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19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122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25.xml" ContentType="application/vnd.openxmlformats-officedocument.spreadsheetml.queryTable+xml"/>
  <Override PartName="/xl/queryTables/queryTable126.xml" ContentType="application/vnd.openxmlformats-officedocument.spreadsheetml.queryTable+xml"/>
  <Override PartName="/xl/queryTables/queryTable127.xml" ContentType="application/vnd.openxmlformats-officedocument.spreadsheetml.queryTable+xml"/>
  <Override PartName="/xl/queryTables/queryTable128.xml" ContentType="application/vnd.openxmlformats-officedocument.spreadsheetml.queryTable+xml"/>
  <Override PartName="/xl/queryTables/queryTable129.xml" ContentType="application/vnd.openxmlformats-officedocument.spreadsheetml.queryTable+xml"/>
  <Override PartName="/xl/queryTables/queryTable130.xml" ContentType="application/vnd.openxmlformats-officedocument.spreadsheetml.queryTable+xml"/>
  <Override PartName="/xl/queryTables/queryTable131.xml" ContentType="application/vnd.openxmlformats-officedocument.spreadsheetml.queryTable+xml"/>
  <Override PartName="/xl/queryTables/queryTable132.xml" ContentType="application/vnd.openxmlformats-officedocument.spreadsheetml.queryTable+xml"/>
  <Override PartName="/xl/queryTables/queryTable133.xml" ContentType="application/vnd.openxmlformats-officedocument.spreadsheetml.queryTable+xml"/>
  <Override PartName="/xl/queryTables/queryTable134.xml" ContentType="application/vnd.openxmlformats-officedocument.spreadsheetml.queryTable+xml"/>
  <Override PartName="/xl/queryTables/queryTable135.xml" ContentType="application/vnd.openxmlformats-officedocument.spreadsheetml.queryTable+xml"/>
  <Override PartName="/xl/queryTables/queryTable136.xml" ContentType="application/vnd.openxmlformats-officedocument.spreadsheetml.queryTable+xml"/>
  <Override PartName="/xl/queryTables/queryTable137.xml" ContentType="application/vnd.openxmlformats-officedocument.spreadsheetml.queryTable+xml"/>
  <Override PartName="/xl/queryTables/queryTable138.xml" ContentType="application/vnd.openxmlformats-officedocument.spreadsheetml.queryTable+xml"/>
  <Override PartName="/xl/queryTables/queryTable139.xml" ContentType="application/vnd.openxmlformats-officedocument.spreadsheetml.queryTable+xml"/>
  <Override PartName="/xl/queryTables/queryTable140.xml" ContentType="application/vnd.openxmlformats-officedocument.spreadsheetml.queryTable+xml"/>
  <Override PartName="/xl/queryTables/queryTable141.xml" ContentType="application/vnd.openxmlformats-officedocument.spreadsheetml.queryTable+xml"/>
  <Override PartName="/xl/queryTables/queryTable142.xml" ContentType="application/vnd.openxmlformats-officedocument.spreadsheetml.queryTable+xml"/>
  <Override PartName="/xl/queryTables/queryTable143.xml" ContentType="application/vnd.openxmlformats-officedocument.spreadsheetml.queryTable+xml"/>
  <Override PartName="/xl/queryTables/queryTable144.xml" ContentType="application/vnd.openxmlformats-officedocument.spreadsheetml.queryTable+xml"/>
  <Override PartName="/xl/queryTables/queryTable145.xml" ContentType="application/vnd.openxmlformats-officedocument.spreadsheetml.queryTable+xml"/>
  <Override PartName="/xl/queryTables/queryTable146.xml" ContentType="application/vnd.openxmlformats-officedocument.spreadsheetml.queryTable+xml"/>
  <Override PartName="/xl/queryTables/queryTable147.xml" ContentType="application/vnd.openxmlformats-officedocument.spreadsheetml.queryTable+xml"/>
  <Override PartName="/xl/queryTables/queryTable148.xml" ContentType="application/vnd.openxmlformats-officedocument.spreadsheetml.queryTable+xml"/>
  <Override PartName="/xl/queryTables/queryTable149.xml" ContentType="application/vnd.openxmlformats-officedocument.spreadsheetml.queryTable+xml"/>
  <Override PartName="/xl/queryTables/queryTable150.xml" ContentType="application/vnd.openxmlformats-officedocument.spreadsheetml.queryTable+xml"/>
  <Override PartName="/xl/queryTables/queryTable151.xml" ContentType="application/vnd.openxmlformats-officedocument.spreadsheetml.queryTable+xml"/>
  <Override PartName="/xl/queryTables/queryTable152.xml" ContentType="application/vnd.openxmlformats-officedocument.spreadsheetml.queryTable+xml"/>
  <Override PartName="/xl/queryTables/queryTable153.xml" ContentType="application/vnd.openxmlformats-officedocument.spreadsheetml.queryTable+xml"/>
  <Override PartName="/xl/queryTables/queryTable154.xml" ContentType="application/vnd.openxmlformats-officedocument.spreadsheetml.queryTable+xml"/>
  <Override PartName="/xl/queryTables/queryTable155.xml" ContentType="application/vnd.openxmlformats-officedocument.spreadsheetml.queryTable+xml"/>
  <Override PartName="/xl/queryTables/queryTable156.xml" ContentType="application/vnd.openxmlformats-officedocument.spreadsheetml.queryTable+xml"/>
  <Override PartName="/xl/queryTables/queryTable157.xml" ContentType="application/vnd.openxmlformats-officedocument.spreadsheetml.queryTable+xml"/>
  <Override PartName="/xl/queryTables/queryTable158.xml" ContentType="application/vnd.openxmlformats-officedocument.spreadsheetml.queryTable+xml"/>
  <Override PartName="/xl/queryTables/queryTable159.xml" ContentType="application/vnd.openxmlformats-officedocument.spreadsheetml.queryTable+xml"/>
  <Override PartName="/xl/queryTables/queryTable160.xml" ContentType="application/vnd.openxmlformats-officedocument.spreadsheetml.queryTable+xml"/>
  <Override PartName="/xl/queryTables/queryTable161.xml" ContentType="application/vnd.openxmlformats-officedocument.spreadsheetml.queryTable+xml"/>
  <Override PartName="/xl/queryTables/queryTable162.xml" ContentType="application/vnd.openxmlformats-officedocument.spreadsheetml.queryTable+xml"/>
  <Override PartName="/xl/queryTables/queryTable163.xml" ContentType="application/vnd.openxmlformats-officedocument.spreadsheetml.queryTable+xml"/>
  <Override PartName="/xl/queryTables/queryTable164.xml" ContentType="application/vnd.openxmlformats-officedocument.spreadsheetml.queryTable+xml"/>
  <Override PartName="/xl/queryTables/queryTable165.xml" ContentType="application/vnd.openxmlformats-officedocument.spreadsheetml.queryTable+xml"/>
  <Override PartName="/xl/queryTables/queryTable166.xml" ContentType="application/vnd.openxmlformats-officedocument.spreadsheetml.queryTable+xml"/>
  <Override PartName="/xl/queryTables/queryTable167.xml" ContentType="application/vnd.openxmlformats-officedocument.spreadsheetml.queryTable+xml"/>
  <Override PartName="/xl/queryTables/queryTable168.xml" ContentType="application/vnd.openxmlformats-officedocument.spreadsheetml.queryTable+xml"/>
  <Override PartName="/xl/queryTables/queryTable169.xml" ContentType="application/vnd.openxmlformats-officedocument.spreadsheetml.queryTable+xml"/>
  <Override PartName="/xl/queryTables/queryTable170.xml" ContentType="application/vnd.openxmlformats-officedocument.spreadsheetml.queryTable+xml"/>
  <Override PartName="/xl/queryTables/queryTable171.xml" ContentType="application/vnd.openxmlformats-officedocument.spreadsheetml.queryTable+xml"/>
  <Override PartName="/xl/queryTables/queryTable172.xml" ContentType="application/vnd.openxmlformats-officedocument.spreadsheetml.queryTable+xml"/>
  <Override PartName="/xl/queryTables/queryTable173.xml" ContentType="application/vnd.openxmlformats-officedocument.spreadsheetml.queryTable+xml"/>
  <Override PartName="/xl/queryTables/queryTable174.xml" ContentType="application/vnd.openxmlformats-officedocument.spreadsheetml.queryTable+xml"/>
  <Override PartName="/xl/queryTables/queryTable175.xml" ContentType="application/vnd.openxmlformats-officedocument.spreadsheetml.queryTable+xml"/>
  <Override PartName="/xl/queryTables/queryTable176.xml" ContentType="application/vnd.openxmlformats-officedocument.spreadsheetml.queryTable+xml"/>
  <Override PartName="/xl/queryTables/queryTable177.xml" ContentType="application/vnd.openxmlformats-officedocument.spreadsheetml.queryTable+xml"/>
  <Override PartName="/xl/queryTables/queryTable178.xml" ContentType="application/vnd.openxmlformats-officedocument.spreadsheetml.queryTable+xml"/>
  <Override PartName="/xl/queryTables/queryTable179.xml" ContentType="application/vnd.openxmlformats-officedocument.spreadsheetml.queryTable+xml"/>
  <Override PartName="/xl/queryTables/queryTable180.xml" ContentType="application/vnd.openxmlformats-officedocument.spreadsheetml.queryTable+xml"/>
  <Override PartName="/xl/queryTables/queryTable181.xml" ContentType="application/vnd.openxmlformats-officedocument.spreadsheetml.queryTable+xml"/>
  <Override PartName="/xl/queryTables/queryTable182.xml" ContentType="application/vnd.openxmlformats-officedocument.spreadsheetml.queryTable+xml"/>
  <Override PartName="/xl/queryTables/queryTable183.xml" ContentType="application/vnd.openxmlformats-officedocument.spreadsheetml.queryTable+xml"/>
  <Override PartName="/xl/queryTables/queryTable184.xml" ContentType="application/vnd.openxmlformats-officedocument.spreadsheetml.queryTable+xml"/>
  <Override PartName="/xl/queryTables/queryTable185.xml" ContentType="application/vnd.openxmlformats-officedocument.spreadsheetml.queryTable+xml"/>
  <Override PartName="/xl/queryTables/queryTable186.xml" ContentType="application/vnd.openxmlformats-officedocument.spreadsheetml.queryTable+xml"/>
  <Override PartName="/xl/queryTables/queryTable187.xml" ContentType="application/vnd.openxmlformats-officedocument.spreadsheetml.queryTable+xml"/>
  <Override PartName="/xl/queryTables/queryTable188.xml" ContentType="application/vnd.openxmlformats-officedocument.spreadsheetml.queryTable+xml"/>
  <Override PartName="/xl/queryTables/queryTable189.xml" ContentType="application/vnd.openxmlformats-officedocument.spreadsheetml.queryTable+xml"/>
  <Override PartName="/xl/queryTables/queryTable190.xml" ContentType="application/vnd.openxmlformats-officedocument.spreadsheetml.queryTable+xml"/>
  <Override PartName="/xl/queryTables/queryTable191.xml" ContentType="application/vnd.openxmlformats-officedocument.spreadsheetml.queryTable+xml"/>
  <Override PartName="/xl/queryTables/queryTable192.xml" ContentType="application/vnd.openxmlformats-officedocument.spreadsheetml.queryTable+xml"/>
  <Override PartName="/xl/queryTables/queryTable193.xml" ContentType="application/vnd.openxmlformats-officedocument.spreadsheetml.queryTable+xml"/>
  <Override PartName="/xl/queryTables/queryTable194.xml" ContentType="application/vnd.openxmlformats-officedocument.spreadsheetml.queryTable+xml"/>
  <Override PartName="/xl/queryTables/queryTable195.xml" ContentType="application/vnd.openxmlformats-officedocument.spreadsheetml.queryTable+xml"/>
  <Override PartName="/xl/queryTables/queryTable196.xml" ContentType="application/vnd.openxmlformats-officedocument.spreadsheetml.queryTable+xml"/>
  <Override PartName="/xl/queryTables/queryTable197.xml" ContentType="application/vnd.openxmlformats-officedocument.spreadsheetml.queryTable+xml"/>
  <Override PartName="/xl/queryTables/queryTable198.xml" ContentType="application/vnd.openxmlformats-officedocument.spreadsheetml.queryTable+xml"/>
  <Override PartName="/xl/queryTables/queryTable199.xml" ContentType="application/vnd.openxmlformats-officedocument.spreadsheetml.queryTable+xml"/>
  <Override PartName="/xl/queryTables/queryTable200.xml" ContentType="application/vnd.openxmlformats-officedocument.spreadsheetml.queryTable+xml"/>
  <Override PartName="/xl/queryTables/queryTable201.xml" ContentType="application/vnd.openxmlformats-officedocument.spreadsheetml.queryTable+xml"/>
  <Override PartName="/xl/queryTables/queryTable202.xml" ContentType="application/vnd.openxmlformats-officedocument.spreadsheetml.queryTable+xml"/>
  <Override PartName="/xl/queryTables/queryTable203.xml" ContentType="application/vnd.openxmlformats-officedocument.spreadsheetml.queryTable+xml"/>
  <Override PartName="/xl/queryTables/queryTable204.xml" ContentType="application/vnd.openxmlformats-officedocument.spreadsheetml.queryTable+xml"/>
  <Override PartName="/xl/queryTables/queryTable205.xml" ContentType="application/vnd.openxmlformats-officedocument.spreadsheetml.queryTable+xml"/>
  <Override PartName="/xl/queryTables/queryTable206.xml" ContentType="application/vnd.openxmlformats-officedocument.spreadsheetml.queryTable+xml"/>
  <Override PartName="/xl/queryTables/queryTable207.xml" ContentType="application/vnd.openxmlformats-officedocument.spreadsheetml.queryTable+xml"/>
  <Override PartName="/xl/queryTables/queryTable208.xml" ContentType="application/vnd.openxmlformats-officedocument.spreadsheetml.queryTable+xml"/>
  <Override PartName="/xl/queryTables/queryTable209.xml" ContentType="application/vnd.openxmlformats-officedocument.spreadsheetml.queryTable+xml"/>
  <Override PartName="/xl/queryTables/queryTable210.xml" ContentType="application/vnd.openxmlformats-officedocument.spreadsheetml.queryTable+xml"/>
  <Override PartName="/xl/queryTables/queryTable211.xml" ContentType="application/vnd.openxmlformats-officedocument.spreadsheetml.queryTable+xml"/>
  <Override PartName="/xl/queryTables/queryTable212.xml" ContentType="application/vnd.openxmlformats-officedocument.spreadsheetml.queryTable+xml"/>
  <Override PartName="/xl/queryTables/queryTable213.xml" ContentType="application/vnd.openxmlformats-officedocument.spreadsheetml.queryTable+xml"/>
  <Override PartName="/xl/queryTables/queryTable214.xml" ContentType="application/vnd.openxmlformats-officedocument.spreadsheetml.queryTable+xml"/>
  <Override PartName="/xl/queryTables/queryTable215.xml" ContentType="application/vnd.openxmlformats-officedocument.spreadsheetml.queryTable+xml"/>
  <Override PartName="/xl/queryTables/queryTable216.xml" ContentType="application/vnd.openxmlformats-officedocument.spreadsheetml.queryTable+xml"/>
  <Override PartName="/xl/queryTables/queryTable217.xml" ContentType="application/vnd.openxmlformats-officedocument.spreadsheetml.queryTable+xml"/>
  <Override PartName="/xl/queryTables/queryTable218.xml" ContentType="application/vnd.openxmlformats-officedocument.spreadsheetml.queryTable+xml"/>
  <Override PartName="/xl/queryTables/queryTable219.xml" ContentType="application/vnd.openxmlformats-officedocument.spreadsheetml.queryTable+xml"/>
  <Override PartName="/xl/queryTables/queryTable220.xml" ContentType="application/vnd.openxmlformats-officedocument.spreadsheetml.queryTable+xml"/>
  <Override PartName="/xl/queryTables/queryTable221.xml" ContentType="application/vnd.openxmlformats-officedocument.spreadsheetml.queryTable+xml"/>
  <Override PartName="/xl/queryTables/queryTable222.xml" ContentType="application/vnd.openxmlformats-officedocument.spreadsheetml.queryTable+xml"/>
  <Override PartName="/xl/queryTables/queryTable223.xml" ContentType="application/vnd.openxmlformats-officedocument.spreadsheetml.queryTable+xml"/>
  <Override PartName="/xl/queryTables/queryTable224.xml" ContentType="application/vnd.openxmlformats-officedocument.spreadsheetml.queryTable+xml"/>
  <Override PartName="/xl/queryTables/queryTable225.xml" ContentType="application/vnd.openxmlformats-officedocument.spreadsheetml.queryTable+xml"/>
  <Override PartName="/xl/queryTables/queryTable226.xml" ContentType="application/vnd.openxmlformats-officedocument.spreadsheetml.queryTable+xml"/>
  <Override PartName="/xl/queryTables/queryTable227.xml" ContentType="application/vnd.openxmlformats-officedocument.spreadsheetml.queryTable+xml"/>
  <Override PartName="/xl/queryTables/queryTable228.xml" ContentType="application/vnd.openxmlformats-officedocument.spreadsheetml.queryTable+xml"/>
  <Override PartName="/xl/queryTables/queryTable229.xml" ContentType="application/vnd.openxmlformats-officedocument.spreadsheetml.queryTable+xml"/>
  <Override PartName="/xl/queryTables/queryTable230.xml" ContentType="application/vnd.openxmlformats-officedocument.spreadsheetml.queryTable+xml"/>
  <Override PartName="/xl/queryTables/queryTable231.xml" ContentType="application/vnd.openxmlformats-officedocument.spreadsheetml.queryTable+xml"/>
  <Override PartName="/xl/queryTables/queryTable232.xml" ContentType="application/vnd.openxmlformats-officedocument.spreadsheetml.queryTable+xml"/>
  <Override PartName="/xl/queryTables/queryTable233.xml" ContentType="application/vnd.openxmlformats-officedocument.spreadsheetml.queryTable+xml"/>
  <Override PartName="/xl/queryTables/queryTable234.xml" ContentType="application/vnd.openxmlformats-officedocument.spreadsheetml.queryTable+xml"/>
  <Override PartName="/xl/queryTables/queryTable235.xml" ContentType="application/vnd.openxmlformats-officedocument.spreadsheetml.queryTable+xml"/>
  <Override PartName="/xl/queryTables/queryTable236.xml" ContentType="application/vnd.openxmlformats-officedocument.spreadsheetml.queryTable+xml"/>
  <Override PartName="/xl/queryTables/queryTable237.xml" ContentType="application/vnd.openxmlformats-officedocument.spreadsheetml.queryTable+xml"/>
  <Override PartName="/xl/queryTables/queryTable238.xml" ContentType="application/vnd.openxmlformats-officedocument.spreadsheetml.queryTable+xml"/>
  <Override PartName="/xl/queryTables/queryTable239.xml" ContentType="application/vnd.openxmlformats-officedocument.spreadsheetml.queryTable+xml"/>
  <Override PartName="/xl/queryTables/queryTable240.xml" ContentType="application/vnd.openxmlformats-officedocument.spreadsheetml.queryTable+xml"/>
  <Override PartName="/xl/queryTables/queryTable241.xml" ContentType="application/vnd.openxmlformats-officedocument.spreadsheetml.queryTable+xml"/>
  <Override PartName="/xl/queryTables/queryTable242.xml" ContentType="application/vnd.openxmlformats-officedocument.spreadsheetml.queryTable+xml"/>
  <Override PartName="/xl/queryTables/queryTable243.xml" ContentType="application/vnd.openxmlformats-officedocument.spreadsheetml.queryTable+xml"/>
  <Override PartName="/xl/queryTables/queryTable244.xml" ContentType="application/vnd.openxmlformats-officedocument.spreadsheetml.queryTable+xml"/>
  <Override PartName="/xl/queryTables/queryTable245.xml" ContentType="application/vnd.openxmlformats-officedocument.spreadsheetml.queryTable+xml"/>
  <Override PartName="/xl/queryTables/queryTable246.xml" ContentType="application/vnd.openxmlformats-officedocument.spreadsheetml.queryTable+xml"/>
  <Override PartName="/xl/queryTables/queryTable247.xml" ContentType="application/vnd.openxmlformats-officedocument.spreadsheetml.queryTable+xml"/>
  <Override PartName="/xl/queryTables/queryTable248.xml" ContentType="application/vnd.openxmlformats-officedocument.spreadsheetml.queryTable+xml"/>
  <Override PartName="/xl/queryTables/queryTable249.xml" ContentType="application/vnd.openxmlformats-officedocument.spreadsheetml.queryTable+xml"/>
  <Override PartName="/xl/queryTables/queryTable250.xml" ContentType="application/vnd.openxmlformats-officedocument.spreadsheetml.queryTable+xml"/>
  <Override PartName="/xl/queryTables/queryTable251.xml" ContentType="application/vnd.openxmlformats-officedocument.spreadsheetml.queryTable+xml"/>
  <Override PartName="/xl/queryTables/queryTable252.xml" ContentType="application/vnd.openxmlformats-officedocument.spreadsheetml.queryTable+xml"/>
  <Override PartName="/xl/queryTables/queryTable253.xml" ContentType="application/vnd.openxmlformats-officedocument.spreadsheetml.queryTable+xml"/>
  <Override PartName="/xl/queryTables/queryTable254.xml" ContentType="application/vnd.openxmlformats-officedocument.spreadsheetml.queryTable+xml"/>
  <Override PartName="/xl/queryTables/queryTable255.xml" ContentType="application/vnd.openxmlformats-officedocument.spreadsheetml.queryTable+xml"/>
  <Override PartName="/xl/queryTables/queryTable256.xml" ContentType="application/vnd.openxmlformats-officedocument.spreadsheetml.queryTable+xml"/>
  <Override PartName="/xl/queryTables/queryTable257.xml" ContentType="application/vnd.openxmlformats-officedocument.spreadsheetml.queryTable+xml"/>
  <Override PartName="/xl/queryTables/queryTable258.xml" ContentType="application/vnd.openxmlformats-officedocument.spreadsheetml.queryTable+xml"/>
  <Override PartName="/xl/queryTables/queryTable259.xml" ContentType="application/vnd.openxmlformats-officedocument.spreadsheetml.queryTable+xml"/>
  <Override PartName="/xl/queryTables/queryTable260.xml" ContentType="application/vnd.openxmlformats-officedocument.spreadsheetml.queryTable+xml"/>
  <Override PartName="/xl/queryTables/queryTable261.xml" ContentType="application/vnd.openxmlformats-officedocument.spreadsheetml.queryTable+xml"/>
  <Override PartName="/xl/queryTables/queryTable262.xml" ContentType="application/vnd.openxmlformats-officedocument.spreadsheetml.queryTable+xml"/>
  <Override PartName="/xl/queryTables/queryTable263.xml" ContentType="application/vnd.openxmlformats-officedocument.spreadsheetml.queryTable+xml"/>
  <Override PartName="/xl/queryTables/queryTable264.xml" ContentType="application/vnd.openxmlformats-officedocument.spreadsheetml.queryTable+xml"/>
  <Override PartName="/xl/queryTables/queryTable265.xml" ContentType="application/vnd.openxmlformats-officedocument.spreadsheetml.queryTable+xml"/>
  <Override PartName="/xl/queryTables/queryTable266.xml" ContentType="application/vnd.openxmlformats-officedocument.spreadsheetml.queryTable+xml"/>
  <Override PartName="/xl/queryTables/queryTable267.xml" ContentType="application/vnd.openxmlformats-officedocument.spreadsheetml.queryTable+xml"/>
  <Override PartName="/xl/queryTables/queryTable268.xml" ContentType="application/vnd.openxmlformats-officedocument.spreadsheetml.queryTable+xml"/>
  <Override PartName="/xl/queryTables/queryTable269.xml" ContentType="application/vnd.openxmlformats-officedocument.spreadsheetml.queryTable+xml"/>
  <Override PartName="/xl/queryTables/queryTable270.xml" ContentType="application/vnd.openxmlformats-officedocument.spreadsheetml.queryTable+xml"/>
  <Override PartName="/xl/queryTables/queryTable271.xml" ContentType="application/vnd.openxmlformats-officedocument.spreadsheetml.queryTable+xml"/>
  <Override PartName="/xl/queryTables/queryTable272.xml" ContentType="application/vnd.openxmlformats-officedocument.spreadsheetml.queryTable+xml"/>
  <Override PartName="/xl/queryTables/queryTable273.xml" ContentType="application/vnd.openxmlformats-officedocument.spreadsheetml.queryTable+xml"/>
  <Override PartName="/xl/queryTables/queryTable274.xml" ContentType="application/vnd.openxmlformats-officedocument.spreadsheetml.queryTable+xml"/>
  <Override PartName="/xl/queryTables/queryTable275.xml" ContentType="application/vnd.openxmlformats-officedocument.spreadsheetml.queryTable+xml"/>
  <Override PartName="/xl/queryTables/queryTable276.xml" ContentType="application/vnd.openxmlformats-officedocument.spreadsheetml.queryTable+xml"/>
  <Override PartName="/xl/queryTables/queryTable277.xml" ContentType="application/vnd.openxmlformats-officedocument.spreadsheetml.queryTable+xml"/>
  <Override PartName="/xl/queryTables/queryTable278.xml" ContentType="application/vnd.openxmlformats-officedocument.spreadsheetml.queryTable+xml"/>
  <Override PartName="/xl/queryTables/queryTable279.xml" ContentType="application/vnd.openxmlformats-officedocument.spreadsheetml.queryTable+xml"/>
  <Override PartName="/xl/queryTables/queryTable280.xml" ContentType="application/vnd.openxmlformats-officedocument.spreadsheetml.queryTable+xml"/>
  <Override PartName="/xl/queryTables/queryTable281.xml" ContentType="application/vnd.openxmlformats-officedocument.spreadsheetml.queryTable+xml"/>
  <Override PartName="/xl/queryTables/queryTable282.xml" ContentType="application/vnd.openxmlformats-officedocument.spreadsheetml.queryTable+xml"/>
  <Override PartName="/xl/queryTables/queryTable283.xml" ContentType="application/vnd.openxmlformats-officedocument.spreadsheetml.queryTable+xml"/>
  <Override PartName="/xl/queryTables/queryTable284.xml" ContentType="application/vnd.openxmlformats-officedocument.spreadsheetml.queryTable+xml"/>
  <Override PartName="/xl/queryTables/queryTable285.xml" ContentType="application/vnd.openxmlformats-officedocument.spreadsheetml.queryTable+xml"/>
  <Override PartName="/xl/queryTables/queryTable286.xml" ContentType="application/vnd.openxmlformats-officedocument.spreadsheetml.queryTable+xml"/>
  <Override PartName="/xl/queryTables/queryTable287.xml" ContentType="application/vnd.openxmlformats-officedocument.spreadsheetml.queryTable+xml"/>
  <Override PartName="/xl/queryTables/queryTable288.xml" ContentType="application/vnd.openxmlformats-officedocument.spreadsheetml.queryTable+xml"/>
  <Override PartName="/xl/queryTables/queryTable289.xml" ContentType="application/vnd.openxmlformats-officedocument.spreadsheetml.queryTable+xml"/>
  <Override PartName="/xl/queryTables/queryTable290.xml" ContentType="application/vnd.openxmlformats-officedocument.spreadsheetml.queryTable+xml"/>
  <Override PartName="/xl/queryTables/queryTable291.xml" ContentType="application/vnd.openxmlformats-officedocument.spreadsheetml.queryTable+xml"/>
  <Override PartName="/xl/queryTables/queryTable292.xml" ContentType="application/vnd.openxmlformats-officedocument.spreadsheetml.queryTable+xml"/>
  <Override PartName="/xl/queryTables/queryTable293.xml" ContentType="application/vnd.openxmlformats-officedocument.spreadsheetml.queryTable+xml"/>
  <Override PartName="/xl/queryTables/queryTable294.xml" ContentType="application/vnd.openxmlformats-officedocument.spreadsheetml.queryTable+xml"/>
  <Override PartName="/xl/queryTables/queryTable295.xml" ContentType="application/vnd.openxmlformats-officedocument.spreadsheetml.queryTable+xml"/>
  <Override PartName="/xl/queryTables/queryTable296.xml" ContentType="application/vnd.openxmlformats-officedocument.spreadsheetml.queryTable+xml"/>
  <Override PartName="/xl/queryTables/queryTable297.xml" ContentType="application/vnd.openxmlformats-officedocument.spreadsheetml.queryTable+xml"/>
  <Override PartName="/xl/queryTables/queryTable298.xml" ContentType="application/vnd.openxmlformats-officedocument.spreadsheetml.queryTable+xml"/>
  <Override PartName="/xl/queryTables/queryTable299.xml" ContentType="application/vnd.openxmlformats-officedocument.spreadsheetml.queryTable+xml"/>
  <Override PartName="/xl/queryTables/queryTable300.xml" ContentType="application/vnd.openxmlformats-officedocument.spreadsheetml.queryTable+xml"/>
  <Override PartName="/xl/queryTables/queryTable301.xml" ContentType="application/vnd.openxmlformats-officedocument.spreadsheetml.queryTable+xml"/>
  <Override PartName="/xl/queryTables/queryTable302.xml" ContentType="application/vnd.openxmlformats-officedocument.spreadsheetml.queryTable+xml"/>
  <Override PartName="/xl/queryTables/queryTable303.xml" ContentType="application/vnd.openxmlformats-officedocument.spreadsheetml.queryTable+xml"/>
  <Override PartName="/xl/queryTables/queryTable304.xml" ContentType="application/vnd.openxmlformats-officedocument.spreadsheetml.queryTable+xml"/>
  <Override PartName="/xl/queryTables/queryTable305.xml" ContentType="application/vnd.openxmlformats-officedocument.spreadsheetml.queryTable+xml"/>
  <Override PartName="/xl/queryTables/queryTable306.xml" ContentType="application/vnd.openxmlformats-officedocument.spreadsheetml.queryTable+xml"/>
  <Override PartName="/xl/queryTables/queryTable307.xml" ContentType="application/vnd.openxmlformats-officedocument.spreadsheetml.queryTable+xml"/>
  <Override PartName="/xl/queryTables/queryTable308.xml" ContentType="application/vnd.openxmlformats-officedocument.spreadsheetml.queryTable+xml"/>
  <Override PartName="/xl/queryTables/queryTable309.xml" ContentType="application/vnd.openxmlformats-officedocument.spreadsheetml.queryTable+xml"/>
  <Override PartName="/xl/queryTables/queryTable310.xml" ContentType="application/vnd.openxmlformats-officedocument.spreadsheetml.queryTable+xml"/>
  <Override PartName="/xl/queryTables/queryTable311.xml" ContentType="application/vnd.openxmlformats-officedocument.spreadsheetml.queryTable+xml"/>
  <Override PartName="/xl/queryTables/queryTable312.xml" ContentType="application/vnd.openxmlformats-officedocument.spreadsheetml.queryTable+xml"/>
  <Override PartName="/xl/queryTables/queryTable313.xml" ContentType="application/vnd.openxmlformats-officedocument.spreadsheetml.queryTable+xml"/>
  <Override PartName="/xl/queryTables/queryTable314.xml" ContentType="application/vnd.openxmlformats-officedocument.spreadsheetml.queryTable+xml"/>
  <Override PartName="/xl/queryTables/queryTable315.xml" ContentType="application/vnd.openxmlformats-officedocument.spreadsheetml.queryTable+xml"/>
  <Override PartName="/xl/queryTables/queryTable316.xml" ContentType="application/vnd.openxmlformats-officedocument.spreadsheetml.queryTable+xml"/>
  <Override PartName="/xl/queryTables/queryTable317.xml" ContentType="application/vnd.openxmlformats-officedocument.spreadsheetml.queryTable+xml"/>
  <Override PartName="/xl/queryTables/queryTable318.xml" ContentType="application/vnd.openxmlformats-officedocument.spreadsheetml.queryTable+xml"/>
  <Override PartName="/xl/queryTables/queryTable319.xml" ContentType="application/vnd.openxmlformats-officedocument.spreadsheetml.queryTable+xml"/>
  <Override PartName="/xl/queryTables/queryTable320.xml" ContentType="application/vnd.openxmlformats-officedocument.spreadsheetml.queryTable+xml"/>
  <Override PartName="/xl/queryTables/queryTable321.xml" ContentType="application/vnd.openxmlformats-officedocument.spreadsheetml.queryTable+xml"/>
  <Override PartName="/xl/queryTables/queryTable322.xml" ContentType="application/vnd.openxmlformats-officedocument.spreadsheetml.queryTable+xml"/>
  <Override PartName="/xl/queryTables/queryTable323.xml" ContentType="application/vnd.openxmlformats-officedocument.spreadsheetml.queryTable+xml"/>
  <Override PartName="/xl/queryTables/queryTable324.xml" ContentType="application/vnd.openxmlformats-officedocument.spreadsheetml.queryTable+xml"/>
  <Override PartName="/xl/queryTables/queryTable325.xml" ContentType="application/vnd.openxmlformats-officedocument.spreadsheetml.queryTable+xml"/>
  <Override PartName="/xl/queryTables/queryTable326.xml" ContentType="application/vnd.openxmlformats-officedocument.spreadsheetml.queryTable+xml"/>
  <Override PartName="/xl/queryTables/queryTable327.xml" ContentType="application/vnd.openxmlformats-officedocument.spreadsheetml.queryTable+xml"/>
  <Override PartName="/xl/queryTables/queryTable328.xml" ContentType="application/vnd.openxmlformats-officedocument.spreadsheetml.queryTable+xml"/>
  <Override PartName="/xl/queryTables/queryTable329.xml" ContentType="application/vnd.openxmlformats-officedocument.spreadsheetml.queryTable+xml"/>
  <Override PartName="/xl/queryTables/queryTable330.xml" ContentType="application/vnd.openxmlformats-officedocument.spreadsheetml.queryTable+xml"/>
  <Override PartName="/xl/queryTables/queryTable331.xml" ContentType="application/vnd.openxmlformats-officedocument.spreadsheetml.queryTable+xml"/>
  <Override PartName="/xl/queryTables/queryTable332.xml" ContentType="application/vnd.openxmlformats-officedocument.spreadsheetml.queryTable+xml"/>
  <Override PartName="/xl/queryTables/queryTable333.xml" ContentType="application/vnd.openxmlformats-officedocument.spreadsheetml.queryTable+xml"/>
  <Override PartName="/xl/queryTables/queryTable334.xml" ContentType="application/vnd.openxmlformats-officedocument.spreadsheetml.queryTable+xml"/>
  <Override PartName="/xl/queryTables/queryTable335.xml" ContentType="application/vnd.openxmlformats-officedocument.spreadsheetml.queryTable+xml"/>
  <Override PartName="/xl/queryTables/queryTable336.xml" ContentType="application/vnd.openxmlformats-officedocument.spreadsheetml.queryTable+xml"/>
  <Override PartName="/xl/queryTables/queryTable337.xml" ContentType="application/vnd.openxmlformats-officedocument.spreadsheetml.queryTable+xml"/>
  <Override PartName="/xl/queryTables/queryTable338.xml" ContentType="application/vnd.openxmlformats-officedocument.spreadsheetml.queryTable+xml"/>
  <Override PartName="/xl/queryTables/queryTable339.xml" ContentType="application/vnd.openxmlformats-officedocument.spreadsheetml.queryTable+xml"/>
  <Override PartName="/xl/queryTables/queryTable340.xml" ContentType="application/vnd.openxmlformats-officedocument.spreadsheetml.queryTable+xml"/>
  <Override PartName="/xl/queryTables/queryTable341.xml" ContentType="application/vnd.openxmlformats-officedocument.spreadsheetml.queryTable+xml"/>
  <Override PartName="/xl/queryTables/queryTable342.xml" ContentType="application/vnd.openxmlformats-officedocument.spreadsheetml.queryTable+xml"/>
  <Override PartName="/xl/queryTables/queryTable343.xml" ContentType="application/vnd.openxmlformats-officedocument.spreadsheetml.queryTable+xml"/>
  <Override PartName="/xl/queryTables/queryTable344.xml" ContentType="application/vnd.openxmlformats-officedocument.spreadsheetml.queryTable+xml"/>
  <Override PartName="/xl/queryTables/queryTable345.xml" ContentType="application/vnd.openxmlformats-officedocument.spreadsheetml.queryTable+xml"/>
  <Override PartName="/xl/queryTables/queryTable346.xml" ContentType="application/vnd.openxmlformats-officedocument.spreadsheetml.queryTable+xml"/>
  <Override PartName="/xl/queryTables/queryTable347.xml" ContentType="application/vnd.openxmlformats-officedocument.spreadsheetml.queryTable+xml"/>
  <Override PartName="/xl/queryTables/queryTable348.xml" ContentType="application/vnd.openxmlformats-officedocument.spreadsheetml.queryTable+xml"/>
  <Override PartName="/xl/queryTables/queryTable349.xml" ContentType="application/vnd.openxmlformats-officedocument.spreadsheetml.queryTable+xml"/>
  <Override PartName="/xl/queryTables/queryTable350.xml" ContentType="application/vnd.openxmlformats-officedocument.spreadsheetml.queryTable+xml"/>
  <Override PartName="/xl/queryTables/queryTable351.xml" ContentType="application/vnd.openxmlformats-officedocument.spreadsheetml.queryTable+xml"/>
  <Override PartName="/xl/queryTables/queryTable352.xml" ContentType="application/vnd.openxmlformats-officedocument.spreadsheetml.queryTable+xml"/>
  <Override PartName="/xl/queryTables/queryTable353.xml" ContentType="application/vnd.openxmlformats-officedocument.spreadsheetml.queryTable+xml"/>
  <Override PartName="/xl/queryTables/queryTable354.xml" ContentType="application/vnd.openxmlformats-officedocument.spreadsheetml.queryTable+xml"/>
  <Override PartName="/xl/queryTables/queryTable355.xml" ContentType="application/vnd.openxmlformats-officedocument.spreadsheetml.queryTable+xml"/>
  <Override PartName="/xl/queryTables/queryTable356.xml" ContentType="application/vnd.openxmlformats-officedocument.spreadsheetml.queryTable+xml"/>
  <Override PartName="/xl/queryTables/queryTable357.xml" ContentType="application/vnd.openxmlformats-officedocument.spreadsheetml.queryTable+xml"/>
  <Override PartName="/xl/queryTables/queryTable358.xml" ContentType="application/vnd.openxmlformats-officedocument.spreadsheetml.queryTable+xml"/>
  <Override PartName="/xl/queryTables/queryTable359.xml" ContentType="application/vnd.openxmlformats-officedocument.spreadsheetml.queryTable+xml"/>
  <Override PartName="/xl/queryTables/queryTable360.xml" ContentType="application/vnd.openxmlformats-officedocument.spreadsheetml.queryTable+xml"/>
  <Override PartName="/xl/queryTables/queryTable361.xml" ContentType="application/vnd.openxmlformats-officedocument.spreadsheetml.queryTable+xml"/>
  <Override PartName="/xl/queryTables/queryTable362.xml" ContentType="application/vnd.openxmlformats-officedocument.spreadsheetml.queryTable+xml"/>
  <Override PartName="/xl/queryTables/queryTable363.xml" ContentType="application/vnd.openxmlformats-officedocument.spreadsheetml.queryTable+xml"/>
  <Override PartName="/xl/queryTables/queryTable364.xml" ContentType="application/vnd.openxmlformats-officedocument.spreadsheetml.queryTable+xml"/>
  <Override PartName="/xl/queryTables/queryTable365.xml" ContentType="application/vnd.openxmlformats-officedocument.spreadsheetml.queryTable+xml"/>
  <Override PartName="/xl/queryTables/queryTable366.xml" ContentType="application/vnd.openxmlformats-officedocument.spreadsheetml.queryTable+xml"/>
  <Override PartName="/xl/queryTables/queryTable367.xml" ContentType="application/vnd.openxmlformats-officedocument.spreadsheetml.queryTable+xml"/>
  <Override PartName="/xl/queryTables/queryTable368.xml" ContentType="application/vnd.openxmlformats-officedocument.spreadsheetml.queryTable+xml"/>
  <Override PartName="/xl/queryTables/queryTable369.xml" ContentType="application/vnd.openxmlformats-officedocument.spreadsheetml.queryTable+xml"/>
  <Override PartName="/xl/queryTables/queryTable370.xml" ContentType="application/vnd.openxmlformats-officedocument.spreadsheetml.queryTable+xml"/>
  <Override PartName="/xl/queryTables/queryTable371.xml" ContentType="application/vnd.openxmlformats-officedocument.spreadsheetml.queryTable+xml"/>
  <Override PartName="/xl/queryTables/queryTable372.xml" ContentType="application/vnd.openxmlformats-officedocument.spreadsheetml.queryTable+xml"/>
  <Override PartName="/xl/queryTables/queryTable373.xml" ContentType="application/vnd.openxmlformats-officedocument.spreadsheetml.queryTable+xml"/>
  <Override PartName="/xl/queryTables/queryTable374.xml" ContentType="application/vnd.openxmlformats-officedocument.spreadsheetml.queryTable+xml"/>
  <Override PartName="/xl/queryTables/queryTable375.xml" ContentType="application/vnd.openxmlformats-officedocument.spreadsheetml.queryTable+xml"/>
  <Override PartName="/xl/queryTables/queryTable376.xml" ContentType="application/vnd.openxmlformats-officedocument.spreadsheetml.queryTable+xml"/>
  <Override PartName="/xl/queryTables/queryTable377.xml" ContentType="application/vnd.openxmlformats-officedocument.spreadsheetml.queryTable+xml"/>
  <Override PartName="/xl/queryTables/queryTable378.xml" ContentType="application/vnd.openxmlformats-officedocument.spreadsheetml.queryTable+xml"/>
  <Override PartName="/xl/queryTables/queryTable379.xml" ContentType="application/vnd.openxmlformats-officedocument.spreadsheetml.queryTable+xml"/>
  <Override PartName="/xl/queryTables/queryTable380.xml" ContentType="application/vnd.openxmlformats-officedocument.spreadsheetml.queryTable+xml"/>
  <Override PartName="/xl/queryTables/queryTable381.xml" ContentType="application/vnd.openxmlformats-officedocument.spreadsheetml.queryTable+xml"/>
  <Override PartName="/xl/queryTables/queryTable382.xml" ContentType="application/vnd.openxmlformats-officedocument.spreadsheetml.queryTable+xml"/>
  <Override PartName="/xl/queryTables/queryTable383.xml" ContentType="application/vnd.openxmlformats-officedocument.spreadsheetml.queryTable+xml"/>
  <Override PartName="/xl/queryTables/queryTable384.xml" ContentType="application/vnd.openxmlformats-officedocument.spreadsheetml.queryTable+xml"/>
  <Override PartName="/xl/queryTables/queryTable385.xml" ContentType="application/vnd.openxmlformats-officedocument.spreadsheetml.queryTable+xml"/>
  <Override PartName="/xl/queryTables/queryTable386.xml" ContentType="application/vnd.openxmlformats-officedocument.spreadsheetml.queryTable+xml"/>
  <Override PartName="/xl/queryTables/queryTable387.xml" ContentType="application/vnd.openxmlformats-officedocument.spreadsheetml.queryTable+xml"/>
  <Override PartName="/xl/queryTables/queryTable388.xml" ContentType="application/vnd.openxmlformats-officedocument.spreadsheetml.queryTable+xml"/>
  <Override PartName="/xl/queryTables/queryTable389.xml" ContentType="application/vnd.openxmlformats-officedocument.spreadsheetml.queryTable+xml"/>
  <Override PartName="/xl/queryTables/queryTable390.xml" ContentType="application/vnd.openxmlformats-officedocument.spreadsheetml.queryTable+xml"/>
  <Override PartName="/xl/queryTables/queryTable391.xml" ContentType="application/vnd.openxmlformats-officedocument.spreadsheetml.queryTable+xml"/>
  <Override PartName="/xl/queryTables/queryTable392.xml" ContentType="application/vnd.openxmlformats-officedocument.spreadsheetml.queryTable+xml"/>
  <Override PartName="/xl/queryTables/queryTable393.xml" ContentType="application/vnd.openxmlformats-officedocument.spreadsheetml.queryTable+xml"/>
  <Override PartName="/xl/queryTables/queryTable394.xml" ContentType="application/vnd.openxmlformats-officedocument.spreadsheetml.queryTable+xml"/>
  <Override PartName="/xl/queryTables/queryTable395.xml" ContentType="application/vnd.openxmlformats-officedocument.spreadsheetml.queryTable+xml"/>
  <Override PartName="/xl/queryTables/queryTable396.xml" ContentType="application/vnd.openxmlformats-officedocument.spreadsheetml.queryTable+xml"/>
  <Override PartName="/xl/queryTables/queryTable397.xml" ContentType="application/vnd.openxmlformats-officedocument.spreadsheetml.queryTable+xml"/>
  <Override PartName="/xl/queryTables/queryTable398.xml" ContentType="application/vnd.openxmlformats-officedocument.spreadsheetml.queryTable+xml"/>
  <Override PartName="/xl/queryTables/queryTable399.xml" ContentType="application/vnd.openxmlformats-officedocument.spreadsheetml.queryTable+xml"/>
  <Override PartName="/xl/queryTables/queryTable400.xml" ContentType="application/vnd.openxmlformats-officedocument.spreadsheetml.queryTable+xml"/>
  <Override PartName="/xl/queryTables/queryTable401.xml" ContentType="application/vnd.openxmlformats-officedocument.spreadsheetml.queryTable+xml"/>
  <Override PartName="/xl/queryTables/queryTable402.xml" ContentType="application/vnd.openxmlformats-officedocument.spreadsheetml.queryTable+xml"/>
  <Override PartName="/xl/queryTables/queryTable403.xml" ContentType="application/vnd.openxmlformats-officedocument.spreadsheetml.queryTable+xml"/>
  <Override PartName="/xl/queryTables/queryTable404.xml" ContentType="application/vnd.openxmlformats-officedocument.spreadsheetml.queryTable+xml"/>
  <Override PartName="/xl/queryTables/queryTable405.xml" ContentType="application/vnd.openxmlformats-officedocument.spreadsheetml.queryTable+xml"/>
  <Override PartName="/xl/queryTables/queryTable406.xml" ContentType="application/vnd.openxmlformats-officedocument.spreadsheetml.queryTable+xml"/>
  <Override PartName="/xl/queryTables/queryTable407.xml" ContentType="application/vnd.openxmlformats-officedocument.spreadsheetml.queryTable+xml"/>
  <Override PartName="/xl/queryTables/queryTable408.xml" ContentType="application/vnd.openxmlformats-officedocument.spreadsheetml.queryTable+xml"/>
  <Override PartName="/xl/queryTables/queryTable409.xml" ContentType="application/vnd.openxmlformats-officedocument.spreadsheetml.queryTable+xml"/>
  <Override PartName="/xl/queryTables/queryTable410.xml" ContentType="application/vnd.openxmlformats-officedocument.spreadsheetml.queryTable+xml"/>
  <Override PartName="/xl/queryTables/queryTable411.xml" ContentType="application/vnd.openxmlformats-officedocument.spreadsheetml.queryTable+xml"/>
  <Override PartName="/xl/queryTables/queryTable412.xml" ContentType="application/vnd.openxmlformats-officedocument.spreadsheetml.queryTable+xml"/>
  <Override PartName="/xl/queryTables/queryTable413.xml" ContentType="application/vnd.openxmlformats-officedocument.spreadsheetml.queryTable+xml"/>
  <Override PartName="/xl/queryTables/queryTable414.xml" ContentType="application/vnd.openxmlformats-officedocument.spreadsheetml.queryTable+xml"/>
  <Override PartName="/xl/queryTables/queryTable415.xml" ContentType="application/vnd.openxmlformats-officedocument.spreadsheetml.queryTable+xml"/>
  <Override PartName="/xl/queryTables/queryTable416.xml" ContentType="application/vnd.openxmlformats-officedocument.spreadsheetml.queryTable+xml"/>
  <Override PartName="/xl/queryTables/queryTable417.xml" ContentType="application/vnd.openxmlformats-officedocument.spreadsheetml.queryTable+xml"/>
  <Override PartName="/xl/queryTables/queryTable418.xml" ContentType="application/vnd.openxmlformats-officedocument.spreadsheetml.queryTable+xml"/>
  <Override PartName="/xl/queryTables/queryTable419.xml" ContentType="application/vnd.openxmlformats-officedocument.spreadsheetml.queryTable+xml"/>
  <Override PartName="/xl/queryTables/queryTable420.xml" ContentType="application/vnd.openxmlformats-officedocument.spreadsheetml.queryTable+xml"/>
  <Override PartName="/xl/queryTables/queryTable421.xml" ContentType="application/vnd.openxmlformats-officedocument.spreadsheetml.queryTable+xml"/>
  <Override PartName="/xl/queryTables/queryTable422.xml" ContentType="application/vnd.openxmlformats-officedocument.spreadsheetml.queryTable+xml"/>
  <Override PartName="/xl/queryTables/queryTable423.xml" ContentType="application/vnd.openxmlformats-officedocument.spreadsheetml.queryTable+xml"/>
  <Override PartName="/xl/queryTables/queryTable424.xml" ContentType="application/vnd.openxmlformats-officedocument.spreadsheetml.queryTable+xml"/>
  <Override PartName="/xl/queryTables/queryTable425.xml" ContentType="application/vnd.openxmlformats-officedocument.spreadsheetml.queryTable+xml"/>
  <Override PartName="/xl/queryTables/queryTable426.xml" ContentType="application/vnd.openxmlformats-officedocument.spreadsheetml.queryTable+xml"/>
  <Override PartName="/xl/queryTables/queryTable427.xml" ContentType="application/vnd.openxmlformats-officedocument.spreadsheetml.queryTable+xml"/>
  <Override PartName="/xl/queryTables/queryTable428.xml" ContentType="application/vnd.openxmlformats-officedocument.spreadsheetml.queryTable+xml"/>
  <Override PartName="/xl/queryTables/queryTable429.xml" ContentType="application/vnd.openxmlformats-officedocument.spreadsheetml.queryTable+xml"/>
  <Override PartName="/xl/queryTables/queryTable430.xml" ContentType="application/vnd.openxmlformats-officedocument.spreadsheetml.queryTable+xml"/>
  <Override PartName="/xl/queryTables/queryTable431.xml" ContentType="application/vnd.openxmlformats-officedocument.spreadsheetml.queryTable+xml"/>
  <Override PartName="/xl/queryTables/queryTable432.xml" ContentType="application/vnd.openxmlformats-officedocument.spreadsheetml.queryTable+xml"/>
  <Override PartName="/xl/queryTables/queryTable433.xml" ContentType="application/vnd.openxmlformats-officedocument.spreadsheetml.queryTable+xml"/>
  <Override PartName="/xl/queryTables/queryTable434.xml" ContentType="application/vnd.openxmlformats-officedocument.spreadsheetml.queryTable+xml"/>
  <Override PartName="/xl/queryTables/queryTable435.xml" ContentType="application/vnd.openxmlformats-officedocument.spreadsheetml.queryTable+xml"/>
  <Override PartName="/xl/queryTables/queryTable436.xml" ContentType="application/vnd.openxmlformats-officedocument.spreadsheetml.queryTable+xml"/>
  <Override PartName="/xl/queryTables/queryTable437.xml" ContentType="application/vnd.openxmlformats-officedocument.spreadsheetml.queryTable+xml"/>
  <Override PartName="/xl/queryTables/queryTable438.xml" ContentType="application/vnd.openxmlformats-officedocument.spreadsheetml.queryTable+xml"/>
  <Override PartName="/xl/queryTables/queryTable439.xml" ContentType="application/vnd.openxmlformats-officedocument.spreadsheetml.queryTable+xml"/>
  <Override PartName="/xl/queryTables/queryTable440.xml" ContentType="application/vnd.openxmlformats-officedocument.spreadsheetml.queryTable+xml"/>
  <Override PartName="/xl/queryTables/queryTable441.xml" ContentType="application/vnd.openxmlformats-officedocument.spreadsheetml.queryTable+xml"/>
  <Override PartName="/xl/queryTables/queryTable442.xml" ContentType="application/vnd.openxmlformats-officedocument.spreadsheetml.queryTable+xml"/>
  <Override PartName="/xl/queryTables/queryTable443.xml" ContentType="application/vnd.openxmlformats-officedocument.spreadsheetml.queryTable+xml"/>
  <Override PartName="/xl/queryTables/queryTable444.xml" ContentType="application/vnd.openxmlformats-officedocument.spreadsheetml.queryTable+xml"/>
  <Override PartName="/xl/queryTables/queryTable445.xml" ContentType="application/vnd.openxmlformats-officedocument.spreadsheetml.queryTable+xml"/>
  <Override PartName="/xl/queryTables/queryTable446.xml" ContentType="application/vnd.openxmlformats-officedocument.spreadsheetml.queryTable+xml"/>
  <Override PartName="/xl/queryTables/queryTable447.xml" ContentType="application/vnd.openxmlformats-officedocument.spreadsheetml.queryTable+xml"/>
  <Override PartName="/xl/queryTables/queryTable448.xml" ContentType="application/vnd.openxmlformats-officedocument.spreadsheetml.queryTable+xml"/>
  <Override PartName="/xl/queryTables/queryTable449.xml" ContentType="application/vnd.openxmlformats-officedocument.spreadsheetml.queryTable+xml"/>
  <Override PartName="/xl/queryTables/queryTable450.xml" ContentType="application/vnd.openxmlformats-officedocument.spreadsheetml.queryTable+xml"/>
  <Override PartName="/xl/queryTables/queryTable451.xml" ContentType="application/vnd.openxmlformats-officedocument.spreadsheetml.queryTable+xml"/>
  <Override PartName="/xl/queryTables/queryTable452.xml" ContentType="application/vnd.openxmlformats-officedocument.spreadsheetml.queryTable+xml"/>
  <Override PartName="/xl/queryTables/queryTable453.xml" ContentType="application/vnd.openxmlformats-officedocument.spreadsheetml.queryTable+xml"/>
  <Override PartName="/xl/queryTables/queryTable454.xml" ContentType="application/vnd.openxmlformats-officedocument.spreadsheetml.queryTable+xml"/>
  <Override PartName="/xl/queryTables/queryTable455.xml" ContentType="application/vnd.openxmlformats-officedocument.spreadsheetml.queryTable+xml"/>
  <Override PartName="/xl/queryTables/queryTable456.xml" ContentType="application/vnd.openxmlformats-officedocument.spreadsheetml.queryTable+xml"/>
  <Override PartName="/xl/queryTables/queryTable457.xml" ContentType="application/vnd.openxmlformats-officedocument.spreadsheetml.queryTable+xml"/>
  <Override PartName="/xl/queryTables/queryTable458.xml" ContentType="application/vnd.openxmlformats-officedocument.spreadsheetml.queryTable+xml"/>
  <Override PartName="/xl/queryTables/queryTable459.xml" ContentType="application/vnd.openxmlformats-officedocument.spreadsheetml.queryTable+xml"/>
  <Override PartName="/xl/queryTables/queryTable460.xml" ContentType="application/vnd.openxmlformats-officedocument.spreadsheetml.queryTable+xml"/>
  <Override PartName="/xl/queryTables/queryTable461.xml" ContentType="application/vnd.openxmlformats-officedocument.spreadsheetml.queryTable+xml"/>
  <Override PartName="/xl/queryTables/queryTable462.xml" ContentType="application/vnd.openxmlformats-officedocument.spreadsheetml.queryTable+xml"/>
  <Override PartName="/xl/queryTables/queryTable463.xml" ContentType="application/vnd.openxmlformats-officedocument.spreadsheetml.queryTable+xml"/>
  <Override PartName="/xl/queryTables/queryTable464.xml" ContentType="application/vnd.openxmlformats-officedocument.spreadsheetml.queryTable+xml"/>
  <Override PartName="/xl/queryTables/queryTable465.xml" ContentType="application/vnd.openxmlformats-officedocument.spreadsheetml.queryTable+xml"/>
  <Override PartName="/xl/queryTables/queryTable466.xml" ContentType="application/vnd.openxmlformats-officedocument.spreadsheetml.queryTable+xml"/>
  <Override PartName="/xl/queryTables/queryTable467.xml" ContentType="application/vnd.openxmlformats-officedocument.spreadsheetml.queryTable+xml"/>
  <Override PartName="/xl/queryTables/queryTable468.xml" ContentType="application/vnd.openxmlformats-officedocument.spreadsheetml.queryTable+xml"/>
  <Override PartName="/xl/queryTables/queryTable469.xml" ContentType="application/vnd.openxmlformats-officedocument.spreadsheetml.queryTable+xml"/>
  <Override PartName="/xl/queryTables/queryTable470.xml" ContentType="application/vnd.openxmlformats-officedocument.spreadsheetml.queryTable+xml"/>
  <Override PartName="/xl/queryTables/queryTable471.xml" ContentType="application/vnd.openxmlformats-officedocument.spreadsheetml.queryTable+xml"/>
  <Override PartName="/xl/queryTables/queryTable472.xml" ContentType="application/vnd.openxmlformats-officedocument.spreadsheetml.queryTable+xml"/>
  <Override PartName="/xl/queryTables/queryTable473.xml" ContentType="application/vnd.openxmlformats-officedocument.spreadsheetml.queryTable+xml"/>
  <Override PartName="/xl/queryTables/queryTable474.xml" ContentType="application/vnd.openxmlformats-officedocument.spreadsheetml.queryTable+xml"/>
  <Override PartName="/xl/queryTables/queryTable475.xml" ContentType="application/vnd.openxmlformats-officedocument.spreadsheetml.queryTable+xml"/>
  <Override PartName="/xl/queryTables/queryTable476.xml" ContentType="application/vnd.openxmlformats-officedocument.spreadsheetml.queryTable+xml"/>
  <Override PartName="/xl/queryTables/queryTable477.xml" ContentType="application/vnd.openxmlformats-officedocument.spreadsheetml.queryTable+xml"/>
  <Override PartName="/xl/queryTables/queryTable478.xml" ContentType="application/vnd.openxmlformats-officedocument.spreadsheetml.queryTable+xml"/>
  <Override PartName="/xl/queryTables/queryTable479.xml" ContentType="application/vnd.openxmlformats-officedocument.spreadsheetml.queryTable+xml"/>
  <Override PartName="/xl/queryTables/queryTable480.xml" ContentType="application/vnd.openxmlformats-officedocument.spreadsheetml.queryTable+xml"/>
  <Override PartName="/xl/queryTables/queryTable481.xml" ContentType="application/vnd.openxmlformats-officedocument.spreadsheetml.queryTable+xml"/>
  <Override PartName="/xl/queryTables/queryTable482.xml" ContentType="application/vnd.openxmlformats-officedocument.spreadsheetml.queryTable+xml"/>
  <Override PartName="/xl/queryTables/queryTable483.xml" ContentType="application/vnd.openxmlformats-officedocument.spreadsheetml.queryTable+xml"/>
  <Override PartName="/xl/queryTables/queryTable484.xml" ContentType="application/vnd.openxmlformats-officedocument.spreadsheetml.queryTable+xml"/>
  <Override PartName="/xl/queryTables/queryTable485.xml" ContentType="application/vnd.openxmlformats-officedocument.spreadsheetml.queryTable+xml"/>
  <Override PartName="/xl/queryTables/queryTable486.xml" ContentType="application/vnd.openxmlformats-officedocument.spreadsheetml.queryTable+xml"/>
  <Override PartName="/xl/queryTables/queryTable487.xml" ContentType="application/vnd.openxmlformats-officedocument.spreadsheetml.queryTable+xml"/>
  <Override PartName="/xl/queryTables/queryTable488.xml" ContentType="application/vnd.openxmlformats-officedocument.spreadsheetml.queryTable+xml"/>
  <Override PartName="/xl/queryTables/queryTable489.xml" ContentType="application/vnd.openxmlformats-officedocument.spreadsheetml.queryTable+xml"/>
  <Override PartName="/xl/queryTables/queryTable490.xml" ContentType="application/vnd.openxmlformats-officedocument.spreadsheetml.queryTable+xml"/>
  <Override PartName="/xl/queryTables/queryTable491.xml" ContentType="application/vnd.openxmlformats-officedocument.spreadsheetml.queryTable+xml"/>
  <Override PartName="/xl/queryTables/queryTable492.xml" ContentType="application/vnd.openxmlformats-officedocument.spreadsheetml.queryTable+xml"/>
  <Override PartName="/xl/queryTables/queryTable493.xml" ContentType="application/vnd.openxmlformats-officedocument.spreadsheetml.queryTable+xml"/>
  <Override PartName="/xl/queryTables/queryTable494.xml" ContentType="application/vnd.openxmlformats-officedocument.spreadsheetml.queryTable+xml"/>
  <Override PartName="/xl/queryTables/queryTable495.xml" ContentType="application/vnd.openxmlformats-officedocument.spreadsheetml.queryTable+xml"/>
  <Override PartName="/xl/queryTables/queryTable496.xml" ContentType="application/vnd.openxmlformats-officedocument.spreadsheetml.queryTable+xml"/>
  <Override PartName="/xl/queryTables/queryTable497.xml" ContentType="application/vnd.openxmlformats-officedocument.spreadsheetml.queryTable+xml"/>
  <Override PartName="/xl/queryTables/queryTable498.xml" ContentType="application/vnd.openxmlformats-officedocument.spreadsheetml.queryTable+xml"/>
  <Override PartName="/xl/queryTables/queryTable499.xml" ContentType="application/vnd.openxmlformats-officedocument.spreadsheetml.queryTable+xml"/>
  <Override PartName="/xl/queryTables/queryTable500.xml" ContentType="application/vnd.openxmlformats-officedocument.spreadsheetml.queryTable+xml"/>
  <Override PartName="/xl/queryTables/queryTable501.xml" ContentType="application/vnd.openxmlformats-officedocument.spreadsheetml.queryTable+xml"/>
  <Override PartName="/xl/queryTables/queryTable502.xml" ContentType="application/vnd.openxmlformats-officedocument.spreadsheetml.queryTable+xml"/>
  <Override PartName="/xl/queryTables/queryTable503.xml" ContentType="application/vnd.openxmlformats-officedocument.spreadsheetml.queryTable+xml"/>
  <Override PartName="/xl/queryTables/queryTable504.xml" ContentType="application/vnd.openxmlformats-officedocument.spreadsheetml.queryTable+xml"/>
  <Override PartName="/xl/queryTables/queryTable505.xml" ContentType="application/vnd.openxmlformats-officedocument.spreadsheetml.queryTable+xml"/>
  <Override PartName="/xl/queryTables/queryTable506.xml" ContentType="application/vnd.openxmlformats-officedocument.spreadsheetml.queryTable+xml"/>
  <Override PartName="/xl/queryTables/queryTable507.xml" ContentType="application/vnd.openxmlformats-officedocument.spreadsheetml.queryTable+xml"/>
  <Override PartName="/xl/queryTables/queryTable508.xml" ContentType="application/vnd.openxmlformats-officedocument.spreadsheetml.queryTable+xml"/>
  <Override PartName="/xl/queryTables/queryTable509.xml" ContentType="application/vnd.openxmlformats-officedocument.spreadsheetml.queryTable+xml"/>
  <Override PartName="/xl/queryTables/queryTable510.xml" ContentType="application/vnd.openxmlformats-officedocument.spreadsheetml.queryTable+xml"/>
  <Override PartName="/xl/queryTables/queryTable511.xml" ContentType="application/vnd.openxmlformats-officedocument.spreadsheetml.queryTable+xml"/>
  <Override PartName="/xl/queryTables/queryTable512.xml" ContentType="application/vnd.openxmlformats-officedocument.spreadsheetml.queryTable+xml"/>
  <Override PartName="/xl/queryTables/queryTable513.xml" ContentType="application/vnd.openxmlformats-officedocument.spreadsheetml.queryTable+xml"/>
  <Override PartName="/xl/queryTables/queryTable514.xml" ContentType="application/vnd.openxmlformats-officedocument.spreadsheetml.queryTable+xml"/>
  <Override PartName="/xl/queryTables/queryTable515.xml" ContentType="application/vnd.openxmlformats-officedocument.spreadsheetml.queryTable+xml"/>
  <Override PartName="/xl/queryTables/queryTable516.xml" ContentType="application/vnd.openxmlformats-officedocument.spreadsheetml.queryTable+xml"/>
  <Override PartName="/xl/queryTables/queryTable517.xml" ContentType="application/vnd.openxmlformats-officedocument.spreadsheetml.queryTable+xml"/>
  <Override PartName="/xl/queryTables/queryTable518.xml" ContentType="application/vnd.openxmlformats-officedocument.spreadsheetml.queryTable+xml"/>
  <Override PartName="/xl/queryTables/queryTable519.xml" ContentType="application/vnd.openxmlformats-officedocument.spreadsheetml.queryTable+xml"/>
  <Override PartName="/xl/queryTables/queryTable520.xml" ContentType="application/vnd.openxmlformats-officedocument.spreadsheetml.queryTable+xml"/>
  <Override PartName="/xl/queryTables/queryTable521.xml" ContentType="application/vnd.openxmlformats-officedocument.spreadsheetml.queryTable+xml"/>
  <Override PartName="/xl/queryTables/queryTable522.xml" ContentType="application/vnd.openxmlformats-officedocument.spreadsheetml.queryTable+xml"/>
  <Override PartName="/xl/queryTables/queryTable523.xml" ContentType="application/vnd.openxmlformats-officedocument.spreadsheetml.queryTable+xml"/>
  <Override PartName="/xl/queryTables/queryTable524.xml" ContentType="application/vnd.openxmlformats-officedocument.spreadsheetml.queryTable+xml"/>
  <Override PartName="/xl/queryTables/queryTable525.xml" ContentType="application/vnd.openxmlformats-officedocument.spreadsheetml.queryTable+xml"/>
  <Override PartName="/xl/queryTables/queryTable526.xml" ContentType="application/vnd.openxmlformats-officedocument.spreadsheetml.queryTable+xml"/>
  <Override PartName="/xl/queryTables/queryTable527.xml" ContentType="application/vnd.openxmlformats-officedocument.spreadsheetml.queryTable+xml"/>
  <Override PartName="/xl/queryTables/queryTable528.xml" ContentType="application/vnd.openxmlformats-officedocument.spreadsheetml.queryTable+xml"/>
  <Override PartName="/xl/queryTables/queryTable529.xml" ContentType="application/vnd.openxmlformats-officedocument.spreadsheetml.queryTable+xml"/>
  <Override PartName="/xl/queryTables/queryTable530.xml" ContentType="application/vnd.openxmlformats-officedocument.spreadsheetml.queryTable+xml"/>
  <Override PartName="/xl/queryTables/queryTable531.xml" ContentType="application/vnd.openxmlformats-officedocument.spreadsheetml.queryTable+xml"/>
  <Override PartName="/xl/queryTables/queryTable532.xml" ContentType="application/vnd.openxmlformats-officedocument.spreadsheetml.queryTable+xml"/>
  <Override PartName="/xl/queryTables/queryTable533.xml" ContentType="application/vnd.openxmlformats-officedocument.spreadsheetml.queryTable+xml"/>
  <Override PartName="/xl/queryTables/queryTable534.xml" ContentType="application/vnd.openxmlformats-officedocument.spreadsheetml.queryTable+xml"/>
  <Override PartName="/xl/queryTables/queryTable535.xml" ContentType="application/vnd.openxmlformats-officedocument.spreadsheetml.queryTable+xml"/>
  <Override PartName="/xl/queryTables/queryTable536.xml" ContentType="application/vnd.openxmlformats-officedocument.spreadsheetml.queryTable+xml"/>
  <Override PartName="/xl/queryTables/queryTable537.xml" ContentType="application/vnd.openxmlformats-officedocument.spreadsheetml.queryTable+xml"/>
  <Override PartName="/xl/queryTables/queryTable538.xml" ContentType="application/vnd.openxmlformats-officedocument.spreadsheetml.queryTable+xml"/>
  <Override PartName="/xl/queryTables/queryTable539.xml" ContentType="application/vnd.openxmlformats-officedocument.spreadsheetml.queryTable+xml"/>
  <Override PartName="/xl/queryTables/queryTable540.xml" ContentType="application/vnd.openxmlformats-officedocument.spreadsheetml.queryTable+xml"/>
  <Override PartName="/xl/queryTables/queryTable541.xml" ContentType="application/vnd.openxmlformats-officedocument.spreadsheetml.queryTable+xml"/>
  <Override PartName="/xl/queryTables/queryTable542.xml" ContentType="application/vnd.openxmlformats-officedocument.spreadsheetml.queryTable+xml"/>
  <Override PartName="/xl/queryTables/queryTable543.xml" ContentType="application/vnd.openxmlformats-officedocument.spreadsheetml.queryTable+xml"/>
  <Override PartName="/xl/queryTables/queryTable544.xml" ContentType="application/vnd.openxmlformats-officedocument.spreadsheetml.queryTable+xml"/>
  <Override PartName="/xl/queryTables/queryTable545.xml" ContentType="application/vnd.openxmlformats-officedocument.spreadsheetml.queryTable+xml"/>
  <Override PartName="/xl/queryTables/queryTable546.xml" ContentType="application/vnd.openxmlformats-officedocument.spreadsheetml.queryTable+xml"/>
  <Override PartName="/xl/queryTables/queryTable547.xml" ContentType="application/vnd.openxmlformats-officedocument.spreadsheetml.queryTable+xml"/>
  <Override PartName="/xl/queryTables/queryTable548.xml" ContentType="application/vnd.openxmlformats-officedocument.spreadsheetml.queryTable+xml"/>
  <Override PartName="/xl/queryTables/queryTable549.xml" ContentType="application/vnd.openxmlformats-officedocument.spreadsheetml.queryTable+xml"/>
  <Override PartName="/xl/queryTables/queryTable550.xml" ContentType="application/vnd.openxmlformats-officedocument.spreadsheetml.queryTable+xml"/>
  <Override PartName="/xl/queryTables/queryTable551.xml" ContentType="application/vnd.openxmlformats-officedocument.spreadsheetml.queryTable+xml"/>
  <Override PartName="/xl/queryTables/queryTable552.xml" ContentType="application/vnd.openxmlformats-officedocument.spreadsheetml.queryTable+xml"/>
  <Override PartName="/xl/queryTables/queryTable553.xml" ContentType="application/vnd.openxmlformats-officedocument.spreadsheetml.queryTable+xml"/>
  <Override PartName="/xl/queryTables/queryTable554.xml" ContentType="application/vnd.openxmlformats-officedocument.spreadsheetml.queryTable+xml"/>
  <Override PartName="/xl/queryTables/queryTable555.xml" ContentType="application/vnd.openxmlformats-officedocument.spreadsheetml.queryTable+xml"/>
  <Override PartName="/xl/queryTables/queryTable556.xml" ContentType="application/vnd.openxmlformats-officedocument.spreadsheetml.queryTable+xml"/>
  <Override PartName="/xl/queryTables/queryTable557.xml" ContentType="application/vnd.openxmlformats-officedocument.spreadsheetml.queryTable+xml"/>
  <Override PartName="/xl/queryTables/queryTable558.xml" ContentType="application/vnd.openxmlformats-officedocument.spreadsheetml.queryTable+xml"/>
  <Override PartName="/xl/queryTables/queryTable559.xml" ContentType="application/vnd.openxmlformats-officedocument.spreadsheetml.queryTable+xml"/>
  <Override PartName="/xl/queryTables/queryTable560.xml" ContentType="application/vnd.openxmlformats-officedocument.spreadsheetml.queryTable+xml"/>
  <Override PartName="/xl/queryTables/queryTable561.xml" ContentType="application/vnd.openxmlformats-officedocument.spreadsheetml.queryTable+xml"/>
  <Override PartName="/xl/queryTables/queryTable562.xml" ContentType="application/vnd.openxmlformats-officedocument.spreadsheetml.queryTable+xml"/>
  <Override PartName="/xl/queryTables/queryTable563.xml" ContentType="application/vnd.openxmlformats-officedocument.spreadsheetml.queryTable+xml"/>
  <Override PartName="/xl/queryTables/queryTable564.xml" ContentType="application/vnd.openxmlformats-officedocument.spreadsheetml.queryTable+xml"/>
  <Override PartName="/xl/queryTables/queryTable565.xml" ContentType="application/vnd.openxmlformats-officedocument.spreadsheetml.queryTable+xml"/>
  <Override PartName="/xl/queryTables/queryTable566.xml" ContentType="application/vnd.openxmlformats-officedocument.spreadsheetml.queryTable+xml"/>
  <Override PartName="/xl/queryTables/queryTable567.xml" ContentType="application/vnd.openxmlformats-officedocument.spreadsheetml.queryTable+xml"/>
  <Override PartName="/xl/queryTables/queryTable568.xml" ContentType="application/vnd.openxmlformats-officedocument.spreadsheetml.queryTable+xml"/>
  <Override PartName="/xl/queryTables/queryTable569.xml" ContentType="application/vnd.openxmlformats-officedocument.spreadsheetml.queryTable+xml"/>
  <Override PartName="/xl/queryTables/queryTable570.xml" ContentType="application/vnd.openxmlformats-officedocument.spreadsheetml.queryTable+xml"/>
  <Override PartName="/xl/queryTables/queryTable571.xml" ContentType="application/vnd.openxmlformats-officedocument.spreadsheetml.queryTable+xml"/>
  <Override PartName="/xl/queryTables/queryTable572.xml" ContentType="application/vnd.openxmlformats-officedocument.spreadsheetml.queryTable+xml"/>
  <Override PartName="/xl/queryTables/queryTable573.xml" ContentType="application/vnd.openxmlformats-officedocument.spreadsheetml.queryTable+xml"/>
  <Override PartName="/xl/queryTables/queryTable574.xml" ContentType="application/vnd.openxmlformats-officedocument.spreadsheetml.queryTable+xml"/>
  <Override PartName="/xl/queryTables/queryTable575.xml" ContentType="application/vnd.openxmlformats-officedocument.spreadsheetml.queryTable+xml"/>
  <Override PartName="/xl/queryTables/queryTable576.xml" ContentType="application/vnd.openxmlformats-officedocument.spreadsheetml.queryTable+xml"/>
  <Override PartName="/xl/queryTables/queryTable577.xml" ContentType="application/vnd.openxmlformats-officedocument.spreadsheetml.queryTable+xml"/>
  <Override PartName="/xl/queryTables/queryTable578.xml" ContentType="application/vnd.openxmlformats-officedocument.spreadsheetml.queryTable+xml"/>
  <Override PartName="/xl/queryTables/queryTable579.xml" ContentType="application/vnd.openxmlformats-officedocument.spreadsheetml.queryTable+xml"/>
  <Override PartName="/xl/queryTables/queryTable580.xml" ContentType="application/vnd.openxmlformats-officedocument.spreadsheetml.queryTable+xml"/>
  <Override PartName="/xl/queryTables/queryTable581.xml" ContentType="application/vnd.openxmlformats-officedocument.spreadsheetml.queryTable+xml"/>
  <Override PartName="/xl/queryTables/queryTable582.xml" ContentType="application/vnd.openxmlformats-officedocument.spreadsheetml.queryTable+xml"/>
  <Override PartName="/xl/queryTables/queryTable583.xml" ContentType="application/vnd.openxmlformats-officedocument.spreadsheetml.queryTable+xml"/>
  <Override PartName="/xl/queryTables/queryTable584.xml" ContentType="application/vnd.openxmlformats-officedocument.spreadsheetml.queryTable+xml"/>
  <Override PartName="/xl/queryTables/queryTable585.xml" ContentType="application/vnd.openxmlformats-officedocument.spreadsheetml.queryTable+xml"/>
  <Override PartName="/xl/queryTables/queryTable586.xml" ContentType="application/vnd.openxmlformats-officedocument.spreadsheetml.queryTable+xml"/>
  <Override PartName="/xl/queryTables/queryTable587.xml" ContentType="application/vnd.openxmlformats-officedocument.spreadsheetml.queryTable+xml"/>
  <Override PartName="/xl/queryTables/queryTable588.xml" ContentType="application/vnd.openxmlformats-officedocument.spreadsheetml.queryTable+xml"/>
  <Override PartName="/xl/queryTables/queryTable589.xml" ContentType="application/vnd.openxmlformats-officedocument.spreadsheetml.queryTable+xml"/>
  <Override PartName="/xl/queryTables/queryTable590.xml" ContentType="application/vnd.openxmlformats-officedocument.spreadsheetml.queryTable+xml"/>
  <Override PartName="/xl/queryTables/queryTable591.xml" ContentType="application/vnd.openxmlformats-officedocument.spreadsheetml.queryTable+xml"/>
  <Override PartName="/xl/queryTables/queryTable592.xml" ContentType="application/vnd.openxmlformats-officedocument.spreadsheetml.queryTable+xml"/>
  <Override PartName="/xl/queryTables/queryTable593.xml" ContentType="application/vnd.openxmlformats-officedocument.spreadsheetml.queryTable+xml"/>
  <Override PartName="/xl/queryTables/queryTable594.xml" ContentType="application/vnd.openxmlformats-officedocument.spreadsheetml.queryTable+xml"/>
  <Override PartName="/xl/queryTables/queryTable595.xml" ContentType="application/vnd.openxmlformats-officedocument.spreadsheetml.queryTable+xml"/>
  <Override PartName="/xl/queryTables/queryTable596.xml" ContentType="application/vnd.openxmlformats-officedocument.spreadsheetml.queryTable+xml"/>
  <Override PartName="/xl/queryTables/queryTable597.xml" ContentType="application/vnd.openxmlformats-officedocument.spreadsheetml.queryTable+xml"/>
  <Override PartName="/xl/queryTables/queryTable598.xml" ContentType="application/vnd.openxmlformats-officedocument.spreadsheetml.queryTable+xml"/>
  <Override PartName="/xl/queryTables/queryTable599.xml" ContentType="application/vnd.openxmlformats-officedocument.spreadsheetml.queryTable+xml"/>
  <Override PartName="/xl/queryTables/queryTable600.xml" ContentType="application/vnd.openxmlformats-officedocument.spreadsheetml.queryTable+xml"/>
  <Override PartName="/xl/queryTables/queryTable601.xml" ContentType="application/vnd.openxmlformats-officedocument.spreadsheetml.queryTable+xml"/>
  <Override PartName="/xl/queryTables/queryTable602.xml" ContentType="application/vnd.openxmlformats-officedocument.spreadsheetml.queryTable+xml"/>
  <Override PartName="/xl/queryTables/queryTable603.xml" ContentType="application/vnd.openxmlformats-officedocument.spreadsheetml.queryTable+xml"/>
  <Override PartName="/xl/queryTables/queryTable604.xml" ContentType="application/vnd.openxmlformats-officedocument.spreadsheetml.queryTable+xml"/>
  <Override PartName="/xl/queryTables/queryTable605.xml" ContentType="application/vnd.openxmlformats-officedocument.spreadsheetml.queryTable+xml"/>
  <Override PartName="/xl/queryTables/queryTable606.xml" ContentType="application/vnd.openxmlformats-officedocument.spreadsheetml.queryTable+xml"/>
  <Override PartName="/xl/queryTables/queryTable607.xml" ContentType="application/vnd.openxmlformats-officedocument.spreadsheetml.queryTable+xml"/>
  <Override PartName="/xl/queryTables/queryTable608.xml" ContentType="application/vnd.openxmlformats-officedocument.spreadsheetml.queryTable+xml"/>
  <Override PartName="/xl/queryTables/queryTable609.xml" ContentType="application/vnd.openxmlformats-officedocument.spreadsheetml.queryTable+xml"/>
  <Override PartName="/xl/queryTables/queryTable610.xml" ContentType="application/vnd.openxmlformats-officedocument.spreadsheetml.queryTable+xml"/>
  <Override PartName="/xl/queryTables/queryTable611.xml" ContentType="application/vnd.openxmlformats-officedocument.spreadsheetml.queryTable+xml"/>
  <Override PartName="/xl/queryTables/queryTable612.xml" ContentType="application/vnd.openxmlformats-officedocument.spreadsheetml.queryTable+xml"/>
  <Override PartName="/xl/queryTables/queryTable613.xml" ContentType="application/vnd.openxmlformats-officedocument.spreadsheetml.queryTable+xml"/>
  <Override PartName="/xl/queryTables/queryTable614.xml" ContentType="application/vnd.openxmlformats-officedocument.spreadsheetml.queryTable+xml"/>
  <Override PartName="/xl/queryTables/queryTable615.xml" ContentType="application/vnd.openxmlformats-officedocument.spreadsheetml.queryTable+xml"/>
  <Override PartName="/xl/queryTables/queryTable616.xml" ContentType="application/vnd.openxmlformats-officedocument.spreadsheetml.queryTable+xml"/>
  <Override PartName="/xl/queryTables/queryTable617.xml" ContentType="application/vnd.openxmlformats-officedocument.spreadsheetml.queryTable+xml"/>
  <Override PartName="/xl/queryTables/queryTable618.xml" ContentType="application/vnd.openxmlformats-officedocument.spreadsheetml.queryTable+xml"/>
  <Override PartName="/xl/queryTables/queryTable619.xml" ContentType="application/vnd.openxmlformats-officedocument.spreadsheetml.queryTable+xml"/>
  <Override PartName="/xl/queryTables/queryTable620.xml" ContentType="application/vnd.openxmlformats-officedocument.spreadsheetml.queryTable+xml"/>
  <Override PartName="/xl/queryTables/queryTable621.xml" ContentType="application/vnd.openxmlformats-officedocument.spreadsheetml.queryTable+xml"/>
  <Override PartName="/xl/queryTables/queryTable622.xml" ContentType="application/vnd.openxmlformats-officedocument.spreadsheetml.queryTable+xml"/>
  <Override PartName="/xl/queryTables/queryTable623.xml" ContentType="application/vnd.openxmlformats-officedocument.spreadsheetml.queryTable+xml"/>
  <Override PartName="/xl/queryTables/queryTable624.xml" ContentType="application/vnd.openxmlformats-officedocument.spreadsheetml.queryTable+xml"/>
  <Override PartName="/xl/queryTables/queryTable625.xml" ContentType="application/vnd.openxmlformats-officedocument.spreadsheetml.queryTable+xml"/>
  <Override PartName="/xl/queryTables/queryTable626.xml" ContentType="application/vnd.openxmlformats-officedocument.spreadsheetml.queryTable+xml"/>
  <Override PartName="/xl/queryTables/queryTable627.xml" ContentType="application/vnd.openxmlformats-officedocument.spreadsheetml.queryTable+xml"/>
  <Override PartName="/xl/queryTables/queryTable628.xml" ContentType="application/vnd.openxmlformats-officedocument.spreadsheetml.queryTable+xml"/>
  <Override PartName="/xl/queryTables/queryTable629.xml" ContentType="application/vnd.openxmlformats-officedocument.spreadsheetml.queryTable+xml"/>
  <Override PartName="/xl/queryTables/queryTable630.xml" ContentType="application/vnd.openxmlformats-officedocument.spreadsheetml.queryTable+xml"/>
  <Override PartName="/xl/queryTables/queryTable631.xml" ContentType="application/vnd.openxmlformats-officedocument.spreadsheetml.queryTable+xml"/>
  <Override PartName="/xl/queryTables/queryTable632.xml" ContentType="application/vnd.openxmlformats-officedocument.spreadsheetml.queryTable+xml"/>
  <Override PartName="/xl/queryTables/queryTable633.xml" ContentType="application/vnd.openxmlformats-officedocument.spreadsheetml.queryTable+xml"/>
  <Override PartName="/xl/queryTables/queryTable634.xml" ContentType="application/vnd.openxmlformats-officedocument.spreadsheetml.queryTable+xml"/>
  <Override PartName="/xl/queryTables/queryTable635.xml" ContentType="application/vnd.openxmlformats-officedocument.spreadsheetml.queryTable+xml"/>
  <Override PartName="/xl/queryTables/queryTable636.xml" ContentType="application/vnd.openxmlformats-officedocument.spreadsheetml.queryTable+xml"/>
  <Override PartName="/xl/queryTables/queryTable637.xml" ContentType="application/vnd.openxmlformats-officedocument.spreadsheetml.queryTable+xml"/>
  <Override PartName="/xl/queryTables/queryTable638.xml" ContentType="application/vnd.openxmlformats-officedocument.spreadsheetml.queryTable+xml"/>
  <Override PartName="/xl/queryTables/queryTable639.xml" ContentType="application/vnd.openxmlformats-officedocument.spreadsheetml.queryTable+xml"/>
  <Override PartName="/xl/queryTables/queryTable640.xml" ContentType="application/vnd.openxmlformats-officedocument.spreadsheetml.queryTable+xml"/>
  <Override PartName="/xl/queryTables/queryTable641.xml" ContentType="application/vnd.openxmlformats-officedocument.spreadsheetml.queryTable+xml"/>
  <Override PartName="/xl/queryTables/queryTable642.xml" ContentType="application/vnd.openxmlformats-officedocument.spreadsheetml.queryTable+xml"/>
  <Override PartName="/xl/queryTables/queryTable643.xml" ContentType="application/vnd.openxmlformats-officedocument.spreadsheetml.queryTable+xml"/>
  <Override PartName="/xl/queryTables/queryTable644.xml" ContentType="application/vnd.openxmlformats-officedocument.spreadsheetml.queryTable+xml"/>
  <Override PartName="/xl/queryTables/queryTable645.xml" ContentType="application/vnd.openxmlformats-officedocument.spreadsheetml.queryTable+xml"/>
  <Override PartName="/xl/queryTables/queryTable646.xml" ContentType="application/vnd.openxmlformats-officedocument.spreadsheetml.queryTable+xml"/>
  <Override PartName="/xl/queryTables/queryTable647.xml" ContentType="application/vnd.openxmlformats-officedocument.spreadsheetml.queryTable+xml"/>
  <Override PartName="/xl/queryTables/queryTable648.xml" ContentType="application/vnd.openxmlformats-officedocument.spreadsheetml.queryTable+xml"/>
  <Override PartName="/xl/queryTables/queryTable649.xml" ContentType="application/vnd.openxmlformats-officedocument.spreadsheetml.queryTable+xml"/>
  <Override PartName="/xl/queryTables/queryTable650.xml" ContentType="application/vnd.openxmlformats-officedocument.spreadsheetml.queryTable+xml"/>
  <Override PartName="/xl/queryTables/queryTable651.xml" ContentType="application/vnd.openxmlformats-officedocument.spreadsheetml.queryTable+xml"/>
  <Override PartName="/xl/queryTables/queryTable652.xml" ContentType="application/vnd.openxmlformats-officedocument.spreadsheetml.queryTable+xml"/>
  <Override PartName="/xl/queryTables/queryTable653.xml" ContentType="application/vnd.openxmlformats-officedocument.spreadsheetml.queryTable+xml"/>
  <Override PartName="/xl/queryTables/queryTable654.xml" ContentType="application/vnd.openxmlformats-officedocument.spreadsheetml.queryTable+xml"/>
  <Override PartName="/xl/queryTables/queryTable655.xml" ContentType="application/vnd.openxmlformats-officedocument.spreadsheetml.queryTable+xml"/>
  <Override PartName="/xl/queryTables/queryTable656.xml" ContentType="application/vnd.openxmlformats-officedocument.spreadsheetml.queryTable+xml"/>
  <Override PartName="/xl/queryTables/queryTable657.xml" ContentType="application/vnd.openxmlformats-officedocument.spreadsheetml.queryTable+xml"/>
  <Override PartName="/xl/queryTables/queryTable658.xml" ContentType="application/vnd.openxmlformats-officedocument.spreadsheetml.queryTable+xml"/>
  <Override PartName="/xl/queryTables/queryTable659.xml" ContentType="application/vnd.openxmlformats-officedocument.spreadsheetml.queryTable+xml"/>
  <Override PartName="/xl/queryTables/queryTable660.xml" ContentType="application/vnd.openxmlformats-officedocument.spreadsheetml.queryTable+xml"/>
  <Override PartName="/xl/queryTables/queryTable661.xml" ContentType="application/vnd.openxmlformats-officedocument.spreadsheetml.queryTable+xml"/>
  <Override PartName="/xl/queryTables/queryTable662.xml" ContentType="application/vnd.openxmlformats-officedocument.spreadsheetml.queryTable+xml"/>
  <Override PartName="/xl/queryTables/queryTable663.xml" ContentType="application/vnd.openxmlformats-officedocument.spreadsheetml.queryTable+xml"/>
  <Override PartName="/xl/queryTables/queryTable664.xml" ContentType="application/vnd.openxmlformats-officedocument.spreadsheetml.queryTable+xml"/>
  <Override PartName="/xl/queryTables/queryTable665.xml" ContentType="application/vnd.openxmlformats-officedocument.spreadsheetml.queryTable+xml"/>
  <Override PartName="/xl/queryTables/queryTable666.xml" ContentType="application/vnd.openxmlformats-officedocument.spreadsheetml.queryTable+xml"/>
  <Override PartName="/xl/queryTables/queryTable667.xml" ContentType="application/vnd.openxmlformats-officedocument.spreadsheetml.queryTable+xml"/>
  <Override PartName="/xl/queryTables/queryTable668.xml" ContentType="application/vnd.openxmlformats-officedocument.spreadsheetml.queryTable+xml"/>
  <Override PartName="/xl/queryTables/queryTable669.xml" ContentType="application/vnd.openxmlformats-officedocument.spreadsheetml.queryTable+xml"/>
  <Override PartName="/xl/queryTables/queryTable670.xml" ContentType="application/vnd.openxmlformats-officedocument.spreadsheetml.queryTable+xml"/>
  <Override PartName="/xl/queryTables/queryTable671.xml" ContentType="application/vnd.openxmlformats-officedocument.spreadsheetml.queryTable+xml"/>
  <Override PartName="/xl/queryTables/queryTable672.xml" ContentType="application/vnd.openxmlformats-officedocument.spreadsheetml.queryTable+xml"/>
  <Override PartName="/xl/queryTables/queryTable673.xml" ContentType="application/vnd.openxmlformats-officedocument.spreadsheetml.queryTable+xml"/>
  <Override PartName="/xl/queryTables/queryTable674.xml" ContentType="application/vnd.openxmlformats-officedocument.spreadsheetml.queryTable+xml"/>
  <Override PartName="/xl/queryTables/queryTable675.xml" ContentType="application/vnd.openxmlformats-officedocument.spreadsheetml.queryTable+xml"/>
  <Override PartName="/xl/queryTables/queryTable676.xml" ContentType="application/vnd.openxmlformats-officedocument.spreadsheetml.queryTable+xml"/>
  <Override PartName="/xl/queryTables/queryTable677.xml" ContentType="application/vnd.openxmlformats-officedocument.spreadsheetml.queryTable+xml"/>
  <Override PartName="/xl/queryTables/queryTable678.xml" ContentType="application/vnd.openxmlformats-officedocument.spreadsheetml.queryTable+xml"/>
  <Override PartName="/xl/queryTables/queryTable679.xml" ContentType="application/vnd.openxmlformats-officedocument.spreadsheetml.queryTable+xml"/>
  <Override PartName="/xl/queryTables/queryTable680.xml" ContentType="application/vnd.openxmlformats-officedocument.spreadsheetml.queryTable+xml"/>
  <Override PartName="/xl/queryTables/queryTable681.xml" ContentType="application/vnd.openxmlformats-officedocument.spreadsheetml.queryTable+xml"/>
  <Override PartName="/xl/queryTables/queryTable682.xml" ContentType="application/vnd.openxmlformats-officedocument.spreadsheetml.queryTable+xml"/>
  <Override PartName="/xl/queryTables/queryTable683.xml" ContentType="application/vnd.openxmlformats-officedocument.spreadsheetml.queryTable+xml"/>
  <Override PartName="/xl/queryTables/queryTable684.xml" ContentType="application/vnd.openxmlformats-officedocument.spreadsheetml.queryTable+xml"/>
  <Override PartName="/xl/queryTables/queryTable685.xml" ContentType="application/vnd.openxmlformats-officedocument.spreadsheetml.queryTable+xml"/>
  <Override PartName="/xl/queryTables/queryTable686.xml" ContentType="application/vnd.openxmlformats-officedocument.spreadsheetml.queryTable+xml"/>
  <Override PartName="/xl/queryTables/queryTable687.xml" ContentType="application/vnd.openxmlformats-officedocument.spreadsheetml.queryTable+xml"/>
  <Override PartName="/xl/queryTables/queryTable688.xml" ContentType="application/vnd.openxmlformats-officedocument.spreadsheetml.queryTable+xml"/>
  <Override PartName="/xl/queryTables/queryTable689.xml" ContentType="application/vnd.openxmlformats-officedocument.spreadsheetml.queryTable+xml"/>
  <Override PartName="/xl/queryTables/queryTable690.xml" ContentType="application/vnd.openxmlformats-officedocument.spreadsheetml.queryTable+xml"/>
  <Override PartName="/xl/queryTables/queryTable691.xml" ContentType="application/vnd.openxmlformats-officedocument.spreadsheetml.queryTable+xml"/>
  <Override PartName="/xl/queryTables/queryTable692.xml" ContentType="application/vnd.openxmlformats-officedocument.spreadsheetml.queryTable+xml"/>
  <Override PartName="/xl/queryTables/queryTable693.xml" ContentType="application/vnd.openxmlformats-officedocument.spreadsheetml.queryTable+xml"/>
  <Override PartName="/xl/queryTables/queryTable694.xml" ContentType="application/vnd.openxmlformats-officedocument.spreadsheetml.queryTable+xml"/>
  <Override PartName="/xl/queryTables/queryTable695.xml" ContentType="application/vnd.openxmlformats-officedocument.spreadsheetml.queryTable+xml"/>
  <Override PartName="/xl/queryTables/queryTable696.xml" ContentType="application/vnd.openxmlformats-officedocument.spreadsheetml.queryTable+xml"/>
  <Override PartName="/xl/queryTables/queryTable697.xml" ContentType="application/vnd.openxmlformats-officedocument.spreadsheetml.queryTable+xml"/>
  <Override PartName="/xl/queryTables/queryTable698.xml" ContentType="application/vnd.openxmlformats-officedocument.spreadsheetml.queryTable+xml"/>
  <Override PartName="/xl/queryTables/queryTable699.xml" ContentType="application/vnd.openxmlformats-officedocument.spreadsheetml.queryTable+xml"/>
  <Override PartName="/xl/queryTables/queryTable700.xml" ContentType="application/vnd.openxmlformats-officedocument.spreadsheetml.queryTable+xml"/>
  <Override PartName="/xl/queryTables/queryTable701.xml" ContentType="application/vnd.openxmlformats-officedocument.spreadsheetml.queryTable+xml"/>
  <Override PartName="/xl/queryTables/queryTable702.xml" ContentType="application/vnd.openxmlformats-officedocument.spreadsheetml.queryTable+xml"/>
  <Override PartName="/xl/queryTables/queryTable703.xml" ContentType="application/vnd.openxmlformats-officedocument.spreadsheetml.queryTable+xml"/>
  <Override PartName="/xl/queryTables/queryTable704.xml" ContentType="application/vnd.openxmlformats-officedocument.spreadsheetml.queryTable+xml"/>
  <Override PartName="/xl/queryTables/queryTable705.xml" ContentType="application/vnd.openxmlformats-officedocument.spreadsheetml.queryTable+xml"/>
  <Override PartName="/xl/queryTables/queryTable706.xml" ContentType="application/vnd.openxmlformats-officedocument.spreadsheetml.queryTable+xml"/>
  <Override PartName="/xl/queryTables/queryTable707.xml" ContentType="application/vnd.openxmlformats-officedocument.spreadsheetml.queryTable+xml"/>
  <Override PartName="/xl/queryTables/queryTable708.xml" ContentType="application/vnd.openxmlformats-officedocument.spreadsheetml.queryTable+xml"/>
  <Override PartName="/xl/queryTables/queryTable709.xml" ContentType="application/vnd.openxmlformats-officedocument.spreadsheetml.queryTable+xml"/>
  <Override PartName="/xl/queryTables/queryTable710.xml" ContentType="application/vnd.openxmlformats-officedocument.spreadsheetml.queryTable+xml"/>
  <Override PartName="/xl/queryTables/queryTable711.xml" ContentType="application/vnd.openxmlformats-officedocument.spreadsheetml.queryTable+xml"/>
  <Override PartName="/xl/queryTables/queryTable712.xml" ContentType="application/vnd.openxmlformats-officedocument.spreadsheetml.queryTable+xml"/>
  <Override PartName="/xl/queryTables/queryTable713.xml" ContentType="application/vnd.openxmlformats-officedocument.spreadsheetml.queryTable+xml"/>
  <Override PartName="/xl/queryTables/queryTable714.xml" ContentType="application/vnd.openxmlformats-officedocument.spreadsheetml.queryTable+xml"/>
  <Override PartName="/xl/queryTables/queryTable715.xml" ContentType="application/vnd.openxmlformats-officedocument.spreadsheetml.queryTable+xml"/>
  <Override PartName="/xl/queryTables/queryTable716.xml" ContentType="application/vnd.openxmlformats-officedocument.spreadsheetml.queryTable+xml"/>
  <Override PartName="/xl/queryTables/queryTable717.xml" ContentType="application/vnd.openxmlformats-officedocument.spreadsheetml.queryTable+xml"/>
  <Override PartName="/xl/queryTables/queryTable718.xml" ContentType="application/vnd.openxmlformats-officedocument.spreadsheetml.queryTable+xml"/>
  <Override PartName="/xl/queryTables/queryTable719.xml" ContentType="application/vnd.openxmlformats-officedocument.spreadsheetml.queryTable+xml"/>
  <Override PartName="/xl/queryTables/queryTable720.xml" ContentType="application/vnd.openxmlformats-officedocument.spreadsheetml.queryTable+xml"/>
  <Override PartName="/xl/queryTables/queryTable721.xml" ContentType="application/vnd.openxmlformats-officedocument.spreadsheetml.queryTable+xml"/>
  <Override PartName="/xl/queryTables/queryTable722.xml" ContentType="application/vnd.openxmlformats-officedocument.spreadsheetml.queryTable+xml"/>
  <Override PartName="/xl/queryTables/queryTable723.xml" ContentType="application/vnd.openxmlformats-officedocument.spreadsheetml.queryTable+xml"/>
  <Override PartName="/xl/queryTables/queryTable724.xml" ContentType="application/vnd.openxmlformats-officedocument.spreadsheetml.queryTable+xml"/>
  <Override PartName="/xl/queryTables/queryTable725.xml" ContentType="application/vnd.openxmlformats-officedocument.spreadsheetml.queryTable+xml"/>
  <Override PartName="/xl/queryTables/queryTable726.xml" ContentType="application/vnd.openxmlformats-officedocument.spreadsheetml.queryTable+xml"/>
  <Override PartName="/xl/queryTables/queryTable727.xml" ContentType="application/vnd.openxmlformats-officedocument.spreadsheetml.queryTable+xml"/>
  <Override PartName="/xl/queryTables/queryTable728.xml" ContentType="application/vnd.openxmlformats-officedocument.spreadsheetml.queryTable+xml"/>
  <Override PartName="/xl/queryTables/queryTable729.xml" ContentType="application/vnd.openxmlformats-officedocument.spreadsheetml.queryTable+xml"/>
  <Override PartName="/xl/queryTables/queryTable730.xml" ContentType="application/vnd.openxmlformats-officedocument.spreadsheetml.queryTable+xml"/>
  <Override PartName="/xl/queryTables/queryTable731.xml" ContentType="application/vnd.openxmlformats-officedocument.spreadsheetml.queryTable+xml"/>
  <Override PartName="/xl/queryTables/queryTable732.xml" ContentType="application/vnd.openxmlformats-officedocument.spreadsheetml.queryTable+xml"/>
  <Override PartName="/xl/queryTables/queryTable733.xml" ContentType="application/vnd.openxmlformats-officedocument.spreadsheetml.queryTable+xml"/>
  <Override PartName="/xl/queryTables/queryTable734.xml" ContentType="application/vnd.openxmlformats-officedocument.spreadsheetml.queryTable+xml"/>
  <Override PartName="/xl/queryTables/queryTable735.xml" ContentType="application/vnd.openxmlformats-officedocument.spreadsheetml.queryTable+xml"/>
  <Override PartName="/xl/queryTables/queryTable736.xml" ContentType="application/vnd.openxmlformats-officedocument.spreadsheetml.queryTable+xml"/>
  <Override PartName="/xl/queryTables/queryTable737.xml" ContentType="application/vnd.openxmlformats-officedocument.spreadsheetml.queryTable+xml"/>
  <Override PartName="/xl/queryTables/queryTable738.xml" ContentType="application/vnd.openxmlformats-officedocument.spreadsheetml.queryTable+xml"/>
  <Override PartName="/xl/queryTables/queryTable739.xml" ContentType="application/vnd.openxmlformats-officedocument.spreadsheetml.queryTable+xml"/>
  <Override PartName="/xl/queryTables/queryTable740.xml" ContentType="application/vnd.openxmlformats-officedocument.spreadsheetml.queryTable+xml"/>
  <Override PartName="/xl/queryTables/queryTable741.xml" ContentType="application/vnd.openxmlformats-officedocument.spreadsheetml.queryTable+xml"/>
  <Override PartName="/xl/queryTables/queryTable742.xml" ContentType="application/vnd.openxmlformats-officedocument.spreadsheetml.queryTable+xml"/>
  <Override PartName="/xl/queryTables/queryTable743.xml" ContentType="application/vnd.openxmlformats-officedocument.spreadsheetml.queryTable+xml"/>
  <Override PartName="/xl/queryTables/queryTable744.xml" ContentType="application/vnd.openxmlformats-officedocument.spreadsheetml.queryTable+xml"/>
  <Override PartName="/xl/queryTables/queryTable745.xml" ContentType="application/vnd.openxmlformats-officedocument.spreadsheetml.queryTable+xml"/>
  <Override PartName="/xl/queryTables/queryTable746.xml" ContentType="application/vnd.openxmlformats-officedocument.spreadsheetml.queryTable+xml"/>
  <Override PartName="/xl/queryTables/queryTable747.xml" ContentType="application/vnd.openxmlformats-officedocument.spreadsheetml.queryTable+xml"/>
  <Override PartName="/xl/queryTables/queryTable748.xml" ContentType="application/vnd.openxmlformats-officedocument.spreadsheetml.queryTable+xml"/>
  <Override PartName="/xl/queryTables/queryTable749.xml" ContentType="application/vnd.openxmlformats-officedocument.spreadsheetml.queryTable+xml"/>
  <Override PartName="/xl/queryTables/queryTable750.xml" ContentType="application/vnd.openxmlformats-officedocument.spreadsheetml.queryTable+xml"/>
  <Override PartName="/xl/queryTables/queryTable751.xml" ContentType="application/vnd.openxmlformats-officedocument.spreadsheetml.queryTable+xml"/>
  <Override PartName="/xl/queryTables/queryTable752.xml" ContentType="application/vnd.openxmlformats-officedocument.spreadsheetml.queryTable+xml"/>
  <Override PartName="/xl/queryTables/queryTable753.xml" ContentType="application/vnd.openxmlformats-officedocument.spreadsheetml.queryTable+xml"/>
  <Override PartName="/xl/queryTables/queryTable754.xml" ContentType="application/vnd.openxmlformats-officedocument.spreadsheetml.queryTable+xml"/>
  <Override PartName="/xl/queryTables/queryTable755.xml" ContentType="application/vnd.openxmlformats-officedocument.spreadsheetml.queryTable+xml"/>
  <Override PartName="/xl/queryTables/queryTable756.xml" ContentType="application/vnd.openxmlformats-officedocument.spreadsheetml.queryTable+xml"/>
  <Override PartName="/xl/queryTables/queryTable757.xml" ContentType="application/vnd.openxmlformats-officedocument.spreadsheetml.queryTable+xml"/>
  <Override PartName="/xl/queryTables/queryTable758.xml" ContentType="application/vnd.openxmlformats-officedocument.spreadsheetml.queryTable+xml"/>
  <Override PartName="/xl/queryTables/queryTable759.xml" ContentType="application/vnd.openxmlformats-officedocument.spreadsheetml.queryTable+xml"/>
  <Override PartName="/xl/queryTables/queryTable760.xml" ContentType="application/vnd.openxmlformats-officedocument.spreadsheetml.queryTable+xml"/>
  <Override PartName="/xl/queryTables/queryTable761.xml" ContentType="application/vnd.openxmlformats-officedocument.spreadsheetml.queryTable+xml"/>
  <Override PartName="/xl/queryTables/queryTable762.xml" ContentType="application/vnd.openxmlformats-officedocument.spreadsheetml.queryTable+xml"/>
  <Override PartName="/xl/queryTables/queryTable763.xml" ContentType="application/vnd.openxmlformats-officedocument.spreadsheetml.queryTable+xml"/>
  <Override PartName="/xl/queryTables/queryTable764.xml" ContentType="application/vnd.openxmlformats-officedocument.spreadsheetml.queryTable+xml"/>
  <Override PartName="/xl/queryTables/queryTable765.xml" ContentType="application/vnd.openxmlformats-officedocument.spreadsheetml.queryTable+xml"/>
  <Override PartName="/xl/queryTables/queryTable766.xml" ContentType="application/vnd.openxmlformats-officedocument.spreadsheetml.queryTable+xml"/>
  <Override PartName="/xl/queryTables/queryTable767.xml" ContentType="application/vnd.openxmlformats-officedocument.spreadsheetml.queryTable+xml"/>
  <Override PartName="/xl/queryTables/queryTable768.xml" ContentType="application/vnd.openxmlformats-officedocument.spreadsheetml.queryTable+xml"/>
  <Override PartName="/xl/queryTables/queryTable769.xml" ContentType="application/vnd.openxmlformats-officedocument.spreadsheetml.queryTable+xml"/>
  <Override PartName="/xl/queryTables/queryTable770.xml" ContentType="application/vnd.openxmlformats-officedocument.spreadsheetml.queryTable+xml"/>
  <Override PartName="/xl/queryTables/queryTable771.xml" ContentType="application/vnd.openxmlformats-officedocument.spreadsheetml.queryTable+xml"/>
  <Override PartName="/xl/queryTables/queryTable772.xml" ContentType="application/vnd.openxmlformats-officedocument.spreadsheetml.queryTable+xml"/>
  <Override PartName="/xl/queryTables/queryTable773.xml" ContentType="application/vnd.openxmlformats-officedocument.spreadsheetml.queryTable+xml"/>
  <Override PartName="/xl/queryTables/queryTable774.xml" ContentType="application/vnd.openxmlformats-officedocument.spreadsheetml.queryTable+xml"/>
  <Override PartName="/xl/queryTables/queryTable775.xml" ContentType="application/vnd.openxmlformats-officedocument.spreadsheetml.queryTable+xml"/>
  <Override PartName="/xl/queryTables/queryTable776.xml" ContentType="application/vnd.openxmlformats-officedocument.spreadsheetml.queryTable+xml"/>
  <Override PartName="/xl/queryTables/queryTable777.xml" ContentType="application/vnd.openxmlformats-officedocument.spreadsheetml.queryTable+xml"/>
  <Override PartName="/xl/queryTables/queryTable778.xml" ContentType="application/vnd.openxmlformats-officedocument.spreadsheetml.queryTable+xml"/>
  <Override PartName="/xl/queryTables/queryTable779.xml" ContentType="application/vnd.openxmlformats-officedocument.spreadsheetml.queryTable+xml"/>
  <Override PartName="/xl/queryTables/queryTable780.xml" ContentType="application/vnd.openxmlformats-officedocument.spreadsheetml.queryTable+xml"/>
  <Override PartName="/xl/queryTables/queryTable781.xml" ContentType="application/vnd.openxmlformats-officedocument.spreadsheetml.queryTable+xml"/>
  <Override PartName="/xl/queryTables/queryTable782.xml" ContentType="application/vnd.openxmlformats-officedocument.spreadsheetml.queryTable+xml"/>
  <Override PartName="/xl/queryTables/queryTable783.xml" ContentType="application/vnd.openxmlformats-officedocument.spreadsheetml.queryTable+xml"/>
  <Override PartName="/xl/queryTables/queryTable784.xml" ContentType="application/vnd.openxmlformats-officedocument.spreadsheetml.queryTable+xml"/>
  <Override PartName="/xl/queryTables/queryTable785.xml" ContentType="application/vnd.openxmlformats-officedocument.spreadsheetml.queryTable+xml"/>
  <Override PartName="/xl/queryTables/queryTable786.xml" ContentType="application/vnd.openxmlformats-officedocument.spreadsheetml.queryTable+xml"/>
  <Override PartName="/xl/queryTables/queryTable787.xml" ContentType="application/vnd.openxmlformats-officedocument.spreadsheetml.queryTable+xml"/>
  <Override PartName="/xl/queryTables/queryTable788.xml" ContentType="application/vnd.openxmlformats-officedocument.spreadsheetml.queryTable+xml"/>
  <Override PartName="/xl/queryTables/queryTable789.xml" ContentType="application/vnd.openxmlformats-officedocument.spreadsheetml.queryTable+xml"/>
  <Override PartName="/xl/queryTables/queryTable790.xml" ContentType="application/vnd.openxmlformats-officedocument.spreadsheetml.queryTable+xml"/>
  <Override PartName="/xl/queryTables/queryTable791.xml" ContentType="application/vnd.openxmlformats-officedocument.spreadsheetml.queryTable+xml"/>
  <Override PartName="/xl/queryTables/queryTable792.xml" ContentType="application/vnd.openxmlformats-officedocument.spreadsheetml.queryTable+xml"/>
  <Override PartName="/xl/queryTables/queryTable793.xml" ContentType="application/vnd.openxmlformats-officedocument.spreadsheetml.queryTable+xml"/>
  <Override PartName="/xl/queryTables/queryTable794.xml" ContentType="application/vnd.openxmlformats-officedocument.spreadsheetml.queryTable+xml"/>
  <Override PartName="/xl/queryTables/queryTable795.xml" ContentType="application/vnd.openxmlformats-officedocument.spreadsheetml.queryTable+xml"/>
  <Override PartName="/xl/queryTables/queryTable796.xml" ContentType="application/vnd.openxmlformats-officedocument.spreadsheetml.queryTable+xml"/>
  <Override PartName="/xl/queryTables/queryTable797.xml" ContentType="application/vnd.openxmlformats-officedocument.spreadsheetml.queryTable+xml"/>
  <Override PartName="/xl/queryTables/queryTable798.xml" ContentType="application/vnd.openxmlformats-officedocument.spreadsheetml.queryTable+xml"/>
  <Override PartName="/xl/queryTables/queryTable799.xml" ContentType="application/vnd.openxmlformats-officedocument.spreadsheetml.queryTable+xml"/>
  <Override PartName="/xl/queryTables/queryTable800.xml" ContentType="application/vnd.openxmlformats-officedocument.spreadsheetml.queryTable+xml"/>
  <Override PartName="/xl/queryTables/queryTable801.xml" ContentType="application/vnd.openxmlformats-officedocument.spreadsheetml.queryTable+xml"/>
  <Override PartName="/xl/queryTables/queryTable802.xml" ContentType="application/vnd.openxmlformats-officedocument.spreadsheetml.queryTable+xml"/>
  <Override PartName="/xl/queryTables/queryTable803.xml" ContentType="application/vnd.openxmlformats-officedocument.spreadsheetml.queryTable+xml"/>
  <Override PartName="/xl/queryTables/queryTable804.xml" ContentType="application/vnd.openxmlformats-officedocument.spreadsheetml.queryTable+xml"/>
  <Override PartName="/xl/queryTables/queryTable805.xml" ContentType="application/vnd.openxmlformats-officedocument.spreadsheetml.queryTable+xml"/>
  <Override PartName="/xl/queryTables/queryTable806.xml" ContentType="application/vnd.openxmlformats-officedocument.spreadsheetml.queryTable+xml"/>
  <Override PartName="/xl/queryTables/queryTable807.xml" ContentType="application/vnd.openxmlformats-officedocument.spreadsheetml.queryTable+xml"/>
  <Override PartName="/xl/queryTables/queryTable808.xml" ContentType="application/vnd.openxmlformats-officedocument.spreadsheetml.queryTable+xml"/>
  <Override PartName="/xl/queryTables/queryTable809.xml" ContentType="application/vnd.openxmlformats-officedocument.spreadsheetml.queryTable+xml"/>
  <Override PartName="/xl/queryTables/queryTable810.xml" ContentType="application/vnd.openxmlformats-officedocument.spreadsheetml.queryTable+xml"/>
  <Override PartName="/xl/queryTables/queryTable811.xml" ContentType="application/vnd.openxmlformats-officedocument.spreadsheetml.queryTable+xml"/>
  <Override PartName="/xl/queryTables/queryTable812.xml" ContentType="application/vnd.openxmlformats-officedocument.spreadsheetml.queryTable+xml"/>
  <Override PartName="/xl/queryTables/queryTable813.xml" ContentType="application/vnd.openxmlformats-officedocument.spreadsheetml.queryTable+xml"/>
  <Override PartName="/xl/queryTables/queryTable814.xml" ContentType="application/vnd.openxmlformats-officedocument.spreadsheetml.queryTable+xml"/>
  <Override PartName="/xl/queryTables/queryTable815.xml" ContentType="application/vnd.openxmlformats-officedocument.spreadsheetml.queryTable+xml"/>
  <Override PartName="/xl/queryTables/queryTable816.xml" ContentType="application/vnd.openxmlformats-officedocument.spreadsheetml.queryTable+xml"/>
  <Override PartName="/xl/queryTables/queryTable817.xml" ContentType="application/vnd.openxmlformats-officedocument.spreadsheetml.queryTable+xml"/>
  <Override PartName="/xl/queryTables/queryTable818.xml" ContentType="application/vnd.openxmlformats-officedocument.spreadsheetml.queryTable+xml"/>
  <Override PartName="/xl/queryTables/queryTable819.xml" ContentType="application/vnd.openxmlformats-officedocument.spreadsheetml.queryTable+xml"/>
  <Override PartName="/xl/queryTables/queryTable820.xml" ContentType="application/vnd.openxmlformats-officedocument.spreadsheetml.queryTable+xml"/>
  <Override PartName="/xl/queryTables/queryTable821.xml" ContentType="application/vnd.openxmlformats-officedocument.spreadsheetml.queryTable+xml"/>
  <Override PartName="/xl/queryTables/queryTable822.xml" ContentType="application/vnd.openxmlformats-officedocument.spreadsheetml.queryTable+xml"/>
  <Override PartName="/xl/queryTables/queryTable823.xml" ContentType="application/vnd.openxmlformats-officedocument.spreadsheetml.queryTable+xml"/>
  <Override PartName="/xl/queryTables/queryTable824.xml" ContentType="application/vnd.openxmlformats-officedocument.spreadsheetml.queryTable+xml"/>
  <Override PartName="/xl/queryTables/queryTable825.xml" ContentType="application/vnd.openxmlformats-officedocument.spreadsheetml.queryTable+xml"/>
  <Override PartName="/xl/queryTables/queryTable826.xml" ContentType="application/vnd.openxmlformats-officedocument.spreadsheetml.queryTable+xml"/>
  <Override PartName="/xl/queryTables/queryTable827.xml" ContentType="application/vnd.openxmlformats-officedocument.spreadsheetml.queryTable+xml"/>
  <Override PartName="/xl/queryTables/queryTable828.xml" ContentType="application/vnd.openxmlformats-officedocument.spreadsheetml.queryTable+xml"/>
  <Override PartName="/xl/queryTables/queryTable829.xml" ContentType="application/vnd.openxmlformats-officedocument.spreadsheetml.queryTable+xml"/>
  <Override PartName="/xl/queryTables/queryTable830.xml" ContentType="application/vnd.openxmlformats-officedocument.spreadsheetml.queryTable+xml"/>
  <Override PartName="/xl/queryTables/queryTable831.xml" ContentType="application/vnd.openxmlformats-officedocument.spreadsheetml.queryTable+xml"/>
  <Override PartName="/xl/queryTables/queryTable832.xml" ContentType="application/vnd.openxmlformats-officedocument.spreadsheetml.queryTable+xml"/>
  <Override PartName="/xl/queryTables/queryTable833.xml" ContentType="application/vnd.openxmlformats-officedocument.spreadsheetml.queryTable+xml"/>
  <Override PartName="/xl/queryTables/queryTable834.xml" ContentType="application/vnd.openxmlformats-officedocument.spreadsheetml.queryTable+xml"/>
  <Override PartName="/xl/queryTables/queryTable835.xml" ContentType="application/vnd.openxmlformats-officedocument.spreadsheetml.queryTable+xml"/>
  <Override PartName="/xl/queryTables/queryTable836.xml" ContentType="application/vnd.openxmlformats-officedocument.spreadsheetml.queryTable+xml"/>
  <Override PartName="/xl/queryTables/queryTable837.xml" ContentType="application/vnd.openxmlformats-officedocument.spreadsheetml.queryTable+xml"/>
  <Override PartName="/xl/queryTables/queryTable838.xml" ContentType="application/vnd.openxmlformats-officedocument.spreadsheetml.queryTable+xml"/>
  <Override PartName="/xl/queryTables/queryTable839.xml" ContentType="application/vnd.openxmlformats-officedocument.spreadsheetml.queryTable+xml"/>
  <Override PartName="/xl/queryTables/queryTable840.xml" ContentType="application/vnd.openxmlformats-officedocument.spreadsheetml.queryTable+xml"/>
  <Override PartName="/xl/queryTables/queryTable841.xml" ContentType="application/vnd.openxmlformats-officedocument.spreadsheetml.queryTable+xml"/>
  <Override PartName="/xl/queryTables/queryTable842.xml" ContentType="application/vnd.openxmlformats-officedocument.spreadsheetml.queryTable+xml"/>
  <Override PartName="/xl/queryTables/queryTable843.xml" ContentType="application/vnd.openxmlformats-officedocument.spreadsheetml.queryTable+xml"/>
  <Override PartName="/xl/queryTables/queryTable844.xml" ContentType="application/vnd.openxmlformats-officedocument.spreadsheetml.queryTable+xml"/>
  <Override PartName="/xl/queryTables/queryTable845.xml" ContentType="application/vnd.openxmlformats-officedocument.spreadsheetml.queryTable+xml"/>
  <Override PartName="/xl/queryTables/queryTable846.xml" ContentType="application/vnd.openxmlformats-officedocument.spreadsheetml.queryTable+xml"/>
  <Override PartName="/xl/queryTables/queryTable847.xml" ContentType="application/vnd.openxmlformats-officedocument.spreadsheetml.queryTable+xml"/>
  <Override PartName="/xl/queryTables/queryTable848.xml" ContentType="application/vnd.openxmlformats-officedocument.spreadsheetml.queryTable+xml"/>
  <Override PartName="/xl/queryTables/queryTable849.xml" ContentType="application/vnd.openxmlformats-officedocument.spreadsheetml.queryTable+xml"/>
  <Override PartName="/xl/queryTables/queryTable850.xml" ContentType="application/vnd.openxmlformats-officedocument.spreadsheetml.queryTable+xml"/>
  <Override PartName="/xl/queryTables/queryTable851.xml" ContentType="application/vnd.openxmlformats-officedocument.spreadsheetml.queryTable+xml"/>
  <Override PartName="/xl/queryTables/queryTable852.xml" ContentType="application/vnd.openxmlformats-officedocument.spreadsheetml.queryTable+xml"/>
  <Override PartName="/xl/queryTables/queryTable853.xml" ContentType="application/vnd.openxmlformats-officedocument.spreadsheetml.queryTable+xml"/>
  <Override PartName="/xl/queryTables/queryTable854.xml" ContentType="application/vnd.openxmlformats-officedocument.spreadsheetml.queryTable+xml"/>
  <Override PartName="/xl/queryTables/queryTable855.xml" ContentType="application/vnd.openxmlformats-officedocument.spreadsheetml.queryTable+xml"/>
  <Override PartName="/xl/queryTables/queryTable856.xml" ContentType="application/vnd.openxmlformats-officedocument.spreadsheetml.queryTable+xml"/>
  <Override PartName="/xl/queryTables/queryTable857.xml" ContentType="application/vnd.openxmlformats-officedocument.spreadsheetml.queryTable+xml"/>
  <Override PartName="/xl/queryTables/queryTable858.xml" ContentType="application/vnd.openxmlformats-officedocument.spreadsheetml.queryTable+xml"/>
  <Override PartName="/xl/queryTables/queryTable859.xml" ContentType="application/vnd.openxmlformats-officedocument.spreadsheetml.queryTable+xml"/>
  <Override PartName="/xl/queryTables/queryTable860.xml" ContentType="application/vnd.openxmlformats-officedocument.spreadsheetml.queryTable+xml"/>
  <Override PartName="/xl/queryTables/queryTable861.xml" ContentType="application/vnd.openxmlformats-officedocument.spreadsheetml.queryTable+xml"/>
  <Override PartName="/xl/queryTables/queryTable862.xml" ContentType="application/vnd.openxmlformats-officedocument.spreadsheetml.queryTable+xml"/>
  <Override PartName="/xl/queryTables/queryTable863.xml" ContentType="application/vnd.openxmlformats-officedocument.spreadsheetml.queryTable+xml"/>
  <Override PartName="/xl/queryTables/queryTable864.xml" ContentType="application/vnd.openxmlformats-officedocument.spreadsheetml.queryTable+xml"/>
  <Override PartName="/xl/queryTables/queryTable865.xml" ContentType="application/vnd.openxmlformats-officedocument.spreadsheetml.queryTable+xml"/>
  <Override PartName="/xl/queryTables/queryTable866.xml" ContentType="application/vnd.openxmlformats-officedocument.spreadsheetml.queryTable+xml"/>
  <Override PartName="/xl/queryTables/queryTable867.xml" ContentType="application/vnd.openxmlformats-officedocument.spreadsheetml.queryTable+xml"/>
  <Override PartName="/xl/queryTables/queryTable868.xml" ContentType="application/vnd.openxmlformats-officedocument.spreadsheetml.queryTable+xml"/>
  <Override PartName="/xl/queryTables/queryTable869.xml" ContentType="application/vnd.openxmlformats-officedocument.spreadsheetml.queryTable+xml"/>
  <Override PartName="/xl/queryTables/queryTable870.xml" ContentType="application/vnd.openxmlformats-officedocument.spreadsheetml.queryTable+xml"/>
  <Override PartName="/xl/queryTables/queryTable871.xml" ContentType="application/vnd.openxmlformats-officedocument.spreadsheetml.queryTable+xml"/>
  <Override PartName="/xl/queryTables/queryTable872.xml" ContentType="application/vnd.openxmlformats-officedocument.spreadsheetml.queryTable+xml"/>
  <Override PartName="/xl/queryTables/queryTable873.xml" ContentType="application/vnd.openxmlformats-officedocument.spreadsheetml.queryTable+xml"/>
  <Override PartName="/xl/queryTables/queryTable874.xml" ContentType="application/vnd.openxmlformats-officedocument.spreadsheetml.queryTable+xml"/>
  <Override PartName="/xl/queryTables/queryTable875.xml" ContentType="application/vnd.openxmlformats-officedocument.spreadsheetml.queryTable+xml"/>
  <Override PartName="/xl/queryTables/queryTable876.xml" ContentType="application/vnd.openxmlformats-officedocument.spreadsheetml.queryTable+xml"/>
  <Override PartName="/xl/queryTables/queryTable877.xml" ContentType="application/vnd.openxmlformats-officedocument.spreadsheetml.queryTable+xml"/>
  <Override PartName="/xl/queryTables/queryTable878.xml" ContentType="application/vnd.openxmlformats-officedocument.spreadsheetml.queryTable+xml"/>
  <Override PartName="/xl/queryTables/queryTable879.xml" ContentType="application/vnd.openxmlformats-officedocument.spreadsheetml.queryTable+xml"/>
  <Override PartName="/xl/queryTables/queryTable880.xml" ContentType="application/vnd.openxmlformats-officedocument.spreadsheetml.queryTable+xml"/>
  <Override PartName="/xl/queryTables/queryTable881.xml" ContentType="application/vnd.openxmlformats-officedocument.spreadsheetml.queryTable+xml"/>
  <Override PartName="/xl/queryTables/queryTable882.xml" ContentType="application/vnd.openxmlformats-officedocument.spreadsheetml.queryTable+xml"/>
  <Override PartName="/xl/queryTables/queryTable883.xml" ContentType="application/vnd.openxmlformats-officedocument.spreadsheetml.queryTable+xml"/>
  <Override PartName="/xl/queryTables/queryTable884.xml" ContentType="application/vnd.openxmlformats-officedocument.spreadsheetml.queryTable+xml"/>
  <Override PartName="/xl/queryTables/queryTable885.xml" ContentType="application/vnd.openxmlformats-officedocument.spreadsheetml.queryTable+xml"/>
  <Override PartName="/xl/queryTables/queryTable886.xml" ContentType="application/vnd.openxmlformats-officedocument.spreadsheetml.queryTable+xml"/>
  <Override PartName="/xl/queryTables/queryTable887.xml" ContentType="application/vnd.openxmlformats-officedocument.spreadsheetml.queryTable+xml"/>
  <Override PartName="/xl/queryTables/queryTable888.xml" ContentType="application/vnd.openxmlformats-officedocument.spreadsheetml.queryTable+xml"/>
  <Override PartName="/xl/queryTables/queryTable889.xml" ContentType="application/vnd.openxmlformats-officedocument.spreadsheetml.queryTable+xml"/>
  <Override PartName="/xl/queryTables/queryTable890.xml" ContentType="application/vnd.openxmlformats-officedocument.spreadsheetml.queryTable+xml"/>
  <Override PartName="/xl/queryTables/queryTable891.xml" ContentType="application/vnd.openxmlformats-officedocument.spreadsheetml.queryTable+xml"/>
  <Override PartName="/xl/queryTables/queryTable892.xml" ContentType="application/vnd.openxmlformats-officedocument.spreadsheetml.queryTable+xml"/>
  <Override PartName="/xl/queryTables/queryTable893.xml" ContentType="application/vnd.openxmlformats-officedocument.spreadsheetml.queryTable+xml"/>
  <Override PartName="/xl/queryTables/queryTable894.xml" ContentType="application/vnd.openxmlformats-officedocument.spreadsheetml.queryTable+xml"/>
  <Override PartName="/xl/queryTables/queryTable895.xml" ContentType="application/vnd.openxmlformats-officedocument.spreadsheetml.queryTable+xml"/>
  <Override PartName="/xl/queryTables/queryTable896.xml" ContentType="application/vnd.openxmlformats-officedocument.spreadsheetml.queryTable+xml"/>
  <Override PartName="/xl/queryTables/queryTable897.xml" ContentType="application/vnd.openxmlformats-officedocument.spreadsheetml.queryTable+xml"/>
  <Override PartName="/xl/queryTables/queryTable898.xml" ContentType="application/vnd.openxmlformats-officedocument.spreadsheetml.queryTable+xml"/>
  <Override PartName="/xl/queryTables/queryTable899.xml" ContentType="application/vnd.openxmlformats-officedocument.spreadsheetml.queryTable+xml"/>
  <Override PartName="/xl/queryTables/queryTable900.xml" ContentType="application/vnd.openxmlformats-officedocument.spreadsheetml.queryTable+xml"/>
  <Override PartName="/xl/queryTables/queryTable901.xml" ContentType="application/vnd.openxmlformats-officedocument.spreadsheetml.queryTable+xml"/>
  <Override PartName="/xl/queryTables/queryTable902.xml" ContentType="application/vnd.openxmlformats-officedocument.spreadsheetml.queryTable+xml"/>
  <Override PartName="/xl/queryTables/queryTable903.xml" ContentType="application/vnd.openxmlformats-officedocument.spreadsheetml.queryTable+xml"/>
  <Override PartName="/xl/queryTables/queryTable904.xml" ContentType="application/vnd.openxmlformats-officedocument.spreadsheetml.queryTable+xml"/>
  <Override PartName="/xl/queryTables/queryTable905.xml" ContentType="application/vnd.openxmlformats-officedocument.spreadsheetml.queryTable+xml"/>
  <Override PartName="/xl/queryTables/queryTable906.xml" ContentType="application/vnd.openxmlformats-officedocument.spreadsheetml.queryTable+xml"/>
  <Override PartName="/xl/queryTables/queryTable907.xml" ContentType="application/vnd.openxmlformats-officedocument.spreadsheetml.queryTable+xml"/>
  <Override PartName="/xl/queryTables/queryTable908.xml" ContentType="application/vnd.openxmlformats-officedocument.spreadsheetml.queryTable+xml"/>
  <Override PartName="/xl/queryTables/queryTable909.xml" ContentType="application/vnd.openxmlformats-officedocument.spreadsheetml.queryTable+xml"/>
  <Override PartName="/xl/queryTables/queryTable910.xml" ContentType="application/vnd.openxmlformats-officedocument.spreadsheetml.queryTable+xml"/>
  <Override PartName="/xl/queryTables/queryTable911.xml" ContentType="application/vnd.openxmlformats-officedocument.spreadsheetml.queryTable+xml"/>
  <Override PartName="/xl/queryTables/queryTable912.xml" ContentType="application/vnd.openxmlformats-officedocument.spreadsheetml.queryTable+xml"/>
  <Override PartName="/xl/queryTables/queryTable913.xml" ContentType="application/vnd.openxmlformats-officedocument.spreadsheetml.queryTable+xml"/>
  <Override PartName="/xl/queryTables/queryTable914.xml" ContentType="application/vnd.openxmlformats-officedocument.spreadsheetml.queryTable+xml"/>
  <Override PartName="/xl/queryTables/queryTable915.xml" ContentType="application/vnd.openxmlformats-officedocument.spreadsheetml.queryTable+xml"/>
  <Override PartName="/xl/queryTables/queryTable916.xml" ContentType="application/vnd.openxmlformats-officedocument.spreadsheetml.queryTable+xml"/>
  <Override PartName="/xl/queryTables/queryTable917.xml" ContentType="application/vnd.openxmlformats-officedocument.spreadsheetml.queryTable+xml"/>
  <Override PartName="/xl/queryTables/queryTable918.xml" ContentType="application/vnd.openxmlformats-officedocument.spreadsheetml.queryTable+xml"/>
  <Override PartName="/xl/queryTables/queryTable919.xml" ContentType="application/vnd.openxmlformats-officedocument.spreadsheetml.queryTable+xml"/>
  <Override PartName="/xl/queryTables/queryTable920.xml" ContentType="application/vnd.openxmlformats-officedocument.spreadsheetml.queryTable+xml"/>
  <Override PartName="/xl/queryTables/queryTable921.xml" ContentType="application/vnd.openxmlformats-officedocument.spreadsheetml.queryTable+xml"/>
  <Override PartName="/xl/queryTables/queryTable922.xml" ContentType="application/vnd.openxmlformats-officedocument.spreadsheetml.queryTable+xml"/>
  <Override PartName="/xl/queryTables/queryTable923.xml" ContentType="application/vnd.openxmlformats-officedocument.spreadsheetml.queryTable+xml"/>
  <Override PartName="/xl/queryTables/queryTable924.xml" ContentType="application/vnd.openxmlformats-officedocument.spreadsheetml.queryTable+xml"/>
  <Override PartName="/xl/queryTables/queryTable925.xml" ContentType="application/vnd.openxmlformats-officedocument.spreadsheetml.queryTable+xml"/>
  <Override PartName="/xl/queryTables/queryTable926.xml" ContentType="application/vnd.openxmlformats-officedocument.spreadsheetml.queryTable+xml"/>
  <Override PartName="/xl/queryTables/queryTable927.xml" ContentType="application/vnd.openxmlformats-officedocument.spreadsheetml.queryTable+xml"/>
  <Override PartName="/xl/queryTables/queryTable928.xml" ContentType="application/vnd.openxmlformats-officedocument.spreadsheetml.queryTable+xml"/>
  <Override PartName="/xl/queryTables/queryTable929.xml" ContentType="application/vnd.openxmlformats-officedocument.spreadsheetml.queryTable+xml"/>
  <Override PartName="/xl/queryTables/queryTable930.xml" ContentType="application/vnd.openxmlformats-officedocument.spreadsheetml.queryTable+xml"/>
  <Override PartName="/xl/queryTables/queryTable931.xml" ContentType="application/vnd.openxmlformats-officedocument.spreadsheetml.queryTable+xml"/>
  <Override PartName="/xl/queryTables/queryTable932.xml" ContentType="application/vnd.openxmlformats-officedocument.spreadsheetml.queryTable+xml"/>
  <Override PartName="/xl/queryTables/queryTable933.xml" ContentType="application/vnd.openxmlformats-officedocument.spreadsheetml.queryTable+xml"/>
  <Override PartName="/xl/queryTables/queryTable934.xml" ContentType="application/vnd.openxmlformats-officedocument.spreadsheetml.queryTable+xml"/>
  <Override PartName="/xl/queryTables/queryTable935.xml" ContentType="application/vnd.openxmlformats-officedocument.spreadsheetml.queryTable+xml"/>
  <Override PartName="/xl/queryTables/queryTable936.xml" ContentType="application/vnd.openxmlformats-officedocument.spreadsheetml.queryTable+xml"/>
  <Override PartName="/xl/queryTables/queryTable937.xml" ContentType="application/vnd.openxmlformats-officedocument.spreadsheetml.queryTable+xml"/>
  <Override PartName="/xl/queryTables/queryTable938.xml" ContentType="application/vnd.openxmlformats-officedocument.spreadsheetml.queryTable+xml"/>
  <Override PartName="/xl/queryTables/queryTable939.xml" ContentType="application/vnd.openxmlformats-officedocument.spreadsheetml.queryTable+xml"/>
  <Override PartName="/xl/queryTables/queryTable940.xml" ContentType="application/vnd.openxmlformats-officedocument.spreadsheetml.queryTable+xml"/>
  <Override PartName="/xl/queryTables/queryTable941.xml" ContentType="application/vnd.openxmlformats-officedocument.spreadsheetml.queryTable+xml"/>
  <Override PartName="/xl/queryTables/queryTable942.xml" ContentType="application/vnd.openxmlformats-officedocument.spreadsheetml.queryTable+xml"/>
  <Override PartName="/xl/queryTables/queryTable943.xml" ContentType="application/vnd.openxmlformats-officedocument.spreadsheetml.queryTable+xml"/>
  <Override PartName="/xl/queryTables/queryTable944.xml" ContentType="application/vnd.openxmlformats-officedocument.spreadsheetml.queryTable+xml"/>
  <Override PartName="/xl/queryTables/queryTable945.xml" ContentType="application/vnd.openxmlformats-officedocument.spreadsheetml.queryTable+xml"/>
  <Override PartName="/xl/queryTables/queryTable946.xml" ContentType="application/vnd.openxmlformats-officedocument.spreadsheetml.queryTable+xml"/>
  <Override PartName="/xl/queryTables/queryTable947.xml" ContentType="application/vnd.openxmlformats-officedocument.spreadsheetml.queryTable+xml"/>
  <Override PartName="/xl/queryTables/queryTable948.xml" ContentType="application/vnd.openxmlformats-officedocument.spreadsheetml.queryTable+xml"/>
  <Override PartName="/xl/queryTables/queryTable949.xml" ContentType="application/vnd.openxmlformats-officedocument.spreadsheetml.queryTable+xml"/>
  <Override PartName="/xl/queryTables/queryTable950.xml" ContentType="application/vnd.openxmlformats-officedocument.spreadsheetml.queryTable+xml"/>
  <Override PartName="/xl/queryTables/queryTable951.xml" ContentType="application/vnd.openxmlformats-officedocument.spreadsheetml.queryTable+xml"/>
  <Override PartName="/xl/queryTables/queryTable952.xml" ContentType="application/vnd.openxmlformats-officedocument.spreadsheetml.queryTable+xml"/>
  <Override PartName="/xl/queryTables/queryTable953.xml" ContentType="application/vnd.openxmlformats-officedocument.spreadsheetml.queryTable+xml"/>
  <Override PartName="/xl/queryTables/queryTable954.xml" ContentType="application/vnd.openxmlformats-officedocument.spreadsheetml.queryTable+xml"/>
  <Override PartName="/xl/queryTables/queryTable955.xml" ContentType="application/vnd.openxmlformats-officedocument.spreadsheetml.queryTable+xml"/>
  <Override PartName="/xl/queryTables/queryTable956.xml" ContentType="application/vnd.openxmlformats-officedocument.spreadsheetml.queryTable+xml"/>
  <Override PartName="/xl/queryTables/queryTable957.xml" ContentType="application/vnd.openxmlformats-officedocument.spreadsheetml.queryTable+xml"/>
  <Override PartName="/xl/queryTables/queryTable958.xml" ContentType="application/vnd.openxmlformats-officedocument.spreadsheetml.queryTable+xml"/>
  <Override PartName="/xl/queryTables/queryTable959.xml" ContentType="application/vnd.openxmlformats-officedocument.spreadsheetml.queryTable+xml"/>
  <Override PartName="/xl/queryTables/queryTable960.xml" ContentType="application/vnd.openxmlformats-officedocument.spreadsheetml.queryTable+xml"/>
  <Override PartName="/xl/queryTables/queryTable961.xml" ContentType="application/vnd.openxmlformats-officedocument.spreadsheetml.queryTable+xml"/>
  <Override PartName="/xl/queryTables/queryTable962.xml" ContentType="application/vnd.openxmlformats-officedocument.spreadsheetml.queryTable+xml"/>
  <Override PartName="/xl/queryTables/queryTable963.xml" ContentType="application/vnd.openxmlformats-officedocument.spreadsheetml.queryTable+xml"/>
  <Override PartName="/xl/queryTables/queryTable964.xml" ContentType="application/vnd.openxmlformats-officedocument.spreadsheetml.queryTable+xml"/>
  <Override PartName="/xl/queryTables/queryTable965.xml" ContentType="application/vnd.openxmlformats-officedocument.spreadsheetml.queryTable+xml"/>
  <Override PartName="/xl/queryTables/queryTable966.xml" ContentType="application/vnd.openxmlformats-officedocument.spreadsheetml.queryTable+xml"/>
  <Override PartName="/xl/queryTables/queryTable967.xml" ContentType="application/vnd.openxmlformats-officedocument.spreadsheetml.queryTable+xml"/>
  <Override PartName="/xl/queryTables/queryTable968.xml" ContentType="application/vnd.openxmlformats-officedocument.spreadsheetml.queryTable+xml"/>
  <Override PartName="/xl/queryTables/queryTable969.xml" ContentType="application/vnd.openxmlformats-officedocument.spreadsheetml.queryTable+xml"/>
  <Override PartName="/xl/queryTables/queryTable970.xml" ContentType="application/vnd.openxmlformats-officedocument.spreadsheetml.queryTable+xml"/>
  <Override PartName="/xl/queryTables/queryTable971.xml" ContentType="application/vnd.openxmlformats-officedocument.spreadsheetml.queryTable+xml"/>
  <Override PartName="/xl/queryTables/queryTable972.xml" ContentType="application/vnd.openxmlformats-officedocument.spreadsheetml.queryTable+xml"/>
  <Override PartName="/xl/queryTables/queryTable973.xml" ContentType="application/vnd.openxmlformats-officedocument.spreadsheetml.queryTable+xml"/>
  <Override PartName="/xl/queryTables/queryTable974.xml" ContentType="application/vnd.openxmlformats-officedocument.spreadsheetml.queryTable+xml"/>
  <Override PartName="/xl/queryTables/queryTable975.xml" ContentType="application/vnd.openxmlformats-officedocument.spreadsheetml.queryTable+xml"/>
  <Override PartName="/xl/queryTables/queryTable976.xml" ContentType="application/vnd.openxmlformats-officedocument.spreadsheetml.queryTable+xml"/>
  <Override PartName="/xl/queryTables/queryTable977.xml" ContentType="application/vnd.openxmlformats-officedocument.spreadsheetml.queryTable+xml"/>
  <Override PartName="/xl/queryTables/queryTable978.xml" ContentType="application/vnd.openxmlformats-officedocument.spreadsheetml.queryTable+xml"/>
  <Override PartName="/xl/drawings/drawing5.xml" ContentType="application/vnd.openxmlformats-officedocument.drawing+xml"/>
  <Override PartName="/xl/queryTables/queryTable979.xml" ContentType="application/vnd.openxmlformats-officedocument.spreadsheetml.queryTable+xml"/>
  <Override PartName="/xl/queryTables/queryTable980.xml" ContentType="application/vnd.openxmlformats-officedocument.spreadsheetml.queryTable+xml"/>
  <Override PartName="/xl/queryTables/queryTable981.xml" ContentType="application/vnd.openxmlformats-officedocument.spreadsheetml.queryTable+xml"/>
  <Override PartName="/xl/queryTables/queryTable982.xml" ContentType="application/vnd.openxmlformats-officedocument.spreadsheetml.queryTable+xml"/>
  <Override PartName="/xl/queryTables/queryTable983.xml" ContentType="application/vnd.openxmlformats-officedocument.spreadsheetml.queryTable+xml"/>
  <Override PartName="/xl/queryTables/queryTable984.xml" ContentType="application/vnd.openxmlformats-officedocument.spreadsheetml.queryTable+xml"/>
  <Override PartName="/xl/queryTables/queryTable985.xml" ContentType="application/vnd.openxmlformats-officedocument.spreadsheetml.queryTable+xml"/>
  <Override PartName="/xl/queryTables/queryTable986.xml" ContentType="application/vnd.openxmlformats-officedocument.spreadsheetml.queryTable+xml"/>
  <Override PartName="/xl/queryTables/queryTable987.xml" ContentType="application/vnd.openxmlformats-officedocument.spreadsheetml.queryTable+xml"/>
  <Override PartName="/xl/queryTables/queryTable988.xml" ContentType="application/vnd.openxmlformats-officedocument.spreadsheetml.queryTable+xml"/>
  <Override PartName="/xl/queryTables/queryTable989.xml" ContentType="application/vnd.openxmlformats-officedocument.spreadsheetml.queryTable+xml"/>
  <Override PartName="/xl/queryTables/queryTable990.xml" ContentType="application/vnd.openxmlformats-officedocument.spreadsheetml.queryTable+xml"/>
  <Override PartName="/xl/queryTables/queryTable991.xml" ContentType="application/vnd.openxmlformats-officedocument.spreadsheetml.queryTable+xml"/>
  <Override PartName="/xl/queryTables/queryTable992.xml" ContentType="application/vnd.openxmlformats-officedocument.spreadsheetml.queryTable+xml"/>
  <Override PartName="/xl/queryTables/queryTable993.xml" ContentType="application/vnd.openxmlformats-officedocument.spreadsheetml.queryTable+xml"/>
  <Override PartName="/xl/queryTables/queryTable994.xml" ContentType="application/vnd.openxmlformats-officedocument.spreadsheetml.queryTable+xml"/>
  <Override PartName="/xl/queryTables/queryTable995.xml" ContentType="application/vnd.openxmlformats-officedocument.spreadsheetml.queryTable+xml"/>
  <Override PartName="/xl/queryTables/queryTable996.xml" ContentType="application/vnd.openxmlformats-officedocument.spreadsheetml.queryTable+xml"/>
  <Override PartName="/xl/queryTables/queryTable997.xml" ContentType="application/vnd.openxmlformats-officedocument.spreadsheetml.queryTable+xml"/>
  <Override PartName="/xl/queryTables/queryTable998.xml" ContentType="application/vnd.openxmlformats-officedocument.spreadsheetml.queryTable+xml"/>
  <Override PartName="/xl/queryTables/queryTable999.xml" ContentType="application/vnd.openxmlformats-officedocument.spreadsheetml.queryTable+xml"/>
  <Override PartName="/xl/queryTables/queryTable1000.xml" ContentType="application/vnd.openxmlformats-officedocument.spreadsheetml.queryTable+xml"/>
  <Override PartName="/xl/queryTables/queryTable1001.xml" ContentType="application/vnd.openxmlformats-officedocument.spreadsheetml.queryTable+xml"/>
  <Override PartName="/xl/queryTables/queryTable1002.xml" ContentType="application/vnd.openxmlformats-officedocument.spreadsheetml.queryTable+xml"/>
  <Override PartName="/xl/queryTables/queryTable1003.xml" ContentType="application/vnd.openxmlformats-officedocument.spreadsheetml.queryTable+xml"/>
  <Override PartName="/xl/queryTables/queryTable1004.xml" ContentType="application/vnd.openxmlformats-officedocument.spreadsheetml.queryTable+xml"/>
  <Override PartName="/xl/queryTables/queryTable1005.xml" ContentType="application/vnd.openxmlformats-officedocument.spreadsheetml.queryTable+xml"/>
  <Override PartName="/xl/queryTables/queryTable1006.xml" ContentType="application/vnd.openxmlformats-officedocument.spreadsheetml.queryTable+xml"/>
  <Override PartName="/xl/queryTables/queryTable1007.xml" ContentType="application/vnd.openxmlformats-officedocument.spreadsheetml.queryTable+xml"/>
  <Override PartName="/xl/queryTables/queryTable1008.xml" ContentType="application/vnd.openxmlformats-officedocument.spreadsheetml.queryTable+xml"/>
  <Override PartName="/xl/queryTables/queryTable1009.xml" ContentType="application/vnd.openxmlformats-officedocument.spreadsheetml.queryTable+xml"/>
  <Override PartName="/xl/queryTables/queryTable1010.xml" ContentType="application/vnd.openxmlformats-officedocument.spreadsheetml.queryTable+xml"/>
  <Override PartName="/xl/queryTables/queryTable1011.xml" ContentType="application/vnd.openxmlformats-officedocument.spreadsheetml.queryTable+xml"/>
  <Override PartName="/xl/queryTables/queryTable1012.xml" ContentType="application/vnd.openxmlformats-officedocument.spreadsheetml.queryTable+xml"/>
  <Override PartName="/xl/queryTables/queryTable1013.xml" ContentType="application/vnd.openxmlformats-officedocument.spreadsheetml.queryTable+xml"/>
  <Override PartName="/xl/queryTables/queryTable1014.xml" ContentType="application/vnd.openxmlformats-officedocument.spreadsheetml.queryTable+xml"/>
  <Override PartName="/xl/queryTables/queryTable1015.xml" ContentType="application/vnd.openxmlformats-officedocument.spreadsheetml.queryTable+xml"/>
  <Override PartName="/xl/queryTables/queryTable1016.xml" ContentType="application/vnd.openxmlformats-officedocument.spreadsheetml.queryTable+xml"/>
  <Override PartName="/xl/queryTables/queryTable1017.xml" ContentType="application/vnd.openxmlformats-officedocument.spreadsheetml.queryTable+xml"/>
  <Override PartName="/xl/queryTables/queryTable1018.xml" ContentType="application/vnd.openxmlformats-officedocument.spreadsheetml.queryTable+xml"/>
  <Override PartName="/xl/queryTables/queryTable1019.xml" ContentType="application/vnd.openxmlformats-officedocument.spreadsheetml.queryTable+xml"/>
  <Override PartName="/xl/queryTables/queryTable1020.xml" ContentType="application/vnd.openxmlformats-officedocument.spreadsheetml.queryTable+xml"/>
  <Override PartName="/xl/queryTables/queryTable1021.xml" ContentType="application/vnd.openxmlformats-officedocument.spreadsheetml.queryTable+xml"/>
  <Override PartName="/xl/queryTables/queryTable1022.xml" ContentType="application/vnd.openxmlformats-officedocument.spreadsheetml.queryTable+xml"/>
  <Override PartName="/xl/queryTables/queryTable1023.xml" ContentType="application/vnd.openxmlformats-officedocument.spreadsheetml.queryTable+xml"/>
  <Override PartName="/xl/queryTables/queryTable1024.xml" ContentType="application/vnd.openxmlformats-officedocument.spreadsheetml.queryTable+xml"/>
  <Override PartName="/xl/queryTables/queryTable1025.xml" ContentType="application/vnd.openxmlformats-officedocument.spreadsheetml.queryTable+xml"/>
  <Override PartName="/xl/queryTables/queryTable1026.xml" ContentType="application/vnd.openxmlformats-officedocument.spreadsheetml.queryTable+xml"/>
  <Override PartName="/xl/queryTables/queryTable1027.xml" ContentType="application/vnd.openxmlformats-officedocument.spreadsheetml.queryTable+xml"/>
  <Override PartName="/xl/queryTables/queryTable1028.xml" ContentType="application/vnd.openxmlformats-officedocument.spreadsheetml.queryTable+xml"/>
  <Override PartName="/xl/queryTables/queryTable1029.xml" ContentType="application/vnd.openxmlformats-officedocument.spreadsheetml.queryTable+xml"/>
  <Override PartName="/xl/queryTables/queryTable1030.xml" ContentType="application/vnd.openxmlformats-officedocument.spreadsheetml.queryTable+xml"/>
  <Override PartName="/xl/queryTables/queryTable1031.xml" ContentType="application/vnd.openxmlformats-officedocument.spreadsheetml.queryTable+xml"/>
  <Override PartName="/xl/queryTables/queryTable1032.xml" ContentType="application/vnd.openxmlformats-officedocument.spreadsheetml.queryTable+xml"/>
  <Override PartName="/xl/queryTables/queryTable1033.xml" ContentType="application/vnd.openxmlformats-officedocument.spreadsheetml.queryTable+xml"/>
  <Override PartName="/xl/queryTables/queryTable1034.xml" ContentType="application/vnd.openxmlformats-officedocument.spreadsheetml.queryTable+xml"/>
  <Override PartName="/xl/queryTables/queryTable1035.xml" ContentType="application/vnd.openxmlformats-officedocument.spreadsheetml.queryTable+xml"/>
  <Override PartName="/xl/queryTables/queryTable1036.xml" ContentType="application/vnd.openxmlformats-officedocument.spreadsheetml.queryTable+xml"/>
  <Override PartName="/xl/queryTables/queryTable1037.xml" ContentType="application/vnd.openxmlformats-officedocument.spreadsheetml.queryTable+xml"/>
  <Override PartName="/xl/queryTables/queryTable1038.xml" ContentType="application/vnd.openxmlformats-officedocument.spreadsheetml.queryTable+xml"/>
  <Override PartName="/xl/queryTables/queryTable1039.xml" ContentType="application/vnd.openxmlformats-officedocument.spreadsheetml.queryTable+xml"/>
  <Override PartName="/xl/queryTables/queryTable1040.xml" ContentType="application/vnd.openxmlformats-officedocument.spreadsheetml.queryTable+xml"/>
  <Override PartName="/xl/queryTables/queryTable1041.xml" ContentType="application/vnd.openxmlformats-officedocument.spreadsheetml.queryTable+xml"/>
  <Override PartName="/xl/queryTables/queryTable1042.xml" ContentType="application/vnd.openxmlformats-officedocument.spreadsheetml.queryTable+xml"/>
  <Override PartName="/xl/queryTables/queryTable1043.xml" ContentType="application/vnd.openxmlformats-officedocument.spreadsheetml.queryTable+xml"/>
  <Override PartName="/xl/queryTables/queryTable1044.xml" ContentType="application/vnd.openxmlformats-officedocument.spreadsheetml.queryTable+xml"/>
  <Override PartName="/xl/queryTables/queryTable1045.xml" ContentType="application/vnd.openxmlformats-officedocument.spreadsheetml.queryTable+xml"/>
  <Override PartName="/xl/queryTables/queryTable1046.xml" ContentType="application/vnd.openxmlformats-officedocument.spreadsheetml.queryTable+xml"/>
  <Override PartName="/xl/queryTables/queryTable1047.xml" ContentType="application/vnd.openxmlformats-officedocument.spreadsheetml.queryTable+xml"/>
  <Override PartName="/xl/queryTables/queryTable1048.xml" ContentType="application/vnd.openxmlformats-officedocument.spreadsheetml.queryTable+xml"/>
  <Override PartName="/xl/queryTables/queryTable1049.xml" ContentType="application/vnd.openxmlformats-officedocument.spreadsheetml.queryTable+xml"/>
  <Override PartName="/xl/queryTables/queryTable1050.xml" ContentType="application/vnd.openxmlformats-officedocument.spreadsheetml.queryTable+xml"/>
  <Override PartName="/xl/queryTables/queryTable1051.xml" ContentType="application/vnd.openxmlformats-officedocument.spreadsheetml.queryTable+xml"/>
  <Override PartName="/xl/queryTables/queryTable1052.xml" ContentType="application/vnd.openxmlformats-officedocument.spreadsheetml.queryTable+xml"/>
  <Override PartName="/xl/queryTables/queryTable1053.xml" ContentType="application/vnd.openxmlformats-officedocument.spreadsheetml.queryTable+xml"/>
  <Override PartName="/xl/queryTables/queryTable1054.xml" ContentType="application/vnd.openxmlformats-officedocument.spreadsheetml.queryTable+xml"/>
  <Override PartName="/xl/queryTables/queryTable1055.xml" ContentType="application/vnd.openxmlformats-officedocument.spreadsheetml.queryTable+xml"/>
  <Override PartName="/xl/queryTables/queryTable1056.xml" ContentType="application/vnd.openxmlformats-officedocument.spreadsheetml.queryTable+xml"/>
  <Override PartName="/xl/queryTables/queryTable1057.xml" ContentType="application/vnd.openxmlformats-officedocument.spreadsheetml.queryTable+xml"/>
  <Override PartName="/xl/queryTables/queryTable1058.xml" ContentType="application/vnd.openxmlformats-officedocument.spreadsheetml.queryTable+xml"/>
  <Override PartName="/xl/queryTables/queryTable1059.xml" ContentType="application/vnd.openxmlformats-officedocument.spreadsheetml.queryTable+xml"/>
  <Override PartName="/xl/queryTables/queryTable1060.xml" ContentType="application/vnd.openxmlformats-officedocument.spreadsheetml.queryTable+xml"/>
  <Override PartName="/xl/queryTables/queryTable1061.xml" ContentType="application/vnd.openxmlformats-officedocument.spreadsheetml.queryTable+xml"/>
  <Override PartName="/xl/queryTables/queryTable1062.xml" ContentType="application/vnd.openxmlformats-officedocument.spreadsheetml.queryTable+xml"/>
  <Override PartName="/xl/queryTables/queryTable1063.xml" ContentType="application/vnd.openxmlformats-officedocument.spreadsheetml.queryTable+xml"/>
  <Override PartName="/xl/queryTables/queryTable1064.xml" ContentType="application/vnd.openxmlformats-officedocument.spreadsheetml.queryTable+xml"/>
  <Override PartName="/xl/queryTables/queryTable1065.xml" ContentType="application/vnd.openxmlformats-officedocument.spreadsheetml.queryTable+xml"/>
  <Override PartName="/xl/queryTables/queryTable1066.xml" ContentType="application/vnd.openxmlformats-officedocument.spreadsheetml.queryTable+xml"/>
  <Override PartName="/xl/queryTables/queryTable1067.xml" ContentType="application/vnd.openxmlformats-officedocument.spreadsheetml.queryTable+xml"/>
  <Override PartName="/xl/queryTables/queryTable1068.xml" ContentType="application/vnd.openxmlformats-officedocument.spreadsheetml.queryTable+xml"/>
  <Override PartName="/xl/queryTables/queryTable1069.xml" ContentType="application/vnd.openxmlformats-officedocument.spreadsheetml.queryTable+xml"/>
  <Override PartName="/xl/queryTables/queryTable1070.xml" ContentType="application/vnd.openxmlformats-officedocument.spreadsheetml.queryTable+xml"/>
  <Override PartName="/xl/queryTables/queryTable1071.xml" ContentType="application/vnd.openxmlformats-officedocument.spreadsheetml.queryTable+xml"/>
  <Override PartName="/xl/queryTables/queryTable1072.xml" ContentType="application/vnd.openxmlformats-officedocument.spreadsheetml.queryTable+xml"/>
  <Override PartName="/xl/queryTables/queryTable1073.xml" ContentType="application/vnd.openxmlformats-officedocument.spreadsheetml.queryTable+xml"/>
  <Override PartName="/xl/queryTables/queryTable1074.xml" ContentType="application/vnd.openxmlformats-officedocument.spreadsheetml.queryTable+xml"/>
  <Override PartName="/xl/queryTables/queryTable1075.xml" ContentType="application/vnd.openxmlformats-officedocument.spreadsheetml.queryTable+xml"/>
  <Override PartName="/xl/queryTables/queryTable1076.xml" ContentType="application/vnd.openxmlformats-officedocument.spreadsheetml.queryTable+xml"/>
  <Override PartName="/xl/queryTables/queryTable1077.xml" ContentType="application/vnd.openxmlformats-officedocument.spreadsheetml.queryTable+xml"/>
  <Override PartName="/xl/queryTables/queryTable1078.xml" ContentType="application/vnd.openxmlformats-officedocument.spreadsheetml.queryTable+xml"/>
  <Override PartName="/xl/queryTables/queryTable1079.xml" ContentType="application/vnd.openxmlformats-officedocument.spreadsheetml.queryTable+xml"/>
  <Override PartName="/xl/queryTables/queryTable1080.xml" ContentType="application/vnd.openxmlformats-officedocument.spreadsheetml.queryTable+xml"/>
  <Override PartName="/xl/queryTables/queryTable1081.xml" ContentType="application/vnd.openxmlformats-officedocument.spreadsheetml.queryTable+xml"/>
  <Override PartName="/xl/queryTables/queryTable1082.xml" ContentType="application/vnd.openxmlformats-officedocument.spreadsheetml.queryTable+xml"/>
  <Override PartName="/xl/queryTables/queryTable1083.xml" ContentType="application/vnd.openxmlformats-officedocument.spreadsheetml.queryTable+xml"/>
  <Override PartName="/xl/queryTables/queryTable1084.xml" ContentType="application/vnd.openxmlformats-officedocument.spreadsheetml.queryTable+xml"/>
  <Override PartName="/xl/queryTables/queryTable1085.xml" ContentType="application/vnd.openxmlformats-officedocument.spreadsheetml.queryTable+xml"/>
  <Override PartName="/xl/queryTables/queryTable1086.xml" ContentType="application/vnd.openxmlformats-officedocument.spreadsheetml.queryTable+xml"/>
  <Override PartName="/xl/queryTables/queryTable1087.xml" ContentType="application/vnd.openxmlformats-officedocument.spreadsheetml.queryTable+xml"/>
  <Override PartName="/xl/queryTables/queryTable1088.xml" ContentType="application/vnd.openxmlformats-officedocument.spreadsheetml.queryTable+xml"/>
  <Override PartName="/xl/queryTables/queryTable1089.xml" ContentType="application/vnd.openxmlformats-officedocument.spreadsheetml.queryTable+xml"/>
  <Override PartName="/xl/queryTables/queryTable1090.xml" ContentType="application/vnd.openxmlformats-officedocument.spreadsheetml.queryTable+xml"/>
  <Override PartName="/xl/queryTables/queryTable1091.xml" ContentType="application/vnd.openxmlformats-officedocument.spreadsheetml.queryTable+xml"/>
  <Override PartName="/xl/queryTables/queryTable1092.xml" ContentType="application/vnd.openxmlformats-officedocument.spreadsheetml.queryTable+xml"/>
  <Override PartName="/xl/queryTables/queryTable1093.xml" ContentType="application/vnd.openxmlformats-officedocument.spreadsheetml.queryTable+xml"/>
  <Override PartName="/xl/queryTables/queryTable1094.xml" ContentType="application/vnd.openxmlformats-officedocument.spreadsheetml.queryTable+xml"/>
  <Override PartName="/xl/queryTables/queryTable1095.xml" ContentType="application/vnd.openxmlformats-officedocument.spreadsheetml.queryTable+xml"/>
  <Override PartName="/xl/queryTables/queryTable1096.xml" ContentType="application/vnd.openxmlformats-officedocument.spreadsheetml.queryTable+xml"/>
  <Override PartName="/xl/queryTables/queryTable1097.xml" ContentType="application/vnd.openxmlformats-officedocument.spreadsheetml.queryTable+xml"/>
  <Override PartName="/xl/queryTables/queryTable1098.xml" ContentType="application/vnd.openxmlformats-officedocument.spreadsheetml.queryTable+xml"/>
  <Override PartName="/xl/queryTables/queryTable1099.xml" ContentType="application/vnd.openxmlformats-officedocument.spreadsheetml.queryTable+xml"/>
  <Override PartName="/xl/queryTables/queryTable1100.xml" ContentType="application/vnd.openxmlformats-officedocument.spreadsheetml.queryTable+xml"/>
  <Override PartName="/xl/queryTables/queryTable1101.xml" ContentType="application/vnd.openxmlformats-officedocument.spreadsheetml.queryTable+xml"/>
  <Override PartName="/xl/queryTables/queryTable1102.xml" ContentType="application/vnd.openxmlformats-officedocument.spreadsheetml.queryTable+xml"/>
  <Override PartName="/xl/queryTables/queryTable1103.xml" ContentType="application/vnd.openxmlformats-officedocument.spreadsheetml.queryTable+xml"/>
  <Override PartName="/xl/queryTables/queryTable1104.xml" ContentType="application/vnd.openxmlformats-officedocument.spreadsheetml.queryTable+xml"/>
  <Override PartName="/xl/queryTables/queryTable1105.xml" ContentType="application/vnd.openxmlformats-officedocument.spreadsheetml.queryTable+xml"/>
  <Override PartName="/xl/queryTables/queryTable1106.xml" ContentType="application/vnd.openxmlformats-officedocument.spreadsheetml.queryTable+xml"/>
  <Override PartName="/xl/queryTables/queryTable1107.xml" ContentType="application/vnd.openxmlformats-officedocument.spreadsheetml.queryTable+xml"/>
  <Override PartName="/xl/queryTables/queryTable1108.xml" ContentType="application/vnd.openxmlformats-officedocument.spreadsheetml.queryTable+xml"/>
  <Override PartName="/xl/queryTables/queryTable1109.xml" ContentType="application/vnd.openxmlformats-officedocument.spreadsheetml.queryTable+xml"/>
  <Override PartName="/xl/queryTables/queryTable1110.xml" ContentType="application/vnd.openxmlformats-officedocument.spreadsheetml.queryTable+xml"/>
  <Override PartName="/xl/queryTables/queryTable1111.xml" ContentType="application/vnd.openxmlformats-officedocument.spreadsheetml.queryTable+xml"/>
  <Override PartName="/xl/queryTables/queryTable1112.xml" ContentType="application/vnd.openxmlformats-officedocument.spreadsheetml.queryTable+xml"/>
  <Override PartName="/xl/queryTables/queryTable1113.xml" ContentType="application/vnd.openxmlformats-officedocument.spreadsheetml.queryTable+xml"/>
  <Override PartName="/xl/queryTables/queryTable1114.xml" ContentType="application/vnd.openxmlformats-officedocument.spreadsheetml.queryTable+xml"/>
  <Override PartName="/xl/queryTables/queryTable1115.xml" ContentType="application/vnd.openxmlformats-officedocument.spreadsheetml.queryTable+xml"/>
  <Override PartName="/xl/queryTables/queryTable1116.xml" ContentType="application/vnd.openxmlformats-officedocument.spreadsheetml.queryTable+xml"/>
  <Override PartName="/xl/queryTables/queryTable1117.xml" ContentType="application/vnd.openxmlformats-officedocument.spreadsheetml.queryTable+xml"/>
  <Override PartName="/xl/queryTables/queryTable1118.xml" ContentType="application/vnd.openxmlformats-officedocument.spreadsheetml.queryTable+xml"/>
  <Override PartName="/xl/queryTables/queryTable1119.xml" ContentType="application/vnd.openxmlformats-officedocument.spreadsheetml.queryTable+xml"/>
  <Override PartName="/xl/queryTables/queryTable1120.xml" ContentType="application/vnd.openxmlformats-officedocument.spreadsheetml.queryTable+xml"/>
  <Override PartName="/xl/queryTables/queryTable1121.xml" ContentType="application/vnd.openxmlformats-officedocument.spreadsheetml.queryTable+xml"/>
  <Override PartName="/xl/queryTables/queryTable1122.xml" ContentType="application/vnd.openxmlformats-officedocument.spreadsheetml.queryTable+xml"/>
  <Override PartName="/xl/queryTables/queryTable1123.xml" ContentType="application/vnd.openxmlformats-officedocument.spreadsheetml.queryTable+xml"/>
  <Override PartName="/xl/queryTables/queryTable1124.xml" ContentType="application/vnd.openxmlformats-officedocument.spreadsheetml.queryTable+xml"/>
  <Override PartName="/xl/queryTables/queryTable1125.xml" ContentType="application/vnd.openxmlformats-officedocument.spreadsheetml.queryTable+xml"/>
  <Override PartName="/xl/queryTables/queryTable1126.xml" ContentType="application/vnd.openxmlformats-officedocument.spreadsheetml.queryTable+xml"/>
  <Override PartName="/xl/queryTables/queryTable1127.xml" ContentType="application/vnd.openxmlformats-officedocument.spreadsheetml.queryTable+xml"/>
  <Override PartName="/xl/queryTables/queryTable1128.xml" ContentType="application/vnd.openxmlformats-officedocument.spreadsheetml.queryTable+xml"/>
  <Override PartName="/xl/queryTables/queryTable1129.xml" ContentType="application/vnd.openxmlformats-officedocument.spreadsheetml.queryTable+xml"/>
  <Override PartName="/xl/queryTables/queryTable1130.xml" ContentType="application/vnd.openxmlformats-officedocument.spreadsheetml.queryTable+xml"/>
  <Override PartName="/xl/queryTables/queryTable1131.xml" ContentType="application/vnd.openxmlformats-officedocument.spreadsheetml.queryTable+xml"/>
  <Override PartName="/xl/queryTables/queryTable1132.xml" ContentType="application/vnd.openxmlformats-officedocument.spreadsheetml.queryTable+xml"/>
  <Override PartName="/xl/queryTables/queryTable1133.xml" ContentType="application/vnd.openxmlformats-officedocument.spreadsheetml.queryTable+xml"/>
  <Override PartName="/xl/queryTables/queryTable1134.xml" ContentType="application/vnd.openxmlformats-officedocument.spreadsheetml.queryTable+xml"/>
  <Override PartName="/xl/queryTables/queryTable1135.xml" ContentType="application/vnd.openxmlformats-officedocument.spreadsheetml.queryTable+xml"/>
  <Override PartName="/xl/queryTables/queryTable1136.xml" ContentType="application/vnd.openxmlformats-officedocument.spreadsheetml.queryTable+xml"/>
  <Override PartName="/xl/queryTables/queryTable1137.xml" ContentType="application/vnd.openxmlformats-officedocument.spreadsheetml.queryTable+xml"/>
  <Override PartName="/xl/queryTables/queryTable1138.xml" ContentType="application/vnd.openxmlformats-officedocument.spreadsheetml.queryTable+xml"/>
  <Override PartName="/xl/queryTables/queryTable1139.xml" ContentType="application/vnd.openxmlformats-officedocument.spreadsheetml.queryTable+xml"/>
  <Override PartName="/xl/queryTables/queryTable1140.xml" ContentType="application/vnd.openxmlformats-officedocument.spreadsheetml.queryTable+xml"/>
  <Override PartName="/xl/queryTables/queryTable1141.xml" ContentType="application/vnd.openxmlformats-officedocument.spreadsheetml.queryTable+xml"/>
  <Override PartName="/xl/queryTables/queryTable1142.xml" ContentType="application/vnd.openxmlformats-officedocument.spreadsheetml.queryTable+xml"/>
  <Override PartName="/xl/queryTables/queryTable1143.xml" ContentType="application/vnd.openxmlformats-officedocument.spreadsheetml.queryTable+xml"/>
  <Override PartName="/xl/queryTables/queryTable1144.xml" ContentType="application/vnd.openxmlformats-officedocument.spreadsheetml.queryTable+xml"/>
  <Override PartName="/xl/queryTables/queryTable1145.xml" ContentType="application/vnd.openxmlformats-officedocument.spreadsheetml.queryTable+xml"/>
  <Override PartName="/xl/queryTables/queryTable1146.xml" ContentType="application/vnd.openxmlformats-officedocument.spreadsheetml.queryTable+xml"/>
  <Override PartName="/xl/queryTables/queryTable1147.xml" ContentType="application/vnd.openxmlformats-officedocument.spreadsheetml.queryTable+xml"/>
  <Override PartName="/xl/queryTables/queryTable1148.xml" ContentType="application/vnd.openxmlformats-officedocument.spreadsheetml.queryTable+xml"/>
  <Override PartName="/xl/queryTables/queryTable1149.xml" ContentType="application/vnd.openxmlformats-officedocument.spreadsheetml.queryTable+xml"/>
  <Override PartName="/xl/queryTables/queryTable1150.xml" ContentType="application/vnd.openxmlformats-officedocument.spreadsheetml.queryTable+xml"/>
  <Override PartName="/xl/queryTables/queryTable1151.xml" ContentType="application/vnd.openxmlformats-officedocument.spreadsheetml.queryTable+xml"/>
  <Override PartName="/xl/queryTables/queryTable1152.xml" ContentType="application/vnd.openxmlformats-officedocument.spreadsheetml.queryTable+xml"/>
  <Override PartName="/xl/queryTables/queryTable1153.xml" ContentType="application/vnd.openxmlformats-officedocument.spreadsheetml.queryTable+xml"/>
  <Override PartName="/xl/queryTables/queryTable1154.xml" ContentType="application/vnd.openxmlformats-officedocument.spreadsheetml.queryTable+xml"/>
  <Override PartName="/xl/queryTables/queryTable1155.xml" ContentType="application/vnd.openxmlformats-officedocument.spreadsheetml.queryTable+xml"/>
  <Override PartName="/xl/queryTables/queryTable1156.xml" ContentType="application/vnd.openxmlformats-officedocument.spreadsheetml.queryTable+xml"/>
  <Override PartName="/xl/queryTables/queryTable1157.xml" ContentType="application/vnd.openxmlformats-officedocument.spreadsheetml.queryTable+xml"/>
  <Override PartName="/xl/queryTables/queryTable1158.xml" ContentType="application/vnd.openxmlformats-officedocument.spreadsheetml.queryTable+xml"/>
  <Override PartName="/xl/queryTables/queryTable1159.xml" ContentType="application/vnd.openxmlformats-officedocument.spreadsheetml.queryTable+xml"/>
  <Override PartName="/xl/queryTables/queryTable1160.xml" ContentType="application/vnd.openxmlformats-officedocument.spreadsheetml.queryTable+xml"/>
  <Override PartName="/xl/queryTables/queryTable1161.xml" ContentType="application/vnd.openxmlformats-officedocument.spreadsheetml.queryTable+xml"/>
  <Override PartName="/xl/queryTables/queryTable1162.xml" ContentType="application/vnd.openxmlformats-officedocument.spreadsheetml.queryTable+xml"/>
  <Override PartName="/xl/queryTables/queryTable1163.xml" ContentType="application/vnd.openxmlformats-officedocument.spreadsheetml.queryTable+xml"/>
  <Override PartName="/xl/queryTables/queryTable1164.xml" ContentType="application/vnd.openxmlformats-officedocument.spreadsheetml.queryTable+xml"/>
  <Override PartName="/xl/queryTables/queryTable1165.xml" ContentType="application/vnd.openxmlformats-officedocument.spreadsheetml.queryTable+xml"/>
  <Override PartName="/xl/queryTables/queryTable1166.xml" ContentType="application/vnd.openxmlformats-officedocument.spreadsheetml.queryTable+xml"/>
  <Override PartName="/xl/queryTables/queryTable1167.xml" ContentType="application/vnd.openxmlformats-officedocument.spreadsheetml.queryTable+xml"/>
  <Override PartName="/xl/queryTables/queryTable1168.xml" ContentType="application/vnd.openxmlformats-officedocument.spreadsheetml.queryTable+xml"/>
  <Override PartName="/xl/queryTables/queryTable1169.xml" ContentType="application/vnd.openxmlformats-officedocument.spreadsheetml.queryTable+xml"/>
  <Override PartName="/xl/queryTables/queryTable1170.xml" ContentType="application/vnd.openxmlformats-officedocument.spreadsheetml.queryTable+xml"/>
  <Override PartName="/xl/queryTables/queryTable1171.xml" ContentType="application/vnd.openxmlformats-officedocument.spreadsheetml.queryTable+xml"/>
  <Override PartName="/xl/queryTables/queryTable1172.xml" ContentType="application/vnd.openxmlformats-officedocument.spreadsheetml.queryTable+xml"/>
  <Override PartName="/xl/queryTables/queryTable1173.xml" ContentType="application/vnd.openxmlformats-officedocument.spreadsheetml.queryTable+xml"/>
  <Override PartName="/xl/queryTables/queryTable1174.xml" ContentType="application/vnd.openxmlformats-officedocument.spreadsheetml.queryTable+xml"/>
  <Override PartName="/xl/queryTables/queryTable1175.xml" ContentType="application/vnd.openxmlformats-officedocument.spreadsheetml.queryTable+xml"/>
  <Override PartName="/xl/queryTables/queryTable1176.xml" ContentType="application/vnd.openxmlformats-officedocument.spreadsheetml.queryTable+xml"/>
  <Override PartName="/xl/queryTables/queryTable1177.xml" ContentType="application/vnd.openxmlformats-officedocument.spreadsheetml.queryTable+xml"/>
  <Override PartName="/xl/queryTables/queryTable1178.xml" ContentType="application/vnd.openxmlformats-officedocument.spreadsheetml.queryTable+xml"/>
  <Override PartName="/xl/queryTables/queryTable1179.xml" ContentType="application/vnd.openxmlformats-officedocument.spreadsheetml.queryTable+xml"/>
  <Override PartName="/xl/queryTables/queryTable1180.xml" ContentType="application/vnd.openxmlformats-officedocument.spreadsheetml.queryTable+xml"/>
  <Override PartName="/xl/queryTables/queryTable1181.xml" ContentType="application/vnd.openxmlformats-officedocument.spreadsheetml.queryTable+xml"/>
  <Override PartName="/xl/queryTables/queryTable1182.xml" ContentType="application/vnd.openxmlformats-officedocument.spreadsheetml.queryTable+xml"/>
  <Override PartName="/xl/queryTables/queryTable1183.xml" ContentType="application/vnd.openxmlformats-officedocument.spreadsheetml.queryTable+xml"/>
  <Override PartName="/xl/queryTables/queryTable1184.xml" ContentType="application/vnd.openxmlformats-officedocument.spreadsheetml.queryTable+xml"/>
  <Override PartName="/xl/queryTables/queryTable1185.xml" ContentType="application/vnd.openxmlformats-officedocument.spreadsheetml.queryTable+xml"/>
  <Override PartName="/xl/queryTables/queryTable1186.xml" ContentType="application/vnd.openxmlformats-officedocument.spreadsheetml.queryTable+xml"/>
  <Override PartName="/xl/queryTables/queryTable1187.xml" ContentType="application/vnd.openxmlformats-officedocument.spreadsheetml.queryTable+xml"/>
  <Override PartName="/xl/queryTables/queryTable1188.xml" ContentType="application/vnd.openxmlformats-officedocument.spreadsheetml.queryTable+xml"/>
  <Override PartName="/xl/queryTables/queryTable1189.xml" ContentType="application/vnd.openxmlformats-officedocument.spreadsheetml.queryTable+xml"/>
  <Override PartName="/xl/queryTables/queryTable1190.xml" ContentType="application/vnd.openxmlformats-officedocument.spreadsheetml.queryTable+xml"/>
  <Override PartName="/xl/queryTables/queryTable1191.xml" ContentType="application/vnd.openxmlformats-officedocument.spreadsheetml.queryTable+xml"/>
  <Override PartName="/xl/queryTables/queryTable1192.xml" ContentType="application/vnd.openxmlformats-officedocument.spreadsheetml.queryTable+xml"/>
  <Override PartName="/xl/queryTables/queryTable1193.xml" ContentType="application/vnd.openxmlformats-officedocument.spreadsheetml.queryTable+xml"/>
  <Override PartName="/xl/queryTables/queryTable1194.xml" ContentType="application/vnd.openxmlformats-officedocument.spreadsheetml.queryTable+xml"/>
  <Override PartName="/xl/queryTables/queryTable1195.xml" ContentType="application/vnd.openxmlformats-officedocument.spreadsheetml.queryTable+xml"/>
  <Override PartName="/xl/queryTables/queryTable1196.xml" ContentType="application/vnd.openxmlformats-officedocument.spreadsheetml.queryTable+xml"/>
  <Override PartName="/xl/queryTables/queryTable1197.xml" ContentType="application/vnd.openxmlformats-officedocument.spreadsheetml.queryTable+xml"/>
  <Override PartName="/xl/queryTables/queryTable1198.xml" ContentType="application/vnd.openxmlformats-officedocument.spreadsheetml.queryTable+xml"/>
  <Override PartName="/xl/queryTables/queryTable1199.xml" ContentType="application/vnd.openxmlformats-officedocument.spreadsheetml.queryTable+xml"/>
  <Override PartName="/xl/queryTables/queryTable1200.xml" ContentType="application/vnd.openxmlformats-officedocument.spreadsheetml.queryTable+xml"/>
  <Override PartName="/xl/queryTables/queryTable1201.xml" ContentType="application/vnd.openxmlformats-officedocument.spreadsheetml.queryTable+xml"/>
  <Override PartName="/xl/queryTables/queryTable1202.xml" ContentType="application/vnd.openxmlformats-officedocument.spreadsheetml.queryTable+xml"/>
  <Override PartName="/xl/queryTables/queryTable1203.xml" ContentType="application/vnd.openxmlformats-officedocument.spreadsheetml.queryTable+xml"/>
  <Override PartName="/xl/queryTables/queryTable1204.xml" ContentType="application/vnd.openxmlformats-officedocument.spreadsheetml.queryTable+xml"/>
  <Override PartName="/xl/queryTables/queryTable1205.xml" ContentType="application/vnd.openxmlformats-officedocument.spreadsheetml.queryTable+xml"/>
  <Override PartName="/xl/queryTables/queryTable1206.xml" ContentType="application/vnd.openxmlformats-officedocument.spreadsheetml.queryTable+xml"/>
  <Override PartName="/xl/queryTables/queryTable1207.xml" ContentType="application/vnd.openxmlformats-officedocument.spreadsheetml.queryTable+xml"/>
  <Override PartName="/xl/queryTables/queryTable1208.xml" ContentType="application/vnd.openxmlformats-officedocument.spreadsheetml.queryTable+xml"/>
  <Override PartName="/xl/queryTables/queryTable1209.xml" ContentType="application/vnd.openxmlformats-officedocument.spreadsheetml.queryTable+xml"/>
  <Override PartName="/xl/queryTables/queryTable1210.xml" ContentType="application/vnd.openxmlformats-officedocument.spreadsheetml.queryTable+xml"/>
  <Override PartName="/xl/queryTables/queryTable1211.xml" ContentType="application/vnd.openxmlformats-officedocument.spreadsheetml.queryTable+xml"/>
  <Override PartName="/xl/queryTables/queryTable1212.xml" ContentType="application/vnd.openxmlformats-officedocument.spreadsheetml.queryTable+xml"/>
  <Override PartName="/xl/queryTables/queryTable1213.xml" ContentType="application/vnd.openxmlformats-officedocument.spreadsheetml.queryTable+xml"/>
  <Override PartName="/xl/queryTables/queryTable1214.xml" ContentType="application/vnd.openxmlformats-officedocument.spreadsheetml.queryTable+xml"/>
  <Override PartName="/xl/queryTables/queryTable1215.xml" ContentType="application/vnd.openxmlformats-officedocument.spreadsheetml.queryTable+xml"/>
  <Override PartName="/xl/queryTables/queryTable1216.xml" ContentType="application/vnd.openxmlformats-officedocument.spreadsheetml.queryTable+xml"/>
  <Override PartName="/xl/queryTables/queryTable1217.xml" ContentType="application/vnd.openxmlformats-officedocument.spreadsheetml.queryTable+xml"/>
  <Override PartName="/xl/queryTables/queryTable1218.xml" ContentType="application/vnd.openxmlformats-officedocument.spreadsheetml.queryTable+xml"/>
  <Override PartName="/xl/queryTables/queryTable1219.xml" ContentType="application/vnd.openxmlformats-officedocument.spreadsheetml.queryTable+xml"/>
  <Override PartName="/xl/queryTables/queryTable1220.xml" ContentType="application/vnd.openxmlformats-officedocument.spreadsheetml.queryTable+xml"/>
  <Override PartName="/xl/queryTables/queryTable1221.xml" ContentType="application/vnd.openxmlformats-officedocument.spreadsheetml.queryTable+xml"/>
  <Override PartName="/xl/queryTables/queryTable1222.xml" ContentType="application/vnd.openxmlformats-officedocument.spreadsheetml.queryTable+xml"/>
  <Override PartName="/xl/queryTables/queryTable1223.xml" ContentType="application/vnd.openxmlformats-officedocument.spreadsheetml.queryTable+xml"/>
  <Override PartName="/xl/queryTables/queryTable1224.xml" ContentType="application/vnd.openxmlformats-officedocument.spreadsheetml.queryTable+xml"/>
  <Override PartName="/xl/queryTables/queryTable1225.xml" ContentType="application/vnd.openxmlformats-officedocument.spreadsheetml.queryTable+xml"/>
  <Override PartName="/xl/queryTables/queryTable1226.xml" ContentType="application/vnd.openxmlformats-officedocument.spreadsheetml.queryTable+xml"/>
  <Override PartName="/xl/queryTables/queryTable1227.xml" ContentType="application/vnd.openxmlformats-officedocument.spreadsheetml.queryTable+xml"/>
  <Override PartName="/xl/queryTables/queryTable1228.xml" ContentType="application/vnd.openxmlformats-officedocument.spreadsheetml.queryTable+xml"/>
  <Override PartName="/xl/queryTables/queryTable1229.xml" ContentType="application/vnd.openxmlformats-officedocument.spreadsheetml.queryTable+xml"/>
  <Override PartName="/xl/queryTables/queryTable1230.xml" ContentType="application/vnd.openxmlformats-officedocument.spreadsheetml.queryTable+xml"/>
  <Override PartName="/xl/queryTables/queryTable1231.xml" ContentType="application/vnd.openxmlformats-officedocument.spreadsheetml.queryTable+xml"/>
  <Override PartName="/xl/queryTables/queryTable1232.xml" ContentType="application/vnd.openxmlformats-officedocument.spreadsheetml.queryTable+xml"/>
  <Override PartName="/xl/queryTables/queryTable1233.xml" ContentType="application/vnd.openxmlformats-officedocument.spreadsheetml.queryTable+xml"/>
  <Override PartName="/xl/queryTables/queryTable1234.xml" ContentType="application/vnd.openxmlformats-officedocument.spreadsheetml.queryTable+xml"/>
  <Override PartName="/xl/queryTables/queryTable1235.xml" ContentType="application/vnd.openxmlformats-officedocument.spreadsheetml.queryTable+xml"/>
  <Override PartName="/xl/queryTables/queryTable1236.xml" ContentType="application/vnd.openxmlformats-officedocument.spreadsheetml.queryTable+xml"/>
  <Override PartName="/xl/queryTables/queryTable1237.xml" ContentType="application/vnd.openxmlformats-officedocument.spreadsheetml.queryTable+xml"/>
  <Override PartName="/xl/queryTables/queryTable1238.xml" ContentType="application/vnd.openxmlformats-officedocument.spreadsheetml.queryTable+xml"/>
  <Override PartName="/xl/queryTables/queryTable1239.xml" ContentType="application/vnd.openxmlformats-officedocument.spreadsheetml.queryTable+xml"/>
  <Override PartName="/xl/queryTables/queryTable1240.xml" ContentType="application/vnd.openxmlformats-officedocument.spreadsheetml.queryTable+xml"/>
  <Override PartName="/xl/queryTables/queryTable1241.xml" ContentType="application/vnd.openxmlformats-officedocument.spreadsheetml.queryTable+xml"/>
  <Override PartName="/xl/queryTables/queryTable1242.xml" ContentType="application/vnd.openxmlformats-officedocument.spreadsheetml.queryTable+xml"/>
  <Override PartName="/xl/queryTables/queryTable1243.xml" ContentType="application/vnd.openxmlformats-officedocument.spreadsheetml.queryTable+xml"/>
  <Override PartName="/xl/queryTables/queryTable1244.xml" ContentType="application/vnd.openxmlformats-officedocument.spreadsheetml.queryTable+xml"/>
  <Override PartName="/xl/queryTables/queryTable1245.xml" ContentType="application/vnd.openxmlformats-officedocument.spreadsheetml.queryTable+xml"/>
  <Override PartName="/xl/queryTables/queryTable1246.xml" ContentType="application/vnd.openxmlformats-officedocument.spreadsheetml.queryTable+xml"/>
  <Override PartName="/xl/queryTables/queryTable1247.xml" ContentType="application/vnd.openxmlformats-officedocument.spreadsheetml.queryTable+xml"/>
  <Override PartName="/xl/queryTables/queryTable1248.xml" ContentType="application/vnd.openxmlformats-officedocument.spreadsheetml.queryTable+xml"/>
  <Override PartName="/xl/queryTables/queryTable1249.xml" ContentType="application/vnd.openxmlformats-officedocument.spreadsheetml.queryTable+xml"/>
  <Override PartName="/xl/queryTables/queryTable1250.xml" ContentType="application/vnd.openxmlformats-officedocument.spreadsheetml.queryTable+xml"/>
  <Override PartName="/xl/queryTables/queryTable1251.xml" ContentType="application/vnd.openxmlformats-officedocument.spreadsheetml.queryTable+xml"/>
  <Override PartName="/xl/queryTables/queryTable1252.xml" ContentType="application/vnd.openxmlformats-officedocument.spreadsheetml.queryTable+xml"/>
  <Override PartName="/xl/queryTables/queryTable1253.xml" ContentType="application/vnd.openxmlformats-officedocument.spreadsheetml.queryTable+xml"/>
  <Override PartName="/xl/queryTables/queryTable1254.xml" ContentType="application/vnd.openxmlformats-officedocument.spreadsheetml.queryTable+xml"/>
  <Override PartName="/xl/queryTables/queryTable1255.xml" ContentType="application/vnd.openxmlformats-officedocument.spreadsheetml.queryTable+xml"/>
  <Override PartName="/xl/queryTables/queryTable1256.xml" ContentType="application/vnd.openxmlformats-officedocument.spreadsheetml.queryTable+xml"/>
  <Override PartName="/xl/queryTables/queryTable1257.xml" ContentType="application/vnd.openxmlformats-officedocument.spreadsheetml.queryTable+xml"/>
  <Override PartName="/xl/queryTables/queryTable1258.xml" ContentType="application/vnd.openxmlformats-officedocument.spreadsheetml.queryTable+xml"/>
  <Override PartName="/xl/queryTables/queryTable1259.xml" ContentType="application/vnd.openxmlformats-officedocument.spreadsheetml.queryTable+xml"/>
  <Override PartName="/xl/queryTables/queryTable1260.xml" ContentType="application/vnd.openxmlformats-officedocument.spreadsheetml.queryTable+xml"/>
  <Override PartName="/xl/queryTables/queryTable1261.xml" ContentType="application/vnd.openxmlformats-officedocument.spreadsheetml.queryTable+xml"/>
  <Override PartName="/xl/queryTables/queryTable1262.xml" ContentType="application/vnd.openxmlformats-officedocument.spreadsheetml.queryTable+xml"/>
  <Override PartName="/xl/queryTables/queryTable1263.xml" ContentType="application/vnd.openxmlformats-officedocument.spreadsheetml.queryTable+xml"/>
  <Override PartName="/xl/queryTables/queryTable1264.xml" ContentType="application/vnd.openxmlformats-officedocument.spreadsheetml.queryTable+xml"/>
  <Override PartName="/xl/queryTables/queryTable1265.xml" ContentType="application/vnd.openxmlformats-officedocument.spreadsheetml.queryTable+xml"/>
  <Override PartName="/xl/queryTables/queryTable1266.xml" ContentType="application/vnd.openxmlformats-officedocument.spreadsheetml.queryTable+xml"/>
  <Override PartName="/xl/queryTables/queryTable1267.xml" ContentType="application/vnd.openxmlformats-officedocument.spreadsheetml.queryTable+xml"/>
  <Override PartName="/xl/queryTables/queryTable1268.xml" ContentType="application/vnd.openxmlformats-officedocument.spreadsheetml.queryTable+xml"/>
  <Override PartName="/xl/queryTables/queryTable1269.xml" ContentType="application/vnd.openxmlformats-officedocument.spreadsheetml.queryTable+xml"/>
  <Override PartName="/xl/queryTables/queryTable1270.xml" ContentType="application/vnd.openxmlformats-officedocument.spreadsheetml.queryTable+xml"/>
  <Override PartName="/xl/queryTables/queryTable1271.xml" ContentType="application/vnd.openxmlformats-officedocument.spreadsheetml.queryTable+xml"/>
  <Override PartName="/xl/queryTables/queryTable1272.xml" ContentType="application/vnd.openxmlformats-officedocument.spreadsheetml.queryTable+xml"/>
  <Override PartName="/xl/queryTables/queryTable1273.xml" ContentType="application/vnd.openxmlformats-officedocument.spreadsheetml.queryTable+xml"/>
  <Override PartName="/xl/queryTables/queryTable1274.xml" ContentType="application/vnd.openxmlformats-officedocument.spreadsheetml.queryTable+xml"/>
  <Override PartName="/xl/queryTables/queryTable1275.xml" ContentType="application/vnd.openxmlformats-officedocument.spreadsheetml.queryTable+xml"/>
  <Override PartName="/xl/queryTables/queryTable1276.xml" ContentType="application/vnd.openxmlformats-officedocument.spreadsheetml.queryTable+xml"/>
  <Override PartName="/xl/queryTables/queryTable1277.xml" ContentType="application/vnd.openxmlformats-officedocument.spreadsheetml.queryTable+xml"/>
  <Override PartName="/xl/queryTables/queryTable1278.xml" ContentType="application/vnd.openxmlformats-officedocument.spreadsheetml.queryTable+xml"/>
  <Override PartName="/xl/queryTables/queryTable1279.xml" ContentType="application/vnd.openxmlformats-officedocument.spreadsheetml.queryTable+xml"/>
  <Override PartName="/xl/queryTables/queryTable1280.xml" ContentType="application/vnd.openxmlformats-officedocument.spreadsheetml.queryTable+xml"/>
  <Override PartName="/xl/queryTables/queryTable1281.xml" ContentType="application/vnd.openxmlformats-officedocument.spreadsheetml.queryTable+xml"/>
  <Override PartName="/xl/queryTables/queryTable1282.xml" ContentType="application/vnd.openxmlformats-officedocument.spreadsheetml.queryTable+xml"/>
  <Override PartName="/xl/queryTables/queryTable1283.xml" ContentType="application/vnd.openxmlformats-officedocument.spreadsheetml.queryTable+xml"/>
  <Override PartName="/xl/queryTables/queryTable1284.xml" ContentType="application/vnd.openxmlformats-officedocument.spreadsheetml.queryTable+xml"/>
  <Override PartName="/xl/queryTables/queryTable1285.xml" ContentType="application/vnd.openxmlformats-officedocument.spreadsheetml.queryTable+xml"/>
  <Override PartName="/xl/queryTables/queryTable1286.xml" ContentType="application/vnd.openxmlformats-officedocument.spreadsheetml.queryTable+xml"/>
  <Override PartName="/xl/queryTables/queryTable1287.xml" ContentType="application/vnd.openxmlformats-officedocument.spreadsheetml.queryTable+xml"/>
  <Override PartName="/xl/queryTables/queryTable1288.xml" ContentType="application/vnd.openxmlformats-officedocument.spreadsheetml.queryTable+xml"/>
  <Override PartName="/xl/queryTables/queryTable1289.xml" ContentType="application/vnd.openxmlformats-officedocument.spreadsheetml.queryTable+xml"/>
  <Override PartName="/xl/queryTables/queryTable1290.xml" ContentType="application/vnd.openxmlformats-officedocument.spreadsheetml.queryTable+xml"/>
  <Override PartName="/xl/queryTables/queryTable1291.xml" ContentType="application/vnd.openxmlformats-officedocument.spreadsheetml.queryTable+xml"/>
  <Override PartName="/xl/queryTables/queryTable1292.xml" ContentType="application/vnd.openxmlformats-officedocument.spreadsheetml.queryTable+xml"/>
  <Override PartName="/xl/queryTables/queryTable1293.xml" ContentType="application/vnd.openxmlformats-officedocument.spreadsheetml.queryTable+xml"/>
  <Override PartName="/xl/queryTables/queryTable1294.xml" ContentType="application/vnd.openxmlformats-officedocument.spreadsheetml.queryTable+xml"/>
  <Override PartName="/xl/queryTables/queryTable1295.xml" ContentType="application/vnd.openxmlformats-officedocument.spreadsheetml.queryTable+xml"/>
  <Override PartName="/xl/queryTables/queryTable1296.xml" ContentType="application/vnd.openxmlformats-officedocument.spreadsheetml.queryTable+xml"/>
  <Override PartName="/xl/queryTables/queryTable1297.xml" ContentType="application/vnd.openxmlformats-officedocument.spreadsheetml.queryTable+xml"/>
  <Override PartName="/xl/queryTables/queryTable1298.xml" ContentType="application/vnd.openxmlformats-officedocument.spreadsheetml.queryTable+xml"/>
  <Override PartName="/xl/queryTables/queryTable1299.xml" ContentType="application/vnd.openxmlformats-officedocument.spreadsheetml.queryTable+xml"/>
  <Override PartName="/xl/queryTables/queryTable1300.xml" ContentType="application/vnd.openxmlformats-officedocument.spreadsheetml.queryTable+xml"/>
  <Override PartName="/xl/queryTables/queryTable1301.xml" ContentType="application/vnd.openxmlformats-officedocument.spreadsheetml.queryTable+xml"/>
  <Override PartName="/xl/queryTables/queryTable1302.xml" ContentType="application/vnd.openxmlformats-officedocument.spreadsheetml.queryTable+xml"/>
  <Override PartName="/xl/queryTables/queryTable1303.xml" ContentType="application/vnd.openxmlformats-officedocument.spreadsheetml.queryTable+xml"/>
  <Override PartName="/xl/queryTables/queryTable1304.xml" ContentType="application/vnd.openxmlformats-officedocument.spreadsheetml.queryTable+xml"/>
  <Override PartName="/xl/queryTables/queryTable1305.xml" ContentType="application/vnd.openxmlformats-officedocument.spreadsheetml.queryTable+xml"/>
  <Override PartName="/xl/queryTables/queryTable1306.xml" ContentType="application/vnd.openxmlformats-officedocument.spreadsheetml.queryTable+xml"/>
  <Override PartName="/xl/queryTables/queryTable1307.xml" ContentType="application/vnd.openxmlformats-officedocument.spreadsheetml.queryTable+xml"/>
  <Override PartName="/xl/queryTables/queryTable1308.xml" ContentType="application/vnd.openxmlformats-officedocument.spreadsheetml.queryTable+xml"/>
  <Override PartName="/xl/queryTables/queryTable1309.xml" ContentType="application/vnd.openxmlformats-officedocument.spreadsheetml.queryTable+xml"/>
  <Override PartName="/xl/queryTables/queryTable1310.xml" ContentType="application/vnd.openxmlformats-officedocument.spreadsheetml.queryTable+xml"/>
  <Override PartName="/xl/queryTables/queryTable1311.xml" ContentType="application/vnd.openxmlformats-officedocument.spreadsheetml.queryTable+xml"/>
  <Override PartName="/xl/queryTables/queryTable1312.xml" ContentType="application/vnd.openxmlformats-officedocument.spreadsheetml.queryTable+xml"/>
  <Override PartName="/xl/queryTables/queryTable1313.xml" ContentType="application/vnd.openxmlformats-officedocument.spreadsheetml.queryTable+xml"/>
  <Override PartName="/xl/queryTables/queryTable1314.xml" ContentType="application/vnd.openxmlformats-officedocument.spreadsheetml.queryTable+xml"/>
  <Override PartName="/xl/queryTables/queryTable1315.xml" ContentType="application/vnd.openxmlformats-officedocument.spreadsheetml.queryTable+xml"/>
  <Override PartName="/xl/queryTables/queryTable1316.xml" ContentType="application/vnd.openxmlformats-officedocument.spreadsheetml.queryTable+xml"/>
  <Override PartName="/xl/queryTables/queryTable1317.xml" ContentType="application/vnd.openxmlformats-officedocument.spreadsheetml.queryTable+xml"/>
  <Override PartName="/xl/queryTables/queryTable1318.xml" ContentType="application/vnd.openxmlformats-officedocument.spreadsheetml.queryTable+xml"/>
  <Override PartName="/xl/queryTables/queryTable1319.xml" ContentType="application/vnd.openxmlformats-officedocument.spreadsheetml.queryTable+xml"/>
  <Override PartName="/xl/queryTables/queryTable1320.xml" ContentType="application/vnd.openxmlformats-officedocument.spreadsheetml.queryTable+xml"/>
  <Override PartName="/xl/queryTables/queryTable1321.xml" ContentType="application/vnd.openxmlformats-officedocument.spreadsheetml.queryTable+xml"/>
  <Override PartName="/xl/queryTables/queryTable1322.xml" ContentType="application/vnd.openxmlformats-officedocument.spreadsheetml.queryTable+xml"/>
  <Override PartName="/xl/queryTables/queryTable1323.xml" ContentType="application/vnd.openxmlformats-officedocument.spreadsheetml.queryTable+xml"/>
  <Override PartName="/xl/queryTables/queryTable1324.xml" ContentType="application/vnd.openxmlformats-officedocument.spreadsheetml.queryTable+xml"/>
  <Override PartName="/xl/queryTables/queryTable1325.xml" ContentType="application/vnd.openxmlformats-officedocument.spreadsheetml.queryTable+xml"/>
  <Override PartName="/xl/queryTables/queryTable1326.xml" ContentType="application/vnd.openxmlformats-officedocument.spreadsheetml.queryTable+xml"/>
  <Override PartName="/xl/queryTables/queryTable1327.xml" ContentType="application/vnd.openxmlformats-officedocument.spreadsheetml.queryTable+xml"/>
  <Override PartName="/xl/queryTables/queryTable1328.xml" ContentType="application/vnd.openxmlformats-officedocument.spreadsheetml.queryTable+xml"/>
  <Override PartName="/xl/queryTables/queryTable1329.xml" ContentType="application/vnd.openxmlformats-officedocument.spreadsheetml.queryTable+xml"/>
  <Override PartName="/xl/queryTables/queryTable1330.xml" ContentType="application/vnd.openxmlformats-officedocument.spreadsheetml.queryTable+xml"/>
  <Override PartName="/xl/queryTables/queryTable1331.xml" ContentType="application/vnd.openxmlformats-officedocument.spreadsheetml.queryTable+xml"/>
  <Override PartName="/xl/queryTables/queryTable1332.xml" ContentType="application/vnd.openxmlformats-officedocument.spreadsheetml.queryTable+xml"/>
  <Override PartName="/xl/queryTables/queryTable1333.xml" ContentType="application/vnd.openxmlformats-officedocument.spreadsheetml.queryTable+xml"/>
  <Override PartName="/xl/queryTables/queryTable1334.xml" ContentType="application/vnd.openxmlformats-officedocument.spreadsheetml.queryTable+xml"/>
  <Override PartName="/xl/queryTables/queryTable1335.xml" ContentType="application/vnd.openxmlformats-officedocument.spreadsheetml.queryTable+xml"/>
  <Override PartName="/xl/queryTables/queryTable1336.xml" ContentType="application/vnd.openxmlformats-officedocument.spreadsheetml.queryTable+xml"/>
  <Override PartName="/xl/queryTables/queryTable1337.xml" ContentType="application/vnd.openxmlformats-officedocument.spreadsheetml.queryTable+xml"/>
  <Override PartName="/xl/queryTables/queryTable1338.xml" ContentType="application/vnd.openxmlformats-officedocument.spreadsheetml.queryTable+xml"/>
  <Override PartName="/xl/queryTables/queryTable1339.xml" ContentType="application/vnd.openxmlformats-officedocument.spreadsheetml.queryTable+xml"/>
  <Override PartName="/xl/queryTables/queryTable1340.xml" ContentType="application/vnd.openxmlformats-officedocument.spreadsheetml.queryTable+xml"/>
  <Override PartName="/xl/queryTables/queryTable1341.xml" ContentType="application/vnd.openxmlformats-officedocument.spreadsheetml.queryTable+xml"/>
  <Override PartName="/xl/queryTables/queryTable1342.xml" ContentType="application/vnd.openxmlformats-officedocument.spreadsheetml.queryTable+xml"/>
  <Override PartName="/xl/queryTables/queryTable1343.xml" ContentType="application/vnd.openxmlformats-officedocument.spreadsheetml.queryTable+xml"/>
  <Override PartName="/xl/queryTables/queryTable1344.xml" ContentType="application/vnd.openxmlformats-officedocument.spreadsheetml.queryTable+xml"/>
  <Override PartName="/xl/queryTables/queryTable1345.xml" ContentType="application/vnd.openxmlformats-officedocument.spreadsheetml.queryTable+xml"/>
  <Override PartName="/xl/queryTables/queryTable1346.xml" ContentType="application/vnd.openxmlformats-officedocument.spreadsheetml.queryTable+xml"/>
  <Override PartName="/xl/queryTables/queryTable1347.xml" ContentType="application/vnd.openxmlformats-officedocument.spreadsheetml.queryTable+xml"/>
  <Override PartName="/xl/queryTables/queryTable1348.xml" ContentType="application/vnd.openxmlformats-officedocument.spreadsheetml.queryTable+xml"/>
  <Override PartName="/xl/queryTables/queryTable1349.xml" ContentType="application/vnd.openxmlformats-officedocument.spreadsheetml.queryTable+xml"/>
  <Override PartName="/xl/queryTables/queryTable1350.xml" ContentType="application/vnd.openxmlformats-officedocument.spreadsheetml.queryTable+xml"/>
  <Override PartName="/xl/queryTables/queryTable1351.xml" ContentType="application/vnd.openxmlformats-officedocument.spreadsheetml.queryTable+xml"/>
  <Override PartName="/xl/queryTables/queryTable1352.xml" ContentType="application/vnd.openxmlformats-officedocument.spreadsheetml.queryTable+xml"/>
  <Override PartName="/xl/queryTables/queryTable1353.xml" ContentType="application/vnd.openxmlformats-officedocument.spreadsheetml.queryTable+xml"/>
  <Override PartName="/xl/queryTables/queryTable1354.xml" ContentType="application/vnd.openxmlformats-officedocument.spreadsheetml.queryTable+xml"/>
  <Override PartName="/xl/queryTables/queryTable1355.xml" ContentType="application/vnd.openxmlformats-officedocument.spreadsheetml.queryTable+xml"/>
  <Override PartName="/xl/queryTables/queryTable1356.xml" ContentType="application/vnd.openxmlformats-officedocument.spreadsheetml.queryTable+xml"/>
  <Override PartName="/xl/queryTables/queryTable1357.xml" ContentType="application/vnd.openxmlformats-officedocument.spreadsheetml.queryTable+xml"/>
  <Override PartName="/xl/queryTables/queryTable1358.xml" ContentType="application/vnd.openxmlformats-officedocument.spreadsheetml.queryTable+xml"/>
  <Override PartName="/xl/queryTables/queryTable1359.xml" ContentType="application/vnd.openxmlformats-officedocument.spreadsheetml.queryTable+xml"/>
  <Override PartName="/xl/queryTables/queryTable1360.xml" ContentType="application/vnd.openxmlformats-officedocument.spreadsheetml.queryTable+xml"/>
  <Override PartName="/xl/queryTables/queryTable1361.xml" ContentType="application/vnd.openxmlformats-officedocument.spreadsheetml.queryTable+xml"/>
  <Override PartName="/xl/queryTables/queryTable1362.xml" ContentType="application/vnd.openxmlformats-officedocument.spreadsheetml.queryTable+xml"/>
  <Override PartName="/xl/queryTables/queryTable1363.xml" ContentType="application/vnd.openxmlformats-officedocument.spreadsheetml.queryTable+xml"/>
  <Override PartName="/xl/queryTables/queryTable1364.xml" ContentType="application/vnd.openxmlformats-officedocument.spreadsheetml.queryTable+xml"/>
  <Override PartName="/xl/queryTables/queryTable1365.xml" ContentType="application/vnd.openxmlformats-officedocument.spreadsheetml.queryTable+xml"/>
  <Override PartName="/xl/queryTables/queryTable1366.xml" ContentType="application/vnd.openxmlformats-officedocument.spreadsheetml.queryTable+xml"/>
  <Override PartName="/xl/queryTables/queryTable1367.xml" ContentType="application/vnd.openxmlformats-officedocument.spreadsheetml.queryTable+xml"/>
  <Override PartName="/xl/queryTables/queryTable1368.xml" ContentType="application/vnd.openxmlformats-officedocument.spreadsheetml.queryTable+xml"/>
  <Override PartName="/xl/queryTables/queryTable1369.xml" ContentType="application/vnd.openxmlformats-officedocument.spreadsheetml.queryTable+xml"/>
  <Override PartName="/xl/queryTables/queryTable1370.xml" ContentType="application/vnd.openxmlformats-officedocument.spreadsheetml.queryTable+xml"/>
  <Override PartName="/xl/queryTables/queryTable1371.xml" ContentType="application/vnd.openxmlformats-officedocument.spreadsheetml.queryTable+xml"/>
  <Override PartName="/xl/queryTables/queryTable1372.xml" ContentType="application/vnd.openxmlformats-officedocument.spreadsheetml.queryTable+xml"/>
  <Override PartName="/xl/queryTables/queryTable1373.xml" ContentType="application/vnd.openxmlformats-officedocument.spreadsheetml.queryTable+xml"/>
  <Override PartName="/xl/queryTables/queryTable1374.xml" ContentType="application/vnd.openxmlformats-officedocument.spreadsheetml.queryTable+xml"/>
  <Override PartName="/xl/queryTables/queryTable1375.xml" ContentType="application/vnd.openxmlformats-officedocument.spreadsheetml.queryTable+xml"/>
  <Override PartName="/xl/queryTables/queryTable1376.xml" ContentType="application/vnd.openxmlformats-officedocument.spreadsheetml.queryTable+xml"/>
  <Override PartName="/xl/queryTables/queryTable1377.xml" ContentType="application/vnd.openxmlformats-officedocument.spreadsheetml.queryTable+xml"/>
  <Override PartName="/xl/queryTables/queryTable1378.xml" ContentType="application/vnd.openxmlformats-officedocument.spreadsheetml.queryTable+xml"/>
  <Override PartName="/xl/queryTables/queryTable1379.xml" ContentType="application/vnd.openxmlformats-officedocument.spreadsheetml.queryTable+xml"/>
  <Override PartName="/xl/queryTables/queryTable1380.xml" ContentType="application/vnd.openxmlformats-officedocument.spreadsheetml.queryTable+xml"/>
  <Override PartName="/xl/queryTables/queryTable1381.xml" ContentType="application/vnd.openxmlformats-officedocument.spreadsheetml.queryTable+xml"/>
  <Override PartName="/xl/queryTables/queryTable1382.xml" ContentType="application/vnd.openxmlformats-officedocument.spreadsheetml.queryTable+xml"/>
  <Override PartName="/xl/queryTables/queryTable1383.xml" ContentType="application/vnd.openxmlformats-officedocument.spreadsheetml.queryTable+xml"/>
  <Override PartName="/xl/queryTables/queryTable1384.xml" ContentType="application/vnd.openxmlformats-officedocument.spreadsheetml.queryTable+xml"/>
  <Override PartName="/xl/queryTables/queryTable1385.xml" ContentType="application/vnd.openxmlformats-officedocument.spreadsheetml.queryTable+xml"/>
  <Override PartName="/xl/queryTables/queryTable1386.xml" ContentType="application/vnd.openxmlformats-officedocument.spreadsheetml.queryTable+xml"/>
  <Override PartName="/xl/queryTables/queryTable1387.xml" ContentType="application/vnd.openxmlformats-officedocument.spreadsheetml.queryTable+xml"/>
  <Override PartName="/xl/queryTables/queryTable1388.xml" ContentType="application/vnd.openxmlformats-officedocument.spreadsheetml.queryTable+xml"/>
  <Override PartName="/xl/queryTables/queryTable1389.xml" ContentType="application/vnd.openxmlformats-officedocument.spreadsheetml.queryTable+xml"/>
  <Override PartName="/xl/queryTables/queryTable1390.xml" ContentType="application/vnd.openxmlformats-officedocument.spreadsheetml.queryTable+xml"/>
  <Override PartName="/xl/queryTables/queryTable1391.xml" ContentType="application/vnd.openxmlformats-officedocument.spreadsheetml.queryTable+xml"/>
  <Override PartName="/xl/queryTables/queryTable1392.xml" ContentType="application/vnd.openxmlformats-officedocument.spreadsheetml.queryTable+xml"/>
  <Override PartName="/xl/queryTables/queryTable1393.xml" ContentType="application/vnd.openxmlformats-officedocument.spreadsheetml.queryTable+xml"/>
  <Override PartName="/xl/queryTables/queryTable1394.xml" ContentType="application/vnd.openxmlformats-officedocument.spreadsheetml.queryTable+xml"/>
  <Override PartName="/xl/queryTables/queryTable1395.xml" ContentType="application/vnd.openxmlformats-officedocument.spreadsheetml.queryTable+xml"/>
  <Override PartName="/xl/queryTables/queryTable1396.xml" ContentType="application/vnd.openxmlformats-officedocument.spreadsheetml.queryTable+xml"/>
  <Override PartName="/xl/queryTables/queryTable1397.xml" ContentType="application/vnd.openxmlformats-officedocument.spreadsheetml.queryTable+xml"/>
  <Override PartName="/xl/queryTables/queryTable1398.xml" ContentType="application/vnd.openxmlformats-officedocument.spreadsheetml.queryTable+xml"/>
  <Override PartName="/xl/queryTables/queryTable1399.xml" ContentType="application/vnd.openxmlformats-officedocument.spreadsheetml.queryTable+xml"/>
  <Override PartName="/xl/queryTables/queryTable1400.xml" ContentType="application/vnd.openxmlformats-officedocument.spreadsheetml.queryTable+xml"/>
  <Override PartName="/xl/queryTables/queryTable1401.xml" ContentType="application/vnd.openxmlformats-officedocument.spreadsheetml.queryTable+xml"/>
  <Override PartName="/xl/queryTables/queryTable1402.xml" ContentType="application/vnd.openxmlformats-officedocument.spreadsheetml.queryTable+xml"/>
  <Override PartName="/xl/queryTables/queryTable1403.xml" ContentType="application/vnd.openxmlformats-officedocument.spreadsheetml.queryTable+xml"/>
  <Override PartName="/xl/queryTables/queryTable1404.xml" ContentType="application/vnd.openxmlformats-officedocument.spreadsheetml.queryTable+xml"/>
  <Override PartName="/xl/queryTables/queryTable1405.xml" ContentType="application/vnd.openxmlformats-officedocument.spreadsheetml.queryTable+xml"/>
  <Override PartName="/xl/queryTables/queryTable1406.xml" ContentType="application/vnd.openxmlformats-officedocument.spreadsheetml.queryTable+xml"/>
  <Override PartName="/xl/queryTables/queryTable1407.xml" ContentType="application/vnd.openxmlformats-officedocument.spreadsheetml.queryTable+xml"/>
  <Override PartName="/xl/queryTables/queryTable1408.xml" ContentType="application/vnd.openxmlformats-officedocument.spreadsheetml.queryTable+xml"/>
  <Override PartName="/xl/queryTables/queryTable1409.xml" ContentType="application/vnd.openxmlformats-officedocument.spreadsheetml.queryTable+xml"/>
  <Override PartName="/xl/queryTables/queryTable1410.xml" ContentType="application/vnd.openxmlformats-officedocument.spreadsheetml.queryTable+xml"/>
  <Override PartName="/xl/queryTables/queryTable1411.xml" ContentType="application/vnd.openxmlformats-officedocument.spreadsheetml.queryTable+xml"/>
  <Override PartName="/xl/queryTables/queryTable1412.xml" ContentType="application/vnd.openxmlformats-officedocument.spreadsheetml.queryTable+xml"/>
  <Override PartName="/xl/queryTables/queryTable1413.xml" ContentType="application/vnd.openxmlformats-officedocument.spreadsheetml.queryTable+xml"/>
  <Override PartName="/xl/queryTables/queryTable1414.xml" ContentType="application/vnd.openxmlformats-officedocument.spreadsheetml.queryTable+xml"/>
  <Override PartName="/xl/queryTables/queryTable1415.xml" ContentType="application/vnd.openxmlformats-officedocument.spreadsheetml.queryTable+xml"/>
  <Override PartName="/xl/queryTables/queryTable1416.xml" ContentType="application/vnd.openxmlformats-officedocument.spreadsheetml.queryTable+xml"/>
  <Override PartName="/xl/queryTables/queryTable1417.xml" ContentType="application/vnd.openxmlformats-officedocument.spreadsheetml.queryTable+xml"/>
  <Override PartName="/xl/queryTables/queryTable1418.xml" ContentType="application/vnd.openxmlformats-officedocument.spreadsheetml.queryTable+xml"/>
  <Override PartName="/xl/queryTables/queryTable1419.xml" ContentType="application/vnd.openxmlformats-officedocument.spreadsheetml.queryTable+xml"/>
  <Override PartName="/xl/queryTables/queryTable1420.xml" ContentType="application/vnd.openxmlformats-officedocument.spreadsheetml.queryTable+xml"/>
  <Override PartName="/xl/queryTables/queryTable1421.xml" ContentType="application/vnd.openxmlformats-officedocument.spreadsheetml.queryTable+xml"/>
  <Override PartName="/xl/queryTables/queryTable1422.xml" ContentType="application/vnd.openxmlformats-officedocument.spreadsheetml.queryTable+xml"/>
  <Override PartName="/xl/queryTables/queryTable1423.xml" ContentType="application/vnd.openxmlformats-officedocument.spreadsheetml.queryTable+xml"/>
  <Override PartName="/xl/queryTables/queryTable1424.xml" ContentType="application/vnd.openxmlformats-officedocument.spreadsheetml.queryTable+xml"/>
  <Override PartName="/xl/queryTables/queryTable1425.xml" ContentType="application/vnd.openxmlformats-officedocument.spreadsheetml.queryTable+xml"/>
  <Override PartName="/xl/queryTables/queryTable1426.xml" ContentType="application/vnd.openxmlformats-officedocument.spreadsheetml.queryTable+xml"/>
  <Override PartName="/xl/queryTables/queryTable1427.xml" ContentType="application/vnd.openxmlformats-officedocument.spreadsheetml.queryTable+xml"/>
  <Override PartName="/xl/queryTables/queryTable1428.xml" ContentType="application/vnd.openxmlformats-officedocument.spreadsheetml.queryTable+xml"/>
  <Override PartName="/xl/queryTables/queryTable1429.xml" ContentType="application/vnd.openxmlformats-officedocument.spreadsheetml.queryTable+xml"/>
  <Override PartName="/xl/queryTables/queryTable1430.xml" ContentType="application/vnd.openxmlformats-officedocument.spreadsheetml.queryTable+xml"/>
  <Override PartName="/xl/queryTables/queryTable1431.xml" ContentType="application/vnd.openxmlformats-officedocument.spreadsheetml.queryTable+xml"/>
  <Override PartName="/xl/queryTables/queryTable1432.xml" ContentType="application/vnd.openxmlformats-officedocument.spreadsheetml.queryTable+xml"/>
  <Override PartName="/xl/queryTables/queryTable1433.xml" ContentType="application/vnd.openxmlformats-officedocument.spreadsheetml.queryTable+xml"/>
  <Override PartName="/xl/queryTables/queryTable1434.xml" ContentType="application/vnd.openxmlformats-officedocument.spreadsheetml.queryTable+xml"/>
  <Override PartName="/xl/queryTables/queryTable1435.xml" ContentType="application/vnd.openxmlformats-officedocument.spreadsheetml.queryTable+xml"/>
  <Override PartName="/xl/queryTables/queryTable1436.xml" ContentType="application/vnd.openxmlformats-officedocument.spreadsheetml.queryTable+xml"/>
  <Override PartName="/xl/queryTables/queryTable1437.xml" ContentType="application/vnd.openxmlformats-officedocument.spreadsheetml.queryTable+xml"/>
  <Override PartName="/xl/queryTables/queryTable1438.xml" ContentType="application/vnd.openxmlformats-officedocument.spreadsheetml.queryTable+xml"/>
  <Override PartName="/xl/queryTables/queryTable1439.xml" ContentType="application/vnd.openxmlformats-officedocument.spreadsheetml.queryTable+xml"/>
  <Override PartName="/xl/queryTables/queryTable1440.xml" ContentType="application/vnd.openxmlformats-officedocument.spreadsheetml.queryTable+xml"/>
  <Override PartName="/xl/queryTables/queryTable1441.xml" ContentType="application/vnd.openxmlformats-officedocument.spreadsheetml.queryTable+xml"/>
  <Override PartName="/xl/queryTables/queryTable1442.xml" ContentType="application/vnd.openxmlformats-officedocument.spreadsheetml.queryTable+xml"/>
  <Override PartName="/xl/queryTables/queryTable1443.xml" ContentType="application/vnd.openxmlformats-officedocument.spreadsheetml.queryTable+xml"/>
  <Override PartName="/xl/queryTables/queryTable1444.xml" ContentType="application/vnd.openxmlformats-officedocument.spreadsheetml.queryTable+xml"/>
  <Override PartName="/xl/queryTables/queryTable1445.xml" ContentType="application/vnd.openxmlformats-officedocument.spreadsheetml.queryTable+xml"/>
  <Override PartName="/xl/queryTables/queryTable1446.xml" ContentType="application/vnd.openxmlformats-officedocument.spreadsheetml.queryTable+xml"/>
  <Override PartName="/xl/queryTables/queryTable1447.xml" ContentType="application/vnd.openxmlformats-officedocument.spreadsheetml.queryTable+xml"/>
  <Override PartName="/xl/queryTables/queryTable1448.xml" ContentType="application/vnd.openxmlformats-officedocument.spreadsheetml.queryTable+xml"/>
  <Override PartName="/xl/queryTables/queryTable1449.xml" ContentType="application/vnd.openxmlformats-officedocument.spreadsheetml.queryTable+xml"/>
  <Override PartName="/xl/queryTables/queryTable1450.xml" ContentType="application/vnd.openxmlformats-officedocument.spreadsheetml.queryTable+xml"/>
  <Override PartName="/xl/queryTables/queryTable1451.xml" ContentType="application/vnd.openxmlformats-officedocument.spreadsheetml.queryTable+xml"/>
  <Override PartName="/xl/queryTables/queryTable1452.xml" ContentType="application/vnd.openxmlformats-officedocument.spreadsheetml.queryTable+xml"/>
  <Override PartName="/xl/queryTables/queryTable1453.xml" ContentType="application/vnd.openxmlformats-officedocument.spreadsheetml.queryTable+xml"/>
  <Override PartName="/xl/queryTables/queryTable1454.xml" ContentType="application/vnd.openxmlformats-officedocument.spreadsheetml.queryTable+xml"/>
  <Override PartName="/xl/queryTables/queryTable1455.xml" ContentType="application/vnd.openxmlformats-officedocument.spreadsheetml.queryTable+xml"/>
  <Override PartName="/xl/queryTables/queryTable1456.xml" ContentType="application/vnd.openxmlformats-officedocument.spreadsheetml.queryTable+xml"/>
  <Override PartName="/xl/queryTables/queryTable1457.xml" ContentType="application/vnd.openxmlformats-officedocument.spreadsheetml.queryTable+xml"/>
  <Override PartName="/xl/queryTables/queryTable1458.xml" ContentType="application/vnd.openxmlformats-officedocument.spreadsheetml.queryTable+xml"/>
  <Override PartName="/xl/queryTables/queryTable1459.xml" ContentType="application/vnd.openxmlformats-officedocument.spreadsheetml.queryTable+xml"/>
  <Override PartName="/xl/queryTables/queryTable1460.xml" ContentType="application/vnd.openxmlformats-officedocument.spreadsheetml.queryTable+xml"/>
  <Override PartName="/xl/queryTables/queryTable1461.xml" ContentType="application/vnd.openxmlformats-officedocument.spreadsheetml.queryTable+xml"/>
  <Override PartName="/xl/queryTables/queryTable1462.xml" ContentType="application/vnd.openxmlformats-officedocument.spreadsheetml.queryTable+xml"/>
  <Override PartName="/xl/queryTables/queryTable1463.xml" ContentType="application/vnd.openxmlformats-officedocument.spreadsheetml.queryTable+xml"/>
  <Override PartName="/xl/queryTables/queryTable1464.xml" ContentType="application/vnd.openxmlformats-officedocument.spreadsheetml.queryTable+xml"/>
  <Override PartName="/xl/queryTables/queryTable1465.xml" ContentType="application/vnd.openxmlformats-officedocument.spreadsheetml.queryTable+xml"/>
  <Override PartName="/xl/queryTables/queryTable1466.xml" ContentType="application/vnd.openxmlformats-officedocument.spreadsheetml.queryTable+xml"/>
  <Override PartName="/xl/queryTables/queryTable1467.xml" ContentType="application/vnd.openxmlformats-officedocument.spreadsheetml.queryTable+xml"/>
  <Override PartName="/xl/queryTables/queryTable1468.xml" ContentType="application/vnd.openxmlformats-officedocument.spreadsheetml.queryTable+xml"/>
  <Override PartName="/xl/queryTables/queryTable1469.xml" ContentType="application/vnd.openxmlformats-officedocument.spreadsheetml.queryTable+xml"/>
  <Override PartName="/xl/queryTables/queryTable1470.xml" ContentType="application/vnd.openxmlformats-officedocument.spreadsheetml.queryTable+xml"/>
  <Override PartName="/xl/queryTables/queryTable1471.xml" ContentType="application/vnd.openxmlformats-officedocument.spreadsheetml.queryTable+xml"/>
  <Override PartName="/xl/queryTables/queryTable1472.xml" ContentType="application/vnd.openxmlformats-officedocument.spreadsheetml.queryTable+xml"/>
  <Override PartName="/xl/queryTables/queryTable1473.xml" ContentType="application/vnd.openxmlformats-officedocument.spreadsheetml.queryTable+xml"/>
  <Override PartName="/xl/queryTables/queryTable1474.xml" ContentType="application/vnd.openxmlformats-officedocument.spreadsheetml.queryTable+xml"/>
  <Override PartName="/xl/queryTables/queryTable1475.xml" ContentType="application/vnd.openxmlformats-officedocument.spreadsheetml.queryTable+xml"/>
  <Override PartName="/xl/queryTables/queryTable1476.xml" ContentType="application/vnd.openxmlformats-officedocument.spreadsheetml.queryTable+xml"/>
  <Override PartName="/xl/queryTables/queryTable1477.xml" ContentType="application/vnd.openxmlformats-officedocument.spreadsheetml.queryTable+xml"/>
  <Override PartName="/xl/queryTables/queryTable1478.xml" ContentType="application/vnd.openxmlformats-officedocument.spreadsheetml.queryTable+xml"/>
  <Override PartName="/xl/queryTables/queryTable1479.xml" ContentType="application/vnd.openxmlformats-officedocument.spreadsheetml.queryTable+xml"/>
  <Override PartName="/xl/queryTables/queryTable1480.xml" ContentType="application/vnd.openxmlformats-officedocument.spreadsheetml.queryTable+xml"/>
  <Override PartName="/xl/queryTables/queryTable1481.xml" ContentType="application/vnd.openxmlformats-officedocument.spreadsheetml.queryTable+xml"/>
  <Override PartName="/xl/queryTables/queryTable1482.xml" ContentType="application/vnd.openxmlformats-officedocument.spreadsheetml.queryTable+xml"/>
  <Override PartName="/xl/queryTables/queryTable1483.xml" ContentType="application/vnd.openxmlformats-officedocument.spreadsheetml.queryTable+xml"/>
  <Override PartName="/xl/queryTables/queryTable1484.xml" ContentType="application/vnd.openxmlformats-officedocument.spreadsheetml.queryTable+xml"/>
  <Override PartName="/xl/queryTables/queryTable1485.xml" ContentType="application/vnd.openxmlformats-officedocument.spreadsheetml.queryTable+xml"/>
  <Override PartName="/xl/queryTables/queryTable1486.xml" ContentType="application/vnd.openxmlformats-officedocument.spreadsheetml.queryTable+xml"/>
  <Override PartName="/xl/queryTables/queryTable1487.xml" ContentType="application/vnd.openxmlformats-officedocument.spreadsheetml.queryTable+xml"/>
  <Override PartName="/xl/queryTables/queryTable1488.xml" ContentType="application/vnd.openxmlformats-officedocument.spreadsheetml.queryTable+xml"/>
  <Override PartName="/xl/queryTables/queryTable1489.xml" ContentType="application/vnd.openxmlformats-officedocument.spreadsheetml.queryTable+xml"/>
  <Override PartName="/xl/queryTables/queryTable1490.xml" ContentType="application/vnd.openxmlformats-officedocument.spreadsheetml.queryTable+xml"/>
  <Override PartName="/xl/queryTables/queryTable1491.xml" ContentType="application/vnd.openxmlformats-officedocument.spreadsheetml.queryTable+xml"/>
  <Override PartName="/xl/queryTables/queryTable1492.xml" ContentType="application/vnd.openxmlformats-officedocument.spreadsheetml.queryTable+xml"/>
  <Override PartName="/xl/queryTables/queryTable1493.xml" ContentType="application/vnd.openxmlformats-officedocument.spreadsheetml.queryTable+xml"/>
  <Override PartName="/xl/queryTables/queryTable1494.xml" ContentType="application/vnd.openxmlformats-officedocument.spreadsheetml.queryTable+xml"/>
  <Override PartName="/xl/queryTables/queryTable1495.xml" ContentType="application/vnd.openxmlformats-officedocument.spreadsheetml.queryTable+xml"/>
  <Override PartName="/xl/queryTables/queryTable1496.xml" ContentType="application/vnd.openxmlformats-officedocument.spreadsheetml.queryTable+xml"/>
  <Override PartName="/xl/queryTables/queryTable1497.xml" ContentType="application/vnd.openxmlformats-officedocument.spreadsheetml.queryTable+xml"/>
  <Override PartName="/xl/queryTables/queryTable1498.xml" ContentType="application/vnd.openxmlformats-officedocument.spreadsheetml.queryTable+xml"/>
  <Override PartName="/xl/queryTables/queryTable1499.xml" ContentType="application/vnd.openxmlformats-officedocument.spreadsheetml.queryTable+xml"/>
  <Override PartName="/xl/queryTables/queryTable1500.xml" ContentType="application/vnd.openxmlformats-officedocument.spreadsheetml.queryTable+xml"/>
  <Override PartName="/xl/queryTables/queryTable1501.xml" ContentType="application/vnd.openxmlformats-officedocument.spreadsheetml.queryTable+xml"/>
  <Override PartName="/xl/queryTables/queryTable1502.xml" ContentType="application/vnd.openxmlformats-officedocument.spreadsheetml.queryTable+xml"/>
  <Override PartName="/xl/queryTables/queryTable1503.xml" ContentType="application/vnd.openxmlformats-officedocument.spreadsheetml.queryTable+xml"/>
  <Override PartName="/xl/queryTables/queryTable1504.xml" ContentType="application/vnd.openxmlformats-officedocument.spreadsheetml.queryTable+xml"/>
  <Override PartName="/xl/queryTables/queryTable1505.xml" ContentType="application/vnd.openxmlformats-officedocument.spreadsheetml.queryTable+xml"/>
  <Override PartName="/xl/queryTables/queryTable1506.xml" ContentType="application/vnd.openxmlformats-officedocument.spreadsheetml.queryTable+xml"/>
  <Override PartName="/xl/queryTables/queryTable1507.xml" ContentType="application/vnd.openxmlformats-officedocument.spreadsheetml.queryTable+xml"/>
  <Override PartName="/xl/queryTables/queryTable1508.xml" ContentType="application/vnd.openxmlformats-officedocument.spreadsheetml.queryTable+xml"/>
  <Override PartName="/xl/queryTables/queryTable1509.xml" ContentType="application/vnd.openxmlformats-officedocument.spreadsheetml.queryTable+xml"/>
  <Override PartName="/xl/queryTables/queryTable1510.xml" ContentType="application/vnd.openxmlformats-officedocument.spreadsheetml.queryTable+xml"/>
  <Override PartName="/xl/queryTables/queryTable1511.xml" ContentType="application/vnd.openxmlformats-officedocument.spreadsheetml.queryTable+xml"/>
  <Override PartName="/xl/queryTables/queryTable1512.xml" ContentType="application/vnd.openxmlformats-officedocument.spreadsheetml.queryTable+xml"/>
  <Override PartName="/xl/queryTables/queryTable1513.xml" ContentType="application/vnd.openxmlformats-officedocument.spreadsheetml.queryTable+xml"/>
  <Override PartName="/xl/queryTables/queryTable1514.xml" ContentType="application/vnd.openxmlformats-officedocument.spreadsheetml.queryTable+xml"/>
  <Override PartName="/xl/queryTables/queryTable1515.xml" ContentType="application/vnd.openxmlformats-officedocument.spreadsheetml.queryTable+xml"/>
  <Override PartName="/xl/queryTables/queryTable1516.xml" ContentType="application/vnd.openxmlformats-officedocument.spreadsheetml.queryTable+xml"/>
  <Override PartName="/xl/queryTables/queryTable1517.xml" ContentType="application/vnd.openxmlformats-officedocument.spreadsheetml.queryTable+xml"/>
  <Override PartName="/xl/queryTables/queryTable1518.xml" ContentType="application/vnd.openxmlformats-officedocument.spreadsheetml.queryTable+xml"/>
  <Override PartName="/xl/queryTables/queryTable1519.xml" ContentType="application/vnd.openxmlformats-officedocument.spreadsheetml.queryTable+xml"/>
  <Override PartName="/xl/queryTables/queryTable1520.xml" ContentType="application/vnd.openxmlformats-officedocument.spreadsheetml.queryTable+xml"/>
  <Override PartName="/xl/queryTables/queryTable1521.xml" ContentType="application/vnd.openxmlformats-officedocument.spreadsheetml.queryTable+xml"/>
  <Override PartName="/xl/queryTables/queryTable1522.xml" ContentType="application/vnd.openxmlformats-officedocument.spreadsheetml.queryTable+xml"/>
  <Override PartName="/xl/queryTables/queryTable1523.xml" ContentType="application/vnd.openxmlformats-officedocument.spreadsheetml.queryTable+xml"/>
  <Override PartName="/xl/queryTables/queryTable1524.xml" ContentType="application/vnd.openxmlformats-officedocument.spreadsheetml.queryTable+xml"/>
  <Override PartName="/xl/queryTables/queryTable1525.xml" ContentType="application/vnd.openxmlformats-officedocument.spreadsheetml.queryTable+xml"/>
  <Override PartName="/xl/queryTables/queryTable1526.xml" ContentType="application/vnd.openxmlformats-officedocument.spreadsheetml.queryTable+xml"/>
  <Override PartName="/xl/queryTables/queryTable1527.xml" ContentType="application/vnd.openxmlformats-officedocument.spreadsheetml.queryTable+xml"/>
  <Override PartName="/xl/queryTables/queryTable1528.xml" ContentType="application/vnd.openxmlformats-officedocument.spreadsheetml.queryTable+xml"/>
  <Override PartName="/xl/queryTables/queryTable1529.xml" ContentType="application/vnd.openxmlformats-officedocument.spreadsheetml.queryTable+xml"/>
  <Override PartName="/xl/queryTables/queryTable1530.xml" ContentType="application/vnd.openxmlformats-officedocument.spreadsheetml.queryTable+xml"/>
  <Override PartName="/xl/queryTables/queryTable1531.xml" ContentType="application/vnd.openxmlformats-officedocument.spreadsheetml.queryTable+xml"/>
  <Override PartName="/xl/queryTables/queryTable1532.xml" ContentType="application/vnd.openxmlformats-officedocument.spreadsheetml.queryTable+xml"/>
  <Override PartName="/xl/queryTables/queryTable1533.xml" ContentType="application/vnd.openxmlformats-officedocument.spreadsheetml.queryTable+xml"/>
  <Override PartName="/xl/queryTables/queryTable1534.xml" ContentType="application/vnd.openxmlformats-officedocument.spreadsheetml.queryTable+xml"/>
  <Override PartName="/xl/queryTables/queryTable1535.xml" ContentType="application/vnd.openxmlformats-officedocument.spreadsheetml.queryTable+xml"/>
  <Override PartName="/xl/queryTables/queryTable1536.xml" ContentType="application/vnd.openxmlformats-officedocument.spreadsheetml.queryTable+xml"/>
  <Override PartName="/xl/queryTables/queryTable1537.xml" ContentType="application/vnd.openxmlformats-officedocument.spreadsheetml.queryTable+xml"/>
  <Override PartName="/xl/queryTables/queryTable1538.xml" ContentType="application/vnd.openxmlformats-officedocument.spreadsheetml.queryTable+xml"/>
  <Override PartName="/xl/queryTables/queryTable1539.xml" ContentType="application/vnd.openxmlformats-officedocument.spreadsheetml.queryTable+xml"/>
  <Override PartName="/xl/queryTables/queryTable1540.xml" ContentType="application/vnd.openxmlformats-officedocument.spreadsheetml.queryTable+xml"/>
  <Override PartName="/xl/queryTables/queryTable1541.xml" ContentType="application/vnd.openxmlformats-officedocument.spreadsheetml.queryTable+xml"/>
  <Override PartName="/xl/queryTables/queryTable1542.xml" ContentType="application/vnd.openxmlformats-officedocument.spreadsheetml.queryTable+xml"/>
  <Override PartName="/xl/queryTables/queryTable1543.xml" ContentType="application/vnd.openxmlformats-officedocument.spreadsheetml.queryTable+xml"/>
  <Override PartName="/xl/queryTables/queryTable1544.xml" ContentType="application/vnd.openxmlformats-officedocument.spreadsheetml.queryTable+xml"/>
  <Override PartName="/xl/queryTables/queryTable1545.xml" ContentType="application/vnd.openxmlformats-officedocument.spreadsheetml.queryTable+xml"/>
  <Override PartName="/xl/queryTables/queryTable1546.xml" ContentType="application/vnd.openxmlformats-officedocument.spreadsheetml.queryTable+xml"/>
  <Override PartName="/xl/queryTables/queryTable1547.xml" ContentType="application/vnd.openxmlformats-officedocument.spreadsheetml.queryTable+xml"/>
  <Override PartName="/xl/queryTables/queryTable1548.xml" ContentType="application/vnd.openxmlformats-officedocument.spreadsheetml.queryTable+xml"/>
  <Override PartName="/xl/queryTables/queryTable1549.xml" ContentType="application/vnd.openxmlformats-officedocument.spreadsheetml.queryTable+xml"/>
  <Override PartName="/xl/queryTables/queryTable1550.xml" ContentType="application/vnd.openxmlformats-officedocument.spreadsheetml.queryTable+xml"/>
  <Override PartName="/xl/queryTables/queryTable1551.xml" ContentType="application/vnd.openxmlformats-officedocument.spreadsheetml.queryTable+xml"/>
  <Override PartName="/xl/queryTables/queryTable1552.xml" ContentType="application/vnd.openxmlformats-officedocument.spreadsheetml.queryTable+xml"/>
  <Override PartName="/xl/queryTables/queryTable1553.xml" ContentType="application/vnd.openxmlformats-officedocument.spreadsheetml.queryTable+xml"/>
  <Override PartName="/xl/queryTables/queryTable1554.xml" ContentType="application/vnd.openxmlformats-officedocument.spreadsheetml.queryTable+xml"/>
  <Override PartName="/xl/queryTables/queryTable1555.xml" ContentType="application/vnd.openxmlformats-officedocument.spreadsheetml.queryTable+xml"/>
  <Override PartName="/xl/queryTables/queryTable1556.xml" ContentType="application/vnd.openxmlformats-officedocument.spreadsheetml.queryTable+xml"/>
  <Override PartName="/xl/queryTables/queryTable1557.xml" ContentType="application/vnd.openxmlformats-officedocument.spreadsheetml.queryTable+xml"/>
  <Override PartName="/xl/queryTables/queryTable1558.xml" ContentType="application/vnd.openxmlformats-officedocument.spreadsheetml.queryTable+xml"/>
  <Override PartName="/xl/queryTables/queryTable1559.xml" ContentType="application/vnd.openxmlformats-officedocument.spreadsheetml.queryTable+xml"/>
  <Override PartName="/xl/queryTables/queryTable1560.xml" ContentType="application/vnd.openxmlformats-officedocument.spreadsheetml.queryTable+xml"/>
  <Override PartName="/xl/queryTables/queryTable1561.xml" ContentType="application/vnd.openxmlformats-officedocument.spreadsheetml.queryTable+xml"/>
  <Override PartName="/xl/queryTables/queryTable1562.xml" ContentType="application/vnd.openxmlformats-officedocument.spreadsheetml.queryTable+xml"/>
  <Override PartName="/xl/queryTables/queryTable1563.xml" ContentType="application/vnd.openxmlformats-officedocument.spreadsheetml.queryTable+xml"/>
  <Override PartName="/xl/queryTables/queryTable1564.xml" ContentType="application/vnd.openxmlformats-officedocument.spreadsheetml.queryTable+xml"/>
  <Override PartName="/xl/queryTables/queryTable1565.xml" ContentType="application/vnd.openxmlformats-officedocument.spreadsheetml.queryTable+xml"/>
  <Override PartName="/xl/queryTables/queryTable1566.xml" ContentType="application/vnd.openxmlformats-officedocument.spreadsheetml.queryTable+xml"/>
  <Override PartName="/xl/queryTables/queryTable1567.xml" ContentType="application/vnd.openxmlformats-officedocument.spreadsheetml.queryTable+xml"/>
  <Override PartName="/xl/queryTables/queryTable1568.xml" ContentType="application/vnd.openxmlformats-officedocument.spreadsheetml.queryTable+xml"/>
  <Override PartName="/xl/queryTables/queryTable1569.xml" ContentType="application/vnd.openxmlformats-officedocument.spreadsheetml.queryTable+xml"/>
  <Override PartName="/xl/queryTables/queryTable1570.xml" ContentType="application/vnd.openxmlformats-officedocument.spreadsheetml.queryTable+xml"/>
  <Override PartName="/xl/queryTables/queryTable1571.xml" ContentType="application/vnd.openxmlformats-officedocument.spreadsheetml.queryTable+xml"/>
  <Override PartName="/xl/queryTables/queryTable1572.xml" ContentType="application/vnd.openxmlformats-officedocument.spreadsheetml.queryTable+xml"/>
  <Override PartName="/xl/queryTables/queryTable1573.xml" ContentType="application/vnd.openxmlformats-officedocument.spreadsheetml.queryTable+xml"/>
  <Override PartName="/xl/queryTables/queryTable1574.xml" ContentType="application/vnd.openxmlformats-officedocument.spreadsheetml.queryTable+xml"/>
  <Override PartName="/xl/queryTables/queryTable1575.xml" ContentType="application/vnd.openxmlformats-officedocument.spreadsheetml.queryTable+xml"/>
  <Override PartName="/xl/queryTables/queryTable1576.xml" ContentType="application/vnd.openxmlformats-officedocument.spreadsheetml.queryTable+xml"/>
  <Override PartName="/xl/queryTables/queryTable1577.xml" ContentType="application/vnd.openxmlformats-officedocument.spreadsheetml.queryTable+xml"/>
  <Override PartName="/xl/queryTables/queryTable1578.xml" ContentType="application/vnd.openxmlformats-officedocument.spreadsheetml.queryTable+xml"/>
  <Override PartName="/xl/queryTables/queryTable1579.xml" ContentType="application/vnd.openxmlformats-officedocument.spreadsheetml.queryTable+xml"/>
  <Override PartName="/xl/queryTables/queryTable1580.xml" ContentType="application/vnd.openxmlformats-officedocument.spreadsheetml.queryTable+xml"/>
  <Override PartName="/xl/queryTables/queryTable1581.xml" ContentType="application/vnd.openxmlformats-officedocument.spreadsheetml.queryTable+xml"/>
  <Override PartName="/xl/queryTables/queryTable1582.xml" ContentType="application/vnd.openxmlformats-officedocument.spreadsheetml.queryTable+xml"/>
  <Override PartName="/xl/queryTables/queryTable1583.xml" ContentType="application/vnd.openxmlformats-officedocument.spreadsheetml.queryTable+xml"/>
  <Override PartName="/xl/queryTables/queryTable1584.xml" ContentType="application/vnd.openxmlformats-officedocument.spreadsheetml.queryTable+xml"/>
  <Override PartName="/xl/queryTables/queryTable1585.xml" ContentType="application/vnd.openxmlformats-officedocument.spreadsheetml.queryTable+xml"/>
  <Override PartName="/xl/queryTables/queryTable1586.xml" ContentType="application/vnd.openxmlformats-officedocument.spreadsheetml.queryTable+xml"/>
  <Override PartName="/xl/queryTables/queryTable1587.xml" ContentType="application/vnd.openxmlformats-officedocument.spreadsheetml.queryTable+xml"/>
  <Override PartName="/xl/queryTables/queryTable1588.xml" ContentType="application/vnd.openxmlformats-officedocument.spreadsheetml.queryTable+xml"/>
  <Override PartName="/xl/queryTables/queryTable1589.xml" ContentType="application/vnd.openxmlformats-officedocument.spreadsheetml.queryTable+xml"/>
  <Override PartName="/xl/queryTables/queryTable1590.xml" ContentType="application/vnd.openxmlformats-officedocument.spreadsheetml.queryTable+xml"/>
  <Override PartName="/xl/queryTables/queryTable1591.xml" ContentType="application/vnd.openxmlformats-officedocument.spreadsheetml.queryTable+xml"/>
  <Override PartName="/xl/queryTables/queryTable1592.xml" ContentType="application/vnd.openxmlformats-officedocument.spreadsheetml.queryTable+xml"/>
  <Override PartName="/xl/queryTables/queryTable1593.xml" ContentType="application/vnd.openxmlformats-officedocument.spreadsheetml.queryTable+xml"/>
  <Override PartName="/xl/queryTables/queryTable1594.xml" ContentType="application/vnd.openxmlformats-officedocument.spreadsheetml.queryTable+xml"/>
  <Override PartName="/xl/queryTables/queryTable1595.xml" ContentType="application/vnd.openxmlformats-officedocument.spreadsheetml.queryTable+xml"/>
  <Override PartName="/xl/queryTables/queryTable1596.xml" ContentType="application/vnd.openxmlformats-officedocument.spreadsheetml.queryTable+xml"/>
  <Override PartName="/xl/queryTables/queryTable1597.xml" ContentType="application/vnd.openxmlformats-officedocument.spreadsheetml.queryTable+xml"/>
  <Override PartName="/xl/queryTables/queryTable1598.xml" ContentType="application/vnd.openxmlformats-officedocument.spreadsheetml.queryTable+xml"/>
  <Override PartName="/xl/queryTables/queryTable1599.xml" ContentType="application/vnd.openxmlformats-officedocument.spreadsheetml.queryTable+xml"/>
  <Override PartName="/xl/queryTables/queryTable1600.xml" ContentType="application/vnd.openxmlformats-officedocument.spreadsheetml.queryTable+xml"/>
  <Override PartName="/xl/queryTables/queryTable1601.xml" ContentType="application/vnd.openxmlformats-officedocument.spreadsheetml.queryTable+xml"/>
  <Override PartName="/xl/queryTables/queryTable1602.xml" ContentType="application/vnd.openxmlformats-officedocument.spreadsheetml.queryTable+xml"/>
  <Override PartName="/xl/queryTables/queryTable1603.xml" ContentType="application/vnd.openxmlformats-officedocument.spreadsheetml.queryTable+xml"/>
  <Override PartName="/xl/queryTables/queryTable1604.xml" ContentType="application/vnd.openxmlformats-officedocument.spreadsheetml.queryTable+xml"/>
  <Override PartName="/xl/queryTables/queryTable1605.xml" ContentType="application/vnd.openxmlformats-officedocument.spreadsheetml.queryTable+xml"/>
  <Override PartName="/xl/queryTables/queryTable1606.xml" ContentType="application/vnd.openxmlformats-officedocument.spreadsheetml.queryTable+xml"/>
  <Override PartName="/xl/queryTables/queryTable1607.xml" ContentType="application/vnd.openxmlformats-officedocument.spreadsheetml.queryTable+xml"/>
  <Override PartName="/xl/queryTables/queryTable1608.xml" ContentType="application/vnd.openxmlformats-officedocument.spreadsheetml.queryTable+xml"/>
  <Override PartName="/xl/queryTables/queryTable1609.xml" ContentType="application/vnd.openxmlformats-officedocument.spreadsheetml.queryTable+xml"/>
  <Override PartName="/xl/queryTables/queryTable1610.xml" ContentType="application/vnd.openxmlformats-officedocument.spreadsheetml.queryTable+xml"/>
  <Override PartName="/xl/queryTables/queryTable1611.xml" ContentType="application/vnd.openxmlformats-officedocument.spreadsheetml.queryTable+xml"/>
  <Override PartName="/xl/queryTables/queryTable1612.xml" ContentType="application/vnd.openxmlformats-officedocument.spreadsheetml.queryTable+xml"/>
  <Override PartName="/xl/queryTables/queryTable1613.xml" ContentType="application/vnd.openxmlformats-officedocument.spreadsheetml.queryTable+xml"/>
  <Override PartName="/xl/queryTables/queryTable1614.xml" ContentType="application/vnd.openxmlformats-officedocument.spreadsheetml.queryTable+xml"/>
  <Override PartName="/xl/queryTables/queryTable1615.xml" ContentType="application/vnd.openxmlformats-officedocument.spreadsheetml.queryTable+xml"/>
  <Override PartName="/xl/queryTables/queryTable1616.xml" ContentType="application/vnd.openxmlformats-officedocument.spreadsheetml.queryTable+xml"/>
  <Override PartName="/xl/queryTables/queryTable1617.xml" ContentType="application/vnd.openxmlformats-officedocument.spreadsheetml.queryTable+xml"/>
  <Override PartName="/xl/queryTables/queryTable1618.xml" ContentType="application/vnd.openxmlformats-officedocument.spreadsheetml.queryTable+xml"/>
  <Override PartName="/xl/queryTables/queryTable1619.xml" ContentType="application/vnd.openxmlformats-officedocument.spreadsheetml.queryTable+xml"/>
  <Override PartName="/xl/queryTables/queryTable1620.xml" ContentType="application/vnd.openxmlformats-officedocument.spreadsheetml.queryTable+xml"/>
  <Override PartName="/xl/queryTables/queryTable1621.xml" ContentType="application/vnd.openxmlformats-officedocument.spreadsheetml.queryTable+xml"/>
  <Override PartName="/xl/queryTables/queryTable1622.xml" ContentType="application/vnd.openxmlformats-officedocument.spreadsheetml.queryTable+xml"/>
  <Override PartName="/xl/queryTables/queryTable1623.xml" ContentType="application/vnd.openxmlformats-officedocument.spreadsheetml.queryTable+xml"/>
  <Override PartName="/xl/queryTables/queryTable1624.xml" ContentType="application/vnd.openxmlformats-officedocument.spreadsheetml.queryTable+xml"/>
  <Override PartName="/xl/queryTables/queryTable1625.xml" ContentType="application/vnd.openxmlformats-officedocument.spreadsheetml.queryTable+xml"/>
  <Override PartName="/xl/queryTables/queryTable1626.xml" ContentType="application/vnd.openxmlformats-officedocument.spreadsheetml.queryTable+xml"/>
  <Override PartName="/xl/queryTables/queryTable1627.xml" ContentType="application/vnd.openxmlformats-officedocument.spreadsheetml.queryTable+xml"/>
  <Override PartName="/xl/queryTables/queryTable1628.xml" ContentType="application/vnd.openxmlformats-officedocument.spreadsheetml.queryTable+xml"/>
  <Override PartName="/xl/queryTables/queryTable1629.xml" ContentType="application/vnd.openxmlformats-officedocument.spreadsheetml.queryTable+xml"/>
  <Override PartName="/xl/queryTables/queryTable1630.xml" ContentType="application/vnd.openxmlformats-officedocument.spreadsheetml.queryTable+xml"/>
  <Override PartName="/xl/queryTables/queryTable1631.xml" ContentType="application/vnd.openxmlformats-officedocument.spreadsheetml.queryTable+xml"/>
  <Override PartName="/xl/queryTables/queryTable1632.xml" ContentType="application/vnd.openxmlformats-officedocument.spreadsheetml.queryTable+xml"/>
  <Override PartName="/xl/queryTables/queryTable1633.xml" ContentType="application/vnd.openxmlformats-officedocument.spreadsheetml.queryTable+xml"/>
  <Override PartName="/xl/queryTables/queryTable1634.xml" ContentType="application/vnd.openxmlformats-officedocument.spreadsheetml.queryTable+xml"/>
  <Override PartName="/xl/queryTables/queryTable1635.xml" ContentType="application/vnd.openxmlformats-officedocument.spreadsheetml.queryTable+xml"/>
  <Override PartName="/xl/queryTables/queryTable1636.xml" ContentType="application/vnd.openxmlformats-officedocument.spreadsheetml.queryTable+xml"/>
  <Override PartName="/xl/queryTables/queryTable1637.xml" ContentType="application/vnd.openxmlformats-officedocument.spreadsheetml.queryTable+xml"/>
  <Override PartName="/xl/queryTables/queryTable1638.xml" ContentType="application/vnd.openxmlformats-officedocument.spreadsheetml.queryTable+xml"/>
  <Override PartName="/xl/queryTables/queryTable1639.xml" ContentType="application/vnd.openxmlformats-officedocument.spreadsheetml.queryTable+xml"/>
  <Override PartName="/xl/queryTables/queryTable1640.xml" ContentType="application/vnd.openxmlformats-officedocument.spreadsheetml.queryTable+xml"/>
  <Override PartName="/xl/queryTables/queryTable1641.xml" ContentType="application/vnd.openxmlformats-officedocument.spreadsheetml.queryTable+xml"/>
  <Override PartName="/xl/queryTables/queryTable1642.xml" ContentType="application/vnd.openxmlformats-officedocument.spreadsheetml.queryTable+xml"/>
  <Override PartName="/xl/queryTables/queryTable1643.xml" ContentType="application/vnd.openxmlformats-officedocument.spreadsheetml.queryTable+xml"/>
  <Override PartName="/xl/queryTables/queryTable1644.xml" ContentType="application/vnd.openxmlformats-officedocument.spreadsheetml.queryTable+xml"/>
  <Override PartName="/xl/queryTables/queryTable1645.xml" ContentType="application/vnd.openxmlformats-officedocument.spreadsheetml.queryTable+xml"/>
  <Override PartName="/xl/queryTables/queryTable1646.xml" ContentType="application/vnd.openxmlformats-officedocument.spreadsheetml.queryTable+xml"/>
  <Override PartName="/xl/queryTables/queryTable1647.xml" ContentType="application/vnd.openxmlformats-officedocument.spreadsheetml.queryTable+xml"/>
  <Override PartName="/xl/queryTables/queryTable1648.xml" ContentType="application/vnd.openxmlformats-officedocument.spreadsheetml.queryTable+xml"/>
  <Override PartName="/xl/queryTables/queryTable1649.xml" ContentType="application/vnd.openxmlformats-officedocument.spreadsheetml.queryTable+xml"/>
  <Override PartName="/xl/queryTables/queryTable1650.xml" ContentType="application/vnd.openxmlformats-officedocument.spreadsheetml.queryTable+xml"/>
  <Override PartName="/xl/queryTables/queryTable1651.xml" ContentType="application/vnd.openxmlformats-officedocument.spreadsheetml.queryTable+xml"/>
  <Override PartName="/xl/queryTables/queryTable1652.xml" ContentType="application/vnd.openxmlformats-officedocument.spreadsheetml.queryTable+xml"/>
  <Override PartName="/xl/queryTables/queryTable1653.xml" ContentType="application/vnd.openxmlformats-officedocument.spreadsheetml.queryTable+xml"/>
  <Override PartName="/xl/queryTables/queryTable1654.xml" ContentType="application/vnd.openxmlformats-officedocument.spreadsheetml.queryTable+xml"/>
  <Override PartName="/xl/queryTables/queryTable1655.xml" ContentType="application/vnd.openxmlformats-officedocument.spreadsheetml.queryTable+xml"/>
  <Override PartName="/xl/queryTables/queryTable1656.xml" ContentType="application/vnd.openxmlformats-officedocument.spreadsheetml.queryTable+xml"/>
  <Override PartName="/xl/queryTables/queryTable1657.xml" ContentType="application/vnd.openxmlformats-officedocument.spreadsheetml.queryTable+xml"/>
  <Override PartName="/xl/queryTables/queryTable1658.xml" ContentType="application/vnd.openxmlformats-officedocument.spreadsheetml.queryTable+xml"/>
  <Override PartName="/xl/queryTables/queryTable1659.xml" ContentType="application/vnd.openxmlformats-officedocument.spreadsheetml.queryTable+xml"/>
  <Override PartName="/xl/queryTables/queryTable1660.xml" ContentType="application/vnd.openxmlformats-officedocument.spreadsheetml.queryTable+xml"/>
  <Override PartName="/xl/queryTables/queryTable1661.xml" ContentType="application/vnd.openxmlformats-officedocument.spreadsheetml.queryTable+xml"/>
  <Override PartName="/xl/queryTables/queryTable1662.xml" ContentType="application/vnd.openxmlformats-officedocument.spreadsheetml.queryTable+xml"/>
  <Override PartName="/xl/queryTables/queryTable1663.xml" ContentType="application/vnd.openxmlformats-officedocument.spreadsheetml.queryTable+xml"/>
  <Override PartName="/xl/queryTables/queryTable1664.xml" ContentType="application/vnd.openxmlformats-officedocument.spreadsheetml.queryTable+xml"/>
  <Override PartName="/xl/queryTables/queryTable1665.xml" ContentType="application/vnd.openxmlformats-officedocument.spreadsheetml.queryTable+xml"/>
  <Override PartName="/xl/queryTables/queryTable1666.xml" ContentType="application/vnd.openxmlformats-officedocument.spreadsheetml.queryTable+xml"/>
  <Override PartName="/xl/queryTables/queryTable1667.xml" ContentType="application/vnd.openxmlformats-officedocument.spreadsheetml.queryTable+xml"/>
  <Override PartName="/xl/queryTables/queryTable1668.xml" ContentType="application/vnd.openxmlformats-officedocument.spreadsheetml.queryTable+xml"/>
  <Override PartName="/xl/queryTables/queryTable1669.xml" ContentType="application/vnd.openxmlformats-officedocument.spreadsheetml.queryTable+xml"/>
  <Override PartName="/xl/queryTables/queryTable1670.xml" ContentType="application/vnd.openxmlformats-officedocument.spreadsheetml.queryTable+xml"/>
  <Override PartName="/xl/queryTables/queryTable1671.xml" ContentType="application/vnd.openxmlformats-officedocument.spreadsheetml.queryTable+xml"/>
  <Override PartName="/xl/queryTables/queryTable1672.xml" ContentType="application/vnd.openxmlformats-officedocument.spreadsheetml.queryTable+xml"/>
  <Override PartName="/xl/queryTables/queryTable1673.xml" ContentType="application/vnd.openxmlformats-officedocument.spreadsheetml.queryTable+xml"/>
  <Override PartName="/xl/queryTables/queryTable1674.xml" ContentType="application/vnd.openxmlformats-officedocument.spreadsheetml.queryTable+xml"/>
  <Override PartName="/xl/queryTables/queryTable1675.xml" ContentType="application/vnd.openxmlformats-officedocument.spreadsheetml.queryTable+xml"/>
  <Override PartName="/xl/queryTables/queryTable1676.xml" ContentType="application/vnd.openxmlformats-officedocument.spreadsheetml.queryTable+xml"/>
  <Override PartName="/xl/queryTables/queryTable1677.xml" ContentType="application/vnd.openxmlformats-officedocument.spreadsheetml.queryTable+xml"/>
  <Override PartName="/xl/queryTables/queryTable1678.xml" ContentType="application/vnd.openxmlformats-officedocument.spreadsheetml.queryTable+xml"/>
  <Override PartName="/xl/queryTables/queryTable1679.xml" ContentType="application/vnd.openxmlformats-officedocument.spreadsheetml.queryTable+xml"/>
  <Override PartName="/xl/queryTables/queryTable1680.xml" ContentType="application/vnd.openxmlformats-officedocument.spreadsheetml.queryTable+xml"/>
  <Override PartName="/xl/queryTables/queryTable1681.xml" ContentType="application/vnd.openxmlformats-officedocument.spreadsheetml.queryTable+xml"/>
  <Override PartName="/xl/queryTables/queryTable1682.xml" ContentType="application/vnd.openxmlformats-officedocument.spreadsheetml.queryTable+xml"/>
  <Override PartName="/xl/queryTables/queryTable1683.xml" ContentType="application/vnd.openxmlformats-officedocument.spreadsheetml.queryTable+xml"/>
  <Override PartName="/xl/queryTables/queryTable1684.xml" ContentType="application/vnd.openxmlformats-officedocument.spreadsheetml.queryTable+xml"/>
  <Override PartName="/xl/queryTables/queryTable1685.xml" ContentType="application/vnd.openxmlformats-officedocument.spreadsheetml.queryTable+xml"/>
  <Override PartName="/xl/queryTables/queryTable1686.xml" ContentType="application/vnd.openxmlformats-officedocument.spreadsheetml.queryTable+xml"/>
  <Override PartName="/xl/queryTables/queryTable1687.xml" ContentType="application/vnd.openxmlformats-officedocument.spreadsheetml.queryTable+xml"/>
  <Override PartName="/xl/queryTables/queryTable1688.xml" ContentType="application/vnd.openxmlformats-officedocument.spreadsheetml.queryTable+xml"/>
  <Override PartName="/xl/queryTables/queryTable1689.xml" ContentType="application/vnd.openxmlformats-officedocument.spreadsheetml.queryTable+xml"/>
  <Override PartName="/xl/queryTables/queryTable1690.xml" ContentType="application/vnd.openxmlformats-officedocument.spreadsheetml.queryTable+xml"/>
  <Override PartName="/xl/queryTables/queryTable1691.xml" ContentType="application/vnd.openxmlformats-officedocument.spreadsheetml.queryTable+xml"/>
  <Override PartName="/xl/queryTables/queryTable1692.xml" ContentType="application/vnd.openxmlformats-officedocument.spreadsheetml.queryTable+xml"/>
  <Override PartName="/xl/queryTables/queryTable1693.xml" ContentType="application/vnd.openxmlformats-officedocument.spreadsheetml.queryTable+xml"/>
  <Override PartName="/xl/queryTables/queryTable1694.xml" ContentType="application/vnd.openxmlformats-officedocument.spreadsheetml.queryTable+xml"/>
  <Override PartName="/xl/queryTables/queryTable1695.xml" ContentType="application/vnd.openxmlformats-officedocument.spreadsheetml.queryTable+xml"/>
  <Override PartName="/xl/queryTables/queryTable1696.xml" ContentType="application/vnd.openxmlformats-officedocument.spreadsheetml.queryTable+xml"/>
  <Override PartName="/xl/queryTables/queryTable1697.xml" ContentType="application/vnd.openxmlformats-officedocument.spreadsheetml.queryTable+xml"/>
  <Override PartName="/xl/queryTables/queryTable1698.xml" ContentType="application/vnd.openxmlformats-officedocument.spreadsheetml.queryTable+xml"/>
  <Override PartName="/xl/queryTables/queryTable1699.xml" ContentType="application/vnd.openxmlformats-officedocument.spreadsheetml.queryTable+xml"/>
  <Override PartName="/xl/queryTables/queryTable1700.xml" ContentType="application/vnd.openxmlformats-officedocument.spreadsheetml.queryTable+xml"/>
  <Override PartName="/xl/queryTables/queryTable1701.xml" ContentType="application/vnd.openxmlformats-officedocument.spreadsheetml.queryTable+xml"/>
  <Override PartName="/xl/queryTables/queryTable1702.xml" ContentType="application/vnd.openxmlformats-officedocument.spreadsheetml.queryTable+xml"/>
  <Override PartName="/xl/queryTables/queryTable1703.xml" ContentType="application/vnd.openxmlformats-officedocument.spreadsheetml.queryTable+xml"/>
  <Override PartName="/xl/queryTables/queryTable1704.xml" ContentType="application/vnd.openxmlformats-officedocument.spreadsheetml.queryTable+xml"/>
  <Override PartName="/xl/queryTables/queryTable1705.xml" ContentType="application/vnd.openxmlformats-officedocument.spreadsheetml.queryTable+xml"/>
  <Override PartName="/xl/queryTables/queryTable1706.xml" ContentType="application/vnd.openxmlformats-officedocument.spreadsheetml.queryTable+xml"/>
  <Override PartName="/xl/queryTables/queryTable1707.xml" ContentType="application/vnd.openxmlformats-officedocument.spreadsheetml.queryTable+xml"/>
  <Override PartName="/xl/queryTables/queryTable1708.xml" ContentType="application/vnd.openxmlformats-officedocument.spreadsheetml.queryTable+xml"/>
  <Override PartName="/xl/queryTables/queryTable1709.xml" ContentType="application/vnd.openxmlformats-officedocument.spreadsheetml.queryTable+xml"/>
  <Override PartName="/xl/queryTables/queryTable1710.xml" ContentType="application/vnd.openxmlformats-officedocument.spreadsheetml.queryTable+xml"/>
  <Override PartName="/xl/queryTables/queryTable1711.xml" ContentType="application/vnd.openxmlformats-officedocument.spreadsheetml.queryTable+xml"/>
  <Override PartName="/xl/queryTables/queryTable1712.xml" ContentType="application/vnd.openxmlformats-officedocument.spreadsheetml.queryTable+xml"/>
  <Override PartName="/xl/queryTables/queryTable1713.xml" ContentType="application/vnd.openxmlformats-officedocument.spreadsheetml.queryTable+xml"/>
  <Override PartName="/xl/queryTables/queryTable1714.xml" ContentType="application/vnd.openxmlformats-officedocument.spreadsheetml.queryTable+xml"/>
  <Override PartName="/xl/queryTables/queryTable1715.xml" ContentType="application/vnd.openxmlformats-officedocument.spreadsheetml.queryTable+xml"/>
  <Override PartName="/xl/queryTables/queryTable1716.xml" ContentType="application/vnd.openxmlformats-officedocument.spreadsheetml.queryTable+xml"/>
  <Override PartName="/xl/queryTables/queryTable1717.xml" ContentType="application/vnd.openxmlformats-officedocument.spreadsheetml.queryTable+xml"/>
  <Override PartName="/xl/queryTables/queryTable1718.xml" ContentType="application/vnd.openxmlformats-officedocument.spreadsheetml.queryTable+xml"/>
  <Override PartName="/xl/queryTables/queryTable1719.xml" ContentType="application/vnd.openxmlformats-officedocument.spreadsheetml.queryTable+xml"/>
  <Override PartName="/xl/queryTables/queryTable1720.xml" ContentType="application/vnd.openxmlformats-officedocument.spreadsheetml.queryTable+xml"/>
  <Override PartName="/xl/queryTables/queryTable1721.xml" ContentType="application/vnd.openxmlformats-officedocument.spreadsheetml.queryTable+xml"/>
  <Override PartName="/xl/queryTables/queryTable1722.xml" ContentType="application/vnd.openxmlformats-officedocument.spreadsheetml.queryTable+xml"/>
  <Override PartName="/xl/queryTables/queryTable1723.xml" ContentType="application/vnd.openxmlformats-officedocument.spreadsheetml.queryTable+xml"/>
  <Override PartName="/xl/queryTables/queryTable1724.xml" ContentType="application/vnd.openxmlformats-officedocument.spreadsheetml.queryTable+xml"/>
  <Override PartName="/xl/queryTables/queryTable1725.xml" ContentType="application/vnd.openxmlformats-officedocument.spreadsheetml.queryTable+xml"/>
  <Override PartName="/xl/queryTables/queryTable1726.xml" ContentType="application/vnd.openxmlformats-officedocument.spreadsheetml.queryTable+xml"/>
  <Override PartName="/xl/queryTables/queryTable1727.xml" ContentType="application/vnd.openxmlformats-officedocument.spreadsheetml.queryTable+xml"/>
  <Override PartName="/xl/queryTables/queryTable1728.xml" ContentType="application/vnd.openxmlformats-officedocument.spreadsheetml.queryTable+xml"/>
  <Override PartName="/xl/queryTables/queryTable1729.xml" ContentType="application/vnd.openxmlformats-officedocument.spreadsheetml.queryTable+xml"/>
  <Override PartName="/xl/queryTables/queryTable1730.xml" ContentType="application/vnd.openxmlformats-officedocument.spreadsheetml.queryTable+xml"/>
  <Override PartName="/xl/queryTables/queryTable1731.xml" ContentType="application/vnd.openxmlformats-officedocument.spreadsheetml.queryTable+xml"/>
  <Override PartName="/xl/queryTables/queryTable1732.xml" ContentType="application/vnd.openxmlformats-officedocument.spreadsheetml.queryTable+xml"/>
  <Override PartName="/xl/queryTables/queryTable1733.xml" ContentType="application/vnd.openxmlformats-officedocument.spreadsheetml.queryTable+xml"/>
  <Override PartName="/xl/queryTables/queryTable1734.xml" ContentType="application/vnd.openxmlformats-officedocument.spreadsheetml.queryTable+xml"/>
  <Override PartName="/xl/queryTables/queryTable1735.xml" ContentType="application/vnd.openxmlformats-officedocument.spreadsheetml.queryTable+xml"/>
  <Override PartName="/xl/queryTables/queryTable1736.xml" ContentType="application/vnd.openxmlformats-officedocument.spreadsheetml.queryTable+xml"/>
  <Override PartName="/xl/queryTables/queryTable1737.xml" ContentType="application/vnd.openxmlformats-officedocument.spreadsheetml.queryTable+xml"/>
  <Override PartName="/xl/queryTables/queryTable1738.xml" ContentType="application/vnd.openxmlformats-officedocument.spreadsheetml.queryTable+xml"/>
  <Override PartName="/xl/queryTables/queryTable1739.xml" ContentType="application/vnd.openxmlformats-officedocument.spreadsheetml.queryTable+xml"/>
  <Override PartName="/xl/queryTables/queryTable1740.xml" ContentType="application/vnd.openxmlformats-officedocument.spreadsheetml.queryTable+xml"/>
  <Override PartName="/xl/queryTables/queryTable1741.xml" ContentType="application/vnd.openxmlformats-officedocument.spreadsheetml.queryTable+xml"/>
  <Override PartName="/xl/queryTables/queryTable1742.xml" ContentType="application/vnd.openxmlformats-officedocument.spreadsheetml.queryTable+xml"/>
  <Override PartName="/xl/queryTables/queryTable1743.xml" ContentType="application/vnd.openxmlformats-officedocument.spreadsheetml.queryTable+xml"/>
  <Override PartName="/xl/queryTables/queryTable1744.xml" ContentType="application/vnd.openxmlformats-officedocument.spreadsheetml.queryTable+xml"/>
  <Override PartName="/xl/queryTables/queryTable1745.xml" ContentType="application/vnd.openxmlformats-officedocument.spreadsheetml.queryTable+xml"/>
  <Override PartName="/xl/queryTables/queryTable1746.xml" ContentType="application/vnd.openxmlformats-officedocument.spreadsheetml.queryTable+xml"/>
  <Override PartName="/xl/queryTables/queryTable1747.xml" ContentType="application/vnd.openxmlformats-officedocument.spreadsheetml.queryTable+xml"/>
  <Override PartName="/xl/queryTables/queryTable1748.xml" ContentType="application/vnd.openxmlformats-officedocument.spreadsheetml.queryTable+xml"/>
  <Override PartName="/xl/queryTables/queryTable1749.xml" ContentType="application/vnd.openxmlformats-officedocument.spreadsheetml.queryTable+xml"/>
  <Override PartName="/xl/queryTables/queryTable1750.xml" ContentType="application/vnd.openxmlformats-officedocument.spreadsheetml.queryTable+xml"/>
  <Override PartName="/xl/queryTables/queryTable1751.xml" ContentType="application/vnd.openxmlformats-officedocument.spreadsheetml.queryTable+xml"/>
  <Override PartName="/xl/queryTables/queryTable1752.xml" ContentType="application/vnd.openxmlformats-officedocument.spreadsheetml.queryTable+xml"/>
  <Override PartName="/xl/queryTables/queryTable1753.xml" ContentType="application/vnd.openxmlformats-officedocument.spreadsheetml.queryTable+xml"/>
  <Override PartName="/xl/queryTables/queryTable1754.xml" ContentType="application/vnd.openxmlformats-officedocument.spreadsheetml.queryTable+xml"/>
  <Override PartName="/xl/queryTables/queryTable1755.xml" ContentType="application/vnd.openxmlformats-officedocument.spreadsheetml.queryTable+xml"/>
  <Override PartName="/xl/queryTables/queryTable1756.xml" ContentType="application/vnd.openxmlformats-officedocument.spreadsheetml.queryTable+xml"/>
  <Override PartName="/xl/queryTables/queryTable1757.xml" ContentType="application/vnd.openxmlformats-officedocument.spreadsheetml.queryTable+xml"/>
  <Override PartName="/xl/queryTables/queryTable1758.xml" ContentType="application/vnd.openxmlformats-officedocument.spreadsheetml.queryTable+xml"/>
  <Override PartName="/xl/queryTables/queryTable1759.xml" ContentType="application/vnd.openxmlformats-officedocument.spreadsheetml.queryTable+xml"/>
  <Override PartName="/xl/queryTables/queryTable1760.xml" ContentType="application/vnd.openxmlformats-officedocument.spreadsheetml.queryTable+xml"/>
  <Override PartName="/xl/queryTables/queryTable1761.xml" ContentType="application/vnd.openxmlformats-officedocument.spreadsheetml.queryTable+xml"/>
  <Override PartName="/xl/queryTables/queryTable1762.xml" ContentType="application/vnd.openxmlformats-officedocument.spreadsheetml.queryTable+xml"/>
  <Override PartName="/xl/queryTables/queryTable1763.xml" ContentType="application/vnd.openxmlformats-officedocument.spreadsheetml.queryTable+xml"/>
  <Override PartName="/xl/queryTables/queryTable1764.xml" ContentType="application/vnd.openxmlformats-officedocument.spreadsheetml.queryTable+xml"/>
  <Override PartName="/xl/queryTables/queryTable1765.xml" ContentType="application/vnd.openxmlformats-officedocument.spreadsheetml.queryTable+xml"/>
  <Override PartName="/xl/queryTables/queryTable1766.xml" ContentType="application/vnd.openxmlformats-officedocument.spreadsheetml.queryTable+xml"/>
  <Override PartName="/xl/queryTables/queryTable1767.xml" ContentType="application/vnd.openxmlformats-officedocument.spreadsheetml.queryTable+xml"/>
  <Override PartName="/xl/queryTables/queryTable1768.xml" ContentType="application/vnd.openxmlformats-officedocument.spreadsheetml.queryTable+xml"/>
  <Override PartName="/xl/queryTables/queryTable1769.xml" ContentType="application/vnd.openxmlformats-officedocument.spreadsheetml.queryTable+xml"/>
  <Override PartName="/xl/queryTables/queryTable1770.xml" ContentType="application/vnd.openxmlformats-officedocument.spreadsheetml.queryTable+xml"/>
  <Override PartName="/xl/queryTables/queryTable1771.xml" ContentType="application/vnd.openxmlformats-officedocument.spreadsheetml.queryTable+xml"/>
  <Override PartName="/xl/queryTables/queryTable1772.xml" ContentType="application/vnd.openxmlformats-officedocument.spreadsheetml.queryTable+xml"/>
  <Override PartName="/xl/queryTables/queryTable1773.xml" ContentType="application/vnd.openxmlformats-officedocument.spreadsheetml.queryTable+xml"/>
  <Override PartName="/xl/queryTables/queryTable1774.xml" ContentType="application/vnd.openxmlformats-officedocument.spreadsheetml.queryTable+xml"/>
  <Override PartName="/xl/queryTables/queryTable1775.xml" ContentType="application/vnd.openxmlformats-officedocument.spreadsheetml.queryTable+xml"/>
  <Override PartName="/xl/queryTables/queryTable1776.xml" ContentType="application/vnd.openxmlformats-officedocument.spreadsheetml.queryTable+xml"/>
  <Override PartName="/xl/queryTables/queryTable1777.xml" ContentType="application/vnd.openxmlformats-officedocument.spreadsheetml.queryTable+xml"/>
  <Override PartName="/xl/queryTables/queryTable1778.xml" ContentType="application/vnd.openxmlformats-officedocument.spreadsheetml.queryTable+xml"/>
  <Override PartName="/xl/queryTables/queryTable1779.xml" ContentType="application/vnd.openxmlformats-officedocument.spreadsheetml.queryTable+xml"/>
  <Override PartName="/xl/queryTables/queryTable1780.xml" ContentType="application/vnd.openxmlformats-officedocument.spreadsheetml.queryTable+xml"/>
  <Override PartName="/xl/queryTables/queryTable1781.xml" ContentType="application/vnd.openxmlformats-officedocument.spreadsheetml.queryTable+xml"/>
  <Override PartName="/xl/queryTables/queryTable1782.xml" ContentType="application/vnd.openxmlformats-officedocument.spreadsheetml.queryTable+xml"/>
  <Override PartName="/xl/queryTables/queryTable1783.xml" ContentType="application/vnd.openxmlformats-officedocument.spreadsheetml.queryTable+xml"/>
  <Override PartName="/xl/queryTables/queryTable1784.xml" ContentType="application/vnd.openxmlformats-officedocument.spreadsheetml.queryTable+xml"/>
  <Override PartName="/xl/queryTables/queryTable1785.xml" ContentType="application/vnd.openxmlformats-officedocument.spreadsheetml.queryTable+xml"/>
  <Override PartName="/xl/queryTables/queryTable1786.xml" ContentType="application/vnd.openxmlformats-officedocument.spreadsheetml.queryTable+xml"/>
  <Override PartName="/xl/queryTables/queryTable1787.xml" ContentType="application/vnd.openxmlformats-officedocument.spreadsheetml.queryTable+xml"/>
  <Override PartName="/xl/queryTables/queryTable1788.xml" ContentType="application/vnd.openxmlformats-officedocument.spreadsheetml.queryTable+xml"/>
  <Override PartName="/xl/queryTables/queryTable1789.xml" ContentType="application/vnd.openxmlformats-officedocument.spreadsheetml.queryTable+xml"/>
  <Override PartName="/xl/queryTables/queryTable1790.xml" ContentType="application/vnd.openxmlformats-officedocument.spreadsheetml.queryTable+xml"/>
  <Override PartName="/xl/queryTables/queryTable1791.xml" ContentType="application/vnd.openxmlformats-officedocument.spreadsheetml.queryTable+xml"/>
  <Override PartName="/xl/queryTables/queryTable1792.xml" ContentType="application/vnd.openxmlformats-officedocument.spreadsheetml.queryTable+xml"/>
  <Override PartName="/xl/queryTables/queryTable1793.xml" ContentType="application/vnd.openxmlformats-officedocument.spreadsheetml.queryTable+xml"/>
  <Override PartName="/xl/queryTables/queryTable1794.xml" ContentType="application/vnd.openxmlformats-officedocument.spreadsheetml.queryTable+xml"/>
  <Override PartName="/xl/queryTables/queryTable1795.xml" ContentType="application/vnd.openxmlformats-officedocument.spreadsheetml.queryTable+xml"/>
  <Override PartName="/xl/queryTables/queryTable1796.xml" ContentType="application/vnd.openxmlformats-officedocument.spreadsheetml.queryTable+xml"/>
  <Override PartName="/xl/queryTables/queryTable1797.xml" ContentType="application/vnd.openxmlformats-officedocument.spreadsheetml.queryTable+xml"/>
  <Override PartName="/xl/queryTables/queryTable1798.xml" ContentType="application/vnd.openxmlformats-officedocument.spreadsheetml.queryTable+xml"/>
  <Override PartName="/xl/queryTables/queryTable1799.xml" ContentType="application/vnd.openxmlformats-officedocument.spreadsheetml.queryTable+xml"/>
  <Override PartName="/xl/queryTables/queryTable1800.xml" ContentType="application/vnd.openxmlformats-officedocument.spreadsheetml.queryTable+xml"/>
  <Override PartName="/xl/queryTables/queryTable1801.xml" ContentType="application/vnd.openxmlformats-officedocument.spreadsheetml.queryTable+xml"/>
  <Override PartName="/xl/queryTables/queryTable1802.xml" ContentType="application/vnd.openxmlformats-officedocument.spreadsheetml.queryTable+xml"/>
  <Override PartName="/xl/queryTables/queryTable1803.xml" ContentType="application/vnd.openxmlformats-officedocument.spreadsheetml.queryTable+xml"/>
  <Override PartName="/xl/queryTables/queryTable1804.xml" ContentType="application/vnd.openxmlformats-officedocument.spreadsheetml.queryTable+xml"/>
  <Override PartName="/xl/queryTables/queryTable1805.xml" ContentType="application/vnd.openxmlformats-officedocument.spreadsheetml.queryTable+xml"/>
  <Override PartName="/xl/queryTables/queryTable1806.xml" ContentType="application/vnd.openxmlformats-officedocument.spreadsheetml.queryTable+xml"/>
  <Override PartName="/xl/queryTables/queryTable1807.xml" ContentType="application/vnd.openxmlformats-officedocument.spreadsheetml.queryTable+xml"/>
  <Override PartName="/xl/queryTables/queryTable1808.xml" ContentType="application/vnd.openxmlformats-officedocument.spreadsheetml.queryTable+xml"/>
  <Override PartName="/xl/queryTables/queryTable1809.xml" ContentType="application/vnd.openxmlformats-officedocument.spreadsheetml.queryTable+xml"/>
  <Override PartName="/xl/queryTables/queryTable1810.xml" ContentType="application/vnd.openxmlformats-officedocument.spreadsheetml.queryTable+xml"/>
  <Override PartName="/xl/queryTables/queryTable1811.xml" ContentType="application/vnd.openxmlformats-officedocument.spreadsheetml.queryTable+xml"/>
  <Override PartName="/xl/queryTables/queryTable1812.xml" ContentType="application/vnd.openxmlformats-officedocument.spreadsheetml.queryTable+xml"/>
  <Override PartName="/xl/queryTables/queryTable1813.xml" ContentType="application/vnd.openxmlformats-officedocument.spreadsheetml.queryTable+xml"/>
  <Override PartName="/xl/queryTables/queryTable1814.xml" ContentType="application/vnd.openxmlformats-officedocument.spreadsheetml.queryTable+xml"/>
  <Override PartName="/xl/queryTables/queryTable1815.xml" ContentType="application/vnd.openxmlformats-officedocument.spreadsheetml.queryTable+xml"/>
  <Override PartName="/xl/queryTables/queryTable1816.xml" ContentType="application/vnd.openxmlformats-officedocument.spreadsheetml.queryTable+xml"/>
  <Override PartName="/xl/queryTables/queryTable1817.xml" ContentType="application/vnd.openxmlformats-officedocument.spreadsheetml.queryTable+xml"/>
  <Override PartName="/xl/queryTables/queryTable1818.xml" ContentType="application/vnd.openxmlformats-officedocument.spreadsheetml.queryTable+xml"/>
  <Override PartName="/xl/queryTables/queryTable1819.xml" ContentType="application/vnd.openxmlformats-officedocument.spreadsheetml.queryTable+xml"/>
  <Override PartName="/xl/queryTables/queryTable1820.xml" ContentType="application/vnd.openxmlformats-officedocument.spreadsheetml.queryTable+xml"/>
  <Override PartName="/xl/queryTables/queryTable1821.xml" ContentType="application/vnd.openxmlformats-officedocument.spreadsheetml.queryTable+xml"/>
  <Override PartName="/xl/queryTables/queryTable1822.xml" ContentType="application/vnd.openxmlformats-officedocument.spreadsheetml.queryTable+xml"/>
  <Override PartName="/xl/queryTables/queryTable1823.xml" ContentType="application/vnd.openxmlformats-officedocument.spreadsheetml.queryTable+xml"/>
  <Override PartName="/xl/queryTables/queryTable1824.xml" ContentType="application/vnd.openxmlformats-officedocument.spreadsheetml.queryTable+xml"/>
  <Override PartName="/xl/queryTables/queryTable1825.xml" ContentType="application/vnd.openxmlformats-officedocument.spreadsheetml.queryTable+xml"/>
  <Override PartName="/xl/queryTables/queryTable1826.xml" ContentType="application/vnd.openxmlformats-officedocument.spreadsheetml.queryTable+xml"/>
  <Override PartName="/xl/queryTables/queryTable1827.xml" ContentType="application/vnd.openxmlformats-officedocument.spreadsheetml.queryTable+xml"/>
  <Override PartName="/xl/queryTables/queryTable1828.xml" ContentType="application/vnd.openxmlformats-officedocument.spreadsheetml.queryTable+xml"/>
  <Override PartName="/xl/queryTables/queryTable1829.xml" ContentType="application/vnd.openxmlformats-officedocument.spreadsheetml.queryTable+xml"/>
  <Override PartName="/xl/queryTables/queryTable1830.xml" ContentType="application/vnd.openxmlformats-officedocument.spreadsheetml.queryTable+xml"/>
  <Override PartName="/xl/queryTables/queryTable1831.xml" ContentType="application/vnd.openxmlformats-officedocument.spreadsheetml.queryTable+xml"/>
  <Override PartName="/xl/queryTables/queryTable1832.xml" ContentType="application/vnd.openxmlformats-officedocument.spreadsheetml.queryTable+xml"/>
  <Override PartName="/xl/queryTables/queryTable1833.xml" ContentType="application/vnd.openxmlformats-officedocument.spreadsheetml.queryTable+xml"/>
  <Override PartName="/xl/queryTables/queryTable1834.xml" ContentType="application/vnd.openxmlformats-officedocument.spreadsheetml.queryTable+xml"/>
  <Override PartName="/xl/queryTables/queryTable1835.xml" ContentType="application/vnd.openxmlformats-officedocument.spreadsheetml.queryTable+xml"/>
  <Override PartName="/xl/queryTables/queryTable1836.xml" ContentType="application/vnd.openxmlformats-officedocument.spreadsheetml.queryTable+xml"/>
  <Override PartName="/xl/queryTables/queryTable1837.xml" ContentType="application/vnd.openxmlformats-officedocument.spreadsheetml.queryTable+xml"/>
  <Override PartName="/xl/queryTables/queryTable1838.xml" ContentType="application/vnd.openxmlformats-officedocument.spreadsheetml.queryTable+xml"/>
  <Override PartName="/xl/queryTables/queryTable1839.xml" ContentType="application/vnd.openxmlformats-officedocument.spreadsheetml.queryTable+xml"/>
  <Override PartName="/xl/queryTables/queryTable1840.xml" ContentType="application/vnd.openxmlformats-officedocument.spreadsheetml.queryTable+xml"/>
  <Override PartName="/xl/queryTables/queryTable1841.xml" ContentType="application/vnd.openxmlformats-officedocument.spreadsheetml.queryTable+xml"/>
  <Override PartName="/xl/queryTables/queryTable1842.xml" ContentType="application/vnd.openxmlformats-officedocument.spreadsheetml.queryTable+xml"/>
  <Override PartName="/xl/queryTables/queryTable1843.xml" ContentType="application/vnd.openxmlformats-officedocument.spreadsheetml.queryTable+xml"/>
  <Override PartName="/xl/queryTables/queryTable1844.xml" ContentType="application/vnd.openxmlformats-officedocument.spreadsheetml.queryTable+xml"/>
  <Override PartName="/xl/queryTables/queryTable1845.xml" ContentType="application/vnd.openxmlformats-officedocument.spreadsheetml.queryTable+xml"/>
  <Override PartName="/xl/queryTables/queryTable1846.xml" ContentType="application/vnd.openxmlformats-officedocument.spreadsheetml.queryTable+xml"/>
  <Override PartName="/xl/queryTables/queryTable1847.xml" ContentType="application/vnd.openxmlformats-officedocument.spreadsheetml.queryTable+xml"/>
  <Override PartName="/xl/queryTables/queryTable1848.xml" ContentType="application/vnd.openxmlformats-officedocument.spreadsheetml.queryTable+xml"/>
  <Override PartName="/xl/queryTables/queryTable1849.xml" ContentType="application/vnd.openxmlformats-officedocument.spreadsheetml.queryTable+xml"/>
  <Override PartName="/xl/queryTables/queryTable1850.xml" ContentType="application/vnd.openxmlformats-officedocument.spreadsheetml.queryTable+xml"/>
  <Override PartName="/xl/queryTables/queryTable1851.xml" ContentType="application/vnd.openxmlformats-officedocument.spreadsheetml.queryTable+xml"/>
  <Override PartName="/xl/queryTables/queryTable1852.xml" ContentType="application/vnd.openxmlformats-officedocument.spreadsheetml.queryTable+xml"/>
  <Override PartName="/xl/queryTables/queryTable1853.xml" ContentType="application/vnd.openxmlformats-officedocument.spreadsheetml.queryTable+xml"/>
  <Override PartName="/xl/queryTables/queryTable1854.xml" ContentType="application/vnd.openxmlformats-officedocument.spreadsheetml.queryTable+xml"/>
  <Override PartName="/xl/queryTables/queryTable1855.xml" ContentType="application/vnd.openxmlformats-officedocument.spreadsheetml.queryTable+xml"/>
  <Override PartName="/xl/queryTables/queryTable1856.xml" ContentType="application/vnd.openxmlformats-officedocument.spreadsheetml.queryTable+xml"/>
  <Override PartName="/xl/queryTables/queryTable1857.xml" ContentType="application/vnd.openxmlformats-officedocument.spreadsheetml.queryTable+xml"/>
  <Override PartName="/xl/queryTables/queryTable1858.xml" ContentType="application/vnd.openxmlformats-officedocument.spreadsheetml.queryTable+xml"/>
  <Override PartName="/xl/queryTables/queryTable1859.xml" ContentType="application/vnd.openxmlformats-officedocument.spreadsheetml.queryTable+xml"/>
  <Override PartName="/xl/queryTables/queryTable1860.xml" ContentType="application/vnd.openxmlformats-officedocument.spreadsheetml.queryTable+xml"/>
  <Override PartName="/xl/queryTables/queryTable1861.xml" ContentType="application/vnd.openxmlformats-officedocument.spreadsheetml.queryTable+xml"/>
  <Override PartName="/xl/queryTables/queryTable1862.xml" ContentType="application/vnd.openxmlformats-officedocument.spreadsheetml.queryTable+xml"/>
  <Override PartName="/xl/queryTables/queryTable1863.xml" ContentType="application/vnd.openxmlformats-officedocument.spreadsheetml.queryTable+xml"/>
  <Override PartName="/xl/queryTables/queryTable1864.xml" ContentType="application/vnd.openxmlformats-officedocument.spreadsheetml.queryTable+xml"/>
  <Override PartName="/xl/queryTables/queryTable1865.xml" ContentType="application/vnd.openxmlformats-officedocument.spreadsheetml.queryTable+xml"/>
  <Override PartName="/xl/queryTables/queryTable1866.xml" ContentType="application/vnd.openxmlformats-officedocument.spreadsheetml.queryTable+xml"/>
  <Override PartName="/xl/queryTables/queryTable1867.xml" ContentType="application/vnd.openxmlformats-officedocument.spreadsheetml.queryTable+xml"/>
  <Override PartName="/xl/queryTables/queryTable1868.xml" ContentType="application/vnd.openxmlformats-officedocument.spreadsheetml.queryTable+xml"/>
  <Override PartName="/xl/queryTables/queryTable1869.xml" ContentType="application/vnd.openxmlformats-officedocument.spreadsheetml.queryTable+xml"/>
  <Override PartName="/xl/queryTables/queryTable1870.xml" ContentType="application/vnd.openxmlformats-officedocument.spreadsheetml.queryTable+xml"/>
  <Override PartName="/xl/queryTables/queryTable1871.xml" ContentType="application/vnd.openxmlformats-officedocument.spreadsheetml.queryTable+xml"/>
  <Override PartName="/xl/queryTables/queryTable1872.xml" ContentType="application/vnd.openxmlformats-officedocument.spreadsheetml.queryTable+xml"/>
  <Override PartName="/xl/queryTables/queryTable1873.xml" ContentType="application/vnd.openxmlformats-officedocument.spreadsheetml.queryTable+xml"/>
  <Override PartName="/xl/queryTables/queryTable1874.xml" ContentType="application/vnd.openxmlformats-officedocument.spreadsheetml.queryTable+xml"/>
  <Override PartName="/xl/queryTables/queryTable1875.xml" ContentType="application/vnd.openxmlformats-officedocument.spreadsheetml.queryTable+xml"/>
  <Override PartName="/xl/queryTables/queryTable1876.xml" ContentType="application/vnd.openxmlformats-officedocument.spreadsheetml.queryTable+xml"/>
  <Override PartName="/xl/queryTables/queryTable1877.xml" ContentType="application/vnd.openxmlformats-officedocument.spreadsheetml.queryTable+xml"/>
  <Override PartName="/xl/queryTables/queryTable1878.xml" ContentType="application/vnd.openxmlformats-officedocument.spreadsheetml.queryTable+xml"/>
  <Override PartName="/xl/queryTables/queryTable1879.xml" ContentType="application/vnd.openxmlformats-officedocument.spreadsheetml.queryTable+xml"/>
  <Override PartName="/xl/queryTables/queryTable1880.xml" ContentType="application/vnd.openxmlformats-officedocument.spreadsheetml.queryTable+xml"/>
  <Override PartName="/xl/queryTables/queryTable1881.xml" ContentType="application/vnd.openxmlformats-officedocument.spreadsheetml.queryTable+xml"/>
  <Override PartName="/xl/queryTables/queryTable1882.xml" ContentType="application/vnd.openxmlformats-officedocument.spreadsheetml.queryTable+xml"/>
  <Override PartName="/xl/queryTables/queryTable1883.xml" ContentType="application/vnd.openxmlformats-officedocument.spreadsheetml.queryTable+xml"/>
  <Override PartName="/xl/queryTables/queryTable1884.xml" ContentType="application/vnd.openxmlformats-officedocument.spreadsheetml.queryTable+xml"/>
  <Override PartName="/xl/queryTables/queryTable1885.xml" ContentType="application/vnd.openxmlformats-officedocument.spreadsheetml.queryTable+xml"/>
  <Override PartName="/xl/queryTables/queryTable1886.xml" ContentType="application/vnd.openxmlformats-officedocument.spreadsheetml.queryTable+xml"/>
  <Override PartName="/xl/queryTables/queryTable1887.xml" ContentType="application/vnd.openxmlformats-officedocument.spreadsheetml.queryTable+xml"/>
  <Override PartName="/xl/queryTables/queryTable1888.xml" ContentType="application/vnd.openxmlformats-officedocument.spreadsheetml.queryTable+xml"/>
  <Override PartName="/xl/queryTables/queryTable1889.xml" ContentType="application/vnd.openxmlformats-officedocument.spreadsheetml.queryTable+xml"/>
  <Override PartName="/xl/queryTables/queryTable1890.xml" ContentType="application/vnd.openxmlformats-officedocument.spreadsheetml.queryTable+xml"/>
  <Override PartName="/xl/queryTables/queryTable1891.xml" ContentType="application/vnd.openxmlformats-officedocument.spreadsheetml.queryTable+xml"/>
  <Override PartName="/xl/queryTables/queryTable1892.xml" ContentType="application/vnd.openxmlformats-officedocument.spreadsheetml.queryTable+xml"/>
  <Override PartName="/xl/queryTables/queryTable1893.xml" ContentType="application/vnd.openxmlformats-officedocument.spreadsheetml.queryTable+xml"/>
  <Override PartName="/xl/queryTables/queryTable1894.xml" ContentType="application/vnd.openxmlformats-officedocument.spreadsheetml.queryTable+xml"/>
  <Override PartName="/xl/queryTables/queryTable1895.xml" ContentType="application/vnd.openxmlformats-officedocument.spreadsheetml.queryTable+xml"/>
  <Override PartName="/xl/queryTables/queryTable1896.xml" ContentType="application/vnd.openxmlformats-officedocument.spreadsheetml.queryTable+xml"/>
  <Override PartName="/xl/queryTables/queryTable1897.xml" ContentType="application/vnd.openxmlformats-officedocument.spreadsheetml.queryTable+xml"/>
  <Override PartName="/xl/queryTables/queryTable1898.xml" ContentType="application/vnd.openxmlformats-officedocument.spreadsheetml.queryTable+xml"/>
  <Override PartName="/xl/queryTables/queryTable1899.xml" ContentType="application/vnd.openxmlformats-officedocument.spreadsheetml.queryTable+xml"/>
  <Override PartName="/xl/queryTables/queryTable1900.xml" ContentType="application/vnd.openxmlformats-officedocument.spreadsheetml.queryTable+xml"/>
  <Override PartName="/xl/queryTables/queryTable1901.xml" ContentType="application/vnd.openxmlformats-officedocument.spreadsheetml.queryTable+xml"/>
  <Override PartName="/xl/queryTables/queryTable1902.xml" ContentType="application/vnd.openxmlformats-officedocument.spreadsheetml.queryTable+xml"/>
  <Override PartName="/xl/queryTables/queryTable1903.xml" ContentType="application/vnd.openxmlformats-officedocument.spreadsheetml.queryTable+xml"/>
  <Override PartName="/xl/queryTables/queryTable1904.xml" ContentType="application/vnd.openxmlformats-officedocument.spreadsheetml.queryTable+xml"/>
  <Override PartName="/xl/queryTables/queryTable1905.xml" ContentType="application/vnd.openxmlformats-officedocument.spreadsheetml.queryTable+xml"/>
  <Override PartName="/xl/queryTables/queryTable1906.xml" ContentType="application/vnd.openxmlformats-officedocument.spreadsheetml.queryTable+xml"/>
  <Override PartName="/xl/queryTables/queryTable1907.xml" ContentType="application/vnd.openxmlformats-officedocument.spreadsheetml.queryTable+xml"/>
  <Override PartName="/xl/queryTables/queryTable1908.xml" ContentType="application/vnd.openxmlformats-officedocument.spreadsheetml.queryTable+xml"/>
  <Override PartName="/xl/queryTables/queryTable1909.xml" ContentType="application/vnd.openxmlformats-officedocument.spreadsheetml.queryTable+xml"/>
  <Override PartName="/xl/queryTables/queryTable1910.xml" ContentType="application/vnd.openxmlformats-officedocument.spreadsheetml.queryTable+xml"/>
  <Override PartName="/xl/queryTables/queryTable1911.xml" ContentType="application/vnd.openxmlformats-officedocument.spreadsheetml.queryTable+xml"/>
  <Override PartName="/xl/queryTables/queryTable1912.xml" ContentType="application/vnd.openxmlformats-officedocument.spreadsheetml.queryTable+xml"/>
  <Override PartName="/xl/queryTables/queryTable1913.xml" ContentType="application/vnd.openxmlformats-officedocument.spreadsheetml.queryTable+xml"/>
  <Override PartName="/xl/queryTables/queryTable1914.xml" ContentType="application/vnd.openxmlformats-officedocument.spreadsheetml.queryTable+xml"/>
  <Override PartName="/xl/queryTables/queryTable1915.xml" ContentType="application/vnd.openxmlformats-officedocument.spreadsheetml.queryTable+xml"/>
  <Override PartName="/xl/queryTables/queryTable1916.xml" ContentType="application/vnd.openxmlformats-officedocument.spreadsheetml.queryTable+xml"/>
  <Override PartName="/xl/queryTables/queryTable1917.xml" ContentType="application/vnd.openxmlformats-officedocument.spreadsheetml.queryTable+xml"/>
  <Override PartName="/xl/queryTables/queryTable1918.xml" ContentType="application/vnd.openxmlformats-officedocument.spreadsheetml.queryTable+xml"/>
  <Override PartName="/xl/queryTables/queryTable1919.xml" ContentType="application/vnd.openxmlformats-officedocument.spreadsheetml.queryTable+xml"/>
  <Override PartName="/xl/queryTables/queryTable1920.xml" ContentType="application/vnd.openxmlformats-officedocument.spreadsheetml.queryTable+xml"/>
  <Override PartName="/xl/queryTables/queryTable1921.xml" ContentType="application/vnd.openxmlformats-officedocument.spreadsheetml.queryTable+xml"/>
  <Override PartName="/xl/queryTables/queryTable1922.xml" ContentType="application/vnd.openxmlformats-officedocument.spreadsheetml.queryTable+xml"/>
  <Override PartName="/xl/queryTables/queryTable1923.xml" ContentType="application/vnd.openxmlformats-officedocument.spreadsheetml.queryTable+xml"/>
  <Override PartName="/xl/queryTables/queryTable1924.xml" ContentType="application/vnd.openxmlformats-officedocument.spreadsheetml.queryTable+xml"/>
  <Override PartName="/xl/queryTables/queryTable1925.xml" ContentType="application/vnd.openxmlformats-officedocument.spreadsheetml.queryTable+xml"/>
  <Override PartName="/xl/queryTables/queryTable1926.xml" ContentType="application/vnd.openxmlformats-officedocument.spreadsheetml.queryTable+xml"/>
  <Override PartName="/xl/queryTables/queryTable1927.xml" ContentType="application/vnd.openxmlformats-officedocument.spreadsheetml.queryTable+xml"/>
  <Override PartName="/xl/queryTables/queryTable1928.xml" ContentType="application/vnd.openxmlformats-officedocument.spreadsheetml.queryTable+xml"/>
  <Override PartName="/xl/queryTables/queryTable1929.xml" ContentType="application/vnd.openxmlformats-officedocument.spreadsheetml.queryTable+xml"/>
  <Override PartName="/xl/queryTables/queryTable1930.xml" ContentType="application/vnd.openxmlformats-officedocument.spreadsheetml.queryTable+xml"/>
  <Override PartName="/xl/queryTables/queryTable1931.xml" ContentType="application/vnd.openxmlformats-officedocument.spreadsheetml.queryTable+xml"/>
  <Override PartName="/xl/queryTables/queryTable1932.xml" ContentType="application/vnd.openxmlformats-officedocument.spreadsheetml.queryTable+xml"/>
  <Override PartName="/xl/queryTables/queryTable1933.xml" ContentType="application/vnd.openxmlformats-officedocument.spreadsheetml.queryTable+xml"/>
  <Override PartName="/xl/queryTables/queryTable1934.xml" ContentType="application/vnd.openxmlformats-officedocument.spreadsheetml.queryTable+xml"/>
  <Override PartName="/xl/queryTables/queryTable1935.xml" ContentType="application/vnd.openxmlformats-officedocument.spreadsheetml.queryTable+xml"/>
  <Override PartName="/xl/queryTables/queryTable1936.xml" ContentType="application/vnd.openxmlformats-officedocument.spreadsheetml.queryTable+xml"/>
  <Override PartName="/xl/queryTables/queryTable1937.xml" ContentType="application/vnd.openxmlformats-officedocument.spreadsheetml.queryTable+xml"/>
  <Override PartName="/xl/queryTables/queryTable1938.xml" ContentType="application/vnd.openxmlformats-officedocument.spreadsheetml.queryTable+xml"/>
  <Override PartName="/xl/queryTables/queryTable1939.xml" ContentType="application/vnd.openxmlformats-officedocument.spreadsheetml.queryTable+xml"/>
  <Override PartName="/xl/queryTables/queryTable1940.xml" ContentType="application/vnd.openxmlformats-officedocument.spreadsheetml.queryTable+xml"/>
  <Override PartName="/xl/queryTables/queryTable1941.xml" ContentType="application/vnd.openxmlformats-officedocument.spreadsheetml.queryTable+xml"/>
  <Override PartName="/xl/queryTables/queryTable1942.xml" ContentType="application/vnd.openxmlformats-officedocument.spreadsheetml.queryTable+xml"/>
  <Override PartName="/xl/queryTables/queryTable1943.xml" ContentType="application/vnd.openxmlformats-officedocument.spreadsheetml.queryTable+xml"/>
  <Override PartName="/xl/queryTables/queryTable1944.xml" ContentType="application/vnd.openxmlformats-officedocument.spreadsheetml.queryTable+xml"/>
  <Override PartName="/xl/queryTables/queryTable1945.xml" ContentType="application/vnd.openxmlformats-officedocument.spreadsheetml.queryTable+xml"/>
  <Override PartName="/xl/queryTables/queryTable1946.xml" ContentType="application/vnd.openxmlformats-officedocument.spreadsheetml.queryTable+xml"/>
  <Override PartName="/xl/queryTables/queryTable1947.xml" ContentType="application/vnd.openxmlformats-officedocument.spreadsheetml.queryTable+xml"/>
  <Override PartName="/xl/queryTables/queryTable1948.xml" ContentType="application/vnd.openxmlformats-officedocument.spreadsheetml.queryTable+xml"/>
  <Override PartName="/xl/queryTables/queryTable1949.xml" ContentType="application/vnd.openxmlformats-officedocument.spreadsheetml.queryTable+xml"/>
  <Override PartName="/xl/queryTables/queryTable1950.xml" ContentType="application/vnd.openxmlformats-officedocument.spreadsheetml.queryTable+xml"/>
  <Override PartName="/xl/queryTables/queryTable1951.xml" ContentType="application/vnd.openxmlformats-officedocument.spreadsheetml.queryTable+xml"/>
  <Override PartName="/xl/queryTables/queryTable1952.xml" ContentType="application/vnd.openxmlformats-officedocument.spreadsheetml.queryTable+xml"/>
  <Override PartName="/xl/queryTables/queryTable1953.xml" ContentType="application/vnd.openxmlformats-officedocument.spreadsheetml.queryTable+xml"/>
  <Override PartName="/xl/queryTables/queryTable1954.xml" ContentType="application/vnd.openxmlformats-officedocument.spreadsheetml.queryTable+xml"/>
  <Override PartName="/xl/queryTables/queryTable1955.xml" ContentType="application/vnd.openxmlformats-officedocument.spreadsheetml.queryTable+xml"/>
  <Override PartName="/xl/queryTables/queryTable1956.xml" ContentType="application/vnd.openxmlformats-officedocument.spreadsheetml.queryTable+xml"/>
  <Override PartName="/xl/queryTables/queryTable1957.xml" ContentType="application/vnd.openxmlformats-officedocument.spreadsheetml.queryTable+xml"/>
  <Override PartName="/xl/queryTables/queryTable1958.xml" ContentType="application/vnd.openxmlformats-officedocument.spreadsheetml.queryTable+xml"/>
  <Override PartName="/xl/queryTables/queryTable1959.xml" ContentType="application/vnd.openxmlformats-officedocument.spreadsheetml.queryTable+xml"/>
  <Override PartName="/xl/queryTables/queryTable1960.xml" ContentType="application/vnd.openxmlformats-officedocument.spreadsheetml.queryTable+xml"/>
  <Override PartName="/xl/queryTables/queryTable1961.xml" ContentType="application/vnd.openxmlformats-officedocument.spreadsheetml.queryTable+xml"/>
  <Override PartName="/xl/queryTables/queryTable1962.xml" ContentType="application/vnd.openxmlformats-officedocument.spreadsheetml.queryTable+xml"/>
  <Override PartName="/xl/queryTables/queryTable1963.xml" ContentType="application/vnd.openxmlformats-officedocument.spreadsheetml.queryTable+xml"/>
  <Override PartName="/xl/queryTables/queryTable1964.xml" ContentType="application/vnd.openxmlformats-officedocument.spreadsheetml.queryTable+xml"/>
  <Override PartName="/xl/queryTables/queryTable1965.xml" ContentType="application/vnd.openxmlformats-officedocument.spreadsheetml.queryTable+xml"/>
  <Override PartName="/xl/queryTables/queryTable1966.xml" ContentType="application/vnd.openxmlformats-officedocument.spreadsheetml.queryTable+xml"/>
  <Override PartName="/xl/queryTables/queryTable1967.xml" ContentType="application/vnd.openxmlformats-officedocument.spreadsheetml.queryTable+xml"/>
  <Override PartName="/xl/queryTables/queryTable1968.xml" ContentType="application/vnd.openxmlformats-officedocument.spreadsheetml.queryTable+xml"/>
  <Override PartName="/xl/queryTables/queryTable1969.xml" ContentType="application/vnd.openxmlformats-officedocument.spreadsheetml.queryTable+xml"/>
  <Override PartName="/xl/queryTables/queryTable1970.xml" ContentType="application/vnd.openxmlformats-officedocument.spreadsheetml.queryTable+xml"/>
  <Override PartName="/xl/queryTables/queryTable1971.xml" ContentType="application/vnd.openxmlformats-officedocument.spreadsheetml.queryTable+xml"/>
  <Override PartName="/xl/queryTables/queryTable1972.xml" ContentType="application/vnd.openxmlformats-officedocument.spreadsheetml.queryTable+xml"/>
  <Override PartName="/xl/queryTables/queryTable1973.xml" ContentType="application/vnd.openxmlformats-officedocument.spreadsheetml.queryTable+xml"/>
  <Override PartName="/xl/queryTables/queryTable1974.xml" ContentType="application/vnd.openxmlformats-officedocument.spreadsheetml.queryTable+xml"/>
  <Override PartName="/xl/queryTables/queryTable1975.xml" ContentType="application/vnd.openxmlformats-officedocument.spreadsheetml.queryTable+xml"/>
  <Override PartName="/xl/queryTables/queryTable1976.xml" ContentType="application/vnd.openxmlformats-officedocument.spreadsheetml.queryTable+xml"/>
  <Override PartName="/xl/queryTables/queryTable1977.xml" ContentType="application/vnd.openxmlformats-officedocument.spreadsheetml.queryTable+xml"/>
  <Override PartName="/xl/queryTables/queryTable1978.xml" ContentType="application/vnd.openxmlformats-officedocument.spreadsheetml.queryTable+xml"/>
  <Override PartName="/xl/queryTables/queryTable1979.xml" ContentType="application/vnd.openxmlformats-officedocument.spreadsheetml.queryTable+xml"/>
  <Override PartName="/xl/queryTables/queryTable1980.xml" ContentType="application/vnd.openxmlformats-officedocument.spreadsheetml.queryTable+xml"/>
  <Override PartName="/xl/queryTables/queryTable1981.xml" ContentType="application/vnd.openxmlformats-officedocument.spreadsheetml.queryTable+xml"/>
  <Override PartName="/xl/queryTables/queryTable1982.xml" ContentType="application/vnd.openxmlformats-officedocument.spreadsheetml.queryTable+xml"/>
  <Override PartName="/xl/queryTables/queryTable1983.xml" ContentType="application/vnd.openxmlformats-officedocument.spreadsheetml.queryTable+xml"/>
  <Override PartName="/xl/queryTables/queryTable1984.xml" ContentType="application/vnd.openxmlformats-officedocument.spreadsheetml.queryTable+xml"/>
  <Override PartName="/xl/queryTables/queryTable1985.xml" ContentType="application/vnd.openxmlformats-officedocument.spreadsheetml.queryTable+xml"/>
  <Override PartName="/xl/queryTables/queryTable1986.xml" ContentType="application/vnd.openxmlformats-officedocument.spreadsheetml.queryTable+xml"/>
  <Override PartName="/xl/queryTables/queryTable1987.xml" ContentType="application/vnd.openxmlformats-officedocument.spreadsheetml.queryTable+xml"/>
  <Override PartName="/xl/queryTables/queryTable1988.xml" ContentType="application/vnd.openxmlformats-officedocument.spreadsheetml.queryTable+xml"/>
  <Override PartName="/xl/queryTables/queryTable1989.xml" ContentType="application/vnd.openxmlformats-officedocument.spreadsheetml.queryTable+xml"/>
  <Override PartName="/xl/queryTables/queryTable1990.xml" ContentType="application/vnd.openxmlformats-officedocument.spreadsheetml.queryTable+xml"/>
  <Override PartName="/xl/queryTables/queryTable1991.xml" ContentType="application/vnd.openxmlformats-officedocument.spreadsheetml.queryTable+xml"/>
  <Override PartName="/xl/queryTables/queryTable1992.xml" ContentType="application/vnd.openxmlformats-officedocument.spreadsheetml.queryTable+xml"/>
  <Override PartName="/xl/queryTables/queryTable1993.xml" ContentType="application/vnd.openxmlformats-officedocument.spreadsheetml.queryTable+xml"/>
  <Override PartName="/xl/queryTables/queryTable1994.xml" ContentType="application/vnd.openxmlformats-officedocument.spreadsheetml.queryTable+xml"/>
  <Override PartName="/xl/queryTables/queryTable1995.xml" ContentType="application/vnd.openxmlformats-officedocument.spreadsheetml.queryTable+xml"/>
  <Override PartName="/xl/queryTables/queryTable1996.xml" ContentType="application/vnd.openxmlformats-officedocument.spreadsheetml.queryTable+xml"/>
  <Override PartName="/xl/queryTables/queryTable1997.xml" ContentType="application/vnd.openxmlformats-officedocument.spreadsheetml.queryTable+xml"/>
  <Override PartName="/xl/queryTables/queryTable1998.xml" ContentType="application/vnd.openxmlformats-officedocument.spreadsheetml.queryTable+xml"/>
  <Override PartName="/xl/queryTables/queryTable1999.xml" ContentType="application/vnd.openxmlformats-officedocument.spreadsheetml.queryTable+xml"/>
  <Override PartName="/xl/queryTables/queryTable2000.xml" ContentType="application/vnd.openxmlformats-officedocument.spreadsheetml.queryTable+xml"/>
  <Override PartName="/xl/queryTables/queryTable2001.xml" ContentType="application/vnd.openxmlformats-officedocument.spreadsheetml.queryTable+xml"/>
  <Override PartName="/xl/queryTables/queryTable2002.xml" ContentType="application/vnd.openxmlformats-officedocument.spreadsheetml.queryTable+xml"/>
  <Override PartName="/xl/queryTables/queryTable2003.xml" ContentType="application/vnd.openxmlformats-officedocument.spreadsheetml.queryTable+xml"/>
  <Override PartName="/xl/queryTables/queryTable2004.xml" ContentType="application/vnd.openxmlformats-officedocument.spreadsheetml.queryTable+xml"/>
  <Override PartName="/xl/queryTables/queryTable2005.xml" ContentType="application/vnd.openxmlformats-officedocument.spreadsheetml.queryTable+xml"/>
  <Override PartName="/xl/queryTables/queryTable2006.xml" ContentType="application/vnd.openxmlformats-officedocument.spreadsheetml.queryTable+xml"/>
  <Override PartName="/xl/queryTables/queryTable2007.xml" ContentType="application/vnd.openxmlformats-officedocument.spreadsheetml.queryTable+xml"/>
  <Override PartName="/xl/queryTables/queryTable2008.xml" ContentType="application/vnd.openxmlformats-officedocument.spreadsheetml.queryTable+xml"/>
  <Override PartName="/xl/queryTables/queryTable2009.xml" ContentType="application/vnd.openxmlformats-officedocument.spreadsheetml.queryTable+xml"/>
  <Override PartName="/xl/queryTables/queryTable2010.xml" ContentType="application/vnd.openxmlformats-officedocument.spreadsheetml.queryTable+xml"/>
  <Override PartName="/xl/queryTables/queryTable2011.xml" ContentType="application/vnd.openxmlformats-officedocument.spreadsheetml.queryTable+xml"/>
  <Override PartName="/xl/queryTables/queryTable2012.xml" ContentType="application/vnd.openxmlformats-officedocument.spreadsheetml.queryTable+xml"/>
  <Override PartName="/xl/queryTables/queryTable2013.xml" ContentType="application/vnd.openxmlformats-officedocument.spreadsheetml.queryTable+xml"/>
  <Override PartName="/xl/queryTables/queryTable2014.xml" ContentType="application/vnd.openxmlformats-officedocument.spreadsheetml.queryTable+xml"/>
  <Override PartName="/xl/queryTables/queryTable2015.xml" ContentType="application/vnd.openxmlformats-officedocument.spreadsheetml.queryTable+xml"/>
  <Override PartName="/xl/queryTables/queryTable2016.xml" ContentType="application/vnd.openxmlformats-officedocument.spreadsheetml.queryTable+xml"/>
  <Override PartName="/xl/queryTables/queryTable2017.xml" ContentType="application/vnd.openxmlformats-officedocument.spreadsheetml.queryTable+xml"/>
  <Override PartName="/xl/queryTables/queryTable2018.xml" ContentType="application/vnd.openxmlformats-officedocument.spreadsheetml.queryTable+xml"/>
  <Override PartName="/xl/queryTables/queryTable2019.xml" ContentType="application/vnd.openxmlformats-officedocument.spreadsheetml.queryTable+xml"/>
  <Override PartName="/xl/queryTables/queryTable2020.xml" ContentType="application/vnd.openxmlformats-officedocument.spreadsheetml.queryTable+xml"/>
  <Override PartName="/xl/queryTables/queryTable2021.xml" ContentType="application/vnd.openxmlformats-officedocument.spreadsheetml.queryTable+xml"/>
  <Override PartName="/xl/queryTables/queryTable2022.xml" ContentType="application/vnd.openxmlformats-officedocument.spreadsheetml.queryTable+xml"/>
  <Override PartName="/xl/queryTables/queryTable2023.xml" ContentType="application/vnd.openxmlformats-officedocument.spreadsheetml.queryTable+xml"/>
  <Override PartName="/xl/queryTables/queryTable2024.xml" ContentType="application/vnd.openxmlformats-officedocument.spreadsheetml.queryTable+xml"/>
  <Override PartName="/xl/queryTables/queryTable2025.xml" ContentType="application/vnd.openxmlformats-officedocument.spreadsheetml.queryTable+xml"/>
  <Override PartName="/xl/queryTables/queryTable2026.xml" ContentType="application/vnd.openxmlformats-officedocument.spreadsheetml.queryTable+xml"/>
  <Override PartName="/xl/queryTables/queryTable2027.xml" ContentType="application/vnd.openxmlformats-officedocument.spreadsheetml.queryTable+xml"/>
  <Override PartName="/xl/queryTables/queryTable2028.xml" ContentType="application/vnd.openxmlformats-officedocument.spreadsheetml.queryTable+xml"/>
  <Override PartName="/xl/queryTables/queryTable2029.xml" ContentType="application/vnd.openxmlformats-officedocument.spreadsheetml.queryTable+xml"/>
  <Override PartName="/xl/queryTables/queryTable2030.xml" ContentType="application/vnd.openxmlformats-officedocument.spreadsheetml.queryTable+xml"/>
  <Override PartName="/xl/queryTables/queryTable2031.xml" ContentType="application/vnd.openxmlformats-officedocument.spreadsheetml.queryTable+xml"/>
  <Override PartName="/xl/queryTables/queryTable2032.xml" ContentType="application/vnd.openxmlformats-officedocument.spreadsheetml.queryTable+xml"/>
  <Override PartName="/xl/queryTables/queryTable2033.xml" ContentType="application/vnd.openxmlformats-officedocument.spreadsheetml.queryTable+xml"/>
  <Override PartName="/xl/queryTables/queryTable2034.xml" ContentType="application/vnd.openxmlformats-officedocument.spreadsheetml.queryTable+xml"/>
  <Override PartName="/xl/queryTables/queryTable2035.xml" ContentType="application/vnd.openxmlformats-officedocument.spreadsheetml.queryTable+xml"/>
  <Override PartName="/xl/queryTables/queryTable2036.xml" ContentType="application/vnd.openxmlformats-officedocument.spreadsheetml.queryTable+xml"/>
  <Override PartName="/xl/queryTables/queryTable2037.xml" ContentType="application/vnd.openxmlformats-officedocument.spreadsheetml.queryTable+xml"/>
  <Override PartName="/xl/queryTables/queryTable2038.xml" ContentType="application/vnd.openxmlformats-officedocument.spreadsheetml.queryTable+xml"/>
  <Override PartName="/xl/queryTables/queryTable2039.xml" ContentType="application/vnd.openxmlformats-officedocument.spreadsheetml.queryTable+xml"/>
  <Override PartName="/xl/queryTables/queryTable2040.xml" ContentType="application/vnd.openxmlformats-officedocument.spreadsheetml.queryTable+xml"/>
  <Override PartName="/xl/queryTables/queryTable2041.xml" ContentType="application/vnd.openxmlformats-officedocument.spreadsheetml.queryTable+xml"/>
  <Override PartName="/xl/queryTables/queryTable2042.xml" ContentType="application/vnd.openxmlformats-officedocument.spreadsheetml.queryTable+xml"/>
  <Override PartName="/xl/queryTables/queryTable2043.xml" ContentType="application/vnd.openxmlformats-officedocument.spreadsheetml.queryTable+xml"/>
  <Override PartName="/xl/queryTables/queryTable2044.xml" ContentType="application/vnd.openxmlformats-officedocument.spreadsheetml.queryTable+xml"/>
  <Override PartName="/xl/queryTables/queryTable2045.xml" ContentType="application/vnd.openxmlformats-officedocument.spreadsheetml.queryTable+xml"/>
  <Override PartName="/xl/queryTables/queryTable2046.xml" ContentType="application/vnd.openxmlformats-officedocument.spreadsheetml.queryTable+xml"/>
  <Override PartName="/xl/queryTables/queryTable2047.xml" ContentType="application/vnd.openxmlformats-officedocument.spreadsheetml.queryTable+xml"/>
  <Override PartName="/xl/queryTables/queryTable2048.xml" ContentType="application/vnd.openxmlformats-officedocument.spreadsheetml.queryTable+xml"/>
  <Override PartName="/xl/queryTables/queryTable2049.xml" ContentType="application/vnd.openxmlformats-officedocument.spreadsheetml.queryTable+xml"/>
  <Override PartName="/xl/queryTables/queryTable2050.xml" ContentType="application/vnd.openxmlformats-officedocument.spreadsheetml.queryTable+xml"/>
  <Override PartName="/xl/queryTables/queryTable2051.xml" ContentType="application/vnd.openxmlformats-officedocument.spreadsheetml.queryTable+xml"/>
  <Override PartName="/xl/queryTables/queryTable2052.xml" ContentType="application/vnd.openxmlformats-officedocument.spreadsheetml.queryTable+xml"/>
  <Override PartName="/xl/queryTables/queryTable2053.xml" ContentType="application/vnd.openxmlformats-officedocument.spreadsheetml.queryTable+xml"/>
  <Override PartName="/xl/queryTables/queryTable2054.xml" ContentType="application/vnd.openxmlformats-officedocument.spreadsheetml.queryTable+xml"/>
  <Override PartName="/xl/queryTables/queryTable2055.xml" ContentType="application/vnd.openxmlformats-officedocument.spreadsheetml.queryTable+xml"/>
  <Override PartName="/xl/queryTables/queryTable2056.xml" ContentType="application/vnd.openxmlformats-officedocument.spreadsheetml.queryTable+xml"/>
  <Override PartName="/xl/queryTables/queryTable2057.xml" ContentType="application/vnd.openxmlformats-officedocument.spreadsheetml.queryTable+xml"/>
  <Override PartName="/xl/queryTables/queryTable2058.xml" ContentType="application/vnd.openxmlformats-officedocument.spreadsheetml.queryTable+xml"/>
  <Override PartName="/xl/queryTables/queryTable2059.xml" ContentType="application/vnd.openxmlformats-officedocument.spreadsheetml.queryTable+xml"/>
  <Override PartName="/xl/queryTables/queryTable2060.xml" ContentType="application/vnd.openxmlformats-officedocument.spreadsheetml.queryTable+xml"/>
  <Override PartName="/xl/queryTables/queryTable2061.xml" ContentType="application/vnd.openxmlformats-officedocument.spreadsheetml.queryTable+xml"/>
  <Override PartName="/xl/queryTables/queryTable2062.xml" ContentType="application/vnd.openxmlformats-officedocument.spreadsheetml.queryTable+xml"/>
  <Override PartName="/xl/queryTables/queryTable2063.xml" ContentType="application/vnd.openxmlformats-officedocument.spreadsheetml.queryTable+xml"/>
  <Override PartName="/xl/queryTables/queryTable2064.xml" ContentType="application/vnd.openxmlformats-officedocument.spreadsheetml.queryTable+xml"/>
  <Override PartName="/xl/queryTables/queryTable2065.xml" ContentType="application/vnd.openxmlformats-officedocument.spreadsheetml.queryTable+xml"/>
  <Override PartName="/xl/queryTables/queryTable2066.xml" ContentType="application/vnd.openxmlformats-officedocument.spreadsheetml.queryTable+xml"/>
  <Override PartName="/xl/queryTables/queryTable2067.xml" ContentType="application/vnd.openxmlformats-officedocument.spreadsheetml.queryTable+xml"/>
  <Override PartName="/xl/queryTables/queryTable2068.xml" ContentType="application/vnd.openxmlformats-officedocument.spreadsheetml.queryTable+xml"/>
  <Override PartName="/xl/queryTables/queryTable2069.xml" ContentType="application/vnd.openxmlformats-officedocument.spreadsheetml.queryTable+xml"/>
  <Override PartName="/xl/queryTables/queryTable2070.xml" ContentType="application/vnd.openxmlformats-officedocument.spreadsheetml.queryTable+xml"/>
  <Override PartName="/xl/queryTables/queryTable2071.xml" ContentType="application/vnd.openxmlformats-officedocument.spreadsheetml.queryTable+xml"/>
  <Override PartName="/xl/queryTables/queryTable2072.xml" ContentType="application/vnd.openxmlformats-officedocument.spreadsheetml.queryTable+xml"/>
  <Override PartName="/xl/queryTables/queryTable2073.xml" ContentType="application/vnd.openxmlformats-officedocument.spreadsheetml.queryTable+xml"/>
  <Override PartName="/xl/queryTables/queryTable2074.xml" ContentType="application/vnd.openxmlformats-officedocument.spreadsheetml.queryTable+xml"/>
  <Override PartName="/xl/queryTables/queryTable2075.xml" ContentType="application/vnd.openxmlformats-officedocument.spreadsheetml.queryTable+xml"/>
  <Override PartName="/xl/queryTables/queryTable2076.xml" ContentType="application/vnd.openxmlformats-officedocument.spreadsheetml.queryTable+xml"/>
  <Override PartName="/xl/queryTables/queryTable2077.xml" ContentType="application/vnd.openxmlformats-officedocument.spreadsheetml.queryTable+xml"/>
  <Override PartName="/xl/queryTables/queryTable2078.xml" ContentType="application/vnd.openxmlformats-officedocument.spreadsheetml.queryTable+xml"/>
  <Override PartName="/xl/queryTables/queryTable2079.xml" ContentType="application/vnd.openxmlformats-officedocument.spreadsheetml.queryTable+xml"/>
  <Override PartName="/xl/queryTables/queryTable2080.xml" ContentType="application/vnd.openxmlformats-officedocument.spreadsheetml.queryTable+xml"/>
  <Override PartName="/xl/queryTables/queryTable2081.xml" ContentType="application/vnd.openxmlformats-officedocument.spreadsheetml.queryTable+xml"/>
  <Override PartName="/xl/queryTables/queryTable2082.xml" ContentType="application/vnd.openxmlformats-officedocument.spreadsheetml.queryTable+xml"/>
  <Override PartName="/xl/queryTables/queryTable2083.xml" ContentType="application/vnd.openxmlformats-officedocument.spreadsheetml.queryTable+xml"/>
  <Override PartName="/xl/queryTables/queryTable2084.xml" ContentType="application/vnd.openxmlformats-officedocument.spreadsheetml.queryTable+xml"/>
  <Override PartName="/xl/queryTables/queryTable2085.xml" ContentType="application/vnd.openxmlformats-officedocument.spreadsheetml.queryTable+xml"/>
  <Override PartName="/xl/queryTables/queryTable2086.xml" ContentType="application/vnd.openxmlformats-officedocument.spreadsheetml.queryTable+xml"/>
  <Override PartName="/xl/queryTables/queryTable2087.xml" ContentType="application/vnd.openxmlformats-officedocument.spreadsheetml.queryTable+xml"/>
  <Override PartName="/xl/queryTables/queryTable2088.xml" ContentType="application/vnd.openxmlformats-officedocument.spreadsheetml.queryTable+xml"/>
  <Override PartName="/xl/queryTables/queryTable2089.xml" ContentType="application/vnd.openxmlformats-officedocument.spreadsheetml.queryTable+xml"/>
  <Override PartName="/xl/queryTables/queryTable2090.xml" ContentType="application/vnd.openxmlformats-officedocument.spreadsheetml.queryTable+xml"/>
  <Override PartName="/xl/queryTables/queryTable2091.xml" ContentType="application/vnd.openxmlformats-officedocument.spreadsheetml.queryTable+xml"/>
  <Override PartName="/xl/queryTables/queryTable2092.xml" ContentType="application/vnd.openxmlformats-officedocument.spreadsheetml.queryTable+xml"/>
  <Override PartName="/xl/queryTables/queryTable2093.xml" ContentType="application/vnd.openxmlformats-officedocument.spreadsheetml.queryTable+xml"/>
  <Override PartName="/xl/queryTables/queryTable2094.xml" ContentType="application/vnd.openxmlformats-officedocument.spreadsheetml.queryTable+xml"/>
  <Override PartName="/xl/queryTables/queryTable2095.xml" ContentType="application/vnd.openxmlformats-officedocument.spreadsheetml.queryTable+xml"/>
  <Override PartName="/xl/queryTables/queryTable2096.xml" ContentType="application/vnd.openxmlformats-officedocument.spreadsheetml.queryTable+xml"/>
  <Override PartName="/xl/queryTables/queryTable2097.xml" ContentType="application/vnd.openxmlformats-officedocument.spreadsheetml.queryTable+xml"/>
  <Override PartName="/xl/queryTables/queryTable2098.xml" ContentType="application/vnd.openxmlformats-officedocument.spreadsheetml.queryTable+xml"/>
  <Override PartName="/xl/queryTables/queryTable2099.xml" ContentType="application/vnd.openxmlformats-officedocument.spreadsheetml.queryTable+xml"/>
  <Override PartName="/xl/queryTables/queryTable2100.xml" ContentType="application/vnd.openxmlformats-officedocument.spreadsheetml.queryTable+xml"/>
  <Override PartName="/xl/queryTables/queryTable2101.xml" ContentType="application/vnd.openxmlformats-officedocument.spreadsheetml.queryTable+xml"/>
  <Override PartName="/xl/queryTables/queryTable2102.xml" ContentType="application/vnd.openxmlformats-officedocument.spreadsheetml.queryTable+xml"/>
  <Override PartName="/xl/queryTables/queryTable2103.xml" ContentType="application/vnd.openxmlformats-officedocument.spreadsheetml.queryTable+xml"/>
  <Override PartName="/xl/queryTables/queryTable2104.xml" ContentType="application/vnd.openxmlformats-officedocument.spreadsheetml.queryTable+xml"/>
  <Override PartName="/xl/queryTables/queryTable2105.xml" ContentType="application/vnd.openxmlformats-officedocument.spreadsheetml.queryTable+xml"/>
  <Override PartName="/xl/queryTables/queryTable2106.xml" ContentType="application/vnd.openxmlformats-officedocument.spreadsheetml.queryTable+xml"/>
  <Override PartName="/xl/queryTables/queryTable2107.xml" ContentType="application/vnd.openxmlformats-officedocument.spreadsheetml.queryTable+xml"/>
  <Override PartName="/xl/queryTables/queryTable2108.xml" ContentType="application/vnd.openxmlformats-officedocument.spreadsheetml.queryTable+xml"/>
  <Override PartName="/xl/queryTables/queryTable2109.xml" ContentType="application/vnd.openxmlformats-officedocument.spreadsheetml.queryTable+xml"/>
  <Override PartName="/xl/queryTables/queryTable2110.xml" ContentType="application/vnd.openxmlformats-officedocument.spreadsheetml.queryTable+xml"/>
  <Override PartName="/xl/queryTables/queryTable2111.xml" ContentType="application/vnd.openxmlformats-officedocument.spreadsheetml.queryTable+xml"/>
  <Override PartName="/xl/queryTables/queryTable2112.xml" ContentType="application/vnd.openxmlformats-officedocument.spreadsheetml.queryTable+xml"/>
  <Override PartName="/xl/queryTables/queryTable2113.xml" ContentType="application/vnd.openxmlformats-officedocument.spreadsheetml.queryTable+xml"/>
  <Override PartName="/xl/queryTables/queryTable2114.xml" ContentType="application/vnd.openxmlformats-officedocument.spreadsheetml.queryTable+xml"/>
  <Override PartName="/xl/queryTables/queryTable2115.xml" ContentType="application/vnd.openxmlformats-officedocument.spreadsheetml.queryTable+xml"/>
  <Override PartName="/xl/queryTables/queryTable2116.xml" ContentType="application/vnd.openxmlformats-officedocument.spreadsheetml.queryTable+xml"/>
  <Override PartName="/xl/queryTables/queryTable2117.xml" ContentType="application/vnd.openxmlformats-officedocument.spreadsheetml.queryTable+xml"/>
  <Override PartName="/xl/queryTables/queryTable2118.xml" ContentType="application/vnd.openxmlformats-officedocument.spreadsheetml.queryTable+xml"/>
  <Override PartName="/xl/queryTables/queryTable2119.xml" ContentType="application/vnd.openxmlformats-officedocument.spreadsheetml.queryTable+xml"/>
  <Override PartName="/xl/queryTables/queryTable2120.xml" ContentType="application/vnd.openxmlformats-officedocument.spreadsheetml.queryTable+xml"/>
  <Override PartName="/xl/queryTables/queryTable2121.xml" ContentType="application/vnd.openxmlformats-officedocument.spreadsheetml.queryTable+xml"/>
  <Override PartName="/xl/queryTables/queryTable2122.xml" ContentType="application/vnd.openxmlformats-officedocument.spreadsheetml.queryTable+xml"/>
  <Override PartName="/xl/queryTables/queryTable2123.xml" ContentType="application/vnd.openxmlformats-officedocument.spreadsheetml.queryTable+xml"/>
  <Override PartName="/xl/queryTables/queryTable2124.xml" ContentType="application/vnd.openxmlformats-officedocument.spreadsheetml.queryTable+xml"/>
  <Override PartName="/xl/queryTables/queryTable2125.xml" ContentType="application/vnd.openxmlformats-officedocument.spreadsheetml.queryTable+xml"/>
  <Override PartName="/xl/queryTables/queryTable2126.xml" ContentType="application/vnd.openxmlformats-officedocument.spreadsheetml.queryTable+xml"/>
  <Override PartName="/xl/queryTables/queryTable2127.xml" ContentType="application/vnd.openxmlformats-officedocument.spreadsheetml.queryTable+xml"/>
  <Override PartName="/xl/queryTables/queryTable2128.xml" ContentType="application/vnd.openxmlformats-officedocument.spreadsheetml.queryTable+xml"/>
  <Override PartName="/xl/queryTables/queryTable2129.xml" ContentType="application/vnd.openxmlformats-officedocument.spreadsheetml.queryTable+xml"/>
  <Override PartName="/xl/queryTables/queryTable2130.xml" ContentType="application/vnd.openxmlformats-officedocument.spreadsheetml.queryTable+xml"/>
  <Override PartName="/xl/queryTables/queryTable2131.xml" ContentType="application/vnd.openxmlformats-officedocument.spreadsheetml.queryTable+xml"/>
  <Override PartName="/xl/queryTables/queryTable2132.xml" ContentType="application/vnd.openxmlformats-officedocument.spreadsheetml.queryTable+xml"/>
  <Override PartName="/xl/queryTables/queryTable2133.xml" ContentType="application/vnd.openxmlformats-officedocument.spreadsheetml.queryTable+xml"/>
  <Override PartName="/xl/queryTables/queryTable2134.xml" ContentType="application/vnd.openxmlformats-officedocument.spreadsheetml.queryTable+xml"/>
  <Override PartName="/xl/queryTables/queryTable2135.xml" ContentType="application/vnd.openxmlformats-officedocument.spreadsheetml.queryTable+xml"/>
  <Override PartName="/xl/queryTables/queryTable2136.xml" ContentType="application/vnd.openxmlformats-officedocument.spreadsheetml.queryTable+xml"/>
  <Override PartName="/xl/queryTables/queryTable2137.xml" ContentType="application/vnd.openxmlformats-officedocument.spreadsheetml.queryTable+xml"/>
  <Override PartName="/xl/queryTables/queryTable2138.xml" ContentType="application/vnd.openxmlformats-officedocument.spreadsheetml.queryTable+xml"/>
  <Override PartName="/xl/queryTables/queryTable2139.xml" ContentType="application/vnd.openxmlformats-officedocument.spreadsheetml.queryTable+xml"/>
  <Override PartName="/xl/queryTables/queryTable2140.xml" ContentType="application/vnd.openxmlformats-officedocument.spreadsheetml.queryTable+xml"/>
  <Override PartName="/xl/queryTables/queryTable2141.xml" ContentType="application/vnd.openxmlformats-officedocument.spreadsheetml.queryTable+xml"/>
  <Override PartName="/xl/queryTables/queryTable2142.xml" ContentType="application/vnd.openxmlformats-officedocument.spreadsheetml.queryTable+xml"/>
  <Override PartName="/xl/queryTables/queryTable2143.xml" ContentType="application/vnd.openxmlformats-officedocument.spreadsheetml.queryTable+xml"/>
  <Override PartName="/xl/queryTables/queryTable2144.xml" ContentType="application/vnd.openxmlformats-officedocument.spreadsheetml.queryTable+xml"/>
  <Override PartName="/xl/queryTables/queryTable2145.xml" ContentType="application/vnd.openxmlformats-officedocument.spreadsheetml.queryTable+xml"/>
  <Override PartName="/xl/queryTables/queryTable2146.xml" ContentType="application/vnd.openxmlformats-officedocument.spreadsheetml.queryTable+xml"/>
  <Override PartName="/xl/queryTables/queryTable2147.xml" ContentType="application/vnd.openxmlformats-officedocument.spreadsheetml.queryTable+xml"/>
  <Override PartName="/xl/queryTables/queryTable2148.xml" ContentType="application/vnd.openxmlformats-officedocument.spreadsheetml.queryTable+xml"/>
  <Override PartName="/xl/queryTables/queryTable2149.xml" ContentType="application/vnd.openxmlformats-officedocument.spreadsheetml.queryTable+xml"/>
  <Override PartName="/xl/queryTables/queryTable2150.xml" ContentType="application/vnd.openxmlformats-officedocument.spreadsheetml.queryTable+xml"/>
  <Override PartName="/xl/queryTables/queryTable2151.xml" ContentType="application/vnd.openxmlformats-officedocument.spreadsheetml.queryTable+xml"/>
  <Override PartName="/xl/queryTables/queryTable2152.xml" ContentType="application/vnd.openxmlformats-officedocument.spreadsheetml.queryTable+xml"/>
  <Override PartName="/xl/queryTables/queryTable2153.xml" ContentType="application/vnd.openxmlformats-officedocument.spreadsheetml.queryTable+xml"/>
  <Override PartName="/xl/queryTables/queryTable2154.xml" ContentType="application/vnd.openxmlformats-officedocument.spreadsheetml.queryTable+xml"/>
  <Override PartName="/xl/queryTables/queryTable2155.xml" ContentType="application/vnd.openxmlformats-officedocument.spreadsheetml.queryTable+xml"/>
  <Override PartName="/xl/queryTables/queryTable2156.xml" ContentType="application/vnd.openxmlformats-officedocument.spreadsheetml.queryTable+xml"/>
  <Override PartName="/xl/queryTables/queryTable2157.xml" ContentType="application/vnd.openxmlformats-officedocument.spreadsheetml.queryTable+xml"/>
  <Override PartName="/xl/queryTables/queryTable2158.xml" ContentType="application/vnd.openxmlformats-officedocument.spreadsheetml.queryTable+xml"/>
  <Override PartName="/xl/queryTables/queryTable2159.xml" ContentType="application/vnd.openxmlformats-officedocument.spreadsheetml.queryTable+xml"/>
  <Override PartName="/xl/queryTables/queryTable2160.xml" ContentType="application/vnd.openxmlformats-officedocument.spreadsheetml.queryTable+xml"/>
  <Override PartName="/xl/queryTables/queryTable2161.xml" ContentType="application/vnd.openxmlformats-officedocument.spreadsheetml.queryTable+xml"/>
  <Override PartName="/xl/queryTables/queryTable2162.xml" ContentType="application/vnd.openxmlformats-officedocument.spreadsheetml.queryTable+xml"/>
  <Override PartName="/xl/queryTables/queryTable2163.xml" ContentType="application/vnd.openxmlformats-officedocument.spreadsheetml.queryTable+xml"/>
  <Override PartName="/xl/queryTables/queryTable2164.xml" ContentType="application/vnd.openxmlformats-officedocument.spreadsheetml.queryTable+xml"/>
  <Override PartName="/xl/queryTables/queryTable2165.xml" ContentType="application/vnd.openxmlformats-officedocument.spreadsheetml.queryTable+xml"/>
  <Override PartName="/xl/queryTables/queryTable2166.xml" ContentType="application/vnd.openxmlformats-officedocument.spreadsheetml.queryTable+xml"/>
  <Override PartName="/xl/queryTables/queryTable2167.xml" ContentType="application/vnd.openxmlformats-officedocument.spreadsheetml.queryTable+xml"/>
  <Override PartName="/xl/queryTables/queryTable2168.xml" ContentType="application/vnd.openxmlformats-officedocument.spreadsheetml.queryTable+xml"/>
  <Override PartName="/xl/queryTables/queryTable2169.xml" ContentType="application/vnd.openxmlformats-officedocument.spreadsheetml.queryTable+xml"/>
  <Override PartName="/xl/queryTables/queryTable2170.xml" ContentType="application/vnd.openxmlformats-officedocument.spreadsheetml.queryTable+xml"/>
  <Override PartName="/xl/queryTables/queryTable2171.xml" ContentType="application/vnd.openxmlformats-officedocument.spreadsheetml.queryTable+xml"/>
  <Override PartName="/xl/queryTables/queryTable2172.xml" ContentType="application/vnd.openxmlformats-officedocument.spreadsheetml.queryTable+xml"/>
  <Override PartName="/xl/queryTables/queryTable2173.xml" ContentType="application/vnd.openxmlformats-officedocument.spreadsheetml.queryTable+xml"/>
  <Override PartName="/xl/queryTables/queryTable2174.xml" ContentType="application/vnd.openxmlformats-officedocument.spreadsheetml.queryTable+xml"/>
  <Override PartName="/xl/queryTables/queryTable2175.xml" ContentType="application/vnd.openxmlformats-officedocument.spreadsheetml.queryTable+xml"/>
  <Override PartName="/xl/queryTables/queryTable2176.xml" ContentType="application/vnd.openxmlformats-officedocument.spreadsheetml.queryTable+xml"/>
  <Override PartName="/xl/queryTables/queryTable2177.xml" ContentType="application/vnd.openxmlformats-officedocument.spreadsheetml.queryTable+xml"/>
  <Override PartName="/xl/queryTables/queryTable2178.xml" ContentType="application/vnd.openxmlformats-officedocument.spreadsheetml.queryTable+xml"/>
  <Override PartName="/xl/queryTables/queryTable2179.xml" ContentType="application/vnd.openxmlformats-officedocument.spreadsheetml.queryTable+xml"/>
  <Override PartName="/xl/queryTables/queryTable2180.xml" ContentType="application/vnd.openxmlformats-officedocument.spreadsheetml.queryTable+xml"/>
  <Override PartName="/xl/queryTables/queryTable2181.xml" ContentType="application/vnd.openxmlformats-officedocument.spreadsheetml.queryTable+xml"/>
  <Override PartName="/xl/queryTables/queryTable2182.xml" ContentType="application/vnd.openxmlformats-officedocument.spreadsheetml.queryTable+xml"/>
  <Override PartName="/xl/queryTables/queryTable2183.xml" ContentType="application/vnd.openxmlformats-officedocument.spreadsheetml.queryTable+xml"/>
  <Override PartName="/xl/queryTables/queryTable2184.xml" ContentType="application/vnd.openxmlformats-officedocument.spreadsheetml.queryTable+xml"/>
  <Override PartName="/xl/queryTables/queryTable2185.xml" ContentType="application/vnd.openxmlformats-officedocument.spreadsheetml.queryTable+xml"/>
  <Override PartName="/xl/queryTables/queryTable2186.xml" ContentType="application/vnd.openxmlformats-officedocument.spreadsheetml.queryTable+xml"/>
  <Override PartName="/xl/queryTables/queryTable2187.xml" ContentType="application/vnd.openxmlformats-officedocument.spreadsheetml.queryTable+xml"/>
  <Override PartName="/xl/queryTables/queryTable2188.xml" ContentType="application/vnd.openxmlformats-officedocument.spreadsheetml.queryTable+xml"/>
  <Override PartName="/xl/queryTables/queryTable2189.xml" ContentType="application/vnd.openxmlformats-officedocument.spreadsheetml.queryTable+xml"/>
  <Override PartName="/xl/queryTables/queryTable2190.xml" ContentType="application/vnd.openxmlformats-officedocument.spreadsheetml.queryTable+xml"/>
  <Override PartName="/xl/queryTables/queryTable2191.xml" ContentType="application/vnd.openxmlformats-officedocument.spreadsheetml.queryTable+xml"/>
  <Override PartName="/xl/queryTables/queryTable2192.xml" ContentType="application/vnd.openxmlformats-officedocument.spreadsheetml.queryTable+xml"/>
  <Override PartName="/xl/queryTables/queryTable2193.xml" ContentType="application/vnd.openxmlformats-officedocument.spreadsheetml.queryTable+xml"/>
  <Override PartName="/xl/queryTables/queryTable2194.xml" ContentType="application/vnd.openxmlformats-officedocument.spreadsheetml.queryTable+xml"/>
  <Override PartName="/xl/queryTables/queryTable2195.xml" ContentType="application/vnd.openxmlformats-officedocument.spreadsheetml.queryTable+xml"/>
  <Override PartName="/xl/queryTables/queryTable2196.xml" ContentType="application/vnd.openxmlformats-officedocument.spreadsheetml.queryTable+xml"/>
  <Override PartName="/xl/queryTables/queryTable2197.xml" ContentType="application/vnd.openxmlformats-officedocument.spreadsheetml.queryTable+xml"/>
  <Override PartName="/xl/queryTables/queryTable2198.xml" ContentType="application/vnd.openxmlformats-officedocument.spreadsheetml.queryTable+xml"/>
  <Override PartName="/xl/queryTables/queryTable2199.xml" ContentType="application/vnd.openxmlformats-officedocument.spreadsheetml.queryTable+xml"/>
  <Override PartName="/xl/queryTables/queryTable2200.xml" ContentType="application/vnd.openxmlformats-officedocument.spreadsheetml.queryTable+xml"/>
  <Override PartName="/xl/queryTables/queryTable2201.xml" ContentType="application/vnd.openxmlformats-officedocument.spreadsheetml.queryTable+xml"/>
  <Override PartName="/xl/queryTables/queryTable2202.xml" ContentType="application/vnd.openxmlformats-officedocument.spreadsheetml.queryTable+xml"/>
  <Override PartName="/xl/queryTables/queryTable2203.xml" ContentType="application/vnd.openxmlformats-officedocument.spreadsheetml.queryTable+xml"/>
  <Override PartName="/xl/queryTables/queryTable2204.xml" ContentType="application/vnd.openxmlformats-officedocument.spreadsheetml.queryTable+xml"/>
  <Override PartName="/xl/queryTables/queryTable2205.xml" ContentType="application/vnd.openxmlformats-officedocument.spreadsheetml.queryTable+xml"/>
  <Override PartName="/xl/queryTables/queryTable2206.xml" ContentType="application/vnd.openxmlformats-officedocument.spreadsheetml.queryTable+xml"/>
  <Override PartName="/xl/queryTables/queryTable2207.xml" ContentType="application/vnd.openxmlformats-officedocument.spreadsheetml.queryTable+xml"/>
  <Override PartName="/xl/queryTables/queryTable2208.xml" ContentType="application/vnd.openxmlformats-officedocument.spreadsheetml.queryTable+xml"/>
  <Override PartName="/xl/queryTables/queryTable2209.xml" ContentType="application/vnd.openxmlformats-officedocument.spreadsheetml.queryTable+xml"/>
  <Override PartName="/xl/queryTables/queryTable2210.xml" ContentType="application/vnd.openxmlformats-officedocument.spreadsheetml.queryTable+xml"/>
  <Override PartName="/xl/queryTables/queryTable2211.xml" ContentType="application/vnd.openxmlformats-officedocument.spreadsheetml.queryTable+xml"/>
  <Override PartName="/xl/queryTables/queryTable2212.xml" ContentType="application/vnd.openxmlformats-officedocument.spreadsheetml.queryTable+xml"/>
  <Override PartName="/xl/queryTables/queryTable2213.xml" ContentType="application/vnd.openxmlformats-officedocument.spreadsheetml.queryTable+xml"/>
  <Override PartName="/xl/queryTables/queryTable2214.xml" ContentType="application/vnd.openxmlformats-officedocument.spreadsheetml.queryTable+xml"/>
  <Override PartName="/xl/queryTables/queryTable2215.xml" ContentType="application/vnd.openxmlformats-officedocument.spreadsheetml.queryTable+xml"/>
  <Override PartName="/xl/queryTables/queryTable2216.xml" ContentType="application/vnd.openxmlformats-officedocument.spreadsheetml.queryTable+xml"/>
  <Override PartName="/xl/queryTables/queryTable2217.xml" ContentType="application/vnd.openxmlformats-officedocument.spreadsheetml.queryTable+xml"/>
  <Override PartName="/xl/queryTables/queryTable2218.xml" ContentType="application/vnd.openxmlformats-officedocument.spreadsheetml.queryTable+xml"/>
  <Override PartName="/xl/queryTables/queryTable2219.xml" ContentType="application/vnd.openxmlformats-officedocument.spreadsheetml.queryTable+xml"/>
  <Override PartName="/xl/queryTables/queryTable2220.xml" ContentType="application/vnd.openxmlformats-officedocument.spreadsheetml.queryTable+xml"/>
  <Override PartName="/xl/queryTables/queryTable2221.xml" ContentType="application/vnd.openxmlformats-officedocument.spreadsheetml.queryTable+xml"/>
  <Override PartName="/xl/queryTables/queryTable2222.xml" ContentType="application/vnd.openxmlformats-officedocument.spreadsheetml.queryTable+xml"/>
  <Override PartName="/xl/queryTables/queryTable2223.xml" ContentType="application/vnd.openxmlformats-officedocument.spreadsheetml.queryTable+xml"/>
  <Override PartName="/xl/queryTables/queryTable2224.xml" ContentType="application/vnd.openxmlformats-officedocument.spreadsheetml.queryTable+xml"/>
  <Override PartName="/xl/queryTables/queryTable2225.xml" ContentType="application/vnd.openxmlformats-officedocument.spreadsheetml.queryTable+xml"/>
  <Override PartName="/xl/queryTables/queryTable2226.xml" ContentType="application/vnd.openxmlformats-officedocument.spreadsheetml.queryTable+xml"/>
  <Override PartName="/xl/queryTables/queryTable2227.xml" ContentType="application/vnd.openxmlformats-officedocument.spreadsheetml.queryTable+xml"/>
  <Override PartName="/xl/queryTables/queryTable2228.xml" ContentType="application/vnd.openxmlformats-officedocument.spreadsheetml.queryTable+xml"/>
  <Override PartName="/xl/queryTables/queryTable2229.xml" ContentType="application/vnd.openxmlformats-officedocument.spreadsheetml.queryTable+xml"/>
  <Override PartName="/xl/queryTables/queryTable2230.xml" ContentType="application/vnd.openxmlformats-officedocument.spreadsheetml.queryTable+xml"/>
  <Override PartName="/xl/queryTables/queryTable2231.xml" ContentType="application/vnd.openxmlformats-officedocument.spreadsheetml.queryTable+xml"/>
  <Override PartName="/xl/queryTables/queryTable2232.xml" ContentType="application/vnd.openxmlformats-officedocument.spreadsheetml.queryTable+xml"/>
  <Override PartName="/xl/queryTables/queryTable2233.xml" ContentType="application/vnd.openxmlformats-officedocument.spreadsheetml.queryTable+xml"/>
  <Override PartName="/xl/queryTables/queryTable2234.xml" ContentType="application/vnd.openxmlformats-officedocument.spreadsheetml.queryTable+xml"/>
  <Override PartName="/xl/queryTables/queryTable2235.xml" ContentType="application/vnd.openxmlformats-officedocument.spreadsheetml.queryTable+xml"/>
  <Override PartName="/xl/queryTables/queryTable2236.xml" ContentType="application/vnd.openxmlformats-officedocument.spreadsheetml.queryTable+xml"/>
  <Override PartName="/xl/queryTables/queryTable2237.xml" ContentType="application/vnd.openxmlformats-officedocument.spreadsheetml.queryTable+xml"/>
  <Override PartName="/xl/queryTables/queryTable2238.xml" ContentType="application/vnd.openxmlformats-officedocument.spreadsheetml.queryTable+xml"/>
  <Override PartName="/xl/queryTables/queryTable2239.xml" ContentType="application/vnd.openxmlformats-officedocument.spreadsheetml.queryTable+xml"/>
  <Override PartName="/xl/queryTables/queryTable2240.xml" ContentType="application/vnd.openxmlformats-officedocument.spreadsheetml.queryTable+xml"/>
  <Override PartName="/xl/queryTables/queryTable2241.xml" ContentType="application/vnd.openxmlformats-officedocument.spreadsheetml.queryTable+xml"/>
  <Override PartName="/xl/queryTables/queryTable2242.xml" ContentType="application/vnd.openxmlformats-officedocument.spreadsheetml.queryTable+xml"/>
  <Override PartName="/xl/queryTables/queryTable2243.xml" ContentType="application/vnd.openxmlformats-officedocument.spreadsheetml.queryTable+xml"/>
  <Override PartName="/xl/queryTables/queryTable2244.xml" ContentType="application/vnd.openxmlformats-officedocument.spreadsheetml.queryTable+xml"/>
  <Override PartName="/xl/queryTables/queryTable2245.xml" ContentType="application/vnd.openxmlformats-officedocument.spreadsheetml.queryTable+xml"/>
  <Override PartName="/xl/queryTables/queryTable2246.xml" ContentType="application/vnd.openxmlformats-officedocument.spreadsheetml.queryTable+xml"/>
  <Override PartName="/xl/queryTables/queryTable2247.xml" ContentType="application/vnd.openxmlformats-officedocument.spreadsheetml.queryTable+xml"/>
  <Override PartName="/xl/queryTables/queryTable2248.xml" ContentType="application/vnd.openxmlformats-officedocument.spreadsheetml.queryTable+xml"/>
  <Override PartName="/xl/queryTables/queryTable2249.xml" ContentType="application/vnd.openxmlformats-officedocument.spreadsheetml.queryTable+xml"/>
  <Override PartName="/xl/queryTables/queryTable2250.xml" ContentType="application/vnd.openxmlformats-officedocument.spreadsheetml.queryTable+xml"/>
  <Override PartName="/xl/queryTables/queryTable2251.xml" ContentType="application/vnd.openxmlformats-officedocument.spreadsheetml.queryTable+xml"/>
  <Override PartName="/xl/queryTables/queryTable2252.xml" ContentType="application/vnd.openxmlformats-officedocument.spreadsheetml.queryTable+xml"/>
  <Override PartName="/xl/queryTables/queryTable2253.xml" ContentType="application/vnd.openxmlformats-officedocument.spreadsheetml.queryTable+xml"/>
  <Override PartName="/xl/queryTables/queryTable2254.xml" ContentType="application/vnd.openxmlformats-officedocument.spreadsheetml.queryTable+xml"/>
  <Override PartName="/xl/queryTables/queryTable2255.xml" ContentType="application/vnd.openxmlformats-officedocument.spreadsheetml.queryTable+xml"/>
  <Override PartName="/xl/queryTables/queryTable2256.xml" ContentType="application/vnd.openxmlformats-officedocument.spreadsheetml.queryTable+xml"/>
  <Override PartName="/xl/queryTables/queryTable2257.xml" ContentType="application/vnd.openxmlformats-officedocument.spreadsheetml.queryTable+xml"/>
  <Override PartName="/xl/queryTables/queryTable2258.xml" ContentType="application/vnd.openxmlformats-officedocument.spreadsheetml.queryTable+xml"/>
  <Override PartName="/xl/queryTables/queryTable2259.xml" ContentType="application/vnd.openxmlformats-officedocument.spreadsheetml.queryTable+xml"/>
  <Override PartName="/xl/queryTables/queryTable2260.xml" ContentType="application/vnd.openxmlformats-officedocument.spreadsheetml.queryTable+xml"/>
  <Override PartName="/xl/queryTables/queryTable2261.xml" ContentType="application/vnd.openxmlformats-officedocument.spreadsheetml.queryTable+xml"/>
  <Override PartName="/xl/queryTables/queryTable2262.xml" ContentType="application/vnd.openxmlformats-officedocument.spreadsheetml.queryTable+xml"/>
  <Override PartName="/xl/queryTables/queryTable2263.xml" ContentType="application/vnd.openxmlformats-officedocument.spreadsheetml.queryTable+xml"/>
  <Override PartName="/xl/queryTables/queryTable2264.xml" ContentType="application/vnd.openxmlformats-officedocument.spreadsheetml.queryTable+xml"/>
  <Override PartName="/xl/queryTables/queryTable2265.xml" ContentType="application/vnd.openxmlformats-officedocument.spreadsheetml.queryTable+xml"/>
  <Override PartName="/xl/queryTables/queryTable2266.xml" ContentType="application/vnd.openxmlformats-officedocument.spreadsheetml.queryTable+xml"/>
  <Override PartName="/xl/queryTables/queryTable2267.xml" ContentType="application/vnd.openxmlformats-officedocument.spreadsheetml.queryTable+xml"/>
  <Override PartName="/xl/queryTables/queryTable2268.xml" ContentType="application/vnd.openxmlformats-officedocument.spreadsheetml.queryTable+xml"/>
  <Override PartName="/xl/queryTables/queryTable2269.xml" ContentType="application/vnd.openxmlformats-officedocument.spreadsheetml.queryTable+xml"/>
  <Override PartName="/xl/queryTables/queryTable2270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lazuli\Work Iram\analysis of H\"/>
    </mc:Choice>
  </mc:AlternateContent>
  <xr:revisionPtr revIDLastSave="0" documentId="13_ncr:1_{A59D98A7-E76C-4383-A78C-DCBEA7DE3D4E}" xr6:coauthVersionLast="47" xr6:coauthVersionMax="47" xr10:uidLastSave="{00000000-0000-0000-0000-000000000000}"/>
  <bookViews>
    <workbookView xWindow="7260" yWindow="1065" windowWidth="19785" windowHeight="11325" firstSheet="6" activeTab="11" xr2:uid="{00000000-000D-0000-FFFF-FFFF00000000}"/>
  </bookViews>
  <sheets>
    <sheet name="обр" sheetId="138" r:id="rId1"/>
    <sheet name="ит_0" sheetId="11" r:id="rId2"/>
    <sheet name="ит_1" sheetId="57" r:id="rId3"/>
    <sheet name="ит_2" sheetId="58" r:id="rId4"/>
    <sheet name="ит_3" sheetId="59" r:id="rId5"/>
    <sheet name="ит_4" sheetId="61" r:id="rId6"/>
    <sheet name="ит_5" sheetId="63" r:id="rId7"/>
    <sheet name="ит_6" sheetId="62" r:id="rId8"/>
    <sheet name="ит_7" sheetId="137" r:id="rId9"/>
    <sheet name="ит_8" sheetId="139" r:id="rId10"/>
    <sheet name="Лист1" sheetId="140" r:id="rId11"/>
    <sheet name="Лист2" sheetId="141" r:id="rId12"/>
    <sheet name="1908141207" sheetId="92" r:id="rId13"/>
    <sheet name="1908150457" sheetId="93" r:id="rId14"/>
    <sheet name="1908150627" sheetId="94" r:id="rId15"/>
    <sheet name="1908151347" sheetId="95" r:id="rId16"/>
    <sheet name="1908201437" sheetId="96" r:id="rId17"/>
    <sheet name="1908221147" sheetId="97" r:id="rId18"/>
    <sheet name="2006081207" sheetId="98" r:id="rId19"/>
    <sheet name="2006081717" sheetId="99" r:id="rId20"/>
    <sheet name="2006151317" sheetId="100" r:id="rId21"/>
    <sheet name="2006161257" sheetId="101" r:id="rId22"/>
    <sheet name="2006170837" sheetId="103" r:id="rId23"/>
    <sheet name="2006171117" sheetId="104" r:id="rId24"/>
    <sheet name="2006171627" sheetId="105" r:id="rId25"/>
    <sheet name="2006191417" sheetId="106" r:id="rId26"/>
    <sheet name="2006271037" sheetId="107" r:id="rId27"/>
    <sheet name="2009161700" sheetId="108" r:id="rId28"/>
    <sheet name="2009161820" sheetId="109" r:id="rId29"/>
    <sheet name="2105151510" sheetId="110" r:id="rId30"/>
    <sheet name="2105151230" sheetId="111" r:id="rId31"/>
    <sheet name="2105181450" sheetId="112" r:id="rId32"/>
    <sheet name="2105181430" sheetId="113" r:id="rId33"/>
    <sheet name="2105191210" sheetId="114" r:id="rId34"/>
    <sheet name="2105201340" sheetId="115" r:id="rId35"/>
    <sheet name="2105221440" sheetId="116" r:id="rId36"/>
    <sheet name="2106071110" sheetId="117" r:id="rId37"/>
    <sheet name="2106070930" sheetId="118" r:id="rId38"/>
    <sheet name="2106091220" sheetId="119" r:id="rId39"/>
    <sheet name="2106121500" sheetId="120" r:id="rId40"/>
    <sheet name="2106121630" sheetId="121" r:id="rId41"/>
    <sheet name="2106121610" sheetId="122" r:id="rId42"/>
    <sheet name="2106130800" sheetId="123" r:id="rId43"/>
    <sheet name="2106131000" sheetId="124" r:id="rId44"/>
    <sheet name="2106221800" sheetId="125" r:id="rId45"/>
    <sheet name="2106222020" sheetId="126" r:id="rId46"/>
    <sheet name="2106231540" sheetId="127" r:id="rId47"/>
    <sheet name="2106240920" sheetId="128" r:id="rId48"/>
    <sheet name="2106252110" sheetId="129" r:id="rId49"/>
    <sheet name="2106260320" sheetId="130" r:id="rId50"/>
    <sheet name="2107111150" sheetId="131" r:id="rId51"/>
    <sheet name="2107160850" sheetId="132" r:id="rId52"/>
    <sheet name="2107161250" sheetId="133" r:id="rId53"/>
    <sheet name="2107281640" sheetId="134" r:id="rId54"/>
    <sheet name="2107280920" sheetId="135" r:id="rId55"/>
    <sheet name="2107290820" sheetId="136" r:id="rId56"/>
    <sheet name="расчёты_методика" sheetId="2" r:id="rId57"/>
    <sheet name="2107141320" sheetId="56" r:id="rId58"/>
    <sheet name="2107141220" sheetId="55" r:id="rId59"/>
    <sheet name="2106221750" sheetId="54" r:id="rId60"/>
    <sheet name="2106211250" sheetId="53" r:id="rId61"/>
    <sheet name="2106091040" sheetId="52" r:id="rId62"/>
    <sheet name="2008242210" sheetId="80" r:id="rId63"/>
    <sheet name="2008241300" sheetId="79" r:id="rId64"/>
    <sheet name="2007201450" sheetId="50" r:id="rId65"/>
    <sheet name="2007201310" sheetId="49" r:id="rId66"/>
    <sheet name="2007091217" sheetId="48" r:id="rId67"/>
    <sheet name="2006191037" sheetId="47" r:id="rId68"/>
    <sheet name="2006190947" sheetId="46" r:id="rId69"/>
    <sheet name="2006180937" sheetId="70" r:id="rId70"/>
    <sheet name="2007251350" sheetId="71" r:id="rId71"/>
    <sheet name="2007280910" sheetId="73" r:id="rId72"/>
    <sheet name="2007290310" sheetId="75" r:id="rId73"/>
    <sheet name="2007301220" sheetId="76" r:id="rId74"/>
    <sheet name="2008091050" sheetId="77" r:id="rId75"/>
    <sheet name="2008091000" sheetId="78" r:id="rId76"/>
    <sheet name="2008251730" sheetId="81" r:id="rId77"/>
    <sheet name="1906070817" sheetId="1" r:id="rId78"/>
    <sheet name="1906071107" sheetId="3" r:id="rId79"/>
    <sheet name="1906081407" sheetId="4" r:id="rId80"/>
    <sheet name="1906081607" sheetId="5" r:id="rId81"/>
    <sheet name="1906240817" sheetId="6" r:id="rId82"/>
    <sheet name="1908071017" sheetId="7" r:id="rId83"/>
    <sheet name="1909032047" sheetId="12" r:id="rId84"/>
    <sheet name="1909131907" sheetId="13" r:id="rId85"/>
    <sheet name="1909160417" sheetId="14" r:id="rId86"/>
    <sheet name="1908080007" sheetId="15" r:id="rId87"/>
    <sheet name="1908141417" sheetId="16" r:id="rId88"/>
    <sheet name="1906071337" sheetId="17" r:id="rId89"/>
    <sheet name="1905211457" sheetId="82" r:id="rId90"/>
    <sheet name="1905221217" sheetId="83" r:id="rId91"/>
    <sheet name="1905290947" sheetId="84" r:id="rId92"/>
    <sheet name="1906132017" sheetId="85" r:id="rId93"/>
    <sheet name="1906211007" sheetId="86" r:id="rId94"/>
    <sheet name="1907020947" sheetId="87" r:id="rId95"/>
    <sheet name="1907021817" sheetId="88" r:id="rId96"/>
    <sheet name="1907081217" sheetId="89" r:id="rId97"/>
    <sheet name="1907091157" sheetId="90" r:id="rId98"/>
    <sheet name="1908071127" sheetId="91" r:id="rId99"/>
    <sheet name="1809080757" sheetId="18" r:id="rId100"/>
    <sheet name="1809021337" sheetId="19" r:id="rId101"/>
    <sheet name="1809071317" sheetId="20" r:id="rId102"/>
    <sheet name="1809081357" sheetId="21" r:id="rId103"/>
    <sheet name="1809082127" sheetId="22" r:id="rId104"/>
    <sheet name="1808031847" sheetId="23" r:id="rId105"/>
    <sheet name="1808031907" sheetId="24" r:id="rId106"/>
    <sheet name="1808251407" sheetId="25" r:id="rId107"/>
    <sheet name="1808291947" sheetId="26" r:id="rId108"/>
    <sheet name="1807021157" sheetId="27" r:id="rId109"/>
    <sheet name="1807181527" sheetId="28" r:id="rId110"/>
    <sheet name="1808030337" sheetId="64" r:id="rId111"/>
    <sheet name="1808031007" sheetId="65" r:id="rId112"/>
    <sheet name="1808052317" sheetId="66" r:id="rId113"/>
    <sheet name="1806181057" sheetId="67" r:id="rId114"/>
    <sheet name="1806191717" sheetId="68" r:id="rId115"/>
    <sheet name="1708180007" sheetId="29" r:id="rId116"/>
    <sheet name="1709130717" sheetId="30" r:id="rId117"/>
    <sheet name="1709101837" sheetId="31" r:id="rId118"/>
    <sheet name="1708050627" sheetId="32" r:id="rId119"/>
    <sheet name="1708221857" sheetId="34" r:id="rId120"/>
    <sheet name="1708222107" sheetId="35" r:id="rId121"/>
    <sheet name="1707131237" sheetId="36" r:id="rId122"/>
    <sheet name="1707161527" sheetId="37" r:id="rId123"/>
    <sheet name="1707221047" sheetId="38" r:id="rId124"/>
    <sheet name="1707281447" sheetId="39" r:id="rId125"/>
    <sheet name="1707291717" sheetId="40" r:id="rId126"/>
    <sheet name="1706181357" sheetId="41" r:id="rId127"/>
    <sheet name="1706221037" sheetId="42" r:id="rId128"/>
    <sheet name="1708061517" sheetId="33" r:id="rId129"/>
    <sheet name="1707281637" sheetId="69" r:id="rId130"/>
    <sheet name="1607031137" sheetId="43" r:id="rId131"/>
    <sheet name="1607040647" sheetId="44" r:id="rId132"/>
    <sheet name="1607151237" sheetId="45" r:id="rId133"/>
  </sheets>
  <definedNames>
    <definedName name="_26065_201607031137_A237_D175" localSheetId="130">'1607031137'!$A$1:$N$2</definedName>
    <definedName name="_26065_201607031148_A240_D163" localSheetId="130">'1607031137'!$A$3:$N$3</definedName>
    <definedName name="_26065_201607031157_A242_D155" localSheetId="130">'1607031137'!$A$4:$N$4</definedName>
    <definedName name="_26065_201607031207_A244_D148" localSheetId="130">'1607031137'!$A$5:$N$5</definedName>
    <definedName name="_26065_201607031217_A246_D143" localSheetId="130">'1607031137'!$A$6:$N$6</definedName>
    <definedName name="_26065_201607031227_A248_D133" localSheetId="130">'1607031137'!$A$7:$N$7</definedName>
    <definedName name="_26065_201607031237_A251_D128" localSheetId="130">'1607031137'!$A$8:$N$8</definedName>
    <definedName name="_26065_201607031247_A251_D122" localSheetId="130">'1607031137'!$A$9:$N$9</definedName>
    <definedName name="_26065_201607031257_A254_D115" localSheetId="130">'1607031137'!$A$10:$N$10</definedName>
    <definedName name="_26065_201607031307_A262_D112" localSheetId="130">'1607031137'!$A$11:$N$11</definedName>
    <definedName name="_26065_201607040647_A138_D197" localSheetId="131">'1607040647'!$A$1:$N$2</definedName>
    <definedName name="_26065_201607040657_A136_D187" localSheetId="131">'1607040647'!$A$3:$N$3</definedName>
    <definedName name="_26065_201607040707_A135_D179" localSheetId="131">'1607040647'!$A$4:$N$4</definedName>
    <definedName name="_26065_201607040717_A134_D174" localSheetId="131">'1607040647'!$A$5:$N$5</definedName>
    <definedName name="_26065_201607040727_A132_D161" localSheetId="131">'1607040647'!$A$6:$N$6</definedName>
    <definedName name="_26065_201607040737_A131_D156" localSheetId="131">'1607040647'!$A$7:$N$7</definedName>
    <definedName name="_26065_201607040747_A128_D148" localSheetId="131">'1607040647'!$A$8:$N$8</definedName>
    <definedName name="_26065_201607040757_A127_D142" localSheetId="131">'1607040647'!$A$9:$N$9</definedName>
    <definedName name="_26065_201607040807_A125_D132" localSheetId="131">'1607040647'!$A$10:$N$10</definedName>
    <definedName name="_26065_201607040817_A122_D122" localSheetId="131">'1607040647'!$A$11:$N$11</definedName>
    <definedName name="_26065_201607151237_A189_D196" localSheetId="132">'1607151237'!$A$1:$N$2</definedName>
    <definedName name="_26065_201607151247_A188_D189" localSheetId="132">'1607151237'!$A$3:$N$3</definedName>
    <definedName name="_26065_201607151257_A186_D185" localSheetId="132">'1607151237'!$A$4:$N$4</definedName>
    <definedName name="_26065_201607151307_A186_D179" localSheetId="132">'1607151237'!$A$5:$N$5</definedName>
    <definedName name="_26065_201607151317_A183_D165" localSheetId="132">'1607151237'!$A$6:$N$6</definedName>
    <definedName name="_26065_201607151327_A182_D155" localSheetId="132">'1607151237'!$A$7:$N$7</definedName>
    <definedName name="_26065_201607151337_A179_D138" localSheetId="132">'1607151237'!$A$8:$N$8</definedName>
    <definedName name="_26065_201607151347_A176_D131" localSheetId="132">'1607151237'!$A$9:$N$9</definedName>
    <definedName name="_26065_201607151357_A173_D123" localSheetId="132">'1607151237'!$A$10:$N$10</definedName>
    <definedName name="_26065_201607151407_A171_D114" localSheetId="132">'1607151237'!$A$11:$N$11</definedName>
    <definedName name="_26065_201607151417_A168_D103" localSheetId="132">'1607151237'!$A$12:$N$12</definedName>
    <definedName name="_26065_201607151427_A163_D097" localSheetId="132">'1607151237'!$A$13:$N$13</definedName>
    <definedName name="_26065_201607151437_A158_D092" localSheetId="132">'1607151237'!$A$14:$N$14</definedName>
    <definedName name="_26065_201607151447_A153_D088" localSheetId="132">'1607151237'!$A$15:$N$15</definedName>
    <definedName name="_26065_201607151457_A147_D080" localSheetId="132">'1607151237'!$A$16:$N$16</definedName>
    <definedName name="_26065_201607151507_A142_D076" localSheetId="132">'1607151237'!$A$17:$N$17</definedName>
    <definedName name="_26065_201607151517_A137_D072" localSheetId="132">'1607151237'!$A$18:$N$18</definedName>
    <definedName name="_26065_201706181357_A311_D248" localSheetId="126">'1706181357'!$A$1:$N$2</definedName>
    <definedName name="_26065_201706181407_A311_D240" localSheetId="126">'1706181357'!$A$3:$N$3</definedName>
    <definedName name="_26065_201706181417_A310_D231" localSheetId="126">'1706181357'!$A$4:$N$4</definedName>
    <definedName name="_26065_201706181427_A310_D224" localSheetId="126">'1706181357'!$A$5:$N$5</definedName>
    <definedName name="_26065_201706181437_A311_D218" localSheetId="126">'1706181357'!$A$6:$N$6</definedName>
    <definedName name="_26065_201706181447_A311_D207" localSheetId="126">'1706181357'!$A$7:$N$7</definedName>
    <definedName name="_26065_201706181457_A311_D199" localSheetId="126">'1706181357'!$A$8:$N$8</definedName>
    <definedName name="_26065_201706181507_A311_D193" localSheetId="126">'1706181357'!$A$9:$N$9</definedName>
    <definedName name="_26065_201706181517_A310_D188" localSheetId="126">'1706181357'!$A$10:$N$10</definedName>
    <definedName name="_26065_201706181527_A310_D181" localSheetId="126">'1706181357'!$A$11:$N$11</definedName>
    <definedName name="_26065_201706181537_A311_D172" localSheetId="126">'1706181357'!$A$12:$N$12</definedName>
    <definedName name="_26065_201706221037_A186_D042" localSheetId="127">'1706221037'!$A$1:$N$2</definedName>
    <definedName name="_26065_201706221047_A174_D046" localSheetId="127">'1706221037'!$A$3:$N$3</definedName>
    <definedName name="_26065_201706221057_A166_D052" localSheetId="127">'1706221037'!$A$4:$N$4</definedName>
    <definedName name="_26065_201706221107_A161_D057" localSheetId="127">'1706221037'!$A$5:$N$5</definedName>
    <definedName name="_26065_201706221117_A160_D064" localSheetId="127">'1706221037'!$A$6:$N$6</definedName>
    <definedName name="_26065_201706221127_A160_D071" localSheetId="127">'1706221037'!$A$7:$N$7</definedName>
    <definedName name="_26065_201706221137_A157_D073" localSheetId="127">'1706221037'!$A$8:$N$8</definedName>
    <definedName name="_26065_201706221147_A154_D078" localSheetId="127">'1706221037'!$A$9:$N$9</definedName>
    <definedName name="_26065_201706221157_A151_D084" localSheetId="127">'1706221037'!$A$10:$N$10</definedName>
    <definedName name="_26065_201706221207_A149_D090" localSheetId="127">'1706221037'!$A$11:$N$11</definedName>
    <definedName name="_26065_201706221217_A145_D098" localSheetId="127">'1706221037'!$A$12:$N$12</definedName>
    <definedName name="_26065_201706221227_A145_D104" localSheetId="127">'1706221037'!$A$13:$N$13</definedName>
    <definedName name="_26065_201706221237_A144_D112" localSheetId="127">'1706221037'!$A$14:$N$14</definedName>
    <definedName name="_26065_201707131237_A180_D097" localSheetId="121">'1707131237'!$A$1:$N$2</definedName>
    <definedName name="_26065_201707131247_A179_D088" localSheetId="121">'1707131237'!$A$3:$N$3</definedName>
    <definedName name="_26065_201707131307_A179_D075" localSheetId="121">'1707131237'!$A$5:$N$5</definedName>
    <definedName name="_26065_201707131317_A177_D072" localSheetId="121">'1707131237'!$A$6:$N$6</definedName>
    <definedName name="_26065_201707131327_A177_D064" localSheetId="121">'1707131237'!$A$7:$N$7</definedName>
    <definedName name="_26065_201707131337_A173_D057" localSheetId="121">'1707131237'!$A$8:$N$8</definedName>
    <definedName name="_26065_201707131347_A170_D054" localSheetId="121">'1707131237'!$A$9:$N$9</definedName>
    <definedName name="_26065_201707131357_A170_D052" localSheetId="121">'1707131237'!$A$4:$N$4</definedName>
    <definedName name="_26065_201707131357_A170_D052_1" localSheetId="121">'1707131237'!$A$10:$N$10</definedName>
    <definedName name="_26065_201707131407_A171_D045" localSheetId="121">'1707131237'!$A$11:$N$11</definedName>
    <definedName name="_26065_201707131417_A169_D038" localSheetId="121">'1707131237'!$A$12:$N$12</definedName>
    <definedName name="_26065_201707131427_A168_D033" localSheetId="121">'1707131237'!$A$13:$N$13</definedName>
    <definedName name="_26065_201707131437_A165_D025" localSheetId="121">'1707131237'!$A$14:$N$14</definedName>
    <definedName name="_26065_201707131447_A160_D018" localSheetId="121">'1707131237'!$A$15:$N$15</definedName>
    <definedName name="_26065_201707131457_A149_D011" localSheetId="121">'1707131237'!$A$16:$N$16</definedName>
    <definedName name="_26065_201707131507_A126_D007" localSheetId="121">'1707131237'!$A$17:$N$17</definedName>
    <definedName name="_26065_201707131517_A079_D006" localSheetId="121">'1707131237'!$A$18:$N$18</definedName>
    <definedName name="_26065_201707131527_A032_D010" localSheetId="121">'1707131237'!$A$19:$N$19</definedName>
    <definedName name="_26065_201707131537_A020_D016" localSheetId="121">'1707131237'!$A$20:$N$20</definedName>
    <definedName name="_26065_201707131547_A016_D018" localSheetId="121">'1707131237'!$A$21:$N$21</definedName>
    <definedName name="_26065_201707131557_A013_D023" localSheetId="121">'1707131237'!$A$22:$N$22</definedName>
    <definedName name="_26065_201707131607_A006_D029" localSheetId="121">'1707131237'!$A$23:$N$23</definedName>
    <definedName name="_26065_201707161527_A136_D239" localSheetId="122">'1707161527'!$A$1:$N$2</definedName>
    <definedName name="_26065_201707161537_A136_D236" localSheetId="122">'1707161527'!$A$3:$N$3</definedName>
    <definedName name="_26065_201707161547_A135_D234" localSheetId="122">'1707161527'!$A$4:$N$4</definedName>
    <definedName name="_26065_201707161557_A135_D229" localSheetId="122">'1707161527'!$A$5:$N$5</definedName>
    <definedName name="_26065_201707161607_A134_D225" localSheetId="122">'1707161527'!$A$6:$N$6</definedName>
    <definedName name="_26065_201707161617_A134_D225" localSheetId="122">'1707161527'!$A$7:$N$7</definedName>
    <definedName name="_26065_201707161627_A133_D221" localSheetId="122">'1707161527'!$A$8:$N$8</definedName>
    <definedName name="_26065_201707161637_A133_D217" localSheetId="122">'1707161527'!$A$9:$N$9</definedName>
    <definedName name="_26065_201707161647_A132_D213" localSheetId="122">'1707161527'!$A$10:$N$10</definedName>
    <definedName name="_26065_201707161657_A130_D212" localSheetId="122">'1707161527'!$A$11:$N$11</definedName>
    <definedName name="_26065_201707161707_A130_D209" localSheetId="122">'1707161527'!$A$12:$N$12</definedName>
    <definedName name="_26065_201707161717_A129_D201" localSheetId="122">'1707161527'!$A$13:$N$13</definedName>
    <definedName name="_26065_201707161727_A127_D194" localSheetId="122">'1707161527'!$A$14:$N$14</definedName>
    <definedName name="_26065_201707161737_A125_D189" localSheetId="122">'1707161527'!$A$15:$N$15</definedName>
    <definedName name="_26065_201707161747_A124_D184" localSheetId="122">'1707161527'!$A$16:$N$16</definedName>
    <definedName name="_26065_201707161757_A122_D180" localSheetId="122">'1707161527'!$A$17:$N$17</definedName>
    <definedName name="_26065_201707161807_A121_D172" localSheetId="122">'1707161527'!$A$18:$N$18</definedName>
    <definedName name="_26065_201707161817_A120_D169" localSheetId="122">'1707161527'!$A$19:$N$19</definedName>
    <definedName name="_26065_201707161827_A118_D162" localSheetId="122">'1707161527'!$A$20:$N$20</definedName>
    <definedName name="_26065_201707221047_A075_D004" localSheetId="123">'1707221047'!$A$1:$N$2</definedName>
    <definedName name="_26065_201707221057_A132_D006" localSheetId="123">'1707221047'!$A$3:$N$3</definedName>
    <definedName name="_26065_201707221107_A153_D013" localSheetId="123">'1707221047'!$A$4:$N$4</definedName>
    <definedName name="_26065_201707221117_A158_D022" localSheetId="123">'1707221047'!$A$5:$N$5</definedName>
    <definedName name="_26065_201707221127_A159_D027" localSheetId="123">'1707221047'!$A$6:$N$6</definedName>
    <definedName name="_26065_201707221137_A161_D030" localSheetId="123">'1707221047'!$A$7:$N$7</definedName>
    <definedName name="_26065_201707221147_A157_D037" localSheetId="123">'1707221047'!$A$8:$N$8</definedName>
    <definedName name="_26065_201707221157_A158_D041" localSheetId="123">'1707221047'!$A$9:$N$9</definedName>
    <definedName name="_26065_201707221207_A159_D046" localSheetId="123">'1707221047'!$A$10:$N$10</definedName>
    <definedName name="_26065_201707221217_A160_D053" localSheetId="123">'1707221047'!$A$11:$N$11</definedName>
    <definedName name="_26065_201707281447_A227_D134" localSheetId="124">'1707281447'!$A$1:$N$2</definedName>
    <definedName name="_26065_201707281457_A228_D128" localSheetId="124">'1707281447'!$A$3:$N$3</definedName>
    <definedName name="_26065_201707281507_A228_D122" localSheetId="124">'1707281447'!$A$4:$N$4</definedName>
    <definedName name="_26065_201707281517_A229_D116" localSheetId="124">'1707281447'!$A$5:$N$5</definedName>
    <definedName name="_26065_201707281527_A228_D109" localSheetId="124">'1707281447'!$A$6:$N$6</definedName>
    <definedName name="_26065_201707281537_A231_D102" localSheetId="124">'1707281447'!$A$7:$N$7</definedName>
    <definedName name="_26065_201707281547_A232_D097" localSheetId="124">'1707281447'!$A$8:$N$8</definedName>
    <definedName name="_26065_201707281557_A233_D089" localSheetId="124">'1707281447'!$A$9:$N$9</definedName>
    <definedName name="_26065_201707281607_A232_D080" localSheetId="124">'1707281447'!$A$10:$N$10</definedName>
    <definedName name="_26065_201707281617_A233_D074" localSheetId="124">'1707281447'!$A$11:$N$11</definedName>
    <definedName name="_26065_201707281627_A233_D068" localSheetId="124">'1707281447'!$A$12:$N$12</definedName>
    <definedName name="_26065_201707281637_A213_D120" localSheetId="129">'1707281637'!$A$1:$N$2</definedName>
    <definedName name="_26065_201707281637_A235_D061" localSheetId="124">'1707281447'!$A$13:$N$13</definedName>
    <definedName name="_26065_201707281647_A212_D113" localSheetId="129">'1707281637'!$A$3:$N$3</definedName>
    <definedName name="_26065_201707281647_A238_D055" localSheetId="124">'1707281447'!$A$14:$N$14</definedName>
    <definedName name="_26065_201707281657_A211_D107" localSheetId="129">'1707281637'!$A$4:$N$4</definedName>
    <definedName name="_26065_201707281707_A210_D100" localSheetId="129">'1707281637'!$A$5:$N$5</definedName>
    <definedName name="_26065_201707281717_A210_D094" localSheetId="129">'1707281637'!$A$6:$N$6</definedName>
    <definedName name="_26065_201707281727_A208_D091" localSheetId="129">'1707281637'!$A$7:$N$7</definedName>
    <definedName name="_26065_201707281727_A208_D091_1" localSheetId="129">'1707281637'!#REF!</definedName>
    <definedName name="_26065_201707281737_A208_D088" localSheetId="129">'1707281637'!$A$8:$N$8</definedName>
    <definedName name="_26065_201707281737_A208_D088_1" localSheetId="129">'1707281637'!#REF!</definedName>
    <definedName name="_26065_201707281747_A207_D082" localSheetId="129">'1707281637'!$A$9:$N$9</definedName>
    <definedName name="_26065_201707281747_A207_D082_1" localSheetId="129">'1707281637'!#REF!</definedName>
    <definedName name="_26065_201707281757_A206_D078" localSheetId="129">'1707281637'!$A$10:$N$10</definedName>
    <definedName name="_26065_201707281757_A206_D078_1" localSheetId="129">'1707281637'!#REF!</definedName>
    <definedName name="_26065_201707281807_A207_D074" localSheetId="129">'1707281637'!$A$11:$N$11</definedName>
    <definedName name="_26065_201707281807_A207_D074_1" localSheetId="129">'1707281637'!#REF!</definedName>
    <definedName name="_26065_201707281817_A205_D069" localSheetId="129">'1707281637'!$A$12:$N$12</definedName>
    <definedName name="_26065_201707281817_A205_D069_1" localSheetId="129">'1707281637'!#REF!</definedName>
    <definedName name="_26065_201707281827_A204_D064" localSheetId="129">'1707281637'!$A$13:$N$13</definedName>
    <definedName name="_26065_201707281837_A201_D060" localSheetId="129">'1707281637'!$A$14:$N$14</definedName>
    <definedName name="_26065_201707281847_A201_D056" localSheetId="129">'1707281637'!$A$15:$N$15</definedName>
    <definedName name="_26065_201707281857_A201_D050" localSheetId="129">'1707281637'!$A$16:$N$16</definedName>
    <definedName name="_26065_201707281907_A198_D045" localSheetId="129">'1707281637'!$A$17:$N$17</definedName>
    <definedName name="_26065_201707281917_A193_D040" localSheetId="129">'1707281637'!$A$18:$N$18</definedName>
    <definedName name="_26065_201707281927_A188_D034" localSheetId="129">'1707281637'!$A$19:$N$19</definedName>
    <definedName name="_26065_201707291717_A150_D225" localSheetId="125">'1707291717'!$A$1:$N$2</definedName>
    <definedName name="_26065_201707291727_A150_D216" localSheetId="125">'1707291717'!$A$3:$N$3</definedName>
    <definedName name="_26065_201707291737_A149_D210" localSheetId="125">'1707291717'!$A$4:$N$4</definedName>
    <definedName name="_26065_201707291747_A148_D198" localSheetId="125">'1707291717'!$A$5:$N$5</definedName>
    <definedName name="_26065_201707291757_A147_D187" localSheetId="125">'1707291717'!$A$6:$N$6</definedName>
    <definedName name="_26065_201707291807_A145_D179" localSheetId="125">'1707291717'!$A$7:$N$7</definedName>
    <definedName name="_26065_201707291817_A142_D167" localSheetId="125">'1707291717'!$A$8:$N$8</definedName>
    <definedName name="_26065_201707291827_A139_D151" localSheetId="125">'1707291717'!$A$9:$N$9</definedName>
    <definedName name="_26065_201707291837_A137_D142" localSheetId="125">'1707291717'!$A$10:$N$10</definedName>
    <definedName name="_26065_201707291847_A136_D136" localSheetId="125">'1707291717'!$A$11:$N$11</definedName>
    <definedName name="_26065_201707291857_A133_D132" localSheetId="125">'1707291717'!$A$12:$N$12</definedName>
    <definedName name="_26065_201707291907_A129_D123" localSheetId="125">'1707291717'!$A$13:$N$13</definedName>
    <definedName name="_26065_201707291917_A127_D116" localSheetId="125">'1707291717'!$A$14:$N$14</definedName>
    <definedName name="_26065_201707291927_A125_D112" localSheetId="125">'1707291717'!$A$15:$N$15</definedName>
    <definedName name="_26065_201707291937_A121_D106" localSheetId="125">'1707291717'!$A$16:$N$16</definedName>
    <definedName name="_26065_201708050627_A112_D160" localSheetId="118">'1708050627'!$A$1:$N$2</definedName>
    <definedName name="_26065_201708050637_A110_D166" localSheetId="118">'1708050627'!$A$3:$N$3</definedName>
    <definedName name="_26065_201708050647_A109_D170" localSheetId="118">'1708050627'!$A$4:$N$4</definedName>
    <definedName name="_26065_201708050657_A107_D173" localSheetId="118">'1708050627'!$A$5:$N$5</definedName>
    <definedName name="_26065_201708050707_A106_D178" localSheetId="118">'1708050627'!$A$6:$N$6</definedName>
    <definedName name="_26065_201708050717_A103_D179" localSheetId="118">'1708050627'!$A$7:$N$7</definedName>
    <definedName name="_26065_201708050727_A102_D183" localSheetId="118">'1708050627'!$A$8:$N$8</definedName>
    <definedName name="_26065_201708050737_A101_D188" localSheetId="118">'1708050627'!$A$9:$N$9</definedName>
    <definedName name="_26065_201708050747_A100_D193" localSheetId="118">'1708050627'!$A$10:$N$10</definedName>
    <definedName name="_26065_201708061517_A268_D057" localSheetId="128">'1708061517'!$A$1:$N$2</definedName>
    <definedName name="_26065_201708061527_A274_D048" localSheetId="128">'1708061517'!$A$3:$N$3</definedName>
    <definedName name="_26065_201708061537_A278_D042" localSheetId="128">'1708061517'!$A$4:$N$4</definedName>
    <definedName name="_26065_201708061547_A287_D035" localSheetId="128">'1708061517'!$A$5:$N$5</definedName>
    <definedName name="_26065_201708061557_A296_D030" localSheetId="128">'1708061517'!$A$6:$N$6</definedName>
    <definedName name="_26065_201708061607_A304_D023" localSheetId="128">'1708061517'!$A$7:$N$7</definedName>
    <definedName name="_26065_201708061617_A326_D020" localSheetId="128">'1708061517'!$A$8:$N$8</definedName>
    <definedName name="_26065_201708061627_A343_D020" localSheetId="128">'1708061517'!$A$9:$N$9</definedName>
    <definedName name="_26065_201708061637_A005_D022" localSheetId="128">'1708061517'!$A$10:$N$10</definedName>
    <definedName name="_26065_201708061647_A021_D026" localSheetId="128">'1708061517'!$A$11:$N$11</definedName>
    <definedName name="_26065_201708061657_A034_D034" localSheetId="128">'1708061517'!$A$12:$N$12</definedName>
    <definedName name="_26065_201708061707_A041_D041" localSheetId="128">'1708061517'!$A$13:$N$13</definedName>
    <definedName name="_26065_201708061717_A045_D047" localSheetId="128">'1708061517'!$A$14:$N$14</definedName>
    <definedName name="_26065_201708061727_A048_D054" localSheetId="128">'1708061517'!$A$15:$N$15</definedName>
    <definedName name="_26065_201708061737_A050_D058" localSheetId="128">'1708061517'!$A$16:$N$16</definedName>
    <definedName name="_26065_201708180007_A136_D146" localSheetId="115">'1708180007'!$A$1:$N$2</definedName>
    <definedName name="_26065_201708180017_A134_D147" localSheetId="115">'1708180007'!$A$3:$N$3</definedName>
    <definedName name="_26065_201708180027_A130_D147" localSheetId="115">'1708180007'!$A$4:$N$4</definedName>
    <definedName name="_26065_201708180037_A128_D147" localSheetId="115">'1708180007'!$A$5:$N$5</definedName>
    <definedName name="_26065_201708180047_A125_D149" localSheetId="115">'1708180007'!$A$6:$N$6</definedName>
    <definedName name="_26065_201708180057_A121_D151" localSheetId="115">'1708180007'!$A$7:$N$7</definedName>
    <definedName name="_26065_201708180107_A118_D153" localSheetId="115">'1708180007'!$A$8:$N$8</definedName>
    <definedName name="_26065_201708180117_A114_D154" localSheetId="115">'1708180007'!$A$9:$N$9</definedName>
    <definedName name="_26065_201708180127_A111_D157" localSheetId="115">'1708180007'!$A$10:$N$10</definedName>
    <definedName name="_26065_201708180137_A109_D161" localSheetId="115">'1708180007'!$A$11:$N$11</definedName>
    <definedName name="_26065_201708180147_A107_D164" localSheetId="115">'1708180007'!$A$12:$N$12</definedName>
    <definedName name="_26065_201708221857_A057_D154" localSheetId="119">'1708221857'!$A$1:$N$2</definedName>
    <definedName name="_26065_201708221907_A054_D162" localSheetId="119">'1708221857'!$A$3:$N$3</definedName>
    <definedName name="_26065_201708221917_A053_D172" localSheetId="119">'1708221857'!$A$4:$N$4</definedName>
    <definedName name="_26065_201708221927_A050_D184" localSheetId="119">'1708221857'!$A$5:$N$5</definedName>
    <definedName name="_26065_201708221937_A048_D191" localSheetId="119">'1708221857'!$A$6:$N$6</definedName>
    <definedName name="_26065_201708221947_A046_D202" localSheetId="119">'1708221857'!$A$7:$N$7</definedName>
    <definedName name="_26065_201708221957_A045_D211" localSheetId="119">'1708221857'!$A$8:$N$8</definedName>
    <definedName name="_26065_201708222007_A045_D221" localSheetId="119">'1708221857'!$A$9:$N$9</definedName>
    <definedName name="_26065_201708222017_A044_D232" localSheetId="119">'1708221857'!$A$10:$N$10</definedName>
    <definedName name="_26065_201708222027_A043_D243" localSheetId="119">'1708221857'!$A$11:$N$11</definedName>
    <definedName name="_26065_201708222037_A041_D253" localSheetId="119">'1708221857'!$A$12:$N$12</definedName>
    <definedName name="_26065_201708222107_A129_D103" localSheetId="120">'1708222107'!$A$1:$N$2</definedName>
    <definedName name="_26065_201708222117_A128_D099" localSheetId="120">'1708222107'!$A$3:$N$3</definedName>
    <definedName name="_26065_201708222127_A126_D098" localSheetId="120">'1708222107'!$A$4:$N$4</definedName>
    <definedName name="_26065_201708222137_A123_D095" localSheetId="120">'1708222107'!$A$5:$N$5</definedName>
    <definedName name="_26065_201708222147_A118_D087" localSheetId="120">'1708222107'!$A$6:$N$6</definedName>
    <definedName name="_26065_201708222157_A114_D087" localSheetId="120">'1708222107'!$A$7:$N$7</definedName>
    <definedName name="_26065_201708222207_A111_D086" localSheetId="120">'1708222107'!$A$8:$N$8</definedName>
    <definedName name="_26065_201708222217_A107_D085" localSheetId="120">'1708222107'!$A$9:$N$9</definedName>
    <definedName name="_26065_201708222227_A103_D086" localSheetId="120">'1708222107'!$A$10:$N$10</definedName>
    <definedName name="_26065_201708222237_A100_D086" localSheetId="120">'1708222107'!$A$11:$N$11</definedName>
    <definedName name="_26065_201708222247_A095_D086" localSheetId="120">'1708222107'!$A$12:$N$12</definedName>
    <definedName name="_26065_201708222257_A092_D087" localSheetId="120">'1708222107'!$A$13:$N$13</definedName>
    <definedName name="_26065_201708222307_A088_D087" localSheetId="120">'1708222107'!$A$14:$N$14</definedName>
    <definedName name="_26065_201709101837_A244_D200" localSheetId="117">'1709101837'!$A$1:$N$2</definedName>
    <definedName name="_26065_201709101847_A244_D193" localSheetId="117">'1709101837'!$A$3:$N$3</definedName>
    <definedName name="_26065_201709101857_A245_D186" localSheetId="117">'1709101837'!$A$4:$N$4</definedName>
    <definedName name="_26065_201709101907_A246_D178" localSheetId="117">'1709101837'!$A$5:$N$5</definedName>
    <definedName name="_26065_201709101917_A247_D169" localSheetId="117">'1709101837'!$A$6:$N$6</definedName>
    <definedName name="_26065_201709101927_A248_D159" localSheetId="117">'1709101837'!$A$7:$N$7</definedName>
    <definedName name="_26065_201709101937_A250_D151" localSheetId="117">'1709101837'!$A$8:$N$8</definedName>
    <definedName name="_26065_201709101947_A252_D141" localSheetId="117">'1709101837'!$A$9:$N$9</definedName>
    <definedName name="_26065_201709101957_A255_D135" localSheetId="117">'1709101837'!$A$10:$N$10</definedName>
    <definedName name="_26065_201709102007_A257_D129" localSheetId="117">'1709101837'!$A$11:$N$11</definedName>
    <definedName name="_26065_201709130717_A233_D064" localSheetId="116">'1709130717'!$A$1:$N$2</definedName>
    <definedName name="_26065_201709130727_A235_D054" localSheetId="116">'1709130717'!$A$3:$N$3</definedName>
    <definedName name="_26065_201709130737_A239_D048" localSheetId="116">'1709130717'!$A$4:$N$4</definedName>
    <definedName name="_26065_201709130747_A244_D044" localSheetId="116">'1709130717'!$A$5:$N$5</definedName>
    <definedName name="_26065_201709130757_A251_D037" localSheetId="116">'1709130717'!$A$6:$N$6</definedName>
    <definedName name="_26065_201709130807_A261_D035" localSheetId="116">'1709130717'!$A$7:$N$7</definedName>
    <definedName name="_26065_201709130817_A274_D031" localSheetId="116">'1709130717'!$A$8:$N$8</definedName>
    <definedName name="_26065_201709130827_A291_D032" localSheetId="116">'1709130717'!$A$9:$N$9</definedName>
    <definedName name="_26065_201709130837_A310_D037" localSheetId="116">'1709130717'!$A$10:$N$10</definedName>
    <definedName name="_26065_201709130847_A320_D043" localSheetId="116">'1709130717'!$A$11:$N$11</definedName>
    <definedName name="_26065_201709130857_A332_D051" localSheetId="116">'1709130717'!$A$12:$N$12</definedName>
    <definedName name="_26065_201709130907_A339_D057" localSheetId="116">'1709130717'!$A$13:$N$13</definedName>
    <definedName name="_26065_201709130917_A344_D064" localSheetId="116">'1709130717'!$A$14:$N$14</definedName>
    <definedName name="_26065_201709130927_A348_D072" localSheetId="116">'1709130717'!$A$15:$N$15</definedName>
    <definedName name="_26065_201806181057_A254_D167" localSheetId="113">'1806181057'!$A$1:$N$2</definedName>
    <definedName name="_26065_201806181107_A255_D160" localSheetId="113">'1806181057'!$A$3:$N$3</definedName>
    <definedName name="_26065_201806181117_A256_D156" localSheetId="113">'1806181057'!$A$4:$N$4</definedName>
    <definedName name="_26065_201806181127_A257_D149" localSheetId="113">'1806181057'!$A$5:$N$5</definedName>
    <definedName name="_26065_201806181137_A257_D144" localSheetId="113">'1806181057'!$A$6:$N$6</definedName>
    <definedName name="_26065_201806181147_A258_D140" localSheetId="113">'1806181057'!$A$7:$N$7</definedName>
    <definedName name="_26065_201806181157_A259_D132" localSheetId="113">'1806181057'!$A$8:$N$8</definedName>
    <definedName name="_26065_201806181207_A260_D126" localSheetId="113">'1806181057'!$A$9:$N$9</definedName>
    <definedName name="_26065_201806181217_A262_D123" localSheetId="113">'1806181057'!$A$10:$N$10</definedName>
    <definedName name="_26065_201806181227_A263_D120" localSheetId="113">'1806181057'!$A$11:$N$11</definedName>
    <definedName name="_26065_201806181237_A264_D118" localSheetId="113">'1806181057'!$A$12:$N$12</definedName>
    <definedName name="_26065_201806181247_A266_D118" localSheetId="113">'1806181057'!$A$13:$N$13</definedName>
    <definedName name="_26065_201806181257_A267_D114" localSheetId="113">'1806181057'!$A$14:$N$14</definedName>
    <definedName name="_26065_201806181307_A269_D107" localSheetId="113">'1806181057'!$A$15:$N$15</definedName>
    <definedName name="_26065_201806181317_A272_D101" localSheetId="113">'1806181057'!$A$16:$N$16</definedName>
    <definedName name="_26065_201806181327_A273_D097" localSheetId="113">'1806181057'!$A$17:$N$17</definedName>
    <definedName name="_26065_201806181337_A275_D091" localSheetId="113">'1806181057'!$A$18:$N$18</definedName>
    <definedName name="_26065_201806181347_A280_D088" localSheetId="113">'1806181057'!$A$19:$N$19</definedName>
    <definedName name="_26065_201806181357_A283_D082" localSheetId="113">'1806181057'!$A$20:$N$20</definedName>
    <definedName name="_26065_201806181407_A289_D078" localSheetId="113">'1806181057'!$A$21:$N$21</definedName>
    <definedName name="_26065_201806181417_A294_D072" localSheetId="113">'1806181057'!$A$22:$N$22</definedName>
    <definedName name="_26065_201806181427_A298_D069" localSheetId="113">'1806181057'!$A$23:$N$23</definedName>
    <definedName name="_26065_201806181437_A305_D063" localSheetId="113">'1806181057'!$A$24:$N$24</definedName>
    <definedName name="_26065_201806181447_A312_D061" localSheetId="113">'1806181057'!$A$25:$N$25</definedName>
    <definedName name="_26065_201806181457_A318_D061" localSheetId="113">'1806181057'!$A$26:$N$26</definedName>
    <definedName name="_26065_201806181507_A323_D060" localSheetId="113">'1806181057'!$A$27:$N$27</definedName>
    <definedName name="_26065_201806181517_A328_D061" localSheetId="113">'1806181057'!$A$28:$N$28</definedName>
    <definedName name="_26065_201806181527_A333_D062" localSheetId="113">'1806181057'!$A$29:$N$29</definedName>
    <definedName name="_26065_201806181537_A342_D063" localSheetId="113">'1806181057'!$A$30:$N$30</definedName>
    <definedName name="_26065_201806191717_A283_D203" localSheetId="114">'1806191717'!$A$1:$N$2</definedName>
    <definedName name="_26065_201806191727_A283_D190" localSheetId="114">'1806191717'!$A$3:$N$3</definedName>
    <definedName name="_26065_201806191737_A283_D177" localSheetId="114">'1806191717'!$A$4:$N$4</definedName>
    <definedName name="_26065_201806191747_A280_D173" localSheetId="114">'1806191717'!$A$5:$N$5</definedName>
    <definedName name="_26065_201806191757_A279_D161" localSheetId="114">'1806191717'!$A$6:$N$6</definedName>
    <definedName name="_26065_201806191807_A278_D147" localSheetId="114">'1806191717'!$A$7:$N$7</definedName>
    <definedName name="_26065_201806191817_A276_D134" localSheetId="114">'1806191717'!$A$8:$N$8</definedName>
    <definedName name="_26065_201806191827_A275_D116" localSheetId="114">'1806191717'!$A$9:$N$9</definedName>
    <definedName name="_26065_201806191837_A273_D101" localSheetId="114">'1806191717'!$A$10:$N$10</definedName>
    <definedName name="_26065_201806191847_A271_D087" localSheetId="114">'1806191717'!$A$11:$N$11</definedName>
    <definedName name="_26065_201806191857_A267_D073" localSheetId="114">'1806191717'!$A$12:$N$12</definedName>
    <definedName name="_26065_201806191907_A263_D059" localSheetId="114">'1806191717'!$A$13:$N$13</definedName>
    <definedName name="_26065_201806191917_A252_D044" localSheetId="114">'1806191717'!$A$14:$N$14</definedName>
    <definedName name="_26065_201806191927_A238_D034" localSheetId="114">'1806191717'!$A$15:$N$15</definedName>
    <definedName name="_26065_201806191937_A215_D028" localSheetId="114">'1806191717'!$A$16:$N$16</definedName>
    <definedName name="_26065_201806191947_A182_D026" localSheetId="114">'1806191717'!$A$17:$N$17</definedName>
    <definedName name="_26065_201806191957_A156_D030" localSheetId="114">'1806191717'!$A$18:$N$18</definedName>
    <definedName name="_26065_201806192007_A139_D040" localSheetId="114">'1806191717'!$A$19:$N$19</definedName>
    <definedName name="_26065_201806192017_A128_D054" localSheetId="114">'1806191717'!$A$20:$N$20</definedName>
    <definedName name="_26065_201806192027_A123_D071" localSheetId="114">'1806191717'!$A$21:$N$21</definedName>
    <definedName name="_26065_201806192037_A118_D084" localSheetId="114">'1806191717'!$A$22:$N$22</definedName>
    <definedName name="_26065_201806192047_A118_D093" localSheetId="114">'1806191717'!$A$23:$N$23</definedName>
    <definedName name="_26065_201806192057_A116_D108" localSheetId="114">'1806191717'!$A$24:$N$24</definedName>
    <definedName name="_26065_201806192107_A114_D122" localSheetId="114">'1806191717'!$A$25:$N$25</definedName>
    <definedName name="_26065_201806192117_A112_D133" localSheetId="114">'1806191717'!$A$26:$N$26</definedName>
    <definedName name="_26065_201806192127_A112_D145" localSheetId="114">'1806191717'!$A$27:$N$27</definedName>
    <definedName name="_26065_201806192137_A111_D158" localSheetId="114">'1806191717'!$A$28:$N$28</definedName>
    <definedName name="_26065_201806192147_A110_D169" localSheetId="114">'1806191717'!$A$29:$N$29</definedName>
    <definedName name="_26065_201806192157_A110_D182" localSheetId="114">'1806191717'!$A$30:$N$30</definedName>
    <definedName name="_26065_201806192207_A109_D194" localSheetId="114">'1806191717'!$A$31:$N$31</definedName>
    <definedName name="_26065_201806192217_A110_D202" localSheetId="114">'1806191717'!$A$32:$N$32</definedName>
    <definedName name="_26065_201807021157_A100_D189" localSheetId="108">'1807021157'!$A$1:$N$2</definedName>
    <definedName name="_26065_201807021207_A098_D180" localSheetId="108">'1807021157'!$A$3:$N$3</definedName>
    <definedName name="_26065_201807021217_A098_D170" localSheetId="108">'1807021157'!$A$4:$N$4</definedName>
    <definedName name="_26065_201807021227_A097_D162" localSheetId="108">'1807021157'!$A$5:$N$5</definedName>
    <definedName name="_26065_201807021237_A096_D152" localSheetId="108">'1807021157'!$A$6:$N$6</definedName>
    <definedName name="_26065_201807021247_A095_D141" localSheetId="108">'1807021157'!$A$7:$N$7</definedName>
    <definedName name="_26065_201807021257_A094_D132" localSheetId="108">'1807021157'!$A$8:$N$8</definedName>
    <definedName name="_26065_201807021307_A093_D123" localSheetId="108">'1807021157'!$A$9:$N$9</definedName>
    <definedName name="_26065_201807021317_A093_D114" localSheetId="108">'1807021157'!$A$10:$N$10</definedName>
    <definedName name="_26065_201807021327_A091_D104" localSheetId="108">'1807021157'!$A$11:$N$11</definedName>
    <definedName name="_26065_201807021337_A089_D092" localSheetId="108">'1807021157'!$A$12:$N$12</definedName>
    <definedName name="_26065_201807021347_A086_D079" localSheetId="108">'1807021157'!$A$13:$N$13</definedName>
    <definedName name="_26065_201807021357_A080_D073" localSheetId="108">'1807021157'!$A$14:$N$14</definedName>
    <definedName name="_26065_201807021407_A073_D068" localSheetId="108">'1807021157'!$A$15:$N$15</definedName>
    <definedName name="_26065_201807181527_A208_D115" localSheetId="109">'1807181527'!$A$1:$N$2</definedName>
    <definedName name="_26065_201807181537_A210_D122" localSheetId="109">'1807181527'!$A$3:$N$3</definedName>
    <definedName name="_26065_201807181547_A211_D127" localSheetId="109">'1807181527'!$A$4:$N$4</definedName>
    <definedName name="_26065_201807181557_A213_D132" localSheetId="109">'1807181527'!$A$5:$N$5</definedName>
    <definedName name="_26065_201807181607_A214_D137" localSheetId="109">'1807181527'!$A$6:$N$6</definedName>
    <definedName name="_26065_201807181617_A217_D145" localSheetId="109">'1807181527'!$A$7:$N$7</definedName>
    <definedName name="_26065_201807181627_A218_D153" localSheetId="109">'1807181527'!$A$8:$N$8</definedName>
    <definedName name="_26065_201807181637_A219_D159" localSheetId="109">'1807181527'!$A$9:$N$9</definedName>
    <definedName name="_26065_201807181647_A220_D166" localSheetId="109">'1807181527'!$A$10:$N$10</definedName>
    <definedName name="_26065_201807181657_A221_D172" localSheetId="109">'1807181527'!$A$11:$N$11</definedName>
    <definedName name="_26065_201807181707_A222_D176" localSheetId="109">'1807181527'!$A$12:$N$12</definedName>
    <definedName name="_26065_201808030337_A342_D163" localSheetId="110">'1808030337'!$A$1:$N$2</definedName>
    <definedName name="_26065_201808030347_A344_D157" localSheetId="110">'1808030337'!$A$3:$N$3</definedName>
    <definedName name="_26065_201808030357_A347_D153" localSheetId="110">'1808030337'!$A$4:$N$4</definedName>
    <definedName name="_26065_201808030407_A349_D151" localSheetId="110">'1808030337'!$A$5:$N$5</definedName>
    <definedName name="_26065_201808030417_A350_D146" localSheetId="110">'1808030337'!$A$6:$N$6</definedName>
    <definedName name="_26065_201808030427_A352_D143" localSheetId="110">'1808030337'!$A$7:$N$7</definedName>
    <definedName name="_26065_201808030437_A354_D139" localSheetId="110">'1808030337'!$A$8:$N$8</definedName>
    <definedName name="_26065_201808030447_A356_D136" localSheetId="110">'1808030337'!$A$9:$N$9</definedName>
    <definedName name="_26065_201808030457_A359_D131" localSheetId="110">'1808030337'!$A$10:$N$10</definedName>
    <definedName name="_26065_201808030507_A002_D127" localSheetId="110">'1808030337'!#REF!</definedName>
    <definedName name="_26065_201808030507_A002_D127_1" localSheetId="110">'1808030337'!$A$11:$N$11</definedName>
    <definedName name="_26065_201808030517_A005_D126" localSheetId="110">'1808030337'!$A$12:$N$12</definedName>
    <definedName name="_26065_201808030527_A007_D126" localSheetId="110">'1808030337'!$A$13:$N$13</definedName>
    <definedName name="_26065_201808030537_A008_D125" localSheetId="110">'1808030337'!$A$14:$N$14</definedName>
    <definedName name="_26065_201808030547_A011_D125" localSheetId="110">'1808030337'!$A$15:$N$15</definedName>
    <definedName name="_26065_201808030557_A014_D124" localSheetId="110">'1808030337'!$A$16:$N$16</definedName>
    <definedName name="_26065_201808030607_A017_D125" localSheetId="110">'1808030337'!$A$17:$N$17</definedName>
    <definedName name="_26065_201808030617_A019_D124" localSheetId="110">'1808030337'!$A$18:$N$18</definedName>
    <definedName name="_26065_201808030627_A022_D125" localSheetId="110">'1808030337'!$A$19:$N$19</definedName>
    <definedName name="_26065_201808030637_A024_D125" localSheetId="110">'1808030337'!$A$20:$N$20</definedName>
    <definedName name="_26065_201808030647_A028_D124" localSheetId="110">'1808030337'!#REF!</definedName>
    <definedName name="_26065_201808030647_A028_D124_1" localSheetId="110">'1808030337'!#REF!</definedName>
    <definedName name="_26065_201808030647_A028_D124_2" localSheetId="110">'1808030337'!$A$21:$N$21</definedName>
    <definedName name="_26065_201808031007_A255_D030" localSheetId="111">'1808031007'!$A$1:$N$2</definedName>
    <definedName name="_26065_201808031017_A248_D025" localSheetId="111">'1808031007'!$A$3:$N$3</definedName>
    <definedName name="_26065_201808031027_A240_D022" localSheetId="111">'1808031007'!$A$4:$N$4</definedName>
    <definedName name="_26065_201808031037_A226_D018" localSheetId="111">'1808031007'!$A$5:$N$5</definedName>
    <definedName name="_26065_201808031047_A218_D017" localSheetId="111">'1808031007'!$A$6:$N$6</definedName>
    <definedName name="_26065_201808031057_A204_D018" localSheetId="111">'1808031007'!$A$7:$N$7</definedName>
    <definedName name="_26065_201808031107_A194_D018" localSheetId="111">'1808031007'!$A$8:$N$8</definedName>
    <definedName name="_26065_201808031117_A181_D021" localSheetId="111">'1808031007'!$A$9:$N$9</definedName>
    <definedName name="_26065_201808031127_A163_D025" localSheetId="111">'1808031007'!$A$10:$N$10</definedName>
    <definedName name="_26065_201808031137_A153_D031" localSheetId="111">'1808031007'!$A$11:$N$11</definedName>
    <definedName name="_26065_201808031147_A150_D036" localSheetId="111">'1808031007'!#REF!</definedName>
    <definedName name="_26065_201808031157_A147_D041" localSheetId="111">'1808031007'!$A$12:$N$12</definedName>
    <definedName name="_26065_201808031207_A144_D044" localSheetId="111">'1808031007'!$A$13:$N$13</definedName>
    <definedName name="_26065_201808031217_A143_D053" localSheetId="111">'1808031007'!$A$14:$N$14</definedName>
    <definedName name="_26065_201808031227_A145_D064" localSheetId="111">'1808031007'!$A$15:$N$15</definedName>
    <definedName name="_26065_201808031237_A143_D068" localSheetId="111">'1808031007'!$A$16:$N$16</definedName>
    <definedName name="_26065_201808031247_A142_D078" localSheetId="111">'1808031007'!$A$17:$N$17</definedName>
    <definedName name="_26065_201808031257_A142_D081" localSheetId="111">'1808031007'!$A$18:$N$18</definedName>
    <definedName name="_26065_201808031307_A139_D085" localSheetId="111">'1808031007'!$A$19:$N$19</definedName>
    <definedName name="_26065_201808031317_A139_D090" localSheetId="111">'1808031007'!#REF!</definedName>
    <definedName name="_26065_201808031317_A139_D090_1" localSheetId="111">'1808031007'!$A$20:$N$20</definedName>
    <definedName name="_26065_201808031327_A138_D098" localSheetId="111">'1808031007'!$A$21:$N$21</definedName>
    <definedName name="_26065_201808031337_A138_D107" localSheetId="111">'1808031007'!$A$22:$N$22</definedName>
    <definedName name="_26065_201808031347_A138_D112" localSheetId="111">'1808031007'!$A$23:$N$23</definedName>
    <definedName name="_26065_201808031357_A138_D115" localSheetId="111">'1808031007'!$A$24:$N$24</definedName>
    <definedName name="_26065_201808031407_A137_D123" localSheetId="111">'1808031007'!$A$25:$N$25</definedName>
    <definedName name="_26065_201808031407_A137_D123_1" localSheetId="111">'1808031007'!#REF!</definedName>
    <definedName name="_26065_201808031417_A137_D127" localSheetId="111">'1808031007'!$A$26:$N$26</definedName>
    <definedName name="_26065_201808031427_A136_D132" localSheetId="111">'1808031007'!$A$27:$N$27</definedName>
    <definedName name="_26065_201808031437_A137_D134" localSheetId="111">'1808031007'!$A$28:$N$28</definedName>
    <definedName name="_26065_201808031447_A136_D140" localSheetId="111">'1808031007'!$A$29:$N$29</definedName>
    <definedName name="_26065_201808031457_A136_D144" localSheetId="111">'1808031007'!$A$30:$N$30</definedName>
    <definedName name="_26065_201808031507_A136_D149" localSheetId="111">'1808031007'!$A$31:$N$31</definedName>
    <definedName name="_26065_201808031517_A135_D153" localSheetId="111">'1808031007'!$A$32:$N$32</definedName>
    <definedName name="_26065_201808031527_A134_D156" localSheetId="111">'1808031007'!$A$33:$N$33</definedName>
    <definedName name="_26065_201808031537_A134_D158" localSheetId="111">'1808031007'!$A$34:$N$34</definedName>
    <definedName name="_26065_201808031547_A133_D163" localSheetId="111">'1808031007'!$A$35:$N$35</definedName>
    <definedName name="_26065_201808031557_A132_D167" localSheetId="111">'1808031007'!$A$36:$N$36</definedName>
    <definedName name="_26065_201808031607_A132_D175" localSheetId="111">'1808031007'!$A$37:$N$37</definedName>
    <definedName name="_26065_201808031617_A131_D179" localSheetId="111">'1808031007'!$A$38:$N$38</definedName>
    <definedName name="_26065_201808031627_A130_D184" localSheetId="111">'1808031007'!$A$39:$N$39</definedName>
    <definedName name="_26065_201808031637_A129_D187" localSheetId="111">'1808031007'!$A$40:$N$40</definedName>
    <definedName name="_26065_201808031647_A127_D191" localSheetId="111">'1808031007'!$A$41:$N$41</definedName>
    <definedName name="_26065_201808031657_A126_D195" localSheetId="111">'1808031007'!$A$42:$N$42</definedName>
    <definedName name="_26065_201808031707_A126_D202" localSheetId="111">'1808031007'!$A$43:$N$43</definedName>
    <definedName name="_26065_201808031847_A142_D069" localSheetId="104">'1808031847'!$A$1:$N$2</definedName>
    <definedName name="_26065_201808031857_A138_D073" localSheetId="104">'1808031847'!$A$3:$N$3</definedName>
    <definedName name="_26065_201808031907_A134_D071" localSheetId="105">'1808031907'!$A$1:$N$2</definedName>
    <definedName name="_26065_201808031907_A135_D076" localSheetId="104">'1808031847'!$A$4:$N$4</definedName>
    <definedName name="_26065_201808031917_A131_D075" localSheetId="105">'1808031907'!$A$3:$N$3</definedName>
    <definedName name="_26065_201808031917_A132_D078" localSheetId="104">'1808031847'!$A$5:$N$5</definedName>
    <definedName name="_26065_201808031927_A127_D079" localSheetId="105">'1808031907'!$A$4:$N$4</definedName>
    <definedName name="_26065_201808031927_A129_D081" localSheetId="104">'1808031847'!$A$6:$N$6</definedName>
    <definedName name="_26065_201808031937_A124_D084" localSheetId="105">'1808031907'!$A$5:$N$5</definedName>
    <definedName name="_26065_201808031937_A127_D082" localSheetId="104">'1808031847'!$A$7:$N$7</definedName>
    <definedName name="_26065_201808031947_A122_D087" localSheetId="105">'1808031907'!$A$6:$N$6</definedName>
    <definedName name="_26065_201808031947_A125_D085" localSheetId="104">'1808031847'!$A$8:$N$8</definedName>
    <definedName name="_26065_201808031957_A119_D090" localSheetId="105">'1808031907'!$A$7:$N$7</definedName>
    <definedName name="_26065_201808031957_A123_D089" localSheetId="104">'1808031847'!$A$9:$N$9</definedName>
    <definedName name="_26065_201808032007_A117_D095" localSheetId="105">'1808031907'!$A$8:$N$8</definedName>
    <definedName name="_26065_201808032007_A121_D092" localSheetId="104">'1808031847'!$A$10:$N$10</definedName>
    <definedName name="_26065_201808032017_A114_D098" localSheetId="105">'1808031907'!$A$9:$N$9</definedName>
    <definedName name="_26065_201808032017_A119_D095" localSheetId="104">'1808031847'!$A$11:$N$11</definedName>
    <definedName name="_26065_201808032027_A113_D099" localSheetId="105">'1808031907'!$A$10:$N$10</definedName>
    <definedName name="_26065_201808032027_A117_D098" localSheetId="104">'1808031847'!$A$12:$N$12</definedName>
    <definedName name="_26065_201808032037_A110_D104" localSheetId="105">'1808031907'!$A$11:$N$11</definedName>
    <definedName name="_26065_201808032037_A115_D102" localSheetId="104">'1808031847'!$A$13:$N$13</definedName>
    <definedName name="_26065_201808032047_A109_D109" localSheetId="105">'1808031907'!$A$12:$N$12</definedName>
    <definedName name="_26065_201808032047_A112_D102" localSheetId="104">'1808031847'!$A$14:$N$14</definedName>
    <definedName name="_26065_201808032057_A108_D111" localSheetId="105">'1808031907'!$A$13:$N$13</definedName>
    <definedName name="_26065_201808032107_A106_D117" localSheetId="105">'1808031907'!$A$14:$N$14</definedName>
    <definedName name="_26065_201808032117_A105_D123" localSheetId="105">'1808031907'!$A$15:$N$15</definedName>
    <definedName name="_26065_201808032127_A104_D126" localSheetId="105">'1808031907'!$A$16:$N$16</definedName>
    <definedName name="_26065_201808032137_A103_D131" localSheetId="105">'1808031907'!$A$17:$N$17</definedName>
    <definedName name="_26065_201808032147_A102_D134" localSheetId="105">'1808031907'!$A$18:$N$18</definedName>
    <definedName name="_26065_201808032157_A101_D139" localSheetId="105">'1808031907'!$A$19:$N$19</definedName>
    <definedName name="_26065_201808032207_A099_D141" localSheetId="105">'1808031907'!$A$20:$N$20</definedName>
    <definedName name="_26065_201808032217_A098_D146" localSheetId="105">'1808031907'!$A$21:$N$21</definedName>
    <definedName name="_26065_201808032227_A098_D149" localSheetId="105">'1808031907'!$A$22:$N$22</definedName>
    <definedName name="_26065_201808032237_A098_D152" localSheetId="105">'1808031907'!$A$23:$N$23</definedName>
    <definedName name="_26065_201808052317_A283_D189" localSheetId="112">'1808052317'!$A$1:$N$2</definedName>
    <definedName name="_26065_201808052327_A283_D185" localSheetId="112">'1808052317'!$A$3:$N$3</definedName>
    <definedName name="_26065_201808052337_A285_D180" localSheetId="112">'1808052317'!$A$4:$N$4</definedName>
    <definedName name="_26065_201808052347_A285_D174" localSheetId="112">'1808052317'!$A$5:$N$5</definedName>
    <definedName name="_26065_201808052357_A285_D167" localSheetId="112">'1808052317'!$A$6:$N$6</definedName>
    <definedName name="_26065_201808060007_A287_D159" localSheetId="112">'1808052317'!$A$7:$N$7</definedName>
    <definedName name="_26065_201808060017_A288_D153" localSheetId="112">'1808052317'!$A$8:$N$8</definedName>
    <definedName name="_26065_201808060027_A290_D145" localSheetId="112">'1808052317'!$A$9:$N$9</definedName>
    <definedName name="_26065_201808060037_A290_D139" localSheetId="112">'1808052317'!$A$10:$N$10</definedName>
    <definedName name="_26065_201808060047_A288_D126" localSheetId="112">'1808052317'!$A$11:$N$11</definedName>
    <definedName name="_26065_201808060057_A288_D120" localSheetId="112">'1808052317'!$A$12:$N$12</definedName>
    <definedName name="_26065_201808060107_A289_D110" localSheetId="112">'1808052317'!$A$13:$N$13</definedName>
    <definedName name="_26065_201808060117_A291_D096" localSheetId="112">'1808052317'!$A$14:$N$14</definedName>
    <definedName name="_26065_201808060127_A294_D086" localSheetId="112">'1808052317'!$A$15:$N$15</definedName>
    <definedName name="_26065_201808060137_A299_D077" localSheetId="112">'1808052317'!$A$16:$N$16</definedName>
    <definedName name="_26065_201808060147_A302_D068" localSheetId="112">'1808052317'!$A$17:$N$17</definedName>
    <definedName name="_26065_201808060157_A306_D060" localSheetId="112">'1808052317'!$A$18:$N$18</definedName>
    <definedName name="_26065_201808060207_A313_D052" localSheetId="112">'1808052317'!$A$19:$N$19</definedName>
    <definedName name="_26065_201808060217_A313_D044" localSheetId="112">'1808052317'!$A$20:$N$20</definedName>
    <definedName name="_26065_201808060227_A320_D038" localSheetId="112">'1808052317'!$A$21:$N$21</definedName>
    <definedName name="_26065_201808060237_A323_D033" localSheetId="112">'1808052317'!$A$22:$N$22</definedName>
    <definedName name="_26065_201808060247_A327_D031" localSheetId="112">'1808052317'!$A$23:$N$23</definedName>
    <definedName name="_26065_201808060257_A338_D026" localSheetId="112">'1808052317'!$A$24:$N$24</definedName>
    <definedName name="_26065_201808060307_A355_D026" localSheetId="112">'1808052317'!$A$25:$N$25</definedName>
    <definedName name="_26065_201808060317_A011_D024" localSheetId="112">'1808052317'!$A$26:$N$26</definedName>
    <definedName name="_26065_201808060327_A029_D026" localSheetId="112">'1808052317'!$A$27:$N$27</definedName>
    <definedName name="_26065_201808060337_A037_D028" localSheetId="112">'1808052317'!$A$28:$N$28</definedName>
    <definedName name="_26065_201808060347_A047_D033" localSheetId="112">'1808052317'!$A$29:$N$29</definedName>
    <definedName name="_26065_201808060357_A058_D040" localSheetId="112">'1808052317'!$A$30:$N$30</definedName>
    <definedName name="_26065_201808060407_A062_D050" localSheetId="112">'1808052317'!$A$31:$N$31</definedName>
    <definedName name="_26065_201808060417_A065_D058" localSheetId="112">'1808052317'!$A$32:$N$32</definedName>
    <definedName name="_26065_201808071407_A146_D175" localSheetId="106">'1808251407'!$A$1:$N$2</definedName>
    <definedName name="_26065_201808071417_A146_D181" localSheetId="106">'1808251407'!$A$3:$N$3</definedName>
    <definedName name="_26065_201808071427_A146_D186" localSheetId="106">'1808251407'!$A$4:$N$4</definedName>
    <definedName name="_26065_201808071437_A146_D194" localSheetId="106">'1808251407'!$A$5:$N$5</definedName>
    <definedName name="_26065_201808071447_A146_D205" localSheetId="106">'1808251407'!$A$6:$N$6</definedName>
    <definedName name="_26065_201808071457_A145_D210" localSheetId="106">'1808251407'!$A$7:$N$7</definedName>
    <definedName name="_26065_201808071507_A146_D215" localSheetId="106">'1808251407'!$A$8:$N$8</definedName>
    <definedName name="_26065_201808071517_A146_D222" localSheetId="106">'1808251407'!$A$9:$N$9</definedName>
    <definedName name="_26065_201808071527_A146_D227" localSheetId="106">'1808251407'!$A$10:$N$10</definedName>
    <definedName name="_26065_201808071537_A147_D232" localSheetId="106">'1808251407'!$A$11:$N$11</definedName>
    <definedName name="_26065_201808291947_A133_D204" localSheetId="107">'1808291947'!$A$1:$N$2</definedName>
    <definedName name="_26065_201808291957_A133_D198" localSheetId="107">'1808291947'!$A$3:$N$3</definedName>
    <definedName name="_26065_201808292007_A132_D189" localSheetId="107">'1808291947'!$A$4:$N$4</definedName>
    <definedName name="_26065_201808292017_A130_D180" localSheetId="107">'1808291947'!$A$5:$N$5</definedName>
    <definedName name="_26065_201808292027_A128_D171" localSheetId="107">'1808291947'!$A$6:$N$6</definedName>
    <definedName name="_26065_201808292037_A125_D163" localSheetId="107">'1808291947'!$A$7:$N$7</definedName>
    <definedName name="_26065_201808292047_A123_D157" localSheetId="107">'1808291947'!$A$8:$N$8</definedName>
    <definedName name="_26065_201808292057_A121_D149" localSheetId="107">'1808291947'!$A$9:$N$9</definedName>
    <definedName name="_26065_201808292107_A118_D143" localSheetId="107">'1808291947'!$A$10:$N$10</definedName>
    <definedName name="_26065_201808292117_A116_D137" localSheetId="107">'1808291947'!$A$11:$N$11</definedName>
    <definedName name="_26065_201808292127_A113_D132" localSheetId="107">'1808291947'!$A$12:$N$12</definedName>
    <definedName name="_26065_201809021337_A110_D125" localSheetId="100">'1809021337'!$A$1:$N$2</definedName>
    <definedName name="_26065_201809021347_A109_D129" localSheetId="100">'1809021337'!$A$3:$N$3</definedName>
    <definedName name="_26065_201809021357_A108_D131" localSheetId="100">'1809021337'!$A$4:$N$4</definedName>
    <definedName name="_26065_201809021407_A108_D135" localSheetId="100">'1809021337'!$A$5:$N$5</definedName>
    <definedName name="_26065_201809021417_A108_D143" localSheetId="100">'1809021337'!$A$6:$N$6</definedName>
    <definedName name="_26065_201809021427_A108_D142" localSheetId="100">'1809021337'!$A$7:$N$7</definedName>
    <definedName name="_26065_201809021437_A107_D147" localSheetId="100">'1809021337'!$A$8:$N$8</definedName>
    <definedName name="_26065_201809021447_A107_D150" localSheetId="100">'1809021337'!$A$9:$N$9</definedName>
    <definedName name="_26065_201809021457_A107_D156" localSheetId="100">'1809021337'!$A$10:$N$10</definedName>
    <definedName name="_26065_201809021507_A106_D158" localSheetId="100">'1809021337'!$A$11:$N$11</definedName>
    <definedName name="_26065_201809071317_A079_D115" localSheetId="101">'1809071317'!$A$1:$N$2</definedName>
    <definedName name="_26065_201809071327_A078_D125" localSheetId="101">'1809071317'!$A$3:$N$3</definedName>
    <definedName name="_26065_201809071337_A079_D124" localSheetId="101">'1809071317'!$A$4:$N$4</definedName>
    <definedName name="_26065_201809071347_A079_D128" localSheetId="101">'1809071317'!$A$5:$N$5</definedName>
    <definedName name="_26065_201809071357_A080_D131" localSheetId="101">'1809071317'!$A$6:$N$6</definedName>
    <definedName name="_26065_201809071407_A079_D134" localSheetId="101">'1809071317'!$A$7:$N$7</definedName>
    <definedName name="_26065_201809071417_A080_D137" localSheetId="101">'1809071317'!$A$8:$N$8</definedName>
    <definedName name="_26065_201809071427_A080_D140" localSheetId="101">'1809071317'!$A$9:$N$9</definedName>
    <definedName name="_26065_201809071437_A080_D145" localSheetId="101">'1809071317'!$A$10:$N$10</definedName>
    <definedName name="_26065_201809071447_A080_D150" localSheetId="101">'1809071317'!$A$11:$N$11</definedName>
    <definedName name="_26065_201809080757_A011_D109" localSheetId="99">'1809080757'!$A$1:$N$2</definedName>
    <definedName name="_26065_201809080807_A016_D109" localSheetId="99">'1809080757'!$A$3:$N$3</definedName>
    <definedName name="_26065_201809080817_A020_D111" localSheetId="99">'1809080757'!$A$4:$N$4</definedName>
    <definedName name="_26065_201809080827_A023_D114" localSheetId="99">'1809080757'!$A$5:$N$5</definedName>
    <definedName name="_26065_201809080837_A025_D115" localSheetId="99">'1809080757'!$A$6:$N$6</definedName>
    <definedName name="_26065_201809080847_A028_D117" localSheetId="99">'1809080757'!$A$7:$N$7</definedName>
    <definedName name="_26065_201809080857_A030_D120" localSheetId="99">'1809080757'!$A$8:$N$8</definedName>
    <definedName name="_26065_201809080907_A033_D124" localSheetId="99">'1809080757'!$A$9:$N$9</definedName>
    <definedName name="_26065_201809080917_A037_D130" localSheetId="99">'1809080757'!$A$10:$N$10</definedName>
    <definedName name="_26065_201809080927_A041_D138" localSheetId="99">'1809080757'!$A$11:$N$11</definedName>
    <definedName name="_26065_201809080937_A043_D141" localSheetId="99">'1809080757'!$A$12:$N$12</definedName>
    <definedName name="_26065_201809080947_A044_D142" localSheetId="99">'1809080757'!$A$13:$N$13</definedName>
    <definedName name="_26065_201809081357_A107_D171" localSheetId="102">'1809081357'!$A$1:$N$2</definedName>
    <definedName name="_26065_201809081407_A106_D172" localSheetId="102">'1809081357'!$A$3:$N$3</definedName>
    <definedName name="_26065_201809081417_A106_D173" localSheetId="102">'1809081357'!$A$4:$N$4</definedName>
    <definedName name="_26065_201809081427_A105_D174" localSheetId="102">'1809081357'!$A$5:$N$5</definedName>
    <definedName name="_26065_201809081437_A105_D176" localSheetId="102">'1809081357'!$A$6:$N$6</definedName>
    <definedName name="_26065_201809081447_A104_D177" localSheetId="102">'1809081357'!$A$7:$N$7</definedName>
    <definedName name="_26065_201809081457_A104_D176" localSheetId="102">'1809081357'!$A$8:$N$8</definedName>
    <definedName name="_26065_201809081507_A103_D177" localSheetId="102">'1809081357'!$A$9:$N$9</definedName>
    <definedName name="_26065_201809081517_A103_D180" localSheetId="102">'1809081357'!$A$10:$N$10</definedName>
    <definedName name="_26065_201809081527_A102_D180" localSheetId="102">'1809081357'!$A$11:$N$11</definedName>
    <definedName name="_26065_201809081537_A102_D182" localSheetId="102">'1809081357'!$A$12:$N$12</definedName>
    <definedName name="_26065_201809081547_A102_D183" localSheetId="102">'1809081357'!$A$13:$N$13</definedName>
    <definedName name="_26065_201809082127_A117_D097" localSheetId="103">'1809082127'!$A$1:$N$2</definedName>
    <definedName name="_26065_201809082137_A117_D102" localSheetId="103">'1809082127'!$A$3:$N$3</definedName>
    <definedName name="_26065_201809082147_A118_D108" localSheetId="103">'1809082127'!$A$4:$N$4</definedName>
    <definedName name="_26065_201809082157_A119_D115" localSheetId="103">'1809082127'!$A$5:$N$5</definedName>
    <definedName name="_26065_201809082207_A119_D118" localSheetId="103">'1809082127'!$A$6:$N$6</definedName>
    <definedName name="_26065_201809082217_A118_D122" localSheetId="103">'1809082127'!$A$7:$N$7</definedName>
    <definedName name="_26065_201809082227_A118_D128" localSheetId="103">'1809082127'!$A$8:$N$8</definedName>
    <definedName name="_26065_201905211457_A118_D075" localSheetId="89">'1905211457'!$A$1:$N$2</definedName>
    <definedName name="_26065_201905211507_A117_D082" localSheetId="89">'1905211457'!$A$3:$N$3</definedName>
    <definedName name="_26065_201905211517_A116_D087" localSheetId="89">'1905211457'!$A$4:$N$4</definedName>
    <definedName name="_26065_201905211527_A117_D090" localSheetId="89">'1905211457'!$A$5:$N$5</definedName>
    <definedName name="_26065_201905211537_A116_D094" localSheetId="89">'1905211457'!$A$6:$N$6</definedName>
    <definedName name="_26065_201905211547_A116_D102" localSheetId="89">'1905211457'!$A$7:$N$7</definedName>
    <definedName name="_26065_201905211557_A117_D107" localSheetId="89">'1905211457'!$A$8:$N$8</definedName>
    <definedName name="_26065_201905211607_A116_D112" localSheetId="89">'1905211457'!$A$9:$N$9</definedName>
    <definedName name="_26065_201905211617_A117_D115" localSheetId="89">'1905211457'!$A$10:$N$10</definedName>
    <definedName name="_26065_201905211627_A117_D121" localSheetId="89">'1905211457'!$A$11:$N$11</definedName>
    <definedName name="_26065_201905211637_A117_D126" localSheetId="89">'1905211457'!$A$12:$N$12</definedName>
    <definedName name="_26065_201905211647_A118_D137" localSheetId="89">'1905211457'!$A$13:$N$13</definedName>
    <definedName name="_26065_201905211657_A118_D139" localSheetId="89">'1905211457'!#REF!</definedName>
    <definedName name="_26065_201905211657_A118_D139_1" localSheetId="89">'1905211457'!$A$14:$N$14</definedName>
    <definedName name="_26065_201905211707_A119_D145" localSheetId="89">'1905211457'!$A$15:$N$15</definedName>
    <definedName name="_26065_201905211717_A119_D154" localSheetId="89">'1905211457'!$A$16:$N$16</definedName>
    <definedName name="_26065_201905211727_A120_D159" localSheetId="89">'1905211457'!$A$17:$N$17</definedName>
    <definedName name="_26065_201905211737_A120_D168" localSheetId="89">'1905211457'!$A$18:$N$18</definedName>
    <definedName name="_26065_201905211747_A120_D172" localSheetId="89">'1905211457'!$A$19:$N$19</definedName>
    <definedName name="_26065_201905211757_A120_D178" localSheetId="89">'1905211457'!$A$20:$N$20</definedName>
    <definedName name="_26065_201905211807_A120_D184" localSheetId="89">'1905211457'!$A$21:$N$21</definedName>
    <definedName name="_26065_201905211817_A120_D190" localSheetId="89">'1905211457'!$A$22:$N$22</definedName>
    <definedName name="_26065_201905221217_A228_D131" localSheetId="90">'1905221217'!$A$1:$N$2</definedName>
    <definedName name="_26065_201905221227_A226_D130" localSheetId="90">'1905221217'!$A$3:$N$3</definedName>
    <definedName name="_26065_201905221237_A224_D130" localSheetId="90">'1905221217'!$A$4:$N$4</definedName>
    <definedName name="_26065_201905221247_A222_D131" localSheetId="90">'1905221217'!$A$5:$N$5</definedName>
    <definedName name="_26065_201905221257_A220_D130" localSheetId="90">'1905221217'!$A$6:$N$6</definedName>
    <definedName name="_26065_201905221307_A220_D133" localSheetId="90">'1905221217'!$A$7:$N$7</definedName>
    <definedName name="_26065_201905221317_A218_D136" localSheetId="90">'1905221217'!$A$8:$N$8</definedName>
    <definedName name="_26065_201905221327_A217_D137" localSheetId="90">'1905221217'!$A$9:$N$9</definedName>
    <definedName name="_26065_201905221337_A215_D139" localSheetId="90">'1905221217'!$A$10:$N$10</definedName>
    <definedName name="_26065_201905221347_A210_D137" localSheetId="90">'1905221217'!$A$11:$N$11</definedName>
    <definedName name="_26065_201905221357_A207_D138" localSheetId="90">'1905221217'!$A$12:$N$12</definedName>
    <definedName name="_26065_201905221407_A204_D138" localSheetId="90">'1905221217'!$A$13:$N$13</definedName>
    <definedName name="_26065_201905221417_A203_D138" localSheetId="90">'1905221217'!$A$14:$N$14</definedName>
    <definedName name="_26065_201905221427_A200_D145" localSheetId="90">'1905221217'!$A$15:$N$15</definedName>
    <definedName name="_26065_201905221437_A199_D145" localSheetId="90">'1905221217'!$A$16:$N$16</definedName>
    <definedName name="_26065_201905221447_A198_D146" localSheetId="90">'1905221217'!$A$17:$N$17</definedName>
    <definedName name="_26065_201905221457_A197_D147" localSheetId="90">'1905221217'!$A$18:$N$18</definedName>
    <definedName name="_26065_201905221507_A196_D147" localSheetId="90">'1905221217'!$A$19:$N$19</definedName>
    <definedName name="_26065_201905290947_A168_D100" localSheetId="91">'1905290947'!$A$1:$N$2</definedName>
    <definedName name="_26065_201905290957_A165_D096" localSheetId="91">'1905290947'!$A$3:$N$3</definedName>
    <definedName name="_26065_201905291007_A162_D089" localSheetId="91">'1905290947'!$A$4:$N$4</definedName>
    <definedName name="_26065_201905291017_A156_D084" localSheetId="91">'1905290947'!$A$5:$N$5</definedName>
    <definedName name="_26065_201905291027_A151_D082" localSheetId="91">'1905290947'!$A$6:$N$6</definedName>
    <definedName name="_26065_201905291037_A147_D078" localSheetId="91">'1905290947'!$A$7:$N$7</definedName>
    <definedName name="_26065_201905291047_A138_D075" localSheetId="91">'1905290947'!$A$8:$N$8</definedName>
    <definedName name="_26065_201905291057_A133_D073" localSheetId="91">'1905290947'!$A$9:$N$9</definedName>
    <definedName name="_26065_201905291107_A128_D078" localSheetId="91">'1905290947'!$A$10:$N$10</definedName>
    <definedName name="_26065_201905291117_A121_D079" localSheetId="91">'1905290947'!$A$11:$N$11</definedName>
    <definedName name="_26065_201905291127_A115_D080" localSheetId="91">'1905290947'!$A$12:$N$12</definedName>
    <definedName name="_26065_201905291137_A109_D085" localSheetId="91">'1905290947'!$A$13:$N$13</definedName>
    <definedName name="_26065_201905291147_A104_D088" localSheetId="91">'1905290947'!$A$14:$N$14</definedName>
    <definedName name="_26065_201905291157_A099_D091" localSheetId="91">'1905290947'!$A$15:$N$15</definedName>
    <definedName name="_26065_201905291207_A095_D097" localSheetId="91">'1905290947'!$A$16:$N$16</definedName>
    <definedName name="_26065_201905291217_A090_D101" localSheetId="91">'1905290947'!$A$17:$N$17</definedName>
    <definedName name="_26065_201905291227_A086_D108" localSheetId="91">'1905290947'!$A$18:$N$18</definedName>
    <definedName name="_26065_201905291237_A081_D116" localSheetId="91">'1905290947'!$A$19:$N$19</definedName>
    <definedName name="_26065_201905291247_A079_D126" localSheetId="91">'1905290947'!$A$20:$N$20</definedName>
    <definedName name="_26065_201905291257_A076_D133" localSheetId="91">'1905290947'!$A$21:$N$21</definedName>
    <definedName name="_26065_201905291307_A073_D141" localSheetId="91">'1905290947'!$A$22:$N$22</definedName>
    <definedName name="_26065_201905291317_A071_D147" localSheetId="91">'1905290947'!$A$23:$N$23</definedName>
    <definedName name="_26065_201905291327_A069_D154" localSheetId="91">'1905290947'!$A$24:$N$24</definedName>
    <definedName name="_26065_201905291337_A067_D165" localSheetId="91">'1905290947'!$A$25:$N$25</definedName>
    <definedName name="_26065_201905291347_A064_D175" localSheetId="91">'1905290947'!$A$26:$N$26</definedName>
    <definedName name="_26065_201905291357_A062_D187" localSheetId="91">'1905290947'!$A$27:$N$27</definedName>
    <definedName name="_26065_201905291407_A060_D197" localSheetId="91">'1905290947'!$A$28:$N$28</definedName>
    <definedName name="_26065_201905291417_A058_D208" localSheetId="91">'1905290947'!$A$29:$N$29</definedName>
    <definedName name="_26065_201905291427_A057_D218" localSheetId="91">'1905290947'!$A$30:$N$30</definedName>
    <definedName name="_26065_201905291437_A055_D229" localSheetId="91">'1905290947'!$A$31:$N$31</definedName>
    <definedName name="_26065_201906070817_A187_D052" localSheetId="77">'1906070817'!$A$1:$N$2</definedName>
    <definedName name="_26065_201906070827_A188_D047" localSheetId="77">'1906070817'!$A$3:$N$3</definedName>
    <definedName name="_26065_201906070837_A191_D044" localSheetId="77">'1906070817'!$A$4:$N$4</definedName>
    <definedName name="_26065_201906070847_A193_D043" localSheetId="77">'1906070817'!$A$5:$N$5</definedName>
    <definedName name="_26065_201906070857_A192_D042" localSheetId="77">'1906070817'!$A$6:$N$6</definedName>
    <definedName name="_26065_201906070907_A195_D036" localSheetId="77">'1906070817'!$A$7:$N$7</definedName>
    <definedName name="_26065_201906070917_A198_D030" localSheetId="77">'1906070817'!$A$8:$N$8</definedName>
    <definedName name="_26065_201906070927_A200_D024" localSheetId="77">'1906070817'!$A$9:$N$9</definedName>
    <definedName name="_26065_201906070937_A206_D023" localSheetId="77">'1906070817'!$A$10:$N$10</definedName>
    <definedName name="_26065_201906070947_A212_D020" localSheetId="77">'1906070817'!$A$11:$N$11</definedName>
    <definedName name="_26065_201906070957_A220_D016" localSheetId="77">'1906070817'!$A$12:$N$12</definedName>
    <definedName name="_26065_201906071007_A229_D016" localSheetId="77">'1906070817'!$A$13:$N$13</definedName>
    <definedName name="_26065_201906071017_A239_D010" localSheetId="77">'1906070817'!$A$14:$N$14</definedName>
    <definedName name="_26065_201906071107_A207_D074" localSheetId="78">'1906071107'!$A$1:$O$2</definedName>
    <definedName name="_26065_201906071117_A208_D066" localSheetId="78">'1906071107'!$A$3:$O$3</definedName>
    <definedName name="_26065_201906071127_A206_D061" localSheetId="78">'1906071107'!$A$4:$O$4</definedName>
    <definedName name="_26065_201906071137_A209_D058" localSheetId="78">'1906071107'!$A$5:$O$5</definedName>
    <definedName name="_26065_201906071147_A218_D058" localSheetId="78">'1906071107'!$A$6:$O$6</definedName>
    <definedName name="_26065_201906071157_A222_D057" localSheetId="78">'1906071107'!$A$7:$O$7</definedName>
    <definedName name="_26065_201906071207_A225_D054" localSheetId="78">'1906071107'!$A$8:$O$8</definedName>
    <definedName name="_26065_201906071217_A235_D051" localSheetId="78">'1906071107'!$A$9:$O$9</definedName>
    <definedName name="_26065_201906071227_A240_D052" localSheetId="78">'1906071107'!$A$10:$O$10</definedName>
    <definedName name="_26065_201906071237_A247_D049" localSheetId="78">'1906071107'!$A$11:$O$11</definedName>
    <definedName name="_26065_201906071247_A251_D049" localSheetId="78">'1906071107'!$A$12:$O$12</definedName>
    <definedName name="_26065_201906071257_A252_D053" localSheetId="78">'1906071107'!$A$13:$O$13</definedName>
    <definedName name="_26065_201906071307_A258_D050" localSheetId="78">'1906071107'!$A$14:$O$14</definedName>
    <definedName name="_26065_201906071317_A263_D051" localSheetId="78">'1906071107'!$A$15:$O$15</definedName>
    <definedName name="_26065_201906071327_A273_D054" localSheetId="78">'1906071107'!$A$16:$O$16</definedName>
    <definedName name="_26065_201906071337_A276_D059" localSheetId="78">'1906071107'!$A$17:$O$17</definedName>
    <definedName name="_26065_201906071337_A349_D065" localSheetId="88">'1906071337'!$A$1:$N$2</definedName>
    <definedName name="_26065_201906071347_A281_D057" localSheetId="78">'1906071107'!$A$18:$O$18</definedName>
    <definedName name="_26065_201906071347_A350_D068" localSheetId="88">'1906071337'!$A$3:$N$3</definedName>
    <definedName name="_26065_201906071357_A285_D057" localSheetId="78">'1906071107'!$A$19:$O$19</definedName>
    <definedName name="_26065_201906071357_A350_D070" localSheetId="88">'1906071337'!$A$4:$N$4</definedName>
    <definedName name="_26065_201906071407_A287_D059" localSheetId="78">'1906071107'!$A$20:$O$20</definedName>
    <definedName name="_26065_201906071407_A351_D071" localSheetId="88">'1906071337'!$A$5:$N$5</definedName>
    <definedName name="_26065_201906071417_A290_D061" localSheetId="78">'1906071107'!$A$21:$O$21</definedName>
    <definedName name="_26065_201906071417_A350_D074" localSheetId="88">'1906071337'!$A$6:$N$6</definedName>
    <definedName name="_26065_201906071427_A293_D060" localSheetId="78">'1906071107'!$A$22:$O$22</definedName>
    <definedName name="_26065_201906071427_A349_D079" localSheetId="88">'1906071337'!$A$7:$N$7</definedName>
    <definedName name="_26065_201906071437_A349_D082" localSheetId="88">'1906071337'!$A$8:$N$8</definedName>
    <definedName name="_26065_201906071447_A349_D084" localSheetId="88">'1906071337'!$A$9:$N$9</definedName>
    <definedName name="_26065_201906071457_A348_D088" localSheetId="88">'1906071337'!$A$10:$N$10</definedName>
    <definedName name="_26065_201906071507_A348_D094" localSheetId="88">'1906071337'!$A$11:$N$11</definedName>
    <definedName name="_26065_201906081407_A066_D091" localSheetId="79">'1906081407'!$A$1:$N$2</definedName>
    <definedName name="_26065_201906081417_A065_D095" localSheetId="79">'1906081407'!$A$3:$N$3</definedName>
    <definedName name="_26065_201906081427_A064_D098" localSheetId="79">'1906081407'!$A$4:$N$4</definedName>
    <definedName name="_26065_201906081437_A064_D100" localSheetId="79">'1906081407'!$A$5:$N$5</definedName>
    <definedName name="_26065_201906081447_A063_D102" localSheetId="79">'1906081407'!$A$6:$N$6</definedName>
    <definedName name="_26065_201906081457_A061_D102" localSheetId="79">'1906081407'!$A$7:$N$7</definedName>
    <definedName name="_26065_201906081507_A061_D104" localSheetId="79">'1906081407'!$A$8:$N$8</definedName>
    <definedName name="_26065_201906081517_A062_D112" localSheetId="79">'1906081407'!$A$9:$N$9</definedName>
    <definedName name="_26065_201906081527_A062_D115" localSheetId="79">'1906081407'!$A$10:$N$10</definedName>
    <definedName name="_26065_201906081537_A061_D120" localSheetId="79">'1906081407'!$A$11:$N$11</definedName>
    <definedName name="_26065_201906081547_A060_D125" localSheetId="79">'1906081407'!$A$12:$N$12</definedName>
    <definedName name="_26065_201906081557_A059_D130" localSheetId="79">'1906081407'!$A$13:$N$13</definedName>
    <definedName name="_26065_201906081607_A019_D048" localSheetId="80">'1906081607'!$A$1:$R$2</definedName>
    <definedName name="_26065_201906081607_A059_D138" localSheetId="79">'1906081407'!$A$14:$N$14</definedName>
    <definedName name="_26065_201906081617_A020_D051" localSheetId="80">'1906081607'!$A$3:$R$3</definedName>
    <definedName name="_26065_201906081627_A021_D055" localSheetId="80">'1906081607'!$A$4:$R$4</definedName>
    <definedName name="_26065_201906081637_A020_D058" localSheetId="80">'1906081607'!$A$5:$R$5</definedName>
    <definedName name="_26065_201906081647_A021_D066" localSheetId="80">'1906081607'!$A$6:$R$6</definedName>
    <definedName name="_26065_201906081657_A021_D070" localSheetId="80">'1906081607'!$A$7:$R$7</definedName>
    <definedName name="_26065_201906081707_A022_D071" localSheetId="80">'1906081607'!$A$8:$R$8</definedName>
    <definedName name="_26065_201906081717_A022_D076" localSheetId="80">'1906081607'!$A$9:$R$9</definedName>
    <definedName name="_26065_201906081727_A023_D081" localSheetId="80">'1906081607'!$A$10:$R$10</definedName>
    <definedName name="_26065_201906081737_A024_D085" localSheetId="80">'1906081607'!$A$11:$R$11</definedName>
    <definedName name="_26065_201906081747_A025_D092" localSheetId="80">'1906081607'!$A$12:$R$12</definedName>
    <definedName name="_26065_201906081757_A025_D098" localSheetId="80">'1906081607'!$A$13:$R$13</definedName>
    <definedName name="_26065_201906081807_A027_D096" localSheetId="80">'1906081607'!$A$14:$R$14</definedName>
    <definedName name="_26065_201906081817_A029_D096" localSheetId="80">'1906081607'!$A$15:$R$15</definedName>
    <definedName name="_26065_201906081827_A028_D098" localSheetId="80">'1906081607'!$A$16:$R$16</definedName>
    <definedName name="_26065_201906081837_A029_D100" localSheetId="80">'1906081607'!$A$17:$R$17</definedName>
    <definedName name="_26065_201906081847_A029_D106" localSheetId="80">'1906081607'!$A$18:$R$18</definedName>
    <definedName name="_26065_201906132017_A182_D121" localSheetId="92">'1906132017'!$A$1:$N$2</definedName>
    <definedName name="_26065_201906132027_A178_D121" localSheetId="92">'1906132017'!$A$3:$N$3</definedName>
    <definedName name="_26065_201906132037_A175_D120" localSheetId="92">'1906132017'!$A$4:$N$4</definedName>
    <definedName name="_26065_201906132047_A172_D120" localSheetId="92">'1906132017'!$A$5:$N$5</definedName>
    <definedName name="_26065_201906132057_A169_D122" localSheetId="92">'1906132017'!$A$6:$N$6</definedName>
    <definedName name="_26065_201906132107_A166_D124" localSheetId="92">'1906132017'!$A$7:$N$7</definedName>
    <definedName name="_26065_201906132117_A162_D126" localSheetId="92">'1906132017'!$A$8:$N$8</definedName>
    <definedName name="_26065_201906132127_A160_D127" localSheetId="92">'1906132017'!$A$9:$N$9</definedName>
    <definedName name="_26065_201906132137_A157_D130" localSheetId="92">'1906132017'!$A$10:$N$10</definedName>
    <definedName name="_26065_201906132147_A155_D130" localSheetId="92">'1906132017'!$A$11:$N$11</definedName>
    <definedName name="_26065_201906132157_A152_D133" localSheetId="92">'1906132017'!$A$12:$N$12</definedName>
    <definedName name="_26065_201906211007_A074_D090" localSheetId="93">'1906211007'!$A$1:$N$2</definedName>
    <definedName name="_26065_201906211017_A072_D095" localSheetId="93">'1906211007'!$A$3:$N$3</definedName>
    <definedName name="_26065_201906211027_A070_D100" localSheetId="93">'1906211007'!$A$4:$N$4</definedName>
    <definedName name="_26065_201906211037_A065_D104" localSheetId="93">'1906211007'!$A$5:$N$5</definedName>
    <definedName name="_26065_201906211047_A065_D110" localSheetId="93">'1906211007'!$A$6:$N$6</definedName>
    <definedName name="_26065_201906211057_A063_D115" localSheetId="93">'1906211007'!$A$7:$N$7</definedName>
    <definedName name="_26065_201906211107_A062_D126" localSheetId="93">'1906211007'!$A$8:$N$8</definedName>
    <definedName name="_26065_201906211117_A061_D132" localSheetId="93">'1906211007'!$A$9:$N$9</definedName>
    <definedName name="_26065_201906211127_A059_D136" localSheetId="93">'1906211007'!$A$10:$N$10</definedName>
    <definedName name="_26065_201906211137_A058_D142" localSheetId="93">'1906211007'!$A$11:$N$11</definedName>
    <definedName name="_26065_201906211147_A057_D145" localSheetId="93">'1906211007'!$A$12:$N$12</definedName>
    <definedName name="_26065_201906211157_A056_D149" localSheetId="93">'1906211007'!$A$13:$N$13</definedName>
    <definedName name="_26065_201906211207_A055_D154" localSheetId="93">'1906211007'!$A$14:$N$14</definedName>
    <definedName name="_26065_201906211217_A055_D160" localSheetId="93">'1906211007'!$A$15:$N$15</definedName>
    <definedName name="_26065_201906211227_A056_D165" localSheetId="93">'1906211007'!$A$16:$N$16</definedName>
    <definedName name="_26065_201906211237_A055_D173" localSheetId="93">'1906211007'!$A$17:$N$17</definedName>
    <definedName name="_26065_201906240817_A258_D003" localSheetId="81">'1906240817'!$A$1:$R$2</definedName>
    <definedName name="_26065_201906240827_A157_D005" localSheetId="81">'1906240817'!$A$3:$R$3</definedName>
    <definedName name="_26065_201906240837_A130_D008" localSheetId="81">'1906240817'!$A$4:$R$4</definedName>
    <definedName name="_26065_201906240847_A138_D010" localSheetId="81">'1906240817'!$A$5:$R$5</definedName>
    <definedName name="_26065_201906240857_A136_D015" localSheetId="81">'1906240817'!$A$6:$R$6</definedName>
    <definedName name="_26065_201906240907_A130_D023" localSheetId="81">'1906240817'!$A$7:$R$7</definedName>
    <definedName name="_26065_201906240917_A130_D029" localSheetId="81">'1906240817'!$A$8:$R$8</definedName>
    <definedName name="_26065_201906240927_A132_D033" localSheetId="81">'1906240817'!$A$9:$R$9</definedName>
    <definedName name="_26065_201906240937_A131_D038" localSheetId="81">'1906240817'!$A$10:$R$10</definedName>
    <definedName name="_26065_201906240947_A131_D044" localSheetId="81">'1906240817'!$A$11:$R$11</definedName>
    <definedName name="_26065_201906240957_A129_D049" localSheetId="81">'1906240817'!$A$12:$R$12</definedName>
    <definedName name="_26065_201906241007_A131_D056" localSheetId="81">'1906240817'!$A$13:$R$13</definedName>
    <definedName name="_26065_201906241017_A130_D064" localSheetId="81">'1906240817'!$A$14:$R$14</definedName>
    <definedName name="_26065_201906241027_A133_D067" localSheetId="81">'1906240817'!$A$15:$R$15</definedName>
    <definedName name="_26065_201906241037_A131_D073" localSheetId="81">'1906240817'!$A$16:$R$16</definedName>
    <definedName name="_26065_201906241047_A130_D079" localSheetId="81">'1906240817'!$A$17:$R$17</definedName>
    <definedName name="_26065_201906241057_A132_D086" localSheetId="81">'1906240817'!$A$18:$R$18</definedName>
    <definedName name="_26065_201906241117_A129_D103" localSheetId="81">'1906240817'!$A$19:$R$19</definedName>
    <definedName name="_26065_201906241127_A129_D107" localSheetId="81">'1906240817'!$A$20:$R$20</definedName>
    <definedName name="_26065_201906241137_A130_D110" localSheetId="81">'1906240817'!$A$21:$R$21</definedName>
    <definedName name="_26065_201906241147_A128_D119" localSheetId="81">'1906240817'!$A$22:$R$22</definedName>
    <definedName name="_26065_201906241157_A128_D125" localSheetId="81">'1906240817'!$A$23:$R$23</definedName>
    <definedName name="_26065_201906241207_A128_D132" localSheetId="81">'1906240817'!$A$24:$R$24</definedName>
    <definedName name="_26065_201906241217_A129_D142" localSheetId="81">'1906240817'!$A$25:$R$25</definedName>
    <definedName name="_26065_201907020947_A253_D057" localSheetId="94">'1907020947'!$A$1:$N$2</definedName>
    <definedName name="_26065_201907020957_A250_D051" localSheetId="94">'1907020947'!$A$3:$N$3</definedName>
    <definedName name="_26065_201907021007_A247_D043" localSheetId="94">'1907020947'!$A$4:$N$4</definedName>
    <definedName name="_26065_201907021017_A241_D036" localSheetId="94">'1907020947'!$A$5:$N$5</definedName>
    <definedName name="_26065_201907021027_A237_D032" localSheetId="94">'1907020947'!$A$6:$N$6</definedName>
    <definedName name="_26065_201907021037_A230_D026" localSheetId="94">'1907020947'!$A$7:$N$7</definedName>
    <definedName name="_26065_201907021047_A221_D021" localSheetId="94">'1907020947'!$A$8:$N$8</definedName>
    <definedName name="_26065_201907021057_A205_D017" localSheetId="94">'1907020947'!$A$9:$N$9</definedName>
    <definedName name="_26065_201907021107_A185_D016" localSheetId="94">'1907020947'!$A$10:$N$10</definedName>
    <definedName name="_26065_201907021117_A170_D018" localSheetId="94">'1907020947'!$A$11:$N$11</definedName>
    <definedName name="_26065_201907021127_A146_D021" localSheetId="94">'1907020947'!$A$12:$N$12</definedName>
    <definedName name="_26065_201907021137_A133_D022" localSheetId="94">'1907020947'!$A$13:$N$13</definedName>
    <definedName name="_26065_201907021147_A122_D027" localSheetId="94">'1907020947'!$A$14:$N$14</definedName>
    <definedName name="_26065_201907021157_A114_D031" localSheetId="94">'1907020947'!$A$15:$N$15</definedName>
    <definedName name="_26065_201907021207_A107_D037" localSheetId="94">'1907020947'!$A$16:$N$16</definedName>
    <definedName name="_26065_201907021217_A106_D041" localSheetId="94">'1907020947'!$A$17:$N$17</definedName>
    <definedName name="_26065_201907021227_A101_D048" localSheetId="94">'1907020947'!$A$18:$N$18</definedName>
    <definedName name="_26065_201907021237_A097_D053" localSheetId="94">'1907020947'!$A$19:$N$19</definedName>
    <definedName name="_26065_201907021247_A096_D058" localSheetId="94">'1907020947'!$A$20:$N$20</definedName>
    <definedName name="_26065_201907021257_A096_D060" localSheetId="94">'1907020947'!$A$21:$N$21</definedName>
    <definedName name="_26065_201907021307_A095_D063" localSheetId="94">'1907020947'!$A$22:$N$22</definedName>
    <definedName name="_26065_201907021317_A094_D066" localSheetId="94">'1907020947'!$A$23:$N$23</definedName>
    <definedName name="_26065_201907021327_A094_D072" localSheetId="94">'1907020947'!$A$24:$N$24</definedName>
    <definedName name="_26065_201907021817_A271_D071" localSheetId="95">'1907021817'!$A$1:$N$2</definedName>
    <definedName name="_26065_201907021827_A272_D065" localSheetId="95">'1907021817'!$A$3:$N$3</definedName>
    <definedName name="_26065_201907021837_A274_D059" localSheetId="95">'1907021817'!$A$4:$N$4</definedName>
    <definedName name="_26065_201907021847_A274_D054" localSheetId="95">'1907021817'!$A$5:$N$5</definedName>
    <definedName name="_26065_201907021857_A275_D049" localSheetId="95">'1907021817'!$A$6:$N$6</definedName>
    <definedName name="_26065_201907021907_A276_D046" localSheetId="95">'1907021817'!$A$7:$N$7</definedName>
    <definedName name="_26065_201907021917_A277_D041" localSheetId="95">'1907021817'!$A$8:$N$8</definedName>
    <definedName name="_26065_201907021927_A278_D039" localSheetId="95">'1907021817'!$A$9:$N$9</definedName>
    <definedName name="_26065_201907021937_A277_D034" localSheetId="95">'1907021817'!$A$10:$N$10</definedName>
    <definedName name="_26065_201907021947_A278_D028" localSheetId="95">'1907021817'!$A$11:$N$11</definedName>
    <definedName name="_26065_201907021957_A282_D026" localSheetId="95">'1907021817'!$A$12:$N$12</definedName>
    <definedName name="_26065_201907022007_A287_D022" localSheetId="95">'1907021817'!$A$13:$N$13</definedName>
    <definedName name="_26065_201907022017_A293_D019" localSheetId="95">'1907021817'!$A$14:$N$14</definedName>
    <definedName name="_26065_201907022027_A299_D016" localSheetId="95">'1907021817'!$A$15:$N$15</definedName>
    <definedName name="_26065_201907022037_A310_D014" localSheetId="95">'1907021817'!$A$16:$N$16</definedName>
    <definedName name="_26065_201907022047_A339_D012" localSheetId="95">'1907021817'!$A$17:$N$17</definedName>
    <definedName name="_26065_201907022057_A349_D012" localSheetId="95">'1907021817'!$A$18:$N$18</definedName>
    <definedName name="_26065_201907022107_A023_D014" localSheetId="95">'1907021817'!$A$19:$N$19</definedName>
    <definedName name="_26065_201907022117_A041_D015" localSheetId="95">'1907021817'!$A$20:$N$20</definedName>
    <definedName name="_26065_201907022127_A048_D018" localSheetId="95">'1907021817'!$A$21:$N$21</definedName>
    <definedName name="_26065_201907022137_A047_D023" localSheetId="95">'1907021817'!$A$22:$N$22</definedName>
    <definedName name="_26065_201907022147_A057_D027" localSheetId="95">'1907021817'!$A$23:$N$23</definedName>
    <definedName name="_26065_201907022157_A054_D029" localSheetId="95">'1907021817'!$A$24:$N$24</definedName>
    <definedName name="_26065_201907022207_A059_D033" localSheetId="95">'1907021817'!$A$25:$N$25</definedName>
    <definedName name="_26065_201907022217_A062_D037" localSheetId="95">'1907021817'!$A$26:$N$26</definedName>
    <definedName name="_26065_201907022227_A059_D038" localSheetId="95">'1907021817'!$A$27:$N$27</definedName>
    <definedName name="_26065_201907022237_A059_D041" localSheetId="95">'1907021817'!$A$28:$N$28</definedName>
    <definedName name="_26065_201907022247_A059_D047" localSheetId="95">'1907021817'!$A$29:$N$29</definedName>
    <definedName name="_26065_201907081217_A106_D076" localSheetId="96">'1907081217'!$A$1:$N$2</definedName>
    <definedName name="_26065_201907081227_A108_D068" localSheetId="96">'1907081217'!#REF!</definedName>
    <definedName name="_26065_201907081227_A108_D068_1" localSheetId="96">'1907081217'!$A$3:$N$3</definedName>
    <definedName name="_26065_201907081237_A110_D065" localSheetId="96">'1907081217'!$A$4:$N$4</definedName>
    <definedName name="_26065_201907081247_A113_D059" localSheetId="96">'1907081217'!$A$5:$N$5</definedName>
    <definedName name="_26065_201907081257_A118_D054" localSheetId="96">'1907081217'!$A$6:$N$6</definedName>
    <definedName name="_26065_201907081307_A119_D052" localSheetId="96">'1907081217'!$A$7:$N$7</definedName>
    <definedName name="_26065_201907081317_A120_D049" localSheetId="96">'1907081217'!$A$8:$N$8</definedName>
    <definedName name="_26065_201907081327_A125_D044" localSheetId="96">'1907081217'!$A$9:$N$9</definedName>
    <definedName name="_26065_201907081337_A131_D041" localSheetId="96">'1907081217'!$A$10:$N$10</definedName>
    <definedName name="_26065_201907081347_A140_D040" localSheetId="96">'1907081217'!$A$11:$N$11</definedName>
    <definedName name="_26065_201907081357_A140_D035" localSheetId="96">'1907081217'!$A$12:$N$12</definedName>
    <definedName name="_26065_201907081407_A144_D033" localSheetId="96">'1907081217'!$A$13:$N$13</definedName>
    <definedName name="_26065_201907081417_A155_D031" localSheetId="96">'1907081217'!$A$14:$N$14</definedName>
    <definedName name="_26065_201907081427_A167_D030" localSheetId="96">'1907081217'!$A$15:$N$15</definedName>
    <definedName name="_26065_201907081437_A167_D030" localSheetId="96">'1907081217'!$A$16:$N$16</definedName>
    <definedName name="_26065_201907081447_A175_D030" localSheetId="96">'1907081217'!$A$17:$N$17</definedName>
    <definedName name="_26065_201907081457_A180_D030" localSheetId="96">'1907081217'!$A$18:$N$18</definedName>
    <definedName name="_26065_201907091157_A077_D185" localSheetId="97">'1907091157'!$A$1:$N$2</definedName>
    <definedName name="_26065_201907091207_A078_D177" localSheetId="97">'1907091157'!$A$3:$N$3</definedName>
    <definedName name="_26065_201907091217_A078_D173" localSheetId="97">'1907091157'!$A$4:$N$4</definedName>
    <definedName name="_26065_201907091227_A080_D170" localSheetId="97">'1907091157'!$A$5:$N$5</definedName>
    <definedName name="_26065_201907091237_A080_D166" localSheetId="97">'1907091157'!$A$6:$N$6</definedName>
    <definedName name="_26065_201907091247_A081_D160" localSheetId="97">'1907091157'!$A$7:$N$7</definedName>
    <definedName name="_26065_201907091257_A082_D156" localSheetId="97">'1907091157'!$A$8:$N$8</definedName>
    <definedName name="_26065_201907091307_A083_D154" localSheetId="97">'1907091157'!$A$9:$N$9</definedName>
    <definedName name="_26065_201907091317_A082_D150" localSheetId="97">'1907091157'!$A$10:$N$10</definedName>
    <definedName name="_26065_201907091327_A081_D144" localSheetId="97">'1907091157'!$A$11:$N$11</definedName>
    <definedName name="_26065_201907091337_A080_D136" localSheetId="97">'1907091157'!$A$12:$N$12</definedName>
    <definedName name="_26065_201907091347_A080_D132" localSheetId="97">'1907091157'!$A$13:$N$13</definedName>
    <definedName name="_26065_201907091357_A081_D128" localSheetId="97">'1907091157'!$A$14:$N$14</definedName>
    <definedName name="_26065_201907091407_A081_D126" localSheetId="97">'1907091157'!$A$15:$N$15</definedName>
    <definedName name="_26065_201907091417_A085_D121" localSheetId="97">'1907091157'!#REF!</definedName>
    <definedName name="_26065_201907091417_A085_D121_1" localSheetId="97">'1907091157'!$A$16:$N$16</definedName>
    <definedName name="_26065_201907091427_A086_D119" localSheetId="97">'1907091157'!$A$17:$N$17</definedName>
    <definedName name="_26065_201907091437_A087_D114" localSheetId="97">'1907091157'!$A$18:$N$18</definedName>
    <definedName name="_26065_201907091447_A087_D110" localSheetId="97">'1907091157'!$A$19:$N$19</definedName>
    <definedName name="_26065_201908071017_A209_D216" localSheetId="82">'1908071017'!$A$1:$R$2</definedName>
    <definedName name="_26065_201908071027_A209_D213" localSheetId="82">'1908071017'!$A$3:$R$3</definedName>
    <definedName name="_26065_201908071037_A207_D207" localSheetId="82">'1908071017'!$A$4:$R$4</definedName>
    <definedName name="_26065_201908071047_A210_D211" localSheetId="82">'1908071017'!$A$5:$R$5</definedName>
    <definedName name="_26065_201908071057_A209_D207" localSheetId="82">'1908071017'!$A$6:$R$6</definedName>
    <definedName name="_26065_201908071107_A203_D194" localSheetId="82">'1908071017'!$A$7:$R$7</definedName>
    <definedName name="_26065_201908071117_A201_D191" localSheetId="82">'1908071017'!$A$8:$R$8</definedName>
    <definedName name="_26065_201908071127_A200_D189" localSheetId="82">'1908071017'!$A$9:$R$9</definedName>
    <definedName name="_26065_201908071127_A204_D191" localSheetId="98">'1908071127'!$A$1:$N$2</definedName>
    <definedName name="_26065_201908071137_A200_D185" localSheetId="82">'1908071017'!$A$10:$R$10</definedName>
    <definedName name="_26065_201908071137_A202_D189" localSheetId="98">'1908071127'!$A$3:$N$3</definedName>
    <definedName name="_26065_201908071147_A198_D185" localSheetId="82">'1908071017'!$A$11:$R$11</definedName>
    <definedName name="_26065_201908071147_A202_D187" localSheetId="98">'1908071127'!$A$4:$N$4</definedName>
    <definedName name="_26065_201908071157_A197_D182" localSheetId="82">'1908071017'!$A$12:$R$12</definedName>
    <definedName name="_26065_201908071157_A199_D182" localSheetId="98">'1908071127'!$A$5:$N$5</definedName>
    <definedName name="_26065_201908071207_A196_D178" localSheetId="82">'1908071017'!$A$13:$R$13</definedName>
    <definedName name="_26065_201908071207_A197_D177" localSheetId="98">'1908071127'!$A$6:$N$6</definedName>
    <definedName name="_26065_201908071217_A194_D178" localSheetId="82">'1908071017'!$A$14:$R$14</definedName>
    <definedName name="_26065_201908071217_A195_D176" localSheetId="98">'1908071127'!$A$7:$N$7</definedName>
    <definedName name="_26065_201908071227_A195_D174" localSheetId="98">'1908071127'!$A$8:$N$8</definedName>
    <definedName name="_26065_201908071227_A195_D175" localSheetId="82">'1908071017'!$A$15:$R$15</definedName>
    <definedName name="_26065_201908071237_A193_D174" localSheetId="98">'1908071127'!$A$9:$N$9</definedName>
    <definedName name="_26065_201908071237_A194_D172" localSheetId="82">'1908071017'!$A$16:$R$16</definedName>
    <definedName name="_26065_201908071247_A192_D171" localSheetId="82">'1908071017'!$A$17:$R$17</definedName>
    <definedName name="_26065_201908071247_A192_D171" localSheetId="98">'1908071127'!#REF!</definedName>
    <definedName name="_26065_201908071247_A192_D171_1" localSheetId="98">'1908071127'!$A$10:$N$10</definedName>
    <definedName name="_26065_201908071257_A190_D169" localSheetId="82">'1908071017'!$A$18:$R$18</definedName>
    <definedName name="_26065_201908071257_A191_D170" localSheetId="98">'1908071127'!$A$11:$N$11</definedName>
    <definedName name="_26065_201908071307_A190_D166" localSheetId="82">'1908071017'!$A$19:$R$19</definedName>
    <definedName name="_26065_201908071307_A190_D168" localSheetId="98">'1908071127'!$A$12:$N$12</definedName>
    <definedName name="_26065_201908071317_A189_D168" localSheetId="98">'1908071127'!$A$13:$N$13</definedName>
    <definedName name="_26065_201908071317_A189_D170" localSheetId="82">'1908071017'!$A$20:$R$20</definedName>
    <definedName name="_26065_201908071327_A188_D169" localSheetId="82">'1908071017'!$A$21:$R$21</definedName>
    <definedName name="_26065_201908071327_A188_D170" localSheetId="98">'1908071127'!$A$14:$N$14</definedName>
    <definedName name="_26065_201908071337_A186_D168" localSheetId="98">'1908071127'!$A$15:$N$15</definedName>
    <definedName name="_26065_201908071337_A187_D168" localSheetId="82">'1908071017'!$A$22:$R$22</definedName>
    <definedName name="_26065_201908071347_A185_D168" localSheetId="98">'1908071127'!$A$16:$N$16</definedName>
    <definedName name="_26065_201908071347_A186_D168" localSheetId="82">'1908071017'!$A$23:$R$23</definedName>
    <definedName name="_26065_201908071357_A183_D168" localSheetId="98">'1908071127'!$A$17:$N$17</definedName>
    <definedName name="_26065_201908071357_A184_D168" localSheetId="82">'1908071017'!$A$24:$R$24</definedName>
    <definedName name="_26065_201908071407_A182_D166" localSheetId="98">'1908071127'!$A$18:$N$18</definedName>
    <definedName name="_26065_201908071407_A182_D168" localSheetId="82">'1908071017'!$A$25:$R$25</definedName>
    <definedName name="_26065_201908071417_A181_D165" localSheetId="98">'1908071127'!$A$19:$N$19</definedName>
    <definedName name="_26065_201908071417_A182_D167" localSheetId="82">'1908071017'!$A$26:$R$26</definedName>
    <definedName name="_26065_201908071427_A180_D166" localSheetId="82">'1908071017'!$A$27:$R$27</definedName>
    <definedName name="_26065_201908071427_A180_D166" localSheetId="98">'1908071127'!$A$20:$N$20</definedName>
    <definedName name="_26065_201908071437_A177_D166" localSheetId="98">'1908071127'!$A$21:$N$21</definedName>
    <definedName name="_26065_201908071437_A178_D166" localSheetId="82">'1908071017'!$A$28:$R$28</definedName>
    <definedName name="_26065_201908071447_A175_D166" localSheetId="98">'1908071127'!$A$22:$N$22</definedName>
    <definedName name="_26065_201908071447_A175_D172" localSheetId="82">'1908071017'!$A$29:$R$29</definedName>
    <definedName name="_26065_201908071457_A173_D167" localSheetId="98">'1908071127'!$A$23:$N$23</definedName>
    <definedName name="_26065_201908071457_A173_D172" localSheetId="82">'1908071017'!$A$30:$R$30</definedName>
    <definedName name="_26065_201908071507_A171_D168" localSheetId="98">'1908071127'!$A$24:$N$24</definedName>
    <definedName name="_26065_201908071507_A172_D174" localSheetId="82">'1908071017'!$A$31:$R$31</definedName>
    <definedName name="_26065_201908071517_A168_D171" localSheetId="98">'1908071127'!$A$25:$N$25</definedName>
    <definedName name="_26065_201908071517_A171_D175" localSheetId="82">'1908071017'!$A$32:$R$32</definedName>
    <definedName name="_26065_201908071527_A166_D172" localSheetId="98">'1908071127'!$A$26:$N$26</definedName>
    <definedName name="_26065_201908071527_A170_D173" localSheetId="82">'1908071017'!$A$33:$R$33</definedName>
    <definedName name="_26065_201908071537_A164_D172" localSheetId="98">'1908071127'!$A$27:$N$27</definedName>
    <definedName name="_26065_201908071537_A168_D171" localSheetId="82">'1908071017'!$A$34:$R$34</definedName>
    <definedName name="_26065_201908071547_A163_D160" localSheetId="98">'1908071127'!$A$28:$N$28</definedName>
    <definedName name="_26065_201908071557_A162_D159" localSheetId="98">'1908071127'!$A$29:$N$29</definedName>
    <definedName name="_26065_201908071607_A159_D163" localSheetId="98">'1908071127'!$A$30:$N$30</definedName>
    <definedName name="_26065_201908090007_A120_D175" localSheetId="86">'1908080007'!$A$1:$N$2</definedName>
    <definedName name="_26065_201908090017_A119_D172" localSheetId="86">'1908080007'!$A$3:$N$3</definedName>
    <definedName name="_26065_201908090027_A117_D172" localSheetId="86">'1908080007'!$A$4:$N$4</definedName>
    <definedName name="_26065_201908090037_A117_D175" localSheetId="86">'1908080007'!$A$5:$N$5</definedName>
    <definedName name="_26065_201908090047_A116_D175" localSheetId="86">'1908080007'!$A$6:$N$6</definedName>
    <definedName name="_26065_201908090057_A115_D176" localSheetId="86">'1908080007'!$A$7:$N$7</definedName>
    <definedName name="_26065_201908090107_A114_D176" localSheetId="86">'1908080007'!$A$8:$N$8</definedName>
    <definedName name="_26065_201908090117_A117_D167" localSheetId="86">'1908080007'!$A$9:$N$9</definedName>
    <definedName name="_26065_201908141207_A153_D120" localSheetId="12">'1908141207'!$A$1:$N$2</definedName>
    <definedName name="_26065_201908141217_A149_D118" localSheetId="12">'1908141207'!$A$3:$N$3</definedName>
    <definedName name="_26065_201908141227_A147_D119" localSheetId="12">'1908141207'!$A$4:$N$4</definedName>
    <definedName name="_26065_201908141237_A146_D118" localSheetId="12">'1908141207'!$A$5:$N$5</definedName>
    <definedName name="_26065_201908141247_A144_D116" localSheetId="12">'1908141207'!$A$6:$N$6</definedName>
    <definedName name="_26065_201908141257_A142_D116" localSheetId="12">'1908141207'!$A$7:$N$7</definedName>
    <definedName name="_26065_201908141307_A139_D118" localSheetId="12">'1908141207'!$A$8:$N$8</definedName>
    <definedName name="_26065_201908141317_A138_D116" localSheetId="12">'1908141207'!$A$9:$N$9</definedName>
    <definedName name="_26065_201908141327_A136_D120" localSheetId="12">'1908141207'!$A$10:$N$10</definedName>
    <definedName name="_26065_201908141337_A135_D120" localSheetId="12">'1908141207'!$A$11:$N$11</definedName>
    <definedName name="_26065_201908141347_A132_D123" localSheetId="12">'1908141207'!$A$12:$N$12</definedName>
    <definedName name="_26065_201908141357_A129_D125" localSheetId="12">'1908141207'!$A$13:$N$13</definedName>
    <definedName name="_26065_201908141407_A127_D124" localSheetId="12">'1908141207'!$A$14:$N$14</definedName>
    <definedName name="_26065_201908141417_A126_D128" localSheetId="12">'1908141207'!$A$15:$N$15</definedName>
    <definedName name="_26065_201908141417_A127_D130" localSheetId="87">'1908141417'!$A$1:$N$2</definedName>
    <definedName name="_26065_201908141427_A123_D131" localSheetId="12">'1908141207'!$A$16:$N$16</definedName>
    <definedName name="_26065_201908141427_A124_D132" localSheetId="87">'1908141417'!$A$3:$N$3</definedName>
    <definedName name="_26065_201908141437_A121_D135" localSheetId="12">'1908141207'!$A$17:$N$17</definedName>
    <definedName name="_26065_201908141437_A122_D135" localSheetId="87">'1908141417'!$A$4:$N$4</definedName>
    <definedName name="_26065_201908141447_A119_D137" localSheetId="12">'1908141207'!$A$18:$N$18</definedName>
    <definedName name="_26065_201908141447_A120_D137" localSheetId="87">'1908141417'!$A$5:$N$5</definedName>
    <definedName name="_26065_201908141457_A117_D140" localSheetId="12">'1908141207'!$A$19:$N$19</definedName>
    <definedName name="_26065_201908141457_A119_D140" localSheetId="87">'1908141417'!$A$6:$N$6</definedName>
    <definedName name="_26065_201908141507_A113_D141" localSheetId="12">'1908141207'!$A$20:$N$20</definedName>
    <definedName name="_26065_201908141507_A117_D142" localSheetId="87">'1908141417'!$A$7:$N$7</definedName>
    <definedName name="_26065_201908141517_A110_D145" localSheetId="12">'1908141207'!$A$21:$N$21</definedName>
    <definedName name="_26065_201908141517_A116_D146" localSheetId="87">'1908141417'!$A$8:$N$8</definedName>
    <definedName name="_26065_201908141527_A108_D150" localSheetId="12">'1908141207'!$A$22:$N$22</definedName>
    <definedName name="_26065_201908141527_A113_D147" localSheetId="87">'1908141417'!$A$9:$N$9</definedName>
    <definedName name="_26065_201908141537_A105_D153" localSheetId="12">'1908141207'!$A$23:$N$23</definedName>
    <definedName name="_26065_201908141537_A111_D150" localSheetId="87">'1908141417'!$A$10:$N$10</definedName>
    <definedName name="_26065_201908141547_A103_D159" localSheetId="12">'1908141207'!$A$24:$N$24</definedName>
    <definedName name="_26065_201908141557_A102_D161" localSheetId="12">'1908141207'!$A$25:$N$25</definedName>
    <definedName name="_26065_201908141607_A100_D165" localSheetId="12">'1908141207'!$A$26:$N$26</definedName>
    <definedName name="_26065_201908141617_A098_D168" localSheetId="12">'1908141207'!$A$27:$N$27</definedName>
    <definedName name="_26065_201908141627_A097_D173" localSheetId="12">'1908141207'!$A$28:$N$28</definedName>
    <definedName name="_26065_201908141637_A096_D174" localSheetId="12">'1908141207'!$A$29:$N$29</definedName>
    <definedName name="_26065_201908150457_A309_D138" localSheetId="13">'1908150457'!$A$1:$N$2</definedName>
    <definedName name="_26065_201908150507_A312_D135" localSheetId="13">'1908150457'!$A$3:$N$3</definedName>
    <definedName name="_26065_201908150517_A315_D133" localSheetId="13">'1908150457'!$A$4:$N$4</definedName>
    <definedName name="_26065_201908150527_A321_D128" localSheetId="13">'1908150457'!$A$5:$N$5</definedName>
    <definedName name="_26065_201908150537_A324_D127" localSheetId="13">'1908150457'!$A$6:$N$6</definedName>
    <definedName name="_26065_201908150547_A325_D126" localSheetId="13">'1908150457'!$A$7:$N$7</definedName>
    <definedName name="_26065_201908150557_A326_D122" localSheetId="13">'1908150457'!$A$8:$N$8</definedName>
    <definedName name="_26065_201908150607_A329_D122" localSheetId="13">'1908150457'!$A$9:$N$9</definedName>
    <definedName name="_26065_201908150617_A332_D117" localSheetId="13">'1908150457'!$A$10:$N$10</definedName>
    <definedName name="_26065_201908150627_A302_D192" localSheetId="14">'1908150627'!$A$1:$N$2</definedName>
    <definedName name="_26065_201908150627_A333_D116" localSheetId="13">'1908150457'!$A$11:$N$11</definedName>
    <definedName name="_26065_201908150637_A304_D185" localSheetId="14">'1908150627'!$A$3:$N$3</definedName>
    <definedName name="_26065_201908150637_A336_D116" localSheetId="13">'1908150457'!$A$12:$N$12</definedName>
    <definedName name="_26065_201908150647_A305_D183" localSheetId="14">'1908150627'!$A$4:$N$4</definedName>
    <definedName name="_26065_201908150647_A341_D116" localSheetId="13">'1908150457'!$A$13:$N$13</definedName>
    <definedName name="_26065_201908150657_A307_D179" localSheetId="14">'1908150627'!$A$5:$N$5</definedName>
    <definedName name="_26065_201908150657_A344_D115" localSheetId="13">'1908150457'!$A$14:$N$14</definedName>
    <definedName name="_26065_201908150707_A308_D177" localSheetId="14">'1908150627'!$A$6:$N$6</definedName>
    <definedName name="_26065_201908150707_A347_D114" localSheetId="13">'1908150457'!$A$15:$N$15</definedName>
    <definedName name="_26065_201908150717_A310_D174" localSheetId="14">'1908150627'!$A$7:$N$7</definedName>
    <definedName name="_26065_201908150717_A349_D113" localSheetId="13">'1908150457'!$A$16:$N$16</definedName>
    <definedName name="_26065_201908150727_A312_D173" localSheetId="14">'1908150627'!$A$8:$N$8</definedName>
    <definedName name="_26065_201908150727_A354_D115" localSheetId="13">'1908150457'!$A$17:$N$17</definedName>
    <definedName name="_26065_201908150737_A313_D171" localSheetId="14">'1908150627'!$A$9:$N$9</definedName>
    <definedName name="_26065_201908150737_A356_D113" localSheetId="13">'1908150457'!$A$18:$N$18</definedName>
    <definedName name="_26065_201908150747_A315_D167" localSheetId="14">'1908150627'!$A$10:$N$10</definedName>
    <definedName name="_26065_201908150747_A359_D116" localSheetId="13">'1908150457'!$A$19:$N$19</definedName>
    <definedName name="_26065_201908150757_A003_D117" localSheetId="13">'1908150457'!$A$20:$N$20</definedName>
    <definedName name="_26065_201908150757_A319_D165" localSheetId="14">'1908150627'!$A$11:$N$11</definedName>
    <definedName name="_26065_201908150807_A006_D121" localSheetId="13">'1908150457'!$A$21:$N$21</definedName>
    <definedName name="_26065_201908150807_A321_D164" localSheetId="14">'1908150627'!$A$12:$N$12</definedName>
    <definedName name="_26065_201908150817_A009_D124" localSheetId="13">'1908150457'!$A$22:$N$22</definedName>
    <definedName name="_26065_201908150817_A323_D163" localSheetId="14">'1908150627'!$A$13:$N$13</definedName>
    <definedName name="_26065_201908150827_A010_D135" localSheetId="13">'1908150457'!$A$23:$N$23</definedName>
    <definedName name="_26065_201908150827_A326_D156" localSheetId="14">'1908150627'!$A$14:$N$14</definedName>
    <definedName name="_26065_201908150837_A013_D140" localSheetId="13">'1908150457'!$A$24:$N$24</definedName>
    <definedName name="_26065_201908150837_A329_D154" localSheetId="14">'1908150627'!$A$15:$N$15</definedName>
    <definedName name="_26065_201908150847_A015_D141" localSheetId="13">'1908150457'!$A$25:$N$25</definedName>
    <definedName name="_26065_201908150847_A331_D156" localSheetId="14">'1908150627'!$A$16:$N$16</definedName>
    <definedName name="_26065_201908150857_A016_D146" localSheetId="13">'1908150457'!$A$26:$N$26</definedName>
    <definedName name="_26065_201908150857_A332_D155" localSheetId="14">'1908150627'!$A$17:$N$17</definedName>
    <definedName name="_26065_201908150907_A018_D149" localSheetId="13">'1908150457'!$A$27:$N$27</definedName>
    <definedName name="_26065_201908150907_A337_D158" localSheetId="14">'1908150627'!$A$18:$N$18</definedName>
    <definedName name="_26065_201908150917_A340_D158" localSheetId="14">'1908150627'!$A$19:$N$19</definedName>
    <definedName name="_26065_201908150927_A343_D160" localSheetId="14">'1908150627'!$A$20:$N$20</definedName>
    <definedName name="_26065_201908150937_A346_D162" localSheetId="14">'1908150627'!$A$21:$N$21</definedName>
    <definedName name="_26065_201908150947_A347_D161" localSheetId="14">'1908150627'!$A$22:$N$22</definedName>
    <definedName name="_26065_201908150957_A351_D164" localSheetId="14">'1908150627'!$A$23:$N$23</definedName>
    <definedName name="_26065_201908151007_A352_D169" localSheetId="14">'1908150627'!$A$24:$N$24</definedName>
    <definedName name="_26065_201908151017_A356_D169" localSheetId="14">'1908150627'!$A$25:$N$25</definedName>
    <definedName name="_26065_201908151027_A358_D169" localSheetId="14">'1908150627'!$A$26:$N$26</definedName>
    <definedName name="_26065_201908151037_A359_D169" localSheetId="14">'1908150627'!$A$27:$N$27</definedName>
    <definedName name="_26065_201908151047_A001_D173" localSheetId="14">'1908150627'!$A$28:$N$28</definedName>
    <definedName name="_26065_201908151057_A004_D176" localSheetId="14">'1908150627'!$A$29:$N$29</definedName>
    <definedName name="_26065_201908151107_A005_D178" localSheetId="14">'1908150627'!$A$30:$N$30</definedName>
    <definedName name="_26065_201908151117_A007_D180" localSheetId="14">'1908150627'!$A$31:$N$31</definedName>
    <definedName name="_26065_201908151347_A307_D198" localSheetId="15">'1908151347'!$A$1:$N$2</definedName>
    <definedName name="_26065_201908151357_A310_D190" localSheetId="15">'1908151347'!$A$3:$N$3</definedName>
    <definedName name="_26065_201908151407_A310_D183" localSheetId="15">'1908151347'!$A$4:$N$4</definedName>
    <definedName name="_26065_201908151417_A312_D177" localSheetId="15">'1908151347'!$A$5:$N$5</definedName>
    <definedName name="_26065_201908151427_A314_D170" localSheetId="15">'1908151347'!$A$6:$N$6</definedName>
    <definedName name="_26065_201908151437_A315_D164" localSheetId="15">'1908151347'!$A$7:$N$7</definedName>
    <definedName name="_26065_201908151447_A316_D160" localSheetId="15">'1908151347'!$A$8:$N$8</definedName>
    <definedName name="_26065_201908151457_A319_D154" localSheetId="15">'1908151347'!$A$9:$N$9</definedName>
    <definedName name="_26065_201908151507_A321_D149" localSheetId="15">'1908151347'!$A$10:$N$10</definedName>
    <definedName name="_26065_201908151517_A321_D146" localSheetId="15">'1908151347'!$A$11:$N$11</definedName>
    <definedName name="_26065_201908151527_A322_D140" localSheetId="15">'1908151347'!$A$12:$N$12</definedName>
    <definedName name="_26065_201908151537_A325_D134" localSheetId="15">'1908151347'!$A$13:$N$13</definedName>
    <definedName name="_26065_201908151547_A328_D130" localSheetId="15">'1908151347'!$A$14:$N$14</definedName>
    <definedName name="_26065_201908151557_A330_D125" localSheetId="15">'1908151347'!$A$15:$N$15</definedName>
    <definedName name="_26065_201908151607_A333_D120" localSheetId="15">'1908151347'!$A$16:$N$16</definedName>
    <definedName name="_26065_201908151617_A338_D116" localSheetId="15">'1908151347'!$A$17:$N$17</definedName>
    <definedName name="_26065_201908151627_A341_D113" localSheetId="15">'1908151347'!$A$18:$N$18</definedName>
    <definedName name="_26065_201908151637_A346_D107" localSheetId="15">'1908151347'!$A$19:$N$19</definedName>
    <definedName name="_26065_201908151647_A350_D106" localSheetId="15">'1908151347'!$A$20:$N$20</definedName>
    <definedName name="_26065_201908151657_A355_D102" localSheetId="15">'1908151347'!$A$21:$N$21</definedName>
    <definedName name="_26065_201908151707_A359_D102" localSheetId="15">'1908151347'!$A$22:$N$22</definedName>
    <definedName name="_26065_201908151717_A004_D102" localSheetId="15">'1908151347'!$A$23:$N$23</definedName>
    <definedName name="_26065_201908151727_A009_D101" localSheetId="15">'1908151347'!$A$24:$N$24</definedName>
    <definedName name="_26065_201908151737_A013_D103" localSheetId="15">'1908151347'!$A$25:$N$25</definedName>
    <definedName name="_26065_201908151747_A016_D104" localSheetId="15">'1908151347'!$A$26:$N$26</definedName>
    <definedName name="_26065_201908151757_A021_D109" localSheetId="15">'1908151347'!$A$27:$N$27</definedName>
    <definedName name="_26065_201908201407_A261_D185" localSheetId="16">'1908201437'!$A$1:$N$2</definedName>
    <definedName name="_26065_201908201417_A262_D177" localSheetId="16">'1908201437'!$A$3:$N$3</definedName>
    <definedName name="_26065_201908201427_A263_D169" localSheetId="16">'1908201437'!$A$4:$N$4</definedName>
    <definedName name="_26065_201908201437_A264_D162" localSheetId="16">'1908201437'!$A$5:$N$5</definedName>
    <definedName name="_26065_201908201447_A265_D158" localSheetId="16">'1908201437'!$A$6:$N$6</definedName>
    <definedName name="_26065_201908201457_A266_D150" localSheetId="16">'1908201437'!$A$7:$N$7</definedName>
    <definedName name="_26065_201908201507_A267_D146" localSheetId="16">'1908201437'!$A$8:$N$8</definedName>
    <definedName name="_26065_201908201507_A267_D146_1" localSheetId="16">'1908201437'!#REF!</definedName>
    <definedName name="_26065_201908201517_A270_D145" localSheetId="16">'1908201437'!$A$9:$N$9</definedName>
    <definedName name="_26065_201908201527_A271_D138" localSheetId="16">'1908201437'!$A$10:$N$10</definedName>
    <definedName name="_26065_201908201537_A275_D131" localSheetId="16">'1908201437'!$A$11:$N$11</definedName>
    <definedName name="_26065_201908201547_A277_D125" localSheetId="16">'1908201437'!$A$12:$N$12</definedName>
    <definedName name="_26065_201908201557_A282_D116" localSheetId="16">'1908201437'!$A$13:$N$13</definedName>
    <definedName name="_26065_201908201607_A285_D114" localSheetId="16">'1908201437'!$A$14:$N$14</definedName>
    <definedName name="_26065_201908201617_A287_D109" localSheetId="16">'1908201437'!$A$15:$N$15</definedName>
    <definedName name="_26065_201908201627_A291_D103" localSheetId="16">'1908201437'!$A$16:$N$16</definedName>
    <definedName name="_26065_201908201637_A293_D098" localSheetId="16">'1908201437'!$A$17:$N$17</definedName>
    <definedName name="_26065_201908201647_A297_D090" localSheetId="16">'1908201437'!$A$18:$N$18</definedName>
    <definedName name="_26065_201908201657_A301_D084" localSheetId="16">'1908201437'!$A$19:$N$19</definedName>
    <definedName name="_26065_201908201707_A306_D082" localSheetId="16">'1908201437'!$A$20:$N$20</definedName>
    <definedName name="_26065_201908201717_A311_D078" localSheetId="16">'1908201437'!$A$21:$N$21</definedName>
    <definedName name="_26065_201908201727_A316_D076" localSheetId="16">'1908201437'!$A$22:$N$22</definedName>
    <definedName name="_26065_201908201737_A321_D075" localSheetId="16">'1908201437'!$A$23:$N$23</definedName>
    <definedName name="_26065_201908201747_A327_D073" localSheetId="16">'1908201437'!$A$24:$N$24</definedName>
    <definedName name="_26065_201908201757_A332_D072" localSheetId="16">'1908201437'!$A$25:$N$25</definedName>
    <definedName name="_26065_201908201807_A337_D071" localSheetId="16">'1908201437'!$A$26:$N$26</definedName>
    <definedName name="_26065_201908201817_A342_D073" localSheetId="16">'1908201437'!$A$27:$N$27</definedName>
    <definedName name="_26065_201908201817_A342_D073_1" localSheetId="16">'1908201437'!#REF!</definedName>
    <definedName name="_26065_201908221147_A139_D047" localSheetId="17">'1908221147'!$A$1:$N$2</definedName>
    <definedName name="_26065_201908221157_A134_D052" localSheetId="17">'1908221147'!$A$3:$N$3</definedName>
    <definedName name="_26065_201908221207_A132_D060" localSheetId="17">'1908221147'!$A$4:$N$4</definedName>
    <definedName name="_26065_201908221217_A130_D068" localSheetId="17">'1908221147'!$A$5:$N$5</definedName>
    <definedName name="_26065_201908221227_A130_D072" localSheetId="17">'1908221147'!$A$6:$N$6</definedName>
    <definedName name="_26065_201908221237_A128_D074" localSheetId="17">'1908221147'!$A$7:$N$7</definedName>
    <definedName name="_26065_201908221247_A125_D081" localSheetId="17">'1908221147'!$A$8:$N$8</definedName>
    <definedName name="_26065_201908221257_A126_D085" localSheetId="17">'1908221147'!$A$9:$N$9</definedName>
    <definedName name="_26065_201908221307_A124_D091" localSheetId="17">'1908221147'!$A$10:$N$10</definedName>
    <definedName name="_26065_201908221317_A123_D097" localSheetId="17">'1908221147'!$A$11:$N$11</definedName>
    <definedName name="_26065_201908221327_A121_D103" localSheetId="17">'1908221147'!$A$12:$N$12</definedName>
    <definedName name="_26065_201908221337_A122_D110" localSheetId="17">'1908221147'!$A$13:$N$13</definedName>
    <definedName name="_26065_201908221347_A120_D115" localSheetId="17">'1908221147'!$A$14:$N$14</definedName>
    <definedName name="_26065_201908221357_A120_D124" localSheetId="17">'1908221147'!$A$15:$N$15</definedName>
    <definedName name="_26065_201908221407_A118_D126" localSheetId="17">'1908221147'!$A$16:$N$16</definedName>
    <definedName name="_26065_201908221417_A119_D132" localSheetId="17">'1908221147'!$A$17:$N$17</definedName>
    <definedName name="_26065_201908221427_A118_D139" localSheetId="17">'1908221147'!$A$18:$N$18</definedName>
    <definedName name="_26065_201908221437_A118_D142" localSheetId="17">'1908221147'!$A$19:$N$19</definedName>
    <definedName name="_26065_201908221447_A119_D148" localSheetId="17">'1908221147'!$A$20:$N$20</definedName>
    <definedName name="_26065_201908221457_A119_D156" localSheetId="17">'1908221147'!$A$21:$N$21</definedName>
    <definedName name="_26065_201908221507_A119_D162" localSheetId="17">'1908221147'!$A$22:$N$22</definedName>
    <definedName name="_26065_201908221517_A118_D170" localSheetId="17">'1908221147'!$A$23:$N$23</definedName>
    <definedName name="_26065_201908221527_A118_D176" localSheetId="17">'1908221147'!$A$24:$N$24</definedName>
    <definedName name="_26065_201908221537_A118_D183" localSheetId="17">'1908221147'!$A$25:$N$25</definedName>
    <definedName name="_26065_201908221547_A118_D186" localSheetId="17">'1908221147'!$A$26:$N$26</definedName>
    <definedName name="_26065_201909032047_A121_D204" localSheetId="83">'1909032047'!$A$1:$N$2</definedName>
    <definedName name="_26065_201909032057_A119_D202" localSheetId="83">'1909032047'!$A$3:$N$3</definedName>
    <definedName name="_26065_201909032107_A118_D202" localSheetId="83">'1909032047'!$A$4:$N$4</definedName>
    <definedName name="_26065_201909032117_A115_D201" localSheetId="83">'1909032047'!$A$5:$N$5</definedName>
    <definedName name="_26065_201909032127_A113_D200" localSheetId="83">'1909032047'!$A$6:$N$6</definedName>
    <definedName name="_26065_201909032137_A111_D199" localSheetId="83">'1909032047'!$A$7:$N$7</definedName>
    <definedName name="_26065_201909032147_A109_D199" localSheetId="83">'1909032047'!$A$8:$N$8</definedName>
    <definedName name="_26065_201909032157_A108_D200" localSheetId="83">'1909032047'!$A$9:$N$9</definedName>
    <definedName name="_26065_201909032207_A105_D199" localSheetId="83">'1909032047'!$A$10:$N$10</definedName>
    <definedName name="_26065_201909032217_A104_D199" localSheetId="83">'1909032047'!$A$11:$N$11</definedName>
    <definedName name="_26065_201909131837_A114_D119" localSheetId="84">'1909131907'!#REF!</definedName>
    <definedName name="_26065_201909131847_A112_D127" localSheetId="84">'1909131907'!#REF!</definedName>
    <definedName name="_26065_201909131847_A112_D127_1" localSheetId="84">'1909131907'!#REF!</definedName>
    <definedName name="_26065_201909131857_A110_D132" localSheetId="84">'1909131907'!$A$1:$N$2</definedName>
    <definedName name="_26065_201909131857_A111_D135" localSheetId="84">'1909131907'!#REF!</definedName>
    <definedName name="_26065_201909131907_A107_D141" localSheetId="84">'1909131907'!$A$3:$N$3</definedName>
    <definedName name="_26065_201909131917_A107_D148" localSheetId="84">'1909131907'!$A$4:$N$4</definedName>
    <definedName name="_26065_201909131927_A105_D156" localSheetId="84">'1909131907'!$A$5:$N$5</definedName>
    <definedName name="_26065_201909131937_A104_D163" localSheetId="84">'1909131907'!$A$6:$N$6</definedName>
    <definedName name="_26065_201909131947_A103_D172" localSheetId="84">'1909131907'!$A$7:$N$7</definedName>
    <definedName name="_26065_201909131957_A102_D179" localSheetId="84">'1909131907'!$A$8:$N$8</definedName>
    <definedName name="_26065_201909132007_A101_D186" localSheetId="84">'1909131907'!$A$9:$N$9</definedName>
    <definedName name="_26065_201909132017_A101_D195" localSheetId="84">'1909131907'!$A$10:$N$10</definedName>
    <definedName name="_26065_201909132027_A100_D197" localSheetId="84">'1909131907'!$A$11:$N$11</definedName>
    <definedName name="_26065_201909160627_A228_D167" localSheetId="85">'1909160417'!$A$1:$N$2</definedName>
    <definedName name="_26065_201909160637_A226_D165" localSheetId="85">'1909160417'!$A$3:$N$3</definedName>
    <definedName name="_26065_201909160647_A225_D160" localSheetId="85">'1909160417'!$A$4:$N$4</definedName>
    <definedName name="_26065_201909160657_A222_D154" localSheetId="85">'1909160417'!$A$5:$N$5</definedName>
    <definedName name="_26065_201909160707_A219_D152" localSheetId="85">'1909160417'!$A$6:$N$6</definedName>
    <definedName name="_26065_201909160717_A216_D149" localSheetId="85">'1909160417'!$A$7:$N$7</definedName>
    <definedName name="_26065_201909160727_A214_D147" localSheetId="85">'1909160417'!$A$8:$N$8</definedName>
    <definedName name="_26065_201909160737_A211_D146" localSheetId="85">'1909160417'!$A$9:$N$9</definedName>
    <definedName name="_26065_201909160747_A207_D145" localSheetId="85">'1909160417'!$A$10:$N$10</definedName>
    <definedName name="_26065_201909160757_A203_D145" localSheetId="85">'1909160417'!$A$11:$N$11</definedName>
    <definedName name="_26065_201909160807_A199_D145" localSheetId="85">'1909160417'!$A$12:$N$12</definedName>
    <definedName name="_26065_201909160817_A196_D146" localSheetId="85">'1909160417'!$A$13:$N$13</definedName>
    <definedName name="_26065_202003161407_A119_D104" localSheetId="84">'1909131907'!#REF!</definedName>
    <definedName name="_26065_202006081207_A247_D107" localSheetId="18">'2006081207'!$A$1:$N$2</definedName>
    <definedName name="_26065_202006081217_A249_D105" localSheetId="18">'2006081207'!$A$3:$N$3</definedName>
    <definedName name="_26065_202006081227_A253_D099" localSheetId="18">'2006081207'!$A$4:$N$4</definedName>
    <definedName name="_26065_202006081237_A257_D098" localSheetId="18">'2006081207'!$A$5:$N$5</definedName>
    <definedName name="_26065_202006081247_A261_D093" localSheetId="18">'2006081207'!$A$6:$N$6</definedName>
    <definedName name="_26065_202006081257_A267_D091" localSheetId="18">'2006081207'!$A$7:$N$7</definedName>
    <definedName name="_26065_202006081307_A274_D086" localSheetId="18">'2006081207'!$A$8:$N$8</definedName>
    <definedName name="_26065_202006081317_A278_D093" localSheetId="18">'2006081207'!$A$9:$N$9</definedName>
    <definedName name="_26065_202006081327_A281_D090" localSheetId="18">'2006081207'!$A$10:$N$10</definedName>
    <definedName name="_26065_202006081337_A286_D093" localSheetId="18">'2006081207'!$A$11:$N$11</definedName>
    <definedName name="_26065_202006081347_A291_D095" localSheetId="18">'2006081207'!$A$12:$N$12</definedName>
    <definedName name="_26065_202006081357_A295_D095" localSheetId="18">'2006081207'!$A$13:$N$13</definedName>
    <definedName name="_26065_202006081407_A299_D099" localSheetId="18">'2006081207'!$A$14:$N$14</definedName>
    <definedName name="_26065_202006081417_A304_D102" localSheetId="18">'2006081207'!$A$15:$N$15</definedName>
    <definedName name="_26065_202006081427_A309_D105" localSheetId="18">'2006081207'!$A$16:$N$16</definedName>
    <definedName name="_26065_202006081437_A313_D108" localSheetId="18">'2006081207'!$A$17:$N$17</definedName>
    <definedName name="_26065_202006081447_A316_D111" localSheetId="18">'2006081207'!$A$18:$N$18</definedName>
    <definedName name="_26065_202006081457_A319_D113" localSheetId="18">'2006081207'!$A$19:$N$19</definedName>
    <definedName name="_26065_202006081507_A322_D117" localSheetId="18">'2006081207'!$A$20:$N$20</definedName>
    <definedName name="_26065_202006081517_A325_D120" localSheetId="18">'2006081207'!$A$21:$N$21</definedName>
    <definedName name="_26065_202006081527_A327_D125" localSheetId="18">'2006081207'!$A$22:$N$22</definedName>
    <definedName name="_26065_202006081717_A017_D054" localSheetId="19">'2006081717'!$A$1:$N$6</definedName>
    <definedName name="_26065_202006081727_A019_D064" localSheetId="19">'2006081717'!$A$9:$N$14</definedName>
    <definedName name="_26065_202006081737_A019_D071" localSheetId="19">'2006081717'!$A$17:$N$22</definedName>
    <definedName name="_26065_202006081747_A018_D075" localSheetId="19">'2006081717'!$A$25:$N$30</definedName>
    <definedName name="_26065_202006081757_A018_D084" localSheetId="19">'2006081717'!$A$33:$N$38</definedName>
    <definedName name="_26065_202006081807_A016_D092" localSheetId="19">'2006081717'!$A$41:$N$46</definedName>
    <definedName name="_26065_202006081817_A016_D098" localSheetId="19">'2006081717'!$A$49:$N$54</definedName>
    <definedName name="_26065_202006081827_A015_D106" localSheetId="19">'2006081717'!$A$57:$N$62</definedName>
    <definedName name="_26065_202006081837_A016_D110" localSheetId="19">'2006081717'!$A$65:$N$70</definedName>
    <definedName name="_26065_202006081847_A017_D116" localSheetId="19">'2006081717'!$A$73:$N$78</definedName>
    <definedName name="_26065_202006081857_A017_D119" localSheetId="19">'2006081717'!$A$81:$N$86</definedName>
    <definedName name="_26065_202006081907_A018_D125" localSheetId="19">'2006081717'!$A$89:$N$94</definedName>
    <definedName name="_26065_202006081917_A019_D134" localSheetId="19">'2006081717'!$A$97:$N$102</definedName>
    <definedName name="_26065_202006081927_A019_D139" localSheetId="19">'2006081717'!$A$105:$N$110</definedName>
    <definedName name="_26065_202006081937_A019_D144" localSheetId="19">'2006081717'!$A$113:$N$118</definedName>
    <definedName name="_26065_202006081947_A019_D152" localSheetId="19">'2006081717'!$A$121:$N$126</definedName>
    <definedName name="_26065_202006081957_A019_D158" localSheetId="19">'2006081717'!$A$129:$N$134</definedName>
    <definedName name="_26065_202006082007_A022_D172" localSheetId="19">'2006081717'!$A$137:$N$142</definedName>
    <definedName name="_26065_202006082017_A022_D182" localSheetId="19">'2006081717'!$A$145:$N$150</definedName>
    <definedName name="_26065_202006082027_A022_D190" localSheetId="19">'2006081717'!$A$153:$N$158</definedName>
    <definedName name="_26065_202006082037_A022_D197" localSheetId="19">'2006081717'!$A$161:$N$166</definedName>
    <definedName name="_26065_202006082047_A022_D206" localSheetId="19">'2006081717'!$A$169:$N$174</definedName>
    <definedName name="_26065_202006151317_A243_D217" localSheetId="20">'2006151317'!$A$1:$N$6</definedName>
    <definedName name="_26065_202006151327_A245_D211" localSheetId="20">'2006151317'!$A$9:$N$14</definedName>
    <definedName name="_26065_202006151337_A246_D208" localSheetId="20">'2006151317'!$A$17:$N$22</definedName>
    <definedName name="_26065_202006151347_A245_D208" localSheetId="20">'2006151317'!$A$25:$N$30</definedName>
    <definedName name="_26065_202006151357_A247_D204" localSheetId="20">'2006151317'!$A$33:$N$38</definedName>
    <definedName name="_26065_202006151407_A248_D202" localSheetId="20">'2006151317'!$A$41:$N$46</definedName>
    <definedName name="_26065_202006151417_A250_D200" localSheetId="20">'2006151317'!$A$49:$N$54</definedName>
    <definedName name="_26065_202006151427_A252_D200" localSheetId="20">'2006151317'!$A$57:$N$62</definedName>
    <definedName name="_26065_202006151437_A252_D199" localSheetId="20">'2006151317'!$A$65:$N$70</definedName>
    <definedName name="_26065_202006151447_A254_D198" localSheetId="20">'2006151317'!$A$73:$N$78</definedName>
    <definedName name="_26065_202006151457_A255_D196" localSheetId="20">'2006151317'!$A$81:$N$86</definedName>
    <definedName name="_26065_202006151507_A257_D196" localSheetId="20">'2006151317'!$A$89:$N$94</definedName>
    <definedName name="_26065_202006151517_A259_D194" localSheetId="20">'2006151317'!$A$97:$N$102</definedName>
    <definedName name="_26065_202006151527_A260_D192" localSheetId="20">'2006151317'!$A$105:$N$110</definedName>
    <definedName name="_26065_202006151537_A261_D191" localSheetId="20">'2006151317'!$A$113:$N$118</definedName>
    <definedName name="_26065_202006151547_A263_D189" localSheetId="20">'2006151317'!$A$121:$N$126</definedName>
    <definedName name="_26065_202006151557_A265_D187" localSheetId="20">'2006151317'!$A$129:$N$134</definedName>
    <definedName name="_26065_202006151607_A268_D186" localSheetId="20">'2006151317'!$A$137:$N$142</definedName>
    <definedName name="_26065_202006161257_A219_D188" localSheetId="21">'2006161257'!$A$1:$N$6</definedName>
    <definedName name="_26065_202006161307_A220_D184" localSheetId="21">'2006161257'!$A$9:$N$14</definedName>
    <definedName name="_26065_202006161317_A220_D182" localSheetId="21">'2006161257'!$A$17:$N$22</definedName>
    <definedName name="_26065_202006161327_A222_D180" localSheetId="21">'2006161257'!$A$25:$N$30</definedName>
    <definedName name="_26065_202006161337_A224_D173" localSheetId="21">'2006161257'!$A$33:$N$38</definedName>
    <definedName name="_26065_202006161347_A225_D169" localSheetId="21">'2006161257'!$A$41:$N$46</definedName>
    <definedName name="_26065_202006161357_A225_D167" localSheetId="21">'2006161257'!$A$49:$N$54</definedName>
    <definedName name="_26065_202006161407_A225_D170" localSheetId="21">'2006161257'!$A$57:$N$62</definedName>
    <definedName name="_26065_202006161417_A226_D168" localSheetId="21">'2006161257'!$A$65:$N$70</definedName>
    <definedName name="_26065_202006161427_A228_D167" localSheetId="21">'2006161257'!$A$73:$N$78</definedName>
    <definedName name="_26065_202006161437_A229_D165" localSheetId="21">'2006161257'!$A$81:$N$86</definedName>
    <definedName name="_26065_202006161447_A231_D164" localSheetId="21">'2006161257'!$A$89:$N$94</definedName>
    <definedName name="_26065_202006161457_A231_D162" localSheetId="21">'2006161257'!$A$97:$N$102</definedName>
    <definedName name="_26065_202006161507_A234_D162" localSheetId="21">'2006161257'!$A$105:$N$110</definedName>
    <definedName name="_26065_202006161517_A235_D162" localSheetId="21">'2006161257'!$A$113:$N$118</definedName>
    <definedName name="_26065_202006161527_A237_D160" localSheetId="21">'2006161257'!$A$121:$N$126</definedName>
    <definedName name="_26065_202006161537_A238_D159" localSheetId="21">'2006161257'!$A$129:$N$134</definedName>
    <definedName name="_26065_202006161547_A239_D157" localSheetId="21">'2006161257'!$A$137:$N$142</definedName>
    <definedName name="_26065_202006161557_A240_D154" localSheetId="21">'2006161257'!$A$145:$N$150</definedName>
    <definedName name="_26065_202006170837_A104_D127" localSheetId="22">'2006170837'!$A$1:$N$6</definedName>
    <definedName name="_26065_202006170847_A103_D130" localSheetId="22">'2006170837'!$A$9:$N$14</definedName>
    <definedName name="_26065_202006170857_A103_D132" localSheetId="22">'2006170837'!$A$17:$N$22</definedName>
    <definedName name="_26065_202006170907_A103_D135" localSheetId="22">'2006170837'!$A$25:$N$30</definedName>
    <definedName name="_26065_202006170917_A103_D139" localSheetId="22">'2006170837'!$A$33:$N$38</definedName>
    <definedName name="_26065_202006170927_A102_D141" localSheetId="22">'2006170837'!$A$41:$N$46</definedName>
    <definedName name="_26065_202006170937_A103_D154" localSheetId="22">'2006170837'!$A$49:$N$54</definedName>
    <definedName name="_26065_202006170947_A103_D155" localSheetId="22">'2006170837'!$A$57:$N$62</definedName>
    <definedName name="_26065_202006170957_A104_D153" localSheetId="22">'2006170837'!$A$65:$N$70</definedName>
    <definedName name="_26065_202006171007_A102_D157" localSheetId="22">'2006170837'!$A$73:$N$78</definedName>
    <definedName name="_26065_202006171017_A103_D158" localSheetId="22">'2006170837'!$A$81:$N$86</definedName>
    <definedName name="_26065_202006171027_A104_D159" localSheetId="22">'2006170837'!$A$89:$N$94</definedName>
    <definedName name="_26065_202006171037_A104_D167" localSheetId="22">'2006170837'!$A$97:$N$102</definedName>
    <definedName name="_26065_202006171047_A106_D168" localSheetId="22">'2006170837'!$A$105:$N$110</definedName>
    <definedName name="_26065_202006171057_A106_D174" localSheetId="22">'2006170837'!$A$113:$N$118</definedName>
    <definedName name="_26065_202006171107_A106_D174" localSheetId="22">'2006170837'!$A$121:$N$126</definedName>
    <definedName name="_26065_202006171117_A106_D178" localSheetId="22">'2006170837'!$A$129:$N$134</definedName>
    <definedName name="_26065_202006171117_A125_D165" localSheetId="23">'2006171117'!$A$1:$N$6</definedName>
    <definedName name="_26065_202006171127_A106_D181" localSheetId="22">'2006170837'!$A$137:$N$142</definedName>
    <definedName name="_26065_202006171127_A125_D168" localSheetId="23">'2006171117'!$A$9:$N$14</definedName>
    <definedName name="_26065_202006171137_A107_D183" localSheetId="22">'2006170837'!$A$145:$N$150</definedName>
    <definedName name="_26065_202006171137_A125_D169" localSheetId="23">'2006171117'!$A$17:$N$22</definedName>
    <definedName name="_26065_202006171147_A125_D171" localSheetId="23">'2006171117'!$A$25:$N$30</definedName>
    <definedName name="_26065_202006171157_A125_D173" localSheetId="23">'2006171117'!$A$33:$N$38</definedName>
    <definedName name="_26065_202006171207_A126_D173" localSheetId="23">'2006171117'!$A$41:$N$46</definedName>
    <definedName name="_26065_202006171217_A126_D175" localSheetId="23">'2006171117'!$A$49:$N$54</definedName>
    <definedName name="_26065_202006171227_A126_D176" localSheetId="23">'2006171117'!$A$57:$N$62</definedName>
    <definedName name="_26065_202006171237_A127_D174" localSheetId="23">'2006171117'!$A$65:$N$70</definedName>
    <definedName name="_26065_202006171247_A127_D174" localSheetId="23">'2006171117'!$A$73:$N$78</definedName>
    <definedName name="_26065_202006171257_A127_D176" localSheetId="23">'2006171117'!$A$81:$N$86</definedName>
    <definedName name="_26065_202006171307_A127_D182" localSheetId="23">'2006171117'!$A$89:$N$94</definedName>
    <definedName name="_26065_202006171317_A126_D182" localSheetId="23">'2006171117'!$A$97:$N$102</definedName>
    <definedName name="_26065_202006171627_A248_D117" localSheetId="24">'2006171627'!$A$1:$N$6</definedName>
    <definedName name="_26065_202006171637_A250_D112" localSheetId="24">'2006171627'!$A$9:$N$14</definedName>
    <definedName name="_26065_202006171647_A252_D110" localSheetId="24">'2006171627'!$A$17:$N$22</definedName>
    <definedName name="_26065_202006171657_A254_D109" localSheetId="24">'2006171627'!$A$25:$N$30</definedName>
    <definedName name="_26065_202006171707_A255_D111" localSheetId="24">'2006171627'!$A$33:$N$38</definedName>
    <definedName name="_26065_202006171717_A256_D110" localSheetId="24">'2006171627'!$A$41:$N$46</definedName>
    <definedName name="_26065_202006171727_A259_D108" localSheetId="24">'2006171627'!$A$49:$N$54</definedName>
    <definedName name="_26065_202006171737_A260_D107" localSheetId="24">'2006171627'!$A$57:$N$62</definedName>
    <definedName name="_26065_202006171747_A262_D106" localSheetId="24">'2006171627'!$A$65:$N$70</definedName>
    <definedName name="_26065_202006171757_A264_D106" localSheetId="24">'2006171627'!#REF!</definedName>
    <definedName name="_26065_202006171757_A264_D106_1" localSheetId="24">'2006171627'!$A$73:$N$78</definedName>
    <definedName name="_26065_202006171807_A267_D108" localSheetId="24">'2006171627'!$A$81:$N$86</definedName>
    <definedName name="_26065_202006171817_A269_D109" localSheetId="24">'2006171627'!$A$89:$N$94</definedName>
    <definedName name="_26065_202006171827_A270_D107" localSheetId="24">'2006171627'!$A$97:$N$102</definedName>
    <definedName name="_26065_202006171837_A273_D107" localSheetId="24">'2006171627'!$A$105:$N$110</definedName>
    <definedName name="_26065_202006171847_A275_D107" localSheetId="24">'2006171627'!$A$113:$N$118</definedName>
    <definedName name="_26065_202006171857_A278_D109" localSheetId="24">'2006171627'!$A$121:$N$126</definedName>
    <definedName name="_26065_202006171907_A281_D108" localSheetId="24">'2006171627'!$A$129:$N$134</definedName>
    <definedName name="_26065_202006171917_A283_D110" localSheetId="24">'2006171627'!$A$137:$N$142</definedName>
    <definedName name="_26065_202006171927_A285_D111" localSheetId="24">'2006171627'!$A$145:$N$150</definedName>
    <definedName name="_26065_202006171937_A286_D112" localSheetId="24">'2006171627'!$A$153:$N$158</definedName>
    <definedName name="_26065_202006171947_A288_D113" localSheetId="24">'2006171627'!$A$161:$N$166</definedName>
    <definedName name="_26065_202006180937_A224_D192" localSheetId="69">'2006180937'!$A$1:$N$2</definedName>
    <definedName name="_26065_202006180947_A225_D189" localSheetId="69">'2006180937'!$A$3:$N$3</definedName>
    <definedName name="_26065_202006180957_A225_D188" localSheetId="69">'2006180937'!$A$4:$N$4</definedName>
    <definedName name="_26065_202006181007_A226_D187" localSheetId="69">'2006180937'!$A$5:$N$5</definedName>
    <definedName name="_26065_202006181017_A226_D186" localSheetId="69">'2006180937'!$A$6:$N$6</definedName>
    <definedName name="_26065_202006181027_A227_D184" localSheetId="69">'2006180937'!$A$7:$N$7</definedName>
    <definedName name="_26065_202006181037_A227_D181" localSheetId="69">'2006180937'!$A$8:$N$8</definedName>
    <definedName name="_26065_202006181047_A226_D179" localSheetId="69">'2006180937'!$A$9:$N$9</definedName>
    <definedName name="_26065_202006181057_A225_D172" localSheetId="69">'2006180937'!$A$10:$N$10</definedName>
    <definedName name="_26065_202006181107_A225_D168" localSheetId="69">'2006180937'!$A$11:$N$11</definedName>
    <definedName name="_26065_202006181117_A225_D166" localSheetId="69">'2006180937'!$A$12:$N$12</definedName>
    <definedName name="_26065_202006181127_A225_D161" localSheetId="69">'2006180937'!$A$13:$N$13</definedName>
    <definedName name="_26065_202006181137_A226_D157" localSheetId="69">'2006180937'!$A$14:$N$14</definedName>
    <definedName name="_26065_202006181147_A227_D149" localSheetId="69">'2006180937'!$A$15:$N$15</definedName>
    <definedName name="_26065_202006181157_A227_D146" localSheetId="69">'2006180937'!$A$16:$N$16</definedName>
    <definedName name="_26065_202006181207_A228_D142" localSheetId="69">'2006180937'!$A$17:$N$17</definedName>
    <definedName name="_26065_202006181217_A230_D137" localSheetId="69">'2006180937'!$A$18:$N$18</definedName>
    <definedName name="_26065_202006181227_A231_D132" localSheetId="69">'2006180937'!$A$19:$N$19</definedName>
    <definedName name="_26065_202006190947_A179_D103" localSheetId="68">'2006190947'!$A$1:$N$2</definedName>
    <definedName name="_26065_202006190957_A177_D100" localSheetId="68">'2006190947'!$A$3:$N$3</definedName>
    <definedName name="_26065_202006191007_A175_D101" localSheetId="68">'2006190947'!$A$4:$N$4</definedName>
    <definedName name="_26065_202006191007_A219_D101" localSheetId="67">'2006191037'!#REF!</definedName>
    <definedName name="_26065_202006191017_A174_D102" localSheetId="68">'2006190947'!$A$5:$N$5</definedName>
    <definedName name="_26065_202006191017_A220_D099" localSheetId="67">'2006191037'!#REF!</definedName>
    <definedName name="_26065_202006191027_A173_D100" localSheetId="68">'2006190947'!$A$6:$N$6</definedName>
    <definedName name="_26065_202006191027_A218_D098" localSheetId="67">'2006191037'!#REF!</definedName>
    <definedName name="_26065_202006191037_A131_D117" localSheetId="67">'2006191037'!$A$1:$N$2</definedName>
    <definedName name="_26065_202006191037_A171_D102" localSheetId="68">'2006190947'!$A$7:$N$7</definedName>
    <definedName name="_26065_202006191037_A218_D096" localSheetId="67">'2006191037'!#REF!</definedName>
    <definedName name="_26065_202006191047_A128_D120" localSheetId="67">'2006191037'!$A$3:$N$3</definedName>
    <definedName name="_26065_202006191047_A171_D103" localSheetId="68">'2006190947'!$A$8:$N$8</definedName>
    <definedName name="_26065_202006191047_A217_D094" localSheetId="67">'2006191037'!#REF!</definedName>
    <definedName name="_26065_202006191057_A126_D122" localSheetId="67">'2006191037'!$A$4:$N$4</definedName>
    <definedName name="_26065_202006191057_A173_D104" localSheetId="68">'2006190947'!$A$9:$N$9</definedName>
    <definedName name="_26065_202006191057_A215_D091" localSheetId="67">'2006191037'!#REF!</definedName>
    <definedName name="_26065_202006191107_A126_D127" localSheetId="67">'2006191037'!$A$5:$N$5</definedName>
    <definedName name="_26065_202006191107_A174_D102" localSheetId="68">'2006190947'!$A$10:$N$10</definedName>
    <definedName name="_26065_202006191107_A212_D091" localSheetId="67">'2006191037'!#REF!</definedName>
    <definedName name="_26065_202006191117_A124_D129" localSheetId="67">'2006191037'!$A$6:$N$6</definedName>
    <definedName name="_26065_202006191117_A124_D129_1" localSheetId="67">'2006191037'!#REF!</definedName>
    <definedName name="_26065_202006191117_A125_D130" localSheetId="67">'2006191037'!#REF!</definedName>
    <definedName name="_26065_202006191117_A172_D102" localSheetId="68">'2006190947'!$A$11:$N$11</definedName>
    <definedName name="_26065_202006191117_A210_D087" localSheetId="67">'2006191037'!#REF!</definedName>
    <definedName name="_26065_202006191127_A124_D134" localSheetId="67">'2006191037'!$A$7:$N$7</definedName>
    <definedName name="_26065_202006191127_A170_D103" localSheetId="68">'2006190947'!$A$12:$N$12</definedName>
    <definedName name="_26065_202006191127_A207_D085" localSheetId="67">'2006191037'!#REF!</definedName>
    <definedName name="_26065_202006191137_A124_D135" localSheetId="67">'2006191037'!$A$8:$N$8</definedName>
    <definedName name="_26065_202006191137_A170_D102" localSheetId="68">'2006190947'!$A$13:$N$13</definedName>
    <definedName name="_26065_202006191147_A124_D136" localSheetId="67">'2006191037'!$A$9:$N$9</definedName>
    <definedName name="_26065_202006191147_A167_D100" localSheetId="68">'2006190947'!$A$14:$N$14</definedName>
    <definedName name="_26065_202006191157_A123_D137" localSheetId="67">'2006191037'!$A$10:$N$10</definedName>
    <definedName name="_26065_202006191207_A122_D140" localSheetId="67">'2006191037'!$A$11:$N$11</definedName>
    <definedName name="_26065_202006191217_A122_D144" localSheetId="67">'2006191037'!$A$12:$N$12</definedName>
    <definedName name="_26065_202006191227_A122_D144" localSheetId="67">'2006191037'!$A$13:$N$13</definedName>
    <definedName name="_26065_202006191237_A123_D147" localSheetId="67">'2006191037'!$A$14:$N$14</definedName>
    <definedName name="_26065_202006191417_A220_D195" localSheetId="25">'2006191417'!$A$1:$N$6</definedName>
    <definedName name="_26065_202006191427_A220_D192" localSheetId="25">'2006191417'!$A$9:$N$14</definedName>
    <definedName name="_26065_202006191437_A219_D189" localSheetId="25">'2006191417'!$A$17:$N$22</definedName>
    <definedName name="_26065_202006191447_A220_D189" localSheetId="25">'2006191417'!$A$25:$N$30</definedName>
    <definedName name="_26065_202006191457_A219_D188" localSheetId="25">'2006191417'!$A$33:$N$38</definedName>
    <definedName name="_26065_202006191507_A219_D187" localSheetId="25">'2006191417'!$A$41:$N$46</definedName>
    <definedName name="_26065_202006191517_A219_D191" localSheetId="25">'2006191417'!$A$49:$N$54</definedName>
    <definedName name="_26065_202006191527_A219_D190" localSheetId="25">'2006191417'!$A$57:$N$62</definedName>
    <definedName name="_26065_202006191537_A219_D188" localSheetId="25">'2006191417'!$A$65:$N$70</definedName>
    <definedName name="_26065_202006191547_A218_D188" localSheetId="25">'2006191417'!$A$73:$N$78</definedName>
    <definedName name="_26065_202006191557_A217_D188" localSheetId="25">'2006191417'!$A$81:$N$86</definedName>
    <definedName name="_26065_202006191607_A217_D192" localSheetId="25">'2006191417'!$A$89:$N$94</definedName>
    <definedName name="_26065_202006191617_A217_D200" localSheetId="25">'2006191417'!$A$97:$N$102</definedName>
    <definedName name="_26065_202006191627_A217_D197" localSheetId="25">'2006191417'!$A$105:$N$110</definedName>
    <definedName name="_26065_202006191637_A217_D199" localSheetId="25">'2006191417'!$A$113:$N$118</definedName>
    <definedName name="_26065_202006191647_A217_D195" localSheetId="25">'2006191417'!$A$121:$N$126</definedName>
    <definedName name="_26065_202006191657_A216_D197" localSheetId="25">'2006191417'!$A$129:$N$134</definedName>
    <definedName name="_26065_202006191717_A215_D196" localSheetId="25">'2006191417'!$A$137:$N$142</definedName>
    <definedName name="_26065_202006191727_A214_D195" localSheetId="25">'2006191417'!$A$145:$N$150</definedName>
    <definedName name="_26065_202006191737_A214_D192" localSheetId="25">'2006191417'!$A$153:$N$158</definedName>
    <definedName name="_26065_202006271037_A349_D150" localSheetId="26">'2006271037'!$A$1:$N$6</definedName>
    <definedName name="_26065_202006271047_A351_D145" localSheetId="26">'2006271037'!$A$9:$N$14</definedName>
    <definedName name="_26065_202006271057_A353_D141" localSheetId="26">'2006271037'!$A$17:$N$22</definedName>
    <definedName name="_26065_202006271107_A356_D135" localSheetId="26">'2006271037'!$A$25:$N$30</definedName>
    <definedName name="_26065_202006271114_A357_D133" localSheetId="26">'2006271037'!$A$33:$N$38</definedName>
    <definedName name="_26065_202006271124_A358_D128" localSheetId="26">'2006271037'!$A$41:$N$46</definedName>
    <definedName name="_26065_202006271134_A358_D121" localSheetId="26">'2006271037'!$A$49:$N$54</definedName>
    <definedName name="_26065_202006271147_A359_D116" localSheetId="26">'2006271037'!$A$57:$N$62</definedName>
    <definedName name="_26065_202006271157_A003_D107" localSheetId="26">'2006271037'!$A$65:$N$70</definedName>
    <definedName name="_26065_202006271207_A005_D102" localSheetId="26">'2006271037'!$A$73:$N$78</definedName>
    <definedName name="_26065_202006271217_A009_D096" localSheetId="26">'2006271037'!$A$81:$N$86</definedName>
    <definedName name="_26065_202006271227_A016_D094" localSheetId="26">'2006271037'!$A$89:$N$94</definedName>
    <definedName name="_26065_202006271237_A018_D092" localSheetId="26">'2006271037'!$A$97:$N$102</definedName>
    <definedName name="_26065_202006271247_A022_D089" localSheetId="26">'2006271037'!$A$105:$N$110</definedName>
    <definedName name="_26065_202006271257_A026_D082" localSheetId="26">'2006271037'!$A$113:$N$118</definedName>
    <definedName name="_26065_202006271307_A028_D079" localSheetId="26">'2006271037'!$A$121:$N$126</definedName>
    <definedName name="_26065_202006271317_A034_D076" localSheetId="26">'2006271037'!$A$129:$N$134</definedName>
    <definedName name="_26065_202006271327_A039_D075" localSheetId="26">'2006271037'!$A$137:$N$142</definedName>
    <definedName name="_26065_202006271337_A044_D069" localSheetId="26">'2006271037'!$A$145:$N$150</definedName>
    <definedName name="_26065_202006271347_A048_D068" localSheetId="26">'2006271037'!$A$153:$N$158</definedName>
    <definedName name="_26065_202006271357_A054_D067" localSheetId="26">'2006271037'!$A$161:$N$166</definedName>
    <definedName name="_26065_202006271407_A060_D069" localSheetId="26">'2006271037'!$A$169:$N$174</definedName>
    <definedName name="_26065_202006271417_A067_D069" localSheetId="26">'2006271037'!$A$177:$N$182</definedName>
    <definedName name="_26065_202007091217_A256_D198" localSheetId="66">'2007091217'!$A$1:$N$2</definedName>
    <definedName name="_26065_202007091227_A256_D192" localSheetId="66">'2007091217'!$A$3:$N$3</definedName>
    <definedName name="_26065_202007091237_A256_D185" localSheetId="66">'2007091217'!$A$4:$N$4</definedName>
    <definedName name="_26065_202007091247_A256_D180" localSheetId="66">'2007091217'!$A$5:$N$5</definedName>
    <definedName name="_26065_202007091257_A255_D173" localSheetId="66">'2007091217'!$A$6:$N$6</definedName>
    <definedName name="_26065_202007091307_A255_D167" localSheetId="66">'2007091217'!$A$7:$N$7</definedName>
    <definedName name="_26065_202007091317_A255_D162" localSheetId="66">'2007091217'!$A$8:$N$8</definedName>
    <definedName name="_26065_202007091327_A255_D153" localSheetId="66">'2007091217'!$A$9:$N$9</definedName>
    <definedName name="_26065_202007091337_A254_D149" localSheetId="66">'2007091217'!$A$10:$N$10</definedName>
    <definedName name="_26065_202007091347_A254_D141" localSheetId="66">'2007091217'!$A$11:$N$11</definedName>
    <definedName name="_26065_202007091357_A254_D136" localSheetId="66">'2007091217'!$A$12:$N$12</definedName>
    <definedName name="_26065_202007091407_A255_D131" localSheetId="66">'2007091217'!$A$13:$N$13</definedName>
    <definedName name="_26065_202007091417_A255_D126" localSheetId="66">'2007091217'!$A$14:$N$14</definedName>
    <definedName name="_26065_202007091427_A257_D116" localSheetId="66">'2007091217'!$A$15:$N$15</definedName>
    <definedName name="_26065_202007091437_A258_D112" localSheetId="66">'2007091217'!$A$16:$N$16</definedName>
    <definedName name="_26065_202007091443_A259_D108" localSheetId="66">'2007091217'!$A$17:$N$17</definedName>
    <definedName name="_26065_202007091453_A259_D101" localSheetId="66">'2007091217'!$A$18:$N$18</definedName>
    <definedName name="_26065_202007091503_A259_D095" localSheetId="66">'2007091217'!$A$19:$N$19</definedName>
    <definedName name="_26065_202007091513_A260_D089" localSheetId="66">'2007091217'!$A$20:$N$20</definedName>
    <definedName name="_26065_202007091526_A261_D082" localSheetId="66">'2007091217'!$A$21:$N$21</definedName>
    <definedName name="_26065_202007201310_A154_D122" localSheetId="65">'2007201310'!$A$1:$N$2</definedName>
    <definedName name="_26065_202007201320_A155_D121" localSheetId="65">'2007201310'!$A$3:$N$3</definedName>
    <definedName name="_26065_202007201330_A155_D124" localSheetId="65">'2007201310'!$A$4:$N$4</definedName>
    <definedName name="_26065_202007201340_A154_D124" localSheetId="65">'2007201310'!$A$5:$N$5</definedName>
    <definedName name="_26065_202007201350_A155_D124" localSheetId="65">'2007201310'!$A$6:$N$6</definedName>
    <definedName name="_26065_202007201400_A156_D126" localSheetId="65">'2007201310'!$A$7:$N$7</definedName>
    <definedName name="_26065_202007201410_A159_D126" localSheetId="65">'2007201310'!$A$8:$N$8</definedName>
    <definedName name="_26065_202007201410_A159_D126" localSheetId="64">'2007201450'!#REF!</definedName>
    <definedName name="_26065_202007201420_A161_D127" localSheetId="65">'2007201310'!$A$9:$N$9</definedName>
    <definedName name="_26065_202007201420_A161_D127" localSheetId="64">'2007201450'!#REF!</definedName>
    <definedName name="_26065_202007201430_A163_D130" localSheetId="65">'2007201310'!$A$10:$N$10</definedName>
    <definedName name="_26065_202007201440_A164_D132" localSheetId="65">'2007201310'!$A$11:$N$11</definedName>
    <definedName name="_26065_202007201450_A165_D134" localSheetId="65">'2007201310'!$A$12:$N$12</definedName>
    <definedName name="_26065_202007201450_A244_D083" localSheetId="64">'2007201450'!$A$1:$N$2</definedName>
    <definedName name="_26065_202007201500_A166_D136" localSheetId="65">'2007201310'!$A$13:$N$13</definedName>
    <definedName name="_26065_202007201500_A244_D082" localSheetId="64">'2007201450'!$A$3:$N$3</definedName>
    <definedName name="_26065_202007201510_A167_D139" localSheetId="65">'2007201310'!$A$14:$N$14</definedName>
    <definedName name="_26065_202007201510_A243_D081" localSheetId="64">'2007201450'!$A$4:$N$4</definedName>
    <definedName name="_26065_202007201520_A167_D139" localSheetId="65">'2007201310'!$A$15:$N$15</definedName>
    <definedName name="_26065_202007201520_A244_D083" localSheetId="64">'2007201450'!$A$5:$N$5</definedName>
    <definedName name="_26065_202007201530_A245_D083" localSheetId="64">'2007201450'!$A$6:$N$6</definedName>
    <definedName name="_26065_202007201540_A246_D086" localSheetId="64">'2007201450'!$A$7:$N$7</definedName>
    <definedName name="_26065_202007201550_A245_D085" localSheetId="64">'2007201450'!$A$8:$N$8</definedName>
    <definedName name="_26065_202007201600_A244_D085" localSheetId="64">'2007201450'!$A$9:$N$9</definedName>
    <definedName name="_26065_202007201610_A244_D084" localSheetId="64">'2007201450'!$A$10:$N$10</definedName>
    <definedName name="_26065_202007201620_A245_D084" localSheetId="64">'2007201450'!$A$11:$N$11</definedName>
    <definedName name="_26065_202007251350_A208_D145" localSheetId="70">'2007251350'!$A$1:$N$2</definedName>
    <definedName name="_26065_202007251400_A207_D139" localSheetId="70">'2007251350'!$A$3:$N$3</definedName>
    <definedName name="_26065_202007251410_A206_D134" localSheetId="70">'2007251350'!$A$4:$N$4</definedName>
    <definedName name="_26065_202007251420_A205_D125" localSheetId="70">'2007251350'!$A$5:$N$5</definedName>
    <definedName name="_26065_202007251430_A201_D118" localSheetId="70">'2007251350'!$A$6:$N$6</definedName>
    <definedName name="_26065_202007251440_A199_D112" localSheetId="70">'2007251350'!$A$7:$N$7</definedName>
    <definedName name="_26065_202007251450_A198_D108" localSheetId="70">'2007251350'!$A$8:$N$8</definedName>
    <definedName name="_26065_202007251500_A196_D103" localSheetId="70">'2007251350'!$A$9:$N$9</definedName>
    <definedName name="_26065_202007251510_A195_D099" localSheetId="70">'2007251350'!$A$10:$N$10</definedName>
    <definedName name="_26065_202007251520_A195_D096" localSheetId="70">'2007251350'!$A$11:$N$11</definedName>
    <definedName name="_26065_202007251530_A192_D093" localSheetId="70">'2007251350'!$A$12:$N$12</definedName>
    <definedName name="_26065_202007251540_A190_D087" localSheetId="70">'2007251350'!$A$13:$N$13</definedName>
    <definedName name="_26065_202007251550_A188_D082" localSheetId="70">'2007251350'!$A$14:$N$14</definedName>
    <definedName name="_26065_202007251600_A186_D078" localSheetId="70">'2007251350'!$A$15:$N$15</definedName>
    <definedName name="_26065_202007251610_A183_D073" localSheetId="70">'2007251350'!$A$16:$N$16</definedName>
    <definedName name="_26065_202007251620_A180_D072" localSheetId="70">'2007251350'!$A$17:$N$17</definedName>
    <definedName name="_26065_202007251630_A175_D070" localSheetId="70">'2007251350'!$A$18:$N$18</definedName>
    <definedName name="_26065_202007251640_A173_D069" localSheetId="70">'2007251350'!$A$19:$N$19</definedName>
    <definedName name="_26065_202007251650_A170_D065" localSheetId="70">'2007251350'!$A$20:$N$20</definedName>
    <definedName name="_26065_202007251700_A167_D063" localSheetId="70">'2007251350'!$A$21:$N$21</definedName>
    <definedName name="_26065_202007251710_A159_D061" localSheetId="70">'2007251350'!$A$22:$N$22</definedName>
    <definedName name="_26065_202007251720_A151_D061" localSheetId="70">'2007251350'!$A$23:$N$23</definedName>
    <definedName name="_26065_202007251730_A146_D061" localSheetId="70">'2007251350'!$A$24:$N$24</definedName>
    <definedName name="_26065_202007251740_A142_D062" localSheetId="70">'2007251350'!#REF!</definedName>
    <definedName name="_26065_202007251740_A142_D062_1" localSheetId="70">'2007251350'!$A$25:$N$25</definedName>
    <definedName name="_26065_202007280910_A143_D043" localSheetId="71">'2007280910'!$A$1:$N$2</definedName>
    <definedName name="_26065_202007280920_A136_D041" localSheetId="71">'2007280910'!$A$3:$N$3</definedName>
    <definedName name="_26065_202007280930_A130_D041" localSheetId="71">'2007280910'!$A$4:$N$4</definedName>
    <definedName name="_26065_202007280940_A122_D036" localSheetId="71">'2007280910'!$A$5:$N$5</definedName>
    <definedName name="_26065_202007280950_A114_D030" localSheetId="71">'2007280910'!$A$6:$N$6</definedName>
    <definedName name="_26065_202007281000_A099_D028" localSheetId="71">'2007280910'!$A$7:$N$7</definedName>
    <definedName name="_26065_202007281010_A093_D029" localSheetId="71">'2007280910'!$A$8:$N$8</definedName>
    <definedName name="_26065_202007281020_A083_D027" localSheetId="71">'2007280910'!$A$9:$N$9</definedName>
    <definedName name="_26065_202007281030_A071_D029" localSheetId="71">'2007280910'!$A$10:$N$10</definedName>
    <definedName name="_26065_202007281040_A061_D029" localSheetId="71">'2007280910'!$A$11:$N$11</definedName>
    <definedName name="_26065_202007281050_A051_D033" localSheetId="71">'2007280910'!$A$12:$N$12</definedName>
    <definedName name="_26065_202007281100_A049_D036" localSheetId="71">'2007280910'!$A$13:$N$13</definedName>
    <definedName name="_26065_202007281110_A044_D039" localSheetId="71">'2007280910'!$A$14:$N$14</definedName>
    <definedName name="_26065_202007281120_A038_D044" localSheetId="71">'2007280910'!$A$15:$N$15</definedName>
    <definedName name="_26065_202007281130_A034_D048" localSheetId="71">'2007280910'!$A$16:$N$16</definedName>
    <definedName name="_26065_202007281140_A029_D051" localSheetId="71">'2007280910'!$A$17:$N$17</definedName>
    <definedName name="_26065_202007281150_A026_D054" localSheetId="71">'2007280910'!$A$18:$N$18</definedName>
    <definedName name="_26065_202007281200_A025_D058" localSheetId="71">'2007280910'!$A$19:$N$19</definedName>
    <definedName name="_26065_202007281210_A022_D061" localSheetId="71">'2007280910'!$A$20:$N$20</definedName>
    <definedName name="_26065_202007281220_A021_D066" localSheetId="71">'2007280910'!$A$21:$N$21</definedName>
    <definedName name="_26065_202007281230_A022_D072" localSheetId="71">'2007280910'!$A$22:$N$22</definedName>
    <definedName name="_26065_202007281240_A021_D077" localSheetId="71">'2007280910'!$A$23:$N$23</definedName>
    <definedName name="_26065_202007281250_A020_D084" localSheetId="71">'2007280910'!$A$24:$N$24</definedName>
    <definedName name="_26065_202007290310_A134_D193" localSheetId="72">'2007290310'!$A$1:$N$2</definedName>
    <definedName name="_26065_202007290320_A132_D191" localSheetId="72">'2007290310'!$A$3:$N$3</definedName>
    <definedName name="_26065_202007290330_A129_D190" localSheetId="72">'2007290310'!$A$4:$N$4</definedName>
    <definedName name="_26065_202007290340_A127_D189" localSheetId="72">'2007290310'!$A$5:$N$5</definedName>
    <definedName name="_26065_202007290350_A124_D191" localSheetId="72">'2007290310'!$A$6:$N$6</definedName>
    <definedName name="_26065_202007290400_A122_D189" localSheetId="72">'2007290310'!$A$7:$N$7</definedName>
    <definedName name="_26065_202007290410_A118_D188" localSheetId="72">'2007290310'!$A$8:$N$8</definedName>
    <definedName name="_26065_202007290420_A116_D189" localSheetId="72">'2007290310'!$A$9:$N$9</definedName>
    <definedName name="_26065_202007290430_A114_D190" localSheetId="72">'2007290310'!$A$10:$N$10</definedName>
    <definedName name="_26065_202007290440_A112_D193" localSheetId="72">'2007290310'!$A$11:$N$11</definedName>
    <definedName name="_26065_202007290450_A110_D194" localSheetId="72">'2007290310'!$A$12:$N$12</definedName>
    <definedName name="_26065_202007290500_A109_D194" localSheetId="72">'2007290310'!$A$13:$N$13</definedName>
    <definedName name="_26065_202007290510_A106_D194" localSheetId="72">'2007290310'!$A$14:$N$14</definedName>
    <definedName name="_26065_202007290520_A104_D195" localSheetId="72">'2007290310'!$A$15:$N$15</definedName>
    <definedName name="_26065_202007301220_A195_D138" localSheetId="73">'2007301220'!$A$1:$N$2</definedName>
    <definedName name="_26065_202007301230_A193_D137" localSheetId="73">'2007301220'!$A$3:$N$3</definedName>
    <definedName name="_26065_202007301240_A190_D135" localSheetId="73">'2007301220'!$A$4:$N$4</definedName>
    <definedName name="_26065_202007301250_A188_D134" localSheetId="73">'2007301220'!$A$5:$N$5</definedName>
    <definedName name="_26065_202007301300_A186_D132" localSheetId="73">'2007301220'!$A$6:$N$6</definedName>
    <definedName name="_26065_202007301310_A184_D132" localSheetId="73">'2007301220'!$A$7:$N$7</definedName>
    <definedName name="_26065_202007301320_A182_D131" localSheetId="73">'2007301220'!$A$8:$N$8</definedName>
    <definedName name="_26065_202007301330_A180_D131" localSheetId="73">'2007301220'!$A$9:$N$9</definedName>
    <definedName name="_26065_202007301340_A177_D132" localSheetId="73">'2007301220'!$A$10:$N$10</definedName>
    <definedName name="_26065_202007301350_A174_D133" localSheetId="73">'2007301220'!$A$11:$N$11</definedName>
    <definedName name="_26065_202007301400_A172_D133" localSheetId="73">'2007301220'!$A$12:$N$12</definedName>
    <definedName name="_26065_202007301410_A170_D133" localSheetId="73">'2007301220'!$A$13:$N$13</definedName>
    <definedName name="_26065_202007301420_A168_D135" localSheetId="73">'2007301220'!$A$14:$N$14</definedName>
    <definedName name="_26065_202007301430_A167_D136" localSheetId="73">'2007301220'!$A$15:$N$15</definedName>
    <definedName name="_26065_202007301440_A164_D137" localSheetId="73">'2007301220'!$A$16:$N$16</definedName>
    <definedName name="_26065_202007301450_A162_D138" localSheetId="73">'2007301220'!$A$17:$N$17</definedName>
    <definedName name="_26065_202007301500_A160_D139" localSheetId="73">'2007301220'!$A$18:$N$18</definedName>
    <definedName name="_26065_202007301510_A159_D141" localSheetId="73">'2007301220'!$A$19:$N$19</definedName>
    <definedName name="_26065_202007301520_A155_D144" localSheetId="73">'2007301220'!$A$20:$N$20</definedName>
    <definedName name="_26065_202007301530_A154_D142" localSheetId="73">'2007301220'!$A$21:$N$21</definedName>
    <definedName name="_26065_202007301540_A153_D144" localSheetId="73">'2007301220'!$A$22:$N$22</definedName>
    <definedName name="_26065_202007301550_A149_D148" localSheetId="73">'2007301220'!$A$23:$N$23</definedName>
    <definedName name="_26065_202007301600_A148_D150" localSheetId="73">'2007301220'!$A$24:$N$24</definedName>
    <definedName name="_26065_202008091000_A080_D145" localSheetId="75">'2008091000'!$A$1:$N$2</definedName>
    <definedName name="_26065_202008091010_A081_D146" localSheetId="75">'2008091000'!$A$3:$N$3</definedName>
    <definedName name="_26065_202008091020_A082_D147" localSheetId="75">'2008091000'!$A$4:$N$4</definedName>
    <definedName name="_26065_202008091030_A083_D150" localSheetId="75">'2008091000'!$A$5:$N$5</definedName>
    <definedName name="_26065_202008091040_A085_D153" localSheetId="75">'2008091000'!$A$6:$N$6</definedName>
    <definedName name="_26065_202008091050_A036_D064" localSheetId="74">'2008091050'!$A$1:$N$2</definedName>
    <definedName name="_26065_202008091050_A085_D154" localSheetId="75">'2008091000'!$A$7:$N$7</definedName>
    <definedName name="_26065_202008091100_A039_D064" localSheetId="74">'2008091050'!$A$3:$N$3</definedName>
    <definedName name="_26065_202008091100_A086_D156" localSheetId="75">'2008091000'!$A$8:$N$8</definedName>
    <definedName name="_26065_202008091110_A043_D064" localSheetId="74">'2008091050'!$A$4:$N$4</definedName>
    <definedName name="_26065_202008091110_A088_D159" localSheetId="75">'2008091000'!$A$9:$N$9</definedName>
    <definedName name="_26065_202008091120_A045_D064" localSheetId="74">'2008091050'!$A$5:$N$5</definedName>
    <definedName name="_26065_202008091120_A090_D165" localSheetId="75">'2008091000'!$A$10:$N$10</definedName>
    <definedName name="_26065_202008091130_A046_D065" localSheetId="74">'2008091050'!$A$6:$N$6</definedName>
    <definedName name="_26065_202008091130_A092_D168" localSheetId="75">'2008091000'!$A$11:$N$11</definedName>
    <definedName name="_26065_202008091140_A047_D064" localSheetId="74">'2008091050'!$A$7:$N$7</definedName>
    <definedName name="_26065_202008091140_A093_D168" localSheetId="75">'2008091000'!$A$12:$N$12</definedName>
    <definedName name="_26065_202008091150_A049_D062" localSheetId="74">'2008091050'!$A$8:$N$8</definedName>
    <definedName name="_26065_202008091150_A095_D170" localSheetId="75">'2008091000'!$A$13:$N$13</definedName>
    <definedName name="_26065_202008091200_A051_D062" localSheetId="74">'2008091050'!$A$9:$N$9</definedName>
    <definedName name="_26065_202008091200_A097_D174" localSheetId="75">'2008091000'!$A$14:$N$14</definedName>
    <definedName name="_26065_202008091210_A053_D062" localSheetId="74">'2008091050'!$A$10:$N$10</definedName>
    <definedName name="_26065_202008091210_A099_D179" localSheetId="75">'2008091000'!$A$15:$N$15</definedName>
    <definedName name="_26065_202008091220_A053_D062" localSheetId="74">'2008091050'!$A$11:$N$11</definedName>
    <definedName name="_26065_202008091220_A101_D182" localSheetId="75">'2008091000'!$A$16:$N$16</definedName>
    <definedName name="_26065_202008091230_A054_D061" localSheetId="74">'2008091050'!$A$12:$N$12</definedName>
    <definedName name="_26065_202008091230_A103_D184" localSheetId="75">'2008091000'!$A$17:$N$17</definedName>
    <definedName name="_26065_202008091240_A057_D062" localSheetId="74">'2008091050'!$A$13:$N$13</definedName>
    <definedName name="_26065_202008091240_A104_D187" localSheetId="75">'2008091000'!$A$18:$N$18</definedName>
    <definedName name="_26065_202008091250_A058_D062" localSheetId="74">'2008091050'!$A$14:$N$14</definedName>
    <definedName name="_26065_202008091250_A106_D191" localSheetId="75">'2008091000'!$A$19:$N$19</definedName>
    <definedName name="_26065_202008091300_A058_D063" localSheetId="74">'2008091050'!$A$15:$N$15</definedName>
    <definedName name="_26065_202008091310_A060_D062" localSheetId="74">'2008091050'!$A$16:$N$16</definedName>
    <definedName name="_26065_202008091320_A060_D062" localSheetId="74">'2008091050'!$A$17:$N$17</definedName>
    <definedName name="_26065_202008091330_A061_D062" localSheetId="74">'2008091050'!$A$18:$N$18</definedName>
    <definedName name="_26065_202008091340_A064_D063" localSheetId="74">'2008091050'!$A$19:$N$19</definedName>
    <definedName name="_26065_202008241300_A250_D123" localSheetId="63">'2008241300'!$A$1:$N$2</definedName>
    <definedName name="_26065_202008241310_A249_D115" localSheetId="63">'2008241300'!$A$3:$N$3</definedName>
    <definedName name="_26065_202008241320_A250_D107" localSheetId="63">'2008241300'!$A$4:$N$4</definedName>
    <definedName name="_26065_202008241330_A250_D101" localSheetId="63">'2008241300'!$A$5:$N$5</definedName>
    <definedName name="_26065_202008241340_A249_D095" localSheetId="63">'2008241300'!$A$6:$N$6</definedName>
    <definedName name="_26065_202008241350_A250_D090" localSheetId="63">'2008241300'!$A$7:$N$7</definedName>
    <definedName name="_26065_202008241400_A249_D089" localSheetId="63">'2008241300'!$A$8:$N$8</definedName>
    <definedName name="_26065_202008241410_A249_D084" localSheetId="63">'2008241300'!$A$9:$N$9</definedName>
    <definedName name="_26065_202008241420_A249_D079" localSheetId="63">'2008241300'!$A$10:$N$10</definedName>
    <definedName name="_26065_202008241430_A249_D073" localSheetId="63">'2008241300'!$A$11:$N$11</definedName>
    <definedName name="_26065_202008241440_A246_D068" localSheetId="63">'2008241300'!$A$12:$N$12</definedName>
    <definedName name="_26065_202008241450_A245_D060" localSheetId="63">'2008241300'!$A$13:$N$13</definedName>
    <definedName name="_26065_202008241500_A243_D051" localSheetId="63">'2008241300'!$A$14:$N$14</definedName>
    <definedName name="_26065_202008241510_A240_D040" localSheetId="63">'2008241300'!$A$15:$N$15</definedName>
    <definedName name="_26065_202008241520_A234_D032" localSheetId="63">'2008241300'!$A$16:$N$16</definedName>
    <definedName name="_26065_202008241530_A228_D025" localSheetId="63">'2008241300'!$A$17:$N$17</definedName>
    <definedName name="_26065_202008241540_A222_D022" localSheetId="63">'2008241300'!$A$18:$N$18</definedName>
    <definedName name="_26065_202008242210_A282_D188" localSheetId="62">'2008242210'!$A$1:$N$2</definedName>
    <definedName name="_26065_202008242220_A283_D178" localSheetId="62">'2008242210'!$A$3:$N$3</definedName>
    <definedName name="_26065_202008242230_A285_D173" localSheetId="62">'2008242210'!$A$4:$N$4</definedName>
    <definedName name="_26065_202008242240_A287_D167" localSheetId="62">'2008242210'!$A$5:$N$5</definedName>
    <definedName name="_26065_202008242250_A288_D161" localSheetId="62">'2008242210'!#REF!</definedName>
    <definedName name="_26065_202008242250_A288_D161_1" localSheetId="62">'2008242210'!$A$6:$N$6</definedName>
    <definedName name="_26065_202008242300_A290_D154" localSheetId="62">'2008242210'!$A$7:$N$7</definedName>
    <definedName name="_26065_202008242310_A294_D149" localSheetId="62">'2008242210'!$A$8:$N$8</definedName>
    <definedName name="_26065_202008242320_A297_D141" localSheetId="62">'2008242210'!$A$9:$N$9</definedName>
    <definedName name="_26065_202008242330_A301_D128" localSheetId="62">'2008242210'!$A$10:$N$10</definedName>
    <definedName name="_26065_202008242340_A304_D123" localSheetId="62">'2008242210'!$A$11:$N$11</definedName>
    <definedName name="_26065_202008242350_A307_D119" localSheetId="62">'2008242210'!$A$12:$N$12</definedName>
    <definedName name="_26065_202008250000_A311_D117" localSheetId="62">'2008242210'!$A$13:$N$13</definedName>
    <definedName name="_26065_202008250010_A315_D112" localSheetId="62">'2008242210'!$A$14:$N$14</definedName>
    <definedName name="_26065_202008250020_A319_D111" localSheetId="62">'2008242210'!$A$15:$N$15</definedName>
    <definedName name="_26065_202008250030_A324_D108" localSheetId="62">'2008242210'!$A$16:$N$16</definedName>
    <definedName name="_26065_202008250040_A328_D104" localSheetId="62">'2008242210'!$A$17:$N$17</definedName>
    <definedName name="_26065_202008250050_A332_D103" localSheetId="62">'2008242210'!$A$18:$N$18</definedName>
    <definedName name="_26065_202008250100_A337_D103" localSheetId="62">'2008242210'!$A$19:$N$19</definedName>
    <definedName name="_26065_202008250110_A344_D100" localSheetId="62">'2008242210'!$A$20:$N$20</definedName>
    <definedName name="_26065_202008250120_A347_D102" localSheetId="62">'2008242210'!$A$21:$N$21</definedName>
    <definedName name="_26065_202008250130_A352_D100" localSheetId="62">'2008242210'!$A$22:$N$22</definedName>
    <definedName name="_26065_202008250140_A355_D101" localSheetId="62">'2008242210'!$A$23:$N$23</definedName>
    <definedName name="_26065_202008250150_A001_D101" localSheetId="62">'2008242210'!$A$24:$N$24</definedName>
    <definedName name="_26065_202008251730_A172_D192" localSheetId="76">'2008251730'!$A$1:$N$2</definedName>
    <definedName name="_26065_202008251740_A170_D184" localSheetId="76">'2008251730'!$A$3:$N$3</definedName>
    <definedName name="_26065_202008251750_A168_D178" localSheetId="76">'2008251730'!$A$4:$N$4</definedName>
    <definedName name="_26065_202008251800_A168_D175" localSheetId="76">'2008251730'!$A$5:$N$5</definedName>
    <definedName name="_26065_202008251810_A165_D165" localSheetId="76">'2008251730'!$A$6:$N$6</definedName>
    <definedName name="_26065_202008251820_A164_D162" localSheetId="76">'2008251730'!$A$7:$N$7</definedName>
    <definedName name="_26065_202008251830_A162_D154" localSheetId="76">'2008251730'!$A$8:$N$8</definedName>
    <definedName name="_26065_202008251840_A160_D148" localSheetId="76">'2008251730'!$A$9:$N$9</definedName>
    <definedName name="_26065_202008251850_A155_D144" localSheetId="76">'2008251730'!$A$10:$N$10</definedName>
    <definedName name="_26065_202008251900_A151_D138" localSheetId="76">'2008251730'!$A$11:$N$11</definedName>
    <definedName name="_26065_202008251910_A148_D134" localSheetId="76">'2008251730'!$A$12:$N$12</definedName>
    <definedName name="_26065_202008251920_A145_D128" localSheetId="76">'2008251730'!$A$13:$N$13</definedName>
    <definedName name="_26065_202008251930_A142_D124" localSheetId="76">'2008251730'!$A$14:$N$14</definedName>
    <definedName name="_26065_202008251940_A140_D120" localSheetId="76">'2008251730'!$A$15:$N$15</definedName>
    <definedName name="_26065_202008251950_A135_D117" localSheetId="76">'2008251730'!$A$16:$N$16</definedName>
    <definedName name="_26065_202008252000_A130_D112" localSheetId="76">'2008251730'!$A$17:$N$17</definedName>
    <definedName name="_26065_202008252010_A125_D110" localSheetId="76">'2008251730'!$A$18:$N$18</definedName>
    <definedName name="_26065_202008252020_A122_D108" localSheetId="76">'2008251730'!$A$19:$N$19</definedName>
    <definedName name="_26065_202008252030_A116_D106" localSheetId="76">'2008251730'!$A$20:$N$20</definedName>
    <definedName name="_26065_202008252040_A112_D106" localSheetId="76">'2008251730'!$A$21:$N$21</definedName>
    <definedName name="_26065_202008252050_A106_D110" localSheetId="76">'2008251730'!$A$22:$N$22</definedName>
    <definedName name="_26065_202008252100_A101_D112" localSheetId="76">'2008251730'!$A$23:$N$23</definedName>
    <definedName name="_26065_202008252110_A097_D116" localSheetId="76">'2008251730'!$A$24:$N$24</definedName>
    <definedName name="_26065_202008252120_A094_D119" localSheetId="76">'2008251730'!$A$25:$N$25</definedName>
    <definedName name="_26065_202008252130_A090_D120" localSheetId="76">'2008251730'!$A$26:$N$26</definedName>
    <definedName name="_26065_202008252140_A087_D122" localSheetId="76">'2008251730'!$A$27:$N$27</definedName>
    <definedName name="_26065_202008252150_A083_D127" localSheetId="76">'2008251730'!$A$28:$N$28</definedName>
    <definedName name="_26065_202008252200_A081_D131" localSheetId="76">'2008251730'!$A$29:$N$29</definedName>
    <definedName name="_26065_202008252210_A079_D134" localSheetId="76">'2008251730'!$A$30:$N$30</definedName>
    <definedName name="_26065_202008252220_A075_D141" localSheetId="76">'2008251730'!$A$31:$N$31</definedName>
    <definedName name="_26065_202008252230_A071_D146" localSheetId="76">'2008251730'!$A$32:$N$32</definedName>
    <definedName name="_26065_202008252240_A070_D153" localSheetId="76">'2008251730'!$A$33:$N$33</definedName>
    <definedName name="_26065_202008252250_A068_D158" localSheetId="76">'2008251730'!$A$34:$N$34</definedName>
    <definedName name="_26065_202008252300_A066_D166" localSheetId="76">'2008251730'!$A$35:$N$35</definedName>
    <definedName name="_26065_202009161700_A282_D100" localSheetId="27">'2009161700'!$A$1:$N$6</definedName>
    <definedName name="_26065_202009161710_A285_D095" localSheetId="27">'2009161700'!$A$9:$N$14</definedName>
    <definedName name="_26065_202009161720_A290_D090" localSheetId="27">'2009161700'!$A$17:$N$22</definedName>
    <definedName name="_26065_202009161730_A297_D081" localSheetId="27">'2009161700'!$A$25:$N$30</definedName>
    <definedName name="_26065_202009161740_A300_D074" localSheetId="27">'2009161700'!$A$33:$N$38</definedName>
    <definedName name="_26065_202009161750_A311_D067" localSheetId="27">'2009161700'!$A$41:$N$46</definedName>
    <definedName name="_26065_202009161800_A320_D062" localSheetId="27">'2009161700'!$A$49:$N$54</definedName>
    <definedName name="_26065_202009161810_A326_D058" localSheetId="27">'2009161700'!$A$57:$N$62</definedName>
    <definedName name="_26065_202009161820_A236_D121" localSheetId="28">'2009161820'!$A$1:$N$6</definedName>
    <definedName name="_26065_202009161820_A336_D057" localSheetId="27">'2009161700'!$A$65:$N$70</definedName>
    <definedName name="_26065_202009161830_A235_D112" localSheetId="28">'2009161820'!$A$9:$N$14</definedName>
    <definedName name="_26065_202009161830_A346_D057" localSheetId="27">'2009161700'!$A$73:$N$78</definedName>
    <definedName name="_26065_202009161840_A233_D101" localSheetId="28">'2009161820'!$A$17:$N$22</definedName>
    <definedName name="_26065_202009161840_A357_D059" localSheetId="27">'2009161700'!$A$81:$N$86</definedName>
    <definedName name="_26065_202009161850_A005_D066" localSheetId="27">'2009161700'!$A$89:$N$94</definedName>
    <definedName name="_26065_202009161850_A230_D089" localSheetId="28">'2009161820'!$A$25:$N$30</definedName>
    <definedName name="_26065_202009161900_A012_D073" localSheetId="27">'2009161700'!$A$97:$N$102</definedName>
    <definedName name="_26065_202009161900_A228_D077" localSheetId="28">'2009161820'!$A$33:$N$38</definedName>
    <definedName name="_26065_202009161910_A017_D077" localSheetId="27">'2009161700'!$A$105:$N$110</definedName>
    <definedName name="_26065_202009161910_A223_D063" localSheetId="28">'2009161820'!$A$41:$N$46</definedName>
    <definedName name="_26065_202009161920_A021_D084" localSheetId="27">'2009161700'!$A$113:$N$118</definedName>
    <definedName name="_26065_202009161920_A220_D055" localSheetId="28">'2009161820'!$A$49:$N$54</definedName>
    <definedName name="_26065_202009161930_A027_D090" localSheetId="27">'2009161700'!$A$121:$N$126</definedName>
    <definedName name="_26065_202009161930_A212_D043" localSheetId="28">'2009161820'!$A$57:$N$62</definedName>
    <definedName name="_26065_202009161940_A030_D097" localSheetId="27">'2009161700'!$A$129:$N$134</definedName>
    <definedName name="_26065_202009161940_A203_D036" localSheetId="28">'2009161820'!$A$65:$N$70</definedName>
    <definedName name="_26065_202009161950_A033_D108" localSheetId="27">'2009161700'!$A$137:$N$142</definedName>
    <definedName name="_26065_202009161950_A185_D026" localSheetId="28">'2009161820'!$A$73:$N$78</definedName>
    <definedName name="_26065_202009162000_A035_D117" localSheetId="27">'2009161700'!$A$145:$N$150</definedName>
    <definedName name="_26065_202009162000_A163_D024" localSheetId="28">'2009161820'!$A$81:$N$86</definedName>
    <definedName name="_26065_202009162010_A036_D124" localSheetId="27">'2009161700'!$A$153:$N$158</definedName>
    <definedName name="_26065_202009162010_A137_D025" localSheetId="28">'2009161820'!$A$89:$N$94</definedName>
    <definedName name="_26065_202009162020_A038_D134" localSheetId="27">'2009161700'!$A$161:$N$166</definedName>
    <definedName name="_26065_202009162020_A115_D030" localSheetId="28">'2009161820'!$A$97:$N$102</definedName>
    <definedName name="_26065_202009162030_A041_D137" localSheetId="27">'2009161700'!$A$169:$N$174</definedName>
    <definedName name="_26065_202009162030_A106_D039" localSheetId="28">'2009161820'!$A$105:$N$110</definedName>
    <definedName name="_26065_202009162040_A043_D148" localSheetId="27">'2009161700'!$A$177:$N$182</definedName>
    <definedName name="_26065_202009162040_A103_D046" localSheetId="28">'2009161820'!$A$113:$N$118</definedName>
    <definedName name="_26065_202009162050_A044_D162" localSheetId="27">'2009161700'!$A$185:$N$190</definedName>
    <definedName name="_26065_202009162050_A100_D053" localSheetId="28">'2009161820'!$A$121:$N$126</definedName>
    <definedName name="_26065_202009162100_A045_D171" localSheetId="27">'2009161700'!$A$193:$N$198</definedName>
    <definedName name="_26065_202009162100_A094_D064" localSheetId="28">'2009161820'!$A$129:$N$134</definedName>
    <definedName name="_26065_202009162110_A047_D183" localSheetId="27">'2009161700'!$A$201:$N$206</definedName>
    <definedName name="_26065_202009162110_A090_D074" localSheetId="28">'2009161820'!$A$137:$N$142</definedName>
    <definedName name="_26065_202009162120_A048_D194" localSheetId="27">'2009161700'!$A$209:$N$214</definedName>
    <definedName name="_26065_202009162120_A087_D082" localSheetId="28">'2009161820'!$A$145:$N$150</definedName>
    <definedName name="_26065_202009162130_A048_D206" localSheetId="27">'2009161700'!$A$217:$N$222</definedName>
    <definedName name="_26065_202009162130_A085_D091" localSheetId="28">'2009161820'!$A$153:$N$158</definedName>
    <definedName name="_26065_202009162140_A048_D214" localSheetId="27">'2009161700'!$A$225:$N$230</definedName>
    <definedName name="_26065_202009162140_A083_D101" localSheetId="28">'2009161820'!$A$161:$N$166</definedName>
    <definedName name="_26065_202009162150_A050_D224" localSheetId="27">'2009161700'!$A$233:$N$238</definedName>
    <definedName name="_26065_202009162150_A082_D110" localSheetId="28">'2009161820'!$A$169:$N$174</definedName>
    <definedName name="_26065_202009162200_A051_D236" localSheetId="27">'2009161700'!$A$241:$N$246</definedName>
    <definedName name="_26065_202009162200_A080_D117" localSheetId="28">'2009161820'!$A$177:$N$182</definedName>
    <definedName name="_26065_202009162210_A079_D127" localSheetId="28">'2009161820'!$A$185:$N$190</definedName>
    <definedName name="_26065_202009162220_A078_D138" localSheetId="28">'2009161820'!$A$193:$N$198</definedName>
    <definedName name="_26065_202009162230_A077_D149" localSheetId="28">'2009161820'!$A$201:$N$206</definedName>
    <definedName name="_26065_202105151230_A179_D142" localSheetId="30">'2105151230'!$A$1:$N$6</definedName>
    <definedName name="_26065_202105151240_A177_D137" localSheetId="30">'2105151230'!$A$9:$N$14</definedName>
    <definedName name="_26065_202105151250_A177_D137" localSheetId="30">'2105151230'!$A$17:$N$22</definedName>
    <definedName name="_26065_202105151300_A176_D134" localSheetId="30">'2105151230'!$A$25:$N$30</definedName>
    <definedName name="_26065_202105151310_A176_D131" localSheetId="30">'2105151230'!$A$33:$N$38</definedName>
    <definedName name="_26065_202105151320_A175_D128" localSheetId="30">'2105151230'!$A$41:$N$46</definedName>
    <definedName name="_26065_202105151330_A175_D125" localSheetId="30">'2105151230'!$A$49:$N$54</definedName>
    <definedName name="_26065_202105151330_A175_D125_1" localSheetId="30">'2105151230'!#REF!</definedName>
    <definedName name="_26065_202105151340_A175_D119" localSheetId="30">'2105151230'!$A$57:$N$62</definedName>
    <definedName name="_26065_202105151350_A174_D113" localSheetId="30">'2105151230'!$A$65:$N$70</definedName>
    <definedName name="_26065_202105151400_A173_D109" localSheetId="30">'2105151230'!$A$73:$N$78</definedName>
    <definedName name="_26065_202105151410_A174_D104" localSheetId="30">'2105151230'!$A$81:$N$86</definedName>
    <definedName name="_26065_202105151420_A176_D100" localSheetId="30">'2105151230'!$A$89:$N$94</definedName>
    <definedName name="_26065_202105151430_A175_D096" localSheetId="30">'2105151230'!$A$97:$N$102</definedName>
    <definedName name="_26065_202105151440_A176_D090" localSheetId="30">'2105151230'!$A$105:$N$110</definedName>
    <definedName name="_26065_202105151450_A176_D089" localSheetId="30">'2105151230'!$A$113:$N$118</definedName>
    <definedName name="_26065_202105151500_A176_D084" localSheetId="30">'2105151230'!$A$121:$N$126</definedName>
    <definedName name="_26065_202105151510_A141_D058" localSheetId="29">'2105151510'!$A$1:$N$6</definedName>
    <definedName name="_26065_202105151510_A177_D079" localSheetId="30">'2105151230'!$A$129:$N$134</definedName>
    <definedName name="_26065_202105151520_A138_D053" localSheetId="29">'2105151510'!$A$9:$N$14</definedName>
    <definedName name="_26065_202105151520_A175_D074" localSheetId="30">'2105151230'!$A$137:$N$142</definedName>
    <definedName name="_26065_202105151530_A145_D055" localSheetId="29">'2105151510'!$A$17:$N$22</definedName>
    <definedName name="_26065_202105151530_A175_D070" localSheetId="30">'2105151230'!$A$145:$N$150</definedName>
    <definedName name="_26065_202105151540_A146_D052" localSheetId="29">'2105151510'!$A$25:$N$30</definedName>
    <definedName name="_26065_202105151540_A175_D065" localSheetId="30">'2105151230'!$A$153:$N$158</definedName>
    <definedName name="_26065_202105151550_A147_D052" localSheetId="29">'2105151510'!$A$33:$N$38</definedName>
    <definedName name="_26065_202105151550_A177_D060" localSheetId="30">'2105151230'!$A$161:$N$166</definedName>
    <definedName name="_26065_202105151600_A147_D049" localSheetId="29">'2105151510'!$A$41:$N$46</definedName>
    <definedName name="_26065_202105151600_A179_D053" localSheetId="30">'2105151230'!$A$169:$N$174</definedName>
    <definedName name="_26065_202105151610_A150_D045" localSheetId="29">'2105151510'!$A$49:$N$54</definedName>
    <definedName name="_26065_202105151610_A181_D048" localSheetId="30">'2105151230'!$A$177:$N$182</definedName>
    <definedName name="_26065_202105151620_A156_D045" localSheetId="29">'2105151510'!$A$57:$N$62</definedName>
    <definedName name="_26065_202105151620_A185_D040" localSheetId="30">'2105151230'!$A$185:$N$190</definedName>
    <definedName name="_26065_202105151630_A157_D043" localSheetId="29">'2105151510'!$A$65:$N$70</definedName>
    <definedName name="_26065_202105151630_A181_D036" localSheetId="30">'2105151230'!$A$193:$N$198</definedName>
    <definedName name="_26065_202105151640_A157_D041" localSheetId="29">'2105151510'!$A$73:$N$78</definedName>
    <definedName name="_26065_202105151640_A184_D029" localSheetId="30">'2105151230'!$A$201:$N$206</definedName>
    <definedName name="_26065_202105151650_A156_D037" localSheetId="29">'2105151510'!$A$81:$N$86</definedName>
    <definedName name="_26065_202105151650_A187_D026" localSheetId="30">'2105151230'!$A$209:$N$214</definedName>
    <definedName name="_26065_202105151700_A161_D037" localSheetId="29">'2105151510'!$A$89:$N$94</definedName>
    <definedName name="_26065_202105151700_A197_D024" localSheetId="30">'2105151230'!$A$217:$N$222</definedName>
    <definedName name="_26065_202105151710_A159_D032" localSheetId="29">'2105151510'!$A$97:$N$102</definedName>
    <definedName name="_26065_202105151710_A204_D020" localSheetId="30">'2105151230'!$A$225:$N$230</definedName>
    <definedName name="_26065_202105151720_A161_D031" localSheetId="29">'2105151510'!$A$105:$N$110</definedName>
    <definedName name="_26065_202105151720_A201_D019" localSheetId="30">'2105151230'!$A$233:$N$238</definedName>
    <definedName name="_26065_202105151730_A160_D028" localSheetId="29">'2105151510'!$A$113:$N$118</definedName>
    <definedName name="_26065_202105151730_A210_D015" localSheetId="30">'2105151230'!$A$241:$N$246</definedName>
    <definedName name="_26065_202105151740_A166_D025" localSheetId="29">'2105151510'!$A$121:$N$126</definedName>
    <definedName name="_26065_202105151740_A219_D012" localSheetId="30">'2105151230'!$A$249:$N$254</definedName>
    <definedName name="_26065_202105151750_A166_D023" localSheetId="29">'2105151510'!$A$129:$N$134</definedName>
    <definedName name="_26065_202105151750_A234_D009" localSheetId="30">'2105151230'!$A$257:$N$262</definedName>
    <definedName name="_26065_202105151800_A173_D021" localSheetId="29">'2105151510'!$A$137:$N$142</definedName>
    <definedName name="_26065_202105151800_A250_D012" localSheetId="30">'2105151230'!$A$265:$N$270</definedName>
    <definedName name="_26065_202105151810_A169_D017" localSheetId="29">'2105151510'!$A$145:$N$150</definedName>
    <definedName name="_26065_202105151810_A266_D011" localSheetId="30">'2105151230'!$A$273:$N$278</definedName>
    <definedName name="_26065_202105151820_A180_D012" localSheetId="29">'2105151510'!$A$153:$N$158</definedName>
    <definedName name="_26065_202105151820_A278_D012" localSheetId="30">'2105151230'!$A$281:$N$286</definedName>
    <definedName name="_26065_202105151830_A186_D008" localSheetId="29">'2105151510'!$A$161:$N$166</definedName>
    <definedName name="_26065_202105151830_A285_D012" localSheetId="30">'2105151230'!$A$289:$N$294</definedName>
    <definedName name="_26065_202105151840_A206_D009" localSheetId="29">'2105151510'!$A$169:$N$174</definedName>
    <definedName name="_26065_202105151850_A216_D011" localSheetId="29">'2105151510'!$A$177:$N$182</definedName>
    <definedName name="_26065_202105151900_A237_D009" localSheetId="29">'2105151510'!$A$185:$N$190</definedName>
    <definedName name="_26065_202105151910_A244_D010" localSheetId="29">'2105151510'!$A$193:$N$198</definedName>
    <definedName name="_26065_202105151920_A256_D010" localSheetId="29">'2105151510'!$A$201:$N$206</definedName>
    <definedName name="_26065_202105151930_A258_D013" localSheetId="29">'2105151510'!$A$209:$N$214</definedName>
    <definedName name="_26065_202105151940_A265_D013" localSheetId="29">'2105151510'!$A$217:$N$222</definedName>
    <definedName name="_26065_202105181430_A144_D154" localSheetId="32">'2105181430'!$A$1:$N$6</definedName>
    <definedName name="_26065_202105181440_A143_D145" localSheetId="32">'2105181430'!$A$9:$N$14</definedName>
    <definedName name="_26065_202105181450_A143_D136" localSheetId="32">'2105181430'!$A$17:$N$22</definedName>
    <definedName name="_26065_202105181450_A222_D151" localSheetId="31">'2105181450'!$A$1:$N$6</definedName>
    <definedName name="_26065_202105181500_A141_D128" localSheetId="32">'2105181430'!$A$25:$N$30</definedName>
    <definedName name="_26065_202105181500_A225_D142" localSheetId="31">'2105181450'!$A$9:$N$14</definedName>
    <definedName name="_26065_202105181510_A140_D120" localSheetId="32">'2105181430'!$A$33:$N$38</definedName>
    <definedName name="_26065_202105181510_A229_D138" localSheetId="31">'2105181450'!$A$17:$N$22</definedName>
    <definedName name="_26065_202105181520_A138_D114" localSheetId="32">'2105181430'!$A$41:$N$46</definedName>
    <definedName name="_26065_202105181520_A232_D135" localSheetId="31">'2105181450'!$A$25:$N$30</definedName>
    <definedName name="_26065_202105181530_A137_D108" localSheetId="32">'2105181430'!$A$49:$N$54</definedName>
    <definedName name="_26065_202105181530_A234_D131" localSheetId="31">'2105181450'!$A$33:$N$38</definedName>
    <definedName name="_26065_202105181540_A135_D099" localSheetId="32">'2105181430'!$A$57:$N$62</definedName>
    <definedName name="_26065_202105181540_A236_D126" localSheetId="31">'2105181450'!$A$41:$N$46</definedName>
    <definedName name="_26065_202105181550_A132_D090" localSheetId="32">'2105181430'!$A$65:$N$70</definedName>
    <definedName name="_26065_202105181550_A239_D124" localSheetId="31">'2105181450'!$A$49:$N$54</definedName>
    <definedName name="_26065_202105181600_A129_D085" localSheetId="32">'2105181430'!$A$73:$N$78</definedName>
    <definedName name="_26065_202105181600_A243_D122" localSheetId="31">'2105181450'!$A$57:$N$62</definedName>
    <definedName name="_26065_202105181610_A126_D080" localSheetId="32">'2105181430'!$A$81:$N$86</definedName>
    <definedName name="_26065_202105181610_A247_D119" localSheetId="31">'2105181450'!$A$65:$N$70</definedName>
    <definedName name="_26065_202105181620_A121_D072" localSheetId="32">'2105181430'!$A$89:$N$94</definedName>
    <definedName name="_26065_202105181620_A250_D117" localSheetId="31">'2105181450'!$A$73:$N$78</definedName>
    <definedName name="_26065_202105181630_A115_D064" localSheetId="32">'2105181430'!$A$97:$N$102</definedName>
    <definedName name="_26065_202105181630_A252_D116" localSheetId="31">'2105181450'!$A$81:$N$86</definedName>
    <definedName name="_26065_202105181640_A106_D058" localSheetId="32">'2105181430'!$A$105:$N$110</definedName>
    <definedName name="_26065_202105181640_A258_D114" localSheetId="31">'2105181450'!$A$89:$N$94</definedName>
    <definedName name="_26065_202105181650_A099_D050" localSheetId="32">'2105181430'!$A$113:$N$118</definedName>
    <definedName name="_26065_202105181700_A087_D046" localSheetId="32">'2105181430'!$A$121:$N$126</definedName>
    <definedName name="_26065_202105181710_A075_D043" localSheetId="32">'2105181430'!$A$129:$N$134</definedName>
    <definedName name="_26065_202105181720_A063_D044" localSheetId="32">'2105181430'!$A$137:$N$142</definedName>
    <definedName name="_26065_202105181730_A051_D042" localSheetId="32">'2105181430'!$A$145:$N$150</definedName>
    <definedName name="_26065_202105181740_A035_D044" localSheetId="32">'2105181430'!$A$153:$N$158</definedName>
    <definedName name="_26065_202105181750_A024_D050" localSheetId="32">'2105181430'!$A$161:$N$166</definedName>
    <definedName name="_26065_202105181800_A015_D058" localSheetId="32">'2105181430'!$A$169:$N$174</definedName>
    <definedName name="_26065_202105181810_A008_D065" localSheetId="32">'2105181430'!$A$177:$N$182</definedName>
    <definedName name="_26065_202105181820_A007_D071" localSheetId="32">'2105181430'!$A$185:$N$190</definedName>
    <definedName name="_26065_202105181830_A006_D078" localSheetId="32">'2105181430'!$A$193:$N$198</definedName>
    <definedName name="_26065_202105191210_A225_D100" localSheetId="33">'2105191210'!$A$1:$N$6</definedName>
    <definedName name="_26065_202105191220_A228_D101" localSheetId="33">'2105191210'!$A$9:$N$14</definedName>
    <definedName name="_26065_202105191230_A232_D103" localSheetId="33">'2105191210'!$A$17:$N$22</definedName>
    <definedName name="_26065_202105191240_A235_D106" localSheetId="33">'2105191210'!$A$25:$N$30</definedName>
    <definedName name="_26065_202105191250_A239_D108" localSheetId="33">'2105191210'!$A$33:$N$38</definedName>
    <definedName name="_26065_202105191300_A240_D106" localSheetId="33">'2105191210'!$A$41:$N$46</definedName>
    <definedName name="_26065_202105191310_A243_D106" localSheetId="33">'2105191210'!$A$49:$N$54</definedName>
    <definedName name="_26065_202105191320_A248_D107" localSheetId="33">'2105191210'!$A$57:$N$62</definedName>
    <definedName name="_26065_202105191330_A252_D111" localSheetId="33">'2105191210'!$A$65:$N$70</definedName>
    <definedName name="_26065_202105191340_A257_D112" localSheetId="33">'2105191210'!$A$73:$N$78</definedName>
    <definedName name="_26065_202105191350_A259_D114" localSheetId="33">'2105191210'!$A$81:$N$86</definedName>
    <definedName name="_26065_202105191400_A262_D118" localSheetId="33">'2105191210'!$A$89:$N$94</definedName>
    <definedName name="_26065_202105191410_A265_D121" localSheetId="33">'2105191210'!$A$97:$N$102</definedName>
    <definedName name="_26065_202105191420_A269_D128" localSheetId="33">'2105191210'!$A$105:$N$110</definedName>
    <definedName name="_26065_202105191430_A271_D131" localSheetId="33">'2105191210'!$A$113:$N$118</definedName>
    <definedName name="_26065_202105191440_A273_D135" localSheetId="33">'2105191210'!$A$121:$N$126</definedName>
    <definedName name="_26065_202105191440_A273_D135_1" localSheetId="33">'2105191210'!#REF!</definedName>
    <definedName name="_26065_202105191450_A276_D144" localSheetId="33">'2105191210'!$A$129:$N$134</definedName>
    <definedName name="_26065_202105191500_A277_D151" localSheetId="33">'2105191210'!$A$137:$N$142</definedName>
    <definedName name="_26065_202105191510_A280_D158" localSheetId="33">'2105191210'!$A$145:$N$150</definedName>
    <definedName name="_26065_202105191520_A283_D165" localSheetId="33">'2105191210'!$A$153:$N$158</definedName>
    <definedName name="_26065_202105191530_A285_D172" localSheetId="33">'2105191210'!$A$161:$N$166</definedName>
    <definedName name="_26065_202105191540_A287_D176" localSheetId="33">'2105191210'!$A$169:$N$174</definedName>
    <definedName name="_26065_202105191550_A288_D185" localSheetId="33">'2105191210'!$A$177:$N$182</definedName>
    <definedName name="_26065_202105201340_A129_D187" localSheetId="34">'2105201340'!$A$1:$N$6</definedName>
    <definedName name="_26065_202105201350_A128_D176" localSheetId="34">'2105201340'!$A$9:$N$14</definedName>
    <definedName name="_26065_202105201400_A128_D164" localSheetId="34">'2105201340'!$A$17:$N$22</definedName>
    <definedName name="_26065_202105201410_A128_D148" localSheetId="34">'2105201340'!$A$25:$N$30</definedName>
    <definedName name="_26065_202105201420_A128_D139" localSheetId="34">'2105201340'!$A$33:$N$38</definedName>
    <definedName name="_26065_202105201430_A126_D125" localSheetId="34">'2105201340'!$A$41:$N$46</definedName>
    <definedName name="_26065_202105201440_A124_D117" localSheetId="34">'2105201340'!$A$49:$N$54</definedName>
    <definedName name="_26065_202105201450_A121_D104" localSheetId="34">'2105201340'!$A$57:$N$62</definedName>
    <definedName name="_26065_202105201500_A119_D094" localSheetId="34">'2105201340'!$A$65:$N$70</definedName>
    <definedName name="_26065_202105201510_A118_D081" localSheetId="34">'2105201340'!$A$73:$N$78</definedName>
    <definedName name="_26065_202105201520_A115_D070" localSheetId="34">'2105201340'!$A$81:$N$86</definedName>
    <definedName name="_26065_202105201530_A109_D062" localSheetId="34">'2105201340'!$A$89:$N$94</definedName>
    <definedName name="_26065_202105201540_A103_D035" localSheetId="34">'2105201340'!$A$97:$N$102</definedName>
    <definedName name="_26065_202105201550_A084_D023" localSheetId="34">'2105201340'!$A$105:$N$110</definedName>
    <definedName name="_26065_202105201600_A039_D019" localSheetId="34">'2105201340'!$A$113:$N$118</definedName>
    <definedName name="_26065_202105201610_A005_D019" localSheetId="34">'2105201340'!$A$121:$N$126</definedName>
    <definedName name="_26065_202105201620_A354_D026" localSheetId="34">'2105201340'!$A$129:$N$134</definedName>
    <definedName name="_26065_202105221440_A193_D172" localSheetId="35">'2105221440'!$A$1:$N$6</definedName>
    <definedName name="_26065_202105221450_A191_D168" localSheetId="35">'2105221440'!$A$9:$N$14</definedName>
    <definedName name="_26065_202105221500_A190_D163" localSheetId="35">'2105221440'!$A$17:$N$22</definedName>
    <definedName name="_26065_202105221510_A187_D156" localSheetId="35">'2105221440'!$A$25:$N$30</definedName>
    <definedName name="_26065_202105221520_A185_D152" localSheetId="35">'2105221440'!$A$33:$N$38</definedName>
    <definedName name="_26065_202105221530_A185_D147" localSheetId="35">'2105221440'!$A$41:$N$46</definedName>
    <definedName name="_26065_202105221540_A184_D142" localSheetId="35">'2105221440'!$A$49:$N$54</definedName>
    <definedName name="_26065_202105221550_A182_D137" localSheetId="35">'2105221440'!$A$57:$N$62</definedName>
    <definedName name="_26065_202105221600_A180_D133" localSheetId="35">'2105221440'!$A$65:$N$70</definedName>
    <definedName name="_26065_202105221610_A178_D127" localSheetId="35">'2105221440'!$A$73:$N$78</definedName>
    <definedName name="_26065_202105221620_A176_D124" localSheetId="35">'2105221440'!$A$81:$N$86</definedName>
    <definedName name="_26065_202105221630_A174_D119" localSheetId="35">'2105221440'!$A$89:$N$94</definedName>
    <definedName name="_26065_202105221640_A170_D115" localSheetId="35">'2105221440'!$A$97:$N$102</definedName>
    <definedName name="_26065_202105221650_A168_D111" localSheetId="35">'2105221440'!$A$105:$N$110</definedName>
    <definedName name="_26065_202105221700_A165_D109" localSheetId="35">'2105221440'!$A$113:$N$118</definedName>
    <definedName name="_26065_202105221710_A163_D105" localSheetId="35">'2105221440'!$A$121:$N$126</definedName>
    <definedName name="_26065_202105221720_A157_D103" localSheetId="35">'2105221440'!$A$129:$N$134</definedName>
    <definedName name="_26065_202105221730_A153_D099" localSheetId="35">'2105221440'!$A$137:$N$142</definedName>
    <definedName name="_26065_202105221740_A151_D098" localSheetId="35">'2105221440'!$A$145:$N$150</definedName>
    <definedName name="_26065_202105221750_A147_D096" localSheetId="35">'2105221440'!$A$153:$N$158</definedName>
    <definedName name="_26065_202105221800_A143_D095" localSheetId="35">'2105221440'!$A$161:$N$166</definedName>
    <definedName name="_26065_202105221810_A138_D094" localSheetId="35">'2105221440'!$A$169:$N$174</definedName>
    <definedName name="_26065_202105221820_A133_D097" localSheetId="35">'2105221440'!$A$177:$N$182</definedName>
    <definedName name="_26065_202105221830_A129_D096" localSheetId="35">'2105221440'!$A$185:$N$190</definedName>
    <definedName name="_26065_202105221840_A124_D097" localSheetId="35">'2105221440'!$A$193:$N$198</definedName>
    <definedName name="_26065_202105221850_A119_D098" localSheetId="35">'2105221440'!$A$201:$N$206</definedName>
    <definedName name="_26065_202105221900_A115_D101" localSheetId="35">'2105221440'!$A$209:$N$214</definedName>
    <definedName name="_26065_202105221910_A113_D106" localSheetId="35">'2105221440'!$A$217:$N$222</definedName>
    <definedName name="_26065_202105221920_A110_D107" localSheetId="35">'2105221440'!$A$225:$N$230</definedName>
    <definedName name="_26065_202105221930_A108_D110" localSheetId="35">'2105221440'!$A$233:$N$238</definedName>
    <definedName name="_26065_202106070930_A220_D091" localSheetId="37">'2106070930'!$A$1:$N$6</definedName>
    <definedName name="_26065_202106070940_A218_D097" localSheetId="37">'2106070930'!$A$9:$N$14</definedName>
    <definedName name="_26065_202106070950_A217_D100" localSheetId="37">'2106070930'!$A$17:$N$22</definedName>
    <definedName name="_26065_202106071000_A213_D104" localSheetId="37">'2106070930'!$A$25:$N$30</definedName>
    <definedName name="_26065_202106071010_A213_D109" localSheetId="37">'2106070930'!$A$33:$N$38</definedName>
    <definedName name="_26065_202106071020_A213_D111" localSheetId="37">'2106070930'!$A$41:$N$46</definedName>
    <definedName name="_26065_202106071030_A209_D115" localSheetId="37">'2106070930'!$A$49:$N$54</definedName>
    <definedName name="_26065_202106071040_A208_D121" localSheetId="37">'2106070930'!$A$57:$N$62</definedName>
    <definedName name="_26065_202106071050_A208_D123" localSheetId="37">'2106070930'!$A$65:$N$70</definedName>
    <definedName name="_26065_202106071110_A105_D170" localSheetId="36">'2106071110'!$A$1:$N$6</definedName>
    <definedName name="_26065_202106071110_A209_D130" localSheetId="37">'2106070930'!$A$73:$N$78</definedName>
    <definedName name="_26065_202106071120_A107_D170" localSheetId="36">'2106071110'!$A$9:$N$14</definedName>
    <definedName name="_26065_202106071120_A210_D144" localSheetId="37">'2106070930'!$A$81:$N$86</definedName>
    <definedName name="_26065_202106071130_A109_D170" localSheetId="36">'2106071110'!$A$17:$N$22</definedName>
    <definedName name="_26065_202106071130_A211_D151" localSheetId="37">'2106070930'!$A$89:$N$94</definedName>
    <definedName name="_26065_202106071140_A111_D174" localSheetId="36">'2106071110'!$A$25:$N$30</definedName>
    <definedName name="_26065_202106071140_A212_D159" localSheetId="37">'2106070930'!$A$97:$N$102</definedName>
    <definedName name="_26065_202106071150_A112_D172" localSheetId="36">'2106071110'!$A$33:$N$38</definedName>
    <definedName name="_26065_202106071150_A212_D170" localSheetId="37">'2106070930'!$A$105:$N$110</definedName>
    <definedName name="_26065_202106071200_A114_D168" localSheetId="36">'2106071110'!$A$41:$N$46</definedName>
    <definedName name="_26065_202106071200_A211_D175" localSheetId="37">'2106070930'!$A$113:$N$118</definedName>
    <definedName name="_26065_202106071210_A115_D167" localSheetId="36">'2106071110'!$A$49:$N$54</definedName>
    <definedName name="_26065_202106071210_A212_D179" localSheetId="37">'2106070930'!$A$121:$N$126</definedName>
    <definedName name="_26065_202106071220_A117_D166" localSheetId="36">'2106071110'!$A$57:$N$62</definedName>
    <definedName name="_26065_202106071220_A212_D182" localSheetId="37">'2106070930'!$A$129:$N$134</definedName>
    <definedName name="_26065_202106071230_A118_D166" localSheetId="36">'2106071110'!$A$65:$N$70</definedName>
    <definedName name="_26065_202106071230_A212_D188" localSheetId="37">'2106070930'!$A$137:$N$142</definedName>
    <definedName name="_26065_202106071240_A119_D165" localSheetId="36">'2106071110'!$A$73:$N$78</definedName>
    <definedName name="_26065_202106071240_A213_D189" localSheetId="37">'2106070930'!$A$145:$N$150</definedName>
    <definedName name="_26065_202106071250_A121_D161" localSheetId="36">'2106071110'!$A$81:$N$86</definedName>
    <definedName name="_26065_202106071250_A213_D190" localSheetId="37">'2106070930'!$A$153:$N$158</definedName>
    <definedName name="_26065_202106071300_A122_D159" localSheetId="36">'2106071110'!$A$89:$N$94</definedName>
    <definedName name="_26065_202106071300_A212_D193" localSheetId="37">'2106070930'!$A$161:$N$166</definedName>
    <definedName name="_26065_202106071310_A123_D155" localSheetId="36">'2106071110'!$A$97:$N$102</definedName>
    <definedName name="_26065_202106071310_A213_D196" localSheetId="37">'2106070930'!$A$169:$N$174</definedName>
    <definedName name="_26065_202106071320_A125_D156" localSheetId="36">'2106071110'!$A$105:$N$110</definedName>
    <definedName name="_26065_202106071320_A214_D201" localSheetId="37">'2106070930'!$A$177:$N$182</definedName>
    <definedName name="_26065_202106071330_A128_D157" localSheetId="36">'2106071110'!$A$113:$N$118</definedName>
    <definedName name="_26065_202106071330_A214_D204" localSheetId="37">'2106070930'!$A$185:$N$190</definedName>
    <definedName name="_26065_202106071340_A129_D160" localSheetId="36">'2106071110'!$A$121:$N$126</definedName>
    <definedName name="_26065_202106071340_A213_D210" localSheetId="37">'2106070930'!$A$193:$N$198</definedName>
    <definedName name="_26065_202106071350_A130_D159" localSheetId="36">'2106071110'!$A$129:$N$134</definedName>
    <definedName name="_26065_202106071400_A131_D158" localSheetId="36">'2106071110'!$A$137:$N$142</definedName>
    <definedName name="_26065_202106071410_A133_D153" localSheetId="36">'2106071110'!$A$145:$N$150</definedName>
    <definedName name="_26065_202106071420_A136_D147" localSheetId="36">'2106071110'!$A$153:$N$158</definedName>
    <definedName name="_26065_202106071430_A135_D149" localSheetId="36">'2106071110'!$A$161:$N$166</definedName>
    <definedName name="_26065_202106071440_A137_D148" localSheetId="36">'2106071110'!$A$169:$N$174</definedName>
    <definedName name="_26065_202106071450_A139_D147" localSheetId="36">'2106071110'!$A$177:$N$182</definedName>
    <definedName name="_26065_202106071500_A140_D147" localSheetId="36">'2106071110'!$A$185:$N$190</definedName>
    <definedName name="_26065_202106071510_A141_D149" localSheetId="36">'2106071110'!$A$193:$N$198</definedName>
    <definedName name="_26065_202106091040_A181_D106" localSheetId="61">'2106091040'!$A$1:$N$2</definedName>
    <definedName name="_26065_202106091050_A180_D107" localSheetId="61">'2106091040'!$A$3:$N$3</definedName>
    <definedName name="_26065_202106091100_A180_D108" localSheetId="61">'2106091040'!$A$4:$N$4</definedName>
    <definedName name="_26065_202106091110_A180_D109" localSheetId="61">'2106091040'!$A$5:$N$5</definedName>
    <definedName name="_26065_202106091120_A179_D111" localSheetId="61">'2106091040'!$A$6:$N$6</definedName>
    <definedName name="_26065_202106091130_A179_D109" localSheetId="61">'2106091040'!$A$7:$N$7</definedName>
    <definedName name="_26065_202106091140_A180_D112" localSheetId="61">'2106091040'!$A$8:$N$8</definedName>
    <definedName name="_26065_202106091150_A179_D114" localSheetId="61">'2106091040'!$A$9:$N$9</definedName>
    <definedName name="_26065_202106091200_A179_D115" localSheetId="61">'2106091040'!$A$10:$N$10</definedName>
    <definedName name="_26065_202106091210_A176_D116" localSheetId="61">'2106091040'!$A$11:$N$11</definedName>
    <definedName name="_26065_202106091220_A174_D119" localSheetId="61">'2106091040'!$A$12:$N$12</definedName>
    <definedName name="_26065_202106091220_A196_D104" localSheetId="38">'2106091220'!$A$1:$N$6</definedName>
    <definedName name="_26065_202106091230_A173_D119" localSheetId="61">'2106091040'!$A$13:$N$13</definedName>
    <definedName name="_26065_202106091230_A195_D105" localSheetId="38">'2106091220'!$A$9:$N$14</definedName>
    <definedName name="_26065_202106091240_A174_D125" localSheetId="61">'2106091040'!$A$14:$N$14</definedName>
    <definedName name="_26065_202106091240_A196_D106" localSheetId="38">'2106091220'!$A$17:$N$22</definedName>
    <definedName name="_26065_202106091250_A174_D124" localSheetId="61">'2106091040'!$A$15:$N$15</definedName>
    <definedName name="_26065_202106091250_A197_D108" localSheetId="38">'2106091220'!$A$25:$N$30</definedName>
    <definedName name="_26065_202106091300_A175_D124" localSheetId="61">'2106091040'!$A$16:$N$16</definedName>
    <definedName name="_26065_202106091300_A198_D105" localSheetId="38">'2106091220'!$A$33:$N$38</definedName>
    <definedName name="_26065_202106091310_A175_D127" localSheetId="61">'2106091040'!$A$17:$N$17</definedName>
    <definedName name="_26065_202106091310_A199_D101" localSheetId="38">'2106091220'!$A$41:$N$46</definedName>
    <definedName name="_26065_202106091320_A174_D126" localSheetId="61">'2106091040'!$A$18:$N$18</definedName>
    <definedName name="_26065_202106091320_A199_D110" localSheetId="38">'2106091220'!$A$49:$N$54</definedName>
    <definedName name="_26065_202106091330_A174_D125" localSheetId="61">'2106091040'!$A$19:$N$19</definedName>
    <definedName name="_26065_202106091330_A198_D109" localSheetId="38">'2106091220'!$A$57:$N$62</definedName>
    <definedName name="_26065_202106091340_A174_D123" localSheetId="61">'2106091040'!$A$20:$N$20</definedName>
    <definedName name="_26065_202106091340_A199_D119" localSheetId="38">'2106091220'!$A$65:$N$70</definedName>
    <definedName name="_26065_202106091350_A174_D123" localSheetId="61">'2106091040'!$A$21:$N$21</definedName>
    <definedName name="_26065_202106091350_A202_D124" localSheetId="38">'2106091220'!$A$73:$N$78</definedName>
    <definedName name="_26065_202106091400_A174_D123" localSheetId="61">'2106091040'!$A$22:$N$22</definedName>
    <definedName name="_26065_202106091400_A203_D126" localSheetId="38">'2106091220'!$A$81:$N$86</definedName>
    <definedName name="_26065_202106091410_A173_D124" localSheetId="61">'2106091040'!$A$23:$N$23</definedName>
    <definedName name="_26065_202106091410_A202_D127" localSheetId="38">'2106091220'!$A$89:$N$94</definedName>
    <definedName name="_26065_202106091420_A204_D128" localSheetId="38">'2106091220'!$A$97:$N$102</definedName>
    <definedName name="_26065_202106091430_A203_D136" localSheetId="38">'2106091220'!$A$105:$N$110</definedName>
    <definedName name="_26065_202106091440_A204_D139" localSheetId="38">'2106091220'!$A$113:$N$118</definedName>
    <definedName name="_26065_202106091450_A205_D142" localSheetId="38">'2106091220'!$A$121:$N$126</definedName>
    <definedName name="_26065_202106091500_A204_D141" localSheetId="38">'2106091220'!$A$129:$N$134</definedName>
    <definedName name="_26065_202106091510_A204_D143" localSheetId="38">'2106091220'!$A$137:$N$142</definedName>
    <definedName name="_26065_202106091520_A205_D146" localSheetId="38">'2106091220'!$A$145:$N$150</definedName>
    <definedName name="_26065_202106121500_A199_D138" localSheetId="39">'2106121500'!$A$1:$N$6</definedName>
    <definedName name="_26065_202106121510_A200_D132" localSheetId="39">'2106121500'!$A$9:$N$14</definedName>
    <definedName name="_26065_202106121520_A201_D130" localSheetId="39">'2106121500'!$A$17:$N$22</definedName>
    <definedName name="_26065_202106121530_A202_D124" localSheetId="39">'2106121500'!$A$25:$N$30</definedName>
    <definedName name="_26065_202106121540_A201_D120" localSheetId="39">'2106121500'!$A$33:$N$38</definedName>
    <definedName name="_26065_202106121550_A203_D113" localSheetId="39">'2106121500'!$A$41:$N$46</definedName>
    <definedName name="_26065_202106121600_A203_D107" localSheetId="39">'2106121500'!$A$49:$N$54</definedName>
    <definedName name="_26065_202106121610_A204_D100" localSheetId="39">'2106121500'!$A$57:$N$62</definedName>
    <definedName name="_26065_202106121610_A270_D098" localSheetId="41">'2106121610'!$A$1:$N$6</definedName>
    <definedName name="_26065_202106121620_A205_D095" localSheetId="39">'2106121500'!$A$65:$N$70</definedName>
    <definedName name="_26065_202106121620_A273_D096" localSheetId="41">'2106121610'!$A$9:$N$14</definedName>
    <definedName name="_26065_202106121630_A194_D171" localSheetId="40">'2106121630'!$A$1:$N$6</definedName>
    <definedName name="_26065_202106121630_A206_D088" localSheetId="39">'2106121500'!$A$73:$N$78</definedName>
    <definedName name="_26065_202106121630_A275_D097" localSheetId="41">'2106121610'!$A$17:$N$22</definedName>
    <definedName name="_26065_202106121640_A194_D166" localSheetId="40">'2106121630'!$A$9:$N$14</definedName>
    <definedName name="_26065_202106121640_A206_D080" localSheetId="39">'2106121500'!$A$81:$N$86</definedName>
    <definedName name="_26065_202106121640_A277_D093" localSheetId="41">'2106121610'!$A$25:$N$30</definedName>
    <definedName name="_26065_202106121650_A193_D163" localSheetId="40">'2106121630'!$A$17:$N$22</definedName>
    <definedName name="_26065_202106121650_A208_D074" localSheetId="39">'2106121500'!$A$89:$N$94</definedName>
    <definedName name="_26065_202106121650_A284_D092" localSheetId="41">'2106121610'!$A$33:$N$38</definedName>
    <definedName name="_26065_202106121700_A192_D159" localSheetId="40">'2106121630'!$A$25:$N$30</definedName>
    <definedName name="_26065_202106121700_A209_D069" localSheetId="39">'2106121500'!$A$97:$N$102</definedName>
    <definedName name="_26065_202106121700_A290_D093" localSheetId="41">'2106121610'!$A$41:$N$46</definedName>
    <definedName name="_26065_202106121710_A192_D154" localSheetId="40">'2106121630'!$A$33:$N$38</definedName>
    <definedName name="_26065_202106121710_A211_D064" localSheetId="39">'2106121500'!$A$105:$N$110</definedName>
    <definedName name="_26065_202106121710_A293_D091" localSheetId="41">'2106121610'!$A$49:$N$54</definedName>
    <definedName name="_26065_202106121720_A193_D146" localSheetId="40">'2106121630'!$A$41:$N$46</definedName>
    <definedName name="_26065_202106121720_A214_D057" localSheetId="39">'2106121500'!$A$113:$N$118</definedName>
    <definedName name="_26065_202106121720_A293_D092" localSheetId="41">'2106121610'!$A$57:$N$62</definedName>
    <definedName name="_26065_202106121730_A191_D142" localSheetId="40">'2106121630'!$A$49:$N$54</definedName>
    <definedName name="_26065_202106121730_A217_D051" localSheetId="39">'2106121500'!$A$121:$N$126</definedName>
    <definedName name="_26065_202106121730_A299_D098" localSheetId="41">'2106121610'!$A$65:$N$70</definedName>
    <definedName name="_26065_202106121740_A189_D136" localSheetId="40">'2106121630'!$A$57:$N$62</definedName>
    <definedName name="_26065_202106121740_A219_D046" localSheetId="39">'2106121500'!$A$129:$N$134</definedName>
    <definedName name="_26065_202106121740_A302_D092" localSheetId="41">'2106121610'!$A$73:$N$78</definedName>
    <definedName name="_26065_202106121750_A189_D132" localSheetId="40">'2106121630'!$A$65:$N$70</definedName>
    <definedName name="_26065_202106121750_A221_D041" localSheetId="39">'2106121500'!$A$137:$N$142</definedName>
    <definedName name="_26065_202106121750_A298_D088" localSheetId="41">'2106121610'!$A$81:$N$86</definedName>
    <definedName name="_26065_202106121800_A188_D128" localSheetId="40">'2106121630'!$A$73:$N$78</definedName>
    <definedName name="_26065_202106121800_A307_D094" localSheetId="41">'2106121610'!$A$89:$N$94</definedName>
    <definedName name="_26065_202106121810_A187_D124" localSheetId="40">'2106121630'!$A$81:$N$86</definedName>
    <definedName name="_26065_202106121810_A308_D094" localSheetId="41">'2106121610'!$A$97:$N$102</definedName>
    <definedName name="_26065_202106121820_A185_D119" localSheetId="40">'2106121630'!$A$89:$N$94</definedName>
    <definedName name="_26065_202106121820_A312_D092" localSheetId="41">'2106121610'!$A$105:$N$110</definedName>
    <definedName name="_26065_202106121830_A184_D116" localSheetId="40">'2106121630'!$A$97:$N$102</definedName>
    <definedName name="_26065_202106121830_A313_D097" localSheetId="41">'2106121610'!$A$113:$N$118</definedName>
    <definedName name="_26065_202106121840_A180_D112" localSheetId="40">'2106121630'!$A$105:$N$110</definedName>
    <definedName name="_26065_202106121840_A317_D098" localSheetId="41">'2106121610'!$A$121:$N$126</definedName>
    <definedName name="_26065_202106121850_A181_D106" localSheetId="40">'2106121630'!$A$113:$N$118</definedName>
    <definedName name="_26065_202106121850_A320_D100" localSheetId="41">'2106121610'!$A$129:$N$134</definedName>
    <definedName name="_26065_202106121900_A178_D103" localSheetId="40">'2106121630'!$A$121:$N$126</definedName>
    <definedName name="_26065_202106121900_A323_D102" localSheetId="41">'2106121610'!$A$137:$N$142</definedName>
    <definedName name="_26065_202106121910_A177_D101" localSheetId="40">'2106121630'!$A$129:$N$134</definedName>
    <definedName name="_26065_202106121920_A175_D097" localSheetId="40">'2106121630'!$A$137:$N$142</definedName>
    <definedName name="_26065_202106121930_A171_D092" localSheetId="40">'2106121630'!$A$145:$N$150</definedName>
    <definedName name="_26065_202106121940_A169_D091" localSheetId="40">'2106121630'!$A$153:$N$158</definedName>
    <definedName name="_26065_202106121950_A166_D087" localSheetId="40">'2106121630'!$A$161:$N$166</definedName>
    <definedName name="_26065_202106122000_A163_D083" localSheetId="40">'2106121630'!$A$169:$N$174</definedName>
    <definedName name="_26065_202106130800_A359_D096" localSheetId="42">'2106130800'!$A$1:$N$6</definedName>
    <definedName name="_26065_202106130810_A359_D099" localSheetId="42">'2106130800'!$A$9:$N$14</definedName>
    <definedName name="_26065_202106130820_A001_D104" localSheetId="42">'2106130800'!$A$17:$N$22</definedName>
    <definedName name="_26065_202106130830_A001_D106" localSheetId="42">'2106130800'!$A$25:$N$30</definedName>
    <definedName name="_26065_202106130840_A002_D110" localSheetId="42">'2106130800'!$A$33:$N$38</definedName>
    <definedName name="_26065_202106130850_A003_D114" localSheetId="42">'2106130800'!$A$41:$N$46</definedName>
    <definedName name="_26065_202106130900_A004_D119" localSheetId="42">'2106130800'!$A$49:$N$54</definedName>
    <definedName name="_26065_202106130910_A002_D126" localSheetId="42">'2106130800'!$A$57:$N$62</definedName>
    <definedName name="_26065_202106130920_A002_D132" localSheetId="42">'2106130800'!$A$65:$N$70</definedName>
    <definedName name="_26065_202106130930_A003_D136" localSheetId="42">'2106130800'!$A$73:$N$78</definedName>
    <definedName name="_26065_202106130940_A003_D142" localSheetId="42">'2106130800'!$A$81:$N$86</definedName>
    <definedName name="_26065_202106130950_A003_D145" localSheetId="42">'2106130800'!$A$89:$N$94</definedName>
    <definedName name="_26065_202106131000_A003_D153" localSheetId="42">'2106130800'!$A$97:$N$102</definedName>
    <definedName name="_26065_202106131000_A179_D179" localSheetId="43">'2106131000'!$A$1:$N$6</definedName>
    <definedName name="_26065_202106131010_A004_D160" localSheetId="42">'2106130800'!$A$105:$N$110</definedName>
    <definedName name="_26065_202106131010_A178_D171" localSheetId="43">'2106131000'!$A$9:$N$14</definedName>
    <definedName name="_26065_202106131020_A004_D166" localSheetId="42">'2106130800'!$A$113:$N$118</definedName>
    <definedName name="_26065_202106131020_A178_D167" localSheetId="43">'2106131000'!$A$17:$N$22</definedName>
    <definedName name="_26065_202106131030_A177_D162" localSheetId="43">'2106131000'!$A$25:$N$30</definedName>
    <definedName name="_26065_202106131040_A175_D154" localSheetId="43">'2106131000'!$A$33:$N$38</definedName>
    <definedName name="_26065_202106131050_A174_D146" localSheetId="43">'2106131000'!$A$41:$N$46</definedName>
    <definedName name="_26065_202106131100_A173_D142" localSheetId="43">'2106131000'!$A$49:$N$54</definedName>
    <definedName name="_26065_202106131110_A171_D135" localSheetId="43">'2106131000'!$A$57:$N$62</definedName>
    <definedName name="_26065_202106131120_A169_D128" localSheetId="43">'2106131000'!$A$65:$N$70</definedName>
    <definedName name="_26065_202106131130_A167_D123" localSheetId="43">'2106131000'!$A$73:$N$78</definedName>
    <definedName name="_26065_202106131140_A166_D118" localSheetId="43">'2106131000'!$A$81:$N$86</definedName>
    <definedName name="_26065_202106131150_A165_D113" localSheetId="43">'2106131000'!$A$89:$N$94</definedName>
    <definedName name="_26065_202106131200_A164_D105" localSheetId="43">'2106131000'!$A$97:$N$102</definedName>
    <definedName name="_26065_202106131210_A162_D099" localSheetId="43">'2106131000'!$A$105:$N$110</definedName>
    <definedName name="_26065_202106131220_A159_D094" localSheetId="43">'2106131000'!$A$113:$N$118</definedName>
    <definedName name="_26065_202106131230_A159_D090" localSheetId="43">'2106131000'!$A$121:$N$126</definedName>
    <definedName name="_26065_202106131240_A158_D086" localSheetId="43">'2106131000'!$A$129:$N$134</definedName>
    <definedName name="_26065_202106131250_A156_D084" localSheetId="43">'2106131000'!$A$137:$N$142</definedName>
    <definedName name="_26065_202106131300_A153_D079" localSheetId="43">'2106131000'!$A$145:$N$150</definedName>
    <definedName name="_26065_202106131310_A149_D074" localSheetId="43">'2106131000'!$A$153:$N$158</definedName>
    <definedName name="_26065_202106131320_A146_D071" localSheetId="43">'2106131000'!$A$161:$N$166</definedName>
    <definedName name="_26065_202106131330_A137_D066" localSheetId="43">'2106131000'!#REF!</definedName>
    <definedName name="_26065_202106131330_A137_D066_1" localSheetId="43">'2106131000'!$A$169:$N$174</definedName>
    <definedName name="_26065_202106131340_A132_D065" localSheetId="43">'2106131000'!$A$177:$N$182</definedName>
    <definedName name="_26065_202106211250_A338_D093" localSheetId="60">'2106211250'!$A$1:$N$2</definedName>
    <definedName name="_26065_202106211300_A336_D094" localSheetId="60">'2106211250'!$A$3:$N$3</definedName>
    <definedName name="_26065_202106211310_A340_D100" localSheetId="60">'2106211250'!$A$4:$N$4</definedName>
    <definedName name="_26065_202106211320_A343_D100" localSheetId="60">'2106211250'!$A$5:$N$5</definedName>
    <definedName name="_26065_202106211330_A343_D097" localSheetId="60">'2106211250'!$A$6:$N$6</definedName>
    <definedName name="_26065_202106211340_A344_D098" localSheetId="60">'2106211250'!$A$7:$N$7</definedName>
    <definedName name="_26065_202106211350_A346_D100" localSheetId="60">'2106211250'!$A$8:$N$8</definedName>
    <definedName name="_26065_202106211400_A347_D099" localSheetId="60">'2106211250'!$A$9:$N$9</definedName>
    <definedName name="_26065_202106211410_A351_D102" localSheetId="60">'2106211250'!$A$10:$N$10</definedName>
    <definedName name="_26065_202106211420_A353_D107" localSheetId="60">'2106211250'!$A$11:$N$11</definedName>
    <definedName name="_26065_202106211430_A354_D112" localSheetId="60">'2106211250'!$A$12:$N$12</definedName>
    <definedName name="_26065_202106211440_A355_D116" localSheetId="60">'2106211250'!$A$13:$N$13</definedName>
    <definedName name="_26065_202106211450_A358_D121" localSheetId="60">'2106211250'!$A$14:$N$14</definedName>
    <definedName name="_26065_202106211500_A359_D124" localSheetId="60">'2106211250'!$A$15:$N$15</definedName>
    <definedName name="_26065_202106211510_A360_D126" localSheetId="60">'2106211250'!$A$16:$N$16</definedName>
    <definedName name="_26065_202106221750_A326_D100" localSheetId="59">'2106221750'!$A$1:$N$2</definedName>
    <definedName name="_26065_202106221800_A320_D090" localSheetId="44">'2106221800'!$A$1:$N$6</definedName>
    <definedName name="_26065_202106221800_A331_D104" localSheetId="59">'2106221750'!$A$3:$N$3</definedName>
    <definedName name="_26065_202106221810_A324_D091" localSheetId="44">'2106221800'!$A$9:$N$14</definedName>
    <definedName name="_26065_202106221810_A334_D110" localSheetId="59">'2106221750'!$A$4:$N$4</definedName>
    <definedName name="_26065_202106221820_A329_D096" localSheetId="44">'2106221800'!$A$17:$N$22</definedName>
    <definedName name="_26065_202106221820_A336_D114" localSheetId="59">'2106221750'!$A$5:$N$5</definedName>
    <definedName name="_26065_202106221830_A332_D098" localSheetId="44">'2106221800'!$A$25:$N$30</definedName>
    <definedName name="_26065_202106221830_A337_D115" localSheetId="59">'2106221750'!$A$6:$N$6</definedName>
    <definedName name="_26065_202106221840_A336_D102" localSheetId="44">'2106221800'!$A$33:$N$38</definedName>
    <definedName name="_26065_202106221840_A339_D118" localSheetId="59">'2106221750'!$A$7:$N$7</definedName>
    <definedName name="_26065_202106221850_A340_D107" localSheetId="44">'2106221800'!$A$41:$N$46</definedName>
    <definedName name="_26065_202106221850_A341_D122" localSheetId="59">'2106221750'!$A$8:$N$8</definedName>
    <definedName name="_26065_202106221900_A343_D113" localSheetId="44">'2106221800'!$A$49:$N$54</definedName>
    <definedName name="_26065_202106221900_A344_D128" localSheetId="59">'2106221750'!$A$9:$N$9</definedName>
    <definedName name="_26065_202106221910_A343_D121" localSheetId="44">'2106221800'!$A$57:$N$62</definedName>
    <definedName name="_26065_202106221910_A346_D130" localSheetId="59">'2106221750'!$A$10:$N$10</definedName>
    <definedName name="_26065_202106221920_A345_D124" localSheetId="44">'2106221800'!$A$65:$N$70</definedName>
    <definedName name="_26065_202106221920_A348_D132" localSheetId="59">'2106221750'!$A$11:$N$11</definedName>
    <definedName name="_26065_202106221930_A346_D126" localSheetId="44">'2106221800'!$A$73:$N$78</definedName>
    <definedName name="_26065_202106221930_A349_D129" localSheetId="59">'2106221750'!$A$12:$N$12</definedName>
    <definedName name="_26065_202106221940_A349_D132" localSheetId="44">'2106221800'!$A$81:$N$86</definedName>
    <definedName name="_26065_202106221940_A349_D134" localSheetId="59">'2106221750'!$A$13:$N$13</definedName>
    <definedName name="_26065_202106221950_A350_D138" localSheetId="59">'2106221750'!$A$14:$N$14</definedName>
    <definedName name="_26065_202106221950_A351_D137" localSheetId="44">'2106221800'!$A$89:$N$94</definedName>
    <definedName name="_26065_202106222000_A352_D142" localSheetId="44">'2106221800'!$A$97:$N$102</definedName>
    <definedName name="_26065_202106222000_A353_D142" localSheetId="59">'2106221750'!$A$15:$N$15</definedName>
    <definedName name="_26065_202106222010_A353_D146" localSheetId="59">'2106221750'!$A$16:$N$16</definedName>
    <definedName name="_26065_202106222010_A354_D145" localSheetId="44">'2106221800'!$A$105:$N$110</definedName>
    <definedName name="_26065_202106222020_A302_D175" localSheetId="45">'2106222020'!$A$1:$N$6</definedName>
    <definedName name="_26065_202106222020_A355_D149" localSheetId="44">'2106221800'!$A$113:$N$118</definedName>
    <definedName name="_26065_202106222020_A355_D150" localSheetId="59">'2106221750'!$A$17:$N$17</definedName>
    <definedName name="_26065_202106222030_A305_D172" localSheetId="45">'2106222020'!$A$9:$N$14</definedName>
    <definedName name="_26065_202106222030_A357_D152" localSheetId="59">'2106221750'!$A$18:$N$18</definedName>
    <definedName name="_26065_202106222030_A357_D153" localSheetId="44">'2106221800'!$A$121:$N$126</definedName>
    <definedName name="_26065_202106222040_A309_D171" localSheetId="45">'2106222020'!$A$17:$N$22</definedName>
    <definedName name="_26065_202106222050_A312_D173" localSheetId="45">'2106222020'!$A$25:$N$30</definedName>
    <definedName name="_26065_202106222100_A315_D171" localSheetId="45">'2106222020'!$A$33:$N$38</definedName>
    <definedName name="_26065_202106222110_A318_D172" localSheetId="45">'2106222020'!$A$41:$N$46</definedName>
    <definedName name="_26065_202106222120_A322_D170" localSheetId="45">'2106222020'!$A$49:$N$54</definedName>
    <definedName name="_26065_202106222130_A325_D171" localSheetId="45">'2106222020'!$A$57:$N$62</definedName>
    <definedName name="_26065_202106222140_A327_D172" localSheetId="45">'2106222020'!$A$65:$N$70</definedName>
    <definedName name="_26065_202106222150_A330_D174" localSheetId="45">'2106222020'!$A$73:$N$78</definedName>
    <definedName name="_26065_202106222200_A331_D179" localSheetId="45">'2106222020'!$A$81:$N$86</definedName>
    <definedName name="_26065_202106222210_A333_D188" localSheetId="45">'2106222020'!$A$89:$N$94</definedName>
    <definedName name="_26065_202106222220_A334_D192" localSheetId="45">'2106222020'!$A$97:$N$102</definedName>
    <definedName name="_26065_202106222230_A336_D199" localSheetId="45">'2106222020'!$A$105:$N$110</definedName>
    <definedName name="_26065_202106222240_A337_D204" localSheetId="45">'2106222020'!$A$113:$N$118</definedName>
    <definedName name="_26065_202106222250_A338_D210" localSheetId="45">'2106222020'!$A$121:$N$126</definedName>
    <definedName name="_26065_202106222300_A340_D212" localSheetId="45">'2106222020'!$A$129:$N$134</definedName>
    <definedName name="_26065_202106231540_A356_D124" localSheetId="46">'2106231540'!$A$1:$N$6</definedName>
    <definedName name="_26065_202106231550_A357_D129" localSheetId="46">'2106231540'!$A$9:$N$14</definedName>
    <definedName name="_26065_202106231600_A359_D134" localSheetId="46">'2106231540'!$A$17:$N$22</definedName>
    <definedName name="_26065_202106231610_A360_D140" localSheetId="46">'2106231540'!$A$25:$N$30</definedName>
    <definedName name="_26065_202106231620_A002_D150" localSheetId="46">'2106231540'!$A$33:$N$38</definedName>
    <definedName name="_26065_202106231630_A004_D155" localSheetId="46">'2106231540'!$A$41:$N$46</definedName>
    <definedName name="_26065_202106231640_A005_D164" localSheetId="46">'2106231540'!$A$49:$N$54</definedName>
    <definedName name="_26065_202106231650_A006_D172" localSheetId="46">'2106231540'!$A$57:$N$62</definedName>
    <definedName name="_26065_202106231700_A008_D183" localSheetId="46">'2106231540'!$A$65:$N$70</definedName>
    <definedName name="_26065_202106240920_A148_D149" localSheetId="47">'2106240920'!$A$1:$N$6</definedName>
    <definedName name="_26065_202106240930_A142_D153" localSheetId="47">'2106240920'!$A$9:$N$14</definedName>
    <definedName name="_26065_202106240940_A140_D152" localSheetId="47">'2106240920'!$A$17:$N$22</definedName>
    <definedName name="_26065_202106240950_A138_D153" localSheetId="47">'2106240920'!$A$25:$N$30</definedName>
    <definedName name="_26065_202106241000_A135_D155" localSheetId="47">'2106240920'!$A$33:$N$38</definedName>
    <definedName name="_26065_202106241010_A133_D158" localSheetId="47">'2106240920'!$A$41:$N$46</definedName>
    <definedName name="_26065_202106241020_A131_D157" localSheetId="47">'2106240920'!$A$49:$N$54</definedName>
    <definedName name="_26065_202106241030_A129_D158" localSheetId="47">'2106240920'!$A$57:$N$62</definedName>
    <definedName name="_26065_202106241040_A125_D164" localSheetId="47">'2106240920'!$A$65:$N$70</definedName>
    <definedName name="_26065_202106241050_A123_D165" localSheetId="47">'2106240920'!$A$73:$N$78</definedName>
    <definedName name="_26065_202106241100_A120_D167" localSheetId="47">'2106240920'!$A$81:$N$86</definedName>
    <definedName name="_26065_202106241110_A118_D172" localSheetId="47">'2106240920'!$A$89:$N$94</definedName>
    <definedName name="_26065_202106241120_A115_D172" localSheetId="47">'2106240920'!$A$97:$N$102</definedName>
    <definedName name="_26065_202106241130_A112_D174" localSheetId="47">'2106240920'!$A$105:$N$110</definedName>
    <definedName name="_26065_202106252110_A208_D111" localSheetId="48">'2106252110'!$A$1:$N$6</definedName>
    <definedName name="_26065_202106252120_A205_D103" localSheetId="48">'2106252110'!$A$9:$N$14</definedName>
    <definedName name="_26065_202106252130_A205_D095" localSheetId="48">'2106252110'!$A$17:$N$22</definedName>
    <definedName name="_26065_202106252140_A206_D085" localSheetId="48">'2106252110'!$A$25:$N$30</definedName>
    <definedName name="_26065_202106252150_A208_D077" localSheetId="48">'2106252110'!$A$33:$N$38</definedName>
    <definedName name="_26065_202106252200_A208_D070" localSheetId="48">'2106252110'!$A$41:$N$46</definedName>
    <definedName name="_26065_202106252210_A209_D063" localSheetId="48">'2106252110'!$A$49:$N$54</definedName>
    <definedName name="_26065_202106252220_A210_D058" localSheetId="48">'2106252110'!$A$57:$N$62</definedName>
    <definedName name="_26065_202106252230_A210_D049" localSheetId="48">'2106252110'!$A$65:$N$70</definedName>
    <definedName name="_26065_202106252240_A212_D041" localSheetId="48">'2106252110'!$A$73:$N$78</definedName>
    <definedName name="_26065_202106252250_A215_D033" localSheetId="48">'2106252110'!$A$81:$N$86</definedName>
    <definedName name="_26065_202106252300_A218_D025" localSheetId="48">'2106252110'!$A$89:$N$94</definedName>
    <definedName name="_26065_202106252310_A215_D014" localSheetId="48">'2106252110'!$A$97:$N$102</definedName>
    <definedName name="_26065_202106252320_A243_D006" localSheetId="48">'2106252110'!$A$105:$N$110</definedName>
    <definedName name="_26065_202106252330_A004_D006" localSheetId="48">'2106252110'!$A$113:$N$118</definedName>
    <definedName name="_26065_202106252340_A009_D012" localSheetId="48">'2106252110'!$A$121:$N$126</definedName>
    <definedName name="_26065_202106252350_A019_D019" localSheetId="48">'2106252110'!$A$129:$N$134</definedName>
    <definedName name="_26065_202106260000_A015_D027" localSheetId="48">'2106252110'!$A$137:$N$142</definedName>
    <definedName name="_26065_202106260010_A018_D034" localSheetId="48">'2106252110'!$A$145:$N$150</definedName>
    <definedName name="_26065_202106260020_A016_D040" localSheetId="48">'2106252110'!$A$153:$N$158</definedName>
    <definedName name="_26065_202106260030_A022_D046" localSheetId="48">'2106252110'!$A$161:$N$166</definedName>
    <definedName name="_26065_202106260040_A025_D054" localSheetId="48">'2106252110'!$A$169:$N$174</definedName>
    <definedName name="_26065_202106260050_A028_D060" localSheetId="48">'2106252110'!$A$177:$N$182</definedName>
    <definedName name="_26065_202106260100_A027_D065" localSheetId="48">'2106252110'!$A$185:$N$190</definedName>
    <definedName name="_26065_202106260110_A026_D071" localSheetId="48">'2106252110'!$A$193:$N$198</definedName>
    <definedName name="_26065_202106260120_A027_D077" localSheetId="48">'2106252110'!$A$201:$N$206</definedName>
    <definedName name="_26065_202106260320_A078_D072" localSheetId="49">'2106260320'!$A$1:$N$6</definedName>
    <definedName name="_26065_202106260330_A076_D075" localSheetId="49">'2106260320'!$A$9:$N$14</definedName>
    <definedName name="_26065_202106260340_A074_D080" localSheetId="49">'2106260320'!$A$17:$N$22</definedName>
    <definedName name="_26065_202106260350_A071_D083" localSheetId="49">'2106260320'!$A$25:$N$30</definedName>
    <definedName name="_26065_202106260400_A069_D088" localSheetId="49">'2106260320'!$A$33:$N$38</definedName>
    <definedName name="_26065_202106260410_A067_D092" localSheetId="49">'2106260320'!$A$41:$N$46</definedName>
    <definedName name="_26065_202106260420_A062_D103" localSheetId="49">'2106260320'!$A$49:$N$54</definedName>
    <definedName name="_26065_202106260430_A063_D111" localSheetId="49">'2106260320'!$A$57:$N$62</definedName>
    <definedName name="_26065_202106260440_A063_D115" localSheetId="49">'2106260320'!$A$65:$N$70</definedName>
    <definedName name="_26065_202106260450_A063_D120" localSheetId="49">'2106260320'!$A$73:$N$78</definedName>
    <definedName name="_26065_202106260500_A064_D127" localSheetId="49">'2106260320'!$A$81:$N$86</definedName>
    <definedName name="_26065_202106260510_A061_D130" localSheetId="49">'2106260320'!$A$89:$N$94</definedName>
    <definedName name="_26065_202106260520_A059_D135" localSheetId="49">'2106260320'!#REF!</definedName>
    <definedName name="_26065_202106260520_A059_D135_1" localSheetId="49">'2106260320'!$A$97:$N$102</definedName>
    <definedName name="_26065_202106260530_A058_D141" localSheetId="49">'2106260320'!$A$105:$N$110</definedName>
    <definedName name="_26065_202106260540_A057_D145" localSheetId="49">'2106260320'!$A$113:$N$118</definedName>
    <definedName name="_26065_202106260550_A057_D151" localSheetId="49">'2106260320'!$A$121:$N$126</definedName>
    <definedName name="_26065_202106260600_A057_D159" localSheetId="49">'2106260320'!$A$129:$N$134</definedName>
    <definedName name="_26065_202106260610_A056_D163" localSheetId="49">'2106260320'!$A$137:$N$142</definedName>
    <definedName name="_26065_202106260620_A056_D171" localSheetId="49">'2106260320'!$A$145:$N$150</definedName>
    <definedName name="_26065_202106260630_A055_D178" localSheetId="49">'2106260320'!$A$153:$N$158</definedName>
    <definedName name="_26065_202106260640_A054_D182" localSheetId="49">'2106260320'!$A$161:$N$166</definedName>
    <definedName name="_26065_202106260650_A054_D188" localSheetId="49">'2106260320'!$A$169:$N$174</definedName>
    <definedName name="_26065_202106260700_A053_D191" localSheetId="49">'2106260320'!$A$177:$N$182</definedName>
    <definedName name="_26065_202106260710_A052_D198" localSheetId="49">'2106260320'!$A$185:$N$190</definedName>
    <definedName name="_26065_202106260720_A053_D205" localSheetId="49">'2106260320'!$A$193:$N$198</definedName>
    <definedName name="_26065_202106260730_A053_D213" localSheetId="49">'2106260320'!$A$201:$N$206</definedName>
    <definedName name="_26065_202106260740_A053_D219" localSheetId="49">'2106260320'!$A$209:$N$214</definedName>
    <definedName name="_26065_202106260750_A053_D226" localSheetId="49">'2106260320'!$A$217:$N$222</definedName>
    <definedName name="_26065_202106260800_A052_D230" localSheetId="49">'2106260320'!$A$225:$N$230</definedName>
    <definedName name="_26065_202107111150_A075_D081" localSheetId="50">'2107111150'!$A$1:$N$6</definedName>
    <definedName name="_26065_202107111200_A074_D086" localSheetId="50">'2107111150'!$A$9:$N$14</definedName>
    <definedName name="_26065_202107111210_A073_D090" localSheetId="50">'2107111150'!$A$18:$N$23</definedName>
    <definedName name="_26065_202107111220_A072_D091" localSheetId="50">'2107111150'!$A$26:$N$31</definedName>
    <definedName name="_26065_202107111230_A071_D096" localSheetId="50">'2107111150'!$A$34:$N$39</definedName>
    <definedName name="_26065_202107111240_A070_D099" localSheetId="50">'2107111150'!$A$42:$N$47</definedName>
    <definedName name="_26065_202107111250_A069_D105" localSheetId="50">'2107111150'!$A$50:$N$55</definedName>
    <definedName name="_26065_202107111300_A068_D106" localSheetId="50">'2107111150'!$A$58:$N$63</definedName>
    <definedName name="_26065_202107111310_A067_D111" localSheetId="50">'2107111150'!$A$66:$N$71</definedName>
    <definedName name="_26065_202107111320_A067_D113" localSheetId="50">'2107111150'!$A$74:$N$79</definedName>
    <definedName name="_26065_202107111330_A067_D117" localSheetId="50">'2107111150'!$A$82:$N$87</definedName>
    <definedName name="_26065_202107111340_A067_D121" localSheetId="50">'2107111150'!$A$90:$N$95</definedName>
    <definedName name="_26065_202107111350_A067_D127" localSheetId="50">'2107111150'!$A$98:$N$103</definedName>
    <definedName name="_26065_202107111400_A066_D128" localSheetId="50">'2107111150'!$A$106:$N$111</definedName>
    <definedName name="_26065_202107111410_A065_D129" localSheetId="50">'2107111150'!$A$114:$N$119</definedName>
    <definedName name="_26065_202107111420_A065_D132" localSheetId="50">'2107111150'!$A$122:$N$127</definedName>
    <definedName name="_26065_202107141220_A240_D096" localSheetId="58">'2107141220'!$A$1:$N$2</definedName>
    <definedName name="_26065_202107141230_A240_D095" localSheetId="58">'2107141220'!$A$3:$N$3</definedName>
    <definedName name="_26065_202107141240_A239_D095" localSheetId="58">'2107141220'!$A$4:$N$4</definedName>
    <definedName name="_26065_202107141250_A240_D098" localSheetId="58">'2107141220'!$A$5:$N$5</definedName>
    <definedName name="_26065_202107141300_A239_D096" localSheetId="58">'2107141220'!$A$6:$N$6</definedName>
    <definedName name="_26065_202107141310_A238_D101" localSheetId="58">'2107141220'!$A$7:$N$7</definedName>
    <definedName name="_26065_202107141320_A140_D105" localSheetId="57">'2107141320'!$A$1:$N$2</definedName>
    <definedName name="_26065_202107141320_A238_D100" localSheetId="58">'2107141220'!$A$8:$N$8</definedName>
    <definedName name="_26065_202107141330_A138_D109" localSheetId="57">'2107141320'!#REF!</definedName>
    <definedName name="_26065_202107141330_A138_D109_1" localSheetId="57">'2107141320'!$A$3:$N$3</definedName>
    <definedName name="_26065_202107141330_A238_D102" localSheetId="58">'2107141220'!$A$9:$N$9</definedName>
    <definedName name="_26065_202107141340_A137_D111" localSheetId="57">'2107141320'!$A$4:$N$4</definedName>
    <definedName name="_26065_202107141340_A237_D103" localSheetId="58">'2107141220'!$A$10:$N$10</definedName>
    <definedName name="_26065_202107141350_A140_D112" localSheetId="57">'2107141320'!$A$5:$N$5</definedName>
    <definedName name="_26065_202107141350_A237_D101" localSheetId="58">'2107141220'!$A$11:$N$11</definedName>
    <definedName name="_26065_202107141400_A140_D111" localSheetId="57">'2107141320'!$A$6:$N$6</definedName>
    <definedName name="_26065_202107141400_A238_D103" localSheetId="58">'2107141220'!$A$12:$N$12</definedName>
    <definedName name="_26065_202107141410_A139_D112" localSheetId="57">'2107141320'!$A$7:$N$7</definedName>
    <definedName name="_26065_202107141410_A236_D103" localSheetId="58">'2107141220'!$A$13:$N$13</definedName>
    <definedName name="_26065_202107141420_A140_D113" localSheetId="57">'2107141320'!$A$8:$N$8</definedName>
    <definedName name="_26065_202107141420_A237_D106" localSheetId="58">'2107141220'!$A$14:$N$14</definedName>
    <definedName name="_26065_202107141430_A141_D113" localSheetId="57">'2107141320'!$A$9:$N$9</definedName>
    <definedName name="_26065_202107141430_A239_D106" localSheetId="58">'2107141220'!$A$15:$N$15</definedName>
    <definedName name="_26065_202107141440_A142_D115" localSheetId="57">'2107141320'!$A$10:$N$10</definedName>
    <definedName name="_26065_202107141440_A239_D104" localSheetId="58">'2107141220'!$A$16:$N$16</definedName>
    <definedName name="_26065_202107141450_A144_D113" localSheetId="57">'2107141320'!$A$11:$N$11</definedName>
    <definedName name="_26065_202107141450_A239_D103" localSheetId="58">'2107141220'!$A$17:$N$17</definedName>
    <definedName name="_26065_202107141500_A144_D115" localSheetId="57">'2107141320'!$A$12:$N$12</definedName>
    <definedName name="_26065_202107141500_A238_D102" localSheetId="58">'2107141220'!$A$18:$N$18</definedName>
    <definedName name="_26065_202107141510_A144_D116" localSheetId="57">'2107141320'!$A$13:$N$13</definedName>
    <definedName name="_26065_202107141510_A239_D100" localSheetId="58">'2107141220'!$A$19:$N$19</definedName>
    <definedName name="_26065_202107141520_A143_D117" localSheetId="57">'2107141320'!$A$14:$N$14</definedName>
    <definedName name="_26065_202107141520_A240_D100" localSheetId="58">'2107141220'!$A$20:$N$20</definedName>
    <definedName name="_26065_202107141530_A143_D120" localSheetId="57">'2107141320'!$A$15:$N$15</definedName>
    <definedName name="_26065_202107141540_A143_D123" localSheetId="57">'2107141320'!$A$16:$N$16</definedName>
    <definedName name="_26065_202107141550_A142_D124" localSheetId="57">'2107141320'!$A$17:$N$17</definedName>
    <definedName name="_26065_202107141600_A142_D129" localSheetId="57">'2107141320'!$A$18:$N$18</definedName>
    <definedName name="_26065_202107141610_A140_D128" localSheetId="57">'2107141320'!$A$19:$N$19</definedName>
    <definedName name="_26065_202107141620_A139_D129" localSheetId="57">'2107141320'!$A$20:$N$20</definedName>
    <definedName name="_26065_202107141630_A137_D132" localSheetId="57">'2107141320'!$A$21:$N$21</definedName>
    <definedName name="_26065_202107160850_A074_D060" localSheetId="51">'2107160850'!$A$1:$N$6</definedName>
    <definedName name="_26065_202107160900_A082_D068" localSheetId="51">'2107160850'!$A$9:$N$14</definedName>
    <definedName name="_26065_202107160910_A084_D073" localSheetId="51">'2107160850'!$A$17:$N$22</definedName>
    <definedName name="_26065_202107160920_A088_D076" localSheetId="51">'2107160850'!$A$25:$N$30</definedName>
    <definedName name="_26065_202107160930_A091_D082" localSheetId="51">'2107160850'!$A$33:$N$38</definedName>
    <definedName name="_26065_202107160940_A092_D085" localSheetId="51">'2107160850'!$A$41:$N$46</definedName>
    <definedName name="_26065_202107160950_A094_D090" localSheetId="51">'2107160850'!$A$49:$N$54</definedName>
    <definedName name="_26065_202107161000_A096_D092" localSheetId="51">'2107160850'!$A$57:$N$62</definedName>
    <definedName name="_26065_202107161010_A099_D092" localSheetId="51">'2107160850'!$A$65:$N$70</definedName>
    <definedName name="_26065_202107161020_A100_D095" localSheetId="51">'2107160850'!$A$73:$N$78</definedName>
    <definedName name="_26065_202107161030_A106_D096" localSheetId="51">'2107160850'!$A$81:$N$86</definedName>
    <definedName name="_26065_202107161040_A109_D099" localSheetId="51">'2107160850'!$A$89:$N$94</definedName>
    <definedName name="_26065_202107161050_A111_D103" localSheetId="51">'2107160850'!$A$97:$N$102</definedName>
    <definedName name="_26065_202107161100_A114_D108" localSheetId="51">'2107160850'!$A$105:$N$110</definedName>
    <definedName name="_26065_202107161110_A114_D112" localSheetId="51">'2107160850'!#REF!</definedName>
    <definedName name="_26065_202107161110_A114_D112_1" localSheetId="51">'2107160850'!$A$113:$N$118</definedName>
    <definedName name="_26065_202107161120_A114_D121" localSheetId="51">'2107160850'!$A$121:$N$126</definedName>
    <definedName name="_26065_202107161130_A114_D127" localSheetId="51">'2107160850'!$A$129:$N$134</definedName>
    <definedName name="_26065_202107161140_A115_D133" localSheetId="51">'2107160850'!$A$137:$N$142</definedName>
    <definedName name="_26065_202107161150_A116_D136" localSheetId="51">'2107160850'!$A$145:$N$150</definedName>
    <definedName name="_26065_202107161200_A116_D138" localSheetId="51">'2107160850'!$A$153:$N$158</definedName>
    <definedName name="_26065_202107161250_A088_D102" localSheetId="52">'2107161250'!$A$1:$N$6</definedName>
    <definedName name="_26065_202107161300_A089_D107" localSheetId="52">'2107161250'!$A$9:$N$14</definedName>
    <definedName name="_26065_202107161310_A091_D112" localSheetId="52">'2107161250'!$A$17:$N$22</definedName>
    <definedName name="_26065_202107161320_A091_D115" localSheetId="52">'2107161250'!$A$25:$N$30</definedName>
    <definedName name="_26065_202107161330_A095_D127" localSheetId="52">'2107161250'!$A$33:$N$38</definedName>
    <definedName name="_26065_202107161340_A096_D131" localSheetId="52">'2107161250'!$A$41:$N$46</definedName>
    <definedName name="_26065_202107161350_A097_D132" localSheetId="52">'2107161250'!$A$49:$N$54</definedName>
    <definedName name="_26065_202107161400_A097_D133" localSheetId="52">'2107161250'!$A$57:$N$62</definedName>
    <definedName name="_26065_202107161410_A098_D138" localSheetId="52">'2107161250'!$A$65:$N$70</definedName>
    <definedName name="_26065_202107161420_A099_D143" localSheetId="52">'2107161250'!$A$73:$N$78</definedName>
    <definedName name="_26065_202107161430_A099_D148" localSheetId="52">'2107161250'!$A$81:$N$86</definedName>
    <definedName name="_26065_202107161440_A100_D150" localSheetId="52">'2107161250'!$A$89:$N$94</definedName>
    <definedName name="_26065_202107161450_A101_D156" localSheetId="52">'2107161250'!$A$97:$N$102</definedName>
    <definedName name="_26065_202107161500_A101_D161" localSheetId="52">'2107161250'!$A$105:$N$110</definedName>
    <definedName name="_26065_202107161510_A102_D165" localSheetId="52">'2107161250'!$A$113:$N$118</definedName>
    <definedName name="_26065_202107280920_A227_D198" localSheetId="54">'2107280920'!$A$1:$N$6</definedName>
    <definedName name="_26065_202107280930_A228_D195" localSheetId="54">'2107280920'!$A$9:$N$14</definedName>
    <definedName name="_26065_202107280940_A228_D190" localSheetId="54">'2107280920'!$A$17:$N$22</definedName>
    <definedName name="_26065_202107280950_A227_D187" localSheetId="54">'2107280920'!$A$25:$N$30</definedName>
    <definedName name="_26065_202107281000_A227_D182" localSheetId="54">'2107280920'!$A$33:$N$38</definedName>
    <definedName name="_26065_202107281010_A227_D178" localSheetId="54">'2107280920'!$A$41:$N$46</definedName>
    <definedName name="_26065_202107281020_A227_D174" localSheetId="54">'2107280920'!$A$49:$N$54</definedName>
    <definedName name="_26065_202107281030_A226_D170" localSheetId="54">'2107280920'!$A$57:$N$62</definedName>
    <definedName name="_26065_202107281040_A225_D167" localSheetId="54">'2107280920'!$A$65:$N$70</definedName>
    <definedName name="_26065_202107281050_A225_D161" localSheetId="54">'2107280920'!$A$73:$N$78</definedName>
    <definedName name="_26065_202107281100_A224_D159" localSheetId="54">'2107280920'!$A$81:$N$86</definedName>
    <definedName name="_26065_202107281110_A224_D157" localSheetId="54">'2107280920'!$A$89:$N$94</definedName>
    <definedName name="_26065_202107281120_A223_D153" localSheetId="54">'2107280920'!$A$97:$N$102</definedName>
    <definedName name="_26065_202107281130_A223_D150" localSheetId="54">'2107280920'!$A$105:$N$110</definedName>
    <definedName name="_26065_202107281140_A222_D146" localSheetId="54">'2107280920'!$A$113:$N$118</definedName>
    <definedName name="_26065_202107281150_A222_D143" localSheetId="54">'2107280920'!$A$121:$N$126</definedName>
    <definedName name="_26065_202107281200_A221_D140" localSheetId="54">'2107280920'!$A$129:$N$134</definedName>
    <definedName name="_26065_202107281210_A220_D138" localSheetId="54">'2107280920'!$A$137:$N$142</definedName>
    <definedName name="_26065_202107281220_A219_D132" localSheetId="54">'2107280920'!$A$145:$N$150</definedName>
    <definedName name="_26065_202107281230_A218_D128" localSheetId="54">'2107280920'!$A$153:$N$158</definedName>
    <definedName name="_26065_202107281240_A218_D127" localSheetId="54">'2107280920'!$A$161:$N$166</definedName>
    <definedName name="_26065_202107281250_A217_D120" localSheetId="54">'2107280920'!$A$169:$N$174</definedName>
    <definedName name="_26065_202107281300_A217_D116" localSheetId="54">'2107280920'!$A$177:$N$182</definedName>
    <definedName name="_26065_202107281310_A217_D110" localSheetId="54">'2107280920'!$A$185:$N$190</definedName>
    <definedName name="_26065_202107281320_A216_D106" localSheetId="54">'2107280920'!$A$193:$N$198</definedName>
    <definedName name="_26065_202107281330_A214_D103" localSheetId="54">'2107280920'!$A$201:$N$206</definedName>
    <definedName name="_26065_202107281340_A211_D097" localSheetId="54">'2107280920'!$A$209:$N$214</definedName>
    <definedName name="_26065_202107281350_A209_D095" localSheetId="54">'2107280920'!$A$217:$N$222</definedName>
    <definedName name="_26065_202107281400_A209_D091" localSheetId="54">'2107280920'!$A$225:$N$230</definedName>
    <definedName name="_26065_202107281640_A265_D148" localSheetId="53">'2107281640'!$A$1:$N$6</definedName>
    <definedName name="_26065_202107281650_A265_D142" localSheetId="53">'2107281640'!$A$9:$N$14</definedName>
    <definedName name="_26065_202107281700_A267_D137" localSheetId="53">'2107281640'!$A$17:$N$22</definedName>
    <definedName name="_26065_202107281710_A267_D133" localSheetId="53">'2107281640'!$A$25:$N$30</definedName>
    <definedName name="_26065_202107281720_A269_D129" localSheetId="53">'2107281640'!$A$33:$N$38</definedName>
    <definedName name="_26065_202107281730_A270_D122" localSheetId="53">'2107281640'!$A$41:$N$46</definedName>
    <definedName name="_26065_202107281740_A271_D120" localSheetId="53">'2107281640'!$A$49:$N$54</definedName>
    <definedName name="_26065_202107281750_A270_D121" localSheetId="53">'2107281640'!$A$57:$N$62</definedName>
    <definedName name="_26065_202107281800_A271_D116" localSheetId="53">'2107281640'!$A$65:$N$70</definedName>
    <definedName name="_26065_202107281815_A271_D112" localSheetId="53">'2107281640'!$A$73:$N$78</definedName>
    <definedName name="_26065_202107281830_A270_D105" localSheetId="53">'2107281640'!$A$81:$N$86</definedName>
    <definedName name="_26065_202107281840_A273_D099" localSheetId="53">'2107281640'!$A$89:$N$94</definedName>
    <definedName name="_26065_202107281850_A273_D096" localSheetId="53">'2107281640'!$A$97:$N$102</definedName>
    <definedName name="_26065_202107281900_A274_D089" localSheetId="53">'2107281640'!$A$105:$N$110</definedName>
    <definedName name="_26065_202107281910_A275_D083" localSheetId="53">'2107281640'!$A$113:$N$118</definedName>
    <definedName name="_26065_202107281920_A278_D080" localSheetId="53">'2107281640'!$A$121:$N$126</definedName>
    <definedName name="_26065_202107281930_A281_D074" localSheetId="53">'2107281640'!$A$129:$N$134</definedName>
    <definedName name="_26065_202107281940_A284_D071" localSheetId="53">'2107281640'!$A$137:$N$142</definedName>
    <definedName name="_26065_202107281950_A287_D065" localSheetId="53">'2107281640'!$A$145:$N$150</definedName>
    <definedName name="_26065_202107282000_A289_D058" localSheetId="53">'2107281640'!$A$153:$N$158</definedName>
    <definedName name="_26065_202107282010_A290_D052" localSheetId="53">'2107281640'!$A$161:$N$166</definedName>
    <definedName name="_26065_202107282020_A295_D045" localSheetId="53">'2107281640'!$A$169:$N$174</definedName>
    <definedName name="_26065_202107282030_A303_D039" localSheetId="53">'2107281640'!$A$177:$N$182</definedName>
    <definedName name="_26065_202107282040_A308_D034" localSheetId="53">'2107281640'!$A$185:$N$190</definedName>
    <definedName name="_26065_202107282050_A312_D030" localSheetId="53">'2107281640'!$A$193:$N$198</definedName>
    <definedName name="_26065_202107282100_A323_D025" localSheetId="53">'2107281640'!$A$201:$N$206</definedName>
    <definedName name="_26065_202107282110_A330_D021" localSheetId="53">'2107281640'!$A$209:$N$214</definedName>
    <definedName name="_26065_202107282120_A348_D022" localSheetId="53">'2107281640'!$A$217:$N$222</definedName>
    <definedName name="_26065_202107282130_A008_D019" localSheetId="53">'2107281640'!$A$225:$N$230</definedName>
    <definedName name="_26065_202107282140_A021_D022" localSheetId="53">'2107281640'!$A$233:$N$238</definedName>
    <definedName name="_26065_202107282150_A026_D023" localSheetId="53">'2107281640'!$A$241:$N$246</definedName>
    <definedName name="_26065_202107290820_A356_D132" localSheetId="55">'2107290820'!$A$1:$N$6</definedName>
    <definedName name="_26065_202107290830_A358_D134" localSheetId="55">'2107290820'!$A$9:$N$14</definedName>
    <definedName name="_26065_202107290840_A001_D135" localSheetId="55">'2107290820'!$A$17:$N$22</definedName>
    <definedName name="_26065_202107290850_A003_D137" localSheetId="55">'2107290820'!$A$25:$N$30</definedName>
    <definedName name="_26065_202107290900_A005_D138" localSheetId="55">'2107290820'!$A$33:$N$38</definedName>
    <definedName name="_26065_202107290910_A007_D138" localSheetId="55">'2107290820'!$A$41:$N$46</definedName>
    <definedName name="_26065_202107290920_A008_D139" localSheetId="55">'2107290820'!$A$49:$N$54</definedName>
    <definedName name="_26065_202107290930_A011_D140" localSheetId="55">'2107290820'!$A$57:$N$62</definedName>
    <definedName name="_26065_202107290940_A013_D141" localSheetId="55">'2107290820'!$A$65:$N$70</definedName>
    <definedName name="_26065_202107290950_A015_D138" localSheetId="55">'2107290820'!$A$73:$N$78</definedName>
    <definedName name="_26065_202107291000_A017_D139" localSheetId="55">'2107290820'!$A$81:$N$86</definedName>
    <definedName name="_26065_202107291010_A019_D142" localSheetId="55">'2107290820'!$A$89:$N$94</definedName>
    <definedName name="_26065_202107291020_A022_D144" localSheetId="55">'2107290820'!$A$97:$N$102</definedName>
    <definedName name="_26065_202107291030_A024_D146" localSheetId="55">'2107290820'!$A$105:$N$110</definedName>
    <definedName name="_26065_202107291040_A025_D146" localSheetId="55">'2107290820'!$A$113:$N$118</definedName>
    <definedName name="_26065_202107291050_A027_D148" localSheetId="55">'2107290820'!$A$121:$N$126</definedName>
    <definedName name="_26065_202107291100_A028_D144" localSheetId="55">'2107290820'!$A$129:$N$134</definedName>
    <definedName name="_26065_202107291110_A030_D147" localSheetId="55">'2107290820'!$A$137:$N$142</definedName>
    <definedName name="_26065_202107291120_A032_D151" localSheetId="55">'2107290820'!$A$145:$N$150</definedName>
    <definedName name="_26065_202107291130_A033_D154" localSheetId="55">'2107290820'!$A$153:$N$158</definedName>
    <definedName name="_26065_202107291140_A036_D157" localSheetId="55">'2107290820'!$A$161:$N$166</definedName>
    <definedName name="_26065_202107291150_A039_D161" localSheetId="55">'2107290820'!$A$169:$N$174</definedName>
    <definedName name="_26065_202107291200_A040_D163" localSheetId="55">'2107290820'!$A$177:$N$182</definedName>
    <definedName name="_26065_202107291210_A041_D168" localSheetId="55">'2107290820'!$A$185:$N$190</definedName>
    <definedName name="_26065_202107291220_A043_D173" localSheetId="55">'2107290820'!$A$193:$N$198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3" i="58" l="1"/>
  <c r="Q495" i="58"/>
  <c r="O22" i="98"/>
  <c r="N22" i="98"/>
  <c r="Q22" i="98" s="1"/>
  <c r="O21" i="98"/>
  <c r="N21" i="98"/>
  <c r="Q21" i="98" s="1"/>
  <c r="O20" i="98"/>
  <c r="N20" i="98"/>
  <c r="Q20" i="98" s="1"/>
  <c r="O19" i="98"/>
  <c r="N19" i="98"/>
  <c r="Q19" i="98" s="1"/>
  <c r="O18" i="98"/>
  <c r="N18" i="98"/>
  <c r="Q18" i="98" s="1"/>
  <c r="O17" i="98"/>
  <c r="N17" i="98"/>
  <c r="Q17" i="98" s="1"/>
  <c r="Q16" i="98"/>
  <c r="O16" i="98"/>
  <c r="N16" i="98"/>
  <c r="O15" i="98"/>
  <c r="N15" i="98"/>
  <c r="Q15" i="98" s="1"/>
  <c r="O14" i="98"/>
  <c r="N14" i="98"/>
  <c r="Q14" i="98" s="1"/>
  <c r="O13" i="98"/>
  <c r="N13" i="98"/>
  <c r="Q13" i="98" s="1"/>
  <c r="O12" i="98"/>
  <c r="N12" i="98"/>
  <c r="Q12" i="98" s="1"/>
  <c r="O11" i="98"/>
  <c r="N11" i="98"/>
  <c r="Q11" i="98" s="1"/>
  <c r="O10" i="98"/>
  <c r="N10" i="98"/>
  <c r="Q10" i="98" s="1"/>
  <c r="O9" i="98"/>
  <c r="N9" i="98"/>
  <c r="Q9" i="98" s="1"/>
  <c r="O8" i="98"/>
  <c r="N8" i="98"/>
  <c r="Q8" i="98" s="1"/>
  <c r="O7" i="98"/>
  <c r="N7" i="98"/>
  <c r="Q7" i="98" s="1"/>
  <c r="O6" i="98"/>
  <c r="N6" i="98"/>
  <c r="Q6" i="98" s="1"/>
  <c r="O5" i="98"/>
  <c r="N5" i="98"/>
  <c r="Q5" i="98" s="1"/>
  <c r="O4" i="98"/>
  <c r="N4" i="98"/>
  <c r="Q4" i="98" s="1"/>
  <c r="O3" i="98"/>
  <c r="N3" i="98"/>
  <c r="O2" i="98"/>
  <c r="N2" i="98"/>
  <c r="O26" i="97"/>
  <c r="N26" i="97"/>
  <c r="Q26" i="97" s="1"/>
  <c r="O25" i="97"/>
  <c r="N25" i="97"/>
  <c r="Q25" i="97" s="1"/>
  <c r="O24" i="97"/>
  <c r="N24" i="97"/>
  <c r="Q24" i="97" s="1"/>
  <c r="Q23" i="97"/>
  <c r="O23" i="97"/>
  <c r="N23" i="97"/>
  <c r="O22" i="97"/>
  <c r="N22" i="97"/>
  <c r="Q22" i="97" s="1"/>
  <c r="O21" i="97"/>
  <c r="N21" i="97"/>
  <c r="Q21" i="97" s="1"/>
  <c r="O20" i="97"/>
  <c r="N20" i="97"/>
  <c r="Q20" i="97" s="1"/>
  <c r="O19" i="97"/>
  <c r="N19" i="97"/>
  <c r="Q19" i="97" s="1"/>
  <c r="O18" i="97"/>
  <c r="N18" i="97"/>
  <c r="Q18" i="97" s="1"/>
  <c r="O17" i="97"/>
  <c r="N17" i="97"/>
  <c r="Q17" i="97" s="1"/>
  <c r="O16" i="97"/>
  <c r="R17" i="97" s="1"/>
  <c r="N16" i="97"/>
  <c r="Q16" i="97" s="1"/>
  <c r="O15" i="97"/>
  <c r="N15" i="97"/>
  <c r="Q15" i="97" s="1"/>
  <c r="O14" i="97"/>
  <c r="N14" i="97"/>
  <c r="Q14" i="97" s="1"/>
  <c r="O13" i="97"/>
  <c r="N13" i="97"/>
  <c r="Q13" i="97" s="1"/>
  <c r="O12" i="97"/>
  <c r="N12" i="97"/>
  <c r="Q12" i="97" s="1"/>
  <c r="O11" i="97"/>
  <c r="N11" i="97"/>
  <c r="Q11" i="97" s="1"/>
  <c r="O10" i="97"/>
  <c r="N10" i="97"/>
  <c r="Q10" i="97" s="1"/>
  <c r="O9" i="97"/>
  <c r="N9" i="97"/>
  <c r="Q9" i="97" s="1"/>
  <c r="O8" i="97"/>
  <c r="N8" i="97"/>
  <c r="Q8" i="97" s="1"/>
  <c r="O7" i="97"/>
  <c r="N7" i="97"/>
  <c r="Q7" i="97" s="1"/>
  <c r="O6" i="97"/>
  <c r="N6" i="97"/>
  <c r="Q6" i="97" s="1"/>
  <c r="O5" i="97"/>
  <c r="N5" i="97"/>
  <c r="Q5" i="97" s="1"/>
  <c r="O4" i="97"/>
  <c r="N4" i="97"/>
  <c r="Q4" i="97" s="1"/>
  <c r="O3" i="97"/>
  <c r="N3" i="97"/>
  <c r="O2" i="97"/>
  <c r="N2" i="97"/>
  <c r="Q2" i="97" s="1"/>
  <c r="Q27" i="96"/>
  <c r="O27" i="96"/>
  <c r="N27" i="96"/>
  <c r="O26" i="96"/>
  <c r="N26" i="96"/>
  <c r="Q26" i="96" s="1"/>
  <c r="O25" i="96"/>
  <c r="N25" i="96"/>
  <c r="Q25" i="96" s="1"/>
  <c r="O24" i="96"/>
  <c r="N24" i="96"/>
  <c r="Q24" i="96" s="1"/>
  <c r="O23" i="96"/>
  <c r="N23" i="96"/>
  <c r="Q23" i="96" s="1"/>
  <c r="O22" i="96"/>
  <c r="N22" i="96"/>
  <c r="Q22" i="96" s="1"/>
  <c r="O21" i="96"/>
  <c r="N21" i="96"/>
  <c r="Q21" i="96" s="1"/>
  <c r="O20" i="96"/>
  <c r="N20" i="96"/>
  <c r="Q20" i="96" s="1"/>
  <c r="Q19" i="96"/>
  <c r="O19" i="96"/>
  <c r="N19" i="96"/>
  <c r="O18" i="96"/>
  <c r="N18" i="96"/>
  <c r="Q18" i="96" s="1"/>
  <c r="Q17" i="96"/>
  <c r="O17" i="96"/>
  <c r="N17" i="96"/>
  <c r="O16" i="96"/>
  <c r="N16" i="96"/>
  <c r="Q16" i="96" s="1"/>
  <c r="O15" i="96"/>
  <c r="N15" i="96"/>
  <c r="Q15" i="96" s="1"/>
  <c r="O14" i="96"/>
  <c r="N14" i="96"/>
  <c r="Q14" i="96" s="1"/>
  <c r="O13" i="96"/>
  <c r="N13" i="96"/>
  <c r="Q13" i="96" s="1"/>
  <c r="O12" i="96"/>
  <c r="N12" i="96"/>
  <c r="Q12" i="96" s="1"/>
  <c r="Q11" i="96"/>
  <c r="O11" i="96"/>
  <c r="N11" i="96"/>
  <c r="O10" i="96"/>
  <c r="N10" i="96"/>
  <c r="Q10" i="96" s="1"/>
  <c r="O9" i="96"/>
  <c r="N9" i="96"/>
  <c r="Q9" i="96" s="1"/>
  <c r="O8" i="96"/>
  <c r="N8" i="96"/>
  <c r="Q8" i="96" s="1"/>
  <c r="O7" i="96"/>
  <c r="N7" i="96"/>
  <c r="Q7" i="96" s="1"/>
  <c r="O6" i="96"/>
  <c r="N6" i="96"/>
  <c r="Q6" i="96" s="1"/>
  <c r="O5" i="96"/>
  <c r="N5" i="96"/>
  <c r="Q5" i="96" s="1"/>
  <c r="O4" i="96"/>
  <c r="N4" i="96"/>
  <c r="Q4" i="96" s="1"/>
  <c r="O3" i="96"/>
  <c r="N3" i="96"/>
  <c r="Q2" i="96"/>
  <c r="R3" i="96" s="1"/>
  <c r="O2" i="96"/>
  <c r="N2" i="96"/>
  <c r="T8" i="95"/>
  <c r="T20" i="95"/>
  <c r="N28" i="95"/>
  <c r="Q7" i="95"/>
  <c r="R8" i="95" s="1"/>
  <c r="S8" i="95" s="1"/>
  <c r="Q8" i="95"/>
  <c r="R9" i="95" s="1"/>
  <c r="S9" i="95" s="1"/>
  <c r="Q13" i="95"/>
  <c r="R14" i="95" s="1"/>
  <c r="S14" i="95" s="1"/>
  <c r="Q15" i="95"/>
  <c r="Q19" i="95"/>
  <c r="R20" i="95" s="1"/>
  <c r="S20" i="95" s="1"/>
  <c r="Q20" i="95"/>
  <c r="R21" i="95" s="1"/>
  <c r="S21" i="95" s="1"/>
  <c r="Q25" i="95"/>
  <c r="R26" i="95" s="1"/>
  <c r="S26" i="95" s="1"/>
  <c r="Q27" i="95"/>
  <c r="N4" i="95"/>
  <c r="Q4" i="95" s="1"/>
  <c r="R5" i="95" s="1"/>
  <c r="O4" i="95"/>
  <c r="N5" i="95"/>
  <c r="Q5" i="95" s="1"/>
  <c r="R6" i="95" s="1"/>
  <c r="O5" i="95"/>
  <c r="N6" i="95"/>
  <c r="Q6" i="95" s="1"/>
  <c r="R7" i="95" s="1"/>
  <c r="O6" i="95"/>
  <c r="N7" i="95"/>
  <c r="O7" i="95"/>
  <c r="N8" i="95"/>
  <c r="O8" i="95"/>
  <c r="N9" i="95"/>
  <c r="Q9" i="95" s="1"/>
  <c r="R10" i="95" s="1"/>
  <c r="O9" i="95"/>
  <c r="N10" i="95"/>
  <c r="Q10" i="95" s="1"/>
  <c r="R11" i="95" s="1"/>
  <c r="O10" i="95"/>
  <c r="N11" i="95"/>
  <c r="Q11" i="95" s="1"/>
  <c r="R12" i="95" s="1"/>
  <c r="O11" i="95"/>
  <c r="N12" i="95"/>
  <c r="Q12" i="95" s="1"/>
  <c r="R13" i="95" s="1"/>
  <c r="O12" i="95"/>
  <c r="N13" i="95"/>
  <c r="O13" i="95"/>
  <c r="N14" i="95"/>
  <c r="Q14" i="95" s="1"/>
  <c r="R15" i="95" s="1"/>
  <c r="O14" i="95"/>
  <c r="N15" i="95"/>
  <c r="O15" i="95"/>
  <c r="N16" i="95"/>
  <c r="Q16" i="95" s="1"/>
  <c r="R17" i="95" s="1"/>
  <c r="O16" i="95"/>
  <c r="N17" i="95"/>
  <c r="Q17" i="95" s="1"/>
  <c r="R18" i="95" s="1"/>
  <c r="O17" i="95"/>
  <c r="N18" i="95"/>
  <c r="Q18" i="95" s="1"/>
  <c r="R19" i="95" s="1"/>
  <c r="O18" i="95"/>
  <c r="N19" i="95"/>
  <c r="O19" i="95"/>
  <c r="N20" i="95"/>
  <c r="O20" i="95"/>
  <c r="N21" i="95"/>
  <c r="Q21" i="95" s="1"/>
  <c r="R22" i="95" s="1"/>
  <c r="O21" i="95"/>
  <c r="N22" i="95"/>
  <c r="Q22" i="95" s="1"/>
  <c r="R23" i="95" s="1"/>
  <c r="O22" i="95"/>
  <c r="N23" i="95"/>
  <c r="Q23" i="95" s="1"/>
  <c r="R24" i="95" s="1"/>
  <c r="O23" i="95"/>
  <c r="N24" i="95"/>
  <c r="Q24" i="95" s="1"/>
  <c r="R25" i="95" s="1"/>
  <c r="O24" i="95"/>
  <c r="N25" i="95"/>
  <c r="O25" i="95"/>
  <c r="N26" i="95"/>
  <c r="Q26" i="95" s="1"/>
  <c r="R27" i="95" s="1"/>
  <c r="O26" i="95"/>
  <c r="N27" i="95"/>
  <c r="O27" i="95"/>
  <c r="O3" i="95"/>
  <c r="N3" i="95"/>
  <c r="O2" i="95"/>
  <c r="N2" i="95"/>
  <c r="N32" i="94"/>
  <c r="N4" i="94"/>
  <c r="O4" i="94"/>
  <c r="T5" i="94" s="1"/>
  <c r="U5" i="94" s="1"/>
  <c r="N5" i="94"/>
  <c r="O5" i="94"/>
  <c r="N6" i="94"/>
  <c r="Q6" i="94" s="1"/>
  <c r="O6" i="94"/>
  <c r="N7" i="94"/>
  <c r="Q7" i="94" s="1"/>
  <c r="R8" i="94" s="1"/>
  <c r="S8" i="94" s="1"/>
  <c r="O7" i="94"/>
  <c r="N8" i="94"/>
  <c r="Q8" i="94" s="1"/>
  <c r="T9" i="94" s="1"/>
  <c r="U9" i="94" s="1"/>
  <c r="O8" i="94"/>
  <c r="N9" i="94"/>
  <c r="O9" i="94"/>
  <c r="T10" i="94" s="1"/>
  <c r="U10" i="94" s="1"/>
  <c r="N10" i="94"/>
  <c r="Q10" i="94" s="1"/>
  <c r="O10" i="94"/>
  <c r="N11" i="94"/>
  <c r="O11" i="94"/>
  <c r="N12" i="94"/>
  <c r="O12" i="94"/>
  <c r="N13" i="94"/>
  <c r="Q13" i="94" s="1"/>
  <c r="O13" i="94"/>
  <c r="N14" i="94"/>
  <c r="Q14" i="94" s="1"/>
  <c r="O14" i="94"/>
  <c r="N15" i="94"/>
  <c r="O15" i="94"/>
  <c r="N16" i="94"/>
  <c r="O16" i="94"/>
  <c r="N17" i="94"/>
  <c r="O17" i="94"/>
  <c r="N18" i="94"/>
  <c r="Q18" i="94" s="1"/>
  <c r="O18" i="94"/>
  <c r="N19" i="94"/>
  <c r="Q19" i="94" s="1"/>
  <c r="O19" i="94"/>
  <c r="N20" i="94"/>
  <c r="Q20" i="94" s="1"/>
  <c r="T21" i="94" s="1"/>
  <c r="U21" i="94" s="1"/>
  <c r="O20" i="94"/>
  <c r="N21" i="94"/>
  <c r="Q21" i="94" s="1"/>
  <c r="O21" i="94"/>
  <c r="N22" i="94"/>
  <c r="Q22" i="94" s="1"/>
  <c r="O22" i="94"/>
  <c r="N23" i="94"/>
  <c r="O23" i="94"/>
  <c r="N24" i="94"/>
  <c r="O24" i="94"/>
  <c r="N25" i="94"/>
  <c r="O25" i="94"/>
  <c r="N26" i="94"/>
  <c r="Q26" i="94" s="1"/>
  <c r="O26" i="94"/>
  <c r="N27" i="94"/>
  <c r="O27" i="94"/>
  <c r="N28" i="94"/>
  <c r="R29" i="94" s="1"/>
  <c r="S29" i="94" s="1"/>
  <c r="O28" i="94"/>
  <c r="N29" i="94"/>
  <c r="O29" i="94"/>
  <c r="T30" i="94" s="1"/>
  <c r="U30" i="94" s="1"/>
  <c r="N30" i="94"/>
  <c r="Q30" i="94" s="1"/>
  <c r="O30" i="94"/>
  <c r="N31" i="94"/>
  <c r="O31" i="94"/>
  <c r="R13" i="94"/>
  <c r="S13" i="94" s="1"/>
  <c r="Q4" i="94"/>
  <c r="Q5" i="94"/>
  <c r="Q9" i="94"/>
  <c r="Q11" i="94"/>
  <c r="R12" i="94" s="1"/>
  <c r="S12" i="94" s="1"/>
  <c r="Q12" i="94"/>
  <c r="T13" i="94" s="1"/>
  <c r="Q15" i="94"/>
  <c r="R16" i="94" s="1"/>
  <c r="S16" i="94" s="1"/>
  <c r="Q16" i="94"/>
  <c r="Q17" i="94"/>
  <c r="Q23" i="94"/>
  <c r="Q24" i="94"/>
  <c r="R25" i="94" s="1"/>
  <c r="S25" i="94" s="1"/>
  <c r="Q25" i="94"/>
  <c r="Q27" i="94"/>
  <c r="Q28" i="94"/>
  <c r="Q29" i="94"/>
  <c r="Q31" i="94"/>
  <c r="O3" i="94"/>
  <c r="R4" i="94" s="1"/>
  <c r="S4" i="94" s="1"/>
  <c r="N3" i="94"/>
  <c r="Q3" i="94" s="1"/>
  <c r="T4" i="94" s="1"/>
  <c r="U4" i="94" s="1"/>
  <c r="O2" i="94"/>
  <c r="N2" i="94"/>
  <c r="Q2" i="94" s="1"/>
  <c r="T18" i="93"/>
  <c r="U18" i="93" s="1"/>
  <c r="Q5" i="93"/>
  <c r="T6" i="93" s="1"/>
  <c r="U6" i="93" s="1"/>
  <c r="Q8" i="93"/>
  <c r="R9" i="93" s="1"/>
  <c r="S9" i="93" s="1"/>
  <c r="Q12" i="93"/>
  <c r="Q17" i="93"/>
  <c r="Q19" i="93"/>
  <c r="R20" i="93" s="1"/>
  <c r="Q20" i="93"/>
  <c r="Q23" i="93"/>
  <c r="R24" i="93" s="1"/>
  <c r="S24" i="93" s="1"/>
  <c r="Q25" i="93"/>
  <c r="N4" i="93"/>
  <c r="N28" i="93" s="1"/>
  <c r="O4" i="93"/>
  <c r="N5" i="93"/>
  <c r="O5" i="93"/>
  <c r="N6" i="93"/>
  <c r="O6" i="93"/>
  <c r="N7" i="93"/>
  <c r="O7" i="93"/>
  <c r="N8" i="93"/>
  <c r="T9" i="93" s="1"/>
  <c r="U9" i="93" s="1"/>
  <c r="O8" i="93"/>
  <c r="N9" i="93"/>
  <c r="Q9" i="93" s="1"/>
  <c r="R10" i="93" s="1"/>
  <c r="S10" i="93" s="1"/>
  <c r="O9" i="93"/>
  <c r="N10" i="93"/>
  <c r="Q10" i="93" s="1"/>
  <c r="O10" i="93"/>
  <c r="N11" i="93"/>
  <c r="O11" i="93"/>
  <c r="N12" i="93"/>
  <c r="R13" i="93" s="1"/>
  <c r="S13" i="93" s="1"/>
  <c r="O12" i="93"/>
  <c r="T13" i="93" s="1"/>
  <c r="U13" i="93" s="1"/>
  <c r="N13" i="93"/>
  <c r="O13" i="93"/>
  <c r="N14" i="93"/>
  <c r="O14" i="93"/>
  <c r="N15" i="93"/>
  <c r="O15" i="93"/>
  <c r="N16" i="93"/>
  <c r="Q16" i="93" s="1"/>
  <c r="O16" i="93"/>
  <c r="N17" i="93"/>
  <c r="O17" i="93"/>
  <c r="N18" i="93"/>
  <c r="Q18" i="93" s="1"/>
  <c r="R19" i="93" s="1"/>
  <c r="S19" i="93" s="1"/>
  <c r="O18" i="93"/>
  <c r="N19" i="93"/>
  <c r="T20" i="93" s="1"/>
  <c r="U20" i="93" s="1"/>
  <c r="O19" i="93"/>
  <c r="N20" i="93"/>
  <c r="R21" i="93" s="1"/>
  <c r="S21" i="93" s="1"/>
  <c r="O20" i="93"/>
  <c r="N21" i="93"/>
  <c r="Q21" i="93" s="1"/>
  <c r="O21" i="93"/>
  <c r="N22" i="93"/>
  <c r="O22" i="93"/>
  <c r="N23" i="93"/>
  <c r="T24" i="93" s="1"/>
  <c r="U24" i="93" s="1"/>
  <c r="O23" i="93"/>
  <c r="N24" i="93"/>
  <c r="Q24" i="93" s="1"/>
  <c r="R25" i="93" s="1"/>
  <c r="S25" i="93" s="1"/>
  <c r="O24" i="93"/>
  <c r="N25" i="93"/>
  <c r="T26" i="93" s="1"/>
  <c r="U26" i="93" s="1"/>
  <c r="O25" i="93"/>
  <c r="N26" i="93"/>
  <c r="O26" i="93"/>
  <c r="N27" i="93"/>
  <c r="Q27" i="93" s="1"/>
  <c r="O27" i="93"/>
  <c r="O3" i="93"/>
  <c r="N3" i="93"/>
  <c r="Q3" i="93" s="1"/>
  <c r="O2" i="93"/>
  <c r="N2" i="93"/>
  <c r="R16" i="92"/>
  <c r="S16" i="92" s="1"/>
  <c r="Q3" i="92"/>
  <c r="Q8" i="92"/>
  <c r="Q9" i="92"/>
  <c r="Q10" i="92"/>
  <c r="Q13" i="92"/>
  <c r="Q14" i="92"/>
  <c r="Q15" i="92"/>
  <c r="Q17" i="92"/>
  <c r="Q20" i="92"/>
  <c r="Q21" i="92"/>
  <c r="R22" i="92" s="1"/>
  <c r="S22" i="92" s="1"/>
  <c r="Q22" i="92"/>
  <c r="R23" i="92" s="1"/>
  <c r="S23" i="92" s="1"/>
  <c r="Q25" i="92"/>
  <c r="Q26" i="92"/>
  <c r="Q27" i="92"/>
  <c r="R28" i="92" s="1"/>
  <c r="S28" i="92" s="1"/>
  <c r="N3" i="92"/>
  <c r="R4" i="92" s="1"/>
  <c r="S4" i="92" s="1"/>
  <c r="O3" i="92"/>
  <c r="N4" i="92"/>
  <c r="Q4" i="92" s="1"/>
  <c r="O4" i="92"/>
  <c r="N5" i="92"/>
  <c r="Q5" i="92" s="1"/>
  <c r="O5" i="92"/>
  <c r="N6" i="92"/>
  <c r="Q6" i="92" s="1"/>
  <c r="R7" i="92" s="1"/>
  <c r="S7" i="92" s="1"/>
  <c r="O6" i="92"/>
  <c r="N7" i="92"/>
  <c r="Q7" i="92" s="1"/>
  <c r="R8" i="92" s="1"/>
  <c r="S8" i="92" s="1"/>
  <c r="O7" i="92"/>
  <c r="N8" i="92"/>
  <c r="O8" i="92"/>
  <c r="R9" i="92" s="1"/>
  <c r="S9" i="92" s="1"/>
  <c r="N9" i="92"/>
  <c r="R10" i="92" s="1"/>
  <c r="S10" i="92" s="1"/>
  <c r="O9" i="92"/>
  <c r="N10" i="92"/>
  <c r="O10" i="92"/>
  <c r="R11" i="92" s="1"/>
  <c r="S11" i="92" s="1"/>
  <c r="N11" i="92"/>
  <c r="O11" i="92"/>
  <c r="N12" i="92"/>
  <c r="O12" i="92"/>
  <c r="N13" i="92"/>
  <c r="R14" i="92" s="1"/>
  <c r="S14" i="92" s="1"/>
  <c r="O13" i="92"/>
  <c r="N14" i="92"/>
  <c r="O14" i="92"/>
  <c r="R15" i="92" s="1"/>
  <c r="S15" i="92" s="1"/>
  <c r="N15" i="92"/>
  <c r="O15" i="92"/>
  <c r="N16" i="92"/>
  <c r="Q16" i="92" s="1"/>
  <c r="O16" i="92"/>
  <c r="N17" i="92"/>
  <c r="R18" i="92" s="1"/>
  <c r="S18" i="92" s="1"/>
  <c r="O17" i="92"/>
  <c r="N18" i="92"/>
  <c r="Q18" i="92" s="1"/>
  <c r="R19" i="92" s="1"/>
  <c r="S19" i="92" s="1"/>
  <c r="O18" i="92"/>
  <c r="N19" i="92"/>
  <c r="Q19" i="92" s="1"/>
  <c r="R20" i="92" s="1"/>
  <c r="S20" i="92" s="1"/>
  <c r="O19" i="92"/>
  <c r="N20" i="92"/>
  <c r="O20" i="92"/>
  <c r="N21" i="92"/>
  <c r="O21" i="92"/>
  <c r="N22" i="92"/>
  <c r="O22" i="92"/>
  <c r="N23" i="92"/>
  <c r="O23" i="92"/>
  <c r="N24" i="92"/>
  <c r="Q24" i="92" s="1"/>
  <c r="R25" i="92" s="1"/>
  <c r="S25" i="92" s="1"/>
  <c r="O24" i="92"/>
  <c r="N25" i="92"/>
  <c r="R26" i="92" s="1"/>
  <c r="S26" i="92" s="1"/>
  <c r="O25" i="92"/>
  <c r="N26" i="92"/>
  <c r="O26" i="92"/>
  <c r="N27" i="92"/>
  <c r="O27" i="92"/>
  <c r="N28" i="92"/>
  <c r="Q28" i="92" s="1"/>
  <c r="R29" i="92" s="1"/>
  <c r="S29" i="92" s="1"/>
  <c r="O28" i="92"/>
  <c r="N29" i="92"/>
  <c r="Q29" i="92" s="1"/>
  <c r="O29" i="92"/>
  <c r="O2" i="92"/>
  <c r="N2" i="92"/>
  <c r="Q2" i="92" s="1"/>
  <c r="S25" i="95" l="1"/>
  <c r="T25" i="95"/>
  <c r="S24" i="95"/>
  <c r="T24" i="95"/>
  <c r="S18" i="95"/>
  <c r="T18" i="95"/>
  <c r="S12" i="95"/>
  <c r="T12" i="95"/>
  <c r="S6" i="95"/>
  <c r="T6" i="95"/>
  <c r="R12" i="92"/>
  <c r="S12" i="92" s="1"/>
  <c r="R4" i="95"/>
  <c r="S7" i="95"/>
  <c r="T7" i="95"/>
  <c r="S23" i="95"/>
  <c r="T23" i="95"/>
  <c r="S17" i="95"/>
  <c r="T17" i="95"/>
  <c r="S11" i="95"/>
  <c r="T11" i="95"/>
  <c r="S5" i="95"/>
  <c r="T5" i="95"/>
  <c r="T25" i="93"/>
  <c r="U25" i="93" s="1"/>
  <c r="S19" i="95"/>
  <c r="T19" i="95"/>
  <c r="S22" i="95"/>
  <c r="T22" i="95"/>
  <c r="S10" i="95"/>
  <c r="T10" i="95"/>
  <c r="S13" i="95"/>
  <c r="T13" i="95"/>
  <c r="S27" i="95"/>
  <c r="T27" i="95"/>
  <c r="S15" i="95"/>
  <c r="T15" i="95"/>
  <c r="R16" i="93"/>
  <c r="S16" i="93" s="1"/>
  <c r="R13" i="92"/>
  <c r="S13" i="92" s="1"/>
  <c r="R23" i="93"/>
  <c r="S23" i="93" s="1"/>
  <c r="T23" i="93"/>
  <c r="U23" i="93" s="1"/>
  <c r="T11" i="93"/>
  <c r="U11" i="93" s="1"/>
  <c r="R21" i="94"/>
  <c r="S21" i="94" s="1"/>
  <c r="R27" i="92"/>
  <c r="S27" i="92" s="1"/>
  <c r="R3" i="92"/>
  <c r="R6" i="92"/>
  <c r="S6" i="92" s="1"/>
  <c r="Q22" i="93"/>
  <c r="Q15" i="93"/>
  <c r="Q7" i="93"/>
  <c r="R8" i="93" s="1"/>
  <c r="S8" i="93" s="1"/>
  <c r="T22" i="93"/>
  <c r="U22" i="93" s="1"/>
  <c r="T10" i="93"/>
  <c r="U10" i="93" s="1"/>
  <c r="R17" i="94"/>
  <c r="S17" i="94" s="1"/>
  <c r="R12" i="96"/>
  <c r="R3" i="97"/>
  <c r="R22" i="96"/>
  <c r="R6" i="93"/>
  <c r="S6" i="93" s="1"/>
  <c r="T21" i="93"/>
  <c r="U21" i="93" s="1"/>
  <c r="R5" i="94"/>
  <c r="S5" i="94" s="1"/>
  <c r="Q12" i="92"/>
  <c r="R5" i="92"/>
  <c r="S5" i="92" s="1"/>
  <c r="R26" i="93"/>
  <c r="S26" i="93" s="1"/>
  <c r="Q6" i="93"/>
  <c r="R7" i="93" s="1"/>
  <c r="S7" i="93" s="1"/>
  <c r="T8" i="93"/>
  <c r="U8" i="93" s="1"/>
  <c r="R8" i="96"/>
  <c r="R27" i="96"/>
  <c r="R22" i="93"/>
  <c r="S22" i="93" s="1"/>
  <c r="Q14" i="93"/>
  <c r="T28" i="94"/>
  <c r="U28" i="94" s="1"/>
  <c r="Q23" i="92"/>
  <c r="R24" i="92" s="1"/>
  <c r="S24" i="92" s="1"/>
  <c r="Q11" i="92"/>
  <c r="Q26" i="93"/>
  <c r="R27" i="93" s="1"/>
  <c r="S27" i="93" s="1"/>
  <c r="Q13" i="93"/>
  <c r="R14" i="93" s="1"/>
  <c r="S14" i="93" s="1"/>
  <c r="T19" i="93"/>
  <c r="U19" i="93" s="1"/>
  <c r="T29" i="94"/>
  <c r="U29" i="94" s="1"/>
  <c r="U13" i="94"/>
  <c r="T26" i="95"/>
  <c r="T14" i="95"/>
  <c r="R18" i="96"/>
  <c r="N30" i="92"/>
  <c r="S20" i="93"/>
  <c r="Q4" i="93"/>
  <c r="T5" i="93" s="1"/>
  <c r="U5" i="93" s="1"/>
  <c r="T17" i="93"/>
  <c r="U17" i="93" s="1"/>
  <c r="T20" i="94"/>
  <c r="U20" i="94" s="1"/>
  <c r="T8" i="94"/>
  <c r="U8" i="94" s="1"/>
  <c r="N28" i="96"/>
  <c r="R21" i="92"/>
  <c r="S21" i="92" s="1"/>
  <c r="R11" i="93"/>
  <c r="S11" i="93" s="1"/>
  <c r="T16" i="93"/>
  <c r="U16" i="93" s="1"/>
  <c r="R19" i="96"/>
  <c r="T19" i="96" s="1"/>
  <c r="R24" i="96"/>
  <c r="R17" i="93"/>
  <c r="S17" i="93" s="1"/>
  <c r="Q11" i="93"/>
  <c r="R12" i="93" s="1"/>
  <c r="S12" i="93" s="1"/>
  <c r="R25" i="97"/>
  <c r="R11" i="98"/>
  <c r="R17" i="92"/>
  <c r="S17" i="92" s="1"/>
  <c r="R4" i="93"/>
  <c r="S4" i="93" s="1"/>
  <c r="R18" i="93"/>
  <c r="S18" i="93" s="1"/>
  <c r="Q3" i="95"/>
  <c r="T21" i="95"/>
  <c r="T9" i="95"/>
  <c r="R20" i="96"/>
  <c r="R16" i="95"/>
  <c r="R6" i="96"/>
  <c r="R11" i="96"/>
  <c r="R16" i="96"/>
  <c r="T4" i="93"/>
  <c r="U4" i="93" s="1"/>
  <c r="T3" i="94"/>
  <c r="U3" i="94" s="1"/>
  <c r="R3" i="94"/>
  <c r="S3" i="94" s="1"/>
  <c r="R19" i="98"/>
  <c r="S19" i="98" s="1"/>
  <c r="R5" i="98"/>
  <c r="T5" i="98" s="1"/>
  <c r="R13" i="98"/>
  <c r="R16" i="98"/>
  <c r="T16" i="98" s="1"/>
  <c r="N23" i="98"/>
  <c r="R7" i="98"/>
  <c r="T7" i="98" s="1"/>
  <c r="R10" i="98"/>
  <c r="T10" i="98" s="1"/>
  <c r="R15" i="98"/>
  <c r="S15" i="98" s="1"/>
  <c r="R18" i="98"/>
  <c r="T18" i="98" s="1"/>
  <c r="R8" i="98"/>
  <c r="S8" i="98" s="1"/>
  <c r="R21" i="98"/>
  <c r="T21" i="98" s="1"/>
  <c r="R9" i="98"/>
  <c r="S9" i="98" s="1"/>
  <c r="R17" i="98"/>
  <c r="S17" i="98" s="1"/>
  <c r="S7" i="98"/>
  <c r="S10" i="98"/>
  <c r="R12" i="98"/>
  <c r="R20" i="98"/>
  <c r="R6" i="98"/>
  <c r="S11" i="98"/>
  <c r="T11" i="98"/>
  <c r="R14" i="98"/>
  <c r="R22" i="98"/>
  <c r="T8" i="98"/>
  <c r="S13" i="98"/>
  <c r="T13" i="98"/>
  <c r="Q3" i="98"/>
  <c r="R4" i="98" s="1"/>
  <c r="Q2" i="98"/>
  <c r="R3" i="98" s="1"/>
  <c r="R19" i="97"/>
  <c r="R18" i="97"/>
  <c r="R26" i="97"/>
  <c r="T26" i="97" s="1"/>
  <c r="N27" i="97"/>
  <c r="R20" i="97"/>
  <c r="S20" i="97" s="1"/>
  <c r="R22" i="97"/>
  <c r="T22" i="97" s="1"/>
  <c r="R16" i="97"/>
  <c r="R24" i="97"/>
  <c r="S24" i="97" s="1"/>
  <c r="S18" i="97"/>
  <c r="T18" i="97"/>
  <c r="R21" i="97"/>
  <c r="R5" i="97"/>
  <c r="R7" i="97"/>
  <c r="R9" i="97"/>
  <c r="R11" i="97"/>
  <c r="R13" i="97"/>
  <c r="R15" i="97"/>
  <c r="R23" i="97"/>
  <c r="S16" i="97"/>
  <c r="T16" i="97"/>
  <c r="T17" i="97"/>
  <c r="S17" i="97"/>
  <c r="S22" i="97"/>
  <c r="T25" i="97"/>
  <c r="S25" i="97"/>
  <c r="R6" i="97"/>
  <c r="R8" i="97"/>
  <c r="R10" i="97"/>
  <c r="R12" i="97"/>
  <c r="R14" i="97"/>
  <c r="Q3" i="97"/>
  <c r="R4" i="97" s="1"/>
  <c r="R26" i="96"/>
  <c r="S26" i="96" s="1"/>
  <c r="R14" i="96"/>
  <c r="S14" i="96" s="1"/>
  <c r="R10" i="96"/>
  <c r="S6" i="96"/>
  <c r="T6" i="96"/>
  <c r="S8" i="96"/>
  <c r="T8" i="96"/>
  <c r="T11" i="96"/>
  <c r="S11" i="96"/>
  <c r="S16" i="96"/>
  <c r="T16" i="96"/>
  <c r="S19" i="96"/>
  <c r="S24" i="96"/>
  <c r="T24" i="96"/>
  <c r="T27" i="96"/>
  <c r="S27" i="96"/>
  <c r="S10" i="96"/>
  <c r="T10" i="96"/>
  <c r="R13" i="96"/>
  <c r="R21" i="96"/>
  <c r="T3" i="96"/>
  <c r="S3" i="96"/>
  <c r="R5" i="96"/>
  <c r="R7" i="96"/>
  <c r="S12" i="96"/>
  <c r="T12" i="96"/>
  <c r="R15" i="96"/>
  <c r="R23" i="96"/>
  <c r="R9" i="96"/>
  <c r="R17" i="96"/>
  <c r="R25" i="96"/>
  <c r="Q3" i="96"/>
  <c r="R4" i="96" s="1"/>
  <c r="Q2" i="95"/>
  <c r="R3" i="95"/>
  <c r="T26" i="94"/>
  <c r="U26" i="94" s="1"/>
  <c r="T25" i="94"/>
  <c r="U25" i="94" s="1"/>
  <c r="T24" i="94"/>
  <c r="U24" i="94" s="1"/>
  <c r="T22" i="94"/>
  <c r="U22" i="94" s="1"/>
  <c r="T18" i="94"/>
  <c r="U18" i="94" s="1"/>
  <c r="T17" i="94"/>
  <c r="U17" i="94" s="1"/>
  <c r="T16" i="94"/>
  <c r="U16" i="94" s="1"/>
  <c r="T14" i="94"/>
  <c r="U14" i="94" s="1"/>
  <c r="T12" i="94"/>
  <c r="U12" i="94" s="1"/>
  <c r="R9" i="94"/>
  <c r="S9" i="94" s="1"/>
  <c r="T6" i="94"/>
  <c r="U6" i="94" s="1"/>
  <c r="T31" i="94"/>
  <c r="U31" i="94" s="1"/>
  <c r="R31" i="94"/>
  <c r="S31" i="94" s="1"/>
  <c r="T27" i="94"/>
  <c r="U27" i="94" s="1"/>
  <c r="R27" i="94"/>
  <c r="S27" i="94" s="1"/>
  <c r="T23" i="94"/>
  <c r="U23" i="94" s="1"/>
  <c r="R23" i="94"/>
  <c r="S23" i="94" s="1"/>
  <c r="T19" i="94"/>
  <c r="U19" i="94" s="1"/>
  <c r="R19" i="94"/>
  <c r="S19" i="94" s="1"/>
  <c r="T15" i="94"/>
  <c r="U15" i="94" s="1"/>
  <c r="R15" i="94"/>
  <c r="S15" i="94" s="1"/>
  <c r="T11" i="94"/>
  <c r="U11" i="94" s="1"/>
  <c r="R11" i="94"/>
  <c r="S11" i="94" s="1"/>
  <c r="T7" i="94"/>
  <c r="R7" i="94"/>
  <c r="R30" i="94"/>
  <c r="S30" i="94" s="1"/>
  <c r="R26" i="94"/>
  <c r="S26" i="94" s="1"/>
  <c r="R22" i="94"/>
  <c r="S22" i="94" s="1"/>
  <c r="R18" i="94"/>
  <c r="S18" i="94" s="1"/>
  <c r="R14" i="94"/>
  <c r="S14" i="94" s="1"/>
  <c r="R10" i="94"/>
  <c r="S10" i="94" s="1"/>
  <c r="R6" i="94"/>
  <c r="S6" i="94" s="1"/>
  <c r="R28" i="94"/>
  <c r="S28" i="94" s="1"/>
  <c r="R24" i="94"/>
  <c r="S24" i="94" s="1"/>
  <c r="R20" i="94"/>
  <c r="S20" i="94" s="1"/>
  <c r="Q2" i="93"/>
  <c r="A22" i="138" a="1"/>
  <c r="A22" i="138" s="1"/>
  <c r="Q7" i="91"/>
  <c r="Q8" i="91"/>
  <c r="Q9" i="91"/>
  <c r="Q13" i="91"/>
  <c r="Q14" i="91"/>
  <c r="Q19" i="91"/>
  <c r="Q20" i="91"/>
  <c r="Q21" i="91"/>
  <c r="Q25" i="91"/>
  <c r="Q26" i="91"/>
  <c r="N3" i="91"/>
  <c r="Q3" i="91" s="1"/>
  <c r="O3" i="91"/>
  <c r="N4" i="91"/>
  <c r="Q4" i="91" s="1"/>
  <c r="O4" i="91"/>
  <c r="N5" i="91"/>
  <c r="Q5" i="91" s="1"/>
  <c r="O5" i="91"/>
  <c r="N6" i="91"/>
  <c r="Q6" i="91" s="1"/>
  <c r="O6" i="91"/>
  <c r="N7" i="91"/>
  <c r="O7" i="91"/>
  <c r="N8" i="91"/>
  <c r="O8" i="91"/>
  <c r="N9" i="91"/>
  <c r="O9" i="91"/>
  <c r="N10" i="91"/>
  <c r="Q10" i="91" s="1"/>
  <c r="O10" i="91"/>
  <c r="N11" i="91"/>
  <c r="Q11" i="91" s="1"/>
  <c r="O11" i="91"/>
  <c r="N12" i="91"/>
  <c r="Q12" i="91" s="1"/>
  <c r="O12" i="91"/>
  <c r="N13" i="91"/>
  <c r="O13" i="91"/>
  <c r="N14" i="91"/>
  <c r="O14" i="91"/>
  <c r="N15" i="91"/>
  <c r="Q15" i="91" s="1"/>
  <c r="O15" i="91"/>
  <c r="N16" i="91"/>
  <c r="Q16" i="91" s="1"/>
  <c r="O16" i="91"/>
  <c r="N17" i="91"/>
  <c r="Q17" i="91" s="1"/>
  <c r="O17" i="91"/>
  <c r="N18" i="91"/>
  <c r="Q18" i="91" s="1"/>
  <c r="O18" i="91"/>
  <c r="N19" i="91"/>
  <c r="O19" i="91"/>
  <c r="N20" i="91"/>
  <c r="O20" i="91"/>
  <c r="N21" i="91"/>
  <c r="O21" i="91"/>
  <c r="N22" i="91"/>
  <c r="Q22" i="91" s="1"/>
  <c r="O22" i="91"/>
  <c r="N23" i="91"/>
  <c r="Q23" i="91" s="1"/>
  <c r="O23" i="91"/>
  <c r="N24" i="91"/>
  <c r="Q24" i="91" s="1"/>
  <c r="O24" i="91"/>
  <c r="N25" i="91"/>
  <c r="O25" i="91"/>
  <c r="N26" i="91"/>
  <c r="O26" i="91"/>
  <c r="N27" i="91"/>
  <c r="Q27" i="91" s="1"/>
  <c r="O27" i="91"/>
  <c r="N28" i="91"/>
  <c r="Q28" i="91" s="1"/>
  <c r="O28" i="91"/>
  <c r="N29" i="91"/>
  <c r="Q29" i="91" s="1"/>
  <c r="O29" i="91"/>
  <c r="N30" i="91"/>
  <c r="Q30" i="91" s="1"/>
  <c r="O30" i="91"/>
  <c r="O2" i="91"/>
  <c r="N2" i="91"/>
  <c r="Q2" i="91" s="1"/>
  <c r="Q5" i="90"/>
  <c r="Q6" i="90"/>
  <c r="Q7" i="90"/>
  <c r="Q9" i="90"/>
  <c r="Q10" i="90"/>
  <c r="Q11" i="90"/>
  <c r="Q17" i="90"/>
  <c r="Q18" i="90"/>
  <c r="Q19" i="90"/>
  <c r="N3" i="90"/>
  <c r="Q3" i="90" s="1"/>
  <c r="O3" i="90"/>
  <c r="N4" i="90"/>
  <c r="Q4" i="90" s="1"/>
  <c r="O4" i="90"/>
  <c r="N5" i="90"/>
  <c r="O5" i="90"/>
  <c r="N6" i="90"/>
  <c r="O6" i="90"/>
  <c r="N7" i="90"/>
  <c r="O7" i="90"/>
  <c r="N8" i="90"/>
  <c r="Q8" i="90" s="1"/>
  <c r="O8" i="90"/>
  <c r="N9" i="90"/>
  <c r="O9" i="90"/>
  <c r="N10" i="90"/>
  <c r="O10" i="90"/>
  <c r="N11" i="90"/>
  <c r="O11" i="90"/>
  <c r="N12" i="90"/>
  <c r="Q12" i="90" s="1"/>
  <c r="O12" i="90"/>
  <c r="N13" i="90"/>
  <c r="Q13" i="90" s="1"/>
  <c r="O13" i="90"/>
  <c r="N14" i="90"/>
  <c r="Q14" i="90" s="1"/>
  <c r="O14" i="90"/>
  <c r="N15" i="90"/>
  <c r="Q15" i="90" s="1"/>
  <c r="O15" i="90"/>
  <c r="N16" i="90"/>
  <c r="Q16" i="90" s="1"/>
  <c r="O16" i="90"/>
  <c r="N17" i="90"/>
  <c r="O17" i="90"/>
  <c r="N18" i="90"/>
  <c r="O18" i="90"/>
  <c r="N19" i="90"/>
  <c r="O19" i="90"/>
  <c r="O2" i="90"/>
  <c r="N2" i="90"/>
  <c r="Q2" i="90" s="1"/>
  <c r="Q3" i="89"/>
  <c r="Q4" i="89"/>
  <c r="Q5" i="89"/>
  <c r="Q9" i="89"/>
  <c r="Q10" i="89"/>
  <c r="Q12" i="89"/>
  <c r="Q15" i="89"/>
  <c r="Q16" i="89"/>
  <c r="Q17" i="89"/>
  <c r="N3" i="89"/>
  <c r="O3" i="89"/>
  <c r="N4" i="89"/>
  <c r="O4" i="89"/>
  <c r="N5" i="89"/>
  <c r="O5" i="89"/>
  <c r="N6" i="89"/>
  <c r="Q6" i="89" s="1"/>
  <c r="O6" i="89"/>
  <c r="N7" i="89"/>
  <c r="Q7" i="89" s="1"/>
  <c r="O7" i="89"/>
  <c r="N8" i="89"/>
  <c r="Q8" i="89" s="1"/>
  <c r="O8" i="89"/>
  <c r="N9" i="89"/>
  <c r="O9" i="89"/>
  <c r="N10" i="89"/>
  <c r="O10" i="89"/>
  <c r="N11" i="89"/>
  <c r="Q11" i="89" s="1"/>
  <c r="O11" i="89"/>
  <c r="N12" i="89"/>
  <c r="O12" i="89"/>
  <c r="N13" i="89"/>
  <c r="Q13" i="89" s="1"/>
  <c r="O13" i="89"/>
  <c r="N14" i="89"/>
  <c r="Q14" i="89" s="1"/>
  <c r="O14" i="89"/>
  <c r="N15" i="89"/>
  <c r="O15" i="89"/>
  <c r="N16" i="89"/>
  <c r="O16" i="89"/>
  <c r="N17" i="89"/>
  <c r="O17" i="89"/>
  <c r="N18" i="89"/>
  <c r="Q18" i="89" s="1"/>
  <c r="O18" i="89"/>
  <c r="O2" i="89"/>
  <c r="N2" i="89"/>
  <c r="Q2" i="89" s="1"/>
  <c r="Q3" i="88"/>
  <c r="Q4" i="88"/>
  <c r="Q9" i="88"/>
  <c r="Q10" i="88"/>
  <c r="Q14" i="88"/>
  <c r="Q15" i="88"/>
  <c r="Q16" i="88"/>
  <c r="Q21" i="88"/>
  <c r="Q22" i="88"/>
  <c r="Q23" i="88"/>
  <c r="Q27" i="88"/>
  <c r="Q28" i="88"/>
  <c r="N3" i="88"/>
  <c r="O3" i="88"/>
  <c r="N4" i="88"/>
  <c r="O4" i="88"/>
  <c r="N5" i="88"/>
  <c r="Q5" i="88" s="1"/>
  <c r="O5" i="88"/>
  <c r="N6" i="88"/>
  <c r="Q6" i="88" s="1"/>
  <c r="O6" i="88"/>
  <c r="N7" i="88"/>
  <c r="Q7" i="88" s="1"/>
  <c r="O7" i="88"/>
  <c r="N8" i="88"/>
  <c r="Q8" i="88" s="1"/>
  <c r="O8" i="88"/>
  <c r="N9" i="88"/>
  <c r="O9" i="88"/>
  <c r="N10" i="88"/>
  <c r="O10" i="88"/>
  <c r="N11" i="88"/>
  <c r="Q11" i="88" s="1"/>
  <c r="O11" i="88"/>
  <c r="N12" i="88"/>
  <c r="Q12" i="88" s="1"/>
  <c r="O12" i="88"/>
  <c r="N13" i="88"/>
  <c r="Q13" i="88" s="1"/>
  <c r="O13" i="88"/>
  <c r="N14" i="88"/>
  <c r="O14" i="88"/>
  <c r="N15" i="88"/>
  <c r="O15" i="88"/>
  <c r="N16" i="88"/>
  <c r="O16" i="88"/>
  <c r="N17" i="88"/>
  <c r="Q17" i="88" s="1"/>
  <c r="O17" i="88"/>
  <c r="N18" i="88"/>
  <c r="Q18" i="88" s="1"/>
  <c r="O18" i="88"/>
  <c r="N19" i="88"/>
  <c r="Q19" i="88" s="1"/>
  <c r="O19" i="88"/>
  <c r="N20" i="88"/>
  <c r="Q20" i="88" s="1"/>
  <c r="O20" i="88"/>
  <c r="N21" i="88"/>
  <c r="O21" i="88"/>
  <c r="N22" i="88"/>
  <c r="O22" i="88"/>
  <c r="N23" i="88"/>
  <c r="O23" i="88"/>
  <c r="N24" i="88"/>
  <c r="Q24" i="88" s="1"/>
  <c r="O24" i="88"/>
  <c r="N25" i="88"/>
  <c r="Q25" i="88" s="1"/>
  <c r="O25" i="88"/>
  <c r="N26" i="88"/>
  <c r="Q26" i="88" s="1"/>
  <c r="O26" i="88"/>
  <c r="N27" i="88"/>
  <c r="O27" i="88"/>
  <c r="N28" i="88"/>
  <c r="O28" i="88"/>
  <c r="N29" i="88"/>
  <c r="Q29" i="88" s="1"/>
  <c r="O29" i="88"/>
  <c r="Q2" i="88"/>
  <c r="O2" i="88"/>
  <c r="N2" i="88"/>
  <c r="Q4" i="87"/>
  <c r="Q11" i="87"/>
  <c r="Q12" i="87"/>
  <c r="Q13" i="87"/>
  <c r="Q14" i="87"/>
  <c r="Q15" i="87"/>
  <c r="Q16" i="87"/>
  <c r="Q22" i="87"/>
  <c r="Q23" i="87"/>
  <c r="Q24" i="87"/>
  <c r="N3" i="87"/>
  <c r="Q3" i="87" s="1"/>
  <c r="O3" i="87"/>
  <c r="N4" i="87"/>
  <c r="O4" i="87"/>
  <c r="N5" i="87"/>
  <c r="Q5" i="87" s="1"/>
  <c r="O5" i="87"/>
  <c r="N6" i="87"/>
  <c r="Q6" i="87" s="1"/>
  <c r="O6" i="87"/>
  <c r="N7" i="87"/>
  <c r="Q7" i="87" s="1"/>
  <c r="O7" i="87"/>
  <c r="N8" i="87"/>
  <c r="Q8" i="87" s="1"/>
  <c r="O8" i="87"/>
  <c r="N9" i="87"/>
  <c r="Q9" i="87" s="1"/>
  <c r="O9" i="87"/>
  <c r="N10" i="87"/>
  <c r="Q10" i="87" s="1"/>
  <c r="O10" i="87"/>
  <c r="N11" i="87"/>
  <c r="O11" i="87"/>
  <c r="N12" i="87"/>
  <c r="O12" i="87"/>
  <c r="N13" i="87"/>
  <c r="O13" i="87"/>
  <c r="N14" i="87"/>
  <c r="O14" i="87"/>
  <c r="N15" i="87"/>
  <c r="O15" i="87"/>
  <c r="N16" i="87"/>
  <c r="O16" i="87"/>
  <c r="N17" i="87"/>
  <c r="Q17" i="87" s="1"/>
  <c r="O17" i="87"/>
  <c r="N18" i="87"/>
  <c r="Q18" i="87" s="1"/>
  <c r="O18" i="87"/>
  <c r="N19" i="87"/>
  <c r="Q19" i="87" s="1"/>
  <c r="O19" i="87"/>
  <c r="N20" i="87"/>
  <c r="Q20" i="87" s="1"/>
  <c r="O20" i="87"/>
  <c r="N21" i="87"/>
  <c r="Q21" i="87" s="1"/>
  <c r="O21" i="87"/>
  <c r="N22" i="87"/>
  <c r="O22" i="87"/>
  <c r="N23" i="87"/>
  <c r="O23" i="87"/>
  <c r="N24" i="87"/>
  <c r="O24" i="87"/>
  <c r="O2" i="87"/>
  <c r="N2" i="87"/>
  <c r="Q2" i="87" s="1"/>
  <c r="Q3" i="86"/>
  <c r="Q4" i="86"/>
  <c r="Q5" i="86"/>
  <c r="Q6" i="86"/>
  <c r="Q14" i="86"/>
  <c r="Q15" i="86"/>
  <c r="Q16" i="86"/>
  <c r="Q17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N3" i="86"/>
  <c r="N4" i="86"/>
  <c r="N5" i="86"/>
  <c r="N6" i="86"/>
  <c r="N7" i="86"/>
  <c r="Q7" i="86" s="1"/>
  <c r="N8" i="86"/>
  <c r="Q8" i="86" s="1"/>
  <c r="N9" i="86"/>
  <c r="Q9" i="86" s="1"/>
  <c r="N10" i="86"/>
  <c r="Q10" i="86" s="1"/>
  <c r="N11" i="86"/>
  <c r="Q11" i="86" s="1"/>
  <c r="N12" i="86"/>
  <c r="Q12" i="86" s="1"/>
  <c r="N13" i="86"/>
  <c r="Q13" i="86" s="1"/>
  <c r="N14" i="86"/>
  <c r="N15" i="86"/>
  <c r="N16" i="86"/>
  <c r="N17" i="86"/>
  <c r="O2" i="86"/>
  <c r="N2" i="86"/>
  <c r="Q2" i="86" s="1"/>
  <c r="Q3" i="85"/>
  <c r="Q4" i="85"/>
  <c r="Q5" i="85"/>
  <c r="Q6" i="85"/>
  <c r="Q7" i="85"/>
  <c r="Q12" i="85"/>
  <c r="O3" i="85"/>
  <c r="O4" i="85"/>
  <c r="O5" i="85"/>
  <c r="O6" i="85"/>
  <c r="O7" i="85"/>
  <c r="O8" i="85"/>
  <c r="O9" i="85"/>
  <c r="O10" i="85"/>
  <c r="O11" i="85"/>
  <c r="O12" i="85"/>
  <c r="N3" i="85"/>
  <c r="N4" i="85"/>
  <c r="N5" i="85"/>
  <c r="N6" i="85"/>
  <c r="N7" i="85"/>
  <c r="N8" i="85"/>
  <c r="Q8" i="85" s="1"/>
  <c r="N9" i="85"/>
  <c r="Q9" i="85" s="1"/>
  <c r="N10" i="85"/>
  <c r="Q10" i="85" s="1"/>
  <c r="N11" i="85"/>
  <c r="Q11" i="85" s="1"/>
  <c r="N12" i="85"/>
  <c r="O2" i="85"/>
  <c r="N2" i="85"/>
  <c r="Q2" i="85" s="1"/>
  <c r="Q5" i="84"/>
  <c r="Q6" i="84"/>
  <c r="Q7" i="84"/>
  <c r="Q10" i="84"/>
  <c r="Q11" i="84"/>
  <c r="Q17" i="84"/>
  <c r="Q18" i="84"/>
  <c r="Q19" i="84"/>
  <c r="Q20" i="84"/>
  <c r="Q22" i="84"/>
  <c r="Q23" i="84"/>
  <c r="Q29" i="84"/>
  <c r="Q30" i="84"/>
  <c r="Q31" i="84"/>
  <c r="N3" i="84"/>
  <c r="Q3" i="84" s="1"/>
  <c r="O3" i="84"/>
  <c r="N4" i="84"/>
  <c r="Q4" i="84" s="1"/>
  <c r="O4" i="84"/>
  <c r="N5" i="84"/>
  <c r="O5" i="84"/>
  <c r="N6" i="84"/>
  <c r="O6" i="84"/>
  <c r="N7" i="84"/>
  <c r="O7" i="84"/>
  <c r="N8" i="84"/>
  <c r="Q8" i="84" s="1"/>
  <c r="O8" i="84"/>
  <c r="N9" i="84"/>
  <c r="Q9" i="84" s="1"/>
  <c r="O9" i="84"/>
  <c r="N10" i="84"/>
  <c r="O10" i="84"/>
  <c r="N11" i="84"/>
  <c r="O11" i="84"/>
  <c r="N12" i="84"/>
  <c r="Q12" i="84" s="1"/>
  <c r="O12" i="84"/>
  <c r="N13" i="84"/>
  <c r="Q13" i="84" s="1"/>
  <c r="O13" i="84"/>
  <c r="N14" i="84"/>
  <c r="Q14" i="84" s="1"/>
  <c r="O14" i="84"/>
  <c r="N15" i="84"/>
  <c r="Q15" i="84" s="1"/>
  <c r="O15" i="84"/>
  <c r="N16" i="84"/>
  <c r="Q16" i="84" s="1"/>
  <c r="O16" i="84"/>
  <c r="N17" i="84"/>
  <c r="O17" i="84"/>
  <c r="N18" i="84"/>
  <c r="O18" i="84"/>
  <c r="N19" i="84"/>
  <c r="O19" i="84"/>
  <c r="N20" i="84"/>
  <c r="O20" i="84"/>
  <c r="N21" i="84"/>
  <c r="Q21" i="84" s="1"/>
  <c r="O21" i="84"/>
  <c r="N22" i="84"/>
  <c r="O22" i="84"/>
  <c r="N23" i="84"/>
  <c r="O23" i="84"/>
  <c r="N24" i="84"/>
  <c r="Q24" i="84" s="1"/>
  <c r="O24" i="84"/>
  <c r="N25" i="84"/>
  <c r="Q25" i="84" s="1"/>
  <c r="O25" i="84"/>
  <c r="N26" i="84"/>
  <c r="Q26" i="84" s="1"/>
  <c r="O26" i="84"/>
  <c r="N27" i="84"/>
  <c r="Q27" i="84" s="1"/>
  <c r="O27" i="84"/>
  <c r="N28" i="84"/>
  <c r="Q28" i="84" s="1"/>
  <c r="O28" i="84"/>
  <c r="N29" i="84"/>
  <c r="O29" i="84"/>
  <c r="N30" i="84"/>
  <c r="O30" i="84"/>
  <c r="N31" i="84"/>
  <c r="O31" i="84"/>
  <c r="O2" i="84"/>
  <c r="N2" i="84"/>
  <c r="Q2" i="84" s="1"/>
  <c r="Q6" i="83"/>
  <c r="Q10" i="83"/>
  <c r="Q11" i="83"/>
  <c r="Q12" i="83"/>
  <c r="Q13" i="83"/>
  <c r="Q14" i="83"/>
  <c r="Q18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N3" i="83"/>
  <c r="Q3" i="83" s="1"/>
  <c r="N4" i="83"/>
  <c r="Q4" i="83" s="1"/>
  <c r="N5" i="83"/>
  <c r="Q5" i="83" s="1"/>
  <c r="N6" i="83"/>
  <c r="N7" i="83"/>
  <c r="Q7" i="83" s="1"/>
  <c r="N8" i="83"/>
  <c r="Q8" i="83" s="1"/>
  <c r="N9" i="83"/>
  <c r="Q9" i="83" s="1"/>
  <c r="N10" i="83"/>
  <c r="N11" i="83"/>
  <c r="N12" i="83"/>
  <c r="N13" i="83"/>
  <c r="N14" i="83"/>
  <c r="N15" i="83"/>
  <c r="Q15" i="83" s="1"/>
  <c r="N16" i="83"/>
  <c r="Q16" i="83" s="1"/>
  <c r="N17" i="83"/>
  <c r="Q17" i="83" s="1"/>
  <c r="N18" i="83"/>
  <c r="N19" i="83"/>
  <c r="Q19" i="83" s="1"/>
  <c r="Q2" i="83"/>
  <c r="O2" i="83"/>
  <c r="N2" i="83"/>
  <c r="Q7" i="82"/>
  <c r="Q9" i="82"/>
  <c r="Q10" i="82"/>
  <c r="Q11" i="82"/>
  <c r="Q12" i="82"/>
  <c r="Q19" i="82"/>
  <c r="Q21" i="82"/>
  <c r="Q2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N3" i="82"/>
  <c r="Q3" i="82" s="1"/>
  <c r="N4" i="82"/>
  <c r="Q4" i="82" s="1"/>
  <c r="N5" i="82"/>
  <c r="Q5" i="82" s="1"/>
  <c r="N6" i="82"/>
  <c r="Q6" i="82" s="1"/>
  <c r="N7" i="82"/>
  <c r="N8" i="82"/>
  <c r="Q8" i="82" s="1"/>
  <c r="N9" i="82"/>
  <c r="N10" i="82"/>
  <c r="N11" i="82"/>
  <c r="N12" i="82"/>
  <c r="N13" i="82"/>
  <c r="Q13" i="82" s="1"/>
  <c r="N14" i="82"/>
  <c r="Q14" i="82" s="1"/>
  <c r="N15" i="82"/>
  <c r="Q15" i="82" s="1"/>
  <c r="N16" i="82"/>
  <c r="Q16" i="82" s="1"/>
  <c r="N17" i="82"/>
  <c r="Q17" i="82" s="1"/>
  <c r="N18" i="82"/>
  <c r="Q18" i="82" s="1"/>
  <c r="N19" i="82"/>
  <c r="N20" i="82"/>
  <c r="Q20" i="82" s="1"/>
  <c r="N21" i="82"/>
  <c r="N22" i="82"/>
  <c r="O2" i="82"/>
  <c r="N2" i="82"/>
  <c r="Q2" i="82" s="1"/>
  <c r="Q25" i="81"/>
  <c r="Q26" i="81"/>
  <c r="Q27" i="81"/>
  <c r="Q28" i="81"/>
  <c r="Q29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N3" i="81"/>
  <c r="Q3" i="81" s="1"/>
  <c r="N4" i="81"/>
  <c r="N5" i="81"/>
  <c r="N6" i="81"/>
  <c r="Q6" i="81" s="1"/>
  <c r="N7" i="81"/>
  <c r="Q7" i="81" s="1"/>
  <c r="N8" i="81"/>
  <c r="N9" i="81"/>
  <c r="Q9" i="81" s="1"/>
  <c r="N10" i="81"/>
  <c r="Q10" i="81" s="1"/>
  <c r="N11" i="81"/>
  <c r="Q11" i="81" s="1"/>
  <c r="N12" i="81"/>
  <c r="N13" i="81"/>
  <c r="N14" i="81"/>
  <c r="Q14" i="81" s="1"/>
  <c r="N15" i="81"/>
  <c r="Q15" i="81" s="1"/>
  <c r="N16" i="81"/>
  <c r="N17" i="81"/>
  <c r="Q17" i="81" s="1"/>
  <c r="N18" i="81"/>
  <c r="Q18" i="81" s="1"/>
  <c r="N19" i="81"/>
  <c r="Q19" i="81" s="1"/>
  <c r="N20" i="81"/>
  <c r="Q20" i="81" s="1"/>
  <c r="N21" i="81"/>
  <c r="Q21" i="81" s="1"/>
  <c r="N22" i="81"/>
  <c r="Q22" i="81" s="1"/>
  <c r="N23" i="81"/>
  <c r="Q23" i="81" s="1"/>
  <c r="N24" i="81"/>
  <c r="N25" i="81"/>
  <c r="N26" i="81"/>
  <c r="N27" i="81"/>
  <c r="N28" i="81"/>
  <c r="N29" i="81"/>
  <c r="N30" i="81"/>
  <c r="Q30" i="81" s="1"/>
  <c r="N31" i="81"/>
  <c r="Q31" i="81" s="1"/>
  <c r="N32" i="81"/>
  <c r="Q32" i="81" s="1"/>
  <c r="N33" i="81"/>
  <c r="Q33" i="81" s="1"/>
  <c r="N34" i="81"/>
  <c r="Q34" i="81" s="1"/>
  <c r="N35" i="81"/>
  <c r="Q35" i="81" s="1"/>
  <c r="Q24" i="81"/>
  <c r="Q16" i="81"/>
  <c r="Q13" i="81"/>
  <c r="Q12" i="81"/>
  <c r="Q8" i="81"/>
  <c r="Q5" i="81"/>
  <c r="Q4" i="81"/>
  <c r="O2" i="81"/>
  <c r="N2" i="81"/>
  <c r="Q2" i="81" s="1"/>
  <c r="Q6" i="80"/>
  <c r="Q7" i="80"/>
  <c r="Q8" i="80"/>
  <c r="Q13" i="80"/>
  <c r="Q18" i="80"/>
  <c r="Q19" i="80"/>
  <c r="Q20" i="80"/>
  <c r="Q21" i="80"/>
  <c r="Q24" i="80"/>
  <c r="Q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" i="80"/>
  <c r="N3" i="80"/>
  <c r="Q3" i="80" s="1"/>
  <c r="N4" i="80"/>
  <c r="Q4" i="80" s="1"/>
  <c r="N5" i="80"/>
  <c r="Q5" i="80" s="1"/>
  <c r="N6" i="80"/>
  <c r="N7" i="80"/>
  <c r="N8" i="80"/>
  <c r="N9" i="80"/>
  <c r="Q9" i="80" s="1"/>
  <c r="N10" i="80"/>
  <c r="Q10" i="80" s="1"/>
  <c r="N11" i="80"/>
  <c r="Q11" i="80" s="1"/>
  <c r="N12" i="80"/>
  <c r="Q12" i="80" s="1"/>
  <c r="N13" i="80"/>
  <c r="N14" i="80"/>
  <c r="Q14" i="80" s="1"/>
  <c r="N15" i="80"/>
  <c r="Q15" i="80" s="1"/>
  <c r="N16" i="80"/>
  <c r="Q16" i="80" s="1"/>
  <c r="N17" i="80"/>
  <c r="Q17" i="80" s="1"/>
  <c r="N18" i="80"/>
  <c r="N19" i="80"/>
  <c r="N20" i="80"/>
  <c r="N21" i="80"/>
  <c r="N22" i="80"/>
  <c r="Q22" i="80" s="1"/>
  <c r="N23" i="80"/>
  <c r="Q23" i="80" s="1"/>
  <c r="N24" i="80"/>
  <c r="N2" i="80"/>
  <c r="O18" i="79"/>
  <c r="S4" i="95" l="1"/>
  <c r="T4" i="95"/>
  <c r="T26" i="96"/>
  <c r="R15" i="93"/>
  <c r="S15" i="93" s="1"/>
  <c r="T15" i="93"/>
  <c r="U15" i="93" s="1"/>
  <c r="S22" i="96"/>
  <c r="T22" i="96"/>
  <c r="T14" i="96"/>
  <c r="S18" i="96"/>
  <c r="T18" i="96"/>
  <c r="T3" i="97"/>
  <c r="S3" i="97"/>
  <c r="S20" i="96"/>
  <c r="T20" i="96"/>
  <c r="T19" i="97"/>
  <c r="S19" i="97"/>
  <c r="T24" i="97"/>
  <c r="S7" i="94"/>
  <c r="R32" i="94"/>
  <c r="U7" i="94"/>
  <c r="T32" i="94"/>
  <c r="S3" i="95"/>
  <c r="T3" i="95"/>
  <c r="R28" i="95"/>
  <c r="T7" i="93"/>
  <c r="U7" i="93" s="1"/>
  <c r="S5" i="98"/>
  <c r="R5" i="93"/>
  <c r="S5" i="93" s="1"/>
  <c r="T27" i="93"/>
  <c r="U27" i="93" s="1"/>
  <c r="T14" i="93"/>
  <c r="U14" i="93" s="1"/>
  <c r="R30" i="92"/>
  <c r="S3" i="92"/>
  <c r="T12" i="93"/>
  <c r="U12" i="93" s="1"/>
  <c r="S16" i="95"/>
  <c r="T16" i="95"/>
  <c r="S3" i="93"/>
  <c r="T3" i="93"/>
  <c r="R3" i="93"/>
  <c r="R28" i="93" s="1"/>
  <c r="S21" i="98"/>
  <c r="T19" i="98"/>
  <c r="S18" i="98"/>
  <c r="S16" i="98"/>
  <c r="T15" i="98"/>
  <c r="T9" i="98"/>
  <c r="T17" i="98"/>
  <c r="T6" i="98"/>
  <c r="S6" i="98"/>
  <c r="T20" i="98"/>
  <c r="S20" i="98"/>
  <c r="T14" i="98"/>
  <c r="S14" i="98"/>
  <c r="S3" i="98"/>
  <c r="R23" i="98"/>
  <c r="T3" i="98"/>
  <c r="T22" i="98"/>
  <c r="S22" i="98"/>
  <c r="T4" i="98"/>
  <c r="S4" i="98"/>
  <c r="T12" i="98"/>
  <c r="S12" i="98"/>
  <c r="S26" i="97"/>
  <c r="R27" i="97"/>
  <c r="T20" i="97"/>
  <c r="S14" i="97"/>
  <c r="T14" i="97"/>
  <c r="T9" i="97"/>
  <c r="S9" i="97"/>
  <c r="S12" i="97"/>
  <c r="T12" i="97"/>
  <c r="T7" i="97"/>
  <c r="S7" i="97"/>
  <c r="S10" i="97"/>
  <c r="T10" i="97"/>
  <c r="T23" i="97"/>
  <c r="S23" i="97"/>
  <c r="T13" i="97"/>
  <c r="S13" i="97"/>
  <c r="T5" i="97"/>
  <c r="S5" i="97"/>
  <c r="S6" i="97"/>
  <c r="T6" i="97"/>
  <c r="S4" i="97"/>
  <c r="T4" i="97"/>
  <c r="T15" i="97"/>
  <c r="S15" i="97"/>
  <c r="S8" i="97"/>
  <c r="T8" i="97"/>
  <c r="T11" i="97"/>
  <c r="S11" i="97"/>
  <c r="T21" i="97"/>
  <c r="S21" i="97"/>
  <c r="R28" i="96"/>
  <c r="T7" i="96"/>
  <c r="S7" i="96"/>
  <c r="T9" i="96"/>
  <c r="S9" i="96"/>
  <c r="T15" i="96"/>
  <c r="S15" i="96"/>
  <c r="T5" i="96"/>
  <c r="S5" i="96"/>
  <c r="T17" i="96"/>
  <c r="S17" i="96"/>
  <c r="T23" i="96"/>
  <c r="S23" i="96"/>
  <c r="T13" i="96"/>
  <c r="S13" i="96"/>
  <c r="T25" i="96"/>
  <c r="S25" i="96"/>
  <c r="T21" i="96"/>
  <c r="S21" i="96"/>
  <c r="S4" i="96"/>
  <c r="T4" i="96"/>
  <c r="C27" i="138"/>
  <c r="D26" i="138"/>
  <c r="E25" i="138"/>
  <c r="A25" i="138"/>
  <c r="B24" i="138"/>
  <c r="D22" i="138"/>
  <c r="B27" i="138"/>
  <c r="C26" i="138"/>
  <c r="D25" i="138"/>
  <c r="E24" i="138"/>
  <c r="A24" i="138"/>
  <c r="C22" i="138"/>
  <c r="E27" i="138"/>
  <c r="A27" i="138"/>
  <c r="B26" i="138"/>
  <c r="C25" i="138"/>
  <c r="D24" i="138"/>
  <c r="E23" i="138"/>
  <c r="A23" i="138"/>
  <c r="B22" i="138"/>
  <c r="C23" i="138"/>
  <c r="B23" i="138"/>
  <c r="D27" i="138"/>
  <c r="E26" i="138"/>
  <c r="A26" i="138"/>
  <c r="B25" i="138"/>
  <c r="C24" i="138"/>
  <c r="D23" i="138"/>
  <c r="E22" i="138"/>
  <c r="H2" i="138"/>
  <c r="I2" i="138"/>
  <c r="G2" i="138"/>
  <c r="F2" i="138"/>
  <c r="A14" i="138" a="1"/>
  <c r="D14" i="138" s="1"/>
  <c r="U3" i="93" l="1"/>
  <c r="T28" i="93"/>
  <c r="D19" i="138"/>
  <c r="E18" i="138"/>
  <c r="A18" i="138"/>
  <c r="B17" i="138"/>
  <c r="C16" i="138"/>
  <c r="D15" i="138"/>
  <c r="E14" i="138"/>
  <c r="C19" i="138"/>
  <c r="D18" i="138"/>
  <c r="E17" i="138"/>
  <c r="A17" i="138"/>
  <c r="B16" i="138"/>
  <c r="C15" i="138"/>
  <c r="B19" i="138"/>
  <c r="C18" i="138"/>
  <c r="D17" i="138"/>
  <c r="E16" i="138"/>
  <c r="A16" i="138"/>
  <c r="B15" i="138"/>
  <c r="C14" i="138"/>
  <c r="E19" i="138"/>
  <c r="A19" i="138"/>
  <c r="B18" i="138"/>
  <c r="C17" i="138"/>
  <c r="D16" i="138"/>
  <c r="E15" i="138"/>
  <c r="A15" i="138"/>
  <c r="B14" i="138"/>
  <c r="A14" i="138"/>
  <c r="O644" i="63"/>
  <c r="O643" i="63"/>
  <c r="Q641" i="63"/>
  <c r="P641" i="63"/>
  <c r="Q640" i="63"/>
  <c r="P640" i="63"/>
  <c r="Q639" i="63"/>
  <c r="P639" i="63"/>
  <c r="Q638" i="63"/>
  <c r="P638" i="63"/>
  <c r="Q637" i="63"/>
  <c r="P637" i="63"/>
  <c r="Q636" i="63"/>
  <c r="P636" i="63"/>
  <c r="Q635" i="63"/>
  <c r="P635" i="63"/>
  <c r="Q634" i="63"/>
  <c r="P634" i="63"/>
  <c r="Q633" i="63"/>
  <c r="P633" i="63"/>
  <c r="Q632" i="63"/>
  <c r="P632" i="63"/>
  <c r="Q631" i="63"/>
  <c r="P631" i="63"/>
  <c r="Q630" i="63"/>
  <c r="P630" i="63"/>
  <c r="Q629" i="63"/>
  <c r="P629" i="63"/>
  <c r="Q628" i="63"/>
  <c r="P628" i="63"/>
  <c r="Q627" i="63"/>
  <c r="P627" i="63"/>
  <c r="Q626" i="63"/>
  <c r="P626" i="63"/>
  <c r="Q625" i="63"/>
  <c r="P625" i="63"/>
  <c r="Q624" i="63"/>
  <c r="P624" i="63"/>
  <c r="Q623" i="63"/>
  <c r="P623" i="63"/>
  <c r="Q622" i="63"/>
  <c r="P622" i="63"/>
  <c r="Q621" i="63"/>
  <c r="P621" i="63"/>
  <c r="Q620" i="63"/>
  <c r="P620" i="63"/>
  <c r="Q619" i="63"/>
  <c r="P619" i="63"/>
  <c r="Q618" i="63"/>
  <c r="P618" i="63"/>
  <c r="Q617" i="63"/>
  <c r="P617" i="63"/>
  <c r="Q616" i="63"/>
  <c r="P616" i="63"/>
  <c r="Q615" i="63"/>
  <c r="P615" i="63"/>
  <c r="Q614" i="63"/>
  <c r="P614" i="63"/>
  <c r="Q613" i="63"/>
  <c r="P613" i="63"/>
  <c r="Q612" i="63"/>
  <c r="P612" i="63"/>
  <c r="Q611" i="63"/>
  <c r="P611" i="63"/>
  <c r="Q610" i="63"/>
  <c r="P610" i="63"/>
  <c r="Q609" i="63"/>
  <c r="P609" i="63"/>
  <c r="Q608" i="63"/>
  <c r="P608" i="63"/>
  <c r="Q607" i="63"/>
  <c r="P607" i="63"/>
  <c r="Q606" i="63"/>
  <c r="P606" i="63"/>
  <c r="Q605" i="63"/>
  <c r="P605" i="63"/>
  <c r="Q604" i="63"/>
  <c r="P604" i="63"/>
  <c r="Q603" i="63"/>
  <c r="P603" i="63"/>
  <c r="Q602" i="63"/>
  <c r="P602" i="63"/>
  <c r="Q601" i="63"/>
  <c r="P601" i="63"/>
  <c r="Q600" i="63"/>
  <c r="P600" i="63"/>
  <c r="Q599" i="63"/>
  <c r="P599" i="63"/>
  <c r="Q598" i="63"/>
  <c r="P598" i="63"/>
  <c r="Q597" i="63"/>
  <c r="P597" i="63"/>
  <c r="Q596" i="63"/>
  <c r="P596" i="63"/>
  <c r="Q595" i="63"/>
  <c r="P595" i="63"/>
  <c r="Q594" i="63"/>
  <c r="P594" i="63"/>
  <c r="Q593" i="63"/>
  <c r="P593" i="63"/>
  <c r="Q592" i="63"/>
  <c r="P592" i="63"/>
  <c r="Q591" i="63"/>
  <c r="P591" i="63"/>
  <c r="Q590" i="63"/>
  <c r="P590" i="63"/>
  <c r="Q589" i="63"/>
  <c r="P589" i="63"/>
  <c r="Q588" i="63"/>
  <c r="P588" i="63"/>
  <c r="Q587" i="63"/>
  <c r="P587" i="63"/>
  <c r="Q586" i="63"/>
  <c r="P586" i="63"/>
  <c r="Q585" i="63"/>
  <c r="P585" i="63"/>
  <c r="Q584" i="63"/>
  <c r="P584" i="63"/>
  <c r="Q583" i="63"/>
  <c r="P583" i="63"/>
  <c r="Q582" i="63"/>
  <c r="P582" i="63"/>
  <c r="Q581" i="63"/>
  <c r="P581" i="63"/>
  <c r="Q580" i="63"/>
  <c r="P580" i="63"/>
  <c r="Q579" i="63"/>
  <c r="P579" i="63"/>
  <c r="Q578" i="63"/>
  <c r="P578" i="63"/>
  <c r="Q577" i="63"/>
  <c r="P577" i="63"/>
  <c r="Q576" i="63"/>
  <c r="P576" i="63"/>
  <c r="Q575" i="63"/>
  <c r="P575" i="63"/>
  <c r="Q574" i="63"/>
  <c r="P574" i="63"/>
  <c r="Q573" i="63"/>
  <c r="P573" i="63"/>
  <c r="Q572" i="63"/>
  <c r="P572" i="63"/>
  <c r="Q571" i="63"/>
  <c r="P571" i="63"/>
  <c r="Q570" i="63"/>
  <c r="P570" i="63"/>
  <c r="Q569" i="63"/>
  <c r="P569" i="63"/>
  <c r="Q568" i="63"/>
  <c r="P568" i="63"/>
  <c r="Q567" i="63"/>
  <c r="P567" i="63"/>
  <c r="Q566" i="63"/>
  <c r="P566" i="63"/>
  <c r="Q565" i="63"/>
  <c r="P565" i="63"/>
  <c r="Q564" i="63"/>
  <c r="P564" i="63"/>
  <c r="Q563" i="63"/>
  <c r="P563" i="63"/>
  <c r="Q562" i="63"/>
  <c r="P562" i="63"/>
  <c r="Q561" i="63"/>
  <c r="P561" i="63"/>
  <c r="Q560" i="63"/>
  <c r="P560" i="63"/>
  <c r="Q559" i="63"/>
  <c r="P559" i="63"/>
  <c r="Q558" i="63"/>
  <c r="P558" i="63"/>
  <c r="Q557" i="63"/>
  <c r="P557" i="63"/>
  <c r="Q556" i="63"/>
  <c r="P556" i="63"/>
  <c r="Q555" i="63"/>
  <c r="P555" i="63"/>
  <c r="Q554" i="63"/>
  <c r="P554" i="63"/>
  <c r="Q553" i="63"/>
  <c r="P553" i="63"/>
  <c r="Q552" i="63"/>
  <c r="P552" i="63"/>
  <c r="Q551" i="63"/>
  <c r="P551" i="63"/>
  <c r="Q550" i="63"/>
  <c r="P550" i="63"/>
  <c r="Q549" i="63"/>
  <c r="P549" i="63"/>
  <c r="Q548" i="63"/>
  <c r="P548" i="63"/>
  <c r="Q547" i="63"/>
  <c r="P547" i="63"/>
  <c r="Q546" i="63"/>
  <c r="P546" i="63"/>
  <c r="Q545" i="63"/>
  <c r="P545" i="63"/>
  <c r="Q544" i="63"/>
  <c r="P544" i="63"/>
  <c r="Q543" i="63"/>
  <c r="P543" i="63"/>
  <c r="Q542" i="63"/>
  <c r="P542" i="63"/>
  <c r="Q541" i="63"/>
  <c r="P541" i="63"/>
  <c r="Q540" i="63"/>
  <c r="P540" i="63"/>
  <c r="Q539" i="63"/>
  <c r="P539" i="63"/>
  <c r="Q538" i="63"/>
  <c r="P538" i="63"/>
  <c r="Q537" i="63"/>
  <c r="P537" i="63"/>
  <c r="Q536" i="63"/>
  <c r="P536" i="63"/>
  <c r="Q535" i="63"/>
  <c r="P535" i="63"/>
  <c r="Q534" i="63"/>
  <c r="P534" i="63"/>
  <c r="Q533" i="63"/>
  <c r="P533" i="63"/>
  <c r="Q532" i="63"/>
  <c r="P532" i="63"/>
  <c r="Q531" i="63"/>
  <c r="P531" i="63"/>
  <c r="Q530" i="63"/>
  <c r="P530" i="63"/>
  <c r="Q529" i="63"/>
  <c r="P529" i="63"/>
  <c r="Q528" i="63"/>
  <c r="P528" i="63"/>
  <c r="Q527" i="63"/>
  <c r="P527" i="63"/>
  <c r="Q526" i="63"/>
  <c r="P526" i="63"/>
  <c r="Q525" i="63"/>
  <c r="P525" i="63"/>
  <c r="Q524" i="63"/>
  <c r="P524" i="63"/>
  <c r="Q523" i="63"/>
  <c r="P523" i="63"/>
  <c r="Q522" i="63"/>
  <c r="P522" i="63"/>
  <c r="Q521" i="63"/>
  <c r="P521" i="63"/>
  <c r="Q520" i="63"/>
  <c r="P520" i="63"/>
  <c r="Q519" i="63"/>
  <c r="P519" i="63"/>
  <c r="Q518" i="63"/>
  <c r="P518" i="63"/>
  <c r="Q517" i="63"/>
  <c r="P517" i="63"/>
  <c r="Q516" i="63"/>
  <c r="P516" i="63"/>
  <c r="Q515" i="63"/>
  <c r="P515" i="63"/>
  <c r="Q514" i="63"/>
  <c r="P514" i="63"/>
  <c r="Q513" i="63"/>
  <c r="P513" i="63"/>
  <c r="Q512" i="63"/>
  <c r="P512" i="63"/>
  <c r="Q511" i="63"/>
  <c r="P511" i="63"/>
  <c r="Q510" i="63"/>
  <c r="P510" i="63"/>
  <c r="Q509" i="63"/>
  <c r="P509" i="63"/>
  <c r="Q508" i="63"/>
  <c r="P508" i="63"/>
  <c r="Q507" i="63"/>
  <c r="P507" i="63"/>
  <c r="Q506" i="63"/>
  <c r="P506" i="63"/>
  <c r="Q505" i="63"/>
  <c r="P505" i="63"/>
  <c r="Q504" i="63"/>
  <c r="P504" i="63"/>
  <c r="Q503" i="63"/>
  <c r="P503" i="63"/>
  <c r="Q502" i="63"/>
  <c r="P502" i="63"/>
  <c r="Q501" i="63"/>
  <c r="P501" i="63"/>
  <c r="Q500" i="63"/>
  <c r="P500" i="63"/>
  <c r="Q499" i="63"/>
  <c r="P499" i="63"/>
  <c r="Q498" i="63"/>
  <c r="P498" i="63"/>
  <c r="Q497" i="63"/>
  <c r="P497" i="63"/>
  <c r="Q496" i="63"/>
  <c r="P496" i="63"/>
  <c r="Q495" i="63"/>
  <c r="P495" i="63"/>
  <c r="Q494" i="63"/>
  <c r="P494" i="63"/>
  <c r="Q493" i="63"/>
  <c r="P493" i="63"/>
  <c r="Q492" i="63"/>
  <c r="P492" i="63"/>
  <c r="Q491" i="63"/>
  <c r="P491" i="63"/>
  <c r="Q490" i="63"/>
  <c r="P490" i="63"/>
  <c r="Q489" i="63"/>
  <c r="P489" i="63"/>
  <c r="Q488" i="63"/>
  <c r="P488" i="63"/>
  <c r="Q487" i="63"/>
  <c r="P487" i="63"/>
  <c r="Q486" i="63"/>
  <c r="P486" i="63"/>
  <c r="Q485" i="63"/>
  <c r="P485" i="63"/>
  <c r="Q484" i="63"/>
  <c r="P484" i="63"/>
  <c r="Q483" i="63"/>
  <c r="P483" i="63"/>
  <c r="Q482" i="63"/>
  <c r="P482" i="63"/>
  <c r="Q481" i="63"/>
  <c r="P481" i="63"/>
  <c r="Q480" i="63"/>
  <c r="P480" i="63"/>
  <c r="Q479" i="63"/>
  <c r="P479" i="63"/>
  <c r="Q478" i="63"/>
  <c r="P478" i="63"/>
  <c r="Q477" i="63"/>
  <c r="P477" i="63"/>
  <c r="Q476" i="63"/>
  <c r="P476" i="63"/>
  <c r="Q475" i="63"/>
  <c r="P475" i="63"/>
  <c r="Q474" i="63"/>
  <c r="P474" i="63"/>
  <c r="Q473" i="63"/>
  <c r="P473" i="63"/>
  <c r="Q472" i="63"/>
  <c r="P472" i="63"/>
  <c r="Q471" i="63"/>
  <c r="P471" i="63"/>
  <c r="Q470" i="63"/>
  <c r="P470" i="63"/>
  <c r="Q469" i="63"/>
  <c r="P469" i="63"/>
  <c r="Q468" i="63"/>
  <c r="P468" i="63"/>
  <c r="Q467" i="63"/>
  <c r="P467" i="63"/>
  <c r="Q466" i="63"/>
  <c r="P466" i="63"/>
  <c r="Q465" i="63"/>
  <c r="P465" i="63"/>
  <c r="Q464" i="63"/>
  <c r="P464" i="63"/>
  <c r="Q463" i="63"/>
  <c r="P463" i="63"/>
  <c r="Q462" i="63"/>
  <c r="P462" i="63"/>
  <c r="Q461" i="63"/>
  <c r="P461" i="63"/>
  <c r="Q460" i="63"/>
  <c r="P460" i="63"/>
  <c r="Q459" i="63"/>
  <c r="P459" i="63"/>
  <c r="Q458" i="63"/>
  <c r="P458" i="63"/>
  <c r="Q457" i="63"/>
  <c r="P457" i="63"/>
  <c r="Q456" i="63"/>
  <c r="P456" i="63"/>
  <c r="Q455" i="63"/>
  <c r="P455" i="63"/>
  <c r="Q454" i="63"/>
  <c r="P454" i="63"/>
  <c r="Q453" i="63"/>
  <c r="P453" i="63"/>
  <c r="Q452" i="63"/>
  <c r="P452" i="63"/>
  <c r="Q451" i="63"/>
  <c r="P451" i="63"/>
  <c r="Q450" i="63"/>
  <c r="P450" i="63"/>
  <c r="Q449" i="63"/>
  <c r="P449" i="63"/>
  <c r="Q448" i="63"/>
  <c r="P448" i="63"/>
  <c r="Q447" i="63"/>
  <c r="P447" i="63"/>
  <c r="Q446" i="63"/>
  <c r="P446" i="63"/>
  <c r="Q445" i="63"/>
  <c r="P445" i="63"/>
  <c r="Q444" i="63"/>
  <c r="P444" i="63"/>
  <c r="Q443" i="63"/>
  <c r="P443" i="63"/>
  <c r="Q442" i="63"/>
  <c r="P442" i="63"/>
  <c r="Q441" i="63"/>
  <c r="P441" i="63"/>
  <c r="Q440" i="63"/>
  <c r="P440" i="63"/>
  <c r="Q439" i="63"/>
  <c r="P439" i="63"/>
  <c r="Q438" i="63"/>
  <c r="P438" i="63"/>
  <c r="Q437" i="63"/>
  <c r="P437" i="63"/>
  <c r="Q436" i="63"/>
  <c r="P436" i="63"/>
  <c r="Q435" i="63"/>
  <c r="P435" i="63"/>
  <c r="Q434" i="63"/>
  <c r="P434" i="63"/>
  <c r="Q433" i="63"/>
  <c r="P433" i="63"/>
  <c r="Q432" i="63"/>
  <c r="P432" i="63"/>
  <c r="Q431" i="63"/>
  <c r="P431" i="63"/>
  <c r="Q430" i="63"/>
  <c r="P430" i="63"/>
  <c r="Q429" i="63"/>
  <c r="P429" i="63"/>
  <c r="Q428" i="63"/>
  <c r="P428" i="63"/>
  <c r="Q427" i="63"/>
  <c r="P427" i="63"/>
  <c r="Q426" i="63"/>
  <c r="P426" i="63"/>
  <c r="Q425" i="63"/>
  <c r="P425" i="63"/>
  <c r="Q424" i="63"/>
  <c r="P424" i="63"/>
  <c r="Q423" i="63"/>
  <c r="P423" i="63"/>
  <c r="Q422" i="63"/>
  <c r="P422" i="63"/>
  <c r="Q421" i="63"/>
  <c r="P421" i="63"/>
  <c r="Q420" i="63"/>
  <c r="P420" i="63"/>
  <c r="Q419" i="63"/>
  <c r="P419" i="63"/>
  <c r="Q418" i="63"/>
  <c r="P418" i="63"/>
  <c r="Q417" i="63"/>
  <c r="P417" i="63"/>
  <c r="Q416" i="63"/>
  <c r="P416" i="63"/>
  <c r="Q415" i="63"/>
  <c r="P415" i="63"/>
  <c r="Q414" i="63"/>
  <c r="P414" i="63"/>
  <c r="Q413" i="63"/>
  <c r="P413" i="63"/>
  <c r="Q412" i="63"/>
  <c r="P412" i="63"/>
  <c r="Q411" i="63"/>
  <c r="P411" i="63"/>
  <c r="Q410" i="63"/>
  <c r="P410" i="63"/>
  <c r="Q409" i="63"/>
  <c r="P409" i="63"/>
  <c r="Q408" i="63"/>
  <c r="P408" i="63"/>
  <c r="Q407" i="63"/>
  <c r="P407" i="63"/>
  <c r="Q406" i="63"/>
  <c r="P406" i="63"/>
  <c r="Q405" i="63"/>
  <c r="P405" i="63"/>
  <c r="Q404" i="63"/>
  <c r="P404" i="63"/>
  <c r="Q403" i="63"/>
  <c r="P403" i="63"/>
  <c r="Q402" i="63"/>
  <c r="P402" i="63"/>
  <c r="Q401" i="63"/>
  <c r="P401" i="63"/>
  <c r="Q400" i="63"/>
  <c r="P400" i="63"/>
  <c r="Q399" i="63"/>
  <c r="P399" i="63"/>
  <c r="Q398" i="63"/>
  <c r="P398" i="63"/>
  <c r="Q397" i="63"/>
  <c r="P397" i="63"/>
  <c r="Q396" i="63"/>
  <c r="P396" i="63"/>
  <c r="Q395" i="63"/>
  <c r="P395" i="63"/>
  <c r="Q394" i="63"/>
  <c r="P394" i="63"/>
  <c r="Q393" i="63"/>
  <c r="P393" i="63"/>
  <c r="Q392" i="63"/>
  <c r="P392" i="63"/>
  <c r="Q391" i="63"/>
  <c r="P391" i="63"/>
  <c r="Q390" i="63"/>
  <c r="P390" i="63"/>
  <c r="Q389" i="63"/>
  <c r="P389" i="63"/>
  <c r="Q388" i="63"/>
  <c r="P388" i="63"/>
  <c r="Q387" i="63"/>
  <c r="P387" i="63"/>
  <c r="Q386" i="63"/>
  <c r="P386" i="63"/>
  <c r="Q385" i="63"/>
  <c r="P385" i="63"/>
  <c r="Q384" i="63"/>
  <c r="P384" i="63"/>
  <c r="Q383" i="63"/>
  <c r="P383" i="63"/>
  <c r="Q382" i="63"/>
  <c r="P382" i="63"/>
  <c r="Q381" i="63"/>
  <c r="P381" i="63"/>
  <c r="Q380" i="63"/>
  <c r="P380" i="63"/>
  <c r="Q379" i="63"/>
  <c r="P379" i="63"/>
  <c r="Q378" i="63"/>
  <c r="P378" i="63"/>
  <c r="Q377" i="63"/>
  <c r="P377" i="63"/>
  <c r="Q376" i="63"/>
  <c r="P376" i="63"/>
  <c r="Q375" i="63"/>
  <c r="P375" i="63"/>
  <c r="Q374" i="63"/>
  <c r="P374" i="63"/>
  <c r="Q373" i="63"/>
  <c r="P373" i="63"/>
  <c r="Q372" i="63"/>
  <c r="P372" i="63"/>
  <c r="Q371" i="63"/>
  <c r="P371" i="63"/>
  <c r="Q370" i="63"/>
  <c r="P370" i="63"/>
  <c r="Q369" i="63"/>
  <c r="P369" i="63"/>
  <c r="Q368" i="63"/>
  <c r="P368" i="63"/>
  <c r="Q367" i="63"/>
  <c r="P367" i="63"/>
  <c r="Q366" i="63"/>
  <c r="P366" i="63"/>
  <c r="Q365" i="63"/>
  <c r="P365" i="63"/>
  <c r="Q364" i="63"/>
  <c r="P364" i="63"/>
  <c r="Q363" i="63"/>
  <c r="P363" i="63"/>
  <c r="Q362" i="63"/>
  <c r="P362" i="63"/>
  <c r="Q361" i="63"/>
  <c r="P361" i="63"/>
  <c r="Q360" i="63"/>
  <c r="P360" i="63"/>
  <c r="Q359" i="63"/>
  <c r="P359" i="63"/>
  <c r="Q358" i="63"/>
  <c r="P358" i="63"/>
  <c r="Q357" i="63"/>
  <c r="P357" i="63"/>
  <c r="Q356" i="63"/>
  <c r="P356" i="63"/>
  <c r="Q355" i="63"/>
  <c r="P355" i="63"/>
  <c r="Q354" i="63"/>
  <c r="P354" i="63"/>
  <c r="Q353" i="63"/>
  <c r="P353" i="63"/>
  <c r="Q352" i="63"/>
  <c r="P352" i="63"/>
  <c r="Q351" i="63"/>
  <c r="P351" i="63"/>
  <c r="Q350" i="63"/>
  <c r="P350" i="63"/>
  <c r="Q349" i="63"/>
  <c r="P349" i="63"/>
  <c r="Q348" i="63"/>
  <c r="P348" i="63"/>
  <c r="Q347" i="63"/>
  <c r="P347" i="63"/>
  <c r="Q346" i="63"/>
  <c r="P346" i="63"/>
  <c r="Q345" i="63"/>
  <c r="P345" i="63"/>
  <c r="Q344" i="63"/>
  <c r="P344" i="63"/>
  <c r="Q343" i="63"/>
  <c r="P343" i="63"/>
  <c r="Q342" i="63"/>
  <c r="P342" i="63"/>
  <c r="Q341" i="63"/>
  <c r="P341" i="63"/>
  <c r="Q340" i="63"/>
  <c r="P340" i="63"/>
  <c r="Q339" i="63"/>
  <c r="P339" i="63"/>
  <c r="Q338" i="63"/>
  <c r="P338" i="63"/>
  <c r="Q337" i="63"/>
  <c r="P337" i="63"/>
  <c r="Q336" i="63"/>
  <c r="P336" i="63"/>
  <c r="Q335" i="63"/>
  <c r="P335" i="63"/>
  <c r="Q334" i="63"/>
  <c r="P334" i="63"/>
  <c r="Q333" i="63"/>
  <c r="P333" i="63"/>
  <c r="Q332" i="63"/>
  <c r="P332" i="63"/>
  <c r="Q331" i="63"/>
  <c r="P331" i="63"/>
  <c r="Q330" i="63"/>
  <c r="P330" i="63"/>
  <c r="Q329" i="63"/>
  <c r="P329" i="63"/>
  <c r="Q328" i="63"/>
  <c r="P328" i="63"/>
  <c r="Q327" i="63"/>
  <c r="P327" i="63"/>
  <c r="Q326" i="63"/>
  <c r="P326" i="63"/>
  <c r="Q325" i="63"/>
  <c r="P325" i="63"/>
  <c r="Q324" i="63"/>
  <c r="P324" i="63"/>
  <c r="Q323" i="63"/>
  <c r="P323" i="63"/>
  <c r="Q322" i="63"/>
  <c r="P322" i="63"/>
  <c r="Q321" i="63"/>
  <c r="P321" i="63"/>
  <c r="Q320" i="63"/>
  <c r="P320" i="63"/>
  <c r="Q319" i="63"/>
  <c r="P319" i="63"/>
  <c r="Q318" i="63"/>
  <c r="P318" i="63"/>
  <c r="Q317" i="63"/>
  <c r="P317" i="63"/>
  <c r="Q316" i="63"/>
  <c r="P316" i="63"/>
  <c r="Q315" i="63"/>
  <c r="P315" i="63"/>
  <c r="Q314" i="63"/>
  <c r="P314" i="63"/>
  <c r="Q313" i="63"/>
  <c r="P313" i="63"/>
  <c r="Q312" i="63"/>
  <c r="P312" i="63"/>
  <c r="Q311" i="63"/>
  <c r="P311" i="63"/>
  <c r="Q310" i="63"/>
  <c r="P310" i="63"/>
  <c r="Q309" i="63"/>
  <c r="P309" i="63"/>
  <c r="Q308" i="63"/>
  <c r="P308" i="63"/>
  <c r="Q307" i="63"/>
  <c r="P307" i="63"/>
  <c r="Q306" i="63"/>
  <c r="P306" i="63"/>
  <c r="Q305" i="63"/>
  <c r="P305" i="63"/>
  <c r="Q304" i="63"/>
  <c r="P304" i="63"/>
  <c r="Q303" i="63"/>
  <c r="P303" i="63"/>
  <c r="Q302" i="63"/>
  <c r="P302" i="63"/>
  <c r="Q301" i="63"/>
  <c r="P301" i="63"/>
  <c r="Q300" i="63"/>
  <c r="P300" i="63"/>
  <c r="Q299" i="63"/>
  <c r="P299" i="63"/>
  <c r="Q298" i="63"/>
  <c r="P298" i="63"/>
  <c r="Q297" i="63"/>
  <c r="P297" i="63"/>
  <c r="Q296" i="63"/>
  <c r="P296" i="63"/>
  <c r="Q295" i="63"/>
  <c r="P295" i="63"/>
  <c r="Q294" i="63"/>
  <c r="P294" i="63"/>
  <c r="Q293" i="63"/>
  <c r="P293" i="63"/>
  <c r="Q292" i="63"/>
  <c r="P292" i="63"/>
  <c r="Q291" i="63"/>
  <c r="P291" i="63"/>
  <c r="Q290" i="63"/>
  <c r="P290" i="63"/>
  <c r="Q289" i="63"/>
  <c r="P289" i="63"/>
  <c r="Q288" i="63"/>
  <c r="P288" i="63"/>
  <c r="Q287" i="63"/>
  <c r="P287" i="63"/>
  <c r="Q286" i="63"/>
  <c r="P286" i="63"/>
  <c r="Q285" i="63"/>
  <c r="P285" i="63"/>
  <c r="Q284" i="63"/>
  <c r="P284" i="63"/>
  <c r="Q283" i="63"/>
  <c r="P283" i="63"/>
  <c r="Q282" i="63"/>
  <c r="P282" i="63"/>
  <c r="Q281" i="63"/>
  <c r="P281" i="63"/>
  <c r="Q280" i="63"/>
  <c r="P280" i="63"/>
  <c r="Q279" i="63"/>
  <c r="P279" i="63"/>
  <c r="Q278" i="63"/>
  <c r="P278" i="63"/>
  <c r="Q277" i="63"/>
  <c r="P277" i="63"/>
  <c r="Q276" i="63"/>
  <c r="P276" i="63"/>
  <c r="Q275" i="63"/>
  <c r="P275" i="63"/>
  <c r="Q274" i="63"/>
  <c r="P274" i="63"/>
  <c r="Q273" i="63"/>
  <c r="P273" i="63"/>
  <c r="Q272" i="63"/>
  <c r="P272" i="63"/>
  <c r="Q271" i="63"/>
  <c r="P271" i="63"/>
  <c r="Q270" i="63"/>
  <c r="P270" i="63"/>
  <c r="Q269" i="63"/>
  <c r="P269" i="63"/>
  <c r="Q268" i="63"/>
  <c r="P268" i="63"/>
  <c r="Q267" i="63"/>
  <c r="P267" i="63"/>
  <c r="Q266" i="63"/>
  <c r="P266" i="63"/>
  <c r="Q265" i="63"/>
  <c r="P265" i="63"/>
  <c r="Q264" i="63"/>
  <c r="P264" i="63"/>
  <c r="Q263" i="63"/>
  <c r="P263" i="63"/>
  <c r="Q262" i="63"/>
  <c r="P262" i="63"/>
  <c r="Q261" i="63"/>
  <c r="P261" i="63"/>
  <c r="Q260" i="63"/>
  <c r="P260" i="63"/>
  <c r="Q259" i="63"/>
  <c r="P259" i="63"/>
  <c r="Q258" i="63"/>
  <c r="P258" i="63"/>
  <c r="Q257" i="63"/>
  <c r="P257" i="63"/>
  <c r="Q256" i="63"/>
  <c r="P256" i="63"/>
  <c r="Q255" i="63"/>
  <c r="P255" i="63"/>
  <c r="Q254" i="63"/>
  <c r="P254" i="63"/>
  <c r="Q253" i="63"/>
  <c r="P253" i="63"/>
  <c r="Q252" i="63"/>
  <c r="P252" i="63"/>
  <c r="Q251" i="63"/>
  <c r="P251" i="63"/>
  <c r="Q250" i="63"/>
  <c r="P250" i="63"/>
  <c r="Q249" i="63"/>
  <c r="P249" i="63"/>
  <c r="Q248" i="63"/>
  <c r="P248" i="63"/>
  <c r="Q247" i="63"/>
  <c r="P247" i="63"/>
  <c r="Q246" i="63"/>
  <c r="P246" i="63"/>
  <c r="Q245" i="63"/>
  <c r="P245" i="63"/>
  <c r="Q244" i="63"/>
  <c r="P244" i="63"/>
  <c r="Q243" i="63"/>
  <c r="P243" i="63"/>
  <c r="Q242" i="63"/>
  <c r="P242" i="63"/>
  <c r="Q241" i="63"/>
  <c r="P241" i="63"/>
  <c r="Q240" i="63"/>
  <c r="P240" i="63"/>
  <c r="Q239" i="63"/>
  <c r="P239" i="63"/>
  <c r="Q238" i="63"/>
  <c r="P238" i="63"/>
  <c r="Q237" i="63"/>
  <c r="P237" i="63"/>
  <c r="Q236" i="63"/>
  <c r="P236" i="63"/>
  <c r="Q235" i="63"/>
  <c r="P235" i="63"/>
  <c r="Q234" i="63"/>
  <c r="P234" i="63"/>
  <c r="Q233" i="63"/>
  <c r="P233" i="63"/>
  <c r="Q232" i="63"/>
  <c r="P232" i="63"/>
  <c r="Q231" i="63"/>
  <c r="P231" i="63"/>
  <c r="Q230" i="63"/>
  <c r="P230" i="63"/>
  <c r="Q229" i="63"/>
  <c r="P229" i="63"/>
  <c r="Q228" i="63"/>
  <c r="P228" i="63"/>
  <c r="Q227" i="63"/>
  <c r="P227" i="63"/>
  <c r="Q226" i="63"/>
  <c r="P226" i="63"/>
  <c r="Q225" i="63"/>
  <c r="P225" i="63"/>
  <c r="Q224" i="63"/>
  <c r="P224" i="63"/>
  <c r="Q223" i="63"/>
  <c r="P223" i="63"/>
  <c r="Q222" i="63"/>
  <c r="P222" i="63"/>
  <c r="Q221" i="63"/>
  <c r="P221" i="63"/>
  <c r="Q220" i="63"/>
  <c r="P220" i="63"/>
  <c r="Q219" i="63"/>
  <c r="P219" i="63"/>
  <c r="Q218" i="63"/>
  <c r="P218" i="63"/>
  <c r="Q217" i="63"/>
  <c r="P217" i="63"/>
  <c r="Q216" i="63"/>
  <c r="P216" i="63"/>
  <c r="Q215" i="63"/>
  <c r="P215" i="63"/>
  <c r="Q214" i="63"/>
  <c r="P214" i="63"/>
  <c r="Q213" i="63"/>
  <c r="P213" i="63"/>
  <c r="Q212" i="63"/>
  <c r="P212" i="63"/>
  <c r="Q211" i="63"/>
  <c r="P211" i="63"/>
  <c r="Q210" i="63"/>
  <c r="P210" i="63"/>
  <c r="Q209" i="63"/>
  <c r="P209" i="63"/>
  <c r="Q208" i="63"/>
  <c r="P208" i="63"/>
  <c r="Q207" i="63"/>
  <c r="P207" i="63"/>
  <c r="Q206" i="63"/>
  <c r="P206" i="63"/>
  <c r="Q205" i="63"/>
  <c r="P205" i="63"/>
  <c r="Q204" i="63"/>
  <c r="P204" i="63"/>
  <c r="Q203" i="63"/>
  <c r="P203" i="63"/>
  <c r="Q202" i="63"/>
  <c r="P202" i="63"/>
  <c r="Q201" i="63"/>
  <c r="P201" i="63"/>
  <c r="Q200" i="63"/>
  <c r="P200" i="63"/>
  <c r="Q199" i="63"/>
  <c r="P199" i="63"/>
  <c r="Q198" i="63"/>
  <c r="P198" i="63"/>
  <c r="Q197" i="63"/>
  <c r="P197" i="63"/>
  <c r="Q196" i="63"/>
  <c r="P196" i="63"/>
  <c r="Q195" i="63"/>
  <c r="P195" i="63"/>
  <c r="Q194" i="63"/>
  <c r="P194" i="63"/>
  <c r="Q193" i="63"/>
  <c r="P193" i="63"/>
  <c r="Q192" i="63"/>
  <c r="P192" i="63"/>
  <c r="Q191" i="63"/>
  <c r="P191" i="63"/>
  <c r="Q190" i="63"/>
  <c r="P190" i="63"/>
  <c r="Q189" i="63"/>
  <c r="P189" i="63"/>
  <c r="Q188" i="63"/>
  <c r="P188" i="63"/>
  <c r="Q187" i="63"/>
  <c r="P187" i="63"/>
  <c r="Q186" i="63"/>
  <c r="P186" i="63"/>
  <c r="Q185" i="63"/>
  <c r="P185" i="63"/>
  <c r="Q184" i="63"/>
  <c r="P184" i="63"/>
  <c r="Q183" i="63"/>
  <c r="P183" i="63"/>
  <c r="Q182" i="63"/>
  <c r="P182" i="63"/>
  <c r="Q181" i="63"/>
  <c r="P181" i="63"/>
  <c r="Q180" i="63"/>
  <c r="P180" i="63"/>
  <c r="Q179" i="63"/>
  <c r="P179" i="63"/>
  <c r="Q178" i="63"/>
  <c r="P178" i="63"/>
  <c r="Q177" i="63"/>
  <c r="P177" i="63"/>
  <c r="Q176" i="63"/>
  <c r="P176" i="63"/>
  <c r="Q175" i="63"/>
  <c r="P175" i="63"/>
  <c r="Q174" i="63"/>
  <c r="P174" i="63"/>
  <c r="Q173" i="63"/>
  <c r="P173" i="63"/>
  <c r="Q172" i="63"/>
  <c r="P172" i="63"/>
  <c r="Q171" i="63"/>
  <c r="P171" i="63"/>
  <c r="Q170" i="63"/>
  <c r="P170" i="63"/>
  <c r="Q169" i="63"/>
  <c r="P169" i="63"/>
  <c r="Q168" i="63"/>
  <c r="P168" i="63"/>
  <c r="Q167" i="63"/>
  <c r="P167" i="63"/>
  <c r="Q166" i="63"/>
  <c r="P166" i="63"/>
  <c r="Q165" i="63"/>
  <c r="P165" i="63"/>
  <c r="Q164" i="63"/>
  <c r="P164" i="63"/>
  <c r="Q163" i="63"/>
  <c r="P163" i="63"/>
  <c r="Q162" i="63"/>
  <c r="P162" i="63"/>
  <c r="Q161" i="63"/>
  <c r="P161" i="63"/>
  <c r="Q160" i="63"/>
  <c r="P160" i="63"/>
  <c r="Q159" i="63"/>
  <c r="P159" i="63"/>
  <c r="Q158" i="63"/>
  <c r="P158" i="63"/>
  <c r="Q157" i="63"/>
  <c r="P157" i="63"/>
  <c r="Q156" i="63"/>
  <c r="P156" i="63"/>
  <c r="Q155" i="63"/>
  <c r="P155" i="63"/>
  <c r="Q154" i="63"/>
  <c r="P154" i="63"/>
  <c r="Q153" i="63"/>
  <c r="P153" i="63"/>
  <c r="Q152" i="63"/>
  <c r="P152" i="63"/>
  <c r="Q151" i="63"/>
  <c r="P151" i="63"/>
  <c r="Q150" i="63"/>
  <c r="P150" i="63"/>
  <c r="Q149" i="63"/>
  <c r="P149" i="63"/>
  <c r="Q148" i="63"/>
  <c r="P148" i="63"/>
  <c r="Q147" i="63"/>
  <c r="P147" i="63"/>
  <c r="Q146" i="63"/>
  <c r="P146" i="63"/>
  <c r="Q145" i="63"/>
  <c r="P145" i="63"/>
  <c r="Q144" i="63"/>
  <c r="P144" i="63"/>
  <c r="Q143" i="63"/>
  <c r="P143" i="63"/>
  <c r="Q142" i="63"/>
  <c r="P142" i="63"/>
  <c r="Q141" i="63"/>
  <c r="P141" i="63"/>
  <c r="Q140" i="63"/>
  <c r="P140" i="63"/>
  <c r="Q139" i="63"/>
  <c r="P139" i="63"/>
  <c r="Q138" i="63"/>
  <c r="P138" i="63"/>
  <c r="Q137" i="63"/>
  <c r="P137" i="63"/>
  <c r="Q136" i="63"/>
  <c r="P136" i="63"/>
  <c r="Q135" i="63"/>
  <c r="P135" i="63"/>
  <c r="Q134" i="63"/>
  <c r="P134" i="63"/>
  <c r="Q133" i="63"/>
  <c r="P133" i="63"/>
  <c r="Q132" i="63"/>
  <c r="P132" i="63"/>
  <c r="Q131" i="63"/>
  <c r="P131" i="63"/>
  <c r="Q130" i="63"/>
  <c r="P130" i="63"/>
  <c r="Q129" i="63"/>
  <c r="P129" i="63"/>
  <c r="Q128" i="63"/>
  <c r="P128" i="63"/>
  <c r="Q127" i="63"/>
  <c r="P127" i="63"/>
  <c r="Q126" i="63"/>
  <c r="P126" i="63"/>
  <c r="Q125" i="63"/>
  <c r="P125" i="63"/>
  <c r="Q124" i="63"/>
  <c r="P124" i="63"/>
  <c r="Q123" i="63"/>
  <c r="P123" i="63"/>
  <c r="Q122" i="63"/>
  <c r="P122" i="63"/>
  <c r="Q121" i="63"/>
  <c r="P121" i="63"/>
  <c r="Q120" i="63"/>
  <c r="P120" i="63"/>
  <c r="Q119" i="63"/>
  <c r="P119" i="63"/>
  <c r="Q118" i="63"/>
  <c r="P118" i="63"/>
  <c r="Q117" i="63"/>
  <c r="P117" i="63"/>
  <c r="Q116" i="63"/>
  <c r="P116" i="63"/>
  <c r="Q115" i="63"/>
  <c r="P115" i="63"/>
  <c r="Q114" i="63"/>
  <c r="P114" i="63"/>
  <c r="Q113" i="63"/>
  <c r="P113" i="63"/>
  <c r="Q112" i="63"/>
  <c r="P112" i="63"/>
  <c r="Q111" i="63"/>
  <c r="P111" i="63"/>
  <c r="Q110" i="63"/>
  <c r="P110" i="63"/>
  <c r="Q109" i="63"/>
  <c r="P109" i="63"/>
  <c r="Q108" i="63"/>
  <c r="P108" i="63"/>
  <c r="Q107" i="63"/>
  <c r="P107" i="63"/>
  <c r="Q106" i="63"/>
  <c r="P106" i="63"/>
  <c r="Q105" i="63"/>
  <c r="P105" i="63"/>
  <c r="Q104" i="63"/>
  <c r="P104" i="63"/>
  <c r="Q103" i="63"/>
  <c r="P103" i="63"/>
  <c r="Q102" i="63"/>
  <c r="P102" i="63"/>
  <c r="Q101" i="63"/>
  <c r="P101" i="63"/>
  <c r="Q100" i="63"/>
  <c r="P100" i="63"/>
  <c r="Q99" i="63"/>
  <c r="P99" i="63"/>
  <c r="Q98" i="63"/>
  <c r="P98" i="63"/>
  <c r="Q97" i="63"/>
  <c r="P97" i="63"/>
  <c r="Q96" i="63"/>
  <c r="P96" i="63"/>
  <c r="Q95" i="63"/>
  <c r="P95" i="63"/>
  <c r="Q94" i="63"/>
  <c r="P94" i="63"/>
  <c r="Q93" i="63"/>
  <c r="P93" i="63"/>
  <c r="Q92" i="63"/>
  <c r="P92" i="63"/>
  <c r="Q91" i="63"/>
  <c r="P91" i="63"/>
  <c r="Q90" i="63"/>
  <c r="P90" i="63"/>
  <c r="Q89" i="63"/>
  <c r="P89" i="63"/>
  <c r="Q88" i="63"/>
  <c r="P88" i="63"/>
  <c r="Q87" i="63"/>
  <c r="P87" i="63"/>
  <c r="Q86" i="63"/>
  <c r="P86" i="63"/>
  <c r="Q85" i="63"/>
  <c r="P85" i="63"/>
  <c r="Q84" i="63"/>
  <c r="P84" i="63"/>
  <c r="Q83" i="63"/>
  <c r="P83" i="63"/>
  <c r="Q82" i="63"/>
  <c r="P82" i="63"/>
  <c r="Q81" i="63"/>
  <c r="P81" i="63"/>
  <c r="Q80" i="63"/>
  <c r="P80" i="63"/>
  <c r="Q79" i="63"/>
  <c r="P79" i="63"/>
  <c r="Q78" i="63"/>
  <c r="P78" i="63"/>
  <c r="Q77" i="63"/>
  <c r="P77" i="63"/>
  <c r="Q76" i="63"/>
  <c r="P76" i="63"/>
  <c r="Q75" i="63"/>
  <c r="P75" i="63"/>
  <c r="Q74" i="63"/>
  <c r="P74" i="63"/>
  <c r="Q73" i="63"/>
  <c r="P73" i="63"/>
  <c r="Q72" i="63"/>
  <c r="P72" i="63"/>
  <c r="Q71" i="63"/>
  <c r="P71" i="63"/>
  <c r="Q70" i="63"/>
  <c r="P70" i="63"/>
  <c r="Q69" i="63"/>
  <c r="P69" i="63"/>
  <c r="Q68" i="63"/>
  <c r="P68" i="63"/>
  <c r="Q67" i="63"/>
  <c r="P67" i="63"/>
  <c r="Q66" i="63"/>
  <c r="P66" i="63"/>
  <c r="Q65" i="63"/>
  <c r="P65" i="63"/>
  <c r="Q64" i="63"/>
  <c r="P64" i="63"/>
  <c r="Q63" i="63"/>
  <c r="P63" i="63"/>
  <c r="Q62" i="63"/>
  <c r="P62" i="63"/>
  <c r="Q61" i="63"/>
  <c r="P61" i="63"/>
  <c r="Q60" i="63"/>
  <c r="P60" i="63"/>
  <c r="Q59" i="63"/>
  <c r="P59" i="63"/>
  <c r="Q58" i="63"/>
  <c r="P58" i="63"/>
  <c r="Q57" i="63"/>
  <c r="P57" i="63"/>
  <c r="Q56" i="63"/>
  <c r="P56" i="63"/>
  <c r="Q55" i="63"/>
  <c r="P55" i="63"/>
  <c r="Q54" i="63"/>
  <c r="P54" i="63"/>
  <c r="Q53" i="63"/>
  <c r="P53" i="63"/>
  <c r="Q52" i="63"/>
  <c r="P52" i="63"/>
  <c r="Q51" i="63"/>
  <c r="P51" i="63"/>
  <c r="Q50" i="63"/>
  <c r="P50" i="63"/>
  <c r="Q49" i="63"/>
  <c r="P49" i="63"/>
  <c r="Q48" i="63"/>
  <c r="P48" i="63"/>
  <c r="Q47" i="63"/>
  <c r="P47" i="63"/>
  <c r="Q46" i="63"/>
  <c r="P46" i="63"/>
  <c r="Q45" i="63"/>
  <c r="P45" i="63"/>
  <c r="Q44" i="63"/>
  <c r="P44" i="63"/>
  <c r="Q43" i="63"/>
  <c r="P43" i="63"/>
  <c r="Q42" i="63"/>
  <c r="P42" i="63"/>
  <c r="Q41" i="63"/>
  <c r="P41" i="63"/>
  <c r="Q40" i="63"/>
  <c r="P40" i="63"/>
  <c r="Q39" i="63"/>
  <c r="P39" i="63"/>
  <c r="Q38" i="63"/>
  <c r="P38" i="63"/>
  <c r="Q37" i="63"/>
  <c r="P37" i="63"/>
  <c r="Q36" i="63"/>
  <c r="P36" i="63"/>
  <c r="Q35" i="63"/>
  <c r="P35" i="63"/>
  <c r="Q34" i="63"/>
  <c r="P34" i="63"/>
  <c r="Q33" i="63"/>
  <c r="P33" i="63"/>
  <c r="Q32" i="63"/>
  <c r="P32" i="63"/>
  <c r="Q31" i="63"/>
  <c r="P31" i="63"/>
  <c r="Q30" i="63"/>
  <c r="P30" i="63"/>
  <c r="Q29" i="63"/>
  <c r="P29" i="63"/>
  <c r="Q28" i="63"/>
  <c r="P28" i="63"/>
  <c r="Q27" i="63"/>
  <c r="P27" i="63"/>
  <c r="Q26" i="63"/>
  <c r="P26" i="63"/>
  <c r="Q25" i="63"/>
  <c r="P25" i="63"/>
  <c r="Q24" i="63"/>
  <c r="P24" i="63"/>
  <c r="Q23" i="63"/>
  <c r="P23" i="63"/>
  <c r="Q22" i="63"/>
  <c r="P22" i="63"/>
  <c r="Q21" i="63"/>
  <c r="P21" i="63"/>
  <c r="Q20" i="63"/>
  <c r="P20" i="63"/>
  <c r="Q19" i="63"/>
  <c r="P19" i="63"/>
  <c r="Q18" i="63"/>
  <c r="P18" i="63"/>
  <c r="Q17" i="63"/>
  <c r="P17" i="63"/>
  <c r="Q16" i="63"/>
  <c r="P16" i="63"/>
  <c r="Q15" i="63"/>
  <c r="P15" i="63"/>
  <c r="Q14" i="63"/>
  <c r="P14" i="63"/>
  <c r="Q13" i="63"/>
  <c r="P13" i="63"/>
  <c r="Q12" i="63"/>
  <c r="P12" i="63"/>
  <c r="Q11" i="63"/>
  <c r="P11" i="63"/>
  <c r="Q10" i="63"/>
  <c r="P10" i="63"/>
  <c r="Q9" i="63"/>
  <c r="P9" i="63"/>
  <c r="Q8" i="63"/>
  <c r="P8" i="63"/>
  <c r="Q7" i="63"/>
  <c r="P7" i="63"/>
  <c r="Q6" i="63"/>
  <c r="P6" i="63"/>
  <c r="Q5" i="63"/>
  <c r="P5" i="63"/>
  <c r="Q4" i="63"/>
  <c r="P4" i="63"/>
  <c r="Q3" i="63"/>
  <c r="P3" i="63"/>
  <c r="P643" i="63" s="1"/>
  <c r="AA641" i="137"/>
  <c r="AA640" i="137"/>
  <c r="AB640" i="137" s="1"/>
  <c r="AA639" i="137"/>
  <c r="AC639" i="137" s="1"/>
  <c r="AC638" i="137"/>
  <c r="AA638" i="137"/>
  <c r="AB638" i="137" s="1"/>
  <c r="AB637" i="137"/>
  <c r="AA637" i="137"/>
  <c r="AC637" i="137" s="1"/>
  <c r="AC636" i="137"/>
  <c r="AA636" i="137"/>
  <c r="AB636" i="137" s="1"/>
  <c r="AA635" i="137"/>
  <c r="AC635" i="137" s="1"/>
  <c r="AA634" i="137"/>
  <c r="AA633" i="137"/>
  <c r="AC633" i="137" s="1"/>
  <c r="AC632" i="137"/>
  <c r="AA632" i="137"/>
  <c r="AB632" i="137" s="1"/>
  <c r="AC631" i="137"/>
  <c r="AB631" i="137"/>
  <c r="AA631" i="137"/>
  <c r="AA630" i="137"/>
  <c r="AB629" i="137"/>
  <c r="AA629" i="137"/>
  <c r="AC629" i="137" s="1"/>
  <c r="AC628" i="137"/>
  <c r="AA628" i="137"/>
  <c r="AB628" i="137" s="1"/>
  <c r="AB627" i="137"/>
  <c r="AA627" i="137"/>
  <c r="AC627" i="137" s="1"/>
  <c r="AA626" i="137"/>
  <c r="AB625" i="137"/>
  <c r="AA625" i="137"/>
  <c r="AC625" i="137" s="1"/>
  <c r="AC624" i="137"/>
  <c r="AA624" i="137"/>
  <c r="AB624" i="137" s="1"/>
  <c r="AB623" i="137"/>
  <c r="AA623" i="137"/>
  <c r="AC623" i="137" s="1"/>
  <c r="AA622" i="137"/>
  <c r="AB621" i="137"/>
  <c r="AA621" i="137"/>
  <c r="AC621" i="137" s="1"/>
  <c r="AC620" i="137"/>
  <c r="AA620" i="137"/>
  <c r="AB620" i="137" s="1"/>
  <c r="AB619" i="137"/>
  <c r="AA619" i="137"/>
  <c r="AC619" i="137" s="1"/>
  <c r="AA618" i="137"/>
  <c r="AA617" i="137"/>
  <c r="AB617" i="137" s="1"/>
  <c r="AC616" i="137"/>
  <c r="AA616" i="137"/>
  <c r="AB616" i="137" s="1"/>
  <c r="AA615" i="137"/>
  <c r="AC615" i="137" s="1"/>
  <c r="AC614" i="137"/>
  <c r="AA614" i="137"/>
  <c r="AB614" i="137" s="1"/>
  <c r="AA613" i="137"/>
  <c r="AA612" i="137"/>
  <c r="AB612" i="137" s="1"/>
  <c r="AC611" i="137"/>
  <c r="AA611" i="137"/>
  <c r="AB611" i="137" s="1"/>
  <c r="AA610" i="137"/>
  <c r="AB609" i="137"/>
  <c r="AA609" i="137"/>
  <c r="AC609" i="137" s="1"/>
  <c r="AC608" i="137"/>
  <c r="AA608" i="137"/>
  <c r="AB608" i="137" s="1"/>
  <c r="AC607" i="137"/>
  <c r="AA607" i="137"/>
  <c r="AB607" i="137" s="1"/>
  <c r="AA606" i="137"/>
  <c r="AA605" i="137"/>
  <c r="AC605" i="137" s="1"/>
  <c r="AA604" i="137"/>
  <c r="AB604" i="137" s="1"/>
  <c r="AC603" i="137"/>
  <c r="AA603" i="137"/>
  <c r="AB603" i="137" s="1"/>
  <c r="AA602" i="137"/>
  <c r="AC601" i="137"/>
  <c r="AB601" i="137"/>
  <c r="AA601" i="137"/>
  <c r="AC600" i="137"/>
  <c r="AA600" i="137"/>
  <c r="AB600" i="137" s="1"/>
  <c r="AB599" i="137"/>
  <c r="AA599" i="137"/>
  <c r="AC599" i="137" s="1"/>
  <c r="AA598" i="137"/>
  <c r="AA597" i="137"/>
  <c r="AC597" i="137" s="1"/>
  <c r="AC596" i="137"/>
  <c r="AA596" i="137"/>
  <c r="AB596" i="137" s="1"/>
  <c r="AA595" i="137"/>
  <c r="AC595" i="137" s="1"/>
  <c r="AA594" i="137"/>
  <c r="AA593" i="137"/>
  <c r="AC593" i="137" s="1"/>
  <c r="AC592" i="137"/>
  <c r="AA592" i="137"/>
  <c r="AB592" i="137" s="1"/>
  <c r="AA591" i="137"/>
  <c r="AC591" i="137" s="1"/>
  <c r="AA590" i="137"/>
  <c r="AA589" i="137"/>
  <c r="AB589" i="137" s="1"/>
  <c r="AC588" i="137"/>
  <c r="AA588" i="137"/>
  <c r="AB588" i="137" s="1"/>
  <c r="AC587" i="137"/>
  <c r="AA587" i="137"/>
  <c r="AB587" i="137" s="1"/>
  <c r="AA586" i="137"/>
  <c r="AA585" i="137"/>
  <c r="AA584" i="137"/>
  <c r="AB584" i="137" s="1"/>
  <c r="AA583" i="137"/>
  <c r="AC583" i="137" s="1"/>
  <c r="AC582" i="137"/>
  <c r="AA582" i="137"/>
  <c r="AB582" i="137" s="1"/>
  <c r="AB581" i="137"/>
  <c r="AA581" i="137"/>
  <c r="AC581" i="137" s="1"/>
  <c r="AA580" i="137"/>
  <c r="AB580" i="137" s="1"/>
  <c r="AB579" i="137"/>
  <c r="AA579" i="137"/>
  <c r="AC579" i="137" s="1"/>
  <c r="AA578" i="137"/>
  <c r="AC577" i="137"/>
  <c r="AB577" i="137"/>
  <c r="AA577" i="137"/>
  <c r="AA576" i="137"/>
  <c r="AB576" i="137" s="1"/>
  <c r="AB575" i="137"/>
  <c r="AA575" i="137"/>
  <c r="AC575" i="137" s="1"/>
  <c r="AC574" i="137"/>
  <c r="AA574" i="137"/>
  <c r="AB574" i="137" s="1"/>
  <c r="AC573" i="137"/>
  <c r="AA573" i="137"/>
  <c r="AB573" i="137" s="1"/>
  <c r="AA572" i="137"/>
  <c r="AB572" i="137" s="1"/>
  <c r="AA571" i="137"/>
  <c r="AC571" i="137" s="1"/>
  <c r="AA570" i="137"/>
  <c r="AC569" i="137"/>
  <c r="AA569" i="137"/>
  <c r="AB569" i="137" s="1"/>
  <c r="AA568" i="137"/>
  <c r="AA567" i="137"/>
  <c r="AC567" i="137" s="1"/>
  <c r="AC566" i="137"/>
  <c r="AA566" i="137"/>
  <c r="AB566" i="137" s="1"/>
  <c r="AA565" i="137"/>
  <c r="AC565" i="137" s="1"/>
  <c r="AC564" i="137"/>
  <c r="AA564" i="137"/>
  <c r="AB564" i="137" s="1"/>
  <c r="AA563" i="137"/>
  <c r="AC563" i="137" s="1"/>
  <c r="AA562" i="137"/>
  <c r="AC561" i="137"/>
  <c r="AB561" i="137"/>
  <c r="AA561" i="137"/>
  <c r="AC560" i="137"/>
  <c r="AA560" i="137"/>
  <c r="AB560" i="137" s="1"/>
  <c r="AA559" i="137"/>
  <c r="AC559" i="137" s="1"/>
  <c r="AA558" i="137"/>
  <c r="AA557" i="137"/>
  <c r="AC557" i="137" s="1"/>
  <c r="AC556" i="137"/>
  <c r="AA556" i="137"/>
  <c r="AB556" i="137" s="1"/>
  <c r="AB555" i="137"/>
  <c r="AA555" i="137"/>
  <c r="AC555" i="137" s="1"/>
  <c r="AC554" i="137"/>
  <c r="AA554" i="137"/>
  <c r="AB554" i="137" s="1"/>
  <c r="AA553" i="137"/>
  <c r="AC553" i="137" s="1"/>
  <c r="AA552" i="137"/>
  <c r="AB552" i="137" s="1"/>
  <c r="AA551" i="137"/>
  <c r="AA550" i="137"/>
  <c r="AA549" i="137"/>
  <c r="AC549" i="137" s="1"/>
  <c r="AA548" i="137"/>
  <c r="AB548" i="137" s="1"/>
  <c r="AA547" i="137"/>
  <c r="AC547" i="137" s="1"/>
  <c r="AA546" i="137"/>
  <c r="AA545" i="137"/>
  <c r="AA544" i="137"/>
  <c r="AB544" i="137" s="1"/>
  <c r="AA543" i="137"/>
  <c r="AC543" i="137" s="1"/>
  <c r="AA542" i="137"/>
  <c r="AA541" i="137"/>
  <c r="AC541" i="137" s="1"/>
  <c r="AA540" i="137"/>
  <c r="AB540" i="137" s="1"/>
  <c r="AA539" i="137"/>
  <c r="AA538" i="137"/>
  <c r="AC537" i="137"/>
  <c r="AA537" i="137"/>
  <c r="AB537" i="137" s="1"/>
  <c r="AC536" i="137"/>
  <c r="AA536" i="137"/>
  <c r="AB536" i="137" s="1"/>
  <c r="AA535" i="137"/>
  <c r="AC535" i="137" s="1"/>
  <c r="AC534" i="137"/>
  <c r="AA534" i="137"/>
  <c r="AB534" i="137" s="1"/>
  <c r="AC533" i="137"/>
  <c r="AB533" i="137"/>
  <c r="AA533" i="137"/>
  <c r="AC532" i="137"/>
  <c r="AA532" i="137"/>
  <c r="AB532" i="137" s="1"/>
  <c r="AB531" i="137"/>
  <c r="AA531" i="137"/>
  <c r="AC531" i="137" s="1"/>
  <c r="AC530" i="137"/>
  <c r="AA530" i="137"/>
  <c r="AB530" i="137" s="1"/>
  <c r="AC529" i="137"/>
  <c r="AA529" i="137"/>
  <c r="AB529" i="137" s="1"/>
  <c r="AA528" i="137"/>
  <c r="AA527" i="137"/>
  <c r="AC527" i="137" s="1"/>
  <c r="AA526" i="137"/>
  <c r="AC525" i="137"/>
  <c r="AB525" i="137"/>
  <c r="AA525" i="137"/>
  <c r="AA524" i="137"/>
  <c r="AB524" i="137" s="1"/>
  <c r="AA523" i="137"/>
  <c r="AC523" i="137" s="1"/>
  <c r="AA522" i="137"/>
  <c r="AC521" i="137"/>
  <c r="AA521" i="137"/>
  <c r="AB521" i="137" s="1"/>
  <c r="AA520" i="137"/>
  <c r="AB520" i="137" s="1"/>
  <c r="AA519" i="137"/>
  <c r="AC519" i="137" s="1"/>
  <c r="AA518" i="137"/>
  <c r="AC517" i="137"/>
  <c r="AA517" i="137"/>
  <c r="AB517" i="137" s="1"/>
  <c r="AA516" i="137"/>
  <c r="AA515" i="137"/>
  <c r="AC515" i="137" s="1"/>
  <c r="AA514" i="137"/>
  <c r="AC513" i="137"/>
  <c r="AA513" i="137"/>
  <c r="AB513" i="137" s="1"/>
  <c r="AA512" i="137"/>
  <c r="AB512" i="137" s="1"/>
  <c r="AC511" i="137"/>
  <c r="AA511" i="137"/>
  <c r="AB511" i="137" s="1"/>
  <c r="AA510" i="137"/>
  <c r="AC509" i="137"/>
  <c r="AB509" i="137"/>
  <c r="AA509" i="137"/>
  <c r="AC508" i="137"/>
  <c r="AA508" i="137"/>
  <c r="AB508" i="137" s="1"/>
  <c r="AB507" i="137"/>
  <c r="AA507" i="137"/>
  <c r="AC507" i="137" s="1"/>
  <c r="AA506" i="137"/>
  <c r="AA505" i="137"/>
  <c r="AC505" i="137" s="1"/>
  <c r="AC504" i="137"/>
  <c r="AA504" i="137"/>
  <c r="AB504" i="137" s="1"/>
  <c r="AB503" i="137"/>
  <c r="AA503" i="137"/>
  <c r="AC503" i="137" s="1"/>
  <c r="AA502" i="137"/>
  <c r="AA501" i="137"/>
  <c r="AC501" i="137" s="1"/>
  <c r="AC500" i="137"/>
  <c r="AA500" i="137"/>
  <c r="AB500" i="137" s="1"/>
  <c r="AA499" i="137"/>
  <c r="AC499" i="137" s="1"/>
  <c r="AC498" i="137"/>
  <c r="AA498" i="137"/>
  <c r="AB498" i="137" s="1"/>
  <c r="AA497" i="137"/>
  <c r="AC497" i="137" s="1"/>
  <c r="AA496" i="137"/>
  <c r="AB496" i="137" s="1"/>
  <c r="AA495" i="137"/>
  <c r="AC495" i="137" s="1"/>
  <c r="AA494" i="137"/>
  <c r="AA493" i="137"/>
  <c r="AA492" i="137"/>
  <c r="AB492" i="137" s="1"/>
  <c r="AA491" i="137"/>
  <c r="AC491" i="137" s="1"/>
  <c r="AA490" i="137"/>
  <c r="AA489" i="137"/>
  <c r="AC489" i="137" s="1"/>
  <c r="AA488" i="137"/>
  <c r="AB488" i="137" s="1"/>
  <c r="AA487" i="137"/>
  <c r="AA486" i="137"/>
  <c r="AA485" i="137"/>
  <c r="AC485" i="137" s="1"/>
  <c r="AA484" i="137"/>
  <c r="AB484" i="137" s="1"/>
  <c r="AA483" i="137"/>
  <c r="AC483" i="137" s="1"/>
  <c r="AA482" i="137"/>
  <c r="AB482" i="137" s="1"/>
  <c r="AC481" i="137"/>
  <c r="AB481" i="137"/>
  <c r="AA481" i="137"/>
  <c r="AA480" i="137"/>
  <c r="AA479" i="137"/>
  <c r="AC479" i="137" s="1"/>
  <c r="AA478" i="137"/>
  <c r="AA477" i="137"/>
  <c r="AC477" i="137" s="1"/>
  <c r="AA476" i="137"/>
  <c r="AC476" i="137" s="1"/>
  <c r="AA475" i="137"/>
  <c r="AA474" i="137"/>
  <c r="AB474" i="137" s="1"/>
  <c r="AC473" i="137"/>
  <c r="AB473" i="137"/>
  <c r="AA473" i="137"/>
  <c r="AA472" i="137"/>
  <c r="AA471" i="137"/>
  <c r="AC471" i="137" s="1"/>
  <c r="AA470" i="137"/>
  <c r="AA469" i="137"/>
  <c r="AB468" i="137"/>
  <c r="AA468" i="137"/>
  <c r="AC468" i="137" s="1"/>
  <c r="AA467" i="137"/>
  <c r="AA466" i="137"/>
  <c r="AB466" i="137" s="1"/>
  <c r="AB465" i="137"/>
  <c r="AA465" i="137"/>
  <c r="AC465" i="137" s="1"/>
  <c r="AA464" i="137"/>
  <c r="AA463" i="137"/>
  <c r="AA462" i="137"/>
  <c r="AA461" i="137"/>
  <c r="AC461" i="137" s="1"/>
  <c r="AB460" i="137"/>
  <c r="AA460" i="137"/>
  <c r="AC460" i="137" s="1"/>
  <c r="AA459" i="137"/>
  <c r="AA458" i="137"/>
  <c r="AC458" i="137" s="1"/>
  <c r="AC457" i="137"/>
  <c r="AA457" i="137"/>
  <c r="AB457" i="137" s="1"/>
  <c r="AA456" i="137"/>
  <c r="AC456" i="137" s="1"/>
  <c r="AA455" i="137"/>
  <c r="AB454" i="137"/>
  <c r="AA454" i="137"/>
  <c r="AC454" i="137" s="1"/>
  <c r="AC453" i="137"/>
  <c r="AA453" i="137"/>
  <c r="AB453" i="137" s="1"/>
  <c r="AA452" i="137"/>
  <c r="AA451" i="137"/>
  <c r="AB450" i="137"/>
  <c r="AA450" i="137"/>
  <c r="AC450" i="137" s="1"/>
  <c r="AC449" i="137"/>
  <c r="AA449" i="137"/>
  <c r="AB449" i="137" s="1"/>
  <c r="AA448" i="137"/>
  <c r="AC448" i="137" s="1"/>
  <c r="AA447" i="137"/>
  <c r="AA446" i="137"/>
  <c r="AB445" i="137"/>
  <c r="AA445" i="137"/>
  <c r="AC445" i="137" s="1"/>
  <c r="AB444" i="137"/>
  <c r="AA444" i="137"/>
  <c r="AC444" i="137" s="1"/>
  <c r="AA443" i="137"/>
  <c r="AB442" i="137"/>
  <c r="AA442" i="137"/>
  <c r="AC442" i="137" s="1"/>
  <c r="AA441" i="137"/>
  <c r="AA440" i="137"/>
  <c r="AC440" i="137" s="1"/>
  <c r="AA439" i="137"/>
  <c r="AC438" i="137"/>
  <c r="AB438" i="137"/>
  <c r="AA438" i="137"/>
  <c r="AA437" i="137"/>
  <c r="AC437" i="137" s="1"/>
  <c r="AA436" i="137"/>
  <c r="AA435" i="137"/>
  <c r="AC434" i="137"/>
  <c r="AB434" i="137"/>
  <c r="AA434" i="137"/>
  <c r="AC433" i="137"/>
  <c r="AA433" i="137"/>
  <c r="AB433" i="137" s="1"/>
  <c r="AA432" i="137"/>
  <c r="AC432" i="137" s="1"/>
  <c r="AA431" i="137"/>
  <c r="AC430" i="137"/>
  <c r="AA430" i="137"/>
  <c r="AB430" i="137" s="1"/>
  <c r="AC429" i="137"/>
  <c r="AB429" i="137"/>
  <c r="AA429" i="137"/>
  <c r="AB428" i="137"/>
  <c r="AA428" i="137"/>
  <c r="AC428" i="137" s="1"/>
  <c r="AA427" i="137"/>
  <c r="AB426" i="137"/>
  <c r="AA426" i="137"/>
  <c r="AC426" i="137" s="1"/>
  <c r="AC425" i="137"/>
  <c r="AA425" i="137"/>
  <c r="AB425" i="137" s="1"/>
  <c r="AA424" i="137"/>
  <c r="AC424" i="137" s="1"/>
  <c r="AA423" i="137"/>
  <c r="AB422" i="137"/>
  <c r="AA422" i="137"/>
  <c r="AC422" i="137" s="1"/>
  <c r="AC421" i="137"/>
  <c r="AA421" i="137"/>
  <c r="AB421" i="137" s="1"/>
  <c r="AA420" i="137"/>
  <c r="AA419" i="137"/>
  <c r="AA418" i="137"/>
  <c r="AC418" i="137" s="1"/>
  <c r="AC417" i="137"/>
  <c r="AA417" i="137"/>
  <c r="AB417" i="137" s="1"/>
  <c r="AA416" i="137"/>
  <c r="AC416" i="137" s="1"/>
  <c r="AA415" i="137"/>
  <c r="AA414" i="137"/>
  <c r="AC414" i="137" s="1"/>
  <c r="AA413" i="137"/>
  <c r="AC413" i="137" s="1"/>
  <c r="AB412" i="137"/>
  <c r="AA412" i="137"/>
  <c r="AC412" i="137" s="1"/>
  <c r="AA411" i="137"/>
  <c r="AC410" i="137"/>
  <c r="AB410" i="137"/>
  <c r="AA410" i="137"/>
  <c r="AA409" i="137"/>
  <c r="AA408" i="137"/>
  <c r="AC408" i="137" s="1"/>
  <c r="AA407" i="137"/>
  <c r="AC406" i="137"/>
  <c r="AB406" i="137"/>
  <c r="AA406" i="137"/>
  <c r="AA405" i="137"/>
  <c r="AC405" i="137" s="1"/>
  <c r="AA404" i="137"/>
  <c r="AA403" i="137"/>
  <c r="AC402" i="137"/>
  <c r="AB402" i="137"/>
  <c r="AA402" i="137"/>
  <c r="AA401" i="137"/>
  <c r="AA400" i="137"/>
  <c r="AC400" i="137" s="1"/>
  <c r="AA399" i="137"/>
  <c r="AC398" i="137"/>
  <c r="AA398" i="137"/>
  <c r="AB398" i="137" s="1"/>
  <c r="AC397" i="137"/>
  <c r="AB397" i="137"/>
  <c r="AA397" i="137"/>
  <c r="AA396" i="137"/>
  <c r="AC396" i="137" s="1"/>
  <c r="AA395" i="137"/>
  <c r="AB394" i="137"/>
  <c r="AA394" i="137"/>
  <c r="AC394" i="137" s="1"/>
  <c r="AC393" i="137"/>
  <c r="AA393" i="137"/>
  <c r="AB393" i="137" s="1"/>
  <c r="AA392" i="137"/>
  <c r="AC392" i="137" s="1"/>
  <c r="AC391" i="137"/>
  <c r="AA391" i="137"/>
  <c r="AB391" i="137" s="1"/>
  <c r="AB390" i="137"/>
  <c r="AA390" i="137"/>
  <c r="AC390" i="137" s="1"/>
  <c r="AB389" i="137"/>
  <c r="AA389" i="137"/>
  <c r="AC389" i="137" s="1"/>
  <c r="AB388" i="137"/>
  <c r="AA388" i="137"/>
  <c r="AC388" i="137" s="1"/>
  <c r="AA387" i="137"/>
  <c r="AB386" i="137"/>
  <c r="AA386" i="137"/>
  <c r="AC386" i="137" s="1"/>
  <c r="AA385" i="137"/>
  <c r="AC385" i="137" s="1"/>
  <c r="AA384" i="137"/>
  <c r="AC384" i="137" s="1"/>
  <c r="AA383" i="137"/>
  <c r="AC382" i="137"/>
  <c r="AA382" i="137"/>
  <c r="AB382" i="137" s="1"/>
  <c r="AB381" i="137"/>
  <c r="AA381" i="137"/>
  <c r="AC381" i="137" s="1"/>
  <c r="AA380" i="137"/>
  <c r="AC380" i="137" s="1"/>
  <c r="AC379" i="137"/>
  <c r="AA379" i="137"/>
  <c r="AB379" i="137" s="1"/>
  <c r="AB378" i="137"/>
  <c r="AA378" i="137"/>
  <c r="AC378" i="137" s="1"/>
  <c r="AC377" i="137"/>
  <c r="AA377" i="137"/>
  <c r="AB377" i="137" s="1"/>
  <c r="AC376" i="137"/>
  <c r="AB376" i="137"/>
  <c r="AA376" i="137"/>
  <c r="AA375" i="137"/>
  <c r="AC374" i="137"/>
  <c r="AB374" i="137"/>
  <c r="AA374" i="137"/>
  <c r="AC373" i="137"/>
  <c r="AA373" i="137"/>
  <c r="AB373" i="137" s="1"/>
  <c r="AA372" i="137"/>
  <c r="AC372" i="137" s="1"/>
  <c r="AA371" i="137"/>
  <c r="AC370" i="137"/>
  <c r="AB370" i="137"/>
  <c r="AA370" i="137"/>
  <c r="AC369" i="137"/>
  <c r="AA369" i="137"/>
  <c r="AB369" i="137" s="1"/>
  <c r="AA368" i="137"/>
  <c r="AA367" i="137"/>
  <c r="AC366" i="137"/>
  <c r="AB366" i="137"/>
  <c r="AA366" i="137"/>
  <c r="AA365" i="137"/>
  <c r="AB364" i="137"/>
  <c r="AA364" i="137"/>
  <c r="AC364" i="137" s="1"/>
  <c r="AA363" i="137"/>
  <c r="AA362" i="137"/>
  <c r="AB362" i="137" s="1"/>
  <c r="AC361" i="137"/>
  <c r="AB361" i="137"/>
  <c r="AA361" i="137"/>
  <c r="AB360" i="137"/>
  <c r="AA360" i="137"/>
  <c r="AC360" i="137" s="1"/>
  <c r="AC359" i="137"/>
  <c r="AA359" i="137"/>
  <c r="AB359" i="137" s="1"/>
  <c r="AC358" i="137"/>
  <c r="AB358" i="137"/>
  <c r="AA358" i="137"/>
  <c r="AA357" i="137"/>
  <c r="AC357" i="137" s="1"/>
  <c r="AC356" i="137"/>
  <c r="AA356" i="137"/>
  <c r="AB356" i="137" s="1"/>
  <c r="AA355" i="137"/>
  <c r="AC354" i="137"/>
  <c r="AA354" i="137"/>
  <c r="AB354" i="137" s="1"/>
  <c r="AC353" i="137"/>
  <c r="AB353" i="137"/>
  <c r="AA353" i="137"/>
  <c r="AA352" i="137"/>
  <c r="AC352" i="137" s="1"/>
  <c r="AA351" i="137"/>
  <c r="AC350" i="137"/>
  <c r="AB350" i="137"/>
  <c r="AA350" i="137"/>
  <c r="AA349" i="137"/>
  <c r="AC349" i="137" s="1"/>
  <c r="AA348" i="137"/>
  <c r="AC348" i="137" s="1"/>
  <c r="AA347" i="137"/>
  <c r="AB346" i="137"/>
  <c r="AA346" i="137"/>
  <c r="AC346" i="137" s="1"/>
  <c r="AC345" i="137"/>
  <c r="AA345" i="137"/>
  <c r="AB345" i="137" s="1"/>
  <c r="AA344" i="137"/>
  <c r="AA343" i="137"/>
  <c r="AB342" i="137"/>
  <c r="AA342" i="137"/>
  <c r="AC342" i="137" s="1"/>
  <c r="AA341" i="137"/>
  <c r="AB341" i="137" s="1"/>
  <c r="AB340" i="137"/>
  <c r="AA340" i="137"/>
  <c r="AC340" i="137" s="1"/>
  <c r="AA339" i="137"/>
  <c r="AA338" i="137"/>
  <c r="AC337" i="137"/>
  <c r="AB337" i="137"/>
  <c r="AA337" i="137"/>
  <c r="AB336" i="137"/>
  <c r="AA336" i="137"/>
  <c r="AC336" i="137" s="1"/>
  <c r="AA335" i="137"/>
  <c r="AC334" i="137"/>
  <c r="AB334" i="137"/>
  <c r="AA334" i="137"/>
  <c r="AA333" i="137"/>
  <c r="AA332" i="137"/>
  <c r="AC332" i="137" s="1"/>
  <c r="AA331" i="137"/>
  <c r="AC330" i="137"/>
  <c r="AB330" i="137"/>
  <c r="AA330" i="137"/>
  <c r="AA329" i="137"/>
  <c r="AC329" i="137" s="1"/>
  <c r="AA328" i="137"/>
  <c r="AA327" i="137"/>
  <c r="AB326" i="137"/>
  <c r="AA326" i="137"/>
  <c r="AC326" i="137" s="1"/>
  <c r="AC325" i="137"/>
  <c r="AA325" i="137"/>
  <c r="AB325" i="137" s="1"/>
  <c r="AC324" i="137"/>
  <c r="AB324" i="137"/>
  <c r="AA324" i="137"/>
  <c r="AC323" i="137"/>
  <c r="AA323" i="137"/>
  <c r="AB323" i="137" s="1"/>
  <c r="AA322" i="137"/>
  <c r="AB322" i="137" s="1"/>
  <c r="AC321" i="137"/>
  <c r="AB321" i="137"/>
  <c r="AA321" i="137"/>
  <c r="AA320" i="137"/>
  <c r="AA319" i="137"/>
  <c r="AC318" i="137"/>
  <c r="AB318" i="137"/>
  <c r="AA318" i="137"/>
  <c r="AA317" i="137"/>
  <c r="AA316" i="137"/>
  <c r="AA315" i="137"/>
  <c r="AB314" i="137"/>
  <c r="AA314" i="137"/>
  <c r="AC314" i="137" s="1"/>
  <c r="AA313" i="137"/>
  <c r="AC313" i="137" s="1"/>
  <c r="AA312" i="137"/>
  <c r="AA311" i="137"/>
  <c r="AB311" i="137" s="1"/>
  <c r="AB310" i="137"/>
  <c r="AA310" i="137"/>
  <c r="AC310" i="137" s="1"/>
  <c r="AA309" i="137"/>
  <c r="AB308" i="137"/>
  <c r="AA308" i="137"/>
  <c r="AC308" i="137" s="1"/>
  <c r="AC307" i="137"/>
  <c r="AA307" i="137"/>
  <c r="AB307" i="137" s="1"/>
  <c r="AC306" i="137"/>
  <c r="AB306" i="137"/>
  <c r="AA306" i="137"/>
  <c r="AA305" i="137"/>
  <c r="AC305" i="137" s="1"/>
  <c r="AA304" i="137"/>
  <c r="AA303" i="137"/>
  <c r="AC303" i="137" s="1"/>
  <c r="AC302" i="137"/>
  <c r="AB302" i="137"/>
  <c r="AA302" i="137"/>
  <c r="AC301" i="137"/>
  <c r="AA301" i="137"/>
  <c r="AB301" i="137" s="1"/>
  <c r="AA300" i="137"/>
  <c r="AC299" i="137"/>
  <c r="AA299" i="137"/>
  <c r="AB299" i="137" s="1"/>
  <c r="AC298" i="137"/>
  <c r="AA298" i="137"/>
  <c r="AB298" i="137" s="1"/>
  <c r="AC297" i="137"/>
  <c r="AB297" i="137"/>
  <c r="AA297" i="137"/>
  <c r="AC296" i="137"/>
  <c r="AA296" i="137"/>
  <c r="AB296" i="137" s="1"/>
  <c r="AA295" i="137"/>
  <c r="AC294" i="137"/>
  <c r="AA294" i="137"/>
  <c r="AB294" i="137" s="1"/>
  <c r="AC293" i="137"/>
  <c r="AA293" i="137"/>
  <c r="AB293" i="137" s="1"/>
  <c r="AA292" i="137"/>
  <c r="AC292" i="137" s="1"/>
  <c r="AA291" i="137"/>
  <c r="AC290" i="137"/>
  <c r="AA290" i="137"/>
  <c r="AB290" i="137" s="1"/>
  <c r="AC289" i="137"/>
  <c r="AA289" i="137"/>
  <c r="AB289" i="137" s="1"/>
  <c r="AA288" i="137"/>
  <c r="AC288" i="137" s="1"/>
  <c r="AA287" i="137"/>
  <c r="AA286" i="137"/>
  <c r="AC286" i="137" s="1"/>
  <c r="AC285" i="137"/>
  <c r="AA285" i="137"/>
  <c r="AB285" i="137" s="1"/>
  <c r="AA284" i="137"/>
  <c r="AC284" i="137" s="1"/>
  <c r="AA283" i="137"/>
  <c r="AA282" i="137"/>
  <c r="AC282" i="137" s="1"/>
  <c r="AC281" i="137"/>
  <c r="AA281" i="137"/>
  <c r="AB281" i="137" s="1"/>
  <c r="AB280" i="137"/>
  <c r="AA280" i="137"/>
  <c r="AC280" i="137" s="1"/>
  <c r="AC279" i="137"/>
  <c r="AA279" i="137"/>
  <c r="AB279" i="137" s="1"/>
  <c r="AC278" i="137"/>
  <c r="AA278" i="137"/>
  <c r="AB278" i="137" s="1"/>
  <c r="AB277" i="137"/>
  <c r="AA277" i="137"/>
  <c r="AC277" i="137" s="1"/>
  <c r="AA276" i="137"/>
  <c r="AC276" i="137" s="1"/>
  <c r="AA275" i="137"/>
  <c r="AC274" i="137"/>
  <c r="AA274" i="137"/>
  <c r="AB274" i="137" s="1"/>
  <c r="AC273" i="137"/>
  <c r="AB273" i="137"/>
  <c r="AA273" i="137"/>
  <c r="AA272" i="137"/>
  <c r="AC272" i="137" s="1"/>
  <c r="AC271" i="137"/>
  <c r="AA271" i="137"/>
  <c r="AB271" i="137" s="1"/>
  <c r="AB270" i="137"/>
  <c r="AA270" i="137"/>
  <c r="AC270" i="137" s="1"/>
  <c r="AA269" i="137"/>
  <c r="AC269" i="137" s="1"/>
  <c r="AA268" i="137"/>
  <c r="AC268" i="137" s="1"/>
  <c r="AA267" i="137"/>
  <c r="AA266" i="137"/>
  <c r="AC266" i="137" s="1"/>
  <c r="AA265" i="137"/>
  <c r="AC265" i="137" s="1"/>
  <c r="AA264" i="137"/>
  <c r="AC264" i="137" s="1"/>
  <c r="AA263" i="137"/>
  <c r="AA262" i="137"/>
  <c r="AC262" i="137" s="1"/>
  <c r="AA261" i="137"/>
  <c r="AC261" i="137" s="1"/>
  <c r="AB260" i="137"/>
  <c r="AA260" i="137"/>
  <c r="AC260" i="137" s="1"/>
  <c r="AC259" i="137"/>
  <c r="AA259" i="137"/>
  <c r="AB259" i="137" s="1"/>
  <c r="AC258" i="137"/>
  <c r="AA258" i="137"/>
  <c r="AB258" i="137" s="1"/>
  <c r="AC257" i="137"/>
  <c r="AB257" i="137"/>
  <c r="AA257" i="137"/>
  <c r="AC256" i="137"/>
  <c r="AA256" i="137"/>
  <c r="AB256" i="137" s="1"/>
  <c r="AA255" i="137"/>
  <c r="AA254" i="137"/>
  <c r="AC254" i="137" s="1"/>
  <c r="AC253" i="137"/>
  <c r="AA253" i="137"/>
  <c r="AB253" i="137" s="1"/>
  <c r="AA252" i="137"/>
  <c r="AC252" i="137" s="1"/>
  <c r="AA251" i="137"/>
  <c r="AC250" i="137"/>
  <c r="AA250" i="137"/>
  <c r="AB250" i="137" s="1"/>
  <c r="AA249" i="137"/>
  <c r="AC249" i="137" s="1"/>
  <c r="AB248" i="137"/>
  <c r="AA248" i="137"/>
  <c r="AC248" i="137" s="1"/>
  <c r="AA247" i="137"/>
  <c r="AC246" i="137"/>
  <c r="AB246" i="137"/>
  <c r="AA246" i="137"/>
  <c r="AA245" i="137"/>
  <c r="AC245" i="137" s="1"/>
  <c r="AA244" i="137"/>
  <c r="AC244" i="137" s="1"/>
  <c r="AA243" i="137"/>
  <c r="AC242" i="137"/>
  <c r="AB242" i="137"/>
  <c r="AA242" i="137"/>
  <c r="AA241" i="137"/>
  <c r="AC241" i="137" s="1"/>
  <c r="AA240" i="137"/>
  <c r="AC240" i="137" s="1"/>
  <c r="AA239" i="137"/>
  <c r="AB238" i="137"/>
  <c r="AA238" i="137"/>
  <c r="AC238" i="137" s="1"/>
  <c r="AB237" i="137"/>
  <c r="AA237" i="137"/>
  <c r="AC237" i="137" s="1"/>
  <c r="AA236" i="137"/>
  <c r="AC236" i="137" s="1"/>
  <c r="AA235" i="137"/>
  <c r="AC234" i="137"/>
  <c r="AA234" i="137"/>
  <c r="AB234" i="137" s="1"/>
  <c r="AB233" i="137"/>
  <c r="AA233" i="137"/>
  <c r="AC233" i="137" s="1"/>
  <c r="AA232" i="137"/>
  <c r="AC232" i="137" s="1"/>
  <c r="AC231" i="137"/>
  <c r="AA231" i="137"/>
  <c r="AB231" i="137" s="1"/>
  <c r="AC230" i="137"/>
  <c r="AA230" i="137"/>
  <c r="AB230" i="137" s="1"/>
  <c r="AC229" i="137"/>
  <c r="AA229" i="137"/>
  <c r="AB229" i="137" s="1"/>
  <c r="AA228" i="137"/>
  <c r="AC228" i="137" s="1"/>
  <c r="AA227" i="137"/>
  <c r="AC226" i="137"/>
  <c r="AB226" i="137"/>
  <c r="AA226" i="137"/>
  <c r="AB225" i="137"/>
  <c r="AA225" i="137"/>
  <c r="AC225" i="137" s="1"/>
  <c r="AB224" i="137"/>
  <c r="AA224" i="137"/>
  <c r="AC224" i="137" s="1"/>
  <c r="AA223" i="137"/>
  <c r="AB222" i="137"/>
  <c r="AA222" i="137"/>
  <c r="AC222" i="137" s="1"/>
  <c r="AB221" i="137"/>
  <c r="AA221" i="137"/>
  <c r="AC221" i="137" s="1"/>
  <c r="AC220" i="137"/>
  <c r="AA220" i="137"/>
  <c r="AB220" i="137" s="1"/>
  <c r="AA219" i="137"/>
  <c r="AC218" i="137"/>
  <c r="AA218" i="137"/>
  <c r="AB218" i="137" s="1"/>
  <c r="AB217" i="137"/>
  <c r="AA217" i="137"/>
  <c r="AC217" i="137" s="1"/>
  <c r="AA216" i="137"/>
  <c r="AC216" i="137" s="1"/>
  <c r="AA215" i="137"/>
  <c r="AC214" i="137"/>
  <c r="AA214" i="137"/>
  <c r="AB214" i="137" s="1"/>
  <c r="AC213" i="137"/>
  <c r="AB213" i="137"/>
  <c r="AA213" i="137"/>
  <c r="AA212" i="137"/>
  <c r="AC212" i="137" s="1"/>
  <c r="AA211" i="137"/>
  <c r="AA210" i="137"/>
  <c r="AC210" i="137" s="1"/>
  <c r="AC209" i="137"/>
  <c r="AA209" i="137"/>
  <c r="AB209" i="137" s="1"/>
  <c r="AA208" i="137"/>
  <c r="AC208" i="137" s="1"/>
  <c r="AA207" i="137"/>
  <c r="AA206" i="137"/>
  <c r="AC206" i="137" s="1"/>
  <c r="AA205" i="137"/>
  <c r="AC205" i="137" s="1"/>
  <c r="AA204" i="137"/>
  <c r="AC204" i="137" s="1"/>
  <c r="AA203" i="137"/>
  <c r="AA202" i="137"/>
  <c r="AC202" i="137" s="1"/>
  <c r="AA201" i="137"/>
  <c r="AC201" i="137" s="1"/>
  <c r="AA200" i="137"/>
  <c r="AC200" i="137" s="1"/>
  <c r="AA199" i="137"/>
  <c r="AB198" i="137"/>
  <c r="AA198" i="137"/>
  <c r="AC198" i="137" s="1"/>
  <c r="AB197" i="137"/>
  <c r="AA197" i="137"/>
  <c r="AC197" i="137" s="1"/>
  <c r="AB196" i="137"/>
  <c r="AA196" i="137"/>
  <c r="AC196" i="137" s="1"/>
  <c r="AA195" i="137"/>
  <c r="AC194" i="137"/>
  <c r="AB194" i="137"/>
  <c r="AA194" i="137"/>
  <c r="AB193" i="137"/>
  <c r="AA193" i="137"/>
  <c r="AC193" i="137" s="1"/>
  <c r="AA192" i="137"/>
  <c r="AC192" i="137" s="1"/>
  <c r="AA191" i="137"/>
  <c r="AC190" i="137"/>
  <c r="AA190" i="137"/>
  <c r="AB190" i="137" s="1"/>
  <c r="AC189" i="137"/>
  <c r="AB189" i="137"/>
  <c r="AA189" i="137"/>
  <c r="AC188" i="137"/>
  <c r="AA188" i="137"/>
  <c r="AB188" i="137" s="1"/>
  <c r="AA187" i="137"/>
  <c r="AB186" i="137"/>
  <c r="AA186" i="137"/>
  <c r="AC186" i="137" s="1"/>
  <c r="AC185" i="137"/>
  <c r="AA185" i="137"/>
  <c r="AB185" i="137" s="1"/>
  <c r="AA184" i="137"/>
  <c r="AC184" i="137" s="1"/>
  <c r="AA183" i="137"/>
  <c r="AB182" i="137"/>
  <c r="AA182" i="137"/>
  <c r="AC182" i="137" s="1"/>
  <c r="AB181" i="137"/>
  <c r="AA181" i="137"/>
  <c r="AC181" i="137" s="1"/>
  <c r="AB180" i="137"/>
  <c r="AA180" i="137"/>
  <c r="AC180" i="137" s="1"/>
  <c r="AA179" i="137"/>
  <c r="AB178" i="137"/>
  <c r="AA178" i="137"/>
  <c r="AC178" i="137" s="1"/>
  <c r="AB177" i="137"/>
  <c r="AA177" i="137"/>
  <c r="AC177" i="137" s="1"/>
  <c r="AA176" i="137"/>
  <c r="AC176" i="137" s="1"/>
  <c r="AA175" i="137"/>
  <c r="AC174" i="137"/>
  <c r="AB174" i="137"/>
  <c r="AA174" i="137"/>
  <c r="AA173" i="137"/>
  <c r="AC173" i="137" s="1"/>
  <c r="AC172" i="137"/>
  <c r="AA172" i="137"/>
  <c r="AB172" i="137" s="1"/>
  <c r="AA171" i="137"/>
  <c r="AB170" i="137"/>
  <c r="AA170" i="137"/>
  <c r="AC170" i="137" s="1"/>
  <c r="AC169" i="137"/>
  <c r="AA169" i="137"/>
  <c r="AB169" i="137" s="1"/>
  <c r="AA168" i="137"/>
  <c r="AC168" i="137" s="1"/>
  <c r="AC167" i="137"/>
  <c r="AA167" i="137"/>
  <c r="AB167" i="137" s="1"/>
  <c r="AC166" i="137"/>
  <c r="AB166" i="137"/>
  <c r="AA166" i="137"/>
  <c r="AA165" i="137"/>
  <c r="AC165" i="137" s="1"/>
  <c r="AC164" i="137"/>
  <c r="AA164" i="137"/>
  <c r="AB164" i="137" s="1"/>
  <c r="AA163" i="137"/>
  <c r="AA162" i="137"/>
  <c r="AC162" i="137" s="1"/>
  <c r="AC161" i="137"/>
  <c r="AA161" i="137"/>
  <c r="AB161" i="137" s="1"/>
  <c r="AA160" i="137"/>
  <c r="AC160" i="137" s="1"/>
  <c r="AA159" i="137"/>
  <c r="AA158" i="137"/>
  <c r="AC158" i="137" s="1"/>
  <c r="AA157" i="137"/>
  <c r="AC157" i="137" s="1"/>
  <c r="AA156" i="137"/>
  <c r="AC156" i="137" s="1"/>
  <c r="AA155" i="137"/>
  <c r="AA154" i="137"/>
  <c r="AC154" i="137" s="1"/>
  <c r="AA153" i="137"/>
  <c r="AC153" i="137" s="1"/>
  <c r="AA152" i="137"/>
  <c r="AC152" i="137" s="1"/>
  <c r="AA151" i="137"/>
  <c r="AB150" i="137"/>
  <c r="AA150" i="137"/>
  <c r="AC150" i="137" s="1"/>
  <c r="AC149" i="137"/>
  <c r="AB149" i="137"/>
  <c r="AA149" i="137"/>
  <c r="AB148" i="137"/>
  <c r="AA148" i="137"/>
  <c r="AC148" i="137" s="1"/>
  <c r="AA147" i="137"/>
  <c r="AB146" i="137"/>
  <c r="AA146" i="137"/>
  <c r="AC146" i="137" s="1"/>
  <c r="AB145" i="137"/>
  <c r="AA145" i="137"/>
  <c r="AC145" i="137" s="1"/>
  <c r="AA144" i="137"/>
  <c r="AC144" i="137" s="1"/>
  <c r="AC143" i="137"/>
  <c r="AA143" i="137"/>
  <c r="AB143" i="137" s="1"/>
  <c r="AC142" i="137"/>
  <c r="AA142" i="137"/>
  <c r="AB142" i="137" s="1"/>
  <c r="AC141" i="137"/>
  <c r="AA141" i="137"/>
  <c r="AB141" i="137" s="1"/>
  <c r="AC140" i="137"/>
  <c r="AB140" i="137"/>
  <c r="AA140" i="137"/>
  <c r="AA139" i="137"/>
  <c r="AC138" i="137"/>
  <c r="AB138" i="137"/>
  <c r="AA138" i="137"/>
  <c r="AA137" i="137"/>
  <c r="AC137" i="137" s="1"/>
  <c r="AC136" i="137"/>
  <c r="AA136" i="137"/>
  <c r="AB136" i="137" s="1"/>
  <c r="AA135" i="137"/>
  <c r="AC134" i="137"/>
  <c r="AA134" i="137"/>
  <c r="AB134" i="137" s="1"/>
  <c r="AC133" i="137"/>
  <c r="AB133" i="137"/>
  <c r="AA133" i="137"/>
  <c r="AA132" i="137"/>
  <c r="AC132" i="137" s="1"/>
  <c r="AA131" i="137"/>
  <c r="AC130" i="137"/>
  <c r="AA130" i="137"/>
  <c r="AB130" i="137" s="1"/>
  <c r="AC129" i="137"/>
  <c r="AB129" i="137"/>
  <c r="AA129" i="137"/>
  <c r="AB128" i="137"/>
  <c r="AA128" i="137"/>
  <c r="AC128" i="137" s="1"/>
  <c r="AA127" i="137"/>
  <c r="AA126" i="137"/>
  <c r="AC126" i="137" s="1"/>
  <c r="AC125" i="137"/>
  <c r="AA125" i="137"/>
  <c r="AB125" i="137" s="1"/>
  <c r="AC124" i="137"/>
  <c r="AA124" i="137"/>
  <c r="AB124" i="137" s="1"/>
  <c r="AA123" i="137"/>
  <c r="AA122" i="137"/>
  <c r="AC122" i="137" s="1"/>
  <c r="AC121" i="137"/>
  <c r="AA121" i="137"/>
  <c r="AB121" i="137" s="1"/>
  <c r="AA120" i="137"/>
  <c r="AC120" i="137" s="1"/>
  <c r="AA119" i="137"/>
  <c r="AC118" i="137"/>
  <c r="AB118" i="137"/>
  <c r="AA118" i="137"/>
  <c r="AB117" i="137"/>
  <c r="AA117" i="137"/>
  <c r="AC117" i="137" s="1"/>
  <c r="AB116" i="137"/>
  <c r="AA116" i="137"/>
  <c r="AC116" i="137" s="1"/>
  <c r="AA115" i="137"/>
  <c r="AC114" i="137"/>
  <c r="AB114" i="137"/>
  <c r="AA114" i="137"/>
  <c r="AC113" i="137"/>
  <c r="AB113" i="137"/>
  <c r="AA113" i="137"/>
  <c r="AA112" i="137"/>
  <c r="AC112" i="137" s="1"/>
  <c r="AC111" i="137"/>
  <c r="AA111" i="137"/>
  <c r="AB111" i="137" s="1"/>
  <c r="AC110" i="137"/>
  <c r="AA110" i="137"/>
  <c r="AB110" i="137" s="1"/>
  <c r="AC109" i="137"/>
  <c r="AA109" i="137"/>
  <c r="AB109" i="137" s="1"/>
  <c r="AC108" i="137"/>
  <c r="AB108" i="137"/>
  <c r="AA108" i="137"/>
  <c r="AC107" i="137"/>
  <c r="AA107" i="137"/>
  <c r="AB107" i="137" s="1"/>
  <c r="AC106" i="137"/>
  <c r="AA106" i="137"/>
  <c r="AB106" i="137" s="1"/>
  <c r="AB105" i="137"/>
  <c r="AA105" i="137"/>
  <c r="AC105" i="137" s="1"/>
  <c r="AA104" i="137"/>
  <c r="AC104" i="137" s="1"/>
  <c r="AC103" i="137"/>
  <c r="AA103" i="137"/>
  <c r="AB103" i="137" s="1"/>
  <c r="AB102" i="137"/>
  <c r="AA102" i="137"/>
  <c r="AC102" i="137" s="1"/>
  <c r="AC101" i="137"/>
  <c r="AA101" i="137"/>
  <c r="AB101" i="137" s="1"/>
  <c r="AC100" i="137"/>
  <c r="AB100" i="137"/>
  <c r="AA100" i="137"/>
  <c r="AA99" i="137"/>
  <c r="AC98" i="137"/>
  <c r="AB98" i="137"/>
  <c r="AA98" i="137"/>
  <c r="AA97" i="137"/>
  <c r="AC97" i="137" s="1"/>
  <c r="AA96" i="137"/>
  <c r="AC96" i="137" s="1"/>
  <c r="AA95" i="137"/>
  <c r="AB94" i="137"/>
  <c r="AA94" i="137"/>
  <c r="AC94" i="137" s="1"/>
  <c r="AB93" i="137"/>
  <c r="AA93" i="137"/>
  <c r="AC93" i="137" s="1"/>
  <c r="AA92" i="137"/>
  <c r="AC92" i="137" s="1"/>
  <c r="AA91" i="137"/>
  <c r="AC90" i="137"/>
  <c r="AB90" i="137"/>
  <c r="AA90" i="137"/>
  <c r="AC89" i="137"/>
  <c r="AA89" i="137"/>
  <c r="AB89" i="137" s="1"/>
  <c r="AA88" i="137"/>
  <c r="AC88" i="137" s="1"/>
  <c r="AA87" i="137"/>
  <c r="AC86" i="137"/>
  <c r="AA86" i="137"/>
  <c r="AB86" i="137" s="1"/>
  <c r="AC85" i="137"/>
  <c r="AB85" i="137"/>
  <c r="AA85" i="137"/>
  <c r="AA84" i="137"/>
  <c r="AC84" i="137" s="1"/>
  <c r="AC83" i="137"/>
  <c r="AA83" i="137"/>
  <c r="AB83" i="137" s="1"/>
  <c r="AB82" i="137"/>
  <c r="AA82" i="137"/>
  <c r="AC82" i="137" s="1"/>
  <c r="AB81" i="137"/>
  <c r="AA81" i="137"/>
  <c r="AC81" i="137" s="1"/>
  <c r="AA80" i="137"/>
  <c r="AC80" i="137" s="1"/>
  <c r="AA79" i="137"/>
  <c r="AA78" i="137"/>
  <c r="AC78" i="137" s="1"/>
  <c r="AA77" i="137"/>
  <c r="AC77" i="137" s="1"/>
  <c r="AC76" i="137"/>
  <c r="AA76" i="137"/>
  <c r="AB76" i="137" s="1"/>
  <c r="AA75" i="137"/>
  <c r="AC74" i="137"/>
  <c r="AA74" i="137"/>
  <c r="AB74" i="137" s="1"/>
  <c r="AB73" i="137"/>
  <c r="AA73" i="137"/>
  <c r="AC73" i="137" s="1"/>
  <c r="AC72" i="137"/>
  <c r="AA72" i="137"/>
  <c r="AB72" i="137" s="1"/>
  <c r="AC71" i="137"/>
  <c r="AA71" i="137"/>
  <c r="AB71" i="137" s="1"/>
  <c r="AA70" i="137"/>
  <c r="AC70" i="137" s="1"/>
  <c r="AA69" i="137"/>
  <c r="AC69" i="137" s="1"/>
  <c r="AC68" i="137"/>
  <c r="AA68" i="137"/>
  <c r="AB68" i="137" s="1"/>
  <c r="AC67" i="137"/>
  <c r="AA67" i="137"/>
  <c r="AB67" i="137" s="1"/>
  <c r="AB66" i="137"/>
  <c r="AA66" i="137"/>
  <c r="AC66" i="137" s="1"/>
  <c r="AA65" i="137"/>
  <c r="AC65" i="137" s="1"/>
  <c r="AB64" i="137"/>
  <c r="AA64" i="137"/>
  <c r="AC64" i="137" s="1"/>
  <c r="AA63" i="137"/>
  <c r="AB63" i="137" s="1"/>
  <c r="AA62" i="137"/>
  <c r="AC62" i="137" s="1"/>
  <c r="AC61" i="137"/>
  <c r="AA61" i="137"/>
  <c r="AB61" i="137" s="1"/>
  <c r="AC60" i="137"/>
  <c r="AA60" i="137"/>
  <c r="AB60" i="137" s="1"/>
  <c r="AA59" i="137"/>
  <c r="AB59" i="137" s="1"/>
  <c r="AC58" i="137"/>
  <c r="AB58" i="137"/>
  <c r="AA58" i="137"/>
  <c r="AA57" i="137"/>
  <c r="AB57" i="137" s="1"/>
  <c r="AA56" i="137"/>
  <c r="AC56" i="137" s="1"/>
  <c r="AA55" i="137"/>
  <c r="AB55" i="137" s="1"/>
  <c r="AB54" i="137"/>
  <c r="AA54" i="137"/>
  <c r="AC54" i="137" s="1"/>
  <c r="AB53" i="137"/>
  <c r="AA53" i="137"/>
  <c r="AC53" i="137" s="1"/>
  <c r="AA52" i="137"/>
  <c r="AC52" i="137" s="1"/>
  <c r="AA51" i="137"/>
  <c r="AB51" i="137" s="1"/>
  <c r="AB50" i="137"/>
  <c r="AA50" i="137"/>
  <c r="AC50" i="137" s="1"/>
  <c r="AA49" i="137"/>
  <c r="AB49" i="137" s="1"/>
  <c r="AB48" i="137"/>
  <c r="AA48" i="137"/>
  <c r="AC48" i="137" s="1"/>
  <c r="AA47" i="137"/>
  <c r="AB47" i="137" s="1"/>
  <c r="AA46" i="137"/>
  <c r="AC46" i="137" s="1"/>
  <c r="AA45" i="137"/>
  <c r="AC45" i="137" s="1"/>
  <c r="AA44" i="137"/>
  <c r="AC44" i="137" s="1"/>
  <c r="AA43" i="137"/>
  <c r="AB43" i="137" s="1"/>
  <c r="AC42" i="137"/>
  <c r="AB42" i="137"/>
  <c r="AA42" i="137"/>
  <c r="AA41" i="137"/>
  <c r="AB41" i="137" s="1"/>
  <c r="AA40" i="137"/>
  <c r="AC40" i="137" s="1"/>
  <c r="AA39" i="137"/>
  <c r="AB39" i="137" s="1"/>
  <c r="AA38" i="137"/>
  <c r="AC38" i="137" s="1"/>
  <c r="AA37" i="137"/>
  <c r="AC37" i="137" s="1"/>
  <c r="AA36" i="137"/>
  <c r="AC36" i="137" s="1"/>
  <c r="AA35" i="137"/>
  <c r="AB35" i="137" s="1"/>
  <c r="AC34" i="137"/>
  <c r="AB34" i="137"/>
  <c r="AA34" i="137"/>
  <c r="AC33" i="137"/>
  <c r="AA33" i="137"/>
  <c r="AB33" i="137" s="1"/>
  <c r="AB32" i="137"/>
  <c r="AA32" i="137"/>
  <c r="AC32" i="137" s="1"/>
  <c r="AA31" i="137"/>
  <c r="AB31" i="137" s="1"/>
  <c r="AC30" i="137"/>
  <c r="AB30" i="137"/>
  <c r="AA30" i="137"/>
  <c r="AA29" i="137"/>
  <c r="AC29" i="137" s="1"/>
  <c r="AA28" i="137"/>
  <c r="AC28" i="137" s="1"/>
  <c r="AA27" i="137"/>
  <c r="AB27" i="137" s="1"/>
  <c r="AC26" i="137"/>
  <c r="AA26" i="137"/>
  <c r="AB26" i="137" s="1"/>
  <c r="AA25" i="137"/>
  <c r="AC25" i="137" s="1"/>
  <c r="AB24" i="137"/>
  <c r="AA24" i="137"/>
  <c r="AC24" i="137" s="1"/>
  <c r="AA23" i="137"/>
  <c r="AB23" i="137" s="1"/>
  <c r="AC22" i="137"/>
  <c r="AB22" i="137"/>
  <c r="AA22" i="137"/>
  <c r="AA21" i="137"/>
  <c r="AC21" i="137" s="1"/>
  <c r="AA20" i="137"/>
  <c r="AC20" i="137" s="1"/>
  <c r="AA19" i="137"/>
  <c r="AB19" i="137" s="1"/>
  <c r="AC18" i="137"/>
  <c r="AA18" i="137"/>
  <c r="AB18" i="137" s="1"/>
  <c r="AA17" i="137"/>
  <c r="AC17" i="137" s="1"/>
  <c r="AB16" i="137"/>
  <c r="AA16" i="137"/>
  <c r="AC16" i="137" s="1"/>
  <c r="AA15" i="137"/>
  <c r="AB15" i="137" s="1"/>
  <c r="AB14" i="137"/>
  <c r="AA14" i="137"/>
  <c r="AC14" i="137" s="1"/>
  <c r="AB13" i="137"/>
  <c r="AA13" i="137"/>
  <c r="AC13" i="137" s="1"/>
  <c r="AA12" i="137"/>
  <c r="AC12" i="137" s="1"/>
  <c r="AC11" i="137"/>
  <c r="AA11" i="137"/>
  <c r="AB11" i="137" s="1"/>
  <c r="AC10" i="137"/>
  <c r="AA10" i="137"/>
  <c r="AB10" i="137" s="1"/>
  <c r="AA9" i="137"/>
  <c r="AB9" i="137" s="1"/>
  <c r="AB8" i="137"/>
  <c r="AA8" i="137"/>
  <c r="AC8" i="137" s="1"/>
  <c r="AC7" i="137"/>
  <c r="AA7" i="137"/>
  <c r="AB7" i="137" s="1"/>
  <c r="AC6" i="137"/>
  <c r="AA6" i="137"/>
  <c r="AB6" i="137" s="1"/>
  <c r="AC5" i="137"/>
  <c r="AB5" i="137"/>
  <c r="AA5" i="137"/>
  <c r="AB4" i="137"/>
  <c r="AA4" i="137"/>
  <c r="AC4" i="137" s="1"/>
  <c r="B955" i="137" a="1"/>
  <c r="B955" i="137" s="1"/>
  <c r="Q3" i="79"/>
  <c r="Q4" i="79"/>
  <c r="Q5" i="79"/>
  <c r="Q12" i="79"/>
  <c r="Q13" i="79"/>
  <c r="Q14" i="79"/>
  <c r="Q15" i="79"/>
  <c r="Q16" i="79"/>
  <c r="Q17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N3" i="79"/>
  <c r="N4" i="79"/>
  <c r="R4" i="79" s="1"/>
  <c r="N5" i="79"/>
  <c r="R5" i="79" s="1"/>
  <c r="N6" i="79"/>
  <c r="R6" i="79" s="1"/>
  <c r="N7" i="79"/>
  <c r="N8" i="79"/>
  <c r="R8" i="79" s="1"/>
  <c r="N9" i="79"/>
  <c r="R9" i="79" s="1"/>
  <c r="N10" i="79"/>
  <c r="N11" i="79"/>
  <c r="Q11" i="79" s="1"/>
  <c r="N12" i="79"/>
  <c r="R12" i="79" s="1"/>
  <c r="N13" i="79"/>
  <c r="N14" i="79"/>
  <c r="R14" i="79" s="1"/>
  <c r="N15" i="79"/>
  <c r="N16" i="79"/>
  <c r="R16" i="79" s="1"/>
  <c r="N17" i="79"/>
  <c r="R17" i="79" s="1"/>
  <c r="N18" i="79"/>
  <c r="O2" i="79"/>
  <c r="N2" i="79"/>
  <c r="Q2" i="79" s="1"/>
  <c r="Q4" i="78"/>
  <c r="Q5" i="78"/>
  <c r="Q7" i="78"/>
  <c r="Q8" i="78"/>
  <c r="R8" i="78"/>
  <c r="Q9" i="78"/>
  <c r="R9" i="78"/>
  <c r="Q10" i="78"/>
  <c r="Q13" i="78"/>
  <c r="R14" i="78"/>
  <c r="Q16" i="78"/>
  <c r="Q17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N3" i="78"/>
  <c r="R2" i="78" s="1"/>
  <c r="N4" i="78"/>
  <c r="R3" i="78" s="1"/>
  <c r="N5" i="78"/>
  <c r="R4" i="78" s="1"/>
  <c r="N6" i="78"/>
  <c r="R5" i="78" s="1"/>
  <c r="N7" i="78"/>
  <c r="R6" i="78" s="1"/>
  <c r="N8" i="78"/>
  <c r="N9" i="78"/>
  <c r="N10" i="78"/>
  <c r="N11" i="78"/>
  <c r="Q11" i="78" s="1"/>
  <c r="N12" i="78"/>
  <c r="R11" i="78" s="1"/>
  <c r="N13" i="78"/>
  <c r="R12" i="78" s="1"/>
  <c r="N14" i="78"/>
  <c r="R13" i="78" s="1"/>
  <c r="N15" i="78"/>
  <c r="Q15" i="78" s="1"/>
  <c r="N16" i="78"/>
  <c r="R15" i="78" s="1"/>
  <c r="N17" i="78"/>
  <c r="R16" i="78" s="1"/>
  <c r="N18" i="78"/>
  <c r="R17" i="78" s="1"/>
  <c r="N19" i="78"/>
  <c r="R18" i="78" s="1"/>
  <c r="O2" i="78"/>
  <c r="N2" i="78"/>
  <c r="Q2" i="78" s="1"/>
  <c r="Q4" i="77"/>
  <c r="R8" i="77"/>
  <c r="Q9" i="77"/>
  <c r="R9" i="77"/>
  <c r="Q10" i="77"/>
  <c r="R10" i="77"/>
  <c r="Q11" i="77"/>
  <c r="R11" i="77"/>
  <c r="Q12" i="77"/>
  <c r="R12" i="77"/>
  <c r="Q16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N3" i="77"/>
  <c r="Q3" i="77" s="1"/>
  <c r="N4" i="77"/>
  <c r="R3" i="77" s="1"/>
  <c r="N5" i="77"/>
  <c r="Q5" i="77" s="1"/>
  <c r="N6" i="77"/>
  <c r="R5" i="77" s="1"/>
  <c r="N7" i="77"/>
  <c r="Q7" i="77" s="1"/>
  <c r="N8" i="77"/>
  <c r="R7" i="77" s="1"/>
  <c r="N9" i="77"/>
  <c r="N10" i="77"/>
  <c r="N11" i="77"/>
  <c r="N12" i="77"/>
  <c r="N13" i="77"/>
  <c r="Q13" i="77" s="1"/>
  <c r="N14" i="77"/>
  <c r="R14" i="77" s="1"/>
  <c r="N15" i="77"/>
  <c r="Q15" i="77" s="1"/>
  <c r="N16" i="77"/>
  <c r="R15" i="77" s="1"/>
  <c r="N17" i="77"/>
  <c r="Q17" i="77" s="1"/>
  <c r="N18" i="77"/>
  <c r="R17" i="77" s="1"/>
  <c r="N19" i="77"/>
  <c r="R2" i="77"/>
  <c r="Q2" i="77"/>
  <c r="O2" i="77"/>
  <c r="N2" i="77"/>
  <c r="R16" i="77" l="1"/>
  <c r="R4" i="77"/>
  <c r="Q3" i="78"/>
  <c r="R10" i="79"/>
  <c r="AC333" i="137"/>
  <c r="AB333" i="137"/>
  <c r="Q14" i="78"/>
  <c r="AC19" i="137"/>
  <c r="AB37" i="137"/>
  <c r="AB77" i="137"/>
  <c r="AB157" i="137"/>
  <c r="AB162" i="137"/>
  <c r="AB205" i="137"/>
  <c r="AB210" i="137"/>
  <c r="AB232" i="137"/>
  <c r="AB249" i="137"/>
  <c r="AB254" i="137"/>
  <c r="AB265" i="137"/>
  <c r="AB286" i="137"/>
  <c r="AC365" i="137"/>
  <c r="AB365" i="137"/>
  <c r="AC446" i="137"/>
  <c r="AB446" i="137"/>
  <c r="AB528" i="137"/>
  <c r="AC528" i="137"/>
  <c r="R7" i="78"/>
  <c r="R7" i="79"/>
  <c r="AC43" i="137"/>
  <c r="AB88" i="137"/>
  <c r="AC322" i="137"/>
  <c r="AC341" i="137"/>
  <c r="AB385" i="137"/>
  <c r="AC641" i="137"/>
  <c r="AB641" i="137"/>
  <c r="AB349" i="137"/>
  <c r="AC545" i="137"/>
  <c r="AB545" i="137"/>
  <c r="R18" i="79"/>
  <c r="Q18" i="79"/>
  <c r="Q8" i="77"/>
  <c r="AB21" i="137"/>
  <c r="AB38" i="137"/>
  <c r="AB56" i="137"/>
  <c r="AB78" i="137"/>
  <c r="AB137" i="137"/>
  <c r="AB158" i="137"/>
  <c r="AB168" i="137"/>
  <c r="AB173" i="137"/>
  <c r="AB184" i="137"/>
  <c r="AB206" i="137"/>
  <c r="AB245" i="137"/>
  <c r="AB266" i="137"/>
  <c r="AB282" i="137"/>
  <c r="AB305" i="137"/>
  <c r="AB329" i="137"/>
  <c r="AC401" i="137"/>
  <c r="AB401" i="137"/>
  <c r="AC409" i="137"/>
  <c r="AB409" i="137"/>
  <c r="AC27" i="137"/>
  <c r="AB45" i="137"/>
  <c r="AB62" i="137"/>
  <c r="AB84" i="137"/>
  <c r="AB126" i="137"/>
  <c r="AB153" i="137"/>
  <c r="AB201" i="137"/>
  <c r="AB212" i="137"/>
  <c r="AB261" i="137"/>
  <c r="AB272" i="137"/>
  <c r="AC441" i="137"/>
  <c r="AB441" i="137"/>
  <c r="AC613" i="137"/>
  <c r="AB613" i="137"/>
  <c r="AC316" i="137"/>
  <c r="AB316" i="137"/>
  <c r="Q14" i="77"/>
  <c r="R13" i="77"/>
  <c r="Q18" i="78"/>
  <c r="Q12" i="78"/>
  <c r="Q6" i="78"/>
  <c r="Q10" i="79"/>
  <c r="R15" i="79"/>
  <c r="R3" i="79"/>
  <c r="Q9" i="79"/>
  <c r="AC51" i="137"/>
  <c r="AC311" i="137"/>
  <c r="AC487" i="137"/>
  <c r="AB487" i="137"/>
  <c r="AC585" i="137"/>
  <c r="AB585" i="137"/>
  <c r="Q8" i="79"/>
  <c r="Q18" i="77"/>
  <c r="Q6" i="77"/>
  <c r="R10" i="78"/>
  <c r="R13" i="79"/>
  <c r="Q7" i="79"/>
  <c r="AB29" i="137"/>
  <c r="AB40" i="137"/>
  <c r="AB46" i="137"/>
  <c r="AB70" i="137"/>
  <c r="AB97" i="137"/>
  <c r="AB122" i="137"/>
  <c r="AB154" i="137"/>
  <c r="AB160" i="137"/>
  <c r="AB165" i="137"/>
  <c r="AB202" i="137"/>
  <c r="AB208" i="137"/>
  <c r="AB241" i="137"/>
  <c r="AB252" i="137"/>
  <c r="AB262" i="137"/>
  <c r="AB284" i="137"/>
  <c r="AB319" i="137"/>
  <c r="AC319" i="137"/>
  <c r="AC469" i="137"/>
  <c r="AB469" i="137"/>
  <c r="AC493" i="137"/>
  <c r="AB493" i="137"/>
  <c r="AB269" i="137"/>
  <c r="AB313" i="137"/>
  <c r="AC338" i="137"/>
  <c r="AB338" i="137"/>
  <c r="AB357" i="137"/>
  <c r="AC362" i="137"/>
  <c r="AB516" i="137"/>
  <c r="AC516" i="137"/>
  <c r="AC539" i="137"/>
  <c r="AB539" i="137"/>
  <c r="AC551" i="137"/>
  <c r="AB551" i="137"/>
  <c r="AC463" i="137"/>
  <c r="AB463" i="137"/>
  <c r="R18" i="77"/>
  <c r="R6" i="77"/>
  <c r="Q6" i="79"/>
  <c r="R11" i="79"/>
  <c r="AC35" i="137"/>
  <c r="AC59" i="137"/>
  <c r="AB112" i="137"/>
  <c r="AB144" i="137"/>
  <c r="AB192" i="137"/>
  <c r="AB236" i="137"/>
  <c r="AB352" i="137"/>
  <c r="AB568" i="137"/>
  <c r="AC568" i="137"/>
  <c r="AB384" i="137"/>
  <c r="AB400" i="137"/>
  <c r="AC474" i="137"/>
  <c r="AC492" i="137"/>
  <c r="AB515" i="137"/>
  <c r="AB527" i="137"/>
  <c r="AC544" i="137"/>
  <c r="AB567" i="137"/>
  <c r="AC584" i="137"/>
  <c r="AC589" i="137"/>
  <c r="AC612" i="137"/>
  <c r="AC617" i="137"/>
  <c r="AB635" i="137"/>
  <c r="AC640" i="137"/>
  <c r="AB396" i="137"/>
  <c r="AB413" i="137"/>
  <c r="AB418" i="137"/>
  <c r="AB458" i="137"/>
  <c r="AB476" i="137"/>
  <c r="AB499" i="137"/>
  <c r="AB505" i="137"/>
  <c r="AB557" i="137"/>
  <c r="AB563" i="137"/>
  <c r="AC580" i="137"/>
  <c r="AB591" i="137"/>
  <c r="AB597" i="137"/>
  <c r="L5" i="138"/>
  <c r="M5" i="138" s="1"/>
  <c r="J7" i="138"/>
  <c r="K7" i="138" s="1"/>
  <c r="L6" i="138"/>
  <c r="M6" i="138" s="1"/>
  <c r="J8" i="138"/>
  <c r="K8" i="138" s="1"/>
  <c r="L7" i="138"/>
  <c r="M7" i="138" s="1"/>
  <c r="J9" i="138"/>
  <c r="K9" i="138" s="1"/>
  <c r="L8" i="138"/>
  <c r="M8" i="138" s="1"/>
  <c r="J10" i="138"/>
  <c r="K10" i="138" s="1"/>
  <c r="L9" i="138"/>
  <c r="M9" i="138" s="1"/>
  <c r="J11" i="138"/>
  <c r="K11" i="138" s="1"/>
  <c r="L10" i="138"/>
  <c r="M10" i="138" s="1"/>
  <c r="J12" i="138"/>
  <c r="K12" i="138" s="1"/>
  <c r="J3" i="138"/>
  <c r="K3" i="138" s="1"/>
  <c r="L11" i="138"/>
  <c r="M11" i="138" s="1"/>
  <c r="J2" i="138"/>
  <c r="K2" i="138" s="1"/>
  <c r="L12" i="138"/>
  <c r="M12" i="138" s="1"/>
  <c r="J4" i="138"/>
  <c r="K4" i="138" s="1"/>
  <c r="L2" i="138"/>
  <c r="M2" i="138" s="1"/>
  <c r="L3" i="138"/>
  <c r="M3" i="138" s="1"/>
  <c r="J5" i="138"/>
  <c r="K5" i="138" s="1"/>
  <c r="L4" i="138"/>
  <c r="M4" i="138" s="1"/>
  <c r="J6" i="138"/>
  <c r="K6" i="138" s="1"/>
  <c r="AC482" i="137"/>
  <c r="AC488" i="137"/>
  <c r="AB523" i="137"/>
  <c r="AC540" i="137"/>
  <c r="AC552" i="137"/>
  <c r="AB414" i="137"/>
  <c r="AB437" i="137"/>
  <c r="AB448" i="137"/>
  <c r="AB471" i="137"/>
  <c r="AB477" i="137"/>
  <c r="AB483" i="137"/>
  <c r="AB489" i="137"/>
  <c r="AB495" i="137"/>
  <c r="AC512" i="137"/>
  <c r="AC524" i="137"/>
  <c r="AB535" i="137"/>
  <c r="AB541" i="137"/>
  <c r="AB547" i="137"/>
  <c r="AB553" i="137"/>
  <c r="AC604" i="137"/>
  <c r="AB501" i="137"/>
  <c r="AB559" i="137"/>
  <c r="AB565" i="137"/>
  <c r="AC576" i="137"/>
  <c r="AB593" i="137"/>
  <c r="AB615" i="137"/>
  <c r="AB432" i="137"/>
  <c r="AC466" i="137"/>
  <c r="AC484" i="137"/>
  <c r="AC496" i="137"/>
  <c r="AB519" i="137"/>
  <c r="AC548" i="137"/>
  <c r="AB571" i="137"/>
  <c r="AB605" i="137"/>
  <c r="AB633" i="137"/>
  <c r="P644" i="63"/>
  <c r="Q643" i="63"/>
  <c r="AB405" i="137"/>
  <c r="AB416" i="137"/>
  <c r="AB461" i="137"/>
  <c r="AB479" i="137"/>
  <c r="AB485" i="137"/>
  <c r="AB491" i="137"/>
  <c r="AB497" i="137"/>
  <c r="AC520" i="137"/>
  <c r="AB543" i="137"/>
  <c r="AB549" i="137"/>
  <c r="AC572" i="137"/>
  <c r="AB583" i="137"/>
  <c r="AB639" i="137"/>
  <c r="AB595" i="137"/>
  <c r="F18" i="138"/>
  <c r="Q644" i="63"/>
  <c r="AC95" i="137"/>
  <c r="AB95" i="137"/>
  <c r="AC123" i="137"/>
  <c r="AB123" i="137"/>
  <c r="AC155" i="137"/>
  <c r="AB155" i="137"/>
  <c r="AC175" i="137"/>
  <c r="AB175" i="137"/>
  <c r="AC243" i="137"/>
  <c r="AB243" i="137"/>
  <c r="AC404" i="137"/>
  <c r="AB404" i="137"/>
  <c r="AB462" i="137"/>
  <c r="AC462" i="137"/>
  <c r="AB478" i="137"/>
  <c r="AC478" i="137"/>
  <c r="AC490" i="137"/>
  <c r="AB490" i="137"/>
  <c r="AC494" i="137"/>
  <c r="AB494" i="137"/>
  <c r="AC542" i="137"/>
  <c r="AB542" i="137"/>
  <c r="AB12" i="137"/>
  <c r="AB17" i="137"/>
  <c r="AB20" i="137"/>
  <c r="AB25" i="137"/>
  <c r="AC31" i="137"/>
  <c r="AB36" i="137"/>
  <c r="AB44" i="137"/>
  <c r="AB69" i="137"/>
  <c r="AB132" i="137"/>
  <c r="AC191" i="137"/>
  <c r="AB191" i="137"/>
  <c r="AB200" i="137"/>
  <c r="AC207" i="137"/>
  <c r="AB207" i="137"/>
  <c r="AB228" i="137"/>
  <c r="AB240" i="137"/>
  <c r="AC247" i="137"/>
  <c r="AB247" i="137"/>
  <c r="AB276" i="137"/>
  <c r="AB288" i="137"/>
  <c r="AC312" i="137"/>
  <c r="AB312" i="137"/>
  <c r="AC320" i="137"/>
  <c r="AB320" i="137"/>
  <c r="AC347" i="137"/>
  <c r="AB347" i="137"/>
  <c r="AC423" i="137"/>
  <c r="AB423" i="137"/>
  <c r="AC455" i="137"/>
  <c r="AB455" i="137"/>
  <c r="AC9" i="137"/>
  <c r="AC41" i="137"/>
  <c r="AC49" i="137"/>
  <c r="AC57" i="137"/>
  <c r="AC63" i="137"/>
  <c r="AB65" i="137"/>
  <c r="AC87" i="137"/>
  <c r="AB87" i="137"/>
  <c r="AB96" i="137"/>
  <c r="AB104" i="137"/>
  <c r="AC115" i="137"/>
  <c r="AB115" i="137"/>
  <c r="AC127" i="137"/>
  <c r="AB127" i="137"/>
  <c r="AC139" i="137"/>
  <c r="AB139" i="137"/>
  <c r="AC147" i="137"/>
  <c r="AB147" i="137"/>
  <c r="AB156" i="137"/>
  <c r="AC163" i="137"/>
  <c r="AB163" i="137"/>
  <c r="AC171" i="137"/>
  <c r="AB171" i="137"/>
  <c r="AB176" i="137"/>
  <c r="AC183" i="137"/>
  <c r="AB183" i="137"/>
  <c r="AC195" i="137"/>
  <c r="AB195" i="137"/>
  <c r="AB204" i="137"/>
  <c r="AC211" i="137"/>
  <c r="AB211" i="137"/>
  <c r="AC223" i="137"/>
  <c r="AB223" i="137"/>
  <c r="AC235" i="137"/>
  <c r="AB235" i="137"/>
  <c r="AB244" i="137"/>
  <c r="AC251" i="137"/>
  <c r="AB251" i="137"/>
  <c r="AB268" i="137"/>
  <c r="AC283" i="137"/>
  <c r="AB283" i="137"/>
  <c r="AB292" i="137"/>
  <c r="AC344" i="137"/>
  <c r="AB344" i="137"/>
  <c r="AC420" i="137"/>
  <c r="AB420" i="137"/>
  <c r="AC452" i="137"/>
  <c r="AB452" i="137"/>
  <c r="AC135" i="137"/>
  <c r="AB135" i="137"/>
  <c r="AC203" i="137"/>
  <c r="AB203" i="137"/>
  <c r="AC219" i="137"/>
  <c r="AB219" i="137"/>
  <c r="AC267" i="137"/>
  <c r="AB267" i="137"/>
  <c r="AC291" i="137"/>
  <c r="AB291" i="137"/>
  <c r="AC300" i="137"/>
  <c r="AB300" i="137"/>
  <c r="AC304" i="137"/>
  <c r="AB304" i="137"/>
  <c r="AB315" i="137"/>
  <c r="AC315" i="137"/>
  <c r="AC328" i="137"/>
  <c r="AB328" i="137"/>
  <c r="AC368" i="137"/>
  <c r="AB368" i="137"/>
  <c r="AC436" i="137"/>
  <c r="AB436" i="137"/>
  <c r="AB470" i="137"/>
  <c r="AC470" i="137"/>
  <c r="AC486" i="137"/>
  <c r="AB486" i="137"/>
  <c r="AC538" i="137"/>
  <c r="AB538" i="137"/>
  <c r="AC546" i="137"/>
  <c r="AB546" i="137"/>
  <c r="AC550" i="137"/>
  <c r="AB550" i="137"/>
  <c r="AC586" i="137"/>
  <c r="AB586" i="137"/>
  <c r="AC15" i="137"/>
  <c r="AC23" i="137"/>
  <c r="AB28" i="137"/>
  <c r="AC39" i="137"/>
  <c r="AC47" i="137"/>
  <c r="AB52" i="137"/>
  <c r="AC55" i="137"/>
  <c r="AC75" i="137"/>
  <c r="AB75" i="137"/>
  <c r="AB80" i="137"/>
  <c r="AB92" i="137"/>
  <c r="AC99" i="137"/>
  <c r="AB99" i="137"/>
  <c r="AB120" i="137"/>
  <c r="AB152" i="137"/>
  <c r="AC159" i="137"/>
  <c r="AB159" i="137"/>
  <c r="AC179" i="137"/>
  <c r="AB179" i="137"/>
  <c r="AB216" i="137"/>
  <c r="AB264" i="137"/>
  <c r="AC295" i="137"/>
  <c r="AB295" i="137"/>
  <c r="AC79" i="137"/>
  <c r="AB79" i="137"/>
  <c r="AC91" i="137"/>
  <c r="AB91" i="137"/>
  <c r="AC119" i="137"/>
  <c r="AB119" i="137"/>
  <c r="AC131" i="137"/>
  <c r="AB131" i="137"/>
  <c r="AC151" i="137"/>
  <c r="AB151" i="137"/>
  <c r="AC187" i="137"/>
  <c r="AB187" i="137"/>
  <c r="AC199" i="137"/>
  <c r="AB199" i="137"/>
  <c r="AC215" i="137"/>
  <c r="AB215" i="137"/>
  <c r="AC227" i="137"/>
  <c r="AB227" i="137"/>
  <c r="AC239" i="137"/>
  <c r="AB239" i="137"/>
  <c r="AC255" i="137"/>
  <c r="AB255" i="137"/>
  <c r="AC263" i="137"/>
  <c r="AB263" i="137"/>
  <c r="AC275" i="137"/>
  <c r="AB275" i="137"/>
  <c r="AC287" i="137"/>
  <c r="AB287" i="137"/>
  <c r="AC309" i="137"/>
  <c r="AB309" i="137"/>
  <c r="AC317" i="137"/>
  <c r="AB317" i="137"/>
  <c r="AC331" i="137"/>
  <c r="AB331" i="137"/>
  <c r="AC371" i="137"/>
  <c r="AB371" i="137"/>
  <c r="AC407" i="137"/>
  <c r="AB407" i="137"/>
  <c r="AC439" i="137"/>
  <c r="AB439" i="137"/>
  <c r="AC335" i="137"/>
  <c r="AB335" i="137"/>
  <c r="AC351" i="137"/>
  <c r="AB351" i="137"/>
  <c r="AC375" i="137"/>
  <c r="AB375" i="137"/>
  <c r="AC383" i="137"/>
  <c r="AB383" i="137"/>
  <c r="AC395" i="137"/>
  <c r="AB395" i="137"/>
  <c r="AC411" i="137"/>
  <c r="AB411" i="137"/>
  <c r="AC427" i="137"/>
  <c r="AB427" i="137"/>
  <c r="AC443" i="137"/>
  <c r="AB443" i="137"/>
  <c r="AC459" i="137"/>
  <c r="AB459" i="137"/>
  <c r="AC467" i="137"/>
  <c r="AB467" i="137"/>
  <c r="AC475" i="137"/>
  <c r="AB475" i="137"/>
  <c r="AC502" i="137"/>
  <c r="AB502" i="137"/>
  <c r="AC506" i="137"/>
  <c r="AB506" i="137"/>
  <c r="AC510" i="137"/>
  <c r="AB510" i="137"/>
  <c r="AC558" i="137"/>
  <c r="AB558" i="137"/>
  <c r="AC562" i="137"/>
  <c r="AB562" i="137"/>
  <c r="AC590" i="137"/>
  <c r="AB590" i="137"/>
  <c r="AC594" i="137"/>
  <c r="AB594" i="137"/>
  <c r="AC598" i="137"/>
  <c r="AB598" i="137"/>
  <c r="AC602" i="137"/>
  <c r="AB602" i="137"/>
  <c r="AC618" i="137"/>
  <c r="AB618" i="137"/>
  <c r="AC622" i="137"/>
  <c r="AB622" i="137"/>
  <c r="AC626" i="137"/>
  <c r="AB626" i="137"/>
  <c r="AC630" i="137"/>
  <c r="AB630" i="137"/>
  <c r="AB303" i="137"/>
  <c r="AB332" i="137"/>
  <c r="AC339" i="137"/>
  <c r="AB339" i="137"/>
  <c r="AB348" i="137"/>
  <c r="AC355" i="137"/>
  <c r="AB355" i="137"/>
  <c r="AC363" i="137"/>
  <c r="AB363" i="137"/>
  <c r="AB372" i="137"/>
  <c r="AB380" i="137"/>
  <c r="AC387" i="137"/>
  <c r="AB387" i="137"/>
  <c r="AB392" i="137"/>
  <c r="AC399" i="137"/>
  <c r="AB399" i="137"/>
  <c r="AB408" i="137"/>
  <c r="AC415" i="137"/>
  <c r="AB415" i="137"/>
  <c r="AB424" i="137"/>
  <c r="AC431" i="137"/>
  <c r="AB431" i="137"/>
  <c r="AB440" i="137"/>
  <c r="AC447" i="137"/>
  <c r="AB447" i="137"/>
  <c r="AB456" i="137"/>
  <c r="AC327" i="137"/>
  <c r="AB327" i="137"/>
  <c r="AC343" i="137"/>
  <c r="AB343" i="137"/>
  <c r="AC367" i="137"/>
  <c r="AB367" i="137"/>
  <c r="AC403" i="137"/>
  <c r="AB403" i="137"/>
  <c r="AC419" i="137"/>
  <c r="AB419" i="137"/>
  <c r="AC435" i="137"/>
  <c r="AB435" i="137"/>
  <c r="AC451" i="137"/>
  <c r="AB451" i="137"/>
  <c r="AC464" i="137"/>
  <c r="AB464" i="137"/>
  <c r="AC472" i="137"/>
  <c r="AB472" i="137"/>
  <c r="AC480" i="137"/>
  <c r="AB480" i="137"/>
  <c r="AC514" i="137"/>
  <c r="AB514" i="137"/>
  <c r="AC518" i="137"/>
  <c r="AB518" i="137"/>
  <c r="AC522" i="137"/>
  <c r="AB522" i="137"/>
  <c r="AC526" i="137"/>
  <c r="AB526" i="137"/>
  <c r="AC570" i="137"/>
  <c r="AB570" i="137"/>
  <c r="AC606" i="137"/>
  <c r="AB606" i="137"/>
  <c r="AC634" i="137"/>
  <c r="AB634" i="137"/>
  <c r="AC578" i="137"/>
  <c r="AB578" i="137"/>
  <c r="AC610" i="137"/>
  <c r="AB610" i="137"/>
  <c r="N966" i="137"/>
  <c r="F966" i="137"/>
  <c r="K965" i="137"/>
  <c r="C965" i="137"/>
  <c r="H964" i="137"/>
  <c r="I963" i="137"/>
  <c r="N962" i="137"/>
  <c r="F962" i="137"/>
  <c r="G961" i="137"/>
  <c r="L960" i="137"/>
  <c r="D960" i="137"/>
  <c r="I959" i="137"/>
  <c r="N958" i="137"/>
  <c r="F958" i="137"/>
  <c r="K957" i="137"/>
  <c r="C957" i="137"/>
  <c r="H956" i="137"/>
  <c r="M955" i="137"/>
  <c r="E955" i="137"/>
  <c r="I966" i="137"/>
  <c r="N965" i="137"/>
  <c r="F965" i="137"/>
  <c r="K964" i="137"/>
  <c r="C964" i="137"/>
  <c r="H963" i="137"/>
  <c r="M962" i="137"/>
  <c r="E962" i="137"/>
  <c r="J961" i="137"/>
  <c r="B961" i="137"/>
  <c r="G960" i="137"/>
  <c r="L959" i="137"/>
  <c r="D959" i="137"/>
  <c r="I958" i="137"/>
  <c r="N957" i="137"/>
  <c r="F957" i="137"/>
  <c r="K956" i="137"/>
  <c r="C956" i="137"/>
  <c r="L955" i="137"/>
  <c r="D955" i="137"/>
  <c r="L966" i="137"/>
  <c r="H966" i="137"/>
  <c r="D966" i="137"/>
  <c r="M965" i="137"/>
  <c r="I965" i="137"/>
  <c r="E965" i="137"/>
  <c r="N964" i="137"/>
  <c r="J964" i="137"/>
  <c r="F964" i="137"/>
  <c r="B964" i="137"/>
  <c r="K963" i="137"/>
  <c r="G963" i="137"/>
  <c r="C963" i="137"/>
  <c r="L962" i="137"/>
  <c r="H962" i="137"/>
  <c r="D962" i="137"/>
  <c r="M961" i="137"/>
  <c r="I961" i="137"/>
  <c r="E961" i="137"/>
  <c r="N960" i="137"/>
  <c r="J960" i="137"/>
  <c r="F960" i="137"/>
  <c r="B960" i="137"/>
  <c r="K959" i="137"/>
  <c r="G959" i="137"/>
  <c r="C959" i="137"/>
  <c r="L958" i="137"/>
  <c r="H958" i="137"/>
  <c r="D958" i="137"/>
  <c r="M957" i="137"/>
  <c r="I957" i="137"/>
  <c r="E957" i="137"/>
  <c r="N956" i="137"/>
  <c r="J956" i="137"/>
  <c r="F956" i="137"/>
  <c r="B956" i="137"/>
  <c r="K955" i="137"/>
  <c r="G955" i="137"/>
  <c r="C955" i="137"/>
  <c r="J966" i="137"/>
  <c r="B966" i="137"/>
  <c r="G965" i="137"/>
  <c r="L964" i="137"/>
  <c r="D964" i="137"/>
  <c r="M963" i="137"/>
  <c r="E963" i="137"/>
  <c r="J962" i="137"/>
  <c r="B962" i="137"/>
  <c r="K961" i="137"/>
  <c r="C961" i="137"/>
  <c r="H960" i="137"/>
  <c r="M959" i="137"/>
  <c r="E959" i="137"/>
  <c r="J958" i="137"/>
  <c r="B958" i="137"/>
  <c r="G957" i="137"/>
  <c r="L956" i="137"/>
  <c r="D956" i="137"/>
  <c r="I955" i="137"/>
  <c r="M966" i="137"/>
  <c r="E966" i="137"/>
  <c r="J965" i="137"/>
  <c r="B965" i="137"/>
  <c r="G964" i="137"/>
  <c r="L963" i="137"/>
  <c r="D963" i="137"/>
  <c r="I962" i="137"/>
  <c r="N961" i="137"/>
  <c r="F961" i="137"/>
  <c r="K960" i="137"/>
  <c r="C960" i="137"/>
  <c r="H959" i="137"/>
  <c r="M958" i="137"/>
  <c r="E958" i="137"/>
  <c r="J957" i="137"/>
  <c r="B957" i="137"/>
  <c r="G956" i="137"/>
  <c r="H955" i="137"/>
  <c r="K966" i="137"/>
  <c r="G966" i="137"/>
  <c r="C966" i="137"/>
  <c r="L965" i="137"/>
  <c r="H965" i="137"/>
  <c r="D965" i="137"/>
  <c r="M964" i="137"/>
  <c r="I964" i="137"/>
  <c r="E964" i="137"/>
  <c r="N963" i="137"/>
  <c r="J963" i="137"/>
  <c r="F963" i="137"/>
  <c r="B963" i="137"/>
  <c r="K962" i="137"/>
  <c r="G962" i="137"/>
  <c r="C962" i="137"/>
  <c r="L961" i="137"/>
  <c r="H961" i="137"/>
  <c r="D961" i="137"/>
  <c r="M960" i="137"/>
  <c r="I960" i="137"/>
  <c r="E960" i="137"/>
  <c r="N959" i="137"/>
  <c r="J959" i="137"/>
  <c r="F959" i="137"/>
  <c r="B959" i="137"/>
  <c r="K958" i="137"/>
  <c r="G958" i="137"/>
  <c r="C958" i="137"/>
  <c r="L957" i="137"/>
  <c r="H957" i="137"/>
  <c r="D957" i="137"/>
  <c r="M956" i="137"/>
  <c r="I956" i="137"/>
  <c r="E956" i="137"/>
  <c r="N955" i="137"/>
  <c r="J955" i="137"/>
  <c r="F955" i="137"/>
  <c r="Q3" i="76"/>
  <c r="Q4" i="76"/>
  <c r="R4" i="76"/>
  <c r="Q7" i="76"/>
  <c r="Q8" i="76"/>
  <c r="R8" i="76"/>
  <c r="Q9" i="76"/>
  <c r="Q13" i="76"/>
  <c r="Q14" i="76"/>
  <c r="Q15" i="76"/>
  <c r="Q16" i="76"/>
  <c r="R16" i="76"/>
  <c r="Q19" i="76"/>
  <c r="Q20" i="76"/>
  <c r="R20" i="76"/>
  <c r="Q21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N3" i="76"/>
  <c r="N4" i="76"/>
  <c r="R3" i="76" s="1"/>
  <c r="N5" i="76"/>
  <c r="Q5" i="76" s="1"/>
  <c r="N6" i="76"/>
  <c r="R5" i="76" s="1"/>
  <c r="N7" i="76"/>
  <c r="R6" i="76" s="1"/>
  <c r="N8" i="76"/>
  <c r="R7" i="76" s="1"/>
  <c r="N9" i="76"/>
  <c r="N10" i="76"/>
  <c r="R9" i="76" s="1"/>
  <c r="N11" i="76"/>
  <c r="R10" i="76" s="1"/>
  <c r="N12" i="76"/>
  <c r="Q12" i="76" s="1"/>
  <c r="N13" i="76"/>
  <c r="R12" i="76" s="1"/>
  <c r="N14" i="76"/>
  <c r="R13" i="76" s="1"/>
  <c r="N15" i="76"/>
  <c r="R14" i="76" s="1"/>
  <c r="N16" i="76"/>
  <c r="R15" i="76" s="1"/>
  <c r="N17" i="76"/>
  <c r="Q17" i="76" s="1"/>
  <c r="N18" i="76"/>
  <c r="R17" i="76" s="1"/>
  <c r="N19" i="76"/>
  <c r="R18" i="76" s="1"/>
  <c r="N20" i="76"/>
  <c r="R19" i="76" s="1"/>
  <c r="N21" i="76"/>
  <c r="N22" i="76"/>
  <c r="R21" i="76" s="1"/>
  <c r="N23" i="76"/>
  <c r="R22" i="76" s="1"/>
  <c r="N24" i="76"/>
  <c r="R23" i="76" s="1"/>
  <c r="O2" i="76"/>
  <c r="N2" i="76"/>
  <c r="Q2" i="76" s="1"/>
  <c r="Q4" i="75"/>
  <c r="Q6" i="75"/>
  <c r="R6" i="75"/>
  <c r="Q7" i="75"/>
  <c r="Q8" i="75"/>
  <c r="Q12" i="75"/>
  <c r="R12" i="75"/>
  <c r="Q13" i="75"/>
  <c r="R14" i="75"/>
  <c r="O3" i="75"/>
  <c r="O4" i="75"/>
  <c r="O5" i="75"/>
  <c r="O6" i="75"/>
  <c r="O7" i="75"/>
  <c r="O8" i="75"/>
  <c r="O9" i="75"/>
  <c r="O10" i="75"/>
  <c r="O11" i="75"/>
  <c r="O12" i="75"/>
  <c r="O13" i="75"/>
  <c r="O14" i="75"/>
  <c r="N3" i="75"/>
  <c r="Q3" i="75" s="1"/>
  <c r="N4" i="75"/>
  <c r="R3" i="75" s="1"/>
  <c r="N5" i="75"/>
  <c r="R4" i="75" s="1"/>
  <c r="N6" i="75"/>
  <c r="N7" i="75"/>
  <c r="N8" i="75"/>
  <c r="R7" i="75" s="1"/>
  <c r="N9" i="75"/>
  <c r="R8" i="75" s="1"/>
  <c r="N10" i="75"/>
  <c r="Q10" i="75" s="1"/>
  <c r="N11" i="75"/>
  <c r="R10" i="75" s="1"/>
  <c r="N12" i="75"/>
  <c r="N13" i="75"/>
  <c r="N14" i="75"/>
  <c r="R13" i="75" s="1"/>
  <c r="N15" i="75"/>
  <c r="R2" i="75"/>
  <c r="Q2" i="75"/>
  <c r="O2" i="75"/>
  <c r="N2" i="75"/>
  <c r="R11" i="75" l="1"/>
  <c r="R5" i="75"/>
  <c r="Q5" i="75"/>
  <c r="Q11" i="75"/>
  <c r="Q6" i="76"/>
  <c r="Q18" i="76"/>
  <c r="R11" i="76"/>
  <c r="R9" i="75"/>
  <c r="Q9" i="75"/>
  <c r="Q23" i="76"/>
  <c r="Q11" i="76"/>
  <c r="R2" i="76"/>
  <c r="Q14" i="75"/>
  <c r="Q22" i="76"/>
  <c r="Q10" i="76"/>
  <c r="R9" i="73"/>
  <c r="R10" i="73"/>
  <c r="R14" i="73"/>
  <c r="R21" i="73"/>
  <c r="R22" i="73"/>
  <c r="Q10" i="73"/>
  <c r="Q12" i="73"/>
  <c r="Q13" i="73"/>
  <c r="Q14" i="73"/>
  <c r="Q2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N3" i="73"/>
  <c r="N4" i="73"/>
  <c r="Q4" i="73" s="1"/>
  <c r="N5" i="73"/>
  <c r="Q5" i="73" s="1"/>
  <c r="N6" i="73"/>
  <c r="Q6" i="73" s="1"/>
  <c r="N7" i="73"/>
  <c r="Q7" i="73" s="1"/>
  <c r="N8" i="73"/>
  <c r="Q8" i="73" s="1"/>
  <c r="N9" i="73"/>
  <c r="Q9" i="73" s="1"/>
  <c r="N10" i="73"/>
  <c r="N11" i="73"/>
  <c r="Q11" i="73" s="1"/>
  <c r="N12" i="73"/>
  <c r="N13" i="73"/>
  <c r="R12" i="73" s="1"/>
  <c r="N14" i="73"/>
  <c r="R13" i="73" s="1"/>
  <c r="N15" i="73"/>
  <c r="Q15" i="73" s="1"/>
  <c r="N16" i="73"/>
  <c r="Q16" i="73" s="1"/>
  <c r="N17" i="73"/>
  <c r="Q17" i="73" s="1"/>
  <c r="N18" i="73"/>
  <c r="Q18" i="73" s="1"/>
  <c r="N19" i="73"/>
  <c r="Q19" i="73" s="1"/>
  <c r="N20" i="73"/>
  <c r="Q20" i="73" s="1"/>
  <c r="N21" i="73"/>
  <c r="Q21" i="73" s="1"/>
  <c r="N22" i="73"/>
  <c r="N23" i="73"/>
  <c r="Q23" i="73" s="1"/>
  <c r="N24" i="73"/>
  <c r="O2" i="73"/>
  <c r="N2" i="73"/>
  <c r="Q2" i="73" s="1"/>
  <c r="R3" i="71"/>
  <c r="R4" i="71"/>
  <c r="R5" i="71"/>
  <c r="R8" i="71"/>
  <c r="R14" i="71"/>
  <c r="R15" i="71"/>
  <c r="R16" i="71"/>
  <c r="R17" i="71"/>
  <c r="R20" i="71"/>
  <c r="Q3" i="71"/>
  <c r="Q5" i="71"/>
  <c r="Q6" i="71"/>
  <c r="Q7" i="71"/>
  <c r="Q8" i="71"/>
  <c r="Q15" i="71"/>
  <c r="Q17" i="71"/>
  <c r="Q18" i="71"/>
  <c r="Q19" i="71"/>
  <c r="Q20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N3" i="71"/>
  <c r="N4" i="71"/>
  <c r="Q4" i="71" s="1"/>
  <c r="N5" i="71"/>
  <c r="N6" i="71"/>
  <c r="N7" i="71"/>
  <c r="R6" i="71" s="1"/>
  <c r="N8" i="71"/>
  <c r="R7" i="71" s="1"/>
  <c r="N9" i="71"/>
  <c r="Q9" i="71" s="1"/>
  <c r="N10" i="71"/>
  <c r="Q10" i="71" s="1"/>
  <c r="N11" i="71"/>
  <c r="Q11" i="71" s="1"/>
  <c r="N12" i="71"/>
  <c r="Q12" i="71" s="1"/>
  <c r="N13" i="71"/>
  <c r="Q13" i="71" s="1"/>
  <c r="N14" i="71"/>
  <c r="Q14" i="71" s="1"/>
  <c r="N15" i="71"/>
  <c r="N16" i="71"/>
  <c r="Q16" i="71" s="1"/>
  <c r="N17" i="71"/>
  <c r="N18" i="71"/>
  <c r="N19" i="71"/>
  <c r="R18" i="71" s="1"/>
  <c r="N20" i="71"/>
  <c r="R19" i="71" s="1"/>
  <c r="N21" i="71"/>
  <c r="Q21" i="71" s="1"/>
  <c r="N22" i="71"/>
  <c r="Q22" i="71" s="1"/>
  <c r="N23" i="71"/>
  <c r="Q23" i="71" s="1"/>
  <c r="N24" i="71"/>
  <c r="R23" i="71" s="1"/>
  <c r="N25" i="71"/>
  <c r="R24" i="71" s="1"/>
  <c r="O2" i="71"/>
  <c r="N2" i="71"/>
  <c r="R2" i="71" s="1"/>
  <c r="Q3" i="70"/>
  <c r="Q4" i="70"/>
  <c r="Q5" i="70"/>
  <c r="Q6" i="70"/>
  <c r="Q15" i="70"/>
  <c r="Q16" i="70"/>
  <c r="Q17" i="70"/>
  <c r="Q18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N3" i="70"/>
  <c r="N4" i="70"/>
  <c r="R3" i="70" s="1"/>
  <c r="N5" i="70"/>
  <c r="R4" i="70" s="1"/>
  <c r="N6" i="70"/>
  <c r="R5" i="70" s="1"/>
  <c r="N7" i="70"/>
  <c r="Q7" i="70" s="1"/>
  <c r="N8" i="70"/>
  <c r="Q8" i="70" s="1"/>
  <c r="N9" i="70"/>
  <c r="Q9" i="70" s="1"/>
  <c r="N10" i="70"/>
  <c r="Q10" i="70" s="1"/>
  <c r="N11" i="70"/>
  <c r="Q11" i="70" s="1"/>
  <c r="N12" i="70"/>
  <c r="R11" i="70" s="1"/>
  <c r="N13" i="70"/>
  <c r="R12" i="70" s="1"/>
  <c r="N14" i="70"/>
  <c r="Q14" i="70" s="1"/>
  <c r="N15" i="70"/>
  <c r="R14" i="70" s="1"/>
  <c r="N16" i="70"/>
  <c r="R15" i="70" s="1"/>
  <c r="N17" i="70"/>
  <c r="R16" i="70" s="1"/>
  <c r="N18" i="70"/>
  <c r="R17" i="70" s="1"/>
  <c r="N19" i="70"/>
  <c r="R18" i="70" s="1"/>
  <c r="O2" i="70"/>
  <c r="N2" i="70"/>
  <c r="Q8" i="69"/>
  <c r="Q9" i="69"/>
  <c r="Q10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N3" i="69"/>
  <c r="Q3" i="69" s="1"/>
  <c r="N4" i="69"/>
  <c r="Q4" i="69" s="1"/>
  <c r="N5" i="69"/>
  <c r="R4" i="69" s="1"/>
  <c r="N6" i="69"/>
  <c r="R5" i="69" s="1"/>
  <c r="N7" i="69"/>
  <c r="Q7" i="69" s="1"/>
  <c r="N8" i="69"/>
  <c r="R7" i="69" s="1"/>
  <c r="N9" i="69"/>
  <c r="R8" i="69" s="1"/>
  <c r="N10" i="69"/>
  <c r="R9" i="69" s="1"/>
  <c r="N11" i="69"/>
  <c r="R10" i="69" s="1"/>
  <c r="N12" i="69"/>
  <c r="Q12" i="69" s="1"/>
  <c r="N13" i="69"/>
  <c r="Q13" i="69" s="1"/>
  <c r="N14" i="69"/>
  <c r="Q14" i="69" s="1"/>
  <c r="N15" i="69"/>
  <c r="Q15" i="69" s="1"/>
  <c r="N16" i="69"/>
  <c r="Q16" i="69" s="1"/>
  <c r="N17" i="69"/>
  <c r="R16" i="69" s="1"/>
  <c r="N18" i="69"/>
  <c r="R17" i="69" s="1"/>
  <c r="N19" i="69"/>
  <c r="R18" i="69" s="1"/>
  <c r="O2" i="69"/>
  <c r="N2" i="69"/>
  <c r="Q2" i="69" s="1"/>
  <c r="R4" i="68"/>
  <c r="R5" i="68"/>
  <c r="R16" i="68"/>
  <c r="R17" i="68"/>
  <c r="R28" i="68"/>
  <c r="R29" i="68"/>
  <c r="Q11" i="68"/>
  <c r="Q12" i="68"/>
  <c r="Q23" i="68"/>
  <c r="Q24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N3" i="68"/>
  <c r="Q3" i="68" s="1"/>
  <c r="N4" i="68"/>
  <c r="Q4" i="68" s="1"/>
  <c r="N5" i="68"/>
  <c r="Q5" i="68" s="1"/>
  <c r="N6" i="68"/>
  <c r="Q6" i="68" s="1"/>
  <c r="N7" i="68"/>
  <c r="Q7" i="68" s="1"/>
  <c r="N8" i="68"/>
  <c r="R7" i="68" s="1"/>
  <c r="N9" i="68"/>
  <c r="R8" i="68" s="1"/>
  <c r="N10" i="68"/>
  <c r="R9" i="68" s="1"/>
  <c r="N11" i="68"/>
  <c r="R10" i="68" s="1"/>
  <c r="N12" i="68"/>
  <c r="R11" i="68" s="1"/>
  <c r="N13" i="68"/>
  <c r="R12" i="68" s="1"/>
  <c r="N14" i="68"/>
  <c r="Q14" i="68" s="1"/>
  <c r="N15" i="68"/>
  <c r="Q15" i="68" s="1"/>
  <c r="N16" i="68"/>
  <c r="Q16" i="68" s="1"/>
  <c r="N17" i="68"/>
  <c r="Q17" i="68" s="1"/>
  <c r="N18" i="68"/>
  <c r="Q18" i="68" s="1"/>
  <c r="N19" i="68"/>
  <c r="Q19" i="68" s="1"/>
  <c r="N20" i="68"/>
  <c r="R19" i="68" s="1"/>
  <c r="N21" i="68"/>
  <c r="R20" i="68" s="1"/>
  <c r="N22" i="68"/>
  <c r="R21" i="68" s="1"/>
  <c r="N23" i="68"/>
  <c r="R22" i="68" s="1"/>
  <c r="N24" i="68"/>
  <c r="R23" i="68" s="1"/>
  <c r="N25" i="68"/>
  <c r="R24" i="68" s="1"/>
  <c r="N26" i="68"/>
  <c r="Q26" i="68" s="1"/>
  <c r="N27" i="68"/>
  <c r="Q27" i="68" s="1"/>
  <c r="N28" i="68"/>
  <c r="Q28" i="68" s="1"/>
  <c r="N29" i="68"/>
  <c r="Q29" i="68" s="1"/>
  <c r="N30" i="68"/>
  <c r="Q30" i="68" s="1"/>
  <c r="N31" i="68"/>
  <c r="Q31" i="68" s="1"/>
  <c r="N32" i="68"/>
  <c r="R31" i="68" s="1"/>
  <c r="O2" i="68"/>
  <c r="N2" i="68"/>
  <c r="R2" i="68" s="1"/>
  <c r="Q3" i="67"/>
  <c r="Q4" i="67"/>
  <c r="Q15" i="67"/>
  <c r="Q16" i="67"/>
  <c r="Q27" i="67"/>
  <c r="Q28" i="67"/>
  <c r="R3" i="67"/>
  <c r="R12" i="67"/>
  <c r="R13" i="67"/>
  <c r="R15" i="67"/>
  <c r="R24" i="67"/>
  <c r="R25" i="67"/>
  <c r="R27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N3" i="67"/>
  <c r="N4" i="67"/>
  <c r="N5" i="67"/>
  <c r="R4" i="67" s="1"/>
  <c r="N6" i="67"/>
  <c r="Q6" i="67" s="1"/>
  <c r="N7" i="67"/>
  <c r="Q7" i="67" s="1"/>
  <c r="N8" i="67"/>
  <c r="Q8" i="67" s="1"/>
  <c r="N9" i="67"/>
  <c r="Q9" i="67" s="1"/>
  <c r="N10" i="67"/>
  <c r="Q10" i="67" s="1"/>
  <c r="N11" i="67"/>
  <c r="Q11" i="67" s="1"/>
  <c r="N12" i="67"/>
  <c r="Q12" i="67" s="1"/>
  <c r="N13" i="67"/>
  <c r="Q13" i="67" s="1"/>
  <c r="N14" i="67"/>
  <c r="Q14" i="67" s="1"/>
  <c r="N15" i="67"/>
  <c r="R14" i="67" s="1"/>
  <c r="N16" i="67"/>
  <c r="N17" i="67"/>
  <c r="R16" i="67" s="1"/>
  <c r="N18" i="67"/>
  <c r="Q18" i="67" s="1"/>
  <c r="N19" i="67"/>
  <c r="Q19" i="67" s="1"/>
  <c r="N20" i="67"/>
  <c r="Q20" i="67" s="1"/>
  <c r="N21" i="67"/>
  <c r="Q21" i="67" s="1"/>
  <c r="N22" i="67"/>
  <c r="Q22" i="67" s="1"/>
  <c r="N23" i="67"/>
  <c r="Q23" i="67" s="1"/>
  <c r="N24" i="67"/>
  <c r="Q24" i="67" s="1"/>
  <c r="N25" i="67"/>
  <c r="Q25" i="67" s="1"/>
  <c r="N26" i="67"/>
  <c r="Q26" i="67" s="1"/>
  <c r="N27" i="67"/>
  <c r="R26" i="67" s="1"/>
  <c r="N28" i="67"/>
  <c r="N29" i="67"/>
  <c r="R28" i="67" s="1"/>
  <c r="N30" i="67"/>
  <c r="R29" i="67" s="1"/>
  <c r="R2" i="67"/>
  <c r="O2" i="67"/>
  <c r="N2" i="67"/>
  <c r="Q2" i="67" s="1"/>
  <c r="R5" i="66"/>
  <c r="R11" i="66"/>
  <c r="R12" i="66"/>
  <c r="R17" i="66"/>
  <c r="R23" i="66"/>
  <c r="R24" i="66"/>
  <c r="R29" i="66"/>
  <c r="Q5" i="66"/>
  <c r="Q6" i="66"/>
  <c r="Q11" i="66"/>
  <c r="Q17" i="66"/>
  <c r="Q18" i="66"/>
  <c r="Q23" i="66"/>
  <c r="Q29" i="66"/>
  <c r="Q30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N3" i="66"/>
  <c r="Q3" i="66" s="1"/>
  <c r="N4" i="66"/>
  <c r="R3" i="66" s="1"/>
  <c r="N5" i="66"/>
  <c r="R4" i="66" s="1"/>
  <c r="N6" i="66"/>
  <c r="N7" i="66"/>
  <c r="R6" i="66" s="1"/>
  <c r="N8" i="66"/>
  <c r="Q8" i="66" s="1"/>
  <c r="N9" i="66"/>
  <c r="Q9" i="66" s="1"/>
  <c r="N10" i="66"/>
  <c r="Q10" i="66" s="1"/>
  <c r="N11" i="66"/>
  <c r="R10" i="66" s="1"/>
  <c r="N12" i="66"/>
  <c r="Q12" i="66" s="1"/>
  <c r="N13" i="66"/>
  <c r="Q13" i="66" s="1"/>
  <c r="N14" i="66"/>
  <c r="R14" i="66" s="1"/>
  <c r="N15" i="66"/>
  <c r="Q15" i="66" s="1"/>
  <c r="N16" i="66"/>
  <c r="R15" i="66" s="1"/>
  <c r="N17" i="66"/>
  <c r="R16" i="66" s="1"/>
  <c r="N18" i="66"/>
  <c r="N19" i="66"/>
  <c r="R18" i="66" s="1"/>
  <c r="N20" i="66"/>
  <c r="Q20" i="66" s="1"/>
  <c r="N21" i="66"/>
  <c r="Q21" i="66" s="1"/>
  <c r="N22" i="66"/>
  <c r="Q22" i="66" s="1"/>
  <c r="N23" i="66"/>
  <c r="R22" i="66" s="1"/>
  <c r="N24" i="66"/>
  <c r="Q24" i="66" s="1"/>
  <c r="N25" i="66"/>
  <c r="Q25" i="66" s="1"/>
  <c r="N26" i="66"/>
  <c r="R26" i="66" s="1"/>
  <c r="N27" i="66"/>
  <c r="Q27" i="66" s="1"/>
  <c r="N28" i="66"/>
  <c r="R27" i="66" s="1"/>
  <c r="N29" i="66"/>
  <c r="R28" i="66" s="1"/>
  <c r="N30" i="66"/>
  <c r="N31" i="66"/>
  <c r="R30" i="66" s="1"/>
  <c r="N32" i="66"/>
  <c r="R31" i="66" s="1"/>
  <c r="R2" i="66"/>
  <c r="O2" i="66"/>
  <c r="N2" i="66"/>
  <c r="Q2" i="66" s="1"/>
  <c r="Q6" i="65"/>
  <c r="Q7" i="65"/>
  <c r="Q9" i="65"/>
  <c r="Q12" i="65"/>
  <c r="Q18" i="65"/>
  <c r="Q19" i="65"/>
  <c r="Q21" i="65"/>
  <c r="Q24" i="65"/>
  <c r="Q30" i="65"/>
  <c r="Q31" i="65"/>
  <c r="Q33" i="65"/>
  <c r="Q36" i="65"/>
  <c r="Q4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N3" i="65"/>
  <c r="Q3" i="65" s="1"/>
  <c r="N4" i="65"/>
  <c r="R3" i="65" s="1"/>
  <c r="N5" i="65"/>
  <c r="Q5" i="65" s="1"/>
  <c r="N6" i="65"/>
  <c r="R5" i="65" s="1"/>
  <c r="N7" i="65"/>
  <c r="R6" i="65" s="1"/>
  <c r="N8" i="65"/>
  <c r="R7" i="65" s="1"/>
  <c r="N9" i="65"/>
  <c r="R8" i="65" s="1"/>
  <c r="N10" i="65"/>
  <c r="Q10" i="65" s="1"/>
  <c r="N11" i="65"/>
  <c r="Q11" i="65" s="1"/>
  <c r="N12" i="65"/>
  <c r="N13" i="65"/>
  <c r="R13" i="65" s="1"/>
  <c r="N14" i="65"/>
  <c r="Q14" i="65" s="1"/>
  <c r="N15" i="65"/>
  <c r="R14" i="65" s="1"/>
  <c r="N16" i="65"/>
  <c r="R15" i="65" s="1"/>
  <c r="N17" i="65"/>
  <c r="Q17" i="65" s="1"/>
  <c r="N18" i="65"/>
  <c r="R17" i="65" s="1"/>
  <c r="N19" i="65"/>
  <c r="R18" i="65" s="1"/>
  <c r="N20" i="65"/>
  <c r="R19" i="65" s="1"/>
  <c r="N21" i="65"/>
  <c r="R20" i="65" s="1"/>
  <c r="N22" i="65"/>
  <c r="Q22" i="65" s="1"/>
  <c r="N23" i="65"/>
  <c r="Q23" i="65" s="1"/>
  <c r="N24" i="65"/>
  <c r="N25" i="65"/>
  <c r="R25" i="65" s="1"/>
  <c r="N26" i="65"/>
  <c r="Q26" i="65" s="1"/>
  <c r="N27" i="65"/>
  <c r="R26" i="65" s="1"/>
  <c r="N28" i="65"/>
  <c r="R27" i="65" s="1"/>
  <c r="N29" i="65"/>
  <c r="Q29" i="65" s="1"/>
  <c r="N30" i="65"/>
  <c r="R29" i="65" s="1"/>
  <c r="N31" i="65"/>
  <c r="R30" i="65" s="1"/>
  <c r="N32" i="65"/>
  <c r="R31" i="65" s="1"/>
  <c r="N33" i="65"/>
  <c r="R32" i="65" s="1"/>
  <c r="N34" i="65"/>
  <c r="Q34" i="65" s="1"/>
  <c r="N35" i="65"/>
  <c r="Q35" i="65" s="1"/>
  <c r="N36" i="65"/>
  <c r="N37" i="65"/>
  <c r="R37" i="65" s="1"/>
  <c r="N38" i="65"/>
  <c r="Q38" i="65" s="1"/>
  <c r="N39" i="65"/>
  <c r="R38" i="65" s="1"/>
  <c r="N40" i="65"/>
  <c r="R39" i="65" s="1"/>
  <c r="N41" i="65"/>
  <c r="Q41" i="65" s="1"/>
  <c r="N42" i="65"/>
  <c r="R41" i="65" s="1"/>
  <c r="N43" i="65"/>
  <c r="R42" i="65" s="1"/>
  <c r="O2" i="65"/>
  <c r="N2" i="65"/>
  <c r="R2" i="65" s="1"/>
  <c r="AK82" i="137" a="1"/>
  <c r="AW94" i="137" s="1"/>
  <c r="AX77" i="137"/>
  <c r="AW78" i="137" s="1"/>
  <c r="AX76" i="137"/>
  <c r="AV78" i="137" s="1"/>
  <c r="AW76" i="137"/>
  <c r="AV77" i="137" s="1"/>
  <c r="AX75" i="137"/>
  <c r="AU78" i="137" s="1"/>
  <c r="AW75" i="137"/>
  <c r="AU77" i="137" s="1"/>
  <c r="AV75" i="137"/>
  <c r="AU76" i="137" s="1"/>
  <c r="AX74" i="137"/>
  <c r="AT78" i="137" s="1"/>
  <c r="AW74" i="137"/>
  <c r="AT77" i="137" s="1"/>
  <c r="AV74" i="137"/>
  <c r="AT76" i="137" s="1"/>
  <c r="AU74" i="137"/>
  <c r="AT75" i="137" s="1"/>
  <c r="AX73" i="137"/>
  <c r="AS78" i="137" s="1"/>
  <c r="AW73" i="137"/>
  <c r="AS77" i="137" s="1"/>
  <c r="AV73" i="137"/>
  <c r="AS76" i="137" s="1"/>
  <c r="AU73" i="137"/>
  <c r="AS75" i="137" s="1"/>
  <c r="AT73" i="137"/>
  <c r="AS74" i="137" s="1"/>
  <c r="AX72" i="137"/>
  <c r="AR78" i="137" s="1"/>
  <c r="AW72" i="137"/>
  <c r="AR77" i="137" s="1"/>
  <c r="AV72" i="137"/>
  <c r="AR76" i="137" s="1"/>
  <c r="AU72" i="137"/>
  <c r="AR75" i="137" s="1"/>
  <c r="AT72" i="137"/>
  <c r="AR74" i="137" s="1"/>
  <c r="AS72" i="137"/>
  <c r="AR73" i="137" s="1"/>
  <c r="AX71" i="137"/>
  <c r="AQ78" i="137" s="1"/>
  <c r="AW71" i="137"/>
  <c r="AQ77" i="137" s="1"/>
  <c r="AV71" i="137"/>
  <c r="AQ76" i="137" s="1"/>
  <c r="AU71" i="137"/>
  <c r="AQ75" i="137" s="1"/>
  <c r="AT71" i="137"/>
  <c r="AQ74" i="137" s="1"/>
  <c r="AS71" i="137"/>
  <c r="AQ73" i="137" s="1"/>
  <c r="AR71" i="137"/>
  <c r="AQ72" i="137" s="1"/>
  <c r="AX70" i="137"/>
  <c r="AP78" i="137" s="1"/>
  <c r="AW70" i="137"/>
  <c r="AP77" i="137" s="1"/>
  <c r="AV70" i="137"/>
  <c r="AP76" i="137" s="1"/>
  <c r="AU70" i="137"/>
  <c r="AP75" i="137" s="1"/>
  <c r="AT70" i="137"/>
  <c r="AP74" i="137" s="1"/>
  <c r="AS70" i="137"/>
  <c r="AP73" i="137" s="1"/>
  <c r="AR70" i="137"/>
  <c r="AP72" i="137" s="1"/>
  <c r="AQ70" i="137"/>
  <c r="AP71" i="137" s="1"/>
  <c r="AX69" i="137"/>
  <c r="AO78" i="137" s="1"/>
  <c r="AW69" i="137"/>
  <c r="AO77" i="137" s="1"/>
  <c r="AV69" i="137"/>
  <c r="AO76" i="137" s="1"/>
  <c r="AU69" i="137"/>
  <c r="AO75" i="137" s="1"/>
  <c r="AT69" i="137"/>
  <c r="AO74" i="137" s="1"/>
  <c r="AS69" i="137"/>
  <c r="AO73" i="137" s="1"/>
  <c r="AR69" i="137"/>
  <c r="AO72" i="137" s="1"/>
  <c r="AQ69" i="137"/>
  <c r="AO71" i="137" s="1"/>
  <c r="AP69" i="137"/>
  <c r="AO70" i="137" s="1"/>
  <c r="AX68" i="137"/>
  <c r="AN78" i="137" s="1"/>
  <c r="AW68" i="137"/>
  <c r="AN77" i="137" s="1"/>
  <c r="AV68" i="137"/>
  <c r="AN76" i="137" s="1"/>
  <c r="AU68" i="137"/>
  <c r="AN75" i="137" s="1"/>
  <c r="AT68" i="137"/>
  <c r="AN74" i="137" s="1"/>
  <c r="AS68" i="137"/>
  <c r="AN73" i="137" s="1"/>
  <c r="AR68" i="137"/>
  <c r="AN72" i="137" s="1"/>
  <c r="AQ68" i="137"/>
  <c r="AN71" i="137" s="1"/>
  <c r="AP68" i="137"/>
  <c r="AN70" i="137" s="1"/>
  <c r="AO68" i="137"/>
  <c r="AN69" i="137" s="1"/>
  <c r="AX67" i="137"/>
  <c r="AM78" i="137" s="1"/>
  <c r="AW67" i="137"/>
  <c r="AM77" i="137" s="1"/>
  <c r="AV67" i="137"/>
  <c r="AM76" i="137" s="1"/>
  <c r="AU67" i="137"/>
  <c r="AM75" i="137" s="1"/>
  <c r="AT67" i="137"/>
  <c r="AM74" i="137" s="1"/>
  <c r="AS67" i="137"/>
  <c r="AM73" i="137" s="1"/>
  <c r="AR67" i="137"/>
  <c r="AM72" i="137" s="1"/>
  <c r="AQ67" i="137"/>
  <c r="AM71" i="137" s="1"/>
  <c r="AP67" i="137"/>
  <c r="AM70" i="137" s="1"/>
  <c r="AO67" i="137"/>
  <c r="AM69" i="137" s="1"/>
  <c r="AN67" i="137"/>
  <c r="AM68" i="137" s="1"/>
  <c r="AX66" i="137"/>
  <c r="AL78" i="137" s="1"/>
  <c r="AW66" i="137"/>
  <c r="AL77" i="137" s="1"/>
  <c r="AV66" i="137"/>
  <c r="AL76" i="137" s="1"/>
  <c r="AU66" i="137"/>
  <c r="AL75" i="137" s="1"/>
  <c r="AT66" i="137"/>
  <c r="AL74" i="137" s="1"/>
  <c r="AS66" i="137"/>
  <c r="AL73" i="137" s="1"/>
  <c r="AR66" i="137"/>
  <c r="AL72" i="137" s="1"/>
  <c r="AQ66" i="137"/>
  <c r="AL71" i="137" s="1"/>
  <c r="AP66" i="137"/>
  <c r="AL70" i="137" s="1"/>
  <c r="AO66" i="137"/>
  <c r="AL69" i="137" s="1"/>
  <c r="AN66" i="137"/>
  <c r="AL68" i="137" s="1"/>
  <c r="AM66" i="137"/>
  <c r="AL67" i="137" s="1"/>
  <c r="AD641" i="137"/>
  <c r="Y641" i="137"/>
  <c r="X641" i="137"/>
  <c r="U641" i="137"/>
  <c r="V641" i="137" s="1"/>
  <c r="R641" i="137"/>
  <c r="Q641" i="137"/>
  <c r="O641" i="137"/>
  <c r="P641" i="137" s="1"/>
  <c r="AD640" i="137"/>
  <c r="AI641" i="137" s="1"/>
  <c r="X640" i="137"/>
  <c r="Y640" i="137" s="1"/>
  <c r="V640" i="137"/>
  <c r="U640" i="137"/>
  <c r="R640" i="137"/>
  <c r="O640" i="137"/>
  <c r="AD639" i="137"/>
  <c r="AI640" i="137" s="1"/>
  <c r="X639" i="137"/>
  <c r="U639" i="137"/>
  <c r="V639" i="137" s="1"/>
  <c r="R639" i="137"/>
  <c r="O639" i="137"/>
  <c r="AD638" i="137"/>
  <c r="AI639" i="137" s="1"/>
  <c r="X638" i="137"/>
  <c r="Y638" i="137" s="1"/>
  <c r="U638" i="137"/>
  <c r="V638" i="137" s="1"/>
  <c r="T638" i="137"/>
  <c r="Z638" i="137" s="1"/>
  <c r="R638" i="137"/>
  <c r="S638" i="137" s="1"/>
  <c r="Q638" i="137"/>
  <c r="W638" i="137" s="1"/>
  <c r="O638" i="137"/>
  <c r="P638" i="137" s="1"/>
  <c r="AD637" i="137"/>
  <c r="AI638" i="137" s="1"/>
  <c r="X637" i="137"/>
  <c r="Y637" i="137" s="1"/>
  <c r="U637" i="137"/>
  <c r="V637" i="137" s="1"/>
  <c r="R637" i="137"/>
  <c r="O637" i="137"/>
  <c r="AD636" i="137"/>
  <c r="AI637" i="137" s="1"/>
  <c r="X636" i="137"/>
  <c r="Y636" i="137" s="1"/>
  <c r="U636" i="137"/>
  <c r="V636" i="137" s="1"/>
  <c r="T636" i="137"/>
  <c r="Z636" i="137" s="1"/>
  <c r="R636" i="137"/>
  <c r="S636" i="137" s="1"/>
  <c r="Q636" i="137"/>
  <c r="W636" i="137" s="1"/>
  <c r="O636" i="137"/>
  <c r="P636" i="137" s="1"/>
  <c r="AD635" i="137"/>
  <c r="AI636" i="137" s="1"/>
  <c r="X635" i="137"/>
  <c r="Y635" i="137" s="1"/>
  <c r="U635" i="137"/>
  <c r="V635" i="137" s="1"/>
  <c r="R635" i="137"/>
  <c r="O635" i="137"/>
  <c r="AD634" i="137"/>
  <c r="AI635" i="137" s="1"/>
  <c r="X634" i="137"/>
  <c r="U634" i="137"/>
  <c r="V634" i="137" s="1"/>
  <c r="R634" i="137"/>
  <c r="O634" i="137"/>
  <c r="P634" i="137" s="1"/>
  <c r="AD633" i="137"/>
  <c r="AI634" i="137" s="1"/>
  <c r="X633" i="137"/>
  <c r="Y633" i="137" s="1"/>
  <c r="U633" i="137"/>
  <c r="V633" i="137" s="1"/>
  <c r="R633" i="137"/>
  <c r="O633" i="137"/>
  <c r="AD632" i="137"/>
  <c r="AI633" i="137" s="1"/>
  <c r="X632" i="137"/>
  <c r="U632" i="137"/>
  <c r="T632" i="137"/>
  <c r="Z632" i="137" s="1"/>
  <c r="R632" i="137"/>
  <c r="S632" i="137" s="1"/>
  <c r="Q632" i="137"/>
  <c r="W632" i="137" s="1"/>
  <c r="O632" i="137"/>
  <c r="P632" i="137" s="1"/>
  <c r="AD631" i="137"/>
  <c r="AI632" i="137" s="1"/>
  <c r="X631" i="137"/>
  <c r="Y631" i="137" s="1"/>
  <c r="V631" i="137"/>
  <c r="U631" i="137"/>
  <c r="T631" i="137"/>
  <c r="Z631" i="137" s="1"/>
  <c r="R631" i="137"/>
  <c r="S631" i="137" s="1"/>
  <c r="Q631" i="137"/>
  <c r="W631" i="137" s="1"/>
  <c r="O631" i="137"/>
  <c r="P631" i="137" s="1"/>
  <c r="AD630" i="137"/>
  <c r="AI631" i="137" s="1"/>
  <c r="X630" i="137"/>
  <c r="U630" i="137"/>
  <c r="V630" i="137" s="1"/>
  <c r="R630" i="137"/>
  <c r="O630" i="137"/>
  <c r="P630" i="137" s="1"/>
  <c r="AD629" i="137"/>
  <c r="AI630" i="137" s="1"/>
  <c r="X629" i="137"/>
  <c r="Y629" i="137" s="1"/>
  <c r="U629" i="137"/>
  <c r="V629" i="137" s="1"/>
  <c r="R629" i="137"/>
  <c r="O629" i="137"/>
  <c r="AD628" i="137"/>
  <c r="AI629" i="137" s="1"/>
  <c r="X628" i="137"/>
  <c r="Y628" i="137" s="1"/>
  <c r="U628" i="137"/>
  <c r="V628" i="137" s="1"/>
  <c r="T628" i="137"/>
  <c r="Z628" i="137" s="1"/>
  <c r="R628" i="137"/>
  <c r="S628" i="137" s="1"/>
  <c r="Q628" i="137"/>
  <c r="W628" i="137" s="1"/>
  <c r="O628" i="137"/>
  <c r="P628" i="137" s="1"/>
  <c r="AD627" i="137"/>
  <c r="AI628" i="137" s="1"/>
  <c r="X627" i="137"/>
  <c r="Y627" i="137" s="1"/>
  <c r="U627" i="137"/>
  <c r="V627" i="137" s="1"/>
  <c r="R627" i="137"/>
  <c r="T627" i="137" s="1"/>
  <c r="O627" i="137"/>
  <c r="AD626" i="137"/>
  <c r="AI627" i="137" s="1"/>
  <c r="X626" i="137"/>
  <c r="U626" i="137"/>
  <c r="V626" i="137" s="1"/>
  <c r="R626" i="137"/>
  <c r="O626" i="137"/>
  <c r="AD625" i="137"/>
  <c r="AI626" i="137" s="1"/>
  <c r="X625" i="137"/>
  <c r="Y625" i="137" s="1"/>
  <c r="U625" i="137"/>
  <c r="V625" i="137" s="1"/>
  <c r="R625" i="137"/>
  <c r="O625" i="137"/>
  <c r="Q625" i="137" s="1"/>
  <c r="AD624" i="137"/>
  <c r="AI625" i="137" s="1"/>
  <c r="X624" i="137"/>
  <c r="Y624" i="137" s="1"/>
  <c r="U624" i="137"/>
  <c r="V624" i="137" s="1"/>
  <c r="R624" i="137"/>
  <c r="O624" i="137"/>
  <c r="AD623" i="137"/>
  <c r="AI624" i="137" s="1"/>
  <c r="X623" i="137"/>
  <c r="Y623" i="137" s="1"/>
  <c r="U623" i="137"/>
  <c r="V623" i="137" s="1"/>
  <c r="R623" i="137"/>
  <c r="O623" i="137"/>
  <c r="AD622" i="137"/>
  <c r="X622" i="137"/>
  <c r="U622" i="137"/>
  <c r="V622" i="137" s="1"/>
  <c r="R622" i="137"/>
  <c r="O622" i="137"/>
  <c r="AD621" i="137"/>
  <c r="AI622" i="137" s="1"/>
  <c r="X621" i="137"/>
  <c r="Y621" i="137" s="1"/>
  <c r="U621" i="137"/>
  <c r="R621" i="137"/>
  <c r="O621" i="137"/>
  <c r="AD620" i="137"/>
  <c r="AI621" i="137" s="1"/>
  <c r="X620" i="137"/>
  <c r="Y620" i="137" s="1"/>
  <c r="U620" i="137"/>
  <c r="V620" i="137" s="1"/>
  <c r="R620" i="137"/>
  <c r="O620" i="137"/>
  <c r="P620" i="137" s="1"/>
  <c r="AD619" i="137"/>
  <c r="AI620" i="137" s="1"/>
  <c r="X619" i="137"/>
  <c r="Y619" i="137" s="1"/>
  <c r="U619" i="137"/>
  <c r="V619" i="137" s="1"/>
  <c r="R619" i="137"/>
  <c r="O619" i="137"/>
  <c r="Q619" i="137" s="1"/>
  <c r="AD618" i="137"/>
  <c r="X618" i="137"/>
  <c r="Y618" i="137" s="1"/>
  <c r="U618" i="137"/>
  <c r="R618" i="137"/>
  <c r="O618" i="137"/>
  <c r="AD617" i="137"/>
  <c r="AI618" i="137" s="1"/>
  <c r="X617" i="137"/>
  <c r="Y617" i="137" s="1"/>
  <c r="U617" i="137"/>
  <c r="R617" i="137"/>
  <c r="O617" i="137"/>
  <c r="AD616" i="137"/>
  <c r="AI617" i="137" s="1"/>
  <c r="X616" i="137"/>
  <c r="Y616" i="137" s="1"/>
  <c r="U616" i="137"/>
  <c r="V616" i="137" s="1"/>
  <c r="T616" i="137"/>
  <c r="Z616" i="137" s="1"/>
  <c r="R616" i="137"/>
  <c r="S616" i="137" s="1"/>
  <c r="Q616" i="137"/>
  <c r="W616" i="137" s="1"/>
  <c r="O616" i="137"/>
  <c r="P616" i="137" s="1"/>
  <c r="AD615" i="137"/>
  <c r="AI616" i="137" s="1"/>
  <c r="X615" i="137"/>
  <c r="Y615" i="137" s="1"/>
  <c r="U615" i="137"/>
  <c r="V615" i="137" s="1"/>
  <c r="R615" i="137"/>
  <c r="O615" i="137"/>
  <c r="AD614" i="137"/>
  <c r="AI615" i="137" s="1"/>
  <c r="X614" i="137"/>
  <c r="U614" i="137"/>
  <c r="V614" i="137" s="1"/>
  <c r="T614" i="137"/>
  <c r="Z614" i="137" s="1"/>
  <c r="R614" i="137"/>
  <c r="S614" i="137" s="1"/>
  <c r="Q614" i="137"/>
  <c r="W614" i="137" s="1"/>
  <c r="O614" i="137"/>
  <c r="AD613" i="137"/>
  <c r="AI614" i="137" s="1"/>
  <c r="X613" i="137"/>
  <c r="Y613" i="137" s="1"/>
  <c r="U613" i="137"/>
  <c r="V613" i="137" s="1"/>
  <c r="R613" i="137"/>
  <c r="O613" i="137"/>
  <c r="AD612" i="137"/>
  <c r="AI613" i="137" s="1"/>
  <c r="X612" i="137"/>
  <c r="Y612" i="137" s="1"/>
  <c r="U612" i="137"/>
  <c r="V612" i="137" s="1"/>
  <c r="R612" i="137"/>
  <c r="O612" i="137"/>
  <c r="AD611" i="137"/>
  <c r="AI612" i="137" s="1"/>
  <c r="X611" i="137"/>
  <c r="U611" i="137"/>
  <c r="V611" i="137" s="1"/>
  <c r="T611" i="137"/>
  <c r="Z611" i="137" s="1"/>
  <c r="R611" i="137"/>
  <c r="S611" i="137" s="1"/>
  <c r="Q611" i="137"/>
  <c r="W611" i="137" s="1"/>
  <c r="O611" i="137"/>
  <c r="P611" i="137" s="1"/>
  <c r="AD610" i="137"/>
  <c r="AI611" i="137" s="1"/>
  <c r="X610" i="137"/>
  <c r="Y610" i="137" s="1"/>
  <c r="U610" i="137"/>
  <c r="R610" i="137"/>
  <c r="S610" i="137" s="1"/>
  <c r="O610" i="137"/>
  <c r="AD609" i="137"/>
  <c r="AI610" i="137" s="1"/>
  <c r="X609" i="137"/>
  <c r="Y609" i="137" s="1"/>
  <c r="U609" i="137"/>
  <c r="V609" i="137" s="1"/>
  <c r="R609" i="137"/>
  <c r="O609" i="137"/>
  <c r="AD608" i="137"/>
  <c r="AI609" i="137" s="1"/>
  <c r="X608" i="137"/>
  <c r="Y608" i="137" s="1"/>
  <c r="U608" i="137"/>
  <c r="V608" i="137" s="1"/>
  <c r="R608" i="137"/>
  <c r="O608" i="137"/>
  <c r="AD607" i="137"/>
  <c r="AI608" i="137" s="1"/>
  <c r="X607" i="137"/>
  <c r="U607" i="137"/>
  <c r="V607" i="137" s="1"/>
  <c r="T607" i="137"/>
  <c r="Z607" i="137" s="1"/>
  <c r="R607" i="137"/>
  <c r="S607" i="137" s="1"/>
  <c r="Q607" i="137"/>
  <c r="W607" i="137" s="1"/>
  <c r="O607" i="137"/>
  <c r="P607" i="137" s="1"/>
  <c r="AD606" i="137"/>
  <c r="AI607" i="137" s="1"/>
  <c r="X606" i="137"/>
  <c r="Y606" i="137" s="1"/>
  <c r="U606" i="137"/>
  <c r="R606" i="137"/>
  <c r="O606" i="137"/>
  <c r="AD605" i="137"/>
  <c r="AI606" i="137" s="1"/>
  <c r="X605" i="137"/>
  <c r="Y605" i="137" s="1"/>
  <c r="U605" i="137"/>
  <c r="V605" i="137" s="1"/>
  <c r="R605" i="137"/>
  <c r="O605" i="137"/>
  <c r="AD604" i="137"/>
  <c r="AI605" i="137" s="1"/>
  <c r="X604" i="137"/>
  <c r="Y604" i="137" s="1"/>
  <c r="U604" i="137"/>
  <c r="V604" i="137" s="1"/>
  <c r="R604" i="137"/>
  <c r="O604" i="137"/>
  <c r="P604" i="137" s="1"/>
  <c r="AD603" i="137"/>
  <c r="AI604" i="137" s="1"/>
  <c r="X603" i="137"/>
  <c r="Y603" i="137" s="1"/>
  <c r="U603" i="137"/>
  <c r="V603" i="137" s="1"/>
  <c r="T603" i="137"/>
  <c r="Z603" i="137" s="1"/>
  <c r="R603" i="137"/>
  <c r="S603" i="137" s="1"/>
  <c r="Q603" i="137"/>
  <c r="W603" i="137" s="1"/>
  <c r="O603" i="137"/>
  <c r="P603" i="137" s="1"/>
  <c r="AD602" i="137"/>
  <c r="AI603" i="137" s="1"/>
  <c r="X602" i="137"/>
  <c r="Y602" i="137" s="1"/>
  <c r="U602" i="137"/>
  <c r="V602" i="137" s="1"/>
  <c r="R602" i="137"/>
  <c r="S602" i="137" s="1"/>
  <c r="O602" i="137"/>
  <c r="AD601" i="137"/>
  <c r="AI602" i="137" s="1"/>
  <c r="X601" i="137"/>
  <c r="U601" i="137"/>
  <c r="V601" i="137" s="1"/>
  <c r="T601" i="137"/>
  <c r="Z601" i="137" s="1"/>
  <c r="R601" i="137"/>
  <c r="S601" i="137" s="1"/>
  <c r="Q601" i="137"/>
  <c r="W601" i="137" s="1"/>
  <c r="O601" i="137"/>
  <c r="P601" i="137" s="1"/>
  <c r="AD600" i="137"/>
  <c r="X600" i="137"/>
  <c r="Y600" i="137" s="1"/>
  <c r="U600" i="137"/>
  <c r="R600" i="137"/>
  <c r="O600" i="137"/>
  <c r="Q600" i="137" s="1"/>
  <c r="AD599" i="137"/>
  <c r="AI600" i="137" s="1"/>
  <c r="X599" i="137"/>
  <c r="Y599" i="137" s="1"/>
  <c r="U599" i="137"/>
  <c r="V599" i="137" s="1"/>
  <c r="R599" i="137"/>
  <c r="O599" i="137"/>
  <c r="AD598" i="137"/>
  <c r="AI599" i="137" s="1"/>
  <c r="X598" i="137"/>
  <c r="Y598" i="137" s="1"/>
  <c r="U598" i="137"/>
  <c r="V598" i="137" s="1"/>
  <c r="R598" i="137"/>
  <c r="O598" i="137"/>
  <c r="AD597" i="137"/>
  <c r="AI598" i="137" s="1"/>
  <c r="X597" i="137"/>
  <c r="U597" i="137"/>
  <c r="V597" i="137" s="1"/>
  <c r="R597" i="137"/>
  <c r="O597" i="137"/>
  <c r="P597" i="137" s="1"/>
  <c r="AD596" i="137"/>
  <c r="AI597" i="137" s="1"/>
  <c r="X596" i="137"/>
  <c r="Y596" i="137" s="1"/>
  <c r="U596" i="137"/>
  <c r="V596" i="137" s="1"/>
  <c r="R596" i="137"/>
  <c r="O596" i="137"/>
  <c r="AD595" i="137"/>
  <c r="AI596" i="137" s="1"/>
  <c r="X595" i="137"/>
  <c r="Y595" i="137" s="1"/>
  <c r="U595" i="137"/>
  <c r="V595" i="137" s="1"/>
  <c r="R595" i="137"/>
  <c r="O595" i="137"/>
  <c r="AD594" i="137"/>
  <c r="AI595" i="137" s="1"/>
  <c r="X594" i="137"/>
  <c r="Y594" i="137" s="1"/>
  <c r="U594" i="137"/>
  <c r="V594" i="137" s="1"/>
  <c r="R594" i="137"/>
  <c r="T594" i="137" s="1"/>
  <c r="O594" i="137"/>
  <c r="AD593" i="137"/>
  <c r="AI594" i="137" s="1"/>
  <c r="X593" i="137"/>
  <c r="Y593" i="137" s="1"/>
  <c r="U593" i="137"/>
  <c r="V593" i="137" s="1"/>
  <c r="R593" i="137"/>
  <c r="O593" i="137"/>
  <c r="P593" i="137" s="1"/>
  <c r="AD592" i="137"/>
  <c r="AI593" i="137" s="1"/>
  <c r="X592" i="137"/>
  <c r="Y592" i="137" s="1"/>
  <c r="U592" i="137"/>
  <c r="R592" i="137"/>
  <c r="S592" i="137" s="1"/>
  <c r="O592" i="137"/>
  <c r="P592" i="137" s="1"/>
  <c r="AD591" i="137"/>
  <c r="X591" i="137"/>
  <c r="AH591" i="137" s="1"/>
  <c r="U591" i="137"/>
  <c r="V591" i="137" s="1"/>
  <c r="R591" i="137"/>
  <c r="T591" i="137" s="1"/>
  <c r="O591" i="137"/>
  <c r="P591" i="137" s="1"/>
  <c r="AD590" i="137"/>
  <c r="AI591" i="137" s="1"/>
  <c r="X590" i="137"/>
  <c r="Y590" i="137" s="1"/>
  <c r="U590" i="137"/>
  <c r="R590" i="137"/>
  <c r="O590" i="137"/>
  <c r="Q590" i="137" s="1"/>
  <c r="AD589" i="137"/>
  <c r="AI590" i="137" s="1"/>
  <c r="X589" i="137"/>
  <c r="U589" i="137"/>
  <c r="V589" i="137" s="1"/>
  <c r="R589" i="137"/>
  <c r="O589" i="137"/>
  <c r="P589" i="137" s="1"/>
  <c r="AD588" i="137"/>
  <c r="AI589" i="137" s="1"/>
  <c r="X588" i="137"/>
  <c r="Y588" i="137" s="1"/>
  <c r="U588" i="137"/>
  <c r="V588" i="137" s="1"/>
  <c r="R588" i="137"/>
  <c r="S588" i="137" s="1"/>
  <c r="O588" i="137"/>
  <c r="AD587" i="137"/>
  <c r="AI588" i="137" s="1"/>
  <c r="X587" i="137"/>
  <c r="Y587" i="137" s="1"/>
  <c r="U587" i="137"/>
  <c r="T587" i="137"/>
  <c r="Z587" i="137" s="1"/>
  <c r="R587" i="137"/>
  <c r="S587" i="137" s="1"/>
  <c r="Q587" i="137"/>
  <c r="W587" i="137" s="1"/>
  <c r="O587" i="137"/>
  <c r="P587" i="137" s="1"/>
  <c r="AD586" i="137"/>
  <c r="AI587" i="137" s="1"/>
  <c r="X586" i="137"/>
  <c r="Y586" i="137" s="1"/>
  <c r="U586" i="137"/>
  <c r="V586" i="137" s="1"/>
  <c r="R586" i="137"/>
  <c r="O586" i="137"/>
  <c r="Q586" i="137" s="1"/>
  <c r="AD585" i="137"/>
  <c r="AI586" i="137" s="1"/>
  <c r="X585" i="137"/>
  <c r="Y585" i="137" s="1"/>
  <c r="U585" i="137"/>
  <c r="V585" i="137" s="1"/>
  <c r="R585" i="137"/>
  <c r="T585" i="137" s="1"/>
  <c r="O585" i="137"/>
  <c r="AD584" i="137"/>
  <c r="AI585" i="137" s="1"/>
  <c r="X584" i="137"/>
  <c r="Y584" i="137" s="1"/>
  <c r="U584" i="137"/>
  <c r="V584" i="137" s="1"/>
  <c r="R584" i="137"/>
  <c r="O584" i="137"/>
  <c r="AD583" i="137"/>
  <c r="AI584" i="137" s="1"/>
  <c r="X583" i="137"/>
  <c r="Y583" i="137" s="1"/>
  <c r="U583" i="137"/>
  <c r="V583" i="137" s="1"/>
  <c r="R583" i="137"/>
  <c r="T583" i="137" s="1"/>
  <c r="O583" i="137"/>
  <c r="AD582" i="137"/>
  <c r="AI583" i="137" s="1"/>
  <c r="X582" i="137"/>
  <c r="Y582" i="137" s="1"/>
  <c r="U582" i="137"/>
  <c r="V582" i="137" s="1"/>
  <c r="T582" i="137"/>
  <c r="Z582" i="137" s="1"/>
  <c r="R582" i="137"/>
  <c r="S582" i="137" s="1"/>
  <c r="Q582" i="137"/>
  <c r="W582" i="137" s="1"/>
  <c r="O582" i="137"/>
  <c r="P582" i="137" s="1"/>
  <c r="AD581" i="137"/>
  <c r="AI582" i="137" s="1"/>
  <c r="X581" i="137"/>
  <c r="Y581" i="137" s="1"/>
  <c r="U581" i="137"/>
  <c r="V581" i="137" s="1"/>
  <c r="R581" i="137"/>
  <c r="O581" i="137"/>
  <c r="AD580" i="137"/>
  <c r="AI581" i="137" s="1"/>
  <c r="X580" i="137"/>
  <c r="Y580" i="137" s="1"/>
  <c r="U580" i="137"/>
  <c r="R580" i="137"/>
  <c r="S580" i="137" s="1"/>
  <c r="O580" i="137"/>
  <c r="AD579" i="137"/>
  <c r="AI580" i="137" s="1"/>
  <c r="X579" i="137"/>
  <c r="Y579" i="137" s="1"/>
  <c r="U579" i="137"/>
  <c r="V579" i="137" s="1"/>
  <c r="R579" i="137"/>
  <c r="O579" i="137"/>
  <c r="AD578" i="137"/>
  <c r="AI579" i="137" s="1"/>
  <c r="X578" i="137"/>
  <c r="Y578" i="137" s="1"/>
  <c r="U578" i="137"/>
  <c r="V578" i="137" s="1"/>
  <c r="R578" i="137"/>
  <c r="O578" i="137"/>
  <c r="AD577" i="137"/>
  <c r="AI578" i="137" s="1"/>
  <c r="X577" i="137"/>
  <c r="Y577" i="137" s="1"/>
  <c r="U577" i="137"/>
  <c r="V577" i="137" s="1"/>
  <c r="R577" i="137"/>
  <c r="O577" i="137"/>
  <c r="AD576" i="137"/>
  <c r="AI577" i="137" s="1"/>
  <c r="X576" i="137"/>
  <c r="Y576" i="137" s="1"/>
  <c r="U576" i="137"/>
  <c r="V576" i="137" s="1"/>
  <c r="R576" i="137"/>
  <c r="O576" i="137"/>
  <c r="AD575" i="137"/>
  <c r="AI576" i="137" s="1"/>
  <c r="X575" i="137"/>
  <c r="Y575" i="137" s="1"/>
  <c r="U575" i="137"/>
  <c r="V575" i="137" s="1"/>
  <c r="R575" i="137"/>
  <c r="T575" i="137" s="1"/>
  <c r="O575" i="137"/>
  <c r="AD574" i="137"/>
  <c r="AI575" i="137" s="1"/>
  <c r="X574" i="137"/>
  <c r="Y574" i="137" s="1"/>
  <c r="U574" i="137"/>
  <c r="T574" i="137"/>
  <c r="Z574" i="137" s="1"/>
  <c r="R574" i="137"/>
  <c r="S574" i="137" s="1"/>
  <c r="Q574" i="137"/>
  <c r="W574" i="137" s="1"/>
  <c r="O574" i="137"/>
  <c r="P574" i="137" s="1"/>
  <c r="AD573" i="137"/>
  <c r="AI574" i="137" s="1"/>
  <c r="X573" i="137"/>
  <c r="U573" i="137"/>
  <c r="V573" i="137" s="1"/>
  <c r="R573" i="137"/>
  <c r="O573" i="137"/>
  <c r="Q573" i="137" s="1"/>
  <c r="AD572" i="137"/>
  <c r="AI573" i="137" s="1"/>
  <c r="X572" i="137"/>
  <c r="Y572" i="137" s="1"/>
  <c r="U572" i="137"/>
  <c r="V572" i="137" s="1"/>
  <c r="R572" i="137"/>
  <c r="O572" i="137"/>
  <c r="AD571" i="137"/>
  <c r="AI572" i="137" s="1"/>
  <c r="X571" i="137"/>
  <c r="Y571" i="137" s="1"/>
  <c r="U571" i="137"/>
  <c r="V571" i="137" s="1"/>
  <c r="R571" i="137"/>
  <c r="O571" i="137"/>
  <c r="P571" i="137" s="1"/>
  <c r="AD570" i="137"/>
  <c r="AI571" i="137" s="1"/>
  <c r="X570" i="137"/>
  <c r="Y570" i="137" s="1"/>
  <c r="U570" i="137"/>
  <c r="V570" i="137" s="1"/>
  <c r="R570" i="137"/>
  <c r="T570" i="137" s="1"/>
  <c r="O570" i="137"/>
  <c r="AD569" i="137"/>
  <c r="AI570" i="137" s="1"/>
  <c r="X569" i="137"/>
  <c r="U569" i="137"/>
  <c r="V569" i="137" s="1"/>
  <c r="R569" i="137"/>
  <c r="O569" i="137"/>
  <c r="AE569" i="137" s="1"/>
  <c r="AD568" i="137"/>
  <c r="AI569" i="137" s="1"/>
  <c r="X568" i="137"/>
  <c r="Y568" i="137" s="1"/>
  <c r="U568" i="137"/>
  <c r="R568" i="137"/>
  <c r="O568" i="137"/>
  <c r="AD567" i="137"/>
  <c r="X567" i="137"/>
  <c r="Y567" i="137" s="1"/>
  <c r="U567" i="137"/>
  <c r="V567" i="137" s="1"/>
  <c r="R567" i="137"/>
  <c r="O567" i="137"/>
  <c r="P567" i="137" s="1"/>
  <c r="AD566" i="137"/>
  <c r="AI567" i="137" s="1"/>
  <c r="X566" i="137"/>
  <c r="Y566" i="137" s="1"/>
  <c r="U566" i="137"/>
  <c r="V566" i="137" s="1"/>
  <c r="T566" i="137"/>
  <c r="Z566" i="137" s="1"/>
  <c r="R566" i="137"/>
  <c r="S566" i="137" s="1"/>
  <c r="Q566" i="137"/>
  <c r="W566" i="137" s="1"/>
  <c r="O566" i="137"/>
  <c r="P566" i="137" s="1"/>
  <c r="AD565" i="137"/>
  <c r="AI566" i="137" s="1"/>
  <c r="X565" i="137"/>
  <c r="Y565" i="137" s="1"/>
  <c r="U565" i="137"/>
  <c r="V565" i="137" s="1"/>
  <c r="R565" i="137"/>
  <c r="O565" i="137"/>
  <c r="AD564" i="137"/>
  <c r="AI565" i="137" s="1"/>
  <c r="X564" i="137"/>
  <c r="Y564" i="137" s="1"/>
  <c r="U564" i="137"/>
  <c r="V564" i="137" s="1"/>
  <c r="R564" i="137"/>
  <c r="T564" i="137" s="1"/>
  <c r="O564" i="137"/>
  <c r="AD563" i="137"/>
  <c r="AI564" i="137" s="1"/>
  <c r="X563" i="137"/>
  <c r="Y563" i="137" s="1"/>
  <c r="U563" i="137"/>
  <c r="V563" i="137" s="1"/>
  <c r="R563" i="137"/>
  <c r="O563" i="137"/>
  <c r="Q563" i="137" s="1"/>
  <c r="AD562" i="137"/>
  <c r="AI563" i="137" s="1"/>
  <c r="X562" i="137"/>
  <c r="U562" i="137"/>
  <c r="V562" i="137" s="1"/>
  <c r="R562" i="137"/>
  <c r="O562" i="137"/>
  <c r="AD561" i="137"/>
  <c r="AI562" i="137" s="1"/>
  <c r="X561" i="137"/>
  <c r="U561" i="137"/>
  <c r="V561" i="137" s="1"/>
  <c r="T561" i="137"/>
  <c r="Z561" i="137" s="1"/>
  <c r="R561" i="137"/>
  <c r="S561" i="137" s="1"/>
  <c r="Q561" i="137"/>
  <c r="W561" i="137" s="1"/>
  <c r="P561" i="137"/>
  <c r="O561" i="137"/>
  <c r="AD560" i="137"/>
  <c r="AI561" i="137" s="1"/>
  <c r="X560" i="137"/>
  <c r="Y560" i="137" s="1"/>
  <c r="U560" i="137"/>
  <c r="V560" i="137" s="1"/>
  <c r="R560" i="137"/>
  <c r="T560" i="137" s="1"/>
  <c r="O560" i="137"/>
  <c r="Q560" i="137" s="1"/>
  <c r="AD559" i="137"/>
  <c r="AI560" i="137" s="1"/>
  <c r="X559" i="137"/>
  <c r="Y559" i="137" s="1"/>
  <c r="U559" i="137"/>
  <c r="V559" i="137" s="1"/>
  <c r="R559" i="137"/>
  <c r="O559" i="137"/>
  <c r="Q559" i="137" s="1"/>
  <c r="AD558" i="137"/>
  <c r="AI559" i="137" s="1"/>
  <c r="X558" i="137"/>
  <c r="U558" i="137"/>
  <c r="V558" i="137" s="1"/>
  <c r="R558" i="137"/>
  <c r="S558" i="137" s="1"/>
  <c r="P558" i="137"/>
  <c r="O558" i="137"/>
  <c r="Q558" i="137" s="1"/>
  <c r="AD557" i="137"/>
  <c r="AI558" i="137" s="1"/>
  <c r="X557" i="137"/>
  <c r="U557" i="137"/>
  <c r="V557" i="137" s="1"/>
  <c r="R557" i="137"/>
  <c r="O557" i="137"/>
  <c r="Q557" i="137" s="1"/>
  <c r="AD556" i="137"/>
  <c r="AI557" i="137" s="1"/>
  <c r="X556" i="137"/>
  <c r="Y556" i="137" s="1"/>
  <c r="U556" i="137"/>
  <c r="V556" i="137" s="1"/>
  <c r="T556" i="137"/>
  <c r="Z556" i="137" s="1"/>
  <c r="R556" i="137"/>
  <c r="S556" i="137" s="1"/>
  <c r="Q556" i="137"/>
  <c r="W556" i="137" s="1"/>
  <c r="O556" i="137"/>
  <c r="P556" i="137" s="1"/>
  <c r="AD555" i="137"/>
  <c r="AI556" i="137" s="1"/>
  <c r="X555" i="137"/>
  <c r="U555" i="137"/>
  <c r="V555" i="137" s="1"/>
  <c r="R555" i="137"/>
  <c r="O555" i="137"/>
  <c r="AD554" i="137"/>
  <c r="AI555" i="137" s="1"/>
  <c r="X554" i="137"/>
  <c r="U554" i="137"/>
  <c r="V554" i="137" s="1"/>
  <c r="T554" i="137"/>
  <c r="Z554" i="137" s="1"/>
  <c r="R554" i="137"/>
  <c r="S554" i="137" s="1"/>
  <c r="Q554" i="137"/>
  <c r="W554" i="137" s="1"/>
  <c r="O554" i="137"/>
  <c r="P554" i="137" s="1"/>
  <c r="AD553" i="137"/>
  <c r="X553" i="137"/>
  <c r="U553" i="137"/>
  <c r="V553" i="137" s="1"/>
  <c r="R553" i="137"/>
  <c r="P553" i="137"/>
  <c r="O553" i="137"/>
  <c r="Q553" i="137" s="1"/>
  <c r="AD552" i="137"/>
  <c r="AI553" i="137" s="1"/>
  <c r="X552" i="137"/>
  <c r="Y552" i="137" s="1"/>
  <c r="U552" i="137"/>
  <c r="R552" i="137"/>
  <c r="O552" i="137"/>
  <c r="Q552" i="137" s="1"/>
  <c r="AD551" i="137"/>
  <c r="AI552" i="137" s="1"/>
  <c r="X551" i="137"/>
  <c r="Y551" i="137" s="1"/>
  <c r="U551" i="137"/>
  <c r="V551" i="137" s="1"/>
  <c r="R551" i="137"/>
  <c r="T551" i="137" s="1"/>
  <c r="O551" i="137"/>
  <c r="AD550" i="137"/>
  <c r="X550" i="137"/>
  <c r="Y550" i="137" s="1"/>
  <c r="U550" i="137"/>
  <c r="R550" i="137"/>
  <c r="O550" i="137"/>
  <c r="AD549" i="137"/>
  <c r="AI550" i="137" s="1"/>
  <c r="X549" i="137"/>
  <c r="U549" i="137"/>
  <c r="V549" i="137" s="1"/>
  <c r="R549" i="137"/>
  <c r="O549" i="137"/>
  <c r="AD548" i="137"/>
  <c r="AI549" i="137" s="1"/>
  <c r="X548" i="137"/>
  <c r="Y548" i="137" s="1"/>
  <c r="U548" i="137"/>
  <c r="V548" i="137" s="1"/>
  <c r="R548" i="137"/>
  <c r="O548" i="137"/>
  <c r="AD547" i="137"/>
  <c r="AI548" i="137" s="1"/>
  <c r="X547" i="137"/>
  <c r="U547" i="137"/>
  <c r="V547" i="137" s="1"/>
  <c r="R547" i="137"/>
  <c r="T547" i="137" s="1"/>
  <c r="O547" i="137"/>
  <c r="AD546" i="137"/>
  <c r="AI547" i="137" s="1"/>
  <c r="X546" i="137"/>
  <c r="Y546" i="137" s="1"/>
  <c r="U546" i="137"/>
  <c r="V546" i="137" s="1"/>
  <c r="R546" i="137"/>
  <c r="T546" i="137" s="1"/>
  <c r="O546" i="137"/>
  <c r="AD545" i="137"/>
  <c r="AI546" i="137" s="1"/>
  <c r="X545" i="137"/>
  <c r="Y545" i="137" s="1"/>
  <c r="U545" i="137"/>
  <c r="V545" i="137" s="1"/>
  <c r="R545" i="137"/>
  <c r="O545" i="137"/>
  <c r="AD544" i="137"/>
  <c r="AI545" i="137" s="1"/>
  <c r="X544" i="137"/>
  <c r="Y544" i="137" s="1"/>
  <c r="U544" i="137"/>
  <c r="V544" i="137" s="1"/>
  <c r="R544" i="137"/>
  <c r="S544" i="137" s="1"/>
  <c r="O544" i="137"/>
  <c r="AD543" i="137"/>
  <c r="AI544" i="137" s="1"/>
  <c r="X543" i="137"/>
  <c r="Y543" i="137" s="1"/>
  <c r="U543" i="137"/>
  <c r="V543" i="137" s="1"/>
  <c r="R543" i="137"/>
  <c r="O543" i="137"/>
  <c r="AD542" i="137"/>
  <c r="AI543" i="137" s="1"/>
  <c r="X542" i="137"/>
  <c r="Y542" i="137" s="1"/>
  <c r="U542" i="137"/>
  <c r="V542" i="137" s="1"/>
  <c r="R542" i="137"/>
  <c r="O542" i="137"/>
  <c r="AD541" i="137"/>
  <c r="AI542" i="137" s="1"/>
  <c r="X541" i="137"/>
  <c r="Y541" i="137" s="1"/>
  <c r="U541" i="137"/>
  <c r="V541" i="137" s="1"/>
  <c r="R541" i="137"/>
  <c r="O541" i="137"/>
  <c r="AD540" i="137"/>
  <c r="AI541" i="137" s="1"/>
  <c r="X540" i="137"/>
  <c r="Y540" i="137" s="1"/>
  <c r="U540" i="137"/>
  <c r="V540" i="137" s="1"/>
  <c r="R540" i="137"/>
  <c r="S540" i="137" s="1"/>
  <c r="O540" i="137"/>
  <c r="AD539" i="137"/>
  <c r="AI540" i="137" s="1"/>
  <c r="X539" i="137"/>
  <c r="Y539" i="137" s="1"/>
  <c r="U539" i="137"/>
  <c r="V539" i="137" s="1"/>
  <c r="R539" i="137"/>
  <c r="O539" i="137"/>
  <c r="AD538" i="137"/>
  <c r="AI539" i="137" s="1"/>
  <c r="X538" i="137"/>
  <c r="Y538" i="137" s="1"/>
  <c r="U538" i="137"/>
  <c r="V538" i="137" s="1"/>
  <c r="R538" i="137"/>
  <c r="T538" i="137" s="1"/>
  <c r="O538" i="137"/>
  <c r="Q538" i="137" s="1"/>
  <c r="AD537" i="137"/>
  <c r="AI538" i="137" s="1"/>
  <c r="X537" i="137"/>
  <c r="Y537" i="137" s="1"/>
  <c r="U537" i="137"/>
  <c r="V537" i="137" s="1"/>
  <c r="T537" i="137"/>
  <c r="Z537" i="137" s="1"/>
  <c r="R537" i="137"/>
  <c r="S537" i="137" s="1"/>
  <c r="Q537" i="137"/>
  <c r="W537" i="137" s="1"/>
  <c r="O537" i="137"/>
  <c r="AD536" i="137"/>
  <c r="AI537" i="137" s="1"/>
  <c r="X536" i="137"/>
  <c r="Y536" i="137" s="1"/>
  <c r="U536" i="137"/>
  <c r="T536" i="137"/>
  <c r="Z536" i="137" s="1"/>
  <c r="R536" i="137"/>
  <c r="S536" i="137" s="1"/>
  <c r="Q536" i="137"/>
  <c r="W536" i="137" s="1"/>
  <c r="O536" i="137"/>
  <c r="P536" i="137" s="1"/>
  <c r="AD535" i="137"/>
  <c r="X535" i="137"/>
  <c r="Y535" i="137" s="1"/>
  <c r="U535" i="137"/>
  <c r="V535" i="137" s="1"/>
  <c r="R535" i="137"/>
  <c r="O535" i="137"/>
  <c r="AD534" i="137"/>
  <c r="AI535" i="137" s="1"/>
  <c r="X534" i="137"/>
  <c r="Y534" i="137" s="1"/>
  <c r="U534" i="137"/>
  <c r="V534" i="137" s="1"/>
  <c r="T534" i="137"/>
  <c r="Z534" i="137" s="1"/>
  <c r="R534" i="137"/>
  <c r="S534" i="137" s="1"/>
  <c r="Q534" i="137"/>
  <c r="W534" i="137" s="1"/>
  <c r="O534" i="137"/>
  <c r="AD533" i="137"/>
  <c r="X533" i="137"/>
  <c r="U533" i="137"/>
  <c r="V533" i="137" s="1"/>
  <c r="R533" i="137"/>
  <c r="O533" i="137"/>
  <c r="Q533" i="137" s="1"/>
  <c r="AD532" i="137"/>
  <c r="AI533" i="137" s="1"/>
  <c r="X532" i="137"/>
  <c r="U532" i="137"/>
  <c r="V532" i="137" s="1"/>
  <c r="R532" i="137"/>
  <c r="O532" i="137"/>
  <c r="AD531" i="137"/>
  <c r="AI532" i="137" s="1"/>
  <c r="X531" i="137"/>
  <c r="Y531" i="137" s="1"/>
  <c r="U531" i="137"/>
  <c r="V531" i="137" s="1"/>
  <c r="R531" i="137"/>
  <c r="T531" i="137" s="1"/>
  <c r="Q531" i="137"/>
  <c r="O531" i="137"/>
  <c r="P531" i="137" s="1"/>
  <c r="AD530" i="137"/>
  <c r="AI531" i="137" s="1"/>
  <c r="X530" i="137"/>
  <c r="U530" i="137"/>
  <c r="V530" i="137" s="1"/>
  <c r="T530" i="137"/>
  <c r="Z530" i="137" s="1"/>
  <c r="R530" i="137"/>
  <c r="S530" i="137" s="1"/>
  <c r="Q530" i="137"/>
  <c r="W530" i="137" s="1"/>
  <c r="O530" i="137"/>
  <c r="P530" i="137" s="1"/>
  <c r="AD529" i="137"/>
  <c r="AI530" i="137" s="1"/>
  <c r="X529" i="137"/>
  <c r="U529" i="137"/>
  <c r="V529" i="137" s="1"/>
  <c r="R529" i="137"/>
  <c r="O529" i="137"/>
  <c r="AD528" i="137"/>
  <c r="AI529" i="137" s="1"/>
  <c r="X528" i="137"/>
  <c r="U528" i="137"/>
  <c r="V528" i="137" s="1"/>
  <c r="R528" i="137"/>
  <c r="O528" i="137"/>
  <c r="AD527" i="137"/>
  <c r="AI528" i="137" s="1"/>
  <c r="X527" i="137"/>
  <c r="Y527" i="137" s="1"/>
  <c r="U527" i="137"/>
  <c r="V527" i="137" s="1"/>
  <c r="R527" i="137"/>
  <c r="T527" i="137" s="1"/>
  <c r="O527" i="137"/>
  <c r="AD526" i="137"/>
  <c r="AI527" i="137" s="1"/>
  <c r="X526" i="137"/>
  <c r="Y526" i="137" s="1"/>
  <c r="U526" i="137"/>
  <c r="V526" i="137" s="1"/>
  <c r="R526" i="137"/>
  <c r="O526" i="137"/>
  <c r="Q526" i="137" s="1"/>
  <c r="AD525" i="137"/>
  <c r="AI526" i="137" s="1"/>
  <c r="X525" i="137"/>
  <c r="U525" i="137"/>
  <c r="V525" i="137" s="1"/>
  <c r="R525" i="137"/>
  <c r="O525" i="137"/>
  <c r="AD524" i="137"/>
  <c r="AI525" i="137" s="1"/>
  <c r="X524" i="137"/>
  <c r="U524" i="137"/>
  <c r="V524" i="137" s="1"/>
  <c r="R524" i="137"/>
  <c r="O524" i="137"/>
  <c r="AD523" i="137"/>
  <c r="AI524" i="137" s="1"/>
  <c r="X523" i="137"/>
  <c r="Y523" i="137" s="1"/>
  <c r="U523" i="137"/>
  <c r="V523" i="137" s="1"/>
  <c r="R523" i="137"/>
  <c r="T523" i="137" s="1"/>
  <c r="O523" i="137"/>
  <c r="P523" i="137" s="1"/>
  <c r="AD522" i="137"/>
  <c r="AI523" i="137" s="1"/>
  <c r="X522" i="137"/>
  <c r="Y522" i="137" s="1"/>
  <c r="U522" i="137"/>
  <c r="V522" i="137" s="1"/>
  <c r="R522" i="137"/>
  <c r="O522" i="137"/>
  <c r="Q522" i="137" s="1"/>
  <c r="AD521" i="137"/>
  <c r="AI522" i="137" s="1"/>
  <c r="X521" i="137"/>
  <c r="U521" i="137"/>
  <c r="V521" i="137" s="1"/>
  <c r="R521" i="137"/>
  <c r="T521" i="137" s="1"/>
  <c r="O521" i="137"/>
  <c r="AD520" i="137"/>
  <c r="AI521" i="137" s="1"/>
  <c r="X520" i="137"/>
  <c r="U520" i="137"/>
  <c r="V520" i="137" s="1"/>
  <c r="R520" i="137"/>
  <c r="P520" i="137"/>
  <c r="O520" i="137"/>
  <c r="Q520" i="137" s="1"/>
  <c r="AD519" i="137"/>
  <c r="AI520" i="137" s="1"/>
  <c r="X519" i="137"/>
  <c r="Y519" i="137" s="1"/>
  <c r="U519" i="137"/>
  <c r="V519" i="137" s="1"/>
  <c r="R519" i="137"/>
  <c r="T519" i="137" s="1"/>
  <c r="O519" i="137"/>
  <c r="AD518" i="137"/>
  <c r="AI519" i="137" s="1"/>
  <c r="X518" i="137"/>
  <c r="Y518" i="137" s="1"/>
  <c r="U518" i="137"/>
  <c r="V518" i="137" s="1"/>
  <c r="R518" i="137"/>
  <c r="O518" i="137"/>
  <c r="Q518" i="137" s="1"/>
  <c r="AD517" i="137"/>
  <c r="X517" i="137"/>
  <c r="U517" i="137"/>
  <c r="V517" i="137" s="1"/>
  <c r="R517" i="137"/>
  <c r="P517" i="137"/>
  <c r="O517" i="137"/>
  <c r="Q517" i="137" s="1"/>
  <c r="AD516" i="137"/>
  <c r="AI517" i="137" s="1"/>
  <c r="X516" i="137"/>
  <c r="U516" i="137"/>
  <c r="V516" i="137" s="1"/>
  <c r="R516" i="137"/>
  <c r="O516" i="137"/>
  <c r="P516" i="137" s="1"/>
  <c r="AD515" i="137"/>
  <c r="AI516" i="137" s="1"/>
  <c r="X515" i="137"/>
  <c r="Y515" i="137" s="1"/>
  <c r="U515" i="137"/>
  <c r="V515" i="137" s="1"/>
  <c r="R515" i="137"/>
  <c r="T515" i="137" s="1"/>
  <c r="O515" i="137"/>
  <c r="P515" i="137" s="1"/>
  <c r="AD514" i="137"/>
  <c r="AI515" i="137" s="1"/>
  <c r="X514" i="137"/>
  <c r="Y514" i="137" s="1"/>
  <c r="U514" i="137"/>
  <c r="V514" i="137" s="1"/>
  <c r="R514" i="137"/>
  <c r="O514" i="137"/>
  <c r="Q514" i="137" s="1"/>
  <c r="AD513" i="137"/>
  <c r="X513" i="137"/>
  <c r="U513" i="137"/>
  <c r="V513" i="137" s="1"/>
  <c r="T513" i="137"/>
  <c r="Z513" i="137" s="1"/>
  <c r="R513" i="137"/>
  <c r="S513" i="137" s="1"/>
  <c r="Q513" i="137"/>
  <c r="W513" i="137" s="1"/>
  <c r="O513" i="137"/>
  <c r="P513" i="137" s="1"/>
  <c r="AD512" i="137"/>
  <c r="AI513" i="137" s="1"/>
  <c r="X512" i="137"/>
  <c r="U512" i="137"/>
  <c r="V512" i="137" s="1"/>
  <c r="R512" i="137"/>
  <c r="T512" i="137" s="1"/>
  <c r="O512" i="137"/>
  <c r="AD511" i="137"/>
  <c r="AI512" i="137" s="1"/>
  <c r="X511" i="137"/>
  <c r="Y511" i="137" s="1"/>
  <c r="U511" i="137"/>
  <c r="V511" i="137" s="1"/>
  <c r="T511" i="137"/>
  <c r="Z511" i="137" s="1"/>
  <c r="R511" i="137"/>
  <c r="S511" i="137" s="1"/>
  <c r="Q511" i="137"/>
  <c r="W511" i="137" s="1"/>
  <c r="O511" i="137"/>
  <c r="P511" i="137" s="1"/>
  <c r="AD510" i="137"/>
  <c r="AI511" i="137" s="1"/>
  <c r="X510" i="137"/>
  <c r="U510" i="137"/>
  <c r="V510" i="137" s="1"/>
  <c r="R510" i="137"/>
  <c r="O510" i="137"/>
  <c r="Q510" i="137" s="1"/>
  <c r="AD509" i="137"/>
  <c r="AI510" i="137" s="1"/>
  <c r="X509" i="137"/>
  <c r="W509" i="137"/>
  <c r="U509" i="137"/>
  <c r="V509" i="137" s="1"/>
  <c r="T509" i="137"/>
  <c r="Z509" i="137" s="1"/>
  <c r="R509" i="137"/>
  <c r="S509" i="137" s="1"/>
  <c r="Q509" i="137"/>
  <c r="O509" i="137"/>
  <c r="P509" i="137" s="1"/>
  <c r="AD508" i="137"/>
  <c r="AI509" i="137" s="1"/>
  <c r="X508" i="137"/>
  <c r="U508" i="137"/>
  <c r="V508" i="137" s="1"/>
  <c r="R508" i="137"/>
  <c r="O508" i="137"/>
  <c r="AD507" i="137"/>
  <c r="AI508" i="137" s="1"/>
  <c r="X507" i="137"/>
  <c r="Y507" i="137" s="1"/>
  <c r="U507" i="137"/>
  <c r="V507" i="137" s="1"/>
  <c r="R507" i="137"/>
  <c r="T507" i="137" s="1"/>
  <c r="O507" i="137"/>
  <c r="AD506" i="137"/>
  <c r="AI507" i="137" s="1"/>
  <c r="X506" i="137"/>
  <c r="Y506" i="137" s="1"/>
  <c r="U506" i="137"/>
  <c r="V506" i="137" s="1"/>
  <c r="R506" i="137"/>
  <c r="O506" i="137"/>
  <c r="Q506" i="137" s="1"/>
  <c r="AD505" i="137"/>
  <c r="AI506" i="137" s="1"/>
  <c r="X505" i="137"/>
  <c r="U505" i="137"/>
  <c r="V505" i="137" s="1"/>
  <c r="R505" i="137"/>
  <c r="O505" i="137"/>
  <c r="AD504" i="137"/>
  <c r="AI505" i="137" s="1"/>
  <c r="X504" i="137"/>
  <c r="U504" i="137"/>
  <c r="V504" i="137" s="1"/>
  <c r="R504" i="137"/>
  <c r="O504" i="137"/>
  <c r="AD503" i="137"/>
  <c r="AI504" i="137" s="1"/>
  <c r="X503" i="137"/>
  <c r="Y503" i="137" s="1"/>
  <c r="U503" i="137"/>
  <c r="V503" i="137" s="1"/>
  <c r="R503" i="137"/>
  <c r="T503" i="137" s="1"/>
  <c r="O503" i="137"/>
  <c r="AD502" i="137"/>
  <c r="AI503" i="137" s="1"/>
  <c r="X502" i="137"/>
  <c r="U502" i="137"/>
  <c r="V502" i="137" s="1"/>
  <c r="R502" i="137"/>
  <c r="O502" i="137"/>
  <c r="Q502" i="137" s="1"/>
  <c r="AD501" i="137"/>
  <c r="AI502" i="137" s="1"/>
  <c r="X501" i="137"/>
  <c r="U501" i="137"/>
  <c r="V501" i="137" s="1"/>
  <c r="R501" i="137"/>
  <c r="O501" i="137"/>
  <c r="AD500" i="137"/>
  <c r="AI501" i="137" s="1"/>
  <c r="X500" i="137"/>
  <c r="U500" i="137"/>
  <c r="V500" i="137" s="1"/>
  <c r="R500" i="137"/>
  <c r="O500" i="137"/>
  <c r="Q500" i="137" s="1"/>
  <c r="AD499" i="137"/>
  <c r="AI500" i="137" s="1"/>
  <c r="X499" i="137"/>
  <c r="Y499" i="137" s="1"/>
  <c r="U499" i="137"/>
  <c r="V499" i="137" s="1"/>
  <c r="R499" i="137"/>
  <c r="T499" i="137" s="1"/>
  <c r="O499" i="137"/>
  <c r="P499" i="137" s="1"/>
  <c r="AD498" i="137"/>
  <c r="X498" i="137"/>
  <c r="U498" i="137"/>
  <c r="V498" i="137" s="1"/>
  <c r="T498" i="137"/>
  <c r="Z498" i="137" s="1"/>
  <c r="R498" i="137"/>
  <c r="S498" i="137" s="1"/>
  <c r="Q498" i="137"/>
  <c r="W498" i="137" s="1"/>
  <c r="O498" i="137"/>
  <c r="P498" i="137" s="1"/>
  <c r="AD497" i="137"/>
  <c r="AI498" i="137" s="1"/>
  <c r="X497" i="137"/>
  <c r="U497" i="137"/>
  <c r="V497" i="137" s="1"/>
  <c r="R497" i="137"/>
  <c r="O497" i="137"/>
  <c r="AD496" i="137"/>
  <c r="X496" i="137"/>
  <c r="U496" i="137"/>
  <c r="V496" i="137" s="1"/>
  <c r="R496" i="137"/>
  <c r="O496" i="137"/>
  <c r="P496" i="137" s="1"/>
  <c r="AD495" i="137"/>
  <c r="X495" i="137"/>
  <c r="Y495" i="137" s="1"/>
  <c r="U495" i="137"/>
  <c r="V495" i="137" s="1"/>
  <c r="R495" i="137"/>
  <c r="T495" i="137" s="1"/>
  <c r="O495" i="137"/>
  <c r="AD494" i="137"/>
  <c r="AI495" i="137" s="1"/>
  <c r="X494" i="137"/>
  <c r="Y494" i="137" s="1"/>
  <c r="U494" i="137"/>
  <c r="V494" i="137" s="1"/>
  <c r="R494" i="137"/>
  <c r="O494" i="137"/>
  <c r="Q494" i="137" s="1"/>
  <c r="AD493" i="137"/>
  <c r="AI494" i="137" s="1"/>
  <c r="X493" i="137"/>
  <c r="U493" i="137"/>
  <c r="V493" i="137" s="1"/>
  <c r="R493" i="137"/>
  <c r="O493" i="137"/>
  <c r="Q493" i="137" s="1"/>
  <c r="AD492" i="137"/>
  <c r="X492" i="137"/>
  <c r="U492" i="137"/>
  <c r="V492" i="137" s="1"/>
  <c r="R492" i="137"/>
  <c r="Q492" i="137"/>
  <c r="O492" i="137"/>
  <c r="P492" i="137" s="1"/>
  <c r="AD491" i="137"/>
  <c r="AI492" i="137" s="1"/>
  <c r="X491" i="137"/>
  <c r="Y491" i="137" s="1"/>
  <c r="U491" i="137"/>
  <c r="V491" i="137" s="1"/>
  <c r="R491" i="137"/>
  <c r="T491" i="137" s="1"/>
  <c r="O491" i="137"/>
  <c r="AD490" i="137"/>
  <c r="AI491" i="137" s="1"/>
  <c r="X490" i="137"/>
  <c r="U490" i="137"/>
  <c r="V490" i="137" s="1"/>
  <c r="R490" i="137"/>
  <c r="O490" i="137"/>
  <c r="Q490" i="137" s="1"/>
  <c r="AD489" i="137"/>
  <c r="AI490" i="137" s="1"/>
  <c r="X489" i="137"/>
  <c r="U489" i="137"/>
  <c r="V489" i="137" s="1"/>
  <c r="R489" i="137"/>
  <c r="O489" i="137"/>
  <c r="Q489" i="137" s="1"/>
  <c r="AD488" i="137"/>
  <c r="AI489" i="137" s="1"/>
  <c r="X488" i="137"/>
  <c r="U488" i="137"/>
  <c r="V488" i="137" s="1"/>
  <c r="R488" i="137"/>
  <c r="O488" i="137"/>
  <c r="Q488" i="137" s="1"/>
  <c r="AD487" i="137"/>
  <c r="AI488" i="137" s="1"/>
  <c r="X487" i="137"/>
  <c r="Y487" i="137" s="1"/>
  <c r="U487" i="137"/>
  <c r="V487" i="137" s="1"/>
  <c r="R487" i="137"/>
  <c r="T487" i="137" s="1"/>
  <c r="O487" i="137"/>
  <c r="AD486" i="137"/>
  <c r="AI487" i="137" s="1"/>
  <c r="X486" i="137"/>
  <c r="Y486" i="137" s="1"/>
  <c r="U486" i="137"/>
  <c r="V486" i="137" s="1"/>
  <c r="R486" i="137"/>
  <c r="O486" i="137"/>
  <c r="Q486" i="137" s="1"/>
  <c r="AD485" i="137"/>
  <c r="AI486" i="137" s="1"/>
  <c r="X485" i="137"/>
  <c r="U485" i="137"/>
  <c r="V485" i="137" s="1"/>
  <c r="R485" i="137"/>
  <c r="O485" i="137"/>
  <c r="AD484" i="137"/>
  <c r="AI485" i="137" s="1"/>
  <c r="X484" i="137"/>
  <c r="U484" i="137"/>
  <c r="V484" i="137" s="1"/>
  <c r="R484" i="137"/>
  <c r="O484" i="137"/>
  <c r="AD483" i="137"/>
  <c r="AI484" i="137" s="1"/>
  <c r="X483" i="137"/>
  <c r="Y483" i="137" s="1"/>
  <c r="U483" i="137"/>
  <c r="V483" i="137" s="1"/>
  <c r="R483" i="137"/>
  <c r="T483" i="137" s="1"/>
  <c r="O483" i="137"/>
  <c r="AD482" i="137"/>
  <c r="AI483" i="137" s="1"/>
  <c r="X482" i="137"/>
  <c r="U482" i="137"/>
  <c r="V482" i="137" s="1"/>
  <c r="R482" i="137"/>
  <c r="O482" i="137"/>
  <c r="Q482" i="137" s="1"/>
  <c r="AD481" i="137"/>
  <c r="AI482" i="137" s="1"/>
  <c r="X481" i="137"/>
  <c r="U481" i="137"/>
  <c r="V481" i="137" s="1"/>
  <c r="R481" i="137"/>
  <c r="T481" i="137" s="1"/>
  <c r="O481" i="137"/>
  <c r="AD480" i="137"/>
  <c r="AI481" i="137" s="1"/>
  <c r="X480" i="137"/>
  <c r="U480" i="137"/>
  <c r="V480" i="137" s="1"/>
  <c r="R480" i="137"/>
  <c r="O480" i="137"/>
  <c r="AD479" i="137"/>
  <c r="AI480" i="137" s="1"/>
  <c r="X479" i="137"/>
  <c r="Y479" i="137" s="1"/>
  <c r="U479" i="137"/>
  <c r="V479" i="137" s="1"/>
  <c r="R479" i="137"/>
  <c r="T479" i="137" s="1"/>
  <c r="O479" i="137"/>
  <c r="AD478" i="137"/>
  <c r="AI479" i="137" s="1"/>
  <c r="X478" i="137"/>
  <c r="U478" i="137"/>
  <c r="V478" i="137" s="1"/>
  <c r="R478" i="137"/>
  <c r="O478" i="137"/>
  <c r="Q478" i="137" s="1"/>
  <c r="AD477" i="137"/>
  <c r="AI478" i="137" s="1"/>
  <c r="X477" i="137"/>
  <c r="U477" i="137"/>
  <c r="V477" i="137" s="1"/>
  <c r="R477" i="137"/>
  <c r="O477" i="137"/>
  <c r="AD476" i="137"/>
  <c r="X476" i="137"/>
  <c r="U476" i="137"/>
  <c r="V476" i="137" s="1"/>
  <c r="R476" i="137"/>
  <c r="O476" i="137"/>
  <c r="Q476" i="137" s="1"/>
  <c r="AD475" i="137"/>
  <c r="AI476" i="137" s="1"/>
  <c r="X475" i="137"/>
  <c r="Y475" i="137" s="1"/>
  <c r="U475" i="137"/>
  <c r="V475" i="137" s="1"/>
  <c r="R475" i="137"/>
  <c r="T475" i="137" s="1"/>
  <c r="O475" i="137"/>
  <c r="AD474" i="137"/>
  <c r="AI475" i="137" s="1"/>
  <c r="X474" i="137"/>
  <c r="Y474" i="137" s="1"/>
  <c r="U474" i="137"/>
  <c r="V474" i="137" s="1"/>
  <c r="R474" i="137"/>
  <c r="O474" i="137"/>
  <c r="Q474" i="137" s="1"/>
  <c r="AD473" i="137"/>
  <c r="AI474" i="137" s="1"/>
  <c r="X473" i="137"/>
  <c r="U473" i="137"/>
  <c r="V473" i="137" s="1"/>
  <c r="T473" i="137"/>
  <c r="Z473" i="137" s="1"/>
  <c r="R473" i="137"/>
  <c r="S473" i="137" s="1"/>
  <c r="Q473" i="137"/>
  <c r="W473" i="137" s="1"/>
  <c r="O473" i="137"/>
  <c r="P473" i="137" s="1"/>
  <c r="AD472" i="137"/>
  <c r="AI473" i="137" s="1"/>
  <c r="X472" i="137"/>
  <c r="U472" i="137"/>
  <c r="V472" i="137" s="1"/>
  <c r="R472" i="137"/>
  <c r="O472" i="137"/>
  <c r="AD471" i="137"/>
  <c r="AI472" i="137" s="1"/>
  <c r="X471" i="137"/>
  <c r="Y471" i="137" s="1"/>
  <c r="U471" i="137"/>
  <c r="V471" i="137" s="1"/>
  <c r="R471" i="137"/>
  <c r="O471" i="137"/>
  <c r="P471" i="137" s="1"/>
  <c r="AD470" i="137"/>
  <c r="AI471" i="137" s="1"/>
  <c r="X470" i="137"/>
  <c r="Y470" i="137" s="1"/>
  <c r="U470" i="137"/>
  <c r="V470" i="137" s="1"/>
  <c r="R470" i="137"/>
  <c r="O470" i="137"/>
  <c r="AD469" i="137"/>
  <c r="AI470" i="137" s="1"/>
  <c r="X469" i="137"/>
  <c r="U469" i="137"/>
  <c r="V469" i="137" s="1"/>
  <c r="R469" i="137"/>
  <c r="T469" i="137" s="1"/>
  <c r="O469" i="137"/>
  <c r="AD468" i="137"/>
  <c r="AI469" i="137" s="1"/>
  <c r="X468" i="137"/>
  <c r="U468" i="137"/>
  <c r="V468" i="137" s="1"/>
  <c r="R468" i="137"/>
  <c r="O468" i="137"/>
  <c r="AD467" i="137"/>
  <c r="AI468" i="137" s="1"/>
  <c r="X467" i="137"/>
  <c r="Y467" i="137" s="1"/>
  <c r="U467" i="137"/>
  <c r="V467" i="137" s="1"/>
  <c r="R467" i="137"/>
  <c r="O467" i="137"/>
  <c r="AD466" i="137"/>
  <c r="AI467" i="137" s="1"/>
  <c r="X466" i="137"/>
  <c r="Y466" i="137" s="1"/>
  <c r="U466" i="137"/>
  <c r="V466" i="137" s="1"/>
  <c r="S466" i="137"/>
  <c r="R466" i="137"/>
  <c r="T466" i="137" s="1"/>
  <c r="O466" i="137"/>
  <c r="AD465" i="137"/>
  <c r="AI466" i="137" s="1"/>
  <c r="X465" i="137"/>
  <c r="Y465" i="137" s="1"/>
  <c r="U465" i="137"/>
  <c r="V465" i="137" s="1"/>
  <c r="R465" i="137"/>
  <c r="O465" i="137"/>
  <c r="Q465" i="137" s="1"/>
  <c r="AD464" i="137"/>
  <c r="AI465" i="137" s="1"/>
  <c r="X464" i="137"/>
  <c r="U464" i="137"/>
  <c r="V464" i="137" s="1"/>
  <c r="R464" i="137"/>
  <c r="O464" i="137"/>
  <c r="AD463" i="137"/>
  <c r="AI464" i="137" s="1"/>
  <c r="X463" i="137"/>
  <c r="Y463" i="137" s="1"/>
  <c r="U463" i="137"/>
  <c r="V463" i="137" s="1"/>
  <c r="R463" i="137"/>
  <c r="O463" i="137"/>
  <c r="AD462" i="137"/>
  <c r="AI463" i="137" s="1"/>
  <c r="X462" i="137"/>
  <c r="U462" i="137"/>
  <c r="V462" i="137" s="1"/>
  <c r="R462" i="137"/>
  <c r="T462" i="137" s="1"/>
  <c r="O462" i="137"/>
  <c r="AD461" i="137"/>
  <c r="AI462" i="137" s="1"/>
  <c r="X461" i="137"/>
  <c r="Y461" i="137" s="1"/>
  <c r="U461" i="137"/>
  <c r="V461" i="137" s="1"/>
  <c r="R461" i="137"/>
  <c r="T461" i="137" s="1"/>
  <c r="O461" i="137"/>
  <c r="Q461" i="137" s="1"/>
  <c r="AD460" i="137"/>
  <c r="AI461" i="137" s="1"/>
  <c r="X460" i="137"/>
  <c r="U460" i="137"/>
  <c r="V460" i="137" s="1"/>
  <c r="R460" i="137"/>
  <c r="O460" i="137"/>
  <c r="AD459" i="137"/>
  <c r="AI460" i="137" s="1"/>
  <c r="X459" i="137"/>
  <c r="Y459" i="137" s="1"/>
  <c r="U459" i="137"/>
  <c r="V459" i="137" s="1"/>
  <c r="R459" i="137"/>
  <c r="O459" i="137"/>
  <c r="AD458" i="137"/>
  <c r="AI459" i="137" s="1"/>
  <c r="X458" i="137"/>
  <c r="Y458" i="137" s="1"/>
  <c r="U458" i="137"/>
  <c r="V458" i="137" s="1"/>
  <c r="R458" i="137"/>
  <c r="T458" i="137" s="1"/>
  <c r="O458" i="137"/>
  <c r="AD457" i="137"/>
  <c r="AI458" i="137" s="1"/>
  <c r="X457" i="137"/>
  <c r="Y457" i="137" s="1"/>
  <c r="U457" i="137"/>
  <c r="V457" i="137" s="1"/>
  <c r="R457" i="137"/>
  <c r="T457" i="137" s="1"/>
  <c r="O457" i="137"/>
  <c r="Q457" i="137" s="1"/>
  <c r="AD456" i="137"/>
  <c r="AI457" i="137" s="1"/>
  <c r="X456" i="137"/>
  <c r="U456" i="137"/>
  <c r="V456" i="137" s="1"/>
  <c r="R456" i="137"/>
  <c r="T456" i="137" s="1"/>
  <c r="O456" i="137"/>
  <c r="AD455" i="137"/>
  <c r="AI456" i="137" s="1"/>
  <c r="X455" i="137"/>
  <c r="Y455" i="137" s="1"/>
  <c r="U455" i="137"/>
  <c r="V455" i="137" s="1"/>
  <c r="R455" i="137"/>
  <c r="O455" i="137"/>
  <c r="AD454" i="137"/>
  <c r="AI455" i="137" s="1"/>
  <c r="X454" i="137"/>
  <c r="Y454" i="137" s="1"/>
  <c r="U454" i="137"/>
  <c r="V454" i="137" s="1"/>
  <c r="R454" i="137"/>
  <c r="T454" i="137" s="1"/>
  <c r="O454" i="137"/>
  <c r="P454" i="137" s="1"/>
  <c r="AD453" i="137"/>
  <c r="X453" i="137"/>
  <c r="Y453" i="137" s="1"/>
  <c r="U453" i="137"/>
  <c r="V453" i="137" s="1"/>
  <c r="R453" i="137"/>
  <c r="S453" i="137" s="1"/>
  <c r="O453" i="137"/>
  <c r="Q453" i="137" s="1"/>
  <c r="AD452" i="137"/>
  <c r="AI453" i="137" s="1"/>
  <c r="X452" i="137"/>
  <c r="U452" i="137"/>
  <c r="V452" i="137" s="1"/>
  <c r="R452" i="137"/>
  <c r="S452" i="137" s="1"/>
  <c r="O452" i="137"/>
  <c r="AD451" i="137"/>
  <c r="AI452" i="137" s="1"/>
  <c r="X451" i="137"/>
  <c r="Y451" i="137" s="1"/>
  <c r="U451" i="137"/>
  <c r="V451" i="137" s="1"/>
  <c r="R451" i="137"/>
  <c r="O451" i="137"/>
  <c r="P451" i="137" s="1"/>
  <c r="AD450" i="137"/>
  <c r="AI451" i="137" s="1"/>
  <c r="X450" i="137"/>
  <c r="Y450" i="137" s="1"/>
  <c r="U450" i="137"/>
  <c r="V450" i="137" s="1"/>
  <c r="R450" i="137"/>
  <c r="T450" i="137" s="1"/>
  <c r="O450" i="137"/>
  <c r="P450" i="137" s="1"/>
  <c r="AD449" i="137"/>
  <c r="AI450" i="137" s="1"/>
  <c r="X449" i="137"/>
  <c r="Y449" i="137" s="1"/>
  <c r="U449" i="137"/>
  <c r="R449" i="137"/>
  <c r="O449" i="137"/>
  <c r="Q449" i="137" s="1"/>
  <c r="AD448" i="137"/>
  <c r="AI449" i="137" s="1"/>
  <c r="X448" i="137"/>
  <c r="Y448" i="137" s="1"/>
  <c r="U448" i="137"/>
  <c r="V448" i="137" s="1"/>
  <c r="R448" i="137"/>
  <c r="O448" i="137"/>
  <c r="P448" i="137" s="1"/>
  <c r="AD447" i="137"/>
  <c r="AI448" i="137" s="1"/>
  <c r="X447" i="137"/>
  <c r="Y447" i="137" s="1"/>
  <c r="U447" i="137"/>
  <c r="V447" i="137" s="1"/>
  <c r="R447" i="137"/>
  <c r="T447" i="137" s="1"/>
  <c r="O447" i="137"/>
  <c r="AD446" i="137"/>
  <c r="AI447" i="137" s="1"/>
  <c r="X446" i="137"/>
  <c r="Y446" i="137" s="1"/>
  <c r="U446" i="137"/>
  <c r="V446" i="137" s="1"/>
  <c r="R446" i="137"/>
  <c r="T446" i="137" s="1"/>
  <c r="O446" i="137"/>
  <c r="AD445" i="137"/>
  <c r="X445" i="137"/>
  <c r="Y445" i="137" s="1"/>
  <c r="U445" i="137"/>
  <c r="V445" i="137" s="1"/>
  <c r="R445" i="137"/>
  <c r="O445" i="137"/>
  <c r="Q445" i="137" s="1"/>
  <c r="AD444" i="137"/>
  <c r="AI445" i="137" s="1"/>
  <c r="X444" i="137"/>
  <c r="Y444" i="137" s="1"/>
  <c r="U444" i="137"/>
  <c r="V444" i="137" s="1"/>
  <c r="R444" i="137"/>
  <c r="S444" i="137" s="1"/>
  <c r="O444" i="137"/>
  <c r="Q444" i="137" s="1"/>
  <c r="AD443" i="137"/>
  <c r="AI444" i="137" s="1"/>
  <c r="X443" i="137"/>
  <c r="Y443" i="137" s="1"/>
  <c r="U443" i="137"/>
  <c r="V443" i="137" s="1"/>
  <c r="R443" i="137"/>
  <c r="O443" i="137"/>
  <c r="AD442" i="137"/>
  <c r="AI443" i="137" s="1"/>
  <c r="X442" i="137"/>
  <c r="Y442" i="137" s="1"/>
  <c r="U442" i="137"/>
  <c r="V442" i="137" s="1"/>
  <c r="R442" i="137"/>
  <c r="T442" i="137" s="1"/>
  <c r="O442" i="137"/>
  <c r="Q442" i="137" s="1"/>
  <c r="AD441" i="137"/>
  <c r="AI442" i="137" s="1"/>
  <c r="X441" i="137"/>
  <c r="Y441" i="137" s="1"/>
  <c r="U441" i="137"/>
  <c r="V441" i="137" s="1"/>
  <c r="R441" i="137"/>
  <c r="O441" i="137"/>
  <c r="AD440" i="137"/>
  <c r="AI441" i="137" s="1"/>
  <c r="X440" i="137"/>
  <c r="Y440" i="137" s="1"/>
  <c r="U440" i="137"/>
  <c r="V440" i="137" s="1"/>
  <c r="R440" i="137"/>
  <c r="Q440" i="137"/>
  <c r="O440" i="137"/>
  <c r="P440" i="137" s="1"/>
  <c r="AD439" i="137"/>
  <c r="AI440" i="137" s="1"/>
  <c r="X439" i="137"/>
  <c r="Y439" i="137" s="1"/>
  <c r="U439" i="137"/>
  <c r="V439" i="137" s="1"/>
  <c r="R439" i="137"/>
  <c r="T439" i="137" s="1"/>
  <c r="O439" i="137"/>
  <c r="AD438" i="137"/>
  <c r="AI439" i="137" s="1"/>
  <c r="X438" i="137"/>
  <c r="Y438" i="137" s="1"/>
  <c r="U438" i="137"/>
  <c r="V438" i="137" s="1"/>
  <c r="R438" i="137"/>
  <c r="T438" i="137" s="1"/>
  <c r="O438" i="137"/>
  <c r="AD437" i="137"/>
  <c r="AI438" i="137" s="1"/>
  <c r="X437" i="137"/>
  <c r="Y437" i="137" s="1"/>
  <c r="U437" i="137"/>
  <c r="V437" i="137" s="1"/>
  <c r="R437" i="137"/>
  <c r="T437" i="137" s="1"/>
  <c r="O437" i="137"/>
  <c r="Q437" i="137" s="1"/>
  <c r="AD436" i="137"/>
  <c r="AI437" i="137" s="1"/>
  <c r="X436" i="137"/>
  <c r="Y436" i="137" s="1"/>
  <c r="U436" i="137"/>
  <c r="V436" i="137" s="1"/>
  <c r="R436" i="137"/>
  <c r="S436" i="137" s="1"/>
  <c r="O436" i="137"/>
  <c r="AD435" i="137"/>
  <c r="AI436" i="137" s="1"/>
  <c r="X435" i="137"/>
  <c r="Y435" i="137" s="1"/>
  <c r="U435" i="137"/>
  <c r="V435" i="137" s="1"/>
  <c r="R435" i="137"/>
  <c r="O435" i="137"/>
  <c r="AD434" i="137"/>
  <c r="AI435" i="137" s="1"/>
  <c r="X434" i="137"/>
  <c r="Y434" i="137" s="1"/>
  <c r="U434" i="137"/>
  <c r="V434" i="137" s="1"/>
  <c r="R434" i="137"/>
  <c r="T434" i="137" s="1"/>
  <c r="P434" i="137"/>
  <c r="O434" i="137"/>
  <c r="Q434" i="137" s="1"/>
  <c r="AD433" i="137"/>
  <c r="X433" i="137"/>
  <c r="U433" i="137"/>
  <c r="V433" i="137" s="1"/>
  <c r="T433" i="137"/>
  <c r="Z433" i="137" s="1"/>
  <c r="R433" i="137"/>
  <c r="S433" i="137" s="1"/>
  <c r="Q433" i="137"/>
  <c r="W433" i="137" s="1"/>
  <c r="O433" i="137"/>
  <c r="AE433" i="137" s="1"/>
  <c r="AD432" i="137"/>
  <c r="AI433" i="137" s="1"/>
  <c r="X432" i="137"/>
  <c r="Y432" i="137" s="1"/>
  <c r="U432" i="137"/>
  <c r="V432" i="137" s="1"/>
  <c r="R432" i="137"/>
  <c r="T432" i="137" s="1"/>
  <c r="O432" i="137"/>
  <c r="AD431" i="137"/>
  <c r="AI432" i="137" s="1"/>
  <c r="X431" i="137"/>
  <c r="Y431" i="137" s="1"/>
  <c r="U431" i="137"/>
  <c r="V431" i="137" s="1"/>
  <c r="R431" i="137"/>
  <c r="O431" i="137"/>
  <c r="AD430" i="137"/>
  <c r="X430" i="137"/>
  <c r="Y430" i="137" s="1"/>
  <c r="U430" i="137"/>
  <c r="V430" i="137" s="1"/>
  <c r="R430" i="137"/>
  <c r="T430" i="137" s="1"/>
  <c r="O430" i="137"/>
  <c r="Q430" i="137" s="1"/>
  <c r="AD429" i="137"/>
  <c r="AI430" i="137" s="1"/>
  <c r="X429" i="137"/>
  <c r="Y429" i="137" s="1"/>
  <c r="U429" i="137"/>
  <c r="V429" i="137" s="1"/>
  <c r="R429" i="137"/>
  <c r="S429" i="137" s="1"/>
  <c r="O429" i="137"/>
  <c r="Q429" i="137" s="1"/>
  <c r="AD428" i="137"/>
  <c r="AI429" i="137" s="1"/>
  <c r="X428" i="137"/>
  <c r="Y428" i="137" s="1"/>
  <c r="U428" i="137"/>
  <c r="V428" i="137" s="1"/>
  <c r="R428" i="137"/>
  <c r="O428" i="137"/>
  <c r="P428" i="137" s="1"/>
  <c r="AD427" i="137"/>
  <c r="X427" i="137"/>
  <c r="Y427" i="137" s="1"/>
  <c r="U427" i="137"/>
  <c r="V427" i="137" s="1"/>
  <c r="R427" i="137"/>
  <c r="O427" i="137"/>
  <c r="AD426" i="137"/>
  <c r="AI427" i="137" s="1"/>
  <c r="X426" i="137"/>
  <c r="Y426" i="137" s="1"/>
  <c r="U426" i="137"/>
  <c r="V426" i="137" s="1"/>
  <c r="R426" i="137"/>
  <c r="T426" i="137" s="1"/>
  <c r="O426" i="137"/>
  <c r="AD425" i="137"/>
  <c r="AI426" i="137" s="1"/>
  <c r="X425" i="137"/>
  <c r="Y425" i="137" s="1"/>
  <c r="U425" i="137"/>
  <c r="V425" i="137" s="1"/>
  <c r="R425" i="137"/>
  <c r="S425" i="137" s="1"/>
  <c r="O425" i="137"/>
  <c r="Q425" i="137" s="1"/>
  <c r="AD424" i="137"/>
  <c r="AI425" i="137" s="1"/>
  <c r="X424" i="137"/>
  <c r="Y424" i="137" s="1"/>
  <c r="U424" i="137"/>
  <c r="V424" i="137" s="1"/>
  <c r="R424" i="137"/>
  <c r="O424" i="137"/>
  <c r="AD423" i="137"/>
  <c r="AI424" i="137" s="1"/>
  <c r="X423" i="137"/>
  <c r="Y423" i="137" s="1"/>
  <c r="U423" i="137"/>
  <c r="V423" i="137" s="1"/>
  <c r="R423" i="137"/>
  <c r="O423" i="137"/>
  <c r="AD422" i="137"/>
  <c r="X422" i="137"/>
  <c r="Y422" i="137" s="1"/>
  <c r="U422" i="137"/>
  <c r="V422" i="137" s="1"/>
  <c r="R422" i="137"/>
  <c r="T422" i="137" s="1"/>
  <c r="P422" i="137"/>
  <c r="O422" i="137"/>
  <c r="Q422" i="137" s="1"/>
  <c r="AD421" i="137"/>
  <c r="AI422" i="137" s="1"/>
  <c r="X421" i="137"/>
  <c r="Y421" i="137" s="1"/>
  <c r="U421" i="137"/>
  <c r="V421" i="137" s="1"/>
  <c r="T421" i="137"/>
  <c r="Z421" i="137" s="1"/>
  <c r="R421" i="137"/>
  <c r="S421" i="137" s="1"/>
  <c r="Q421" i="137"/>
  <c r="W421" i="137" s="1"/>
  <c r="O421" i="137"/>
  <c r="AE421" i="137" s="1"/>
  <c r="AD420" i="137"/>
  <c r="AI421" i="137" s="1"/>
  <c r="X420" i="137"/>
  <c r="Y420" i="137" s="1"/>
  <c r="U420" i="137"/>
  <c r="V420" i="137" s="1"/>
  <c r="R420" i="137"/>
  <c r="O420" i="137"/>
  <c r="Q420" i="137" s="1"/>
  <c r="AD419" i="137"/>
  <c r="X419" i="137"/>
  <c r="Y419" i="137" s="1"/>
  <c r="U419" i="137"/>
  <c r="V419" i="137" s="1"/>
  <c r="R419" i="137"/>
  <c r="O419" i="137"/>
  <c r="P419" i="137" s="1"/>
  <c r="AD418" i="137"/>
  <c r="AI419" i="137" s="1"/>
  <c r="X418" i="137"/>
  <c r="Y418" i="137" s="1"/>
  <c r="U418" i="137"/>
  <c r="V418" i="137" s="1"/>
  <c r="R418" i="137"/>
  <c r="T418" i="137" s="1"/>
  <c r="O418" i="137"/>
  <c r="AD417" i="137"/>
  <c r="AI418" i="137" s="1"/>
  <c r="X417" i="137"/>
  <c r="Y417" i="137" s="1"/>
  <c r="U417" i="137"/>
  <c r="V417" i="137" s="1"/>
  <c r="S417" i="137"/>
  <c r="R417" i="137"/>
  <c r="T417" i="137" s="1"/>
  <c r="O417" i="137"/>
  <c r="Q417" i="137" s="1"/>
  <c r="AD416" i="137"/>
  <c r="X416" i="137"/>
  <c r="Y416" i="137" s="1"/>
  <c r="U416" i="137"/>
  <c r="V416" i="137" s="1"/>
  <c r="R416" i="137"/>
  <c r="P416" i="137"/>
  <c r="O416" i="137"/>
  <c r="Q416" i="137" s="1"/>
  <c r="AD415" i="137"/>
  <c r="AI416" i="137" s="1"/>
  <c r="X415" i="137"/>
  <c r="Y415" i="137" s="1"/>
  <c r="U415" i="137"/>
  <c r="V415" i="137" s="1"/>
  <c r="R415" i="137"/>
  <c r="O415" i="137"/>
  <c r="AD414" i="137"/>
  <c r="AI415" i="137" s="1"/>
  <c r="X414" i="137"/>
  <c r="Y414" i="137" s="1"/>
  <c r="U414" i="137"/>
  <c r="V414" i="137" s="1"/>
  <c r="R414" i="137"/>
  <c r="T414" i="137" s="1"/>
  <c r="O414" i="137"/>
  <c r="AD413" i="137"/>
  <c r="AI414" i="137" s="1"/>
  <c r="X413" i="137"/>
  <c r="Y413" i="137" s="1"/>
  <c r="U413" i="137"/>
  <c r="V413" i="137" s="1"/>
  <c r="R413" i="137"/>
  <c r="T413" i="137" s="1"/>
  <c r="O413" i="137"/>
  <c r="Q413" i="137" s="1"/>
  <c r="AD412" i="137"/>
  <c r="AI413" i="137" s="1"/>
  <c r="X412" i="137"/>
  <c r="Y412" i="137" s="1"/>
  <c r="U412" i="137"/>
  <c r="V412" i="137" s="1"/>
  <c r="R412" i="137"/>
  <c r="O412" i="137"/>
  <c r="Q412" i="137" s="1"/>
  <c r="AD411" i="137"/>
  <c r="AI412" i="137" s="1"/>
  <c r="X411" i="137"/>
  <c r="Y411" i="137" s="1"/>
  <c r="U411" i="137"/>
  <c r="V411" i="137" s="1"/>
  <c r="R411" i="137"/>
  <c r="O411" i="137"/>
  <c r="P411" i="137" s="1"/>
  <c r="AD410" i="137"/>
  <c r="AI411" i="137" s="1"/>
  <c r="X410" i="137"/>
  <c r="Y410" i="137" s="1"/>
  <c r="U410" i="137"/>
  <c r="V410" i="137" s="1"/>
  <c r="R410" i="137"/>
  <c r="T410" i="137" s="1"/>
  <c r="O410" i="137"/>
  <c r="AD409" i="137"/>
  <c r="AI410" i="137" s="1"/>
  <c r="X409" i="137"/>
  <c r="Y409" i="137" s="1"/>
  <c r="U409" i="137"/>
  <c r="V409" i="137" s="1"/>
  <c r="R409" i="137"/>
  <c r="T409" i="137" s="1"/>
  <c r="O409" i="137"/>
  <c r="Q409" i="137" s="1"/>
  <c r="AD408" i="137"/>
  <c r="AI409" i="137" s="1"/>
  <c r="X408" i="137"/>
  <c r="Y408" i="137" s="1"/>
  <c r="U408" i="137"/>
  <c r="V408" i="137" s="1"/>
  <c r="R408" i="137"/>
  <c r="O408" i="137"/>
  <c r="Q408" i="137" s="1"/>
  <c r="AD407" i="137"/>
  <c r="AI408" i="137" s="1"/>
  <c r="X407" i="137"/>
  <c r="Y407" i="137" s="1"/>
  <c r="U407" i="137"/>
  <c r="V407" i="137" s="1"/>
  <c r="R407" i="137"/>
  <c r="O407" i="137"/>
  <c r="AD406" i="137"/>
  <c r="AI407" i="137" s="1"/>
  <c r="X406" i="137"/>
  <c r="Y406" i="137" s="1"/>
  <c r="U406" i="137"/>
  <c r="V406" i="137" s="1"/>
  <c r="R406" i="137"/>
  <c r="S406" i="137" s="1"/>
  <c r="O406" i="137"/>
  <c r="AD405" i="137"/>
  <c r="AI406" i="137" s="1"/>
  <c r="X405" i="137"/>
  <c r="Y405" i="137" s="1"/>
  <c r="U405" i="137"/>
  <c r="V405" i="137" s="1"/>
  <c r="S405" i="137"/>
  <c r="R405" i="137"/>
  <c r="T405" i="137" s="1"/>
  <c r="O405" i="137"/>
  <c r="Q405" i="137" s="1"/>
  <c r="AD404" i="137"/>
  <c r="X404" i="137"/>
  <c r="Y404" i="137" s="1"/>
  <c r="U404" i="137"/>
  <c r="V404" i="137" s="1"/>
  <c r="R404" i="137"/>
  <c r="O404" i="137"/>
  <c r="Q404" i="137" s="1"/>
  <c r="AD403" i="137"/>
  <c r="X403" i="137"/>
  <c r="Y403" i="137" s="1"/>
  <c r="U403" i="137"/>
  <c r="V403" i="137" s="1"/>
  <c r="S403" i="137"/>
  <c r="R403" i="137"/>
  <c r="T403" i="137" s="1"/>
  <c r="O403" i="137"/>
  <c r="AD402" i="137"/>
  <c r="AI403" i="137" s="1"/>
  <c r="X402" i="137"/>
  <c r="Y402" i="137" s="1"/>
  <c r="U402" i="137"/>
  <c r="V402" i="137" s="1"/>
  <c r="T402" i="137"/>
  <c r="Z402" i="137" s="1"/>
  <c r="R402" i="137"/>
  <c r="S402" i="137" s="1"/>
  <c r="Q402" i="137"/>
  <c r="W402" i="137" s="1"/>
  <c r="O402" i="137"/>
  <c r="P402" i="137" s="1"/>
  <c r="AD401" i="137"/>
  <c r="AI402" i="137" s="1"/>
  <c r="X401" i="137"/>
  <c r="Y401" i="137" s="1"/>
  <c r="U401" i="137"/>
  <c r="V401" i="137" s="1"/>
  <c r="R401" i="137"/>
  <c r="S401" i="137" s="1"/>
  <c r="O401" i="137"/>
  <c r="Q401" i="137" s="1"/>
  <c r="AD400" i="137"/>
  <c r="AI401" i="137" s="1"/>
  <c r="X400" i="137"/>
  <c r="Y400" i="137" s="1"/>
  <c r="U400" i="137"/>
  <c r="V400" i="137" s="1"/>
  <c r="T400" i="137"/>
  <c r="R400" i="137"/>
  <c r="S400" i="137" s="1"/>
  <c r="O400" i="137"/>
  <c r="AD399" i="137"/>
  <c r="X399" i="137"/>
  <c r="Y399" i="137" s="1"/>
  <c r="U399" i="137"/>
  <c r="V399" i="137" s="1"/>
  <c r="R399" i="137"/>
  <c r="O399" i="137"/>
  <c r="AD398" i="137"/>
  <c r="AI399" i="137" s="1"/>
  <c r="X398" i="137"/>
  <c r="Y398" i="137" s="1"/>
  <c r="U398" i="137"/>
  <c r="V398" i="137" s="1"/>
  <c r="R398" i="137"/>
  <c r="S398" i="137" s="1"/>
  <c r="P398" i="137"/>
  <c r="O398" i="137"/>
  <c r="Q398" i="137" s="1"/>
  <c r="AD397" i="137"/>
  <c r="AI398" i="137" s="1"/>
  <c r="X397" i="137"/>
  <c r="U397" i="137"/>
  <c r="V397" i="137" s="1"/>
  <c r="T397" i="137"/>
  <c r="Z397" i="137" s="1"/>
  <c r="R397" i="137"/>
  <c r="S397" i="137" s="1"/>
  <c r="Q397" i="137"/>
  <c r="W397" i="137" s="1"/>
  <c r="O397" i="137"/>
  <c r="AD396" i="137"/>
  <c r="AI397" i="137" s="1"/>
  <c r="X396" i="137"/>
  <c r="Y396" i="137" s="1"/>
  <c r="U396" i="137"/>
  <c r="V396" i="137" s="1"/>
  <c r="R396" i="137"/>
  <c r="O396" i="137"/>
  <c r="AD395" i="137"/>
  <c r="AI396" i="137" s="1"/>
  <c r="X395" i="137"/>
  <c r="Y395" i="137" s="1"/>
  <c r="U395" i="137"/>
  <c r="V395" i="137" s="1"/>
  <c r="R395" i="137"/>
  <c r="T395" i="137" s="1"/>
  <c r="O395" i="137"/>
  <c r="P395" i="137" s="1"/>
  <c r="AD394" i="137"/>
  <c r="AI395" i="137" s="1"/>
  <c r="X394" i="137"/>
  <c r="Y394" i="137" s="1"/>
  <c r="U394" i="137"/>
  <c r="V394" i="137" s="1"/>
  <c r="R394" i="137"/>
  <c r="T394" i="137" s="1"/>
  <c r="O394" i="137"/>
  <c r="AD393" i="137"/>
  <c r="AI394" i="137" s="1"/>
  <c r="X393" i="137"/>
  <c r="U393" i="137"/>
  <c r="V393" i="137" s="1"/>
  <c r="R393" i="137"/>
  <c r="T393" i="137" s="1"/>
  <c r="O393" i="137"/>
  <c r="AD392" i="137"/>
  <c r="AI393" i="137" s="1"/>
  <c r="X392" i="137"/>
  <c r="Y392" i="137" s="1"/>
  <c r="U392" i="137"/>
  <c r="R392" i="137"/>
  <c r="O392" i="137"/>
  <c r="Q392" i="137" s="1"/>
  <c r="AD391" i="137"/>
  <c r="AI392" i="137" s="1"/>
  <c r="X391" i="137"/>
  <c r="Y391" i="137" s="1"/>
  <c r="U391" i="137"/>
  <c r="T391" i="137"/>
  <c r="Z391" i="137" s="1"/>
  <c r="R391" i="137"/>
  <c r="S391" i="137" s="1"/>
  <c r="Q391" i="137"/>
  <c r="W391" i="137" s="1"/>
  <c r="O391" i="137"/>
  <c r="P391" i="137" s="1"/>
  <c r="AD390" i="137"/>
  <c r="AI391" i="137" s="1"/>
  <c r="X390" i="137"/>
  <c r="Y390" i="137" s="1"/>
  <c r="U390" i="137"/>
  <c r="V390" i="137" s="1"/>
  <c r="R390" i="137"/>
  <c r="O390" i="137"/>
  <c r="AD389" i="137"/>
  <c r="AI390" i="137" s="1"/>
  <c r="X389" i="137"/>
  <c r="Y389" i="137" s="1"/>
  <c r="U389" i="137"/>
  <c r="V389" i="137" s="1"/>
  <c r="R389" i="137"/>
  <c r="T389" i="137" s="1"/>
  <c r="O389" i="137"/>
  <c r="P389" i="137" s="1"/>
  <c r="AD388" i="137"/>
  <c r="AI389" i="137" s="1"/>
  <c r="X388" i="137"/>
  <c r="Y388" i="137" s="1"/>
  <c r="U388" i="137"/>
  <c r="R388" i="137"/>
  <c r="S388" i="137" s="1"/>
  <c r="O388" i="137"/>
  <c r="AD387" i="137"/>
  <c r="AI388" i="137" s="1"/>
  <c r="X387" i="137"/>
  <c r="Y387" i="137" s="1"/>
  <c r="U387" i="137"/>
  <c r="V387" i="137" s="1"/>
  <c r="R387" i="137"/>
  <c r="Q387" i="137"/>
  <c r="O387" i="137"/>
  <c r="P387" i="137" s="1"/>
  <c r="AD386" i="137"/>
  <c r="AI387" i="137" s="1"/>
  <c r="X386" i="137"/>
  <c r="Y386" i="137" s="1"/>
  <c r="U386" i="137"/>
  <c r="V386" i="137" s="1"/>
  <c r="R386" i="137"/>
  <c r="O386" i="137"/>
  <c r="AD385" i="137"/>
  <c r="AI386" i="137" s="1"/>
  <c r="X385" i="137"/>
  <c r="Y385" i="137" s="1"/>
  <c r="U385" i="137"/>
  <c r="V385" i="137" s="1"/>
  <c r="R385" i="137"/>
  <c r="O385" i="137"/>
  <c r="P385" i="137" s="1"/>
  <c r="AD384" i="137"/>
  <c r="AI385" i="137" s="1"/>
  <c r="X384" i="137"/>
  <c r="Y384" i="137" s="1"/>
  <c r="U384" i="137"/>
  <c r="R384" i="137"/>
  <c r="S384" i="137" s="1"/>
  <c r="O384" i="137"/>
  <c r="P384" i="137" s="1"/>
  <c r="AD383" i="137"/>
  <c r="X383" i="137"/>
  <c r="Y383" i="137" s="1"/>
  <c r="U383" i="137"/>
  <c r="V383" i="137" s="1"/>
  <c r="R383" i="137"/>
  <c r="T383" i="137" s="1"/>
  <c r="O383" i="137"/>
  <c r="AD382" i="137"/>
  <c r="AI383" i="137" s="1"/>
  <c r="X382" i="137"/>
  <c r="Y382" i="137" s="1"/>
  <c r="U382" i="137"/>
  <c r="V382" i="137" s="1"/>
  <c r="R382" i="137"/>
  <c r="O382" i="137"/>
  <c r="AD381" i="137"/>
  <c r="AI382" i="137" s="1"/>
  <c r="X381" i="137"/>
  <c r="U381" i="137"/>
  <c r="V381" i="137" s="1"/>
  <c r="R381" i="137"/>
  <c r="O381" i="137"/>
  <c r="P381" i="137" s="1"/>
  <c r="AD380" i="137"/>
  <c r="AI381" i="137" s="1"/>
  <c r="X380" i="137"/>
  <c r="Y380" i="137" s="1"/>
  <c r="U380" i="137"/>
  <c r="V380" i="137" s="1"/>
  <c r="R380" i="137"/>
  <c r="S380" i="137" s="1"/>
  <c r="O380" i="137"/>
  <c r="Q380" i="137" s="1"/>
  <c r="AD379" i="137"/>
  <c r="AI380" i="137" s="1"/>
  <c r="X379" i="137"/>
  <c r="Y379" i="137" s="1"/>
  <c r="U379" i="137"/>
  <c r="T379" i="137"/>
  <c r="Z379" i="137" s="1"/>
  <c r="R379" i="137"/>
  <c r="S379" i="137" s="1"/>
  <c r="Q379" i="137"/>
  <c r="W379" i="137" s="1"/>
  <c r="O379" i="137"/>
  <c r="P379" i="137" s="1"/>
  <c r="AD378" i="137"/>
  <c r="AI379" i="137" s="1"/>
  <c r="X378" i="137"/>
  <c r="Y378" i="137" s="1"/>
  <c r="U378" i="137"/>
  <c r="V378" i="137" s="1"/>
  <c r="R378" i="137"/>
  <c r="O378" i="137"/>
  <c r="Q378" i="137" s="1"/>
  <c r="AD377" i="137"/>
  <c r="AI378" i="137" s="1"/>
  <c r="X377" i="137"/>
  <c r="U377" i="137"/>
  <c r="V377" i="137" s="1"/>
  <c r="T377" i="137"/>
  <c r="Z377" i="137" s="1"/>
  <c r="R377" i="137"/>
  <c r="S377" i="137" s="1"/>
  <c r="Q377" i="137"/>
  <c r="W377" i="137" s="1"/>
  <c r="O377" i="137"/>
  <c r="P377" i="137" s="1"/>
  <c r="AD376" i="137"/>
  <c r="AI377" i="137" s="1"/>
  <c r="X376" i="137"/>
  <c r="Y376" i="137" s="1"/>
  <c r="U376" i="137"/>
  <c r="V376" i="137" s="1"/>
  <c r="T376" i="137"/>
  <c r="Z376" i="137" s="1"/>
  <c r="R376" i="137"/>
  <c r="S376" i="137" s="1"/>
  <c r="Q376" i="137"/>
  <c r="W376" i="137" s="1"/>
  <c r="O376" i="137"/>
  <c r="P376" i="137" s="1"/>
  <c r="AD375" i="137"/>
  <c r="X375" i="137"/>
  <c r="Y375" i="137" s="1"/>
  <c r="U375" i="137"/>
  <c r="V375" i="137" s="1"/>
  <c r="R375" i="137"/>
  <c r="T375" i="137" s="1"/>
  <c r="O375" i="137"/>
  <c r="Q375" i="137" s="1"/>
  <c r="AD374" i="137"/>
  <c r="AI375" i="137" s="1"/>
  <c r="X374" i="137"/>
  <c r="Y374" i="137" s="1"/>
  <c r="U374" i="137"/>
  <c r="V374" i="137" s="1"/>
  <c r="R374" i="137"/>
  <c r="O374" i="137"/>
  <c r="Q374" i="137" s="1"/>
  <c r="AD373" i="137"/>
  <c r="AI374" i="137" s="1"/>
  <c r="X373" i="137"/>
  <c r="U373" i="137"/>
  <c r="V373" i="137" s="1"/>
  <c r="R373" i="137"/>
  <c r="S373" i="137" s="1"/>
  <c r="O373" i="137"/>
  <c r="AD372" i="137"/>
  <c r="AI373" i="137" s="1"/>
  <c r="X372" i="137"/>
  <c r="Y372" i="137" s="1"/>
  <c r="U372" i="137"/>
  <c r="V372" i="137" s="1"/>
  <c r="R372" i="137"/>
  <c r="T372" i="137" s="1"/>
  <c r="O372" i="137"/>
  <c r="AD371" i="137"/>
  <c r="AI372" i="137" s="1"/>
  <c r="X371" i="137"/>
  <c r="Y371" i="137" s="1"/>
  <c r="U371" i="137"/>
  <c r="V371" i="137" s="1"/>
  <c r="R371" i="137"/>
  <c r="T371" i="137" s="1"/>
  <c r="O371" i="137"/>
  <c r="AD370" i="137"/>
  <c r="AI371" i="137" s="1"/>
  <c r="X370" i="137"/>
  <c r="U370" i="137"/>
  <c r="V370" i="137" s="1"/>
  <c r="T370" i="137"/>
  <c r="Z370" i="137" s="1"/>
  <c r="R370" i="137"/>
  <c r="S370" i="137" s="1"/>
  <c r="Q370" i="137"/>
  <c r="W370" i="137" s="1"/>
  <c r="O370" i="137"/>
  <c r="P370" i="137" s="1"/>
  <c r="AD369" i="137"/>
  <c r="AI370" i="137" s="1"/>
  <c r="X369" i="137"/>
  <c r="U369" i="137"/>
  <c r="V369" i="137" s="1"/>
  <c r="T369" i="137"/>
  <c r="Z369" i="137" s="1"/>
  <c r="R369" i="137"/>
  <c r="S369" i="137" s="1"/>
  <c r="Q369" i="137"/>
  <c r="W369" i="137" s="1"/>
  <c r="O369" i="137"/>
  <c r="P369" i="137" s="1"/>
  <c r="AD368" i="137"/>
  <c r="AI369" i="137" s="1"/>
  <c r="X368" i="137"/>
  <c r="Y368" i="137" s="1"/>
  <c r="U368" i="137"/>
  <c r="V368" i="137" s="1"/>
  <c r="R368" i="137"/>
  <c r="O368" i="137"/>
  <c r="P368" i="137" s="1"/>
  <c r="AD367" i="137"/>
  <c r="AI368" i="137" s="1"/>
  <c r="X367" i="137"/>
  <c r="Y367" i="137" s="1"/>
  <c r="U367" i="137"/>
  <c r="V367" i="137" s="1"/>
  <c r="R367" i="137"/>
  <c r="T367" i="137" s="1"/>
  <c r="O367" i="137"/>
  <c r="Q367" i="137" s="1"/>
  <c r="AD366" i="137"/>
  <c r="AI367" i="137" s="1"/>
  <c r="X366" i="137"/>
  <c r="Y366" i="137" s="1"/>
  <c r="U366" i="137"/>
  <c r="V366" i="137" s="1"/>
  <c r="R366" i="137"/>
  <c r="T366" i="137" s="1"/>
  <c r="O366" i="137"/>
  <c r="Q366" i="137" s="1"/>
  <c r="AD365" i="137"/>
  <c r="AI366" i="137" s="1"/>
  <c r="X365" i="137"/>
  <c r="U365" i="137"/>
  <c r="V365" i="137" s="1"/>
  <c r="R365" i="137"/>
  <c r="S365" i="137" s="1"/>
  <c r="O365" i="137"/>
  <c r="AD364" i="137"/>
  <c r="AI365" i="137" s="1"/>
  <c r="X364" i="137"/>
  <c r="Y364" i="137" s="1"/>
  <c r="U364" i="137"/>
  <c r="V364" i="137" s="1"/>
  <c r="R364" i="137"/>
  <c r="O364" i="137"/>
  <c r="AD363" i="137"/>
  <c r="AI364" i="137" s="1"/>
  <c r="X363" i="137"/>
  <c r="Y363" i="137" s="1"/>
  <c r="U363" i="137"/>
  <c r="V363" i="137" s="1"/>
  <c r="R363" i="137"/>
  <c r="T363" i="137" s="1"/>
  <c r="O363" i="137"/>
  <c r="Q363" i="137" s="1"/>
  <c r="AD362" i="137"/>
  <c r="AI363" i="137" s="1"/>
  <c r="X362" i="137"/>
  <c r="Y362" i="137" s="1"/>
  <c r="U362" i="137"/>
  <c r="V362" i="137" s="1"/>
  <c r="R362" i="137"/>
  <c r="O362" i="137"/>
  <c r="Q362" i="137" s="1"/>
  <c r="AD361" i="137"/>
  <c r="AI362" i="137" s="1"/>
  <c r="X361" i="137"/>
  <c r="U361" i="137"/>
  <c r="V361" i="137" s="1"/>
  <c r="R361" i="137"/>
  <c r="S361" i="137" s="1"/>
  <c r="O361" i="137"/>
  <c r="AD360" i="137"/>
  <c r="AI361" i="137" s="1"/>
  <c r="X360" i="137"/>
  <c r="Y360" i="137" s="1"/>
  <c r="U360" i="137"/>
  <c r="V360" i="137" s="1"/>
  <c r="R360" i="137"/>
  <c r="T360" i="137" s="1"/>
  <c r="O360" i="137"/>
  <c r="AD359" i="137"/>
  <c r="AI360" i="137" s="1"/>
  <c r="X359" i="137"/>
  <c r="Y359" i="137" s="1"/>
  <c r="U359" i="137"/>
  <c r="V359" i="137" s="1"/>
  <c r="T359" i="137"/>
  <c r="Z359" i="137" s="1"/>
  <c r="R359" i="137"/>
  <c r="S359" i="137" s="1"/>
  <c r="Q359" i="137"/>
  <c r="W359" i="137" s="1"/>
  <c r="O359" i="137"/>
  <c r="P359" i="137" s="1"/>
  <c r="AD358" i="137"/>
  <c r="AI359" i="137" s="1"/>
  <c r="X358" i="137"/>
  <c r="Y358" i="137" s="1"/>
  <c r="U358" i="137"/>
  <c r="V358" i="137" s="1"/>
  <c r="T358" i="137"/>
  <c r="Z358" i="137" s="1"/>
  <c r="R358" i="137"/>
  <c r="S358" i="137" s="1"/>
  <c r="Q358" i="137"/>
  <c r="W358" i="137" s="1"/>
  <c r="O358" i="137"/>
  <c r="P358" i="137" s="1"/>
  <c r="AD357" i="137"/>
  <c r="AI358" i="137" s="1"/>
  <c r="X357" i="137"/>
  <c r="U357" i="137"/>
  <c r="V357" i="137" s="1"/>
  <c r="R357" i="137"/>
  <c r="O357" i="137"/>
  <c r="AD356" i="137"/>
  <c r="AI357" i="137" s="1"/>
  <c r="X356" i="137"/>
  <c r="Y356" i="137" s="1"/>
  <c r="U356" i="137"/>
  <c r="V356" i="137" s="1"/>
  <c r="T356" i="137"/>
  <c r="Z356" i="137" s="1"/>
  <c r="R356" i="137"/>
  <c r="S356" i="137" s="1"/>
  <c r="Q356" i="137"/>
  <c r="W356" i="137" s="1"/>
  <c r="O356" i="137"/>
  <c r="P356" i="137" s="1"/>
  <c r="AD355" i="137"/>
  <c r="AI356" i="137" s="1"/>
  <c r="X355" i="137"/>
  <c r="Y355" i="137" s="1"/>
  <c r="U355" i="137"/>
  <c r="V355" i="137" s="1"/>
  <c r="R355" i="137"/>
  <c r="T355" i="137" s="1"/>
  <c r="O355" i="137"/>
  <c r="AD354" i="137"/>
  <c r="AI355" i="137" s="1"/>
  <c r="X354" i="137"/>
  <c r="U354" i="137"/>
  <c r="V354" i="137" s="1"/>
  <c r="R354" i="137"/>
  <c r="O354" i="137"/>
  <c r="Q354" i="137" s="1"/>
  <c r="AD353" i="137"/>
  <c r="AI354" i="137" s="1"/>
  <c r="X353" i="137"/>
  <c r="U353" i="137"/>
  <c r="V353" i="137" s="1"/>
  <c r="R353" i="137"/>
  <c r="S353" i="137" s="1"/>
  <c r="O353" i="137"/>
  <c r="AD352" i="137"/>
  <c r="AI353" i="137" s="1"/>
  <c r="X352" i="137"/>
  <c r="Y352" i="137" s="1"/>
  <c r="U352" i="137"/>
  <c r="V352" i="137" s="1"/>
  <c r="R352" i="137"/>
  <c r="T352" i="137" s="1"/>
  <c r="O352" i="137"/>
  <c r="AD351" i="137"/>
  <c r="X351" i="137"/>
  <c r="Y351" i="137" s="1"/>
  <c r="U351" i="137"/>
  <c r="V351" i="137" s="1"/>
  <c r="R351" i="137"/>
  <c r="T351" i="137" s="1"/>
  <c r="O351" i="137"/>
  <c r="Q351" i="137" s="1"/>
  <c r="AD350" i="137"/>
  <c r="AI351" i="137" s="1"/>
  <c r="X350" i="137"/>
  <c r="Y350" i="137" s="1"/>
  <c r="U350" i="137"/>
  <c r="V350" i="137" s="1"/>
  <c r="R350" i="137"/>
  <c r="O350" i="137"/>
  <c r="Q350" i="137" s="1"/>
  <c r="AD349" i="137"/>
  <c r="AI350" i="137" s="1"/>
  <c r="X349" i="137"/>
  <c r="U349" i="137"/>
  <c r="V349" i="137" s="1"/>
  <c r="R349" i="137"/>
  <c r="S349" i="137" s="1"/>
  <c r="O349" i="137"/>
  <c r="AD348" i="137"/>
  <c r="AI349" i="137" s="1"/>
  <c r="X348" i="137"/>
  <c r="Y348" i="137" s="1"/>
  <c r="U348" i="137"/>
  <c r="V348" i="137" s="1"/>
  <c r="R348" i="137"/>
  <c r="T348" i="137" s="1"/>
  <c r="O348" i="137"/>
  <c r="AD347" i="137"/>
  <c r="AI348" i="137" s="1"/>
  <c r="X347" i="137"/>
  <c r="Y347" i="137" s="1"/>
  <c r="U347" i="137"/>
  <c r="V347" i="137" s="1"/>
  <c r="R347" i="137"/>
  <c r="T347" i="137" s="1"/>
  <c r="P347" i="137"/>
  <c r="O347" i="137"/>
  <c r="Q347" i="137" s="1"/>
  <c r="AD346" i="137"/>
  <c r="AI347" i="137" s="1"/>
  <c r="X346" i="137"/>
  <c r="Y346" i="137" s="1"/>
  <c r="U346" i="137"/>
  <c r="V346" i="137" s="1"/>
  <c r="R346" i="137"/>
  <c r="T346" i="137" s="1"/>
  <c r="O346" i="137"/>
  <c r="Q346" i="137" s="1"/>
  <c r="AD345" i="137"/>
  <c r="AI346" i="137" s="1"/>
  <c r="X345" i="137"/>
  <c r="U345" i="137"/>
  <c r="V345" i="137" s="1"/>
  <c r="R345" i="137"/>
  <c r="S345" i="137" s="1"/>
  <c r="O345" i="137"/>
  <c r="AD344" i="137"/>
  <c r="AI345" i="137" s="1"/>
  <c r="X344" i="137"/>
  <c r="Y344" i="137" s="1"/>
  <c r="U344" i="137"/>
  <c r="V344" i="137" s="1"/>
  <c r="R344" i="137"/>
  <c r="O344" i="137"/>
  <c r="AD343" i="137"/>
  <c r="AI344" i="137" s="1"/>
  <c r="X343" i="137"/>
  <c r="Y343" i="137" s="1"/>
  <c r="U343" i="137"/>
  <c r="V343" i="137" s="1"/>
  <c r="R343" i="137"/>
  <c r="T343" i="137" s="1"/>
  <c r="O343" i="137"/>
  <c r="Q343" i="137" s="1"/>
  <c r="AD342" i="137"/>
  <c r="AI343" i="137" s="1"/>
  <c r="X342" i="137"/>
  <c r="Y342" i="137" s="1"/>
  <c r="U342" i="137"/>
  <c r="V342" i="137" s="1"/>
  <c r="R342" i="137"/>
  <c r="O342" i="137"/>
  <c r="Q342" i="137" s="1"/>
  <c r="AD341" i="137"/>
  <c r="AI342" i="137" s="1"/>
  <c r="X341" i="137"/>
  <c r="U341" i="137"/>
  <c r="V341" i="137" s="1"/>
  <c r="R341" i="137"/>
  <c r="S341" i="137" s="1"/>
  <c r="O341" i="137"/>
  <c r="AD340" i="137"/>
  <c r="X340" i="137"/>
  <c r="Y340" i="137" s="1"/>
  <c r="U340" i="137"/>
  <c r="V340" i="137" s="1"/>
  <c r="R340" i="137"/>
  <c r="T340" i="137" s="1"/>
  <c r="O340" i="137"/>
  <c r="AD339" i="137"/>
  <c r="AI340" i="137" s="1"/>
  <c r="X339" i="137"/>
  <c r="Y339" i="137" s="1"/>
  <c r="U339" i="137"/>
  <c r="V339" i="137" s="1"/>
  <c r="R339" i="137"/>
  <c r="T339" i="137" s="1"/>
  <c r="O339" i="137"/>
  <c r="Q339" i="137" s="1"/>
  <c r="AD338" i="137"/>
  <c r="AI339" i="137" s="1"/>
  <c r="X338" i="137"/>
  <c r="Y338" i="137" s="1"/>
  <c r="U338" i="137"/>
  <c r="V338" i="137" s="1"/>
  <c r="R338" i="137"/>
  <c r="T338" i="137" s="1"/>
  <c r="O338" i="137"/>
  <c r="Q338" i="137" s="1"/>
  <c r="AD337" i="137"/>
  <c r="AI338" i="137" s="1"/>
  <c r="X337" i="137"/>
  <c r="U337" i="137"/>
  <c r="V337" i="137" s="1"/>
  <c r="R337" i="137"/>
  <c r="S337" i="137" s="1"/>
  <c r="O337" i="137"/>
  <c r="AD336" i="137"/>
  <c r="AI337" i="137" s="1"/>
  <c r="X336" i="137"/>
  <c r="Y336" i="137" s="1"/>
  <c r="U336" i="137"/>
  <c r="V336" i="137" s="1"/>
  <c r="R336" i="137"/>
  <c r="O336" i="137"/>
  <c r="AD335" i="137"/>
  <c r="AI336" i="137" s="1"/>
  <c r="X335" i="137"/>
  <c r="Y335" i="137" s="1"/>
  <c r="U335" i="137"/>
  <c r="V335" i="137" s="1"/>
  <c r="R335" i="137"/>
  <c r="T335" i="137" s="1"/>
  <c r="O335" i="137"/>
  <c r="AD334" i="137"/>
  <c r="AI335" i="137" s="1"/>
  <c r="X334" i="137"/>
  <c r="Y334" i="137" s="1"/>
  <c r="U334" i="137"/>
  <c r="V334" i="137" s="1"/>
  <c r="R334" i="137"/>
  <c r="O334" i="137"/>
  <c r="Q334" i="137" s="1"/>
  <c r="AD333" i="137"/>
  <c r="AI334" i="137" s="1"/>
  <c r="X333" i="137"/>
  <c r="U333" i="137"/>
  <c r="V333" i="137" s="1"/>
  <c r="R333" i="137"/>
  <c r="S333" i="137" s="1"/>
  <c r="O333" i="137"/>
  <c r="AD332" i="137"/>
  <c r="AI333" i="137" s="1"/>
  <c r="X332" i="137"/>
  <c r="Y332" i="137" s="1"/>
  <c r="U332" i="137"/>
  <c r="V332" i="137" s="1"/>
  <c r="R332" i="137"/>
  <c r="T332" i="137" s="1"/>
  <c r="O332" i="137"/>
  <c r="AD331" i="137"/>
  <c r="AI332" i="137" s="1"/>
  <c r="X331" i="137"/>
  <c r="Y331" i="137" s="1"/>
  <c r="U331" i="137"/>
  <c r="V331" i="137" s="1"/>
  <c r="R331" i="137"/>
  <c r="T331" i="137" s="1"/>
  <c r="O331" i="137"/>
  <c r="Q331" i="137" s="1"/>
  <c r="AD330" i="137"/>
  <c r="AI331" i="137" s="1"/>
  <c r="X330" i="137"/>
  <c r="Y330" i="137" s="1"/>
  <c r="U330" i="137"/>
  <c r="V330" i="137" s="1"/>
  <c r="R330" i="137"/>
  <c r="T330" i="137" s="1"/>
  <c r="O330" i="137"/>
  <c r="Q330" i="137" s="1"/>
  <c r="AD329" i="137"/>
  <c r="AI330" i="137" s="1"/>
  <c r="X329" i="137"/>
  <c r="U329" i="137"/>
  <c r="V329" i="137" s="1"/>
  <c r="R329" i="137"/>
  <c r="O329" i="137"/>
  <c r="AD328" i="137"/>
  <c r="AI329" i="137" s="1"/>
  <c r="X328" i="137"/>
  <c r="Y328" i="137" s="1"/>
  <c r="U328" i="137"/>
  <c r="V328" i="137" s="1"/>
  <c r="R328" i="137"/>
  <c r="O328" i="137"/>
  <c r="AD327" i="137"/>
  <c r="AI328" i="137" s="1"/>
  <c r="X327" i="137"/>
  <c r="Y327" i="137" s="1"/>
  <c r="U327" i="137"/>
  <c r="V327" i="137" s="1"/>
  <c r="R327" i="137"/>
  <c r="T327" i="137" s="1"/>
  <c r="O327" i="137"/>
  <c r="Q327" i="137" s="1"/>
  <c r="W327" i="137" s="1"/>
  <c r="AD326" i="137"/>
  <c r="AI327" i="137" s="1"/>
  <c r="X326" i="137"/>
  <c r="Y326" i="137" s="1"/>
  <c r="U326" i="137"/>
  <c r="V326" i="137" s="1"/>
  <c r="R326" i="137"/>
  <c r="O326" i="137"/>
  <c r="Q326" i="137" s="1"/>
  <c r="AD325" i="137"/>
  <c r="AI326" i="137" s="1"/>
  <c r="X325" i="137"/>
  <c r="U325" i="137"/>
  <c r="V325" i="137" s="1"/>
  <c r="T325" i="137"/>
  <c r="Z325" i="137" s="1"/>
  <c r="R325" i="137"/>
  <c r="S325" i="137" s="1"/>
  <c r="Q325" i="137"/>
  <c r="W325" i="137" s="1"/>
  <c r="O325" i="137"/>
  <c r="P325" i="137" s="1"/>
  <c r="AD324" i="137"/>
  <c r="AI325" i="137" s="1"/>
  <c r="X324" i="137"/>
  <c r="Y324" i="137" s="1"/>
  <c r="U324" i="137"/>
  <c r="V324" i="137" s="1"/>
  <c r="T324" i="137"/>
  <c r="Z324" i="137" s="1"/>
  <c r="R324" i="137"/>
  <c r="S324" i="137" s="1"/>
  <c r="Q324" i="137"/>
  <c r="W324" i="137" s="1"/>
  <c r="O324" i="137"/>
  <c r="P324" i="137" s="1"/>
  <c r="AD323" i="137"/>
  <c r="X323" i="137"/>
  <c r="Y323" i="137" s="1"/>
  <c r="U323" i="137"/>
  <c r="V323" i="137" s="1"/>
  <c r="T323" i="137"/>
  <c r="Z323" i="137" s="1"/>
  <c r="R323" i="137"/>
  <c r="S323" i="137" s="1"/>
  <c r="Q323" i="137"/>
  <c r="W323" i="137" s="1"/>
  <c r="O323" i="137"/>
  <c r="P323" i="137" s="1"/>
  <c r="AD322" i="137"/>
  <c r="AI323" i="137" s="1"/>
  <c r="X322" i="137"/>
  <c r="Y322" i="137" s="1"/>
  <c r="U322" i="137"/>
  <c r="V322" i="137" s="1"/>
  <c r="R322" i="137"/>
  <c r="T322" i="137" s="1"/>
  <c r="O322" i="137"/>
  <c r="Q322" i="137" s="1"/>
  <c r="AD321" i="137"/>
  <c r="AI322" i="137" s="1"/>
  <c r="X321" i="137"/>
  <c r="U321" i="137"/>
  <c r="V321" i="137" s="1"/>
  <c r="T321" i="137"/>
  <c r="Z321" i="137" s="1"/>
  <c r="R321" i="137"/>
  <c r="S321" i="137" s="1"/>
  <c r="Q321" i="137"/>
  <c r="W321" i="137" s="1"/>
  <c r="O321" i="137"/>
  <c r="P321" i="137" s="1"/>
  <c r="AE320" i="137"/>
  <c r="AD320" i="137"/>
  <c r="AI321" i="137" s="1"/>
  <c r="X320" i="137"/>
  <c r="Y320" i="137" s="1"/>
  <c r="U320" i="137"/>
  <c r="V320" i="137" s="1"/>
  <c r="R320" i="137"/>
  <c r="O320" i="137"/>
  <c r="P320" i="137" s="1"/>
  <c r="AD319" i="137"/>
  <c r="AI320" i="137" s="1"/>
  <c r="X319" i="137"/>
  <c r="Y319" i="137" s="1"/>
  <c r="U319" i="137"/>
  <c r="V319" i="137" s="1"/>
  <c r="R319" i="137"/>
  <c r="T319" i="137" s="1"/>
  <c r="O319" i="137"/>
  <c r="Q319" i="137" s="1"/>
  <c r="AD318" i="137"/>
  <c r="AI319" i="137" s="1"/>
  <c r="X318" i="137"/>
  <c r="U318" i="137"/>
  <c r="V318" i="137" s="1"/>
  <c r="R318" i="137"/>
  <c r="T318" i="137" s="1"/>
  <c r="O318" i="137"/>
  <c r="Q318" i="137" s="1"/>
  <c r="AD317" i="137"/>
  <c r="AI318" i="137" s="1"/>
  <c r="X317" i="137"/>
  <c r="U317" i="137"/>
  <c r="V317" i="137" s="1"/>
  <c r="R317" i="137"/>
  <c r="O317" i="137"/>
  <c r="Q317" i="137" s="1"/>
  <c r="AD316" i="137"/>
  <c r="AI317" i="137" s="1"/>
  <c r="X316" i="137"/>
  <c r="Y316" i="137" s="1"/>
  <c r="U316" i="137"/>
  <c r="V316" i="137" s="1"/>
  <c r="R316" i="137"/>
  <c r="O316" i="137"/>
  <c r="AD315" i="137"/>
  <c r="AI316" i="137" s="1"/>
  <c r="X315" i="137"/>
  <c r="Y315" i="137" s="1"/>
  <c r="U315" i="137"/>
  <c r="V315" i="137" s="1"/>
  <c r="R315" i="137"/>
  <c r="T315" i="137" s="1"/>
  <c r="O315" i="137"/>
  <c r="Q315" i="137" s="1"/>
  <c r="AD314" i="137"/>
  <c r="AI315" i="137" s="1"/>
  <c r="X314" i="137"/>
  <c r="Y314" i="137" s="1"/>
  <c r="U314" i="137"/>
  <c r="V314" i="137" s="1"/>
  <c r="R314" i="137"/>
  <c r="O314" i="137"/>
  <c r="Q314" i="137" s="1"/>
  <c r="AD313" i="137"/>
  <c r="AI314" i="137" s="1"/>
  <c r="X313" i="137"/>
  <c r="U313" i="137"/>
  <c r="V313" i="137" s="1"/>
  <c r="R313" i="137"/>
  <c r="O313" i="137"/>
  <c r="Q313" i="137" s="1"/>
  <c r="AD312" i="137"/>
  <c r="X312" i="137"/>
  <c r="Y312" i="137" s="1"/>
  <c r="U312" i="137"/>
  <c r="V312" i="137" s="1"/>
  <c r="R312" i="137"/>
  <c r="O312" i="137"/>
  <c r="P312" i="137" s="1"/>
  <c r="AD311" i="137"/>
  <c r="X311" i="137"/>
  <c r="Y311" i="137" s="1"/>
  <c r="U311" i="137"/>
  <c r="V311" i="137" s="1"/>
  <c r="R311" i="137"/>
  <c r="T311" i="137" s="1"/>
  <c r="Q311" i="137"/>
  <c r="O311" i="137"/>
  <c r="P311" i="137" s="1"/>
  <c r="AD310" i="137"/>
  <c r="AI311" i="137" s="1"/>
  <c r="X310" i="137"/>
  <c r="Y310" i="137" s="1"/>
  <c r="U310" i="137"/>
  <c r="V310" i="137" s="1"/>
  <c r="R310" i="137"/>
  <c r="T310" i="137" s="1"/>
  <c r="O310" i="137"/>
  <c r="Q310" i="137" s="1"/>
  <c r="AD309" i="137"/>
  <c r="AI310" i="137" s="1"/>
  <c r="X309" i="137"/>
  <c r="U309" i="137"/>
  <c r="V309" i="137" s="1"/>
  <c r="R309" i="137"/>
  <c r="O309" i="137"/>
  <c r="Q309" i="137" s="1"/>
  <c r="AD308" i="137"/>
  <c r="AI309" i="137" s="1"/>
  <c r="X308" i="137"/>
  <c r="Y308" i="137" s="1"/>
  <c r="U308" i="137"/>
  <c r="V308" i="137" s="1"/>
  <c r="R308" i="137"/>
  <c r="O308" i="137"/>
  <c r="AD307" i="137"/>
  <c r="AI308" i="137" s="1"/>
  <c r="X307" i="137"/>
  <c r="Y307" i="137" s="1"/>
  <c r="U307" i="137"/>
  <c r="V307" i="137" s="1"/>
  <c r="T307" i="137"/>
  <c r="Z307" i="137" s="1"/>
  <c r="R307" i="137"/>
  <c r="S307" i="137" s="1"/>
  <c r="Q307" i="137"/>
  <c r="W307" i="137" s="1"/>
  <c r="O307" i="137"/>
  <c r="P307" i="137" s="1"/>
  <c r="AD306" i="137"/>
  <c r="AI307" i="137" s="1"/>
  <c r="X306" i="137"/>
  <c r="Y306" i="137" s="1"/>
  <c r="U306" i="137"/>
  <c r="V306" i="137" s="1"/>
  <c r="R306" i="137"/>
  <c r="O306" i="137"/>
  <c r="Q306" i="137" s="1"/>
  <c r="AD305" i="137"/>
  <c r="AI306" i="137" s="1"/>
  <c r="X305" i="137"/>
  <c r="U305" i="137"/>
  <c r="V305" i="137" s="1"/>
  <c r="R305" i="137"/>
  <c r="S305" i="137" s="1"/>
  <c r="O305" i="137"/>
  <c r="AD304" i="137"/>
  <c r="AI305" i="137" s="1"/>
  <c r="X304" i="137"/>
  <c r="Y304" i="137" s="1"/>
  <c r="U304" i="137"/>
  <c r="V304" i="137" s="1"/>
  <c r="R304" i="137"/>
  <c r="T304" i="137" s="1"/>
  <c r="O304" i="137"/>
  <c r="AD303" i="137"/>
  <c r="AI304" i="137" s="1"/>
  <c r="X303" i="137"/>
  <c r="Y303" i="137" s="1"/>
  <c r="U303" i="137"/>
  <c r="V303" i="137" s="1"/>
  <c r="R303" i="137"/>
  <c r="O303" i="137"/>
  <c r="Q303" i="137" s="1"/>
  <c r="AD302" i="137"/>
  <c r="AI303" i="137" s="1"/>
  <c r="X302" i="137"/>
  <c r="Y302" i="137" s="1"/>
  <c r="U302" i="137"/>
  <c r="V302" i="137" s="1"/>
  <c r="R302" i="137"/>
  <c r="T302" i="137" s="1"/>
  <c r="O302" i="137"/>
  <c r="AD301" i="137"/>
  <c r="AI302" i="137" s="1"/>
  <c r="X301" i="137"/>
  <c r="U301" i="137"/>
  <c r="V301" i="137" s="1"/>
  <c r="T301" i="137"/>
  <c r="Z301" i="137" s="1"/>
  <c r="R301" i="137"/>
  <c r="S301" i="137" s="1"/>
  <c r="Q301" i="137"/>
  <c r="W301" i="137" s="1"/>
  <c r="O301" i="137"/>
  <c r="P301" i="137" s="1"/>
  <c r="AE300" i="137"/>
  <c r="AD300" i="137"/>
  <c r="AI301" i="137" s="1"/>
  <c r="X300" i="137"/>
  <c r="Y300" i="137" s="1"/>
  <c r="U300" i="137"/>
  <c r="V300" i="137" s="1"/>
  <c r="R300" i="137"/>
  <c r="O300" i="137"/>
  <c r="P300" i="137" s="1"/>
  <c r="AD299" i="137"/>
  <c r="AI300" i="137" s="1"/>
  <c r="X299" i="137"/>
  <c r="Y299" i="137" s="1"/>
  <c r="U299" i="137"/>
  <c r="V299" i="137" s="1"/>
  <c r="T299" i="137"/>
  <c r="Z299" i="137" s="1"/>
  <c r="R299" i="137"/>
  <c r="S299" i="137" s="1"/>
  <c r="Q299" i="137"/>
  <c r="W299" i="137" s="1"/>
  <c r="O299" i="137"/>
  <c r="P299" i="137" s="1"/>
  <c r="AD298" i="137"/>
  <c r="AI299" i="137" s="1"/>
  <c r="X298" i="137"/>
  <c r="Y298" i="137" s="1"/>
  <c r="U298" i="137"/>
  <c r="V298" i="137" s="1"/>
  <c r="T298" i="137"/>
  <c r="Z298" i="137" s="1"/>
  <c r="R298" i="137"/>
  <c r="S298" i="137" s="1"/>
  <c r="Q298" i="137"/>
  <c r="W298" i="137" s="1"/>
  <c r="O298" i="137"/>
  <c r="P298" i="137" s="1"/>
  <c r="AD297" i="137"/>
  <c r="AI298" i="137" s="1"/>
  <c r="X297" i="137"/>
  <c r="Y297" i="137" s="1"/>
  <c r="U297" i="137"/>
  <c r="V297" i="137" s="1"/>
  <c r="R297" i="137"/>
  <c r="T297" i="137" s="1"/>
  <c r="O297" i="137"/>
  <c r="Q297" i="137" s="1"/>
  <c r="AD296" i="137"/>
  <c r="AI297" i="137" s="1"/>
  <c r="X296" i="137"/>
  <c r="Y296" i="137" s="1"/>
  <c r="U296" i="137"/>
  <c r="V296" i="137" s="1"/>
  <c r="T296" i="137"/>
  <c r="Z296" i="137" s="1"/>
  <c r="S296" i="137"/>
  <c r="R296" i="137"/>
  <c r="Q296" i="137"/>
  <c r="W296" i="137" s="1"/>
  <c r="O296" i="137"/>
  <c r="P296" i="137" s="1"/>
  <c r="AD295" i="137"/>
  <c r="X295" i="137"/>
  <c r="Y295" i="137" s="1"/>
  <c r="U295" i="137"/>
  <c r="V295" i="137" s="1"/>
  <c r="R295" i="137"/>
  <c r="O295" i="137"/>
  <c r="P295" i="137" s="1"/>
  <c r="AD294" i="137"/>
  <c r="AI295" i="137" s="1"/>
  <c r="X294" i="137"/>
  <c r="Y294" i="137" s="1"/>
  <c r="U294" i="137"/>
  <c r="V294" i="137" s="1"/>
  <c r="T294" i="137"/>
  <c r="Z294" i="137" s="1"/>
  <c r="R294" i="137"/>
  <c r="S294" i="137" s="1"/>
  <c r="Q294" i="137"/>
  <c r="W294" i="137" s="1"/>
  <c r="O294" i="137"/>
  <c r="P294" i="137" s="1"/>
  <c r="AD293" i="137"/>
  <c r="AI294" i="137" s="1"/>
  <c r="X293" i="137"/>
  <c r="Y293" i="137" s="1"/>
  <c r="U293" i="137"/>
  <c r="R293" i="137"/>
  <c r="T293" i="137" s="1"/>
  <c r="O293" i="137"/>
  <c r="AD292" i="137"/>
  <c r="AI293" i="137" s="1"/>
  <c r="X292" i="137"/>
  <c r="U292" i="137"/>
  <c r="V292" i="137" s="1"/>
  <c r="R292" i="137"/>
  <c r="O292" i="137"/>
  <c r="AD291" i="137"/>
  <c r="X291" i="137"/>
  <c r="Y291" i="137" s="1"/>
  <c r="U291" i="137"/>
  <c r="V291" i="137" s="1"/>
  <c r="R291" i="137"/>
  <c r="O291" i="137"/>
  <c r="AD290" i="137"/>
  <c r="AI291" i="137" s="1"/>
  <c r="X290" i="137"/>
  <c r="Y290" i="137" s="1"/>
  <c r="U290" i="137"/>
  <c r="T290" i="137"/>
  <c r="Z290" i="137" s="1"/>
  <c r="R290" i="137"/>
  <c r="S290" i="137" s="1"/>
  <c r="Q290" i="137"/>
  <c r="W290" i="137" s="1"/>
  <c r="O290" i="137"/>
  <c r="P290" i="137" s="1"/>
  <c r="AD289" i="137"/>
  <c r="AI290" i="137" s="1"/>
  <c r="X289" i="137"/>
  <c r="Y289" i="137" s="1"/>
  <c r="U289" i="137"/>
  <c r="V289" i="137" s="1"/>
  <c r="R289" i="137"/>
  <c r="O289" i="137"/>
  <c r="Q289" i="137" s="1"/>
  <c r="AD288" i="137"/>
  <c r="AI289" i="137" s="1"/>
  <c r="X288" i="137"/>
  <c r="Y288" i="137" s="1"/>
  <c r="U288" i="137"/>
  <c r="V288" i="137" s="1"/>
  <c r="R288" i="137"/>
  <c r="T288" i="137" s="1"/>
  <c r="O288" i="137"/>
  <c r="AD287" i="137"/>
  <c r="AI288" i="137" s="1"/>
  <c r="X287" i="137"/>
  <c r="Y287" i="137" s="1"/>
  <c r="U287" i="137"/>
  <c r="V287" i="137" s="1"/>
  <c r="R287" i="137"/>
  <c r="S287" i="137" s="1"/>
  <c r="O287" i="137"/>
  <c r="Q287" i="137" s="1"/>
  <c r="AD286" i="137"/>
  <c r="AI287" i="137" s="1"/>
  <c r="X286" i="137"/>
  <c r="Y286" i="137" s="1"/>
  <c r="U286" i="137"/>
  <c r="V286" i="137" s="1"/>
  <c r="R286" i="137"/>
  <c r="O286" i="137"/>
  <c r="P286" i="137" s="1"/>
  <c r="AD285" i="137"/>
  <c r="AI286" i="137" s="1"/>
  <c r="X285" i="137"/>
  <c r="Y285" i="137" s="1"/>
  <c r="U285" i="137"/>
  <c r="R285" i="137"/>
  <c r="S285" i="137" s="1"/>
  <c r="O285" i="137"/>
  <c r="AD284" i="137"/>
  <c r="AI285" i="137" s="1"/>
  <c r="X284" i="137"/>
  <c r="U284" i="137"/>
  <c r="V284" i="137" s="1"/>
  <c r="R284" i="137"/>
  <c r="O284" i="137"/>
  <c r="P284" i="137" s="1"/>
  <c r="AD283" i="137"/>
  <c r="AI284" i="137" s="1"/>
  <c r="X283" i="137"/>
  <c r="Y283" i="137" s="1"/>
  <c r="U283" i="137"/>
  <c r="R283" i="137"/>
  <c r="S283" i="137" s="1"/>
  <c r="O283" i="137"/>
  <c r="AD282" i="137"/>
  <c r="AI283" i="137" s="1"/>
  <c r="X282" i="137"/>
  <c r="U282" i="137"/>
  <c r="V282" i="137" s="1"/>
  <c r="R282" i="137"/>
  <c r="T282" i="137" s="1"/>
  <c r="O282" i="137"/>
  <c r="P282" i="137" s="1"/>
  <c r="AD281" i="137"/>
  <c r="AI282" i="137" s="1"/>
  <c r="X281" i="137"/>
  <c r="Y281" i="137" s="1"/>
  <c r="U281" i="137"/>
  <c r="V281" i="137" s="1"/>
  <c r="T281" i="137"/>
  <c r="Z281" i="137" s="1"/>
  <c r="R281" i="137"/>
  <c r="S281" i="137" s="1"/>
  <c r="Q281" i="137"/>
  <c r="W281" i="137" s="1"/>
  <c r="O281" i="137"/>
  <c r="P281" i="137" s="1"/>
  <c r="AD280" i="137"/>
  <c r="AI281" i="137" s="1"/>
  <c r="X280" i="137"/>
  <c r="Y280" i="137" s="1"/>
  <c r="U280" i="137"/>
  <c r="V280" i="137" s="1"/>
  <c r="R280" i="137"/>
  <c r="S280" i="137" s="1"/>
  <c r="O280" i="137"/>
  <c r="Q280" i="137" s="1"/>
  <c r="AD279" i="137"/>
  <c r="AI280" i="137" s="1"/>
  <c r="X279" i="137"/>
  <c r="Y279" i="137" s="1"/>
  <c r="U279" i="137"/>
  <c r="V279" i="137" s="1"/>
  <c r="T279" i="137"/>
  <c r="Z279" i="137" s="1"/>
  <c r="R279" i="137"/>
  <c r="S279" i="137" s="1"/>
  <c r="Q279" i="137"/>
  <c r="W279" i="137" s="1"/>
  <c r="O279" i="137"/>
  <c r="P279" i="137" s="1"/>
  <c r="AD278" i="137"/>
  <c r="AI279" i="137" s="1"/>
  <c r="X278" i="137"/>
  <c r="Y278" i="137" s="1"/>
  <c r="U278" i="137"/>
  <c r="V278" i="137" s="1"/>
  <c r="R278" i="137"/>
  <c r="T278" i="137" s="1"/>
  <c r="O278" i="137"/>
  <c r="Q278" i="137" s="1"/>
  <c r="AD277" i="137"/>
  <c r="AI278" i="137" s="1"/>
  <c r="X277" i="137"/>
  <c r="Y277" i="137" s="1"/>
  <c r="U277" i="137"/>
  <c r="V277" i="137" s="1"/>
  <c r="R277" i="137"/>
  <c r="S277" i="137" s="1"/>
  <c r="O277" i="137"/>
  <c r="Q277" i="137" s="1"/>
  <c r="AD276" i="137"/>
  <c r="AI277" i="137" s="1"/>
  <c r="X276" i="137"/>
  <c r="Y276" i="137" s="1"/>
  <c r="U276" i="137"/>
  <c r="V276" i="137" s="1"/>
  <c r="R276" i="137"/>
  <c r="S276" i="137" s="1"/>
  <c r="O276" i="137"/>
  <c r="AD275" i="137"/>
  <c r="AI276" i="137" s="1"/>
  <c r="X275" i="137"/>
  <c r="Y275" i="137" s="1"/>
  <c r="U275" i="137"/>
  <c r="V275" i="137" s="1"/>
  <c r="R275" i="137"/>
  <c r="O275" i="137"/>
  <c r="P275" i="137" s="1"/>
  <c r="AD274" i="137"/>
  <c r="AI275" i="137" s="1"/>
  <c r="X274" i="137"/>
  <c r="Y274" i="137" s="1"/>
  <c r="U274" i="137"/>
  <c r="V274" i="137" s="1"/>
  <c r="T274" i="137"/>
  <c r="Z274" i="137" s="1"/>
  <c r="R274" i="137"/>
  <c r="S274" i="137" s="1"/>
  <c r="Q274" i="137"/>
  <c r="W274" i="137" s="1"/>
  <c r="O274" i="137"/>
  <c r="P274" i="137" s="1"/>
  <c r="AD273" i="137"/>
  <c r="AI274" i="137" s="1"/>
  <c r="X273" i="137"/>
  <c r="Y273" i="137" s="1"/>
  <c r="U273" i="137"/>
  <c r="V273" i="137" s="1"/>
  <c r="R273" i="137"/>
  <c r="S273" i="137" s="1"/>
  <c r="O273" i="137"/>
  <c r="Q273" i="137" s="1"/>
  <c r="AD272" i="137"/>
  <c r="AI273" i="137" s="1"/>
  <c r="X272" i="137"/>
  <c r="Y272" i="137" s="1"/>
  <c r="U272" i="137"/>
  <c r="V272" i="137" s="1"/>
  <c r="R272" i="137"/>
  <c r="S272" i="137" s="1"/>
  <c r="O272" i="137"/>
  <c r="AD271" i="137"/>
  <c r="AI272" i="137" s="1"/>
  <c r="X271" i="137"/>
  <c r="Y271" i="137" s="1"/>
  <c r="U271" i="137"/>
  <c r="V271" i="137" s="1"/>
  <c r="T271" i="137"/>
  <c r="Z271" i="137" s="1"/>
  <c r="R271" i="137"/>
  <c r="S271" i="137" s="1"/>
  <c r="Q271" i="137"/>
  <c r="W271" i="137" s="1"/>
  <c r="O271" i="137"/>
  <c r="P271" i="137" s="1"/>
  <c r="AD270" i="137"/>
  <c r="AI271" i="137" s="1"/>
  <c r="X270" i="137"/>
  <c r="Y270" i="137" s="1"/>
  <c r="U270" i="137"/>
  <c r="V270" i="137" s="1"/>
  <c r="R270" i="137"/>
  <c r="T270" i="137" s="1"/>
  <c r="P270" i="137"/>
  <c r="O270" i="137"/>
  <c r="Q270" i="137" s="1"/>
  <c r="AD269" i="137"/>
  <c r="AI270" i="137" s="1"/>
  <c r="X269" i="137"/>
  <c r="Y269" i="137" s="1"/>
  <c r="U269" i="137"/>
  <c r="V269" i="137" s="1"/>
  <c r="R269" i="137"/>
  <c r="S269" i="137" s="1"/>
  <c r="O269" i="137"/>
  <c r="Q269" i="137" s="1"/>
  <c r="AD268" i="137"/>
  <c r="AI269" i="137" s="1"/>
  <c r="X268" i="137"/>
  <c r="Y268" i="137" s="1"/>
  <c r="U268" i="137"/>
  <c r="V268" i="137" s="1"/>
  <c r="R268" i="137"/>
  <c r="O268" i="137"/>
  <c r="AD267" i="137"/>
  <c r="AI268" i="137" s="1"/>
  <c r="X267" i="137"/>
  <c r="Y267" i="137" s="1"/>
  <c r="U267" i="137"/>
  <c r="V267" i="137" s="1"/>
  <c r="R267" i="137"/>
  <c r="T267" i="137" s="1"/>
  <c r="O267" i="137"/>
  <c r="P267" i="137" s="1"/>
  <c r="AD266" i="137"/>
  <c r="AI267" i="137" s="1"/>
  <c r="X266" i="137"/>
  <c r="Y266" i="137" s="1"/>
  <c r="U266" i="137"/>
  <c r="V266" i="137" s="1"/>
  <c r="R266" i="137"/>
  <c r="T266" i="137" s="1"/>
  <c r="O266" i="137"/>
  <c r="AD265" i="137"/>
  <c r="AI266" i="137" s="1"/>
  <c r="X265" i="137"/>
  <c r="Y265" i="137" s="1"/>
  <c r="U265" i="137"/>
  <c r="V265" i="137" s="1"/>
  <c r="R265" i="137"/>
  <c r="S265" i="137" s="1"/>
  <c r="O265" i="137"/>
  <c r="Q265" i="137" s="1"/>
  <c r="AD264" i="137"/>
  <c r="AI265" i="137" s="1"/>
  <c r="X264" i="137"/>
  <c r="Y264" i="137" s="1"/>
  <c r="U264" i="137"/>
  <c r="V264" i="137" s="1"/>
  <c r="R264" i="137"/>
  <c r="S264" i="137" s="1"/>
  <c r="O264" i="137"/>
  <c r="AD263" i="137"/>
  <c r="AI264" i="137" s="1"/>
  <c r="X263" i="137"/>
  <c r="Y263" i="137" s="1"/>
  <c r="U263" i="137"/>
  <c r="V263" i="137" s="1"/>
  <c r="R263" i="137"/>
  <c r="T263" i="137" s="1"/>
  <c r="O263" i="137"/>
  <c r="P263" i="137" s="1"/>
  <c r="AD262" i="137"/>
  <c r="AI263" i="137" s="1"/>
  <c r="X262" i="137"/>
  <c r="Y262" i="137" s="1"/>
  <c r="U262" i="137"/>
  <c r="V262" i="137" s="1"/>
  <c r="R262" i="137"/>
  <c r="T262" i="137" s="1"/>
  <c r="O262" i="137"/>
  <c r="Q262" i="137" s="1"/>
  <c r="AD261" i="137"/>
  <c r="AI262" i="137" s="1"/>
  <c r="X261" i="137"/>
  <c r="Y261" i="137" s="1"/>
  <c r="U261" i="137"/>
  <c r="V261" i="137" s="1"/>
  <c r="R261" i="137"/>
  <c r="S261" i="137" s="1"/>
  <c r="O261" i="137"/>
  <c r="Q261" i="137" s="1"/>
  <c r="AD260" i="137"/>
  <c r="AI261" i="137" s="1"/>
  <c r="X260" i="137"/>
  <c r="Y260" i="137" s="1"/>
  <c r="U260" i="137"/>
  <c r="V260" i="137" s="1"/>
  <c r="R260" i="137"/>
  <c r="S260" i="137" s="1"/>
  <c r="O260" i="137"/>
  <c r="AD259" i="137"/>
  <c r="AI260" i="137" s="1"/>
  <c r="X259" i="137"/>
  <c r="Y259" i="137" s="1"/>
  <c r="U259" i="137"/>
  <c r="V259" i="137" s="1"/>
  <c r="T259" i="137"/>
  <c r="Z259" i="137" s="1"/>
  <c r="R259" i="137"/>
  <c r="S259" i="137" s="1"/>
  <c r="Q259" i="137"/>
  <c r="W259" i="137" s="1"/>
  <c r="O259" i="137"/>
  <c r="P259" i="137" s="1"/>
  <c r="AD258" i="137"/>
  <c r="AI259" i="137" s="1"/>
  <c r="X258" i="137"/>
  <c r="Y258" i="137" s="1"/>
  <c r="U258" i="137"/>
  <c r="V258" i="137" s="1"/>
  <c r="R258" i="137"/>
  <c r="T258" i="137" s="1"/>
  <c r="O258" i="137"/>
  <c r="Q258" i="137" s="1"/>
  <c r="AD257" i="137"/>
  <c r="AI258" i="137" s="1"/>
  <c r="X257" i="137"/>
  <c r="Y257" i="137" s="1"/>
  <c r="U257" i="137"/>
  <c r="V257" i="137" s="1"/>
  <c r="R257" i="137"/>
  <c r="S257" i="137" s="1"/>
  <c r="O257" i="137"/>
  <c r="Q257" i="137" s="1"/>
  <c r="AD256" i="137"/>
  <c r="AI257" i="137" s="1"/>
  <c r="X256" i="137"/>
  <c r="Y256" i="137" s="1"/>
  <c r="U256" i="137"/>
  <c r="V256" i="137" s="1"/>
  <c r="T256" i="137"/>
  <c r="Z256" i="137" s="1"/>
  <c r="R256" i="137"/>
  <c r="S256" i="137" s="1"/>
  <c r="Q256" i="137"/>
  <c r="W256" i="137" s="1"/>
  <c r="O256" i="137"/>
  <c r="AD255" i="137"/>
  <c r="AI256" i="137" s="1"/>
  <c r="X255" i="137"/>
  <c r="Y255" i="137" s="1"/>
  <c r="U255" i="137"/>
  <c r="V255" i="137" s="1"/>
  <c r="R255" i="137"/>
  <c r="T255" i="137" s="1"/>
  <c r="O255" i="137"/>
  <c r="P255" i="137" s="1"/>
  <c r="AD254" i="137"/>
  <c r="AI255" i="137" s="1"/>
  <c r="X254" i="137"/>
  <c r="Y254" i="137" s="1"/>
  <c r="U254" i="137"/>
  <c r="V254" i="137" s="1"/>
  <c r="R254" i="137"/>
  <c r="T254" i="137" s="1"/>
  <c r="O254" i="137"/>
  <c r="Q254" i="137" s="1"/>
  <c r="AD253" i="137"/>
  <c r="AI254" i="137" s="1"/>
  <c r="X253" i="137"/>
  <c r="Y253" i="137" s="1"/>
  <c r="U253" i="137"/>
  <c r="V253" i="137" s="1"/>
  <c r="R253" i="137"/>
  <c r="S253" i="137" s="1"/>
  <c r="O253" i="137"/>
  <c r="Q253" i="137" s="1"/>
  <c r="AD252" i="137"/>
  <c r="AI253" i="137" s="1"/>
  <c r="X252" i="137"/>
  <c r="Y252" i="137" s="1"/>
  <c r="U252" i="137"/>
  <c r="V252" i="137" s="1"/>
  <c r="R252" i="137"/>
  <c r="S252" i="137" s="1"/>
  <c r="O252" i="137"/>
  <c r="AD251" i="137"/>
  <c r="AI252" i="137" s="1"/>
  <c r="X251" i="137"/>
  <c r="Y251" i="137" s="1"/>
  <c r="U251" i="137"/>
  <c r="V251" i="137" s="1"/>
  <c r="R251" i="137"/>
  <c r="T251" i="137" s="1"/>
  <c r="O251" i="137"/>
  <c r="P251" i="137" s="1"/>
  <c r="AD250" i="137"/>
  <c r="AI251" i="137" s="1"/>
  <c r="X250" i="137"/>
  <c r="Y250" i="137" s="1"/>
  <c r="U250" i="137"/>
  <c r="V250" i="137" s="1"/>
  <c r="T250" i="137"/>
  <c r="Z250" i="137" s="1"/>
  <c r="R250" i="137"/>
  <c r="S250" i="137" s="1"/>
  <c r="Q250" i="137"/>
  <c r="W250" i="137" s="1"/>
  <c r="O250" i="137"/>
  <c r="P250" i="137" s="1"/>
  <c r="AD249" i="137"/>
  <c r="AI250" i="137" s="1"/>
  <c r="X249" i="137"/>
  <c r="Y249" i="137" s="1"/>
  <c r="U249" i="137"/>
  <c r="V249" i="137" s="1"/>
  <c r="R249" i="137"/>
  <c r="S249" i="137" s="1"/>
  <c r="O249" i="137"/>
  <c r="Q249" i="137" s="1"/>
  <c r="AD248" i="137"/>
  <c r="AI249" i="137" s="1"/>
  <c r="X248" i="137"/>
  <c r="Y248" i="137" s="1"/>
  <c r="U248" i="137"/>
  <c r="V248" i="137" s="1"/>
  <c r="R248" i="137"/>
  <c r="S248" i="137" s="1"/>
  <c r="O248" i="137"/>
  <c r="AD247" i="137"/>
  <c r="AI248" i="137" s="1"/>
  <c r="X247" i="137"/>
  <c r="Y247" i="137" s="1"/>
  <c r="U247" i="137"/>
  <c r="V247" i="137" s="1"/>
  <c r="R247" i="137"/>
  <c r="T247" i="137" s="1"/>
  <c r="O247" i="137"/>
  <c r="AD246" i="137"/>
  <c r="AI247" i="137" s="1"/>
  <c r="X246" i="137"/>
  <c r="Y246" i="137" s="1"/>
  <c r="U246" i="137"/>
  <c r="V246" i="137" s="1"/>
  <c r="R246" i="137"/>
  <c r="T246" i="137" s="1"/>
  <c r="O246" i="137"/>
  <c r="Q246" i="137" s="1"/>
  <c r="AD245" i="137"/>
  <c r="AI246" i="137" s="1"/>
  <c r="X245" i="137"/>
  <c r="Y245" i="137" s="1"/>
  <c r="U245" i="137"/>
  <c r="V245" i="137" s="1"/>
  <c r="R245" i="137"/>
  <c r="S245" i="137" s="1"/>
  <c r="O245" i="137"/>
  <c r="Q245" i="137" s="1"/>
  <c r="AD244" i="137"/>
  <c r="AI245" i="137" s="1"/>
  <c r="X244" i="137"/>
  <c r="Y244" i="137" s="1"/>
  <c r="U244" i="137"/>
  <c r="V244" i="137" s="1"/>
  <c r="R244" i="137"/>
  <c r="S244" i="137" s="1"/>
  <c r="O244" i="137"/>
  <c r="AD243" i="137"/>
  <c r="AI244" i="137" s="1"/>
  <c r="X243" i="137"/>
  <c r="Y243" i="137" s="1"/>
  <c r="U243" i="137"/>
  <c r="V243" i="137" s="1"/>
  <c r="R243" i="137"/>
  <c r="T243" i="137" s="1"/>
  <c r="O243" i="137"/>
  <c r="P243" i="137" s="1"/>
  <c r="AD242" i="137"/>
  <c r="AI243" i="137" s="1"/>
  <c r="X242" i="137"/>
  <c r="Y242" i="137" s="1"/>
  <c r="U242" i="137"/>
  <c r="V242" i="137" s="1"/>
  <c r="R242" i="137"/>
  <c r="T242" i="137" s="1"/>
  <c r="O242" i="137"/>
  <c r="Q242" i="137" s="1"/>
  <c r="AD241" i="137"/>
  <c r="AI242" i="137" s="1"/>
  <c r="X241" i="137"/>
  <c r="Y241" i="137" s="1"/>
  <c r="U241" i="137"/>
  <c r="V241" i="137" s="1"/>
  <c r="R241" i="137"/>
  <c r="S241" i="137" s="1"/>
  <c r="O241" i="137"/>
  <c r="Q241" i="137" s="1"/>
  <c r="AD240" i="137"/>
  <c r="AI241" i="137" s="1"/>
  <c r="X240" i="137"/>
  <c r="Y240" i="137" s="1"/>
  <c r="U240" i="137"/>
  <c r="V240" i="137" s="1"/>
  <c r="R240" i="137"/>
  <c r="S240" i="137" s="1"/>
  <c r="O240" i="137"/>
  <c r="AD239" i="137"/>
  <c r="AI240" i="137" s="1"/>
  <c r="X239" i="137"/>
  <c r="Y239" i="137" s="1"/>
  <c r="U239" i="137"/>
  <c r="V239" i="137" s="1"/>
  <c r="R239" i="137"/>
  <c r="T239" i="137" s="1"/>
  <c r="Q239" i="137"/>
  <c r="O239" i="137"/>
  <c r="P239" i="137" s="1"/>
  <c r="AD238" i="137"/>
  <c r="AI239" i="137" s="1"/>
  <c r="X238" i="137"/>
  <c r="Y238" i="137" s="1"/>
  <c r="U238" i="137"/>
  <c r="V238" i="137" s="1"/>
  <c r="R238" i="137"/>
  <c r="T238" i="137" s="1"/>
  <c r="O238" i="137"/>
  <c r="Q238" i="137" s="1"/>
  <c r="AD237" i="137"/>
  <c r="AI238" i="137" s="1"/>
  <c r="X237" i="137"/>
  <c r="Y237" i="137" s="1"/>
  <c r="U237" i="137"/>
  <c r="V237" i="137" s="1"/>
  <c r="R237" i="137"/>
  <c r="S237" i="137" s="1"/>
  <c r="O237" i="137"/>
  <c r="Q237" i="137" s="1"/>
  <c r="AD236" i="137"/>
  <c r="AI237" i="137" s="1"/>
  <c r="X236" i="137"/>
  <c r="Y236" i="137" s="1"/>
  <c r="U236" i="137"/>
  <c r="V236" i="137" s="1"/>
  <c r="R236" i="137"/>
  <c r="S236" i="137" s="1"/>
  <c r="O236" i="137"/>
  <c r="AD235" i="137"/>
  <c r="AI236" i="137" s="1"/>
  <c r="X235" i="137"/>
  <c r="Y235" i="137" s="1"/>
  <c r="U235" i="137"/>
  <c r="V235" i="137" s="1"/>
  <c r="R235" i="137"/>
  <c r="T235" i="137" s="1"/>
  <c r="O235" i="137"/>
  <c r="P235" i="137" s="1"/>
  <c r="AD234" i="137"/>
  <c r="AI235" i="137" s="1"/>
  <c r="X234" i="137"/>
  <c r="Y234" i="137" s="1"/>
  <c r="U234" i="137"/>
  <c r="V234" i="137" s="1"/>
  <c r="T234" i="137"/>
  <c r="Z234" i="137" s="1"/>
  <c r="R234" i="137"/>
  <c r="S234" i="137" s="1"/>
  <c r="Q234" i="137"/>
  <c r="W234" i="137" s="1"/>
  <c r="O234" i="137"/>
  <c r="P234" i="137" s="1"/>
  <c r="AD233" i="137"/>
  <c r="AI234" i="137" s="1"/>
  <c r="X233" i="137"/>
  <c r="Y233" i="137" s="1"/>
  <c r="U233" i="137"/>
  <c r="V233" i="137" s="1"/>
  <c r="R233" i="137"/>
  <c r="S233" i="137" s="1"/>
  <c r="O233" i="137"/>
  <c r="Q233" i="137" s="1"/>
  <c r="AD232" i="137"/>
  <c r="AI233" i="137" s="1"/>
  <c r="X232" i="137"/>
  <c r="Y232" i="137" s="1"/>
  <c r="U232" i="137"/>
  <c r="V232" i="137" s="1"/>
  <c r="R232" i="137"/>
  <c r="S232" i="137" s="1"/>
  <c r="O232" i="137"/>
  <c r="AD231" i="137"/>
  <c r="AI232" i="137" s="1"/>
  <c r="X231" i="137"/>
  <c r="Y231" i="137" s="1"/>
  <c r="U231" i="137"/>
  <c r="V231" i="137" s="1"/>
  <c r="T231" i="137"/>
  <c r="Z231" i="137" s="1"/>
  <c r="R231" i="137"/>
  <c r="S231" i="137" s="1"/>
  <c r="Q231" i="137"/>
  <c r="W231" i="137" s="1"/>
  <c r="O231" i="137"/>
  <c r="P231" i="137" s="1"/>
  <c r="AD230" i="137"/>
  <c r="AI231" i="137" s="1"/>
  <c r="X230" i="137"/>
  <c r="Y230" i="137" s="1"/>
  <c r="U230" i="137"/>
  <c r="V230" i="137" s="1"/>
  <c r="T230" i="137"/>
  <c r="Z230" i="137" s="1"/>
  <c r="R230" i="137"/>
  <c r="S230" i="137" s="1"/>
  <c r="Q230" i="137"/>
  <c r="W230" i="137" s="1"/>
  <c r="O230" i="137"/>
  <c r="P230" i="137" s="1"/>
  <c r="AD229" i="137"/>
  <c r="AI230" i="137" s="1"/>
  <c r="X229" i="137"/>
  <c r="Y229" i="137" s="1"/>
  <c r="U229" i="137"/>
  <c r="V229" i="137" s="1"/>
  <c r="T229" i="137"/>
  <c r="Z229" i="137" s="1"/>
  <c r="R229" i="137"/>
  <c r="S229" i="137" s="1"/>
  <c r="Q229" i="137"/>
  <c r="W229" i="137" s="1"/>
  <c r="O229" i="137"/>
  <c r="P229" i="137" s="1"/>
  <c r="AD228" i="137"/>
  <c r="AI229" i="137" s="1"/>
  <c r="X228" i="137"/>
  <c r="Y228" i="137" s="1"/>
  <c r="U228" i="137"/>
  <c r="V228" i="137" s="1"/>
  <c r="R228" i="137"/>
  <c r="O228" i="137"/>
  <c r="AD227" i="137"/>
  <c r="AI228" i="137" s="1"/>
  <c r="X227" i="137"/>
  <c r="Y227" i="137" s="1"/>
  <c r="U227" i="137"/>
  <c r="V227" i="137" s="1"/>
  <c r="R227" i="137"/>
  <c r="T227" i="137" s="1"/>
  <c r="O227" i="137"/>
  <c r="P227" i="137" s="1"/>
  <c r="AD226" i="137"/>
  <c r="AI227" i="137" s="1"/>
  <c r="X226" i="137"/>
  <c r="Y226" i="137" s="1"/>
  <c r="U226" i="137"/>
  <c r="V226" i="137" s="1"/>
  <c r="T226" i="137"/>
  <c r="Z226" i="137" s="1"/>
  <c r="R226" i="137"/>
  <c r="S226" i="137" s="1"/>
  <c r="Q226" i="137"/>
  <c r="W226" i="137" s="1"/>
  <c r="O226" i="137"/>
  <c r="P226" i="137" s="1"/>
  <c r="AD225" i="137"/>
  <c r="AI226" i="137" s="1"/>
  <c r="X225" i="137"/>
  <c r="Y225" i="137" s="1"/>
  <c r="U225" i="137"/>
  <c r="V225" i="137" s="1"/>
  <c r="R225" i="137"/>
  <c r="S225" i="137" s="1"/>
  <c r="O225" i="137"/>
  <c r="Q225" i="137" s="1"/>
  <c r="AD224" i="137"/>
  <c r="AI225" i="137" s="1"/>
  <c r="X224" i="137"/>
  <c r="Y224" i="137" s="1"/>
  <c r="U224" i="137"/>
  <c r="V224" i="137" s="1"/>
  <c r="R224" i="137"/>
  <c r="S224" i="137" s="1"/>
  <c r="O224" i="137"/>
  <c r="AD223" i="137"/>
  <c r="AI224" i="137" s="1"/>
  <c r="X223" i="137"/>
  <c r="Y223" i="137" s="1"/>
  <c r="U223" i="137"/>
  <c r="V223" i="137" s="1"/>
  <c r="R223" i="137"/>
  <c r="S223" i="137" s="1"/>
  <c r="O223" i="137"/>
  <c r="P223" i="137" s="1"/>
  <c r="AD222" i="137"/>
  <c r="AI223" i="137" s="1"/>
  <c r="X222" i="137"/>
  <c r="Y222" i="137" s="1"/>
  <c r="U222" i="137"/>
  <c r="V222" i="137" s="1"/>
  <c r="R222" i="137"/>
  <c r="T222" i="137" s="1"/>
  <c r="P222" i="137"/>
  <c r="O222" i="137"/>
  <c r="Q222" i="137" s="1"/>
  <c r="AD221" i="137"/>
  <c r="AI222" i="137" s="1"/>
  <c r="X221" i="137"/>
  <c r="Y221" i="137" s="1"/>
  <c r="U221" i="137"/>
  <c r="V221" i="137" s="1"/>
  <c r="R221" i="137"/>
  <c r="O221" i="137"/>
  <c r="Q221" i="137" s="1"/>
  <c r="AD220" i="137"/>
  <c r="AI221" i="137" s="1"/>
  <c r="X220" i="137"/>
  <c r="Y220" i="137" s="1"/>
  <c r="U220" i="137"/>
  <c r="V220" i="137" s="1"/>
  <c r="T220" i="137"/>
  <c r="Z220" i="137" s="1"/>
  <c r="R220" i="137"/>
  <c r="S220" i="137" s="1"/>
  <c r="Q220" i="137"/>
  <c r="W220" i="137" s="1"/>
  <c r="O220" i="137"/>
  <c r="AD219" i="137"/>
  <c r="AI220" i="137" s="1"/>
  <c r="X219" i="137"/>
  <c r="U219" i="137"/>
  <c r="V219" i="137" s="1"/>
  <c r="R219" i="137"/>
  <c r="O219" i="137"/>
  <c r="P219" i="137" s="1"/>
  <c r="AD218" i="137"/>
  <c r="AI219" i="137" s="1"/>
  <c r="X218" i="137"/>
  <c r="Y218" i="137" s="1"/>
  <c r="U218" i="137"/>
  <c r="V218" i="137" s="1"/>
  <c r="T218" i="137"/>
  <c r="Z218" i="137" s="1"/>
  <c r="R218" i="137"/>
  <c r="S218" i="137" s="1"/>
  <c r="Q218" i="137"/>
  <c r="W218" i="137" s="1"/>
  <c r="O218" i="137"/>
  <c r="P218" i="137" s="1"/>
  <c r="AD217" i="137"/>
  <c r="AI218" i="137" s="1"/>
  <c r="X217" i="137"/>
  <c r="Y217" i="137" s="1"/>
  <c r="U217" i="137"/>
  <c r="V217" i="137" s="1"/>
  <c r="R217" i="137"/>
  <c r="O217" i="137"/>
  <c r="Q217" i="137" s="1"/>
  <c r="AD216" i="137"/>
  <c r="AI217" i="137" s="1"/>
  <c r="X216" i="137"/>
  <c r="Y216" i="137" s="1"/>
  <c r="U216" i="137"/>
  <c r="V216" i="137" s="1"/>
  <c r="R216" i="137"/>
  <c r="T216" i="137" s="1"/>
  <c r="O216" i="137"/>
  <c r="AD215" i="137"/>
  <c r="AI216" i="137" s="1"/>
  <c r="X215" i="137"/>
  <c r="U215" i="137"/>
  <c r="V215" i="137" s="1"/>
  <c r="R215" i="137"/>
  <c r="S215" i="137" s="1"/>
  <c r="O215" i="137"/>
  <c r="P215" i="137" s="1"/>
  <c r="AD214" i="137"/>
  <c r="AI215" i="137" s="1"/>
  <c r="X214" i="137"/>
  <c r="Y214" i="137" s="1"/>
  <c r="U214" i="137"/>
  <c r="V214" i="137" s="1"/>
  <c r="R214" i="137"/>
  <c r="T214" i="137" s="1"/>
  <c r="Q214" i="137"/>
  <c r="O214" i="137"/>
  <c r="P214" i="137" s="1"/>
  <c r="AD213" i="137"/>
  <c r="AI214" i="137" s="1"/>
  <c r="X213" i="137"/>
  <c r="Y213" i="137" s="1"/>
  <c r="U213" i="137"/>
  <c r="V213" i="137" s="1"/>
  <c r="T213" i="137"/>
  <c r="Z213" i="137" s="1"/>
  <c r="R213" i="137"/>
  <c r="S213" i="137" s="1"/>
  <c r="Q213" i="137"/>
  <c r="W213" i="137" s="1"/>
  <c r="O213" i="137"/>
  <c r="P213" i="137" s="1"/>
  <c r="AD212" i="137"/>
  <c r="AI213" i="137" s="1"/>
  <c r="X212" i="137"/>
  <c r="Y212" i="137" s="1"/>
  <c r="U212" i="137"/>
  <c r="V212" i="137" s="1"/>
  <c r="T212" i="137"/>
  <c r="S212" i="137"/>
  <c r="R212" i="137"/>
  <c r="O212" i="137"/>
  <c r="AD211" i="137"/>
  <c r="AI212" i="137" s="1"/>
  <c r="X211" i="137"/>
  <c r="U211" i="137"/>
  <c r="V211" i="137" s="1"/>
  <c r="R211" i="137"/>
  <c r="S211" i="137" s="1"/>
  <c r="O211" i="137"/>
  <c r="Q211" i="137" s="1"/>
  <c r="AD210" i="137"/>
  <c r="AI211" i="137" s="1"/>
  <c r="X210" i="137"/>
  <c r="Y210" i="137" s="1"/>
  <c r="U210" i="137"/>
  <c r="V210" i="137" s="1"/>
  <c r="R210" i="137"/>
  <c r="O210" i="137"/>
  <c r="P210" i="137" s="1"/>
  <c r="AD209" i="137"/>
  <c r="AI210" i="137" s="1"/>
  <c r="X209" i="137"/>
  <c r="Y209" i="137" s="1"/>
  <c r="U209" i="137"/>
  <c r="V209" i="137" s="1"/>
  <c r="R209" i="137"/>
  <c r="T209" i="137" s="1"/>
  <c r="O209" i="137"/>
  <c r="AD208" i="137"/>
  <c r="AI209" i="137" s="1"/>
  <c r="X208" i="137"/>
  <c r="Y208" i="137" s="1"/>
  <c r="U208" i="137"/>
  <c r="V208" i="137" s="1"/>
  <c r="R208" i="137"/>
  <c r="T208" i="137" s="1"/>
  <c r="O208" i="137"/>
  <c r="AD207" i="137"/>
  <c r="AI208" i="137" s="1"/>
  <c r="X207" i="137"/>
  <c r="U207" i="137"/>
  <c r="V207" i="137" s="1"/>
  <c r="S207" i="137"/>
  <c r="R207" i="137"/>
  <c r="T207" i="137" s="1"/>
  <c r="O207" i="137"/>
  <c r="AD206" i="137"/>
  <c r="X206" i="137"/>
  <c r="Y206" i="137" s="1"/>
  <c r="U206" i="137"/>
  <c r="V206" i="137" s="1"/>
  <c r="R206" i="137"/>
  <c r="O206" i="137"/>
  <c r="AD205" i="137"/>
  <c r="AI206" i="137" s="1"/>
  <c r="X205" i="137"/>
  <c r="Y205" i="137" s="1"/>
  <c r="U205" i="137"/>
  <c r="V205" i="137" s="1"/>
  <c r="R205" i="137"/>
  <c r="T205" i="137" s="1"/>
  <c r="Q205" i="137"/>
  <c r="O205" i="137"/>
  <c r="P205" i="137" s="1"/>
  <c r="AD204" i="137"/>
  <c r="X204" i="137"/>
  <c r="Y204" i="137" s="1"/>
  <c r="U204" i="137"/>
  <c r="V204" i="137" s="1"/>
  <c r="R204" i="137"/>
  <c r="S204" i="137" s="1"/>
  <c r="O204" i="137"/>
  <c r="Q204" i="137" s="1"/>
  <c r="AD203" i="137"/>
  <c r="AI204" i="137" s="1"/>
  <c r="X203" i="137"/>
  <c r="Y203" i="137" s="1"/>
  <c r="U203" i="137"/>
  <c r="V203" i="137" s="1"/>
  <c r="R203" i="137"/>
  <c r="T203" i="137" s="1"/>
  <c r="O203" i="137"/>
  <c r="AD202" i="137"/>
  <c r="AI203" i="137" s="1"/>
  <c r="X202" i="137"/>
  <c r="Y202" i="137" s="1"/>
  <c r="U202" i="137"/>
  <c r="V202" i="137" s="1"/>
  <c r="R202" i="137"/>
  <c r="S202" i="137" s="1"/>
  <c r="O202" i="137"/>
  <c r="AD201" i="137"/>
  <c r="AI202" i="137" s="1"/>
  <c r="X201" i="137"/>
  <c r="Y201" i="137" s="1"/>
  <c r="U201" i="137"/>
  <c r="V201" i="137" s="1"/>
  <c r="R201" i="137"/>
  <c r="T201" i="137" s="1"/>
  <c r="O201" i="137"/>
  <c r="P201" i="137" s="1"/>
  <c r="AD200" i="137"/>
  <c r="X200" i="137"/>
  <c r="Y200" i="137" s="1"/>
  <c r="U200" i="137"/>
  <c r="V200" i="137" s="1"/>
  <c r="R200" i="137"/>
  <c r="S200" i="137" s="1"/>
  <c r="O200" i="137"/>
  <c r="Q200" i="137" s="1"/>
  <c r="AD199" i="137"/>
  <c r="AI200" i="137" s="1"/>
  <c r="X199" i="137"/>
  <c r="Y199" i="137" s="1"/>
  <c r="U199" i="137"/>
  <c r="V199" i="137" s="1"/>
  <c r="R199" i="137"/>
  <c r="T199" i="137" s="1"/>
  <c r="O199" i="137"/>
  <c r="P199" i="137" s="1"/>
  <c r="AD198" i="137"/>
  <c r="AI199" i="137" s="1"/>
  <c r="X198" i="137"/>
  <c r="Y198" i="137" s="1"/>
  <c r="U198" i="137"/>
  <c r="V198" i="137" s="1"/>
  <c r="R198" i="137"/>
  <c r="S198" i="137" s="1"/>
  <c r="O198" i="137"/>
  <c r="AD197" i="137"/>
  <c r="X197" i="137"/>
  <c r="Y197" i="137" s="1"/>
  <c r="U197" i="137"/>
  <c r="V197" i="137" s="1"/>
  <c r="R197" i="137"/>
  <c r="Q197" i="137"/>
  <c r="P197" i="137"/>
  <c r="O197" i="137"/>
  <c r="AD196" i="137"/>
  <c r="AI197" i="137" s="1"/>
  <c r="X196" i="137"/>
  <c r="Y196" i="137" s="1"/>
  <c r="U196" i="137"/>
  <c r="V196" i="137" s="1"/>
  <c r="R196" i="137"/>
  <c r="S196" i="137" s="1"/>
  <c r="O196" i="137"/>
  <c r="AD195" i="137"/>
  <c r="AI196" i="137" s="1"/>
  <c r="X195" i="137"/>
  <c r="Y195" i="137" s="1"/>
  <c r="U195" i="137"/>
  <c r="V195" i="137" s="1"/>
  <c r="R195" i="137"/>
  <c r="T195" i="137" s="1"/>
  <c r="O195" i="137"/>
  <c r="P195" i="137" s="1"/>
  <c r="AD194" i="137"/>
  <c r="AI195" i="137" s="1"/>
  <c r="X194" i="137"/>
  <c r="Y194" i="137" s="1"/>
  <c r="U194" i="137"/>
  <c r="V194" i="137" s="1"/>
  <c r="T194" i="137"/>
  <c r="Z194" i="137" s="1"/>
  <c r="R194" i="137"/>
  <c r="S194" i="137" s="1"/>
  <c r="Q194" i="137"/>
  <c r="W194" i="137" s="1"/>
  <c r="O194" i="137"/>
  <c r="P194" i="137" s="1"/>
  <c r="AD193" i="137"/>
  <c r="AI194" i="137" s="1"/>
  <c r="X193" i="137"/>
  <c r="Y193" i="137" s="1"/>
  <c r="U193" i="137"/>
  <c r="V193" i="137" s="1"/>
  <c r="R193" i="137"/>
  <c r="O193" i="137"/>
  <c r="AD192" i="137"/>
  <c r="AI193" i="137" s="1"/>
  <c r="X192" i="137"/>
  <c r="Y192" i="137" s="1"/>
  <c r="U192" i="137"/>
  <c r="V192" i="137" s="1"/>
  <c r="R192" i="137"/>
  <c r="S192" i="137" s="1"/>
  <c r="O192" i="137"/>
  <c r="P192" i="137" s="1"/>
  <c r="AD191" i="137"/>
  <c r="AI192" i="137" s="1"/>
  <c r="X191" i="137"/>
  <c r="Y191" i="137" s="1"/>
  <c r="U191" i="137"/>
  <c r="V191" i="137" s="1"/>
  <c r="R191" i="137"/>
  <c r="T191" i="137" s="1"/>
  <c r="O191" i="137"/>
  <c r="P191" i="137" s="1"/>
  <c r="AD190" i="137"/>
  <c r="AI191" i="137" s="1"/>
  <c r="X190" i="137"/>
  <c r="Y190" i="137" s="1"/>
  <c r="U190" i="137"/>
  <c r="V190" i="137" s="1"/>
  <c r="T190" i="137"/>
  <c r="Z190" i="137" s="1"/>
  <c r="R190" i="137"/>
  <c r="S190" i="137" s="1"/>
  <c r="Q190" i="137"/>
  <c r="W190" i="137" s="1"/>
  <c r="O190" i="137"/>
  <c r="P190" i="137" s="1"/>
  <c r="AD189" i="137"/>
  <c r="AI190" i="137" s="1"/>
  <c r="X189" i="137"/>
  <c r="Y189" i="137" s="1"/>
  <c r="U189" i="137"/>
  <c r="V189" i="137" s="1"/>
  <c r="T189" i="137"/>
  <c r="Z189" i="137" s="1"/>
  <c r="R189" i="137"/>
  <c r="S189" i="137" s="1"/>
  <c r="Q189" i="137"/>
  <c r="W189" i="137" s="1"/>
  <c r="O189" i="137"/>
  <c r="P189" i="137" s="1"/>
  <c r="AD188" i="137"/>
  <c r="AI189" i="137" s="1"/>
  <c r="X188" i="137"/>
  <c r="Y188" i="137" s="1"/>
  <c r="U188" i="137"/>
  <c r="V188" i="137" s="1"/>
  <c r="T188" i="137"/>
  <c r="Z188" i="137" s="1"/>
  <c r="R188" i="137"/>
  <c r="S188" i="137" s="1"/>
  <c r="Q188" i="137"/>
  <c r="W188" i="137" s="1"/>
  <c r="O188" i="137"/>
  <c r="P188" i="137" s="1"/>
  <c r="AD187" i="137"/>
  <c r="AI188" i="137" s="1"/>
  <c r="X187" i="137"/>
  <c r="Y187" i="137" s="1"/>
  <c r="U187" i="137"/>
  <c r="V187" i="137" s="1"/>
  <c r="R187" i="137"/>
  <c r="T187" i="137" s="1"/>
  <c r="O187" i="137"/>
  <c r="P187" i="137" s="1"/>
  <c r="AD186" i="137"/>
  <c r="X186" i="137"/>
  <c r="Y186" i="137" s="1"/>
  <c r="U186" i="137"/>
  <c r="V186" i="137" s="1"/>
  <c r="R186" i="137"/>
  <c r="T186" i="137" s="1"/>
  <c r="O186" i="137"/>
  <c r="AD185" i="137"/>
  <c r="AI186" i="137" s="1"/>
  <c r="X185" i="137"/>
  <c r="Y185" i="137" s="1"/>
  <c r="U185" i="137"/>
  <c r="V185" i="137" s="1"/>
  <c r="T185" i="137"/>
  <c r="Z185" i="137" s="1"/>
  <c r="R185" i="137"/>
  <c r="S185" i="137" s="1"/>
  <c r="Q185" i="137"/>
  <c r="W185" i="137" s="1"/>
  <c r="O185" i="137"/>
  <c r="P185" i="137" s="1"/>
  <c r="AD184" i="137"/>
  <c r="AI185" i="137" s="1"/>
  <c r="X184" i="137"/>
  <c r="Y184" i="137" s="1"/>
  <c r="U184" i="137"/>
  <c r="V184" i="137" s="1"/>
  <c r="R184" i="137"/>
  <c r="S184" i="137" s="1"/>
  <c r="O184" i="137"/>
  <c r="AD183" i="137"/>
  <c r="AI184" i="137" s="1"/>
  <c r="X183" i="137"/>
  <c r="Y183" i="137" s="1"/>
  <c r="U183" i="137"/>
  <c r="V183" i="137" s="1"/>
  <c r="R183" i="137"/>
  <c r="O183" i="137"/>
  <c r="P183" i="137" s="1"/>
  <c r="AD182" i="137"/>
  <c r="AI183" i="137" s="1"/>
  <c r="X182" i="137"/>
  <c r="Y182" i="137" s="1"/>
  <c r="U182" i="137"/>
  <c r="V182" i="137" s="1"/>
  <c r="R182" i="137"/>
  <c r="S182" i="137" s="1"/>
  <c r="O182" i="137"/>
  <c r="Q182" i="137" s="1"/>
  <c r="AD181" i="137"/>
  <c r="AI182" i="137" s="1"/>
  <c r="X181" i="137"/>
  <c r="Y181" i="137" s="1"/>
  <c r="U181" i="137"/>
  <c r="V181" i="137" s="1"/>
  <c r="R181" i="137"/>
  <c r="O181" i="137"/>
  <c r="Q181" i="137" s="1"/>
  <c r="AD180" i="137"/>
  <c r="AI181" i="137" s="1"/>
  <c r="X180" i="137"/>
  <c r="Y180" i="137" s="1"/>
  <c r="U180" i="137"/>
  <c r="V180" i="137" s="1"/>
  <c r="R180" i="137"/>
  <c r="S180" i="137" s="1"/>
  <c r="O180" i="137"/>
  <c r="P180" i="137" s="1"/>
  <c r="AD179" i="137"/>
  <c r="AI180" i="137" s="1"/>
  <c r="X179" i="137"/>
  <c r="Y179" i="137" s="1"/>
  <c r="U179" i="137"/>
  <c r="V179" i="137" s="1"/>
  <c r="R179" i="137"/>
  <c r="O179" i="137"/>
  <c r="P179" i="137" s="1"/>
  <c r="AD178" i="137"/>
  <c r="AI179" i="137" s="1"/>
  <c r="X178" i="137"/>
  <c r="Y178" i="137" s="1"/>
  <c r="U178" i="137"/>
  <c r="V178" i="137" s="1"/>
  <c r="R178" i="137"/>
  <c r="T178" i="137" s="1"/>
  <c r="O178" i="137"/>
  <c r="AD177" i="137"/>
  <c r="AI178" i="137" s="1"/>
  <c r="X177" i="137"/>
  <c r="Y177" i="137" s="1"/>
  <c r="U177" i="137"/>
  <c r="V177" i="137" s="1"/>
  <c r="R177" i="137"/>
  <c r="S177" i="137" s="1"/>
  <c r="O177" i="137"/>
  <c r="AD176" i="137"/>
  <c r="AI177" i="137" s="1"/>
  <c r="X176" i="137"/>
  <c r="Y176" i="137" s="1"/>
  <c r="U176" i="137"/>
  <c r="V176" i="137" s="1"/>
  <c r="R176" i="137"/>
  <c r="S176" i="137" s="1"/>
  <c r="O176" i="137"/>
  <c r="P176" i="137" s="1"/>
  <c r="AD175" i="137"/>
  <c r="AI176" i="137" s="1"/>
  <c r="X175" i="137"/>
  <c r="Y175" i="137" s="1"/>
  <c r="U175" i="137"/>
  <c r="V175" i="137" s="1"/>
  <c r="S175" i="137"/>
  <c r="R175" i="137"/>
  <c r="T175" i="137" s="1"/>
  <c r="O175" i="137"/>
  <c r="P175" i="137" s="1"/>
  <c r="AD174" i="137"/>
  <c r="AI175" i="137" s="1"/>
  <c r="X174" i="137"/>
  <c r="Y174" i="137" s="1"/>
  <c r="U174" i="137"/>
  <c r="V174" i="137" s="1"/>
  <c r="R174" i="137"/>
  <c r="O174" i="137"/>
  <c r="AD173" i="137"/>
  <c r="AI174" i="137" s="1"/>
  <c r="X173" i="137"/>
  <c r="Y173" i="137" s="1"/>
  <c r="U173" i="137"/>
  <c r="V173" i="137" s="1"/>
  <c r="R173" i="137"/>
  <c r="Q173" i="137"/>
  <c r="O173" i="137"/>
  <c r="P173" i="137" s="1"/>
  <c r="AD172" i="137"/>
  <c r="AI173" i="137" s="1"/>
  <c r="X172" i="137"/>
  <c r="Y172" i="137" s="1"/>
  <c r="U172" i="137"/>
  <c r="V172" i="137" s="1"/>
  <c r="T172" i="137"/>
  <c r="Z172" i="137" s="1"/>
  <c r="R172" i="137"/>
  <c r="S172" i="137" s="1"/>
  <c r="Q172" i="137"/>
  <c r="W172" i="137" s="1"/>
  <c r="O172" i="137"/>
  <c r="P172" i="137" s="1"/>
  <c r="AD171" i="137"/>
  <c r="AI172" i="137" s="1"/>
  <c r="X171" i="137"/>
  <c r="Y171" i="137" s="1"/>
  <c r="U171" i="137"/>
  <c r="V171" i="137" s="1"/>
  <c r="R171" i="137"/>
  <c r="O171" i="137"/>
  <c r="P171" i="137" s="1"/>
  <c r="AD170" i="137"/>
  <c r="AI171" i="137" s="1"/>
  <c r="X170" i="137"/>
  <c r="Y170" i="137" s="1"/>
  <c r="U170" i="137"/>
  <c r="V170" i="137" s="1"/>
  <c r="R170" i="137"/>
  <c r="T170" i="137" s="1"/>
  <c r="O170" i="137"/>
  <c r="Q170" i="137" s="1"/>
  <c r="AD169" i="137"/>
  <c r="AI170" i="137" s="1"/>
  <c r="X169" i="137"/>
  <c r="Y169" i="137" s="1"/>
  <c r="U169" i="137"/>
  <c r="V169" i="137" s="1"/>
  <c r="R169" i="137"/>
  <c r="S169" i="137" s="1"/>
  <c r="P169" i="137"/>
  <c r="O169" i="137"/>
  <c r="AD168" i="137"/>
  <c r="AI169" i="137" s="1"/>
  <c r="X168" i="137"/>
  <c r="Y168" i="137" s="1"/>
  <c r="U168" i="137"/>
  <c r="V168" i="137" s="1"/>
  <c r="R168" i="137"/>
  <c r="S168" i="137" s="1"/>
  <c r="O168" i="137"/>
  <c r="P168" i="137" s="1"/>
  <c r="AD167" i="137"/>
  <c r="AI168" i="137" s="1"/>
  <c r="X167" i="137"/>
  <c r="Y167" i="137" s="1"/>
  <c r="U167" i="137"/>
  <c r="V167" i="137" s="1"/>
  <c r="T167" i="137"/>
  <c r="Z167" i="137" s="1"/>
  <c r="R167" i="137"/>
  <c r="S167" i="137" s="1"/>
  <c r="Q167" i="137"/>
  <c r="W167" i="137" s="1"/>
  <c r="O167" i="137"/>
  <c r="P167" i="137" s="1"/>
  <c r="AD166" i="137"/>
  <c r="AI167" i="137" s="1"/>
  <c r="X166" i="137"/>
  <c r="Y166" i="137" s="1"/>
  <c r="U166" i="137"/>
  <c r="V166" i="137" s="1"/>
  <c r="R166" i="137"/>
  <c r="T166" i="137" s="1"/>
  <c r="O166" i="137"/>
  <c r="AD165" i="137"/>
  <c r="AI166" i="137" s="1"/>
  <c r="X165" i="137"/>
  <c r="Y165" i="137" s="1"/>
  <c r="U165" i="137"/>
  <c r="V165" i="137" s="1"/>
  <c r="R165" i="137"/>
  <c r="P165" i="137"/>
  <c r="O165" i="137"/>
  <c r="AD164" i="137"/>
  <c r="AI165" i="137" s="1"/>
  <c r="X164" i="137"/>
  <c r="Y164" i="137" s="1"/>
  <c r="U164" i="137"/>
  <c r="V164" i="137" s="1"/>
  <c r="T164" i="137"/>
  <c r="Z164" i="137" s="1"/>
  <c r="R164" i="137"/>
  <c r="S164" i="137" s="1"/>
  <c r="Q164" i="137"/>
  <c r="W164" i="137" s="1"/>
  <c r="O164" i="137"/>
  <c r="P164" i="137" s="1"/>
  <c r="AD163" i="137"/>
  <c r="AI164" i="137" s="1"/>
  <c r="X163" i="137"/>
  <c r="Y163" i="137" s="1"/>
  <c r="U163" i="137"/>
  <c r="V163" i="137" s="1"/>
  <c r="R163" i="137"/>
  <c r="O163" i="137"/>
  <c r="P163" i="137" s="1"/>
  <c r="AD162" i="137"/>
  <c r="AI163" i="137" s="1"/>
  <c r="X162" i="137"/>
  <c r="Y162" i="137" s="1"/>
  <c r="U162" i="137"/>
  <c r="V162" i="137" s="1"/>
  <c r="R162" i="137"/>
  <c r="O162" i="137"/>
  <c r="AD161" i="137"/>
  <c r="AI162" i="137" s="1"/>
  <c r="X161" i="137"/>
  <c r="Y161" i="137" s="1"/>
  <c r="U161" i="137"/>
  <c r="V161" i="137" s="1"/>
  <c r="R161" i="137"/>
  <c r="S161" i="137" s="1"/>
  <c r="O161" i="137"/>
  <c r="AD160" i="137"/>
  <c r="AI161" i="137" s="1"/>
  <c r="X160" i="137"/>
  <c r="Y160" i="137" s="1"/>
  <c r="U160" i="137"/>
  <c r="V160" i="137" s="1"/>
  <c r="R160" i="137"/>
  <c r="S160" i="137" s="1"/>
  <c r="Q160" i="137"/>
  <c r="O160" i="137"/>
  <c r="P160" i="137" s="1"/>
  <c r="AD159" i="137"/>
  <c r="AI160" i="137" s="1"/>
  <c r="X159" i="137"/>
  <c r="Y159" i="137" s="1"/>
  <c r="U159" i="137"/>
  <c r="V159" i="137" s="1"/>
  <c r="R159" i="137"/>
  <c r="T159" i="137" s="1"/>
  <c r="O159" i="137"/>
  <c r="P159" i="137" s="1"/>
  <c r="AD158" i="137"/>
  <c r="AI159" i="137" s="1"/>
  <c r="X158" i="137"/>
  <c r="Y158" i="137" s="1"/>
  <c r="U158" i="137"/>
  <c r="V158" i="137" s="1"/>
  <c r="R158" i="137"/>
  <c r="S158" i="137" s="1"/>
  <c r="O158" i="137"/>
  <c r="AD157" i="137"/>
  <c r="AI158" i="137" s="1"/>
  <c r="X157" i="137"/>
  <c r="Y157" i="137" s="1"/>
  <c r="U157" i="137"/>
  <c r="V157" i="137" s="1"/>
  <c r="R157" i="137"/>
  <c r="Q157" i="137"/>
  <c r="P157" i="137"/>
  <c r="O157" i="137"/>
  <c r="AD156" i="137"/>
  <c r="X156" i="137"/>
  <c r="Y156" i="137" s="1"/>
  <c r="U156" i="137"/>
  <c r="V156" i="137" s="1"/>
  <c r="R156" i="137"/>
  <c r="S156" i="137" s="1"/>
  <c r="O156" i="137"/>
  <c r="AD155" i="137"/>
  <c r="AI156" i="137" s="1"/>
  <c r="X155" i="137"/>
  <c r="Y155" i="137" s="1"/>
  <c r="U155" i="137"/>
  <c r="V155" i="137" s="1"/>
  <c r="R155" i="137"/>
  <c r="T155" i="137" s="1"/>
  <c r="O155" i="137"/>
  <c r="P155" i="137" s="1"/>
  <c r="AD154" i="137"/>
  <c r="AI155" i="137" s="1"/>
  <c r="X154" i="137"/>
  <c r="Y154" i="137" s="1"/>
  <c r="U154" i="137"/>
  <c r="V154" i="137" s="1"/>
  <c r="R154" i="137"/>
  <c r="O154" i="137"/>
  <c r="Q154" i="137" s="1"/>
  <c r="AD153" i="137"/>
  <c r="AI154" i="137" s="1"/>
  <c r="X153" i="137"/>
  <c r="Y153" i="137" s="1"/>
  <c r="U153" i="137"/>
  <c r="V153" i="137" s="1"/>
  <c r="R153" i="137"/>
  <c r="O153" i="137"/>
  <c r="AD152" i="137"/>
  <c r="AI153" i="137" s="1"/>
  <c r="X152" i="137"/>
  <c r="Y152" i="137" s="1"/>
  <c r="U152" i="137"/>
  <c r="V152" i="137" s="1"/>
  <c r="R152" i="137"/>
  <c r="S152" i="137" s="1"/>
  <c r="O152" i="137"/>
  <c r="P152" i="137" s="1"/>
  <c r="AD151" i="137"/>
  <c r="AI152" i="137" s="1"/>
  <c r="X151" i="137"/>
  <c r="Y151" i="137" s="1"/>
  <c r="U151" i="137"/>
  <c r="V151" i="137" s="1"/>
  <c r="R151" i="137"/>
  <c r="O151" i="137"/>
  <c r="P151" i="137" s="1"/>
  <c r="AD150" i="137"/>
  <c r="AI151" i="137" s="1"/>
  <c r="X150" i="137"/>
  <c r="Y150" i="137" s="1"/>
  <c r="U150" i="137"/>
  <c r="V150" i="137" s="1"/>
  <c r="R150" i="137"/>
  <c r="O150" i="137"/>
  <c r="Q150" i="137" s="1"/>
  <c r="AD149" i="137"/>
  <c r="AI150" i="137" s="1"/>
  <c r="X149" i="137"/>
  <c r="Y149" i="137" s="1"/>
  <c r="U149" i="137"/>
  <c r="V149" i="137" s="1"/>
  <c r="T149" i="137"/>
  <c r="Z149" i="137" s="1"/>
  <c r="R149" i="137"/>
  <c r="S149" i="137" s="1"/>
  <c r="Q149" i="137"/>
  <c r="W149" i="137" s="1"/>
  <c r="P149" i="137"/>
  <c r="O149" i="137"/>
  <c r="AD148" i="137"/>
  <c r="AI149" i="137" s="1"/>
  <c r="X148" i="137"/>
  <c r="Y148" i="137" s="1"/>
  <c r="U148" i="137"/>
  <c r="V148" i="137" s="1"/>
  <c r="R148" i="137"/>
  <c r="S148" i="137" s="1"/>
  <c r="Q148" i="137"/>
  <c r="O148" i="137"/>
  <c r="P148" i="137" s="1"/>
  <c r="AD147" i="137"/>
  <c r="AI148" i="137" s="1"/>
  <c r="X147" i="137"/>
  <c r="Y147" i="137" s="1"/>
  <c r="U147" i="137"/>
  <c r="V147" i="137" s="1"/>
  <c r="R147" i="137"/>
  <c r="T147" i="137" s="1"/>
  <c r="O147" i="137"/>
  <c r="P147" i="137" s="1"/>
  <c r="AD146" i="137"/>
  <c r="AI147" i="137" s="1"/>
  <c r="X146" i="137"/>
  <c r="Y146" i="137" s="1"/>
  <c r="U146" i="137"/>
  <c r="V146" i="137" s="1"/>
  <c r="R146" i="137"/>
  <c r="T146" i="137" s="1"/>
  <c r="P146" i="137"/>
  <c r="O146" i="137"/>
  <c r="Q146" i="137" s="1"/>
  <c r="AD145" i="137"/>
  <c r="AI146" i="137" s="1"/>
  <c r="X145" i="137"/>
  <c r="Y145" i="137" s="1"/>
  <c r="U145" i="137"/>
  <c r="V145" i="137" s="1"/>
  <c r="R145" i="137"/>
  <c r="S145" i="137" s="1"/>
  <c r="O145" i="137"/>
  <c r="Q145" i="137" s="1"/>
  <c r="AD144" i="137"/>
  <c r="AI145" i="137" s="1"/>
  <c r="X144" i="137"/>
  <c r="Y144" i="137" s="1"/>
  <c r="U144" i="137"/>
  <c r="V144" i="137" s="1"/>
  <c r="R144" i="137"/>
  <c r="S144" i="137" s="1"/>
  <c r="O144" i="137"/>
  <c r="P144" i="137" s="1"/>
  <c r="AD143" i="137"/>
  <c r="AI144" i="137" s="1"/>
  <c r="X143" i="137"/>
  <c r="Y143" i="137" s="1"/>
  <c r="U143" i="137"/>
  <c r="V143" i="137" s="1"/>
  <c r="T143" i="137"/>
  <c r="Z143" i="137" s="1"/>
  <c r="R143" i="137"/>
  <c r="S143" i="137" s="1"/>
  <c r="Q143" i="137"/>
  <c r="W143" i="137" s="1"/>
  <c r="O143" i="137"/>
  <c r="P143" i="137" s="1"/>
  <c r="AD142" i="137"/>
  <c r="AI143" i="137" s="1"/>
  <c r="X142" i="137"/>
  <c r="Y142" i="137" s="1"/>
  <c r="U142" i="137"/>
  <c r="V142" i="137" s="1"/>
  <c r="T142" i="137"/>
  <c r="Z142" i="137" s="1"/>
  <c r="R142" i="137"/>
  <c r="AF142" i="137" s="1"/>
  <c r="Q142" i="137"/>
  <c r="W142" i="137" s="1"/>
  <c r="O142" i="137"/>
  <c r="AD141" i="137"/>
  <c r="AI142" i="137" s="1"/>
  <c r="X141" i="137"/>
  <c r="Y141" i="137" s="1"/>
  <c r="U141" i="137"/>
  <c r="V141" i="137" s="1"/>
  <c r="R141" i="137"/>
  <c r="S141" i="137" s="1"/>
  <c r="O141" i="137"/>
  <c r="Q141" i="137" s="1"/>
  <c r="AD140" i="137"/>
  <c r="AI141" i="137" s="1"/>
  <c r="X140" i="137"/>
  <c r="Y140" i="137" s="1"/>
  <c r="U140" i="137"/>
  <c r="V140" i="137" s="1"/>
  <c r="T140" i="137"/>
  <c r="Z140" i="137" s="1"/>
  <c r="R140" i="137"/>
  <c r="S140" i="137" s="1"/>
  <c r="Q140" i="137"/>
  <c r="W140" i="137" s="1"/>
  <c r="O140" i="137"/>
  <c r="P140" i="137" s="1"/>
  <c r="AD139" i="137"/>
  <c r="AI140" i="137" s="1"/>
  <c r="X139" i="137"/>
  <c r="Y139" i="137" s="1"/>
  <c r="U139" i="137"/>
  <c r="V139" i="137" s="1"/>
  <c r="R139" i="137"/>
  <c r="T139" i="137" s="1"/>
  <c r="O139" i="137"/>
  <c r="P139" i="137" s="1"/>
  <c r="AD138" i="137"/>
  <c r="AI139" i="137" s="1"/>
  <c r="X138" i="137"/>
  <c r="Y138" i="137" s="1"/>
  <c r="U138" i="137"/>
  <c r="V138" i="137" s="1"/>
  <c r="R138" i="137"/>
  <c r="T138" i="137" s="1"/>
  <c r="O138" i="137"/>
  <c r="Q138" i="137" s="1"/>
  <c r="AD137" i="137"/>
  <c r="AI138" i="137" s="1"/>
  <c r="X137" i="137"/>
  <c r="Y137" i="137" s="1"/>
  <c r="U137" i="137"/>
  <c r="V137" i="137" s="1"/>
  <c r="R137" i="137"/>
  <c r="S137" i="137" s="1"/>
  <c r="O137" i="137"/>
  <c r="AD136" i="137"/>
  <c r="AI137" i="137" s="1"/>
  <c r="X136" i="137"/>
  <c r="Y136" i="137" s="1"/>
  <c r="U136" i="137"/>
  <c r="V136" i="137" s="1"/>
  <c r="T136" i="137"/>
  <c r="Z136" i="137" s="1"/>
  <c r="R136" i="137"/>
  <c r="S136" i="137" s="1"/>
  <c r="Q136" i="137"/>
  <c r="W136" i="137" s="1"/>
  <c r="O136" i="137"/>
  <c r="P136" i="137" s="1"/>
  <c r="AD135" i="137"/>
  <c r="AI136" i="137" s="1"/>
  <c r="X135" i="137"/>
  <c r="Y135" i="137" s="1"/>
  <c r="U135" i="137"/>
  <c r="V135" i="137" s="1"/>
  <c r="R135" i="137"/>
  <c r="O135" i="137"/>
  <c r="P135" i="137" s="1"/>
  <c r="AD134" i="137"/>
  <c r="AI135" i="137" s="1"/>
  <c r="X134" i="137"/>
  <c r="Y134" i="137" s="1"/>
  <c r="U134" i="137"/>
  <c r="V134" i="137" s="1"/>
  <c r="R134" i="137"/>
  <c r="T134" i="137" s="1"/>
  <c r="O134" i="137"/>
  <c r="Q134" i="137" s="1"/>
  <c r="AD133" i="137"/>
  <c r="AI134" i="137" s="1"/>
  <c r="X133" i="137"/>
  <c r="Y133" i="137" s="1"/>
  <c r="U133" i="137"/>
  <c r="V133" i="137" s="1"/>
  <c r="R133" i="137"/>
  <c r="S133" i="137" s="1"/>
  <c r="P133" i="137"/>
  <c r="O133" i="137"/>
  <c r="Q133" i="137" s="1"/>
  <c r="AD132" i="137"/>
  <c r="AI133" i="137" s="1"/>
  <c r="X132" i="137"/>
  <c r="Y132" i="137" s="1"/>
  <c r="U132" i="137"/>
  <c r="V132" i="137" s="1"/>
  <c r="R132" i="137"/>
  <c r="S132" i="137" s="1"/>
  <c r="O132" i="137"/>
  <c r="P132" i="137" s="1"/>
  <c r="AD131" i="137"/>
  <c r="AI132" i="137" s="1"/>
  <c r="X131" i="137"/>
  <c r="Y131" i="137" s="1"/>
  <c r="U131" i="137"/>
  <c r="V131" i="137" s="1"/>
  <c r="R131" i="137"/>
  <c r="T131" i="137" s="1"/>
  <c r="O131" i="137"/>
  <c r="P131" i="137" s="1"/>
  <c r="AD130" i="137"/>
  <c r="AI131" i="137" s="1"/>
  <c r="X130" i="137"/>
  <c r="Y130" i="137" s="1"/>
  <c r="U130" i="137"/>
  <c r="V130" i="137" s="1"/>
  <c r="T130" i="137"/>
  <c r="Z130" i="137" s="1"/>
  <c r="R130" i="137"/>
  <c r="S130" i="137" s="1"/>
  <c r="Q130" i="137"/>
  <c r="W130" i="137" s="1"/>
  <c r="O130" i="137"/>
  <c r="P130" i="137" s="1"/>
  <c r="AD129" i="137"/>
  <c r="AI130" i="137" s="1"/>
  <c r="X129" i="137"/>
  <c r="Y129" i="137" s="1"/>
  <c r="U129" i="137"/>
  <c r="V129" i="137" s="1"/>
  <c r="R129" i="137"/>
  <c r="S129" i="137" s="1"/>
  <c r="O129" i="137"/>
  <c r="Q129" i="137" s="1"/>
  <c r="AD128" i="137"/>
  <c r="AI129" i="137" s="1"/>
  <c r="X128" i="137"/>
  <c r="Y128" i="137" s="1"/>
  <c r="U128" i="137"/>
  <c r="V128" i="137" s="1"/>
  <c r="R128" i="137"/>
  <c r="S128" i="137" s="1"/>
  <c r="O128" i="137"/>
  <c r="P128" i="137" s="1"/>
  <c r="AD127" i="137"/>
  <c r="AI128" i="137" s="1"/>
  <c r="X127" i="137"/>
  <c r="Y127" i="137" s="1"/>
  <c r="U127" i="137"/>
  <c r="V127" i="137" s="1"/>
  <c r="R127" i="137"/>
  <c r="T127" i="137" s="1"/>
  <c r="O127" i="137"/>
  <c r="P127" i="137" s="1"/>
  <c r="AD126" i="137"/>
  <c r="AI127" i="137" s="1"/>
  <c r="X126" i="137"/>
  <c r="Y126" i="137" s="1"/>
  <c r="U126" i="137"/>
  <c r="V126" i="137" s="1"/>
  <c r="R126" i="137"/>
  <c r="T126" i="137" s="1"/>
  <c r="O126" i="137"/>
  <c r="Q126" i="137" s="1"/>
  <c r="AD125" i="137"/>
  <c r="AI126" i="137" s="1"/>
  <c r="X125" i="137"/>
  <c r="Y125" i="137" s="1"/>
  <c r="U125" i="137"/>
  <c r="V125" i="137" s="1"/>
  <c r="R125" i="137"/>
  <c r="S125" i="137" s="1"/>
  <c r="O125" i="137"/>
  <c r="Q125" i="137" s="1"/>
  <c r="AD124" i="137"/>
  <c r="AI125" i="137" s="1"/>
  <c r="X124" i="137"/>
  <c r="Y124" i="137" s="1"/>
  <c r="U124" i="137"/>
  <c r="V124" i="137" s="1"/>
  <c r="T124" i="137"/>
  <c r="Z124" i="137" s="1"/>
  <c r="R124" i="137"/>
  <c r="S124" i="137" s="1"/>
  <c r="Q124" i="137"/>
  <c r="W124" i="137" s="1"/>
  <c r="O124" i="137"/>
  <c r="P124" i="137" s="1"/>
  <c r="AD123" i="137"/>
  <c r="AI124" i="137" s="1"/>
  <c r="X123" i="137"/>
  <c r="Y123" i="137" s="1"/>
  <c r="U123" i="137"/>
  <c r="V123" i="137" s="1"/>
  <c r="R123" i="137"/>
  <c r="T123" i="137" s="1"/>
  <c r="O123" i="137"/>
  <c r="P123" i="137" s="1"/>
  <c r="AD122" i="137"/>
  <c r="AI123" i="137" s="1"/>
  <c r="X122" i="137"/>
  <c r="Y122" i="137" s="1"/>
  <c r="U122" i="137"/>
  <c r="V122" i="137" s="1"/>
  <c r="R122" i="137"/>
  <c r="O122" i="137"/>
  <c r="Q122" i="137" s="1"/>
  <c r="AD121" i="137"/>
  <c r="AI122" i="137" s="1"/>
  <c r="X121" i="137"/>
  <c r="Y121" i="137" s="1"/>
  <c r="U121" i="137"/>
  <c r="V121" i="137" s="1"/>
  <c r="T121" i="137"/>
  <c r="Z121" i="137" s="1"/>
  <c r="R121" i="137"/>
  <c r="S121" i="137" s="1"/>
  <c r="Q121" i="137"/>
  <c r="W121" i="137" s="1"/>
  <c r="O121" i="137"/>
  <c r="P121" i="137" s="1"/>
  <c r="AD120" i="137"/>
  <c r="AI121" i="137" s="1"/>
  <c r="X120" i="137"/>
  <c r="Y120" i="137" s="1"/>
  <c r="U120" i="137"/>
  <c r="V120" i="137" s="1"/>
  <c r="R120" i="137"/>
  <c r="S120" i="137" s="1"/>
  <c r="O120" i="137"/>
  <c r="P120" i="137" s="1"/>
  <c r="AD119" i="137"/>
  <c r="AI120" i="137" s="1"/>
  <c r="X119" i="137"/>
  <c r="Y119" i="137" s="1"/>
  <c r="U119" i="137"/>
  <c r="V119" i="137" s="1"/>
  <c r="R119" i="137"/>
  <c r="O119" i="137"/>
  <c r="P119" i="137" s="1"/>
  <c r="AD118" i="137"/>
  <c r="AI119" i="137" s="1"/>
  <c r="X118" i="137"/>
  <c r="Y118" i="137" s="1"/>
  <c r="U118" i="137"/>
  <c r="V118" i="137" s="1"/>
  <c r="T118" i="137"/>
  <c r="Z118" i="137" s="1"/>
  <c r="R118" i="137"/>
  <c r="Q118" i="137"/>
  <c r="W118" i="137" s="1"/>
  <c r="O118" i="137"/>
  <c r="AE118" i="137" s="1"/>
  <c r="AD117" i="137"/>
  <c r="AI118" i="137" s="1"/>
  <c r="X117" i="137"/>
  <c r="Y117" i="137" s="1"/>
  <c r="U117" i="137"/>
  <c r="V117" i="137" s="1"/>
  <c r="R117" i="137"/>
  <c r="S117" i="137" s="1"/>
  <c r="O117" i="137"/>
  <c r="P117" i="137" s="1"/>
  <c r="AD116" i="137"/>
  <c r="AI117" i="137" s="1"/>
  <c r="X116" i="137"/>
  <c r="Y116" i="137" s="1"/>
  <c r="U116" i="137"/>
  <c r="V116" i="137" s="1"/>
  <c r="R116" i="137"/>
  <c r="S116" i="137" s="1"/>
  <c r="O116" i="137"/>
  <c r="P116" i="137" s="1"/>
  <c r="AD115" i="137"/>
  <c r="AI116" i="137" s="1"/>
  <c r="X115" i="137"/>
  <c r="Y115" i="137" s="1"/>
  <c r="U115" i="137"/>
  <c r="V115" i="137" s="1"/>
  <c r="R115" i="137"/>
  <c r="T115" i="137" s="1"/>
  <c r="O115" i="137"/>
  <c r="P115" i="137" s="1"/>
  <c r="AD114" i="137"/>
  <c r="AI115" i="137" s="1"/>
  <c r="X114" i="137"/>
  <c r="Y114" i="137" s="1"/>
  <c r="U114" i="137"/>
  <c r="V114" i="137" s="1"/>
  <c r="T114" i="137"/>
  <c r="Z114" i="137" s="1"/>
  <c r="R114" i="137"/>
  <c r="Q114" i="137"/>
  <c r="W114" i="137" s="1"/>
  <c r="P114" i="137"/>
  <c r="O114" i="137"/>
  <c r="AD113" i="137"/>
  <c r="AI114" i="137" s="1"/>
  <c r="X113" i="137"/>
  <c r="Y113" i="137" s="1"/>
  <c r="U113" i="137"/>
  <c r="V113" i="137" s="1"/>
  <c r="T113" i="137"/>
  <c r="Z113" i="137" s="1"/>
  <c r="R113" i="137"/>
  <c r="S113" i="137" s="1"/>
  <c r="Q113" i="137"/>
  <c r="W113" i="137" s="1"/>
  <c r="O113" i="137"/>
  <c r="AD112" i="137"/>
  <c r="AI113" i="137" s="1"/>
  <c r="X112" i="137"/>
  <c r="Y112" i="137" s="1"/>
  <c r="U112" i="137"/>
  <c r="V112" i="137" s="1"/>
  <c r="R112" i="137"/>
  <c r="S112" i="137" s="1"/>
  <c r="O112" i="137"/>
  <c r="P112" i="137" s="1"/>
  <c r="AD111" i="137"/>
  <c r="AI112" i="137" s="1"/>
  <c r="X111" i="137"/>
  <c r="Y111" i="137" s="1"/>
  <c r="U111" i="137"/>
  <c r="V111" i="137" s="1"/>
  <c r="T111" i="137"/>
  <c r="Z111" i="137" s="1"/>
  <c r="R111" i="137"/>
  <c r="S111" i="137" s="1"/>
  <c r="Q111" i="137"/>
  <c r="W111" i="137" s="1"/>
  <c r="O111" i="137"/>
  <c r="P111" i="137" s="1"/>
  <c r="AD110" i="137"/>
  <c r="AI111" i="137" s="1"/>
  <c r="X110" i="137"/>
  <c r="Y110" i="137" s="1"/>
  <c r="U110" i="137"/>
  <c r="V110" i="137" s="1"/>
  <c r="T110" i="137"/>
  <c r="Z110" i="137" s="1"/>
  <c r="R110" i="137"/>
  <c r="S110" i="137" s="1"/>
  <c r="Q110" i="137"/>
  <c r="W110" i="137" s="1"/>
  <c r="O110" i="137"/>
  <c r="P110" i="137" s="1"/>
  <c r="AD109" i="137"/>
  <c r="AI110" i="137" s="1"/>
  <c r="X109" i="137"/>
  <c r="Y109" i="137" s="1"/>
  <c r="U109" i="137"/>
  <c r="V109" i="137" s="1"/>
  <c r="R109" i="137"/>
  <c r="S109" i="137" s="1"/>
  <c r="O109" i="137"/>
  <c r="AD108" i="137"/>
  <c r="AI109" i="137" s="1"/>
  <c r="X108" i="137"/>
  <c r="Y108" i="137" s="1"/>
  <c r="U108" i="137"/>
  <c r="V108" i="137" s="1"/>
  <c r="T108" i="137"/>
  <c r="Z108" i="137" s="1"/>
  <c r="R108" i="137"/>
  <c r="S108" i="137" s="1"/>
  <c r="Q108" i="137"/>
  <c r="W108" i="137" s="1"/>
  <c r="O108" i="137"/>
  <c r="P108" i="137" s="1"/>
  <c r="AD107" i="137"/>
  <c r="AI108" i="137" s="1"/>
  <c r="X107" i="137"/>
  <c r="Y107" i="137" s="1"/>
  <c r="U107" i="137"/>
  <c r="V107" i="137" s="1"/>
  <c r="T107" i="137"/>
  <c r="Z107" i="137" s="1"/>
  <c r="R107" i="137"/>
  <c r="S107" i="137" s="1"/>
  <c r="Q107" i="137"/>
  <c r="W107" i="137" s="1"/>
  <c r="O107" i="137"/>
  <c r="P107" i="137" s="1"/>
  <c r="AD106" i="137"/>
  <c r="AI107" i="137" s="1"/>
  <c r="X106" i="137"/>
  <c r="Y106" i="137" s="1"/>
  <c r="U106" i="137"/>
  <c r="V106" i="137" s="1"/>
  <c r="T106" i="137"/>
  <c r="Z106" i="137" s="1"/>
  <c r="R106" i="137"/>
  <c r="S106" i="137" s="1"/>
  <c r="Q106" i="137"/>
  <c r="W106" i="137" s="1"/>
  <c r="O106" i="137"/>
  <c r="P106" i="137" s="1"/>
  <c r="AD105" i="137"/>
  <c r="AI106" i="137" s="1"/>
  <c r="X105" i="137"/>
  <c r="Y105" i="137" s="1"/>
  <c r="U105" i="137"/>
  <c r="V105" i="137" s="1"/>
  <c r="R105" i="137"/>
  <c r="S105" i="137" s="1"/>
  <c r="O105" i="137"/>
  <c r="AE105" i="137" s="1"/>
  <c r="AD104" i="137"/>
  <c r="AI105" i="137" s="1"/>
  <c r="X104" i="137"/>
  <c r="Y104" i="137" s="1"/>
  <c r="U104" i="137"/>
  <c r="V104" i="137" s="1"/>
  <c r="R104" i="137"/>
  <c r="S104" i="137" s="1"/>
  <c r="O104" i="137"/>
  <c r="P104" i="137" s="1"/>
  <c r="AD103" i="137"/>
  <c r="AI104" i="137" s="1"/>
  <c r="X103" i="137"/>
  <c r="Y103" i="137" s="1"/>
  <c r="U103" i="137"/>
  <c r="V103" i="137" s="1"/>
  <c r="T103" i="137"/>
  <c r="Z103" i="137" s="1"/>
  <c r="R103" i="137"/>
  <c r="S103" i="137" s="1"/>
  <c r="Q103" i="137"/>
  <c r="W103" i="137" s="1"/>
  <c r="O103" i="137"/>
  <c r="P103" i="137" s="1"/>
  <c r="AD102" i="137"/>
  <c r="AI103" i="137" s="1"/>
  <c r="X102" i="137"/>
  <c r="Y102" i="137" s="1"/>
  <c r="U102" i="137"/>
  <c r="V102" i="137" s="1"/>
  <c r="R102" i="137"/>
  <c r="T102" i="137" s="1"/>
  <c r="O102" i="137"/>
  <c r="Q102" i="137" s="1"/>
  <c r="AD101" i="137"/>
  <c r="AI102" i="137" s="1"/>
  <c r="X101" i="137"/>
  <c r="Y101" i="137" s="1"/>
  <c r="U101" i="137"/>
  <c r="V101" i="137" s="1"/>
  <c r="R101" i="137"/>
  <c r="S101" i="137" s="1"/>
  <c r="O101" i="137"/>
  <c r="AE101" i="137" s="1"/>
  <c r="AD100" i="137"/>
  <c r="AI101" i="137" s="1"/>
  <c r="X100" i="137"/>
  <c r="Y100" i="137" s="1"/>
  <c r="U100" i="137"/>
  <c r="V100" i="137" s="1"/>
  <c r="T100" i="137"/>
  <c r="Z100" i="137" s="1"/>
  <c r="R100" i="137"/>
  <c r="S100" i="137" s="1"/>
  <c r="Q100" i="137"/>
  <c r="W100" i="137" s="1"/>
  <c r="O100" i="137"/>
  <c r="P100" i="137" s="1"/>
  <c r="AD99" i="137"/>
  <c r="AI100" i="137" s="1"/>
  <c r="X99" i="137"/>
  <c r="Y99" i="137" s="1"/>
  <c r="U99" i="137"/>
  <c r="V99" i="137" s="1"/>
  <c r="R99" i="137"/>
  <c r="T99" i="137" s="1"/>
  <c r="O99" i="137"/>
  <c r="AD98" i="137"/>
  <c r="AI99" i="137" s="1"/>
  <c r="X98" i="137"/>
  <c r="U98" i="137"/>
  <c r="V98" i="137" s="1"/>
  <c r="R98" i="137"/>
  <c r="T98" i="137" s="1"/>
  <c r="O98" i="137"/>
  <c r="Q98" i="137" s="1"/>
  <c r="AD97" i="137"/>
  <c r="AI98" i="137" s="1"/>
  <c r="X97" i="137"/>
  <c r="Y97" i="137" s="1"/>
  <c r="U97" i="137"/>
  <c r="V97" i="137" s="1"/>
  <c r="R97" i="137"/>
  <c r="S97" i="137" s="1"/>
  <c r="O97" i="137"/>
  <c r="Q97" i="137" s="1"/>
  <c r="AD96" i="137"/>
  <c r="AI97" i="137" s="1"/>
  <c r="X96" i="137"/>
  <c r="Y96" i="137" s="1"/>
  <c r="U96" i="137"/>
  <c r="V96" i="137" s="1"/>
  <c r="R96" i="137"/>
  <c r="O96" i="137"/>
  <c r="Q96" i="137" s="1"/>
  <c r="AD95" i="137"/>
  <c r="AI96" i="137" s="1"/>
  <c r="X95" i="137"/>
  <c r="Y95" i="137" s="1"/>
  <c r="U95" i="137"/>
  <c r="V95" i="137" s="1"/>
  <c r="R95" i="137"/>
  <c r="T95" i="137" s="1"/>
  <c r="O95" i="137"/>
  <c r="AD94" i="137"/>
  <c r="AI95" i="137" s="1"/>
  <c r="X94" i="137"/>
  <c r="U94" i="137"/>
  <c r="V94" i="137" s="1"/>
  <c r="R94" i="137"/>
  <c r="T94" i="137" s="1"/>
  <c r="O94" i="137"/>
  <c r="Q94" i="137" s="1"/>
  <c r="AD93" i="137"/>
  <c r="AI94" i="137" s="1"/>
  <c r="X93" i="137"/>
  <c r="Y93" i="137" s="1"/>
  <c r="U93" i="137"/>
  <c r="V93" i="137" s="1"/>
  <c r="R93" i="137"/>
  <c r="S93" i="137" s="1"/>
  <c r="O93" i="137"/>
  <c r="Q93" i="137" s="1"/>
  <c r="AD92" i="137"/>
  <c r="X92" i="137"/>
  <c r="Y92" i="137" s="1"/>
  <c r="U92" i="137"/>
  <c r="V92" i="137" s="1"/>
  <c r="R92" i="137"/>
  <c r="O92" i="137"/>
  <c r="P92" i="137" s="1"/>
  <c r="AD91" i="137"/>
  <c r="AI92" i="137" s="1"/>
  <c r="X91" i="137"/>
  <c r="Y91" i="137" s="1"/>
  <c r="U91" i="137"/>
  <c r="V91" i="137" s="1"/>
  <c r="R91" i="137"/>
  <c r="T91" i="137" s="1"/>
  <c r="O91" i="137"/>
  <c r="AD90" i="137"/>
  <c r="AI91" i="137" s="1"/>
  <c r="X90" i="137"/>
  <c r="Y90" i="137" s="1"/>
  <c r="U90" i="137"/>
  <c r="V90" i="137" s="1"/>
  <c r="R90" i="137"/>
  <c r="S90" i="137" s="1"/>
  <c r="O90" i="137"/>
  <c r="Q90" i="137" s="1"/>
  <c r="AD89" i="137"/>
  <c r="AI90" i="137" s="1"/>
  <c r="X89" i="137"/>
  <c r="Y89" i="137" s="1"/>
  <c r="U89" i="137"/>
  <c r="V89" i="137" s="1"/>
  <c r="T89" i="137"/>
  <c r="Z89" i="137" s="1"/>
  <c r="R89" i="137"/>
  <c r="S89" i="137" s="1"/>
  <c r="Q89" i="137"/>
  <c r="W89" i="137" s="1"/>
  <c r="O89" i="137"/>
  <c r="P89" i="137" s="1"/>
  <c r="AD88" i="137"/>
  <c r="AI89" i="137" s="1"/>
  <c r="X88" i="137"/>
  <c r="Y88" i="137" s="1"/>
  <c r="U88" i="137"/>
  <c r="R88" i="137"/>
  <c r="O88" i="137"/>
  <c r="P88" i="137" s="1"/>
  <c r="AD87" i="137"/>
  <c r="AI88" i="137" s="1"/>
  <c r="X87" i="137"/>
  <c r="Y87" i="137" s="1"/>
  <c r="U87" i="137"/>
  <c r="V87" i="137" s="1"/>
  <c r="R87" i="137"/>
  <c r="O87" i="137"/>
  <c r="AD86" i="137"/>
  <c r="AI87" i="137" s="1"/>
  <c r="X86" i="137"/>
  <c r="Y86" i="137" s="1"/>
  <c r="U86" i="137"/>
  <c r="V86" i="137" s="1"/>
  <c r="R86" i="137"/>
  <c r="T86" i="137" s="1"/>
  <c r="O86" i="137"/>
  <c r="Q86" i="137" s="1"/>
  <c r="AD85" i="137"/>
  <c r="AI86" i="137" s="1"/>
  <c r="X85" i="137"/>
  <c r="Y85" i="137" s="1"/>
  <c r="U85" i="137"/>
  <c r="V85" i="137" s="1"/>
  <c r="T85" i="137"/>
  <c r="Z85" i="137" s="1"/>
  <c r="R85" i="137"/>
  <c r="S85" i="137" s="1"/>
  <c r="Q85" i="137"/>
  <c r="W85" i="137" s="1"/>
  <c r="O85" i="137"/>
  <c r="P85" i="137" s="1"/>
  <c r="AD84" i="137"/>
  <c r="AI85" i="137" s="1"/>
  <c r="X84" i="137"/>
  <c r="Y84" i="137" s="1"/>
  <c r="U84" i="137"/>
  <c r="R84" i="137"/>
  <c r="O84" i="137"/>
  <c r="P84" i="137" s="1"/>
  <c r="AD83" i="137"/>
  <c r="AI84" i="137" s="1"/>
  <c r="X83" i="137"/>
  <c r="Y83" i="137" s="1"/>
  <c r="U83" i="137"/>
  <c r="V83" i="137" s="1"/>
  <c r="T83" i="137"/>
  <c r="Z83" i="137" s="1"/>
  <c r="R83" i="137"/>
  <c r="S83" i="137" s="1"/>
  <c r="Q83" i="137"/>
  <c r="W83" i="137" s="1"/>
  <c r="O83" i="137"/>
  <c r="P83" i="137" s="1"/>
  <c r="AD82" i="137"/>
  <c r="AI83" i="137" s="1"/>
  <c r="X82" i="137"/>
  <c r="Y82" i="137" s="1"/>
  <c r="U82" i="137"/>
  <c r="V82" i="137" s="1"/>
  <c r="R82" i="137"/>
  <c r="S82" i="137" s="1"/>
  <c r="O82" i="137"/>
  <c r="Q82" i="137" s="1"/>
  <c r="AD81" i="137"/>
  <c r="AI82" i="137" s="1"/>
  <c r="X81" i="137"/>
  <c r="U81" i="137"/>
  <c r="V81" i="137" s="1"/>
  <c r="R81" i="137"/>
  <c r="S81" i="137" s="1"/>
  <c r="O81" i="137"/>
  <c r="P81" i="137" s="1"/>
  <c r="AD80" i="137"/>
  <c r="AI81" i="137" s="1"/>
  <c r="X80" i="137"/>
  <c r="Y80" i="137" s="1"/>
  <c r="U80" i="137"/>
  <c r="V80" i="137" s="1"/>
  <c r="R80" i="137"/>
  <c r="T80" i="137" s="1"/>
  <c r="P80" i="137"/>
  <c r="O80" i="137"/>
  <c r="Q80" i="137" s="1"/>
  <c r="AD79" i="137"/>
  <c r="AI80" i="137" s="1"/>
  <c r="X79" i="137"/>
  <c r="Y79" i="137" s="1"/>
  <c r="U79" i="137"/>
  <c r="V79" i="137" s="1"/>
  <c r="R79" i="137"/>
  <c r="T79" i="137" s="1"/>
  <c r="O79" i="137"/>
  <c r="Q79" i="137" s="1"/>
  <c r="AD78" i="137"/>
  <c r="AI79" i="137" s="1"/>
  <c r="X78" i="137"/>
  <c r="Y78" i="137" s="1"/>
  <c r="U78" i="137"/>
  <c r="V78" i="137" s="1"/>
  <c r="R78" i="137"/>
  <c r="S78" i="137" s="1"/>
  <c r="O78" i="137"/>
  <c r="AD77" i="137"/>
  <c r="AI78" i="137" s="1"/>
  <c r="X77" i="137"/>
  <c r="Y77" i="137" s="1"/>
  <c r="U77" i="137"/>
  <c r="V77" i="137" s="1"/>
  <c r="R77" i="137"/>
  <c r="O77" i="137"/>
  <c r="AD76" i="137"/>
  <c r="AI77" i="137" s="1"/>
  <c r="X76" i="137"/>
  <c r="Y76" i="137" s="1"/>
  <c r="U76" i="137"/>
  <c r="V76" i="137" s="1"/>
  <c r="T76" i="137"/>
  <c r="Z76" i="137" s="1"/>
  <c r="R76" i="137"/>
  <c r="S76" i="137" s="1"/>
  <c r="Q76" i="137"/>
  <c r="W76" i="137" s="1"/>
  <c r="O76" i="137"/>
  <c r="P76" i="137" s="1"/>
  <c r="AD75" i="137"/>
  <c r="AI76" i="137" s="1"/>
  <c r="X75" i="137"/>
  <c r="Y75" i="137" s="1"/>
  <c r="U75" i="137"/>
  <c r="V75" i="137" s="1"/>
  <c r="R75" i="137"/>
  <c r="T75" i="137" s="1"/>
  <c r="O75" i="137"/>
  <c r="Q75" i="137" s="1"/>
  <c r="AD74" i="137"/>
  <c r="AI75" i="137" s="1"/>
  <c r="X74" i="137"/>
  <c r="Y74" i="137" s="1"/>
  <c r="U74" i="137"/>
  <c r="V74" i="137" s="1"/>
  <c r="R74" i="137"/>
  <c r="S74" i="137" s="1"/>
  <c r="O74" i="137"/>
  <c r="Q74" i="137" s="1"/>
  <c r="AD73" i="137"/>
  <c r="AI74" i="137" s="1"/>
  <c r="X73" i="137"/>
  <c r="Y73" i="137" s="1"/>
  <c r="U73" i="137"/>
  <c r="V73" i="137" s="1"/>
  <c r="R73" i="137"/>
  <c r="S73" i="137" s="1"/>
  <c r="O73" i="137"/>
  <c r="Q73" i="137" s="1"/>
  <c r="AD72" i="137"/>
  <c r="AI73" i="137" s="1"/>
  <c r="X72" i="137"/>
  <c r="Y72" i="137" s="1"/>
  <c r="U72" i="137"/>
  <c r="V72" i="137" s="1"/>
  <c r="T72" i="137"/>
  <c r="Z72" i="137" s="1"/>
  <c r="R72" i="137"/>
  <c r="S72" i="137" s="1"/>
  <c r="Q72" i="137"/>
  <c r="W72" i="137" s="1"/>
  <c r="P72" i="137"/>
  <c r="O72" i="137"/>
  <c r="AD71" i="137"/>
  <c r="AI72" i="137" s="1"/>
  <c r="X71" i="137"/>
  <c r="Y71" i="137" s="1"/>
  <c r="U71" i="137"/>
  <c r="V71" i="137" s="1"/>
  <c r="R71" i="137"/>
  <c r="T71" i="137" s="1"/>
  <c r="O71" i="137"/>
  <c r="Q71" i="137" s="1"/>
  <c r="AD70" i="137"/>
  <c r="AI71" i="137" s="1"/>
  <c r="X70" i="137"/>
  <c r="Y70" i="137" s="1"/>
  <c r="U70" i="137"/>
  <c r="V70" i="137" s="1"/>
  <c r="R70" i="137"/>
  <c r="O70" i="137"/>
  <c r="AD69" i="137"/>
  <c r="AI70" i="137" s="1"/>
  <c r="X69" i="137"/>
  <c r="Y69" i="137" s="1"/>
  <c r="U69" i="137"/>
  <c r="V69" i="137" s="1"/>
  <c r="R69" i="137"/>
  <c r="S69" i="137" s="1"/>
  <c r="O69" i="137"/>
  <c r="AD68" i="137"/>
  <c r="AI69" i="137" s="1"/>
  <c r="X68" i="137"/>
  <c r="Y68" i="137" s="1"/>
  <c r="U68" i="137"/>
  <c r="V68" i="137" s="1"/>
  <c r="T68" i="137"/>
  <c r="Z68" i="137" s="1"/>
  <c r="R68" i="137"/>
  <c r="S68" i="137" s="1"/>
  <c r="Q68" i="137"/>
  <c r="W68" i="137" s="1"/>
  <c r="O68" i="137"/>
  <c r="P68" i="137" s="1"/>
  <c r="AD67" i="137"/>
  <c r="AI68" i="137" s="1"/>
  <c r="X67" i="137"/>
  <c r="Y67" i="137" s="1"/>
  <c r="U67" i="137"/>
  <c r="V67" i="137" s="1"/>
  <c r="R67" i="137"/>
  <c r="T67" i="137" s="1"/>
  <c r="O67" i="137"/>
  <c r="Q67" i="137" s="1"/>
  <c r="AD66" i="137"/>
  <c r="AI67" i="137" s="1"/>
  <c r="X66" i="137"/>
  <c r="Y66" i="137" s="1"/>
  <c r="U66" i="137"/>
  <c r="V66" i="137" s="1"/>
  <c r="R66" i="137"/>
  <c r="S66" i="137" s="1"/>
  <c r="O66" i="137"/>
  <c r="Q66" i="137" s="1"/>
  <c r="AD65" i="137"/>
  <c r="AI66" i="137" s="1"/>
  <c r="X65" i="137"/>
  <c r="Y65" i="137" s="1"/>
  <c r="U65" i="137"/>
  <c r="V65" i="137" s="1"/>
  <c r="S65" i="137"/>
  <c r="R65" i="137"/>
  <c r="T65" i="137" s="1"/>
  <c r="O65" i="137"/>
  <c r="Q65" i="137" s="1"/>
  <c r="AD64" i="137"/>
  <c r="AI65" i="137" s="1"/>
  <c r="X64" i="137"/>
  <c r="Y64" i="137" s="1"/>
  <c r="U64" i="137"/>
  <c r="V64" i="137" s="1"/>
  <c r="R64" i="137"/>
  <c r="T64" i="137" s="1"/>
  <c r="P64" i="137"/>
  <c r="O64" i="137"/>
  <c r="Q64" i="137" s="1"/>
  <c r="AD63" i="137"/>
  <c r="X63" i="137"/>
  <c r="Y63" i="137" s="1"/>
  <c r="U63" i="137"/>
  <c r="V63" i="137" s="1"/>
  <c r="R63" i="137"/>
  <c r="T63" i="137" s="1"/>
  <c r="O63" i="137"/>
  <c r="Q63" i="137" s="1"/>
  <c r="AD62" i="137"/>
  <c r="AI63" i="137" s="1"/>
  <c r="X62" i="137"/>
  <c r="Y62" i="137" s="1"/>
  <c r="U62" i="137"/>
  <c r="V62" i="137" s="1"/>
  <c r="R62" i="137"/>
  <c r="O62" i="137"/>
  <c r="Q62" i="137" s="1"/>
  <c r="AD61" i="137"/>
  <c r="AI62" i="137" s="1"/>
  <c r="X61" i="137"/>
  <c r="Y61" i="137" s="1"/>
  <c r="U61" i="137"/>
  <c r="V61" i="137" s="1"/>
  <c r="R61" i="137"/>
  <c r="S61" i="137" s="1"/>
  <c r="O61" i="137"/>
  <c r="AD60" i="137"/>
  <c r="AI61" i="137" s="1"/>
  <c r="X60" i="137"/>
  <c r="Y60" i="137" s="1"/>
  <c r="U60" i="137"/>
  <c r="V60" i="137" s="1"/>
  <c r="T60" i="137"/>
  <c r="Z60" i="137" s="1"/>
  <c r="R60" i="137"/>
  <c r="S60" i="137" s="1"/>
  <c r="Q60" i="137"/>
  <c r="W60" i="137" s="1"/>
  <c r="O60" i="137"/>
  <c r="P60" i="137" s="1"/>
  <c r="AD59" i="137"/>
  <c r="AI60" i="137" s="1"/>
  <c r="X59" i="137"/>
  <c r="Y59" i="137" s="1"/>
  <c r="U59" i="137"/>
  <c r="V59" i="137" s="1"/>
  <c r="R59" i="137"/>
  <c r="T59" i="137" s="1"/>
  <c r="O59" i="137"/>
  <c r="Q59" i="137" s="1"/>
  <c r="AD58" i="137"/>
  <c r="AI59" i="137" s="1"/>
  <c r="X58" i="137"/>
  <c r="Y58" i="137" s="1"/>
  <c r="U58" i="137"/>
  <c r="V58" i="137" s="1"/>
  <c r="R58" i="137"/>
  <c r="S58" i="137" s="1"/>
  <c r="O58" i="137"/>
  <c r="Q58" i="137" s="1"/>
  <c r="AD57" i="137"/>
  <c r="AI58" i="137" s="1"/>
  <c r="X57" i="137"/>
  <c r="Y57" i="137" s="1"/>
  <c r="U57" i="137"/>
  <c r="V57" i="137" s="1"/>
  <c r="R57" i="137"/>
  <c r="T57" i="137" s="1"/>
  <c r="O57" i="137"/>
  <c r="Q57" i="137" s="1"/>
  <c r="AD56" i="137"/>
  <c r="AI57" i="137" s="1"/>
  <c r="X56" i="137"/>
  <c r="Y56" i="137" s="1"/>
  <c r="U56" i="137"/>
  <c r="V56" i="137" s="1"/>
  <c r="R56" i="137"/>
  <c r="T56" i="137" s="1"/>
  <c r="O56" i="137"/>
  <c r="AD55" i="137"/>
  <c r="AI56" i="137" s="1"/>
  <c r="X55" i="137"/>
  <c r="Y55" i="137" s="1"/>
  <c r="U55" i="137"/>
  <c r="V55" i="137" s="1"/>
  <c r="R55" i="137"/>
  <c r="T55" i="137" s="1"/>
  <c r="O55" i="137"/>
  <c r="Q55" i="137" s="1"/>
  <c r="AD54" i="137"/>
  <c r="AI55" i="137" s="1"/>
  <c r="X54" i="137"/>
  <c r="Y54" i="137" s="1"/>
  <c r="U54" i="137"/>
  <c r="V54" i="137" s="1"/>
  <c r="R54" i="137"/>
  <c r="P54" i="137"/>
  <c r="O54" i="137"/>
  <c r="Q54" i="137" s="1"/>
  <c r="AD53" i="137"/>
  <c r="AI54" i="137" s="1"/>
  <c r="X53" i="137"/>
  <c r="Y53" i="137" s="1"/>
  <c r="U53" i="137"/>
  <c r="V53" i="137" s="1"/>
  <c r="R53" i="137"/>
  <c r="S53" i="137" s="1"/>
  <c r="O53" i="137"/>
  <c r="AD52" i="137"/>
  <c r="AI53" i="137" s="1"/>
  <c r="X52" i="137"/>
  <c r="Y52" i="137" s="1"/>
  <c r="U52" i="137"/>
  <c r="V52" i="137" s="1"/>
  <c r="R52" i="137"/>
  <c r="T52" i="137" s="1"/>
  <c r="O52" i="137"/>
  <c r="Q52" i="137" s="1"/>
  <c r="AD51" i="137"/>
  <c r="AI52" i="137" s="1"/>
  <c r="X51" i="137"/>
  <c r="Y51" i="137" s="1"/>
  <c r="U51" i="137"/>
  <c r="V51" i="137" s="1"/>
  <c r="R51" i="137"/>
  <c r="T51" i="137" s="1"/>
  <c r="O51" i="137"/>
  <c r="Q51" i="137" s="1"/>
  <c r="AD50" i="137"/>
  <c r="AI51" i="137" s="1"/>
  <c r="X50" i="137"/>
  <c r="Y50" i="137" s="1"/>
  <c r="U50" i="137"/>
  <c r="V50" i="137" s="1"/>
  <c r="R50" i="137"/>
  <c r="S50" i="137" s="1"/>
  <c r="O50" i="137"/>
  <c r="Q50" i="137" s="1"/>
  <c r="AD49" i="137"/>
  <c r="AI50" i="137" s="1"/>
  <c r="X49" i="137"/>
  <c r="Y49" i="137" s="1"/>
  <c r="U49" i="137"/>
  <c r="V49" i="137" s="1"/>
  <c r="R49" i="137"/>
  <c r="Q49" i="137"/>
  <c r="O49" i="137"/>
  <c r="AD48" i="137"/>
  <c r="AI49" i="137" s="1"/>
  <c r="X48" i="137"/>
  <c r="Y48" i="137" s="1"/>
  <c r="U48" i="137"/>
  <c r="V48" i="137" s="1"/>
  <c r="R48" i="137"/>
  <c r="T48" i="137" s="1"/>
  <c r="O48" i="137"/>
  <c r="Q48" i="137" s="1"/>
  <c r="AD47" i="137"/>
  <c r="AI48" i="137" s="1"/>
  <c r="X47" i="137"/>
  <c r="Y47" i="137" s="1"/>
  <c r="U47" i="137"/>
  <c r="V47" i="137" s="1"/>
  <c r="R47" i="137"/>
  <c r="T47" i="137" s="1"/>
  <c r="O47" i="137"/>
  <c r="Q47" i="137" s="1"/>
  <c r="AD46" i="137"/>
  <c r="AI47" i="137" s="1"/>
  <c r="X46" i="137"/>
  <c r="Y46" i="137" s="1"/>
  <c r="U46" i="137"/>
  <c r="V46" i="137" s="1"/>
  <c r="R46" i="137"/>
  <c r="S46" i="137" s="1"/>
  <c r="O46" i="137"/>
  <c r="Q46" i="137" s="1"/>
  <c r="AD45" i="137"/>
  <c r="AI46" i="137" s="1"/>
  <c r="X45" i="137"/>
  <c r="U45" i="137"/>
  <c r="V45" i="137" s="1"/>
  <c r="R45" i="137"/>
  <c r="O45" i="137"/>
  <c r="AD44" i="137"/>
  <c r="AI45" i="137" s="1"/>
  <c r="X44" i="137"/>
  <c r="Y44" i="137" s="1"/>
  <c r="U44" i="137"/>
  <c r="V44" i="137" s="1"/>
  <c r="R44" i="137"/>
  <c r="T44" i="137" s="1"/>
  <c r="O44" i="137"/>
  <c r="P44" i="137" s="1"/>
  <c r="AD43" i="137"/>
  <c r="AI44" i="137" s="1"/>
  <c r="X43" i="137"/>
  <c r="Y43" i="137" s="1"/>
  <c r="U43" i="137"/>
  <c r="V43" i="137" s="1"/>
  <c r="R43" i="137"/>
  <c r="T43" i="137" s="1"/>
  <c r="O43" i="137"/>
  <c r="Q43" i="137" s="1"/>
  <c r="AD42" i="137"/>
  <c r="AI43" i="137" s="1"/>
  <c r="X42" i="137"/>
  <c r="Y42" i="137" s="1"/>
  <c r="U42" i="137"/>
  <c r="V42" i="137" s="1"/>
  <c r="R42" i="137"/>
  <c r="S42" i="137" s="1"/>
  <c r="O42" i="137"/>
  <c r="Q42" i="137" s="1"/>
  <c r="AD41" i="137"/>
  <c r="AI42" i="137" s="1"/>
  <c r="X41" i="137"/>
  <c r="Y41" i="137" s="1"/>
  <c r="U41" i="137"/>
  <c r="V41" i="137" s="1"/>
  <c r="R41" i="137"/>
  <c r="T41" i="137" s="1"/>
  <c r="Q41" i="137"/>
  <c r="O41" i="137"/>
  <c r="AD40" i="137"/>
  <c r="AI41" i="137" s="1"/>
  <c r="X40" i="137"/>
  <c r="Y40" i="137" s="1"/>
  <c r="U40" i="137"/>
  <c r="V40" i="137" s="1"/>
  <c r="R40" i="137"/>
  <c r="T40" i="137" s="1"/>
  <c r="O40" i="137"/>
  <c r="Q40" i="137" s="1"/>
  <c r="AD39" i="137"/>
  <c r="AI40" i="137" s="1"/>
  <c r="X39" i="137"/>
  <c r="U39" i="137"/>
  <c r="V39" i="137" s="1"/>
  <c r="R39" i="137"/>
  <c r="T39" i="137" s="1"/>
  <c r="O39" i="137"/>
  <c r="Q39" i="137" s="1"/>
  <c r="AD38" i="137"/>
  <c r="AI39" i="137" s="1"/>
  <c r="X38" i="137"/>
  <c r="Y38" i="137" s="1"/>
  <c r="U38" i="137"/>
  <c r="V38" i="137" s="1"/>
  <c r="R38" i="137"/>
  <c r="S38" i="137" s="1"/>
  <c r="P38" i="137"/>
  <c r="O38" i="137"/>
  <c r="Q38" i="137" s="1"/>
  <c r="AD37" i="137"/>
  <c r="AI38" i="137" s="1"/>
  <c r="X37" i="137"/>
  <c r="Y37" i="137" s="1"/>
  <c r="U37" i="137"/>
  <c r="V37" i="137" s="1"/>
  <c r="R37" i="137"/>
  <c r="S37" i="137" s="1"/>
  <c r="O37" i="137"/>
  <c r="AD36" i="137"/>
  <c r="AI37" i="137" s="1"/>
  <c r="X36" i="137"/>
  <c r="Y36" i="137" s="1"/>
  <c r="U36" i="137"/>
  <c r="V36" i="137" s="1"/>
  <c r="R36" i="137"/>
  <c r="T36" i="137" s="1"/>
  <c r="O36" i="137"/>
  <c r="Q36" i="137" s="1"/>
  <c r="AD35" i="137"/>
  <c r="AI36" i="137" s="1"/>
  <c r="X35" i="137"/>
  <c r="Y35" i="137" s="1"/>
  <c r="U35" i="137"/>
  <c r="V35" i="137" s="1"/>
  <c r="R35" i="137"/>
  <c r="T35" i="137" s="1"/>
  <c r="O35" i="137"/>
  <c r="Q35" i="137" s="1"/>
  <c r="AD34" i="137"/>
  <c r="AI35" i="137" s="1"/>
  <c r="X34" i="137"/>
  <c r="Y34" i="137" s="1"/>
  <c r="U34" i="137"/>
  <c r="V34" i="137" s="1"/>
  <c r="R34" i="137"/>
  <c r="S34" i="137" s="1"/>
  <c r="O34" i="137"/>
  <c r="Q34" i="137" s="1"/>
  <c r="AD33" i="137"/>
  <c r="AI34" i="137" s="1"/>
  <c r="X33" i="137"/>
  <c r="Y33" i="137" s="1"/>
  <c r="U33" i="137"/>
  <c r="V33" i="137" s="1"/>
  <c r="T33" i="137"/>
  <c r="Z33" i="137" s="1"/>
  <c r="R33" i="137"/>
  <c r="S33" i="137" s="1"/>
  <c r="Q33" i="137"/>
  <c r="W33" i="137" s="1"/>
  <c r="O33" i="137"/>
  <c r="AD32" i="137"/>
  <c r="AI33" i="137" s="1"/>
  <c r="X32" i="137"/>
  <c r="Y32" i="137" s="1"/>
  <c r="U32" i="137"/>
  <c r="V32" i="137" s="1"/>
  <c r="R32" i="137"/>
  <c r="T32" i="137" s="1"/>
  <c r="O32" i="137"/>
  <c r="Q32" i="137" s="1"/>
  <c r="AD31" i="137"/>
  <c r="AI32" i="137" s="1"/>
  <c r="X31" i="137"/>
  <c r="Y31" i="137" s="1"/>
  <c r="U31" i="137"/>
  <c r="V31" i="137" s="1"/>
  <c r="R31" i="137"/>
  <c r="T31" i="137" s="1"/>
  <c r="O31" i="137"/>
  <c r="Q31" i="137" s="1"/>
  <c r="AD30" i="137"/>
  <c r="AI31" i="137" s="1"/>
  <c r="X30" i="137"/>
  <c r="Y30" i="137" s="1"/>
  <c r="U30" i="137"/>
  <c r="V30" i="137" s="1"/>
  <c r="T30" i="137"/>
  <c r="Z30" i="137" s="1"/>
  <c r="R30" i="137"/>
  <c r="S30" i="137" s="1"/>
  <c r="Q30" i="137"/>
  <c r="W30" i="137" s="1"/>
  <c r="O30" i="137"/>
  <c r="P30" i="137" s="1"/>
  <c r="AD29" i="137"/>
  <c r="AI30" i="137" s="1"/>
  <c r="X29" i="137"/>
  <c r="Y29" i="137" s="1"/>
  <c r="U29" i="137"/>
  <c r="V29" i="137" s="1"/>
  <c r="R29" i="137"/>
  <c r="S29" i="137" s="1"/>
  <c r="O29" i="137"/>
  <c r="AD28" i="137"/>
  <c r="AI29" i="137" s="1"/>
  <c r="X28" i="137"/>
  <c r="Y28" i="137" s="1"/>
  <c r="U28" i="137"/>
  <c r="V28" i="137" s="1"/>
  <c r="R28" i="137"/>
  <c r="T28" i="137" s="1"/>
  <c r="O28" i="137"/>
  <c r="Q28" i="137" s="1"/>
  <c r="AD27" i="137"/>
  <c r="AI28" i="137" s="1"/>
  <c r="X27" i="137"/>
  <c r="Y27" i="137" s="1"/>
  <c r="U27" i="137"/>
  <c r="V27" i="137" s="1"/>
  <c r="R27" i="137"/>
  <c r="T27" i="137" s="1"/>
  <c r="O27" i="137"/>
  <c r="Q27" i="137" s="1"/>
  <c r="AD26" i="137"/>
  <c r="AI27" i="137" s="1"/>
  <c r="X26" i="137"/>
  <c r="Y26" i="137" s="1"/>
  <c r="U26" i="137"/>
  <c r="V26" i="137" s="1"/>
  <c r="T26" i="137"/>
  <c r="Z26" i="137" s="1"/>
  <c r="R26" i="137"/>
  <c r="S26" i="137" s="1"/>
  <c r="Q26" i="137"/>
  <c r="W26" i="137" s="1"/>
  <c r="O26" i="137"/>
  <c r="AE26" i="137" s="1"/>
  <c r="AD25" i="137"/>
  <c r="AI26" i="137" s="1"/>
  <c r="X25" i="137"/>
  <c r="Y25" i="137" s="1"/>
  <c r="U25" i="137"/>
  <c r="V25" i="137" s="1"/>
  <c r="R25" i="137"/>
  <c r="T25" i="137" s="1"/>
  <c r="O25" i="137"/>
  <c r="Q25" i="137" s="1"/>
  <c r="AD24" i="137"/>
  <c r="AI25" i="137" s="1"/>
  <c r="X24" i="137"/>
  <c r="Y24" i="137" s="1"/>
  <c r="U24" i="137"/>
  <c r="V24" i="137" s="1"/>
  <c r="R24" i="137"/>
  <c r="T24" i="137" s="1"/>
  <c r="O24" i="137"/>
  <c r="P24" i="137" s="1"/>
  <c r="AD23" i="137"/>
  <c r="AI24" i="137" s="1"/>
  <c r="X23" i="137"/>
  <c r="Y23" i="137" s="1"/>
  <c r="U23" i="137"/>
  <c r="V23" i="137" s="1"/>
  <c r="R23" i="137"/>
  <c r="O23" i="137"/>
  <c r="Q23" i="137" s="1"/>
  <c r="AD22" i="137"/>
  <c r="AI23" i="137" s="1"/>
  <c r="X22" i="137"/>
  <c r="Y22" i="137" s="1"/>
  <c r="U22" i="137"/>
  <c r="V22" i="137" s="1"/>
  <c r="R22" i="137"/>
  <c r="S22" i="137" s="1"/>
  <c r="O22" i="137"/>
  <c r="Q22" i="137" s="1"/>
  <c r="AD21" i="137"/>
  <c r="AI22" i="137" s="1"/>
  <c r="X21" i="137"/>
  <c r="Y21" i="137" s="1"/>
  <c r="U21" i="137"/>
  <c r="V21" i="137" s="1"/>
  <c r="R21" i="137"/>
  <c r="T21" i="137" s="1"/>
  <c r="O21" i="137"/>
  <c r="Q21" i="137" s="1"/>
  <c r="AD20" i="137"/>
  <c r="AI21" i="137" s="1"/>
  <c r="X20" i="137"/>
  <c r="Y20" i="137" s="1"/>
  <c r="U20" i="137"/>
  <c r="V20" i="137" s="1"/>
  <c r="R20" i="137"/>
  <c r="T20" i="137" s="1"/>
  <c r="O20" i="137"/>
  <c r="Q20" i="137" s="1"/>
  <c r="AD19" i="137"/>
  <c r="AI20" i="137" s="1"/>
  <c r="X19" i="137"/>
  <c r="U19" i="137"/>
  <c r="V19" i="137" s="1"/>
  <c r="R19" i="137"/>
  <c r="T19" i="137" s="1"/>
  <c r="O19" i="137"/>
  <c r="P19" i="137" s="1"/>
  <c r="AD18" i="137"/>
  <c r="AI19" i="137" s="1"/>
  <c r="X18" i="137"/>
  <c r="Y18" i="137" s="1"/>
  <c r="U18" i="137"/>
  <c r="V18" i="137" s="1"/>
  <c r="T18" i="137"/>
  <c r="Z18" i="137" s="1"/>
  <c r="R18" i="137"/>
  <c r="S18" i="137" s="1"/>
  <c r="Q18" i="137"/>
  <c r="W18" i="137" s="1"/>
  <c r="O18" i="137"/>
  <c r="P18" i="137" s="1"/>
  <c r="AD17" i="137"/>
  <c r="AI18" i="137" s="1"/>
  <c r="X17" i="137"/>
  <c r="Y17" i="137" s="1"/>
  <c r="U17" i="137"/>
  <c r="V17" i="137" s="1"/>
  <c r="R17" i="137"/>
  <c r="T17" i="137" s="1"/>
  <c r="O17" i="137"/>
  <c r="AD16" i="137"/>
  <c r="AI17" i="137" s="1"/>
  <c r="X16" i="137"/>
  <c r="Y16" i="137" s="1"/>
  <c r="U16" i="137"/>
  <c r="V16" i="137" s="1"/>
  <c r="R16" i="137"/>
  <c r="S16" i="137" s="1"/>
  <c r="O16" i="137"/>
  <c r="Q16" i="137" s="1"/>
  <c r="W16" i="137" s="1"/>
  <c r="AD15" i="137"/>
  <c r="AI16" i="137" s="1"/>
  <c r="X15" i="137"/>
  <c r="Y15" i="137" s="1"/>
  <c r="U15" i="137"/>
  <c r="V15" i="137" s="1"/>
  <c r="R15" i="137"/>
  <c r="T15" i="137" s="1"/>
  <c r="O15" i="137"/>
  <c r="P15" i="137" s="1"/>
  <c r="AD14" i="137"/>
  <c r="AI15" i="137" s="1"/>
  <c r="X14" i="137"/>
  <c r="Y14" i="137" s="1"/>
  <c r="U14" i="137"/>
  <c r="V14" i="137" s="1"/>
  <c r="R14" i="137"/>
  <c r="T14" i="137" s="1"/>
  <c r="O14" i="137"/>
  <c r="Q14" i="137" s="1"/>
  <c r="AD13" i="137"/>
  <c r="AI14" i="137" s="1"/>
  <c r="X13" i="137"/>
  <c r="Y13" i="137" s="1"/>
  <c r="U13" i="137"/>
  <c r="V13" i="137" s="1"/>
  <c r="R13" i="137"/>
  <c r="S13" i="137" s="1"/>
  <c r="O13" i="137"/>
  <c r="AD12" i="137"/>
  <c r="AI13" i="137" s="1"/>
  <c r="X12" i="137"/>
  <c r="Y12" i="137" s="1"/>
  <c r="U12" i="137"/>
  <c r="V12" i="137" s="1"/>
  <c r="R12" i="137"/>
  <c r="S12" i="137" s="1"/>
  <c r="O12" i="137"/>
  <c r="Q12" i="137" s="1"/>
  <c r="AD11" i="137"/>
  <c r="AI12" i="137" s="1"/>
  <c r="X11" i="137"/>
  <c r="Y11" i="137" s="1"/>
  <c r="U11" i="137"/>
  <c r="V11" i="137" s="1"/>
  <c r="R11" i="137"/>
  <c r="T11" i="137" s="1"/>
  <c r="O11" i="137"/>
  <c r="P11" i="137" s="1"/>
  <c r="AD10" i="137"/>
  <c r="AI11" i="137" s="1"/>
  <c r="X10" i="137"/>
  <c r="Y10" i="137" s="1"/>
  <c r="U10" i="137"/>
  <c r="V10" i="137" s="1"/>
  <c r="R10" i="137"/>
  <c r="T10" i="137" s="1"/>
  <c r="O10" i="137"/>
  <c r="Q10" i="137" s="1"/>
  <c r="AD9" i="137"/>
  <c r="AI10" i="137" s="1"/>
  <c r="X9" i="137"/>
  <c r="Y9" i="137" s="1"/>
  <c r="U9" i="137"/>
  <c r="V9" i="137" s="1"/>
  <c r="R9" i="137"/>
  <c r="T9" i="137" s="1"/>
  <c r="O9" i="137"/>
  <c r="AD8" i="137"/>
  <c r="AI9" i="137" s="1"/>
  <c r="X8" i="137"/>
  <c r="Y8" i="137" s="1"/>
  <c r="U8" i="137"/>
  <c r="V8" i="137" s="1"/>
  <c r="R8" i="137"/>
  <c r="S8" i="137" s="1"/>
  <c r="O8" i="137"/>
  <c r="P8" i="137" s="1"/>
  <c r="AD7" i="137"/>
  <c r="AI8" i="137" s="1"/>
  <c r="X7" i="137"/>
  <c r="Y7" i="137" s="1"/>
  <c r="U7" i="137"/>
  <c r="V7" i="137" s="1"/>
  <c r="T7" i="137"/>
  <c r="Z7" i="137" s="1"/>
  <c r="R7" i="137"/>
  <c r="S7" i="137" s="1"/>
  <c r="Q7" i="137"/>
  <c r="W7" i="137" s="1"/>
  <c r="O7" i="137"/>
  <c r="P7" i="137" s="1"/>
  <c r="AD6" i="137"/>
  <c r="AI7" i="137" s="1"/>
  <c r="X6" i="137"/>
  <c r="Y6" i="137" s="1"/>
  <c r="U6" i="137"/>
  <c r="V6" i="137" s="1"/>
  <c r="R6" i="137"/>
  <c r="T6" i="137" s="1"/>
  <c r="O6" i="137"/>
  <c r="Q6" i="137" s="1"/>
  <c r="AD5" i="137"/>
  <c r="AI6" i="137" s="1"/>
  <c r="X5" i="137"/>
  <c r="Y5" i="137" s="1"/>
  <c r="U5" i="137"/>
  <c r="V5" i="137" s="1"/>
  <c r="R5" i="137"/>
  <c r="O5" i="137"/>
  <c r="AD4" i="137"/>
  <c r="AI5" i="137" s="1"/>
  <c r="X4" i="137"/>
  <c r="Z4" i="137" s="1"/>
  <c r="U4" i="137"/>
  <c r="V4" i="137" s="1"/>
  <c r="R4" i="137"/>
  <c r="T4" i="137" s="1"/>
  <c r="Q4" i="137"/>
  <c r="O4" i="137"/>
  <c r="P4" i="137" s="1"/>
  <c r="AD3" i="137"/>
  <c r="AD2" i="137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N3" i="64"/>
  <c r="N4" i="64"/>
  <c r="Q4" i="64" s="1"/>
  <c r="N5" i="64"/>
  <c r="N6" i="64"/>
  <c r="Q6" i="64" s="1"/>
  <c r="N7" i="64"/>
  <c r="Q7" i="64" s="1"/>
  <c r="N8" i="64"/>
  <c r="Q8" i="64" s="1"/>
  <c r="N9" i="64"/>
  <c r="R8" i="64" s="1"/>
  <c r="N10" i="64"/>
  <c r="Q10" i="64" s="1"/>
  <c r="N11" i="64"/>
  <c r="Q11" i="64" s="1"/>
  <c r="N12" i="64"/>
  <c r="Q12" i="64" s="1"/>
  <c r="N13" i="64"/>
  <c r="N14" i="64"/>
  <c r="Q14" i="64" s="1"/>
  <c r="N15" i="64"/>
  <c r="Q15" i="64" s="1"/>
  <c r="N16" i="64"/>
  <c r="Q16" i="64" s="1"/>
  <c r="N17" i="64"/>
  <c r="N18" i="64"/>
  <c r="Q18" i="64" s="1"/>
  <c r="N19" i="64"/>
  <c r="Q19" i="64" s="1"/>
  <c r="N20" i="64"/>
  <c r="Q20" i="64" s="1"/>
  <c r="N21" i="64"/>
  <c r="R20" i="64" s="1"/>
  <c r="Q5" i="64"/>
  <c r="Q9" i="64"/>
  <c r="Q13" i="64"/>
  <c r="Q17" i="64"/>
  <c r="Q2" i="64"/>
  <c r="O2" i="64"/>
  <c r="N2" i="64"/>
  <c r="Q32" i="65" l="1"/>
  <c r="Q20" i="65"/>
  <c r="Q8" i="65"/>
  <c r="R36" i="65"/>
  <c r="R24" i="65"/>
  <c r="R12" i="65"/>
  <c r="Q19" i="66"/>
  <c r="Q7" i="66"/>
  <c r="R25" i="66"/>
  <c r="R13" i="66"/>
  <c r="Q29" i="67"/>
  <c r="Q17" i="67"/>
  <c r="Q5" i="67"/>
  <c r="Q25" i="68"/>
  <c r="Q13" i="68"/>
  <c r="R30" i="68"/>
  <c r="R18" i="68"/>
  <c r="R6" i="68"/>
  <c r="Q11" i="69"/>
  <c r="R15" i="69"/>
  <c r="R3" i="69"/>
  <c r="R10" i="70"/>
  <c r="R23" i="73"/>
  <c r="R11" i="73"/>
  <c r="AE312" i="137"/>
  <c r="AI312" i="137"/>
  <c r="R9" i="64"/>
  <c r="Q24" i="137"/>
  <c r="AF169" i="137"/>
  <c r="P319" i="137"/>
  <c r="Q368" i="137"/>
  <c r="AF417" i="137"/>
  <c r="AI417" i="137"/>
  <c r="AG428" i="137"/>
  <c r="AI428" i="137"/>
  <c r="AE497" i="137"/>
  <c r="AI497" i="137"/>
  <c r="AG499" i="137"/>
  <c r="AI499" i="137"/>
  <c r="AE601" i="137"/>
  <c r="AI601" i="137"/>
  <c r="R35" i="65"/>
  <c r="R23" i="65"/>
  <c r="R11" i="65"/>
  <c r="R14" i="69"/>
  <c r="R9" i="70"/>
  <c r="Q92" i="137"/>
  <c r="AE193" i="137"/>
  <c r="P262" i="137"/>
  <c r="AE77" i="137"/>
  <c r="Q132" i="137"/>
  <c r="S178" i="137"/>
  <c r="P211" i="137"/>
  <c r="AE446" i="137"/>
  <c r="AI446" i="137"/>
  <c r="P476" i="137"/>
  <c r="S538" i="137"/>
  <c r="R34" i="65"/>
  <c r="R22" i="65"/>
  <c r="R10" i="65"/>
  <c r="R13" i="69"/>
  <c r="R8" i="70"/>
  <c r="Q44" i="137"/>
  <c r="W44" i="137" s="1"/>
  <c r="R19" i="64"/>
  <c r="R7" i="64"/>
  <c r="Q11" i="137"/>
  <c r="AF207" i="137"/>
  <c r="AI207" i="137"/>
  <c r="AE296" i="137"/>
  <c r="AI296" i="137"/>
  <c r="P392" i="137"/>
  <c r="AF405" i="137"/>
  <c r="AI405" i="137"/>
  <c r="AH530" i="137"/>
  <c r="Z585" i="137"/>
  <c r="AE592" i="137"/>
  <c r="AI592" i="137"/>
  <c r="Q2" i="65"/>
  <c r="R33" i="65"/>
  <c r="R21" i="65"/>
  <c r="R9" i="65"/>
  <c r="Q28" i="66"/>
  <c r="Q16" i="66"/>
  <c r="Q4" i="66"/>
  <c r="R23" i="67"/>
  <c r="R11" i="67"/>
  <c r="Q22" i="68"/>
  <c r="Q10" i="68"/>
  <c r="R27" i="68"/>
  <c r="R15" i="68"/>
  <c r="R3" i="68"/>
  <c r="R12" i="69"/>
  <c r="R7" i="70"/>
  <c r="R20" i="73"/>
  <c r="R8" i="73"/>
  <c r="Q40" i="65"/>
  <c r="Q28" i="65"/>
  <c r="Q16" i="65"/>
  <c r="Q4" i="65"/>
  <c r="R21" i="66"/>
  <c r="R9" i="66"/>
  <c r="R22" i="67"/>
  <c r="R10" i="67"/>
  <c r="Q21" i="68"/>
  <c r="Q9" i="68"/>
  <c r="R26" i="68"/>
  <c r="R14" i="68"/>
  <c r="R11" i="69"/>
  <c r="R6" i="70"/>
  <c r="R13" i="71"/>
  <c r="Q24" i="71"/>
  <c r="R19" i="73"/>
  <c r="R7" i="73"/>
  <c r="R11" i="64"/>
  <c r="AE205" i="137"/>
  <c r="AI205" i="137"/>
  <c r="AE493" i="137"/>
  <c r="AI493" i="137"/>
  <c r="R17" i="64"/>
  <c r="R5" i="64"/>
  <c r="AE5" i="137"/>
  <c r="T73" i="137"/>
  <c r="AE93" i="137"/>
  <c r="AI93" i="137"/>
  <c r="P141" i="137"/>
  <c r="AE198" i="137"/>
  <c r="AI198" i="137"/>
  <c r="Q215" i="137"/>
  <c r="W215" i="137" s="1"/>
  <c r="T223" i="137"/>
  <c r="Z223" i="137" s="1"/>
  <c r="AE292" i="137"/>
  <c r="AI292" i="137"/>
  <c r="AG313" i="137"/>
  <c r="AI313" i="137"/>
  <c r="S409" i="137"/>
  <c r="S413" i="137"/>
  <c r="AG420" i="137"/>
  <c r="AI420" i="137"/>
  <c r="AF431" i="137"/>
  <c r="AI431" i="137"/>
  <c r="Q451" i="137"/>
  <c r="Q592" i="137"/>
  <c r="Q39" i="65"/>
  <c r="Q27" i="65"/>
  <c r="Q15" i="65"/>
  <c r="Q26" i="66"/>
  <c r="Q14" i="66"/>
  <c r="Q31" i="66"/>
  <c r="R20" i="66"/>
  <c r="R8" i="66"/>
  <c r="R21" i="67"/>
  <c r="R9" i="67"/>
  <c r="Q2" i="68"/>
  <c r="Q20" i="68"/>
  <c r="Q8" i="68"/>
  <c r="R25" i="68"/>
  <c r="R13" i="68"/>
  <c r="Q18" i="69"/>
  <c r="Q6" i="69"/>
  <c r="Q13" i="70"/>
  <c r="R12" i="71"/>
  <c r="R2" i="73"/>
  <c r="R18" i="73"/>
  <c r="R6" i="73"/>
  <c r="R10" i="64"/>
  <c r="R16" i="64"/>
  <c r="R4" i="64"/>
  <c r="AE384" i="137"/>
  <c r="AI384" i="137"/>
  <c r="AE477" i="137"/>
  <c r="AI477" i="137"/>
  <c r="AH551" i="137"/>
  <c r="AI551" i="137"/>
  <c r="AH568" i="137"/>
  <c r="AI568" i="137"/>
  <c r="R19" i="66"/>
  <c r="R7" i="66"/>
  <c r="R20" i="67"/>
  <c r="R8" i="67"/>
  <c r="Q17" i="69"/>
  <c r="Q5" i="69"/>
  <c r="Q12" i="70"/>
  <c r="R11" i="71"/>
  <c r="R17" i="73"/>
  <c r="R5" i="73"/>
  <c r="AG341" i="137"/>
  <c r="AI341" i="137"/>
  <c r="R6" i="64"/>
  <c r="AH623" i="137"/>
  <c r="AI623" i="137"/>
  <c r="R2" i="64"/>
  <c r="R15" i="64"/>
  <c r="R3" i="64"/>
  <c r="P122" i="137"/>
  <c r="T177" i="137"/>
  <c r="AE283" i="137"/>
  <c r="Q320" i="137"/>
  <c r="AE324" i="137"/>
  <c r="AI324" i="137"/>
  <c r="P420" i="137"/>
  <c r="P442" i="137"/>
  <c r="AE454" i="137"/>
  <c r="AI454" i="137"/>
  <c r="AF496" i="137"/>
  <c r="AI496" i="137"/>
  <c r="AH517" i="137"/>
  <c r="AE581" i="137"/>
  <c r="AE619" i="137"/>
  <c r="AI619" i="137"/>
  <c r="Q37" i="65"/>
  <c r="Q25" i="65"/>
  <c r="Q13" i="65"/>
  <c r="R19" i="67"/>
  <c r="R7" i="67"/>
  <c r="R2" i="69"/>
  <c r="R22" i="71"/>
  <c r="R10" i="71"/>
  <c r="R16" i="73"/>
  <c r="R4" i="73"/>
  <c r="AF423" i="137"/>
  <c r="AI423" i="137"/>
  <c r="AH518" i="137"/>
  <c r="AI518" i="137"/>
  <c r="AF534" i="137"/>
  <c r="AI534" i="137"/>
  <c r="R40" i="65"/>
  <c r="R28" i="65"/>
  <c r="R16" i="65"/>
  <c r="R4" i="65"/>
  <c r="R18" i="67"/>
  <c r="R6" i="67"/>
  <c r="R21" i="71"/>
  <c r="R9" i="71"/>
  <c r="R15" i="73"/>
  <c r="R3" i="73"/>
  <c r="R18" i="64"/>
  <c r="R14" i="64"/>
  <c r="AH3" i="137"/>
  <c r="AI3" i="137"/>
  <c r="AE352" i="137"/>
  <c r="AI352" i="137"/>
  <c r="AE376" i="137"/>
  <c r="AI376" i="137"/>
  <c r="R13" i="64"/>
  <c r="AF4" i="137"/>
  <c r="AI4" i="137"/>
  <c r="AG64" i="137"/>
  <c r="AI64" i="137"/>
  <c r="AE157" i="137"/>
  <c r="AI157" i="137"/>
  <c r="T169" i="137"/>
  <c r="S360" i="137"/>
  <c r="AG400" i="137"/>
  <c r="AI400" i="137"/>
  <c r="AG404" i="137"/>
  <c r="AI404" i="137"/>
  <c r="P408" i="137"/>
  <c r="AF409" i="137"/>
  <c r="P412" i="137"/>
  <c r="Q496" i="137"/>
  <c r="AE533" i="137"/>
  <c r="AE536" i="137"/>
  <c r="AI536" i="137"/>
  <c r="P619" i="137"/>
  <c r="R17" i="67"/>
  <c r="R5" i="67"/>
  <c r="R6" i="69"/>
  <c r="R13" i="70"/>
  <c r="AE201" i="137"/>
  <c r="AI201" i="137"/>
  <c r="R12" i="64"/>
  <c r="W66" i="137"/>
  <c r="AE434" i="137"/>
  <c r="AI434" i="137"/>
  <c r="AG554" i="137"/>
  <c r="AI554" i="137"/>
  <c r="AF600" i="137"/>
  <c r="Q2" i="71"/>
  <c r="AF177" i="137"/>
  <c r="AE187" i="137"/>
  <c r="AI187" i="137"/>
  <c r="P404" i="137"/>
  <c r="AE485" i="137"/>
  <c r="AH514" i="137"/>
  <c r="AI514" i="137"/>
  <c r="Q591" i="137"/>
  <c r="Q3" i="73"/>
  <c r="T87" i="137"/>
  <c r="Z87" i="137" s="1"/>
  <c r="S87" i="137"/>
  <c r="AE147" i="137"/>
  <c r="Q165" i="137"/>
  <c r="AE165" i="137"/>
  <c r="Q266" i="137"/>
  <c r="P266" i="137"/>
  <c r="T316" i="137"/>
  <c r="S316" i="137"/>
  <c r="AG349" i="137"/>
  <c r="P351" i="137"/>
  <c r="Q355" i="137"/>
  <c r="P355" i="137"/>
  <c r="P380" i="137"/>
  <c r="AE391" i="137"/>
  <c r="P415" i="137"/>
  <c r="Q415" i="137"/>
  <c r="Q446" i="137"/>
  <c r="P446" i="137"/>
  <c r="Q477" i="137"/>
  <c r="P477" i="137"/>
  <c r="P500" i="137"/>
  <c r="AH505" i="137"/>
  <c r="Q515" i="137"/>
  <c r="AE525" i="137"/>
  <c r="AG587" i="137"/>
  <c r="T598" i="137"/>
  <c r="S598" i="137"/>
  <c r="AE614" i="137"/>
  <c r="Q618" i="137"/>
  <c r="P618" i="137"/>
  <c r="AG637" i="137"/>
  <c r="Q78" i="137"/>
  <c r="P78" i="137"/>
  <c r="AF114" i="137"/>
  <c r="S150" i="137"/>
  <c r="T150" i="137"/>
  <c r="Q186" i="137"/>
  <c r="P186" i="137"/>
  <c r="Q396" i="137"/>
  <c r="P396" i="137"/>
  <c r="P407" i="137"/>
  <c r="Q407" i="137"/>
  <c r="P491" i="137"/>
  <c r="Q491" i="137"/>
  <c r="W491" i="137" s="1"/>
  <c r="Q525" i="137"/>
  <c r="P525" i="137"/>
  <c r="Q576" i="137"/>
  <c r="P576" i="137"/>
  <c r="P62" i="137"/>
  <c r="T119" i="137"/>
  <c r="S119" i="137"/>
  <c r="AE9" i="137"/>
  <c r="P20" i="137"/>
  <c r="W38" i="137"/>
  <c r="P40" i="137"/>
  <c r="Q70" i="137"/>
  <c r="P70" i="137"/>
  <c r="AE85" i="137"/>
  <c r="P98" i="137"/>
  <c r="AE123" i="137"/>
  <c r="AE137" i="137"/>
  <c r="P156" i="137"/>
  <c r="Q156" i="137"/>
  <c r="Q176" i="137"/>
  <c r="Q178" i="137"/>
  <c r="P178" i="137"/>
  <c r="Q243" i="137"/>
  <c r="P247" i="137"/>
  <c r="Q247" i="137"/>
  <c r="P278" i="137"/>
  <c r="S308" i="137"/>
  <c r="T308" i="137"/>
  <c r="AH329" i="137"/>
  <c r="P331" i="137"/>
  <c r="Q335" i="137"/>
  <c r="P335" i="137"/>
  <c r="P403" i="137"/>
  <c r="Q403" i="137"/>
  <c r="AE426" i="137"/>
  <c r="Q428" i="137"/>
  <c r="P430" i="137"/>
  <c r="P439" i="137"/>
  <c r="Q439" i="137"/>
  <c r="AG467" i="137"/>
  <c r="S481" i="137"/>
  <c r="P488" i="137"/>
  <c r="Q497" i="137"/>
  <c r="P497" i="137"/>
  <c r="S521" i="137"/>
  <c r="S546" i="137"/>
  <c r="P560" i="137"/>
  <c r="P600" i="137"/>
  <c r="AH45" i="137"/>
  <c r="AH19" i="137"/>
  <c r="Q56" i="137"/>
  <c r="P56" i="137"/>
  <c r="Q109" i="137"/>
  <c r="P109" i="137"/>
  <c r="AF118" i="137"/>
  <c r="AE153" i="137"/>
  <c r="Q153" i="137"/>
  <c r="AE169" i="137"/>
  <c r="Q169" i="137"/>
  <c r="S268" i="137"/>
  <c r="T268" i="137"/>
  <c r="AH345" i="137"/>
  <c r="Q426" i="137"/>
  <c r="P426" i="137"/>
  <c r="Q467" i="137"/>
  <c r="P467" i="137"/>
  <c r="P480" i="137"/>
  <c r="Q480" i="137"/>
  <c r="Q542" i="137"/>
  <c r="W542" i="137" s="1"/>
  <c r="P542" i="137"/>
  <c r="AG199" i="137"/>
  <c r="AH318" i="137"/>
  <c r="AG373" i="137"/>
  <c r="AF579" i="137"/>
  <c r="AH622" i="137"/>
  <c r="AF624" i="137"/>
  <c r="AF634" i="137"/>
  <c r="AE177" i="137"/>
  <c r="AH277" i="137"/>
  <c r="AF5" i="137"/>
  <c r="AE103" i="137"/>
  <c r="AE107" i="137"/>
  <c r="AF110" i="137"/>
  <c r="AF113" i="137"/>
  <c r="AE139" i="137"/>
  <c r="AE142" i="137"/>
  <c r="W145" i="137"/>
  <c r="AE155" i="137"/>
  <c r="Q201" i="137"/>
  <c r="Q235" i="137"/>
  <c r="W254" i="137"/>
  <c r="AF255" i="137"/>
  <c r="T260" i="137"/>
  <c r="AE287" i="137"/>
  <c r="AG290" i="137"/>
  <c r="AF291" i="137"/>
  <c r="Q300" i="137"/>
  <c r="W300" i="137" s="1"/>
  <c r="AE308" i="137"/>
  <c r="Q312" i="137"/>
  <c r="AH337" i="137"/>
  <c r="P339" i="137"/>
  <c r="AH354" i="137"/>
  <c r="AH365" i="137"/>
  <c r="P367" i="137"/>
  <c r="S372" i="137"/>
  <c r="AE380" i="137"/>
  <c r="Q384" i="137"/>
  <c r="P444" i="137"/>
  <c r="AG449" i="137"/>
  <c r="AG459" i="137"/>
  <c r="Q471" i="137"/>
  <c r="P489" i="137"/>
  <c r="P493" i="137"/>
  <c r="Q499" i="137"/>
  <c r="Q516" i="137"/>
  <c r="Q523" i="137"/>
  <c r="P533" i="137"/>
  <c r="P538" i="137"/>
  <c r="P552" i="137"/>
  <c r="P557" i="137"/>
  <c r="T558" i="137"/>
  <c r="P590" i="137"/>
  <c r="AE591" i="137"/>
  <c r="S591" i="137"/>
  <c r="Q597" i="137"/>
  <c r="W597" i="137" s="1"/>
  <c r="Q604" i="137"/>
  <c r="P625" i="137"/>
  <c r="AG56" i="137"/>
  <c r="T16" i="137"/>
  <c r="Z16" i="137" s="1"/>
  <c r="S21" i="137"/>
  <c r="W58" i="137"/>
  <c r="W78" i="137"/>
  <c r="T82" i="137"/>
  <c r="Z82" i="137" s="1"/>
  <c r="T97" i="137"/>
  <c r="AF97" i="137"/>
  <c r="S98" i="137"/>
  <c r="AF101" i="137"/>
  <c r="AF109" i="137"/>
  <c r="AG126" i="137"/>
  <c r="S159" i="137"/>
  <c r="T161" i="137"/>
  <c r="Z161" i="137" s="1"/>
  <c r="AF161" i="137"/>
  <c r="S322" i="137"/>
  <c r="AG329" i="137"/>
  <c r="S348" i="137"/>
  <c r="S383" i="137"/>
  <c r="T444" i="137"/>
  <c r="Z444" i="137" s="1"/>
  <c r="S585" i="137"/>
  <c r="W619" i="137"/>
  <c r="Y622" i="137"/>
  <c r="AF98" i="137"/>
  <c r="S9" i="137"/>
  <c r="AF9" i="137"/>
  <c r="T13" i="137"/>
  <c r="AG47" i="137"/>
  <c r="W222" i="137"/>
  <c r="AF223" i="137"/>
  <c r="S293" i="137"/>
  <c r="AG333" i="137"/>
  <c r="S346" i="137"/>
  <c r="S395" i="137"/>
  <c r="S11" i="137"/>
  <c r="W23" i="137"/>
  <c r="W28" i="137"/>
  <c r="S31" i="137"/>
  <c r="W32" i="137"/>
  <c r="T38" i="137"/>
  <c r="W47" i="137"/>
  <c r="AF102" i="137"/>
  <c r="AG145" i="137"/>
  <c r="AF194" i="137"/>
  <c r="T198" i="137"/>
  <c r="W201" i="137"/>
  <c r="W235" i="137"/>
  <c r="W238" i="137"/>
  <c r="S251" i="137"/>
  <c r="W273" i="137"/>
  <c r="T280" i="137"/>
  <c r="AG284" i="137"/>
  <c r="AG288" i="137"/>
  <c r="V290" i="137"/>
  <c r="S302" i="137"/>
  <c r="S318" i="137"/>
  <c r="S330" i="137"/>
  <c r="S332" i="137"/>
  <c r="T341" i="137"/>
  <c r="AG354" i="137"/>
  <c r="AG361" i="137"/>
  <c r="W363" i="137"/>
  <c r="W378" i="137"/>
  <c r="AF457" i="137"/>
  <c r="S462" i="137"/>
  <c r="W553" i="137"/>
  <c r="AG562" i="137"/>
  <c r="T610" i="137"/>
  <c r="AG65" i="137"/>
  <c r="W437" i="137"/>
  <c r="AG560" i="137"/>
  <c r="Z20" i="137"/>
  <c r="AG48" i="137"/>
  <c r="T78" i="137"/>
  <c r="Z78" i="137" s="1"/>
  <c r="AG23" i="137"/>
  <c r="S41" i="137"/>
  <c r="S47" i="137"/>
  <c r="T49" i="137"/>
  <c r="Z49" i="137" s="1"/>
  <c r="AF49" i="137"/>
  <c r="S49" i="137"/>
  <c r="W50" i="137"/>
  <c r="AG57" i="137"/>
  <c r="S57" i="137"/>
  <c r="S62" i="137"/>
  <c r="T62" i="137"/>
  <c r="T81" i="137"/>
  <c r="AF84" i="137"/>
  <c r="T129" i="137"/>
  <c r="AF129" i="137"/>
  <c r="T135" i="137"/>
  <c r="Z135" i="137" s="1"/>
  <c r="S135" i="137"/>
  <c r="W157" i="137"/>
  <c r="S166" i="137"/>
  <c r="S170" i="137"/>
  <c r="T174" i="137"/>
  <c r="S174" i="137"/>
  <c r="S203" i="137"/>
  <c r="S206" i="137"/>
  <c r="T206" i="137"/>
  <c r="T385" i="137"/>
  <c r="S385" i="137"/>
  <c r="AF385" i="137"/>
  <c r="AG89" i="137"/>
  <c r="T122" i="137"/>
  <c r="Z122" i="137" s="1"/>
  <c r="S122" i="137"/>
  <c r="T381" i="137"/>
  <c r="Z381" i="137" s="1"/>
  <c r="S381" i="137"/>
  <c r="S70" i="137"/>
  <c r="T70" i="137"/>
  <c r="T162" i="137"/>
  <c r="S162" i="137"/>
  <c r="T275" i="137"/>
  <c r="Z275" i="137" s="1"/>
  <c r="S275" i="137"/>
  <c r="T292" i="137"/>
  <c r="S292" i="137"/>
  <c r="AF292" i="137"/>
  <c r="S329" i="137"/>
  <c r="T329" i="137"/>
  <c r="Z329" i="137" s="1"/>
  <c r="T378" i="137"/>
  <c r="S378" i="137"/>
  <c r="T23" i="137"/>
  <c r="S23" i="137"/>
  <c r="S54" i="137"/>
  <c r="T54" i="137"/>
  <c r="Z54" i="137" s="1"/>
  <c r="S86" i="137"/>
  <c r="T90" i="137"/>
  <c r="AF133" i="137"/>
  <c r="T151" i="137"/>
  <c r="S151" i="137"/>
  <c r="S284" i="137"/>
  <c r="T284" i="137"/>
  <c r="S300" i="137"/>
  <c r="T300" i="137"/>
  <c r="Z300" i="137" s="1"/>
  <c r="T314" i="137"/>
  <c r="Z314" i="137" s="1"/>
  <c r="S314" i="137"/>
  <c r="T354" i="137"/>
  <c r="Z354" i="137" s="1"/>
  <c r="S354" i="137"/>
  <c r="AF251" i="137"/>
  <c r="AF271" i="137"/>
  <c r="W315" i="137"/>
  <c r="AG337" i="137"/>
  <c r="AG367" i="137"/>
  <c r="AF389" i="137"/>
  <c r="S393" i="137"/>
  <c r="S437" i="137"/>
  <c r="S447" i="137"/>
  <c r="T453" i="137"/>
  <c r="S456" i="137"/>
  <c r="S458" i="137"/>
  <c r="S461" i="137"/>
  <c r="S469" i="137"/>
  <c r="W538" i="137"/>
  <c r="S594" i="137"/>
  <c r="T602" i="137"/>
  <c r="Z602" i="137" s="1"/>
  <c r="S389" i="137"/>
  <c r="W6" i="137"/>
  <c r="AF43" i="137"/>
  <c r="AF59" i="137"/>
  <c r="AF67" i="137"/>
  <c r="AF88" i="137"/>
  <c r="AF105" i="137"/>
  <c r="AF137" i="137"/>
  <c r="AF162" i="137"/>
  <c r="AF165" i="137"/>
  <c r="T202" i="137"/>
  <c r="Z202" i="137" s="1"/>
  <c r="S216" i="137"/>
  <c r="S227" i="137"/>
  <c r="T232" i="137"/>
  <c r="Z232" i="137" s="1"/>
  <c r="W243" i="137"/>
  <c r="W246" i="137"/>
  <c r="S255" i="137"/>
  <c r="W258" i="137"/>
  <c r="AF275" i="137"/>
  <c r="S282" i="137"/>
  <c r="S304" i="137"/>
  <c r="W311" i="137"/>
  <c r="W313" i="137"/>
  <c r="T333" i="137"/>
  <c r="S338" i="137"/>
  <c r="S340" i="137"/>
  <c r="W343" i="137"/>
  <c r="T345" i="137"/>
  <c r="Z345" i="137" s="1"/>
  <c r="Z347" i="137"/>
  <c r="T349" i="137"/>
  <c r="Z349" i="137" s="1"/>
  <c r="T361" i="137"/>
  <c r="S366" i="137"/>
  <c r="W367" i="137"/>
  <c r="Z371" i="137"/>
  <c r="T373" i="137"/>
  <c r="AF427" i="137"/>
  <c r="S439" i="137"/>
  <c r="AF453" i="137"/>
  <c r="AG495" i="137"/>
  <c r="W496" i="137"/>
  <c r="W514" i="137"/>
  <c r="AG524" i="137"/>
  <c r="T580" i="137"/>
  <c r="Z438" i="137"/>
  <c r="Z446" i="137"/>
  <c r="AH203" i="137"/>
  <c r="Z316" i="137"/>
  <c r="Z340" i="137"/>
  <c r="Z341" i="137"/>
  <c r="AH494" i="137"/>
  <c r="Z594" i="137"/>
  <c r="Z270" i="137"/>
  <c r="AG87" i="137"/>
  <c r="AG314" i="137"/>
  <c r="AG318" i="137"/>
  <c r="AH441" i="137"/>
  <c r="W11" i="137"/>
  <c r="AH30" i="137"/>
  <c r="Z32" i="137"/>
  <c r="AG55" i="137"/>
  <c r="AG63" i="137"/>
  <c r="AG69" i="137"/>
  <c r="AG71" i="137"/>
  <c r="W90" i="137"/>
  <c r="W92" i="137"/>
  <c r="W96" i="137"/>
  <c r="W156" i="137"/>
  <c r="AH257" i="137"/>
  <c r="Z280" i="137"/>
  <c r="W335" i="137"/>
  <c r="W351" i="137"/>
  <c r="AG362" i="137"/>
  <c r="W428" i="137"/>
  <c r="W476" i="137"/>
  <c r="AG479" i="137"/>
  <c r="AH128" i="137"/>
  <c r="AG149" i="137"/>
  <c r="AG150" i="137"/>
  <c r="AG154" i="137"/>
  <c r="W181" i="137"/>
  <c r="Z206" i="137"/>
  <c r="AH245" i="137"/>
  <c r="AH265" i="137"/>
  <c r="W10" i="137"/>
  <c r="W24" i="137"/>
  <c r="AH54" i="137"/>
  <c r="AH62" i="137"/>
  <c r="Z62" i="137"/>
  <c r="AH70" i="137"/>
  <c r="Z70" i="137"/>
  <c r="AG72" i="137"/>
  <c r="W82" i="137"/>
  <c r="AH136" i="137"/>
  <c r="W150" i="137"/>
  <c r="AG166" i="137"/>
  <c r="AG211" i="137"/>
  <c r="AG217" i="137"/>
  <c r="W278" i="137"/>
  <c r="AG298" i="137"/>
  <c r="AG305" i="137"/>
  <c r="Z318" i="137"/>
  <c r="Y318" i="137"/>
  <c r="Z331" i="137"/>
  <c r="AG365" i="137"/>
  <c r="W403" i="137"/>
  <c r="AG416" i="137"/>
  <c r="AH535" i="137"/>
  <c r="AH585" i="137"/>
  <c r="AG605" i="137"/>
  <c r="AH43" i="137"/>
  <c r="AH104" i="137"/>
  <c r="AG11" i="137"/>
  <c r="AG106" i="137"/>
  <c r="AG121" i="137"/>
  <c r="AH151" i="137"/>
  <c r="AH192" i="137"/>
  <c r="AH202" i="137"/>
  <c r="AG319" i="137"/>
  <c r="AG355" i="137"/>
  <c r="AH451" i="137"/>
  <c r="AH237" i="137"/>
  <c r="AH249" i="137"/>
  <c r="AH269" i="137"/>
  <c r="AH273" i="137"/>
  <c r="Y354" i="137"/>
  <c r="Z591" i="137"/>
  <c r="Y591" i="137"/>
  <c r="Z119" i="137"/>
  <c r="AH184" i="137"/>
  <c r="AH241" i="137"/>
  <c r="Z330" i="137"/>
  <c r="Z360" i="137"/>
  <c r="Z361" i="137"/>
  <c r="Z466" i="137"/>
  <c r="Z40" i="137"/>
  <c r="Z99" i="137"/>
  <c r="AH123" i="137"/>
  <c r="Z191" i="137"/>
  <c r="Z293" i="137"/>
  <c r="Z17" i="137"/>
  <c r="Z123" i="137"/>
  <c r="Z150" i="137"/>
  <c r="Z209" i="137"/>
  <c r="Z243" i="137"/>
  <c r="Z262" i="137"/>
  <c r="Z352" i="137"/>
  <c r="Z366" i="137"/>
  <c r="Z367" i="137"/>
  <c r="AH379" i="137"/>
  <c r="Z481" i="137"/>
  <c r="Y530" i="137"/>
  <c r="AH539" i="137"/>
  <c r="AH543" i="137"/>
  <c r="AH587" i="137"/>
  <c r="AH33" i="137"/>
  <c r="Z35" i="137"/>
  <c r="Z56" i="137"/>
  <c r="Z64" i="137"/>
  <c r="Z75" i="137"/>
  <c r="Z94" i="137"/>
  <c r="AH119" i="137"/>
  <c r="Z138" i="137"/>
  <c r="Z151" i="137"/>
  <c r="Z166" i="137"/>
  <c r="AH172" i="137"/>
  <c r="Z227" i="137"/>
  <c r="Z235" i="137"/>
  <c r="Z338" i="137"/>
  <c r="Z453" i="137"/>
  <c r="AH576" i="137"/>
  <c r="AH599" i="137"/>
  <c r="Z610" i="137"/>
  <c r="AH183" i="137"/>
  <c r="AH209" i="137"/>
  <c r="AH253" i="137"/>
  <c r="AH59" i="137"/>
  <c r="AH124" i="137"/>
  <c r="AH127" i="137"/>
  <c r="AH67" i="137"/>
  <c r="Z159" i="137"/>
  <c r="AG198" i="137"/>
  <c r="AG345" i="137"/>
  <c r="W4" i="137"/>
  <c r="W21" i="137"/>
  <c r="Z25" i="137"/>
  <c r="AG37" i="137"/>
  <c r="Z43" i="137"/>
  <c r="W54" i="137"/>
  <c r="W62" i="137"/>
  <c r="W70" i="137"/>
  <c r="AH78" i="137"/>
  <c r="AG79" i="137"/>
  <c r="AG134" i="137"/>
  <c r="AG174" i="137"/>
  <c r="Z322" i="137"/>
  <c r="Z346" i="137"/>
  <c r="Y370" i="137"/>
  <c r="AH370" i="137"/>
  <c r="Z383" i="137"/>
  <c r="W409" i="137"/>
  <c r="AG436" i="137"/>
  <c r="AG505" i="137"/>
  <c r="V587" i="137"/>
  <c r="AG595" i="137"/>
  <c r="AG609" i="137"/>
  <c r="Z6" i="137"/>
  <c r="AH7" i="137"/>
  <c r="Z9" i="137"/>
  <c r="Z10" i="137"/>
  <c r="W12" i="137"/>
  <c r="AG13" i="137"/>
  <c r="W31" i="137"/>
  <c r="W41" i="137"/>
  <c r="W48" i="137"/>
  <c r="AH73" i="137"/>
  <c r="W86" i="137"/>
  <c r="W129" i="137"/>
  <c r="AG158" i="137"/>
  <c r="Z175" i="137"/>
  <c r="Z199" i="137"/>
  <c r="Z208" i="137"/>
  <c r="AH225" i="137"/>
  <c r="AH233" i="137"/>
  <c r="Z15" i="137"/>
  <c r="W20" i="137"/>
  <c r="AG32" i="137"/>
  <c r="AH38" i="137"/>
  <c r="Z38" i="137"/>
  <c r="W40" i="137"/>
  <c r="W46" i="137"/>
  <c r="Z48" i="137"/>
  <c r="AH49" i="137"/>
  <c r="W56" i="137"/>
  <c r="W57" i="137"/>
  <c r="W64" i="137"/>
  <c r="W65" i="137"/>
  <c r="Z73" i="137"/>
  <c r="AH87" i="137"/>
  <c r="AG92" i="137"/>
  <c r="Z97" i="137"/>
  <c r="Z102" i="137"/>
  <c r="AH111" i="137"/>
  <c r="Z127" i="137"/>
  <c r="W132" i="137"/>
  <c r="W134" i="137"/>
  <c r="AH135" i="137"/>
  <c r="AG138" i="137"/>
  <c r="AH176" i="137"/>
  <c r="AH188" i="137"/>
  <c r="W200" i="137"/>
  <c r="W205" i="137"/>
  <c r="AH206" i="137"/>
  <c r="W225" i="137"/>
  <c r="Z247" i="137"/>
  <c r="AG294" i="137"/>
  <c r="AG311" i="137"/>
  <c r="Z339" i="137"/>
  <c r="W374" i="137"/>
  <c r="AH390" i="137"/>
  <c r="Z400" i="137"/>
  <c r="W404" i="137"/>
  <c r="W417" i="137"/>
  <c r="Z437" i="137"/>
  <c r="W439" i="137"/>
  <c r="W445" i="137"/>
  <c r="AG448" i="137"/>
  <c r="W453" i="137"/>
  <c r="Z454" i="137"/>
  <c r="W457" i="137"/>
  <c r="AH474" i="137"/>
  <c r="Z527" i="137"/>
  <c r="AG548" i="137"/>
  <c r="Z583" i="137"/>
  <c r="W591" i="137"/>
  <c r="AG31" i="137"/>
  <c r="AG129" i="137"/>
  <c r="AH6" i="137"/>
  <c r="AG20" i="137"/>
  <c r="AG21" i="137"/>
  <c r="AG40" i="137"/>
  <c r="AG41" i="137"/>
  <c r="W52" i="137"/>
  <c r="Z91" i="137"/>
  <c r="AH91" i="137"/>
  <c r="W94" i="137"/>
  <c r="Z98" i="137"/>
  <c r="Z115" i="137"/>
  <c r="AH115" i="137"/>
  <c r="W125" i="137"/>
  <c r="Z129" i="137"/>
  <c r="AG141" i="137"/>
  <c r="Z146" i="137"/>
  <c r="W160" i="137"/>
  <c r="Z187" i="137"/>
  <c r="Z198" i="137"/>
  <c r="W204" i="137"/>
  <c r="Z239" i="137"/>
  <c r="Z251" i="137"/>
  <c r="AH281" i="137"/>
  <c r="Z310" i="137"/>
  <c r="AH310" i="137"/>
  <c r="W312" i="137"/>
  <c r="W319" i="137"/>
  <c r="W355" i="137"/>
  <c r="AG469" i="137"/>
  <c r="Y478" i="137"/>
  <c r="AH478" i="137"/>
  <c r="W486" i="137"/>
  <c r="Z523" i="137"/>
  <c r="W560" i="137"/>
  <c r="Z580" i="137"/>
  <c r="W233" i="137"/>
  <c r="W239" i="137"/>
  <c r="W242" i="137"/>
  <c r="W247" i="137"/>
  <c r="Z255" i="137"/>
  <c r="AG276" i="137"/>
  <c r="W280" i="137"/>
  <c r="Z302" i="137"/>
  <c r="W306" i="137"/>
  <c r="Z308" i="137"/>
  <c r="AG309" i="137"/>
  <c r="W318" i="137"/>
  <c r="Z319" i="137"/>
  <c r="W326" i="137"/>
  <c r="Z332" i="137"/>
  <c r="Z333" i="137"/>
  <c r="W334" i="137"/>
  <c r="W342" i="137"/>
  <c r="Z348" i="137"/>
  <c r="W350" i="137"/>
  <c r="W354" i="137"/>
  <c r="Z355" i="137"/>
  <c r="AG357" i="137"/>
  <c r="W362" i="137"/>
  <c r="W368" i="137"/>
  <c r="Z372" i="137"/>
  <c r="Z373" i="137"/>
  <c r="Z375" i="137"/>
  <c r="W380" i="137"/>
  <c r="AH386" i="137"/>
  <c r="W387" i="137"/>
  <c r="Z394" i="137"/>
  <c r="W461" i="137"/>
  <c r="AG468" i="137"/>
  <c r="W474" i="137"/>
  <c r="Z483" i="137"/>
  <c r="AG503" i="137"/>
  <c r="W516" i="137"/>
  <c r="Z551" i="137"/>
  <c r="AH583" i="137"/>
  <c r="AG631" i="137"/>
  <c r="R2" i="70"/>
  <c r="Q2" i="70"/>
  <c r="AG39" i="137"/>
  <c r="AE109" i="137"/>
  <c r="Q117" i="137"/>
  <c r="AH120" i="137"/>
  <c r="AF121" i="137"/>
  <c r="W126" i="137"/>
  <c r="Z134" i="137"/>
  <c r="Z139" i="137"/>
  <c r="S142" i="137"/>
  <c r="Z147" i="137"/>
  <c r="AH147" i="137"/>
  <c r="AH152" i="137"/>
  <c r="T154" i="137"/>
  <c r="Z154" i="137" s="1"/>
  <c r="S154" i="137"/>
  <c r="AF157" i="137"/>
  <c r="AE161" i="137"/>
  <c r="P161" i="137"/>
  <c r="AE163" i="137"/>
  <c r="W165" i="137"/>
  <c r="Z174" i="137"/>
  <c r="P177" i="137"/>
  <c r="S181" i="137"/>
  <c r="T181" i="137"/>
  <c r="Z181" i="137" s="1"/>
  <c r="AF186" i="137"/>
  <c r="S186" i="137"/>
  <c r="AF193" i="137"/>
  <c r="Z195" i="137"/>
  <c r="P196" i="137"/>
  <c r="Q196" i="137"/>
  <c r="AF200" i="137"/>
  <c r="Q202" i="137"/>
  <c r="P202" i="137"/>
  <c r="Q206" i="137"/>
  <c r="P206" i="137"/>
  <c r="T219" i="137"/>
  <c r="S219" i="137"/>
  <c r="Z254" i="137"/>
  <c r="T276" i="137"/>
  <c r="Z276" i="137" s="1"/>
  <c r="W289" i="137"/>
  <c r="Q293" i="137"/>
  <c r="W293" i="137" s="1"/>
  <c r="P293" i="137"/>
  <c r="W310" i="137"/>
  <c r="T312" i="137"/>
  <c r="Z312" i="137" s="1"/>
  <c r="S312" i="137"/>
  <c r="AE316" i="137"/>
  <c r="AG317" i="137"/>
  <c r="T336" i="137"/>
  <c r="Z336" i="137" s="1"/>
  <c r="S336" i="137"/>
  <c r="AG353" i="137"/>
  <c r="S357" i="137"/>
  <c r="T357" i="137"/>
  <c r="Z357" i="137" s="1"/>
  <c r="AE364" i="137"/>
  <c r="AG366" i="137"/>
  <c r="AH366" i="137"/>
  <c r="Q371" i="137"/>
  <c r="W371" i="137" s="1"/>
  <c r="P371" i="137"/>
  <c r="P375" i="137"/>
  <c r="P383" i="137"/>
  <c r="Q383" i="137"/>
  <c r="W383" i="137" s="1"/>
  <c r="T387" i="137"/>
  <c r="Z387" i="137" s="1"/>
  <c r="S387" i="137"/>
  <c r="Z389" i="137"/>
  <c r="Q411" i="137"/>
  <c r="W411" i="137" s="1"/>
  <c r="P424" i="137"/>
  <c r="Q424" i="137"/>
  <c r="W424" i="137" s="1"/>
  <c r="S428" i="137"/>
  <c r="T428" i="137"/>
  <c r="Z428" i="137" s="1"/>
  <c r="Q463" i="137"/>
  <c r="W463" i="137" s="1"/>
  <c r="P463" i="137"/>
  <c r="AG519" i="137"/>
  <c r="AG552" i="137"/>
  <c r="V552" i="137"/>
  <c r="AE585" i="137"/>
  <c r="P585" i="137"/>
  <c r="Q585" i="137"/>
  <c r="W585" i="137" s="1"/>
  <c r="Q621" i="137"/>
  <c r="P621" i="137"/>
  <c r="AH632" i="137"/>
  <c r="Y632" i="137"/>
  <c r="AG80" i="137"/>
  <c r="AH108" i="137"/>
  <c r="Z13" i="137"/>
  <c r="AF33" i="137"/>
  <c r="W36" i="137"/>
  <c r="AF45" i="137"/>
  <c r="AF73" i="137"/>
  <c r="Q84" i="137"/>
  <c r="W84" i="137" s="1"/>
  <c r="Q88" i="137"/>
  <c r="Z95" i="137"/>
  <c r="AF8" i="137"/>
  <c r="T8" i="137"/>
  <c r="Z8" i="137" s="1"/>
  <c r="AH9" i="137"/>
  <c r="AH10" i="137"/>
  <c r="P12" i="137"/>
  <c r="P14" i="137"/>
  <c r="AH15" i="137"/>
  <c r="S17" i="137"/>
  <c r="AG19" i="137"/>
  <c r="S19" i="137"/>
  <c r="W22" i="137"/>
  <c r="Z27" i="137"/>
  <c r="T29" i="137"/>
  <c r="Z29" i="137" s="1"/>
  <c r="P32" i="137"/>
  <c r="W34" i="137"/>
  <c r="AH35" i="137"/>
  <c r="AE37" i="137"/>
  <c r="S39" i="137"/>
  <c r="W42" i="137"/>
  <c r="P46" i="137"/>
  <c r="Z51" i="137"/>
  <c r="T53" i="137"/>
  <c r="Z53" i="137" s="1"/>
  <c r="W55" i="137"/>
  <c r="Z57" i="137"/>
  <c r="Z59" i="137"/>
  <c r="AG60" i="137"/>
  <c r="T61" i="137"/>
  <c r="Z61" i="137" s="1"/>
  <c r="W63" i="137"/>
  <c r="Z65" i="137"/>
  <c r="Z67" i="137"/>
  <c r="AG68" i="137"/>
  <c r="T69" i="137"/>
  <c r="Z69" i="137" s="1"/>
  <c r="W71" i="137"/>
  <c r="W74" i="137"/>
  <c r="AH75" i="137"/>
  <c r="AF77" i="137"/>
  <c r="W79" i="137"/>
  <c r="Z80" i="137"/>
  <c r="AF81" i="137"/>
  <c r="AF82" i="137"/>
  <c r="AF86" i="137"/>
  <c r="P96" i="137"/>
  <c r="S99" i="137"/>
  <c r="T101" i="137"/>
  <c r="S102" i="137"/>
  <c r="Q105" i="137"/>
  <c r="W105" i="137" s="1"/>
  <c r="W109" i="137"/>
  <c r="AE110" i="137"/>
  <c r="AH112" i="137"/>
  <c r="AE113" i="137"/>
  <c r="AE115" i="137"/>
  <c r="Q116" i="137"/>
  <c r="AG117" i="137"/>
  <c r="S118" i="137"/>
  <c r="P125" i="137"/>
  <c r="Z126" i="137"/>
  <c r="AG130" i="137"/>
  <c r="Z131" i="137"/>
  <c r="Q137" i="137"/>
  <c r="W137" i="137" s="1"/>
  <c r="P138" i="137"/>
  <c r="AH144" i="137"/>
  <c r="W153" i="137"/>
  <c r="Z155" i="137"/>
  <c r="AH168" i="137"/>
  <c r="W176" i="137"/>
  <c r="Q177" i="137"/>
  <c r="W177" i="137" s="1"/>
  <c r="W182" i="137"/>
  <c r="AE190" i="137"/>
  <c r="AG194" i="137"/>
  <c r="W237" i="137"/>
  <c r="W245" i="137"/>
  <c r="W253" i="137"/>
  <c r="Z260" i="137"/>
  <c r="Z268" i="137"/>
  <c r="T289" i="137"/>
  <c r="S289" i="137"/>
  <c r="Z311" i="137"/>
  <c r="P316" i="137"/>
  <c r="Q316" i="137"/>
  <c r="W316" i="137" s="1"/>
  <c r="W320" i="137"/>
  <c r="T326" i="137"/>
  <c r="Z326" i="137" s="1"/>
  <c r="S326" i="137"/>
  <c r="T342" i="137"/>
  <c r="Z342" i="137" s="1"/>
  <c r="S342" i="137"/>
  <c r="T362" i="137"/>
  <c r="Z362" i="137" s="1"/>
  <c r="S362" i="137"/>
  <c r="S424" i="137"/>
  <c r="T424" i="137"/>
  <c r="Z424" i="137" s="1"/>
  <c r="S476" i="137"/>
  <c r="T476" i="137"/>
  <c r="Z476" i="137" s="1"/>
  <c r="AF476" i="137"/>
  <c r="Q481" i="137"/>
  <c r="P481" i="137"/>
  <c r="Q484" i="137"/>
  <c r="W484" i="137" s="1"/>
  <c r="P484" i="137"/>
  <c r="S505" i="137"/>
  <c r="T505" i="137"/>
  <c r="Z505" i="137" s="1"/>
  <c r="T550" i="137"/>
  <c r="Z550" i="137" s="1"/>
  <c r="S550" i="137"/>
  <c r="Q570" i="137"/>
  <c r="W570" i="137" s="1"/>
  <c r="P570" i="137"/>
  <c r="S576" i="137"/>
  <c r="T576" i="137"/>
  <c r="Z576" i="137" s="1"/>
  <c r="AG625" i="137"/>
  <c r="AE133" i="137"/>
  <c r="S153" i="137"/>
  <c r="T153" i="137"/>
  <c r="AF173" i="137"/>
  <c r="AE173" i="137"/>
  <c r="S193" i="137"/>
  <c r="T193" i="137"/>
  <c r="Z193" i="137" s="1"/>
  <c r="S228" i="137"/>
  <c r="T228" i="137"/>
  <c r="Z228" i="137" s="1"/>
  <c r="AF284" i="137"/>
  <c r="T306" i="137"/>
  <c r="Z306" i="137" s="1"/>
  <c r="S306" i="137"/>
  <c r="T320" i="137"/>
  <c r="Z320" i="137" s="1"/>
  <c r="S320" i="137"/>
  <c r="T328" i="137"/>
  <c r="Z328" i="137" s="1"/>
  <c r="S328" i="137"/>
  <c r="T344" i="137"/>
  <c r="Z344" i="137" s="1"/>
  <c r="S344" i="137"/>
  <c r="P360" i="137"/>
  <c r="Q360" i="137"/>
  <c r="W360" i="137" s="1"/>
  <c r="T364" i="137"/>
  <c r="Z364" i="137" s="1"/>
  <c r="S364" i="137"/>
  <c r="T368" i="137"/>
  <c r="Z368" i="137" s="1"/>
  <c r="S368" i="137"/>
  <c r="T374" i="137"/>
  <c r="Z374" i="137" s="1"/>
  <c r="S374" i="137"/>
  <c r="T415" i="137"/>
  <c r="S415" i="137"/>
  <c r="Y462" i="137"/>
  <c r="Z462" i="137"/>
  <c r="AH498" i="137"/>
  <c r="Y498" i="137"/>
  <c r="P503" i="137"/>
  <c r="Q503" i="137"/>
  <c r="W503" i="137" s="1"/>
  <c r="Q528" i="137"/>
  <c r="P528" i="137"/>
  <c r="P532" i="137"/>
  <c r="Q532" i="137"/>
  <c r="W532" i="137" s="1"/>
  <c r="S553" i="137"/>
  <c r="T553" i="137"/>
  <c r="Z553" i="137" s="1"/>
  <c r="AG17" i="137"/>
  <c r="AG29" i="137"/>
  <c r="AG53" i="137"/>
  <c r="AG61" i="137"/>
  <c r="Q8" i="137"/>
  <c r="W8" i="137" s="1"/>
  <c r="AF12" i="137"/>
  <c r="AE14" i="137"/>
  <c r="Q19" i="137"/>
  <c r="W19" i="137" s="1"/>
  <c r="Z21" i="137"/>
  <c r="AG24" i="137"/>
  <c r="Z24" i="137"/>
  <c r="AG25" i="137"/>
  <c r="S25" i="137"/>
  <c r="AH27" i="137"/>
  <c r="AE29" i="137"/>
  <c r="T37" i="137"/>
  <c r="Z37" i="137" s="1"/>
  <c r="W39" i="137"/>
  <c r="AH39" i="137"/>
  <c r="Z41" i="137"/>
  <c r="AE45" i="137"/>
  <c r="AH46" i="137"/>
  <c r="T46" i="137"/>
  <c r="Z46" i="137" s="1"/>
  <c r="P48" i="137"/>
  <c r="AH51" i="137"/>
  <c r="AE53" i="137"/>
  <c r="S55" i="137"/>
  <c r="AE61" i="137"/>
  <c r="S63" i="137"/>
  <c r="AE69" i="137"/>
  <c r="S71" i="137"/>
  <c r="AG76" i="137"/>
  <c r="S79" i="137"/>
  <c r="W80" i="137"/>
  <c r="Q81" i="137"/>
  <c r="Z86" i="137"/>
  <c r="P93" i="137"/>
  <c r="AE97" i="137"/>
  <c r="Q101" i="137"/>
  <c r="W101" i="137" s="1"/>
  <c r="P102" i="137"/>
  <c r="T105" i="137"/>
  <c r="AH107" i="137"/>
  <c r="AG114" i="137"/>
  <c r="AF125" i="137"/>
  <c r="AE125" i="137"/>
  <c r="S127" i="137"/>
  <c r="AE131" i="137"/>
  <c r="W133" i="137"/>
  <c r="T137" i="137"/>
  <c r="S138" i="137"/>
  <c r="AH140" i="137"/>
  <c r="T145" i="137"/>
  <c r="Z145" i="137" s="1"/>
  <c r="AF145" i="137"/>
  <c r="S146" i="137"/>
  <c r="AF153" i="137"/>
  <c r="P154" i="137"/>
  <c r="T158" i="137"/>
  <c r="Z158" i="137" s="1"/>
  <c r="Q162" i="137"/>
  <c r="P162" i="137"/>
  <c r="Q168" i="137"/>
  <c r="W168" i="137" s="1"/>
  <c r="P170" i="137"/>
  <c r="AE174" i="137"/>
  <c r="P181" i="137"/>
  <c r="T183" i="137"/>
  <c r="Z183" i="137" s="1"/>
  <c r="S183" i="137"/>
  <c r="Z186" i="137"/>
  <c r="T200" i="137"/>
  <c r="Z200" i="137" s="1"/>
  <c r="AH201" i="137"/>
  <c r="P203" i="137"/>
  <c r="Q203" i="137"/>
  <c r="W203" i="137" s="1"/>
  <c r="T204" i="137"/>
  <c r="AH205" i="137"/>
  <c r="P207" i="137"/>
  <c r="Q207" i="137"/>
  <c r="W207" i="137" s="1"/>
  <c r="Q219" i="137"/>
  <c r="W219" i="137" s="1"/>
  <c r="AF235" i="137"/>
  <c r="S235" i="137"/>
  <c r="P238" i="137"/>
  <c r="S239" i="137"/>
  <c r="P242" i="137"/>
  <c r="S243" i="137"/>
  <c r="P246" i="137"/>
  <c r="S247" i="137"/>
  <c r="P254" i="137"/>
  <c r="P258" i="137"/>
  <c r="AF259" i="137"/>
  <c r="T264" i="137"/>
  <c r="Z264" i="137" s="1"/>
  <c r="Q285" i="137"/>
  <c r="P285" i="137"/>
  <c r="Q291" i="137"/>
  <c r="W291" i="137" s="1"/>
  <c r="P291" i="137"/>
  <c r="S297" i="137"/>
  <c r="P308" i="137"/>
  <c r="Q308" i="137"/>
  <c r="W308" i="137" s="1"/>
  <c r="AG310" i="137"/>
  <c r="P315" i="137"/>
  <c r="W322" i="137"/>
  <c r="P327" i="137"/>
  <c r="T334" i="137"/>
  <c r="Z334" i="137" s="1"/>
  <c r="S334" i="137"/>
  <c r="T337" i="137"/>
  <c r="Z337" i="137" s="1"/>
  <c r="P343" i="137"/>
  <c r="T350" i="137"/>
  <c r="Z350" i="137" s="1"/>
  <c r="S350" i="137"/>
  <c r="P363" i="137"/>
  <c r="P372" i="137"/>
  <c r="Q372" i="137"/>
  <c r="W372" i="137" s="1"/>
  <c r="W375" i="137"/>
  <c r="AE393" i="137"/>
  <c r="AH393" i="137"/>
  <c r="T407" i="137"/>
  <c r="S407" i="137"/>
  <c r="AH413" i="137"/>
  <c r="AF413" i="137"/>
  <c r="Q419" i="137"/>
  <c r="W419" i="137" s="1"/>
  <c r="T436" i="137"/>
  <c r="Z436" i="137" s="1"/>
  <c r="T452" i="137"/>
  <c r="P455" i="137"/>
  <c r="Q455" i="137"/>
  <c r="W455" i="137" s="1"/>
  <c r="P524" i="137"/>
  <c r="Q524" i="137"/>
  <c r="W524" i="137" s="1"/>
  <c r="AG553" i="137"/>
  <c r="AF553" i="137"/>
  <c r="S562" i="137"/>
  <c r="T562" i="137"/>
  <c r="Z562" i="137" s="1"/>
  <c r="P596" i="137"/>
  <c r="Q596" i="137"/>
  <c r="W596" i="137" s="1"/>
  <c r="Z263" i="137"/>
  <c r="W265" i="137"/>
  <c r="Z267" i="137"/>
  <c r="Z278" i="137"/>
  <c r="AH284" i="137"/>
  <c r="AE286" i="137"/>
  <c r="W287" i="137"/>
  <c r="Z288" i="137"/>
  <c r="AH292" i="137"/>
  <c r="W303" i="137"/>
  <c r="AH305" i="137"/>
  <c r="AG315" i="137"/>
  <c r="Z327" i="137"/>
  <c r="W330" i="137"/>
  <c r="W331" i="137"/>
  <c r="AH333" i="137"/>
  <c r="Z335" i="137"/>
  <c r="W338" i="137"/>
  <c r="W339" i="137"/>
  <c r="AH341" i="137"/>
  <c r="Z343" i="137"/>
  <c r="W346" i="137"/>
  <c r="W347" i="137"/>
  <c r="AH349" i="137"/>
  <c r="Z351" i="137"/>
  <c r="AG358" i="137"/>
  <c r="AH361" i="137"/>
  <c r="Z363" i="137"/>
  <c r="W366" i="137"/>
  <c r="AE369" i="137"/>
  <c r="AF378" i="137"/>
  <c r="Z385" i="137"/>
  <c r="AE389" i="137"/>
  <c r="AE390" i="137"/>
  <c r="AH392" i="137"/>
  <c r="W401" i="137"/>
  <c r="AE402" i="137"/>
  <c r="Z405" i="137"/>
  <c r="AH409" i="137"/>
  <c r="T411" i="137"/>
  <c r="Z411" i="137" s="1"/>
  <c r="S411" i="137"/>
  <c r="AH417" i="137"/>
  <c r="T419" i="137"/>
  <c r="S419" i="137"/>
  <c r="AG424" i="137"/>
  <c r="W425" i="137"/>
  <c r="W429" i="137"/>
  <c r="AE430" i="137"/>
  <c r="S448" i="137"/>
  <c r="T448" i="137"/>
  <c r="Z448" i="137" s="1"/>
  <c r="W451" i="137"/>
  <c r="AF459" i="137"/>
  <c r="P460" i="137"/>
  <c r="Q460" i="137"/>
  <c r="W460" i="137" s="1"/>
  <c r="AE476" i="137"/>
  <c r="S496" i="137"/>
  <c r="T496" i="137"/>
  <c r="AE517" i="137"/>
  <c r="Q529" i="137"/>
  <c r="W529" i="137" s="1"/>
  <c r="P529" i="137"/>
  <c r="S532" i="137"/>
  <c r="T532" i="137"/>
  <c r="S541" i="137"/>
  <c r="T541" i="137"/>
  <c r="Z541" i="137" s="1"/>
  <c r="Q546" i="137"/>
  <c r="W546" i="137" s="1"/>
  <c r="P546" i="137"/>
  <c r="P548" i="137"/>
  <c r="Q548" i="137"/>
  <c r="W548" i="137" s="1"/>
  <c r="W552" i="137"/>
  <c r="AG558" i="137"/>
  <c r="AE558" i="137"/>
  <c r="S565" i="137"/>
  <c r="T565" i="137"/>
  <c r="Z565" i="137" s="1"/>
  <c r="Q577" i="137"/>
  <c r="W577" i="137" s="1"/>
  <c r="P577" i="137"/>
  <c r="AF578" i="137"/>
  <c r="P580" i="137"/>
  <c r="Q580" i="137"/>
  <c r="AH601" i="137"/>
  <c r="S606" i="137"/>
  <c r="T606" i="137"/>
  <c r="Z606" i="137" s="1"/>
  <c r="W625" i="137"/>
  <c r="AH164" i="137"/>
  <c r="AE181" i="137"/>
  <c r="AG182" i="137"/>
  <c r="AE195" i="137"/>
  <c r="AG197" i="137"/>
  <c r="AF197" i="137"/>
  <c r="Z201" i="137"/>
  <c r="Z205" i="137"/>
  <c r="Z214" i="137"/>
  <c r="AG215" i="137"/>
  <c r="AE215" i="137"/>
  <c r="W221" i="137"/>
  <c r="Z222" i="137"/>
  <c r="AH229" i="137"/>
  <c r="Z238" i="137"/>
  <c r="Z246" i="137"/>
  <c r="W262" i="137"/>
  <c r="S263" i="137"/>
  <c r="W266" i="137"/>
  <c r="S267" i="137"/>
  <c r="W270" i="137"/>
  <c r="Q275" i="137"/>
  <c r="W275" i="137" s="1"/>
  <c r="AG279" i="137"/>
  <c r="AH280" i="137"/>
  <c r="AE285" i="137"/>
  <c r="AH285" i="137"/>
  <c r="P287" i="137"/>
  <c r="S288" i="137"/>
  <c r="AG291" i="137"/>
  <c r="Q295" i="137"/>
  <c r="W297" i="137"/>
  <c r="P303" i="137"/>
  <c r="Z304" i="137"/>
  <c r="T305" i="137"/>
  <c r="Z305" i="137" s="1"/>
  <c r="W309" i="137"/>
  <c r="S310" i="137"/>
  <c r="W314" i="137"/>
  <c r="AH314" i="137"/>
  <c r="Z315" i="137"/>
  <c r="W317" i="137"/>
  <c r="AG370" i="137"/>
  <c r="AG375" i="137"/>
  <c r="AE382" i="137"/>
  <c r="W384" i="137"/>
  <c r="AH399" i="137"/>
  <c r="W407" i="137"/>
  <c r="W415" i="137"/>
  <c r="AG421" i="137"/>
  <c r="AH421" i="137"/>
  <c r="P432" i="137"/>
  <c r="Q432" i="137"/>
  <c r="AG445" i="137"/>
  <c r="AF445" i="137"/>
  <c r="AE450" i="137"/>
  <c r="P452" i="137"/>
  <c r="Q452" i="137"/>
  <c r="W452" i="137" s="1"/>
  <c r="P456" i="137"/>
  <c r="Q456" i="137"/>
  <c r="W456" i="137" s="1"/>
  <c r="T460" i="137"/>
  <c r="S460" i="137"/>
  <c r="S465" i="137"/>
  <c r="T465" i="137"/>
  <c r="Z465" i="137" s="1"/>
  <c r="S484" i="137"/>
  <c r="T484" i="137"/>
  <c r="Z484" i="137" s="1"/>
  <c r="Q485" i="137"/>
  <c r="W485" i="137" s="1"/>
  <c r="P485" i="137"/>
  <c r="W492" i="137"/>
  <c r="Q501" i="137"/>
  <c r="P501" i="137"/>
  <c r="S516" i="137"/>
  <c r="T516" i="137"/>
  <c r="Z516" i="137" s="1"/>
  <c r="T529" i="137"/>
  <c r="Z529" i="137" s="1"/>
  <c r="S529" i="137"/>
  <c r="W531" i="137"/>
  <c r="Q540" i="137"/>
  <c r="W540" i="137" s="1"/>
  <c r="P540" i="137"/>
  <c r="Q544" i="137"/>
  <c r="W544" i="137" s="1"/>
  <c r="P544" i="137"/>
  <c r="P549" i="137"/>
  <c r="Q549" i="137"/>
  <c r="W549" i="137" s="1"/>
  <c r="T567" i="137"/>
  <c r="Z567" i="137" s="1"/>
  <c r="S567" i="137"/>
  <c r="S577" i="137"/>
  <c r="T577" i="137"/>
  <c r="Z577" i="137" s="1"/>
  <c r="W592" i="137"/>
  <c r="T595" i="137"/>
  <c r="Z595" i="137" s="1"/>
  <c r="S595" i="137"/>
  <c r="AG610" i="137"/>
  <c r="V610" i="137"/>
  <c r="Q627" i="137"/>
  <c r="W627" i="137" s="1"/>
  <c r="P627" i="137"/>
  <c r="T489" i="137"/>
  <c r="Z489" i="137" s="1"/>
  <c r="S489" i="137"/>
  <c r="P507" i="137"/>
  <c r="Q507" i="137"/>
  <c r="W507" i="137" s="1"/>
  <c r="T542" i="137"/>
  <c r="Z542" i="137" s="1"/>
  <c r="S542" i="137"/>
  <c r="T549" i="137"/>
  <c r="S549" i="137"/>
  <c r="T571" i="137"/>
  <c r="S571" i="137"/>
  <c r="T578" i="137"/>
  <c r="Z578" i="137" s="1"/>
  <c r="S578" i="137"/>
  <c r="AF585" i="137"/>
  <c r="P588" i="137"/>
  <c r="Q588" i="137"/>
  <c r="W588" i="137" s="1"/>
  <c r="Q598" i="137"/>
  <c r="W598" i="137" s="1"/>
  <c r="P598" i="137"/>
  <c r="AG600" i="137"/>
  <c r="V600" i="137"/>
  <c r="P610" i="137"/>
  <c r="Q610" i="137"/>
  <c r="W610" i="137" s="1"/>
  <c r="AH619" i="137"/>
  <c r="Z409" i="137"/>
  <c r="Z410" i="137"/>
  <c r="Z413" i="137"/>
  <c r="Z414" i="137"/>
  <c r="Z417" i="137"/>
  <c r="Z418" i="137"/>
  <c r="W420" i="137"/>
  <c r="AE422" i="137"/>
  <c r="AF433" i="137"/>
  <c r="S445" i="137"/>
  <c r="T445" i="137"/>
  <c r="Z445" i="137" s="1"/>
  <c r="Z450" i="137"/>
  <c r="AH455" i="137"/>
  <c r="Z458" i="137"/>
  <c r="AE464" i="137"/>
  <c r="P475" i="137"/>
  <c r="Q475" i="137"/>
  <c r="P483" i="137"/>
  <c r="Q483" i="137"/>
  <c r="W483" i="137" s="1"/>
  <c r="AG484" i="137"/>
  <c r="AE484" i="137"/>
  <c r="AH485" i="137"/>
  <c r="AG487" i="137"/>
  <c r="AF492" i="137"/>
  <c r="AE492" i="137"/>
  <c r="S492" i="137"/>
  <c r="T492" i="137"/>
  <c r="Z492" i="137" s="1"/>
  <c r="AH493" i="137"/>
  <c r="T497" i="137"/>
  <c r="S497" i="137"/>
  <c r="P504" i="137"/>
  <c r="Q504" i="137"/>
  <c r="W504" i="137" s="1"/>
  <c r="Q521" i="137"/>
  <c r="W521" i="137" s="1"/>
  <c r="P521" i="137"/>
  <c r="W523" i="137"/>
  <c r="S524" i="137"/>
  <c r="T524" i="137"/>
  <c r="P572" i="137"/>
  <c r="Q572" i="137"/>
  <c r="T586" i="137"/>
  <c r="Z586" i="137" s="1"/>
  <c r="S586" i="137"/>
  <c r="AE588" i="137"/>
  <c r="AG599" i="137"/>
  <c r="W600" i="137"/>
  <c r="AF614" i="137"/>
  <c r="T618" i="137"/>
  <c r="Z618" i="137" s="1"/>
  <c r="S618" i="137"/>
  <c r="AF618" i="137"/>
  <c r="AH634" i="137"/>
  <c r="Y634" i="137"/>
  <c r="AE442" i="137"/>
  <c r="Z447" i="137"/>
  <c r="AE460" i="137"/>
  <c r="AF460" i="137"/>
  <c r="W465" i="137"/>
  <c r="W467" i="137"/>
  <c r="AH477" i="137"/>
  <c r="W500" i="137"/>
  <c r="T501" i="137"/>
  <c r="Z501" i="137" s="1"/>
  <c r="S501" i="137"/>
  <c r="AF516" i="137"/>
  <c r="AE516" i="137"/>
  <c r="Z521" i="137"/>
  <c r="AE524" i="137"/>
  <c r="W526" i="137"/>
  <c r="AF532" i="137"/>
  <c r="AE532" i="137"/>
  <c r="AG540" i="137"/>
  <c r="AH542" i="137"/>
  <c r="Q550" i="137"/>
  <c r="P550" i="137"/>
  <c r="AH566" i="137"/>
  <c r="AG566" i="137"/>
  <c r="P579" i="137"/>
  <c r="Q579" i="137"/>
  <c r="AH580" i="137"/>
  <c r="W586" i="137"/>
  <c r="AE618" i="137"/>
  <c r="AE621" i="137"/>
  <c r="T624" i="137"/>
  <c r="Z624" i="137" s="1"/>
  <c r="S624" i="137"/>
  <c r="Z627" i="137"/>
  <c r="AG628" i="137"/>
  <c r="AF628" i="137"/>
  <c r="AH497" i="137"/>
  <c r="W510" i="137"/>
  <c r="AG511" i="137"/>
  <c r="AH525" i="137"/>
  <c r="AG527" i="137"/>
  <c r="AE534" i="137"/>
  <c r="AE544" i="137"/>
  <c r="W557" i="137"/>
  <c r="AH558" i="137"/>
  <c r="AH569" i="137"/>
  <c r="AG580" i="137"/>
  <c r="AF586" i="137"/>
  <c r="AH595" i="137"/>
  <c r="AH606" i="137"/>
  <c r="AG607" i="137"/>
  <c r="AG622" i="137"/>
  <c r="AG624" i="137"/>
  <c r="AH641" i="137"/>
  <c r="AH23" i="137"/>
  <c r="AE42" i="137"/>
  <c r="AH55" i="137"/>
  <c r="AE58" i="137"/>
  <c r="AH63" i="137"/>
  <c r="AE66" i="137"/>
  <c r="AH71" i="137"/>
  <c r="AH77" i="137"/>
  <c r="AF106" i="137"/>
  <c r="AG122" i="137"/>
  <c r="AF122" i="137"/>
  <c r="AG146" i="137"/>
  <c r="AE150" i="137"/>
  <c r="AG170" i="137"/>
  <c r="AE170" i="137"/>
  <c r="AG178" i="137"/>
  <c r="AE178" i="137"/>
  <c r="T179" i="137"/>
  <c r="Z179" i="137" s="1"/>
  <c r="S179" i="137"/>
  <c r="AG189" i="137"/>
  <c r="AF189" i="137"/>
  <c r="AG238" i="137"/>
  <c r="AF238" i="137"/>
  <c r="AG268" i="137"/>
  <c r="AH268" i="137"/>
  <c r="AG293" i="137"/>
  <c r="AE293" i="137"/>
  <c r="AH293" i="137"/>
  <c r="AG306" i="137"/>
  <c r="AH306" i="137"/>
  <c r="AG326" i="137"/>
  <c r="AH326" i="137"/>
  <c r="Q329" i="137"/>
  <c r="W329" i="137" s="1"/>
  <c r="P329" i="137"/>
  <c r="AG334" i="137"/>
  <c r="AH334" i="137"/>
  <c r="Q337" i="137"/>
  <c r="W337" i="137" s="1"/>
  <c r="P337" i="137"/>
  <c r="AG342" i="137"/>
  <c r="AH342" i="137"/>
  <c r="Q345" i="137"/>
  <c r="W345" i="137" s="1"/>
  <c r="P345" i="137"/>
  <c r="AG350" i="137"/>
  <c r="AH350" i="137"/>
  <c r="AG374" i="137"/>
  <c r="AH374" i="137"/>
  <c r="AG392" i="137"/>
  <c r="V392" i="137"/>
  <c r="P400" i="137"/>
  <c r="Q400" i="137"/>
  <c r="W400" i="137" s="1"/>
  <c r="S420" i="137"/>
  <c r="T420" i="137"/>
  <c r="Z420" i="137" s="1"/>
  <c r="AG425" i="137"/>
  <c r="AF425" i="137"/>
  <c r="AH425" i="137"/>
  <c r="Y433" i="137"/>
  <c r="AH433" i="137"/>
  <c r="AH460" i="137"/>
  <c r="Y460" i="137"/>
  <c r="AG473" i="137"/>
  <c r="AE473" i="137"/>
  <c r="T477" i="137"/>
  <c r="Z477" i="137" s="1"/>
  <c r="S477" i="137"/>
  <c r="P479" i="137"/>
  <c r="Q479" i="137"/>
  <c r="W479" i="137" s="1"/>
  <c r="AG480" i="137"/>
  <c r="AE480" i="137"/>
  <c r="S480" i="137"/>
  <c r="T480" i="137"/>
  <c r="Z480" i="137" s="1"/>
  <c r="AF480" i="137"/>
  <c r="Y482" i="137"/>
  <c r="AH482" i="137"/>
  <c r="Q512" i="137"/>
  <c r="W512" i="137" s="1"/>
  <c r="P512" i="137"/>
  <c r="AH512" i="137"/>
  <c r="Y512" i="137"/>
  <c r="AG521" i="137"/>
  <c r="AE521" i="137"/>
  <c r="T525" i="137"/>
  <c r="Z525" i="137" s="1"/>
  <c r="S525" i="137"/>
  <c r="AF3" i="137"/>
  <c r="AG5" i="137"/>
  <c r="S5" i="137"/>
  <c r="P6" i="137"/>
  <c r="AF7" i="137"/>
  <c r="AF11" i="137"/>
  <c r="AE13" i="137"/>
  <c r="AF13" i="137"/>
  <c r="Z14" i="137"/>
  <c r="AG15" i="137"/>
  <c r="S15" i="137"/>
  <c r="AF16" i="137"/>
  <c r="P16" i="137"/>
  <c r="AE16" i="137"/>
  <c r="AH18" i="137"/>
  <c r="Z19" i="137"/>
  <c r="Y19" i="137"/>
  <c r="AE21" i="137"/>
  <c r="AE22" i="137"/>
  <c r="P22" i="137"/>
  <c r="Z23" i="137"/>
  <c r="AE25" i="137"/>
  <c r="AH26" i="137"/>
  <c r="P26" i="137"/>
  <c r="AG27" i="137"/>
  <c r="S27" i="137"/>
  <c r="AG28" i="137"/>
  <c r="P28" i="137"/>
  <c r="Q29" i="137"/>
  <c r="W29" i="137" s="1"/>
  <c r="AF29" i="137"/>
  <c r="AE30" i="137"/>
  <c r="AF31" i="137"/>
  <c r="T34" i="137"/>
  <c r="Z34" i="137" s="1"/>
  <c r="AG35" i="137"/>
  <c r="S35" i="137"/>
  <c r="AG36" i="137"/>
  <c r="P36" i="137"/>
  <c r="Q37" i="137"/>
  <c r="W37" i="137" s="1"/>
  <c r="AF37" i="137"/>
  <c r="Z39" i="137"/>
  <c r="Y39" i="137"/>
  <c r="AE41" i="137"/>
  <c r="AH42" i="137"/>
  <c r="P42" i="137"/>
  <c r="W43" i="137"/>
  <c r="Z44" i="137"/>
  <c r="AG45" i="137"/>
  <c r="S45" i="137"/>
  <c r="Y45" i="137"/>
  <c r="AE46" i="137"/>
  <c r="AF47" i="137"/>
  <c r="T50" i="137"/>
  <c r="Z50" i="137" s="1"/>
  <c r="AG51" i="137"/>
  <c r="S51" i="137"/>
  <c r="AG52" i="137"/>
  <c r="P52" i="137"/>
  <c r="Q53" i="137"/>
  <c r="W53" i="137" s="1"/>
  <c r="AF53" i="137"/>
  <c r="Z55" i="137"/>
  <c r="AE57" i="137"/>
  <c r="AH58" i="137"/>
  <c r="P58" i="137"/>
  <c r="W59" i="137"/>
  <c r="Q61" i="137"/>
  <c r="W61" i="137" s="1"/>
  <c r="AF61" i="137"/>
  <c r="Z63" i="137"/>
  <c r="AE65" i="137"/>
  <c r="AH66" i="137"/>
  <c r="P66" i="137"/>
  <c r="W67" i="137"/>
  <c r="Q69" i="137"/>
  <c r="W69" i="137" s="1"/>
  <c r="AF69" i="137"/>
  <c r="Z71" i="137"/>
  <c r="T74" i="137"/>
  <c r="Z74" i="137" s="1"/>
  <c r="AG75" i="137"/>
  <c r="S75" i="137"/>
  <c r="AG77" i="137"/>
  <c r="S77" i="137"/>
  <c r="AE78" i="137"/>
  <c r="AF79" i="137"/>
  <c r="AH81" i="137"/>
  <c r="AG84" i="137"/>
  <c r="AH85" i="137"/>
  <c r="AF85" i="137"/>
  <c r="AG88" i="137"/>
  <c r="AF90" i="137"/>
  <c r="P90" i="137"/>
  <c r="AG93" i="137"/>
  <c r="AF93" i="137"/>
  <c r="S94" i="137"/>
  <c r="AE95" i="137"/>
  <c r="S95" i="137"/>
  <c r="P97" i="137"/>
  <c r="AG101" i="137"/>
  <c r="W102" i="137"/>
  <c r="AE102" i="137"/>
  <c r="AH103" i="137"/>
  <c r="AG105" i="137"/>
  <c r="AG113" i="137"/>
  <c r="S114" i="137"/>
  <c r="T117" i="137"/>
  <c r="Z117" i="137" s="1"/>
  <c r="AG118" i="137"/>
  <c r="P118" i="137"/>
  <c r="AE119" i="137"/>
  <c r="Q120" i="137"/>
  <c r="W120" i="137" s="1"/>
  <c r="AE121" i="137"/>
  <c r="S126" i="137"/>
  <c r="AE127" i="137"/>
  <c r="Q128" i="137"/>
  <c r="W128" i="137" s="1"/>
  <c r="P129" i="137"/>
  <c r="AE129" i="137"/>
  <c r="AE130" i="137"/>
  <c r="S131" i="137"/>
  <c r="AH132" i="137"/>
  <c r="S134" i="137"/>
  <c r="AE135" i="137"/>
  <c r="AG137" i="137"/>
  <c r="W138" i="137"/>
  <c r="AE138" i="137"/>
  <c r="S139" i="137"/>
  <c r="T141" i="137"/>
  <c r="Z141" i="137" s="1"/>
  <c r="AG142" i="137"/>
  <c r="P142" i="137"/>
  <c r="AE143" i="137"/>
  <c r="Q144" i="137"/>
  <c r="W144" i="137" s="1"/>
  <c r="P145" i="137"/>
  <c r="AE145" i="137"/>
  <c r="P150" i="137"/>
  <c r="AF150" i="137"/>
  <c r="AG153" i="137"/>
  <c r="W154" i="137"/>
  <c r="AE154" i="137"/>
  <c r="S155" i="137"/>
  <c r="AH156" i="137"/>
  <c r="AG157" i="137"/>
  <c r="S157" i="137"/>
  <c r="T157" i="137"/>
  <c r="Z157" i="137" s="1"/>
  <c r="Q161" i="137"/>
  <c r="W161" i="137" s="1"/>
  <c r="AG165" i="137"/>
  <c r="S165" i="137"/>
  <c r="T165" i="137"/>
  <c r="Z165" i="137" s="1"/>
  <c r="Z169" i="137"/>
  <c r="Z170" i="137"/>
  <c r="AE171" i="137"/>
  <c r="AH171" i="137"/>
  <c r="Z177" i="137"/>
  <c r="Z178" i="137"/>
  <c r="AE179" i="137"/>
  <c r="AH179" i="137"/>
  <c r="T182" i="137"/>
  <c r="Z182" i="137" s="1"/>
  <c r="AE182" i="137"/>
  <c r="AG185" i="137"/>
  <c r="AE185" i="137"/>
  <c r="AG186" i="137"/>
  <c r="AG190" i="137"/>
  <c r="AF190" i="137"/>
  <c r="Q192" i="137"/>
  <c r="W192" i="137" s="1"/>
  <c r="P193" i="137"/>
  <c r="W196" i="137"/>
  <c r="W197" i="137"/>
  <c r="Q198" i="137"/>
  <c r="W198" i="137" s="1"/>
  <c r="P198" i="137"/>
  <c r="AE203" i="137"/>
  <c r="AE207" i="137"/>
  <c r="S208" i="137"/>
  <c r="T211" i="137"/>
  <c r="AE211" i="137"/>
  <c r="T215" i="137"/>
  <c r="Z215" i="137" s="1"/>
  <c r="AH216" i="137"/>
  <c r="AG220" i="137"/>
  <c r="AH220" i="137"/>
  <c r="Q223" i="137"/>
  <c r="W223" i="137" s="1"/>
  <c r="AG227" i="137"/>
  <c r="AE227" i="137"/>
  <c r="AF227" i="137"/>
  <c r="AG230" i="137"/>
  <c r="AF230" i="137"/>
  <c r="AG240" i="137"/>
  <c r="AH240" i="137"/>
  <c r="T240" i="137"/>
  <c r="Z240" i="137" s="1"/>
  <c r="Z242" i="137"/>
  <c r="AG248" i="137"/>
  <c r="AH248" i="137"/>
  <c r="T248" i="137"/>
  <c r="Z248" i="137" s="1"/>
  <c r="Q251" i="137"/>
  <c r="W251" i="137" s="1"/>
  <c r="Q255" i="137"/>
  <c r="W255" i="137" s="1"/>
  <c r="Z258" i="137"/>
  <c r="W261" i="137"/>
  <c r="AG262" i="137"/>
  <c r="AF262" i="137"/>
  <c r="Q263" i="137"/>
  <c r="W263" i="137" s="1"/>
  <c r="AG267" i="137"/>
  <c r="AE267" i="137"/>
  <c r="AF267" i="137"/>
  <c r="W269" i="137"/>
  <c r="AG270" i="137"/>
  <c r="AF270" i="137"/>
  <c r="AG275" i="137"/>
  <c r="AE275" i="137"/>
  <c r="AF280" i="137"/>
  <c r="P283" i="137"/>
  <c r="Q283" i="137"/>
  <c r="W283" i="137" s="1"/>
  <c r="V285" i="137"/>
  <c r="W285" i="137"/>
  <c r="Z297" i="137"/>
  <c r="S309" i="137"/>
  <c r="T309" i="137"/>
  <c r="Z309" i="137" s="1"/>
  <c r="S317" i="137"/>
  <c r="T317" i="137"/>
  <c r="Z317" i="137" s="1"/>
  <c r="AG322" i="137"/>
  <c r="AH322" i="137"/>
  <c r="P328" i="137"/>
  <c r="AE328" i="137"/>
  <c r="Q328" i="137"/>
  <c r="W328" i="137" s="1"/>
  <c r="P336" i="137"/>
  <c r="AE336" i="137"/>
  <c r="Q336" i="137"/>
  <c r="W336" i="137" s="1"/>
  <c r="P344" i="137"/>
  <c r="AE344" i="137"/>
  <c r="Q344" i="137"/>
  <c r="W344" i="137" s="1"/>
  <c r="P352" i="137"/>
  <c r="Q352" i="137"/>
  <c r="W352" i="137" s="1"/>
  <c r="Q357" i="137"/>
  <c r="W357" i="137" s="1"/>
  <c r="P357" i="137"/>
  <c r="P364" i="137"/>
  <c r="Q364" i="137"/>
  <c r="W364" i="137" s="1"/>
  <c r="AE383" i="137"/>
  <c r="AH383" i="137"/>
  <c r="AG403" i="137"/>
  <c r="AF403" i="137"/>
  <c r="AH403" i="137"/>
  <c r="AG415" i="137"/>
  <c r="AF415" i="137"/>
  <c r="AH415" i="137"/>
  <c r="S416" i="137"/>
  <c r="T416" i="137"/>
  <c r="Z416" i="137" s="1"/>
  <c r="Q418" i="137"/>
  <c r="W418" i="137" s="1"/>
  <c r="P418" i="137"/>
  <c r="T470" i="137"/>
  <c r="Z470" i="137" s="1"/>
  <c r="S470" i="137"/>
  <c r="S472" i="137"/>
  <c r="AF472" i="137"/>
  <c r="T472" i="137"/>
  <c r="Z472" i="137" s="1"/>
  <c r="Y510" i="137"/>
  <c r="AH510" i="137"/>
  <c r="AE90" i="137"/>
  <c r="AF146" i="137"/>
  <c r="Q166" i="137"/>
  <c r="W166" i="137" s="1"/>
  <c r="P166" i="137"/>
  <c r="T171" i="137"/>
  <c r="Z171" i="137" s="1"/>
  <c r="S171" i="137"/>
  <c r="AG228" i="137"/>
  <c r="AH228" i="137"/>
  <c r="AG243" i="137"/>
  <c r="AE243" i="137"/>
  <c r="AF243" i="137"/>
  <c r="AG246" i="137"/>
  <c r="AF246" i="137"/>
  <c r="AG259" i="137"/>
  <c r="AE259" i="137"/>
  <c r="AH11" i="137"/>
  <c r="AF15" i="137"/>
  <c r="AE17" i="137"/>
  <c r="AF17" i="137"/>
  <c r="AF21" i="137"/>
  <c r="AE34" i="137"/>
  <c r="T45" i="137"/>
  <c r="Z45" i="137" s="1"/>
  <c r="AH47" i="137"/>
  <c r="AF51" i="137"/>
  <c r="AH53" i="137"/>
  <c r="AF57" i="137"/>
  <c r="AG73" i="137"/>
  <c r="AE74" i="137"/>
  <c r="T77" i="137"/>
  <c r="Z77" i="137" s="1"/>
  <c r="AH79" i="137"/>
  <c r="AE94" i="137"/>
  <c r="AH95" i="137"/>
  <c r="AE99" i="137"/>
  <c r="AF130" i="137"/>
  <c r="AE134" i="137"/>
  <c r="AE149" i="137"/>
  <c r="Z153" i="137"/>
  <c r="AF154" i="137"/>
  <c r="AE159" i="137"/>
  <c r="AH159" i="137"/>
  <c r="AH160" i="137"/>
  <c r="AG162" i="137"/>
  <c r="AE162" i="137"/>
  <c r="T163" i="137"/>
  <c r="Z163" i="137" s="1"/>
  <c r="S163" i="137"/>
  <c r="AE167" i="137"/>
  <c r="AH167" i="137"/>
  <c r="AF170" i="137"/>
  <c r="W173" i="137"/>
  <c r="Q174" i="137"/>
  <c r="W174" i="137" s="1"/>
  <c r="P174" i="137"/>
  <c r="AF178" i="137"/>
  <c r="AF182" i="137"/>
  <c r="AF185" i="137"/>
  <c r="AE189" i="137"/>
  <c r="Q193" i="137"/>
  <c r="W193" i="137" s="1"/>
  <c r="AH196" i="137"/>
  <c r="S197" i="137"/>
  <c r="T197" i="137"/>
  <c r="Z197" i="137" s="1"/>
  <c r="AF203" i="137"/>
  <c r="AH207" i="137"/>
  <c r="AF211" i="137"/>
  <c r="Z212" i="137"/>
  <c r="AH212" i="137"/>
  <c r="W214" i="137"/>
  <c r="AG219" i="137"/>
  <c r="AE219" i="137"/>
  <c r="AF219" i="137"/>
  <c r="AG231" i="137"/>
  <c r="AE231" i="137"/>
  <c r="AG232" i="137"/>
  <c r="AH232" i="137"/>
  <c r="AG239" i="137"/>
  <c r="AE239" i="137"/>
  <c r="AF239" i="137"/>
  <c r="W241" i="137"/>
  <c r="AG242" i="137"/>
  <c r="AF242" i="137"/>
  <c r="AG247" i="137"/>
  <c r="AE247" i="137"/>
  <c r="AF247" i="137"/>
  <c r="W249" i="137"/>
  <c r="AG250" i="137"/>
  <c r="AF250" i="137"/>
  <c r="W257" i="137"/>
  <c r="AG258" i="137"/>
  <c r="AF258" i="137"/>
  <c r="AG264" i="137"/>
  <c r="AH264" i="137"/>
  <c r="Z266" i="137"/>
  <c r="AE278" i="137"/>
  <c r="AH278" i="137"/>
  <c r="T286" i="137"/>
  <c r="Z286" i="137" s="1"/>
  <c r="S286" i="137"/>
  <c r="P288" i="137"/>
  <c r="Q288" i="137"/>
  <c r="W288" i="137" s="1"/>
  <c r="AG302" i="137"/>
  <c r="AH302" i="137"/>
  <c r="Q305" i="137"/>
  <c r="W305" i="137" s="1"/>
  <c r="P305" i="137"/>
  <c r="AG330" i="137"/>
  <c r="AH330" i="137"/>
  <c r="Q333" i="137"/>
  <c r="W333" i="137" s="1"/>
  <c r="P333" i="137"/>
  <c r="AG338" i="137"/>
  <c r="AH338" i="137"/>
  <c r="Q341" i="137"/>
  <c r="W341" i="137" s="1"/>
  <c r="P341" i="137"/>
  <c r="AG346" i="137"/>
  <c r="AH346" i="137"/>
  <c r="Q349" i="137"/>
  <c r="W349" i="137" s="1"/>
  <c r="P349" i="137"/>
  <c r="Q361" i="137"/>
  <c r="W361" i="137" s="1"/>
  <c r="P361" i="137"/>
  <c r="AG379" i="137"/>
  <c r="V379" i="137"/>
  <c r="AG381" i="137"/>
  <c r="AF381" i="137"/>
  <c r="T382" i="137"/>
  <c r="Z382" i="137" s="1"/>
  <c r="S382" i="137"/>
  <c r="AE387" i="137"/>
  <c r="AH387" i="137"/>
  <c r="P388" i="137"/>
  <c r="Q388" i="137"/>
  <c r="W388" i="137" s="1"/>
  <c r="AE388" i="137"/>
  <c r="Y397" i="137"/>
  <c r="AH397" i="137"/>
  <c r="AG429" i="137"/>
  <c r="AF429" i="137"/>
  <c r="AH429" i="137"/>
  <c r="P436" i="137"/>
  <c r="Q436" i="137"/>
  <c r="W436" i="137" s="1"/>
  <c r="AH492" i="137"/>
  <c r="Y492" i="137"/>
  <c r="AH496" i="137"/>
  <c r="Y496" i="137"/>
  <c r="AG501" i="137"/>
  <c r="AE501" i="137"/>
  <c r="S613" i="137"/>
  <c r="T613" i="137"/>
  <c r="Z613" i="137" s="1"/>
  <c r="P617" i="137"/>
  <c r="Q617" i="137"/>
  <c r="AE617" i="137"/>
  <c r="T619" i="137"/>
  <c r="Z619" i="137" s="1"/>
  <c r="S619" i="137"/>
  <c r="T620" i="137"/>
  <c r="Z620" i="137" s="1"/>
  <c r="S620" i="137"/>
  <c r="AE627" i="137"/>
  <c r="AH627" i="137"/>
  <c r="AE12" i="137"/>
  <c r="W49" i="137"/>
  <c r="W73" i="137"/>
  <c r="W81" i="137"/>
  <c r="Q158" i="137"/>
  <c r="W158" i="137" s="1"/>
  <c r="P158" i="137"/>
  <c r="AE175" i="137"/>
  <c r="AH175" i="137"/>
  <c r="AG181" i="137"/>
  <c r="AF181" i="137"/>
  <c r="AG214" i="137"/>
  <c r="AF214" i="137"/>
  <c r="AG222" i="137"/>
  <c r="AF222" i="137"/>
  <c r="AG226" i="137"/>
  <c r="AF226" i="137"/>
  <c r="AG235" i="137"/>
  <c r="AE235" i="137"/>
  <c r="AG254" i="137"/>
  <c r="AF254" i="137"/>
  <c r="AG260" i="137"/>
  <c r="AH260" i="137"/>
  <c r="AH261" i="137"/>
  <c r="AE4" i="137"/>
  <c r="T5" i="137"/>
  <c r="Z5" i="137" s="1"/>
  <c r="AG9" i="137"/>
  <c r="AH13" i="137"/>
  <c r="W25" i="137"/>
  <c r="AF25" i="137"/>
  <c r="AF27" i="137"/>
  <c r="AH29" i="137"/>
  <c r="AH31" i="137"/>
  <c r="AG33" i="137"/>
  <c r="AF35" i="137"/>
  <c r="AH37" i="137"/>
  <c r="AF41" i="137"/>
  <c r="AG49" i="137"/>
  <c r="AE50" i="137"/>
  <c r="AH61" i="137"/>
  <c r="AF65" i="137"/>
  <c r="AH69" i="137"/>
  <c r="AF75" i="137"/>
  <c r="AE89" i="137"/>
  <c r="Z101" i="137"/>
  <c r="Z105" i="137"/>
  <c r="AG109" i="137"/>
  <c r="W116" i="137"/>
  <c r="AE117" i="137"/>
  <c r="AG125" i="137"/>
  <c r="AE126" i="137"/>
  <c r="AH131" i="137"/>
  <c r="AG133" i="137"/>
  <c r="Z137" i="137"/>
  <c r="AF138" i="137"/>
  <c r="AH139" i="137"/>
  <c r="AE141" i="137"/>
  <c r="W148" i="137"/>
  <c r="AH155" i="137"/>
  <c r="AH5" i="137"/>
  <c r="AE8" i="137"/>
  <c r="P10" i="137"/>
  <c r="Z11" i="137"/>
  <c r="T12" i="137"/>
  <c r="Z12" i="137" s="1"/>
  <c r="W14" i="137"/>
  <c r="Q15" i="137"/>
  <c r="W15" i="137" s="1"/>
  <c r="AH17" i="137"/>
  <c r="AF19" i="137"/>
  <c r="AH21" i="137"/>
  <c r="T22" i="137"/>
  <c r="Z22" i="137" s="1"/>
  <c r="AF23" i="137"/>
  <c r="AH25" i="137"/>
  <c r="W27" i="137"/>
  <c r="Z28" i="137"/>
  <c r="Z31" i="137"/>
  <c r="AE33" i="137"/>
  <c r="AH34" i="137"/>
  <c r="P34" i="137"/>
  <c r="W35" i="137"/>
  <c r="Z36" i="137"/>
  <c r="AE38" i="137"/>
  <c r="AF39" i="137"/>
  <c r="AH41" i="137"/>
  <c r="T42" i="137"/>
  <c r="Z42" i="137" s="1"/>
  <c r="AG43" i="137"/>
  <c r="S43" i="137"/>
  <c r="AG44" i="137"/>
  <c r="Q45" i="137"/>
  <c r="W45" i="137" s="1"/>
  <c r="Z47" i="137"/>
  <c r="AE49" i="137"/>
  <c r="AH50" i="137"/>
  <c r="P50" i="137"/>
  <c r="W51" i="137"/>
  <c r="Z52" i="137"/>
  <c r="AE54" i="137"/>
  <c r="AF55" i="137"/>
  <c r="AH57" i="137"/>
  <c r="T58" i="137"/>
  <c r="Z58" i="137" s="1"/>
  <c r="AG59" i="137"/>
  <c r="S59" i="137"/>
  <c r="AE62" i="137"/>
  <c r="AF63" i="137"/>
  <c r="AH65" i="137"/>
  <c r="T66" i="137"/>
  <c r="Z66" i="137" s="1"/>
  <c r="AG67" i="137"/>
  <c r="S67" i="137"/>
  <c r="AE70" i="137"/>
  <c r="AF71" i="137"/>
  <c r="AE73" i="137"/>
  <c r="AH74" i="137"/>
  <c r="P74" i="137"/>
  <c r="W75" i="137"/>
  <c r="Q77" i="137"/>
  <c r="W77" i="137" s="1"/>
  <c r="Z79" i="137"/>
  <c r="AF89" i="137"/>
  <c r="S91" i="137"/>
  <c r="T93" i="137"/>
  <c r="Z93" i="137" s="1"/>
  <c r="AF94" i="137"/>
  <c r="P94" i="137"/>
  <c r="W98" i="137"/>
  <c r="AE98" i="137"/>
  <c r="AH99" i="137"/>
  <c r="P101" i="137"/>
  <c r="Q104" i="137"/>
  <c r="W104" i="137" s="1"/>
  <c r="P105" i="137"/>
  <c r="AE106" i="137"/>
  <c r="T109" i="137"/>
  <c r="Z109" i="137" s="1"/>
  <c r="AG110" i="137"/>
  <c r="AE111" i="137"/>
  <c r="Q112" i="137"/>
  <c r="W112" i="137" s="1"/>
  <c r="P113" i="137"/>
  <c r="AE114" i="137"/>
  <c r="S115" i="137"/>
  <c r="AH116" i="137"/>
  <c r="W117" i="137"/>
  <c r="AF117" i="137"/>
  <c r="W122" i="137"/>
  <c r="AE122" i="137"/>
  <c r="S123" i="137"/>
  <c r="T125" i="137"/>
  <c r="Z125" i="137" s="1"/>
  <c r="P126" i="137"/>
  <c r="AF126" i="137"/>
  <c r="T133" i="137"/>
  <c r="Z133" i="137" s="1"/>
  <c r="P134" i="137"/>
  <c r="AF134" i="137"/>
  <c r="P137" i="137"/>
  <c r="W141" i="137"/>
  <c r="AF141" i="137"/>
  <c r="AH143" i="137"/>
  <c r="W146" i="137"/>
  <c r="AE146" i="137"/>
  <c r="S147" i="137"/>
  <c r="AH148" i="137"/>
  <c r="AF149" i="137"/>
  <c r="AE151" i="137"/>
  <c r="Q152" i="137"/>
  <c r="W152" i="137" s="1"/>
  <c r="P153" i="137"/>
  <c r="AE158" i="137"/>
  <c r="Z162" i="137"/>
  <c r="AH163" i="137"/>
  <c r="AE166" i="137"/>
  <c r="W169" i="137"/>
  <c r="AG173" i="137"/>
  <c r="S173" i="137"/>
  <c r="T173" i="137"/>
  <c r="Z173" i="137" s="1"/>
  <c r="Q180" i="137"/>
  <c r="W180" i="137" s="1"/>
  <c r="P182" i="137"/>
  <c r="P184" i="137"/>
  <c r="Q184" i="137"/>
  <c r="W184" i="137" s="1"/>
  <c r="W186" i="137"/>
  <c r="AE186" i="137"/>
  <c r="S187" i="137"/>
  <c r="AH187" i="137"/>
  <c r="AE191" i="137"/>
  <c r="AH191" i="137"/>
  <c r="S191" i="137"/>
  <c r="AE194" i="137"/>
  <c r="S195" i="137"/>
  <c r="AH195" i="137"/>
  <c r="AE197" i="137"/>
  <c r="S199" i="137"/>
  <c r="Z203" i="137"/>
  <c r="Z204" i="137"/>
  <c r="Z207" i="137"/>
  <c r="Y207" i="137"/>
  <c r="Q208" i="137"/>
  <c r="W208" i="137" s="1"/>
  <c r="P208" i="137"/>
  <c r="Q210" i="137"/>
  <c r="W211" i="137"/>
  <c r="AG221" i="137"/>
  <c r="AG223" i="137"/>
  <c r="AE223" i="137"/>
  <c r="AG224" i="137"/>
  <c r="AH224" i="137"/>
  <c r="T224" i="137"/>
  <c r="Z224" i="137" s="1"/>
  <c r="Q227" i="137"/>
  <c r="W227" i="137" s="1"/>
  <c r="AF231" i="137"/>
  <c r="AG234" i="137"/>
  <c r="AF234" i="137"/>
  <c r="AG236" i="137"/>
  <c r="AH236" i="137"/>
  <c r="T236" i="137"/>
  <c r="Z236" i="137" s="1"/>
  <c r="AG244" i="137"/>
  <c r="AH244" i="137"/>
  <c r="T244" i="137"/>
  <c r="Z244" i="137" s="1"/>
  <c r="AG251" i="137"/>
  <c r="AE251" i="137"/>
  <c r="AG252" i="137"/>
  <c r="AH252" i="137"/>
  <c r="T252" i="137"/>
  <c r="Z252" i="137" s="1"/>
  <c r="AG255" i="137"/>
  <c r="AE255" i="137"/>
  <c r="AG256" i="137"/>
  <c r="AH256" i="137"/>
  <c r="AG263" i="137"/>
  <c r="AE263" i="137"/>
  <c r="AF263" i="137"/>
  <c r="AG266" i="137"/>
  <c r="AF266" i="137"/>
  <c r="Q267" i="137"/>
  <c r="W267" i="137" s="1"/>
  <c r="AG271" i="137"/>
  <c r="AE271" i="137"/>
  <c r="AG272" i="137"/>
  <c r="AH272" i="137"/>
  <c r="T272" i="137"/>
  <c r="Z272" i="137" s="1"/>
  <c r="Y282" i="137"/>
  <c r="Z282" i="137"/>
  <c r="AG283" i="137"/>
  <c r="V283" i="137"/>
  <c r="P292" i="137"/>
  <c r="Q292" i="137"/>
  <c r="W292" i="137" s="1"/>
  <c r="V293" i="137"/>
  <c r="P304" i="137"/>
  <c r="AE304" i="137"/>
  <c r="Q304" i="137"/>
  <c r="W304" i="137" s="1"/>
  <c r="S313" i="137"/>
  <c r="T313" i="137"/>
  <c r="Z313" i="137" s="1"/>
  <c r="P332" i="137"/>
  <c r="AE332" i="137"/>
  <c r="Q332" i="137"/>
  <c r="W332" i="137" s="1"/>
  <c r="P340" i="137"/>
  <c r="AE340" i="137"/>
  <c r="Q340" i="137"/>
  <c r="W340" i="137" s="1"/>
  <c r="P348" i="137"/>
  <c r="AE348" i="137"/>
  <c r="Q348" i="137"/>
  <c r="W348" i="137" s="1"/>
  <c r="T386" i="137"/>
  <c r="Z386" i="137" s="1"/>
  <c r="S386" i="137"/>
  <c r="S404" i="137"/>
  <c r="T404" i="137"/>
  <c r="Z404" i="137" s="1"/>
  <c r="AE404" i="137"/>
  <c r="S441" i="137"/>
  <c r="AF441" i="137"/>
  <c r="T441" i="137"/>
  <c r="Z441" i="137" s="1"/>
  <c r="T443" i="137"/>
  <c r="Z443" i="137" s="1"/>
  <c r="S443" i="137"/>
  <c r="AH484" i="137"/>
  <c r="Y484" i="137"/>
  <c r="P487" i="137"/>
  <c r="Q487" i="137"/>
  <c r="W487" i="137" s="1"/>
  <c r="AG488" i="137"/>
  <c r="AE488" i="137"/>
  <c r="S488" i="137"/>
  <c r="T488" i="137"/>
  <c r="Z488" i="137" s="1"/>
  <c r="AF488" i="137"/>
  <c r="Y490" i="137"/>
  <c r="AH490" i="137"/>
  <c r="AG545" i="137"/>
  <c r="AF545" i="137"/>
  <c r="AH545" i="137"/>
  <c r="T581" i="137"/>
  <c r="Z581" i="137" s="1"/>
  <c r="S581" i="137"/>
  <c r="AF581" i="137"/>
  <c r="AG598" i="137"/>
  <c r="AE598" i="137"/>
  <c r="AH598" i="137"/>
  <c r="Q602" i="137"/>
  <c r="W602" i="137" s="1"/>
  <c r="P602" i="137"/>
  <c r="AE602" i="137"/>
  <c r="AG274" i="137"/>
  <c r="W277" i="137"/>
  <c r="AE280" i="137"/>
  <c r="AE288" i="137"/>
  <c r="Q373" i="137"/>
  <c r="W373" i="137" s="1"/>
  <c r="P373" i="137"/>
  <c r="AG384" i="137"/>
  <c r="V384" i="137"/>
  <c r="T390" i="137"/>
  <c r="Z390" i="137" s="1"/>
  <c r="S390" i="137"/>
  <c r="Q394" i="137"/>
  <c r="W394" i="137" s="1"/>
  <c r="P394" i="137"/>
  <c r="T399" i="137"/>
  <c r="Z399" i="137" s="1"/>
  <c r="S399" i="137"/>
  <c r="AE400" i="137"/>
  <c r="AG407" i="137"/>
  <c r="AF407" i="137"/>
  <c r="AH407" i="137"/>
  <c r="S408" i="137"/>
  <c r="T408" i="137"/>
  <c r="Z408" i="137" s="1"/>
  <c r="Q410" i="137"/>
  <c r="W410" i="137" s="1"/>
  <c r="P410" i="137"/>
  <c r="AG412" i="137"/>
  <c r="P423" i="137"/>
  <c r="Q423" i="137"/>
  <c r="W423" i="137" s="1"/>
  <c r="P427" i="137"/>
  <c r="Q427" i="137"/>
  <c r="W427" i="137" s="1"/>
  <c r="P431" i="137"/>
  <c r="Q431" i="137"/>
  <c r="W431" i="137" s="1"/>
  <c r="W432" i="137"/>
  <c r="T435" i="137"/>
  <c r="Z435" i="137" s="1"/>
  <c r="S435" i="137"/>
  <c r="Q438" i="137"/>
  <c r="W438" i="137" s="1"/>
  <c r="P438" i="137"/>
  <c r="W440" i="137"/>
  <c r="AG443" i="137"/>
  <c r="AH443" i="137"/>
  <c r="Z461" i="137"/>
  <c r="AG463" i="137"/>
  <c r="AF463" i="137"/>
  <c r="AF464" i="137"/>
  <c r="S464" i="137"/>
  <c r="AG465" i="137"/>
  <c r="AE465" i="137"/>
  <c r="AF468" i="137"/>
  <c r="S468" i="137"/>
  <c r="AE469" i="137"/>
  <c r="W471" i="137"/>
  <c r="W475" i="137"/>
  <c r="AH476" i="137"/>
  <c r="Y476" i="137"/>
  <c r="T478" i="137"/>
  <c r="Z478" i="137" s="1"/>
  <c r="S478" i="137"/>
  <c r="Z495" i="137"/>
  <c r="Z496" i="137"/>
  <c r="AG504" i="137"/>
  <c r="AE504" i="137"/>
  <c r="AF504" i="137"/>
  <c r="S504" i="137"/>
  <c r="T504" i="137"/>
  <c r="Z504" i="137" s="1"/>
  <c r="AG509" i="137"/>
  <c r="AE509" i="137"/>
  <c r="Z512" i="137"/>
  <c r="Z519" i="137"/>
  <c r="T526" i="137"/>
  <c r="Z526" i="137" s="1"/>
  <c r="S526" i="137"/>
  <c r="AG529" i="137"/>
  <c r="AE529" i="137"/>
  <c r="P543" i="137"/>
  <c r="Q543" i="137"/>
  <c r="W543" i="137" s="1"/>
  <c r="S545" i="137"/>
  <c r="T545" i="137"/>
  <c r="Z545" i="137" s="1"/>
  <c r="V550" i="137"/>
  <c r="W550" i="137"/>
  <c r="P575" i="137"/>
  <c r="Q575" i="137"/>
  <c r="W575" i="137" s="1"/>
  <c r="AE590" i="137"/>
  <c r="AH590" i="137"/>
  <c r="V590" i="137"/>
  <c r="W590" i="137"/>
  <c r="AE597" i="137"/>
  <c r="AF597" i="137"/>
  <c r="AH614" i="137"/>
  <c r="Y614" i="137"/>
  <c r="AG617" i="137"/>
  <c r="V617" i="137"/>
  <c r="T623" i="137"/>
  <c r="Z623" i="137" s="1"/>
  <c r="S623" i="137"/>
  <c r="T640" i="137"/>
  <c r="Z640" i="137" s="1"/>
  <c r="S640" i="137"/>
  <c r="AF215" i="137"/>
  <c r="Z216" i="137"/>
  <c r="AG218" i="137"/>
  <c r="AF218" i="137"/>
  <c r="AE228" i="137"/>
  <c r="AE236" i="137"/>
  <c r="AE240" i="137"/>
  <c r="AE244" i="137"/>
  <c r="AE248" i="137"/>
  <c r="AE260" i="137"/>
  <c r="AE264" i="137"/>
  <c r="AE268" i="137"/>
  <c r="AE272" i="137"/>
  <c r="P280" i="137"/>
  <c r="AE282" i="137"/>
  <c r="AG287" i="137"/>
  <c r="AH288" i="137"/>
  <c r="AF288" i="137"/>
  <c r="Z289" i="137"/>
  <c r="AG297" i="137"/>
  <c r="AG301" i="137"/>
  <c r="AG304" i="137"/>
  <c r="AH304" i="137"/>
  <c r="AF304" i="137"/>
  <c r="P309" i="137"/>
  <c r="AE309" i="137"/>
  <c r="P313" i="137"/>
  <c r="AE313" i="137"/>
  <c r="P317" i="137"/>
  <c r="AE317" i="137"/>
  <c r="AG321" i="137"/>
  <c r="AH321" i="137"/>
  <c r="AG325" i="137"/>
  <c r="AH325" i="137"/>
  <c r="AG328" i="137"/>
  <c r="AH328" i="137"/>
  <c r="AF328" i="137"/>
  <c r="AG332" i="137"/>
  <c r="AH332" i="137"/>
  <c r="AF332" i="137"/>
  <c r="AG336" i="137"/>
  <c r="AH336" i="137"/>
  <c r="AF336" i="137"/>
  <c r="AG340" i="137"/>
  <c r="AH340" i="137"/>
  <c r="AF340" i="137"/>
  <c r="AG344" i="137"/>
  <c r="AH344" i="137"/>
  <c r="AF344" i="137"/>
  <c r="AG348" i="137"/>
  <c r="AH348" i="137"/>
  <c r="AF348" i="137"/>
  <c r="AG352" i="137"/>
  <c r="AF352" i="137"/>
  <c r="S352" i="137"/>
  <c r="T353" i="137"/>
  <c r="Z353" i="137" s="1"/>
  <c r="AE356" i="137"/>
  <c r="AE360" i="137"/>
  <c r="AH362" i="137"/>
  <c r="T365" i="137"/>
  <c r="Z365" i="137" s="1"/>
  <c r="Z378" i="137"/>
  <c r="Q382" i="137"/>
  <c r="W382" i="137" s="1"/>
  <c r="P382" i="137"/>
  <c r="Q386" i="137"/>
  <c r="W386" i="137" s="1"/>
  <c r="P386" i="137"/>
  <c r="AG388" i="137"/>
  <c r="V388" i="137"/>
  <c r="S392" i="137"/>
  <c r="T392" i="137"/>
  <c r="Z392" i="137" s="1"/>
  <c r="AE395" i="137"/>
  <c r="AF399" i="137"/>
  <c r="AG401" i="137"/>
  <c r="AF401" i="137"/>
  <c r="T401" i="137"/>
  <c r="Z401" i="137" s="1"/>
  <c r="AH401" i="137"/>
  <c r="AG411" i="137"/>
  <c r="AF411" i="137"/>
  <c r="AH411" i="137"/>
  <c r="S412" i="137"/>
  <c r="T412" i="137"/>
  <c r="Z412" i="137" s="1"/>
  <c r="W413" i="137"/>
  <c r="Q414" i="137"/>
  <c r="W414" i="137" s="1"/>
  <c r="P414" i="137"/>
  <c r="T423" i="137"/>
  <c r="Z423" i="137" s="1"/>
  <c r="S423" i="137"/>
  <c r="T425" i="137"/>
  <c r="Z425" i="137" s="1"/>
  <c r="T427" i="137"/>
  <c r="Z427" i="137" s="1"/>
  <c r="S427" i="137"/>
  <c r="T429" i="137"/>
  <c r="Z429" i="137" s="1"/>
  <c r="T431" i="137"/>
  <c r="Z431" i="137" s="1"/>
  <c r="S431" i="137"/>
  <c r="AF435" i="137"/>
  <c r="AG437" i="137"/>
  <c r="AH437" i="137"/>
  <c r="AG439" i="137"/>
  <c r="AH439" i="137"/>
  <c r="AF439" i="137"/>
  <c r="AE441" i="137"/>
  <c r="Q441" i="137"/>
  <c r="W441" i="137" s="1"/>
  <c r="P447" i="137"/>
  <c r="Q447" i="137"/>
  <c r="W447" i="137" s="1"/>
  <c r="Q448" i="137"/>
  <c r="W448" i="137" s="1"/>
  <c r="S449" i="137"/>
  <c r="T449" i="137"/>
  <c r="Z449" i="137" s="1"/>
  <c r="S451" i="137"/>
  <c r="T451" i="137"/>
  <c r="Z451" i="137" s="1"/>
  <c r="AG452" i="137"/>
  <c r="AF452" i="137"/>
  <c r="S455" i="137"/>
  <c r="T455" i="137"/>
  <c r="Z455" i="137" s="1"/>
  <c r="AG456" i="137"/>
  <c r="AF456" i="137"/>
  <c r="T464" i="137"/>
  <c r="Z464" i="137" s="1"/>
  <c r="T468" i="137"/>
  <c r="Z468" i="137" s="1"/>
  <c r="Q469" i="137"/>
  <c r="W469" i="137" s="1"/>
  <c r="P469" i="137"/>
  <c r="Q472" i="137"/>
  <c r="W472" i="137" s="1"/>
  <c r="P472" i="137"/>
  <c r="AH472" i="137"/>
  <c r="Y472" i="137"/>
  <c r="AG481" i="137"/>
  <c r="AE481" i="137"/>
  <c r="T486" i="137"/>
  <c r="Z486" i="137" s="1"/>
  <c r="S486" i="137"/>
  <c r="AG489" i="137"/>
  <c r="AE489" i="137"/>
  <c r="T494" i="137"/>
  <c r="Z494" i="137" s="1"/>
  <c r="S494" i="137"/>
  <c r="T506" i="137"/>
  <c r="Z506" i="137" s="1"/>
  <c r="S506" i="137"/>
  <c r="S508" i="137"/>
  <c r="T508" i="137"/>
  <c r="Z508" i="137" s="1"/>
  <c r="AH532" i="137"/>
  <c r="Y532" i="137"/>
  <c r="T559" i="137"/>
  <c r="Z559" i="137" s="1"/>
  <c r="S559" i="137"/>
  <c r="Q562" i="137"/>
  <c r="W562" i="137" s="1"/>
  <c r="P562" i="137"/>
  <c r="AF158" i="137"/>
  <c r="AG161" i="137"/>
  <c r="W162" i="137"/>
  <c r="AF166" i="137"/>
  <c r="AG169" i="137"/>
  <c r="W170" i="137"/>
  <c r="AF174" i="137"/>
  <c r="AG177" i="137"/>
  <c r="W178" i="137"/>
  <c r="AH180" i="137"/>
  <c r="AE183" i="137"/>
  <c r="AG193" i="137"/>
  <c r="AF198" i="137"/>
  <c r="AF204" i="137"/>
  <c r="AH208" i="137"/>
  <c r="AG212" i="137"/>
  <c r="AG216" i="137"/>
  <c r="W217" i="137"/>
  <c r="AE224" i="137"/>
  <c r="AE232" i="137"/>
  <c r="AE252" i="137"/>
  <c r="AE256" i="137"/>
  <c r="AF274" i="137"/>
  <c r="AE276" i="137"/>
  <c r="AH276" i="137"/>
  <c r="AE279" i="137"/>
  <c r="AG289" i="137"/>
  <c r="AG295" i="137"/>
  <c r="AG296" i="137"/>
  <c r="AH296" i="137"/>
  <c r="AF296" i="137"/>
  <c r="AG299" i="137"/>
  <c r="AG300" i="137"/>
  <c r="AH300" i="137"/>
  <c r="AF300" i="137"/>
  <c r="AE301" i="137"/>
  <c r="AE305" i="137"/>
  <c r="AG307" i="137"/>
  <c r="AG308" i="137"/>
  <c r="AH308" i="137"/>
  <c r="AF308" i="137"/>
  <c r="AH309" i="137"/>
  <c r="AG312" i="137"/>
  <c r="AH312" i="137"/>
  <c r="AF312" i="137"/>
  <c r="AH313" i="137"/>
  <c r="AG316" i="137"/>
  <c r="AH316" i="137"/>
  <c r="AF316" i="137"/>
  <c r="AH317" i="137"/>
  <c r="AG320" i="137"/>
  <c r="AH320" i="137"/>
  <c r="AF320" i="137"/>
  <c r="AE321" i="137"/>
  <c r="AG323" i="137"/>
  <c r="AG324" i="137"/>
  <c r="AH324" i="137"/>
  <c r="AF324" i="137"/>
  <c r="AE325" i="137"/>
  <c r="AG327" i="137"/>
  <c r="AE329" i="137"/>
  <c r="AG331" i="137"/>
  <c r="AE333" i="137"/>
  <c r="AG335" i="137"/>
  <c r="AE337" i="137"/>
  <c r="AG339" i="137"/>
  <c r="AE341" i="137"/>
  <c r="AG343" i="137"/>
  <c r="AE345" i="137"/>
  <c r="AG347" i="137"/>
  <c r="AE349" i="137"/>
  <c r="AG351" i="137"/>
  <c r="AH352" i="137"/>
  <c r="Q353" i="137"/>
  <c r="W353" i="137" s="1"/>
  <c r="P353" i="137"/>
  <c r="AH358" i="137"/>
  <c r="Q365" i="137"/>
  <c r="W365" i="137" s="1"/>
  <c r="P365" i="137"/>
  <c r="AE368" i="137"/>
  <c r="AE372" i="137"/>
  <c r="AH382" i="137"/>
  <c r="AE386" i="137"/>
  <c r="Q390" i="137"/>
  <c r="W390" i="137" s="1"/>
  <c r="P390" i="137"/>
  <c r="AG391" i="137"/>
  <c r="W392" i="137"/>
  <c r="AE394" i="137"/>
  <c r="AH394" i="137"/>
  <c r="AG396" i="137"/>
  <c r="S396" i="137"/>
  <c r="T396" i="137"/>
  <c r="Z396" i="137" s="1"/>
  <c r="AE396" i="137"/>
  <c r="P399" i="137"/>
  <c r="Q399" i="137"/>
  <c r="W399" i="137" s="1"/>
  <c r="AG402" i="137"/>
  <c r="W405" i="137"/>
  <c r="Q406" i="137"/>
  <c r="W406" i="137" s="1"/>
  <c r="P406" i="137"/>
  <c r="AG408" i="137"/>
  <c r="AG419" i="137"/>
  <c r="AF419" i="137"/>
  <c r="AH419" i="137"/>
  <c r="P435" i="137"/>
  <c r="Q435" i="137"/>
  <c r="W435" i="137" s="1"/>
  <c r="AF437" i="137"/>
  <c r="AF443" i="137"/>
  <c r="AF449" i="137"/>
  <c r="Q459" i="137"/>
  <c r="P459" i="137"/>
  <c r="Q464" i="137"/>
  <c r="W464" i="137" s="1"/>
  <c r="P464" i="137"/>
  <c r="AH464" i="137"/>
  <c r="Y464" i="137"/>
  <c r="AH466" i="137"/>
  <c r="AG466" i="137"/>
  <c r="Q468" i="137"/>
  <c r="W468" i="137" s="1"/>
  <c r="P468" i="137"/>
  <c r="AH468" i="137"/>
  <c r="Y468" i="137"/>
  <c r="Z479" i="137"/>
  <c r="W482" i="137"/>
  <c r="T485" i="137"/>
  <c r="Z485" i="137" s="1"/>
  <c r="S485" i="137"/>
  <c r="Z487" i="137"/>
  <c r="W490" i="137"/>
  <c r="T493" i="137"/>
  <c r="Z493" i="137" s="1"/>
  <c r="S493" i="137"/>
  <c r="P495" i="137"/>
  <c r="Q495" i="137"/>
  <c r="W495" i="137" s="1"/>
  <c r="W499" i="137"/>
  <c r="AG500" i="137"/>
  <c r="AE500" i="137"/>
  <c r="AF500" i="137"/>
  <c r="S500" i="137"/>
  <c r="T500" i="137"/>
  <c r="Z500" i="137" s="1"/>
  <c r="AE505" i="137"/>
  <c r="W522" i="137"/>
  <c r="Z532" i="137"/>
  <c r="T533" i="137"/>
  <c r="Z533" i="137" s="1"/>
  <c r="S533" i="137"/>
  <c r="S557" i="137"/>
  <c r="T557" i="137"/>
  <c r="Z557" i="137" s="1"/>
  <c r="AH561" i="137"/>
  <c r="Y561" i="137"/>
  <c r="AE565" i="137"/>
  <c r="Q565" i="137"/>
  <c r="W565" i="137" s="1"/>
  <c r="P565" i="137"/>
  <c r="AE353" i="137"/>
  <c r="AE357" i="137"/>
  <c r="AG359" i="137"/>
  <c r="AG360" i="137"/>
  <c r="AH360" i="137"/>
  <c r="AF360" i="137"/>
  <c r="AG364" i="137"/>
  <c r="AH364" i="137"/>
  <c r="AF364" i="137"/>
  <c r="AG368" i="137"/>
  <c r="AH368" i="137"/>
  <c r="AF368" i="137"/>
  <c r="AG371" i="137"/>
  <c r="AE373" i="137"/>
  <c r="AG377" i="137"/>
  <c r="AH377" i="137"/>
  <c r="AH381" i="137"/>
  <c r="AG385" i="137"/>
  <c r="AH385" i="137"/>
  <c r="Z395" i="137"/>
  <c r="W396" i="137"/>
  <c r="W398" i="137"/>
  <c r="Z403" i="137"/>
  <c r="AG405" i="137"/>
  <c r="AH405" i="137"/>
  <c r="W408" i="137"/>
  <c r="W412" i="137"/>
  <c r="W416" i="137"/>
  <c r="AF421" i="137"/>
  <c r="Z422" i="137"/>
  <c r="AG423" i="137"/>
  <c r="Z426" i="137"/>
  <c r="AG427" i="137"/>
  <c r="Z430" i="137"/>
  <c r="AG431" i="137"/>
  <c r="AG432" i="137"/>
  <c r="Z434" i="137"/>
  <c r="AG435" i="137"/>
  <c r="AE437" i="137"/>
  <c r="AE438" i="137"/>
  <c r="Z439" i="137"/>
  <c r="AG440" i="137"/>
  <c r="AG444" i="137"/>
  <c r="W444" i="137"/>
  <c r="AG447" i="137"/>
  <c r="AH447" i="137"/>
  <c r="AF447" i="137"/>
  <c r="Z460" i="137"/>
  <c r="AH481" i="137"/>
  <c r="T482" i="137"/>
  <c r="Z482" i="137" s="1"/>
  <c r="S482" i="137"/>
  <c r="AG483" i="137"/>
  <c r="AG485" i="137"/>
  <c r="W488" i="137"/>
  <c r="AH488" i="137"/>
  <c r="Y488" i="137"/>
  <c r="Y502" i="137"/>
  <c r="AH502" i="137"/>
  <c r="Q505" i="137"/>
  <c r="W505" i="137" s="1"/>
  <c r="P505" i="137"/>
  <c r="Q508" i="137"/>
  <c r="W508" i="137" s="1"/>
  <c r="P508" i="137"/>
  <c r="AH508" i="137"/>
  <c r="Y508" i="137"/>
  <c r="S512" i="137"/>
  <c r="AF512" i="137"/>
  <c r="AG513" i="137"/>
  <c r="AE513" i="137"/>
  <c r="T517" i="137"/>
  <c r="Z517" i="137" s="1"/>
  <c r="S517" i="137"/>
  <c r="P519" i="137"/>
  <c r="Q519" i="137"/>
  <c r="W519" i="137" s="1"/>
  <c r="AG520" i="137"/>
  <c r="AE520" i="137"/>
  <c r="S520" i="137"/>
  <c r="T520" i="137"/>
  <c r="Z520" i="137" s="1"/>
  <c r="AF520" i="137"/>
  <c r="AH524" i="137"/>
  <c r="Y524" i="137"/>
  <c r="P527" i="137"/>
  <c r="Q527" i="137"/>
  <c r="W527" i="137" s="1"/>
  <c r="AG528" i="137"/>
  <c r="AE528" i="137"/>
  <c r="S528" i="137"/>
  <c r="T528" i="137"/>
  <c r="Z528" i="137" s="1"/>
  <c r="AF528" i="137"/>
  <c r="AG537" i="137"/>
  <c r="AF537" i="137"/>
  <c r="AH537" i="137"/>
  <c r="AH538" i="137"/>
  <c r="AE538" i="137"/>
  <c r="AE541" i="137"/>
  <c r="P541" i="137"/>
  <c r="Q568" i="137"/>
  <c r="W568" i="137" s="1"/>
  <c r="P568" i="137"/>
  <c r="S573" i="137"/>
  <c r="T573" i="137"/>
  <c r="AF573" i="137"/>
  <c r="AG593" i="137"/>
  <c r="AH593" i="137"/>
  <c r="AF593" i="137"/>
  <c r="AG632" i="137"/>
  <c r="V632" i="137"/>
  <c r="AG639" i="137"/>
  <c r="AF639" i="137"/>
  <c r="AH353" i="137"/>
  <c r="AG356" i="137"/>
  <c r="AH356" i="137"/>
  <c r="AF356" i="137"/>
  <c r="AH357" i="137"/>
  <c r="AE361" i="137"/>
  <c r="AG363" i="137"/>
  <c r="AE365" i="137"/>
  <c r="AG369" i="137"/>
  <c r="AH369" i="137"/>
  <c r="AG372" i="137"/>
  <c r="AH372" i="137"/>
  <c r="AF372" i="137"/>
  <c r="AH373" i="137"/>
  <c r="AG376" i="137"/>
  <c r="AH376" i="137"/>
  <c r="AF376" i="137"/>
  <c r="AE377" i="137"/>
  <c r="AE379" i="137"/>
  <c r="AG380" i="137"/>
  <c r="AE385" i="137"/>
  <c r="AG389" i="137"/>
  <c r="AH389" i="137"/>
  <c r="AG393" i="137"/>
  <c r="AF393" i="137"/>
  <c r="AG397" i="137"/>
  <c r="AF397" i="137"/>
  <c r="AG399" i="137"/>
  <c r="Z407" i="137"/>
  <c r="AG409" i="137"/>
  <c r="AE410" i="137"/>
  <c r="AG413" i="137"/>
  <c r="AE414" i="137"/>
  <c r="Z415" i="137"/>
  <c r="AG417" i="137"/>
  <c r="AE418" i="137"/>
  <c r="Z419" i="137"/>
  <c r="W422" i="137"/>
  <c r="AH423" i="137"/>
  <c r="W426" i="137"/>
  <c r="AH427" i="137"/>
  <c r="W430" i="137"/>
  <c r="AH431" i="137"/>
  <c r="Z432" i="137"/>
  <c r="AG433" i="137"/>
  <c r="W434" i="137"/>
  <c r="AH435" i="137"/>
  <c r="S440" i="137"/>
  <c r="T440" i="137"/>
  <c r="Z440" i="137" s="1"/>
  <c r="Z442" i="137"/>
  <c r="P443" i="137"/>
  <c r="Q443" i="137"/>
  <c r="W443" i="137" s="1"/>
  <c r="AH445" i="137"/>
  <c r="W449" i="137"/>
  <c r="AH462" i="137"/>
  <c r="AG462" i="137"/>
  <c r="AG470" i="137"/>
  <c r="AH470" i="137"/>
  <c r="AG472" i="137"/>
  <c r="AE472" i="137"/>
  <c r="AH473" i="137"/>
  <c r="T474" i="137"/>
  <c r="Z474" i="137" s="1"/>
  <c r="S474" i="137"/>
  <c r="AG475" i="137"/>
  <c r="Z475" i="137"/>
  <c r="AG476" i="137"/>
  <c r="AG477" i="137"/>
  <c r="W478" i="137"/>
  <c r="W480" i="137"/>
  <c r="AH480" i="137"/>
  <c r="Y480" i="137"/>
  <c r="AF484" i="137"/>
  <c r="AH486" i="137"/>
  <c r="AH489" i="137"/>
  <c r="T490" i="137"/>
  <c r="Z490" i="137" s="1"/>
  <c r="S490" i="137"/>
  <c r="AG491" i="137"/>
  <c r="Z491" i="137"/>
  <c r="AG492" i="137"/>
  <c r="AG493" i="137"/>
  <c r="W494" i="137"/>
  <c r="AG496" i="137"/>
  <c r="AE496" i="137"/>
  <c r="AG497" i="137"/>
  <c r="Z497" i="137"/>
  <c r="AH500" i="137"/>
  <c r="Y500" i="137"/>
  <c r="AH501" i="137"/>
  <c r="T502" i="137"/>
  <c r="Z502" i="137" s="1"/>
  <c r="S502" i="137"/>
  <c r="AH504" i="137"/>
  <c r="Y504" i="137"/>
  <c r="W515" i="137"/>
  <c r="AH516" i="137"/>
  <c r="Y516" i="137"/>
  <c r="T518" i="137"/>
  <c r="Z518" i="137" s="1"/>
  <c r="S518" i="137"/>
  <c r="AH522" i="137"/>
  <c r="Z524" i="137"/>
  <c r="P535" i="137"/>
  <c r="Q535" i="137"/>
  <c r="W535" i="137" s="1"/>
  <c r="AG536" i="137"/>
  <c r="V536" i="137"/>
  <c r="P539" i="137"/>
  <c r="Q539" i="137"/>
  <c r="W539" i="137" s="1"/>
  <c r="AH541" i="137"/>
  <c r="AH546" i="137"/>
  <c r="AE546" i="137"/>
  <c r="AG549" i="137"/>
  <c r="AE549" i="137"/>
  <c r="AF549" i="137"/>
  <c r="AG550" i="137"/>
  <c r="AE550" i="137"/>
  <c r="AH550" i="137"/>
  <c r="AH553" i="137"/>
  <c r="Y553" i="137"/>
  <c r="P564" i="137"/>
  <c r="Q564" i="137"/>
  <c r="W564" i="137" s="1"/>
  <c r="AG568" i="137"/>
  <c r="V568" i="137"/>
  <c r="AE570" i="137"/>
  <c r="AH570" i="137"/>
  <c r="AG573" i="137"/>
  <c r="AE573" i="137"/>
  <c r="AG574" i="137"/>
  <c r="V574" i="137"/>
  <c r="Q578" i="137"/>
  <c r="W578" i="137" s="1"/>
  <c r="P578" i="137"/>
  <c r="W579" i="137"/>
  <c r="AG592" i="137"/>
  <c r="V592" i="137"/>
  <c r="S605" i="137"/>
  <c r="T605" i="137"/>
  <c r="Z605" i="137" s="1"/>
  <c r="S633" i="137"/>
  <c r="T633" i="137"/>
  <c r="Z633" i="137" s="1"/>
  <c r="S639" i="137"/>
  <c r="T639" i="137"/>
  <c r="Z639" i="137" s="1"/>
  <c r="Z499" i="137"/>
  <c r="W502" i="137"/>
  <c r="Z503" i="137"/>
  <c r="AG506" i="137"/>
  <c r="AH506" i="137"/>
  <c r="AG507" i="137"/>
  <c r="AG508" i="137"/>
  <c r="AE508" i="137"/>
  <c r="AH509" i="137"/>
  <c r="T510" i="137"/>
  <c r="Z510" i="137" s="1"/>
  <c r="S510" i="137"/>
  <c r="AH521" i="137"/>
  <c r="T522" i="137"/>
  <c r="Z522" i="137" s="1"/>
  <c r="S522" i="137"/>
  <c r="AG523" i="137"/>
  <c r="AG525" i="137"/>
  <c r="W528" i="137"/>
  <c r="AH528" i="137"/>
  <c r="Y528" i="137"/>
  <c r="T535" i="137"/>
  <c r="Z535" i="137" s="1"/>
  <c r="S535" i="137"/>
  <c r="T543" i="137"/>
  <c r="Z543" i="137" s="1"/>
  <c r="S543" i="137"/>
  <c r="AE554" i="137"/>
  <c r="Y555" i="137"/>
  <c r="AH555" i="137"/>
  <c r="AH557" i="137"/>
  <c r="Y557" i="137"/>
  <c r="AG561" i="137"/>
  <c r="AE561" i="137"/>
  <c r="AF561" i="137"/>
  <c r="AE562" i="137"/>
  <c r="S568" i="137"/>
  <c r="T568" i="137"/>
  <c r="Z568" i="137" s="1"/>
  <c r="AE575" i="137"/>
  <c r="AH575" i="137"/>
  <c r="AE577" i="137"/>
  <c r="AH577" i="137"/>
  <c r="P581" i="137"/>
  <c r="Q581" i="137"/>
  <c r="W581" i="137" s="1"/>
  <c r="T589" i="137"/>
  <c r="S589" i="137"/>
  <c r="Q594" i="137"/>
  <c r="W594" i="137" s="1"/>
  <c r="P594" i="137"/>
  <c r="AE594" i="137"/>
  <c r="AG596" i="137"/>
  <c r="Q606" i="137"/>
  <c r="W606" i="137" s="1"/>
  <c r="P606" i="137"/>
  <c r="Q608" i="137"/>
  <c r="W608" i="137" s="1"/>
  <c r="P608" i="137"/>
  <c r="Q612" i="137"/>
  <c r="W612" i="137" s="1"/>
  <c r="P612" i="137"/>
  <c r="V618" i="137"/>
  <c r="W618" i="137"/>
  <c r="S626" i="137"/>
  <c r="T626" i="137"/>
  <c r="Z626" i="137" s="1"/>
  <c r="S629" i="137"/>
  <c r="T629" i="137"/>
  <c r="Z629" i="137" s="1"/>
  <c r="AG630" i="137"/>
  <c r="AF630" i="137"/>
  <c r="Q633" i="137"/>
  <c r="W633" i="137" s="1"/>
  <c r="P633" i="137"/>
  <c r="Q637" i="137"/>
  <c r="W637" i="137" s="1"/>
  <c r="P637" i="137"/>
  <c r="AH639" i="137"/>
  <c r="Y639" i="137"/>
  <c r="AG441" i="137"/>
  <c r="W442" i="137"/>
  <c r="W446" i="137"/>
  <c r="AH452" i="137"/>
  <c r="AH456" i="137"/>
  <c r="Z457" i="137"/>
  <c r="AH458" i="137"/>
  <c r="AG461" i="137"/>
  <c r="AE468" i="137"/>
  <c r="AG474" i="137"/>
  <c r="W477" i="137"/>
  <c r="AG478" i="137"/>
  <c r="W481" i="137"/>
  <c r="AG482" i="137"/>
  <c r="AG486" i="137"/>
  <c r="W489" i="137"/>
  <c r="AG490" i="137"/>
  <c r="W493" i="137"/>
  <c r="AG494" i="137"/>
  <c r="W497" i="137"/>
  <c r="AG498" i="137"/>
  <c r="W501" i="137"/>
  <c r="AG502" i="137"/>
  <c r="AF508" i="137"/>
  <c r="AG512" i="137"/>
  <c r="AE512" i="137"/>
  <c r="AH513" i="137"/>
  <c r="T514" i="137"/>
  <c r="Z514" i="137" s="1"/>
  <c r="S514" i="137"/>
  <c r="AG515" i="137"/>
  <c r="Z515" i="137"/>
  <c r="AG516" i="137"/>
  <c r="AG517" i="137"/>
  <c r="W518" i="137"/>
  <c r="W520" i="137"/>
  <c r="AH520" i="137"/>
  <c r="Y520" i="137"/>
  <c r="AF524" i="137"/>
  <c r="AH526" i="137"/>
  <c r="AH529" i="137"/>
  <c r="AG531" i="137"/>
  <c r="Z531" i="137"/>
  <c r="AG532" i="137"/>
  <c r="AG533" i="137"/>
  <c r="AH533" i="137"/>
  <c r="AE537" i="137"/>
  <c r="P537" i="137"/>
  <c r="T539" i="137"/>
  <c r="Z539" i="137" s="1"/>
  <c r="S539" i="137"/>
  <c r="AG541" i="137"/>
  <c r="AF541" i="137"/>
  <c r="AE542" i="137"/>
  <c r="AE545" i="137"/>
  <c r="P545" i="137"/>
  <c r="Y547" i="137"/>
  <c r="AH547" i="137"/>
  <c r="T555" i="137"/>
  <c r="Z555" i="137" s="1"/>
  <c r="S555" i="137"/>
  <c r="AG557" i="137"/>
  <c r="AE557" i="137"/>
  <c r="AF557" i="137"/>
  <c r="AH562" i="137"/>
  <c r="T563" i="137"/>
  <c r="Z563" i="137" s="1"/>
  <c r="S563" i="137"/>
  <c r="T569" i="137"/>
  <c r="Z569" i="137" s="1"/>
  <c r="S569" i="137"/>
  <c r="AH572" i="137"/>
  <c r="S572" i="137"/>
  <c r="T572" i="137"/>
  <c r="Z572" i="137" s="1"/>
  <c r="AF577" i="137"/>
  <c r="P583" i="137"/>
  <c r="Q583" i="137"/>
  <c r="W583" i="137" s="1"/>
  <c r="S584" i="137"/>
  <c r="T584" i="137"/>
  <c r="Z584" i="137" s="1"/>
  <c r="AG589" i="137"/>
  <c r="AF589" i="137"/>
  <c r="T597" i="137"/>
  <c r="Z597" i="137" s="1"/>
  <c r="S597" i="137"/>
  <c r="Q605" i="137"/>
  <c r="W605" i="137" s="1"/>
  <c r="P605" i="137"/>
  <c r="T622" i="137"/>
  <c r="Z622" i="137" s="1"/>
  <c r="S622" i="137"/>
  <c r="S630" i="137"/>
  <c r="T630" i="137"/>
  <c r="Z630" i="137" s="1"/>
  <c r="Z538" i="137"/>
  <c r="AE540" i="137"/>
  <c r="AE543" i="137"/>
  <c r="Z546" i="137"/>
  <c r="W558" i="137"/>
  <c r="Z558" i="137"/>
  <c r="AG559" i="137"/>
  <c r="AH559" i="137"/>
  <c r="AG563" i="137"/>
  <c r="AH563" i="137"/>
  <c r="AG564" i="137"/>
  <c r="AF565" i="137"/>
  <c r="Z571" i="137"/>
  <c r="P584" i="137"/>
  <c r="Q584" i="137"/>
  <c r="W584" i="137" s="1"/>
  <c r="AH597" i="137"/>
  <c r="AF601" i="137"/>
  <c r="AG606" i="137"/>
  <c r="T609" i="137"/>
  <c r="Z609" i="137" s="1"/>
  <c r="S609" i="137"/>
  <c r="AF609" i="137"/>
  <c r="Q623" i="137"/>
  <c r="W623" i="137" s="1"/>
  <c r="P623" i="137"/>
  <c r="AH626" i="137"/>
  <c r="Y626" i="137"/>
  <c r="AE639" i="137"/>
  <c r="Q639" i="137"/>
  <c r="W639" i="137" s="1"/>
  <c r="P639" i="137"/>
  <c r="W506" i="137"/>
  <c r="Z507" i="137"/>
  <c r="AG510" i="137"/>
  <c r="AG514" i="137"/>
  <c r="W517" i="137"/>
  <c r="AG518" i="137"/>
  <c r="AG522" i="137"/>
  <c r="W525" i="137"/>
  <c r="AG526" i="137"/>
  <c r="AG530" i="137"/>
  <c r="W533" i="137"/>
  <c r="AE535" i="137"/>
  <c r="AE539" i="137"/>
  <c r="AG544" i="137"/>
  <c r="Z547" i="137"/>
  <c r="AH549" i="137"/>
  <c r="AE553" i="137"/>
  <c r="AG555" i="137"/>
  <c r="W559" i="137"/>
  <c r="AH565" i="137"/>
  <c r="Z570" i="137"/>
  <c r="AE571" i="137"/>
  <c r="W573" i="137"/>
  <c r="AH573" i="137"/>
  <c r="Z575" i="137"/>
  <c r="T579" i="137"/>
  <c r="Z579" i="137" s="1"/>
  <c r="S579" i="137"/>
  <c r="AH581" i="137"/>
  <c r="AF582" i="137"/>
  <c r="AG582" i="137"/>
  <c r="AE583" i="137"/>
  <c r="AH584" i="137"/>
  <c r="T593" i="137"/>
  <c r="Z593" i="137" s="1"/>
  <c r="S593" i="137"/>
  <c r="AH594" i="137"/>
  <c r="T599" i="137"/>
  <c r="Z599" i="137" s="1"/>
  <c r="S599" i="137"/>
  <c r="AG603" i="137"/>
  <c r="AF607" i="137"/>
  <c r="AH608" i="137"/>
  <c r="AG611" i="137"/>
  <c r="AF611" i="137"/>
  <c r="AE623" i="137"/>
  <c r="AE625" i="137"/>
  <c r="AG626" i="137"/>
  <c r="AF626" i="137"/>
  <c r="P629" i="137"/>
  <c r="Q629" i="137"/>
  <c r="W629" i="137" s="1"/>
  <c r="T634" i="137"/>
  <c r="Z634" i="137" s="1"/>
  <c r="S634" i="137"/>
  <c r="AG641" i="137"/>
  <c r="Z560" i="137"/>
  <c r="W563" i="137"/>
  <c r="Z564" i="137"/>
  <c r="AE567" i="137"/>
  <c r="AG569" i="137"/>
  <c r="AF569" i="137"/>
  <c r="AF574" i="137"/>
  <c r="AE579" i="137"/>
  <c r="AH579" i="137"/>
  <c r="AH589" i="137"/>
  <c r="T590" i="137"/>
  <c r="Z590" i="137" s="1"/>
  <c r="S590" i="137"/>
  <c r="Z598" i="137"/>
  <c r="AG602" i="137"/>
  <c r="AH602" i="137"/>
  <c r="AF605" i="137"/>
  <c r="AE612" i="137"/>
  <c r="AH612" i="137"/>
  <c r="AG618" i="137"/>
  <c r="AH618" i="137"/>
  <c r="AH620" i="137"/>
  <c r="AF622" i="137"/>
  <c r="AH624" i="137"/>
  <c r="AG634" i="137"/>
  <c r="W641" i="137"/>
  <c r="AE587" i="137"/>
  <c r="AG588" i="137"/>
  <c r="AE593" i="137"/>
  <c r="AF596" i="137"/>
  <c r="AG604" i="137"/>
  <c r="AE608" i="137"/>
  <c r="AH610" i="137"/>
  <c r="AG614" i="137"/>
  <c r="AE632" i="137"/>
  <c r="AG3" i="137"/>
  <c r="AG4" i="137"/>
  <c r="Q5" i="137"/>
  <c r="W5" i="137" s="1"/>
  <c r="AE6" i="137"/>
  <c r="AG8" i="137"/>
  <c r="Q9" i="137"/>
  <c r="W9" i="137" s="1"/>
  <c r="AE10" i="137"/>
  <c r="AG12" i="137"/>
  <c r="Q13" i="137"/>
  <c r="W13" i="137" s="1"/>
  <c r="AG16" i="137"/>
  <c r="Q17" i="137"/>
  <c r="W17" i="137" s="1"/>
  <c r="AE18" i="137"/>
  <c r="AE3" i="137"/>
  <c r="S4" i="137"/>
  <c r="AH4" i="137"/>
  <c r="AF6" i="137"/>
  <c r="AE7" i="137"/>
  <c r="AH8" i="137"/>
  <c r="AF10" i="137"/>
  <c r="AE11" i="137"/>
  <c r="AH12" i="137"/>
  <c r="AF14" i="137"/>
  <c r="AE15" i="137"/>
  <c r="AH16" i="137"/>
  <c r="AF18" i="137"/>
  <c r="AE19" i="137"/>
  <c r="S20" i="137"/>
  <c r="AH20" i="137"/>
  <c r="AF22" i="137"/>
  <c r="P23" i="137"/>
  <c r="AE23" i="137"/>
  <c r="S24" i="137"/>
  <c r="AH24" i="137"/>
  <c r="AF26" i="137"/>
  <c r="P27" i="137"/>
  <c r="AE27" i="137"/>
  <c r="S28" i="137"/>
  <c r="AH28" i="137"/>
  <c r="AF30" i="137"/>
  <c r="P31" i="137"/>
  <c r="AE31" i="137"/>
  <c r="S32" i="137"/>
  <c r="AH32" i="137"/>
  <c r="AF34" i="137"/>
  <c r="P35" i="137"/>
  <c r="AE35" i="137"/>
  <c r="S36" i="137"/>
  <c r="AH36" i="137"/>
  <c r="AF38" i="137"/>
  <c r="P39" i="137"/>
  <c r="AE39" i="137"/>
  <c r="S40" i="137"/>
  <c r="AH40" i="137"/>
  <c r="AF42" i="137"/>
  <c r="P43" i="137"/>
  <c r="AE43" i="137"/>
  <c r="S44" i="137"/>
  <c r="AH44" i="137"/>
  <c r="AF46" i="137"/>
  <c r="P47" i="137"/>
  <c r="AE47" i="137"/>
  <c r="S48" i="137"/>
  <c r="AH48" i="137"/>
  <c r="AF50" i="137"/>
  <c r="P51" i="137"/>
  <c r="AE51" i="137"/>
  <c r="S52" i="137"/>
  <c r="AH52" i="137"/>
  <c r="AF54" i="137"/>
  <c r="P55" i="137"/>
  <c r="AE55" i="137"/>
  <c r="S56" i="137"/>
  <c r="AH56" i="137"/>
  <c r="AF58" i="137"/>
  <c r="P59" i="137"/>
  <c r="AE59" i="137"/>
  <c r="AH60" i="137"/>
  <c r="AF62" i="137"/>
  <c r="P63" i="137"/>
  <c r="AE63" i="137"/>
  <c r="S64" i="137"/>
  <c r="AH64" i="137"/>
  <c r="AF66" i="137"/>
  <c r="P67" i="137"/>
  <c r="AE67" i="137"/>
  <c r="AH68" i="137"/>
  <c r="AF70" i="137"/>
  <c r="P71" i="137"/>
  <c r="AE71" i="137"/>
  <c r="AH72" i="137"/>
  <c r="AF74" i="137"/>
  <c r="P75" i="137"/>
  <c r="AE75" i="137"/>
  <c r="AH76" i="137"/>
  <c r="AF78" i="137"/>
  <c r="P79" i="137"/>
  <c r="AE79" i="137"/>
  <c r="S80" i="137"/>
  <c r="AG81" i="137"/>
  <c r="AH80" i="137"/>
  <c r="AE81" i="137"/>
  <c r="P82" i="137"/>
  <c r="AH82" i="137"/>
  <c r="AH84" i="137"/>
  <c r="AE84" i="137"/>
  <c r="V84" i="137"/>
  <c r="AG85" i="137"/>
  <c r="P86" i="137"/>
  <c r="AE87" i="137"/>
  <c r="AF87" i="137"/>
  <c r="AH88" i="137"/>
  <c r="AE88" i="137"/>
  <c r="V88" i="137"/>
  <c r="AH90" i="137"/>
  <c r="P95" i="137"/>
  <c r="Q95" i="137"/>
  <c r="W95" i="137" s="1"/>
  <c r="S96" i="137"/>
  <c r="T96" i="137"/>
  <c r="Z96" i="137" s="1"/>
  <c r="P99" i="137"/>
  <c r="Q99" i="137"/>
  <c r="W99" i="137" s="1"/>
  <c r="AG6" i="137"/>
  <c r="AG10" i="137"/>
  <c r="AG14" i="137"/>
  <c r="AG18" i="137"/>
  <c r="AE20" i="137"/>
  <c r="AG22" i="137"/>
  <c r="AE24" i="137"/>
  <c r="AG26" i="137"/>
  <c r="AE28" i="137"/>
  <c r="AG30" i="137"/>
  <c r="AE32" i="137"/>
  <c r="AG34" i="137"/>
  <c r="AE36" i="137"/>
  <c r="AG38" i="137"/>
  <c r="AE40" i="137"/>
  <c r="AG42" i="137"/>
  <c r="AE44" i="137"/>
  <c r="AG46" i="137"/>
  <c r="AE48" i="137"/>
  <c r="AG50" i="137"/>
  <c r="AE52" i="137"/>
  <c r="AG54" i="137"/>
  <c r="AE56" i="137"/>
  <c r="AG58" i="137"/>
  <c r="AE60" i="137"/>
  <c r="AG62" i="137"/>
  <c r="AE64" i="137"/>
  <c r="AG66" i="137"/>
  <c r="AE68" i="137"/>
  <c r="AG70" i="137"/>
  <c r="AE72" i="137"/>
  <c r="AG74" i="137"/>
  <c r="AE76" i="137"/>
  <c r="AG78" i="137"/>
  <c r="AE80" i="137"/>
  <c r="AE83" i="137"/>
  <c r="AF83" i="137"/>
  <c r="AG83" i="137"/>
  <c r="AE86" i="137"/>
  <c r="W88" i="137"/>
  <c r="P91" i="137"/>
  <c r="Q91" i="137"/>
  <c r="W91" i="137" s="1"/>
  <c r="AH92" i="137"/>
  <c r="AE92" i="137"/>
  <c r="Y94" i="137"/>
  <c r="AH94" i="137"/>
  <c r="Y98" i="137"/>
  <c r="AH98" i="137"/>
  <c r="Y4" i="137"/>
  <c r="P5" i="137"/>
  <c r="S6" i="137"/>
  <c r="AG7" i="137"/>
  <c r="P9" i="137"/>
  <c r="S10" i="137"/>
  <c r="P13" i="137"/>
  <c r="S14" i="137"/>
  <c r="AH14" i="137"/>
  <c r="P17" i="137"/>
  <c r="AF20" i="137"/>
  <c r="P21" i="137"/>
  <c r="AH22" i="137"/>
  <c r="AF24" i="137"/>
  <c r="P25" i="137"/>
  <c r="AF28" i="137"/>
  <c r="P29" i="137"/>
  <c r="AF32" i="137"/>
  <c r="P33" i="137"/>
  <c r="AF36" i="137"/>
  <c r="P37" i="137"/>
  <c r="AF40" i="137"/>
  <c r="P41" i="137"/>
  <c r="AF44" i="137"/>
  <c r="P45" i="137"/>
  <c r="AF48" i="137"/>
  <c r="P49" i="137"/>
  <c r="AF52" i="137"/>
  <c r="P53" i="137"/>
  <c r="AF56" i="137"/>
  <c r="P57" i="137"/>
  <c r="AF60" i="137"/>
  <c r="P61" i="137"/>
  <c r="AF64" i="137"/>
  <c r="P65" i="137"/>
  <c r="AF68" i="137"/>
  <c r="P69" i="137"/>
  <c r="AF72" i="137"/>
  <c r="P73" i="137"/>
  <c r="AF76" i="137"/>
  <c r="P77" i="137"/>
  <c r="AF80" i="137"/>
  <c r="Z81" i="137"/>
  <c r="Y81" i="137"/>
  <c r="AE82" i="137"/>
  <c r="AH83" i="137"/>
  <c r="S84" i="137"/>
  <c r="T84" i="137"/>
  <c r="Z84" i="137" s="1"/>
  <c r="AH86" i="137"/>
  <c r="S88" i="137"/>
  <c r="T88" i="137"/>
  <c r="Z88" i="137" s="1"/>
  <c r="Z90" i="137"/>
  <c r="AE91" i="137"/>
  <c r="AF91" i="137"/>
  <c r="AG91" i="137"/>
  <c r="AF92" i="137"/>
  <c r="W93" i="137"/>
  <c r="AG97" i="137"/>
  <c r="W97" i="137"/>
  <c r="AG82" i="137"/>
  <c r="P87" i="137"/>
  <c r="Q87" i="137"/>
  <c r="W87" i="137" s="1"/>
  <c r="S92" i="137"/>
  <c r="T92" i="137"/>
  <c r="Z92" i="137" s="1"/>
  <c r="AH96" i="137"/>
  <c r="AF96" i="137"/>
  <c r="AE96" i="137"/>
  <c r="AG96" i="137"/>
  <c r="AH100" i="137"/>
  <c r="AF100" i="137"/>
  <c r="AE100" i="137"/>
  <c r="AG100" i="137"/>
  <c r="AG86" i="137"/>
  <c r="AH89" i="137"/>
  <c r="AG90" i="137"/>
  <c r="AH93" i="137"/>
  <c r="AG94" i="137"/>
  <c r="AF95" i="137"/>
  <c r="AH97" i="137"/>
  <c r="AG98" i="137"/>
  <c r="AF99" i="137"/>
  <c r="AH101" i="137"/>
  <c r="AG102" i="137"/>
  <c r="AF103" i="137"/>
  <c r="T104" i="137"/>
  <c r="Z104" i="137" s="1"/>
  <c r="AE104" i="137"/>
  <c r="AH105" i="137"/>
  <c r="AF107" i="137"/>
  <c r="AE108" i="137"/>
  <c r="AH109" i="137"/>
  <c r="AF111" i="137"/>
  <c r="T112" i="137"/>
  <c r="Z112" i="137" s="1"/>
  <c r="AE112" i="137"/>
  <c r="AH113" i="137"/>
  <c r="Q115" i="137"/>
  <c r="W115" i="137" s="1"/>
  <c r="AF115" i="137"/>
  <c r="T116" i="137"/>
  <c r="Z116" i="137" s="1"/>
  <c r="AE116" i="137"/>
  <c r="AH117" i="137"/>
  <c r="Q119" i="137"/>
  <c r="W119" i="137" s="1"/>
  <c r="AF119" i="137"/>
  <c r="T120" i="137"/>
  <c r="Z120" i="137" s="1"/>
  <c r="AE120" i="137"/>
  <c r="AH121" i="137"/>
  <c r="Q123" i="137"/>
  <c r="W123" i="137" s="1"/>
  <c r="AF123" i="137"/>
  <c r="AE124" i="137"/>
  <c r="AH125" i="137"/>
  <c r="Q127" i="137"/>
  <c r="W127" i="137" s="1"/>
  <c r="AF127" i="137"/>
  <c r="T128" i="137"/>
  <c r="Z128" i="137" s="1"/>
  <c r="AE128" i="137"/>
  <c r="AH129" i="137"/>
  <c r="Q131" i="137"/>
  <c r="W131" i="137" s="1"/>
  <c r="AF131" i="137"/>
  <c r="T132" i="137"/>
  <c r="Z132" i="137" s="1"/>
  <c r="AE132" i="137"/>
  <c r="AH133" i="137"/>
  <c r="Q135" i="137"/>
  <c r="W135" i="137" s="1"/>
  <c r="AF135" i="137"/>
  <c r="AE136" i="137"/>
  <c r="AH137" i="137"/>
  <c r="Q139" i="137"/>
  <c r="W139" i="137" s="1"/>
  <c r="AF139" i="137"/>
  <c r="AE140" i="137"/>
  <c r="AH141" i="137"/>
  <c r="AF143" i="137"/>
  <c r="T144" i="137"/>
  <c r="Z144" i="137" s="1"/>
  <c r="AE144" i="137"/>
  <c r="AH145" i="137"/>
  <c r="Q147" i="137"/>
  <c r="W147" i="137" s="1"/>
  <c r="AF147" i="137"/>
  <c r="T148" i="137"/>
  <c r="Z148" i="137" s="1"/>
  <c r="AE148" i="137"/>
  <c r="AH149" i="137"/>
  <c r="Q151" i="137"/>
  <c r="W151" i="137" s="1"/>
  <c r="AF151" i="137"/>
  <c r="T152" i="137"/>
  <c r="Z152" i="137" s="1"/>
  <c r="AE152" i="137"/>
  <c r="AH153" i="137"/>
  <c r="Q155" i="137"/>
  <c r="W155" i="137" s="1"/>
  <c r="AF155" i="137"/>
  <c r="T156" i="137"/>
  <c r="Z156" i="137" s="1"/>
  <c r="AE156" i="137"/>
  <c r="AH157" i="137"/>
  <c r="Q159" i="137"/>
  <c r="W159" i="137" s="1"/>
  <c r="AF159" i="137"/>
  <c r="T160" i="137"/>
  <c r="Z160" i="137" s="1"/>
  <c r="AE160" i="137"/>
  <c r="AH161" i="137"/>
  <c r="Q163" i="137"/>
  <c r="W163" i="137" s="1"/>
  <c r="AF163" i="137"/>
  <c r="AE164" i="137"/>
  <c r="AH165" i="137"/>
  <c r="AF167" i="137"/>
  <c r="T168" i="137"/>
  <c r="Z168" i="137" s="1"/>
  <c r="AE168" i="137"/>
  <c r="AH169" i="137"/>
  <c r="Q171" i="137"/>
  <c r="W171" i="137" s="1"/>
  <c r="AF171" i="137"/>
  <c r="AE172" i="137"/>
  <c r="AH173" i="137"/>
  <c r="Q175" i="137"/>
  <c r="W175" i="137" s="1"/>
  <c r="AF175" i="137"/>
  <c r="T176" i="137"/>
  <c r="Z176" i="137" s="1"/>
  <c r="AE176" i="137"/>
  <c r="AH177" i="137"/>
  <c r="Q179" i="137"/>
  <c r="W179" i="137" s="1"/>
  <c r="AF179" i="137"/>
  <c r="T180" i="137"/>
  <c r="Z180" i="137" s="1"/>
  <c r="AE180" i="137"/>
  <c r="AH181" i="137"/>
  <c r="Q183" i="137"/>
  <c r="W183" i="137" s="1"/>
  <c r="AF183" i="137"/>
  <c r="T184" i="137"/>
  <c r="Z184" i="137" s="1"/>
  <c r="AE184" i="137"/>
  <c r="AH185" i="137"/>
  <c r="Q187" i="137"/>
  <c r="W187" i="137" s="1"/>
  <c r="AF187" i="137"/>
  <c r="AE188" i="137"/>
  <c r="AH189" i="137"/>
  <c r="Q191" i="137"/>
  <c r="W191" i="137" s="1"/>
  <c r="AF191" i="137"/>
  <c r="T192" i="137"/>
  <c r="Z192" i="137" s="1"/>
  <c r="AE192" i="137"/>
  <c r="AH193" i="137"/>
  <c r="Q195" i="137"/>
  <c r="W195" i="137" s="1"/>
  <c r="AF195" i="137"/>
  <c r="T196" i="137"/>
  <c r="Z196" i="137" s="1"/>
  <c r="AE196" i="137"/>
  <c r="AH197" i="137"/>
  <c r="Q199" i="137"/>
  <c r="W199" i="137" s="1"/>
  <c r="AF199" i="137"/>
  <c r="AG201" i="137"/>
  <c r="W202" i="137"/>
  <c r="AG203" i="137"/>
  <c r="AG205" i="137"/>
  <c r="W206" i="137"/>
  <c r="AG207" i="137"/>
  <c r="T210" i="137"/>
  <c r="Z210" i="137" s="1"/>
  <c r="S210" i="137"/>
  <c r="Z211" i="137"/>
  <c r="Y215" i="137"/>
  <c r="AH215" i="137"/>
  <c r="AE216" i="137"/>
  <c r="P216" i="137"/>
  <c r="Q216" i="137"/>
  <c r="W216" i="137" s="1"/>
  <c r="AH217" i="137"/>
  <c r="AF217" i="137"/>
  <c r="AE217" i="137"/>
  <c r="AG95" i="137"/>
  <c r="AG99" i="137"/>
  <c r="AH102" i="137"/>
  <c r="AG103" i="137"/>
  <c r="AF104" i="137"/>
  <c r="AH106" i="137"/>
  <c r="AG107" i="137"/>
  <c r="AF108" i="137"/>
  <c r="AH110" i="137"/>
  <c r="AG111" i="137"/>
  <c r="AF112" i="137"/>
  <c r="AH114" i="137"/>
  <c r="AG115" i="137"/>
  <c r="AF116" i="137"/>
  <c r="AH118" i="137"/>
  <c r="AG119" i="137"/>
  <c r="AF120" i="137"/>
  <c r="AH122" i="137"/>
  <c r="AG123" i="137"/>
  <c r="AF124" i="137"/>
  <c r="AH126" i="137"/>
  <c r="AG127" i="137"/>
  <c r="AF128" i="137"/>
  <c r="AH130" i="137"/>
  <c r="AG131" i="137"/>
  <c r="AF132" i="137"/>
  <c r="AH134" i="137"/>
  <c r="AG135" i="137"/>
  <c r="AF136" i="137"/>
  <c r="AH138" i="137"/>
  <c r="AG139" i="137"/>
  <c r="AF140" i="137"/>
  <c r="AH142" i="137"/>
  <c r="AG143" i="137"/>
  <c r="AF144" i="137"/>
  <c r="AH146" i="137"/>
  <c r="AG147" i="137"/>
  <c r="AF148" i="137"/>
  <c r="AH150" i="137"/>
  <c r="AG151" i="137"/>
  <c r="AF152" i="137"/>
  <c r="AH154" i="137"/>
  <c r="AG155" i="137"/>
  <c r="AF156" i="137"/>
  <c r="AH158" i="137"/>
  <c r="AG159" i="137"/>
  <c r="AF160" i="137"/>
  <c r="AH162" i="137"/>
  <c r="AG163" i="137"/>
  <c r="AF164" i="137"/>
  <c r="AH166" i="137"/>
  <c r="AG167" i="137"/>
  <c r="AF168" i="137"/>
  <c r="AH170" i="137"/>
  <c r="AG171" i="137"/>
  <c r="AF172" i="137"/>
  <c r="AH174" i="137"/>
  <c r="AG175" i="137"/>
  <c r="AF176" i="137"/>
  <c r="AH178" i="137"/>
  <c r="AG179" i="137"/>
  <c r="AF180" i="137"/>
  <c r="AH182" i="137"/>
  <c r="AG183" i="137"/>
  <c r="AF184" i="137"/>
  <c r="AH186" i="137"/>
  <c r="AG187" i="137"/>
  <c r="AF188" i="137"/>
  <c r="AH190" i="137"/>
  <c r="AG191" i="137"/>
  <c r="AF192" i="137"/>
  <c r="AH194" i="137"/>
  <c r="AG195" i="137"/>
  <c r="AF196" i="137"/>
  <c r="AH198" i="137"/>
  <c r="AH199" i="137"/>
  <c r="AE200" i="137"/>
  <c r="AE202" i="137"/>
  <c r="AE204" i="137"/>
  <c r="AE206" i="137"/>
  <c r="Q209" i="137"/>
  <c r="W209" i="137" s="1"/>
  <c r="P209" i="137"/>
  <c r="Y219" i="137"/>
  <c r="AH219" i="137"/>
  <c r="AE220" i="137"/>
  <c r="P220" i="137"/>
  <c r="S221" i="137"/>
  <c r="T221" i="137"/>
  <c r="Z221" i="137" s="1"/>
  <c r="AG104" i="137"/>
  <c r="AG108" i="137"/>
  <c r="AG112" i="137"/>
  <c r="AG116" i="137"/>
  <c r="AG120" i="137"/>
  <c r="AG124" i="137"/>
  <c r="AG128" i="137"/>
  <c r="AG132" i="137"/>
  <c r="AG136" i="137"/>
  <c r="AG140" i="137"/>
  <c r="AG144" i="137"/>
  <c r="AG148" i="137"/>
  <c r="AG152" i="137"/>
  <c r="AG156" i="137"/>
  <c r="AG160" i="137"/>
  <c r="AG164" i="137"/>
  <c r="AG168" i="137"/>
  <c r="AG172" i="137"/>
  <c r="AG176" i="137"/>
  <c r="AG180" i="137"/>
  <c r="AG184" i="137"/>
  <c r="AG188" i="137"/>
  <c r="AG192" i="137"/>
  <c r="AG196" i="137"/>
  <c r="AG200" i="137"/>
  <c r="AF202" i="137"/>
  <c r="AG204" i="137"/>
  <c r="AF206" i="137"/>
  <c r="AG208" i="137"/>
  <c r="AF208" i="137"/>
  <c r="AF209" i="137"/>
  <c r="AE209" i="137"/>
  <c r="AG210" i="137"/>
  <c r="AE210" i="137"/>
  <c r="AH210" i="137"/>
  <c r="AF210" i="137"/>
  <c r="Y211" i="137"/>
  <c r="AH211" i="137"/>
  <c r="AE212" i="137"/>
  <c r="P212" i="137"/>
  <c r="Q212" i="137"/>
  <c r="W212" i="137" s="1"/>
  <c r="AH213" i="137"/>
  <c r="AF213" i="137"/>
  <c r="AE213" i="137"/>
  <c r="AH221" i="137"/>
  <c r="AF221" i="137"/>
  <c r="AE221" i="137"/>
  <c r="AE199" i="137"/>
  <c r="P200" i="137"/>
  <c r="AH200" i="137"/>
  <c r="S201" i="137"/>
  <c r="AF201" i="137"/>
  <c r="AG202" i="137"/>
  <c r="P204" i="137"/>
  <c r="AH204" i="137"/>
  <c r="S205" i="137"/>
  <c r="AF205" i="137"/>
  <c r="AG206" i="137"/>
  <c r="AE208" i="137"/>
  <c r="S209" i="137"/>
  <c r="AG209" i="137"/>
  <c r="W210" i="137"/>
  <c r="AG213" i="137"/>
  <c r="S217" i="137"/>
  <c r="T217" i="137"/>
  <c r="Z217" i="137" s="1"/>
  <c r="Z219" i="137"/>
  <c r="AF212" i="137"/>
  <c r="S214" i="137"/>
  <c r="AH214" i="137"/>
  <c r="AF216" i="137"/>
  <c r="P217" i="137"/>
  <c r="AH218" i="137"/>
  <c r="AF220" i="137"/>
  <c r="P221" i="137"/>
  <c r="S222" i="137"/>
  <c r="AH222" i="137"/>
  <c r="Q224" i="137"/>
  <c r="W224" i="137" s="1"/>
  <c r="AF224" i="137"/>
  <c r="P225" i="137"/>
  <c r="T225" i="137"/>
  <c r="Z225" i="137" s="1"/>
  <c r="AE225" i="137"/>
  <c r="AH226" i="137"/>
  <c r="Q228" i="137"/>
  <c r="W228" i="137" s="1"/>
  <c r="AF228" i="137"/>
  <c r="AE229" i="137"/>
  <c r="AH230" i="137"/>
  <c r="Q232" i="137"/>
  <c r="W232" i="137" s="1"/>
  <c r="AF232" i="137"/>
  <c r="P233" i="137"/>
  <c r="T233" i="137"/>
  <c r="Z233" i="137" s="1"/>
  <c r="AE233" i="137"/>
  <c r="AH234" i="137"/>
  <c r="Q236" i="137"/>
  <c r="W236" i="137" s="1"/>
  <c r="AF236" i="137"/>
  <c r="P237" i="137"/>
  <c r="T237" i="137"/>
  <c r="Z237" i="137" s="1"/>
  <c r="AE237" i="137"/>
  <c r="S238" i="137"/>
  <c r="AH238" i="137"/>
  <c r="Q240" i="137"/>
  <c r="W240" i="137" s="1"/>
  <c r="AF240" i="137"/>
  <c r="P241" i="137"/>
  <c r="T241" i="137"/>
  <c r="Z241" i="137" s="1"/>
  <c r="AE241" i="137"/>
  <c r="S242" i="137"/>
  <c r="AH242" i="137"/>
  <c r="Q244" i="137"/>
  <c r="W244" i="137" s="1"/>
  <c r="AF244" i="137"/>
  <c r="P245" i="137"/>
  <c r="T245" i="137"/>
  <c r="Z245" i="137" s="1"/>
  <c r="AE245" i="137"/>
  <c r="S246" i="137"/>
  <c r="AH246" i="137"/>
  <c r="Q248" i="137"/>
  <c r="W248" i="137" s="1"/>
  <c r="AF248" i="137"/>
  <c r="P249" i="137"/>
  <c r="T249" i="137"/>
  <c r="Z249" i="137" s="1"/>
  <c r="AE249" i="137"/>
  <c r="AH250" i="137"/>
  <c r="Q252" i="137"/>
  <c r="W252" i="137" s="1"/>
  <c r="AF252" i="137"/>
  <c r="P253" i="137"/>
  <c r="T253" i="137"/>
  <c r="Z253" i="137" s="1"/>
  <c r="AE253" i="137"/>
  <c r="S254" i="137"/>
  <c r="AH254" i="137"/>
  <c r="AF256" i="137"/>
  <c r="P257" i="137"/>
  <c r="T257" i="137"/>
  <c r="Z257" i="137" s="1"/>
  <c r="AE257" i="137"/>
  <c r="S258" i="137"/>
  <c r="AH258" i="137"/>
  <c r="Q260" i="137"/>
  <c r="W260" i="137" s="1"/>
  <c r="AF260" i="137"/>
  <c r="P261" i="137"/>
  <c r="T261" i="137"/>
  <c r="Z261" i="137" s="1"/>
  <c r="AE261" i="137"/>
  <c r="S262" i="137"/>
  <c r="AH262" i="137"/>
  <c r="Q264" i="137"/>
  <c r="W264" i="137" s="1"/>
  <c r="AF264" i="137"/>
  <c r="P265" i="137"/>
  <c r="T265" i="137"/>
  <c r="Z265" i="137" s="1"/>
  <c r="AE265" i="137"/>
  <c r="S266" i="137"/>
  <c r="AH266" i="137"/>
  <c r="Q268" i="137"/>
  <c r="W268" i="137" s="1"/>
  <c r="AF268" i="137"/>
  <c r="P269" i="137"/>
  <c r="T269" i="137"/>
  <c r="Z269" i="137" s="1"/>
  <c r="AE269" i="137"/>
  <c r="S270" i="137"/>
  <c r="AH270" i="137"/>
  <c r="Q272" i="137"/>
  <c r="W272" i="137" s="1"/>
  <c r="AF272" i="137"/>
  <c r="P273" i="137"/>
  <c r="T273" i="137"/>
  <c r="Z273" i="137" s="1"/>
  <c r="AE273" i="137"/>
  <c r="AH274" i="137"/>
  <c r="Q276" i="137"/>
  <c r="W276" i="137" s="1"/>
  <c r="AF276" i="137"/>
  <c r="P277" i="137"/>
  <c r="T277" i="137"/>
  <c r="Z277" i="137" s="1"/>
  <c r="AE277" i="137"/>
  <c r="S278" i="137"/>
  <c r="AF278" i="137"/>
  <c r="AG281" i="137"/>
  <c r="AH283" i="137"/>
  <c r="T283" i="137"/>
  <c r="Z283" i="137" s="1"/>
  <c r="AF283" i="137"/>
  <c r="Q284" i="137"/>
  <c r="W284" i="137" s="1"/>
  <c r="AF285" i="137"/>
  <c r="T285" i="137"/>
  <c r="Z285" i="137" s="1"/>
  <c r="AG285" i="137"/>
  <c r="AH287" i="137"/>
  <c r="T287" i="137"/>
  <c r="Z287" i="137" s="1"/>
  <c r="AF287" i="137"/>
  <c r="AE289" i="137"/>
  <c r="Y292" i="137"/>
  <c r="W295" i="137"/>
  <c r="AF295" i="137"/>
  <c r="AE297" i="137"/>
  <c r="AE214" i="137"/>
  <c r="AE218" i="137"/>
  <c r="AE222" i="137"/>
  <c r="AH223" i="137"/>
  <c r="AF225" i="137"/>
  <c r="AE226" i="137"/>
  <c r="AH227" i="137"/>
  <c r="AF229" i="137"/>
  <c r="AE230" i="137"/>
  <c r="AH231" i="137"/>
  <c r="AF233" i="137"/>
  <c r="AE234" i="137"/>
  <c r="AH235" i="137"/>
  <c r="AF237" i="137"/>
  <c r="AE238" i="137"/>
  <c r="AH239" i="137"/>
  <c r="AF241" i="137"/>
  <c r="AE242" i="137"/>
  <c r="AH243" i="137"/>
  <c r="AF245" i="137"/>
  <c r="AE246" i="137"/>
  <c r="AH247" i="137"/>
  <c r="AF249" i="137"/>
  <c r="AE250" i="137"/>
  <c r="AH251" i="137"/>
  <c r="AF253" i="137"/>
  <c r="AE254" i="137"/>
  <c r="AH255" i="137"/>
  <c r="AF257" i="137"/>
  <c r="AE258" i="137"/>
  <c r="AH259" i="137"/>
  <c r="AF261" i="137"/>
  <c r="AE262" i="137"/>
  <c r="AH263" i="137"/>
  <c r="AF265" i="137"/>
  <c r="AE266" i="137"/>
  <c r="AH267" i="137"/>
  <c r="AF269" i="137"/>
  <c r="AE270" i="137"/>
  <c r="AH271" i="137"/>
  <c r="AF273" i="137"/>
  <c r="AE274" i="137"/>
  <c r="AH275" i="137"/>
  <c r="AF277" i="137"/>
  <c r="AG278" i="137"/>
  <c r="AG280" i="137"/>
  <c r="AF282" i="137"/>
  <c r="AE284" i="137"/>
  <c r="AF286" i="137"/>
  <c r="AH289" i="137"/>
  <c r="AE291" i="137"/>
  <c r="AH291" i="137"/>
  <c r="AG292" i="137"/>
  <c r="Z292" i="137"/>
  <c r="AF294" i="137"/>
  <c r="AE294" i="137"/>
  <c r="AH294" i="137"/>
  <c r="T295" i="137"/>
  <c r="Z295" i="137" s="1"/>
  <c r="S295" i="137"/>
  <c r="AH297" i="137"/>
  <c r="AE299" i="137"/>
  <c r="AH299" i="137"/>
  <c r="Q302" i="137"/>
  <c r="W302" i="137" s="1"/>
  <c r="P302" i="137"/>
  <c r="AG303" i="137"/>
  <c r="AF303" i="137"/>
  <c r="AE303" i="137"/>
  <c r="AH303" i="137"/>
  <c r="AG225" i="137"/>
  <c r="AG229" i="137"/>
  <c r="AG233" i="137"/>
  <c r="AG237" i="137"/>
  <c r="AG241" i="137"/>
  <c r="AG245" i="137"/>
  <c r="AG249" i="137"/>
  <c r="AG253" i="137"/>
  <c r="AG257" i="137"/>
  <c r="AG261" i="137"/>
  <c r="AG265" i="137"/>
  <c r="AG269" i="137"/>
  <c r="AG273" i="137"/>
  <c r="AG277" i="137"/>
  <c r="AG282" i="137"/>
  <c r="AG286" i="137"/>
  <c r="AH301" i="137"/>
  <c r="Y301" i="137"/>
  <c r="T303" i="137"/>
  <c r="Z303" i="137" s="1"/>
  <c r="S303" i="137"/>
  <c r="P224" i="137"/>
  <c r="P228" i="137"/>
  <c r="P232" i="137"/>
  <c r="P236" i="137"/>
  <c r="P240" i="137"/>
  <c r="P244" i="137"/>
  <c r="P248" i="137"/>
  <c r="P252" i="137"/>
  <c r="P256" i="137"/>
  <c r="P260" i="137"/>
  <c r="P264" i="137"/>
  <c r="P268" i="137"/>
  <c r="P272" i="137"/>
  <c r="P276" i="137"/>
  <c r="AH279" i="137"/>
  <c r="AF279" i="137"/>
  <c r="AF281" i="137"/>
  <c r="AE281" i="137"/>
  <c r="Q282" i="137"/>
  <c r="W282" i="137" s="1"/>
  <c r="AH282" i="137"/>
  <c r="Z284" i="137"/>
  <c r="Y284" i="137"/>
  <c r="Q286" i="137"/>
  <c r="W286" i="137" s="1"/>
  <c r="AH286" i="137"/>
  <c r="P289" i="137"/>
  <c r="AF290" i="137"/>
  <c r="AE290" i="137"/>
  <c r="AH290" i="137"/>
  <c r="T291" i="137"/>
  <c r="Z291" i="137" s="1"/>
  <c r="S291" i="137"/>
  <c r="AE295" i="137"/>
  <c r="AH295" i="137"/>
  <c r="P297" i="137"/>
  <c r="AF298" i="137"/>
  <c r="AE298" i="137"/>
  <c r="AH298" i="137"/>
  <c r="AF299" i="137"/>
  <c r="AF289" i="137"/>
  <c r="AF293" i="137"/>
  <c r="AF297" i="137"/>
  <c r="AF301" i="137"/>
  <c r="AE302" i="137"/>
  <c r="Y305" i="137"/>
  <c r="AF305" i="137"/>
  <c r="P306" i="137"/>
  <c r="AE306" i="137"/>
  <c r="AH307" i="137"/>
  <c r="Y309" i="137"/>
  <c r="AF309" i="137"/>
  <c r="P310" i="137"/>
  <c r="AE310" i="137"/>
  <c r="S311" i="137"/>
  <c r="AH311" i="137"/>
  <c r="Y313" i="137"/>
  <c r="AF313" i="137"/>
  <c r="P314" i="137"/>
  <c r="AE314" i="137"/>
  <c r="S315" i="137"/>
  <c r="AH315" i="137"/>
  <c r="Y317" i="137"/>
  <c r="AF317" i="137"/>
  <c r="P318" i="137"/>
  <c r="AE318" i="137"/>
  <c r="S319" i="137"/>
  <c r="AH319" i="137"/>
  <c r="Y321" i="137"/>
  <c r="AF321" i="137"/>
  <c r="P322" i="137"/>
  <c r="AE322" i="137"/>
  <c r="AH323" i="137"/>
  <c r="Y325" i="137"/>
  <c r="AF325" i="137"/>
  <c r="P326" i="137"/>
  <c r="AE326" i="137"/>
  <c r="S327" i="137"/>
  <c r="AH327" i="137"/>
  <c r="Y329" i="137"/>
  <c r="AF329" i="137"/>
  <c r="P330" i="137"/>
  <c r="AE330" i="137"/>
  <c r="S331" i="137"/>
  <c r="AH331" i="137"/>
  <c r="Y333" i="137"/>
  <c r="AF333" i="137"/>
  <c r="P334" i="137"/>
  <c r="AE334" i="137"/>
  <c r="S335" i="137"/>
  <c r="AH335" i="137"/>
  <c r="Y337" i="137"/>
  <c r="AF337" i="137"/>
  <c r="P338" i="137"/>
  <c r="AE338" i="137"/>
  <c r="S339" i="137"/>
  <c r="AH339" i="137"/>
  <c r="Y341" i="137"/>
  <c r="AF341" i="137"/>
  <c r="P342" i="137"/>
  <c r="AE342" i="137"/>
  <c r="S343" i="137"/>
  <c r="AH343" i="137"/>
  <c r="Y345" i="137"/>
  <c r="AF345" i="137"/>
  <c r="P346" i="137"/>
  <c r="AE346" i="137"/>
  <c r="S347" i="137"/>
  <c r="AH347" i="137"/>
  <c r="Y349" i="137"/>
  <c r="AF349" i="137"/>
  <c r="P350" i="137"/>
  <c r="AE350" i="137"/>
  <c r="S351" i="137"/>
  <c r="AH351" i="137"/>
  <c r="Y353" i="137"/>
  <c r="AF353" i="137"/>
  <c r="P354" i="137"/>
  <c r="AE354" i="137"/>
  <c r="S355" i="137"/>
  <c r="AH355" i="137"/>
  <c r="Y357" i="137"/>
  <c r="AF357" i="137"/>
  <c r="AE358" i="137"/>
  <c r="AH359" i="137"/>
  <c r="Y361" i="137"/>
  <c r="AF361" i="137"/>
  <c r="P362" i="137"/>
  <c r="AE362" i="137"/>
  <c r="S363" i="137"/>
  <c r="AH363" i="137"/>
  <c r="Y365" i="137"/>
  <c r="AF365" i="137"/>
  <c r="P366" i="137"/>
  <c r="AE366" i="137"/>
  <c r="S367" i="137"/>
  <c r="AH367" i="137"/>
  <c r="Y369" i="137"/>
  <c r="AF369" i="137"/>
  <c r="AE370" i="137"/>
  <c r="S371" i="137"/>
  <c r="AH371" i="137"/>
  <c r="Y373" i="137"/>
  <c r="AF373" i="137"/>
  <c r="P374" i="137"/>
  <c r="AE374" i="137"/>
  <c r="S375" i="137"/>
  <c r="AH375" i="137"/>
  <c r="Y377" i="137"/>
  <c r="AF377" i="137"/>
  <c r="P378" i="137"/>
  <c r="AH378" i="137"/>
  <c r="AH380" i="137"/>
  <c r="T380" i="137"/>
  <c r="Z380" i="137" s="1"/>
  <c r="AF380" i="137"/>
  <c r="Q381" i="137"/>
  <c r="W381" i="137" s="1"/>
  <c r="AF382" i="137"/>
  <c r="AG382" i="137"/>
  <c r="AH384" i="137"/>
  <c r="T384" i="137"/>
  <c r="Z384" i="137" s="1"/>
  <c r="AF384" i="137"/>
  <c r="Q385" i="137"/>
  <c r="W385" i="137" s="1"/>
  <c r="AF386" i="137"/>
  <c r="AG386" i="137"/>
  <c r="AH388" i="137"/>
  <c r="T388" i="137"/>
  <c r="Z388" i="137" s="1"/>
  <c r="AF388" i="137"/>
  <c r="Q389" i="137"/>
  <c r="W389" i="137" s="1"/>
  <c r="AF390" i="137"/>
  <c r="AG390" i="137"/>
  <c r="V391" i="137"/>
  <c r="AH391" i="137"/>
  <c r="AE392" i="137"/>
  <c r="P393" i="137"/>
  <c r="Z393" i="137"/>
  <c r="Y393" i="137"/>
  <c r="S394" i="137"/>
  <c r="Q395" i="137"/>
  <c r="W395" i="137" s="1"/>
  <c r="AH395" i="137"/>
  <c r="T398" i="137"/>
  <c r="Z398" i="137" s="1"/>
  <c r="AF400" i="137"/>
  <c r="AH400" i="137"/>
  <c r="AH402" i="137"/>
  <c r="AF402" i="137"/>
  <c r="AF404" i="137"/>
  <c r="AH404" i="137"/>
  <c r="AE406" i="137"/>
  <c r="AH406" i="137"/>
  <c r="AF406" i="137"/>
  <c r="AG406" i="137"/>
  <c r="AF302" i="137"/>
  <c r="AF306" i="137"/>
  <c r="AE307" i="137"/>
  <c r="AF310" i="137"/>
  <c r="AE311" i="137"/>
  <c r="AF314" i="137"/>
  <c r="AE315" i="137"/>
  <c r="AF318" i="137"/>
  <c r="AE319" i="137"/>
  <c r="AF322" i="137"/>
  <c r="AE323" i="137"/>
  <c r="AF326" i="137"/>
  <c r="AE327" i="137"/>
  <c r="AF330" i="137"/>
  <c r="AE331" i="137"/>
  <c r="AF334" i="137"/>
  <c r="AE335" i="137"/>
  <c r="AF338" i="137"/>
  <c r="AE339" i="137"/>
  <c r="AF342" i="137"/>
  <c r="AE343" i="137"/>
  <c r="AF346" i="137"/>
  <c r="AE347" i="137"/>
  <c r="AF350" i="137"/>
  <c r="AE351" i="137"/>
  <c r="AF354" i="137"/>
  <c r="AE355" i="137"/>
  <c r="AF358" i="137"/>
  <c r="AE359" i="137"/>
  <c r="AF362" i="137"/>
  <c r="AE363" i="137"/>
  <c r="AF366" i="137"/>
  <c r="AE367" i="137"/>
  <c r="AF370" i="137"/>
  <c r="AE371" i="137"/>
  <c r="AF374" i="137"/>
  <c r="AE375" i="137"/>
  <c r="AF379" i="137"/>
  <c r="AE381" i="137"/>
  <c r="AF383" i="137"/>
  <c r="AF387" i="137"/>
  <c r="AF392" i="137"/>
  <c r="Q393" i="137"/>
  <c r="W393" i="137" s="1"/>
  <c r="AF394" i="137"/>
  <c r="AG394" i="137"/>
  <c r="AF396" i="137"/>
  <c r="AH396" i="137"/>
  <c r="AE397" i="137"/>
  <c r="P397" i="137"/>
  <c r="AF307" i="137"/>
  <c r="AF311" i="137"/>
  <c r="AF315" i="137"/>
  <c r="AF319" i="137"/>
  <c r="AF323" i="137"/>
  <c r="AF327" i="137"/>
  <c r="AF331" i="137"/>
  <c r="AF335" i="137"/>
  <c r="AF339" i="137"/>
  <c r="AF343" i="137"/>
  <c r="AF347" i="137"/>
  <c r="AF351" i="137"/>
  <c r="AF355" i="137"/>
  <c r="AF359" i="137"/>
  <c r="AF363" i="137"/>
  <c r="AF367" i="137"/>
  <c r="AF371" i="137"/>
  <c r="AF375" i="137"/>
  <c r="AE378" i="137"/>
  <c r="AG383" i="137"/>
  <c r="AG387" i="137"/>
  <c r="AF391" i="137"/>
  <c r="AF395" i="137"/>
  <c r="AH398" i="137"/>
  <c r="AF398" i="137"/>
  <c r="AE398" i="137"/>
  <c r="T406" i="137"/>
  <c r="Z406" i="137" s="1"/>
  <c r="AG378" i="137"/>
  <c r="Y381" i="137"/>
  <c r="AG395" i="137"/>
  <c r="AG398" i="137"/>
  <c r="AE401" i="137"/>
  <c r="P401" i="137"/>
  <c r="AE405" i="137"/>
  <c r="P405" i="137"/>
  <c r="AE399" i="137"/>
  <c r="AE403" i="137"/>
  <c r="AE407" i="137"/>
  <c r="AH408" i="137"/>
  <c r="AF410" i="137"/>
  <c r="AE411" i="137"/>
  <c r="AH412" i="137"/>
  <c r="AF414" i="137"/>
  <c r="AE415" i="137"/>
  <c r="AH416" i="137"/>
  <c r="AF418" i="137"/>
  <c r="AE419" i="137"/>
  <c r="AH420" i="137"/>
  <c r="AF422" i="137"/>
  <c r="AE423" i="137"/>
  <c r="AH424" i="137"/>
  <c r="AF426" i="137"/>
  <c r="AE427" i="137"/>
  <c r="AH428" i="137"/>
  <c r="AF430" i="137"/>
  <c r="AE431" i="137"/>
  <c r="S432" i="137"/>
  <c r="AH432" i="137"/>
  <c r="AF434" i="137"/>
  <c r="AE435" i="137"/>
  <c r="AH436" i="137"/>
  <c r="AF438" i="137"/>
  <c r="AE439" i="137"/>
  <c r="AH440" i="137"/>
  <c r="AF442" i="137"/>
  <c r="AE443" i="137"/>
  <c r="AH444" i="137"/>
  <c r="AF446" i="137"/>
  <c r="AE447" i="137"/>
  <c r="AH448" i="137"/>
  <c r="V449" i="137"/>
  <c r="AH449" i="137"/>
  <c r="S450" i="137"/>
  <c r="AF450" i="137"/>
  <c r="AG451" i="137"/>
  <c r="AE452" i="137"/>
  <c r="P453" i="137"/>
  <c r="AH453" i="137"/>
  <c r="S454" i="137"/>
  <c r="AF454" i="137"/>
  <c r="AG455" i="137"/>
  <c r="AE456" i="137"/>
  <c r="P457" i="137"/>
  <c r="AH457" i="137"/>
  <c r="T459" i="137"/>
  <c r="Z459" i="137" s="1"/>
  <c r="S459" i="137"/>
  <c r="AH461" i="137"/>
  <c r="T463" i="137"/>
  <c r="Z463" i="137" s="1"/>
  <c r="S463" i="137"/>
  <c r="AH465" i="137"/>
  <c r="T467" i="137"/>
  <c r="Z467" i="137" s="1"/>
  <c r="S467" i="137"/>
  <c r="Z469" i="137"/>
  <c r="AE408" i="137"/>
  <c r="AG410" i="137"/>
  <c r="AE412" i="137"/>
  <c r="AG414" i="137"/>
  <c r="AE416" i="137"/>
  <c r="AG418" i="137"/>
  <c r="AE420" i="137"/>
  <c r="AG422" i="137"/>
  <c r="AE424" i="137"/>
  <c r="AG426" i="137"/>
  <c r="AE428" i="137"/>
  <c r="AG430" i="137"/>
  <c r="AE432" i="137"/>
  <c r="AG434" i="137"/>
  <c r="AE436" i="137"/>
  <c r="AG438" i="137"/>
  <c r="AE440" i="137"/>
  <c r="AG442" i="137"/>
  <c r="AE444" i="137"/>
  <c r="AG446" i="137"/>
  <c r="AE448" i="137"/>
  <c r="AG450" i="137"/>
  <c r="AG454" i="137"/>
  <c r="AF458" i="137"/>
  <c r="AE458" i="137"/>
  <c r="Q458" i="137"/>
  <c r="W458" i="137" s="1"/>
  <c r="P458" i="137"/>
  <c r="Q462" i="137"/>
  <c r="W462" i="137" s="1"/>
  <c r="P462" i="137"/>
  <c r="Q466" i="137"/>
  <c r="W466" i="137" s="1"/>
  <c r="P466" i="137"/>
  <c r="AF408" i="137"/>
  <c r="P409" i="137"/>
  <c r="AE409" i="137"/>
  <c r="S410" i="137"/>
  <c r="AH410" i="137"/>
  <c r="AF412" i="137"/>
  <c r="P413" i="137"/>
  <c r="AE413" i="137"/>
  <c r="S414" i="137"/>
  <c r="AH414" i="137"/>
  <c r="AF416" i="137"/>
  <c r="P417" i="137"/>
  <c r="AE417" i="137"/>
  <c r="S418" i="137"/>
  <c r="AH418" i="137"/>
  <c r="AF420" i="137"/>
  <c r="P421" i="137"/>
  <c r="S422" i="137"/>
  <c r="AH422" i="137"/>
  <c r="AF424" i="137"/>
  <c r="P425" i="137"/>
  <c r="AE425" i="137"/>
  <c r="S426" i="137"/>
  <c r="AH426" i="137"/>
  <c r="AF428" i="137"/>
  <c r="P429" i="137"/>
  <c r="AE429" i="137"/>
  <c r="S430" i="137"/>
  <c r="AH430" i="137"/>
  <c r="AF432" i="137"/>
  <c r="P433" i="137"/>
  <c r="S434" i="137"/>
  <c r="AH434" i="137"/>
  <c r="AF436" i="137"/>
  <c r="P437" i="137"/>
  <c r="S438" i="137"/>
  <c r="AH438" i="137"/>
  <c r="AF440" i="137"/>
  <c r="P441" i="137"/>
  <c r="S442" i="137"/>
  <c r="AH442" i="137"/>
  <c r="AF444" i="137"/>
  <c r="P445" i="137"/>
  <c r="AE445" i="137"/>
  <c r="S446" i="137"/>
  <c r="AH446" i="137"/>
  <c r="AF448" i="137"/>
  <c r="P449" i="137"/>
  <c r="AE449" i="137"/>
  <c r="Q450" i="137"/>
  <c r="W450" i="137" s="1"/>
  <c r="AH450" i="137"/>
  <c r="AE451" i="137"/>
  <c r="Z452" i="137"/>
  <c r="Y452" i="137"/>
  <c r="AE453" i="137"/>
  <c r="Q454" i="137"/>
  <c r="W454" i="137" s="1"/>
  <c r="AH454" i="137"/>
  <c r="AE455" i="137"/>
  <c r="Z456" i="137"/>
  <c r="Y456" i="137"/>
  <c r="S457" i="137"/>
  <c r="AE457" i="137"/>
  <c r="AE459" i="137"/>
  <c r="AH459" i="137"/>
  <c r="AG460" i="137"/>
  <c r="P461" i="137"/>
  <c r="AF462" i="137"/>
  <c r="AE462" i="137"/>
  <c r="AE463" i="137"/>
  <c r="AH463" i="137"/>
  <c r="AG464" i="137"/>
  <c r="P465" i="137"/>
  <c r="AF466" i="137"/>
  <c r="AE466" i="137"/>
  <c r="AF467" i="137"/>
  <c r="AE467" i="137"/>
  <c r="AH467" i="137"/>
  <c r="Q470" i="137"/>
  <c r="W470" i="137" s="1"/>
  <c r="P470" i="137"/>
  <c r="AF471" i="137"/>
  <c r="AE471" i="137"/>
  <c r="AH471" i="137"/>
  <c r="AG471" i="137"/>
  <c r="AF451" i="137"/>
  <c r="AG453" i="137"/>
  <c r="AF455" i="137"/>
  <c r="AG457" i="137"/>
  <c r="AG458" i="137"/>
  <c r="W459" i="137"/>
  <c r="AE461" i="137"/>
  <c r="AH469" i="137"/>
  <c r="Y469" i="137"/>
  <c r="T471" i="137"/>
  <c r="Z471" i="137" s="1"/>
  <c r="S471" i="137"/>
  <c r="AF461" i="137"/>
  <c r="AF465" i="137"/>
  <c r="AF469" i="137"/>
  <c r="AE470" i="137"/>
  <c r="Y473" i="137"/>
  <c r="AF473" i="137"/>
  <c r="P474" i="137"/>
  <c r="AE474" i="137"/>
  <c r="S475" i="137"/>
  <c r="AH475" i="137"/>
  <c r="Y477" i="137"/>
  <c r="AF477" i="137"/>
  <c r="P478" i="137"/>
  <c r="AE478" i="137"/>
  <c r="S479" i="137"/>
  <c r="AH479" i="137"/>
  <c r="Y481" i="137"/>
  <c r="AF481" i="137"/>
  <c r="P482" i="137"/>
  <c r="AE482" i="137"/>
  <c r="S483" i="137"/>
  <c r="AH483" i="137"/>
  <c r="Y485" i="137"/>
  <c r="AF485" i="137"/>
  <c r="P486" i="137"/>
  <c r="AE486" i="137"/>
  <c r="S487" i="137"/>
  <c r="AH487" i="137"/>
  <c r="Y489" i="137"/>
  <c r="AF489" i="137"/>
  <c r="P490" i="137"/>
  <c r="AE490" i="137"/>
  <c r="S491" i="137"/>
  <c r="AH491" i="137"/>
  <c r="Y493" i="137"/>
  <c r="AF493" i="137"/>
  <c r="P494" i="137"/>
  <c r="AE494" i="137"/>
  <c r="S495" i="137"/>
  <c r="AH495" i="137"/>
  <c r="Y497" i="137"/>
  <c r="AF497" i="137"/>
  <c r="AE498" i="137"/>
  <c r="S499" i="137"/>
  <c r="AH499" i="137"/>
  <c r="Y501" i="137"/>
  <c r="AF501" i="137"/>
  <c r="P502" i="137"/>
  <c r="AE502" i="137"/>
  <c r="S503" i="137"/>
  <c r="AH503" i="137"/>
  <c r="Y505" i="137"/>
  <c r="AF505" i="137"/>
  <c r="P506" i="137"/>
  <c r="AE506" i="137"/>
  <c r="S507" i="137"/>
  <c r="AH507" i="137"/>
  <c r="Y509" i="137"/>
  <c r="AF509" i="137"/>
  <c r="P510" i="137"/>
  <c r="AE510" i="137"/>
  <c r="AH511" i="137"/>
  <c r="Y513" i="137"/>
  <c r="AF513" i="137"/>
  <c r="P514" i="137"/>
  <c r="AE514" i="137"/>
  <c r="S515" i="137"/>
  <c r="AH515" i="137"/>
  <c r="Y517" i="137"/>
  <c r="AF517" i="137"/>
  <c r="P518" i="137"/>
  <c r="AE518" i="137"/>
  <c r="S519" i="137"/>
  <c r="AH519" i="137"/>
  <c r="Y521" i="137"/>
  <c r="AF521" i="137"/>
  <c r="P522" i="137"/>
  <c r="AE522" i="137"/>
  <c r="S523" i="137"/>
  <c r="AH523" i="137"/>
  <c r="Y525" i="137"/>
  <c r="AF525" i="137"/>
  <c r="P526" i="137"/>
  <c r="AE526" i="137"/>
  <c r="S527" i="137"/>
  <c r="AH527" i="137"/>
  <c r="Y529" i="137"/>
  <c r="AF529" i="137"/>
  <c r="AE530" i="137"/>
  <c r="S531" i="137"/>
  <c r="AH531" i="137"/>
  <c r="Y533" i="137"/>
  <c r="AF533" i="137"/>
  <c r="P534" i="137"/>
  <c r="AG534" i="137"/>
  <c r="AH536" i="137"/>
  <c r="AF536" i="137"/>
  <c r="AF538" i="137"/>
  <c r="AG538" i="137"/>
  <c r="AH540" i="137"/>
  <c r="T540" i="137"/>
  <c r="Z540" i="137" s="1"/>
  <c r="AF540" i="137"/>
  <c r="Q541" i="137"/>
  <c r="W541" i="137" s="1"/>
  <c r="AF542" i="137"/>
  <c r="AG542" i="137"/>
  <c r="AH544" i="137"/>
  <c r="T544" i="137"/>
  <c r="Z544" i="137" s="1"/>
  <c r="AF544" i="137"/>
  <c r="Q545" i="137"/>
  <c r="W545" i="137" s="1"/>
  <c r="AG546" i="137"/>
  <c r="AF546" i="137"/>
  <c r="Q547" i="137"/>
  <c r="W547" i="137" s="1"/>
  <c r="P547" i="137"/>
  <c r="Y549" i="137"/>
  <c r="Q551" i="137"/>
  <c r="W551" i="137" s="1"/>
  <c r="P551" i="137"/>
  <c r="Q555" i="137"/>
  <c r="W555" i="137" s="1"/>
  <c r="P555" i="137"/>
  <c r="AG556" i="137"/>
  <c r="AF556" i="137"/>
  <c r="AE556" i="137"/>
  <c r="AH556" i="137"/>
  <c r="AF470" i="137"/>
  <c r="AF474" i="137"/>
  <c r="AE475" i="137"/>
  <c r="AF478" i="137"/>
  <c r="AE479" i="137"/>
  <c r="AF482" i="137"/>
  <c r="AE483" i="137"/>
  <c r="AF486" i="137"/>
  <c r="AE487" i="137"/>
  <c r="AF490" i="137"/>
  <c r="AE491" i="137"/>
  <c r="AF494" i="137"/>
  <c r="AE495" i="137"/>
  <c r="AF498" i="137"/>
  <c r="AE499" i="137"/>
  <c r="AF502" i="137"/>
  <c r="AE503" i="137"/>
  <c r="AF506" i="137"/>
  <c r="AE507" i="137"/>
  <c r="AF510" i="137"/>
  <c r="AE511" i="137"/>
  <c r="AF514" i="137"/>
  <c r="AE515" i="137"/>
  <c r="AF518" i="137"/>
  <c r="AE519" i="137"/>
  <c r="AF522" i="137"/>
  <c r="AE523" i="137"/>
  <c r="AF526" i="137"/>
  <c r="AE527" i="137"/>
  <c r="AF530" i="137"/>
  <c r="AE531" i="137"/>
  <c r="AH534" i="137"/>
  <c r="AF535" i="137"/>
  <c r="AF539" i="137"/>
  <c r="AF543" i="137"/>
  <c r="AF547" i="137"/>
  <c r="AE547" i="137"/>
  <c r="AE548" i="137"/>
  <c r="AH548" i="137"/>
  <c r="Z549" i="137"/>
  <c r="AF551" i="137"/>
  <c r="AE551" i="137"/>
  <c r="AE552" i="137"/>
  <c r="AH552" i="137"/>
  <c r="AH554" i="137"/>
  <c r="Y554" i="137"/>
  <c r="AF475" i="137"/>
  <c r="AF479" i="137"/>
  <c r="AF483" i="137"/>
  <c r="AF487" i="137"/>
  <c r="AF491" i="137"/>
  <c r="AF495" i="137"/>
  <c r="AF499" i="137"/>
  <c r="AF503" i="137"/>
  <c r="AF507" i="137"/>
  <c r="AF511" i="137"/>
  <c r="AF515" i="137"/>
  <c r="AF519" i="137"/>
  <c r="AF523" i="137"/>
  <c r="AF527" i="137"/>
  <c r="AF531" i="137"/>
  <c r="AG535" i="137"/>
  <c r="AG539" i="137"/>
  <c r="AG543" i="137"/>
  <c r="S547" i="137"/>
  <c r="AG547" i="137"/>
  <c r="AF548" i="137"/>
  <c r="S551" i="137"/>
  <c r="AG551" i="137"/>
  <c r="AF552" i="137"/>
  <c r="T548" i="137"/>
  <c r="Z548" i="137" s="1"/>
  <c r="S548" i="137"/>
  <c r="T552" i="137"/>
  <c r="Z552" i="137" s="1"/>
  <c r="S552" i="137"/>
  <c r="AF550" i="137"/>
  <c r="AF554" i="137"/>
  <c r="AE555" i="137"/>
  <c r="Y558" i="137"/>
  <c r="AF558" i="137"/>
  <c r="P559" i="137"/>
  <c r="AE559" i="137"/>
  <c r="S560" i="137"/>
  <c r="AH560" i="137"/>
  <c r="Y562" i="137"/>
  <c r="AF562" i="137"/>
  <c r="P563" i="137"/>
  <c r="AE563" i="137"/>
  <c r="S564" i="137"/>
  <c r="AG565" i="137"/>
  <c r="AH564" i="137"/>
  <c r="AF566" i="137"/>
  <c r="AE566" i="137"/>
  <c r="Q567" i="137"/>
  <c r="W567" i="137" s="1"/>
  <c r="AH567" i="137"/>
  <c r="AE568" i="137"/>
  <c r="P569" i="137"/>
  <c r="Y569" i="137"/>
  <c r="S570" i="137"/>
  <c r="Q571" i="137"/>
  <c r="W571" i="137" s="1"/>
  <c r="AH571" i="137"/>
  <c r="AE572" i="137"/>
  <c r="P573" i="137"/>
  <c r="Z573" i="137"/>
  <c r="Y573" i="137"/>
  <c r="AG575" i="137"/>
  <c r="W576" i="137"/>
  <c r="AG577" i="137"/>
  <c r="AG579" i="137"/>
  <c r="W580" i="137"/>
  <c r="V580" i="137"/>
  <c r="AG581" i="137"/>
  <c r="AH582" i="137"/>
  <c r="S583" i="137"/>
  <c r="AF583" i="137"/>
  <c r="AG584" i="137"/>
  <c r="P586" i="137"/>
  <c r="AH586" i="137"/>
  <c r="AH588" i="137"/>
  <c r="T588" i="137"/>
  <c r="Z588" i="137" s="1"/>
  <c r="AF588" i="137"/>
  <c r="Q589" i="137"/>
  <c r="W589" i="137" s="1"/>
  <c r="AF590" i="137"/>
  <c r="AG590" i="137"/>
  <c r="AH592" i="137"/>
  <c r="T592" i="137"/>
  <c r="Z592" i="137" s="1"/>
  <c r="AF592" i="137"/>
  <c r="Q593" i="137"/>
  <c r="W593" i="137" s="1"/>
  <c r="AG594" i="137"/>
  <c r="AF594" i="137"/>
  <c r="Q595" i="137"/>
  <c r="W595" i="137" s="1"/>
  <c r="P595" i="137"/>
  <c r="Y597" i="137"/>
  <c r="Q599" i="137"/>
  <c r="W599" i="137" s="1"/>
  <c r="P599" i="137"/>
  <c r="Y601" i="137"/>
  <c r="W604" i="137"/>
  <c r="AF604" i="137"/>
  <c r="V606" i="137"/>
  <c r="AE609" i="137"/>
  <c r="AH609" i="137"/>
  <c r="AE611" i="137"/>
  <c r="T612" i="137"/>
  <c r="Z612" i="137" s="1"/>
  <c r="S612" i="137"/>
  <c r="P614" i="137"/>
  <c r="AF615" i="137"/>
  <c r="AH615" i="137"/>
  <c r="AG615" i="137"/>
  <c r="AE615" i="137"/>
  <c r="S621" i="137"/>
  <c r="T621" i="137"/>
  <c r="Z621" i="137" s="1"/>
  <c r="S627" i="137"/>
  <c r="Q630" i="137"/>
  <c r="W630" i="137" s="1"/>
  <c r="Q635" i="137"/>
  <c r="W635" i="137" s="1"/>
  <c r="P635" i="137"/>
  <c r="AF640" i="137"/>
  <c r="AH640" i="137"/>
  <c r="AG640" i="137"/>
  <c r="AE640" i="137"/>
  <c r="AE641" i="137"/>
  <c r="AF641" i="137"/>
  <c r="AF555" i="137"/>
  <c r="AF559" i="137"/>
  <c r="AE560" i="137"/>
  <c r="AF563" i="137"/>
  <c r="AE564" i="137"/>
  <c r="AF568" i="137"/>
  <c r="Q569" i="137"/>
  <c r="W569" i="137" s="1"/>
  <c r="AF570" i="137"/>
  <c r="AG570" i="137"/>
  <c r="AF572" i="137"/>
  <c r="AE574" i="137"/>
  <c r="AE576" i="137"/>
  <c r="AE578" i="137"/>
  <c r="AE580" i="137"/>
  <c r="AG583" i="137"/>
  <c r="AG585" i="137"/>
  <c r="AF587" i="137"/>
  <c r="AE589" i="137"/>
  <c r="AF591" i="137"/>
  <c r="AF595" i="137"/>
  <c r="AE595" i="137"/>
  <c r="AE596" i="137"/>
  <c r="AH596" i="137"/>
  <c r="AG597" i="137"/>
  <c r="AF599" i="137"/>
  <c r="AE599" i="137"/>
  <c r="AE600" i="137"/>
  <c r="AH600" i="137"/>
  <c r="AG601" i="137"/>
  <c r="AF603" i="137"/>
  <c r="AE603" i="137"/>
  <c r="AH603" i="137"/>
  <c r="T604" i="137"/>
  <c r="Z604" i="137" s="1"/>
  <c r="S604" i="137"/>
  <c r="AH607" i="137"/>
  <c r="Y607" i="137"/>
  <c r="AH613" i="137"/>
  <c r="AG613" i="137"/>
  <c r="AF613" i="137"/>
  <c r="AE613" i="137"/>
  <c r="AG621" i="137"/>
  <c r="V621" i="137"/>
  <c r="P624" i="137"/>
  <c r="Q624" i="137"/>
  <c r="W624" i="137" s="1"/>
  <c r="T635" i="137"/>
  <c r="Z635" i="137" s="1"/>
  <c r="S635" i="137"/>
  <c r="AE636" i="137"/>
  <c r="AH636" i="137"/>
  <c r="AG636" i="137"/>
  <c r="AF636" i="137"/>
  <c r="AF560" i="137"/>
  <c r="AF564" i="137"/>
  <c r="AF567" i="137"/>
  <c r="AF571" i="137"/>
  <c r="AG572" i="137"/>
  <c r="AF576" i="137"/>
  <c r="AG578" i="137"/>
  <c r="AF580" i="137"/>
  <c r="AE582" i="137"/>
  <c r="AE584" i="137"/>
  <c r="AE586" i="137"/>
  <c r="AG591" i="137"/>
  <c r="P609" i="137"/>
  <c r="Q609" i="137"/>
  <c r="W609" i="137" s="1"/>
  <c r="AH611" i="137"/>
  <c r="Y611" i="137"/>
  <c r="Q615" i="137"/>
  <c r="W615" i="137" s="1"/>
  <c r="P615" i="137"/>
  <c r="Q622" i="137"/>
  <c r="W622" i="137" s="1"/>
  <c r="AE622" i="137"/>
  <c r="AH629" i="137"/>
  <c r="AE629" i="137"/>
  <c r="AG629" i="137"/>
  <c r="AF629" i="137"/>
  <c r="AF631" i="137"/>
  <c r="AE631" i="137"/>
  <c r="AH631" i="137"/>
  <c r="AH633" i="137"/>
  <c r="AG633" i="137"/>
  <c r="AF633" i="137"/>
  <c r="AE633" i="137"/>
  <c r="AE634" i="137"/>
  <c r="Q634" i="137"/>
  <c r="W634" i="137" s="1"/>
  <c r="AF635" i="137"/>
  <c r="AH635" i="137"/>
  <c r="AG635" i="137"/>
  <c r="AE635" i="137"/>
  <c r="AG567" i="137"/>
  <c r="AG571" i="137"/>
  <c r="W572" i="137"/>
  <c r="AH574" i="137"/>
  <c r="S575" i="137"/>
  <c r="AF575" i="137"/>
  <c r="AG576" i="137"/>
  <c r="AH578" i="137"/>
  <c r="AF584" i="137"/>
  <c r="AG586" i="137"/>
  <c r="Z589" i="137"/>
  <c r="Y589" i="137"/>
  <c r="T596" i="137"/>
  <c r="Z596" i="137" s="1"/>
  <c r="S596" i="137"/>
  <c r="T600" i="137"/>
  <c r="Z600" i="137" s="1"/>
  <c r="S600" i="137"/>
  <c r="AE604" i="137"/>
  <c r="AH604" i="137"/>
  <c r="AE607" i="137"/>
  <c r="T608" i="137"/>
  <c r="Z608" i="137" s="1"/>
  <c r="S608" i="137"/>
  <c r="P613" i="137"/>
  <c r="Q613" i="137"/>
  <c r="W613" i="137" s="1"/>
  <c r="T615" i="137"/>
  <c r="Z615" i="137" s="1"/>
  <c r="S615" i="137"/>
  <c r="AE616" i="137"/>
  <c r="AH616" i="137"/>
  <c r="AG616" i="137"/>
  <c r="AF616" i="137"/>
  <c r="AE620" i="137"/>
  <c r="AG620" i="137"/>
  <c r="AF620" i="137"/>
  <c r="Q620" i="137"/>
  <c r="W620" i="137" s="1"/>
  <c r="P622" i="137"/>
  <c r="S625" i="137"/>
  <c r="T625" i="137"/>
  <c r="Z625" i="137" s="1"/>
  <c r="Q626" i="137"/>
  <c r="W626" i="137" s="1"/>
  <c r="AE626" i="137"/>
  <c r="P626" i="137"/>
  <c r="AE630" i="137"/>
  <c r="AF598" i="137"/>
  <c r="AF602" i="137"/>
  <c r="AE605" i="137"/>
  <c r="AH605" i="137"/>
  <c r="AE606" i="137"/>
  <c r="AE610" i="137"/>
  <c r="W617" i="137"/>
  <c r="AE624" i="137"/>
  <c r="AH638" i="137"/>
  <c r="AG638" i="137"/>
  <c r="AF638" i="137"/>
  <c r="AE638" i="137"/>
  <c r="Q640" i="137"/>
  <c r="W640" i="137" s="1"/>
  <c r="P640" i="137"/>
  <c r="T641" i="137"/>
  <c r="Z641" i="137" s="1"/>
  <c r="S641" i="137"/>
  <c r="AF606" i="137"/>
  <c r="AF608" i="137"/>
  <c r="AG608" i="137"/>
  <c r="AF610" i="137"/>
  <c r="AF612" i="137"/>
  <c r="AG612" i="137"/>
  <c r="S617" i="137"/>
  <c r="T617" i="137"/>
  <c r="Z617" i="137" s="1"/>
  <c r="W621" i="137"/>
  <c r="AE628" i="137"/>
  <c r="AH628" i="137"/>
  <c r="AH630" i="137"/>
  <c r="Y630" i="137"/>
  <c r="T637" i="137"/>
  <c r="Z637" i="137" s="1"/>
  <c r="S637" i="137"/>
  <c r="AH617" i="137"/>
  <c r="AF617" i="137"/>
  <c r="AF619" i="137"/>
  <c r="AG619" i="137"/>
  <c r="AH621" i="137"/>
  <c r="AF621" i="137"/>
  <c r="AF623" i="137"/>
  <c r="AG623" i="137"/>
  <c r="AH625" i="137"/>
  <c r="AF625" i="137"/>
  <c r="AF627" i="137"/>
  <c r="AG627" i="137"/>
  <c r="AF632" i="137"/>
  <c r="AE637" i="137"/>
  <c r="AF637" i="137"/>
  <c r="AH637" i="137"/>
  <c r="AL82" i="137"/>
  <c r="AP82" i="137"/>
  <c r="AT82" i="137"/>
  <c r="AK83" i="137"/>
  <c r="AO83" i="137"/>
  <c r="AS83" i="137"/>
  <c r="AW83" i="137"/>
  <c r="AN84" i="137"/>
  <c r="AR84" i="137"/>
  <c r="AV84" i="137"/>
  <c r="AM85" i="137"/>
  <c r="AQ85" i="137"/>
  <c r="AU85" i="137"/>
  <c r="AL86" i="137"/>
  <c r="AP86" i="137"/>
  <c r="AT86" i="137"/>
  <c r="AK87" i="137"/>
  <c r="AO87" i="137"/>
  <c r="AS87" i="137"/>
  <c r="AW87" i="137"/>
  <c r="AN88" i="137"/>
  <c r="AR88" i="137"/>
  <c r="AV88" i="137"/>
  <c r="AM89" i="137"/>
  <c r="AQ89" i="137"/>
  <c r="AU89" i="137"/>
  <c r="AL90" i="137"/>
  <c r="AP90" i="137"/>
  <c r="AT90" i="137"/>
  <c r="AK91" i="137"/>
  <c r="AO91" i="137"/>
  <c r="AS91" i="137"/>
  <c r="AW91" i="137"/>
  <c r="AN92" i="137"/>
  <c r="AR92" i="137"/>
  <c r="AV92" i="137"/>
  <c r="AM93" i="137"/>
  <c r="AQ93" i="137"/>
  <c r="AU93" i="137"/>
  <c r="AL94" i="137"/>
  <c r="AP94" i="137"/>
  <c r="AT94" i="137"/>
  <c r="AM82" i="137"/>
  <c r="AQ82" i="137"/>
  <c r="AU82" i="137"/>
  <c r="AL83" i="137"/>
  <c r="AP83" i="137"/>
  <c r="AT83" i="137"/>
  <c r="AK84" i="137"/>
  <c r="AO84" i="137"/>
  <c r="AS84" i="137"/>
  <c r="AW84" i="137"/>
  <c r="AN85" i="137"/>
  <c r="AR85" i="137"/>
  <c r="AV85" i="137"/>
  <c r="AM86" i="137"/>
  <c r="AQ86" i="137"/>
  <c r="AU86" i="137"/>
  <c r="AL87" i="137"/>
  <c r="AP87" i="137"/>
  <c r="AT87" i="137"/>
  <c r="AK88" i="137"/>
  <c r="AO88" i="137"/>
  <c r="AS88" i="137"/>
  <c r="AW88" i="137"/>
  <c r="AN89" i="137"/>
  <c r="AR89" i="137"/>
  <c r="AV89" i="137"/>
  <c r="AM90" i="137"/>
  <c r="AQ90" i="137"/>
  <c r="AU90" i="137"/>
  <c r="AL91" i="137"/>
  <c r="AP91" i="137"/>
  <c r="AT91" i="137"/>
  <c r="AK92" i="137"/>
  <c r="AO92" i="137"/>
  <c r="AS92" i="137"/>
  <c r="AW92" i="137"/>
  <c r="AN93" i="137"/>
  <c r="AR93" i="137"/>
  <c r="AV93" i="137"/>
  <c r="AM94" i="137"/>
  <c r="AQ94" i="137"/>
  <c r="AU94" i="137"/>
  <c r="AN82" i="137"/>
  <c r="AR82" i="137"/>
  <c r="AV82" i="137"/>
  <c r="AM83" i="137"/>
  <c r="AQ83" i="137"/>
  <c r="AU83" i="137"/>
  <c r="AL84" i="137"/>
  <c r="AP84" i="137"/>
  <c r="AT84" i="137"/>
  <c r="AK85" i="137"/>
  <c r="AO85" i="137"/>
  <c r="AS85" i="137"/>
  <c r="AW85" i="137"/>
  <c r="AN86" i="137"/>
  <c r="AR86" i="137"/>
  <c r="AV86" i="137"/>
  <c r="AM87" i="137"/>
  <c r="AQ87" i="137"/>
  <c r="AU87" i="137"/>
  <c r="AL88" i="137"/>
  <c r="AP88" i="137"/>
  <c r="AT88" i="137"/>
  <c r="AK89" i="137"/>
  <c r="AO89" i="137"/>
  <c r="AS89" i="137"/>
  <c r="AW89" i="137"/>
  <c r="AN90" i="137"/>
  <c r="AR90" i="137"/>
  <c r="AV90" i="137"/>
  <c r="AM91" i="137"/>
  <c r="AQ91" i="137"/>
  <c r="AU91" i="137"/>
  <c r="AL92" i="137"/>
  <c r="AP92" i="137"/>
  <c r="AT92" i="137"/>
  <c r="AK93" i="137"/>
  <c r="AO93" i="137"/>
  <c r="AS93" i="137"/>
  <c r="AW93" i="137"/>
  <c r="AN94" i="137"/>
  <c r="AR94" i="137"/>
  <c r="AV94" i="137"/>
  <c r="AK82" i="137"/>
  <c r="AO82" i="137"/>
  <c r="AS82" i="137"/>
  <c r="AW82" i="137"/>
  <c r="AN83" i="137"/>
  <c r="AR83" i="137"/>
  <c r="AV83" i="137"/>
  <c r="AM84" i="137"/>
  <c r="AQ84" i="137"/>
  <c r="AU84" i="137"/>
  <c r="AL85" i="137"/>
  <c r="AP85" i="137"/>
  <c r="AT85" i="137"/>
  <c r="AK86" i="137"/>
  <c r="AO86" i="137"/>
  <c r="AS86" i="137"/>
  <c r="AW86" i="137"/>
  <c r="AN87" i="137"/>
  <c r="AR87" i="137"/>
  <c r="AV87" i="137"/>
  <c r="AM88" i="137"/>
  <c r="AQ88" i="137"/>
  <c r="AU88" i="137"/>
  <c r="AL89" i="137"/>
  <c r="AP89" i="137"/>
  <c r="AT89" i="137"/>
  <c r="AK90" i="137"/>
  <c r="AO90" i="137"/>
  <c r="AS90" i="137"/>
  <c r="AW90" i="137"/>
  <c r="AN91" i="137"/>
  <c r="AR91" i="137"/>
  <c r="AV91" i="137"/>
  <c r="AM92" i="137"/>
  <c r="AQ92" i="137"/>
  <c r="AU92" i="137"/>
  <c r="AL93" i="137"/>
  <c r="AP93" i="137"/>
  <c r="AT93" i="137"/>
  <c r="AK94" i="137"/>
  <c r="AO94" i="137"/>
  <c r="AS94" i="137"/>
  <c r="Q3" i="64"/>
  <c r="C644" i="63"/>
  <c r="F644" i="63"/>
  <c r="I644" i="63"/>
  <c r="L644" i="63"/>
  <c r="B644" i="63"/>
  <c r="C643" i="63"/>
  <c r="F643" i="63"/>
  <c r="I643" i="63"/>
  <c r="L643" i="63"/>
  <c r="N641" i="63"/>
  <c r="M641" i="63"/>
  <c r="N640" i="63"/>
  <c r="M640" i="63"/>
  <c r="N639" i="63"/>
  <c r="M639" i="63"/>
  <c r="N638" i="63"/>
  <c r="M638" i="63"/>
  <c r="N637" i="63"/>
  <c r="M637" i="63"/>
  <c r="N636" i="63"/>
  <c r="M636" i="63"/>
  <c r="N635" i="63"/>
  <c r="M635" i="63"/>
  <c r="N634" i="63"/>
  <c r="M634" i="63"/>
  <c r="N633" i="63"/>
  <c r="M633" i="63"/>
  <c r="N632" i="63"/>
  <c r="M632" i="63"/>
  <c r="N631" i="63"/>
  <c r="M631" i="63"/>
  <c r="N630" i="63"/>
  <c r="M630" i="63"/>
  <c r="N629" i="63"/>
  <c r="M629" i="63"/>
  <c r="N628" i="63"/>
  <c r="M628" i="63"/>
  <c r="N627" i="63"/>
  <c r="M627" i="63"/>
  <c r="N626" i="63"/>
  <c r="M626" i="63"/>
  <c r="N625" i="63"/>
  <c r="M625" i="63"/>
  <c r="N624" i="63"/>
  <c r="M624" i="63"/>
  <c r="N623" i="63"/>
  <c r="M623" i="63"/>
  <c r="N622" i="63"/>
  <c r="M622" i="63"/>
  <c r="N621" i="63"/>
  <c r="M621" i="63"/>
  <c r="N620" i="63"/>
  <c r="M620" i="63"/>
  <c r="N619" i="63"/>
  <c r="M619" i="63"/>
  <c r="N618" i="63"/>
  <c r="M618" i="63"/>
  <c r="N617" i="63"/>
  <c r="M617" i="63"/>
  <c r="N616" i="63"/>
  <c r="M616" i="63"/>
  <c r="N615" i="63"/>
  <c r="M615" i="63"/>
  <c r="N614" i="63"/>
  <c r="M614" i="63"/>
  <c r="N613" i="63"/>
  <c r="M613" i="63"/>
  <c r="N612" i="63"/>
  <c r="M612" i="63"/>
  <c r="N611" i="63"/>
  <c r="M611" i="63"/>
  <c r="N610" i="63"/>
  <c r="M610" i="63"/>
  <c r="N609" i="63"/>
  <c r="M609" i="63"/>
  <c r="N608" i="63"/>
  <c r="M608" i="63"/>
  <c r="N607" i="63"/>
  <c r="M607" i="63"/>
  <c r="N606" i="63"/>
  <c r="M606" i="63"/>
  <c r="N605" i="63"/>
  <c r="M605" i="63"/>
  <c r="N604" i="63"/>
  <c r="M604" i="63"/>
  <c r="N603" i="63"/>
  <c r="M603" i="63"/>
  <c r="N602" i="63"/>
  <c r="M602" i="63"/>
  <c r="N601" i="63"/>
  <c r="M601" i="63"/>
  <c r="N600" i="63"/>
  <c r="M600" i="63"/>
  <c r="N599" i="63"/>
  <c r="M599" i="63"/>
  <c r="N598" i="63"/>
  <c r="M598" i="63"/>
  <c r="N597" i="63"/>
  <c r="M597" i="63"/>
  <c r="N596" i="63"/>
  <c r="M596" i="63"/>
  <c r="N595" i="63"/>
  <c r="M595" i="63"/>
  <c r="N594" i="63"/>
  <c r="M594" i="63"/>
  <c r="N593" i="63"/>
  <c r="M593" i="63"/>
  <c r="N592" i="63"/>
  <c r="M592" i="63"/>
  <c r="N591" i="63"/>
  <c r="M591" i="63"/>
  <c r="N590" i="63"/>
  <c r="M590" i="63"/>
  <c r="N589" i="63"/>
  <c r="M589" i="63"/>
  <c r="N588" i="63"/>
  <c r="M588" i="63"/>
  <c r="N587" i="63"/>
  <c r="M587" i="63"/>
  <c r="N586" i="63"/>
  <c r="M586" i="63"/>
  <c r="N585" i="63"/>
  <c r="M585" i="63"/>
  <c r="N584" i="63"/>
  <c r="M584" i="63"/>
  <c r="N583" i="63"/>
  <c r="M583" i="63"/>
  <c r="N582" i="63"/>
  <c r="M582" i="63"/>
  <c r="N581" i="63"/>
  <c r="M581" i="63"/>
  <c r="N580" i="63"/>
  <c r="M580" i="63"/>
  <c r="N579" i="63"/>
  <c r="M579" i="63"/>
  <c r="N578" i="63"/>
  <c r="M578" i="63"/>
  <c r="N577" i="63"/>
  <c r="M577" i="63"/>
  <c r="N576" i="63"/>
  <c r="M576" i="63"/>
  <c r="N575" i="63"/>
  <c r="M575" i="63"/>
  <c r="N574" i="63"/>
  <c r="M574" i="63"/>
  <c r="N573" i="63"/>
  <c r="M573" i="63"/>
  <c r="N572" i="63"/>
  <c r="M572" i="63"/>
  <c r="N571" i="63"/>
  <c r="M571" i="63"/>
  <c r="N570" i="63"/>
  <c r="M570" i="63"/>
  <c r="N569" i="63"/>
  <c r="M569" i="63"/>
  <c r="N568" i="63"/>
  <c r="M568" i="63"/>
  <c r="N567" i="63"/>
  <c r="M567" i="63"/>
  <c r="N566" i="63"/>
  <c r="M566" i="63"/>
  <c r="N565" i="63"/>
  <c r="M565" i="63"/>
  <c r="N564" i="63"/>
  <c r="M564" i="63"/>
  <c r="N563" i="63"/>
  <c r="M563" i="63"/>
  <c r="N562" i="63"/>
  <c r="M562" i="63"/>
  <c r="N561" i="63"/>
  <c r="M561" i="63"/>
  <c r="N560" i="63"/>
  <c r="M560" i="63"/>
  <c r="N559" i="63"/>
  <c r="M559" i="63"/>
  <c r="N558" i="63"/>
  <c r="M558" i="63"/>
  <c r="N557" i="63"/>
  <c r="M557" i="63"/>
  <c r="N556" i="63"/>
  <c r="M556" i="63"/>
  <c r="N555" i="63"/>
  <c r="M555" i="63"/>
  <c r="N554" i="63"/>
  <c r="M554" i="63"/>
  <c r="N553" i="63"/>
  <c r="M553" i="63"/>
  <c r="N552" i="63"/>
  <c r="M552" i="63"/>
  <c r="N551" i="63"/>
  <c r="M551" i="63"/>
  <c r="N550" i="63"/>
  <c r="M550" i="63"/>
  <c r="N549" i="63"/>
  <c r="M549" i="63"/>
  <c r="N548" i="63"/>
  <c r="M548" i="63"/>
  <c r="N547" i="63"/>
  <c r="M547" i="63"/>
  <c r="N546" i="63"/>
  <c r="M546" i="63"/>
  <c r="N545" i="63"/>
  <c r="M545" i="63"/>
  <c r="N544" i="63"/>
  <c r="M544" i="63"/>
  <c r="N543" i="63"/>
  <c r="M543" i="63"/>
  <c r="N542" i="63"/>
  <c r="M542" i="63"/>
  <c r="N541" i="63"/>
  <c r="M541" i="63"/>
  <c r="N540" i="63"/>
  <c r="M540" i="63"/>
  <c r="N539" i="63"/>
  <c r="M539" i="63"/>
  <c r="N538" i="63"/>
  <c r="M538" i="63"/>
  <c r="N537" i="63"/>
  <c r="M537" i="63"/>
  <c r="N536" i="63"/>
  <c r="M536" i="63"/>
  <c r="N535" i="63"/>
  <c r="M535" i="63"/>
  <c r="N534" i="63"/>
  <c r="M534" i="63"/>
  <c r="N533" i="63"/>
  <c r="M533" i="63"/>
  <c r="N532" i="63"/>
  <c r="M532" i="63"/>
  <c r="N531" i="63"/>
  <c r="M531" i="63"/>
  <c r="N530" i="63"/>
  <c r="M530" i="63"/>
  <c r="N529" i="63"/>
  <c r="M529" i="63"/>
  <c r="N528" i="63"/>
  <c r="M528" i="63"/>
  <c r="N527" i="63"/>
  <c r="M527" i="63"/>
  <c r="N526" i="63"/>
  <c r="M526" i="63"/>
  <c r="N525" i="63"/>
  <c r="M525" i="63"/>
  <c r="N524" i="63"/>
  <c r="M524" i="63"/>
  <c r="N523" i="63"/>
  <c r="M523" i="63"/>
  <c r="N522" i="63"/>
  <c r="M522" i="63"/>
  <c r="N521" i="63"/>
  <c r="M521" i="63"/>
  <c r="N520" i="63"/>
  <c r="M520" i="63"/>
  <c r="N519" i="63"/>
  <c r="M519" i="63"/>
  <c r="N518" i="63"/>
  <c r="M518" i="63"/>
  <c r="N517" i="63"/>
  <c r="M517" i="63"/>
  <c r="N516" i="63"/>
  <c r="M516" i="63"/>
  <c r="N515" i="63"/>
  <c r="M515" i="63"/>
  <c r="N514" i="63"/>
  <c r="M514" i="63"/>
  <c r="N513" i="63"/>
  <c r="M513" i="63"/>
  <c r="N512" i="63"/>
  <c r="M512" i="63"/>
  <c r="N511" i="63"/>
  <c r="M511" i="63"/>
  <c r="N510" i="63"/>
  <c r="M510" i="63"/>
  <c r="N509" i="63"/>
  <c r="M509" i="63"/>
  <c r="N508" i="63"/>
  <c r="M508" i="63"/>
  <c r="N507" i="63"/>
  <c r="M507" i="63"/>
  <c r="N506" i="63"/>
  <c r="M506" i="63"/>
  <c r="N505" i="63"/>
  <c r="M505" i="63"/>
  <c r="N504" i="63"/>
  <c r="M504" i="63"/>
  <c r="N503" i="63"/>
  <c r="M503" i="63"/>
  <c r="N502" i="63"/>
  <c r="M502" i="63"/>
  <c r="N501" i="63"/>
  <c r="M501" i="63"/>
  <c r="N500" i="63"/>
  <c r="M500" i="63"/>
  <c r="N499" i="63"/>
  <c r="M499" i="63"/>
  <c r="N498" i="63"/>
  <c r="M498" i="63"/>
  <c r="N497" i="63"/>
  <c r="M497" i="63"/>
  <c r="N496" i="63"/>
  <c r="M496" i="63"/>
  <c r="N495" i="63"/>
  <c r="M495" i="63"/>
  <c r="N494" i="63"/>
  <c r="M494" i="63"/>
  <c r="N493" i="63"/>
  <c r="M493" i="63"/>
  <c r="N492" i="63"/>
  <c r="M492" i="63"/>
  <c r="N491" i="63"/>
  <c r="M491" i="63"/>
  <c r="N490" i="63"/>
  <c r="M490" i="63"/>
  <c r="N489" i="63"/>
  <c r="M489" i="63"/>
  <c r="N488" i="63"/>
  <c r="M488" i="63"/>
  <c r="N487" i="63"/>
  <c r="M487" i="63"/>
  <c r="N486" i="63"/>
  <c r="M486" i="63"/>
  <c r="N485" i="63"/>
  <c r="M485" i="63"/>
  <c r="N484" i="63"/>
  <c r="M484" i="63"/>
  <c r="N483" i="63"/>
  <c r="M483" i="63"/>
  <c r="N482" i="63"/>
  <c r="M482" i="63"/>
  <c r="N481" i="63"/>
  <c r="M481" i="63"/>
  <c r="N480" i="63"/>
  <c r="M480" i="63"/>
  <c r="N479" i="63"/>
  <c r="M479" i="63"/>
  <c r="N478" i="63"/>
  <c r="M478" i="63"/>
  <c r="N477" i="63"/>
  <c r="M477" i="63"/>
  <c r="N476" i="63"/>
  <c r="M476" i="63"/>
  <c r="N475" i="63"/>
  <c r="M475" i="63"/>
  <c r="N474" i="63"/>
  <c r="M474" i="63"/>
  <c r="N473" i="63"/>
  <c r="M473" i="63"/>
  <c r="N472" i="63"/>
  <c r="M472" i="63"/>
  <c r="N471" i="63"/>
  <c r="M471" i="63"/>
  <c r="N470" i="63"/>
  <c r="M470" i="63"/>
  <c r="N469" i="63"/>
  <c r="M469" i="63"/>
  <c r="N468" i="63"/>
  <c r="M468" i="63"/>
  <c r="N467" i="63"/>
  <c r="M467" i="63"/>
  <c r="N466" i="63"/>
  <c r="M466" i="63"/>
  <c r="N465" i="63"/>
  <c r="M465" i="63"/>
  <c r="N464" i="63"/>
  <c r="M464" i="63"/>
  <c r="N463" i="63"/>
  <c r="M463" i="63"/>
  <c r="N462" i="63"/>
  <c r="M462" i="63"/>
  <c r="N461" i="63"/>
  <c r="M461" i="63"/>
  <c r="N460" i="63"/>
  <c r="M460" i="63"/>
  <c r="N459" i="63"/>
  <c r="M459" i="63"/>
  <c r="N458" i="63"/>
  <c r="M458" i="63"/>
  <c r="N457" i="63"/>
  <c r="M457" i="63"/>
  <c r="N456" i="63"/>
  <c r="M456" i="63"/>
  <c r="N455" i="63"/>
  <c r="M455" i="63"/>
  <c r="N454" i="63"/>
  <c r="M454" i="63"/>
  <c r="N453" i="63"/>
  <c r="M453" i="63"/>
  <c r="N452" i="63"/>
  <c r="M452" i="63"/>
  <c r="N451" i="63"/>
  <c r="M451" i="63"/>
  <c r="N450" i="63"/>
  <c r="M450" i="63"/>
  <c r="N449" i="63"/>
  <c r="M449" i="63"/>
  <c r="N448" i="63"/>
  <c r="M448" i="63"/>
  <c r="N447" i="63"/>
  <c r="M447" i="63"/>
  <c r="N446" i="63"/>
  <c r="M446" i="63"/>
  <c r="N445" i="63"/>
  <c r="M445" i="63"/>
  <c r="N444" i="63"/>
  <c r="M444" i="63"/>
  <c r="N443" i="63"/>
  <c r="M443" i="63"/>
  <c r="N442" i="63"/>
  <c r="M442" i="63"/>
  <c r="N441" i="63"/>
  <c r="M441" i="63"/>
  <c r="N440" i="63"/>
  <c r="M440" i="63"/>
  <c r="N439" i="63"/>
  <c r="M439" i="63"/>
  <c r="N438" i="63"/>
  <c r="M438" i="63"/>
  <c r="N437" i="63"/>
  <c r="M437" i="63"/>
  <c r="N436" i="63"/>
  <c r="M436" i="63"/>
  <c r="N435" i="63"/>
  <c r="M435" i="63"/>
  <c r="N434" i="63"/>
  <c r="M434" i="63"/>
  <c r="N433" i="63"/>
  <c r="M433" i="63"/>
  <c r="N432" i="63"/>
  <c r="M432" i="63"/>
  <c r="N431" i="63"/>
  <c r="M431" i="63"/>
  <c r="N430" i="63"/>
  <c r="M430" i="63"/>
  <c r="N429" i="63"/>
  <c r="M429" i="63"/>
  <c r="N428" i="63"/>
  <c r="M428" i="63"/>
  <c r="N427" i="63"/>
  <c r="M427" i="63"/>
  <c r="N426" i="63"/>
  <c r="M426" i="63"/>
  <c r="N425" i="63"/>
  <c r="M425" i="63"/>
  <c r="N424" i="63"/>
  <c r="M424" i="63"/>
  <c r="N423" i="63"/>
  <c r="M423" i="63"/>
  <c r="N422" i="63"/>
  <c r="M422" i="63"/>
  <c r="N421" i="63"/>
  <c r="M421" i="63"/>
  <c r="N420" i="63"/>
  <c r="M420" i="63"/>
  <c r="N419" i="63"/>
  <c r="M419" i="63"/>
  <c r="N418" i="63"/>
  <c r="M418" i="63"/>
  <c r="N417" i="63"/>
  <c r="M417" i="63"/>
  <c r="N416" i="63"/>
  <c r="M416" i="63"/>
  <c r="N415" i="63"/>
  <c r="M415" i="63"/>
  <c r="N414" i="63"/>
  <c r="M414" i="63"/>
  <c r="N413" i="63"/>
  <c r="M413" i="63"/>
  <c r="N412" i="63"/>
  <c r="M412" i="63"/>
  <c r="N411" i="63"/>
  <c r="M411" i="63"/>
  <c r="N410" i="63"/>
  <c r="M410" i="63"/>
  <c r="N409" i="63"/>
  <c r="M409" i="63"/>
  <c r="N408" i="63"/>
  <c r="M408" i="63"/>
  <c r="N407" i="63"/>
  <c r="M407" i="63"/>
  <c r="N406" i="63"/>
  <c r="M406" i="63"/>
  <c r="N405" i="63"/>
  <c r="M405" i="63"/>
  <c r="N404" i="63"/>
  <c r="M404" i="63"/>
  <c r="N403" i="63"/>
  <c r="M403" i="63"/>
  <c r="N402" i="63"/>
  <c r="M402" i="63"/>
  <c r="N401" i="63"/>
  <c r="M401" i="63"/>
  <c r="N400" i="63"/>
  <c r="M400" i="63"/>
  <c r="N399" i="63"/>
  <c r="M399" i="63"/>
  <c r="N398" i="63"/>
  <c r="M398" i="63"/>
  <c r="N397" i="63"/>
  <c r="M397" i="63"/>
  <c r="N396" i="63"/>
  <c r="M396" i="63"/>
  <c r="N395" i="63"/>
  <c r="M395" i="63"/>
  <c r="N394" i="63"/>
  <c r="M394" i="63"/>
  <c r="N393" i="63"/>
  <c r="M393" i="63"/>
  <c r="N392" i="63"/>
  <c r="M392" i="63"/>
  <c r="N391" i="63"/>
  <c r="M391" i="63"/>
  <c r="N390" i="63"/>
  <c r="M390" i="63"/>
  <c r="N389" i="63"/>
  <c r="M389" i="63"/>
  <c r="N388" i="63"/>
  <c r="M388" i="63"/>
  <c r="N387" i="63"/>
  <c r="M387" i="63"/>
  <c r="N386" i="63"/>
  <c r="M386" i="63"/>
  <c r="N385" i="63"/>
  <c r="M385" i="63"/>
  <c r="N384" i="63"/>
  <c r="M384" i="63"/>
  <c r="N383" i="63"/>
  <c r="M383" i="63"/>
  <c r="N382" i="63"/>
  <c r="M382" i="63"/>
  <c r="N381" i="63"/>
  <c r="M381" i="63"/>
  <c r="N380" i="63"/>
  <c r="M380" i="63"/>
  <c r="N379" i="63"/>
  <c r="M379" i="63"/>
  <c r="N378" i="63"/>
  <c r="M378" i="63"/>
  <c r="N377" i="63"/>
  <c r="M377" i="63"/>
  <c r="N376" i="63"/>
  <c r="M376" i="63"/>
  <c r="N375" i="63"/>
  <c r="M375" i="63"/>
  <c r="N374" i="63"/>
  <c r="M374" i="63"/>
  <c r="N373" i="63"/>
  <c r="M373" i="63"/>
  <c r="N372" i="63"/>
  <c r="M372" i="63"/>
  <c r="N371" i="63"/>
  <c r="M371" i="63"/>
  <c r="N370" i="63"/>
  <c r="M370" i="63"/>
  <c r="N369" i="63"/>
  <c r="M369" i="63"/>
  <c r="N368" i="63"/>
  <c r="M368" i="63"/>
  <c r="N367" i="63"/>
  <c r="M367" i="63"/>
  <c r="N366" i="63"/>
  <c r="M366" i="63"/>
  <c r="N365" i="63"/>
  <c r="M365" i="63"/>
  <c r="N364" i="63"/>
  <c r="M364" i="63"/>
  <c r="N363" i="63"/>
  <c r="M363" i="63"/>
  <c r="N362" i="63"/>
  <c r="M362" i="63"/>
  <c r="N361" i="63"/>
  <c r="M361" i="63"/>
  <c r="N360" i="63"/>
  <c r="M360" i="63"/>
  <c r="N359" i="63"/>
  <c r="M359" i="63"/>
  <c r="N358" i="63"/>
  <c r="M358" i="63"/>
  <c r="N357" i="63"/>
  <c r="M357" i="63"/>
  <c r="N356" i="63"/>
  <c r="M356" i="63"/>
  <c r="N355" i="63"/>
  <c r="M355" i="63"/>
  <c r="N354" i="63"/>
  <c r="M354" i="63"/>
  <c r="N353" i="63"/>
  <c r="M353" i="63"/>
  <c r="N352" i="63"/>
  <c r="M352" i="63"/>
  <c r="N351" i="63"/>
  <c r="M351" i="63"/>
  <c r="N350" i="63"/>
  <c r="M350" i="63"/>
  <c r="N349" i="63"/>
  <c r="M349" i="63"/>
  <c r="N348" i="63"/>
  <c r="M348" i="63"/>
  <c r="N347" i="63"/>
  <c r="M347" i="63"/>
  <c r="N346" i="63"/>
  <c r="M346" i="63"/>
  <c r="N345" i="63"/>
  <c r="M345" i="63"/>
  <c r="N344" i="63"/>
  <c r="M344" i="63"/>
  <c r="N343" i="63"/>
  <c r="M343" i="63"/>
  <c r="N342" i="63"/>
  <c r="M342" i="63"/>
  <c r="N341" i="63"/>
  <c r="M341" i="63"/>
  <c r="N340" i="63"/>
  <c r="M340" i="63"/>
  <c r="N339" i="63"/>
  <c r="M339" i="63"/>
  <c r="N338" i="63"/>
  <c r="M338" i="63"/>
  <c r="N337" i="63"/>
  <c r="M337" i="63"/>
  <c r="N336" i="63"/>
  <c r="M336" i="63"/>
  <c r="N335" i="63"/>
  <c r="M335" i="63"/>
  <c r="N334" i="63"/>
  <c r="M334" i="63"/>
  <c r="N333" i="63"/>
  <c r="M333" i="63"/>
  <c r="N332" i="63"/>
  <c r="M332" i="63"/>
  <c r="N331" i="63"/>
  <c r="M331" i="63"/>
  <c r="N330" i="63"/>
  <c r="M330" i="63"/>
  <c r="N329" i="63"/>
  <c r="M329" i="63"/>
  <c r="N328" i="63"/>
  <c r="M328" i="63"/>
  <c r="N327" i="63"/>
  <c r="M327" i="63"/>
  <c r="N326" i="63"/>
  <c r="M326" i="63"/>
  <c r="N325" i="63"/>
  <c r="M325" i="63"/>
  <c r="N324" i="63"/>
  <c r="M324" i="63"/>
  <c r="N323" i="63"/>
  <c r="M323" i="63"/>
  <c r="N322" i="63"/>
  <c r="M322" i="63"/>
  <c r="N321" i="63"/>
  <c r="M321" i="63"/>
  <c r="N320" i="63"/>
  <c r="M320" i="63"/>
  <c r="N319" i="63"/>
  <c r="M319" i="63"/>
  <c r="N318" i="63"/>
  <c r="M318" i="63"/>
  <c r="N317" i="63"/>
  <c r="M317" i="63"/>
  <c r="N316" i="63"/>
  <c r="M316" i="63"/>
  <c r="N315" i="63"/>
  <c r="M315" i="63"/>
  <c r="N314" i="63"/>
  <c r="M314" i="63"/>
  <c r="N313" i="63"/>
  <c r="M313" i="63"/>
  <c r="N312" i="63"/>
  <c r="M312" i="63"/>
  <c r="N311" i="63"/>
  <c r="M311" i="63"/>
  <c r="N310" i="63"/>
  <c r="M310" i="63"/>
  <c r="N309" i="63"/>
  <c r="M309" i="63"/>
  <c r="N308" i="63"/>
  <c r="M308" i="63"/>
  <c r="N307" i="63"/>
  <c r="M307" i="63"/>
  <c r="N306" i="63"/>
  <c r="M306" i="63"/>
  <c r="N305" i="63"/>
  <c r="M305" i="63"/>
  <c r="N304" i="63"/>
  <c r="M304" i="63"/>
  <c r="N303" i="63"/>
  <c r="M303" i="63"/>
  <c r="N302" i="63"/>
  <c r="M302" i="63"/>
  <c r="N301" i="63"/>
  <c r="M301" i="63"/>
  <c r="N300" i="63"/>
  <c r="M300" i="63"/>
  <c r="N299" i="63"/>
  <c r="M299" i="63"/>
  <c r="N298" i="63"/>
  <c r="M298" i="63"/>
  <c r="N297" i="63"/>
  <c r="M297" i="63"/>
  <c r="N296" i="63"/>
  <c r="M296" i="63"/>
  <c r="N295" i="63"/>
  <c r="M295" i="63"/>
  <c r="N294" i="63"/>
  <c r="M294" i="63"/>
  <c r="N293" i="63"/>
  <c r="M293" i="63"/>
  <c r="N292" i="63"/>
  <c r="M292" i="63"/>
  <c r="N291" i="63"/>
  <c r="M291" i="63"/>
  <c r="N290" i="63"/>
  <c r="M290" i="63"/>
  <c r="N289" i="63"/>
  <c r="M289" i="63"/>
  <c r="N288" i="63"/>
  <c r="M288" i="63"/>
  <c r="N287" i="63"/>
  <c r="M287" i="63"/>
  <c r="N286" i="63"/>
  <c r="M286" i="63"/>
  <c r="N285" i="63"/>
  <c r="M285" i="63"/>
  <c r="N284" i="63"/>
  <c r="M284" i="63"/>
  <c r="N283" i="63"/>
  <c r="M283" i="63"/>
  <c r="N282" i="63"/>
  <c r="M282" i="63"/>
  <c r="N281" i="63"/>
  <c r="M281" i="63"/>
  <c r="N280" i="63"/>
  <c r="M280" i="63"/>
  <c r="N279" i="63"/>
  <c r="M279" i="63"/>
  <c r="N278" i="63"/>
  <c r="M278" i="63"/>
  <c r="N277" i="63"/>
  <c r="M277" i="63"/>
  <c r="N276" i="63"/>
  <c r="M276" i="63"/>
  <c r="N275" i="63"/>
  <c r="M275" i="63"/>
  <c r="N274" i="63"/>
  <c r="M274" i="63"/>
  <c r="N273" i="63"/>
  <c r="M273" i="63"/>
  <c r="N272" i="63"/>
  <c r="M272" i="63"/>
  <c r="N271" i="63"/>
  <c r="M271" i="63"/>
  <c r="N270" i="63"/>
  <c r="M270" i="63"/>
  <c r="N269" i="63"/>
  <c r="M269" i="63"/>
  <c r="N268" i="63"/>
  <c r="M268" i="63"/>
  <c r="N267" i="63"/>
  <c r="M267" i="63"/>
  <c r="N266" i="63"/>
  <c r="M266" i="63"/>
  <c r="N265" i="63"/>
  <c r="M265" i="63"/>
  <c r="N264" i="63"/>
  <c r="M264" i="63"/>
  <c r="N263" i="63"/>
  <c r="M263" i="63"/>
  <c r="N262" i="63"/>
  <c r="M262" i="63"/>
  <c r="N261" i="63"/>
  <c r="M261" i="63"/>
  <c r="N260" i="63"/>
  <c r="M260" i="63"/>
  <c r="N259" i="63"/>
  <c r="M259" i="63"/>
  <c r="N258" i="63"/>
  <c r="M258" i="63"/>
  <c r="N257" i="63"/>
  <c r="M257" i="63"/>
  <c r="N256" i="63"/>
  <c r="M256" i="63"/>
  <c r="N255" i="63"/>
  <c r="M255" i="63"/>
  <c r="N254" i="63"/>
  <c r="M254" i="63"/>
  <c r="N253" i="63"/>
  <c r="M253" i="63"/>
  <c r="N252" i="63"/>
  <c r="M252" i="63"/>
  <c r="N251" i="63"/>
  <c r="M251" i="63"/>
  <c r="N250" i="63"/>
  <c r="M250" i="63"/>
  <c r="N249" i="63"/>
  <c r="M249" i="63"/>
  <c r="N248" i="63"/>
  <c r="M248" i="63"/>
  <c r="N247" i="63"/>
  <c r="M247" i="63"/>
  <c r="N246" i="63"/>
  <c r="M246" i="63"/>
  <c r="N245" i="63"/>
  <c r="M245" i="63"/>
  <c r="N244" i="63"/>
  <c r="M244" i="63"/>
  <c r="N243" i="63"/>
  <c r="M243" i="63"/>
  <c r="N242" i="63"/>
  <c r="M242" i="63"/>
  <c r="N241" i="63"/>
  <c r="M241" i="63"/>
  <c r="N240" i="63"/>
  <c r="M240" i="63"/>
  <c r="N239" i="63"/>
  <c r="M239" i="63"/>
  <c r="N238" i="63"/>
  <c r="M238" i="63"/>
  <c r="N237" i="63"/>
  <c r="M237" i="63"/>
  <c r="N236" i="63"/>
  <c r="M236" i="63"/>
  <c r="N235" i="63"/>
  <c r="M235" i="63"/>
  <c r="N234" i="63"/>
  <c r="M234" i="63"/>
  <c r="N233" i="63"/>
  <c r="M233" i="63"/>
  <c r="N232" i="63"/>
  <c r="M232" i="63"/>
  <c r="N231" i="63"/>
  <c r="M231" i="63"/>
  <c r="N230" i="63"/>
  <c r="M230" i="63"/>
  <c r="N229" i="63"/>
  <c r="M229" i="63"/>
  <c r="N228" i="63"/>
  <c r="M228" i="63"/>
  <c r="N227" i="63"/>
  <c r="M227" i="63"/>
  <c r="N226" i="63"/>
  <c r="M226" i="63"/>
  <c r="N225" i="63"/>
  <c r="M225" i="63"/>
  <c r="N224" i="63"/>
  <c r="M224" i="63"/>
  <c r="N223" i="63"/>
  <c r="M223" i="63"/>
  <c r="N222" i="63"/>
  <c r="M222" i="63"/>
  <c r="N221" i="63"/>
  <c r="M221" i="63"/>
  <c r="N220" i="63"/>
  <c r="M220" i="63"/>
  <c r="N219" i="63"/>
  <c r="M219" i="63"/>
  <c r="N218" i="63"/>
  <c r="M218" i="63"/>
  <c r="N217" i="63"/>
  <c r="M217" i="63"/>
  <c r="N216" i="63"/>
  <c r="M216" i="63"/>
  <c r="N215" i="63"/>
  <c r="M215" i="63"/>
  <c r="N214" i="63"/>
  <c r="M214" i="63"/>
  <c r="N213" i="63"/>
  <c r="M213" i="63"/>
  <c r="N212" i="63"/>
  <c r="M212" i="63"/>
  <c r="N211" i="63"/>
  <c r="M211" i="63"/>
  <c r="N210" i="63"/>
  <c r="M210" i="63"/>
  <c r="N209" i="63"/>
  <c r="M209" i="63"/>
  <c r="N208" i="63"/>
  <c r="M208" i="63"/>
  <c r="N207" i="63"/>
  <c r="M207" i="63"/>
  <c r="N206" i="63"/>
  <c r="M206" i="63"/>
  <c r="N205" i="63"/>
  <c r="M205" i="63"/>
  <c r="N204" i="63"/>
  <c r="M204" i="63"/>
  <c r="N203" i="63"/>
  <c r="M203" i="63"/>
  <c r="N202" i="63"/>
  <c r="M202" i="63"/>
  <c r="N201" i="63"/>
  <c r="M201" i="63"/>
  <c r="N200" i="63"/>
  <c r="M200" i="63"/>
  <c r="N199" i="63"/>
  <c r="M199" i="63"/>
  <c r="N198" i="63"/>
  <c r="M198" i="63"/>
  <c r="N197" i="63"/>
  <c r="M197" i="63"/>
  <c r="N196" i="63"/>
  <c r="M196" i="63"/>
  <c r="N195" i="63"/>
  <c r="M195" i="63"/>
  <c r="N194" i="63"/>
  <c r="M194" i="63"/>
  <c r="N193" i="63"/>
  <c r="M193" i="63"/>
  <c r="N192" i="63"/>
  <c r="M192" i="63"/>
  <c r="N191" i="63"/>
  <c r="M191" i="63"/>
  <c r="N190" i="63"/>
  <c r="M190" i="63"/>
  <c r="N189" i="63"/>
  <c r="M189" i="63"/>
  <c r="N188" i="63"/>
  <c r="M188" i="63"/>
  <c r="N187" i="63"/>
  <c r="M187" i="63"/>
  <c r="N186" i="63"/>
  <c r="M186" i="63"/>
  <c r="N185" i="63"/>
  <c r="M185" i="63"/>
  <c r="N184" i="63"/>
  <c r="M184" i="63"/>
  <c r="N183" i="63"/>
  <c r="M183" i="63"/>
  <c r="N182" i="63"/>
  <c r="M182" i="63"/>
  <c r="N181" i="63"/>
  <c r="M181" i="63"/>
  <c r="N180" i="63"/>
  <c r="M180" i="63"/>
  <c r="N179" i="63"/>
  <c r="M179" i="63"/>
  <c r="N178" i="63"/>
  <c r="M178" i="63"/>
  <c r="N177" i="63"/>
  <c r="M177" i="63"/>
  <c r="N176" i="63"/>
  <c r="M176" i="63"/>
  <c r="N175" i="63"/>
  <c r="M175" i="63"/>
  <c r="N174" i="63"/>
  <c r="M174" i="63"/>
  <c r="N173" i="63"/>
  <c r="M173" i="63"/>
  <c r="N172" i="63"/>
  <c r="M172" i="63"/>
  <c r="N171" i="63"/>
  <c r="M171" i="63"/>
  <c r="N170" i="63"/>
  <c r="M170" i="63"/>
  <c r="N169" i="63"/>
  <c r="M169" i="63"/>
  <c r="N168" i="63"/>
  <c r="M168" i="63"/>
  <c r="N167" i="63"/>
  <c r="M167" i="63"/>
  <c r="N166" i="63"/>
  <c r="M166" i="63"/>
  <c r="N165" i="63"/>
  <c r="M165" i="63"/>
  <c r="N164" i="63"/>
  <c r="M164" i="63"/>
  <c r="N163" i="63"/>
  <c r="M163" i="63"/>
  <c r="N162" i="63"/>
  <c r="M162" i="63"/>
  <c r="N161" i="63"/>
  <c r="M161" i="63"/>
  <c r="N160" i="63"/>
  <c r="M160" i="63"/>
  <c r="N159" i="63"/>
  <c r="M159" i="63"/>
  <c r="N158" i="63"/>
  <c r="M158" i="63"/>
  <c r="N157" i="63"/>
  <c r="M157" i="63"/>
  <c r="N156" i="63"/>
  <c r="M156" i="63"/>
  <c r="N155" i="63"/>
  <c r="M155" i="63"/>
  <c r="N154" i="63"/>
  <c r="M154" i="63"/>
  <c r="N153" i="63"/>
  <c r="M153" i="63"/>
  <c r="N152" i="63"/>
  <c r="M152" i="63"/>
  <c r="N151" i="63"/>
  <c r="M151" i="63"/>
  <c r="N150" i="63"/>
  <c r="M150" i="63"/>
  <c r="N149" i="63"/>
  <c r="M149" i="63"/>
  <c r="N148" i="63"/>
  <c r="M148" i="63"/>
  <c r="N147" i="63"/>
  <c r="M147" i="63"/>
  <c r="N146" i="63"/>
  <c r="M146" i="63"/>
  <c r="N145" i="63"/>
  <c r="M145" i="63"/>
  <c r="N144" i="63"/>
  <c r="M144" i="63"/>
  <c r="N143" i="63"/>
  <c r="M143" i="63"/>
  <c r="N142" i="63"/>
  <c r="M142" i="63"/>
  <c r="N141" i="63"/>
  <c r="M141" i="63"/>
  <c r="N140" i="63"/>
  <c r="M140" i="63"/>
  <c r="N139" i="63"/>
  <c r="M139" i="63"/>
  <c r="N138" i="63"/>
  <c r="M138" i="63"/>
  <c r="N137" i="63"/>
  <c r="M137" i="63"/>
  <c r="N136" i="63"/>
  <c r="M136" i="63"/>
  <c r="N135" i="63"/>
  <c r="M135" i="63"/>
  <c r="N134" i="63"/>
  <c r="M134" i="63"/>
  <c r="N133" i="63"/>
  <c r="M133" i="63"/>
  <c r="N132" i="63"/>
  <c r="M132" i="63"/>
  <c r="N131" i="63"/>
  <c r="M131" i="63"/>
  <c r="N130" i="63"/>
  <c r="M130" i="63"/>
  <c r="N129" i="63"/>
  <c r="M129" i="63"/>
  <c r="N128" i="63"/>
  <c r="M128" i="63"/>
  <c r="N127" i="63"/>
  <c r="M127" i="63"/>
  <c r="N126" i="63"/>
  <c r="M126" i="63"/>
  <c r="N125" i="63"/>
  <c r="M125" i="63"/>
  <c r="N124" i="63"/>
  <c r="M124" i="63"/>
  <c r="N123" i="63"/>
  <c r="M123" i="63"/>
  <c r="N122" i="63"/>
  <c r="M122" i="63"/>
  <c r="N121" i="63"/>
  <c r="M121" i="63"/>
  <c r="N120" i="63"/>
  <c r="M120" i="63"/>
  <c r="N119" i="63"/>
  <c r="M119" i="63"/>
  <c r="N118" i="63"/>
  <c r="M118" i="63"/>
  <c r="N117" i="63"/>
  <c r="M117" i="63"/>
  <c r="N116" i="63"/>
  <c r="M116" i="63"/>
  <c r="N115" i="63"/>
  <c r="M115" i="63"/>
  <c r="N114" i="63"/>
  <c r="M114" i="63"/>
  <c r="N113" i="63"/>
  <c r="M113" i="63"/>
  <c r="N112" i="63"/>
  <c r="M112" i="63"/>
  <c r="N111" i="63"/>
  <c r="M111" i="63"/>
  <c r="N110" i="63"/>
  <c r="M110" i="63"/>
  <c r="N109" i="63"/>
  <c r="M109" i="63"/>
  <c r="N108" i="63"/>
  <c r="M108" i="63"/>
  <c r="N107" i="63"/>
  <c r="M107" i="63"/>
  <c r="N106" i="63"/>
  <c r="M106" i="63"/>
  <c r="N105" i="63"/>
  <c r="M105" i="63"/>
  <c r="N104" i="63"/>
  <c r="M104" i="63"/>
  <c r="N103" i="63"/>
  <c r="M103" i="63"/>
  <c r="N102" i="63"/>
  <c r="M102" i="63"/>
  <c r="N101" i="63"/>
  <c r="M101" i="63"/>
  <c r="N100" i="63"/>
  <c r="M100" i="63"/>
  <c r="N99" i="63"/>
  <c r="M99" i="63"/>
  <c r="N98" i="63"/>
  <c r="M98" i="63"/>
  <c r="N97" i="63"/>
  <c r="M97" i="63"/>
  <c r="N96" i="63"/>
  <c r="M96" i="63"/>
  <c r="N95" i="63"/>
  <c r="M95" i="63"/>
  <c r="N94" i="63"/>
  <c r="M94" i="63"/>
  <c r="N93" i="63"/>
  <c r="M93" i="63"/>
  <c r="N92" i="63"/>
  <c r="M92" i="63"/>
  <c r="N91" i="63"/>
  <c r="M91" i="63"/>
  <c r="N90" i="63"/>
  <c r="M90" i="63"/>
  <c r="N89" i="63"/>
  <c r="M89" i="63"/>
  <c r="N88" i="63"/>
  <c r="M88" i="63"/>
  <c r="N87" i="63"/>
  <c r="M87" i="63"/>
  <c r="N86" i="63"/>
  <c r="M86" i="63"/>
  <c r="N85" i="63"/>
  <c r="M85" i="63"/>
  <c r="N84" i="63"/>
  <c r="M84" i="63"/>
  <c r="N83" i="63"/>
  <c r="M83" i="63"/>
  <c r="N82" i="63"/>
  <c r="M82" i="63"/>
  <c r="N81" i="63"/>
  <c r="M81" i="63"/>
  <c r="N80" i="63"/>
  <c r="M80" i="63"/>
  <c r="N79" i="63"/>
  <c r="M79" i="63"/>
  <c r="N78" i="63"/>
  <c r="M78" i="63"/>
  <c r="N77" i="63"/>
  <c r="M77" i="63"/>
  <c r="N76" i="63"/>
  <c r="M76" i="63"/>
  <c r="N75" i="63"/>
  <c r="M75" i="63"/>
  <c r="N74" i="63"/>
  <c r="M74" i="63"/>
  <c r="N73" i="63"/>
  <c r="M73" i="63"/>
  <c r="N72" i="63"/>
  <c r="M72" i="63"/>
  <c r="N71" i="63"/>
  <c r="M71" i="63"/>
  <c r="N70" i="63"/>
  <c r="M70" i="63"/>
  <c r="N69" i="63"/>
  <c r="M69" i="63"/>
  <c r="N68" i="63"/>
  <c r="M68" i="63"/>
  <c r="N67" i="63"/>
  <c r="M67" i="63"/>
  <c r="N66" i="63"/>
  <c r="M66" i="63"/>
  <c r="N65" i="63"/>
  <c r="M65" i="63"/>
  <c r="N64" i="63"/>
  <c r="M64" i="63"/>
  <c r="N63" i="63"/>
  <c r="M63" i="63"/>
  <c r="N62" i="63"/>
  <c r="M62" i="63"/>
  <c r="N61" i="63"/>
  <c r="M61" i="63"/>
  <c r="N60" i="63"/>
  <c r="M60" i="63"/>
  <c r="N59" i="63"/>
  <c r="M59" i="63"/>
  <c r="N58" i="63"/>
  <c r="M58" i="63"/>
  <c r="N57" i="63"/>
  <c r="M57" i="63"/>
  <c r="N56" i="63"/>
  <c r="M56" i="63"/>
  <c r="N55" i="63"/>
  <c r="M55" i="63"/>
  <c r="N54" i="63"/>
  <c r="M54" i="63"/>
  <c r="N53" i="63"/>
  <c r="M53" i="63"/>
  <c r="N52" i="63"/>
  <c r="M52" i="63"/>
  <c r="N51" i="63"/>
  <c r="M51" i="63"/>
  <c r="N50" i="63"/>
  <c r="M50" i="63"/>
  <c r="N49" i="63"/>
  <c r="M49" i="63"/>
  <c r="N48" i="63"/>
  <c r="M48" i="63"/>
  <c r="N47" i="63"/>
  <c r="M47" i="63"/>
  <c r="N46" i="63"/>
  <c r="M46" i="63"/>
  <c r="N45" i="63"/>
  <c r="M45" i="63"/>
  <c r="N44" i="63"/>
  <c r="M44" i="63"/>
  <c r="N43" i="63"/>
  <c r="M43" i="63"/>
  <c r="N42" i="63"/>
  <c r="M42" i="63"/>
  <c r="N41" i="63"/>
  <c r="M41" i="63"/>
  <c r="N40" i="63"/>
  <c r="M40" i="63"/>
  <c r="N39" i="63"/>
  <c r="M39" i="63"/>
  <c r="N38" i="63"/>
  <c r="M38" i="63"/>
  <c r="N37" i="63"/>
  <c r="M37" i="63"/>
  <c r="N36" i="63"/>
  <c r="M36" i="63"/>
  <c r="N35" i="63"/>
  <c r="M35" i="63"/>
  <c r="N34" i="63"/>
  <c r="M34" i="63"/>
  <c r="N33" i="63"/>
  <c r="M33" i="63"/>
  <c r="N32" i="63"/>
  <c r="M32" i="63"/>
  <c r="N31" i="63"/>
  <c r="M31" i="63"/>
  <c r="N30" i="63"/>
  <c r="M30" i="63"/>
  <c r="N29" i="63"/>
  <c r="M29" i="63"/>
  <c r="N28" i="63"/>
  <c r="M28" i="63"/>
  <c r="N27" i="63"/>
  <c r="M27" i="63"/>
  <c r="N26" i="63"/>
  <c r="M26" i="63"/>
  <c r="N25" i="63"/>
  <c r="M25" i="63"/>
  <c r="N24" i="63"/>
  <c r="M24" i="63"/>
  <c r="N23" i="63"/>
  <c r="M23" i="63"/>
  <c r="N22" i="63"/>
  <c r="M22" i="63"/>
  <c r="N21" i="63"/>
  <c r="M21" i="63"/>
  <c r="N20" i="63"/>
  <c r="M20" i="63"/>
  <c r="N19" i="63"/>
  <c r="M19" i="63"/>
  <c r="N18" i="63"/>
  <c r="M18" i="63"/>
  <c r="N17" i="63"/>
  <c r="M17" i="63"/>
  <c r="N16" i="63"/>
  <c r="M16" i="63"/>
  <c r="N15" i="63"/>
  <c r="M15" i="63"/>
  <c r="N14" i="63"/>
  <c r="M14" i="63"/>
  <c r="N13" i="63"/>
  <c r="M13" i="63"/>
  <c r="N12" i="63"/>
  <c r="M12" i="63"/>
  <c r="N11" i="63"/>
  <c r="M11" i="63"/>
  <c r="N10" i="63"/>
  <c r="M10" i="63"/>
  <c r="N9" i="63"/>
  <c r="M9" i="63"/>
  <c r="N8" i="63"/>
  <c r="M8" i="63"/>
  <c r="N7" i="63"/>
  <c r="M7" i="63"/>
  <c r="N6" i="63"/>
  <c r="M6" i="63"/>
  <c r="N5" i="63"/>
  <c r="M5" i="63"/>
  <c r="N4" i="63"/>
  <c r="M4" i="63"/>
  <c r="K641" i="63"/>
  <c r="J641" i="63"/>
  <c r="K640" i="63"/>
  <c r="J640" i="63"/>
  <c r="K639" i="63"/>
  <c r="J639" i="63"/>
  <c r="K638" i="63"/>
  <c r="J638" i="63"/>
  <c r="K637" i="63"/>
  <c r="J637" i="63"/>
  <c r="K636" i="63"/>
  <c r="J636" i="63"/>
  <c r="K635" i="63"/>
  <c r="J635" i="63"/>
  <c r="K634" i="63"/>
  <c r="J634" i="63"/>
  <c r="K633" i="63"/>
  <c r="J633" i="63"/>
  <c r="K632" i="63"/>
  <c r="J632" i="63"/>
  <c r="K631" i="63"/>
  <c r="J631" i="63"/>
  <c r="K630" i="63"/>
  <c r="J630" i="63"/>
  <c r="K629" i="63"/>
  <c r="J629" i="63"/>
  <c r="K628" i="63"/>
  <c r="J628" i="63"/>
  <c r="K627" i="63"/>
  <c r="J627" i="63"/>
  <c r="K626" i="63"/>
  <c r="J626" i="63"/>
  <c r="K625" i="63"/>
  <c r="J625" i="63"/>
  <c r="K624" i="63"/>
  <c r="J624" i="63"/>
  <c r="K623" i="63"/>
  <c r="J623" i="63"/>
  <c r="K622" i="63"/>
  <c r="J622" i="63"/>
  <c r="K621" i="63"/>
  <c r="J621" i="63"/>
  <c r="K620" i="63"/>
  <c r="J620" i="63"/>
  <c r="K619" i="63"/>
  <c r="J619" i="63"/>
  <c r="K618" i="63"/>
  <c r="J618" i="63"/>
  <c r="K617" i="63"/>
  <c r="J617" i="63"/>
  <c r="K616" i="63"/>
  <c r="J616" i="63"/>
  <c r="K615" i="63"/>
  <c r="J615" i="63"/>
  <c r="K614" i="63"/>
  <c r="J614" i="63"/>
  <c r="K613" i="63"/>
  <c r="J613" i="63"/>
  <c r="K612" i="63"/>
  <c r="J612" i="63"/>
  <c r="K611" i="63"/>
  <c r="J611" i="63"/>
  <c r="K610" i="63"/>
  <c r="J610" i="63"/>
  <c r="K609" i="63"/>
  <c r="J609" i="63"/>
  <c r="K608" i="63"/>
  <c r="J608" i="63"/>
  <c r="K607" i="63"/>
  <c r="J607" i="63"/>
  <c r="K606" i="63"/>
  <c r="J606" i="63"/>
  <c r="K605" i="63"/>
  <c r="J605" i="63"/>
  <c r="K604" i="63"/>
  <c r="J604" i="63"/>
  <c r="K603" i="63"/>
  <c r="J603" i="63"/>
  <c r="K602" i="63"/>
  <c r="J602" i="63"/>
  <c r="K601" i="63"/>
  <c r="J601" i="63"/>
  <c r="K600" i="63"/>
  <c r="J600" i="63"/>
  <c r="K599" i="63"/>
  <c r="J599" i="63"/>
  <c r="K598" i="63"/>
  <c r="J598" i="63"/>
  <c r="K597" i="63"/>
  <c r="J597" i="63"/>
  <c r="K596" i="63"/>
  <c r="J596" i="63"/>
  <c r="K595" i="63"/>
  <c r="J595" i="63"/>
  <c r="K594" i="63"/>
  <c r="J594" i="63"/>
  <c r="K593" i="63"/>
  <c r="J593" i="63"/>
  <c r="K592" i="63"/>
  <c r="J592" i="63"/>
  <c r="K591" i="63"/>
  <c r="J591" i="63"/>
  <c r="K590" i="63"/>
  <c r="J590" i="63"/>
  <c r="K589" i="63"/>
  <c r="J589" i="63"/>
  <c r="K588" i="63"/>
  <c r="J588" i="63"/>
  <c r="K587" i="63"/>
  <c r="J587" i="63"/>
  <c r="K586" i="63"/>
  <c r="J586" i="63"/>
  <c r="K585" i="63"/>
  <c r="J585" i="63"/>
  <c r="K584" i="63"/>
  <c r="J584" i="63"/>
  <c r="K583" i="63"/>
  <c r="J583" i="63"/>
  <c r="K582" i="63"/>
  <c r="J582" i="63"/>
  <c r="K581" i="63"/>
  <c r="J581" i="63"/>
  <c r="K580" i="63"/>
  <c r="J580" i="63"/>
  <c r="K579" i="63"/>
  <c r="J579" i="63"/>
  <c r="K578" i="63"/>
  <c r="J578" i="63"/>
  <c r="K577" i="63"/>
  <c r="J577" i="63"/>
  <c r="K576" i="63"/>
  <c r="J576" i="63"/>
  <c r="K575" i="63"/>
  <c r="J575" i="63"/>
  <c r="K574" i="63"/>
  <c r="J574" i="63"/>
  <c r="K573" i="63"/>
  <c r="J573" i="63"/>
  <c r="K572" i="63"/>
  <c r="J572" i="63"/>
  <c r="K571" i="63"/>
  <c r="J571" i="63"/>
  <c r="K570" i="63"/>
  <c r="J570" i="63"/>
  <c r="K569" i="63"/>
  <c r="J569" i="63"/>
  <c r="K568" i="63"/>
  <c r="J568" i="63"/>
  <c r="K567" i="63"/>
  <c r="J567" i="63"/>
  <c r="K566" i="63"/>
  <c r="J566" i="63"/>
  <c r="K565" i="63"/>
  <c r="J565" i="63"/>
  <c r="K564" i="63"/>
  <c r="J564" i="63"/>
  <c r="K563" i="63"/>
  <c r="J563" i="63"/>
  <c r="K562" i="63"/>
  <c r="J562" i="63"/>
  <c r="K561" i="63"/>
  <c r="J561" i="63"/>
  <c r="K560" i="63"/>
  <c r="J560" i="63"/>
  <c r="K559" i="63"/>
  <c r="J559" i="63"/>
  <c r="K558" i="63"/>
  <c r="J558" i="63"/>
  <c r="K557" i="63"/>
  <c r="J557" i="63"/>
  <c r="K556" i="63"/>
  <c r="J556" i="63"/>
  <c r="K555" i="63"/>
  <c r="J555" i="63"/>
  <c r="K554" i="63"/>
  <c r="J554" i="63"/>
  <c r="K553" i="63"/>
  <c r="J553" i="63"/>
  <c r="K552" i="63"/>
  <c r="J552" i="63"/>
  <c r="K551" i="63"/>
  <c r="J551" i="63"/>
  <c r="K550" i="63"/>
  <c r="J550" i="63"/>
  <c r="K549" i="63"/>
  <c r="J549" i="63"/>
  <c r="K548" i="63"/>
  <c r="J548" i="63"/>
  <c r="K547" i="63"/>
  <c r="J547" i="63"/>
  <c r="K546" i="63"/>
  <c r="J546" i="63"/>
  <c r="K545" i="63"/>
  <c r="J545" i="63"/>
  <c r="K544" i="63"/>
  <c r="J544" i="63"/>
  <c r="K543" i="63"/>
  <c r="J543" i="63"/>
  <c r="K542" i="63"/>
  <c r="J542" i="63"/>
  <c r="K541" i="63"/>
  <c r="J541" i="63"/>
  <c r="K540" i="63"/>
  <c r="J540" i="63"/>
  <c r="K539" i="63"/>
  <c r="J539" i="63"/>
  <c r="K538" i="63"/>
  <c r="J538" i="63"/>
  <c r="K537" i="63"/>
  <c r="J537" i="63"/>
  <c r="K536" i="63"/>
  <c r="J536" i="63"/>
  <c r="K535" i="63"/>
  <c r="J535" i="63"/>
  <c r="K534" i="63"/>
  <c r="J534" i="63"/>
  <c r="K533" i="63"/>
  <c r="J533" i="63"/>
  <c r="K532" i="63"/>
  <c r="J532" i="63"/>
  <c r="K531" i="63"/>
  <c r="J531" i="63"/>
  <c r="K530" i="63"/>
  <c r="J530" i="63"/>
  <c r="K529" i="63"/>
  <c r="J529" i="63"/>
  <c r="K528" i="63"/>
  <c r="J528" i="63"/>
  <c r="K527" i="63"/>
  <c r="J527" i="63"/>
  <c r="K526" i="63"/>
  <c r="J526" i="63"/>
  <c r="K525" i="63"/>
  <c r="J525" i="63"/>
  <c r="K524" i="63"/>
  <c r="J524" i="63"/>
  <c r="K523" i="63"/>
  <c r="J523" i="63"/>
  <c r="K522" i="63"/>
  <c r="J522" i="63"/>
  <c r="K521" i="63"/>
  <c r="J521" i="63"/>
  <c r="K520" i="63"/>
  <c r="J520" i="63"/>
  <c r="K519" i="63"/>
  <c r="J519" i="63"/>
  <c r="K518" i="63"/>
  <c r="J518" i="63"/>
  <c r="K517" i="63"/>
  <c r="J517" i="63"/>
  <c r="K516" i="63"/>
  <c r="J516" i="63"/>
  <c r="K515" i="63"/>
  <c r="J515" i="63"/>
  <c r="K514" i="63"/>
  <c r="J514" i="63"/>
  <c r="K513" i="63"/>
  <c r="J513" i="63"/>
  <c r="K512" i="63"/>
  <c r="J512" i="63"/>
  <c r="K511" i="63"/>
  <c r="J511" i="63"/>
  <c r="K510" i="63"/>
  <c r="J510" i="63"/>
  <c r="K509" i="63"/>
  <c r="J509" i="63"/>
  <c r="K508" i="63"/>
  <c r="J508" i="63"/>
  <c r="K507" i="63"/>
  <c r="J507" i="63"/>
  <c r="K506" i="63"/>
  <c r="J506" i="63"/>
  <c r="K505" i="63"/>
  <c r="J505" i="63"/>
  <c r="K504" i="63"/>
  <c r="J504" i="63"/>
  <c r="K503" i="63"/>
  <c r="J503" i="63"/>
  <c r="K502" i="63"/>
  <c r="J502" i="63"/>
  <c r="K501" i="63"/>
  <c r="J501" i="63"/>
  <c r="K500" i="63"/>
  <c r="J500" i="63"/>
  <c r="K499" i="63"/>
  <c r="J499" i="63"/>
  <c r="K498" i="63"/>
  <c r="J498" i="63"/>
  <c r="K497" i="63"/>
  <c r="J497" i="63"/>
  <c r="K496" i="63"/>
  <c r="J496" i="63"/>
  <c r="K495" i="63"/>
  <c r="J495" i="63"/>
  <c r="K494" i="63"/>
  <c r="J494" i="63"/>
  <c r="K493" i="63"/>
  <c r="J493" i="63"/>
  <c r="K492" i="63"/>
  <c r="J492" i="63"/>
  <c r="K491" i="63"/>
  <c r="J491" i="63"/>
  <c r="K490" i="63"/>
  <c r="J490" i="63"/>
  <c r="K489" i="63"/>
  <c r="J489" i="63"/>
  <c r="K488" i="63"/>
  <c r="J488" i="63"/>
  <c r="K487" i="63"/>
  <c r="J487" i="63"/>
  <c r="K486" i="63"/>
  <c r="J486" i="63"/>
  <c r="K485" i="63"/>
  <c r="J485" i="63"/>
  <c r="K484" i="63"/>
  <c r="J484" i="63"/>
  <c r="K483" i="63"/>
  <c r="J483" i="63"/>
  <c r="K482" i="63"/>
  <c r="J482" i="63"/>
  <c r="K481" i="63"/>
  <c r="J481" i="63"/>
  <c r="K480" i="63"/>
  <c r="J480" i="63"/>
  <c r="K479" i="63"/>
  <c r="J479" i="63"/>
  <c r="K478" i="63"/>
  <c r="J478" i="63"/>
  <c r="K477" i="63"/>
  <c r="J477" i="63"/>
  <c r="K476" i="63"/>
  <c r="J476" i="63"/>
  <c r="K475" i="63"/>
  <c r="J475" i="63"/>
  <c r="K474" i="63"/>
  <c r="J474" i="63"/>
  <c r="K473" i="63"/>
  <c r="J473" i="63"/>
  <c r="K472" i="63"/>
  <c r="J472" i="63"/>
  <c r="K471" i="63"/>
  <c r="J471" i="63"/>
  <c r="K470" i="63"/>
  <c r="J470" i="63"/>
  <c r="K469" i="63"/>
  <c r="J469" i="63"/>
  <c r="K468" i="63"/>
  <c r="J468" i="63"/>
  <c r="K467" i="63"/>
  <c r="J467" i="63"/>
  <c r="K466" i="63"/>
  <c r="J466" i="63"/>
  <c r="K465" i="63"/>
  <c r="J465" i="63"/>
  <c r="K464" i="63"/>
  <c r="J464" i="63"/>
  <c r="K463" i="63"/>
  <c r="J463" i="63"/>
  <c r="K462" i="63"/>
  <c r="J462" i="63"/>
  <c r="K461" i="63"/>
  <c r="J461" i="63"/>
  <c r="K460" i="63"/>
  <c r="J460" i="63"/>
  <c r="K459" i="63"/>
  <c r="J459" i="63"/>
  <c r="K458" i="63"/>
  <c r="J458" i="63"/>
  <c r="K457" i="63"/>
  <c r="J457" i="63"/>
  <c r="K456" i="63"/>
  <c r="J456" i="63"/>
  <c r="K455" i="63"/>
  <c r="J455" i="63"/>
  <c r="K454" i="63"/>
  <c r="J454" i="63"/>
  <c r="K453" i="63"/>
  <c r="J453" i="63"/>
  <c r="K452" i="63"/>
  <c r="J452" i="63"/>
  <c r="K451" i="63"/>
  <c r="J451" i="63"/>
  <c r="K450" i="63"/>
  <c r="J450" i="63"/>
  <c r="K449" i="63"/>
  <c r="J449" i="63"/>
  <c r="K448" i="63"/>
  <c r="J448" i="63"/>
  <c r="K447" i="63"/>
  <c r="J447" i="63"/>
  <c r="K446" i="63"/>
  <c r="J446" i="63"/>
  <c r="K445" i="63"/>
  <c r="J445" i="63"/>
  <c r="K444" i="63"/>
  <c r="J444" i="63"/>
  <c r="K443" i="63"/>
  <c r="J443" i="63"/>
  <c r="K442" i="63"/>
  <c r="J442" i="63"/>
  <c r="K441" i="63"/>
  <c r="J441" i="63"/>
  <c r="K440" i="63"/>
  <c r="J440" i="63"/>
  <c r="K439" i="63"/>
  <c r="J439" i="63"/>
  <c r="K438" i="63"/>
  <c r="J438" i="63"/>
  <c r="K437" i="63"/>
  <c r="J437" i="63"/>
  <c r="K436" i="63"/>
  <c r="J436" i="63"/>
  <c r="K435" i="63"/>
  <c r="J435" i="63"/>
  <c r="K434" i="63"/>
  <c r="J434" i="63"/>
  <c r="K433" i="63"/>
  <c r="J433" i="63"/>
  <c r="K432" i="63"/>
  <c r="J432" i="63"/>
  <c r="K431" i="63"/>
  <c r="J431" i="63"/>
  <c r="K430" i="63"/>
  <c r="J430" i="63"/>
  <c r="K429" i="63"/>
  <c r="J429" i="63"/>
  <c r="K428" i="63"/>
  <c r="J428" i="63"/>
  <c r="K427" i="63"/>
  <c r="J427" i="63"/>
  <c r="K426" i="63"/>
  <c r="J426" i="63"/>
  <c r="K425" i="63"/>
  <c r="J425" i="63"/>
  <c r="K424" i="63"/>
  <c r="J424" i="63"/>
  <c r="K423" i="63"/>
  <c r="J423" i="63"/>
  <c r="K422" i="63"/>
  <c r="J422" i="63"/>
  <c r="K421" i="63"/>
  <c r="J421" i="63"/>
  <c r="K420" i="63"/>
  <c r="J420" i="63"/>
  <c r="K419" i="63"/>
  <c r="J419" i="63"/>
  <c r="K418" i="63"/>
  <c r="J418" i="63"/>
  <c r="K417" i="63"/>
  <c r="J417" i="63"/>
  <c r="K416" i="63"/>
  <c r="J416" i="63"/>
  <c r="K415" i="63"/>
  <c r="J415" i="63"/>
  <c r="K414" i="63"/>
  <c r="J414" i="63"/>
  <c r="K413" i="63"/>
  <c r="J413" i="63"/>
  <c r="K412" i="63"/>
  <c r="J412" i="63"/>
  <c r="K411" i="63"/>
  <c r="J411" i="63"/>
  <c r="K410" i="63"/>
  <c r="J410" i="63"/>
  <c r="K409" i="63"/>
  <c r="J409" i="63"/>
  <c r="K408" i="63"/>
  <c r="J408" i="63"/>
  <c r="K407" i="63"/>
  <c r="J407" i="63"/>
  <c r="K406" i="63"/>
  <c r="J406" i="63"/>
  <c r="K405" i="63"/>
  <c r="J405" i="63"/>
  <c r="K404" i="63"/>
  <c r="J404" i="63"/>
  <c r="K403" i="63"/>
  <c r="J403" i="63"/>
  <c r="K402" i="63"/>
  <c r="J402" i="63"/>
  <c r="K401" i="63"/>
  <c r="J401" i="63"/>
  <c r="K400" i="63"/>
  <c r="J400" i="63"/>
  <c r="K399" i="63"/>
  <c r="J399" i="63"/>
  <c r="K398" i="63"/>
  <c r="J398" i="63"/>
  <c r="K397" i="63"/>
  <c r="J397" i="63"/>
  <c r="K396" i="63"/>
  <c r="J396" i="63"/>
  <c r="K395" i="63"/>
  <c r="J395" i="63"/>
  <c r="K394" i="63"/>
  <c r="J394" i="63"/>
  <c r="K393" i="63"/>
  <c r="J393" i="63"/>
  <c r="K392" i="63"/>
  <c r="J392" i="63"/>
  <c r="K391" i="63"/>
  <c r="J391" i="63"/>
  <c r="K390" i="63"/>
  <c r="J390" i="63"/>
  <c r="K389" i="63"/>
  <c r="J389" i="63"/>
  <c r="K388" i="63"/>
  <c r="J388" i="63"/>
  <c r="K387" i="63"/>
  <c r="J387" i="63"/>
  <c r="K386" i="63"/>
  <c r="J386" i="63"/>
  <c r="K385" i="63"/>
  <c r="J385" i="63"/>
  <c r="K384" i="63"/>
  <c r="J384" i="63"/>
  <c r="K383" i="63"/>
  <c r="J383" i="63"/>
  <c r="K382" i="63"/>
  <c r="J382" i="63"/>
  <c r="K381" i="63"/>
  <c r="J381" i="63"/>
  <c r="K380" i="63"/>
  <c r="J380" i="63"/>
  <c r="K379" i="63"/>
  <c r="J379" i="63"/>
  <c r="K378" i="63"/>
  <c r="J378" i="63"/>
  <c r="K377" i="63"/>
  <c r="J377" i="63"/>
  <c r="K376" i="63"/>
  <c r="J376" i="63"/>
  <c r="K375" i="63"/>
  <c r="J375" i="63"/>
  <c r="K374" i="63"/>
  <c r="J374" i="63"/>
  <c r="K373" i="63"/>
  <c r="J373" i="63"/>
  <c r="K372" i="63"/>
  <c r="J372" i="63"/>
  <c r="K371" i="63"/>
  <c r="J371" i="63"/>
  <c r="K370" i="63"/>
  <c r="J370" i="63"/>
  <c r="K369" i="63"/>
  <c r="J369" i="63"/>
  <c r="K368" i="63"/>
  <c r="J368" i="63"/>
  <c r="K367" i="63"/>
  <c r="J367" i="63"/>
  <c r="K366" i="63"/>
  <c r="J366" i="63"/>
  <c r="K365" i="63"/>
  <c r="J365" i="63"/>
  <c r="K364" i="63"/>
  <c r="J364" i="63"/>
  <c r="K363" i="63"/>
  <c r="J363" i="63"/>
  <c r="K362" i="63"/>
  <c r="J362" i="63"/>
  <c r="K361" i="63"/>
  <c r="J361" i="63"/>
  <c r="K360" i="63"/>
  <c r="J360" i="63"/>
  <c r="K359" i="63"/>
  <c r="J359" i="63"/>
  <c r="K358" i="63"/>
  <c r="J358" i="63"/>
  <c r="K357" i="63"/>
  <c r="J357" i="63"/>
  <c r="K356" i="63"/>
  <c r="J356" i="63"/>
  <c r="K355" i="63"/>
  <c r="J355" i="63"/>
  <c r="K354" i="63"/>
  <c r="J354" i="63"/>
  <c r="K353" i="63"/>
  <c r="J353" i="63"/>
  <c r="K352" i="63"/>
  <c r="J352" i="63"/>
  <c r="K351" i="63"/>
  <c r="J351" i="63"/>
  <c r="K350" i="63"/>
  <c r="J350" i="63"/>
  <c r="K349" i="63"/>
  <c r="J349" i="63"/>
  <c r="K348" i="63"/>
  <c r="J348" i="63"/>
  <c r="K347" i="63"/>
  <c r="J347" i="63"/>
  <c r="K346" i="63"/>
  <c r="J346" i="63"/>
  <c r="K345" i="63"/>
  <c r="J345" i="63"/>
  <c r="K344" i="63"/>
  <c r="J344" i="63"/>
  <c r="K343" i="63"/>
  <c r="J343" i="63"/>
  <c r="K342" i="63"/>
  <c r="J342" i="63"/>
  <c r="K341" i="63"/>
  <c r="J341" i="63"/>
  <c r="K340" i="63"/>
  <c r="J340" i="63"/>
  <c r="K339" i="63"/>
  <c r="J339" i="63"/>
  <c r="K338" i="63"/>
  <c r="J338" i="63"/>
  <c r="K337" i="63"/>
  <c r="J337" i="63"/>
  <c r="K336" i="63"/>
  <c r="J336" i="63"/>
  <c r="K335" i="63"/>
  <c r="J335" i="63"/>
  <c r="K334" i="63"/>
  <c r="J334" i="63"/>
  <c r="K333" i="63"/>
  <c r="J333" i="63"/>
  <c r="K332" i="63"/>
  <c r="J332" i="63"/>
  <c r="K331" i="63"/>
  <c r="J331" i="63"/>
  <c r="K330" i="63"/>
  <c r="J330" i="63"/>
  <c r="K329" i="63"/>
  <c r="J329" i="63"/>
  <c r="K328" i="63"/>
  <c r="J328" i="63"/>
  <c r="K327" i="63"/>
  <c r="J327" i="63"/>
  <c r="K326" i="63"/>
  <c r="J326" i="63"/>
  <c r="K325" i="63"/>
  <c r="J325" i="63"/>
  <c r="K324" i="63"/>
  <c r="J324" i="63"/>
  <c r="K323" i="63"/>
  <c r="J323" i="63"/>
  <c r="K322" i="63"/>
  <c r="J322" i="63"/>
  <c r="K321" i="63"/>
  <c r="J321" i="63"/>
  <c r="K320" i="63"/>
  <c r="J320" i="63"/>
  <c r="K319" i="63"/>
  <c r="J319" i="63"/>
  <c r="K318" i="63"/>
  <c r="J318" i="63"/>
  <c r="K317" i="63"/>
  <c r="J317" i="63"/>
  <c r="K316" i="63"/>
  <c r="J316" i="63"/>
  <c r="K315" i="63"/>
  <c r="J315" i="63"/>
  <c r="K314" i="63"/>
  <c r="J314" i="63"/>
  <c r="K313" i="63"/>
  <c r="J313" i="63"/>
  <c r="K312" i="63"/>
  <c r="J312" i="63"/>
  <c r="K311" i="63"/>
  <c r="J311" i="63"/>
  <c r="K310" i="63"/>
  <c r="J310" i="63"/>
  <c r="K309" i="63"/>
  <c r="J309" i="63"/>
  <c r="K308" i="63"/>
  <c r="J308" i="63"/>
  <c r="K307" i="63"/>
  <c r="J307" i="63"/>
  <c r="K306" i="63"/>
  <c r="J306" i="63"/>
  <c r="K305" i="63"/>
  <c r="J305" i="63"/>
  <c r="K304" i="63"/>
  <c r="J304" i="63"/>
  <c r="K303" i="63"/>
  <c r="J303" i="63"/>
  <c r="K302" i="63"/>
  <c r="J302" i="63"/>
  <c r="K301" i="63"/>
  <c r="J301" i="63"/>
  <c r="K300" i="63"/>
  <c r="J300" i="63"/>
  <c r="K299" i="63"/>
  <c r="J299" i="63"/>
  <c r="K298" i="63"/>
  <c r="J298" i="63"/>
  <c r="K297" i="63"/>
  <c r="J297" i="63"/>
  <c r="K296" i="63"/>
  <c r="J296" i="63"/>
  <c r="K295" i="63"/>
  <c r="J295" i="63"/>
  <c r="K294" i="63"/>
  <c r="J294" i="63"/>
  <c r="K293" i="63"/>
  <c r="J293" i="63"/>
  <c r="K292" i="63"/>
  <c r="J292" i="63"/>
  <c r="K291" i="63"/>
  <c r="J291" i="63"/>
  <c r="K290" i="63"/>
  <c r="J290" i="63"/>
  <c r="K289" i="63"/>
  <c r="J289" i="63"/>
  <c r="K288" i="63"/>
  <c r="J288" i="63"/>
  <c r="K287" i="63"/>
  <c r="J287" i="63"/>
  <c r="K286" i="63"/>
  <c r="J286" i="63"/>
  <c r="K285" i="63"/>
  <c r="J285" i="63"/>
  <c r="K284" i="63"/>
  <c r="J284" i="63"/>
  <c r="K283" i="63"/>
  <c r="J283" i="63"/>
  <c r="K282" i="63"/>
  <c r="J282" i="63"/>
  <c r="K281" i="63"/>
  <c r="J281" i="63"/>
  <c r="K280" i="63"/>
  <c r="J280" i="63"/>
  <c r="K279" i="63"/>
  <c r="J279" i="63"/>
  <c r="K278" i="63"/>
  <c r="J278" i="63"/>
  <c r="K277" i="63"/>
  <c r="J277" i="63"/>
  <c r="K276" i="63"/>
  <c r="J276" i="63"/>
  <c r="K275" i="63"/>
  <c r="J275" i="63"/>
  <c r="K274" i="63"/>
  <c r="J274" i="63"/>
  <c r="K273" i="63"/>
  <c r="J273" i="63"/>
  <c r="K272" i="63"/>
  <c r="J272" i="63"/>
  <c r="K271" i="63"/>
  <c r="J271" i="63"/>
  <c r="K270" i="63"/>
  <c r="J270" i="63"/>
  <c r="K269" i="63"/>
  <c r="J269" i="63"/>
  <c r="K268" i="63"/>
  <c r="J268" i="63"/>
  <c r="K267" i="63"/>
  <c r="J267" i="63"/>
  <c r="K266" i="63"/>
  <c r="J266" i="63"/>
  <c r="K265" i="63"/>
  <c r="J265" i="63"/>
  <c r="K264" i="63"/>
  <c r="J264" i="63"/>
  <c r="K263" i="63"/>
  <c r="J263" i="63"/>
  <c r="K262" i="63"/>
  <c r="J262" i="63"/>
  <c r="K261" i="63"/>
  <c r="J261" i="63"/>
  <c r="K260" i="63"/>
  <c r="J260" i="63"/>
  <c r="K259" i="63"/>
  <c r="J259" i="63"/>
  <c r="K258" i="63"/>
  <c r="J258" i="63"/>
  <c r="K257" i="63"/>
  <c r="J257" i="63"/>
  <c r="K256" i="63"/>
  <c r="J256" i="63"/>
  <c r="K255" i="63"/>
  <c r="J255" i="63"/>
  <c r="K254" i="63"/>
  <c r="J254" i="63"/>
  <c r="K253" i="63"/>
  <c r="J253" i="63"/>
  <c r="K252" i="63"/>
  <c r="J252" i="63"/>
  <c r="K251" i="63"/>
  <c r="J251" i="63"/>
  <c r="K250" i="63"/>
  <c r="J250" i="63"/>
  <c r="K249" i="63"/>
  <c r="J249" i="63"/>
  <c r="K248" i="63"/>
  <c r="J248" i="63"/>
  <c r="K247" i="63"/>
  <c r="J247" i="63"/>
  <c r="K246" i="63"/>
  <c r="J246" i="63"/>
  <c r="K245" i="63"/>
  <c r="J245" i="63"/>
  <c r="K244" i="63"/>
  <c r="J244" i="63"/>
  <c r="K243" i="63"/>
  <c r="J243" i="63"/>
  <c r="K242" i="63"/>
  <c r="J242" i="63"/>
  <c r="K241" i="63"/>
  <c r="J241" i="63"/>
  <c r="K240" i="63"/>
  <c r="J240" i="63"/>
  <c r="K239" i="63"/>
  <c r="J239" i="63"/>
  <c r="K238" i="63"/>
  <c r="J238" i="63"/>
  <c r="K237" i="63"/>
  <c r="J237" i="63"/>
  <c r="K236" i="63"/>
  <c r="J236" i="63"/>
  <c r="K235" i="63"/>
  <c r="J235" i="63"/>
  <c r="K234" i="63"/>
  <c r="J234" i="63"/>
  <c r="K233" i="63"/>
  <c r="J233" i="63"/>
  <c r="K232" i="63"/>
  <c r="J232" i="63"/>
  <c r="K231" i="63"/>
  <c r="J231" i="63"/>
  <c r="K230" i="63"/>
  <c r="J230" i="63"/>
  <c r="K229" i="63"/>
  <c r="J229" i="63"/>
  <c r="K228" i="63"/>
  <c r="J228" i="63"/>
  <c r="K227" i="63"/>
  <c r="J227" i="63"/>
  <c r="K226" i="63"/>
  <c r="J226" i="63"/>
  <c r="K225" i="63"/>
  <c r="J225" i="63"/>
  <c r="K224" i="63"/>
  <c r="J224" i="63"/>
  <c r="K223" i="63"/>
  <c r="J223" i="63"/>
  <c r="K222" i="63"/>
  <c r="J222" i="63"/>
  <c r="K221" i="63"/>
  <c r="J221" i="63"/>
  <c r="K220" i="63"/>
  <c r="J220" i="63"/>
  <c r="K219" i="63"/>
  <c r="J219" i="63"/>
  <c r="K218" i="63"/>
  <c r="J218" i="63"/>
  <c r="K217" i="63"/>
  <c r="J217" i="63"/>
  <c r="K216" i="63"/>
  <c r="J216" i="63"/>
  <c r="K215" i="63"/>
  <c r="J215" i="63"/>
  <c r="K214" i="63"/>
  <c r="J214" i="63"/>
  <c r="K213" i="63"/>
  <c r="J213" i="63"/>
  <c r="K212" i="63"/>
  <c r="J212" i="63"/>
  <c r="K211" i="63"/>
  <c r="J211" i="63"/>
  <c r="K210" i="63"/>
  <c r="J210" i="63"/>
  <c r="K209" i="63"/>
  <c r="J209" i="63"/>
  <c r="K208" i="63"/>
  <c r="J208" i="63"/>
  <c r="K207" i="63"/>
  <c r="J207" i="63"/>
  <c r="K206" i="63"/>
  <c r="J206" i="63"/>
  <c r="K205" i="63"/>
  <c r="J205" i="63"/>
  <c r="K204" i="63"/>
  <c r="J204" i="63"/>
  <c r="K203" i="63"/>
  <c r="J203" i="63"/>
  <c r="K202" i="63"/>
  <c r="J202" i="63"/>
  <c r="K201" i="63"/>
  <c r="J201" i="63"/>
  <c r="K200" i="63"/>
  <c r="J200" i="63"/>
  <c r="K199" i="63"/>
  <c r="J199" i="63"/>
  <c r="K198" i="63"/>
  <c r="J198" i="63"/>
  <c r="K197" i="63"/>
  <c r="J197" i="63"/>
  <c r="K196" i="63"/>
  <c r="J196" i="63"/>
  <c r="K195" i="63"/>
  <c r="J195" i="63"/>
  <c r="K194" i="63"/>
  <c r="J194" i="63"/>
  <c r="K193" i="63"/>
  <c r="J193" i="63"/>
  <c r="K192" i="63"/>
  <c r="J192" i="63"/>
  <c r="K191" i="63"/>
  <c r="J191" i="63"/>
  <c r="K190" i="63"/>
  <c r="J190" i="63"/>
  <c r="K189" i="63"/>
  <c r="J189" i="63"/>
  <c r="K188" i="63"/>
  <c r="J188" i="63"/>
  <c r="K187" i="63"/>
  <c r="J187" i="63"/>
  <c r="K186" i="63"/>
  <c r="J186" i="63"/>
  <c r="K185" i="63"/>
  <c r="J185" i="63"/>
  <c r="K184" i="63"/>
  <c r="J184" i="63"/>
  <c r="K183" i="63"/>
  <c r="J183" i="63"/>
  <c r="K182" i="63"/>
  <c r="J182" i="63"/>
  <c r="K181" i="63"/>
  <c r="J181" i="63"/>
  <c r="K180" i="63"/>
  <c r="J180" i="63"/>
  <c r="K179" i="63"/>
  <c r="J179" i="63"/>
  <c r="K178" i="63"/>
  <c r="J178" i="63"/>
  <c r="K177" i="63"/>
  <c r="J177" i="63"/>
  <c r="K176" i="63"/>
  <c r="J176" i="63"/>
  <c r="K175" i="63"/>
  <c r="J175" i="63"/>
  <c r="K174" i="63"/>
  <c r="J174" i="63"/>
  <c r="K173" i="63"/>
  <c r="J173" i="63"/>
  <c r="K172" i="63"/>
  <c r="J172" i="63"/>
  <c r="K171" i="63"/>
  <c r="J171" i="63"/>
  <c r="K170" i="63"/>
  <c r="J170" i="63"/>
  <c r="K169" i="63"/>
  <c r="J169" i="63"/>
  <c r="K168" i="63"/>
  <c r="J168" i="63"/>
  <c r="K167" i="63"/>
  <c r="J167" i="63"/>
  <c r="K166" i="63"/>
  <c r="J166" i="63"/>
  <c r="K165" i="63"/>
  <c r="J165" i="63"/>
  <c r="K164" i="63"/>
  <c r="J164" i="63"/>
  <c r="K163" i="63"/>
  <c r="J163" i="63"/>
  <c r="K162" i="63"/>
  <c r="J162" i="63"/>
  <c r="K161" i="63"/>
  <c r="J161" i="63"/>
  <c r="K160" i="63"/>
  <c r="J160" i="63"/>
  <c r="K159" i="63"/>
  <c r="J159" i="63"/>
  <c r="K158" i="63"/>
  <c r="J158" i="63"/>
  <c r="K157" i="63"/>
  <c r="J157" i="63"/>
  <c r="K156" i="63"/>
  <c r="J156" i="63"/>
  <c r="K155" i="63"/>
  <c r="J155" i="63"/>
  <c r="K154" i="63"/>
  <c r="J154" i="63"/>
  <c r="K153" i="63"/>
  <c r="J153" i="63"/>
  <c r="K152" i="63"/>
  <c r="J152" i="63"/>
  <c r="K151" i="63"/>
  <c r="J151" i="63"/>
  <c r="K150" i="63"/>
  <c r="J150" i="63"/>
  <c r="K149" i="63"/>
  <c r="J149" i="63"/>
  <c r="K148" i="63"/>
  <c r="J148" i="63"/>
  <c r="K147" i="63"/>
  <c r="J147" i="63"/>
  <c r="K146" i="63"/>
  <c r="J146" i="63"/>
  <c r="K145" i="63"/>
  <c r="J145" i="63"/>
  <c r="K144" i="63"/>
  <c r="J144" i="63"/>
  <c r="K143" i="63"/>
  <c r="J143" i="63"/>
  <c r="K142" i="63"/>
  <c r="J142" i="63"/>
  <c r="K141" i="63"/>
  <c r="J141" i="63"/>
  <c r="K140" i="63"/>
  <c r="J140" i="63"/>
  <c r="K139" i="63"/>
  <c r="J139" i="63"/>
  <c r="K138" i="63"/>
  <c r="J138" i="63"/>
  <c r="K137" i="63"/>
  <c r="J137" i="63"/>
  <c r="K136" i="63"/>
  <c r="J136" i="63"/>
  <c r="K135" i="63"/>
  <c r="J135" i="63"/>
  <c r="K134" i="63"/>
  <c r="J134" i="63"/>
  <c r="K133" i="63"/>
  <c r="J133" i="63"/>
  <c r="K132" i="63"/>
  <c r="J132" i="63"/>
  <c r="K131" i="63"/>
  <c r="J131" i="63"/>
  <c r="K130" i="63"/>
  <c r="J130" i="63"/>
  <c r="K129" i="63"/>
  <c r="J129" i="63"/>
  <c r="K128" i="63"/>
  <c r="J128" i="63"/>
  <c r="K127" i="63"/>
  <c r="J127" i="63"/>
  <c r="K126" i="63"/>
  <c r="J126" i="63"/>
  <c r="K125" i="63"/>
  <c r="J125" i="63"/>
  <c r="K124" i="63"/>
  <c r="J124" i="63"/>
  <c r="K123" i="63"/>
  <c r="J123" i="63"/>
  <c r="K122" i="63"/>
  <c r="J122" i="63"/>
  <c r="K121" i="63"/>
  <c r="J121" i="63"/>
  <c r="K120" i="63"/>
  <c r="J120" i="63"/>
  <c r="K119" i="63"/>
  <c r="J119" i="63"/>
  <c r="K118" i="63"/>
  <c r="J118" i="63"/>
  <c r="K117" i="63"/>
  <c r="J117" i="63"/>
  <c r="K116" i="63"/>
  <c r="J116" i="63"/>
  <c r="K115" i="63"/>
  <c r="J115" i="63"/>
  <c r="K114" i="63"/>
  <c r="J114" i="63"/>
  <c r="K113" i="63"/>
  <c r="J113" i="63"/>
  <c r="K112" i="63"/>
  <c r="J112" i="63"/>
  <c r="K111" i="63"/>
  <c r="J111" i="63"/>
  <c r="K110" i="63"/>
  <c r="J110" i="63"/>
  <c r="K109" i="63"/>
  <c r="J109" i="63"/>
  <c r="K108" i="63"/>
  <c r="J108" i="63"/>
  <c r="K107" i="63"/>
  <c r="J107" i="63"/>
  <c r="K106" i="63"/>
  <c r="J106" i="63"/>
  <c r="K105" i="63"/>
  <c r="J105" i="63"/>
  <c r="K104" i="63"/>
  <c r="J104" i="63"/>
  <c r="K103" i="63"/>
  <c r="J103" i="63"/>
  <c r="K102" i="63"/>
  <c r="J102" i="63"/>
  <c r="K101" i="63"/>
  <c r="J101" i="63"/>
  <c r="K100" i="63"/>
  <c r="J100" i="63"/>
  <c r="K99" i="63"/>
  <c r="J99" i="63"/>
  <c r="K98" i="63"/>
  <c r="J98" i="63"/>
  <c r="K97" i="63"/>
  <c r="J97" i="63"/>
  <c r="K96" i="63"/>
  <c r="J96" i="63"/>
  <c r="K95" i="63"/>
  <c r="J95" i="63"/>
  <c r="K94" i="63"/>
  <c r="J94" i="63"/>
  <c r="K93" i="63"/>
  <c r="J93" i="63"/>
  <c r="K92" i="63"/>
  <c r="J92" i="63"/>
  <c r="K91" i="63"/>
  <c r="J91" i="63"/>
  <c r="K90" i="63"/>
  <c r="J90" i="63"/>
  <c r="K89" i="63"/>
  <c r="J89" i="63"/>
  <c r="K88" i="63"/>
  <c r="J88" i="63"/>
  <c r="K87" i="63"/>
  <c r="J87" i="63"/>
  <c r="K86" i="63"/>
  <c r="J86" i="63"/>
  <c r="K85" i="63"/>
  <c r="J85" i="63"/>
  <c r="K84" i="63"/>
  <c r="J84" i="63"/>
  <c r="K83" i="63"/>
  <c r="J83" i="63"/>
  <c r="K82" i="63"/>
  <c r="J82" i="63"/>
  <c r="K81" i="63"/>
  <c r="J81" i="63"/>
  <c r="K80" i="63"/>
  <c r="J80" i="63"/>
  <c r="K79" i="63"/>
  <c r="J79" i="63"/>
  <c r="K78" i="63"/>
  <c r="J78" i="63"/>
  <c r="K77" i="63"/>
  <c r="J77" i="63"/>
  <c r="K76" i="63"/>
  <c r="J76" i="63"/>
  <c r="K75" i="63"/>
  <c r="J75" i="63"/>
  <c r="K74" i="63"/>
  <c r="J74" i="63"/>
  <c r="K73" i="63"/>
  <c r="J73" i="63"/>
  <c r="K72" i="63"/>
  <c r="J72" i="63"/>
  <c r="K71" i="63"/>
  <c r="J71" i="63"/>
  <c r="K70" i="63"/>
  <c r="J70" i="63"/>
  <c r="K69" i="63"/>
  <c r="J69" i="63"/>
  <c r="K68" i="63"/>
  <c r="J68" i="63"/>
  <c r="K67" i="63"/>
  <c r="J67" i="63"/>
  <c r="K66" i="63"/>
  <c r="J66" i="63"/>
  <c r="K65" i="63"/>
  <c r="J65" i="63"/>
  <c r="K64" i="63"/>
  <c r="J64" i="63"/>
  <c r="K63" i="63"/>
  <c r="J63" i="63"/>
  <c r="K62" i="63"/>
  <c r="J62" i="63"/>
  <c r="K61" i="63"/>
  <c r="J61" i="63"/>
  <c r="K60" i="63"/>
  <c r="J60" i="63"/>
  <c r="K59" i="63"/>
  <c r="J59" i="63"/>
  <c r="K58" i="63"/>
  <c r="J58" i="63"/>
  <c r="K57" i="63"/>
  <c r="J57" i="63"/>
  <c r="K56" i="63"/>
  <c r="J56" i="63"/>
  <c r="K55" i="63"/>
  <c r="J55" i="63"/>
  <c r="K54" i="63"/>
  <c r="J54" i="63"/>
  <c r="K53" i="63"/>
  <c r="J53" i="63"/>
  <c r="K52" i="63"/>
  <c r="J52" i="63"/>
  <c r="K51" i="63"/>
  <c r="J51" i="63"/>
  <c r="K50" i="63"/>
  <c r="J50" i="63"/>
  <c r="K49" i="63"/>
  <c r="J49" i="63"/>
  <c r="K48" i="63"/>
  <c r="J48" i="63"/>
  <c r="K47" i="63"/>
  <c r="J47" i="63"/>
  <c r="K46" i="63"/>
  <c r="J46" i="63"/>
  <c r="K45" i="63"/>
  <c r="J45" i="63"/>
  <c r="K44" i="63"/>
  <c r="J44" i="63"/>
  <c r="K43" i="63"/>
  <c r="J43" i="63"/>
  <c r="K42" i="63"/>
  <c r="J42" i="63"/>
  <c r="K41" i="63"/>
  <c r="J41" i="63"/>
  <c r="K40" i="63"/>
  <c r="J40" i="63"/>
  <c r="K39" i="63"/>
  <c r="J39" i="63"/>
  <c r="K38" i="63"/>
  <c r="J38" i="63"/>
  <c r="K37" i="63"/>
  <c r="J37" i="63"/>
  <c r="K36" i="63"/>
  <c r="J36" i="63"/>
  <c r="K35" i="63"/>
  <c r="J35" i="63"/>
  <c r="K34" i="63"/>
  <c r="J34" i="63"/>
  <c r="K33" i="63"/>
  <c r="J33" i="63"/>
  <c r="K32" i="63"/>
  <c r="J32" i="63"/>
  <c r="K31" i="63"/>
  <c r="J31" i="63"/>
  <c r="K30" i="63"/>
  <c r="J30" i="63"/>
  <c r="K29" i="63"/>
  <c r="J29" i="63"/>
  <c r="K28" i="63"/>
  <c r="J28" i="63"/>
  <c r="K27" i="63"/>
  <c r="J27" i="63"/>
  <c r="K26" i="63"/>
  <c r="J26" i="63"/>
  <c r="K25" i="63"/>
  <c r="J25" i="63"/>
  <c r="K24" i="63"/>
  <c r="J24" i="63"/>
  <c r="K23" i="63"/>
  <c r="J23" i="63"/>
  <c r="K22" i="63"/>
  <c r="J22" i="63"/>
  <c r="K21" i="63"/>
  <c r="J21" i="63"/>
  <c r="K20" i="63"/>
  <c r="J20" i="63"/>
  <c r="K19" i="63"/>
  <c r="J19" i="63"/>
  <c r="K18" i="63"/>
  <c r="J18" i="63"/>
  <c r="K17" i="63"/>
  <c r="J17" i="63"/>
  <c r="K16" i="63"/>
  <c r="J16" i="63"/>
  <c r="K15" i="63"/>
  <c r="J15" i="63"/>
  <c r="K14" i="63"/>
  <c r="J14" i="63"/>
  <c r="K13" i="63"/>
  <c r="J13" i="63"/>
  <c r="K12" i="63"/>
  <c r="J12" i="63"/>
  <c r="K11" i="63"/>
  <c r="J11" i="63"/>
  <c r="K10" i="63"/>
  <c r="J10" i="63"/>
  <c r="K9" i="63"/>
  <c r="J9" i="63"/>
  <c r="K8" i="63"/>
  <c r="J8" i="63"/>
  <c r="K7" i="63"/>
  <c r="J7" i="63"/>
  <c r="K6" i="63"/>
  <c r="J6" i="63"/>
  <c r="K5" i="63"/>
  <c r="J5" i="63"/>
  <c r="K4" i="63"/>
  <c r="J4" i="63"/>
  <c r="N3" i="63"/>
  <c r="M3" i="63"/>
  <c r="K3" i="63"/>
  <c r="J3" i="63"/>
  <c r="H641" i="63"/>
  <c r="G641" i="63"/>
  <c r="H640" i="63"/>
  <c r="G640" i="63"/>
  <c r="H639" i="63"/>
  <c r="G639" i="63"/>
  <c r="H638" i="63"/>
  <c r="G638" i="63"/>
  <c r="H637" i="63"/>
  <c r="G637" i="63"/>
  <c r="H636" i="63"/>
  <c r="G636" i="63"/>
  <c r="H635" i="63"/>
  <c r="G635" i="63"/>
  <c r="H634" i="63"/>
  <c r="G634" i="63"/>
  <c r="H633" i="63"/>
  <c r="G633" i="63"/>
  <c r="H632" i="63"/>
  <c r="G632" i="63"/>
  <c r="H631" i="63"/>
  <c r="G631" i="63"/>
  <c r="H630" i="63"/>
  <c r="G630" i="63"/>
  <c r="H629" i="63"/>
  <c r="G629" i="63"/>
  <c r="H628" i="63"/>
  <c r="G628" i="63"/>
  <c r="H627" i="63"/>
  <c r="G627" i="63"/>
  <c r="H626" i="63"/>
  <c r="G626" i="63"/>
  <c r="H625" i="63"/>
  <c r="G625" i="63"/>
  <c r="H624" i="63"/>
  <c r="G624" i="63"/>
  <c r="H623" i="63"/>
  <c r="G623" i="63"/>
  <c r="H622" i="63"/>
  <c r="G622" i="63"/>
  <c r="H621" i="63"/>
  <c r="G621" i="63"/>
  <c r="H620" i="63"/>
  <c r="G620" i="63"/>
  <c r="H619" i="63"/>
  <c r="G619" i="63"/>
  <c r="H618" i="63"/>
  <c r="G618" i="63"/>
  <c r="H617" i="63"/>
  <c r="G617" i="63"/>
  <c r="H616" i="63"/>
  <c r="G616" i="63"/>
  <c r="H615" i="63"/>
  <c r="G615" i="63"/>
  <c r="H614" i="63"/>
  <c r="G614" i="63"/>
  <c r="H613" i="63"/>
  <c r="G613" i="63"/>
  <c r="H612" i="63"/>
  <c r="G612" i="63"/>
  <c r="H611" i="63"/>
  <c r="G611" i="63"/>
  <c r="H610" i="63"/>
  <c r="G610" i="63"/>
  <c r="H609" i="63"/>
  <c r="G609" i="63"/>
  <c r="H608" i="63"/>
  <c r="G608" i="63"/>
  <c r="H607" i="63"/>
  <c r="G607" i="63"/>
  <c r="H606" i="63"/>
  <c r="G606" i="63"/>
  <c r="H605" i="63"/>
  <c r="G605" i="63"/>
  <c r="H604" i="63"/>
  <c r="G604" i="63"/>
  <c r="H603" i="63"/>
  <c r="G603" i="63"/>
  <c r="H602" i="63"/>
  <c r="G602" i="63"/>
  <c r="H601" i="63"/>
  <c r="G601" i="63"/>
  <c r="H600" i="63"/>
  <c r="G600" i="63"/>
  <c r="H599" i="63"/>
  <c r="G599" i="63"/>
  <c r="H598" i="63"/>
  <c r="G598" i="63"/>
  <c r="H597" i="63"/>
  <c r="G597" i="63"/>
  <c r="H596" i="63"/>
  <c r="G596" i="63"/>
  <c r="H595" i="63"/>
  <c r="G595" i="63"/>
  <c r="H594" i="63"/>
  <c r="G594" i="63"/>
  <c r="H593" i="63"/>
  <c r="G593" i="63"/>
  <c r="H592" i="63"/>
  <c r="G592" i="63"/>
  <c r="H591" i="63"/>
  <c r="G591" i="63"/>
  <c r="H590" i="63"/>
  <c r="G590" i="63"/>
  <c r="H589" i="63"/>
  <c r="G589" i="63"/>
  <c r="H588" i="63"/>
  <c r="G588" i="63"/>
  <c r="H587" i="63"/>
  <c r="G587" i="63"/>
  <c r="H586" i="63"/>
  <c r="G586" i="63"/>
  <c r="H585" i="63"/>
  <c r="G585" i="63"/>
  <c r="H584" i="63"/>
  <c r="G584" i="63"/>
  <c r="H583" i="63"/>
  <c r="G583" i="63"/>
  <c r="H582" i="63"/>
  <c r="G582" i="63"/>
  <c r="H581" i="63"/>
  <c r="G581" i="63"/>
  <c r="H580" i="63"/>
  <c r="G580" i="63"/>
  <c r="H579" i="63"/>
  <c r="G579" i="63"/>
  <c r="H578" i="63"/>
  <c r="G578" i="63"/>
  <c r="H577" i="63"/>
  <c r="G577" i="63"/>
  <c r="H576" i="63"/>
  <c r="G576" i="63"/>
  <c r="H575" i="63"/>
  <c r="G575" i="63"/>
  <c r="H574" i="63"/>
  <c r="G574" i="63"/>
  <c r="H573" i="63"/>
  <c r="G573" i="63"/>
  <c r="H572" i="63"/>
  <c r="G572" i="63"/>
  <c r="H571" i="63"/>
  <c r="G571" i="63"/>
  <c r="H570" i="63"/>
  <c r="G570" i="63"/>
  <c r="H569" i="63"/>
  <c r="G569" i="63"/>
  <c r="H568" i="63"/>
  <c r="G568" i="63"/>
  <c r="H567" i="63"/>
  <c r="G567" i="63"/>
  <c r="H566" i="63"/>
  <c r="G566" i="63"/>
  <c r="H565" i="63"/>
  <c r="G565" i="63"/>
  <c r="H564" i="63"/>
  <c r="G564" i="63"/>
  <c r="H563" i="63"/>
  <c r="G563" i="63"/>
  <c r="H562" i="63"/>
  <c r="G562" i="63"/>
  <c r="H561" i="63"/>
  <c r="G561" i="63"/>
  <c r="H560" i="63"/>
  <c r="G560" i="63"/>
  <c r="H559" i="63"/>
  <c r="G559" i="63"/>
  <c r="H558" i="63"/>
  <c r="G558" i="63"/>
  <c r="H557" i="63"/>
  <c r="G557" i="63"/>
  <c r="H556" i="63"/>
  <c r="G556" i="63"/>
  <c r="H555" i="63"/>
  <c r="G555" i="63"/>
  <c r="H554" i="63"/>
  <c r="G554" i="63"/>
  <c r="H553" i="63"/>
  <c r="G553" i="63"/>
  <c r="H552" i="63"/>
  <c r="G552" i="63"/>
  <c r="H551" i="63"/>
  <c r="G551" i="63"/>
  <c r="H550" i="63"/>
  <c r="G550" i="63"/>
  <c r="H549" i="63"/>
  <c r="G549" i="63"/>
  <c r="H548" i="63"/>
  <c r="G548" i="63"/>
  <c r="H547" i="63"/>
  <c r="G547" i="63"/>
  <c r="H546" i="63"/>
  <c r="G546" i="63"/>
  <c r="H545" i="63"/>
  <c r="G545" i="63"/>
  <c r="H544" i="63"/>
  <c r="G544" i="63"/>
  <c r="H543" i="63"/>
  <c r="G543" i="63"/>
  <c r="H542" i="63"/>
  <c r="G542" i="63"/>
  <c r="H541" i="63"/>
  <c r="G541" i="63"/>
  <c r="H540" i="63"/>
  <c r="G540" i="63"/>
  <c r="H539" i="63"/>
  <c r="G539" i="63"/>
  <c r="H538" i="63"/>
  <c r="G538" i="63"/>
  <c r="H537" i="63"/>
  <c r="G537" i="63"/>
  <c r="H536" i="63"/>
  <c r="G536" i="63"/>
  <c r="H535" i="63"/>
  <c r="G535" i="63"/>
  <c r="H534" i="63"/>
  <c r="G534" i="63"/>
  <c r="H533" i="63"/>
  <c r="G533" i="63"/>
  <c r="H532" i="63"/>
  <c r="G532" i="63"/>
  <c r="H531" i="63"/>
  <c r="G531" i="63"/>
  <c r="H530" i="63"/>
  <c r="G530" i="63"/>
  <c r="H529" i="63"/>
  <c r="G529" i="63"/>
  <c r="H528" i="63"/>
  <c r="G528" i="63"/>
  <c r="H527" i="63"/>
  <c r="G527" i="63"/>
  <c r="H526" i="63"/>
  <c r="G526" i="63"/>
  <c r="H525" i="63"/>
  <c r="G525" i="63"/>
  <c r="H524" i="63"/>
  <c r="G524" i="63"/>
  <c r="H523" i="63"/>
  <c r="G523" i="63"/>
  <c r="H522" i="63"/>
  <c r="G522" i="63"/>
  <c r="H521" i="63"/>
  <c r="G521" i="63"/>
  <c r="H520" i="63"/>
  <c r="G520" i="63"/>
  <c r="H519" i="63"/>
  <c r="G519" i="63"/>
  <c r="H518" i="63"/>
  <c r="G518" i="63"/>
  <c r="H517" i="63"/>
  <c r="G517" i="63"/>
  <c r="H516" i="63"/>
  <c r="G516" i="63"/>
  <c r="H515" i="63"/>
  <c r="G515" i="63"/>
  <c r="H514" i="63"/>
  <c r="G514" i="63"/>
  <c r="H513" i="63"/>
  <c r="G513" i="63"/>
  <c r="H512" i="63"/>
  <c r="G512" i="63"/>
  <c r="H511" i="63"/>
  <c r="G511" i="63"/>
  <c r="H510" i="63"/>
  <c r="G510" i="63"/>
  <c r="H509" i="63"/>
  <c r="G509" i="63"/>
  <c r="H508" i="63"/>
  <c r="G508" i="63"/>
  <c r="H507" i="63"/>
  <c r="G507" i="63"/>
  <c r="H506" i="63"/>
  <c r="G506" i="63"/>
  <c r="H505" i="63"/>
  <c r="G505" i="63"/>
  <c r="H504" i="63"/>
  <c r="G504" i="63"/>
  <c r="H503" i="63"/>
  <c r="G503" i="63"/>
  <c r="H502" i="63"/>
  <c r="G502" i="63"/>
  <c r="H501" i="63"/>
  <c r="G501" i="63"/>
  <c r="H500" i="63"/>
  <c r="G500" i="63"/>
  <c r="H499" i="63"/>
  <c r="G499" i="63"/>
  <c r="H498" i="63"/>
  <c r="G498" i="63"/>
  <c r="H497" i="63"/>
  <c r="G497" i="63"/>
  <c r="H496" i="63"/>
  <c r="G496" i="63"/>
  <c r="H495" i="63"/>
  <c r="G495" i="63"/>
  <c r="H494" i="63"/>
  <c r="G494" i="63"/>
  <c r="H493" i="63"/>
  <c r="G493" i="63"/>
  <c r="H492" i="63"/>
  <c r="G492" i="63"/>
  <c r="H491" i="63"/>
  <c r="G491" i="63"/>
  <c r="H490" i="63"/>
  <c r="G490" i="63"/>
  <c r="H489" i="63"/>
  <c r="G489" i="63"/>
  <c r="H488" i="63"/>
  <c r="G488" i="63"/>
  <c r="H487" i="63"/>
  <c r="G487" i="63"/>
  <c r="H486" i="63"/>
  <c r="G486" i="63"/>
  <c r="H485" i="63"/>
  <c r="G485" i="63"/>
  <c r="H484" i="63"/>
  <c r="G484" i="63"/>
  <c r="H483" i="63"/>
  <c r="G483" i="63"/>
  <c r="H482" i="63"/>
  <c r="G482" i="63"/>
  <c r="H481" i="63"/>
  <c r="G481" i="63"/>
  <c r="H480" i="63"/>
  <c r="G480" i="63"/>
  <c r="H479" i="63"/>
  <c r="G479" i="63"/>
  <c r="H478" i="63"/>
  <c r="G478" i="63"/>
  <c r="H477" i="63"/>
  <c r="G477" i="63"/>
  <c r="H476" i="63"/>
  <c r="G476" i="63"/>
  <c r="H475" i="63"/>
  <c r="G475" i="63"/>
  <c r="H474" i="63"/>
  <c r="G474" i="63"/>
  <c r="H473" i="63"/>
  <c r="G473" i="63"/>
  <c r="H472" i="63"/>
  <c r="G472" i="63"/>
  <c r="H471" i="63"/>
  <c r="G471" i="63"/>
  <c r="H470" i="63"/>
  <c r="G470" i="63"/>
  <c r="H469" i="63"/>
  <c r="G469" i="63"/>
  <c r="H468" i="63"/>
  <c r="G468" i="63"/>
  <c r="H467" i="63"/>
  <c r="G467" i="63"/>
  <c r="H466" i="63"/>
  <c r="G466" i="63"/>
  <c r="H465" i="63"/>
  <c r="G465" i="63"/>
  <c r="H464" i="63"/>
  <c r="G464" i="63"/>
  <c r="H463" i="63"/>
  <c r="G463" i="63"/>
  <c r="H462" i="63"/>
  <c r="G462" i="63"/>
  <c r="H461" i="63"/>
  <c r="G461" i="63"/>
  <c r="H460" i="63"/>
  <c r="G460" i="63"/>
  <c r="H459" i="63"/>
  <c r="G459" i="63"/>
  <c r="H458" i="63"/>
  <c r="G458" i="63"/>
  <c r="H457" i="63"/>
  <c r="G457" i="63"/>
  <c r="H456" i="63"/>
  <c r="G456" i="63"/>
  <c r="H455" i="63"/>
  <c r="G455" i="63"/>
  <c r="H454" i="63"/>
  <c r="G454" i="63"/>
  <c r="H453" i="63"/>
  <c r="G453" i="63"/>
  <c r="H452" i="63"/>
  <c r="G452" i="63"/>
  <c r="H451" i="63"/>
  <c r="G451" i="63"/>
  <c r="H450" i="63"/>
  <c r="G450" i="63"/>
  <c r="H449" i="63"/>
  <c r="G449" i="63"/>
  <c r="H448" i="63"/>
  <c r="G448" i="63"/>
  <c r="H447" i="63"/>
  <c r="G447" i="63"/>
  <c r="H446" i="63"/>
  <c r="G446" i="63"/>
  <c r="H445" i="63"/>
  <c r="G445" i="63"/>
  <c r="H444" i="63"/>
  <c r="G444" i="63"/>
  <c r="H443" i="63"/>
  <c r="G443" i="63"/>
  <c r="H442" i="63"/>
  <c r="G442" i="63"/>
  <c r="H441" i="63"/>
  <c r="G441" i="63"/>
  <c r="H440" i="63"/>
  <c r="G440" i="63"/>
  <c r="H439" i="63"/>
  <c r="G439" i="63"/>
  <c r="H438" i="63"/>
  <c r="G438" i="63"/>
  <c r="H437" i="63"/>
  <c r="G437" i="63"/>
  <c r="H436" i="63"/>
  <c r="G436" i="63"/>
  <c r="H435" i="63"/>
  <c r="G435" i="63"/>
  <c r="H434" i="63"/>
  <c r="G434" i="63"/>
  <c r="H433" i="63"/>
  <c r="G433" i="63"/>
  <c r="H432" i="63"/>
  <c r="G432" i="63"/>
  <c r="H431" i="63"/>
  <c r="G431" i="63"/>
  <c r="H430" i="63"/>
  <c r="G430" i="63"/>
  <c r="H429" i="63"/>
  <c r="G429" i="63"/>
  <c r="H428" i="63"/>
  <c r="G428" i="63"/>
  <c r="H427" i="63"/>
  <c r="G427" i="63"/>
  <c r="H426" i="63"/>
  <c r="G426" i="63"/>
  <c r="H425" i="63"/>
  <c r="G425" i="63"/>
  <c r="H424" i="63"/>
  <c r="G424" i="63"/>
  <c r="H423" i="63"/>
  <c r="G423" i="63"/>
  <c r="H422" i="63"/>
  <c r="G422" i="63"/>
  <c r="H421" i="63"/>
  <c r="G421" i="63"/>
  <c r="H420" i="63"/>
  <c r="G420" i="63"/>
  <c r="H419" i="63"/>
  <c r="G419" i="63"/>
  <c r="H418" i="63"/>
  <c r="G418" i="63"/>
  <c r="H417" i="63"/>
  <c r="G417" i="63"/>
  <c r="H416" i="63"/>
  <c r="G416" i="63"/>
  <c r="H415" i="63"/>
  <c r="G415" i="63"/>
  <c r="H414" i="63"/>
  <c r="G414" i="63"/>
  <c r="H413" i="63"/>
  <c r="G413" i="63"/>
  <c r="H412" i="63"/>
  <c r="G412" i="63"/>
  <c r="H411" i="63"/>
  <c r="G411" i="63"/>
  <c r="H410" i="63"/>
  <c r="G410" i="63"/>
  <c r="H409" i="63"/>
  <c r="G409" i="63"/>
  <c r="H408" i="63"/>
  <c r="G408" i="63"/>
  <c r="H407" i="63"/>
  <c r="G407" i="63"/>
  <c r="H406" i="63"/>
  <c r="G406" i="63"/>
  <c r="H405" i="63"/>
  <c r="G405" i="63"/>
  <c r="H404" i="63"/>
  <c r="G404" i="63"/>
  <c r="H403" i="63"/>
  <c r="G403" i="63"/>
  <c r="H402" i="63"/>
  <c r="G402" i="63"/>
  <c r="H401" i="63"/>
  <c r="G401" i="63"/>
  <c r="H400" i="63"/>
  <c r="G400" i="63"/>
  <c r="H399" i="63"/>
  <c r="G399" i="63"/>
  <c r="H398" i="63"/>
  <c r="G398" i="63"/>
  <c r="H397" i="63"/>
  <c r="G397" i="63"/>
  <c r="H396" i="63"/>
  <c r="G396" i="63"/>
  <c r="H395" i="63"/>
  <c r="G395" i="63"/>
  <c r="H394" i="63"/>
  <c r="G394" i="63"/>
  <c r="H393" i="63"/>
  <c r="G393" i="63"/>
  <c r="H392" i="63"/>
  <c r="G392" i="63"/>
  <c r="H391" i="63"/>
  <c r="G391" i="63"/>
  <c r="H390" i="63"/>
  <c r="G390" i="63"/>
  <c r="H389" i="63"/>
  <c r="G389" i="63"/>
  <c r="H388" i="63"/>
  <c r="G388" i="63"/>
  <c r="H387" i="63"/>
  <c r="G387" i="63"/>
  <c r="H386" i="63"/>
  <c r="G386" i="63"/>
  <c r="H385" i="63"/>
  <c r="G385" i="63"/>
  <c r="H384" i="63"/>
  <c r="G384" i="63"/>
  <c r="H383" i="63"/>
  <c r="G383" i="63"/>
  <c r="H382" i="63"/>
  <c r="G382" i="63"/>
  <c r="H381" i="63"/>
  <c r="G381" i="63"/>
  <c r="H380" i="63"/>
  <c r="G380" i="63"/>
  <c r="H379" i="63"/>
  <c r="G379" i="63"/>
  <c r="H378" i="63"/>
  <c r="G378" i="63"/>
  <c r="H377" i="63"/>
  <c r="G377" i="63"/>
  <c r="H376" i="63"/>
  <c r="G376" i="63"/>
  <c r="H375" i="63"/>
  <c r="G375" i="63"/>
  <c r="H374" i="63"/>
  <c r="G374" i="63"/>
  <c r="H373" i="63"/>
  <c r="G373" i="63"/>
  <c r="H372" i="63"/>
  <c r="G372" i="63"/>
  <c r="H371" i="63"/>
  <c r="G371" i="63"/>
  <c r="H370" i="63"/>
  <c r="G370" i="63"/>
  <c r="H369" i="63"/>
  <c r="G369" i="63"/>
  <c r="H368" i="63"/>
  <c r="G368" i="63"/>
  <c r="H367" i="63"/>
  <c r="G367" i="63"/>
  <c r="H366" i="63"/>
  <c r="G366" i="63"/>
  <c r="H365" i="63"/>
  <c r="G365" i="63"/>
  <c r="H364" i="63"/>
  <c r="G364" i="63"/>
  <c r="H363" i="63"/>
  <c r="G363" i="63"/>
  <c r="H362" i="63"/>
  <c r="G362" i="63"/>
  <c r="H361" i="63"/>
  <c r="G361" i="63"/>
  <c r="H360" i="63"/>
  <c r="G360" i="63"/>
  <c r="H359" i="63"/>
  <c r="G359" i="63"/>
  <c r="H358" i="63"/>
  <c r="G358" i="63"/>
  <c r="H357" i="63"/>
  <c r="G357" i="63"/>
  <c r="H356" i="63"/>
  <c r="G356" i="63"/>
  <c r="H355" i="63"/>
  <c r="G355" i="63"/>
  <c r="H354" i="63"/>
  <c r="G354" i="63"/>
  <c r="H353" i="63"/>
  <c r="G353" i="63"/>
  <c r="H352" i="63"/>
  <c r="G352" i="63"/>
  <c r="H351" i="63"/>
  <c r="G351" i="63"/>
  <c r="H350" i="63"/>
  <c r="G350" i="63"/>
  <c r="H349" i="63"/>
  <c r="G349" i="63"/>
  <c r="H348" i="63"/>
  <c r="G348" i="63"/>
  <c r="H347" i="63"/>
  <c r="G347" i="63"/>
  <c r="H346" i="63"/>
  <c r="G346" i="63"/>
  <c r="H345" i="63"/>
  <c r="G345" i="63"/>
  <c r="H344" i="63"/>
  <c r="G344" i="63"/>
  <c r="H343" i="63"/>
  <c r="G343" i="63"/>
  <c r="H342" i="63"/>
  <c r="G342" i="63"/>
  <c r="H341" i="63"/>
  <c r="G341" i="63"/>
  <c r="H340" i="63"/>
  <c r="G340" i="63"/>
  <c r="H339" i="63"/>
  <c r="G339" i="63"/>
  <c r="H338" i="63"/>
  <c r="G338" i="63"/>
  <c r="H337" i="63"/>
  <c r="G337" i="63"/>
  <c r="H336" i="63"/>
  <c r="G336" i="63"/>
  <c r="H335" i="63"/>
  <c r="G335" i="63"/>
  <c r="H334" i="63"/>
  <c r="G334" i="63"/>
  <c r="H333" i="63"/>
  <c r="G333" i="63"/>
  <c r="H332" i="63"/>
  <c r="G332" i="63"/>
  <c r="H331" i="63"/>
  <c r="G331" i="63"/>
  <c r="H330" i="63"/>
  <c r="G330" i="63"/>
  <c r="H329" i="63"/>
  <c r="G329" i="63"/>
  <c r="H328" i="63"/>
  <c r="G328" i="63"/>
  <c r="H327" i="63"/>
  <c r="G327" i="63"/>
  <c r="H326" i="63"/>
  <c r="G326" i="63"/>
  <c r="H325" i="63"/>
  <c r="G325" i="63"/>
  <c r="H324" i="63"/>
  <c r="G324" i="63"/>
  <c r="H323" i="63"/>
  <c r="G323" i="63"/>
  <c r="H322" i="63"/>
  <c r="G322" i="63"/>
  <c r="H321" i="63"/>
  <c r="G321" i="63"/>
  <c r="H320" i="63"/>
  <c r="G320" i="63"/>
  <c r="H319" i="63"/>
  <c r="G319" i="63"/>
  <c r="H318" i="63"/>
  <c r="G318" i="63"/>
  <c r="H317" i="63"/>
  <c r="G317" i="63"/>
  <c r="H316" i="63"/>
  <c r="G316" i="63"/>
  <c r="H315" i="63"/>
  <c r="G315" i="63"/>
  <c r="H314" i="63"/>
  <c r="G314" i="63"/>
  <c r="H313" i="63"/>
  <c r="G313" i="63"/>
  <c r="H312" i="63"/>
  <c r="G312" i="63"/>
  <c r="H311" i="63"/>
  <c r="G311" i="63"/>
  <c r="H310" i="63"/>
  <c r="G310" i="63"/>
  <c r="H309" i="63"/>
  <c r="G309" i="63"/>
  <c r="H308" i="63"/>
  <c r="G308" i="63"/>
  <c r="H307" i="63"/>
  <c r="G307" i="63"/>
  <c r="H306" i="63"/>
  <c r="G306" i="63"/>
  <c r="H305" i="63"/>
  <c r="G305" i="63"/>
  <c r="H304" i="63"/>
  <c r="G304" i="63"/>
  <c r="H303" i="63"/>
  <c r="G303" i="63"/>
  <c r="H302" i="63"/>
  <c r="G302" i="63"/>
  <c r="H301" i="63"/>
  <c r="G301" i="63"/>
  <c r="H300" i="63"/>
  <c r="G300" i="63"/>
  <c r="H299" i="63"/>
  <c r="G299" i="63"/>
  <c r="H298" i="63"/>
  <c r="G298" i="63"/>
  <c r="H297" i="63"/>
  <c r="G297" i="63"/>
  <c r="H296" i="63"/>
  <c r="G296" i="63"/>
  <c r="H295" i="63"/>
  <c r="G295" i="63"/>
  <c r="H294" i="63"/>
  <c r="G294" i="63"/>
  <c r="H293" i="63"/>
  <c r="G293" i="63"/>
  <c r="H292" i="63"/>
  <c r="G292" i="63"/>
  <c r="H291" i="63"/>
  <c r="G291" i="63"/>
  <c r="H290" i="63"/>
  <c r="G290" i="63"/>
  <c r="H289" i="63"/>
  <c r="G289" i="63"/>
  <c r="H288" i="63"/>
  <c r="G288" i="63"/>
  <c r="H287" i="63"/>
  <c r="G287" i="63"/>
  <c r="H286" i="63"/>
  <c r="G286" i="63"/>
  <c r="H285" i="63"/>
  <c r="G285" i="63"/>
  <c r="H284" i="63"/>
  <c r="G284" i="63"/>
  <c r="H283" i="63"/>
  <c r="G283" i="63"/>
  <c r="H282" i="63"/>
  <c r="G282" i="63"/>
  <c r="H281" i="63"/>
  <c r="G281" i="63"/>
  <c r="H280" i="63"/>
  <c r="G280" i="63"/>
  <c r="H279" i="63"/>
  <c r="G279" i="63"/>
  <c r="H278" i="63"/>
  <c r="G278" i="63"/>
  <c r="H277" i="63"/>
  <c r="G277" i="63"/>
  <c r="H276" i="63"/>
  <c r="G276" i="63"/>
  <c r="H275" i="63"/>
  <c r="G275" i="63"/>
  <c r="H274" i="63"/>
  <c r="G274" i="63"/>
  <c r="H273" i="63"/>
  <c r="G273" i="63"/>
  <c r="H272" i="63"/>
  <c r="G272" i="63"/>
  <c r="H271" i="63"/>
  <c r="G271" i="63"/>
  <c r="H270" i="63"/>
  <c r="G270" i="63"/>
  <c r="H269" i="63"/>
  <c r="G269" i="63"/>
  <c r="H268" i="63"/>
  <c r="G268" i="63"/>
  <c r="H267" i="63"/>
  <c r="G267" i="63"/>
  <c r="H266" i="63"/>
  <c r="G266" i="63"/>
  <c r="H265" i="63"/>
  <c r="G265" i="63"/>
  <c r="H264" i="63"/>
  <c r="G264" i="63"/>
  <c r="H263" i="63"/>
  <c r="G263" i="63"/>
  <c r="H262" i="63"/>
  <c r="G262" i="63"/>
  <c r="H261" i="63"/>
  <c r="G261" i="63"/>
  <c r="H260" i="63"/>
  <c r="G260" i="63"/>
  <c r="H259" i="63"/>
  <c r="G259" i="63"/>
  <c r="H258" i="63"/>
  <c r="G258" i="63"/>
  <c r="H257" i="63"/>
  <c r="G257" i="63"/>
  <c r="H256" i="63"/>
  <c r="G256" i="63"/>
  <c r="H255" i="63"/>
  <c r="G255" i="63"/>
  <c r="H254" i="63"/>
  <c r="G254" i="63"/>
  <c r="H253" i="63"/>
  <c r="G253" i="63"/>
  <c r="H252" i="63"/>
  <c r="G252" i="63"/>
  <c r="H251" i="63"/>
  <c r="G251" i="63"/>
  <c r="H250" i="63"/>
  <c r="G250" i="63"/>
  <c r="H249" i="63"/>
  <c r="G249" i="63"/>
  <c r="H248" i="63"/>
  <c r="G248" i="63"/>
  <c r="H247" i="63"/>
  <c r="G247" i="63"/>
  <c r="H246" i="63"/>
  <c r="G246" i="63"/>
  <c r="H245" i="63"/>
  <c r="G245" i="63"/>
  <c r="H244" i="63"/>
  <c r="G244" i="63"/>
  <c r="H243" i="63"/>
  <c r="G243" i="63"/>
  <c r="H242" i="63"/>
  <c r="G242" i="63"/>
  <c r="H241" i="63"/>
  <c r="G241" i="63"/>
  <c r="H240" i="63"/>
  <c r="G240" i="63"/>
  <c r="H239" i="63"/>
  <c r="G239" i="63"/>
  <c r="H238" i="63"/>
  <c r="G238" i="63"/>
  <c r="H237" i="63"/>
  <c r="G237" i="63"/>
  <c r="H236" i="63"/>
  <c r="G236" i="63"/>
  <c r="H235" i="63"/>
  <c r="G235" i="63"/>
  <c r="H234" i="63"/>
  <c r="G234" i="63"/>
  <c r="H233" i="63"/>
  <c r="G233" i="63"/>
  <c r="H232" i="63"/>
  <c r="G232" i="63"/>
  <c r="H231" i="63"/>
  <c r="G231" i="63"/>
  <c r="H230" i="63"/>
  <c r="G230" i="63"/>
  <c r="H229" i="63"/>
  <c r="G229" i="63"/>
  <c r="H228" i="63"/>
  <c r="G228" i="63"/>
  <c r="H227" i="63"/>
  <c r="G227" i="63"/>
  <c r="H226" i="63"/>
  <c r="G226" i="63"/>
  <c r="H225" i="63"/>
  <c r="G225" i="63"/>
  <c r="H224" i="63"/>
  <c r="G224" i="63"/>
  <c r="H223" i="63"/>
  <c r="G223" i="63"/>
  <c r="H222" i="63"/>
  <c r="G222" i="63"/>
  <c r="H221" i="63"/>
  <c r="G221" i="63"/>
  <c r="H220" i="63"/>
  <c r="G220" i="63"/>
  <c r="H219" i="63"/>
  <c r="G219" i="63"/>
  <c r="H218" i="63"/>
  <c r="G218" i="63"/>
  <c r="H217" i="63"/>
  <c r="G217" i="63"/>
  <c r="H216" i="63"/>
  <c r="G216" i="63"/>
  <c r="H215" i="63"/>
  <c r="G215" i="63"/>
  <c r="H214" i="63"/>
  <c r="G214" i="63"/>
  <c r="H213" i="63"/>
  <c r="G213" i="63"/>
  <c r="H212" i="63"/>
  <c r="G212" i="63"/>
  <c r="H211" i="63"/>
  <c r="G211" i="63"/>
  <c r="H210" i="63"/>
  <c r="G210" i="63"/>
  <c r="H209" i="63"/>
  <c r="G209" i="63"/>
  <c r="H208" i="63"/>
  <c r="G208" i="63"/>
  <c r="H207" i="63"/>
  <c r="G207" i="63"/>
  <c r="H206" i="63"/>
  <c r="G206" i="63"/>
  <c r="H205" i="63"/>
  <c r="G205" i="63"/>
  <c r="H204" i="63"/>
  <c r="G204" i="63"/>
  <c r="H203" i="63"/>
  <c r="G203" i="63"/>
  <c r="H202" i="63"/>
  <c r="G202" i="63"/>
  <c r="H201" i="63"/>
  <c r="G201" i="63"/>
  <c r="H200" i="63"/>
  <c r="G200" i="63"/>
  <c r="H199" i="63"/>
  <c r="G199" i="63"/>
  <c r="H198" i="63"/>
  <c r="G198" i="63"/>
  <c r="H197" i="63"/>
  <c r="G197" i="63"/>
  <c r="H196" i="63"/>
  <c r="G196" i="63"/>
  <c r="H195" i="63"/>
  <c r="G195" i="63"/>
  <c r="H194" i="63"/>
  <c r="G194" i="63"/>
  <c r="H193" i="63"/>
  <c r="G193" i="63"/>
  <c r="H192" i="63"/>
  <c r="G192" i="63"/>
  <c r="H191" i="63"/>
  <c r="G191" i="63"/>
  <c r="H190" i="63"/>
  <c r="G190" i="63"/>
  <c r="H189" i="63"/>
  <c r="G189" i="63"/>
  <c r="H188" i="63"/>
  <c r="G188" i="63"/>
  <c r="H187" i="63"/>
  <c r="G187" i="63"/>
  <c r="H186" i="63"/>
  <c r="G186" i="63"/>
  <c r="H185" i="63"/>
  <c r="G185" i="63"/>
  <c r="H184" i="63"/>
  <c r="G184" i="63"/>
  <c r="H183" i="63"/>
  <c r="G183" i="63"/>
  <c r="H182" i="63"/>
  <c r="G182" i="63"/>
  <c r="H181" i="63"/>
  <c r="G181" i="63"/>
  <c r="H180" i="63"/>
  <c r="G180" i="63"/>
  <c r="H179" i="63"/>
  <c r="G179" i="63"/>
  <c r="H178" i="63"/>
  <c r="G178" i="63"/>
  <c r="H177" i="63"/>
  <c r="G177" i="63"/>
  <c r="H176" i="63"/>
  <c r="G176" i="63"/>
  <c r="H175" i="63"/>
  <c r="G175" i="63"/>
  <c r="H174" i="63"/>
  <c r="G174" i="63"/>
  <c r="H173" i="63"/>
  <c r="G173" i="63"/>
  <c r="H172" i="63"/>
  <c r="G172" i="63"/>
  <c r="H171" i="63"/>
  <c r="G171" i="63"/>
  <c r="H170" i="63"/>
  <c r="G170" i="63"/>
  <c r="H169" i="63"/>
  <c r="G169" i="63"/>
  <c r="H168" i="63"/>
  <c r="G168" i="63"/>
  <c r="H167" i="63"/>
  <c r="G167" i="63"/>
  <c r="H166" i="63"/>
  <c r="G166" i="63"/>
  <c r="H165" i="63"/>
  <c r="G165" i="63"/>
  <c r="H164" i="63"/>
  <c r="G164" i="63"/>
  <c r="H163" i="63"/>
  <c r="G163" i="63"/>
  <c r="H162" i="63"/>
  <c r="G162" i="63"/>
  <c r="H161" i="63"/>
  <c r="G161" i="63"/>
  <c r="H160" i="63"/>
  <c r="G160" i="63"/>
  <c r="H159" i="63"/>
  <c r="G159" i="63"/>
  <c r="H158" i="63"/>
  <c r="G158" i="63"/>
  <c r="H157" i="63"/>
  <c r="G157" i="63"/>
  <c r="H156" i="63"/>
  <c r="G156" i="63"/>
  <c r="H155" i="63"/>
  <c r="G155" i="63"/>
  <c r="H154" i="63"/>
  <c r="G154" i="63"/>
  <c r="H153" i="63"/>
  <c r="G153" i="63"/>
  <c r="H152" i="63"/>
  <c r="G152" i="63"/>
  <c r="H151" i="63"/>
  <c r="G151" i="63"/>
  <c r="H150" i="63"/>
  <c r="G150" i="63"/>
  <c r="H149" i="63"/>
  <c r="G149" i="63"/>
  <c r="H148" i="63"/>
  <c r="G148" i="63"/>
  <c r="H147" i="63"/>
  <c r="G147" i="63"/>
  <c r="H146" i="63"/>
  <c r="G146" i="63"/>
  <c r="H145" i="63"/>
  <c r="G145" i="63"/>
  <c r="H144" i="63"/>
  <c r="G144" i="63"/>
  <c r="H143" i="63"/>
  <c r="G143" i="63"/>
  <c r="H142" i="63"/>
  <c r="G142" i="63"/>
  <c r="H141" i="63"/>
  <c r="G141" i="63"/>
  <c r="H140" i="63"/>
  <c r="G140" i="63"/>
  <c r="H139" i="63"/>
  <c r="G139" i="63"/>
  <c r="H138" i="63"/>
  <c r="G138" i="63"/>
  <c r="H137" i="63"/>
  <c r="G137" i="63"/>
  <c r="H136" i="63"/>
  <c r="G136" i="63"/>
  <c r="H135" i="63"/>
  <c r="G135" i="63"/>
  <c r="H134" i="63"/>
  <c r="G134" i="63"/>
  <c r="H133" i="63"/>
  <c r="G133" i="63"/>
  <c r="H132" i="63"/>
  <c r="G132" i="63"/>
  <c r="H131" i="63"/>
  <c r="G131" i="63"/>
  <c r="H130" i="63"/>
  <c r="G130" i="63"/>
  <c r="H129" i="63"/>
  <c r="G129" i="63"/>
  <c r="H128" i="63"/>
  <c r="G128" i="63"/>
  <c r="H127" i="63"/>
  <c r="G127" i="63"/>
  <c r="H126" i="63"/>
  <c r="G126" i="63"/>
  <c r="H125" i="63"/>
  <c r="G125" i="63"/>
  <c r="H124" i="63"/>
  <c r="G124" i="63"/>
  <c r="H123" i="63"/>
  <c r="G123" i="63"/>
  <c r="H122" i="63"/>
  <c r="G122" i="63"/>
  <c r="H121" i="63"/>
  <c r="G121" i="63"/>
  <c r="H120" i="63"/>
  <c r="G120" i="63"/>
  <c r="H119" i="63"/>
  <c r="G119" i="63"/>
  <c r="H118" i="63"/>
  <c r="G118" i="63"/>
  <c r="H117" i="63"/>
  <c r="G117" i="63"/>
  <c r="H116" i="63"/>
  <c r="G116" i="63"/>
  <c r="H115" i="63"/>
  <c r="G115" i="63"/>
  <c r="H114" i="63"/>
  <c r="G114" i="63"/>
  <c r="H113" i="63"/>
  <c r="G113" i="63"/>
  <c r="H112" i="63"/>
  <c r="G112" i="63"/>
  <c r="H111" i="63"/>
  <c r="G111" i="63"/>
  <c r="H110" i="63"/>
  <c r="G110" i="63"/>
  <c r="H109" i="63"/>
  <c r="G109" i="63"/>
  <c r="H108" i="63"/>
  <c r="G108" i="63"/>
  <c r="H107" i="63"/>
  <c r="G107" i="63"/>
  <c r="H106" i="63"/>
  <c r="G106" i="63"/>
  <c r="H105" i="63"/>
  <c r="G105" i="63"/>
  <c r="H104" i="63"/>
  <c r="G104" i="63"/>
  <c r="H103" i="63"/>
  <c r="G103" i="63"/>
  <c r="H102" i="63"/>
  <c r="G102" i="63"/>
  <c r="H101" i="63"/>
  <c r="G101" i="63"/>
  <c r="H100" i="63"/>
  <c r="G100" i="63"/>
  <c r="H99" i="63"/>
  <c r="G99" i="63"/>
  <c r="H98" i="63"/>
  <c r="G98" i="63"/>
  <c r="H97" i="63"/>
  <c r="G97" i="63"/>
  <c r="H96" i="63"/>
  <c r="G96" i="63"/>
  <c r="H95" i="63"/>
  <c r="G95" i="63"/>
  <c r="H94" i="63"/>
  <c r="G94" i="63"/>
  <c r="H93" i="63"/>
  <c r="G93" i="63"/>
  <c r="H92" i="63"/>
  <c r="G92" i="63"/>
  <c r="H91" i="63"/>
  <c r="G91" i="63"/>
  <c r="H90" i="63"/>
  <c r="G90" i="63"/>
  <c r="H89" i="63"/>
  <c r="G89" i="63"/>
  <c r="H88" i="63"/>
  <c r="G88" i="63"/>
  <c r="H87" i="63"/>
  <c r="G87" i="63"/>
  <c r="H86" i="63"/>
  <c r="G86" i="63"/>
  <c r="H85" i="63"/>
  <c r="G85" i="63"/>
  <c r="H84" i="63"/>
  <c r="G84" i="63"/>
  <c r="H83" i="63"/>
  <c r="G83" i="63"/>
  <c r="H82" i="63"/>
  <c r="G82" i="63"/>
  <c r="H81" i="63"/>
  <c r="G81" i="63"/>
  <c r="H80" i="63"/>
  <c r="G80" i="63"/>
  <c r="H79" i="63"/>
  <c r="G79" i="63"/>
  <c r="H78" i="63"/>
  <c r="G78" i="63"/>
  <c r="H77" i="63"/>
  <c r="G77" i="63"/>
  <c r="H76" i="63"/>
  <c r="G76" i="63"/>
  <c r="H75" i="63"/>
  <c r="G75" i="63"/>
  <c r="H74" i="63"/>
  <c r="G74" i="63"/>
  <c r="H73" i="63"/>
  <c r="G73" i="63"/>
  <c r="H72" i="63"/>
  <c r="G72" i="63"/>
  <c r="H71" i="63"/>
  <c r="G71" i="63"/>
  <c r="H70" i="63"/>
  <c r="G70" i="63"/>
  <c r="H69" i="63"/>
  <c r="G69" i="63"/>
  <c r="H68" i="63"/>
  <c r="G68" i="63"/>
  <c r="H67" i="63"/>
  <c r="G67" i="63"/>
  <c r="H66" i="63"/>
  <c r="G66" i="63"/>
  <c r="H65" i="63"/>
  <c r="G65" i="63"/>
  <c r="H64" i="63"/>
  <c r="G64" i="63"/>
  <c r="H63" i="63"/>
  <c r="G63" i="63"/>
  <c r="H62" i="63"/>
  <c r="G62" i="63"/>
  <c r="H61" i="63"/>
  <c r="G61" i="63"/>
  <c r="H60" i="63"/>
  <c r="G60" i="63"/>
  <c r="H59" i="63"/>
  <c r="G59" i="63"/>
  <c r="H58" i="63"/>
  <c r="G58" i="63"/>
  <c r="H57" i="63"/>
  <c r="G57" i="63"/>
  <c r="H56" i="63"/>
  <c r="G56" i="63"/>
  <c r="H55" i="63"/>
  <c r="G55" i="63"/>
  <c r="H54" i="63"/>
  <c r="G54" i="63"/>
  <c r="H53" i="63"/>
  <c r="G53" i="63"/>
  <c r="H52" i="63"/>
  <c r="G52" i="63"/>
  <c r="H51" i="63"/>
  <c r="G51" i="63"/>
  <c r="H50" i="63"/>
  <c r="G50" i="63"/>
  <c r="H49" i="63"/>
  <c r="G49" i="63"/>
  <c r="H48" i="63"/>
  <c r="G48" i="63"/>
  <c r="H47" i="63"/>
  <c r="G47" i="63"/>
  <c r="H46" i="63"/>
  <c r="G46" i="63"/>
  <c r="H45" i="63"/>
  <c r="G45" i="63"/>
  <c r="H44" i="63"/>
  <c r="G44" i="63"/>
  <c r="H43" i="63"/>
  <c r="G43" i="63"/>
  <c r="H42" i="63"/>
  <c r="G42" i="63"/>
  <c r="H41" i="63"/>
  <c r="G41" i="63"/>
  <c r="H40" i="63"/>
  <c r="G40" i="63"/>
  <c r="H39" i="63"/>
  <c r="G39" i="63"/>
  <c r="H38" i="63"/>
  <c r="G38" i="63"/>
  <c r="H37" i="63"/>
  <c r="G37" i="63"/>
  <c r="H36" i="63"/>
  <c r="G36" i="63"/>
  <c r="H35" i="63"/>
  <c r="G35" i="63"/>
  <c r="H34" i="63"/>
  <c r="G34" i="63"/>
  <c r="H33" i="63"/>
  <c r="G33" i="63"/>
  <c r="H32" i="63"/>
  <c r="G32" i="63"/>
  <c r="H31" i="63"/>
  <c r="G31" i="63"/>
  <c r="H30" i="63"/>
  <c r="G30" i="63"/>
  <c r="H29" i="63"/>
  <c r="G29" i="63"/>
  <c r="H28" i="63"/>
  <c r="G28" i="63"/>
  <c r="H27" i="63"/>
  <c r="G27" i="63"/>
  <c r="H26" i="63"/>
  <c r="G26" i="63"/>
  <c r="H25" i="63"/>
  <c r="G25" i="63"/>
  <c r="H24" i="63"/>
  <c r="G24" i="63"/>
  <c r="H23" i="63"/>
  <c r="G23" i="63"/>
  <c r="H22" i="63"/>
  <c r="G22" i="63"/>
  <c r="H21" i="63"/>
  <c r="G21" i="63"/>
  <c r="H20" i="63"/>
  <c r="G20" i="63"/>
  <c r="H19" i="63"/>
  <c r="G19" i="63"/>
  <c r="H18" i="63"/>
  <c r="G18" i="63"/>
  <c r="H17" i="63"/>
  <c r="G17" i="63"/>
  <c r="H16" i="63"/>
  <c r="G16" i="63"/>
  <c r="H15" i="63"/>
  <c r="G15" i="63"/>
  <c r="H14" i="63"/>
  <c r="G14" i="63"/>
  <c r="H13" i="63"/>
  <c r="G13" i="63"/>
  <c r="H12" i="63"/>
  <c r="G12" i="63"/>
  <c r="H11" i="63"/>
  <c r="G11" i="63"/>
  <c r="H10" i="63"/>
  <c r="G10" i="63"/>
  <c r="H9" i="63"/>
  <c r="G9" i="63"/>
  <c r="H8" i="63"/>
  <c r="G8" i="63"/>
  <c r="H7" i="63"/>
  <c r="G7" i="63"/>
  <c r="H6" i="63"/>
  <c r="G6" i="63"/>
  <c r="H5" i="63"/>
  <c r="G5" i="63"/>
  <c r="H4" i="63"/>
  <c r="G4" i="63"/>
  <c r="H3" i="63"/>
  <c r="G3" i="63"/>
  <c r="E641" i="63"/>
  <c r="E640" i="63"/>
  <c r="E639" i="63"/>
  <c r="E638" i="63"/>
  <c r="E637" i="63"/>
  <c r="E636" i="63"/>
  <c r="E635" i="63"/>
  <c r="E634" i="63"/>
  <c r="E633" i="63"/>
  <c r="E632" i="63"/>
  <c r="E631" i="63"/>
  <c r="E630" i="63"/>
  <c r="E629" i="63"/>
  <c r="E628" i="63"/>
  <c r="E627" i="63"/>
  <c r="E626" i="63"/>
  <c r="E625" i="63"/>
  <c r="E624" i="63"/>
  <c r="E623" i="63"/>
  <c r="E622" i="63"/>
  <c r="E621" i="63"/>
  <c r="E620" i="63"/>
  <c r="E619" i="63"/>
  <c r="E618" i="63"/>
  <c r="E617" i="63"/>
  <c r="E616" i="63"/>
  <c r="E615" i="63"/>
  <c r="E614" i="63"/>
  <c r="E613" i="63"/>
  <c r="E612" i="63"/>
  <c r="E611" i="63"/>
  <c r="E610" i="63"/>
  <c r="E609" i="63"/>
  <c r="E608" i="63"/>
  <c r="E607" i="63"/>
  <c r="E606" i="63"/>
  <c r="E605" i="63"/>
  <c r="E604" i="63"/>
  <c r="E603" i="63"/>
  <c r="E602" i="63"/>
  <c r="E601" i="63"/>
  <c r="E600" i="63"/>
  <c r="E599" i="63"/>
  <c r="E598" i="63"/>
  <c r="E597" i="63"/>
  <c r="E596" i="63"/>
  <c r="E595" i="63"/>
  <c r="E594" i="63"/>
  <c r="E593" i="63"/>
  <c r="E592" i="63"/>
  <c r="E591" i="63"/>
  <c r="E590" i="63"/>
  <c r="E589" i="63"/>
  <c r="E588" i="63"/>
  <c r="E587" i="63"/>
  <c r="E586" i="63"/>
  <c r="E585" i="63"/>
  <c r="E584" i="63"/>
  <c r="E583" i="63"/>
  <c r="E582" i="63"/>
  <c r="E581" i="63"/>
  <c r="E580" i="63"/>
  <c r="E579" i="63"/>
  <c r="E578" i="63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E3" i="63"/>
  <c r="D641" i="63"/>
  <c r="D640" i="63"/>
  <c r="D639" i="63"/>
  <c r="D638" i="63"/>
  <c r="D637" i="63"/>
  <c r="D636" i="63"/>
  <c r="D635" i="63"/>
  <c r="D634" i="63"/>
  <c r="D633" i="63"/>
  <c r="D632" i="63"/>
  <c r="D631" i="63"/>
  <c r="D630" i="63"/>
  <c r="D629" i="63"/>
  <c r="D628" i="63"/>
  <c r="D627" i="63"/>
  <c r="D626" i="63"/>
  <c r="D625" i="63"/>
  <c r="D624" i="63"/>
  <c r="D623" i="63"/>
  <c r="D622" i="63"/>
  <c r="D621" i="63"/>
  <c r="D620" i="63"/>
  <c r="D619" i="63"/>
  <c r="D618" i="63"/>
  <c r="D617" i="63"/>
  <c r="D616" i="63"/>
  <c r="D615" i="63"/>
  <c r="D614" i="63"/>
  <c r="D613" i="63"/>
  <c r="D612" i="63"/>
  <c r="D611" i="63"/>
  <c r="D610" i="63"/>
  <c r="D609" i="63"/>
  <c r="D608" i="63"/>
  <c r="D607" i="63"/>
  <c r="D606" i="63"/>
  <c r="D605" i="63"/>
  <c r="D604" i="63"/>
  <c r="D603" i="63"/>
  <c r="D602" i="63"/>
  <c r="D601" i="63"/>
  <c r="D600" i="63"/>
  <c r="D599" i="63"/>
  <c r="D598" i="63"/>
  <c r="D597" i="63"/>
  <c r="D596" i="63"/>
  <c r="D595" i="63"/>
  <c r="D594" i="63"/>
  <c r="D593" i="63"/>
  <c r="D592" i="63"/>
  <c r="D591" i="63"/>
  <c r="D590" i="63"/>
  <c r="D589" i="63"/>
  <c r="D588" i="63"/>
  <c r="D587" i="63"/>
  <c r="D586" i="63"/>
  <c r="D585" i="63"/>
  <c r="D584" i="63"/>
  <c r="D583" i="63"/>
  <c r="D582" i="63"/>
  <c r="D581" i="63"/>
  <c r="D580" i="63"/>
  <c r="D579" i="63"/>
  <c r="D578" i="63"/>
  <c r="D577" i="63"/>
  <c r="D576" i="63"/>
  <c r="D575" i="63"/>
  <c r="D574" i="63"/>
  <c r="D573" i="63"/>
  <c r="D572" i="63"/>
  <c r="D571" i="63"/>
  <c r="D570" i="63"/>
  <c r="D569" i="63"/>
  <c r="D568" i="63"/>
  <c r="D567" i="63"/>
  <c r="D566" i="63"/>
  <c r="D565" i="63"/>
  <c r="D564" i="63"/>
  <c r="D563" i="63"/>
  <c r="D562" i="63"/>
  <c r="D561" i="63"/>
  <c r="D560" i="63"/>
  <c r="D559" i="63"/>
  <c r="D558" i="63"/>
  <c r="D557" i="63"/>
  <c r="D556" i="63"/>
  <c r="D555" i="63"/>
  <c r="D554" i="63"/>
  <c r="D553" i="63"/>
  <c r="D552" i="63"/>
  <c r="D551" i="63"/>
  <c r="D550" i="63"/>
  <c r="D549" i="63"/>
  <c r="D548" i="63"/>
  <c r="D547" i="63"/>
  <c r="D546" i="63"/>
  <c r="D545" i="63"/>
  <c r="D544" i="63"/>
  <c r="D543" i="63"/>
  <c r="D542" i="63"/>
  <c r="D541" i="63"/>
  <c r="D540" i="63"/>
  <c r="D539" i="63"/>
  <c r="D538" i="63"/>
  <c r="D537" i="63"/>
  <c r="D536" i="63"/>
  <c r="D535" i="63"/>
  <c r="D534" i="63"/>
  <c r="D533" i="63"/>
  <c r="D532" i="63"/>
  <c r="D531" i="63"/>
  <c r="D530" i="63"/>
  <c r="D529" i="63"/>
  <c r="D528" i="63"/>
  <c r="D527" i="63"/>
  <c r="D526" i="63"/>
  <c r="D525" i="63"/>
  <c r="D524" i="63"/>
  <c r="D523" i="63"/>
  <c r="D522" i="63"/>
  <c r="D521" i="63"/>
  <c r="D520" i="63"/>
  <c r="D519" i="63"/>
  <c r="D518" i="63"/>
  <c r="D517" i="63"/>
  <c r="D516" i="63"/>
  <c r="D515" i="63"/>
  <c r="D514" i="63"/>
  <c r="D513" i="63"/>
  <c r="D512" i="63"/>
  <c r="D511" i="63"/>
  <c r="D510" i="63"/>
  <c r="D509" i="63"/>
  <c r="D508" i="63"/>
  <c r="D507" i="63"/>
  <c r="D506" i="63"/>
  <c r="D505" i="63"/>
  <c r="D504" i="63"/>
  <c r="D503" i="63"/>
  <c r="D502" i="63"/>
  <c r="D501" i="63"/>
  <c r="D500" i="63"/>
  <c r="D499" i="63"/>
  <c r="D498" i="63"/>
  <c r="D497" i="63"/>
  <c r="D496" i="63"/>
  <c r="D495" i="63"/>
  <c r="D494" i="63"/>
  <c r="D493" i="63"/>
  <c r="D492" i="63"/>
  <c r="D491" i="63"/>
  <c r="D490" i="63"/>
  <c r="D489" i="63"/>
  <c r="D488" i="63"/>
  <c r="D487" i="63"/>
  <c r="D486" i="63"/>
  <c r="D485" i="63"/>
  <c r="D484" i="63"/>
  <c r="D483" i="63"/>
  <c r="D482" i="63"/>
  <c r="D481" i="63"/>
  <c r="D480" i="63"/>
  <c r="D479" i="63"/>
  <c r="D478" i="63"/>
  <c r="D477" i="63"/>
  <c r="D476" i="63"/>
  <c r="D475" i="63"/>
  <c r="D474" i="63"/>
  <c r="D473" i="63"/>
  <c r="D472" i="63"/>
  <c r="D471" i="63"/>
  <c r="D470" i="63"/>
  <c r="D469" i="63"/>
  <c r="D468" i="63"/>
  <c r="D467" i="63"/>
  <c r="D466" i="63"/>
  <c r="D465" i="63"/>
  <c r="D464" i="63"/>
  <c r="D463" i="63"/>
  <c r="D462" i="63"/>
  <c r="D461" i="63"/>
  <c r="D460" i="63"/>
  <c r="D459" i="63"/>
  <c r="D458" i="63"/>
  <c r="D457" i="63"/>
  <c r="D456" i="63"/>
  <c r="D455" i="63"/>
  <c r="D454" i="63"/>
  <c r="D453" i="63"/>
  <c r="D452" i="63"/>
  <c r="D451" i="63"/>
  <c r="D450" i="63"/>
  <c r="D449" i="63"/>
  <c r="D448" i="63"/>
  <c r="D447" i="63"/>
  <c r="D446" i="63"/>
  <c r="D445" i="63"/>
  <c r="D444" i="63"/>
  <c r="D443" i="63"/>
  <c r="D442" i="63"/>
  <c r="D441" i="63"/>
  <c r="D440" i="63"/>
  <c r="D439" i="63"/>
  <c r="D438" i="63"/>
  <c r="D437" i="63"/>
  <c r="D436" i="63"/>
  <c r="D435" i="63"/>
  <c r="D434" i="63"/>
  <c r="D433" i="63"/>
  <c r="D432" i="63"/>
  <c r="D431" i="63"/>
  <c r="D430" i="63"/>
  <c r="D429" i="63"/>
  <c r="D428" i="63"/>
  <c r="D427" i="63"/>
  <c r="D426" i="63"/>
  <c r="D425" i="63"/>
  <c r="D424" i="63"/>
  <c r="D423" i="63"/>
  <c r="D422" i="63"/>
  <c r="D421" i="63"/>
  <c r="D420" i="63"/>
  <c r="D419" i="63"/>
  <c r="D418" i="63"/>
  <c r="D417" i="63"/>
  <c r="D416" i="63"/>
  <c r="D415" i="63"/>
  <c r="D414" i="63"/>
  <c r="D413" i="63"/>
  <c r="D412" i="63"/>
  <c r="D411" i="63"/>
  <c r="D410" i="63"/>
  <c r="D409" i="63"/>
  <c r="D408" i="63"/>
  <c r="D407" i="63"/>
  <c r="D406" i="63"/>
  <c r="D405" i="63"/>
  <c r="D404" i="63"/>
  <c r="D403" i="63"/>
  <c r="D402" i="63"/>
  <c r="D401" i="63"/>
  <c r="D400" i="63"/>
  <c r="D399" i="63"/>
  <c r="D398" i="63"/>
  <c r="D397" i="63"/>
  <c r="D396" i="63"/>
  <c r="D395" i="63"/>
  <c r="D394" i="63"/>
  <c r="D393" i="63"/>
  <c r="D392" i="63"/>
  <c r="D391" i="63"/>
  <c r="D390" i="63"/>
  <c r="D389" i="63"/>
  <c r="D388" i="63"/>
  <c r="D387" i="63"/>
  <c r="D386" i="63"/>
  <c r="D385" i="63"/>
  <c r="D384" i="63"/>
  <c r="D383" i="63"/>
  <c r="D382" i="63"/>
  <c r="D381" i="63"/>
  <c r="D380" i="63"/>
  <c r="D379" i="63"/>
  <c r="D378" i="63"/>
  <c r="D377" i="63"/>
  <c r="D376" i="63"/>
  <c r="D375" i="63"/>
  <c r="D374" i="63"/>
  <c r="D373" i="63"/>
  <c r="D372" i="63"/>
  <c r="D371" i="63"/>
  <c r="D370" i="63"/>
  <c r="D369" i="63"/>
  <c r="D368" i="63"/>
  <c r="D367" i="63"/>
  <c r="D366" i="63"/>
  <c r="D365" i="63"/>
  <c r="D364" i="63"/>
  <c r="D363" i="63"/>
  <c r="D362" i="63"/>
  <c r="D361" i="63"/>
  <c r="D360" i="63"/>
  <c r="D359" i="63"/>
  <c r="D358" i="63"/>
  <c r="D357" i="63"/>
  <c r="D356" i="63"/>
  <c r="D355" i="63"/>
  <c r="D354" i="63"/>
  <c r="D353" i="63"/>
  <c r="D352" i="63"/>
  <c r="D351" i="63"/>
  <c r="D350" i="63"/>
  <c r="D349" i="63"/>
  <c r="D348" i="63"/>
  <c r="D347" i="63"/>
  <c r="D346" i="63"/>
  <c r="D345" i="63"/>
  <c r="D344" i="63"/>
  <c r="D343" i="63"/>
  <c r="D342" i="63"/>
  <c r="D341" i="63"/>
  <c r="D340" i="63"/>
  <c r="D339" i="63"/>
  <c r="D338" i="63"/>
  <c r="D337" i="63"/>
  <c r="D336" i="63"/>
  <c r="D335" i="63"/>
  <c r="D334" i="63"/>
  <c r="D333" i="63"/>
  <c r="D332" i="63"/>
  <c r="D331" i="63"/>
  <c r="D330" i="63"/>
  <c r="D329" i="63"/>
  <c r="D328" i="63"/>
  <c r="D327" i="63"/>
  <c r="D326" i="63"/>
  <c r="D325" i="63"/>
  <c r="D324" i="63"/>
  <c r="D323" i="63"/>
  <c r="D322" i="63"/>
  <c r="D321" i="63"/>
  <c r="D320" i="63"/>
  <c r="D319" i="63"/>
  <c r="D318" i="63"/>
  <c r="D317" i="63"/>
  <c r="D316" i="63"/>
  <c r="D315" i="63"/>
  <c r="D314" i="63"/>
  <c r="D313" i="63"/>
  <c r="D312" i="63"/>
  <c r="D311" i="63"/>
  <c r="D310" i="63"/>
  <c r="D309" i="63"/>
  <c r="D308" i="63"/>
  <c r="D307" i="63"/>
  <c r="D306" i="63"/>
  <c r="D305" i="63"/>
  <c r="D304" i="63"/>
  <c r="D303" i="63"/>
  <c r="D302" i="63"/>
  <c r="D301" i="63"/>
  <c r="D300" i="63"/>
  <c r="D299" i="63"/>
  <c r="D298" i="63"/>
  <c r="D297" i="63"/>
  <c r="D296" i="63"/>
  <c r="D295" i="63"/>
  <c r="D294" i="63"/>
  <c r="D293" i="63"/>
  <c r="D292" i="63"/>
  <c r="D291" i="63"/>
  <c r="D290" i="63"/>
  <c r="D289" i="63"/>
  <c r="D288" i="63"/>
  <c r="D287" i="63"/>
  <c r="D286" i="63"/>
  <c r="D285" i="63"/>
  <c r="D284" i="63"/>
  <c r="D283" i="63"/>
  <c r="D282" i="63"/>
  <c r="D281" i="63"/>
  <c r="D280" i="63"/>
  <c r="D279" i="63"/>
  <c r="D278" i="63"/>
  <c r="D277" i="63"/>
  <c r="D276" i="63"/>
  <c r="D275" i="63"/>
  <c r="D274" i="63"/>
  <c r="D273" i="63"/>
  <c r="D272" i="63"/>
  <c r="D271" i="63"/>
  <c r="D270" i="63"/>
  <c r="D269" i="63"/>
  <c r="D268" i="63"/>
  <c r="D267" i="63"/>
  <c r="D266" i="63"/>
  <c r="D265" i="63"/>
  <c r="D264" i="63"/>
  <c r="D263" i="63"/>
  <c r="D262" i="63"/>
  <c r="D261" i="63"/>
  <c r="D260" i="63"/>
  <c r="D259" i="63"/>
  <c r="D258" i="63"/>
  <c r="D257" i="63"/>
  <c r="D256" i="63"/>
  <c r="D255" i="63"/>
  <c r="D254" i="63"/>
  <c r="D253" i="63"/>
  <c r="D252" i="63"/>
  <c r="D251" i="63"/>
  <c r="D250" i="63"/>
  <c r="D249" i="63"/>
  <c r="D248" i="63"/>
  <c r="D247" i="63"/>
  <c r="D246" i="63"/>
  <c r="D245" i="63"/>
  <c r="D244" i="63"/>
  <c r="D243" i="63"/>
  <c r="D242" i="63"/>
  <c r="D241" i="63"/>
  <c r="D240" i="63"/>
  <c r="D239" i="63"/>
  <c r="D238" i="63"/>
  <c r="D237" i="63"/>
  <c r="D236" i="63"/>
  <c r="D235" i="63"/>
  <c r="D234" i="63"/>
  <c r="D233" i="63"/>
  <c r="D232" i="63"/>
  <c r="D231" i="63"/>
  <c r="D230" i="63"/>
  <c r="D229" i="63"/>
  <c r="D228" i="63"/>
  <c r="D227" i="63"/>
  <c r="D226" i="63"/>
  <c r="D225" i="63"/>
  <c r="D224" i="63"/>
  <c r="D223" i="63"/>
  <c r="D222" i="63"/>
  <c r="D221" i="63"/>
  <c r="D220" i="63"/>
  <c r="D219" i="63"/>
  <c r="D218" i="63"/>
  <c r="D217" i="63"/>
  <c r="D216" i="63"/>
  <c r="D215" i="63"/>
  <c r="D214" i="63"/>
  <c r="D213" i="63"/>
  <c r="D212" i="63"/>
  <c r="D211" i="63"/>
  <c r="D210" i="63"/>
  <c r="D209" i="63"/>
  <c r="D208" i="63"/>
  <c r="D207" i="63"/>
  <c r="D206" i="63"/>
  <c r="D205" i="63"/>
  <c r="D204" i="63"/>
  <c r="D203" i="63"/>
  <c r="D202" i="63"/>
  <c r="D201" i="63"/>
  <c r="D200" i="63"/>
  <c r="D199" i="63"/>
  <c r="D198" i="63"/>
  <c r="D197" i="63"/>
  <c r="D196" i="63"/>
  <c r="D195" i="63"/>
  <c r="D194" i="63"/>
  <c r="D193" i="63"/>
  <c r="D192" i="63"/>
  <c r="D191" i="63"/>
  <c r="D190" i="63"/>
  <c r="D189" i="63"/>
  <c r="D188" i="63"/>
  <c r="D187" i="63"/>
  <c r="D186" i="63"/>
  <c r="D185" i="63"/>
  <c r="D184" i="63"/>
  <c r="D183" i="63"/>
  <c r="D182" i="63"/>
  <c r="D181" i="63"/>
  <c r="D180" i="63"/>
  <c r="D179" i="63"/>
  <c r="D178" i="63"/>
  <c r="D177" i="63"/>
  <c r="D176" i="63"/>
  <c r="D175" i="63"/>
  <c r="D174" i="63"/>
  <c r="D173" i="63"/>
  <c r="D172" i="63"/>
  <c r="D171" i="63"/>
  <c r="D170" i="63"/>
  <c r="D169" i="63"/>
  <c r="D168" i="63"/>
  <c r="D167" i="63"/>
  <c r="D166" i="63"/>
  <c r="D165" i="63"/>
  <c r="D164" i="63"/>
  <c r="D163" i="63"/>
  <c r="D162" i="63"/>
  <c r="D161" i="63"/>
  <c r="D160" i="63"/>
  <c r="D159" i="63"/>
  <c r="D158" i="63"/>
  <c r="D157" i="63"/>
  <c r="D156" i="63"/>
  <c r="D155" i="63"/>
  <c r="D154" i="63"/>
  <c r="D153" i="63"/>
  <c r="D152" i="63"/>
  <c r="D151" i="63"/>
  <c r="D150" i="63"/>
  <c r="D149" i="63"/>
  <c r="D148" i="63"/>
  <c r="D147" i="63"/>
  <c r="D146" i="63"/>
  <c r="D145" i="63"/>
  <c r="D144" i="63"/>
  <c r="D143" i="63"/>
  <c r="D142" i="63"/>
  <c r="D141" i="63"/>
  <c r="D140" i="63"/>
  <c r="D139" i="63"/>
  <c r="D138" i="63"/>
  <c r="D137" i="63"/>
  <c r="D136" i="63"/>
  <c r="D135" i="63"/>
  <c r="D134" i="63"/>
  <c r="D133" i="63"/>
  <c r="D132" i="63"/>
  <c r="D131" i="63"/>
  <c r="D130" i="63"/>
  <c r="D129" i="63"/>
  <c r="D128" i="63"/>
  <c r="D127" i="63"/>
  <c r="D126" i="63"/>
  <c r="D125" i="63"/>
  <c r="D124" i="63"/>
  <c r="D123" i="63"/>
  <c r="D122" i="63"/>
  <c r="D121" i="63"/>
  <c r="D120" i="63"/>
  <c r="D119" i="63"/>
  <c r="D118" i="63"/>
  <c r="D117" i="63"/>
  <c r="D116" i="63"/>
  <c r="D115" i="63"/>
  <c r="D114" i="63"/>
  <c r="D113" i="63"/>
  <c r="D112" i="63"/>
  <c r="D111" i="63"/>
  <c r="D110" i="63"/>
  <c r="D109" i="63"/>
  <c r="D108" i="63"/>
  <c r="D107" i="63"/>
  <c r="D106" i="63"/>
  <c r="D105" i="63"/>
  <c r="D104" i="63"/>
  <c r="D103" i="63"/>
  <c r="D102" i="63"/>
  <c r="D101" i="63"/>
  <c r="D100" i="63"/>
  <c r="D99" i="63"/>
  <c r="D98" i="63"/>
  <c r="D97" i="63"/>
  <c r="D96" i="63"/>
  <c r="D95" i="63"/>
  <c r="D94" i="63"/>
  <c r="D93" i="63"/>
  <c r="D92" i="63"/>
  <c r="D91" i="63"/>
  <c r="D90" i="63"/>
  <c r="D89" i="63"/>
  <c r="D88" i="63"/>
  <c r="D87" i="63"/>
  <c r="D86" i="63"/>
  <c r="D85" i="63"/>
  <c r="D84" i="63"/>
  <c r="D83" i="63"/>
  <c r="D82" i="63"/>
  <c r="D81" i="63"/>
  <c r="D80" i="63"/>
  <c r="D79" i="63"/>
  <c r="D78" i="63"/>
  <c r="D77" i="63"/>
  <c r="D76" i="63"/>
  <c r="D75" i="63"/>
  <c r="D74" i="63"/>
  <c r="D73" i="63"/>
  <c r="D72" i="63"/>
  <c r="D71" i="63"/>
  <c r="D70" i="63"/>
  <c r="D69" i="63"/>
  <c r="D68" i="63"/>
  <c r="D67" i="63"/>
  <c r="D66" i="63"/>
  <c r="D65" i="63"/>
  <c r="D64" i="63"/>
  <c r="D63" i="63"/>
  <c r="D62" i="63"/>
  <c r="D61" i="63"/>
  <c r="D60" i="63"/>
  <c r="D59" i="63"/>
  <c r="D58" i="63"/>
  <c r="D57" i="63"/>
  <c r="D56" i="63"/>
  <c r="D55" i="63"/>
  <c r="D54" i="63"/>
  <c r="D53" i="63"/>
  <c r="D52" i="63"/>
  <c r="D51" i="63"/>
  <c r="D50" i="63"/>
  <c r="D49" i="63"/>
  <c r="D48" i="63"/>
  <c r="D47" i="63"/>
  <c r="D46" i="63"/>
  <c r="D45" i="63"/>
  <c r="D44" i="63"/>
  <c r="D43" i="63"/>
  <c r="D42" i="63"/>
  <c r="D41" i="63"/>
  <c r="D40" i="63"/>
  <c r="D39" i="63"/>
  <c r="D38" i="63"/>
  <c r="D37" i="63"/>
  <c r="D36" i="63"/>
  <c r="D35" i="63"/>
  <c r="D34" i="63"/>
  <c r="D33" i="63"/>
  <c r="D32" i="63"/>
  <c r="D31" i="63"/>
  <c r="D30" i="63"/>
  <c r="D29" i="63"/>
  <c r="D28" i="63"/>
  <c r="D27" i="63"/>
  <c r="D26" i="63"/>
  <c r="D25" i="63"/>
  <c r="D24" i="63"/>
  <c r="D23" i="63"/>
  <c r="D22" i="63"/>
  <c r="D21" i="63"/>
  <c r="D20" i="63"/>
  <c r="D19" i="63"/>
  <c r="D18" i="63"/>
  <c r="D17" i="63"/>
  <c r="D16" i="63"/>
  <c r="D15" i="63"/>
  <c r="D14" i="63"/>
  <c r="D13" i="63"/>
  <c r="D12" i="63"/>
  <c r="D11" i="63"/>
  <c r="D10" i="63"/>
  <c r="D9" i="63"/>
  <c r="D8" i="63"/>
  <c r="D7" i="63"/>
  <c r="D6" i="63"/>
  <c r="D5" i="63"/>
  <c r="D4" i="63"/>
  <c r="D3" i="63"/>
  <c r="B643" i="63"/>
  <c r="AA641" i="62"/>
  <c r="AA640" i="62"/>
  <c r="AA639" i="62"/>
  <c r="AA638" i="62"/>
  <c r="AA637" i="62"/>
  <c r="AA636" i="62"/>
  <c r="AA635" i="62"/>
  <c r="AA634" i="62"/>
  <c r="AA633" i="62"/>
  <c r="AA632" i="62"/>
  <c r="AA631" i="62"/>
  <c r="AA630" i="62"/>
  <c r="AA629" i="62"/>
  <c r="AA628" i="62"/>
  <c r="AA627" i="62"/>
  <c r="AA626" i="62"/>
  <c r="AA625" i="62"/>
  <c r="AA624" i="62"/>
  <c r="AA623" i="62"/>
  <c r="AA622" i="62"/>
  <c r="AA621" i="62"/>
  <c r="AA620" i="62"/>
  <c r="AA619" i="62"/>
  <c r="AA618" i="62"/>
  <c r="AA617" i="62"/>
  <c r="AA616" i="62"/>
  <c r="AA615" i="62"/>
  <c r="AA614" i="62"/>
  <c r="AA613" i="62"/>
  <c r="AA612" i="62"/>
  <c r="AA611" i="62"/>
  <c r="AA610" i="62"/>
  <c r="AA609" i="62"/>
  <c r="AA608" i="62"/>
  <c r="AA607" i="62"/>
  <c r="AA606" i="62"/>
  <c r="AA605" i="62"/>
  <c r="AA604" i="62"/>
  <c r="AA603" i="62"/>
  <c r="AA602" i="62"/>
  <c r="AA601" i="62"/>
  <c r="AA600" i="62"/>
  <c r="AA599" i="62"/>
  <c r="AA598" i="62"/>
  <c r="AB599" i="62" s="1"/>
  <c r="AA597" i="62"/>
  <c r="AA596" i="62"/>
  <c r="AA595" i="62"/>
  <c r="AA594" i="62"/>
  <c r="AA593" i="62"/>
  <c r="AA592" i="62"/>
  <c r="AA591" i="62"/>
  <c r="AA590" i="62"/>
  <c r="AA589" i="62"/>
  <c r="AA588" i="62"/>
  <c r="AA587" i="62"/>
  <c r="AA586" i="62"/>
  <c r="AA585" i="62"/>
  <c r="AA584" i="62"/>
  <c r="AA583" i="62"/>
  <c r="AA582" i="62"/>
  <c r="AC583" i="62" s="1"/>
  <c r="AA581" i="62"/>
  <c r="AA580" i="62"/>
  <c r="AA579" i="62"/>
  <c r="AA578" i="62"/>
  <c r="AA577" i="62"/>
  <c r="AA576" i="62"/>
  <c r="AA575" i="62"/>
  <c r="AA574" i="62"/>
  <c r="AA573" i="62"/>
  <c r="AA572" i="62"/>
  <c r="AA571" i="62"/>
  <c r="AB572" i="62" s="1"/>
  <c r="AA570" i="62"/>
  <c r="AA569" i="62"/>
  <c r="AA568" i="62"/>
  <c r="AA567" i="62"/>
  <c r="AA566" i="62"/>
  <c r="AA565" i="62"/>
  <c r="AA564" i="62"/>
  <c r="AA563" i="62"/>
  <c r="AA562" i="62"/>
  <c r="AA561" i="62"/>
  <c r="AA560" i="62"/>
  <c r="AA559" i="62"/>
  <c r="AA558" i="62"/>
  <c r="AA557" i="62"/>
  <c r="AA556" i="62"/>
  <c r="AA555" i="62"/>
  <c r="AA554" i="62"/>
  <c r="AA553" i="62"/>
  <c r="AA552" i="62"/>
  <c r="AA551" i="62"/>
  <c r="AA550" i="62"/>
  <c r="AC551" i="62" s="1"/>
  <c r="AA549" i="62"/>
  <c r="AA548" i="62"/>
  <c r="AA547" i="62"/>
  <c r="AA546" i="62"/>
  <c r="AA545" i="62"/>
  <c r="AA544" i="62"/>
  <c r="AA543" i="62"/>
  <c r="AE544" i="62" s="1"/>
  <c r="AA542" i="62"/>
  <c r="AA541" i="62"/>
  <c r="AA540" i="62"/>
  <c r="AA539" i="62"/>
  <c r="AA538" i="62"/>
  <c r="AA537" i="62"/>
  <c r="AA536" i="62"/>
  <c r="AA535" i="62"/>
  <c r="AA534" i="62"/>
  <c r="AA533" i="62"/>
  <c r="AA532" i="62"/>
  <c r="AA531" i="62"/>
  <c r="AA530" i="62"/>
  <c r="AA529" i="62"/>
  <c r="AA528" i="62"/>
  <c r="AC529" i="62" s="1"/>
  <c r="AA527" i="62"/>
  <c r="AA526" i="62"/>
  <c r="AA525" i="62"/>
  <c r="AA524" i="62"/>
  <c r="AA523" i="62"/>
  <c r="AA522" i="62"/>
  <c r="AA521" i="62"/>
  <c r="AA520" i="62"/>
  <c r="AA519" i="62"/>
  <c r="AA518" i="62"/>
  <c r="AA517" i="62"/>
  <c r="AA516" i="62"/>
  <c r="AA515" i="62"/>
  <c r="AA514" i="62"/>
  <c r="AA513" i="62"/>
  <c r="AA512" i="62"/>
  <c r="AA511" i="62"/>
  <c r="AB512" i="62" s="1"/>
  <c r="AA510" i="62"/>
  <c r="AA509" i="62"/>
  <c r="AA508" i="62"/>
  <c r="AA507" i="62"/>
  <c r="AA506" i="62"/>
  <c r="AA505" i="62"/>
  <c r="AA504" i="62"/>
  <c r="AA503" i="62"/>
  <c r="AA502" i="62"/>
  <c r="AA501" i="62"/>
  <c r="AA500" i="62"/>
  <c r="AA499" i="62"/>
  <c r="AA498" i="62"/>
  <c r="AA497" i="62"/>
  <c r="AA496" i="62"/>
  <c r="AA495" i="62"/>
  <c r="AA494" i="62"/>
  <c r="AA493" i="62"/>
  <c r="AA492" i="62"/>
  <c r="AB493" i="62" s="1"/>
  <c r="AA491" i="62"/>
  <c r="AA490" i="62"/>
  <c r="AA489" i="62"/>
  <c r="AA488" i="62"/>
  <c r="AA487" i="62"/>
  <c r="AA486" i="62"/>
  <c r="AA485" i="62"/>
  <c r="AA484" i="62"/>
  <c r="AA483" i="62"/>
  <c r="AA482" i="62"/>
  <c r="AA481" i="62"/>
  <c r="AA480" i="62"/>
  <c r="AB481" i="62" s="1"/>
  <c r="AA479" i="62"/>
  <c r="AA478" i="62"/>
  <c r="AA477" i="62"/>
  <c r="AA476" i="62"/>
  <c r="AA475" i="62"/>
  <c r="AA474" i="62"/>
  <c r="AA473" i="62"/>
  <c r="AA472" i="62"/>
  <c r="AA471" i="62"/>
  <c r="AA470" i="62"/>
  <c r="AA469" i="62"/>
  <c r="AA468" i="62"/>
  <c r="AA467" i="62"/>
  <c r="AA466" i="62"/>
  <c r="AA465" i="62"/>
  <c r="AA464" i="62"/>
  <c r="AA463" i="62"/>
  <c r="AA462" i="62"/>
  <c r="AA461" i="62"/>
  <c r="AA460" i="62"/>
  <c r="AA459" i="62"/>
  <c r="AA458" i="62"/>
  <c r="AA457" i="62"/>
  <c r="AA456" i="62"/>
  <c r="AA455" i="62"/>
  <c r="AA454" i="62"/>
  <c r="AA453" i="62"/>
  <c r="AA452" i="62"/>
  <c r="AA451" i="62"/>
  <c r="AA450" i="62"/>
  <c r="AA449" i="62"/>
  <c r="AA448" i="62"/>
  <c r="AA447" i="62"/>
  <c r="AA446" i="62"/>
  <c r="AA445" i="62"/>
  <c r="AA444" i="62"/>
  <c r="AA443" i="62"/>
  <c r="AA442" i="62"/>
  <c r="AA441" i="62"/>
  <c r="AA440" i="62"/>
  <c r="AA439" i="62"/>
  <c r="AA438" i="62"/>
  <c r="AA437" i="62"/>
  <c r="AA436" i="62"/>
  <c r="AA435" i="62"/>
  <c r="AA434" i="62"/>
  <c r="AA433" i="62"/>
  <c r="AA432" i="62"/>
  <c r="AA431" i="62"/>
  <c r="AA430" i="62"/>
  <c r="AA429" i="62"/>
  <c r="AA428" i="62"/>
  <c r="AA427" i="62"/>
  <c r="AB428" i="62" s="1"/>
  <c r="AA426" i="62"/>
  <c r="AA425" i="62"/>
  <c r="AA424" i="62"/>
  <c r="AA423" i="62"/>
  <c r="AA422" i="62"/>
  <c r="AA421" i="62"/>
  <c r="AA420" i="62"/>
  <c r="AA419" i="62"/>
  <c r="AA418" i="62"/>
  <c r="AA417" i="62"/>
  <c r="AA416" i="62"/>
  <c r="AA415" i="62"/>
  <c r="AA414" i="62"/>
  <c r="AA413" i="62"/>
  <c r="AA412" i="62"/>
  <c r="AA411" i="62"/>
  <c r="AA410" i="62"/>
  <c r="AA409" i="62"/>
  <c r="AA408" i="62"/>
  <c r="AA407" i="62"/>
  <c r="AA406" i="62"/>
  <c r="AA405" i="62"/>
  <c r="AA404" i="62"/>
  <c r="AA403" i="62"/>
  <c r="AA402" i="62"/>
  <c r="AA401" i="62"/>
  <c r="AA400" i="62"/>
  <c r="AA399" i="62"/>
  <c r="AA398" i="62"/>
  <c r="AA397" i="62"/>
  <c r="AA396" i="62"/>
  <c r="AA395" i="62"/>
  <c r="AA394" i="62"/>
  <c r="AA393" i="62"/>
  <c r="AA392" i="62"/>
  <c r="AA391" i="62"/>
  <c r="AA390" i="62"/>
  <c r="AA389" i="62"/>
  <c r="AA388" i="62"/>
  <c r="AA387" i="62"/>
  <c r="AA386" i="62"/>
  <c r="AA385" i="62"/>
  <c r="AA384" i="62"/>
  <c r="AA383" i="62"/>
  <c r="AA382" i="62"/>
  <c r="AA381" i="62"/>
  <c r="AA380" i="62"/>
  <c r="AA379" i="62"/>
  <c r="AA378" i="62"/>
  <c r="AA377" i="62"/>
  <c r="AA376" i="62"/>
  <c r="AA375" i="62"/>
  <c r="AA374" i="62"/>
  <c r="AA373" i="62"/>
  <c r="AA372" i="62"/>
  <c r="AA371" i="62"/>
  <c r="AA370" i="62"/>
  <c r="AA369" i="62"/>
  <c r="AA368" i="62"/>
  <c r="AA367" i="62"/>
  <c r="AB368" i="62" s="1"/>
  <c r="AA366" i="62"/>
  <c r="AA365" i="62"/>
  <c r="AA364" i="62"/>
  <c r="AA363" i="62"/>
  <c r="AA362" i="62"/>
  <c r="AA361" i="62"/>
  <c r="AA360" i="62"/>
  <c r="AA359" i="62"/>
  <c r="AA358" i="62"/>
  <c r="AA357" i="62"/>
  <c r="AA356" i="62"/>
  <c r="AA355" i="62"/>
  <c r="AA354" i="62"/>
  <c r="AA353" i="62"/>
  <c r="AA352" i="62"/>
  <c r="AA351" i="62"/>
  <c r="AA350" i="62"/>
  <c r="AA349" i="62"/>
  <c r="AA348" i="62"/>
  <c r="AA347" i="62"/>
  <c r="AA346" i="62"/>
  <c r="AA345" i="62"/>
  <c r="AA344" i="62"/>
  <c r="AA343" i="62"/>
  <c r="AA342" i="62"/>
  <c r="AA341" i="62"/>
  <c r="AA340" i="62"/>
  <c r="AA339" i="62"/>
  <c r="AA338" i="62"/>
  <c r="AA337" i="62"/>
  <c r="AA336" i="62"/>
  <c r="AA335" i="62"/>
  <c r="AA334" i="62"/>
  <c r="AA333" i="62"/>
  <c r="AA332" i="62"/>
  <c r="AA331" i="62"/>
  <c r="AA330" i="62"/>
  <c r="AA329" i="62"/>
  <c r="AA328" i="62"/>
  <c r="AA327" i="62"/>
  <c r="AA326" i="62"/>
  <c r="AA325" i="62"/>
  <c r="AA324" i="62"/>
  <c r="AA323" i="62"/>
  <c r="AA322" i="62"/>
  <c r="AA321" i="62"/>
  <c r="AA320" i="62"/>
  <c r="AA319" i="62"/>
  <c r="AA318" i="62"/>
  <c r="AA317" i="62"/>
  <c r="AA316" i="62"/>
  <c r="AA315" i="62"/>
  <c r="AA314" i="62"/>
  <c r="AA313" i="62"/>
  <c r="AA312" i="62"/>
  <c r="AA311" i="62"/>
  <c r="AA310" i="62"/>
  <c r="AA309" i="62"/>
  <c r="AA308" i="62"/>
  <c r="AA307" i="62"/>
  <c r="AA306" i="62"/>
  <c r="AA305" i="62"/>
  <c r="AA304" i="62"/>
  <c r="AA303" i="62"/>
  <c r="AA302" i="62"/>
  <c r="AA301" i="62"/>
  <c r="AA300" i="62"/>
  <c r="AA299" i="62"/>
  <c r="AA298" i="62"/>
  <c r="AA297" i="62"/>
  <c r="AA296" i="62"/>
  <c r="AA295" i="62"/>
  <c r="AA294" i="62"/>
  <c r="AA293" i="62"/>
  <c r="AA292" i="62"/>
  <c r="AA291" i="62"/>
  <c r="AA290" i="62"/>
  <c r="AA289" i="62"/>
  <c r="AA288" i="62"/>
  <c r="AA287" i="62"/>
  <c r="AA286" i="62"/>
  <c r="AA285" i="62"/>
  <c r="AA284" i="62"/>
  <c r="AA283" i="62"/>
  <c r="AA282" i="62"/>
  <c r="AA281" i="62"/>
  <c r="AA280" i="62"/>
  <c r="AA279" i="62"/>
  <c r="AA278" i="62"/>
  <c r="AA277" i="62"/>
  <c r="AA276" i="62"/>
  <c r="AA275" i="62"/>
  <c r="AA274" i="62"/>
  <c r="AA273" i="62"/>
  <c r="AA272" i="62"/>
  <c r="AA271" i="62"/>
  <c r="AA270" i="62"/>
  <c r="AA269" i="62"/>
  <c r="AA268" i="62"/>
  <c r="AA267" i="62"/>
  <c r="AA266" i="62"/>
  <c r="AA265" i="62"/>
  <c r="AA264" i="62"/>
  <c r="AA263" i="62"/>
  <c r="AA262" i="62"/>
  <c r="AA261" i="62"/>
  <c r="AA260" i="62"/>
  <c r="AA259" i="62"/>
  <c r="AA258" i="62"/>
  <c r="AA257" i="62"/>
  <c r="AA256" i="62"/>
  <c r="AA255" i="62"/>
  <c r="AA254" i="62"/>
  <c r="AA253" i="62"/>
  <c r="AA252" i="62"/>
  <c r="AA251" i="62"/>
  <c r="AA250" i="62"/>
  <c r="AA249" i="62"/>
  <c r="AA248" i="62"/>
  <c r="AA247" i="62"/>
  <c r="AA246" i="62"/>
  <c r="AA245" i="62"/>
  <c r="AA244" i="62"/>
  <c r="AA243" i="62"/>
  <c r="AA242" i="62"/>
  <c r="AA241" i="62"/>
  <c r="AA240" i="62"/>
  <c r="AA239" i="62"/>
  <c r="AA238" i="62"/>
  <c r="AA237" i="62"/>
  <c r="AA236" i="62"/>
  <c r="AA235" i="62"/>
  <c r="AA234" i="62"/>
  <c r="AA233" i="62"/>
  <c r="AA232" i="62"/>
  <c r="AA231" i="62"/>
  <c r="AA230" i="62"/>
  <c r="AA229" i="62"/>
  <c r="AA228" i="62"/>
  <c r="AA227" i="62"/>
  <c r="AA226" i="62"/>
  <c r="AA225" i="62"/>
  <c r="AA224" i="62"/>
  <c r="AA223" i="62"/>
  <c r="AA222" i="62"/>
  <c r="AA221" i="62"/>
  <c r="AA220" i="62"/>
  <c r="AA219" i="62"/>
  <c r="AA218" i="62"/>
  <c r="AA217" i="62"/>
  <c r="AA216" i="62"/>
  <c r="AA215" i="62"/>
  <c r="AA214" i="62"/>
  <c r="AA213" i="62"/>
  <c r="AA212" i="62"/>
  <c r="AA211" i="62"/>
  <c r="AA210" i="62"/>
  <c r="AA209" i="62"/>
  <c r="AA208" i="62"/>
  <c r="AA207" i="62"/>
  <c r="AA206" i="62"/>
  <c r="AA205" i="62"/>
  <c r="AA204" i="62"/>
  <c r="AA203" i="62"/>
  <c r="AA202" i="62"/>
  <c r="AA201" i="62"/>
  <c r="AA200" i="62"/>
  <c r="AA199" i="62"/>
  <c r="AD200" i="62" s="1"/>
  <c r="AA198" i="62"/>
  <c r="AA197" i="62"/>
  <c r="AA196" i="62"/>
  <c r="AA195" i="62"/>
  <c r="AA194" i="62"/>
  <c r="AA193" i="62"/>
  <c r="AA192" i="62"/>
  <c r="AA191" i="62"/>
  <c r="AA190" i="62"/>
  <c r="AA189" i="62"/>
  <c r="AA188" i="62"/>
  <c r="AA187" i="62"/>
  <c r="AA186" i="62"/>
  <c r="AA185" i="62"/>
  <c r="AA184" i="62"/>
  <c r="AA183" i="62"/>
  <c r="AA182" i="62"/>
  <c r="AA181" i="62"/>
  <c r="AA180" i="62"/>
  <c r="AA179" i="62"/>
  <c r="AA178" i="62"/>
  <c r="AA177" i="62"/>
  <c r="AA176" i="62"/>
  <c r="AA175" i="62"/>
  <c r="AA174" i="62"/>
  <c r="AA173" i="62"/>
  <c r="AA172" i="62"/>
  <c r="AA171" i="62"/>
  <c r="AA170" i="62"/>
  <c r="AA169" i="62"/>
  <c r="AA168" i="62"/>
  <c r="AA167" i="62"/>
  <c r="AA166" i="62"/>
  <c r="AA165" i="62"/>
  <c r="AA164" i="62"/>
  <c r="AA163" i="62"/>
  <c r="AA162" i="62"/>
  <c r="AA161" i="62"/>
  <c r="AA160" i="62"/>
  <c r="AA159" i="62"/>
  <c r="AA158" i="62"/>
  <c r="AA157" i="62"/>
  <c r="AA156" i="62"/>
  <c r="AA155" i="62"/>
  <c r="AA154" i="62"/>
  <c r="AA153" i="62"/>
  <c r="AA152" i="62"/>
  <c r="AA151" i="62"/>
  <c r="AA150" i="62"/>
  <c r="AA149" i="62"/>
  <c r="AA148" i="62"/>
  <c r="AA147" i="62"/>
  <c r="AA146" i="62"/>
  <c r="AA145" i="62"/>
  <c r="AA144" i="62"/>
  <c r="AA143" i="62"/>
  <c r="AA142" i="62"/>
  <c r="AA141" i="62"/>
  <c r="AA140" i="62"/>
  <c r="AA139" i="62"/>
  <c r="AA138" i="62"/>
  <c r="AA137" i="62"/>
  <c r="AA136" i="62"/>
  <c r="AA135" i="62"/>
  <c r="AA134" i="62"/>
  <c r="AA133" i="62"/>
  <c r="AA132" i="62"/>
  <c r="AA131" i="62"/>
  <c r="AA130" i="62"/>
  <c r="AA129" i="62"/>
  <c r="AA128" i="62"/>
  <c r="AA127" i="62"/>
  <c r="AA126" i="62"/>
  <c r="AA125" i="62"/>
  <c r="AA124" i="62"/>
  <c r="AA123" i="62"/>
  <c r="AA122" i="62"/>
  <c r="AA121" i="62"/>
  <c r="AA120" i="62"/>
  <c r="AA119" i="62"/>
  <c r="AA118" i="62"/>
  <c r="AA117" i="62"/>
  <c r="AA116" i="62"/>
  <c r="AA115" i="62"/>
  <c r="AA114" i="62"/>
  <c r="AA113" i="62"/>
  <c r="AA112" i="62"/>
  <c r="AA111" i="62"/>
  <c r="AA110" i="62"/>
  <c r="AA109" i="62"/>
  <c r="AA108" i="62"/>
  <c r="AA107" i="62"/>
  <c r="AA106" i="62"/>
  <c r="AA105" i="62"/>
  <c r="AA104" i="62"/>
  <c r="AA103" i="62"/>
  <c r="AA102" i="62"/>
  <c r="AA101" i="62"/>
  <c r="AA100" i="62"/>
  <c r="AA99" i="62"/>
  <c r="AA98" i="62"/>
  <c r="AA97" i="62"/>
  <c r="AA96" i="62"/>
  <c r="AA95" i="62"/>
  <c r="AA94" i="62"/>
  <c r="AA93" i="62"/>
  <c r="AA92" i="62"/>
  <c r="AA91" i="62"/>
  <c r="AA90" i="62"/>
  <c r="AA89" i="62"/>
  <c r="AA88" i="62"/>
  <c r="AA87" i="62"/>
  <c r="AA86" i="62"/>
  <c r="AA85" i="62"/>
  <c r="AA84" i="62"/>
  <c r="AA83" i="62"/>
  <c r="AA82" i="62"/>
  <c r="AA81" i="62"/>
  <c r="AA80" i="62"/>
  <c r="AA79" i="62"/>
  <c r="AA78" i="62"/>
  <c r="AA77" i="62"/>
  <c r="AA76" i="62"/>
  <c r="AA75" i="62"/>
  <c r="AA74" i="62"/>
  <c r="AA73" i="62"/>
  <c r="AA72" i="62"/>
  <c r="AA71" i="62"/>
  <c r="AA70" i="62"/>
  <c r="AA69" i="62"/>
  <c r="AA68" i="62"/>
  <c r="AA67" i="62"/>
  <c r="AA66" i="62"/>
  <c r="AA65" i="62"/>
  <c r="AA64" i="62"/>
  <c r="AA63" i="62"/>
  <c r="AA62" i="62"/>
  <c r="AA61" i="62"/>
  <c r="AA60" i="62"/>
  <c r="AA59" i="62"/>
  <c r="AA58" i="62"/>
  <c r="AA57" i="62"/>
  <c r="AA56" i="62"/>
  <c r="AA55" i="62"/>
  <c r="AA54" i="62"/>
  <c r="AA53" i="62"/>
  <c r="AA52" i="62"/>
  <c r="AA51" i="62"/>
  <c r="AA50" i="62"/>
  <c r="AA49" i="62"/>
  <c r="AA48" i="62"/>
  <c r="AA47" i="62"/>
  <c r="AA46" i="62"/>
  <c r="AA45" i="62"/>
  <c r="AA44" i="62"/>
  <c r="AA43" i="62"/>
  <c r="AA42" i="62"/>
  <c r="AA41" i="62"/>
  <c r="AA40" i="62"/>
  <c r="AA39" i="62"/>
  <c r="AA38" i="62"/>
  <c r="AA37" i="62"/>
  <c r="AA36" i="62"/>
  <c r="AA35" i="62"/>
  <c r="AA34" i="62"/>
  <c r="AA33" i="62"/>
  <c r="AA32" i="62"/>
  <c r="AA31" i="62"/>
  <c r="AA30" i="62"/>
  <c r="AA29" i="62"/>
  <c r="AA28" i="62"/>
  <c r="AA27" i="62"/>
  <c r="AA26" i="62"/>
  <c r="AA25" i="62"/>
  <c r="AA24" i="62"/>
  <c r="AA23" i="62"/>
  <c r="AA22" i="62"/>
  <c r="AA21" i="62"/>
  <c r="AA20" i="62"/>
  <c r="AA19" i="62"/>
  <c r="AA18" i="62"/>
  <c r="AA17" i="62"/>
  <c r="AA16" i="62"/>
  <c r="AA15" i="62"/>
  <c r="AA14" i="62"/>
  <c r="AA13" i="62"/>
  <c r="AA12" i="62"/>
  <c r="AA11" i="62"/>
  <c r="AA10" i="62"/>
  <c r="AA9" i="62"/>
  <c r="AA8" i="62"/>
  <c r="AA7" i="62"/>
  <c r="AA6" i="62"/>
  <c r="AA5" i="62"/>
  <c r="AA4" i="62"/>
  <c r="AA3" i="62"/>
  <c r="AA2" i="62"/>
  <c r="B668" i="62" a="1"/>
  <c r="N680" i="62" s="1"/>
  <c r="O661" i="62"/>
  <c r="N662" i="62" s="1"/>
  <c r="K661" i="62"/>
  <c r="O660" i="62"/>
  <c r="M662" i="62" s="1"/>
  <c r="N660" i="62"/>
  <c r="M661" i="62" s="1"/>
  <c r="O659" i="62"/>
  <c r="L662" i="62" s="1"/>
  <c r="N659" i="62"/>
  <c r="L661" i="62" s="1"/>
  <c r="M659" i="62"/>
  <c r="L660" i="62" s="1"/>
  <c r="O658" i="62"/>
  <c r="K662" i="62" s="1"/>
  <c r="N658" i="62"/>
  <c r="M658" i="62"/>
  <c r="K660" i="62" s="1"/>
  <c r="L658" i="62"/>
  <c r="K659" i="62" s="1"/>
  <c r="O657" i="62"/>
  <c r="J662" i="62" s="1"/>
  <c r="N657" i="62"/>
  <c r="J661" i="62" s="1"/>
  <c r="M657" i="62"/>
  <c r="J660" i="62" s="1"/>
  <c r="L657" i="62"/>
  <c r="J659" i="62" s="1"/>
  <c r="K657" i="62"/>
  <c r="J658" i="62" s="1"/>
  <c r="O656" i="62"/>
  <c r="I662" i="62" s="1"/>
  <c r="N656" i="62"/>
  <c r="I661" i="62" s="1"/>
  <c r="M656" i="62"/>
  <c r="I660" i="62" s="1"/>
  <c r="L656" i="62"/>
  <c r="I659" i="62" s="1"/>
  <c r="K656" i="62"/>
  <c r="I658" i="62" s="1"/>
  <c r="J656" i="62"/>
  <c r="I657" i="62" s="1"/>
  <c r="O655" i="62"/>
  <c r="H662" i="62" s="1"/>
  <c r="N655" i="62"/>
  <c r="H661" i="62" s="1"/>
  <c r="M655" i="62"/>
  <c r="H660" i="62" s="1"/>
  <c r="L655" i="62"/>
  <c r="H659" i="62" s="1"/>
  <c r="K655" i="62"/>
  <c r="H658" i="62" s="1"/>
  <c r="J655" i="62"/>
  <c r="H657" i="62" s="1"/>
  <c r="I655" i="62"/>
  <c r="H656" i="62" s="1"/>
  <c r="O654" i="62"/>
  <c r="G662" i="62" s="1"/>
  <c r="N654" i="62"/>
  <c r="G661" i="62" s="1"/>
  <c r="M654" i="62"/>
  <c r="G660" i="62" s="1"/>
  <c r="L654" i="62"/>
  <c r="G659" i="62" s="1"/>
  <c r="K654" i="62"/>
  <c r="G658" i="62" s="1"/>
  <c r="J654" i="62"/>
  <c r="G657" i="62" s="1"/>
  <c r="I654" i="62"/>
  <c r="G656" i="62" s="1"/>
  <c r="H654" i="62"/>
  <c r="G655" i="62" s="1"/>
  <c r="O653" i="62"/>
  <c r="F662" i="62" s="1"/>
  <c r="N653" i="62"/>
  <c r="F661" i="62" s="1"/>
  <c r="M653" i="62"/>
  <c r="F660" i="62" s="1"/>
  <c r="L653" i="62"/>
  <c r="F659" i="62" s="1"/>
  <c r="K653" i="62"/>
  <c r="F658" i="62" s="1"/>
  <c r="J653" i="62"/>
  <c r="F657" i="62" s="1"/>
  <c r="I653" i="62"/>
  <c r="F656" i="62" s="1"/>
  <c r="H653" i="62"/>
  <c r="F655" i="62" s="1"/>
  <c r="G653" i="62"/>
  <c r="F654" i="62" s="1"/>
  <c r="O652" i="62"/>
  <c r="E662" i="62" s="1"/>
  <c r="N652" i="62"/>
  <c r="E661" i="62" s="1"/>
  <c r="M652" i="62"/>
  <c r="E660" i="62" s="1"/>
  <c r="L652" i="62"/>
  <c r="E659" i="62" s="1"/>
  <c r="K652" i="62"/>
  <c r="E658" i="62" s="1"/>
  <c r="J652" i="62"/>
  <c r="E657" i="62" s="1"/>
  <c r="I652" i="62"/>
  <c r="E656" i="62" s="1"/>
  <c r="H652" i="62"/>
  <c r="E655" i="62" s="1"/>
  <c r="G652" i="62"/>
  <c r="E654" i="62" s="1"/>
  <c r="F652" i="62"/>
  <c r="E653" i="62" s="1"/>
  <c r="O651" i="62"/>
  <c r="D662" i="62" s="1"/>
  <c r="N651" i="62"/>
  <c r="D661" i="62" s="1"/>
  <c r="M651" i="62"/>
  <c r="D660" i="62" s="1"/>
  <c r="L651" i="62"/>
  <c r="D659" i="62" s="1"/>
  <c r="K651" i="62"/>
  <c r="D658" i="62" s="1"/>
  <c r="J651" i="62"/>
  <c r="D657" i="62" s="1"/>
  <c r="I651" i="62"/>
  <c r="D656" i="62" s="1"/>
  <c r="H651" i="62"/>
  <c r="D655" i="62" s="1"/>
  <c r="G651" i="62"/>
  <c r="D654" i="62" s="1"/>
  <c r="F651" i="62"/>
  <c r="D653" i="62" s="1"/>
  <c r="E651" i="62"/>
  <c r="D652" i="62" s="1"/>
  <c r="O650" i="62"/>
  <c r="C662" i="62" s="1"/>
  <c r="N650" i="62"/>
  <c r="C661" i="62" s="1"/>
  <c r="M650" i="62"/>
  <c r="C660" i="62" s="1"/>
  <c r="L650" i="62"/>
  <c r="C659" i="62" s="1"/>
  <c r="K650" i="62"/>
  <c r="C658" i="62" s="1"/>
  <c r="J650" i="62"/>
  <c r="C657" i="62" s="1"/>
  <c r="I650" i="62"/>
  <c r="C656" i="62" s="1"/>
  <c r="H650" i="62"/>
  <c r="C655" i="62" s="1"/>
  <c r="G650" i="62"/>
  <c r="C654" i="62" s="1"/>
  <c r="F650" i="62"/>
  <c r="C653" i="62" s="1"/>
  <c r="E650" i="62"/>
  <c r="C652" i="62" s="1"/>
  <c r="D650" i="62"/>
  <c r="C651" i="62" s="1"/>
  <c r="N646" i="62"/>
  <c r="N645" i="62"/>
  <c r="N644" i="62"/>
  <c r="X641" i="62"/>
  <c r="Y641" i="62" s="1"/>
  <c r="U641" i="62"/>
  <c r="V641" i="62" s="1"/>
  <c r="R641" i="62"/>
  <c r="S641" i="62" s="1"/>
  <c r="Q641" i="62"/>
  <c r="W641" i="62" s="1"/>
  <c r="P641" i="62"/>
  <c r="O641" i="62"/>
  <c r="AB641" i="62" s="1"/>
  <c r="X640" i="62"/>
  <c r="Y640" i="62" s="1"/>
  <c r="V640" i="62"/>
  <c r="U640" i="62"/>
  <c r="R640" i="62"/>
  <c r="O640" i="62"/>
  <c r="Q640" i="62" s="1"/>
  <c r="W640" i="62" s="1"/>
  <c r="X639" i="62"/>
  <c r="Y639" i="62" s="1"/>
  <c r="U639" i="62"/>
  <c r="V639" i="62" s="1"/>
  <c r="T639" i="62"/>
  <c r="R639" i="62"/>
  <c r="S639" i="62" s="1"/>
  <c r="P639" i="62"/>
  <c r="O639" i="62"/>
  <c r="Q639" i="62" s="1"/>
  <c r="X638" i="62"/>
  <c r="Y638" i="62" s="1"/>
  <c r="U638" i="62"/>
  <c r="V638" i="62" s="1"/>
  <c r="T638" i="62"/>
  <c r="Z638" i="62" s="1"/>
  <c r="R638" i="62"/>
  <c r="S638" i="62" s="1"/>
  <c r="Q638" i="62"/>
  <c r="W638" i="62" s="1"/>
  <c r="O638" i="62"/>
  <c r="AB638" i="62" s="1"/>
  <c r="X637" i="62"/>
  <c r="Y637" i="62" s="1"/>
  <c r="U637" i="62"/>
  <c r="V637" i="62" s="1"/>
  <c r="R637" i="62"/>
  <c r="S637" i="62" s="1"/>
  <c r="Q637" i="62"/>
  <c r="O637" i="62"/>
  <c r="P637" i="62" s="1"/>
  <c r="Y636" i="62"/>
  <c r="X636" i="62"/>
  <c r="U636" i="62"/>
  <c r="V636" i="62" s="1"/>
  <c r="T636" i="62"/>
  <c r="Z636" i="62" s="1"/>
  <c r="R636" i="62"/>
  <c r="S636" i="62" s="1"/>
  <c r="Q636" i="62"/>
  <c r="W636" i="62" s="1"/>
  <c r="O636" i="62"/>
  <c r="P636" i="62" s="1"/>
  <c r="Y635" i="62"/>
  <c r="X635" i="62"/>
  <c r="U635" i="62"/>
  <c r="V635" i="62" s="1"/>
  <c r="R635" i="62"/>
  <c r="S635" i="62" s="1"/>
  <c r="O635" i="62"/>
  <c r="X634" i="62"/>
  <c r="Y634" i="62" s="1"/>
  <c r="U634" i="62"/>
  <c r="V634" i="62" s="1"/>
  <c r="R634" i="62"/>
  <c r="O634" i="62"/>
  <c r="X633" i="62"/>
  <c r="Y633" i="62" s="1"/>
  <c r="U633" i="62"/>
  <c r="T633" i="62"/>
  <c r="S633" i="62"/>
  <c r="R633" i="62"/>
  <c r="AC633" i="62" s="1"/>
  <c r="O633" i="62"/>
  <c r="P633" i="62" s="1"/>
  <c r="X632" i="62"/>
  <c r="Y632" i="62" s="1"/>
  <c r="U632" i="62"/>
  <c r="V632" i="62" s="1"/>
  <c r="T632" i="62"/>
  <c r="Z632" i="62" s="1"/>
  <c r="S632" i="62"/>
  <c r="R632" i="62"/>
  <c r="Q632" i="62"/>
  <c r="W632" i="62" s="1"/>
  <c r="P632" i="62"/>
  <c r="O632" i="62"/>
  <c r="X631" i="62"/>
  <c r="U631" i="62"/>
  <c r="V631" i="62" s="1"/>
  <c r="T631" i="62"/>
  <c r="Z631" i="62" s="1"/>
  <c r="R631" i="62"/>
  <c r="Q631" i="62"/>
  <c r="W631" i="62" s="1"/>
  <c r="O631" i="62"/>
  <c r="X630" i="62"/>
  <c r="U630" i="62"/>
  <c r="V630" i="62" s="1"/>
  <c r="T630" i="62"/>
  <c r="S630" i="62"/>
  <c r="R630" i="62"/>
  <c r="AC630" i="62" s="1"/>
  <c r="P630" i="62"/>
  <c r="O630" i="62"/>
  <c r="Q630" i="62" s="1"/>
  <c r="X629" i="62"/>
  <c r="Y629" i="62" s="1"/>
  <c r="U629" i="62"/>
  <c r="V629" i="62" s="1"/>
  <c r="S629" i="62"/>
  <c r="R629" i="62"/>
  <c r="Q629" i="62"/>
  <c r="W629" i="62" s="1"/>
  <c r="O629" i="62"/>
  <c r="X628" i="62"/>
  <c r="Y628" i="62" s="1"/>
  <c r="U628" i="62"/>
  <c r="V628" i="62" s="1"/>
  <c r="T628" i="62"/>
  <c r="Z628" i="62" s="1"/>
  <c r="R628" i="62"/>
  <c r="S628" i="62" s="1"/>
  <c r="Q628" i="62"/>
  <c r="W628" i="62" s="1"/>
  <c r="O628" i="62"/>
  <c r="P628" i="62" s="1"/>
  <c r="X627" i="62"/>
  <c r="Y627" i="62" s="1"/>
  <c r="U627" i="62"/>
  <c r="T627" i="62"/>
  <c r="S627" i="62"/>
  <c r="R627" i="62"/>
  <c r="O627" i="62"/>
  <c r="Y626" i="62"/>
  <c r="X626" i="62"/>
  <c r="U626" i="62"/>
  <c r="V626" i="62" s="1"/>
  <c r="R626" i="62"/>
  <c r="T626" i="62" s="1"/>
  <c r="Z626" i="62" s="1"/>
  <c r="O626" i="62"/>
  <c r="X625" i="62"/>
  <c r="Y625" i="62" s="1"/>
  <c r="U625" i="62"/>
  <c r="V625" i="62" s="1"/>
  <c r="R625" i="62"/>
  <c r="T625" i="62" s="1"/>
  <c r="O625" i="62"/>
  <c r="P625" i="62" s="1"/>
  <c r="Y624" i="62"/>
  <c r="X624" i="62"/>
  <c r="U624" i="62"/>
  <c r="V624" i="62" s="1"/>
  <c r="R624" i="62"/>
  <c r="T624" i="62" s="1"/>
  <c r="Z624" i="62" s="1"/>
  <c r="Q624" i="62"/>
  <c r="O624" i="62"/>
  <c r="P624" i="62" s="1"/>
  <c r="X623" i="62"/>
  <c r="Y623" i="62" s="1"/>
  <c r="U623" i="62"/>
  <c r="V623" i="62" s="1"/>
  <c r="T623" i="62"/>
  <c r="R623" i="62"/>
  <c r="S623" i="62" s="1"/>
  <c r="Q623" i="62"/>
  <c r="W623" i="62" s="1"/>
  <c r="O623" i="62"/>
  <c r="P623" i="62" s="1"/>
  <c r="X622" i="62"/>
  <c r="Y622" i="62" s="1"/>
  <c r="U622" i="62"/>
  <c r="V622" i="62" s="1"/>
  <c r="R622" i="62"/>
  <c r="T622" i="62" s="1"/>
  <c r="O622" i="62"/>
  <c r="Q622" i="62" s="1"/>
  <c r="W622" i="62" s="1"/>
  <c r="X621" i="62"/>
  <c r="U621" i="62"/>
  <c r="V621" i="62" s="1"/>
  <c r="S621" i="62"/>
  <c r="R621" i="62"/>
  <c r="T621" i="62" s="1"/>
  <c r="O621" i="62"/>
  <c r="P621" i="62" s="1"/>
  <c r="Y620" i="62"/>
  <c r="X620" i="62"/>
  <c r="U620" i="62"/>
  <c r="V620" i="62" s="1"/>
  <c r="R620" i="62"/>
  <c r="O620" i="62"/>
  <c r="X619" i="62"/>
  <c r="Y619" i="62" s="1"/>
  <c r="U619" i="62"/>
  <c r="T619" i="62"/>
  <c r="R619" i="62"/>
  <c r="S619" i="62" s="1"/>
  <c r="O619" i="62"/>
  <c r="AB619" i="62" s="1"/>
  <c r="X618" i="62"/>
  <c r="U618" i="62"/>
  <c r="R618" i="62"/>
  <c r="AC618" i="62" s="1"/>
  <c r="P618" i="62"/>
  <c r="O618" i="62"/>
  <c r="Q618" i="62" s="1"/>
  <c r="W618" i="62" s="1"/>
  <c r="X617" i="62"/>
  <c r="Y617" i="62" s="1"/>
  <c r="U617" i="62"/>
  <c r="V617" i="62" s="1"/>
  <c r="S617" i="62"/>
  <c r="R617" i="62"/>
  <c r="T617" i="62" s="1"/>
  <c r="Q617" i="62"/>
  <c r="W617" i="62" s="1"/>
  <c r="O617" i="62"/>
  <c r="X616" i="62"/>
  <c r="Y616" i="62" s="1"/>
  <c r="U616" i="62"/>
  <c r="V616" i="62" s="1"/>
  <c r="T616" i="62"/>
  <c r="Z616" i="62" s="1"/>
  <c r="R616" i="62"/>
  <c r="S616" i="62" s="1"/>
  <c r="Q616" i="62"/>
  <c r="W616" i="62" s="1"/>
  <c r="O616" i="62"/>
  <c r="P616" i="62" s="1"/>
  <c r="X615" i="62"/>
  <c r="Y615" i="62" s="1"/>
  <c r="U615" i="62"/>
  <c r="V615" i="62" s="1"/>
  <c r="R615" i="62"/>
  <c r="AC615" i="62" s="1"/>
  <c r="O615" i="62"/>
  <c r="X614" i="62"/>
  <c r="Y614" i="62" s="1"/>
  <c r="U614" i="62"/>
  <c r="V614" i="62" s="1"/>
  <c r="T614" i="62"/>
  <c r="Z614" i="62" s="1"/>
  <c r="S614" i="62"/>
  <c r="R614" i="62"/>
  <c r="Q614" i="62"/>
  <c r="W614" i="62" s="1"/>
  <c r="P614" i="62"/>
  <c r="O614" i="62"/>
  <c r="X613" i="62"/>
  <c r="Y613" i="62" s="1"/>
  <c r="U613" i="62"/>
  <c r="V613" i="62" s="1"/>
  <c r="T613" i="62"/>
  <c r="S613" i="62"/>
  <c r="R613" i="62"/>
  <c r="AC613" i="62" s="1"/>
  <c r="O613" i="62"/>
  <c r="P613" i="62" s="1"/>
  <c r="X612" i="62"/>
  <c r="Y612" i="62" s="1"/>
  <c r="U612" i="62"/>
  <c r="V612" i="62" s="1"/>
  <c r="T612" i="62"/>
  <c r="S612" i="62"/>
  <c r="R612" i="62"/>
  <c r="O612" i="62"/>
  <c r="X611" i="62"/>
  <c r="Y611" i="62" s="1"/>
  <c r="W611" i="62"/>
  <c r="U611" i="62"/>
  <c r="V611" i="62" s="1"/>
  <c r="T611" i="62"/>
  <c r="Z611" i="62" s="1"/>
  <c r="S611" i="62"/>
  <c r="R611" i="62"/>
  <c r="Q611" i="62"/>
  <c r="O611" i="62"/>
  <c r="P611" i="62" s="1"/>
  <c r="Y610" i="62"/>
  <c r="X610" i="62"/>
  <c r="U610" i="62"/>
  <c r="V610" i="62" s="1"/>
  <c r="S610" i="62"/>
  <c r="R610" i="62"/>
  <c r="T610" i="62" s="1"/>
  <c r="Z610" i="62" s="1"/>
  <c r="O610" i="62"/>
  <c r="Q610" i="62" s="1"/>
  <c r="X609" i="62"/>
  <c r="U609" i="62"/>
  <c r="V609" i="62" s="1"/>
  <c r="S609" i="62"/>
  <c r="R609" i="62"/>
  <c r="O609" i="62"/>
  <c r="Y608" i="62"/>
  <c r="X608" i="62"/>
  <c r="U608" i="62"/>
  <c r="V608" i="62" s="1"/>
  <c r="T608" i="62"/>
  <c r="S608" i="62"/>
  <c r="R608" i="62"/>
  <c r="P608" i="62"/>
  <c r="O608" i="62"/>
  <c r="Q608" i="62" s="1"/>
  <c r="W608" i="62" s="1"/>
  <c r="X607" i="62"/>
  <c r="U607" i="62"/>
  <c r="T607" i="62"/>
  <c r="Z607" i="62" s="1"/>
  <c r="S607" i="62"/>
  <c r="R607" i="62"/>
  <c r="Q607" i="62"/>
  <c r="W607" i="62" s="1"/>
  <c r="O607" i="62"/>
  <c r="X606" i="62"/>
  <c r="U606" i="62"/>
  <c r="V606" i="62" s="1"/>
  <c r="S606" i="62"/>
  <c r="R606" i="62"/>
  <c r="T606" i="62" s="1"/>
  <c r="Q606" i="62"/>
  <c r="W606" i="62" s="1"/>
  <c r="P606" i="62"/>
  <c r="O606" i="62"/>
  <c r="X605" i="62"/>
  <c r="Y605" i="62" s="1"/>
  <c r="U605" i="62"/>
  <c r="V605" i="62" s="1"/>
  <c r="T605" i="62"/>
  <c r="S605" i="62"/>
  <c r="R605" i="62"/>
  <c r="O605" i="62"/>
  <c r="X604" i="62"/>
  <c r="Y604" i="62" s="1"/>
  <c r="U604" i="62"/>
  <c r="V604" i="62" s="1"/>
  <c r="T604" i="62"/>
  <c r="R604" i="62"/>
  <c r="S604" i="62" s="1"/>
  <c r="O604" i="62"/>
  <c r="X603" i="62"/>
  <c r="Y603" i="62" s="1"/>
  <c r="W603" i="62"/>
  <c r="U603" i="62"/>
  <c r="T603" i="62"/>
  <c r="Z603" i="62" s="1"/>
  <c r="S603" i="62"/>
  <c r="R603" i="62"/>
  <c r="AC603" i="62" s="1"/>
  <c r="Q603" i="62"/>
  <c r="O603" i="62"/>
  <c r="Y602" i="62"/>
  <c r="X602" i="62"/>
  <c r="U602" i="62"/>
  <c r="V602" i="62" s="1"/>
  <c r="S602" i="62"/>
  <c r="R602" i="62"/>
  <c r="T602" i="62" s="1"/>
  <c r="Z602" i="62" s="1"/>
  <c r="O602" i="62"/>
  <c r="Q602" i="62" s="1"/>
  <c r="X601" i="62"/>
  <c r="Y601" i="62" s="1"/>
  <c r="U601" i="62"/>
  <c r="V601" i="62" s="1"/>
  <c r="T601" i="62"/>
  <c r="Z601" i="62" s="1"/>
  <c r="R601" i="62"/>
  <c r="S601" i="62" s="1"/>
  <c r="Q601" i="62"/>
  <c r="W601" i="62" s="1"/>
  <c r="O601" i="62"/>
  <c r="P601" i="62" s="1"/>
  <c r="Y600" i="62"/>
  <c r="X600" i="62"/>
  <c r="U600" i="62"/>
  <c r="V600" i="62" s="1"/>
  <c r="R600" i="62"/>
  <c r="P600" i="62"/>
  <c r="O600" i="62"/>
  <c r="Q600" i="62" s="1"/>
  <c r="X599" i="62"/>
  <c r="Y599" i="62" s="1"/>
  <c r="U599" i="62"/>
  <c r="V599" i="62" s="1"/>
  <c r="S599" i="62"/>
  <c r="R599" i="62"/>
  <c r="T599" i="62" s="1"/>
  <c r="O599" i="62"/>
  <c r="P599" i="62" s="1"/>
  <c r="X598" i="62"/>
  <c r="Y598" i="62" s="1"/>
  <c r="U598" i="62"/>
  <c r="V598" i="62" s="1"/>
  <c r="T598" i="62"/>
  <c r="S598" i="62"/>
  <c r="R598" i="62"/>
  <c r="O598" i="62"/>
  <c r="Q598" i="62" s="1"/>
  <c r="W598" i="62" s="1"/>
  <c r="X597" i="62"/>
  <c r="W597" i="62"/>
  <c r="U597" i="62"/>
  <c r="S597" i="62"/>
  <c r="R597" i="62"/>
  <c r="T597" i="62" s="1"/>
  <c r="Q597" i="62"/>
  <c r="O597" i="62"/>
  <c r="Y596" i="62"/>
  <c r="X596" i="62"/>
  <c r="U596" i="62"/>
  <c r="V596" i="62" s="1"/>
  <c r="R596" i="62"/>
  <c r="T596" i="62" s="1"/>
  <c r="O596" i="62"/>
  <c r="X595" i="62"/>
  <c r="Y595" i="62" s="1"/>
  <c r="U595" i="62"/>
  <c r="V595" i="62" s="1"/>
  <c r="S595" i="62"/>
  <c r="R595" i="62"/>
  <c r="T595" i="62" s="1"/>
  <c r="O595" i="62"/>
  <c r="AB595" i="62" s="1"/>
  <c r="Y594" i="62"/>
  <c r="X594" i="62"/>
  <c r="U594" i="62"/>
  <c r="T594" i="62"/>
  <c r="Z594" i="62" s="1"/>
  <c r="S594" i="62"/>
  <c r="R594" i="62"/>
  <c r="AC594" i="62" s="1"/>
  <c r="P594" i="62"/>
  <c r="O594" i="62"/>
  <c r="Q594" i="62" s="1"/>
  <c r="W594" i="62" s="1"/>
  <c r="X593" i="62"/>
  <c r="Y593" i="62" s="1"/>
  <c r="U593" i="62"/>
  <c r="V593" i="62" s="1"/>
  <c r="T593" i="62"/>
  <c r="S593" i="62"/>
  <c r="R593" i="62"/>
  <c r="AC593" i="62" s="1"/>
  <c r="O593" i="62"/>
  <c r="AB593" i="62" s="1"/>
  <c r="X592" i="62"/>
  <c r="Y592" i="62" s="1"/>
  <c r="U592" i="62"/>
  <c r="V592" i="62" s="1"/>
  <c r="R592" i="62"/>
  <c r="T592" i="62" s="1"/>
  <c r="Z592" i="62" s="1"/>
  <c r="Q592" i="62"/>
  <c r="W592" i="62" s="1"/>
  <c r="O592" i="62"/>
  <c r="P592" i="62" s="1"/>
  <c r="X591" i="62"/>
  <c r="U591" i="62"/>
  <c r="V591" i="62" s="1"/>
  <c r="R591" i="62"/>
  <c r="T591" i="62" s="1"/>
  <c r="O591" i="62"/>
  <c r="AB591" i="62" s="1"/>
  <c r="X590" i="62"/>
  <c r="Y590" i="62" s="1"/>
  <c r="U590" i="62"/>
  <c r="V590" i="62" s="1"/>
  <c r="T590" i="62"/>
  <c r="Z590" i="62" s="1"/>
  <c r="S590" i="62"/>
  <c r="R590" i="62"/>
  <c r="Q590" i="62"/>
  <c r="W590" i="62" s="1"/>
  <c r="P590" i="62"/>
  <c r="O590" i="62"/>
  <c r="AB590" i="62" s="1"/>
  <c r="X589" i="62"/>
  <c r="Y589" i="62" s="1"/>
  <c r="U589" i="62"/>
  <c r="V589" i="62" s="1"/>
  <c r="R589" i="62"/>
  <c r="O589" i="62"/>
  <c r="X588" i="62"/>
  <c r="Y588" i="62" s="1"/>
  <c r="U588" i="62"/>
  <c r="V588" i="62" s="1"/>
  <c r="T588" i="62"/>
  <c r="R588" i="62"/>
  <c r="S588" i="62" s="1"/>
  <c r="Q588" i="62"/>
  <c r="P588" i="62"/>
  <c r="O588" i="62"/>
  <c r="X587" i="62"/>
  <c r="Y587" i="62" s="1"/>
  <c r="U587" i="62"/>
  <c r="V587" i="62" s="1"/>
  <c r="T587" i="62"/>
  <c r="Z587" i="62" s="1"/>
  <c r="S587" i="62"/>
  <c r="R587" i="62"/>
  <c r="Q587" i="62"/>
  <c r="W587" i="62" s="1"/>
  <c r="O587" i="62"/>
  <c r="P587" i="62" s="1"/>
  <c r="Y586" i="62"/>
  <c r="X586" i="62"/>
  <c r="U586" i="62"/>
  <c r="V586" i="62" s="1"/>
  <c r="R586" i="62"/>
  <c r="O586" i="62"/>
  <c r="Q586" i="62" s="1"/>
  <c r="W586" i="62" s="1"/>
  <c r="X585" i="62"/>
  <c r="U585" i="62"/>
  <c r="V585" i="62" s="1"/>
  <c r="T585" i="62"/>
  <c r="S585" i="62"/>
  <c r="R585" i="62"/>
  <c r="AC585" i="62" s="1"/>
  <c r="O585" i="62"/>
  <c r="X584" i="62"/>
  <c r="Y584" i="62" s="1"/>
  <c r="U584" i="62"/>
  <c r="V584" i="62" s="1"/>
  <c r="R584" i="62"/>
  <c r="T584" i="62" s="1"/>
  <c r="Z584" i="62" s="1"/>
  <c r="O584" i="62"/>
  <c r="X583" i="62"/>
  <c r="Y583" i="62" s="1"/>
  <c r="U583" i="62"/>
  <c r="V583" i="62" s="1"/>
  <c r="T583" i="62"/>
  <c r="R583" i="62"/>
  <c r="S583" i="62" s="1"/>
  <c r="O583" i="62"/>
  <c r="Y582" i="62"/>
  <c r="X582" i="62"/>
  <c r="AE582" i="62" s="1"/>
  <c r="U582" i="62"/>
  <c r="V582" i="62" s="1"/>
  <c r="T582" i="62"/>
  <c r="Z582" i="62" s="1"/>
  <c r="R582" i="62"/>
  <c r="S582" i="62" s="1"/>
  <c r="Q582" i="62"/>
  <c r="W582" i="62" s="1"/>
  <c r="O582" i="62"/>
  <c r="P582" i="62" s="1"/>
  <c r="X581" i="62"/>
  <c r="Y581" i="62" s="1"/>
  <c r="U581" i="62"/>
  <c r="V581" i="62" s="1"/>
  <c r="T581" i="62"/>
  <c r="S581" i="62"/>
  <c r="R581" i="62"/>
  <c r="O581" i="62"/>
  <c r="X580" i="62"/>
  <c r="Y580" i="62" s="1"/>
  <c r="U580" i="62"/>
  <c r="V580" i="62" s="1"/>
  <c r="T580" i="62"/>
  <c r="Z580" i="62" s="1"/>
  <c r="S580" i="62"/>
  <c r="R580" i="62"/>
  <c r="O580" i="62"/>
  <c r="X579" i="62"/>
  <c r="Y579" i="62" s="1"/>
  <c r="U579" i="62"/>
  <c r="V579" i="62" s="1"/>
  <c r="T579" i="62"/>
  <c r="S579" i="62"/>
  <c r="R579" i="62"/>
  <c r="O579" i="62"/>
  <c r="X578" i="62"/>
  <c r="Y578" i="62" s="1"/>
  <c r="U578" i="62"/>
  <c r="V578" i="62" s="1"/>
  <c r="R578" i="62"/>
  <c r="Q578" i="62"/>
  <c r="W578" i="62" s="1"/>
  <c r="O578" i="62"/>
  <c r="X577" i="62"/>
  <c r="Y577" i="62" s="1"/>
  <c r="U577" i="62"/>
  <c r="V577" i="62" s="1"/>
  <c r="R577" i="62"/>
  <c r="T577" i="62" s="1"/>
  <c r="O577" i="62"/>
  <c r="X576" i="62"/>
  <c r="Y576" i="62" s="1"/>
  <c r="U576" i="62"/>
  <c r="V576" i="62" s="1"/>
  <c r="T576" i="62"/>
  <c r="Z576" i="62" s="1"/>
  <c r="S576" i="62"/>
  <c r="R576" i="62"/>
  <c r="Q576" i="62"/>
  <c r="P576" i="62"/>
  <c r="O576" i="62"/>
  <c r="X575" i="62"/>
  <c r="Y575" i="62" s="1"/>
  <c r="U575" i="62"/>
  <c r="V575" i="62" s="1"/>
  <c r="T575" i="62"/>
  <c r="R575" i="62"/>
  <c r="S575" i="62" s="1"/>
  <c r="O575" i="62"/>
  <c r="Y574" i="62"/>
  <c r="X574" i="62"/>
  <c r="U574" i="62"/>
  <c r="V574" i="62" s="1"/>
  <c r="T574" i="62"/>
  <c r="Z574" i="62" s="1"/>
  <c r="S574" i="62"/>
  <c r="R574" i="62"/>
  <c r="Q574" i="62"/>
  <c r="W574" i="62" s="1"/>
  <c r="P574" i="62"/>
  <c r="O574" i="62"/>
  <c r="X573" i="62"/>
  <c r="Y573" i="62" s="1"/>
  <c r="U573" i="62"/>
  <c r="S573" i="62"/>
  <c r="R573" i="62"/>
  <c r="O573" i="62"/>
  <c r="AB573" i="62" s="1"/>
  <c r="X572" i="62"/>
  <c r="Y572" i="62" s="1"/>
  <c r="U572" i="62"/>
  <c r="V572" i="62" s="1"/>
  <c r="T572" i="62"/>
  <c r="S572" i="62"/>
  <c r="R572" i="62"/>
  <c r="O572" i="62"/>
  <c r="X571" i="62"/>
  <c r="Y571" i="62" s="1"/>
  <c r="U571" i="62"/>
  <c r="V571" i="62" s="1"/>
  <c r="T571" i="62"/>
  <c r="S571" i="62"/>
  <c r="R571" i="62"/>
  <c r="AC571" i="62" s="1"/>
  <c r="O571" i="62"/>
  <c r="Y570" i="62"/>
  <c r="X570" i="62"/>
  <c r="U570" i="62"/>
  <c r="R570" i="62"/>
  <c r="O570" i="62"/>
  <c r="Q570" i="62" s="1"/>
  <c r="W570" i="62" s="1"/>
  <c r="X569" i="62"/>
  <c r="Y569" i="62" s="1"/>
  <c r="U569" i="62"/>
  <c r="V569" i="62" s="1"/>
  <c r="T569" i="62"/>
  <c r="S569" i="62"/>
  <c r="R569" i="62"/>
  <c r="AC569" i="62" s="1"/>
  <c r="O569" i="62"/>
  <c r="AB569" i="62" s="1"/>
  <c r="X568" i="62"/>
  <c r="Y568" i="62" s="1"/>
  <c r="U568" i="62"/>
  <c r="V568" i="62" s="1"/>
  <c r="R568" i="62"/>
  <c r="T568" i="62" s="1"/>
  <c r="Z568" i="62" s="1"/>
  <c r="O568" i="62"/>
  <c r="X567" i="62"/>
  <c r="U567" i="62"/>
  <c r="V567" i="62" s="1"/>
  <c r="T567" i="62"/>
  <c r="R567" i="62"/>
  <c r="S567" i="62" s="1"/>
  <c r="O567" i="62"/>
  <c r="AB567" i="62" s="1"/>
  <c r="Y566" i="62"/>
  <c r="X566" i="62"/>
  <c r="U566" i="62"/>
  <c r="V566" i="62" s="1"/>
  <c r="T566" i="62"/>
  <c r="Z566" i="62" s="1"/>
  <c r="R566" i="62"/>
  <c r="S566" i="62" s="1"/>
  <c r="Q566" i="62"/>
  <c r="W566" i="62" s="1"/>
  <c r="P566" i="62"/>
  <c r="O566" i="62"/>
  <c r="X565" i="62"/>
  <c r="Y565" i="62" s="1"/>
  <c r="U565" i="62"/>
  <c r="V565" i="62" s="1"/>
  <c r="T565" i="62"/>
  <c r="S565" i="62"/>
  <c r="R565" i="62"/>
  <c r="O565" i="62"/>
  <c r="X564" i="62"/>
  <c r="Y564" i="62" s="1"/>
  <c r="U564" i="62"/>
  <c r="V564" i="62" s="1"/>
  <c r="T564" i="62"/>
  <c r="Z564" i="62" s="1"/>
  <c r="R564" i="62"/>
  <c r="S564" i="62" s="1"/>
  <c r="O564" i="62"/>
  <c r="X563" i="62"/>
  <c r="Y563" i="62" s="1"/>
  <c r="U563" i="62"/>
  <c r="V563" i="62" s="1"/>
  <c r="T563" i="62"/>
  <c r="S563" i="62"/>
  <c r="R563" i="62"/>
  <c r="O563" i="62"/>
  <c r="X562" i="62"/>
  <c r="Y562" i="62" s="1"/>
  <c r="U562" i="62"/>
  <c r="V562" i="62" s="1"/>
  <c r="R562" i="62"/>
  <c r="O562" i="62"/>
  <c r="P562" i="62" s="1"/>
  <c r="X561" i="62"/>
  <c r="Y561" i="62" s="1"/>
  <c r="W561" i="62"/>
  <c r="U561" i="62"/>
  <c r="T561" i="62"/>
  <c r="Z561" i="62" s="1"/>
  <c r="R561" i="62"/>
  <c r="S561" i="62" s="1"/>
  <c r="Q561" i="62"/>
  <c r="O561" i="62"/>
  <c r="P561" i="62" s="1"/>
  <c r="Y560" i="62"/>
  <c r="X560" i="62"/>
  <c r="U560" i="62"/>
  <c r="V560" i="62" s="1"/>
  <c r="T560" i="62"/>
  <c r="S560" i="62"/>
  <c r="R560" i="62"/>
  <c r="O560" i="62"/>
  <c r="Q560" i="62" s="1"/>
  <c r="W560" i="62" s="1"/>
  <c r="X559" i="62"/>
  <c r="Y559" i="62" s="1"/>
  <c r="U559" i="62"/>
  <c r="V559" i="62" s="1"/>
  <c r="R559" i="62"/>
  <c r="T559" i="62" s="1"/>
  <c r="O559" i="62"/>
  <c r="AB559" i="62" s="1"/>
  <c r="X558" i="62"/>
  <c r="U558" i="62"/>
  <c r="V558" i="62" s="1"/>
  <c r="T558" i="62"/>
  <c r="S558" i="62"/>
  <c r="R558" i="62"/>
  <c r="Q558" i="62"/>
  <c r="O558" i="62"/>
  <c r="P558" i="62" s="1"/>
  <c r="X557" i="62"/>
  <c r="Y557" i="62" s="1"/>
  <c r="U557" i="62"/>
  <c r="V557" i="62" s="1"/>
  <c r="T557" i="62"/>
  <c r="S557" i="62"/>
  <c r="R557" i="62"/>
  <c r="O557" i="62"/>
  <c r="P557" i="62" s="1"/>
  <c r="Y556" i="62"/>
  <c r="X556" i="62"/>
  <c r="U556" i="62"/>
  <c r="V556" i="62" s="1"/>
  <c r="T556" i="62"/>
  <c r="Z556" i="62" s="1"/>
  <c r="S556" i="62"/>
  <c r="R556" i="62"/>
  <c r="Q556" i="62"/>
  <c r="W556" i="62" s="1"/>
  <c r="O556" i="62"/>
  <c r="P556" i="62" s="1"/>
  <c r="X555" i="62"/>
  <c r="U555" i="62"/>
  <c r="V555" i="62" s="1"/>
  <c r="R555" i="62"/>
  <c r="O555" i="62"/>
  <c r="Z554" i="62"/>
  <c r="Y554" i="62"/>
  <c r="X554" i="62"/>
  <c r="V554" i="62"/>
  <c r="U554" i="62"/>
  <c r="T554" i="62"/>
  <c r="R554" i="62"/>
  <c r="S554" i="62" s="1"/>
  <c r="Q554" i="62"/>
  <c r="W554" i="62" s="1"/>
  <c r="O554" i="62"/>
  <c r="P554" i="62" s="1"/>
  <c r="Y553" i="62"/>
  <c r="X553" i="62"/>
  <c r="Z553" i="62" s="1"/>
  <c r="U553" i="62"/>
  <c r="V553" i="62" s="1"/>
  <c r="S553" i="62"/>
  <c r="R553" i="62"/>
  <c r="T553" i="62" s="1"/>
  <c r="O553" i="62"/>
  <c r="P553" i="62" s="1"/>
  <c r="X552" i="62"/>
  <c r="Y552" i="62" s="1"/>
  <c r="U552" i="62"/>
  <c r="V552" i="62" s="1"/>
  <c r="R552" i="62"/>
  <c r="O552" i="62"/>
  <c r="Z551" i="62"/>
  <c r="Y551" i="62"/>
  <c r="X551" i="62"/>
  <c r="U551" i="62"/>
  <c r="V551" i="62" s="1"/>
  <c r="R551" i="62"/>
  <c r="T551" i="62" s="1"/>
  <c r="O551" i="62"/>
  <c r="P551" i="62" s="1"/>
  <c r="X550" i="62"/>
  <c r="Y550" i="62" s="1"/>
  <c r="W550" i="62"/>
  <c r="V550" i="62"/>
  <c r="U550" i="62"/>
  <c r="R550" i="62"/>
  <c r="T550" i="62" s="1"/>
  <c r="Z550" i="62" s="1"/>
  <c r="Q550" i="62"/>
  <c r="O550" i="62"/>
  <c r="P550" i="62" s="1"/>
  <c r="X549" i="62"/>
  <c r="AE549" i="62" s="1"/>
  <c r="U549" i="62"/>
  <c r="V549" i="62" s="1"/>
  <c r="R549" i="62"/>
  <c r="T549" i="62" s="1"/>
  <c r="Z549" i="62" s="1"/>
  <c r="O549" i="62"/>
  <c r="Y548" i="62"/>
  <c r="X548" i="62"/>
  <c r="V548" i="62"/>
  <c r="U548" i="62"/>
  <c r="R548" i="62"/>
  <c r="T548" i="62" s="1"/>
  <c r="O548" i="62"/>
  <c r="P548" i="62" s="1"/>
  <c r="X547" i="62"/>
  <c r="Y547" i="62" s="1"/>
  <c r="U547" i="62"/>
  <c r="V547" i="62" s="1"/>
  <c r="R547" i="62"/>
  <c r="O547" i="62"/>
  <c r="X546" i="62"/>
  <c r="U546" i="62"/>
  <c r="AD546" i="62" s="1"/>
  <c r="R546" i="62"/>
  <c r="AC546" i="62" s="1"/>
  <c r="O546" i="62"/>
  <c r="X545" i="62"/>
  <c r="U545" i="62"/>
  <c r="V545" i="62" s="1"/>
  <c r="S545" i="62"/>
  <c r="R545" i="62"/>
  <c r="T545" i="62" s="1"/>
  <c r="O545" i="62"/>
  <c r="AB545" i="62" s="1"/>
  <c r="X544" i="62"/>
  <c r="Y544" i="62" s="1"/>
  <c r="V544" i="62"/>
  <c r="U544" i="62"/>
  <c r="R544" i="62"/>
  <c r="O544" i="62"/>
  <c r="P544" i="62" s="1"/>
  <c r="Y543" i="62"/>
  <c r="X543" i="62"/>
  <c r="U543" i="62"/>
  <c r="V543" i="62" s="1"/>
  <c r="R543" i="62"/>
  <c r="O543" i="62"/>
  <c r="Y542" i="62"/>
  <c r="X542" i="62"/>
  <c r="U542" i="62"/>
  <c r="V542" i="62" s="1"/>
  <c r="R542" i="62"/>
  <c r="Q542" i="62"/>
  <c r="W542" i="62" s="1"/>
  <c r="O542" i="62"/>
  <c r="P542" i="62" s="1"/>
  <c r="Z541" i="62"/>
  <c r="X541" i="62"/>
  <c r="Y541" i="62" s="1"/>
  <c r="U541" i="62"/>
  <c r="V541" i="62" s="1"/>
  <c r="S541" i="62"/>
  <c r="R541" i="62"/>
  <c r="T541" i="62" s="1"/>
  <c r="O541" i="62"/>
  <c r="X540" i="62"/>
  <c r="Y540" i="62" s="1"/>
  <c r="U540" i="62"/>
  <c r="V540" i="62" s="1"/>
  <c r="R540" i="62"/>
  <c r="O540" i="62"/>
  <c r="P540" i="62" s="1"/>
  <c r="Y539" i="62"/>
  <c r="X539" i="62"/>
  <c r="Z539" i="62" s="1"/>
  <c r="U539" i="62"/>
  <c r="V539" i="62" s="1"/>
  <c r="S539" i="62"/>
  <c r="R539" i="62"/>
  <c r="T539" i="62" s="1"/>
  <c r="O539" i="62"/>
  <c r="X538" i="62"/>
  <c r="Y538" i="62" s="1"/>
  <c r="U538" i="62"/>
  <c r="V538" i="62" s="1"/>
  <c r="R538" i="62"/>
  <c r="O538" i="62"/>
  <c r="Z537" i="62"/>
  <c r="Y537" i="62"/>
  <c r="X537" i="62"/>
  <c r="U537" i="62"/>
  <c r="T537" i="62"/>
  <c r="R537" i="62"/>
  <c r="Q537" i="62"/>
  <c r="W537" i="62" s="1"/>
  <c r="O537" i="62"/>
  <c r="Y536" i="62"/>
  <c r="X536" i="62"/>
  <c r="W536" i="62"/>
  <c r="U536" i="62"/>
  <c r="V536" i="62" s="1"/>
  <c r="T536" i="62"/>
  <c r="Z536" i="62" s="1"/>
  <c r="S536" i="62"/>
  <c r="R536" i="62"/>
  <c r="Q536" i="62"/>
  <c r="O536" i="62"/>
  <c r="P536" i="62" s="1"/>
  <c r="Y535" i="62"/>
  <c r="X535" i="62"/>
  <c r="U535" i="62"/>
  <c r="V535" i="62" s="1"/>
  <c r="R535" i="62"/>
  <c r="O535" i="62"/>
  <c r="Z534" i="62"/>
  <c r="Y534" i="62"/>
  <c r="X534" i="62"/>
  <c r="AE534" i="62" s="1"/>
  <c r="U534" i="62"/>
  <c r="T534" i="62"/>
  <c r="R534" i="62"/>
  <c r="Q534" i="62"/>
  <c r="W534" i="62" s="1"/>
  <c r="O534" i="62"/>
  <c r="X533" i="62"/>
  <c r="Y533" i="62" s="1"/>
  <c r="U533" i="62"/>
  <c r="V533" i="62" s="1"/>
  <c r="S533" i="62"/>
  <c r="R533" i="62"/>
  <c r="T533" i="62" s="1"/>
  <c r="O533" i="62"/>
  <c r="X532" i="62"/>
  <c r="Y532" i="62" s="1"/>
  <c r="U532" i="62"/>
  <c r="V532" i="62" s="1"/>
  <c r="R532" i="62"/>
  <c r="T532" i="62" s="1"/>
  <c r="Z532" i="62" s="1"/>
  <c r="Q532" i="62"/>
  <c r="W532" i="62" s="1"/>
  <c r="O532" i="62"/>
  <c r="P532" i="62" s="1"/>
  <c r="Y531" i="62"/>
  <c r="X531" i="62"/>
  <c r="U531" i="62"/>
  <c r="V531" i="62" s="1"/>
  <c r="S531" i="62"/>
  <c r="R531" i="62"/>
  <c r="O531" i="62"/>
  <c r="X530" i="62"/>
  <c r="Y530" i="62" s="1"/>
  <c r="U530" i="62"/>
  <c r="V530" i="62" s="1"/>
  <c r="T530" i="62"/>
  <c r="Z530" i="62" s="1"/>
  <c r="R530" i="62"/>
  <c r="S530" i="62" s="1"/>
  <c r="Q530" i="62"/>
  <c r="W530" i="62" s="1"/>
  <c r="O530" i="62"/>
  <c r="P530" i="62" s="1"/>
  <c r="Z529" i="62"/>
  <c r="Y529" i="62"/>
  <c r="X529" i="62"/>
  <c r="U529" i="62"/>
  <c r="V529" i="62" s="1"/>
  <c r="R529" i="62"/>
  <c r="T529" i="62" s="1"/>
  <c r="O529" i="62"/>
  <c r="AB529" i="62" s="1"/>
  <c r="X528" i="62"/>
  <c r="Y528" i="62" s="1"/>
  <c r="W528" i="62"/>
  <c r="V528" i="62"/>
  <c r="U528" i="62"/>
  <c r="R528" i="62"/>
  <c r="Q528" i="62"/>
  <c r="O528" i="62"/>
  <c r="P528" i="62" s="1"/>
  <c r="Z527" i="62"/>
  <c r="X527" i="62"/>
  <c r="Y527" i="62" s="1"/>
  <c r="U527" i="62"/>
  <c r="V527" i="62" s="1"/>
  <c r="S527" i="62"/>
  <c r="R527" i="62"/>
  <c r="T527" i="62" s="1"/>
  <c r="O527" i="62"/>
  <c r="X526" i="62"/>
  <c r="Y526" i="62" s="1"/>
  <c r="U526" i="62"/>
  <c r="V526" i="62" s="1"/>
  <c r="R526" i="62"/>
  <c r="O526" i="62"/>
  <c r="P526" i="62" s="1"/>
  <c r="X525" i="62"/>
  <c r="AE525" i="62" s="1"/>
  <c r="U525" i="62"/>
  <c r="R525" i="62"/>
  <c r="O525" i="62"/>
  <c r="AB525" i="62" s="1"/>
  <c r="Y524" i="62"/>
  <c r="X524" i="62"/>
  <c r="W524" i="62"/>
  <c r="U524" i="62"/>
  <c r="V524" i="62" s="1"/>
  <c r="R524" i="62"/>
  <c r="Q524" i="62"/>
  <c r="O524" i="62"/>
  <c r="P524" i="62" s="1"/>
  <c r="Y523" i="62"/>
  <c r="X523" i="62"/>
  <c r="U523" i="62"/>
  <c r="V523" i="62" s="1"/>
  <c r="R523" i="62"/>
  <c r="T523" i="62" s="1"/>
  <c r="Z523" i="62" s="1"/>
  <c r="O523" i="62"/>
  <c r="Y522" i="62"/>
  <c r="X522" i="62"/>
  <c r="U522" i="62"/>
  <c r="R522" i="62"/>
  <c r="Q522" i="62"/>
  <c r="P522" i="62"/>
  <c r="O522" i="62"/>
  <c r="AB522" i="62" s="1"/>
  <c r="X521" i="62"/>
  <c r="Y521" i="62" s="1"/>
  <c r="U521" i="62"/>
  <c r="V521" i="62" s="1"/>
  <c r="R521" i="62"/>
  <c r="AC521" i="62" s="1"/>
  <c r="Q521" i="62"/>
  <c r="W521" i="62" s="1"/>
  <c r="P521" i="62"/>
  <c r="O521" i="62"/>
  <c r="AB521" i="62" s="1"/>
  <c r="X520" i="62"/>
  <c r="Y520" i="62" s="1"/>
  <c r="V520" i="62"/>
  <c r="U520" i="62"/>
  <c r="R520" i="62"/>
  <c r="P520" i="62"/>
  <c r="O520" i="62"/>
  <c r="Q520" i="62" s="1"/>
  <c r="W520" i="62" s="1"/>
  <c r="X519" i="62"/>
  <c r="Y519" i="62" s="1"/>
  <c r="U519" i="62"/>
  <c r="V519" i="62" s="1"/>
  <c r="R519" i="62"/>
  <c r="O519" i="62"/>
  <c r="X518" i="62"/>
  <c r="Y518" i="62" s="1"/>
  <c r="V518" i="62"/>
  <c r="U518" i="62"/>
  <c r="R518" i="62"/>
  <c r="O518" i="62"/>
  <c r="Q518" i="62" s="1"/>
  <c r="W518" i="62" s="1"/>
  <c r="X517" i="62"/>
  <c r="Y517" i="62" s="1"/>
  <c r="V517" i="62"/>
  <c r="U517" i="62"/>
  <c r="R517" i="62"/>
  <c r="Q517" i="62"/>
  <c r="W517" i="62" s="1"/>
  <c r="P517" i="62"/>
  <c r="O517" i="62"/>
  <c r="X516" i="62"/>
  <c r="Y516" i="62" s="1"/>
  <c r="U516" i="62"/>
  <c r="V516" i="62" s="1"/>
  <c r="R516" i="62"/>
  <c r="P516" i="62"/>
  <c r="O516" i="62"/>
  <c r="Q516" i="62" s="1"/>
  <c r="W516" i="62" s="1"/>
  <c r="X515" i="62"/>
  <c r="Y515" i="62" s="1"/>
  <c r="U515" i="62"/>
  <c r="V515" i="62" s="1"/>
  <c r="R515" i="62"/>
  <c r="Q515" i="62"/>
  <c r="P515" i="62"/>
  <c r="O515" i="62"/>
  <c r="X514" i="62"/>
  <c r="Y514" i="62" s="1"/>
  <c r="U514" i="62"/>
  <c r="V514" i="62" s="1"/>
  <c r="R514" i="62"/>
  <c r="O514" i="62"/>
  <c r="P514" i="62" s="1"/>
  <c r="X513" i="62"/>
  <c r="V513" i="62"/>
  <c r="U513" i="62"/>
  <c r="T513" i="62"/>
  <c r="Z513" i="62" s="1"/>
  <c r="R513" i="62"/>
  <c r="Q513" i="62"/>
  <c r="W513" i="62" s="1"/>
  <c r="O513" i="62"/>
  <c r="AB513" i="62" s="1"/>
  <c r="X512" i="62"/>
  <c r="Y512" i="62" s="1"/>
  <c r="U512" i="62"/>
  <c r="V512" i="62" s="1"/>
  <c r="R512" i="62"/>
  <c r="P512" i="62"/>
  <c r="O512" i="62"/>
  <c r="Q512" i="62" s="1"/>
  <c r="Z511" i="62"/>
  <c r="X511" i="62"/>
  <c r="Y511" i="62" s="1"/>
  <c r="U511" i="62"/>
  <c r="AD511" i="62" s="1"/>
  <c r="T511" i="62"/>
  <c r="R511" i="62"/>
  <c r="Q511" i="62"/>
  <c r="W511" i="62" s="1"/>
  <c r="O511" i="62"/>
  <c r="P511" i="62" s="1"/>
  <c r="X510" i="62"/>
  <c r="V510" i="62"/>
  <c r="U510" i="62"/>
  <c r="AD510" i="62" s="1"/>
  <c r="R510" i="62"/>
  <c r="AC510" i="62" s="1"/>
  <c r="O510" i="62"/>
  <c r="AB510" i="62" s="1"/>
  <c r="X509" i="62"/>
  <c r="Y509" i="62" s="1"/>
  <c r="U509" i="62"/>
  <c r="V509" i="62" s="1"/>
  <c r="T509" i="62"/>
  <c r="Z509" i="62" s="1"/>
  <c r="R509" i="62"/>
  <c r="Q509" i="62"/>
  <c r="W509" i="62" s="1"/>
  <c r="P509" i="62"/>
  <c r="O509" i="62"/>
  <c r="AB509" i="62" s="1"/>
  <c r="X508" i="62"/>
  <c r="Y508" i="62" s="1"/>
  <c r="V508" i="62"/>
  <c r="U508" i="62"/>
  <c r="R508" i="62"/>
  <c r="O508" i="62"/>
  <c r="X507" i="62"/>
  <c r="Y507" i="62" s="1"/>
  <c r="V507" i="62"/>
  <c r="U507" i="62"/>
  <c r="R507" i="62"/>
  <c r="Q507" i="62"/>
  <c r="W507" i="62" s="1"/>
  <c r="P507" i="62"/>
  <c r="O507" i="62"/>
  <c r="AB507" i="62" s="1"/>
  <c r="X506" i="62"/>
  <c r="Y506" i="62" s="1"/>
  <c r="U506" i="62"/>
  <c r="V506" i="62" s="1"/>
  <c r="R506" i="62"/>
  <c r="Q506" i="62"/>
  <c r="W506" i="62" s="1"/>
  <c r="O506" i="62"/>
  <c r="P506" i="62" s="1"/>
  <c r="X505" i="62"/>
  <c r="Y505" i="62" s="1"/>
  <c r="U505" i="62"/>
  <c r="V505" i="62" s="1"/>
  <c r="R505" i="62"/>
  <c r="Q505" i="62"/>
  <c r="P505" i="62"/>
  <c r="O505" i="62"/>
  <c r="X504" i="62"/>
  <c r="Y504" i="62" s="1"/>
  <c r="U504" i="62"/>
  <c r="V504" i="62" s="1"/>
  <c r="R504" i="62"/>
  <c r="Q504" i="62"/>
  <c r="W504" i="62" s="1"/>
  <c r="O504" i="62"/>
  <c r="P504" i="62" s="1"/>
  <c r="X503" i="62"/>
  <c r="Y503" i="62" s="1"/>
  <c r="U503" i="62"/>
  <c r="V503" i="62" s="1"/>
  <c r="R503" i="62"/>
  <c r="Q503" i="62"/>
  <c r="P503" i="62"/>
  <c r="O503" i="62"/>
  <c r="X502" i="62"/>
  <c r="Y502" i="62" s="1"/>
  <c r="U502" i="62"/>
  <c r="V502" i="62" s="1"/>
  <c r="R502" i="62"/>
  <c r="Q502" i="62"/>
  <c r="O502" i="62"/>
  <c r="P502" i="62" s="1"/>
  <c r="X501" i="62"/>
  <c r="Y501" i="62" s="1"/>
  <c r="V501" i="62"/>
  <c r="U501" i="62"/>
  <c r="R501" i="62"/>
  <c r="P501" i="62"/>
  <c r="O501" i="62"/>
  <c r="X500" i="62"/>
  <c r="Y500" i="62" s="1"/>
  <c r="U500" i="62"/>
  <c r="V500" i="62" s="1"/>
  <c r="R500" i="62"/>
  <c r="P500" i="62"/>
  <c r="O500" i="62"/>
  <c r="Q500" i="62" s="1"/>
  <c r="X499" i="62"/>
  <c r="Y499" i="62" s="1"/>
  <c r="V499" i="62"/>
  <c r="U499" i="62"/>
  <c r="R499" i="62"/>
  <c r="O499" i="62"/>
  <c r="Z498" i="62"/>
  <c r="X498" i="62"/>
  <c r="Y498" i="62" s="1"/>
  <c r="U498" i="62"/>
  <c r="T498" i="62"/>
  <c r="R498" i="62"/>
  <c r="S498" i="62" s="1"/>
  <c r="Q498" i="62"/>
  <c r="W498" i="62" s="1"/>
  <c r="O498" i="62"/>
  <c r="P498" i="62" s="1"/>
  <c r="X497" i="62"/>
  <c r="Y497" i="62" s="1"/>
  <c r="U497" i="62"/>
  <c r="V497" i="62" s="1"/>
  <c r="R497" i="62"/>
  <c r="AC497" i="62" s="1"/>
  <c r="Q497" i="62"/>
  <c r="W497" i="62" s="1"/>
  <c r="P497" i="62"/>
  <c r="O497" i="62"/>
  <c r="AB497" i="62" s="1"/>
  <c r="X496" i="62"/>
  <c r="Y496" i="62" s="1"/>
  <c r="V496" i="62"/>
  <c r="U496" i="62"/>
  <c r="R496" i="62"/>
  <c r="P496" i="62"/>
  <c r="O496" i="62"/>
  <c r="Q496" i="62" s="1"/>
  <c r="W496" i="62" s="1"/>
  <c r="X495" i="62"/>
  <c r="V495" i="62"/>
  <c r="U495" i="62"/>
  <c r="R495" i="62"/>
  <c r="AC495" i="62" s="1"/>
  <c r="P495" i="62"/>
  <c r="O495" i="62"/>
  <c r="X494" i="62"/>
  <c r="Y494" i="62" s="1"/>
  <c r="U494" i="62"/>
  <c r="V494" i="62" s="1"/>
  <c r="R494" i="62"/>
  <c r="O494" i="62"/>
  <c r="X493" i="62"/>
  <c r="Y493" i="62" s="1"/>
  <c r="U493" i="62"/>
  <c r="V493" i="62" s="1"/>
  <c r="R493" i="62"/>
  <c r="AC493" i="62" s="1"/>
  <c r="Q493" i="62"/>
  <c r="P493" i="62"/>
  <c r="O493" i="62"/>
  <c r="X492" i="62"/>
  <c r="Y492" i="62" s="1"/>
  <c r="U492" i="62"/>
  <c r="V492" i="62" s="1"/>
  <c r="R492" i="62"/>
  <c r="P492" i="62"/>
  <c r="O492" i="62"/>
  <c r="Q492" i="62" s="1"/>
  <c r="W492" i="62" s="1"/>
  <c r="X491" i="62"/>
  <c r="Y491" i="62" s="1"/>
  <c r="U491" i="62"/>
  <c r="V491" i="62" s="1"/>
  <c r="R491" i="62"/>
  <c r="P491" i="62"/>
  <c r="O491" i="62"/>
  <c r="Q491" i="62" s="1"/>
  <c r="X490" i="62"/>
  <c r="Y490" i="62" s="1"/>
  <c r="V490" i="62"/>
  <c r="U490" i="62"/>
  <c r="R490" i="62"/>
  <c r="P490" i="62"/>
  <c r="O490" i="62"/>
  <c r="AB490" i="62" s="1"/>
  <c r="X489" i="62"/>
  <c r="Y489" i="62" s="1"/>
  <c r="V489" i="62"/>
  <c r="U489" i="62"/>
  <c r="R489" i="62"/>
  <c r="O489" i="62"/>
  <c r="AB489" i="62" s="1"/>
  <c r="X488" i="62"/>
  <c r="Y488" i="62" s="1"/>
  <c r="V488" i="62"/>
  <c r="U488" i="62"/>
  <c r="R488" i="62"/>
  <c r="O488" i="62"/>
  <c r="P488" i="62" s="1"/>
  <c r="X487" i="62"/>
  <c r="Y487" i="62" s="1"/>
  <c r="V487" i="62"/>
  <c r="U487" i="62"/>
  <c r="R487" i="62"/>
  <c r="O487" i="62"/>
  <c r="X486" i="62"/>
  <c r="Y486" i="62" s="1"/>
  <c r="V486" i="62"/>
  <c r="U486" i="62"/>
  <c r="AD486" i="62" s="1"/>
  <c r="R486" i="62"/>
  <c r="Q486" i="62"/>
  <c r="O486" i="62"/>
  <c r="X485" i="62"/>
  <c r="Y485" i="62" s="1"/>
  <c r="V485" i="62"/>
  <c r="U485" i="62"/>
  <c r="R485" i="62"/>
  <c r="AC485" i="62" s="1"/>
  <c r="P485" i="62"/>
  <c r="O485" i="62"/>
  <c r="Q485" i="62" s="1"/>
  <c r="W485" i="62" s="1"/>
  <c r="X484" i="62"/>
  <c r="Y484" i="62" s="1"/>
  <c r="V484" i="62"/>
  <c r="U484" i="62"/>
  <c r="R484" i="62"/>
  <c r="Q484" i="62"/>
  <c r="W484" i="62" s="1"/>
  <c r="P484" i="62"/>
  <c r="O484" i="62"/>
  <c r="X483" i="62"/>
  <c r="Y483" i="62" s="1"/>
  <c r="V483" i="62"/>
  <c r="U483" i="62"/>
  <c r="R483" i="62"/>
  <c r="O483" i="62"/>
  <c r="X482" i="62"/>
  <c r="Y482" i="62" s="1"/>
  <c r="U482" i="62"/>
  <c r="V482" i="62" s="1"/>
  <c r="R482" i="62"/>
  <c r="Q482" i="62"/>
  <c r="P482" i="62"/>
  <c r="O482" i="62"/>
  <c r="X481" i="62"/>
  <c r="Y481" i="62" s="1"/>
  <c r="U481" i="62"/>
  <c r="V481" i="62" s="1"/>
  <c r="R481" i="62"/>
  <c r="Q481" i="62"/>
  <c r="P481" i="62"/>
  <c r="O481" i="62"/>
  <c r="X480" i="62"/>
  <c r="Y480" i="62" s="1"/>
  <c r="V480" i="62"/>
  <c r="U480" i="62"/>
  <c r="R480" i="62"/>
  <c r="P480" i="62"/>
  <c r="O480" i="62"/>
  <c r="AB480" i="62" s="1"/>
  <c r="X479" i="62"/>
  <c r="Y479" i="62" s="1"/>
  <c r="U479" i="62"/>
  <c r="V479" i="62" s="1"/>
  <c r="R479" i="62"/>
  <c r="O479" i="62"/>
  <c r="X478" i="62"/>
  <c r="Y478" i="62" s="1"/>
  <c r="V478" i="62"/>
  <c r="U478" i="62"/>
  <c r="R478" i="62"/>
  <c r="O478" i="62"/>
  <c r="X477" i="62"/>
  <c r="Y477" i="62" s="1"/>
  <c r="V477" i="62"/>
  <c r="U477" i="62"/>
  <c r="R477" i="62"/>
  <c r="AC477" i="62" s="1"/>
  <c r="Q477" i="62"/>
  <c r="W477" i="62" s="1"/>
  <c r="P477" i="62"/>
  <c r="O477" i="62"/>
  <c r="AB477" i="62" s="1"/>
  <c r="X476" i="62"/>
  <c r="Y476" i="62" s="1"/>
  <c r="U476" i="62"/>
  <c r="V476" i="62" s="1"/>
  <c r="R476" i="62"/>
  <c r="Q476" i="62"/>
  <c r="W476" i="62" s="1"/>
  <c r="O476" i="62"/>
  <c r="P476" i="62" s="1"/>
  <c r="X475" i="62"/>
  <c r="Y475" i="62" s="1"/>
  <c r="U475" i="62"/>
  <c r="V475" i="62" s="1"/>
  <c r="R475" i="62"/>
  <c r="Q475" i="62"/>
  <c r="P475" i="62"/>
  <c r="O475" i="62"/>
  <c r="X474" i="62"/>
  <c r="Y474" i="62" s="1"/>
  <c r="U474" i="62"/>
  <c r="V474" i="62" s="1"/>
  <c r="R474" i="62"/>
  <c r="Q474" i="62"/>
  <c r="O474" i="62"/>
  <c r="P474" i="62" s="1"/>
  <c r="X473" i="62"/>
  <c r="Y473" i="62" s="1"/>
  <c r="V473" i="62"/>
  <c r="U473" i="62"/>
  <c r="T473" i="62"/>
  <c r="Z473" i="62" s="1"/>
  <c r="R473" i="62"/>
  <c r="Q473" i="62"/>
  <c r="W473" i="62" s="1"/>
  <c r="O473" i="62"/>
  <c r="X472" i="62"/>
  <c r="Y472" i="62" s="1"/>
  <c r="U472" i="62"/>
  <c r="V472" i="62" s="1"/>
  <c r="R472" i="62"/>
  <c r="P472" i="62"/>
  <c r="O472" i="62"/>
  <c r="Q472" i="62" s="1"/>
  <c r="X471" i="62"/>
  <c r="Y471" i="62" s="1"/>
  <c r="V471" i="62"/>
  <c r="U471" i="62"/>
  <c r="R471" i="62"/>
  <c r="AC471" i="62" s="1"/>
  <c r="Q471" i="62"/>
  <c r="W471" i="62" s="1"/>
  <c r="P471" i="62"/>
  <c r="O471" i="62"/>
  <c r="X470" i="62"/>
  <c r="Y470" i="62" s="1"/>
  <c r="V470" i="62"/>
  <c r="U470" i="62"/>
  <c r="R470" i="62"/>
  <c r="Q470" i="62"/>
  <c r="W470" i="62" s="1"/>
  <c r="P470" i="62"/>
  <c r="O470" i="62"/>
  <c r="X469" i="62"/>
  <c r="Y469" i="62" s="1"/>
  <c r="V469" i="62"/>
  <c r="U469" i="62"/>
  <c r="R469" i="62"/>
  <c r="O469" i="62"/>
  <c r="X468" i="62"/>
  <c r="Y468" i="62" s="1"/>
  <c r="U468" i="62"/>
  <c r="V468" i="62" s="1"/>
  <c r="R468" i="62"/>
  <c r="Q468" i="62"/>
  <c r="P468" i="62"/>
  <c r="O468" i="62"/>
  <c r="X467" i="62"/>
  <c r="Y467" i="62" s="1"/>
  <c r="V467" i="62"/>
  <c r="U467" i="62"/>
  <c r="R467" i="62"/>
  <c r="Q467" i="62"/>
  <c r="W467" i="62" s="1"/>
  <c r="P467" i="62"/>
  <c r="O467" i="62"/>
  <c r="X466" i="62"/>
  <c r="Y466" i="62" s="1"/>
  <c r="V466" i="62"/>
  <c r="U466" i="62"/>
  <c r="R466" i="62"/>
  <c r="P466" i="62"/>
  <c r="O466" i="62"/>
  <c r="Q466" i="62" s="1"/>
  <c r="W466" i="62" s="1"/>
  <c r="X465" i="62"/>
  <c r="Y465" i="62" s="1"/>
  <c r="V465" i="62"/>
  <c r="U465" i="62"/>
  <c r="AD465" i="62" s="1"/>
  <c r="R465" i="62"/>
  <c r="P465" i="62"/>
  <c r="O465" i="62"/>
  <c r="Q465" i="62" s="1"/>
  <c r="W465" i="62" s="1"/>
  <c r="X464" i="62"/>
  <c r="Y464" i="62" s="1"/>
  <c r="V464" i="62"/>
  <c r="U464" i="62"/>
  <c r="R464" i="62"/>
  <c r="O464" i="62"/>
  <c r="X463" i="62"/>
  <c r="Y463" i="62" s="1"/>
  <c r="U463" i="62"/>
  <c r="V463" i="62" s="1"/>
  <c r="R463" i="62"/>
  <c r="Q463" i="62"/>
  <c r="W463" i="62" s="1"/>
  <c r="P463" i="62"/>
  <c r="O463" i="62"/>
  <c r="X462" i="62"/>
  <c r="U462" i="62"/>
  <c r="AD462" i="62" s="1"/>
  <c r="R462" i="62"/>
  <c r="Q462" i="62"/>
  <c r="W462" i="62" s="1"/>
  <c r="P462" i="62"/>
  <c r="O462" i="62"/>
  <c r="X461" i="62"/>
  <c r="Y461" i="62" s="1"/>
  <c r="U461" i="62"/>
  <c r="V461" i="62" s="1"/>
  <c r="R461" i="62"/>
  <c r="AC461" i="62" s="1"/>
  <c r="Q461" i="62"/>
  <c r="P461" i="62"/>
  <c r="O461" i="62"/>
  <c r="X460" i="62"/>
  <c r="Y460" i="62" s="1"/>
  <c r="U460" i="62"/>
  <c r="V460" i="62" s="1"/>
  <c r="R460" i="62"/>
  <c r="S460" i="62" s="1"/>
  <c r="Q460" i="62"/>
  <c r="O460" i="62"/>
  <c r="P460" i="62" s="1"/>
  <c r="X459" i="62"/>
  <c r="V459" i="62"/>
  <c r="U459" i="62"/>
  <c r="AD459" i="62" s="1"/>
  <c r="T459" i="62"/>
  <c r="R459" i="62"/>
  <c r="S459" i="62" s="1"/>
  <c r="P459" i="62"/>
  <c r="O459" i="62"/>
  <c r="X458" i="62"/>
  <c r="Y458" i="62" s="1"/>
  <c r="V458" i="62"/>
  <c r="U458" i="62"/>
  <c r="T458" i="62"/>
  <c r="R458" i="62"/>
  <c r="S458" i="62" s="1"/>
  <c r="Q458" i="62"/>
  <c r="W458" i="62" s="1"/>
  <c r="P458" i="62"/>
  <c r="O458" i="62"/>
  <c r="X457" i="62"/>
  <c r="Y457" i="62" s="1"/>
  <c r="U457" i="62"/>
  <c r="V457" i="62" s="1"/>
  <c r="R457" i="62"/>
  <c r="Q457" i="62"/>
  <c r="P457" i="62"/>
  <c r="O457" i="62"/>
  <c r="X456" i="62"/>
  <c r="Y456" i="62" s="1"/>
  <c r="V456" i="62"/>
  <c r="U456" i="62"/>
  <c r="T456" i="62"/>
  <c r="R456" i="62"/>
  <c r="S456" i="62" s="1"/>
  <c r="P456" i="62"/>
  <c r="O456" i="62"/>
  <c r="Q456" i="62" s="1"/>
  <c r="X455" i="62"/>
  <c r="Y455" i="62" s="1"/>
  <c r="V455" i="62"/>
  <c r="U455" i="62"/>
  <c r="T455" i="62"/>
  <c r="R455" i="62"/>
  <c r="S455" i="62" s="1"/>
  <c r="Q455" i="62"/>
  <c r="W455" i="62" s="1"/>
  <c r="P455" i="62"/>
  <c r="O455" i="62"/>
  <c r="X454" i="62"/>
  <c r="Y454" i="62" s="1"/>
  <c r="U454" i="62"/>
  <c r="V454" i="62" s="1"/>
  <c r="T454" i="62"/>
  <c r="Z454" i="62" s="1"/>
  <c r="R454" i="62"/>
  <c r="S454" i="62" s="1"/>
  <c r="Q454" i="62"/>
  <c r="W454" i="62" s="1"/>
  <c r="P454" i="62"/>
  <c r="O454" i="62"/>
  <c r="X453" i="62"/>
  <c r="Y453" i="62" s="1"/>
  <c r="U453" i="62"/>
  <c r="R453" i="62"/>
  <c r="Q453" i="62"/>
  <c r="O453" i="62"/>
  <c r="X452" i="62"/>
  <c r="Y452" i="62" s="1"/>
  <c r="V452" i="62"/>
  <c r="U452" i="62"/>
  <c r="R452" i="62"/>
  <c r="Q452" i="62"/>
  <c r="W452" i="62" s="1"/>
  <c r="P452" i="62"/>
  <c r="O452" i="62"/>
  <c r="X451" i="62"/>
  <c r="Y451" i="62" s="1"/>
  <c r="V451" i="62"/>
  <c r="U451" i="62"/>
  <c r="T451" i="62"/>
  <c r="R451" i="62"/>
  <c r="S451" i="62" s="1"/>
  <c r="O451" i="62"/>
  <c r="X450" i="62"/>
  <c r="U450" i="62"/>
  <c r="V450" i="62" s="1"/>
  <c r="R450" i="62"/>
  <c r="Q450" i="62"/>
  <c r="O450" i="62"/>
  <c r="X449" i="62"/>
  <c r="Y449" i="62" s="1"/>
  <c r="U449" i="62"/>
  <c r="V449" i="62" s="1"/>
  <c r="R449" i="62"/>
  <c r="O449" i="62"/>
  <c r="Q449" i="62" s="1"/>
  <c r="W449" i="62" s="1"/>
  <c r="X448" i="62"/>
  <c r="Y448" i="62" s="1"/>
  <c r="U448" i="62"/>
  <c r="V448" i="62" s="1"/>
  <c r="R448" i="62"/>
  <c r="Q448" i="62"/>
  <c r="P448" i="62"/>
  <c r="O448" i="62"/>
  <c r="X447" i="62"/>
  <c r="Y447" i="62" s="1"/>
  <c r="U447" i="62"/>
  <c r="T447" i="62"/>
  <c r="Z447" i="62" s="1"/>
  <c r="R447" i="62"/>
  <c r="Q447" i="62"/>
  <c r="P447" i="62"/>
  <c r="O447" i="62"/>
  <c r="X446" i="62"/>
  <c r="Y446" i="62" s="1"/>
  <c r="V446" i="62"/>
  <c r="U446" i="62"/>
  <c r="R446" i="62"/>
  <c r="S446" i="62" s="1"/>
  <c r="P446" i="62"/>
  <c r="O446" i="62"/>
  <c r="Q446" i="62" s="1"/>
  <c r="W446" i="62" s="1"/>
  <c r="X445" i="62"/>
  <c r="Y445" i="62" s="1"/>
  <c r="V445" i="62"/>
  <c r="U445" i="62"/>
  <c r="R445" i="62"/>
  <c r="Q445" i="62"/>
  <c r="W445" i="62" s="1"/>
  <c r="P445" i="62"/>
  <c r="O445" i="62"/>
  <c r="X444" i="62"/>
  <c r="Y444" i="62" s="1"/>
  <c r="V444" i="62"/>
  <c r="U444" i="62"/>
  <c r="T444" i="62"/>
  <c r="Z444" i="62" s="1"/>
  <c r="R444" i="62"/>
  <c r="S444" i="62" s="1"/>
  <c r="Q444" i="62"/>
  <c r="W444" i="62" s="1"/>
  <c r="P444" i="62"/>
  <c r="O444" i="62"/>
  <c r="X443" i="62"/>
  <c r="Y443" i="62" s="1"/>
  <c r="V443" i="62"/>
  <c r="U443" i="62"/>
  <c r="R443" i="62"/>
  <c r="S443" i="62" s="1"/>
  <c r="P443" i="62"/>
  <c r="O443" i="62"/>
  <c r="Q443" i="62" s="1"/>
  <c r="W443" i="62" s="1"/>
  <c r="Y442" i="62"/>
  <c r="X442" i="62"/>
  <c r="U442" i="62"/>
  <c r="V442" i="62" s="1"/>
  <c r="T442" i="62"/>
  <c r="Z442" i="62" s="1"/>
  <c r="R442" i="62"/>
  <c r="S442" i="62" s="1"/>
  <c r="Q442" i="62"/>
  <c r="W442" i="62" s="1"/>
  <c r="P442" i="62"/>
  <c r="O442" i="62"/>
  <c r="X441" i="62"/>
  <c r="Y441" i="62" s="1"/>
  <c r="V441" i="62"/>
  <c r="U441" i="62"/>
  <c r="AD441" i="62" s="1"/>
  <c r="R441" i="62"/>
  <c r="P441" i="62"/>
  <c r="O441" i="62"/>
  <c r="Y440" i="62"/>
  <c r="X440" i="62"/>
  <c r="U440" i="62"/>
  <c r="V440" i="62" s="1"/>
  <c r="R440" i="62"/>
  <c r="Q440" i="62"/>
  <c r="W440" i="62" s="1"/>
  <c r="O440" i="62"/>
  <c r="P440" i="62" s="1"/>
  <c r="X439" i="62"/>
  <c r="V439" i="62"/>
  <c r="U439" i="62"/>
  <c r="T439" i="62"/>
  <c r="R439" i="62"/>
  <c r="S439" i="62" s="1"/>
  <c r="O439" i="62"/>
  <c r="X438" i="62"/>
  <c r="Y438" i="62" s="1"/>
  <c r="U438" i="62"/>
  <c r="V438" i="62" s="1"/>
  <c r="R438" i="62"/>
  <c r="Q438" i="62"/>
  <c r="P438" i="62"/>
  <c r="O438" i="62"/>
  <c r="AB438" i="62" s="1"/>
  <c r="Y437" i="62"/>
  <c r="X437" i="62"/>
  <c r="U437" i="62"/>
  <c r="V437" i="62" s="1"/>
  <c r="R437" i="62"/>
  <c r="Q437" i="62"/>
  <c r="O437" i="62"/>
  <c r="Y436" i="62"/>
  <c r="X436" i="62"/>
  <c r="V436" i="62"/>
  <c r="U436" i="62"/>
  <c r="T436" i="62"/>
  <c r="R436" i="62"/>
  <c r="S436" i="62" s="1"/>
  <c r="Q436" i="62"/>
  <c r="W436" i="62" s="1"/>
  <c r="P436" i="62"/>
  <c r="O436" i="62"/>
  <c r="Z435" i="62"/>
  <c r="X435" i="62"/>
  <c r="V435" i="62"/>
  <c r="U435" i="62"/>
  <c r="T435" i="62"/>
  <c r="R435" i="62"/>
  <c r="Q435" i="62"/>
  <c r="O435" i="62"/>
  <c r="P435" i="62" s="1"/>
  <c r="Y434" i="62"/>
  <c r="X434" i="62"/>
  <c r="V434" i="62"/>
  <c r="U434" i="62"/>
  <c r="R434" i="62"/>
  <c r="Q434" i="62"/>
  <c r="W434" i="62" s="1"/>
  <c r="P434" i="62"/>
  <c r="O434" i="62"/>
  <c r="X433" i="62"/>
  <c r="Y433" i="62" s="1"/>
  <c r="U433" i="62"/>
  <c r="V433" i="62" s="1"/>
  <c r="T433" i="62"/>
  <c r="Z433" i="62" s="1"/>
  <c r="R433" i="62"/>
  <c r="S433" i="62" s="1"/>
  <c r="Q433" i="62"/>
  <c r="W433" i="62" s="1"/>
  <c r="O433" i="62"/>
  <c r="P433" i="62" s="1"/>
  <c r="Y432" i="62"/>
  <c r="X432" i="62"/>
  <c r="AE432" i="62" s="1"/>
  <c r="V432" i="62"/>
  <c r="U432" i="62"/>
  <c r="T432" i="62"/>
  <c r="R432" i="62"/>
  <c r="S432" i="62" s="1"/>
  <c r="Q432" i="62"/>
  <c r="W432" i="62" s="1"/>
  <c r="O432" i="62"/>
  <c r="P432" i="62" s="1"/>
  <c r="Z431" i="62"/>
  <c r="X431" i="62"/>
  <c r="Y431" i="62" s="1"/>
  <c r="V431" i="62"/>
  <c r="U431" i="62"/>
  <c r="T431" i="62"/>
  <c r="R431" i="62"/>
  <c r="S431" i="62" s="1"/>
  <c r="O431" i="62"/>
  <c r="X430" i="62"/>
  <c r="Y430" i="62" s="1"/>
  <c r="V430" i="62"/>
  <c r="U430" i="62"/>
  <c r="R430" i="62"/>
  <c r="Q430" i="62"/>
  <c r="W430" i="62" s="1"/>
  <c r="P430" i="62"/>
  <c r="O430" i="62"/>
  <c r="AB430" i="62" s="1"/>
  <c r="X429" i="62"/>
  <c r="V429" i="62"/>
  <c r="U429" i="62"/>
  <c r="T429" i="62"/>
  <c r="Z429" i="62" s="1"/>
  <c r="R429" i="62"/>
  <c r="Q429" i="62"/>
  <c r="W429" i="62" s="1"/>
  <c r="P429" i="62"/>
  <c r="O429" i="62"/>
  <c r="AB429" i="62" s="1"/>
  <c r="Y428" i="62"/>
  <c r="X428" i="62"/>
  <c r="V428" i="62"/>
  <c r="U428" i="62"/>
  <c r="R428" i="62"/>
  <c r="S428" i="62" s="1"/>
  <c r="Q428" i="62"/>
  <c r="W428" i="62" s="1"/>
  <c r="P428" i="62"/>
  <c r="O428" i="62"/>
  <c r="Z427" i="62"/>
  <c r="Y427" i="62"/>
  <c r="X427" i="62"/>
  <c r="V427" i="62"/>
  <c r="U427" i="62"/>
  <c r="T427" i="62"/>
  <c r="R427" i="62"/>
  <c r="S427" i="62" s="1"/>
  <c r="P427" i="62"/>
  <c r="O427" i="62"/>
  <c r="Q427" i="62" s="1"/>
  <c r="W427" i="62" s="1"/>
  <c r="Y426" i="62"/>
  <c r="X426" i="62"/>
  <c r="V426" i="62"/>
  <c r="U426" i="62"/>
  <c r="AD426" i="62" s="1"/>
  <c r="T426" i="62"/>
  <c r="Z426" i="62" s="1"/>
  <c r="R426" i="62"/>
  <c r="O426" i="62"/>
  <c r="Q426" i="62" s="1"/>
  <c r="X425" i="62"/>
  <c r="Y425" i="62" s="1"/>
  <c r="U425" i="62"/>
  <c r="V425" i="62" s="1"/>
  <c r="R425" i="62"/>
  <c r="Q425" i="62"/>
  <c r="P425" i="62"/>
  <c r="O425" i="62"/>
  <c r="AB425" i="62" s="1"/>
  <c r="X424" i="62"/>
  <c r="Y424" i="62" s="1"/>
  <c r="U424" i="62"/>
  <c r="V424" i="62" s="1"/>
  <c r="T424" i="62"/>
  <c r="Z424" i="62" s="1"/>
  <c r="R424" i="62"/>
  <c r="S424" i="62" s="1"/>
  <c r="O424" i="62"/>
  <c r="P424" i="62" s="1"/>
  <c r="Z423" i="62"/>
  <c r="Y423" i="62"/>
  <c r="X423" i="62"/>
  <c r="U423" i="62"/>
  <c r="T423" i="62"/>
  <c r="R423" i="62"/>
  <c r="O423" i="62"/>
  <c r="Y422" i="62"/>
  <c r="X422" i="62"/>
  <c r="V422" i="62"/>
  <c r="U422" i="62"/>
  <c r="T422" i="62"/>
  <c r="Z422" i="62" s="1"/>
  <c r="R422" i="62"/>
  <c r="S422" i="62" s="1"/>
  <c r="P422" i="62"/>
  <c r="O422" i="62"/>
  <c r="Q422" i="62" s="1"/>
  <c r="W422" i="62" s="1"/>
  <c r="Z421" i="62"/>
  <c r="X421" i="62"/>
  <c r="Y421" i="62" s="1"/>
  <c r="V421" i="62"/>
  <c r="U421" i="62"/>
  <c r="T421" i="62"/>
  <c r="R421" i="62"/>
  <c r="S421" i="62" s="1"/>
  <c r="Q421" i="62"/>
  <c r="W421" i="62" s="1"/>
  <c r="O421" i="62"/>
  <c r="P421" i="62" s="1"/>
  <c r="X420" i="62"/>
  <c r="Y420" i="62" s="1"/>
  <c r="U420" i="62"/>
  <c r="V420" i="62" s="1"/>
  <c r="R420" i="62"/>
  <c r="S420" i="62" s="1"/>
  <c r="O420" i="62"/>
  <c r="Z419" i="62"/>
  <c r="X419" i="62"/>
  <c r="Y419" i="62" s="1"/>
  <c r="V419" i="62"/>
  <c r="U419" i="62"/>
  <c r="T419" i="62"/>
  <c r="R419" i="62"/>
  <c r="S419" i="62" s="1"/>
  <c r="O419" i="62"/>
  <c r="Q419" i="62" s="1"/>
  <c r="W419" i="62" s="1"/>
  <c r="X418" i="62"/>
  <c r="Y418" i="62" s="1"/>
  <c r="U418" i="62"/>
  <c r="V418" i="62" s="1"/>
  <c r="R418" i="62"/>
  <c r="S418" i="62" s="1"/>
  <c r="Q418" i="62"/>
  <c r="P418" i="62"/>
  <c r="O418" i="62"/>
  <c r="X417" i="62"/>
  <c r="Y417" i="62" s="1"/>
  <c r="U417" i="62"/>
  <c r="T417" i="62"/>
  <c r="R417" i="62"/>
  <c r="S417" i="62" s="1"/>
  <c r="Q417" i="62"/>
  <c r="P417" i="62"/>
  <c r="O417" i="62"/>
  <c r="AB417" i="62" s="1"/>
  <c r="X416" i="62"/>
  <c r="Y416" i="62" s="1"/>
  <c r="V416" i="62"/>
  <c r="U416" i="62"/>
  <c r="R416" i="62"/>
  <c r="S416" i="62" s="1"/>
  <c r="O416" i="62"/>
  <c r="Q416" i="62" s="1"/>
  <c r="W416" i="62" s="1"/>
  <c r="Y415" i="62"/>
  <c r="X415" i="62"/>
  <c r="U415" i="62"/>
  <c r="V415" i="62" s="1"/>
  <c r="R415" i="62"/>
  <c r="Q415" i="62"/>
  <c r="P415" i="62"/>
  <c r="O415" i="62"/>
  <c r="Y414" i="62"/>
  <c r="X414" i="62"/>
  <c r="U414" i="62"/>
  <c r="V414" i="62" s="1"/>
  <c r="R414" i="62"/>
  <c r="S414" i="62" s="1"/>
  <c r="P414" i="62"/>
  <c r="O414" i="62"/>
  <c r="Y413" i="62"/>
  <c r="X413" i="62"/>
  <c r="V413" i="62"/>
  <c r="U413" i="62"/>
  <c r="T413" i="62"/>
  <c r="Z413" i="62" s="1"/>
  <c r="R413" i="62"/>
  <c r="S413" i="62" s="1"/>
  <c r="Q413" i="62"/>
  <c r="W413" i="62" s="1"/>
  <c r="P413" i="62"/>
  <c r="O413" i="62"/>
  <c r="Y412" i="62"/>
  <c r="X412" i="62"/>
  <c r="V412" i="62"/>
  <c r="U412" i="62"/>
  <c r="R412" i="62"/>
  <c r="S412" i="62" s="1"/>
  <c r="O412" i="62"/>
  <c r="Q412" i="62" s="1"/>
  <c r="W412" i="62" s="1"/>
  <c r="Z411" i="62"/>
  <c r="Y411" i="62"/>
  <c r="X411" i="62"/>
  <c r="V411" i="62"/>
  <c r="U411" i="62"/>
  <c r="T411" i="62"/>
  <c r="R411" i="62"/>
  <c r="S411" i="62" s="1"/>
  <c r="P411" i="62"/>
  <c r="O411" i="62"/>
  <c r="AB411" i="62" s="1"/>
  <c r="X410" i="62"/>
  <c r="Y410" i="62" s="1"/>
  <c r="U410" i="62"/>
  <c r="V410" i="62" s="1"/>
  <c r="R410" i="62"/>
  <c r="S410" i="62" s="1"/>
  <c r="P410" i="62"/>
  <c r="O410" i="62"/>
  <c r="Q410" i="62" s="1"/>
  <c r="Y409" i="62"/>
  <c r="X409" i="62"/>
  <c r="U409" i="62"/>
  <c r="V409" i="62" s="1"/>
  <c r="R409" i="62"/>
  <c r="O409" i="62"/>
  <c r="Q409" i="62" s="1"/>
  <c r="X408" i="62"/>
  <c r="Y408" i="62" s="1"/>
  <c r="U408" i="62"/>
  <c r="V408" i="62" s="1"/>
  <c r="R408" i="62"/>
  <c r="S408" i="62" s="1"/>
  <c r="O408" i="62"/>
  <c r="Q408" i="62" s="1"/>
  <c r="Y407" i="62"/>
  <c r="X407" i="62"/>
  <c r="U407" i="62"/>
  <c r="V407" i="62" s="1"/>
  <c r="T407" i="62"/>
  <c r="Z407" i="62" s="1"/>
  <c r="R407" i="62"/>
  <c r="Q407" i="62"/>
  <c r="P407" i="62"/>
  <c r="O407" i="62"/>
  <c r="Y406" i="62"/>
  <c r="X406" i="62"/>
  <c r="V406" i="62"/>
  <c r="U406" i="62"/>
  <c r="T406" i="62"/>
  <c r="Z406" i="62" s="1"/>
  <c r="R406" i="62"/>
  <c r="S406" i="62" s="1"/>
  <c r="Q406" i="62"/>
  <c r="W406" i="62" s="1"/>
  <c r="P406" i="62"/>
  <c r="O406" i="62"/>
  <c r="Z405" i="62"/>
  <c r="Y405" i="62"/>
  <c r="X405" i="62"/>
  <c r="AE405" i="62" s="1"/>
  <c r="V405" i="62"/>
  <c r="U405" i="62"/>
  <c r="AD405" i="62" s="1"/>
  <c r="T405" i="62"/>
  <c r="R405" i="62"/>
  <c r="Q405" i="62"/>
  <c r="W405" i="62" s="1"/>
  <c r="O405" i="62"/>
  <c r="AB405" i="62" s="1"/>
  <c r="Y404" i="62"/>
  <c r="X404" i="62"/>
  <c r="U404" i="62"/>
  <c r="V404" i="62" s="1"/>
  <c r="T404" i="62"/>
  <c r="Z404" i="62" s="1"/>
  <c r="R404" i="62"/>
  <c r="S404" i="62" s="1"/>
  <c r="P404" i="62"/>
  <c r="O404" i="62"/>
  <c r="Q404" i="62" s="1"/>
  <c r="X403" i="62"/>
  <c r="Y403" i="62" s="1"/>
  <c r="U403" i="62"/>
  <c r="V403" i="62" s="1"/>
  <c r="R403" i="62"/>
  <c r="S403" i="62" s="1"/>
  <c r="Q403" i="62"/>
  <c r="O403" i="62"/>
  <c r="P403" i="62" s="1"/>
  <c r="Y402" i="62"/>
  <c r="X402" i="62"/>
  <c r="AE402" i="62" s="1"/>
  <c r="U402" i="62"/>
  <c r="T402" i="62"/>
  <c r="Z402" i="62" s="1"/>
  <c r="R402" i="62"/>
  <c r="S402" i="62" s="1"/>
  <c r="Q402" i="62"/>
  <c r="W402" i="62" s="1"/>
  <c r="P402" i="62"/>
  <c r="O402" i="62"/>
  <c r="AB402" i="62" s="1"/>
  <c r="Y401" i="62"/>
  <c r="X401" i="62"/>
  <c r="U401" i="62"/>
  <c r="V401" i="62" s="1"/>
  <c r="T401" i="62"/>
  <c r="Z401" i="62" s="1"/>
  <c r="R401" i="62"/>
  <c r="S401" i="62" s="1"/>
  <c r="Q401" i="62"/>
  <c r="P401" i="62"/>
  <c r="O401" i="62"/>
  <c r="AB401" i="62" s="1"/>
  <c r="Y400" i="62"/>
  <c r="X400" i="62"/>
  <c r="U400" i="62"/>
  <c r="V400" i="62" s="1"/>
  <c r="R400" i="62"/>
  <c r="S400" i="62" s="1"/>
  <c r="O400" i="62"/>
  <c r="P400" i="62" s="1"/>
  <c r="Y399" i="62"/>
  <c r="X399" i="62"/>
  <c r="U399" i="62"/>
  <c r="R399" i="62"/>
  <c r="O399" i="62"/>
  <c r="Q399" i="62" s="1"/>
  <c r="Y398" i="62"/>
  <c r="X398" i="62"/>
  <c r="U398" i="62"/>
  <c r="V398" i="62" s="1"/>
  <c r="T398" i="62"/>
  <c r="Z398" i="62" s="1"/>
  <c r="R398" i="62"/>
  <c r="S398" i="62" s="1"/>
  <c r="Q398" i="62"/>
  <c r="P398" i="62"/>
  <c r="O398" i="62"/>
  <c r="X397" i="62"/>
  <c r="Y397" i="62" s="1"/>
  <c r="U397" i="62"/>
  <c r="V397" i="62" s="1"/>
  <c r="T397" i="62"/>
  <c r="Z397" i="62" s="1"/>
  <c r="R397" i="62"/>
  <c r="S397" i="62" s="1"/>
  <c r="Q397" i="62"/>
  <c r="W397" i="62" s="1"/>
  <c r="P397" i="62"/>
  <c r="O397" i="62"/>
  <c r="X396" i="62"/>
  <c r="Y396" i="62" s="1"/>
  <c r="U396" i="62"/>
  <c r="V396" i="62" s="1"/>
  <c r="T396" i="62"/>
  <c r="R396" i="62"/>
  <c r="S396" i="62" s="1"/>
  <c r="P396" i="62"/>
  <c r="O396" i="62"/>
  <c r="Q396" i="62" s="1"/>
  <c r="X395" i="62"/>
  <c r="Y395" i="62" s="1"/>
  <c r="U395" i="62"/>
  <c r="V395" i="62" s="1"/>
  <c r="R395" i="62"/>
  <c r="P395" i="62"/>
  <c r="O395" i="62"/>
  <c r="Q395" i="62" s="1"/>
  <c r="X394" i="62"/>
  <c r="Y394" i="62" s="1"/>
  <c r="U394" i="62"/>
  <c r="V394" i="62" s="1"/>
  <c r="R394" i="62"/>
  <c r="S394" i="62" s="1"/>
  <c r="P394" i="62"/>
  <c r="O394" i="62"/>
  <c r="Q394" i="62" s="1"/>
  <c r="X393" i="62"/>
  <c r="U393" i="62"/>
  <c r="V393" i="62" s="1"/>
  <c r="R393" i="62"/>
  <c r="Q393" i="62"/>
  <c r="P393" i="62"/>
  <c r="O393" i="62"/>
  <c r="AB393" i="62" s="1"/>
  <c r="X392" i="62"/>
  <c r="Y392" i="62" s="1"/>
  <c r="U392" i="62"/>
  <c r="V392" i="62" s="1"/>
  <c r="R392" i="62"/>
  <c r="Q392" i="62"/>
  <c r="P392" i="62"/>
  <c r="O392" i="62"/>
  <c r="X391" i="62"/>
  <c r="Y391" i="62" s="1"/>
  <c r="U391" i="62"/>
  <c r="V391" i="62" s="1"/>
  <c r="T391" i="62"/>
  <c r="Z391" i="62" s="1"/>
  <c r="R391" i="62"/>
  <c r="S391" i="62" s="1"/>
  <c r="Q391" i="62"/>
  <c r="W391" i="62" s="1"/>
  <c r="O391" i="62"/>
  <c r="AB391" i="62" s="1"/>
  <c r="X390" i="62"/>
  <c r="U390" i="62"/>
  <c r="R390" i="62"/>
  <c r="Q390" i="62"/>
  <c r="O390" i="62"/>
  <c r="X389" i="62"/>
  <c r="Y389" i="62" s="1"/>
  <c r="U389" i="62"/>
  <c r="V389" i="62" s="1"/>
  <c r="T389" i="62"/>
  <c r="R389" i="62"/>
  <c r="O389" i="62"/>
  <c r="X388" i="62"/>
  <c r="Y388" i="62" s="1"/>
  <c r="U388" i="62"/>
  <c r="V388" i="62" s="1"/>
  <c r="T388" i="62"/>
  <c r="Z388" i="62" s="1"/>
  <c r="R388" i="62"/>
  <c r="S388" i="62" s="1"/>
  <c r="Q388" i="62"/>
  <c r="P388" i="62"/>
  <c r="O388" i="62"/>
  <c r="X387" i="62"/>
  <c r="Y387" i="62" s="1"/>
  <c r="U387" i="62"/>
  <c r="T387" i="62"/>
  <c r="Z387" i="62" s="1"/>
  <c r="R387" i="62"/>
  <c r="Q387" i="62"/>
  <c r="P387" i="62"/>
  <c r="O387" i="62"/>
  <c r="AB387" i="62" s="1"/>
  <c r="X386" i="62"/>
  <c r="Y386" i="62" s="1"/>
  <c r="U386" i="62"/>
  <c r="V386" i="62" s="1"/>
  <c r="T386" i="62"/>
  <c r="R386" i="62"/>
  <c r="S386" i="62" s="1"/>
  <c r="Q386" i="62"/>
  <c r="P386" i="62"/>
  <c r="O386" i="62"/>
  <c r="X385" i="62"/>
  <c r="Y385" i="62" s="1"/>
  <c r="U385" i="62"/>
  <c r="V385" i="62" s="1"/>
  <c r="T385" i="62"/>
  <c r="Z385" i="62" s="1"/>
  <c r="R385" i="62"/>
  <c r="S385" i="62" s="1"/>
  <c r="Q385" i="62"/>
  <c r="P385" i="62"/>
  <c r="O385" i="62"/>
  <c r="X384" i="62"/>
  <c r="Y384" i="62" s="1"/>
  <c r="U384" i="62"/>
  <c r="V384" i="62" s="1"/>
  <c r="T384" i="62"/>
  <c r="R384" i="62"/>
  <c r="S384" i="62" s="1"/>
  <c r="P384" i="62"/>
  <c r="O384" i="62"/>
  <c r="Q384" i="62" s="1"/>
  <c r="X383" i="62"/>
  <c r="Y383" i="62" s="1"/>
  <c r="U383" i="62"/>
  <c r="V383" i="62" s="1"/>
  <c r="T383" i="62"/>
  <c r="Z383" i="62" s="1"/>
  <c r="R383" i="62"/>
  <c r="S383" i="62" s="1"/>
  <c r="P383" i="62"/>
  <c r="O383" i="62"/>
  <c r="Q383" i="62" s="1"/>
  <c r="X382" i="62"/>
  <c r="Y382" i="62" s="1"/>
  <c r="U382" i="62"/>
  <c r="V382" i="62" s="1"/>
  <c r="R382" i="62"/>
  <c r="S382" i="62" s="1"/>
  <c r="O382" i="62"/>
  <c r="Q382" i="62" s="1"/>
  <c r="X381" i="62"/>
  <c r="Y381" i="62" s="1"/>
  <c r="U381" i="62"/>
  <c r="R381" i="62"/>
  <c r="Q381" i="62"/>
  <c r="P381" i="62"/>
  <c r="O381" i="62"/>
  <c r="AB381" i="62" s="1"/>
  <c r="X380" i="62"/>
  <c r="Y380" i="62" s="1"/>
  <c r="U380" i="62"/>
  <c r="V380" i="62" s="1"/>
  <c r="R380" i="62"/>
  <c r="O380" i="62"/>
  <c r="Q380" i="62" s="1"/>
  <c r="X379" i="62"/>
  <c r="Y379" i="62" s="1"/>
  <c r="U379" i="62"/>
  <c r="V379" i="62" s="1"/>
  <c r="T379" i="62"/>
  <c r="Z379" i="62" s="1"/>
  <c r="R379" i="62"/>
  <c r="S379" i="62" s="1"/>
  <c r="Q379" i="62"/>
  <c r="W379" i="62" s="1"/>
  <c r="O379" i="62"/>
  <c r="P379" i="62" s="1"/>
  <c r="X378" i="62"/>
  <c r="U378" i="62"/>
  <c r="T378" i="62"/>
  <c r="Z378" i="62" s="1"/>
  <c r="R378" i="62"/>
  <c r="S378" i="62" s="1"/>
  <c r="O378" i="62"/>
  <c r="X377" i="62"/>
  <c r="Y377" i="62" s="1"/>
  <c r="U377" i="62"/>
  <c r="V377" i="62" s="1"/>
  <c r="T377" i="62"/>
  <c r="Z377" i="62" s="1"/>
  <c r="R377" i="62"/>
  <c r="Q377" i="62"/>
  <c r="W377" i="62" s="1"/>
  <c r="O377" i="62"/>
  <c r="X376" i="62"/>
  <c r="Y376" i="62" s="1"/>
  <c r="V376" i="62"/>
  <c r="U376" i="62"/>
  <c r="T376" i="62"/>
  <c r="Z376" i="62" s="1"/>
  <c r="R376" i="62"/>
  <c r="S376" i="62" s="1"/>
  <c r="Q376" i="62"/>
  <c r="W376" i="62" s="1"/>
  <c r="P376" i="62"/>
  <c r="O376" i="62"/>
  <c r="Y375" i="62"/>
  <c r="X375" i="62"/>
  <c r="U375" i="62"/>
  <c r="T375" i="62"/>
  <c r="Z375" i="62" s="1"/>
  <c r="R375" i="62"/>
  <c r="Q375" i="62"/>
  <c r="O375" i="62"/>
  <c r="X374" i="62"/>
  <c r="Y374" i="62" s="1"/>
  <c r="V374" i="62"/>
  <c r="U374" i="62"/>
  <c r="R374" i="62"/>
  <c r="S374" i="62" s="1"/>
  <c r="O374" i="62"/>
  <c r="Y373" i="62"/>
  <c r="X373" i="62"/>
  <c r="U373" i="62"/>
  <c r="V373" i="62" s="1"/>
  <c r="R373" i="62"/>
  <c r="S373" i="62" s="1"/>
  <c r="Q373" i="62"/>
  <c r="P373" i="62"/>
  <c r="O373" i="62"/>
  <c r="X372" i="62"/>
  <c r="Y372" i="62" s="1"/>
  <c r="U372" i="62"/>
  <c r="V372" i="62" s="1"/>
  <c r="R372" i="62"/>
  <c r="Q372" i="62"/>
  <c r="W372" i="62" s="1"/>
  <c r="O372" i="62"/>
  <c r="X371" i="62"/>
  <c r="Y371" i="62" s="1"/>
  <c r="V371" i="62"/>
  <c r="U371" i="62"/>
  <c r="R371" i="62"/>
  <c r="T371" i="62" s="1"/>
  <c r="O371" i="62"/>
  <c r="P371" i="62" s="1"/>
  <c r="Z370" i="62"/>
  <c r="X370" i="62"/>
  <c r="Y370" i="62" s="1"/>
  <c r="U370" i="62"/>
  <c r="V370" i="62" s="1"/>
  <c r="T370" i="62"/>
  <c r="R370" i="62"/>
  <c r="S370" i="62" s="1"/>
  <c r="Q370" i="62"/>
  <c r="W370" i="62" s="1"/>
  <c r="O370" i="62"/>
  <c r="P370" i="62" s="1"/>
  <c r="X369" i="62"/>
  <c r="AE369" i="62" s="1"/>
  <c r="U369" i="62"/>
  <c r="V369" i="62" s="1"/>
  <c r="T369" i="62"/>
  <c r="Z369" i="62" s="1"/>
  <c r="R369" i="62"/>
  <c r="Q369" i="62"/>
  <c r="W369" i="62" s="1"/>
  <c r="O369" i="62"/>
  <c r="X368" i="62"/>
  <c r="Y368" i="62" s="1"/>
  <c r="V368" i="62"/>
  <c r="U368" i="62"/>
  <c r="R368" i="62"/>
  <c r="T368" i="62" s="1"/>
  <c r="Q368" i="62"/>
  <c r="W368" i="62" s="1"/>
  <c r="O368" i="62"/>
  <c r="P368" i="62" s="1"/>
  <c r="Y367" i="62"/>
  <c r="X367" i="62"/>
  <c r="U367" i="62"/>
  <c r="V367" i="62" s="1"/>
  <c r="R367" i="62"/>
  <c r="T367" i="62" s="1"/>
  <c r="O367" i="62"/>
  <c r="P367" i="62" s="1"/>
  <c r="Y366" i="62"/>
  <c r="X366" i="62"/>
  <c r="AE366" i="62" s="1"/>
  <c r="U366" i="62"/>
  <c r="R366" i="62"/>
  <c r="O366" i="62"/>
  <c r="Y365" i="62"/>
  <c r="X365" i="62"/>
  <c r="U365" i="62"/>
  <c r="V365" i="62" s="1"/>
  <c r="R365" i="62"/>
  <c r="Q365" i="62"/>
  <c r="O365" i="62"/>
  <c r="X364" i="62"/>
  <c r="Y364" i="62" s="1"/>
  <c r="U364" i="62"/>
  <c r="V364" i="62" s="1"/>
  <c r="R364" i="62"/>
  <c r="T364" i="62" s="1"/>
  <c r="Q364" i="62"/>
  <c r="W364" i="62" s="1"/>
  <c r="O364" i="62"/>
  <c r="P364" i="62" s="1"/>
  <c r="X363" i="62"/>
  <c r="Y363" i="62" s="1"/>
  <c r="V363" i="62"/>
  <c r="U363" i="62"/>
  <c r="AD363" i="62" s="1"/>
  <c r="R363" i="62"/>
  <c r="T363" i="62" s="1"/>
  <c r="O363" i="62"/>
  <c r="X362" i="62"/>
  <c r="Y362" i="62" s="1"/>
  <c r="U362" i="62"/>
  <c r="V362" i="62" s="1"/>
  <c r="R362" i="62"/>
  <c r="T362" i="62" s="1"/>
  <c r="Z362" i="62" s="1"/>
  <c r="O362" i="62"/>
  <c r="Y361" i="62"/>
  <c r="X361" i="62"/>
  <c r="V361" i="62"/>
  <c r="U361" i="62"/>
  <c r="R361" i="62"/>
  <c r="T361" i="62" s="1"/>
  <c r="O361" i="62"/>
  <c r="Y360" i="62"/>
  <c r="X360" i="62"/>
  <c r="V360" i="62"/>
  <c r="U360" i="62"/>
  <c r="R360" i="62"/>
  <c r="T360" i="62" s="1"/>
  <c r="Z360" i="62" s="1"/>
  <c r="O360" i="62"/>
  <c r="P360" i="62" s="1"/>
  <c r="X359" i="62"/>
  <c r="Y359" i="62" s="1"/>
  <c r="U359" i="62"/>
  <c r="V359" i="62" s="1"/>
  <c r="T359" i="62"/>
  <c r="Z359" i="62" s="1"/>
  <c r="R359" i="62"/>
  <c r="S359" i="62" s="1"/>
  <c r="Q359" i="62"/>
  <c r="W359" i="62" s="1"/>
  <c r="O359" i="62"/>
  <c r="P359" i="62" s="1"/>
  <c r="X358" i="62"/>
  <c r="Y358" i="62" s="1"/>
  <c r="V358" i="62"/>
  <c r="U358" i="62"/>
  <c r="T358" i="62"/>
  <c r="Z358" i="62" s="1"/>
  <c r="R358" i="62"/>
  <c r="S358" i="62" s="1"/>
  <c r="Q358" i="62"/>
  <c r="W358" i="62" s="1"/>
  <c r="O358" i="62"/>
  <c r="P358" i="62" s="1"/>
  <c r="X357" i="62"/>
  <c r="AE357" i="62" s="1"/>
  <c r="U357" i="62"/>
  <c r="R357" i="62"/>
  <c r="Q357" i="62"/>
  <c r="O357" i="62"/>
  <c r="Y356" i="62"/>
  <c r="X356" i="62"/>
  <c r="V356" i="62"/>
  <c r="U356" i="62"/>
  <c r="T356" i="62"/>
  <c r="Z356" i="62" s="1"/>
  <c r="R356" i="62"/>
  <c r="S356" i="62" s="1"/>
  <c r="Q356" i="62"/>
  <c r="W356" i="62" s="1"/>
  <c r="O356" i="62"/>
  <c r="P356" i="62" s="1"/>
  <c r="Y355" i="62"/>
  <c r="X355" i="62"/>
  <c r="V355" i="62"/>
  <c r="U355" i="62"/>
  <c r="R355" i="62"/>
  <c r="O355" i="62"/>
  <c r="Y354" i="62"/>
  <c r="X354" i="62"/>
  <c r="V354" i="62"/>
  <c r="U354" i="62"/>
  <c r="R354" i="62"/>
  <c r="O354" i="62"/>
  <c r="P354" i="62" s="1"/>
  <c r="Y353" i="62"/>
  <c r="X353" i="62"/>
  <c r="V353" i="62"/>
  <c r="U353" i="62"/>
  <c r="R353" i="62"/>
  <c r="Q353" i="62"/>
  <c r="W353" i="62" s="1"/>
  <c r="O353" i="62"/>
  <c r="Y352" i="62"/>
  <c r="X352" i="62"/>
  <c r="U352" i="62"/>
  <c r="V352" i="62" s="1"/>
  <c r="R352" i="62"/>
  <c r="T352" i="62" s="1"/>
  <c r="Z352" i="62" s="1"/>
  <c r="Q352" i="62"/>
  <c r="O352" i="62"/>
  <c r="P352" i="62" s="1"/>
  <c r="Y351" i="62"/>
  <c r="X351" i="62"/>
  <c r="U351" i="62"/>
  <c r="V351" i="62" s="1"/>
  <c r="R351" i="62"/>
  <c r="T351" i="62" s="1"/>
  <c r="Z351" i="62" s="1"/>
  <c r="Q351" i="62"/>
  <c r="O351" i="62"/>
  <c r="X350" i="62"/>
  <c r="Y350" i="62" s="1"/>
  <c r="V350" i="62"/>
  <c r="U350" i="62"/>
  <c r="R350" i="62"/>
  <c r="T350" i="62" s="1"/>
  <c r="Q350" i="62"/>
  <c r="W350" i="62" s="1"/>
  <c r="O350" i="62"/>
  <c r="P350" i="62" s="1"/>
  <c r="X349" i="62"/>
  <c r="Y349" i="62" s="1"/>
  <c r="U349" i="62"/>
  <c r="V349" i="62" s="1"/>
  <c r="R349" i="62"/>
  <c r="T349" i="62" s="1"/>
  <c r="O349" i="62"/>
  <c r="P349" i="62" s="1"/>
  <c r="Y348" i="62"/>
  <c r="X348" i="62"/>
  <c r="U348" i="62"/>
  <c r="V348" i="62" s="1"/>
  <c r="R348" i="62"/>
  <c r="T348" i="62" s="1"/>
  <c r="Z348" i="62" s="1"/>
  <c r="Q348" i="62"/>
  <c r="W348" i="62" s="1"/>
  <c r="O348" i="62"/>
  <c r="P348" i="62" s="1"/>
  <c r="Y347" i="62"/>
  <c r="X347" i="62"/>
  <c r="U347" i="62"/>
  <c r="V347" i="62" s="1"/>
  <c r="R347" i="62"/>
  <c r="T347" i="62" s="1"/>
  <c r="Z347" i="62" s="1"/>
  <c r="Q347" i="62"/>
  <c r="O347" i="62"/>
  <c r="P347" i="62" s="1"/>
  <c r="X346" i="62"/>
  <c r="Y346" i="62" s="1"/>
  <c r="U346" i="62"/>
  <c r="V346" i="62" s="1"/>
  <c r="R346" i="62"/>
  <c r="T346" i="62" s="1"/>
  <c r="Q346" i="62"/>
  <c r="W346" i="62" s="1"/>
  <c r="O346" i="62"/>
  <c r="P346" i="62" s="1"/>
  <c r="X345" i="62"/>
  <c r="Y345" i="62" s="1"/>
  <c r="V345" i="62"/>
  <c r="U345" i="62"/>
  <c r="R345" i="62"/>
  <c r="T345" i="62" s="1"/>
  <c r="O345" i="62"/>
  <c r="X344" i="62"/>
  <c r="Y344" i="62" s="1"/>
  <c r="U344" i="62"/>
  <c r="V344" i="62" s="1"/>
  <c r="R344" i="62"/>
  <c r="T344" i="62" s="1"/>
  <c r="Z344" i="62" s="1"/>
  <c r="O344" i="62"/>
  <c r="Y343" i="62"/>
  <c r="X343" i="62"/>
  <c r="V343" i="62"/>
  <c r="U343" i="62"/>
  <c r="AD343" i="62" s="1"/>
  <c r="R343" i="62"/>
  <c r="T343" i="62" s="1"/>
  <c r="P343" i="62"/>
  <c r="O343" i="62"/>
  <c r="Q343" i="62" s="1"/>
  <c r="W343" i="62" s="1"/>
  <c r="X342" i="62"/>
  <c r="AE342" i="62" s="1"/>
  <c r="U342" i="62"/>
  <c r="R342" i="62"/>
  <c r="Q342" i="62"/>
  <c r="P342" i="62"/>
  <c r="O342" i="62"/>
  <c r="AB342" i="62" s="1"/>
  <c r="Y341" i="62"/>
  <c r="X341" i="62"/>
  <c r="U341" i="62"/>
  <c r="V341" i="62" s="1"/>
  <c r="R341" i="62"/>
  <c r="T341" i="62" s="1"/>
  <c r="Z341" i="62" s="1"/>
  <c r="O341" i="62"/>
  <c r="P341" i="62" s="1"/>
  <c r="Y340" i="62"/>
  <c r="X340" i="62"/>
  <c r="V340" i="62"/>
  <c r="U340" i="62"/>
  <c r="R340" i="62"/>
  <c r="T340" i="62" s="1"/>
  <c r="Z340" i="62" s="1"/>
  <c r="O340" i="62"/>
  <c r="Q340" i="62" s="1"/>
  <c r="W340" i="62" s="1"/>
  <c r="X339" i="62"/>
  <c r="Y339" i="62" s="1"/>
  <c r="U339" i="62"/>
  <c r="R339" i="62"/>
  <c r="Q339" i="62"/>
  <c r="W339" i="62" s="1"/>
  <c r="P339" i="62"/>
  <c r="O339" i="62"/>
  <c r="AB339" i="62" s="1"/>
  <c r="Y338" i="62"/>
  <c r="X338" i="62"/>
  <c r="V338" i="62"/>
  <c r="U338" i="62"/>
  <c r="R338" i="62"/>
  <c r="T338" i="62" s="1"/>
  <c r="Z338" i="62" s="1"/>
  <c r="O338" i="62"/>
  <c r="P338" i="62" s="1"/>
  <c r="Y337" i="62"/>
  <c r="X337" i="62"/>
  <c r="V337" i="62"/>
  <c r="U337" i="62"/>
  <c r="R337" i="62"/>
  <c r="T337" i="62" s="1"/>
  <c r="Z337" i="62" s="1"/>
  <c r="P337" i="62"/>
  <c r="O337" i="62"/>
  <c r="Q337" i="62" s="1"/>
  <c r="W337" i="62" s="1"/>
  <c r="X336" i="62"/>
  <c r="Y336" i="62" s="1"/>
  <c r="U336" i="62"/>
  <c r="V336" i="62" s="1"/>
  <c r="R336" i="62"/>
  <c r="T336" i="62" s="1"/>
  <c r="Q336" i="62"/>
  <c r="W336" i="62" s="1"/>
  <c r="P336" i="62"/>
  <c r="O336" i="62"/>
  <c r="Y335" i="62"/>
  <c r="X335" i="62"/>
  <c r="U335" i="62"/>
  <c r="V335" i="62" s="1"/>
  <c r="R335" i="62"/>
  <c r="T335" i="62" s="1"/>
  <c r="Z335" i="62" s="1"/>
  <c r="O335" i="62"/>
  <c r="X334" i="62"/>
  <c r="Y334" i="62" s="1"/>
  <c r="V334" i="62"/>
  <c r="U334" i="62"/>
  <c r="R334" i="62"/>
  <c r="T334" i="62" s="1"/>
  <c r="Q334" i="62"/>
  <c r="W334" i="62" s="1"/>
  <c r="O334" i="62"/>
  <c r="P334" i="62" s="1"/>
  <c r="Y333" i="62"/>
  <c r="X333" i="62"/>
  <c r="AE333" i="62" s="1"/>
  <c r="U333" i="62"/>
  <c r="V333" i="62" s="1"/>
  <c r="R333" i="62"/>
  <c r="Q333" i="62"/>
  <c r="P333" i="62"/>
  <c r="O333" i="62"/>
  <c r="AB333" i="62" s="1"/>
  <c r="X332" i="62"/>
  <c r="Y332" i="62" s="1"/>
  <c r="V332" i="62"/>
  <c r="U332" i="62"/>
  <c r="R332" i="62"/>
  <c r="T332" i="62" s="1"/>
  <c r="Q332" i="62"/>
  <c r="W332" i="62" s="1"/>
  <c r="O332" i="62"/>
  <c r="P332" i="62" s="1"/>
  <c r="X331" i="62"/>
  <c r="Y331" i="62" s="1"/>
  <c r="V331" i="62"/>
  <c r="U331" i="62"/>
  <c r="R331" i="62"/>
  <c r="T331" i="62" s="1"/>
  <c r="O331" i="62"/>
  <c r="Q331" i="62" s="1"/>
  <c r="W331" i="62" s="1"/>
  <c r="X330" i="62"/>
  <c r="Y330" i="62" s="1"/>
  <c r="U330" i="62"/>
  <c r="V330" i="62" s="1"/>
  <c r="R330" i="62"/>
  <c r="T330" i="62" s="1"/>
  <c r="Z330" i="62" s="1"/>
  <c r="Q330" i="62"/>
  <c r="P330" i="62"/>
  <c r="O330" i="62"/>
  <c r="Y329" i="62"/>
  <c r="X329" i="62"/>
  <c r="U329" i="62"/>
  <c r="V329" i="62" s="1"/>
  <c r="R329" i="62"/>
  <c r="O329" i="62"/>
  <c r="Y328" i="62"/>
  <c r="X328" i="62"/>
  <c r="V328" i="62"/>
  <c r="U328" i="62"/>
  <c r="R328" i="62"/>
  <c r="T328" i="62" s="1"/>
  <c r="Q328" i="62"/>
  <c r="W328" i="62" s="1"/>
  <c r="P328" i="62"/>
  <c r="O328" i="62"/>
  <c r="X327" i="62"/>
  <c r="AE327" i="62" s="1"/>
  <c r="U327" i="62"/>
  <c r="V327" i="62" s="1"/>
  <c r="R327" i="62"/>
  <c r="T327" i="62" s="1"/>
  <c r="Q327" i="62"/>
  <c r="W327" i="62" s="1"/>
  <c r="P327" i="62"/>
  <c r="O327" i="62"/>
  <c r="Y326" i="62"/>
  <c r="X326" i="62"/>
  <c r="V326" i="62"/>
  <c r="U326" i="62"/>
  <c r="R326" i="62"/>
  <c r="T326" i="62" s="1"/>
  <c r="O326" i="62"/>
  <c r="P326" i="62" s="1"/>
  <c r="Y325" i="62"/>
  <c r="X325" i="62"/>
  <c r="U325" i="62"/>
  <c r="V325" i="62" s="1"/>
  <c r="T325" i="62"/>
  <c r="Z325" i="62" s="1"/>
  <c r="R325" i="62"/>
  <c r="S325" i="62" s="1"/>
  <c r="Q325" i="62"/>
  <c r="W325" i="62" s="1"/>
  <c r="P325" i="62"/>
  <c r="O325" i="62"/>
  <c r="Z324" i="62"/>
  <c r="X324" i="62"/>
  <c r="Y324" i="62" s="1"/>
  <c r="V324" i="62"/>
  <c r="U324" i="62"/>
  <c r="T324" i="62"/>
  <c r="R324" i="62"/>
  <c r="S324" i="62" s="1"/>
  <c r="Q324" i="62"/>
  <c r="W324" i="62" s="1"/>
  <c r="P324" i="62"/>
  <c r="O324" i="62"/>
  <c r="Z323" i="62"/>
  <c r="Y323" i="62"/>
  <c r="X323" i="62"/>
  <c r="U323" i="62"/>
  <c r="V323" i="62" s="1"/>
  <c r="T323" i="62"/>
  <c r="R323" i="62"/>
  <c r="S323" i="62" s="1"/>
  <c r="Q323" i="62"/>
  <c r="W323" i="62" s="1"/>
  <c r="P323" i="62"/>
  <c r="O323" i="62"/>
  <c r="AB323" i="62" s="1"/>
  <c r="Y322" i="62"/>
  <c r="X322" i="62"/>
  <c r="V322" i="62"/>
  <c r="U322" i="62"/>
  <c r="R322" i="62"/>
  <c r="O322" i="62"/>
  <c r="Y321" i="62"/>
  <c r="X321" i="62"/>
  <c r="W321" i="62"/>
  <c r="V321" i="62"/>
  <c r="U321" i="62"/>
  <c r="AD321" i="62" s="1"/>
  <c r="T321" i="62"/>
  <c r="Z321" i="62" s="1"/>
  <c r="R321" i="62"/>
  <c r="Q321" i="62"/>
  <c r="O321" i="62"/>
  <c r="P321" i="62" s="1"/>
  <c r="X320" i="62"/>
  <c r="Y320" i="62" s="1"/>
  <c r="V320" i="62"/>
  <c r="U320" i="62"/>
  <c r="S320" i="62"/>
  <c r="R320" i="62"/>
  <c r="T320" i="62" s="1"/>
  <c r="O320" i="62"/>
  <c r="Y319" i="62"/>
  <c r="X319" i="62"/>
  <c r="V319" i="62"/>
  <c r="U319" i="62"/>
  <c r="R319" i="62"/>
  <c r="T319" i="62" s="1"/>
  <c r="Z319" i="62" s="1"/>
  <c r="O319" i="62"/>
  <c r="Y318" i="62"/>
  <c r="X318" i="62"/>
  <c r="V318" i="62"/>
  <c r="U318" i="62"/>
  <c r="R318" i="62"/>
  <c r="O318" i="62"/>
  <c r="Y317" i="62"/>
  <c r="X317" i="62"/>
  <c r="U317" i="62"/>
  <c r="V317" i="62" s="1"/>
  <c r="S317" i="62"/>
  <c r="R317" i="62"/>
  <c r="T317" i="62" s="1"/>
  <c r="Z317" i="62" s="1"/>
  <c r="O317" i="62"/>
  <c r="Y316" i="62"/>
  <c r="X316" i="62"/>
  <c r="U316" i="62"/>
  <c r="V316" i="62" s="1"/>
  <c r="R316" i="62"/>
  <c r="O316" i="62"/>
  <c r="X315" i="62"/>
  <c r="Y315" i="62" s="1"/>
  <c r="V315" i="62"/>
  <c r="U315" i="62"/>
  <c r="AD315" i="62" s="1"/>
  <c r="R315" i="62"/>
  <c r="O315" i="62"/>
  <c r="AB315" i="62" s="1"/>
  <c r="Y314" i="62"/>
  <c r="X314" i="62"/>
  <c r="V314" i="62"/>
  <c r="U314" i="62"/>
  <c r="R314" i="62"/>
  <c r="O314" i="62"/>
  <c r="Y313" i="62"/>
  <c r="X313" i="62"/>
  <c r="U313" i="62"/>
  <c r="R313" i="62"/>
  <c r="T313" i="62" s="1"/>
  <c r="Z313" i="62" s="1"/>
  <c r="O313" i="62"/>
  <c r="Y312" i="62"/>
  <c r="X312" i="62"/>
  <c r="U312" i="62"/>
  <c r="V312" i="62" s="1"/>
  <c r="R312" i="62"/>
  <c r="O312" i="62"/>
  <c r="AB312" i="62" s="1"/>
  <c r="X311" i="62"/>
  <c r="Y311" i="62" s="1"/>
  <c r="U311" i="62"/>
  <c r="V311" i="62" s="1"/>
  <c r="R311" i="62"/>
  <c r="T311" i="62" s="1"/>
  <c r="Z311" i="62" s="1"/>
  <c r="O311" i="62"/>
  <c r="X310" i="62"/>
  <c r="Y310" i="62" s="1"/>
  <c r="U310" i="62"/>
  <c r="V310" i="62" s="1"/>
  <c r="S310" i="62"/>
  <c r="R310" i="62"/>
  <c r="T310" i="62" s="1"/>
  <c r="O310" i="62"/>
  <c r="X309" i="62"/>
  <c r="AE309" i="62" s="1"/>
  <c r="U309" i="62"/>
  <c r="V309" i="62" s="1"/>
  <c r="R309" i="62"/>
  <c r="O309" i="62"/>
  <c r="AB309" i="62" s="1"/>
  <c r="Y308" i="62"/>
  <c r="X308" i="62"/>
  <c r="U308" i="62"/>
  <c r="V308" i="62" s="1"/>
  <c r="S308" i="62"/>
  <c r="R308" i="62"/>
  <c r="T308" i="62" s="1"/>
  <c r="O308" i="62"/>
  <c r="Z307" i="62"/>
  <c r="X307" i="62"/>
  <c r="Y307" i="62" s="1"/>
  <c r="U307" i="62"/>
  <c r="V307" i="62" s="1"/>
  <c r="T307" i="62"/>
  <c r="S307" i="62"/>
  <c r="R307" i="62"/>
  <c r="Q307" i="62"/>
  <c r="W307" i="62" s="1"/>
  <c r="O307" i="62"/>
  <c r="P307" i="62" s="1"/>
  <c r="X306" i="62"/>
  <c r="Y306" i="62" s="1"/>
  <c r="U306" i="62"/>
  <c r="R306" i="62"/>
  <c r="O306" i="62"/>
  <c r="AB306" i="62" s="1"/>
  <c r="Y305" i="62"/>
  <c r="X305" i="62"/>
  <c r="U305" i="62"/>
  <c r="V305" i="62" s="1"/>
  <c r="S305" i="62"/>
  <c r="R305" i="62"/>
  <c r="O305" i="62"/>
  <c r="X304" i="62"/>
  <c r="Y304" i="62" s="1"/>
  <c r="U304" i="62"/>
  <c r="V304" i="62" s="1"/>
  <c r="S304" i="62"/>
  <c r="R304" i="62"/>
  <c r="T304" i="62" s="1"/>
  <c r="O304" i="62"/>
  <c r="Y303" i="62"/>
  <c r="X303" i="62"/>
  <c r="AE303" i="62" s="1"/>
  <c r="U303" i="62"/>
  <c r="S303" i="62"/>
  <c r="R303" i="62"/>
  <c r="O303" i="62"/>
  <c r="X302" i="62"/>
  <c r="Y302" i="62" s="1"/>
  <c r="U302" i="62"/>
  <c r="V302" i="62" s="1"/>
  <c r="S302" i="62"/>
  <c r="R302" i="62"/>
  <c r="T302" i="62" s="1"/>
  <c r="O302" i="62"/>
  <c r="AB302" i="62" s="1"/>
  <c r="Z301" i="62"/>
  <c r="X301" i="62"/>
  <c r="Y301" i="62" s="1"/>
  <c r="U301" i="62"/>
  <c r="V301" i="62" s="1"/>
  <c r="T301" i="62"/>
  <c r="R301" i="62"/>
  <c r="S301" i="62" s="1"/>
  <c r="Q301" i="62"/>
  <c r="W301" i="62" s="1"/>
  <c r="O301" i="62"/>
  <c r="P301" i="62" s="1"/>
  <c r="X300" i="62"/>
  <c r="Y300" i="62" s="1"/>
  <c r="U300" i="62"/>
  <c r="V300" i="62" s="1"/>
  <c r="R300" i="62"/>
  <c r="O300" i="62"/>
  <c r="Z299" i="62"/>
  <c r="Y299" i="62"/>
  <c r="X299" i="62"/>
  <c r="W299" i="62"/>
  <c r="U299" i="62"/>
  <c r="V299" i="62" s="1"/>
  <c r="T299" i="62"/>
  <c r="S299" i="62"/>
  <c r="R299" i="62"/>
  <c r="Q299" i="62"/>
  <c r="O299" i="62"/>
  <c r="P299" i="62" s="1"/>
  <c r="X298" i="62"/>
  <c r="Y298" i="62" s="1"/>
  <c r="U298" i="62"/>
  <c r="V298" i="62" s="1"/>
  <c r="T298" i="62"/>
  <c r="Z298" i="62" s="1"/>
  <c r="S298" i="62"/>
  <c r="R298" i="62"/>
  <c r="Q298" i="62"/>
  <c r="W298" i="62" s="1"/>
  <c r="O298" i="62"/>
  <c r="P298" i="62" s="1"/>
  <c r="Y297" i="62"/>
  <c r="X297" i="62"/>
  <c r="AE297" i="62" s="1"/>
  <c r="U297" i="62"/>
  <c r="V297" i="62" s="1"/>
  <c r="R297" i="62"/>
  <c r="O297" i="62"/>
  <c r="AB297" i="62" s="1"/>
  <c r="X296" i="62"/>
  <c r="Y296" i="62" s="1"/>
  <c r="W296" i="62"/>
  <c r="U296" i="62"/>
  <c r="V296" i="62" s="1"/>
  <c r="T296" i="62"/>
  <c r="Z296" i="62" s="1"/>
  <c r="S296" i="62"/>
  <c r="R296" i="62"/>
  <c r="Q296" i="62"/>
  <c r="O296" i="62"/>
  <c r="P296" i="62" s="1"/>
  <c r="Y295" i="62"/>
  <c r="X295" i="62"/>
  <c r="U295" i="62"/>
  <c r="V295" i="62" s="1"/>
  <c r="R295" i="62"/>
  <c r="T295" i="62" s="1"/>
  <c r="Z295" i="62" s="1"/>
  <c r="O295" i="62"/>
  <c r="Z294" i="62"/>
  <c r="X294" i="62"/>
  <c r="W294" i="62"/>
  <c r="U294" i="62"/>
  <c r="T294" i="62"/>
  <c r="S294" i="62"/>
  <c r="R294" i="62"/>
  <c r="Q294" i="62"/>
  <c r="O294" i="62"/>
  <c r="X293" i="62"/>
  <c r="Y293" i="62" s="1"/>
  <c r="U293" i="62"/>
  <c r="V293" i="62" s="1"/>
  <c r="R293" i="62"/>
  <c r="O293" i="62"/>
  <c r="AB293" i="62" s="1"/>
  <c r="Y292" i="62"/>
  <c r="X292" i="62"/>
  <c r="U292" i="62"/>
  <c r="V292" i="62" s="1"/>
  <c r="R292" i="62"/>
  <c r="O292" i="62"/>
  <c r="X291" i="62"/>
  <c r="AE291" i="62" s="1"/>
  <c r="U291" i="62"/>
  <c r="V291" i="62" s="1"/>
  <c r="T291" i="62"/>
  <c r="Z291" i="62" s="1"/>
  <c r="R291" i="62"/>
  <c r="S291" i="62" s="1"/>
  <c r="O291" i="62"/>
  <c r="Y290" i="62"/>
  <c r="X290" i="62"/>
  <c r="U290" i="62"/>
  <c r="V290" i="62" s="1"/>
  <c r="T290" i="62"/>
  <c r="Z290" i="62" s="1"/>
  <c r="R290" i="62"/>
  <c r="S290" i="62" s="1"/>
  <c r="Q290" i="62"/>
  <c r="W290" i="62" s="1"/>
  <c r="O290" i="62"/>
  <c r="P290" i="62" s="1"/>
  <c r="X289" i="62"/>
  <c r="Y289" i="62" s="1"/>
  <c r="U289" i="62"/>
  <c r="V289" i="62" s="1"/>
  <c r="T289" i="62"/>
  <c r="S289" i="62"/>
  <c r="R289" i="62"/>
  <c r="O289" i="62"/>
  <c r="Y288" i="62"/>
  <c r="X288" i="62"/>
  <c r="U288" i="62"/>
  <c r="V288" i="62" s="1"/>
  <c r="T288" i="62"/>
  <c r="Z288" i="62" s="1"/>
  <c r="S288" i="62"/>
  <c r="R288" i="62"/>
  <c r="AC288" i="62" s="1"/>
  <c r="O288" i="62"/>
  <c r="Y287" i="62"/>
  <c r="X287" i="62"/>
  <c r="U287" i="62"/>
  <c r="V287" i="62" s="1"/>
  <c r="R287" i="62"/>
  <c r="O287" i="62"/>
  <c r="X286" i="62"/>
  <c r="Y286" i="62" s="1"/>
  <c r="U286" i="62"/>
  <c r="V286" i="62" s="1"/>
  <c r="R286" i="62"/>
  <c r="T286" i="62" s="1"/>
  <c r="O286" i="62"/>
  <c r="Y285" i="62"/>
  <c r="X285" i="62"/>
  <c r="AE285" i="62" s="1"/>
  <c r="U285" i="62"/>
  <c r="S285" i="62"/>
  <c r="R285" i="62"/>
  <c r="AC285" i="62" s="1"/>
  <c r="O285" i="62"/>
  <c r="AB285" i="62" s="1"/>
  <c r="X284" i="62"/>
  <c r="Y284" i="62" s="1"/>
  <c r="U284" i="62"/>
  <c r="V284" i="62" s="1"/>
  <c r="R284" i="62"/>
  <c r="Q284" i="62"/>
  <c r="W284" i="62" s="1"/>
  <c r="O284" i="62"/>
  <c r="Y283" i="62"/>
  <c r="X283" i="62"/>
  <c r="U283" i="62"/>
  <c r="V283" i="62" s="1"/>
  <c r="T283" i="62"/>
  <c r="S283" i="62"/>
  <c r="R283" i="62"/>
  <c r="O283" i="62"/>
  <c r="Y282" i="62"/>
  <c r="X282" i="62"/>
  <c r="U282" i="62"/>
  <c r="V282" i="62" s="1"/>
  <c r="S282" i="62"/>
  <c r="R282" i="62"/>
  <c r="AC282" i="62" s="1"/>
  <c r="O282" i="62"/>
  <c r="Q282" i="62" s="1"/>
  <c r="X281" i="62"/>
  <c r="Y281" i="62" s="1"/>
  <c r="U281" i="62"/>
  <c r="V281" i="62" s="1"/>
  <c r="T281" i="62"/>
  <c r="Z281" i="62" s="1"/>
  <c r="R281" i="62"/>
  <c r="S281" i="62" s="1"/>
  <c r="Q281" i="62"/>
  <c r="W281" i="62" s="1"/>
  <c r="P281" i="62"/>
  <c r="O281" i="62"/>
  <c r="AB281" i="62" s="1"/>
  <c r="Y280" i="62"/>
  <c r="X280" i="62"/>
  <c r="U280" i="62"/>
  <c r="V280" i="62" s="1"/>
  <c r="T280" i="62"/>
  <c r="Z280" i="62" s="1"/>
  <c r="S280" i="62"/>
  <c r="R280" i="62"/>
  <c r="P280" i="62"/>
  <c r="O280" i="62"/>
  <c r="Q280" i="62" s="1"/>
  <c r="Y279" i="62"/>
  <c r="X279" i="62"/>
  <c r="W279" i="62"/>
  <c r="U279" i="62"/>
  <c r="T279" i="62"/>
  <c r="Z279" i="62" s="1"/>
  <c r="S279" i="62"/>
  <c r="R279" i="62"/>
  <c r="AC279" i="62" s="1"/>
  <c r="Q279" i="62"/>
  <c r="P279" i="62"/>
  <c r="O279" i="62"/>
  <c r="AB279" i="62" s="1"/>
  <c r="Y278" i="62"/>
  <c r="X278" i="62"/>
  <c r="U278" i="62"/>
  <c r="V278" i="62" s="1"/>
  <c r="T278" i="62"/>
  <c r="Z278" i="62" s="1"/>
  <c r="S278" i="62"/>
  <c r="R278" i="62"/>
  <c r="Q278" i="62"/>
  <c r="W278" i="62" s="1"/>
  <c r="P278" i="62"/>
  <c r="O278" i="62"/>
  <c r="X277" i="62"/>
  <c r="Y277" i="62" s="1"/>
  <c r="U277" i="62"/>
  <c r="V277" i="62" s="1"/>
  <c r="R277" i="62"/>
  <c r="Q277" i="62"/>
  <c r="W277" i="62" s="1"/>
  <c r="P277" i="62"/>
  <c r="O277" i="62"/>
  <c r="Y276" i="62"/>
  <c r="X276" i="62"/>
  <c r="U276" i="62"/>
  <c r="V276" i="62" s="1"/>
  <c r="R276" i="62"/>
  <c r="T276" i="62" s="1"/>
  <c r="Z276" i="62" s="1"/>
  <c r="O276" i="62"/>
  <c r="X275" i="62"/>
  <c r="Y275" i="62" s="1"/>
  <c r="U275" i="62"/>
  <c r="V275" i="62" s="1"/>
  <c r="T275" i="62"/>
  <c r="Z275" i="62" s="1"/>
  <c r="S275" i="62"/>
  <c r="R275" i="62"/>
  <c r="P275" i="62"/>
  <c r="O275" i="62"/>
  <c r="Q275" i="62" s="1"/>
  <c r="Y274" i="62"/>
  <c r="X274" i="62"/>
  <c r="U274" i="62"/>
  <c r="V274" i="62" s="1"/>
  <c r="T274" i="62"/>
  <c r="Z274" i="62" s="1"/>
  <c r="R274" i="62"/>
  <c r="S274" i="62" s="1"/>
  <c r="Q274" i="62"/>
  <c r="W274" i="62" s="1"/>
  <c r="P274" i="62"/>
  <c r="O274" i="62"/>
  <c r="X273" i="62"/>
  <c r="U273" i="62"/>
  <c r="R273" i="62"/>
  <c r="Q273" i="62"/>
  <c r="W273" i="62" s="1"/>
  <c r="P273" i="62"/>
  <c r="O273" i="62"/>
  <c r="AB273" i="62" s="1"/>
  <c r="X272" i="62"/>
  <c r="Y272" i="62" s="1"/>
  <c r="U272" i="62"/>
  <c r="V272" i="62" s="1"/>
  <c r="T272" i="62"/>
  <c r="S272" i="62"/>
  <c r="R272" i="62"/>
  <c r="O272" i="62"/>
  <c r="Y271" i="62"/>
  <c r="X271" i="62"/>
  <c r="U271" i="62"/>
  <c r="V271" i="62" s="1"/>
  <c r="T271" i="62"/>
  <c r="Z271" i="62" s="1"/>
  <c r="S271" i="62"/>
  <c r="R271" i="62"/>
  <c r="Q271" i="62"/>
  <c r="W271" i="62" s="1"/>
  <c r="P271" i="62"/>
  <c r="O271" i="62"/>
  <c r="Y270" i="62"/>
  <c r="X270" i="62"/>
  <c r="U270" i="62"/>
  <c r="V270" i="62" s="1"/>
  <c r="R270" i="62"/>
  <c r="AC270" i="62" s="1"/>
  <c r="Q270" i="62"/>
  <c r="P270" i="62"/>
  <c r="O270" i="62"/>
  <c r="AB270" i="62" s="1"/>
  <c r="Y269" i="62"/>
  <c r="X269" i="62"/>
  <c r="U269" i="62"/>
  <c r="V269" i="62" s="1"/>
  <c r="R269" i="62"/>
  <c r="P269" i="62"/>
  <c r="O269" i="62"/>
  <c r="Q269" i="62" s="1"/>
  <c r="W269" i="62" s="1"/>
  <c r="X268" i="62"/>
  <c r="Y268" i="62" s="1"/>
  <c r="U268" i="62"/>
  <c r="V268" i="62" s="1"/>
  <c r="R268" i="62"/>
  <c r="O268" i="62"/>
  <c r="X267" i="62"/>
  <c r="Y267" i="62" s="1"/>
  <c r="U267" i="62"/>
  <c r="T267" i="62"/>
  <c r="S267" i="62"/>
  <c r="R267" i="62"/>
  <c r="AC267" i="62" s="1"/>
  <c r="Q267" i="62"/>
  <c r="P267" i="62"/>
  <c r="O267" i="62"/>
  <c r="AB267" i="62" s="1"/>
  <c r="Y266" i="62"/>
  <c r="X266" i="62"/>
  <c r="U266" i="62"/>
  <c r="V266" i="62" s="1"/>
  <c r="T266" i="62"/>
  <c r="Z266" i="62" s="1"/>
  <c r="S266" i="62"/>
  <c r="R266" i="62"/>
  <c r="Q266" i="62"/>
  <c r="W266" i="62" s="1"/>
  <c r="P266" i="62"/>
  <c r="O266" i="62"/>
  <c r="Y265" i="62"/>
  <c r="X265" i="62"/>
  <c r="U265" i="62"/>
  <c r="V265" i="62" s="1"/>
  <c r="R265" i="62"/>
  <c r="Q265" i="62"/>
  <c r="W265" i="62" s="1"/>
  <c r="P265" i="62"/>
  <c r="O265" i="62"/>
  <c r="Y264" i="62"/>
  <c r="X264" i="62"/>
  <c r="U264" i="62"/>
  <c r="V264" i="62" s="1"/>
  <c r="R264" i="62"/>
  <c r="O264" i="62"/>
  <c r="X263" i="62"/>
  <c r="Y263" i="62" s="1"/>
  <c r="U263" i="62"/>
  <c r="V263" i="62" s="1"/>
  <c r="T263" i="62"/>
  <c r="Z263" i="62" s="1"/>
  <c r="S263" i="62"/>
  <c r="R263" i="62"/>
  <c r="P263" i="62"/>
  <c r="O263" i="62"/>
  <c r="AB263" i="62" s="1"/>
  <c r="Y262" i="62"/>
  <c r="X262" i="62"/>
  <c r="U262" i="62"/>
  <c r="V262" i="62" s="1"/>
  <c r="R262" i="62"/>
  <c r="Q262" i="62"/>
  <c r="P262" i="62"/>
  <c r="O262" i="62"/>
  <c r="X261" i="62"/>
  <c r="Y261" i="62" s="1"/>
  <c r="U261" i="62"/>
  <c r="R261" i="62"/>
  <c r="Q261" i="62"/>
  <c r="W261" i="62" s="1"/>
  <c r="P261" i="62"/>
  <c r="O261" i="62"/>
  <c r="AB261" i="62" s="1"/>
  <c r="X260" i="62"/>
  <c r="Y260" i="62" s="1"/>
  <c r="U260" i="62"/>
  <c r="V260" i="62" s="1"/>
  <c r="T260" i="62"/>
  <c r="S260" i="62"/>
  <c r="R260" i="62"/>
  <c r="O260" i="62"/>
  <c r="Y259" i="62"/>
  <c r="X259" i="62"/>
  <c r="U259" i="62"/>
  <c r="V259" i="62" s="1"/>
  <c r="T259" i="62"/>
  <c r="Z259" i="62" s="1"/>
  <c r="S259" i="62"/>
  <c r="R259" i="62"/>
  <c r="Q259" i="62"/>
  <c r="W259" i="62" s="1"/>
  <c r="P259" i="62"/>
  <c r="O259" i="62"/>
  <c r="Y258" i="62"/>
  <c r="X258" i="62"/>
  <c r="U258" i="62"/>
  <c r="R258" i="62"/>
  <c r="Q258" i="62"/>
  <c r="W258" i="62" s="1"/>
  <c r="P258" i="62"/>
  <c r="O258" i="62"/>
  <c r="AB258" i="62" s="1"/>
  <c r="Y257" i="62"/>
  <c r="X257" i="62"/>
  <c r="U257" i="62"/>
  <c r="V257" i="62" s="1"/>
  <c r="R257" i="62"/>
  <c r="P257" i="62"/>
  <c r="O257" i="62"/>
  <c r="AB257" i="62" s="1"/>
  <c r="X256" i="62"/>
  <c r="Y256" i="62" s="1"/>
  <c r="U256" i="62"/>
  <c r="V256" i="62" s="1"/>
  <c r="T256" i="62"/>
  <c r="Z256" i="62" s="1"/>
  <c r="R256" i="62"/>
  <c r="S256" i="62" s="1"/>
  <c r="Q256" i="62"/>
  <c r="W256" i="62" s="1"/>
  <c r="O256" i="62"/>
  <c r="P256" i="62" s="1"/>
  <c r="Y255" i="62"/>
  <c r="X255" i="62"/>
  <c r="U255" i="62"/>
  <c r="V255" i="62" s="1"/>
  <c r="T255" i="62"/>
  <c r="Z255" i="62" s="1"/>
  <c r="S255" i="62"/>
  <c r="R255" i="62"/>
  <c r="AC255" i="62" s="1"/>
  <c r="Q255" i="62"/>
  <c r="O255" i="62"/>
  <c r="P255" i="62" s="1"/>
  <c r="X254" i="62"/>
  <c r="Y254" i="62" s="1"/>
  <c r="U254" i="62"/>
  <c r="V254" i="62" s="1"/>
  <c r="T254" i="62"/>
  <c r="Z254" i="62" s="1"/>
  <c r="S254" i="62"/>
  <c r="R254" i="62"/>
  <c r="Q254" i="62"/>
  <c r="W254" i="62" s="1"/>
  <c r="P254" i="62"/>
  <c r="O254" i="62"/>
  <c r="AB254" i="62" s="1"/>
  <c r="Y253" i="62"/>
  <c r="X253" i="62"/>
  <c r="U253" i="62"/>
  <c r="V253" i="62" s="1"/>
  <c r="R253" i="62"/>
  <c r="Q253" i="62"/>
  <c r="W253" i="62" s="1"/>
  <c r="P253" i="62"/>
  <c r="O253" i="62"/>
  <c r="Y252" i="62"/>
  <c r="X252" i="62"/>
  <c r="U252" i="62"/>
  <c r="R252" i="62"/>
  <c r="O252" i="62"/>
  <c r="X251" i="62"/>
  <c r="Y251" i="62" s="1"/>
  <c r="U251" i="62"/>
  <c r="V251" i="62" s="1"/>
  <c r="T251" i="62"/>
  <c r="Z251" i="62" s="1"/>
  <c r="S251" i="62"/>
  <c r="R251" i="62"/>
  <c r="P251" i="62"/>
  <c r="O251" i="62"/>
  <c r="Q251" i="62" s="1"/>
  <c r="X250" i="62"/>
  <c r="Y250" i="62" s="1"/>
  <c r="U250" i="62"/>
  <c r="V250" i="62" s="1"/>
  <c r="T250" i="62"/>
  <c r="Z250" i="62" s="1"/>
  <c r="R250" i="62"/>
  <c r="S250" i="62" s="1"/>
  <c r="Q250" i="62"/>
  <c r="W250" i="62" s="1"/>
  <c r="P250" i="62"/>
  <c r="O250" i="62"/>
  <c r="Y249" i="62"/>
  <c r="X249" i="62"/>
  <c r="AE249" i="62" s="1"/>
  <c r="U249" i="62"/>
  <c r="V249" i="62" s="1"/>
  <c r="R249" i="62"/>
  <c r="P249" i="62"/>
  <c r="O249" i="62"/>
  <c r="Q249" i="62" s="1"/>
  <c r="W249" i="62" s="1"/>
  <c r="X248" i="62"/>
  <c r="Y248" i="62" s="1"/>
  <c r="U248" i="62"/>
  <c r="V248" i="62" s="1"/>
  <c r="R248" i="62"/>
  <c r="O248" i="62"/>
  <c r="Y247" i="62"/>
  <c r="X247" i="62"/>
  <c r="U247" i="62"/>
  <c r="V247" i="62" s="1"/>
  <c r="T247" i="62"/>
  <c r="Z247" i="62" s="1"/>
  <c r="S247" i="62"/>
  <c r="R247" i="62"/>
  <c r="P247" i="62"/>
  <c r="O247" i="62"/>
  <c r="Q247" i="62" s="1"/>
  <c r="W247" i="62" s="1"/>
  <c r="X246" i="62"/>
  <c r="Y246" i="62" s="1"/>
  <c r="U246" i="62"/>
  <c r="V246" i="62" s="1"/>
  <c r="S246" i="62"/>
  <c r="R246" i="62"/>
  <c r="AC246" i="62" s="1"/>
  <c r="Q246" i="62"/>
  <c r="P246" i="62"/>
  <c r="O246" i="62"/>
  <c r="AB246" i="62" s="1"/>
  <c r="X245" i="62"/>
  <c r="Y245" i="62" s="1"/>
  <c r="U245" i="62"/>
  <c r="V245" i="62" s="1"/>
  <c r="R245" i="62"/>
  <c r="Q245" i="62"/>
  <c r="P245" i="62"/>
  <c r="O245" i="62"/>
  <c r="AB245" i="62" s="1"/>
  <c r="Y244" i="62"/>
  <c r="X244" i="62"/>
  <c r="U244" i="62"/>
  <c r="V244" i="62" s="1"/>
  <c r="T244" i="62"/>
  <c r="Z244" i="62" s="1"/>
  <c r="S244" i="62"/>
  <c r="R244" i="62"/>
  <c r="O244" i="62"/>
  <c r="Y243" i="62"/>
  <c r="X243" i="62"/>
  <c r="AE243" i="62" s="1"/>
  <c r="U243" i="62"/>
  <c r="T243" i="62"/>
  <c r="Z243" i="62" s="1"/>
  <c r="S243" i="62"/>
  <c r="R243" i="62"/>
  <c r="O243" i="62"/>
  <c r="X242" i="62"/>
  <c r="Y242" i="62" s="1"/>
  <c r="U242" i="62"/>
  <c r="V242" i="62" s="1"/>
  <c r="S242" i="62"/>
  <c r="R242" i="62"/>
  <c r="T242" i="62" s="1"/>
  <c r="Z242" i="62" s="1"/>
  <c r="Q242" i="62"/>
  <c r="W242" i="62" s="1"/>
  <c r="P242" i="62"/>
  <c r="O242" i="62"/>
  <c r="Y241" i="62"/>
  <c r="X241" i="62"/>
  <c r="U241" i="62"/>
  <c r="V241" i="62" s="1"/>
  <c r="R241" i="62"/>
  <c r="Q241" i="62"/>
  <c r="W241" i="62" s="1"/>
  <c r="O241" i="62"/>
  <c r="P241" i="62" s="1"/>
  <c r="Y240" i="62"/>
  <c r="X240" i="62"/>
  <c r="U240" i="62"/>
  <c r="V240" i="62" s="1"/>
  <c r="T240" i="62"/>
  <c r="Z240" i="62" s="1"/>
  <c r="R240" i="62"/>
  <c r="S240" i="62" s="1"/>
  <c r="O240" i="62"/>
  <c r="X239" i="62"/>
  <c r="Y239" i="62" s="1"/>
  <c r="U239" i="62"/>
  <c r="V239" i="62" s="1"/>
  <c r="T239" i="62"/>
  <c r="S239" i="62"/>
  <c r="R239" i="62"/>
  <c r="O239" i="62"/>
  <c r="X238" i="62"/>
  <c r="Y238" i="62" s="1"/>
  <c r="U238" i="62"/>
  <c r="V238" i="62" s="1"/>
  <c r="R238" i="62"/>
  <c r="Q238" i="62"/>
  <c r="W238" i="62" s="1"/>
  <c r="P238" i="62"/>
  <c r="O238" i="62"/>
  <c r="Y237" i="62"/>
  <c r="X237" i="62"/>
  <c r="AE237" i="62" s="1"/>
  <c r="U237" i="62"/>
  <c r="R237" i="62"/>
  <c r="P237" i="62"/>
  <c r="O237" i="62"/>
  <c r="AB237" i="62" s="1"/>
  <c r="X236" i="62"/>
  <c r="Y236" i="62" s="1"/>
  <c r="U236" i="62"/>
  <c r="V236" i="62" s="1"/>
  <c r="R236" i="62"/>
  <c r="O236" i="62"/>
  <c r="X235" i="62"/>
  <c r="Y235" i="62" s="1"/>
  <c r="U235" i="62"/>
  <c r="V235" i="62" s="1"/>
  <c r="T235" i="62"/>
  <c r="Z235" i="62" s="1"/>
  <c r="S235" i="62"/>
  <c r="R235" i="62"/>
  <c r="AC235" i="62" s="1"/>
  <c r="Q235" i="62"/>
  <c r="P235" i="62"/>
  <c r="O235" i="62"/>
  <c r="X234" i="62"/>
  <c r="Y234" i="62" s="1"/>
  <c r="U234" i="62"/>
  <c r="V234" i="62" s="1"/>
  <c r="T234" i="62"/>
  <c r="Z234" i="62" s="1"/>
  <c r="R234" i="62"/>
  <c r="Q234" i="62"/>
  <c r="W234" i="62" s="1"/>
  <c r="P234" i="62"/>
  <c r="O234" i="62"/>
  <c r="AB234" i="62" s="1"/>
  <c r="X233" i="62"/>
  <c r="Y233" i="62" s="1"/>
  <c r="U233" i="62"/>
  <c r="V233" i="62" s="1"/>
  <c r="R233" i="62"/>
  <c r="P233" i="62"/>
  <c r="O233" i="62"/>
  <c r="AB233" i="62" s="1"/>
  <c r="X232" i="62"/>
  <c r="Y232" i="62" s="1"/>
  <c r="U232" i="62"/>
  <c r="V232" i="62" s="1"/>
  <c r="T232" i="62"/>
  <c r="Z232" i="62" s="1"/>
  <c r="S232" i="62"/>
  <c r="R232" i="62"/>
  <c r="O232" i="62"/>
  <c r="Y231" i="62"/>
  <c r="X231" i="62"/>
  <c r="U231" i="62"/>
  <c r="T231" i="62"/>
  <c r="Z231" i="62" s="1"/>
  <c r="S231" i="62"/>
  <c r="R231" i="62"/>
  <c r="Q231" i="62"/>
  <c r="W231" i="62" s="1"/>
  <c r="O231" i="62"/>
  <c r="X230" i="62"/>
  <c r="Y230" i="62" s="1"/>
  <c r="U230" i="62"/>
  <c r="V230" i="62" s="1"/>
  <c r="T230" i="62"/>
  <c r="Z230" i="62" s="1"/>
  <c r="S230" i="62"/>
  <c r="R230" i="62"/>
  <c r="Q230" i="62"/>
  <c r="W230" i="62" s="1"/>
  <c r="P230" i="62"/>
  <c r="O230" i="62"/>
  <c r="X229" i="62"/>
  <c r="Y229" i="62" s="1"/>
  <c r="U229" i="62"/>
  <c r="V229" i="62" s="1"/>
  <c r="T229" i="62"/>
  <c r="Z229" i="62" s="1"/>
  <c r="R229" i="62"/>
  <c r="S229" i="62" s="1"/>
  <c r="Q229" i="62"/>
  <c r="W229" i="62" s="1"/>
  <c r="P229" i="62"/>
  <c r="O229" i="62"/>
  <c r="X228" i="62"/>
  <c r="Y228" i="62" s="1"/>
  <c r="U228" i="62"/>
  <c r="V228" i="62" s="1"/>
  <c r="R228" i="62"/>
  <c r="O228" i="62"/>
  <c r="Y227" i="62"/>
  <c r="X227" i="62"/>
  <c r="U227" i="62"/>
  <c r="V227" i="62" s="1"/>
  <c r="T227" i="62"/>
  <c r="Z227" i="62" s="1"/>
  <c r="S227" i="62"/>
  <c r="R227" i="62"/>
  <c r="P227" i="62"/>
  <c r="O227" i="62"/>
  <c r="Q227" i="62" s="1"/>
  <c r="X226" i="62"/>
  <c r="Y226" i="62" s="1"/>
  <c r="U226" i="62"/>
  <c r="V226" i="62" s="1"/>
  <c r="T226" i="62"/>
  <c r="Z226" i="62" s="1"/>
  <c r="S226" i="62"/>
  <c r="R226" i="62"/>
  <c r="Q226" i="62"/>
  <c r="W226" i="62" s="1"/>
  <c r="P226" i="62"/>
  <c r="O226" i="62"/>
  <c r="X225" i="62"/>
  <c r="Y225" i="62" s="1"/>
  <c r="U225" i="62"/>
  <c r="V225" i="62" s="1"/>
  <c r="R225" i="62"/>
  <c r="Q225" i="62"/>
  <c r="P225" i="62"/>
  <c r="O225" i="62"/>
  <c r="Y224" i="62"/>
  <c r="X224" i="62"/>
  <c r="U224" i="62"/>
  <c r="V224" i="62" s="1"/>
  <c r="T224" i="62"/>
  <c r="Z224" i="62" s="1"/>
  <c r="S224" i="62"/>
  <c r="R224" i="62"/>
  <c r="O224" i="62"/>
  <c r="Y223" i="62"/>
  <c r="X223" i="62"/>
  <c r="U223" i="62"/>
  <c r="V223" i="62" s="1"/>
  <c r="T223" i="62"/>
  <c r="Z223" i="62" s="1"/>
  <c r="S223" i="62"/>
  <c r="R223" i="62"/>
  <c r="O223" i="62"/>
  <c r="X222" i="62"/>
  <c r="Y222" i="62" s="1"/>
  <c r="U222" i="62"/>
  <c r="V222" i="62" s="1"/>
  <c r="S222" i="62"/>
  <c r="R222" i="62"/>
  <c r="T222" i="62" s="1"/>
  <c r="Z222" i="62" s="1"/>
  <c r="Q222" i="62"/>
  <c r="W222" i="62" s="1"/>
  <c r="P222" i="62"/>
  <c r="O222" i="62"/>
  <c r="AB222" i="62" s="1"/>
  <c r="Y221" i="62"/>
  <c r="X221" i="62"/>
  <c r="U221" i="62"/>
  <c r="V221" i="62" s="1"/>
  <c r="R221" i="62"/>
  <c r="Q221" i="62"/>
  <c r="W221" i="62" s="1"/>
  <c r="O221" i="62"/>
  <c r="AB221" i="62" s="1"/>
  <c r="Y220" i="62"/>
  <c r="X220" i="62"/>
  <c r="U220" i="62"/>
  <c r="V220" i="62" s="1"/>
  <c r="T220" i="62"/>
  <c r="Z220" i="62" s="1"/>
  <c r="R220" i="62"/>
  <c r="S220" i="62" s="1"/>
  <c r="Q220" i="62"/>
  <c r="W220" i="62" s="1"/>
  <c r="O220" i="62"/>
  <c r="P220" i="62" s="1"/>
  <c r="X219" i="62"/>
  <c r="AE219" i="62" s="1"/>
  <c r="U219" i="62"/>
  <c r="V219" i="62" s="1"/>
  <c r="T219" i="62"/>
  <c r="S219" i="62"/>
  <c r="R219" i="62"/>
  <c r="AC219" i="62" s="1"/>
  <c r="Q219" i="62"/>
  <c r="W219" i="62" s="1"/>
  <c r="P219" i="62"/>
  <c r="O219" i="62"/>
  <c r="AB219" i="62" s="1"/>
  <c r="X218" i="62"/>
  <c r="Y218" i="62" s="1"/>
  <c r="U218" i="62"/>
  <c r="T218" i="62"/>
  <c r="Z218" i="62" s="1"/>
  <c r="R218" i="62"/>
  <c r="S218" i="62" s="1"/>
  <c r="Q218" i="62"/>
  <c r="W218" i="62" s="1"/>
  <c r="P218" i="62"/>
  <c r="O218" i="62"/>
  <c r="Y217" i="62"/>
  <c r="X217" i="62"/>
  <c r="U217" i="62"/>
  <c r="V217" i="62" s="1"/>
  <c r="R217" i="62"/>
  <c r="Q217" i="62"/>
  <c r="W217" i="62" s="1"/>
  <c r="P217" i="62"/>
  <c r="O217" i="62"/>
  <c r="X216" i="62"/>
  <c r="Y216" i="62" s="1"/>
  <c r="U216" i="62"/>
  <c r="V216" i="62" s="1"/>
  <c r="R216" i="62"/>
  <c r="T216" i="62" s="1"/>
  <c r="O216" i="62"/>
  <c r="Y215" i="62"/>
  <c r="X215" i="62"/>
  <c r="U215" i="62"/>
  <c r="V215" i="62" s="1"/>
  <c r="T215" i="62"/>
  <c r="Z215" i="62" s="1"/>
  <c r="S215" i="62"/>
  <c r="R215" i="62"/>
  <c r="Q215" i="62"/>
  <c r="O215" i="62"/>
  <c r="AB215" i="62" s="1"/>
  <c r="X214" i="62"/>
  <c r="Y214" i="62" s="1"/>
  <c r="U214" i="62"/>
  <c r="V214" i="62" s="1"/>
  <c r="T214" i="62"/>
  <c r="Z214" i="62" s="1"/>
  <c r="S214" i="62"/>
  <c r="R214" i="62"/>
  <c r="Q214" i="62"/>
  <c r="W214" i="62" s="1"/>
  <c r="P214" i="62"/>
  <c r="O214" i="62"/>
  <c r="Y213" i="62"/>
  <c r="X213" i="62"/>
  <c r="U213" i="62"/>
  <c r="T213" i="62"/>
  <c r="Z213" i="62" s="1"/>
  <c r="R213" i="62"/>
  <c r="S213" i="62" s="1"/>
  <c r="Q213" i="62"/>
  <c r="W213" i="62" s="1"/>
  <c r="O213" i="62"/>
  <c r="P213" i="62" s="1"/>
  <c r="X212" i="62"/>
  <c r="Y212" i="62" s="1"/>
  <c r="U212" i="62"/>
  <c r="V212" i="62" s="1"/>
  <c r="S212" i="62"/>
  <c r="R212" i="62"/>
  <c r="T212" i="62" s="1"/>
  <c r="O212" i="62"/>
  <c r="X211" i="62"/>
  <c r="Y211" i="62" s="1"/>
  <c r="U211" i="62"/>
  <c r="V211" i="62" s="1"/>
  <c r="T211" i="62"/>
  <c r="S211" i="62"/>
  <c r="R211" i="62"/>
  <c r="Q211" i="62"/>
  <c r="P211" i="62"/>
  <c r="O211" i="62"/>
  <c r="X210" i="62"/>
  <c r="AE210" i="62" s="1"/>
  <c r="U210" i="62"/>
  <c r="V210" i="62" s="1"/>
  <c r="R210" i="62"/>
  <c r="Q210" i="62"/>
  <c r="W210" i="62" s="1"/>
  <c r="P210" i="62"/>
  <c r="O210" i="62"/>
  <c r="X209" i="62"/>
  <c r="Y209" i="62" s="1"/>
  <c r="U209" i="62"/>
  <c r="V209" i="62" s="1"/>
  <c r="R209" i="62"/>
  <c r="Q209" i="62"/>
  <c r="W209" i="62" s="1"/>
  <c r="P209" i="62"/>
  <c r="O209" i="62"/>
  <c r="AB209" i="62" s="1"/>
  <c r="X208" i="62"/>
  <c r="Y208" i="62" s="1"/>
  <c r="U208" i="62"/>
  <c r="V208" i="62" s="1"/>
  <c r="T208" i="62"/>
  <c r="S208" i="62"/>
  <c r="R208" i="62"/>
  <c r="O208" i="62"/>
  <c r="Y207" i="62"/>
  <c r="X207" i="62"/>
  <c r="U207" i="62"/>
  <c r="V207" i="62" s="1"/>
  <c r="T207" i="62"/>
  <c r="Z207" i="62" s="1"/>
  <c r="S207" i="62"/>
  <c r="R207" i="62"/>
  <c r="AC207" i="62" s="1"/>
  <c r="Q207" i="62"/>
  <c r="P207" i="62"/>
  <c r="O207" i="62"/>
  <c r="AB207" i="62" s="1"/>
  <c r="X206" i="62"/>
  <c r="Y206" i="62" s="1"/>
  <c r="U206" i="62"/>
  <c r="V206" i="62" s="1"/>
  <c r="T206" i="62"/>
  <c r="Z206" i="62" s="1"/>
  <c r="S206" i="62"/>
  <c r="R206" i="62"/>
  <c r="Q206" i="62"/>
  <c r="W206" i="62" s="1"/>
  <c r="P206" i="62"/>
  <c r="O206" i="62"/>
  <c r="X205" i="62"/>
  <c r="Y205" i="62" s="1"/>
  <c r="U205" i="62"/>
  <c r="V205" i="62" s="1"/>
  <c r="R205" i="62"/>
  <c r="O205" i="62"/>
  <c r="Y204" i="62"/>
  <c r="X204" i="62"/>
  <c r="U204" i="62"/>
  <c r="V204" i="62" s="1"/>
  <c r="T204" i="62"/>
  <c r="Z204" i="62" s="1"/>
  <c r="R204" i="62"/>
  <c r="S204" i="62" s="1"/>
  <c r="O204" i="62"/>
  <c r="Y203" i="62"/>
  <c r="X203" i="62"/>
  <c r="U203" i="62"/>
  <c r="V203" i="62" s="1"/>
  <c r="T203" i="62"/>
  <c r="S203" i="62"/>
  <c r="R203" i="62"/>
  <c r="P203" i="62"/>
  <c r="O203" i="62"/>
  <c r="Q203" i="62" s="1"/>
  <c r="X202" i="62"/>
  <c r="Y202" i="62" s="1"/>
  <c r="U202" i="62"/>
  <c r="V202" i="62" s="1"/>
  <c r="T202" i="62"/>
  <c r="Z202" i="62" s="1"/>
  <c r="S202" i="62"/>
  <c r="R202" i="62"/>
  <c r="Q202" i="62"/>
  <c r="W202" i="62" s="1"/>
  <c r="P202" i="62"/>
  <c r="O202" i="62"/>
  <c r="Y201" i="62"/>
  <c r="X201" i="62"/>
  <c r="U201" i="62"/>
  <c r="R201" i="62"/>
  <c r="O201" i="62"/>
  <c r="Y200" i="62"/>
  <c r="X200" i="62"/>
  <c r="U200" i="62"/>
  <c r="V200" i="62" s="1"/>
  <c r="S200" i="62"/>
  <c r="R200" i="62"/>
  <c r="T200" i="62" s="1"/>
  <c r="Z200" i="62" s="1"/>
  <c r="O200" i="62"/>
  <c r="X199" i="62"/>
  <c r="Y199" i="62" s="1"/>
  <c r="U199" i="62"/>
  <c r="V199" i="62" s="1"/>
  <c r="R199" i="62"/>
  <c r="P199" i="62"/>
  <c r="O199" i="62"/>
  <c r="Q199" i="62" s="1"/>
  <c r="X198" i="62"/>
  <c r="Y198" i="62" s="1"/>
  <c r="U198" i="62"/>
  <c r="S198" i="62"/>
  <c r="R198" i="62"/>
  <c r="O198" i="62"/>
  <c r="P198" i="62" s="1"/>
  <c r="Y197" i="62"/>
  <c r="X197" i="62"/>
  <c r="U197" i="62"/>
  <c r="V197" i="62" s="1"/>
  <c r="T197" i="62"/>
  <c r="Z197" i="62" s="1"/>
  <c r="S197" i="62"/>
  <c r="R197" i="62"/>
  <c r="AC197" i="62" s="1"/>
  <c r="O197" i="62"/>
  <c r="Y196" i="62"/>
  <c r="X196" i="62"/>
  <c r="U196" i="62"/>
  <c r="V196" i="62" s="1"/>
  <c r="T196" i="62"/>
  <c r="Z196" i="62" s="1"/>
  <c r="R196" i="62"/>
  <c r="S196" i="62" s="1"/>
  <c r="Q196" i="62"/>
  <c r="P196" i="62"/>
  <c r="O196" i="62"/>
  <c r="X195" i="62"/>
  <c r="Y195" i="62" s="1"/>
  <c r="U195" i="62"/>
  <c r="S195" i="62"/>
  <c r="R195" i="62"/>
  <c r="AC195" i="62" s="1"/>
  <c r="Q195" i="62"/>
  <c r="P195" i="62"/>
  <c r="O195" i="62"/>
  <c r="AB195" i="62" s="1"/>
  <c r="X194" i="62"/>
  <c r="Y194" i="62" s="1"/>
  <c r="U194" i="62"/>
  <c r="V194" i="62" s="1"/>
  <c r="T194" i="62"/>
  <c r="Z194" i="62" s="1"/>
  <c r="R194" i="62"/>
  <c r="S194" i="62" s="1"/>
  <c r="Q194" i="62"/>
  <c r="W194" i="62" s="1"/>
  <c r="P194" i="62"/>
  <c r="O194" i="62"/>
  <c r="AB194" i="62" s="1"/>
  <c r="Y193" i="62"/>
  <c r="X193" i="62"/>
  <c r="U193" i="62"/>
  <c r="V193" i="62" s="1"/>
  <c r="S193" i="62"/>
  <c r="R193" i="62"/>
  <c r="T193" i="62" s="1"/>
  <c r="Z193" i="62" s="1"/>
  <c r="Q193" i="62"/>
  <c r="W193" i="62" s="1"/>
  <c r="O193" i="62"/>
  <c r="P193" i="62" s="1"/>
  <c r="X192" i="62"/>
  <c r="Y192" i="62" s="1"/>
  <c r="U192" i="62"/>
  <c r="V192" i="62" s="1"/>
  <c r="T192" i="62"/>
  <c r="Z192" i="62" s="1"/>
  <c r="R192" i="62"/>
  <c r="S192" i="62" s="1"/>
  <c r="P192" i="62"/>
  <c r="O192" i="62"/>
  <c r="Q192" i="62" s="1"/>
  <c r="X191" i="62"/>
  <c r="Y191" i="62" s="1"/>
  <c r="U191" i="62"/>
  <c r="V191" i="62" s="1"/>
  <c r="R191" i="62"/>
  <c r="T191" i="62" s="1"/>
  <c r="Q191" i="62"/>
  <c r="P191" i="62"/>
  <c r="O191" i="62"/>
  <c r="X190" i="62"/>
  <c r="Y190" i="62" s="1"/>
  <c r="U190" i="62"/>
  <c r="T190" i="62"/>
  <c r="Z190" i="62" s="1"/>
  <c r="S190" i="62"/>
  <c r="R190" i="62"/>
  <c r="Q190" i="62"/>
  <c r="W190" i="62" s="1"/>
  <c r="O190" i="62"/>
  <c r="P190" i="62" s="1"/>
  <c r="X189" i="62"/>
  <c r="Y189" i="62" s="1"/>
  <c r="U189" i="62"/>
  <c r="V189" i="62" s="1"/>
  <c r="T189" i="62"/>
  <c r="Z189" i="62" s="1"/>
  <c r="S189" i="62"/>
  <c r="R189" i="62"/>
  <c r="Q189" i="62"/>
  <c r="W189" i="62" s="1"/>
  <c r="P189" i="62"/>
  <c r="O189" i="62"/>
  <c r="AB189" i="62" s="1"/>
  <c r="X188" i="62"/>
  <c r="Y188" i="62" s="1"/>
  <c r="U188" i="62"/>
  <c r="V188" i="62" s="1"/>
  <c r="T188" i="62"/>
  <c r="Z188" i="62" s="1"/>
  <c r="R188" i="62"/>
  <c r="S188" i="62" s="1"/>
  <c r="Q188" i="62"/>
  <c r="W188" i="62" s="1"/>
  <c r="P188" i="62"/>
  <c r="O188" i="62"/>
  <c r="X187" i="62"/>
  <c r="Y187" i="62" s="1"/>
  <c r="U187" i="62"/>
  <c r="V187" i="62" s="1"/>
  <c r="T187" i="62"/>
  <c r="R187" i="62"/>
  <c r="S187" i="62" s="1"/>
  <c r="P187" i="62"/>
  <c r="O187" i="62"/>
  <c r="Q187" i="62" s="1"/>
  <c r="X186" i="62"/>
  <c r="Y186" i="62" s="1"/>
  <c r="U186" i="62"/>
  <c r="T186" i="62"/>
  <c r="R186" i="62"/>
  <c r="S186" i="62" s="1"/>
  <c r="Q186" i="62"/>
  <c r="P186" i="62"/>
  <c r="O186" i="62"/>
  <c r="X185" i="62"/>
  <c r="Y185" i="62" s="1"/>
  <c r="U185" i="62"/>
  <c r="V185" i="62" s="1"/>
  <c r="T185" i="62"/>
  <c r="Z185" i="62" s="1"/>
  <c r="S185" i="62"/>
  <c r="R185" i="62"/>
  <c r="AC185" i="62" s="1"/>
  <c r="Q185" i="62"/>
  <c r="W185" i="62" s="1"/>
  <c r="O185" i="62"/>
  <c r="Y184" i="62"/>
  <c r="X184" i="62"/>
  <c r="U184" i="62"/>
  <c r="V184" i="62" s="1"/>
  <c r="S184" i="62"/>
  <c r="R184" i="62"/>
  <c r="T184" i="62" s="1"/>
  <c r="Q184" i="62"/>
  <c r="W184" i="62" s="1"/>
  <c r="P184" i="62"/>
  <c r="O184" i="62"/>
  <c r="X183" i="62"/>
  <c r="Y183" i="62" s="1"/>
  <c r="U183" i="62"/>
  <c r="V183" i="62" s="1"/>
  <c r="R183" i="62"/>
  <c r="O183" i="62"/>
  <c r="X182" i="62"/>
  <c r="Y182" i="62" s="1"/>
  <c r="U182" i="62"/>
  <c r="V182" i="62" s="1"/>
  <c r="S182" i="62"/>
  <c r="R182" i="62"/>
  <c r="T182" i="62" s="1"/>
  <c r="O182" i="62"/>
  <c r="Y181" i="62"/>
  <c r="X181" i="62"/>
  <c r="U181" i="62"/>
  <c r="V181" i="62" s="1"/>
  <c r="T181" i="62"/>
  <c r="S181" i="62"/>
  <c r="R181" i="62"/>
  <c r="Q181" i="62"/>
  <c r="W181" i="62" s="1"/>
  <c r="O181" i="62"/>
  <c r="P181" i="62" s="1"/>
  <c r="X180" i="62"/>
  <c r="U180" i="62"/>
  <c r="V180" i="62" s="1"/>
  <c r="T180" i="62"/>
  <c r="Z180" i="62" s="1"/>
  <c r="R180" i="62"/>
  <c r="S180" i="62" s="1"/>
  <c r="P180" i="62"/>
  <c r="O180" i="62"/>
  <c r="Q180" i="62" s="1"/>
  <c r="W180" i="62" s="1"/>
  <c r="X179" i="62"/>
  <c r="Y179" i="62" s="1"/>
  <c r="U179" i="62"/>
  <c r="V179" i="62" s="1"/>
  <c r="T179" i="62"/>
  <c r="R179" i="62"/>
  <c r="S179" i="62" s="1"/>
  <c r="Q179" i="62"/>
  <c r="P179" i="62"/>
  <c r="O179" i="62"/>
  <c r="X178" i="62"/>
  <c r="Y178" i="62" s="1"/>
  <c r="U178" i="62"/>
  <c r="V178" i="62" s="1"/>
  <c r="R178" i="62"/>
  <c r="T178" i="62" s="1"/>
  <c r="Q178" i="62"/>
  <c r="P178" i="62"/>
  <c r="O178" i="62"/>
  <c r="X177" i="62"/>
  <c r="U177" i="62"/>
  <c r="R177" i="62"/>
  <c r="Q177" i="62"/>
  <c r="P177" i="62"/>
  <c r="O177" i="62"/>
  <c r="Y176" i="62"/>
  <c r="X176" i="62"/>
  <c r="U176" i="62"/>
  <c r="V176" i="62" s="1"/>
  <c r="T176" i="62"/>
  <c r="Z176" i="62" s="1"/>
  <c r="S176" i="62"/>
  <c r="R176" i="62"/>
  <c r="O176" i="62"/>
  <c r="X175" i="62"/>
  <c r="Y175" i="62" s="1"/>
  <c r="U175" i="62"/>
  <c r="V175" i="62" s="1"/>
  <c r="T175" i="62"/>
  <c r="S175" i="62"/>
  <c r="R175" i="62"/>
  <c r="P175" i="62"/>
  <c r="O175" i="62"/>
  <c r="Q175" i="62" s="1"/>
  <c r="X174" i="62"/>
  <c r="U174" i="62"/>
  <c r="V174" i="62" s="1"/>
  <c r="S174" i="62"/>
  <c r="R174" i="62"/>
  <c r="Q174" i="62"/>
  <c r="W174" i="62" s="1"/>
  <c r="P174" i="62"/>
  <c r="O174" i="62"/>
  <c r="Y173" i="62"/>
  <c r="X173" i="62"/>
  <c r="U173" i="62"/>
  <c r="V173" i="62" s="1"/>
  <c r="T173" i="62"/>
  <c r="Z173" i="62" s="1"/>
  <c r="S173" i="62"/>
  <c r="R173" i="62"/>
  <c r="O173" i="62"/>
  <c r="Q173" i="62" s="1"/>
  <c r="W173" i="62" s="1"/>
  <c r="X172" i="62"/>
  <c r="Y172" i="62" s="1"/>
  <c r="U172" i="62"/>
  <c r="V172" i="62" s="1"/>
  <c r="T172" i="62"/>
  <c r="Z172" i="62" s="1"/>
  <c r="R172" i="62"/>
  <c r="S172" i="62" s="1"/>
  <c r="Q172" i="62"/>
  <c r="W172" i="62" s="1"/>
  <c r="P172" i="62"/>
  <c r="O172" i="62"/>
  <c r="X171" i="62"/>
  <c r="Y171" i="62" s="1"/>
  <c r="U171" i="62"/>
  <c r="T171" i="62"/>
  <c r="S171" i="62"/>
  <c r="R171" i="62"/>
  <c r="AC171" i="62" s="1"/>
  <c r="Q171" i="62"/>
  <c r="P171" i="62"/>
  <c r="O171" i="62"/>
  <c r="AB171" i="62" s="1"/>
  <c r="X170" i="62"/>
  <c r="Y170" i="62" s="1"/>
  <c r="U170" i="62"/>
  <c r="V170" i="62" s="1"/>
  <c r="T170" i="62"/>
  <c r="R170" i="62"/>
  <c r="S170" i="62" s="1"/>
  <c r="Q170" i="62"/>
  <c r="W170" i="62" s="1"/>
  <c r="O170" i="62"/>
  <c r="P170" i="62" s="1"/>
  <c r="Y169" i="62"/>
  <c r="X169" i="62"/>
  <c r="U169" i="62"/>
  <c r="V169" i="62" s="1"/>
  <c r="S169" i="62"/>
  <c r="R169" i="62"/>
  <c r="Q169" i="62"/>
  <c r="W169" i="62" s="1"/>
  <c r="O169" i="62"/>
  <c r="P169" i="62" s="1"/>
  <c r="X168" i="62"/>
  <c r="Y168" i="62" s="1"/>
  <c r="U168" i="62"/>
  <c r="V168" i="62" s="1"/>
  <c r="T168" i="62"/>
  <c r="Z168" i="62" s="1"/>
  <c r="R168" i="62"/>
  <c r="S168" i="62" s="1"/>
  <c r="O168" i="62"/>
  <c r="X167" i="62"/>
  <c r="Y167" i="62" s="1"/>
  <c r="U167" i="62"/>
  <c r="V167" i="62" s="1"/>
  <c r="T167" i="62"/>
  <c r="Z167" i="62" s="1"/>
  <c r="S167" i="62"/>
  <c r="R167" i="62"/>
  <c r="Q167" i="62"/>
  <c r="W167" i="62" s="1"/>
  <c r="P167" i="62"/>
  <c r="O167" i="62"/>
  <c r="X166" i="62"/>
  <c r="Y166" i="62" s="1"/>
  <c r="U166" i="62"/>
  <c r="V166" i="62" s="1"/>
  <c r="S166" i="62"/>
  <c r="R166" i="62"/>
  <c r="T166" i="62" s="1"/>
  <c r="O166" i="62"/>
  <c r="Y165" i="62"/>
  <c r="X165" i="62"/>
  <c r="U165" i="62"/>
  <c r="V165" i="62" s="1"/>
  <c r="T165" i="62"/>
  <c r="S165" i="62"/>
  <c r="R165" i="62"/>
  <c r="Q165" i="62"/>
  <c r="W165" i="62" s="1"/>
  <c r="P165" i="62"/>
  <c r="O165" i="62"/>
  <c r="AB165" i="62" s="1"/>
  <c r="X164" i="62"/>
  <c r="Y164" i="62" s="1"/>
  <c r="U164" i="62"/>
  <c r="V164" i="62" s="1"/>
  <c r="T164" i="62"/>
  <c r="Z164" i="62" s="1"/>
  <c r="R164" i="62"/>
  <c r="S164" i="62" s="1"/>
  <c r="Q164" i="62"/>
  <c r="W164" i="62" s="1"/>
  <c r="O164" i="62"/>
  <c r="P164" i="62" s="1"/>
  <c r="X163" i="62"/>
  <c r="Y163" i="62" s="1"/>
  <c r="U163" i="62"/>
  <c r="V163" i="62" s="1"/>
  <c r="T163" i="62"/>
  <c r="R163" i="62"/>
  <c r="S163" i="62" s="1"/>
  <c r="O163" i="62"/>
  <c r="Y162" i="62"/>
  <c r="X162" i="62"/>
  <c r="U162" i="62"/>
  <c r="T162" i="62"/>
  <c r="Z162" i="62" s="1"/>
  <c r="R162" i="62"/>
  <c r="O162" i="62"/>
  <c r="AB162" i="62" s="1"/>
  <c r="X161" i="62"/>
  <c r="Y161" i="62" s="1"/>
  <c r="U161" i="62"/>
  <c r="V161" i="62" s="1"/>
  <c r="R161" i="62"/>
  <c r="Q161" i="62"/>
  <c r="O161" i="62"/>
  <c r="P161" i="62" s="1"/>
  <c r="X160" i="62"/>
  <c r="Y160" i="62" s="1"/>
  <c r="U160" i="62"/>
  <c r="V160" i="62" s="1"/>
  <c r="T160" i="62"/>
  <c r="Z160" i="62" s="1"/>
  <c r="R160" i="62"/>
  <c r="S160" i="62" s="1"/>
  <c r="O160" i="62"/>
  <c r="Q160" i="62" s="1"/>
  <c r="Y159" i="62"/>
  <c r="X159" i="62"/>
  <c r="U159" i="62"/>
  <c r="T159" i="62"/>
  <c r="Z159" i="62" s="1"/>
  <c r="R159" i="62"/>
  <c r="Q159" i="62"/>
  <c r="P159" i="62"/>
  <c r="O159" i="62"/>
  <c r="X158" i="62"/>
  <c r="Y158" i="62" s="1"/>
  <c r="U158" i="62"/>
  <c r="V158" i="62" s="1"/>
  <c r="R158" i="62"/>
  <c r="S158" i="62" s="1"/>
  <c r="Q158" i="62"/>
  <c r="O158" i="62"/>
  <c r="P158" i="62" s="1"/>
  <c r="X157" i="62"/>
  <c r="Y157" i="62" s="1"/>
  <c r="U157" i="62"/>
  <c r="V157" i="62" s="1"/>
  <c r="T157" i="62"/>
  <c r="Z157" i="62" s="1"/>
  <c r="R157" i="62"/>
  <c r="S157" i="62" s="1"/>
  <c r="O157" i="62"/>
  <c r="X156" i="62"/>
  <c r="Y156" i="62" s="1"/>
  <c r="U156" i="62"/>
  <c r="V156" i="62" s="1"/>
  <c r="T156" i="62"/>
  <c r="R156" i="62"/>
  <c r="S156" i="62" s="1"/>
  <c r="Q156" i="62"/>
  <c r="P156" i="62"/>
  <c r="O156" i="62"/>
  <c r="X155" i="62"/>
  <c r="Y155" i="62" s="1"/>
  <c r="U155" i="62"/>
  <c r="V155" i="62" s="1"/>
  <c r="R155" i="62"/>
  <c r="O155" i="62"/>
  <c r="AB155" i="62" s="1"/>
  <c r="X154" i="62"/>
  <c r="Y154" i="62" s="1"/>
  <c r="U154" i="62"/>
  <c r="V154" i="62" s="1"/>
  <c r="T154" i="62"/>
  <c r="Z154" i="62" s="1"/>
  <c r="R154" i="62"/>
  <c r="O154" i="62"/>
  <c r="Y153" i="62"/>
  <c r="X153" i="62"/>
  <c r="AE153" i="62" s="1"/>
  <c r="U153" i="62"/>
  <c r="V153" i="62" s="1"/>
  <c r="T153" i="62"/>
  <c r="Z153" i="62" s="1"/>
  <c r="R153" i="62"/>
  <c r="Q153" i="62"/>
  <c r="P153" i="62"/>
  <c r="O153" i="62"/>
  <c r="AB153" i="62" s="1"/>
  <c r="X152" i="62"/>
  <c r="Y152" i="62" s="1"/>
  <c r="U152" i="62"/>
  <c r="V152" i="62" s="1"/>
  <c r="R152" i="62"/>
  <c r="Q152" i="62"/>
  <c r="O152" i="62"/>
  <c r="P152" i="62" s="1"/>
  <c r="X151" i="62"/>
  <c r="Y151" i="62" s="1"/>
  <c r="U151" i="62"/>
  <c r="V151" i="62" s="1"/>
  <c r="T151" i="62"/>
  <c r="Z151" i="62" s="1"/>
  <c r="R151" i="62"/>
  <c r="S151" i="62" s="1"/>
  <c r="O151" i="62"/>
  <c r="Y150" i="62"/>
  <c r="X150" i="62"/>
  <c r="AE150" i="62" s="1"/>
  <c r="U150" i="62"/>
  <c r="T150" i="62"/>
  <c r="Z150" i="62" s="1"/>
  <c r="R150" i="62"/>
  <c r="Q150" i="62"/>
  <c r="P150" i="62"/>
  <c r="O150" i="62"/>
  <c r="AB150" i="62" s="1"/>
  <c r="X149" i="62"/>
  <c r="Y149" i="62" s="1"/>
  <c r="U149" i="62"/>
  <c r="V149" i="62" s="1"/>
  <c r="T149" i="62"/>
  <c r="Z149" i="62" s="1"/>
  <c r="R149" i="62"/>
  <c r="S149" i="62" s="1"/>
  <c r="Q149" i="62"/>
  <c r="W149" i="62" s="1"/>
  <c r="O149" i="62"/>
  <c r="X148" i="62"/>
  <c r="Y148" i="62" s="1"/>
  <c r="U148" i="62"/>
  <c r="V148" i="62" s="1"/>
  <c r="T148" i="62"/>
  <c r="Z148" i="62" s="1"/>
  <c r="R148" i="62"/>
  <c r="S148" i="62" s="1"/>
  <c r="P148" i="62"/>
  <c r="O148" i="62"/>
  <c r="Q148" i="62" s="1"/>
  <c r="Y147" i="62"/>
  <c r="X147" i="62"/>
  <c r="AE147" i="62" s="1"/>
  <c r="U147" i="62"/>
  <c r="V147" i="62" s="1"/>
  <c r="T147" i="62"/>
  <c r="Z147" i="62" s="1"/>
  <c r="R147" i="62"/>
  <c r="Q147" i="62"/>
  <c r="P147" i="62"/>
  <c r="O147" i="62"/>
  <c r="X146" i="62"/>
  <c r="Y146" i="62" s="1"/>
  <c r="U146" i="62"/>
  <c r="V146" i="62" s="1"/>
  <c r="T146" i="62"/>
  <c r="Z146" i="62" s="1"/>
  <c r="R146" i="62"/>
  <c r="S146" i="62" s="1"/>
  <c r="Q146" i="62"/>
  <c r="O146" i="62"/>
  <c r="P146" i="62" s="1"/>
  <c r="Y145" i="62"/>
  <c r="X145" i="62"/>
  <c r="U145" i="62"/>
  <c r="V145" i="62" s="1"/>
  <c r="T145" i="62"/>
  <c r="Z145" i="62" s="1"/>
  <c r="R145" i="62"/>
  <c r="S145" i="62" s="1"/>
  <c r="O145" i="62"/>
  <c r="P145" i="62" s="1"/>
  <c r="Y144" i="62"/>
  <c r="X144" i="62"/>
  <c r="U144" i="62"/>
  <c r="V144" i="62" s="1"/>
  <c r="R144" i="62"/>
  <c r="O144" i="62"/>
  <c r="P144" i="62" s="1"/>
  <c r="X143" i="62"/>
  <c r="Y143" i="62" s="1"/>
  <c r="U143" i="62"/>
  <c r="V143" i="62" s="1"/>
  <c r="T143" i="62"/>
  <c r="Z143" i="62" s="1"/>
  <c r="R143" i="62"/>
  <c r="S143" i="62" s="1"/>
  <c r="Q143" i="62"/>
  <c r="W143" i="62" s="1"/>
  <c r="P143" i="62"/>
  <c r="O143" i="62"/>
  <c r="X142" i="62"/>
  <c r="Y142" i="62" s="1"/>
  <c r="U142" i="62"/>
  <c r="V142" i="62" s="1"/>
  <c r="T142" i="62"/>
  <c r="Z142" i="62" s="1"/>
  <c r="R142" i="62"/>
  <c r="S142" i="62" s="1"/>
  <c r="Q142" i="62"/>
  <c r="W142" i="62" s="1"/>
  <c r="O142" i="62"/>
  <c r="P142" i="62" s="1"/>
  <c r="Y141" i="62"/>
  <c r="X141" i="62"/>
  <c r="U141" i="62"/>
  <c r="V141" i="62" s="1"/>
  <c r="T141" i="62"/>
  <c r="Z141" i="62" s="1"/>
  <c r="R141" i="62"/>
  <c r="S141" i="62" s="1"/>
  <c r="Q141" i="62"/>
  <c r="P141" i="62"/>
  <c r="O141" i="62"/>
  <c r="AB141" i="62" s="1"/>
  <c r="X140" i="62"/>
  <c r="Y140" i="62" s="1"/>
  <c r="U140" i="62"/>
  <c r="V140" i="62" s="1"/>
  <c r="T140" i="62"/>
  <c r="Z140" i="62" s="1"/>
  <c r="R140" i="62"/>
  <c r="S140" i="62" s="1"/>
  <c r="Q140" i="62"/>
  <c r="W140" i="62" s="1"/>
  <c r="P140" i="62"/>
  <c r="O140" i="62"/>
  <c r="Y139" i="62"/>
  <c r="X139" i="62"/>
  <c r="U139" i="62"/>
  <c r="V139" i="62" s="1"/>
  <c r="T139" i="62"/>
  <c r="Z139" i="62" s="1"/>
  <c r="R139" i="62"/>
  <c r="S139" i="62" s="1"/>
  <c r="P139" i="62"/>
  <c r="O139" i="62"/>
  <c r="Q139" i="62" s="1"/>
  <c r="X138" i="62"/>
  <c r="U138" i="62"/>
  <c r="T138" i="62"/>
  <c r="Z138" i="62" s="1"/>
  <c r="R138" i="62"/>
  <c r="O138" i="62"/>
  <c r="P138" i="62" s="1"/>
  <c r="X137" i="62"/>
  <c r="Y137" i="62" s="1"/>
  <c r="U137" i="62"/>
  <c r="V137" i="62" s="1"/>
  <c r="T137" i="62"/>
  <c r="Z137" i="62" s="1"/>
  <c r="R137" i="62"/>
  <c r="P137" i="62"/>
  <c r="O137" i="62"/>
  <c r="Y136" i="62"/>
  <c r="X136" i="62"/>
  <c r="U136" i="62"/>
  <c r="V136" i="62" s="1"/>
  <c r="T136" i="62"/>
  <c r="Z136" i="62" s="1"/>
  <c r="R136" i="62"/>
  <c r="S136" i="62" s="1"/>
  <c r="Q136" i="62"/>
  <c r="W136" i="62" s="1"/>
  <c r="O136" i="62"/>
  <c r="P136" i="62" s="1"/>
  <c r="Y135" i="62"/>
  <c r="X135" i="62"/>
  <c r="U135" i="62"/>
  <c r="T135" i="62"/>
  <c r="Z135" i="62" s="1"/>
  <c r="R135" i="62"/>
  <c r="Q135" i="62"/>
  <c r="P135" i="62"/>
  <c r="O135" i="62"/>
  <c r="AB135" i="62" s="1"/>
  <c r="X134" i="62"/>
  <c r="Y134" i="62" s="1"/>
  <c r="U134" i="62"/>
  <c r="V134" i="62" s="1"/>
  <c r="R134" i="62"/>
  <c r="Q134" i="62"/>
  <c r="O134" i="62"/>
  <c r="P134" i="62" s="1"/>
  <c r="Y133" i="62"/>
  <c r="X133" i="62"/>
  <c r="U133" i="62"/>
  <c r="V133" i="62" s="1"/>
  <c r="T133" i="62"/>
  <c r="Z133" i="62" s="1"/>
  <c r="R133" i="62"/>
  <c r="S133" i="62" s="1"/>
  <c r="O133" i="62"/>
  <c r="Q133" i="62" s="1"/>
  <c r="X132" i="62"/>
  <c r="Y132" i="62" s="1"/>
  <c r="U132" i="62"/>
  <c r="V132" i="62" s="1"/>
  <c r="R132" i="62"/>
  <c r="Q132" i="62"/>
  <c r="P132" i="62"/>
  <c r="O132" i="62"/>
  <c r="X131" i="62"/>
  <c r="Y131" i="62" s="1"/>
  <c r="U131" i="62"/>
  <c r="V131" i="62" s="1"/>
  <c r="R131" i="62"/>
  <c r="S131" i="62" s="1"/>
  <c r="O131" i="62"/>
  <c r="Q131" i="62" s="1"/>
  <c r="X130" i="62"/>
  <c r="Y130" i="62" s="1"/>
  <c r="U130" i="62"/>
  <c r="V130" i="62" s="1"/>
  <c r="T130" i="62"/>
  <c r="Z130" i="62" s="1"/>
  <c r="R130" i="62"/>
  <c r="S130" i="62" s="1"/>
  <c r="Q130" i="62"/>
  <c r="W130" i="62" s="1"/>
  <c r="O130" i="62"/>
  <c r="P130" i="62" s="1"/>
  <c r="Y129" i="62"/>
  <c r="X129" i="62"/>
  <c r="U129" i="62"/>
  <c r="V129" i="62" s="1"/>
  <c r="T129" i="62"/>
  <c r="Z129" i="62" s="1"/>
  <c r="R129" i="62"/>
  <c r="S129" i="62" s="1"/>
  <c r="Q129" i="62"/>
  <c r="P129" i="62"/>
  <c r="O129" i="62"/>
  <c r="AB129" i="62" s="1"/>
  <c r="X128" i="62"/>
  <c r="Y128" i="62" s="1"/>
  <c r="U128" i="62"/>
  <c r="V128" i="62" s="1"/>
  <c r="R128" i="62"/>
  <c r="Q128" i="62"/>
  <c r="O128" i="62"/>
  <c r="P128" i="62" s="1"/>
  <c r="X127" i="62"/>
  <c r="Y127" i="62" s="1"/>
  <c r="U127" i="62"/>
  <c r="V127" i="62" s="1"/>
  <c r="T127" i="62"/>
  <c r="R127" i="62"/>
  <c r="S127" i="62" s="1"/>
  <c r="O127" i="62"/>
  <c r="X126" i="62"/>
  <c r="U126" i="62"/>
  <c r="V126" i="62" s="1"/>
  <c r="R126" i="62"/>
  <c r="Q126" i="62"/>
  <c r="O126" i="62"/>
  <c r="X125" i="62"/>
  <c r="Y125" i="62" s="1"/>
  <c r="U125" i="62"/>
  <c r="V125" i="62" s="1"/>
  <c r="R125" i="62"/>
  <c r="S125" i="62" s="1"/>
  <c r="P125" i="62"/>
  <c r="O125" i="62"/>
  <c r="Q125" i="62" s="1"/>
  <c r="X124" i="62"/>
  <c r="Y124" i="62" s="1"/>
  <c r="U124" i="62"/>
  <c r="V124" i="62" s="1"/>
  <c r="T124" i="62"/>
  <c r="Z124" i="62" s="1"/>
  <c r="R124" i="62"/>
  <c r="S124" i="62" s="1"/>
  <c r="Q124" i="62"/>
  <c r="W124" i="62" s="1"/>
  <c r="P124" i="62"/>
  <c r="O124" i="62"/>
  <c r="X123" i="62"/>
  <c r="Y123" i="62" s="1"/>
  <c r="U123" i="62"/>
  <c r="V123" i="62" s="1"/>
  <c r="R123" i="62"/>
  <c r="Q123" i="62"/>
  <c r="P123" i="62"/>
  <c r="O123" i="62"/>
  <c r="AB123" i="62" s="1"/>
  <c r="X122" i="62"/>
  <c r="Y122" i="62" s="1"/>
  <c r="U122" i="62"/>
  <c r="V122" i="62" s="1"/>
  <c r="R122" i="62"/>
  <c r="Q122" i="62"/>
  <c r="O122" i="62"/>
  <c r="P122" i="62" s="1"/>
  <c r="X121" i="62"/>
  <c r="Y121" i="62" s="1"/>
  <c r="U121" i="62"/>
  <c r="V121" i="62" s="1"/>
  <c r="T121" i="62"/>
  <c r="Z121" i="62" s="1"/>
  <c r="R121" i="62"/>
  <c r="S121" i="62" s="1"/>
  <c r="Q121" i="62"/>
  <c r="W121" i="62" s="1"/>
  <c r="O121" i="62"/>
  <c r="P121" i="62" s="1"/>
  <c r="X120" i="62"/>
  <c r="U120" i="62"/>
  <c r="V120" i="62" s="1"/>
  <c r="T120" i="62"/>
  <c r="Z120" i="62" s="1"/>
  <c r="R120" i="62"/>
  <c r="S120" i="62" s="1"/>
  <c r="O120" i="62"/>
  <c r="X119" i="62"/>
  <c r="Y119" i="62" s="1"/>
  <c r="U119" i="62"/>
  <c r="V119" i="62" s="1"/>
  <c r="T119" i="62"/>
  <c r="Z119" i="62" s="1"/>
  <c r="R119" i="62"/>
  <c r="S119" i="62" s="1"/>
  <c r="P119" i="62"/>
  <c r="O119" i="62"/>
  <c r="Q119" i="62" s="1"/>
  <c r="X118" i="62"/>
  <c r="Y118" i="62" s="1"/>
  <c r="U118" i="62"/>
  <c r="V118" i="62" s="1"/>
  <c r="T118" i="62"/>
  <c r="Z118" i="62" s="1"/>
  <c r="R118" i="62"/>
  <c r="S118" i="62" s="1"/>
  <c r="Q118" i="62"/>
  <c r="W118" i="62" s="1"/>
  <c r="P118" i="62"/>
  <c r="O118" i="62"/>
  <c r="X117" i="62"/>
  <c r="Y117" i="62" s="1"/>
  <c r="U117" i="62"/>
  <c r="R117" i="62"/>
  <c r="Q117" i="62"/>
  <c r="P117" i="62"/>
  <c r="O117" i="62"/>
  <c r="AB117" i="62" s="1"/>
  <c r="X116" i="62"/>
  <c r="Y116" i="62" s="1"/>
  <c r="U116" i="62"/>
  <c r="V116" i="62" s="1"/>
  <c r="R116" i="62"/>
  <c r="S116" i="62" s="1"/>
  <c r="Q116" i="62"/>
  <c r="P116" i="62"/>
  <c r="O116" i="62"/>
  <c r="AB116" i="62" s="1"/>
  <c r="X115" i="62"/>
  <c r="Y115" i="62" s="1"/>
  <c r="U115" i="62"/>
  <c r="V115" i="62" s="1"/>
  <c r="T115" i="62"/>
  <c r="Z115" i="62" s="1"/>
  <c r="R115" i="62"/>
  <c r="S115" i="62" s="1"/>
  <c r="O115" i="62"/>
  <c r="X114" i="62"/>
  <c r="U114" i="62"/>
  <c r="V114" i="62" s="1"/>
  <c r="T114" i="62"/>
  <c r="Z114" i="62" s="1"/>
  <c r="R114" i="62"/>
  <c r="S114" i="62" s="1"/>
  <c r="Q114" i="62"/>
  <c r="W114" i="62" s="1"/>
  <c r="P114" i="62"/>
  <c r="O114" i="62"/>
  <c r="AB114" i="62" s="1"/>
  <c r="X113" i="62"/>
  <c r="Y113" i="62" s="1"/>
  <c r="U113" i="62"/>
  <c r="V113" i="62" s="1"/>
  <c r="T113" i="62"/>
  <c r="Z113" i="62" s="1"/>
  <c r="R113" i="62"/>
  <c r="S113" i="62" s="1"/>
  <c r="Q113" i="62"/>
  <c r="W113" i="62" s="1"/>
  <c r="P113" i="62"/>
  <c r="O113" i="62"/>
  <c r="AB113" i="62" s="1"/>
  <c r="X112" i="62"/>
  <c r="Y112" i="62" s="1"/>
  <c r="U112" i="62"/>
  <c r="V112" i="62" s="1"/>
  <c r="R112" i="62"/>
  <c r="S112" i="62" s="1"/>
  <c r="Q112" i="62"/>
  <c r="P112" i="62"/>
  <c r="O112" i="62"/>
  <c r="X111" i="62"/>
  <c r="U111" i="62"/>
  <c r="T111" i="62"/>
  <c r="Z111" i="62" s="1"/>
  <c r="R111" i="62"/>
  <c r="Q111" i="62"/>
  <c r="W111" i="62" s="1"/>
  <c r="O111" i="62"/>
  <c r="P111" i="62" s="1"/>
  <c r="Z110" i="62"/>
  <c r="X110" i="62"/>
  <c r="Y110" i="62" s="1"/>
  <c r="U110" i="62"/>
  <c r="V110" i="62" s="1"/>
  <c r="T110" i="62"/>
  <c r="R110" i="62"/>
  <c r="S110" i="62" s="1"/>
  <c r="Q110" i="62"/>
  <c r="W110" i="62" s="1"/>
  <c r="O110" i="62"/>
  <c r="P110" i="62" s="1"/>
  <c r="X109" i="62"/>
  <c r="Y109" i="62" s="1"/>
  <c r="U109" i="62"/>
  <c r="V109" i="62" s="1"/>
  <c r="R109" i="62"/>
  <c r="S109" i="62" s="1"/>
  <c r="P109" i="62"/>
  <c r="O109" i="62"/>
  <c r="Q109" i="62" s="1"/>
  <c r="Z108" i="62"/>
  <c r="X108" i="62"/>
  <c r="Y108" i="62" s="1"/>
  <c r="U108" i="62"/>
  <c r="V108" i="62" s="1"/>
  <c r="T108" i="62"/>
  <c r="R108" i="62"/>
  <c r="S108" i="62" s="1"/>
  <c r="Q108" i="62"/>
  <c r="W108" i="62" s="1"/>
  <c r="O108" i="62"/>
  <c r="P108" i="62" s="1"/>
  <c r="X107" i="62"/>
  <c r="Y107" i="62" s="1"/>
  <c r="U107" i="62"/>
  <c r="V107" i="62" s="1"/>
  <c r="T107" i="62"/>
  <c r="Z107" i="62" s="1"/>
  <c r="R107" i="62"/>
  <c r="Q107" i="62"/>
  <c r="W107" i="62" s="1"/>
  <c r="O107" i="62"/>
  <c r="P107" i="62" s="1"/>
  <c r="Z106" i="62"/>
  <c r="X106" i="62"/>
  <c r="Y106" i="62" s="1"/>
  <c r="U106" i="62"/>
  <c r="V106" i="62" s="1"/>
  <c r="T106" i="62"/>
  <c r="R106" i="62"/>
  <c r="S106" i="62" s="1"/>
  <c r="Q106" i="62"/>
  <c r="W106" i="62" s="1"/>
  <c r="O106" i="62"/>
  <c r="P106" i="62" s="1"/>
  <c r="X105" i="62"/>
  <c r="Y105" i="62" s="1"/>
  <c r="U105" i="62"/>
  <c r="V105" i="62" s="1"/>
  <c r="R105" i="62"/>
  <c r="O105" i="62"/>
  <c r="Q105" i="62" s="1"/>
  <c r="W105" i="62" s="1"/>
  <c r="X104" i="62"/>
  <c r="Y104" i="62" s="1"/>
  <c r="U104" i="62"/>
  <c r="V104" i="62" s="1"/>
  <c r="R104" i="62"/>
  <c r="S104" i="62" s="1"/>
  <c r="O104" i="62"/>
  <c r="Q104" i="62" s="1"/>
  <c r="W104" i="62" s="1"/>
  <c r="Z103" i="62"/>
  <c r="X103" i="62"/>
  <c r="Y103" i="62" s="1"/>
  <c r="V103" i="62"/>
  <c r="U103" i="62"/>
  <c r="T103" i="62"/>
  <c r="R103" i="62"/>
  <c r="S103" i="62" s="1"/>
  <c r="Q103" i="62"/>
  <c r="W103" i="62" s="1"/>
  <c r="O103" i="62"/>
  <c r="P103" i="62" s="1"/>
  <c r="X102" i="62"/>
  <c r="V102" i="62"/>
  <c r="U102" i="62"/>
  <c r="R102" i="62"/>
  <c r="S102" i="62" s="1"/>
  <c r="O102" i="62"/>
  <c r="X101" i="62"/>
  <c r="Y101" i="62" s="1"/>
  <c r="V101" i="62"/>
  <c r="U101" i="62"/>
  <c r="R101" i="62"/>
  <c r="O101" i="62"/>
  <c r="Z100" i="62"/>
  <c r="X100" i="62"/>
  <c r="Y100" i="62" s="1"/>
  <c r="V100" i="62"/>
  <c r="U100" i="62"/>
  <c r="T100" i="62"/>
  <c r="R100" i="62"/>
  <c r="S100" i="62" s="1"/>
  <c r="Q100" i="62"/>
  <c r="W100" i="62" s="1"/>
  <c r="O100" i="62"/>
  <c r="P100" i="62" s="1"/>
  <c r="X99" i="62"/>
  <c r="Y99" i="62" s="1"/>
  <c r="U99" i="62"/>
  <c r="AD99" i="62" s="1"/>
  <c r="R99" i="62"/>
  <c r="O99" i="62"/>
  <c r="X98" i="62"/>
  <c r="Y98" i="62" s="1"/>
  <c r="V98" i="62"/>
  <c r="U98" i="62"/>
  <c r="R98" i="62"/>
  <c r="S98" i="62" s="1"/>
  <c r="O98" i="62"/>
  <c r="Q98" i="62" s="1"/>
  <c r="X97" i="62"/>
  <c r="Y97" i="62" s="1"/>
  <c r="U97" i="62"/>
  <c r="V97" i="62" s="1"/>
  <c r="R97" i="62"/>
  <c r="S97" i="62" s="1"/>
  <c r="O97" i="62"/>
  <c r="X96" i="62"/>
  <c r="Y96" i="62" s="1"/>
  <c r="U96" i="62"/>
  <c r="V96" i="62" s="1"/>
  <c r="R96" i="62"/>
  <c r="S96" i="62" s="1"/>
  <c r="O96" i="62"/>
  <c r="Q96" i="62" s="1"/>
  <c r="W96" i="62" s="1"/>
  <c r="X95" i="62"/>
  <c r="Y95" i="62" s="1"/>
  <c r="U95" i="62"/>
  <c r="V95" i="62" s="1"/>
  <c r="R95" i="62"/>
  <c r="S95" i="62" s="1"/>
  <c r="O95" i="62"/>
  <c r="Q95" i="62" s="1"/>
  <c r="X94" i="62"/>
  <c r="Y94" i="62" s="1"/>
  <c r="U94" i="62"/>
  <c r="V94" i="62" s="1"/>
  <c r="R94" i="62"/>
  <c r="S94" i="62" s="1"/>
  <c r="O94" i="62"/>
  <c r="Q94" i="62" s="1"/>
  <c r="X93" i="62"/>
  <c r="Y93" i="62" s="1"/>
  <c r="U93" i="62"/>
  <c r="V93" i="62" s="1"/>
  <c r="R93" i="62"/>
  <c r="O93" i="62"/>
  <c r="X92" i="62"/>
  <c r="Y92" i="62" s="1"/>
  <c r="U92" i="62"/>
  <c r="V92" i="62" s="1"/>
  <c r="R92" i="62"/>
  <c r="S92" i="62" s="1"/>
  <c r="O92" i="62"/>
  <c r="Q92" i="62" s="1"/>
  <c r="W92" i="62" s="1"/>
  <c r="X91" i="62"/>
  <c r="Y91" i="62" s="1"/>
  <c r="U91" i="62"/>
  <c r="V91" i="62" s="1"/>
  <c r="R91" i="62"/>
  <c r="O91" i="62"/>
  <c r="Q91" i="62" s="1"/>
  <c r="W91" i="62" s="1"/>
  <c r="X90" i="62"/>
  <c r="Y90" i="62" s="1"/>
  <c r="U90" i="62"/>
  <c r="V90" i="62" s="1"/>
  <c r="R90" i="62"/>
  <c r="O90" i="62"/>
  <c r="X89" i="62"/>
  <c r="Y89" i="62" s="1"/>
  <c r="U89" i="62"/>
  <c r="V89" i="62" s="1"/>
  <c r="T89" i="62"/>
  <c r="Z89" i="62" s="1"/>
  <c r="R89" i="62"/>
  <c r="Q89" i="62"/>
  <c r="W89" i="62" s="1"/>
  <c r="O89" i="62"/>
  <c r="X88" i="62"/>
  <c r="Y88" i="62" s="1"/>
  <c r="U88" i="62"/>
  <c r="V88" i="62" s="1"/>
  <c r="R88" i="62"/>
  <c r="S88" i="62" s="1"/>
  <c r="O88" i="62"/>
  <c r="Q88" i="62" s="1"/>
  <c r="X87" i="62"/>
  <c r="U87" i="62"/>
  <c r="R87" i="62"/>
  <c r="S87" i="62" s="1"/>
  <c r="O87" i="62"/>
  <c r="X86" i="62"/>
  <c r="Y86" i="62" s="1"/>
  <c r="U86" i="62"/>
  <c r="V86" i="62" s="1"/>
  <c r="R86" i="62"/>
  <c r="S86" i="62" s="1"/>
  <c r="O86" i="62"/>
  <c r="Q86" i="62" s="1"/>
  <c r="X85" i="62"/>
  <c r="Y85" i="62" s="1"/>
  <c r="U85" i="62"/>
  <c r="V85" i="62" s="1"/>
  <c r="T85" i="62"/>
  <c r="Z85" i="62" s="1"/>
  <c r="R85" i="62"/>
  <c r="S85" i="62" s="1"/>
  <c r="Q85" i="62"/>
  <c r="W85" i="62" s="1"/>
  <c r="O85" i="62"/>
  <c r="P85" i="62" s="1"/>
  <c r="X84" i="62"/>
  <c r="Y84" i="62" s="1"/>
  <c r="V84" i="62"/>
  <c r="U84" i="62"/>
  <c r="R84" i="62"/>
  <c r="S84" i="62" s="1"/>
  <c r="P84" i="62"/>
  <c r="O84" i="62"/>
  <c r="Q84" i="62" s="1"/>
  <c r="X83" i="62"/>
  <c r="Y83" i="62" s="1"/>
  <c r="W83" i="62"/>
  <c r="V83" i="62"/>
  <c r="U83" i="62"/>
  <c r="T83" i="62"/>
  <c r="Z83" i="62" s="1"/>
  <c r="R83" i="62"/>
  <c r="S83" i="62" s="1"/>
  <c r="Q83" i="62"/>
  <c r="P83" i="62"/>
  <c r="O83" i="62"/>
  <c r="X82" i="62"/>
  <c r="Y82" i="62" s="1"/>
  <c r="U82" i="62"/>
  <c r="V82" i="62" s="1"/>
  <c r="R82" i="62"/>
  <c r="S82" i="62" s="1"/>
  <c r="O82" i="62"/>
  <c r="Q82" i="62" s="1"/>
  <c r="W82" i="62" s="1"/>
  <c r="X81" i="62"/>
  <c r="U81" i="62"/>
  <c r="V81" i="62" s="1"/>
  <c r="R81" i="62"/>
  <c r="S81" i="62" s="1"/>
  <c r="O81" i="62"/>
  <c r="Q81" i="62" s="1"/>
  <c r="W81" i="62" s="1"/>
  <c r="X80" i="62"/>
  <c r="Y80" i="62" s="1"/>
  <c r="U80" i="62"/>
  <c r="V80" i="62" s="1"/>
  <c r="R80" i="62"/>
  <c r="S80" i="62" s="1"/>
  <c r="O80" i="62"/>
  <c r="Q80" i="62" s="1"/>
  <c r="X79" i="62"/>
  <c r="Y79" i="62" s="1"/>
  <c r="V79" i="62"/>
  <c r="U79" i="62"/>
  <c r="R79" i="62"/>
  <c r="S79" i="62" s="1"/>
  <c r="P79" i="62"/>
  <c r="O79" i="62"/>
  <c r="Q79" i="62" s="1"/>
  <c r="W79" i="62" s="1"/>
  <c r="X78" i="62"/>
  <c r="U78" i="62"/>
  <c r="V78" i="62" s="1"/>
  <c r="R78" i="62"/>
  <c r="S78" i="62" s="1"/>
  <c r="P78" i="62"/>
  <c r="O78" i="62"/>
  <c r="X77" i="62"/>
  <c r="Y77" i="62" s="1"/>
  <c r="V77" i="62"/>
  <c r="U77" i="62"/>
  <c r="R77" i="62"/>
  <c r="O77" i="62"/>
  <c r="P77" i="62" s="1"/>
  <c r="X76" i="62"/>
  <c r="Y76" i="62" s="1"/>
  <c r="U76" i="62"/>
  <c r="V76" i="62" s="1"/>
  <c r="T76" i="62"/>
  <c r="Z76" i="62" s="1"/>
  <c r="R76" i="62"/>
  <c r="S76" i="62" s="1"/>
  <c r="Q76" i="62"/>
  <c r="W76" i="62" s="1"/>
  <c r="P76" i="62"/>
  <c r="O76" i="62"/>
  <c r="X75" i="62"/>
  <c r="U75" i="62"/>
  <c r="AD75" i="62" s="1"/>
  <c r="R75" i="62"/>
  <c r="O75" i="62"/>
  <c r="X74" i="62"/>
  <c r="Y74" i="62" s="1"/>
  <c r="V74" i="62"/>
  <c r="U74" i="62"/>
  <c r="R74" i="62"/>
  <c r="S74" i="62" s="1"/>
  <c r="O74" i="62"/>
  <c r="Q74" i="62" s="1"/>
  <c r="W74" i="62" s="1"/>
  <c r="X73" i="62"/>
  <c r="Y73" i="62" s="1"/>
  <c r="V73" i="62"/>
  <c r="U73" i="62"/>
  <c r="R73" i="62"/>
  <c r="S73" i="62" s="1"/>
  <c r="O73" i="62"/>
  <c r="Z72" i="62"/>
  <c r="X72" i="62"/>
  <c r="Y72" i="62" s="1"/>
  <c r="W72" i="62"/>
  <c r="V72" i="62"/>
  <c r="U72" i="62"/>
  <c r="T72" i="62"/>
  <c r="R72" i="62"/>
  <c r="S72" i="62" s="1"/>
  <c r="Q72" i="62"/>
  <c r="P72" i="62"/>
  <c r="O72" i="62"/>
  <c r="X71" i="62"/>
  <c r="Y71" i="62" s="1"/>
  <c r="U71" i="62"/>
  <c r="V71" i="62" s="1"/>
  <c r="R71" i="62"/>
  <c r="S71" i="62" s="1"/>
  <c r="P71" i="62"/>
  <c r="O71" i="62"/>
  <c r="Q71" i="62" s="1"/>
  <c r="X70" i="62"/>
  <c r="Y70" i="62" s="1"/>
  <c r="U70" i="62"/>
  <c r="V70" i="62" s="1"/>
  <c r="R70" i="62"/>
  <c r="S70" i="62" s="1"/>
  <c r="P70" i="62"/>
  <c r="O70" i="62"/>
  <c r="Q70" i="62" s="1"/>
  <c r="X69" i="62"/>
  <c r="Y69" i="62" s="1"/>
  <c r="U69" i="62"/>
  <c r="AD69" i="62" s="1"/>
  <c r="R69" i="62"/>
  <c r="P69" i="62"/>
  <c r="O69" i="62"/>
  <c r="Q69" i="62" s="1"/>
  <c r="Z68" i="62"/>
  <c r="X68" i="62"/>
  <c r="Y68" i="62" s="1"/>
  <c r="W68" i="62"/>
  <c r="V68" i="62"/>
  <c r="U68" i="62"/>
  <c r="T68" i="62"/>
  <c r="R68" i="62"/>
  <c r="S68" i="62" s="1"/>
  <c r="Q68" i="62"/>
  <c r="P68" i="62"/>
  <c r="O68" i="62"/>
  <c r="X67" i="62"/>
  <c r="Y67" i="62" s="1"/>
  <c r="V67" i="62"/>
  <c r="U67" i="62"/>
  <c r="R67" i="62"/>
  <c r="S67" i="62" s="1"/>
  <c r="P67" i="62"/>
  <c r="O67" i="62"/>
  <c r="X66" i="62"/>
  <c r="Y66" i="62" s="1"/>
  <c r="U66" i="62"/>
  <c r="V66" i="62" s="1"/>
  <c r="R66" i="62"/>
  <c r="S66" i="62" s="1"/>
  <c r="O66" i="62"/>
  <c r="Q66" i="62" s="1"/>
  <c r="W66" i="62" s="1"/>
  <c r="X65" i="62"/>
  <c r="Y65" i="62" s="1"/>
  <c r="V65" i="62"/>
  <c r="U65" i="62"/>
  <c r="R65" i="62"/>
  <c r="S65" i="62" s="1"/>
  <c r="O65" i="62"/>
  <c r="X64" i="62"/>
  <c r="Y64" i="62" s="1"/>
  <c r="U64" i="62"/>
  <c r="V64" i="62" s="1"/>
  <c r="R64" i="62"/>
  <c r="S64" i="62" s="1"/>
  <c r="O64" i="62"/>
  <c r="X63" i="62"/>
  <c r="Y63" i="62" s="1"/>
  <c r="V63" i="62"/>
  <c r="U63" i="62"/>
  <c r="R63" i="62"/>
  <c r="S63" i="62" s="1"/>
  <c r="P63" i="62"/>
  <c r="O63" i="62"/>
  <c r="X62" i="62"/>
  <c r="Y62" i="62" s="1"/>
  <c r="U62" i="62"/>
  <c r="V62" i="62" s="1"/>
  <c r="R62" i="62"/>
  <c r="S62" i="62" s="1"/>
  <c r="P62" i="62"/>
  <c r="O62" i="62"/>
  <c r="Q62" i="62" s="1"/>
  <c r="X61" i="62"/>
  <c r="Y61" i="62" s="1"/>
  <c r="U61" i="62"/>
  <c r="V61" i="62" s="1"/>
  <c r="R61" i="62"/>
  <c r="S61" i="62" s="1"/>
  <c r="P61" i="62"/>
  <c r="O61" i="62"/>
  <c r="Q61" i="62" s="1"/>
  <c r="Z60" i="62"/>
  <c r="X60" i="62"/>
  <c r="Y60" i="62" s="1"/>
  <c r="W60" i="62"/>
  <c r="V60" i="62"/>
  <c r="U60" i="62"/>
  <c r="T60" i="62"/>
  <c r="R60" i="62"/>
  <c r="Q60" i="62"/>
  <c r="P60" i="62"/>
  <c r="O60" i="62"/>
  <c r="X59" i="62"/>
  <c r="Y59" i="62" s="1"/>
  <c r="V59" i="62"/>
  <c r="U59" i="62"/>
  <c r="R59" i="62"/>
  <c r="S59" i="62" s="1"/>
  <c r="P59" i="62"/>
  <c r="O59" i="62"/>
  <c r="Q59" i="62" s="1"/>
  <c r="W59" i="62" s="1"/>
  <c r="X58" i="62"/>
  <c r="Y58" i="62" s="1"/>
  <c r="U58" i="62"/>
  <c r="V58" i="62" s="1"/>
  <c r="R58" i="62"/>
  <c r="S58" i="62" s="1"/>
  <c r="O58" i="62"/>
  <c r="X57" i="62"/>
  <c r="Y57" i="62" s="1"/>
  <c r="V57" i="62"/>
  <c r="U57" i="62"/>
  <c r="AD57" i="62" s="1"/>
  <c r="R57" i="62"/>
  <c r="S57" i="62" s="1"/>
  <c r="O57" i="62"/>
  <c r="P57" i="62" s="1"/>
  <c r="X56" i="62"/>
  <c r="Y56" i="62" s="1"/>
  <c r="U56" i="62"/>
  <c r="V56" i="62" s="1"/>
  <c r="R56" i="62"/>
  <c r="S56" i="62" s="1"/>
  <c r="P56" i="62"/>
  <c r="O56" i="62"/>
  <c r="Q56" i="62" s="1"/>
  <c r="X55" i="62"/>
  <c r="U55" i="62"/>
  <c r="V55" i="62" s="1"/>
  <c r="R55" i="62"/>
  <c r="S55" i="62" s="1"/>
  <c r="O55" i="62"/>
  <c r="Q55" i="62" s="1"/>
  <c r="X54" i="62"/>
  <c r="U54" i="62"/>
  <c r="V54" i="62" s="1"/>
  <c r="R54" i="62"/>
  <c r="S54" i="62" s="1"/>
  <c r="O54" i="62"/>
  <c r="P54" i="62" s="1"/>
  <c r="X53" i="62"/>
  <c r="Y53" i="62" s="1"/>
  <c r="V53" i="62"/>
  <c r="U53" i="62"/>
  <c r="R53" i="62"/>
  <c r="P53" i="62"/>
  <c r="O53" i="62"/>
  <c r="Q53" i="62" s="1"/>
  <c r="X52" i="62"/>
  <c r="Y52" i="62" s="1"/>
  <c r="U52" i="62"/>
  <c r="V52" i="62" s="1"/>
  <c r="R52" i="62"/>
  <c r="S52" i="62" s="1"/>
  <c r="P52" i="62"/>
  <c r="O52" i="62"/>
  <c r="Q52" i="62" s="1"/>
  <c r="X51" i="62"/>
  <c r="Y51" i="62" s="1"/>
  <c r="U51" i="62"/>
  <c r="AD51" i="62" s="1"/>
  <c r="R51" i="62"/>
  <c r="S51" i="62" s="1"/>
  <c r="P51" i="62"/>
  <c r="O51" i="62"/>
  <c r="X50" i="62"/>
  <c r="Y50" i="62" s="1"/>
  <c r="U50" i="62"/>
  <c r="V50" i="62" s="1"/>
  <c r="R50" i="62"/>
  <c r="S50" i="62" s="1"/>
  <c r="P50" i="62"/>
  <c r="O50" i="62"/>
  <c r="Q50" i="62" s="1"/>
  <c r="X49" i="62"/>
  <c r="Y49" i="62" s="1"/>
  <c r="V49" i="62"/>
  <c r="U49" i="62"/>
  <c r="R49" i="62"/>
  <c r="S49" i="62" s="1"/>
  <c r="O49" i="62"/>
  <c r="Q49" i="62" s="1"/>
  <c r="W49" i="62" s="1"/>
  <c r="X48" i="62"/>
  <c r="Y48" i="62" s="1"/>
  <c r="U48" i="62"/>
  <c r="V48" i="62" s="1"/>
  <c r="R48" i="62"/>
  <c r="S48" i="62" s="1"/>
  <c r="P48" i="62"/>
  <c r="O48" i="62"/>
  <c r="X47" i="62"/>
  <c r="Y47" i="62" s="1"/>
  <c r="U47" i="62"/>
  <c r="V47" i="62" s="1"/>
  <c r="R47" i="62"/>
  <c r="S47" i="62" s="1"/>
  <c r="P47" i="62"/>
  <c r="O47" i="62"/>
  <c r="Q47" i="62" s="1"/>
  <c r="X46" i="62"/>
  <c r="Y46" i="62" s="1"/>
  <c r="U46" i="62"/>
  <c r="V46" i="62" s="1"/>
  <c r="R46" i="62"/>
  <c r="S46" i="62" s="1"/>
  <c r="O46" i="62"/>
  <c r="Q46" i="62" s="1"/>
  <c r="W46" i="62" s="1"/>
  <c r="X45" i="62"/>
  <c r="Y45" i="62" s="1"/>
  <c r="V45" i="62"/>
  <c r="U45" i="62"/>
  <c r="AD45" i="62" s="1"/>
  <c r="R45" i="62"/>
  <c r="O45" i="62"/>
  <c r="X44" i="62"/>
  <c r="Y44" i="62" s="1"/>
  <c r="U44" i="62"/>
  <c r="V44" i="62" s="1"/>
  <c r="R44" i="62"/>
  <c r="S44" i="62" s="1"/>
  <c r="O44" i="62"/>
  <c r="Q44" i="62" s="1"/>
  <c r="X43" i="62"/>
  <c r="Y43" i="62" s="1"/>
  <c r="V43" i="62"/>
  <c r="U43" i="62"/>
  <c r="R43" i="62"/>
  <c r="S43" i="62" s="1"/>
  <c r="P43" i="62"/>
  <c r="O43" i="62"/>
  <c r="Q43" i="62" s="1"/>
  <c r="X42" i="62"/>
  <c r="U42" i="62"/>
  <c r="R42" i="62"/>
  <c r="S42" i="62" s="1"/>
  <c r="P42" i="62"/>
  <c r="O42" i="62"/>
  <c r="Q42" i="62" s="1"/>
  <c r="X41" i="62"/>
  <c r="Y41" i="62" s="1"/>
  <c r="V41" i="62"/>
  <c r="U41" i="62"/>
  <c r="R41" i="62"/>
  <c r="O41" i="62"/>
  <c r="P41" i="62" s="1"/>
  <c r="X40" i="62"/>
  <c r="Y40" i="62" s="1"/>
  <c r="U40" i="62"/>
  <c r="V40" i="62" s="1"/>
  <c r="R40" i="62"/>
  <c r="S40" i="62" s="1"/>
  <c r="P40" i="62"/>
  <c r="O40" i="62"/>
  <c r="Q40" i="62" s="1"/>
  <c r="X39" i="62"/>
  <c r="U39" i="62"/>
  <c r="AD39" i="62" s="1"/>
  <c r="R39" i="62"/>
  <c r="S39" i="62" s="1"/>
  <c r="P39" i="62"/>
  <c r="O39" i="62"/>
  <c r="Q39" i="62" s="1"/>
  <c r="X38" i="62"/>
  <c r="Y38" i="62" s="1"/>
  <c r="U38" i="62"/>
  <c r="V38" i="62" s="1"/>
  <c r="R38" i="62"/>
  <c r="O38" i="62"/>
  <c r="Q38" i="62" s="1"/>
  <c r="W38" i="62" s="1"/>
  <c r="X37" i="62"/>
  <c r="Y37" i="62" s="1"/>
  <c r="U37" i="62"/>
  <c r="AD37" i="62" s="1"/>
  <c r="R37" i="62"/>
  <c r="P37" i="62"/>
  <c r="O37" i="62"/>
  <c r="X36" i="62"/>
  <c r="Y36" i="62" s="1"/>
  <c r="U36" i="62"/>
  <c r="V36" i="62" s="1"/>
  <c r="R36" i="62"/>
  <c r="P36" i="62"/>
  <c r="O36" i="62"/>
  <c r="Q36" i="62" s="1"/>
  <c r="X35" i="62"/>
  <c r="Y35" i="62" s="1"/>
  <c r="V35" i="62"/>
  <c r="U35" i="62"/>
  <c r="R35" i="62"/>
  <c r="P35" i="62"/>
  <c r="O35" i="62"/>
  <c r="Q35" i="62" s="1"/>
  <c r="W35" i="62" s="1"/>
  <c r="X34" i="62"/>
  <c r="Y34" i="62" s="1"/>
  <c r="U34" i="62"/>
  <c r="V34" i="62" s="1"/>
  <c r="R34" i="62"/>
  <c r="O34" i="62"/>
  <c r="Q34" i="62" s="1"/>
  <c r="W34" i="62" s="1"/>
  <c r="X33" i="62"/>
  <c r="W33" i="62"/>
  <c r="U33" i="62"/>
  <c r="V33" i="62" s="1"/>
  <c r="T33" i="62"/>
  <c r="Z33" i="62" s="1"/>
  <c r="R33" i="62"/>
  <c r="Q33" i="62"/>
  <c r="O33" i="62"/>
  <c r="P33" i="62" s="1"/>
  <c r="X32" i="62"/>
  <c r="Y32" i="62" s="1"/>
  <c r="V32" i="62"/>
  <c r="U32" i="62"/>
  <c r="R32" i="62"/>
  <c r="P32" i="62"/>
  <c r="O32" i="62"/>
  <c r="Q32" i="62" s="1"/>
  <c r="X31" i="62"/>
  <c r="Y31" i="62" s="1"/>
  <c r="V31" i="62"/>
  <c r="U31" i="62"/>
  <c r="R31" i="62"/>
  <c r="O31" i="62"/>
  <c r="Q31" i="62" s="1"/>
  <c r="W31" i="62" s="1"/>
  <c r="Z30" i="62"/>
  <c r="X30" i="62"/>
  <c r="Y30" i="62" s="1"/>
  <c r="V30" i="62"/>
  <c r="U30" i="62"/>
  <c r="AD30" i="62" s="1"/>
  <c r="T30" i="62"/>
  <c r="R30" i="62"/>
  <c r="Q30" i="62"/>
  <c r="W30" i="62" s="1"/>
  <c r="P30" i="62"/>
  <c r="O30" i="62"/>
  <c r="X29" i="62"/>
  <c r="Y29" i="62" s="1"/>
  <c r="V29" i="62"/>
  <c r="U29" i="62"/>
  <c r="R29" i="62"/>
  <c r="AC29" i="62" s="1"/>
  <c r="O29" i="62"/>
  <c r="Q29" i="62" s="1"/>
  <c r="W29" i="62" s="1"/>
  <c r="X28" i="62"/>
  <c r="Y28" i="62" s="1"/>
  <c r="U28" i="62"/>
  <c r="V28" i="62" s="1"/>
  <c r="R28" i="62"/>
  <c r="P28" i="62"/>
  <c r="O28" i="62"/>
  <c r="Q28" i="62" s="1"/>
  <c r="X27" i="62"/>
  <c r="V27" i="62"/>
  <c r="U27" i="62"/>
  <c r="AD27" i="62" s="1"/>
  <c r="R27" i="62"/>
  <c r="AC27" i="62" s="1"/>
  <c r="O27" i="62"/>
  <c r="Z26" i="62"/>
  <c r="X26" i="62"/>
  <c r="Y26" i="62" s="1"/>
  <c r="V26" i="62"/>
  <c r="U26" i="62"/>
  <c r="T26" i="62"/>
  <c r="R26" i="62"/>
  <c r="S26" i="62" s="1"/>
  <c r="Q26" i="62"/>
  <c r="W26" i="62" s="1"/>
  <c r="O26" i="62"/>
  <c r="P26" i="62" s="1"/>
  <c r="X25" i="62"/>
  <c r="Y25" i="62" s="1"/>
  <c r="V25" i="62"/>
  <c r="U25" i="62"/>
  <c r="R25" i="62"/>
  <c r="O25" i="62"/>
  <c r="Q25" i="62" s="1"/>
  <c r="W25" i="62" s="1"/>
  <c r="X24" i="62"/>
  <c r="Y24" i="62" s="1"/>
  <c r="U24" i="62"/>
  <c r="V24" i="62" s="1"/>
  <c r="R24" i="62"/>
  <c r="P24" i="62"/>
  <c r="O24" i="62"/>
  <c r="Q24" i="62" s="1"/>
  <c r="W24" i="62" s="1"/>
  <c r="X23" i="62"/>
  <c r="Y23" i="62" s="1"/>
  <c r="U23" i="62"/>
  <c r="V23" i="62" s="1"/>
  <c r="R23" i="62"/>
  <c r="O23" i="62"/>
  <c r="Q23" i="62" s="1"/>
  <c r="X22" i="62"/>
  <c r="Y22" i="62" s="1"/>
  <c r="U22" i="62"/>
  <c r="V22" i="62" s="1"/>
  <c r="R22" i="62"/>
  <c r="O22" i="62"/>
  <c r="Q22" i="62" s="1"/>
  <c r="W22" i="62" s="1"/>
  <c r="X21" i="62"/>
  <c r="V21" i="62"/>
  <c r="U21" i="62"/>
  <c r="AD21" i="62" s="1"/>
  <c r="R21" i="62"/>
  <c r="AC21" i="62" s="1"/>
  <c r="P21" i="62"/>
  <c r="O21" i="62"/>
  <c r="X20" i="62"/>
  <c r="Y20" i="62" s="1"/>
  <c r="U20" i="62"/>
  <c r="V20" i="62" s="1"/>
  <c r="R20" i="62"/>
  <c r="P20" i="62"/>
  <c r="O20" i="62"/>
  <c r="Q20" i="62" s="1"/>
  <c r="X19" i="62"/>
  <c r="Y19" i="62" s="1"/>
  <c r="U19" i="62"/>
  <c r="V19" i="62" s="1"/>
  <c r="R19" i="62"/>
  <c r="Q19" i="62"/>
  <c r="P19" i="62"/>
  <c r="O19" i="62"/>
  <c r="AB19" i="62" s="1"/>
  <c r="X18" i="62"/>
  <c r="Y18" i="62" s="1"/>
  <c r="V18" i="62"/>
  <c r="U18" i="62"/>
  <c r="AD18" i="62" s="1"/>
  <c r="T18" i="62"/>
  <c r="Z18" i="62" s="1"/>
  <c r="R18" i="62"/>
  <c r="S18" i="62" s="1"/>
  <c r="Q18" i="62"/>
  <c r="W18" i="62" s="1"/>
  <c r="O18" i="62"/>
  <c r="AB18" i="62" s="1"/>
  <c r="X17" i="62"/>
  <c r="Y17" i="62" s="1"/>
  <c r="V17" i="62"/>
  <c r="U17" i="62"/>
  <c r="R17" i="62"/>
  <c r="AC17" i="62" s="1"/>
  <c r="Q17" i="62"/>
  <c r="W17" i="62" s="1"/>
  <c r="P17" i="62"/>
  <c r="O17" i="62"/>
  <c r="X16" i="62"/>
  <c r="Y16" i="62" s="1"/>
  <c r="U16" i="62"/>
  <c r="V16" i="62" s="1"/>
  <c r="R16" i="62"/>
  <c r="Q16" i="62"/>
  <c r="O16" i="62"/>
  <c r="P16" i="62" s="1"/>
  <c r="X15" i="62"/>
  <c r="Y15" i="62" s="1"/>
  <c r="U15" i="62"/>
  <c r="V15" i="62" s="1"/>
  <c r="R15" i="62"/>
  <c r="AC15" i="62" s="1"/>
  <c r="Q15" i="62"/>
  <c r="W15" i="62" s="1"/>
  <c r="P15" i="62"/>
  <c r="O15" i="62"/>
  <c r="X14" i="62"/>
  <c r="Y14" i="62" s="1"/>
  <c r="V14" i="62"/>
  <c r="U14" i="62"/>
  <c r="R14" i="62"/>
  <c r="Q14" i="62"/>
  <c r="W14" i="62" s="1"/>
  <c r="P14" i="62"/>
  <c r="O14" i="62"/>
  <c r="X13" i="62"/>
  <c r="Y13" i="62" s="1"/>
  <c r="U13" i="62"/>
  <c r="V13" i="62" s="1"/>
  <c r="R13" i="62"/>
  <c r="O13" i="62"/>
  <c r="Q13" i="62" s="1"/>
  <c r="W13" i="62" s="1"/>
  <c r="X12" i="62"/>
  <c r="Y12" i="62" s="1"/>
  <c r="V12" i="62"/>
  <c r="U12" i="62"/>
  <c r="R12" i="62"/>
  <c r="AC12" i="62" s="1"/>
  <c r="P12" i="62"/>
  <c r="O12" i="62"/>
  <c r="Q12" i="62" s="1"/>
  <c r="X11" i="62"/>
  <c r="Y11" i="62" s="1"/>
  <c r="V11" i="62"/>
  <c r="U11" i="62"/>
  <c r="R11" i="62"/>
  <c r="P11" i="62"/>
  <c r="O11" i="62"/>
  <c r="Q11" i="62" s="1"/>
  <c r="W11" i="62" s="1"/>
  <c r="X10" i="62"/>
  <c r="Y10" i="62" s="1"/>
  <c r="V10" i="62"/>
  <c r="U10" i="62"/>
  <c r="R10" i="62"/>
  <c r="O10" i="62"/>
  <c r="Q10" i="62" s="1"/>
  <c r="W10" i="62" s="1"/>
  <c r="X9" i="62"/>
  <c r="Y9" i="62" s="1"/>
  <c r="V9" i="62"/>
  <c r="U9" i="62"/>
  <c r="R9" i="62"/>
  <c r="AC9" i="62" s="1"/>
  <c r="P9" i="62"/>
  <c r="O9" i="62"/>
  <c r="AB9" i="62" s="1"/>
  <c r="X8" i="62"/>
  <c r="Y8" i="62" s="1"/>
  <c r="V8" i="62"/>
  <c r="U8" i="62"/>
  <c r="R8" i="62"/>
  <c r="Q8" i="62"/>
  <c r="W8" i="62" s="1"/>
  <c r="P8" i="62"/>
  <c r="O8" i="62"/>
  <c r="X7" i="62"/>
  <c r="Y7" i="62" s="1"/>
  <c r="U7" i="62"/>
  <c r="V7" i="62" s="1"/>
  <c r="T7" i="62"/>
  <c r="Z7" i="62" s="1"/>
  <c r="R7" i="62"/>
  <c r="S7" i="62" s="1"/>
  <c r="Q7" i="62"/>
  <c r="W7" i="62" s="1"/>
  <c r="O7" i="62"/>
  <c r="P7" i="62" s="1"/>
  <c r="X6" i="62"/>
  <c r="Y6" i="62" s="1"/>
  <c r="V6" i="62"/>
  <c r="U6" i="62"/>
  <c r="AD6" i="62" s="1"/>
  <c r="R6" i="62"/>
  <c r="AC6" i="62" s="1"/>
  <c r="Q6" i="62"/>
  <c r="W6" i="62" s="1"/>
  <c r="O6" i="62"/>
  <c r="AB6" i="62" s="1"/>
  <c r="X5" i="62"/>
  <c r="Y5" i="62" s="1"/>
  <c r="U5" i="62"/>
  <c r="V5" i="62" s="1"/>
  <c r="R5" i="62"/>
  <c r="AC5" i="62" s="1"/>
  <c r="O5" i="62"/>
  <c r="AB5" i="62" s="1"/>
  <c r="X4" i="62"/>
  <c r="V4" i="62"/>
  <c r="U4" i="62"/>
  <c r="R4" i="62"/>
  <c r="Q4" i="62"/>
  <c r="P4" i="62"/>
  <c r="O4" i="62"/>
  <c r="P13" i="62" l="1"/>
  <c r="W20" i="62"/>
  <c r="P22" i="62"/>
  <c r="Y27" i="62"/>
  <c r="AE27" i="62"/>
  <c r="P31" i="62"/>
  <c r="W39" i="62"/>
  <c r="W52" i="62"/>
  <c r="V75" i="62"/>
  <c r="W98" i="62"/>
  <c r="V135" i="62"/>
  <c r="AD135" i="62"/>
  <c r="S137" i="62"/>
  <c r="AC137" i="62"/>
  <c r="S161" i="62"/>
  <c r="T161" i="62"/>
  <c r="Z161" i="62" s="1"/>
  <c r="Z216" i="62"/>
  <c r="T237" i="62"/>
  <c r="Z237" i="62" s="1"/>
  <c r="S237" i="62"/>
  <c r="T241" i="62"/>
  <c r="Z241" i="62" s="1"/>
  <c r="S241" i="62"/>
  <c r="T312" i="62"/>
  <c r="Z312" i="62" s="1"/>
  <c r="S312" i="62"/>
  <c r="T555" i="62"/>
  <c r="Z555" i="62" s="1"/>
  <c r="S555" i="62"/>
  <c r="V117" i="62"/>
  <c r="AD117" i="62"/>
  <c r="Q163" i="62"/>
  <c r="P163" i="62"/>
  <c r="AB198" i="62"/>
  <c r="Q198" i="62"/>
  <c r="W198" i="62" s="1"/>
  <c r="AB243" i="62"/>
  <c r="Q243" i="62"/>
  <c r="P243" i="62"/>
  <c r="S248" i="62"/>
  <c r="T248" i="62"/>
  <c r="Z248" i="62" s="1"/>
  <c r="T252" i="62"/>
  <c r="Z252" i="62" s="1"/>
  <c r="S252" i="62"/>
  <c r="AB483" i="62"/>
  <c r="Q483" i="62"/>
  <c r="W483" i="62" s="1"/>
  <c r="P483" i="62"/>
  <c r="Q37" i="62"/>
  <c r="W37" i="62" s="1"/>
  <c r="AB37" i="62"/>
  <c r="S41" i="62"/>
  <c r="AC41" i="62"/>
  <c r="W50" i="62"/>
  <c r="Y75" i="62"/>
  <c r="AE75" i="62"/>
  <c r="S77" i="62"/>
  <c r="AC77" i="62"/>
  <c r="AD87" i="62"/>
  <c r="V87" i="62"/>
  <c r="V159" i="62"/>
  <c r="AD159" i="62"/>
  <c r="Z163" i="62"/>
  <c r="Q204" i="62"/>
  <c r="W204" i="62" s="1"/>
  <c r="P204" i="62"/>
  <c r="S216" i="62"/>
  <c r="Q223" i="62"/>
  <c r="W223" i="62" s="1"/>
  <c r="P223" i="62"/>
  <c r="W270" i="62"/>
  <c r="V285" i="62"/>
  <c r="AD285" i="62"/>
  <c r="S33" i="62"/>
  <c r="AC33" i="62"/>
  <c r="Q48" i="62"/>
  <c r="W48" i="62" s="1"/>
  <c r="AB48" i="62"/>
  <c r="Q67" i="62"/>
  <c r="W67" i="62" s="1"/>
  <c r="AB67" i="62"/>
  <c r="Y81" i="62"/>
  <c r="AE81" i="62"/>
  <c r="Q93" i="62"/>
  <c r="W93" i="62" s="1"/>
  <c r="AB93" i="62"/>
  <c r="Q120" i="62"/>
  <c r="P120" i="62"/>
  <c r="AB126" i="62"/>
  <c r="P126" i="62"/>
  <c r="S128" i="62"/>
  <c r="T128" i="62"/>
  <c r="Z128" i="62" s="1"/>
  <c r="Q154" i="62"/>
  <c r="P154" i="62"/>
  <c r="W177" i="62"/>
  <c r="T221" i="62"/>
  <c r="Z221" i="62" s="1"/>
  <c r="S221" i="62"/>
  <c r="S228" i="62"/>
  <c r="T228" i="62"/>
  <c r="Z228" i="62" s="1"/>
  <c r="T268" i="62"/>
  <c r="Z268" i="62" s="1"/>
  <c r="S268" i="62"/>
  <c r="AE273" i="62"/>
  <c r="Y273" i="62"/>
  <c r="P335" i="62"/>
  <c r="Q335" i="62"/>
  <c r="W335" i="62" s="1"/>
  <c r="Q469" i="62"/>
  <c r="W469" i="62" s="1"/>
  <c r="AB469" i="62"/>
  <c r="P469" i="62"/>
  <c r="T547" i="62"/>
  <c r="Z547" i="62" s="1"/>
  <c r="S547" i="62"/>
  <c r="Y54" i="62"/>
  <c r="AE54" i="62"/>
  <c r="Q65" i="62"/>
  <c r="W65" i="62" s="1"/>
  <c r="AB65" i="62"/>
  <c r="S90" i="62"/>
  <c r="AC90" i="62"/>
  <c r="S152" i="62"/>
  <c r="T152" i="62"/>
  <c r="Z152" i="62" s="1"/>
  <c r="Q183" i="62"/>
  <c r="P183" i="62"/>
  <c r="Q272" i="62"/>
  <c r="W272" i="62" s="1"/>
  <c r="P272" i="62"/>
  <c r="AC321" i="62"/>
  <c r="S321" i="62"/>
  <c r="S430" i="62"/>
  <c r="T430" i="62"/>
  <c r="Z430" i="62" s="1"/>
  <c r="Q87" i="62"/>
  <c r="W87" i="62" s="1"/>
  <c r="AB87" i="62"/>
  <c r="Q102" i="62"/>
  <c r="W102" i="62" s="1"/>
  <c r="AB102" i="62"/>
  <c r="W23" i="62"/>
  <c r="W80" i="62"/>
  <c r="S132" i="62"/>
  <c r="T132" i="62"/>
  <c r="Z132" i="62" s="1"/>
  <c r="P162" i="62"/>
  <c r="V186" i="62"/>
  <c r="AD186" i="62"/>
  <c r="Q197" i="62"/>
  <c r="W197" i="62" s="1"/>
  <c r="P197" i="62"/>
  <c r="AB201" i="62"/>
  <c r="Q201" i="62"/>
  <c r="W201" i="62" s="1"/>
  <c r="P201" i="62"/>
  <c r="Y219" i="62"/>
  <c r="Q232" i="62"/>
  <c r="W232" i="62" s="1"/>
  <c r="P232" i="62"/>
  <c r="P538" i="62"/>
  <c r="Q538" i="62"/>
  <c r="W538" i="62" s="1"/>
  <c r="S122" i="62"/>
  <c r="T122" i="62"/>
  <c r="Z122" i="62" s="1"/>
  <c r="P5" i="62"/>
  <c r="P10" i="62"/>
  <c r="W44" i="62"/>
  <c r="P46" i="62"/>
  <c r="W55" i="62"/>
  <c r="P65" i="62"/>
  <c r="P74" i="62"/>
  <c r="T116" i="62"/>
  <c r="Z116" i="62" s="1"/>
  <c r="S134" i="62"/>
  <c r="T134" i="62"/>
  <c r="Z134" i="62" s="1"/>
  <c r="V177" i="62"/>
  <c r="AD177" i="62"/>
  <c r="AC183" i="62"/>
  <c r="T183" i="62"/>
  <c r="AB185" i="62"/>
  <c r="P185" i="62"/>
  <c r="V294" i="62"/>
  <c r="AD294" i="62"/>
  <c r="T333" i="62"/>
  <c r="Z333" i="62" s="1"/>
  <c r="AC333" i="62"/>
  <c r="Q5" i="62"/>
  <c r="W5" i="62" s="1"/>
  <c r="W12" i="62"/>
  <c r="Q21" i="62"/>
  <c r="W21" i="62" s="1"/>
  <c r="AB21" i="62"/>
  <c r="P23" i="62"/>
  <c r="W32" i="62"/>
  <c r="V37" i="62"/>
  <c r="Y39" i="62"/>
  <c r="AE39" i="62"/>
  <c r="W42" i="62"/>
  <c r="P44" i="62"/>
  <c r="P645" i="62" s="1"/>
  <c r="W53" i="62"/>
  <c r="P55" i="62"/>
  <c r="Q63" i="62"/>
  <c r="W63" i="62" s="1"/>
  <c r="AB63" i="62"/>
  <c r="Q78" i="62"/>
  <c r="W78" i="62" s="1"/>
  <c r="AB78" i="62"/>
  <c r="P80" i="62"/>
  <c r="S105" i="62"/>
  <c r="AC105" i="62"/>
  <c r="Q138" i="62"/>
  <c r="V150" i="62"/>
  <c r="AD150" i="62"/>
  <c r="Z156" i="62"/>
  <c r="T158" i="62"/>
  <c r="Z158" i="62" s="1"/>
  <c r="P160" i="62"/>
  <c r="Q162" i="62"/>
  <c r="AB176" i="62"/>
  <c r="Q176" i="62"/>
  <c r="W176" i="62" s="1"/>
  <c r="P176" i="62"/>
  <c r="AE177" i="62"/>
  <c r="Y177" i="62"/>
  <c r="S183" i="62"/>
  <c r="T201" i="62"/>
  <c r="Z201" i="62" s="1"/>
  <c r="S201" i="62"/>
  <c r="Q208" i="62"/>
  <c r="W208" i="62" s="1"/>
  <c r="P208" i="62"/>
  <c r="T258" i="62"/>
  <c r="Z258" i="62" s="1"/>
  <c r="S258" i="62"/>
  <c r="S452" i="62"/>
  <c r="T452" i="62"/>
  <c r="Z452" i="62" s="1"/>
  <c r="AB499" i="62"/>
  <c r="Q499" i="62"/>
  <c r="W499" i="62" s="1"/>
  <c r="P499" i="62"/>
  <c r="Q54" i="62"/>
  <c r="W54" i="62" s="1"/>
  <c r="AB54" i="62"/>
  <c r="Q57" i="62"/>
  <c r="W57" i="62" s="1"/>
  <c r="AB57" i="62"/>
  <c r="AB145" i="62"/>
  <c r="Q145" i="62"/>
  <c r="P25" i="62"/>
  <c r="S30" i="62"/>
  <c r="AC30" i="62"/>
  <c r="V39" i="62"/>
  <c r="P82" i="62"/>
  <c r="S126" i="62"/>
  <c r="AC126" i="62"/>
  <c r="T126" i="62"/>
  <c r="Z126" i="62" s="1"/>
  <c r="W40" i="62"/>
  <c r="Q51" i="62"/>
  <c r="W51" i="62" s="1"/>
  <c r="AB51" i="62"/>
  <c r="W61" i="62"/>
  <c r="W69" i="62"/>
  <c r="W71" i="62"/>
  <c r="S99" i="62"/>
  <c r="AC99" i="62"/>
  <c r="Q101" i="62"/>
  <c r="W101" i="62" s="1"/>
  <c r="AB101" i="62"/>
  <c r="S107" i="62"/>
  <c r="AC107" i="62"/>
  <c r="Y114" i="62"/>
  <c r="AE114" i="62"/>
  <c r="Y120" i="62"/>
  <c r="AE120" i="62"/>
  <c r="Y126" i="62"/>
  <c r="AE126" i="62"/>
  <c r="S138" i="62"/>
  <c r="AC138" i="62"/>
  <c r="AB149" i="62"/>
  <c r="P149" i="62"/>
  <c r="V195" i="62"/>
  <c r="AD195" i="62"/>
  <c r="V201" i="62"/>
  <c r="AD201" i="62"/>
  <c r="AC234" i="62"/>
  <c r="S234" i="62"/>
  <c r="V258" i="62"/>
  <c r="AD258" i="62"/>
  <c r="Q260" i="62"/>
  <c r="W260" i="62" s="1"/>
  <c r="P260" i="62"/>
  <c r="Q276" i="62"/>
  <c r="W276" i="62" s="1"/>
  <c r="P276" i="62"/>
  <c r="AE294" i="62"/>
  <c r="Y294" i="62"/>
  <c r="AD313" i="62"/>
  <c r="V313" i="62"/>
  <c r="S395" i="62"/>
  <c r="T395" i="62"/>
  <c r="Z395" i="62" s="1"/>
  <c r="S45" i="62"/>
  <c r="AC45" i="62"/>
  <c r="W19" i="62"/>
  <c r="Q27" i="62"/>
  <c r="W27" i="62" s="1"/>
  <c r="AB27" i="62"/>
  <c r="S53" i="62"/>
  <c r="AC53" i="62"/>
  <c r="P89" i="62"/>
  <c r="AB89" i="62"/>
  <c r="S101" i="62"/>
  <c r="AC101" i="62"/>
  <c r="AB127" i="62"/>
  <c r="Q127" i="62"/>
  <c r="P127" i="62"/>
  <c r="AB205" i="62"/>
  <c r="P205" i="62"/>
  <c r="T236" i="62"/>
  <c r="Z236" i="62" s="1"/>
  <c r="S236" i="62"/>
  <c r="T238" i="62"/>
  <c r="Z238" i="62" s="1"/>
  <c r="S238" i="62"/>
  <c r="AC269" i="62"/>
  <c r="T269" i="62"/>
  <c r="Z269" i="62" s="1"/>
  <c r="S269" i="62"/>
  <c r="T284" i="62"/>
  <c r="Z284" i="62" s="1"/>
  <c r="S284" i="62"/>
  <c r="AB389" i="62"/>
  <c r="Q389" i="62"/>
  <c r="P389" i="62"/>
  <c r="S60" i="62"/>
  <c r="AC60" i="62"/>
  <c r="Q77" i="62"/>
  <c r="W77" i="62" s="1"/>
  <c r="AB77" i="62"/>
  <c r="Y33" i="62"/>
  <c r="AE33" i="62"/>
  <c r="S111" i="62"/>
  <c r="AC111" i="62"/>
  <c r="Q115" i="62"/>
  <c r="P115" i="62"/>
  <c r="T199" i="62"/>
  <c r="S199" i="62"/>
  <c r="P27" i="62"/>
  <c r="P29" i="62"/>
  <c r="W36" i="62"/>
  <c r="P38" i="62"/>
  <c r="AD42" i="62"/>
  <c r="V42" i="62"/>
  <c r="W47" i="62"/>
  <c r="P49" i="62"/>
  <c r="S69" i="62"/>
  <c r="AC69" i="62"/>
  <c r="Q97" i="62"/>
  <c r="W97" i="62" s="1"/>
  <c r="AB97" i="62"/>
  <c r="V99" i="62"/>
  <c r="P131" i="62"/>
  <c r="P133" i="62"/>
  <c r="V138" i="62"/>
  <c r="AD138" i="62"/>
  <c r="Q151" i="62"/>
  <c r="P151" i="62"/>
  <c r="P155" i="62"/>
  <c r="V162" i="62"/>
  <c r="AD162" i="62"/>
  <c r="Q168" i="62"/>
  <c r="W168" i="62" s="1"/>
  <c r="P168" i="62"/>
  <c r="P173" i="62"/>
  <c r="W178" i="62"/>
  <c r="Q205" i="62"/>
  <c r="W205" i="62" s="1"/>
  <c r="AC210" i="62"/>
  <c r="T210" i="62"/>
  <c r="Z210" i="62" s="1"/>
  <c r="S210" i="62"/>
  <c r="Z212" i="62"/>
  <c r="AB231" i="62"/>
  <c r="P231" i="62"/>
  <c r="Q264" i="62"/>
  <c r="W264" i="62" s="1"/>
  <c r="P264" i="62"/>
  <c r="T293" i="62"/>
  <c r="Z293" i="62" s="1"/>
  <c r="S293" i="62"/>
  <c r="T318" i="62"/>
  <c r="Z318" i="62" s="1"/>
  <c r="AC318" i="62"/>
  <c r="S318" i="62"/>
  <c r="S381" i="62"/>
  <c r="T381" i="62"/>
  <c r="Z381" i="62" s="1"/>
  <c r="S448" i="62"/>
  <c r="T448" i="62"/>
  <c r="Z448" i="62" s="1"/>
  <c r="Q41" i="62"/>
  <c r="W41" i="62" s="1"/>
  <c r="AB41" i="62"/>
  <c r="Q64" i="62"/>
  <c r="W64" i="62" s="1"/>
  <c r="P64" i="62"/>
  <c r="S144" i="62"/>
  <c r="T144" i="62"/>
  <c r="Z144" i="62" s="1"/>
  <c r="W16" i="62"/>
  <c r="Y42" i="62"/>
  <c r="AE42" i="62"/>
  <c r="Q45" i="62"/>
  <c r="W45" i="62" s="1"/>
  <c r="AB45" i="62"/>
  <c r="Y55" i="62"/>
  <c r="AE55" i="62"/>
  <c r="Q58" i="62"/>
  <c r="W58" i="62" s="1"/>
  <c r="AB58" i="62"/>
  <c r="Q75" i="62"/>
  <c r="W75" i="62" s="1"/>
  <c r="AB75" i="62"/>
  <c r="P75" i="62"/>
  <c r="S123" i="62"/>
  <c r="AC123" i="62"/>
  <c r="AE138" i="62"/>
  <c r="Y138" i="62"/>
  <c r="Q155" i="62"/>
  <c r="Q157" i="62"/>
  <c r="P157" i="62"/>
  <c r="Y174" i="62"/>
  <c r="AE174" i="62"/>
  <c r="T262" i="62"/>
  <c r="Z262" i="62" s="1"/>
  <c r="S262" i="62"/>
  <c r="T264" i="62"/>
  <c r="Z264" i="62" s="1"/>
  <c r="S264" i="62"/>
  <c r="Q283" i="62"/>
  <c r="W283" i="62" s="1"/>
  <c r="P283" i="62"/>
  <c r="T287" i="62"/>
  <c r="Z287" i="62" s="1"/>
  <c r="S287" i="62"/>
  <c r="T316" i="62"/>
  <c r="Z316" i="62" s="1"/>
  <c r="S316" i="62"/>
  <c r="S89" i="62"/>
  <c r="AC89" i="62"/>
  <c r="Z127" i="62"/>
  <c r="P6" i="62"/>
  <c r="Q9" i="62"/>
  <c r="W9" i="62" s="1"/>
  <c r="P18" i="62"/>
  <c r="Y21" i="62"/>
  <c r="AE21" i="62"/>
  <c r="P34" i="62"/>
  <c r="W43" i="62"/>
  <c r="P45" i="62"/>
  <c r="V51" i="62"/>
  <c r="W56" i="62"/>
  <c r="P58" i="62"/>
  <c r="P66" i="62"/>
  <c r="V69" i="62"/>
  <c r="Q73" i="62"/>
  <c r="W73" i="62" s="1"/>
  <c r="P73" i="62"/>
  <c r="P81" i="62"/>
  <c r="Y111" i="62"/>
  <c r="AE111" i="62"/>
  <c r="S117" i="62"/>
  <c r="AC117" i="62"/>
  <c r="T117" i="62"/>
  <c r="Z117" i="62" s="1"/>
  <c r="T123" i="62"/>
  <c r="Z123" i="62" s="1"/>
  <c r="T131" i="62"/>
  <c r="Z131" i="62" s="1"/>
  <c r="S135" i="62"/>
  <c r="AC135" i="62"/>
  <c r="AB137" i="62"/>
  <c r="Q137" i="62"/>
  <c r="Q144" i="62"/>
  <c r="S155" i="62"/>
  <c r="T155" i="62"/>
  <c r="Z155" i="62" s="1"/>
  <c r="V171" i="62"/>
  <c r="AD171" i="62"/>
  <c r="S178" i="62"/>
  <c r="Q182" i="62"/>
  <c r="W182" i="62" s="1"/>
  <c r="P182" i="62"/>
  <c r="P239" i="62"/>
  <c r="Q239" i="62"/>
  <c r="Q252" i="62"/>
  <c r="W252" i="62" s="1"/>
  <c r="P252" i="62"/>
  <c r="AC257" i="62"/>
  <c r="T257" i="62"/>
  <c r="Z257" i="62" s="1"/>
  <c r="S257" i="62"/>
  <c r="Z267" i="62"/>
  <c r="T314" i="62"/>
  <c r="Z314" i="62" s="1"/>
  <c r="S314" i="62"/>
  <c r="AB423" i="62"/>
  <c r="Q423" i="62"/>
  <c r="P423" i="62"/>
  <c r="Y439" i="62"/>
  <c r="Z439" i="62"/>
  <c r="T225" i="62"/>
  <c r="Z225" i="62" s="1"/>
  <c r="S225" i="62"/>
  <c r="Q236" i="62"/>
  <c r="W236" i="62" s="1"/>
  <c r="P236" i="62"/>
  <c r="AC245" i="62"/>
  <c r="T245" i="62"/>
  <c r="Z245" i="62" s="1"/>
  <c r="S245" i="62"/>
  <c r="W262" i="62"/>
  <c r="Q268" i="62"/>
  <c r="W268" i="62" s="1"/>
  <c r="P268" i="62"/>
  <c r="T303" i="62"/>
  <c r="Z303" i="62" s="1"/>
  <c r="AC303" i="62"/>
  <c r="Z320" i="62"/>
  <c r="T355" i="62"/>
  <c r="Z355" i="62" s="1"/>
  <c r="AC355" i="62"/>
  <c r="P372" i="62"/>
  <c r="AB372" i="62"/>
  <c r="W404" i="62"/>
  <c r="S450" i="62"/>
  <c r="AC450" i="62"/>
  <c r="T450" i="62"/>
  <c r="Z450" i="62" s="1"/>
  <c r="AB495" i="62"/>
  <c r="Q495" i="62"/>
  <c r="W495" i="62" s="1"/>
  <c r="AE558" i="62"/>
  <c r="Y558" i="62"/>
  <c r="AC573" i="62"/>
  <c r="T573" i="62"/>
  <c r="Z573" i="62" s="1"/>
  <c r="AC629" i="62"/>
  <c r="T629" i="62"/>
  <c r="W196" i="62"/>
  <c r="Z219" i="62"/>
  <c r="AB224" i="62"/>
  <c r="Q224" i="62"/>
  <c r="W224" i="62" s="1"/>
  <c r="P224" i="62"/>
  <c r="V231" i="62"/>
  <c r="AD231" i="62"/>
  <c r="Q233" i="62"/>
  <c r="W233" i="62" s="1"/>
  <c r="Q244" i="62"/>
  <c r="W244" i="62" s="1"/>
  <c r="P244" i="62"/>
  <c r="AC253" i="62"/>
  <c r="T253" i="62"/>
  <c r="Z253" i="62" s="1"/>
  <c r="S253" i="62"/>
  <c r="T265" i="62"/>
  <c r="Z265" i="62" s="1"/>
  <c r="S265" i="62"/>
  <c r="T277" i="62"/>
  <c r="Z277" i="62" s="1"/>
  <c r="S277" i="62"/>
  <c r="Z286" i="62"/>
  <c r="V303" i="62"/>
  <c r="AD303" i="62"/>
  <c r="T309" i="62"/>
  <c r="Z309" i="62" s="1"/>
  <c r="AC309" i="62"/>
  <c r="T315" i="62"/>
  <c r="Z315" i="62" s="1"/>
  <c r="S315" i="62"/>
  <c r="Z327" i="62"/>
  <c r="AB329" i="62"/>
  <c r="P329" i="62"/>
  <c r="Z332" i="62"/>
  <c r="W342" i="62"/>
  <c r="P344" i="62"/>
  <c r="Q344" i="62"/>
  <c r="W344" i="62" s="1"/>
  <c r="Z346" i="62"/>
  <c r="W357" i="62"/>
  <c r="S372" i="62"/>
  <c r="AC372" i="62"/>
  <c r="Q374" i="62"/>
  <c r="W374" i="62" s="1"/>
  <c r="P374" i="62"/>
  <c r="V381" i="62"/>
  <c r="AD381" i="62"/>
  <c r="AB420" i="62"/>
  <c r="P420" i="62"/>
  <c r="AB473" i="62"/>
  <c r="P473" i="62"/>
  <c r="Q479" i="62"/>
  <c r="W479" i="62" s="1"/>
  <c r="P479" i="62"/>
  <c r="AB519" i="62"/>
  <c r="Q519" i="62"/>
  <c r="W519" i="62" s="1"/>
  <c r="P519" i="62"/>
  <c r="P535" i="62"/>
  <c r="Q535" i="62"/>
  <c r="W535" i="62" s="1"/>
  <c r="W88" i="62"/>
  <c r="Q90" i="62"/>
  <c r="W90" i="62" s="1"/>
  <c r="AB90" i="62"/>
  <c r="W95" i="62"/>
  <c r="S191" i="62"/>
  <c r="Q212" i="62"/>
  <c r="W212" i="62" s="1"/>
  <c r="P212" i="62"/>
  <c r="V213" i="62"/>
  <c r="AD213" i="62"/>
  <c r="P215" i="62"/>
  <c r="P221" i="62"/>
  <c r="AC233" i="62"/>
  <c r="T233" i="62"/>
  <c r="Z233" i="62" s="1"/>
  <c r="S233" i="62"/>
  <c r="Z239" i="62"/>
  <c r="S286" i="62"/>
  <c r="Y291" i="62"/>
  <c r="P294" i="62"/>
  <c r="AB294" i="62"/>
  <c r="S295" i="62"/>
  <c r="S309" i="62"/>
  <c r="S311" i="62"/>
  <c r="S313" i="62"/>
  <c r="Q329" i="62"/>
  <c r="W329" i="62" s="1"/>
  <c r="T342" i="62"/>
  <c r="Z342" i="62" s="1"/>
  <c r="AC342" i="62"/>
  <c r="T357" i="62"/>
  <c r="Z357" i="62" s="1"/>
  <c r="AC357" i="62"/>
  <c r="Q367" i="62"/>
  <c r="W367" i="62" s="1"/>
  <c r="S393" i="62"/>
  <c r="T393" i="62"/>
  <c r="Z393" i="62" s="1"/>
  <c r="P399" i="62"/>
  <c r="P412" i="62"/>
  <c r="Q420" i="62"/>
  <c r="W420" i="62" s="1"/>
  <c r="W438" i="62"/>
  <c r="Y450" i="62"/>
  <c r="AE450" i="62"/>
  <c r="W481" i="62"/>
  <c r="Q487" i="62"/>
  <c r="W487" i="62" s="1"/>
  <c r="P487" i="62"/>
  <c r="W493" i="62"/>
  <c r="T525" i="62"/>
  <c r="Z525" i="62" s="1"/>
  <c r="S525" i="62"/>
  <c r="Y555" i="62"/>
  <c r="AE555" i="62"/>
  <c r="S559" i="62"/>
  <c r="T641" i="62"/>
  <c r="Z641" i="62" s="1"/>
  <c r="T329" i="62"/>
  <c r="Z329" i="62" s="1"/>
  <c r="AC329" i="62"/>
  <c r="AD342" i="62"/>
  <c r="V342" i="62"/>
  <c r="AD357" i="62"/>
  <c r="V357" i="62"/>
  <c r="P363" i="62"/>
  <c r="AB363" i="62"/>
  <c r="Q363" i="62"/>
  <c r="W363" i="62" s="1"/>
  <c r="T365" i="62"/>
  <c r="Z365" i="62" s="1"/>
  <c r="AC365" i="62"/>
  <c r="AB378" i="62"/>
  <c r="P378" i="62"/>
  <c r="S438" i="62"/>
  <c r="AC438" i="62"/>
  <c r="T438" i="62"/>
  <c r="Z438" i="62" s="1"/>
  <c r="AB451" i="62"/>
  <c r="Q451" i="62"/>
  <c r="W451" i="62" s="1"/>
  <c r="P451" i="62"/>
  <c r="P552" i="62"/>
  <c r="Q552" i="62"/>
  <c r="W552" i="62" s="1"/>
  <c r="P609" i="62"/>
  <c r="AB609" i="62"/>
  <c r="T292" i="62"/>
  <c r="Z292" i="62" s="1"/>
  <c r="S292" i="62"/>
  <c r="T297" i="62"/>
  <c r="Z297" i="62" s="1"/>
  <c r="AC297" i="62"/>
  <c r="T306" i="62"/>
  <c r="Z306" i="62" s="1"/>
  <c r="AC306" i="62"/>
  <c r="Q326" i="62"/>
  <c r="W326" i="62" s="1"/>
  <c r="Y327" i="62"/>
  <c r="P331" i="62"/>
  <c r="Z334" i="62"/>
  <c r="Q354" i="62"/>
  <c r="W354" i="62" s="1"/>
  <c r="P361" i="62"/>
  <c r="Q361" i="62"/>
  <c r="W361" i="62" s="1"/>
  <c r="Q378" i="62"/>
  <c r="P380" i="62"/>
  <c r="P382" i="62"/>
  <c r="Y393" i="62"/>
  <c r="AE393" i="62"/>
  <c r="P409" i="62"/>
  <c r="S415" i="62"/>
  <c r="T415" i="62"/>
  <c r="Z415" i="62" s="1"/>
  <c r="T420" i="62"/>
  <c r="Z420" i="62" s="1"/>
  <c r="S440" i="62"/>
  <c r="T440" i="62"/>
  <c r="Z440" i="62" s="1"/>
  <c r="W447" i="62"/>
  <c r="P449" i="62"/>
  <c r="Y459" i="62"/>
  <c r="AE459" i="62"/>
  <c r="Y495" i="62"/>
  <c r="AE495" i="62"/>
  <c r="S509" i="62"/>
  <c r="AC509" i="62"/>
  <c r="T552" i="62"/>
  <c r="Z552" i="62" s="1"/>
  <c r="AC552" i="62"/>
  <c r="P638" i="62"/>
  <c r="W282" i="62"/>
  <c r="W28" i="62"/>
  <c r="W62" i="62"/>
  <c r="W86" i="62"/>
  <c r="S93" i="62"/>
  <c r="AC93" i="62"/>
  <c r="S147" i="62"/>
  <c r="AC147" i="62"/>
  <c r="Q166" i="62"/>
  <c r="W166" i="62" s="1"/>
  <c r="P166" i="62"/>
  <c r="AC169" i="62"/>
  <c r="T169" i="62"/>
  <c r="T177" i="62"/>
  <c r="Z177" i="62" s="1"/>
  <c r="S177" i="62"/>
  <c r="W192" i="62"/>
  <c r="Q200" i="62"/>
  <c r="W200" i="62" s="1"/>
  <c r="P200" i="62"/>
  <c r="T209" i="62"/>
  <c r="Z209" i="62" s="1"/>
  <c r="S209" i="62"/>
  <c r="W246" i="62"/>
  <c r="T261" i="62"/>
  <c r="Z261" i="62" s="1"/>
  <c r="S261" i="62"/>
  <c r="S270" i="62"/>
  <c r="T273" i="62"/>
  <c r="Z273" i="62" s="1"/>
  <c r="S273" i="62"/>
  <c r="S276" i="62"/>
  <c r="P282" i="62"/>
  <c r="Z283" i="62"/>
  <c r="S297" i="62"/>
  <c r="T300" i="62"/>
  <c r="Z300" i="62" s="1"/>
  <c r="S300" i="62"/>
  <c r="Z304" i="62"/>
  <c r="S306" i="62"/>
  <c r="Y309" i="62"/>
  <c r="S319" i="62"/>
  <c r="T322" i="62"/>
  <c r="Z322" i="62" s="1"/>
  <c r="AC322" i="62"/>
  <c r="S322" i="62"/>
  <c r="Z326" i="62"/>
  <c r="T339" i="62"/>
  <c r="Z339" i="62" s="1"/>
  <c r="AC339" i="62"/>
  <c r="Q341" i="62"/>
  <c r="W341" i="62" s="1"/>
  <c r="Y342" i="62"/>
  <c r="W347" i="62"/>
  <c r="Q349" i="62"/>
  <c r="W349" i="62" s="1"/>
  <c r="T354" i="62"/>
  <c r="Z354" i="62" s="1"/>
  <c r="AC354" i="62"/>
  <c r="Y357" i="62"/>
  <c r="Z361" i="62"/>
  <c r="S369" i="62"/>
  <c r="AC369" i="62"/>
  <c r="AB390" i="62"/>
  <c r="P390" i="62"/>
  <c r="AB414" i="62"/>
  <c r="Q414" i="62"/>
  <c r="W414" i="62" s="1"/>
  <c r="P419" i="62"/>
  <c r="W425" i="62"/>
  <c r="AB437" i="62"/>
  <c r="P437" i="62"/>
  <c r="S447" i="62"/>
  <c r="AC447" i="62"/>
  <c r="P534" i="62"/>
  <c r="AB534" i="62"/>
  <c r="AB578" i="62"/>
  <c r="P578" i="62"/>
  <c r="Q584" i="62"/>
  <c r="W584" i="62" s="1"/>
  <c r="P584" i="62"/>
  <c r="S592" i="62"/>
  <c r="V607" i="62"/>
  <c r="AD607" i="62"/>
  <c r="AE180" i="62"/>
  <c r="Y180" i="62"/>
  <c r="AC198" i="62"/>
  <c r="T198" i="62"/>
  <c r="V218" i="62"/>
  <c r="AD218" i="62"/>
  <c r="Q240" i="62"/>
  <c r="W240" i="62" s="1"/>
  <c r="P240" i="62"/>
  <c r="AC249" i="62"/>
  <c r="T249" i="62"/>
  <c r="Z249" i="62" s="1"/>
  <c r="S249" i="62"/>
  <c r="V261" i="62"/>
  <c r="AD261" i="62"/>
  <c r="T270" i="62"/>
  <c r="Z270" i="62" s="1"/>
  <c r="V273" i="62"/>
  <c r="AD273" i="62"/>
  <c r="Z302" i="62"/>
  <c r="V306" i="62"/>
  <c r="AD306" i="62"/>
  <c r="Z331" i="62"/>
  <c r="AD339" i="62"/>
  <c r="V339" i="62"/>
  <c r="P345" i="62"/>
  <c r="AB345" i="62"/>
  <c r="Q345" i="62"/>
  <c r="W345" i="62" s="1"/>
  <c r="AB375" i="62"/>
  <c r="P375" i="62"/>
  <c r="S380" i="62"/>
  <c r="T380" i="62"/>
  <c r="Z380" i="62" s="1"/>
  <c r="S409" i="62"/>
  <c r="T409" i="62"/>
  <c r="Z409" i="62" s="1"/>
  <c r="S425" i="62"/>
  <c r="T425" i="62"/>
  <c r="Z425" i="62" s="1"/>
  <c r="Q431" i="62"/>
  <c r="W431" i="62" s="1"/>
  <c r="P431" i="62"/>
  <c r="AE435" i="62"/>
  <c r="Y435" i="62"/>
  <c r="W437" i="62"/>
  <c r="Z458" i="62"/>
  <c r="W460" i="62"/>
  <c r="P464" i="62"/>
  <c r="Q464" i="62"/>
  <c r="W464" i="62" s="1"/>
  <c r="W500" i="62"/>
  <c r="Z545" i="62"/>
  <c r="Y545" i="62"/>
  <c r="Y567" i="62"/>
  <c r="AE567" i="62"/>
  <c r="Y607" i="62"/>
  <c r="AE607" i="62"/>
  <c r="Q634" i="62"/>
  <c r="W634" i="62" s="1"/>
  <c r="P634" i="62"/>
  <c r="Z336" i="62"/>
  <c r="W351" i="62"/>
  <c r="P366" i="62"/>
  <c r="AB366" i="62"/>
  <c r="V378" i="62"/>
  <c r="AD378" i="62"/>
  <c r="Z386" i="62"/>
  <c r="S390" i="62"/>
  <c r="AC390" i="62"/>
  <c r="Z417" i="62"/>
  <c r="S434" i="62"/>
  <c r="T434" i="62"/>
  <c r="Z434" i="62" s="1"/>
  <c r="S437" i="62"/>
  <c r="AC437" i="62"/>
  <c r="Q439" i="62"/>
  <c r="W439" i="62" s="1"/>
  <c r="P439" i="62"/>
  <c r="AD447" i="62"/>
  <c r="V447" i="62"/>
  <c r="Q494" i="62"/>
  <c r="W494" i="62" s="1"/>
  <c r="P494" i="62"/>
  <c r="W502" i="62"/>
  <c r="Q568" i="62"/>
  <c r="W568" i="62" s="1"/>
  <c r="P568" i="62"/>
  <c r="W576" i="62"/>
  <c r="T578" i="62"/>
  <c r="Z578" i="62" s="1"/>
  <c r="S578" i="62"/>
  <c r="Z588" i="62"/>
  <c r="Y621" i="62"/>
  <c r="AE621" i="62"/>
  <c r="T634" i="62"/>
  <c r="Z634" i="62" s="1"/>
  <c r="S634" i="62"/>
  <c r="S91" i="62"/>
  <c r="AC91" i="62"/>
  <c r="AC174" i="62"/>
  <c r="T174" i="62"/>
  <c r="Z184" i="62"/>
  <c r="T195" i="62"/>
  <c r="Z203" i="62"/>
  <c r="T217" i="62"/>
  <c r="Z217" i="62" s="1"/>
  <c r="S217" i="62"/>
  <c r="Q228" i="62"/>
  <c r="W228" i="62" s="1"/>
  <c r="P228" i="62"/>
  <c r="Q237" i="62"/>
  <c r="W237" i="62" s="1"/>
  <c r="T246" i="62"/>
  <c r="Z246" i="62" s="1"/>
  <c r="Q248" i="62"/>
  <c r="W248" i="62" s="1"/>
  <c r="P248" i="62"/>
  <c r="Q257" i="62"/>
  <c r="W257" i="62" s="1"/>
  <c r="Q263" i="62"/>
  <c r="V267" i="62"/>
  <c r="AD267" i="62"/>
  <c r="V279" i="62"/>
  <c r="AD279" i="62"/>
  <c r="T282" i="62"/>
  <c r="Z282" i="62" s="1"/>
  <c r="T285" i="62"/>
  <c r="Z285" i="62" s="1"/>
  <c r="Z328" i="62"/>
  <c r="W333" i="62"/>
  <c r="Q338" i="62"/>
  <c r="W338" i="62" s="1"/>
  <c r="Z343" i="62"/>
  <c r="P353" i="62"/>
  <c r="AB353" i="62"/>
  <c r="Q366" i="62"/>
  <c r="W366" i="62" s="1"/>
  <c r="T373" i="62"/>
  <c r="Z373" i="62" s="1"/>
  <c r="S375" i="62"/>
  <c r="AC375" i="62"/>
  <c r="T390" i="62"/>
  <c r="Z390" i="62" s="1"/>
  <c r="S392" i="62"/>
  <c r="T392" i="62"/>
  <c r="Z392" i="62" s="1"/>
  <c r="Q400" i="62"/>
  <c r="P405" i="62"/>
  <c r="T414" i="62"/>
  <c r="Z414" i="62" s="1"/>
  <c r="V417" i="62"/>
  <c r="AD417" i="62"/>
  <c r="T428" i="62"/>
  <c r="Z428" i="62" s="1"/>
  <c r="AE429" i="62"/>
  <c r="Y429" i="62"/>
  <c r="T437" i="62"/>
  <c r="Z437" i="62" s="1"/>
  <c r="AB441" i="62"/>
  <c r="Q441" i="62"/>
  <c r="W441" i="62" s="1"/>
  <c r="AD453" i="62"/>
  <c r="V453" i="62"/>
  <c r="T460" i="62"/>
  <c r="Z460" i="62" s="1"/>
  <c r="W472" i="62"/>
  <c r="Q478" i="62"/>
  <c r="W478" i="62" s="1"/>
  <c r="P478" i="62"/>
  <c r="P486" i="62"/>
  <c r="AB486" i="62"/>
  <c r="Q488" i="62"/>
  <c r="W488" i="62" s="1"/>
  <c r="Q490" i="62"/>
  <c r="W490" i="62" s="1"/>
  <c r="P508" i="62"/>
  <c r="Q508" i="62"/>
  <c r="W508" i="62" s="1"/>
  <c r="Y513" i="62"/>
  <c r="AE513" i="62"/>
  <c r="Z560" i="62"/>
  <c r="Q562" i="62"/>
  <c r="W562" i="62" s="1"/>
  <c r="AB377" i="62"/>
  <c r="P377" i="62"/>
  <c r="V390" i="62"/>
  <c r="AD390" i="62"/>
  <c r="Z455" i="62"/>
  <c r="W474" i="62"/>
  <c r="W486" i="62"/>
  <c r="AD498" i="62"/>
  <c r="V498" i="62"/>
  <c r="W512" i="62"/>
  <c r="T562" i="62"/>
  <c r="Z562" i="62" s="1"/>
  <c r="S562" i="62"/>
  <c r="Y630" i="62"/>
  <c r="AE630" i="62"/>
  <c r="AB44" i="62"/>
  <c r="AD56" i="62"/>
  <c r="AD68" i="62"/>
  <c r="AB80" i="62"/>
  <c r="AB140" i="62"/>
  <c r="AB272" i="62"/>
  <c r="AB296" i="62"/>
  <c r="AB332" i="62"/>
  <c r="AB392" i="62"/>
  <c r="AB416" i="62"/>
  <c r="AB476" i="62"/>
  <c r="AB620" i="62"/>
  <c r="W186" i="62"/>
  <c r="T205" i="62"/>
  <c r="Z205" i="62" s="1"/>
  <c r="S205" i="62"/>
  <c r="Z208" i="62"/>
  <c r="Z211" i="62"/>
  <c r="Q216" i="62"/>
  <c r="W216" i="62" s="1"/>
  <c r="P216" i="62"/>
  <c r="W225" i="62"/>
  <c r="V237" i="62"/>
  <c r="AD237" i="62"/>
  <c r="V243" i="62"/>
  <c r="AD243" i="62"/>
  <c r="W245" i="62"/>
  <c r="Z260" i="62"/>
  <c r="Z272" i="62"/>
  <c r="Z289" i="62"/>
  <c r="T305" i="62"/>
  <c r="Z305" i="62" s="1"/>
  <c r="AC305" i="62"/>
  <c r="W330" i="62"/>
  <c r="P340" i="62"/>
  <c r="T353" i="62"/>
  <c r="Z353" i="62" s="1"/>
  <c r="AC353" i="62"/>
  <c r="P355" i="62"/>
  <c r="Q355" i="62"/>
  <c r="W355" i="62" s="1"/>
  <c r="Q360" i="62"/>
  <c r="W360" i="62" s="1"/>
  <c r="P362" i="62"/>
  <c r="AB362" i="62"/>
  <c r="Q362" i="62"/>
  <c r="W362" i="62" s="1"/>
  <c r="Z364" i="62"/>
  <c r="AD366" i="62"/>
  <c r="V366" i="62"/>
  <c r="V375" i="62"/>
  <c r="AD375" i="62"/>
  <c r="T400" i="62"/>
  <c r="Z400" i="62" s="1"/>
  <c r="W408" i="62"/>
  <c r="W410" i="62"/>
  <c r="P416" i="62"/>
  <c r="Q424" i="62"/>
  <c r="W424" i="62" s="1"/>
  <c r="S441" i="62"/>
  <c r="T441" i="62"/>
  <c r="Z441" i="62" s="1"/>
  <c r="W450" i="62"/>
  <c r="W457" i="62"/>
  <c r="AB459" i="62"/>
  <c r="Q459" i="62"/>
  <c r="W459" i="62" s="1"/>
  <c r="Q514" i="62"/>
  <c r="W514" i="62" s="1"/>
  <c r="V522" i="62"/>
  <c r="AD522" i="62"/>
  <c r="AE546" i="62"/>
  <c r="Y546" i="62"/>
  <c r="P549" i="62"/>
  <c r="AB549" i="62"/>
  <c r="T620" i="62"/>
  <c r="S620" i="62"/>
  <c r="P631" i="62"/>
  <c r="AB631" i="62"/>
  <c r="AC10" i="62"/>
  <c r="AB22" i="62"/>
  <c r="AC58" i="62"/>
  <c r="AD94" i="62"/>
  <c r="AC106" i="62"/>
  <c r="AB142" i="62"/>
  <c r="AD154" i="62"/>
  <c r="AC166" i="62"/>
  <c r="AB178" i="62"/>
  <c r="AC190" i="62"/>
  <c r="AB202" i="62"/>
  <c r="AB214" i="62"/>
  <c r="AC250" i="62"/>
  <c r="AD262" i="62"/>
  <c r="AB274" i="62"/>
  <c r="AC286" i="62"/>
  <c r="AB298" i="62"/>
  <c r="AB310" i="62"/>
  <c r="AB322" i="62"/>
  <c r="AD334" i="62"/>
  <c r="AB358" i="62"/>
  <c r="AC370" i="62"/>
  <c r="AD382" i="62"/>
  <c r="AB394" i="62"/>
  <c r="AC406" i="62"/>
  <c r="AB418" i="62"/>
  <c r="AB454" i="62"/>
  <c r="AC502" i="62"/>
  <c r="AC550" i="62"/>
  <c r="AB574" i="62"/>
  <c r="AB598" i="62"/>
  <c r="AC610" i="62"/>
  <c r="AB622" i="62"/>
  <c r="AC11" i="62"/>
  <c r="AB23" i="62"/>
  <c r="AB35" i="62"/>
  <c r="AB47" i="62"/>
  <c r="AC59" i="62"/>
  <c r="AB83" i="62"/>
  <c r="AC95" i="62"/>
  <c r="AB119" i="62"/>
  <c r="AC131" i="62"/>
  <c r="AB143" i="62"/>
  <c r="AC167" i="62"/>
  <c r="AB179" i="62"/>
  <c r="AE215" i="62"/>
  <c r="AC227" i="62"/>
  <c r="AC251" i="62"/>
  <c r="AB299" i="62"/>
  <c r="AB311" i="62"/>
  <c r="AE323" i="62"/>
  <c r="AC335" i="62"/>
  <c r="AB359" i="62"/>
  <c r="AC371" i="62"/>
  <c r="AC395" i="62"/>
  <c r="AB407" i="62"/>
  <c r="AB431" i="62"/>
  <c r="AB455" i="62"/>
  <c r="AC467" i="62"/>
  <c r="AB479" i="62"/>
  <c r="AC491" i="62"/>
  <c r="AB515" i="62"/>
  <c r="AC527" i="62"/>
  <c r="AB575" i="62"/>
  <c r="AC587" i="62"/>
  <c r="AB635" i="62"/>
  <c r="AD12" i="62"/>
  <c r="AB24" i="62"/>
  <c r="AD36" i="62"/>
  <c r="AC48" i="62"/>
  <c r="AB60" i="62"/>
  <c r="AC72" i="62"/>
  <c r="AD84" i="62"/>
  <c r="AB96" i="62"/>
  <c r="AC120" i="62"/>
  <c r="AB132" i="62"/>
  <c r="AD144" i="62"/>
  <c r="AD156" i="62"/>
  <c r="AC168" i="62"/>
  <c r="AB180" i="62"/>
  <c r="AB192" i="62"/>
  <c r="AB204" i="62"/>
  <c r="AC216" i="62"/>
  <c r="AC240" i="62"/>
  <c r="AB276" i="62"/>
  <c r="AB300" i="62"/>
  <c r="AB324" i="62"/>
  <c r="AC336" i="62"/>
  <c r="AC360" i="62"/>
  <c r="AB384" i="62"/>
  <c r="AB456" i="62"/>
  <c r="AB468" i="62"/>
  <c r="AC480" i="62"/>
  <c r="AE492" i="62"/>
  <c r="AC516" i="62"/>
  <c r="AB528" i="62"/>
  <c r="AB564" i="62"/>
  <c r="AB576" i="62"/>
  <c r="AC588" i="62"/>
  <c r="AD600" i="62"/>
  <c r="AC612" i="62"/>
  <c r="AC624" i="62"/>
  <c r="S511" i="62"/>
  <c r="AC511" i="62"/>
  <c r="Y585" i="62"/>
  <c r="AE585" i="62"/>
  <c r="Y597" i="62"/>
  <c r="AE597" i="62"/>
  <c r="P603" i="62"/>
  <c r="AB603" i="62"/>
  <c r="P615" i="62"/>
  <c r="AB615" i="62"/>
  <c r="Q626" i="62"/>
  <c r="W626" i="62" s="1"/>
  <c r="AB626" i="62"/>
  <c r="V627" i="62"/>
  <c r="AD627" i="62"/>
  <c r="AD13" i="62"/>
  <c r="AB25" i="62"/>
  <c r="AB49" i="62"/>
  <c r="AB61" i="62"/>
  <c r="AB73" i="62"/>
  <c r="AD97" i="62"/>
  <c r="AB109" i="62"/>
  <c r="AC121" i="62"/>
  <c r="AE133" i="62"/>
  <c r="AB181" i="62"/>
  <c r="AC193" i="62"/>
  <c r="AD217" i="62"/>
  <c r="AE229" i="62"/>
  <c r="AB241" i="62"/>
  <c r="AB253" i="62"/>
  <c r="AC265" i="62"/>
  <c r="AB289" i="62"/>
  <c r="AB313" i="62"/>
  <c r="AB325" i="62"/>
  <c r="AC337" i="62"/>
  <c r="AB349" i="62"/>
  <c r="AB361" i="62"/>
  <c r="AC385" i="62"/>
  <c r="AE397" i="62"/>
  <c r="AC421" i="62"/>
  <c r="AC433" i="62"/>
  <c r="AB457" i="62"/>
  <c r="AB541" i="62"/>
  <c r="AC577" i="62"/>
  <c r="AC589" i="62"/>
  <c r="AB637" i="62"/>
  <c r="T366" i="62"/>
  <c r="Z366" i="62" s="1"/>
  <c r="AC366" i="62"/>
  <c r="Y378" i="62"/>
  <c r="AE378" i="62"/>
  <c r="S387" i="62"/>
  <c r="AC387" i="62"/>
  <c r="Y390" i="62"/>
  <c r="AE390" i="62"/>
  <c r="S405" i="62"/>
  <c r="AC405" i="62"/>
  <c r="S423" i="62"/>
  <c r="AC423" i="62"/>
  <c r="W456" i="62"/>
  <c r="S462" i="62"/>
  <c r="T462" i="62"/>
  <c r="Z462" i="62" s="1"/>
  <c r="AB501" i="62"/>
  <c r="Q501" i="62"/>
  <c r="W501" i="62" s="1"/>
  <c r="P513" i="62"/>
  <c r="P518" i="62"/>
  <c r="V525" i="62"/>
  <c r="AD525" i="62"/>
  <c r="S537" i="62"/>
  <c r="AC537" i="62"/>
  <c r="Q544" i="62"/>
  <c r="W544" i="62" s="1"/>
  <c r="S549" i="62"/>
  <c r="S596" i="62"/>
  <c r="Q615" i="62"/>
  <c r="W615" i="62" s="1"/>
  <c r="S618" i="62"/>
  <c r="P622" i="62"/>
  <c r="W624" i="62"/>
  <c r="P626" i="62"/>
  <c r="AC631" i="62"/>
  <c r="S631" i="62"/>
  <c r="P640" i="62"/>
  <c r="S399" i="62"/>
  <c r="AC399" i="62"/>
  <c r="W426" i="62"/>
  <c r="Z432" i="62"/>
  <c r="W435" i="62"/>
  <c r="Z436" i="62"/>
  <c r="P546" i="62"/>
  <c r="AB546" i="62"/>
  <c r="W558" i="62"/>
  <c r="P570" i="62"/>
  <c r="Q572" i="62"/>
  <c r="W572" i="62" s="1"/>
  <c r="P572" i="62"/>
  <c r="P586" i="62"/>
  <c r="T589" i="62"/>
  <c r="Z589" i="62" s="1"/>
  <c r="S589" i="62"/>
  <c r="V594" i="62"/>
  <c r="AD594" i="62"/>
  <c r="P598" i="62"/>
  <c r="P605" i="62"/>
  <c r="AB605" i="62"/>
  <c r="Q605" i="62"/>
  <c r="W605" i="62" s="1"/>
  <c r="T618" i="62"/>
  <c r="Z618" i="62" s="1"/>
  <c r="T635" i="62"/>
  <c r="Z635" i="62" s="1"/>
  <c r="W70" i="62"/>
  <c r="S75" i="62"/>
  <c r="AC75" i="62"/>
  <c r="W84" i="62"/>
  <c r="W94" i="62"/>
  <c r="Y102" i="62"/>
  <c r="AE102" i="62"/>
  <c r="W280" i="62"/>
  <c r="P284" i="62"/>
  <c r="AB284" i="62"/>
  <c r="Z308" i="62"/>
  <c r="Z310" i="62"/>
  <c r="Z350" i="62"/>
  <c r="Z368" i="62"/>
  <c r="Y369" i="62"/>
  <c r="Q371" i="62"/>
  <c r="W371" i="62" s="1"/>
  <c r="S377" i="62"/>
  <c r="AC377" i="62"/>
  <c r="T382" i="62"/>
  <c r="Z382" i="62" s="1"/>
  <c r="V387" i="62"/>
  <c r="AD387" i="62"/>
  <c r="S389" i="62"/>
  <c r="AC389" i="62"/>
  <c r="P391" i="62"/>
  <c r="T394" i="62"/>
  <c r="Z394" i="62" s="1"/>
  <c r="T399" i="62"/>
  <c r="Z399" i="62" s="1"/>
  <c r="P408" i="62"/>
  <c r="Q411" i="62"/>
  <c r="W411" i="62" s="1"/>
  <c r="T412" i="62"/>
  <c r="Z412" i="62" s="1"/>
  <c r="V423" i="62"/>
  <c r="AD423" i="62"/>
  <c r="P426" i="62"/>
  <c r="S435" i="62"/>
  <c r="AC435" i="62"/>
  <c r="T443" i="62"/>
  <c r="Z443" i="62" s="1"/>
  <c r="T446" i="62"/>
  <c r="Z446" i="62" s="1"/>
  <c r="Z459" i="62"/>
  <c r="V462" i="62"/>
  <c r="S473" i="62"/>
  <c r="AC473" i="62"/>
  <c r="Q480" i="62"/>
  <c r="W480" i="62" s="1"/>
  <c r="P489" i="62"/>
  <c r="P510" i="62"/>
  <c r="V511" i="62"/>
  <c r="S513" i="62"/>
  <c r="AC513" i="62"/>
  <c r="Y525" i="62"/>
  <c r="V534" i="62"/>
  <c r="AD534" i="62"/>
  <c r="V537" i="62"/>
  <c r="AD537" i="62"/>
  <c r="Q546" i="62"/>
  <c r="W546" i="62" s="1"/>
  <c r="P560" i="62"/>
  <c r="S568" i="62"/>
  <c r="S577" i="62"/>
  <c r="S584" i="62"/>
  <c r="S591" i="62"/>
  <c r="Y606" i="62"/>
  <c r="AE606" i="62"/>
  <c r="Z608" i="62"/>
  <c r="S615" i="62"/>
  <c r="V618" i="62"/>
  <c r="AD618" i="62"/>
  <c r="S624" i="62"/>
  <c r="S626" i="62"/>
  <c r="AD136" i="62"/>
  <c r="AC184" i="62"/>
  <c r="AE304" i="62"/>
  <c r="Y78" i="62"/>
  <c r="AE78" i="62"/>
  <c r="Y87" i="62"/>
  <c r="AE87" i="62"/>
  <c r="Q99" i="62"/>
  <c r="W99" i="62" s="1"/>
  <c r="AB99" i="62"/>
  <c r="V111" i="62"/>
  <c r="V645" i="62" s="1"/>
  <c r="AD111" i="62"/>
  <c r="T125" i="62"/>
  <c r="Z125" i="62" s="1"/>
  <c r="S154" i="62"/>
  <c r="AC154" i="62"/>
  <c r="V198" i="62"/>
  <c r="AD198" i="62"/>
  <c r="Y210" i="62"/>
  <c r="Z345" i="62"/>
  <c r="W352" i="62"/>
  <c r="P357" i="62"/>
  <c r="AB357" i="62"/>
  <c r="Z363" i="62"/>
  <c r="P365" i="62"/>
  <c r="AB365" i="62"/>
  <c r="Z371" i="62"/>
  <c r="Z389" i="62"/>
  <c r="V399" i="62"/>
  <c r="AD399" i="62"/>
  <c r="V402" i="62"/>
  <c r="AD402" i="62"/>
  <c r="S426" i="62"/>
  <c r="AC426" i="62"/>
  <c r="Z451" i="62"/>
  <c r="P453" i="62"/>
  <c r="AB453" i="62"/>
  <c r="Z456" i="62"/>
  <c r="Y462" i="62"/>
  <c r="AE462" i="62"/>
  <c r="Q489" i="62"/>
  <c r="W489" i="62" s="1"/>
  <c r="W491" i="62"/>
  <c r="W503" i="62"/>
  <c r="Q510" i="62"/>
  <c r="W510" i="62" s="1"/>
  <c r="P531" i="62"/>
  <c r="AB531" i="62"/>
  <c r="V561" i="62"/>
  <c r="AD561" i="62"/>
  <c r="T570" i="62"/>
  <c r="Z570" i="62" s="1"/>
  <c r="S570" i="62"/>
  <c r="AC570" i="62"/>
  <c r="T586" i="62"/>
  <c r="Z586" i="62" s="1"/>
  <c r="S586" i="62"/>
  <c r="W600" i="62"/>
  <c r="P607" i="62"/>
  <c r="AB607" i="62"/>
  <c r="T615" i="62"/>
  <c r="P617" i="62"/>
  <c r="AB617" i="62"/>
  <c r="AE618" i="62"/>
  <c r="Y618" i="62"/>
  <c r="W630" i="62"/>
  <c r="W365" i="62"/>
  <c r="Z384" i="62"/>
  <c r="Z396" i="62"/>
  <c r="W418" i="62"/>
  <c r="W448" i="62"/>
  <c r="P450" i="62"/>
  <c r="AB450" i="62"/>
  <c r="W453" i="62"/>
  <c r="W461" i="62"/>
  <c r="W468" i="62"/>
  <c r="W475" i="62"/>
  <c r="W482" i="62"/>
  <c r="W505" i="62"/>
  <c r="W515" i="62"/>
  <c r="W522" i="62"/>
  <c r="T531" i="62"/>
  <c r="Z531" i="62" s="1"/>
  <c r="AC531" i="62"/>
  <c r="P533" i="62"/>
  <c r="AB533" i="62"/>
  <c r="Z548" i="62"/>
  <c r="Z558" i="62"/>
  <c r="V570" i="62"/>
  <c r="AD570" i="62"/>
  <c r="Z572" i="62"/>
  <c r="V633" i="62"/>
  <c r="AD633" i="62"/>
  <c r="Z533" i="62"/>
  <c r="P555" i="62"/>
  <c r="AB555" i="62"/>
  <c r="W588" i="62"/>
  <c r="Y591" i="62"/>
  <c r="AE591" i="62"/>
  <c r="P597" i="62"/>
  <c r="AB597" i="62"/>
  <c r="T600" i="62"/>
  <c r="Z600" i="62" s="1"/>
  <c r="S600" i="62"/>
  <c r="AD55" i="62"/>
  <c r="AC67" i="62"/>
  <c r="AD103" i="62"/>
  <c r="AC115" i="62"/>
  <c r="AB139" i="62"/>
  <c r="AC151" i="62"/>
  <c r="AB175" i="62"/>
  <c r="AD199" i="62"/>
  <c r="AE211" i="62"/>
  <c r="AC223" i="62"/>
  <c r="AB235" i="62"/>
  <c r="AD259" i="62"/>
  <c r="AB271" i="62"/>
  <c r="AC295" i="62"/>
  <c r="AC319" i="62"/>
  <c r="AB355" i="62"/>
  <c r="AB415" i="62"/>
  <c r="AC463" i="62"/>
  <c r="AB547" i="62"/>
  <c r="S150" i="62"/>
  <c r="AC150" i="62"/>
  <c r="S153" i="62"/>
  <c r="AC153" i="62"/>
  <c r="S159" i="62"/>
  <c r="AC159" i="62"/>
  <c r="S162" i="62"/>
  <c r="AC162" i="62"/>
  <c r="V190" i="62"/>
  <c r="AD190" i="62"/>
  <c r="V252" i="62"/>
  <c r="AD252" i="62"/>
  <c r="Z349" i="62"/>
  <c r="P351" i="62"/>
  <c r="AB351" i="62"/>
  <c r="Z367" i="62"/>
  <c r="P369" i="62"/>
  <c r="AB369" i="62"/>
  <c r="S407" i="62"/>
  <c r="AC407" i="62"/>
  <c r="S429" i="62"/>
  <c r="AC429" i="62"/>
  <c r="Y510" i="62"/>
  <c r="AE510" i="62"/>
  <c r="Q564" i="62"/>
  <c r="W564" i="62" s="1"/>
  <c r="P564" i="62"/>
  <c r="Q580" i="62"/>
  <c r="W580" i="62" s="1"/>
  <c r="P580" i="62"/>
  <c r="AC609" i="62"/>
  <c r="T609" i="62"/>
  <c r="V619" i="62"/>
  <c r="AD619" i="62"/>
  <c r="P629" i="62"/>
  <c r="AB629" i="62"/>
  <c r="Z639" i="62"/>
  <c r="AC14" i="62"/>
  <c r="AE14" i="62"/>
  <c r="AD14" i="62"/>
  <c r="AC26" i="62"/>
  <c r="AE26" i="62"/>
  <c r="AB26" i="62"/>
  <c r="AC38" i="62"/>
  <c r="AE38" i="62"/>
  <c r="AD38" i="62"/>
  <c r="AC50" i="62"/>
  <c r="AE50" i="62"/>
  <c r="AD50" i="62"/>
  <c r="AC62" i="62"/>
  <c r="AE62" i="62"/>
  <c r="AD62" i="62"/>
  <c r="AC74" i="62"/>
  <c r="AE74" i="62"/>
  <c r="AC86" i="62"/>
  <c r="AE86" i="62"/>
  <c r="AD86" i="62"/>
  <c r="AC98" i="62"/>
  <c r="AE98" i="62"/>
  <c r="AD98" i="62"/>
  <c r="AB98" i="62"/>
  <c r="AC110" i="62"/>
  <c r="AE110" i="62"/>
  <c r="AD110" i="62"/>
  <c r="AC122" i="62"/>
  <c r="AE122" i="62"/>
  <c r="AC134" i="62"/>
  <c r="AE134" i="62"/>
  <c r="AB134" i="62"/>
  <c r="AC146" i="62"/>
  <c r="AE146" i="62"/>
  <c r="AD146" i="62"/>
  <c r="AB146" i="62"/>
  <c r="AC158" i="62"/>
  <c r="AE158" i="62"/>
  <c r="AC170" i="62"/>
  <c r="AE170" i="62"/>
  <c r="AB170" i="62"/>
  <c r="AC182" i="62"/>
  <c r="AE182" i="62"/>
  <c r="AD182" i="62"/>
  <c r="AC194" i="62"/>
  <c r="AE194" i="62"/>
  <c r="AD194" i="62"/>
  <c r="AC206" i="62"/>
  <c r="AE206" i="62"/>
  <c r="AD206" i="62"/>
  <c r="AC218" i="62"/>
  <c r="AE218" i="62"/>
  <c r="AC230" i="62"/>
  <c r="AE230" i="62"/>
  <c r="AD230" i="62"/>
  <c r="AC242" i="62"/>
  <c r="AE242" i="62"/>
  <c r="AD242" i="62"/>
  <c r="AB242" i="62"/>
  <c r="AC254" i="62"/>
  <c r="AE254" i="62"/>
  <c r="AD254" i="62"/>
  <c r="AC266" i="62"/>
  <c r="AE266" i="62"/>
  <c r="AD266" i="62"/>
  <c r="AC278" i="62"/>
  <c r="AE278" i="62"/>
  <c r="AD278" i="62"/>
  <c r="AB278" i="62"/>
  <c r="AC290" i="62"/>
  <c r="AE290" i="62"/>
  <c r="AD290" i="62"/>
  <c r="AB290" i="62"/>
  <c r="AC302" i="62"/>
  <c r="AE302" i="62"/>
  <c r="AD302" i="62"/>
  <c r="AC314" i="62"/>
  <c r="AE314" i="62"/>
  <c r="AD314" i="62"/>
  <c r="AB314" i="62"/>
  <c r="AC326" i="62"/>
  <c r="AE326" i="62"/>
  <c r="AD326" i="62"/>
  <c r="AC338" i="62"/>
  <c r="AE338" i="62"/>
  <c r="AD338" i="62"/>
  <c r="AC350" i="62"/>
  <c r="AE350" i="62"/>
  <c r="AD350" i="62"/>
  <c r="AC362" i="62"/>
  <c r="AE362" i="62"/>
  <c r="AC374" i="62"/>
  <c r="AE374" i="62"/>
  <c r="AD374" i="62"/>
  <c r="AC386" i="62"/>
  <c r="AE386" i="62"/>
  <c r="AB386" i="62"/>
  <c r="AC398" i="62"/>
  <c r="AE398" i="62"/>
  <c r="AD398" i="62"/>
  <c r="AC410" i="62"/>
  <c r="AE410" i="62"/>
  <c r="AD410" i="62"/>
  <c r="AC422" i="62"/>
  <c r="AE422" i="62"/>
  <c r="AB422" i="62"/>
  <c r="AC434" i="62"/>
  <c r="AE434" i="62"/>
  <c r="AD434" i="62"/>
  <c r="AB434" i="62"/>
  <c r="AC446" i="62"/>
  <c r="AE446" i="62"/>
  <c r="AC458" i="62"/>
  <c r="AE458" i="62"/>
  <c r="AB458" i="62"/>
  <c r="AC470" i="62"/>
  <c r="AE470" i="62"/>
  <c r="AD470" i="62"/>
  <c r="AC482" i="62"/>
  <c r="AE482" i="62"/>
  <c r="AC494" i="62"/>
  <c r="AE494" i="62"/>
  <c r="AD494" i="62"/>
  <c r="AC506" i="62"/>
  <c r="AE506" i="62"/>
  <c r="AD506" i="62"/>
  <c r="AC518" i="62"/>
  <c r="AE518" i="62"/>
  <c r="AD518" i="62"/>
  <c r="AC530" i="62"/>
  <c r="AE530" i="62"/>
  <c r="AB530" i="62"/>
  <c r="AD530" i="62"/>
  <c r="AC542" i="62"/>
  <c r="AE542" i="62"/>
  <c r="AD542" i="62"/>
  <c r="AC554" i="62"/>
  <c r="AE554" i="62"/>
  <c r="AC566" i="62"/>
  <c r="AE566" i="62"/>
  <c r="AB566" i="62"/>
  <c r="AC578" i="62"/>
  <c r="AE578" i="62"/>
  <c r="AD578" i="62"/>
  <c r="AC590" i="62"/>
  <c r="AE590" i="62"/>
  <c r="AD590" i="62"/>
  <c r="AC602" i="62"/>
  <c r="AE602" i="62"/>
  <c r="AD602" i="62"/>
  <c r="AC614" i="62"/>
  <c r="AE614" i="62"/>
  <c r="AD614" i="62"/>
  <c r="AC626" i="62"/>
  <c r="AE626" i="62"/>
  <c r="AD626" i="62"/>
  <c r="AC638" i="62"/>
  <c r="AE638" i="62"/>
  <c r="AD638" i="62"/>
  <c r="AB14" i="62"/>
  <c r="AB74" i="62"/>
  <c r="AB211" i="62"/>
  <c r="AB250" i="62"/>
  <c r="AB446" i="62"/>
  <c r="AB467" i="62"/>
  <c r="AB506" i="62"/>
  <c r="AB587" i="62"/>
  <c r="AC25" i="62"/>
  <c r="AC455" i="62"/>
  <c r="AD178" i="62"/>
  <c r="AD241" i="62"/>
  <c r="AD446" i="62"/>
  <c r="AD554" i="62"/>
  <c r="AE167" i="62"/>
  <c r="AE415" i="62"/>
  <c r="AC39" i="62"/>
  <c r="AC87" i="62"/>
  <c r="AE99" i="62"/>
  <c r="AB111" i="62"/>
  <c r="AD123" i="62"/>
  <c r="AE171" i="62"/>
  <c r="AE195" i="62"/>
  <c r="AC243" i="62"/>
  <c r="AE279" i="62"/>
  <c r="AD291" i="62"/>
  <c r="AB303" i="62"/>
  <c r="AC327" i="62"/>
  <c r="AC351" i="62"/>
  <c r="AE375" i="62"/>
  <c r="AE447" i="62"/>
  <c r="AD495" i="62"/>
  <c r="AE603" i="62"/>
  <c r="AB36" i="62"/>
  <c r="AB115" i="62"/>
  <c r="AB154" i="62"/>
  <c r="AB193" i="62"/>
  <c r="AB350" i="62"/>
  <c r="AB371" i="62"/>
  <c r="AB410" i="62"/>
  <c r="AB589" i="62"/>
  <c r="AB614" i="62"/>
  <c r="AC217" i="62"/>
  <c r="AC457" i="62"/>
  <c r="AC492" i="62"/>
  <c r="AD180" i="62"/>
  <c r="AD304" i="62"/>
  <c r="AD458" i="62"/>
  <c r="AD566" i="62"/>
  <c r="AE179" i="62"/>
  <c r="AE431" i="62"/>
  <c r="AB4" i="62"/>
  <c r="AE4" i="62"/>
  <c r="AD4" i="62"/>
  <c r="AC4" i="62"/>
  <c r="AB16" i="62"/>
  <c r="AC16" i="62"/>
  <c r="AE16" i="62"/>
  <c r="AE28" i="62"/>
  <c r="AC28" i="62"/>
  <c r="AB28" i="62"/>
  <c r="AD28" i="62"/>
  <c r="AB40" i="62"/>
  <c r="AE40" i="62"/>
  <c r="AD40" i="62"/>
  <c r="AD52" i="62"/>
  <c r="AB52" i="62"/>
  <c r="AE52" i="62"/>
  <c r="AE64" i="62"/>
  <c r="AB64" i="62"/>
  <c r="AD64" i="62"/>
  <c r="AB76" i="62"/>
  <c r="AE76" i="62"/>
  <c r="AB88" i="62"/>
  <c r="AE88" i="62"/>
  <c r="AD88" i="62"/>
  <c r="AE100" i="62"/>
  <c r="AC100" i="62"/>
  <c r="AB100" i="62"/>
  <c r="AD100" i="62"/>
  <c r="AB112" i="62"/>
  <c r="AE112" i="62"/>
  <c r="AD112" i="62"/>
  <c r="AC112" i="62"/>
  <c r="AD124" i="62"/>
  <c r="AB124" i="62"/>
  <c r="AE124" i="62"/>
  <c r="AC124" i="62"/>
  <c r="AE136" i="62"/>
  <c r="AB136" i="62"/>
  <c r="AE148" i="62"/>
  <c r="AB148" i="62"/>
  <c r="AC148" i="62"/>
  <c r="AD148" i="62"/>
  <c r="AD160" i="62"/>
  <c r="AB160" i="62"/>
  <c r="AE160" i="62"/>
  <c r="AC160" i="62"/>
  <c r="AE172" i="62"/>
  <c r="AC172" i="62"/>
  <c r="AB172" i="62"/>
  <c r="AD172" i="62"/>
  <c r="AB184" i="62"/>
  <c r="AD184" i="62"/>
  <c r="AE184" i="62"/>
  <c r="AD196" i="62"/>
  <c r="AB196" i="62"/>
  <c r="AC196" i="62"/>
  <c r="AE208" i="62"/>
  <c r="AB208" i="62"/>
  <c r="AD208" i="62"/>
  <c r="AC208" i="62"/>
  <c r="AB220" i="62"/>
  <c r="AE220" i="62"/>
  <c r="AC220" i="62"/>
  <c r="AB232" i="62"/>
  <c r="AE232" i="62"/>
  <c r="AD232" i="62"/>
  <c r="AE244" i="62"/>
  <c r="AC244" i="62"/>
  <c r="AB244" i="62"/>
  <c r="AD244" i="62"/>
  <c r="AB256" i="62"/>
  <c r="AD256" i="62"/>
  <c r="AE256" i="62"/>
  <c r="AC256" i="62"/>
  <c r="AD268" i="62"/>
  <c r="AB268" i="62"/>
  <c r="AC268" i="62"/>
  <c r="AE268" i="62"/>
  <c r="AE280" i="62"/>
  <c r="AB280" i="62"/>
  <c r="AC280" i="62"/>
  <c r="AB292" i="62"/>
  <c r="AE292" i="62"/>
  <c r="AB304" i="62"/>
  <c r="AE316" i="62"/>
  <c r="AC316" i="62"/>
  <c r="AB316" i="62"/>
  <c r="AD316" i="62"/>
  <c r="AB328" i="62"/>
  <c r="AE328" i="62"/>
  <c r="AC328" i="62"/>
  <c r="AD328" i="62"/>
  <c r="AD340" i="62"/>
  <c r="AB340" i="62"/>
  <c r="AE340" i="62"/>
  <c r="AC340" i="62"/>
  <c r="AE352" i="62"/>
  <c r="AB352" i="62"/>
  <c r="AD352" i="62"/>
  <c r="AE364" i="62"/>
  <c r="AD364" i="62"/>
  <c r="AB364" i="62"/>
  <c r="AC364" i="62"/>
  <c r="AB376" i="62"/>
  <c r="AD376" i="62"/>
  <c r="AE376" i="62"/>
  <c r="AC376" i="62"/>
  <c r="AE388" i="62"/>
  <c r="AC388" i="62"/>
  <c r="AB388" i="62"/>
  <c r="AD388" i="62"/>
  <c r="AB400" i="62"/>
  <c r="AE400" i="62"/>
  <c r="AD400" i="62"/>
  <c r="AC400" i="62"/>
  <c r="AB412" i="62"/>
  <c r="AD412" i="62"/>
  <c r="AE412" i="62"/>
  <c r="AE424" i="62"/>
  <c r="AB424" i="62"/>
  <c r="AD424" i="62"/>
  <c r="AB436" i="62"/>
  <c r="AC436" i="62"/>
  <c r="AE436" i="62"/>
  <c r="AD436" i="62"/>
  <c r="AB448" i="62"/>
  <c r="AD448" i="62"/>
  <c r="AE448" i="62"/>
  <c r="AC448" i="62"/>
  <c r="AE460" i="62"/>
  <c r="AC460" i="62"/>
  <c r="AB460" i="62"/>
  <c r="AD460" i="62"/>
  <c r="AB472" i="62"/>
  <c r="AC472" i="62"/>
  <c r="AE472" i="62"/>
  <c r="AB484" i="62"/>
  <c r="AE484" i="62"/>
  <c r="AE496" i="62"/>
  <c r="AB496" i="62"/>
  <c r="AD496" i="62"/>
  <c r="AC496" i="62"/>
  <c r="AB508" i="62"/>
  <c r="AD508" i="62"/>
  <c r="AE508" i="62"/>
  <c r="AB520" i="62"/>
  <c r="AD520" i="62"/>
  <c r="AC520" i="62"/>
  <c r="AE520" i="62"/>
  <c r="AE532" i="62"/>
  <c r="AD532" i="62"/>
  <c r="AC532" i="62"/>
  <c r="AB532" i="62"/>
  <c r="AB544" i="62"/>
  <c r="AC544" i="62"/>
  <c r="AD544" i="62"/>
  <c r="AB556" i="62"/>
  <c r="AE556" i="62"/>
  <c r="AD556" i="62"/>
  <c r="AE568" i="62"/>
  <c r="AB568" i="62"/>
  <c r="AD568" i="62"/>
  <c r="AE580" i="62"/>
  <c r="AC580" i="62"/>
  <c r="AB580" i="62"/>
  <c r="AD580" i="62"/>
  <c r="AC592" i="62"/>
  <c r="AD592" i="62"/>
  <c r="AB592" i="62"/>
  <c r="AE592" i="62"/>
  <c r="AE604" i="62"/>
  <c r="AC604" i="62"/>
  <c r="AD604" i="62"/>
  <c r="AD616" i="62"/>
  <c r="AC616" i="62"/>
  <c r="AB616" i="62"/>
  <c r="AE616" i="62"/>
  <c r="AE628" i="62"/>
  <c r="AC628" i="62"/>
  <c r="AB628" i="62"/>
  <c r="AE640" i="62"/>
  <c r="AD640" i="62"/>
  <c r="AB640" i="62"/>
  <c r="AB548" i="62"/>
  <c r="AC424" i="62"/>
  <c r="AC459" i="62"/>
  <c r="AD16" i="62"/>
  <c r="AB53" i="62"/>
  <c r="AC125" i="62"/>
  <c r="AC173" i="62"/>
  <c r="AB197" i="62"/>
  <c r="AC341" i="62"/>
  <c r="AB485" i="62"/>
  <c r="AC617" i="62"/>
  <c r="AB38" i="62"/>
  <c r="AB156" i="62"/>
  <c r="AB217" i="62"/>
  <c r="AB335" i="62"/>
  <c r="AB374" i="62"/>
  <c r="AB470" i="62"/>
  <c r="AB492" i="62"/>
  <c r="AC64" i="62"/>
  <c r="AC292" i="62"/>
  <c r="AC325" i="62"/>
  <c r="AD61" i="62"/>
  <c r="AD472" i="62"/>
  <c r="AD583" i="62"/>
  <c r="AE73" i="62"/>
  <c r="AE196" i="62"/>
  <c r="AE573" i="62"/>
  <c r="Q625" i="62"/>
  <c r="W625" i="62" s="1"/>
  <c r="T637" i="62"/>
  <c r="Z637" i="62" s="1"/>
  <c r="AC18" i="62"/>
  <c r="AB30" i="62"/>
  <c r="AB42" i="62"/>
  <c r="AB66" i="62"/>
  <c r="AC78" i="62"/>
  <c r="AC102" i="62"/>
  <c r="AB138" i="62"/>
  <c r="AE162" i="62"/>
  <c r="AD174" i="62"/>
  <c r="AB186" i="62"/>
  <c r="AD210" i="62"/>
  <c r="AC222" i="62"/>
  <c r="AE234" i="62"/>
  <c r="AD246" i="62"/>
  <c r="AD270" i="62"/>
  <c r="AC294" i="62"/>
  <c r="AE318" i="62"/>
  <c r="AB330" i="62"/>
  <c r="AB354" i="62"/>
  <c r="AD450" i="62"/>
  <c r="AB462" i="62"/>
  <c r="AE474" i="62"/>
  <c r="AE486" i="62"/>
  <c r="AC498" i="62"/>
  <c r="AE570" i="62"/>
  <c r="AE594" i="62"/>
  <c r="AB158" i="62"/>
  <c r="AB218" i="62"/>
  <c r="AB336" i="62"/>
  <c r="AB433" i="62"/>
  <c r="AB551" i="62"/>
  <c r="AC36" i="62"/>
  <c r="AC262" i="62"/>
  <c r="AC541" i="62"/>
  <c r="AD26" i="62"/>
  <c r="AD106" i="62"/>
  <c r="AD322" i="62"/>
  <c r="AD385" i="62"/>
  <c r="AD482" i="62"/>
  <c r="AD598" i="62"/>
  <c r="AE84" i="62"/>
  <c r="AE336" i="62"/>
  <c r="AE588" i="62"/>
  <c r="AC7" i="62"/>
  <c r="AB7" i="62"/>
  <c r="AD7" i="62"/>
  <c r="AD19" i="62"/>
  <c r="AC19" i="62"/>
  <c r="AE19" i="62"/>
  <c r="AE31" i="62"/>
  <c r="AD31" i="62"/>
  <c r="AC31" i="62"/>
  <c r="AE43" i="62"/>
  <c r="AB43" i="62"/>
  <c r="AD43" i="62"/>
  <c r="AB55" i="62"/>
  <c r="AD67" i="62"/>
  <c r="AE67" i="62"/>
  <c r="AE79" i="62"/>
  <c r="AB79" i="62"/>
  <c r="AD79" i="62"/>
  <c r="AD91" i="62"/>
  <c r="AE91" i="62"/>
  <c r="AE103" i="62"/>
  <c r="AE127" i="62"/>
  <c r="AD127" i="62"/>
  <c r="AC127" i="62"/>
  <c r="AD139" i="62"/>
  <c r="AE139" i="62"/>
  <c r="AC139" i="62"/>
  <c r="AE151" i="62"/>
  <c r="AB151" i="62"/>
  <c r="AD151" i="62"/>
  <c r="AE163" i="62"/>
  <c r="AC163" i="62"/>
  <c r="AD163" i="62"/>
  <c r="AE175" i="62"/>
  <c r="AC175" i="62"/>
  <c r="AD175" i="62"/>
  <c r="AE187" i="62"/>
  <c r="AB187" i="62"/>
  <c r="AD187" i="62"/>
  <c r="AC187" i="62"/>
  <c r="AE199" i="62"/>
  <c r="AB199" i="62"/>
  <c r="AD211" i="62"/>
  <c r="AC211" i="62"/>
  <c r="AD223" i="62"/>
  <c r="AE223" i="62"/>
  <c r="AB223" i="62"/>
  <c r="AD235" i="62"/>
  <c r="AE235" i="62"/>
  <c r="AE247" i="62"/>
  <c r="AC247" i="62"/>
  <c r="AD247" i="62"/>
  <c r="AC259" i="62"/>
  <c r="AD271" i="62"/>
  <c r="AC271" i="62"/>
  <c r="AE271" i="62"/>
  <c r="AD283" i="62"/>
  <c r="AE283" i="62"/>
  <c r="AC283" i="62"/>
  <c r="AE295" i="62"/>
  <c r="AD295" i="62"/>
  <c r="AB295" i="62"/>
  <c r="AE307" i="62"/>
  <c r="AD307" i="62"/>
  <c r="AC307" i="62"/>
  <c r="AD319" i="62"/>
  <c r="AE319" i="62"/>
  <c r="AC331" i="62"/>
  <c r="AB331" i="62"/>
  <c r="AD331" i="62"/>
  <c r="AE331" i="62"/>
  <c r="AC343" i="62"/>
  <c r="AB343" i="62"/>
  <c r="AE343" i="62"/>
  <c r="AD355" i="62"/>
  <c r="AC367" i="62"/>
  <c r="AB367" i="62"/>
  <c r="AD367" i="62"/>
  <c r="AE379" i="62"/>
  <c r="AD379" i="62"/>
  <c r="AC379" i="62"/>
  <c r="AD391" i="62"/>
  <c r="AE391" i="62"/>
  <c r="AC391" i="62"/>
  <c r="AE403" i="62"/>
  <c r="AD403" i="62"/>
  <c r="AD415" i="62"/>
  <c r="AC427" i="62"/>
  <c r="AD427" i="62"/>
  <c r="AE427" i="62"/>
  <c r="AB439" i="62"/>
  <c r="AE439" i="62"/>
  <c r="AD439" i="62"/>
  <c r="AD451" i="62"/>
  <c r="AE451" i="62"/>
  <c r="AC451" i="62"/>
  <c r="AE463" i="62"/>
  <c r="AD463" i="62"/>
  <c r="AD475" i="62"/>
  <c r="AE475" i="62"/>
  <c r="AB475" i="62"/>
  <c r="AD487" i="62"/>
  <c r="AC487" i="62"/>
  <c r="AB487" i="62"/>
  <c r="AE487" i="62"/>
  <c r="AC499" i="62"/>
  <c r="AD499" i="62"/>
  <c r="AE499" i="62"/>
  <c r="AE511" i="62"/>
  <c r="AB511" i="62"/>
  <c r="AD523" i="62"/>
  <c r="AC523" i="62"/>
  <c r="AE523" i="62"/>
  <c r="AE535" i="62"/>
  <c r="AC535" i="62"/>
  <c r="AC547" i="62"/>
  <c r="AD547" i="62"/>
  <c r="AE547" i="62"/>
  <c r="AD559" i="62"/>
  <c r="AC559" i="62"/>
  <c r="AE559" i="62"/>
  <c r="AD571" i="62"/>
  <c r="AB571" i="62"/>
  <c r="AE571" i="62"/>
  <c r="AE583" i="62"/>
  <c r="AE595" i="62"/>
  <c r="AC607" i="62"/>
  <c r="AB62" i="62"/>
  <c r="AB122" i="62"/>
  <c r="AB240" i="62"/>
  <c r="AB259" i="62"/>
  <c r="AB319" i="62"/>
  <c r="AB337" i="62"/>
  <c r="AB397" i="62"/>
  <c r="AB494" i="62"/>
  <c r="AB554" i="62"/>
  <c r="AC40" i="62"/>
  <c r="AC103" i="62"/>
  <c r="AC232" i="62"/>
  <c r="AC300" i="62"/>
  <c r="AC403" i="62"/>
  <c r="AC508" i="62"/>
  <c r="AD73" i="62"/>
  <c r="AD115" i="62"/>
  <c r="AD324" i="62"/>
  <c r="AD386" i="62"/>
  <c r="AD484" i="62"/>
  <c r="AE337" i="62"/>
  <c r="AE465" i="62"/>
  <c r="T543" i="62"/>
  <c r="Z543" i="62" s="1"/>
  <c r="AC543" i="62"/>
  <c r="V573" i="62"/>
  <c r="AD573" i="62"/>
  <c r="W602" i="62"/>
  <c r="Y609" i="62"/>
  <c r="AE609" i="62"/>
  <c r="Q613" i="62"/>
  <c r="W613" i="62" s="1"/>
  <c r="S622" i="62"/>
  <c r="S625" i="62"/>
  <c r="Q633" i="62"/>
  <c r="W633" i="62" s="1"/>
  <c r="AE8" i="62"/>
  <c r="AC8" i="62"/>
  <c r="AD8" i="62"/>
  <c r="AE20" i="62"/>
  <c r="AC20" i="62"/>
  <c r="AB20" i="62"/>
  <c r="AD20" i="62"/>
  <c r="AE32" i="62"/>
  <c r="AC32" i="62"/>
  <c r="AE44" i="62"/>
  <c r="AC44" i="62"/>
  <c r="AD44" i="62"/>
  <c r="AE56" i="62"/>
  <c r="AC56" i="62"/>
  <c r="AB56" i="62"/>
  <c r="AE68" i="62"/>
  <c r="AC68" i="62"/>
  <c r="AB68" i="62"/>
  <c r="AE80" i="62"/>
  <c r="AC80" i="62"/>
  <c r="AD80" i="62"/>
  <c r="AE92" i="62"/>
  <c r="AC92" i="62"/>
  <c r="AB92" i="62"/>
  <c r="AE104" i="62"/>
  <c r="AC104" i="62"/>
  <c r="AD104" i="62"/>
  <c r="AE116" i="62"/>
  <c r="AC116" i="62"/>
  <c r="AE128" i="62"/>
  <c r="AC128" i="62"/>
  <c r="AD128" i="62"/>
  <c r="AE140" i="62"/>
  <c r="AC140" i="62"/>
  <c r="AD140" i="62"/>
  <c r="AE152" i="62"/>
  <c r="AC152" i="62"/>
  <c r="AD152" i="62"/>
  <c r="AE164" i="62"/>
  <c r="AC164" i="62"/>
  <c r="AB164" i="62"/>
  <c r="AE176" i="62"/>
  <c r="AC176" i="62"/>
  <c r="AD176" i="62"/>
  <c r="AE188" i="62"/>
  <c r="AC188" i="62"/>
  <c r="AD188" i="62"/>
  <c r="AE200" i="62"/>
  <c r="AC200" i="62"/>
  <c r="AB200" i="62"/>
  <c r="AE212" i="62"/>
  <c r="AC212" i="62"/>
  <c r="AB212" i="62"/>
  <c r="AE224" i="62"/>
  <c r="AC224" i="62"/>
  <c r="AD224" i="62"/>
  <c r="AE236" i="62"/>
  <c r="AC236" i="62"/>
  <c r="AB236" i="62"/>
  <c r="AD236" i="62"/>
  <c r="AE248" i="62"/>
  <c r="AC248" i="62"/>
  <c r="AD248" i="62"/>
  <c r="AE260" i="62"/>
  <c r="AC260" i="62"/>
  <c r="AD260" i="62"/>
  <c r="AE272" i="62"/>
  <c r="AC272" i="62"/>
  <c r="AD272" i="62"/>
  <c r="AE284" i="62"/>
  <c r="AC284" i="62"/>
  <c r="AE296" i="62"/>
  <c r="AC296" i="62"/>
  <c r="AD296" i="62"/>
  <c r="AE308" i="62"/>
  <c r="AC308" i="62"/>
  <c r="AB308" i="62"/>
  <c r="AD308" i="62"/>
  <c r="AE320" i="62"/>
  <c r="AC320" i="62"/>
  <c r="AD320" i="62"/>
  <c r="AE332" i="62"/>
  <c r="AC332" i="62"/>
  <c r="AD332" i="62"/>
  <c r="AE344" i="62"/>
  <c r="AC344" i="62"/>
  <c r="AB344" i="62"/>
  <c r="AE356" i="62"/>
  <c r="AC356" i="62"/>
  <c r="AB356" i="62"/>
  <c r="AE368" i="62"/>
  <c r="AC368" i="62"/>
  <c r="AD368" i="62"/>
  <c r="AE380" i="62"/>
  <c r="AC380" i="62"/>
  <c r="AD380" i="62"/>
  <c r="AB380" i="62"/>
  <c r="AE392" i="62"/>
  <c r="AC392" i="62"/>
  <c r="AD392" i="62"/>
  <c r="AE404" i="62"/>
  <c r="AD404" i="62"/>
  <c r="AC404" i="62"/>
  <c r="AE416" i="62"/>
  <c r="AD416" i="62"/>
  <c r="AC416" i="62"/>
  <c r="AE428" i="62"/>
  <c r="AD428" i="62"/>
  <c r="AC428" i="62"/>
  <c r="AE440" i="62"/>
  <c r="AD440" i="62"/>
  <c r="AC440" i="62"/>
  <c r="AE452" i="62"/>
  <c r="AD452" i="62"/>
  <c r="AC452" i="62"/>
  <c r="AB452" i="62"/>
  <c r="AE464" i="62"/>
  <c r="AD464" i="62"/>
  <c r="AC464" i="62"/>
  <c r="AE476" i="62"/>
  <c r="AD476" i="62"/>
  <c r="AC476" i="62"/>
  <c r="AE488" i="62"/>
  <c r="AD488" i="62"/>
  <c r="AC488" i="62"/>
  <c r="AB488" i="62"/>
  <c r="AE500" i="62"/>
  <c r="AD500" i="62"/>
  <c r="AC500" i="62"/>
  <c r="AB500" i="62"/>
  <c r="AE512" i="62"/>
  <c r="AD512" i="62"/>
  <c r="AC512" i="62"/>
  <c r="AE524" i="62"/>
  <c r="AD524" i="62"/>
  <c r="AC524" i="62"/>
  <c r="AB524" i="62"/>
  <c r="AE536" i="62"/>
  <c r="AD536" i="62"/>
  <c r="AC536" i="62"/>
  <c r="AE548" i="62"/>
  <c r="AD548" i="62"/>
  <c r="AC548" i="62"/>
  <c r="AE560" i="62"/>
  <c r="AD560" i="62"/>
  <c r="AC560" i="62"/>
  <c r="AE572" i="62"/>
  <c r="AD572" i="62"/>
  <c r="AC572" i="62"/>
  <c r="AE584" i="62"/>
  <c r="AD584" i="62"/>
  <c r="AC584" i="62"/>
  <c r="AE596" i="62"/>
  <c r="AD596" i="62"/>
  <c r="AC596" i="62"/>
  <c r="AB596" i="62"/>
  <c r="AE608" i="62"/>
  <c r="AD608" i="62"/>
  <c r="AC608" i="62"/>
  <c r="AB608" i="62"/>
  <c r="AE620" i="62"/>
  <c r="AD620" i="62"/>
  <c r="AC620" i="62"/>
  <c r="AE632" i="62"/>
  <c r="AD632" i="62"/>
  <c r="AC632" i="62"/>
  <c r="AB632" i="62"/>
  <c r="AB84" i="62"/>
  <c r="AB103" i="62"/>
  <c r="AB163" i="62"/>
  <c r="AB260" i="62"/>
  <c r="AB320" i="62"/>
  <c r="AB338" i="62"/>
  <c r="AB398" i="62"/>
  <c r="AB516" i="62"/>
  <c r="AB535" i="62"/>
  <c r="AB621" i="62"/>
  <c r="AC73" i="62"/>
  <c r="AC136" i="62"/>
  <c r="AD32" i="62"/>
  <c r="AD74" i="62"/>
  <c r="AD116" i="62"/>
  <c r="AD212" i="62"/>
  <c r="AD397" i="62"/>
  <c r="AE355" i="62"/>
  <c r="AE480" i="62"/>
  <c r="Q526" i="62"/>
  <c r="W526" i="62" s="1"/>
  <c r="S529" i="62"/>
  <c r="S534" i="62"/>
  <c r="AC534" i="62"/>
  <c r="P537" i="62"/>
  <c r="AB537" i="62"/>
  <c r="Q540" i="62"/>
  <c r="W540" i="62" s="1"/>
  <c r="S543" i="62"/>
  <c r="V546" i="62"/>
  <c r="Q548" i="62"/>
  <c r="W548" i="62" s="1"/>
  <c r="Y549" i="62"/>
  <c r="S551" i="62"/>
  <c r="V597" i="62"/>
  <c r="AD597" i="62"/>
  <c r="Q599" i="62"/>
  <c r="W599" i="62" s="1"/>
  <c r="P602" i="62"/>
  <c r="V603" i="62"/>
  <c r="AD603" i="62"/>
  <c r="W610" i="62"/>
  <c r="Q621" i="62"/>
  <c r="W621" i="62" s="1"/>
  <c r="Y631" i="62"/>
  <c r="AE631" i="62"/>
  <c r="AE69" i="62"/>
  <c r="AC81" i="62"/>
  <c r="AE93" i="62"/>
  <c r="AD105" i="62"/>
  <c r="AC141" i="62"/>
  <c r="AB177" i="62"/>
  <c r="AD189" i="62"/>
  <c r="AB213" i="62"/>
  <c r="AE225" i="62"/>
  <c r="AD249" i="62"/>
  <c r="AC261" i="62"/>
  <c r="AD309" i="62"/>
  <c r="AC381" i="62"/>
  <c r="AD393" i="62"/>
  <c r="AE453" i="62"/>
  <c r="AB465" i="62"/>
  <c r="AD501" i="62"/>
  <c r="AC525" i="62"/>
  <c r="AD549" i="62"/>
  <c r="AC561" i="62"/>
  <c r="AC597" i="62"/>
  <c r="AD621" i="62"/>
  <c r="AE633" i="62"/>
  <c r="AB8" i="62"/>
  <c r="AB86" i="62"/>
  <c r="AB104" i="62"/>
  <c r="AB182" i="62"/>
  <c r="AB283" i="62"/>
  <c r="AB379" i="62"/>
  <c r="AB440" i="62"/>
  <c r="AB518" i="62"/>
  <c r="AB536" i="62"/>
  <c r="AB558" i="62"/>
  <c r="AB602" i="62"/>
  <c r="AC43" i="62"/>
  <c r="AC199" i="62"/>
  <c r="AC304" i="62"/>
  <c r="AC439" i="62"/>
  <c r="AC475" i="62"/>
  <c r="AD158" i="62"/>
  <c r="AD628" i="62"/>
  <c r="AE115" i="62"/>
  <c r="AE240" i="62"/>
  <c r="AE367" i="62"/>
  <c r="AE10" i="62"/>
  <c r="AE22" i="62"/>
  <c r="AC22" i="62"/>
  <c r="AD22" i="62"/>
  <c r="AE34" i="62"/>
  <c r="AD34" i="62"/>
  <c r="AC34" i="62"/>
  <c r="AE46" i="62"/>
  <c r="AD46" i="62"/>
  <c r="AB46" i="62"/>
  <c r="AC46" i="62"/>
  <c r="AE58" i="62"/>
  <c r="AD58" i="62"/>
  <c r="AE70" i="62"/>
  <c r="AD70" i="62"/>
  <c r="AC70" i="62"/>
  <c r="AE82" i="62"/>
  <c r="AD82" i="62"/>
  <c r="AC82" i="62"/>
  <c r="AB82" i="62"/>
  <c r="AE94" i="62"/>
  <c r="AB94" i="62"/>
  <c r="AC94" i="62"/>
  <c r="AE106" i="62"/>
  <c r="AE118" i="62"/>
  <c r="AC118" i="62"/>
  <c r="AB118" i="62"/>
  <c r="AE130" i="62"/>
  <c r="AC130" i="62"/>
  <c r="AE142" i="62"/>
  <c r="AD142" i="62"/>
  <c r="AE154" i="62"/>
  <c r="AE166" i="62"/>
  <c r="AD166" i="62"/>
  <c r="AE178" i="62"/>
  <c r="AE190" i="62"/>
  <c r="AB190" i="62"/>
  <c r="AE202" i="62"/>
  <c r="AD202" i="62"/>
  <c r="AE214" i="62"/>
  <c r="AD214" i="62"/>
  <c r="AE226" i="62"/>
  <c r="AC226" i="62"/>
  <c r="AB226" i="62"/>
  <c r="AD226" i="62"/>
  <c r="AE238" i="62"/>
  <c r="AD238" i="62"/>
  <c r="AB238" i="62"/>
  <c r="AC238" i="62"/>
  <c r="AE250" i="62"/>
  <c r="AD250" i="62"/>
  <c r="AE262" i="62"/>
  <c r="AB262" i="62"/>
  <c r="AE274" i="62"/>
  <c r="AD274" i="62"/>
  <c r="AC274" i="62"/>
  <c r="AE286" i="62"/>
  <c r="AD286" i="62"/>
  <c r="AE298" i="62"/>
  <c r="AD298" i="62"/>
  <c r="AC298" i="62"/>
  <c r="AE310" i="62"/>
  <c r="AD310" i="62"/>
  <c r="AC310" i="62"/>
  <c r="AE322" i="62"/>
  <c r="AE334" i="62"/>
  <c r="AC334" i="62"/>
  <c r="AB334" i="62"/>
  <c r="AE346" i="62"/>
  <c r="AC346" i="62"/>
  <c r="AD346" i="62"/>
  <c r="AE358" i="62"/>
  <c r="AD358" i="62"/>
  <c r="AC358" i="62"/>
  <c r="AE370" i="62"/>
  <c r="AB370" i="62"/>
  <c r="AD370" i="62"/>
  <c r="AE382" i="62"/>
  <c r="AB382" i="62"/>
  <c r="AE394" i="62"/>
  <c r="AC394" i="62"/>
  <c r="AD394" i="62"/>
  <c r="AE406" i="62"/>
  <c r="AB406" i="62"/>
  <c r="AE418" i="62"/>
  <c r="AC418" i="62"/>
  <c r="AD418" i="62"/>
  <c r="AE430" i="62"/>
  <c r="AC430" i="62"/>
  <c r="AE442" i="62"/>
  <c r="AD442" i="62"/>
  <c r="AE454" i="62"/>
  <c r="AD454" i="62"/>
  <c r="AE466" i="62"/>
  <c r="AC466" i="62"/>
  <c r="AD466" i="62"/>
  <c r="AE478" i="62"/>
  <c r="AB478" i="62"/>
  <c r="AC478" i="62"/>
  <c r="AD478" i="62"/>
  <c r="AE490" i="62"/>
  <c r="AD490" i="62"/>
  <c r="AE502" i="62"/>
  <c r="AD502" i="62"/>
  <c r="AE514" i="62"/>
  <c r="AC514" i="62"/>
  <c r="AB514" i="62"/>
  <c r="AD514" i="62"/>
  <c r="AE526" i="62"/>
  <c r="AD526" i="62"/>
  <c r="AB526" i="62"/>
  <c r="AE538" i="62"/>
  <c r="AD538" i="62"/>
  <c r="AC538" i="62"/>
  <c r="AE550" i="62"/>
  <c r="AD550" i="62"/>
  <c r="AB550" i="62"/>
  <c r="AE562" i="62"/>
  <c r="AC562" i="62"/>
  <c r="AD562" i="62"/>
  <c r="AE574" i="62"/>
  <c r="AD574" i="62"/>
  <c r="AC574" i="62"/>
  <c r="AE586" i="62"/>
  <c r="AD586" i="62"/>
  <c r="AC586" i="62"/>
  <c r="AE598" i="62"/>
  <c r="AC598" i="62"/>
  <c r="AE610" i="62"/>
  <c r="AD610" i="62"/>
  <c r="AB610" i="62"/>
  <c r="AE622" i="62"/>
  <c r="AC622" i="62"/>
  <c r="AD622" i="62"/>
  <c r="AE634" i="62"/>
  <c r="AC634" i="62"/>
  <c r="AD634" i="62"/>
  <c r="AB106" i="62"/>
  <c r="AB166" i="62"/>
  <c r="AB538" i="62"/>
  <c r="AC76" i="62"/>
  <c r="AC202" i="62"/>
  <c r="AC442" i="62"/>
  <c r="AD76" i="62"/>
  <c r="AD118" i="62"/>
  <c r="AD280" i="62"/>
  <c r="AD406" i="62"/>
  <c r="AD11" i="62"/>
  <c r="AE11" i="62"/>
  <c r="AD23" i="62"/>
  <c r="AE23" i="62"/>
  <c r="AC23" i="62"/>
  <c r="AD35" i="62"/>
  <c r="AE35" i="62"/>
  <c r="AC35" i="62"/>
  <c r="AD47" i="62"/>
  <c r="AE47" i="62"/>
  <c r="AC47" i="62"/>
  <c r="AD59" i="62"/>
  <c r="AB59" i="62"/>
  <c r="AE59" i="62"/>
  <c r="AD71" i="62"/>
  <c r="AE71" i="62"/>
  <c r="AC71" i="62"/>
  <c r="AD83" i="62"/>
  <c r="AE83" i="62"/>
  <c r="AD95" i="62"/>
  <c r="AE95" i="62"/>
  <c r="AB95" i="62"/>
  <c r="AD107" i="62"/>
  <c r="AE107" i="62"/>
  <c r="AB107" i="62"/>
  <c r="AD119" i="62"/>
  <c r="AE119" i="62"/>
  <c r="AD131" i="62"/>
  <c r="AE131" i="62"/>
  <c r="AB131" i="62"/>
  <c r="AD143" i="62"/>
  <c r="AC143" i="62"/>
  <c r="AE143" i="62"/>
  <c r="AD155" i="62"/>
  <c r="AE155" i="62"/>
  <c r="AC155" i="62"/>
  <c r="AD167" i="62"/>
  <c r="AD179" i="62"/>
  <c r="AC179" i="62"/>
  <c r="AD191" i="62"/>
  <c r="AE191" i="62"/>
  <c r="AC191" i="62"/>
  <c r="AD203" i="62"/>
  <c r="AE203" i="62"/>
  <c r="AB203" i="62"/>
  <c r="AC203" i="62"/>
  <c r="AD215" i="62"/>
  <c r="AC215" i="62"/>
  <c r="AD227" i="62"/>
  <c r="AE227" i="62"/>
  <c r="AD239" i="62"/>
  <c r="AB239" i="62"/>
  <c r="AC239" i="62"/>
  <c r="AE239" i="62"/>
  <c r="AD251" i="62"/>
  <c r="AB251" i="62"/>
  <c r="AE251" i="62"/>
  <c r="AD263" i="62"/>
  <c r="AE263" i="62"/>
  <c r="AC263" i="62"/>
  <c r="AD275" i="62"/>
  <c r="AB275" i="62"/>
  <c r="AD287" i="62"/>
  <c r="AE287" i="62"/>
  <c r="AC287" i="62"/>
  <c r="AD299" i="62"/>
  <c r="AE299" i="62"/>
  <c r="AC299" i="62"/>
  <c r="AD311" i="62"/>
  <c r="AC311" i="62"/>
  <c r="AE311" i="62"/>
  <c r="AD323" i="62"/>
  <c r="AC323" i="62"/>
  <c r="AD335" i="62"/>
  <c r="AE335" i="62"/>
  <c r="AD347" i="62"/>
  <c r="AC347" i="62"/>
  <c r="AB347" i="62"/>
  <c r="AE347" i="62"/>
  <c r="AD359" i="62"/>
  <c r="AC359" i="62"/>
  <c r="AE359" i="62"/>
  <c r="AD371" i="62"/>
  <c r="AE371" i="62"/>
  <c r="AD383" i="62"/>
  <c r="AC383" i="62"/>
  <c r="AE383" i="62"/>
  <c r="AB383" i="62"/>
  <c r="AD395" i="62"/>
  <c r="AE395" i="62"/>
  <c r="AB395" i="62"/>
  <c r="AD407" i="62"/>
  <c r="AE407" i="62"/>
  <c r="AD419" i="62"/>
  <c r="AE419" i="62"/>
  <c r="AC419" i="62"/>
  <c r="AB419" i="62"/>
  <c r="AD431" i="62"/>
  <c r="AC431" i="62"/>
  <c r="AD443" i="62"/>
  <c r="AE443" i="62"/>
  <c r="AC443" i="62"/>
  <c r="AD455" i="62"/>
  <c r="AE455" i="62"/>
  <c r="AD467" i="62"/>
  <c r="AE467" i="62"/>
  <c r="AD479" i="62"/>
  <c r="AE479" i="62"/>
  <c r="AC479" i="62"/>
  <c r="AD491" i="62"/>
  <c r="AB491" i="62"/>
  <c r="AE491" i="62"/>
  <c r="AD503" i="62"/>
  <c r="AE503" i="62"/>
  <c r="AC503" i="62"/>
  <c r="AD515" i="62"/>
  <c r="AE515" i="62"/>
  <c r="AC515" i="62"/>
  <c r="AD527" i="62"/>
  <c r="AB527" i="62"/>
  <c r="AD539" i="62"/>
  <c r="AC539" i="62"/>
  <c r="AE539" i="62"/>
  <c r="AB539" i="62"/>
  <c r="AD551" i="62"/>
  <c r="AE551" i="62"/>
  <c r="AD563" i="62"/>
  <c r="AB563" i="62"/>
  <c r="AE563" i="62"/>
  <c r="AD575" i="62"/>
  <c r="AC575" i="62"/>
  <c r="AE575" i="62"/>
  <c r="AD587" i="62"/>
  <c r="AE587" i="62"/>
  <c r="AD599" i="62"/>
  <c r="AE599" i="62"/>
  <c r="AD611" i="62"/>
  <c r="AC611" i="62"/>
  <c r="AE611" i="62"/>
  <c r="AB611" i="62"/>
  <c r="AD623" i="62"/>
  <c r="AE623" i="62"/>
  <c r="AC623" i="62"/>
  <c r="AB623" i="62"/>
  <c r="AD635" i="62"/>
  <c r="AE635" i="62"/>
  <c r="AC635" i="62"/>
  <c r="AB10" i="62"/>
  <c r="AB31" i="62"/>
  <c r="AB70" i="62"/>
  <c r="AB128" i="62"/>
  <c r="AB167" i="62"/>
  <c r="AB188" i="62"/>
  <c r="AB206" i="62"/>
  <c r="AB227" i="62"/>
  <c r="AB266" i="62"/>
  <c r="AB403" i="62"/>
  <c r="AB442" i="62"/>
  <c r="AB463" i="62"/>
  <c r="AB502" i="62"/>
  <c r="AB560" i="62"/>
  <c r="AB583" i="62"/>
  <c r="AB604" i="62"/>
  <c r="AC79" i="62"/>
  <c r="AC142" i="62"/>
  <c r="AC275" i="62"/>
  <c r="AC412" i="62"/>
  <c r="AC556" i="62"/>
  <c r="AC599" i="62"/>
  <c r="AC640" i="62"/>
  <c r="AD122" i="62"/>
  <c r="AD164" i="62"/>
  <c r="AD220" i="62"/>
  <c r="AD284" i="62"/>
  <c r="AD344" i="62"/>
  <c r="AD422" i="62"/>
  <c r="AE7" i="62"/>
  <c r="AE259" i="62"/>
  <c r="AE385" i="62"/>
  <c r="AE12" i="62"/>
  <c r="AD24" i="62"/>
  <c r="AE36" i="62"/>
  <c r="AE48" i="62"/>
  <c r="AD48" i="62"/>
  <c r="AE60" i="62"/>
  <c r="AD60" i="62"/>
  <c r="AE72" i="62"/>
  <c r="AD72" i="62"/>
  <c r="AB72" i="62"/>
  <c r="AC84" i="62"/>
  <c r="AD96" i="62"/>
  <c r="AC96" i="62"/>
  <c r="AE96" i="62"/>
  <c r="AD108" i="62"/>
  <c r="AE108" i="62"/>
  <c r="AB108" i="62"/>
  <c r="AC108" i="62"/>
  <c r="AB120" i="62"/>
  <c r="AD120" i="62"/>
  <c r="AD132" i="62"/>
  <c r="AC132" i="62"/>
  <c r="AE132" i="62"/>
  <c r="AE144" i="62"/>
  <c r="AC144" i="62"/>
  <c r="AB144" i="62"/>
  <c r="AE156" i="62"/>
  <c r="AC156" i="62"/>
  <c r="AD168" i="62"/>
  <c r="AE168" i="62"/>
  <c r="AC180" i="62"/>
  <c r="AD192" i="62"/>
  <c r="AC192" i="62"/>
  <c r="AE192" i="62"/>
  <c r="AD204" i="62"/>
  <c r="AC204" i="62"/>
  <c r="AE204" i="62"/>
  <c r="AB216" i="62"/>
  <c r="AE216" i="62"/>
  <c r="AD216" i="62"/>
  <c r="AE228" i="62"/>
  <c r="AC228" i="62"/>
  <c r="AD228" i="62"/>
  <c r="AD240" i="62"/>
  <c r="AC252" i="62"/>
  <c r="AB252" i="62"/>
  <c r="AE252" i="62"/>
  <c r="AC264" i="62"/>
  <c r="AE264" i="62"/>
  <c r="AB264" i="62"/>
  <c r="AD264" i="62"/>
  <c r="AE276" i="62"/>
  <c r="AD276" i="62"/>
  <c r="AC276" i="62"/>
  <c r="AE288" i="62"/>
  <c r="AD288" i="62"/>
  <c r="AB288" i="62"/>
  <c r="AE300" i="62"/>
  <c r="AD300" i="62"/>
  <c r="AD312" i="62"/>
  <c r="AE312" i="62"/>
  <c r="AE324" i="62"/>
  <c r="AC324" i="62"/>
  <c r="AD336" i="62"/>
  <c r="AE348" i="62"/>
  <c r="AD348" i="62"/>
  <c r="AE360" i="62"/>
  <c r="AB360" i="62"/>
  <c r="AD360" i="62"/>
  <c r="AE372" i="62"/>
  <c r="AD372" i="62"/>
  <c r="AD384" i="62"/>
  <c r="AE384" i="62"/>
  <c r="AC384" i="62"/>
  <c r="AD396" i="62"/>
  <c r="AB396" i="62"/>
  <c r="AC396" i="62"/>
  <c r="AE396" i="62"/>
  <c r="AB408" i="62"/>
  <c r="AE408" i="62"/>
  <c r="AD408" i="62"/>
  <c r="AC408" i="62"/>
  <c r="AE420" i="62"/>
  <c r="AD420" i="62"/>
  <c r="AC432" i="62"/>
  <c r="AB432" i="62"/>
  <c r="AE444" i="62"/>
  <c r="AD444" i="62"/>
  <c r="AC444" i="62"/>
  <c r="AE456" i="62"/>
  <c r="AC456" i="62"/>
  <c r="AD456" i="62"/>
  <c r="AD468" i="62"/>
  <c r="AC468" i="62"/>
  <c r="AE468" i="62"/>
  <c r="AD480" i="62"/>
  <c r="AD492" i="62"/>
  <c r="AB504" i="62"/>
  <c r="AC504" i="62"/>
  <c r="AE504" i="62"/>
  <c r="AD504" i="62"/>
  <c r="AE516" i="62"/>
  <c r="AD516" i="62"/>
  <c r="AD528" i="62"/>
  <c r="AC528" i="62"/>
  <c r="AE528" i="62"/>
  <c r="AC540" i="62"/>
  <c r="AE540" i="62"/>
  <c r="AB540" i="62"/>
  <c r="AD540" i="62"/>
  <c r="AD552" i="62"/>
  <c r="AE552" i="62"/>
  <c r="AB552" i="62"/>
  <c r="AC564" i="62"/>
  <c r="AE564" i="62"/>
  <c r="AD564" i="62"/>
  <c r="AC576" i="62"/>
  <c r="AE576" i="62"/>
  <c r="AD576" i="62"/>
  <c r="AB588" i="62"/>
  <c r="AD588" i="62"/>
  <c r="AB600" i="62"/>
  <c r="AE600" i="62"/>
  <c r="AC600" i="62"/>
  <c r="AB612" i="62"/>
  <c r="AE612" i="62"/>
  <c r="AD612" i="62"/>
  <c r="AB624" i="62"/>
  <c r="AE624" i="62"/>
  <c r="AD624" i="62"/>
  <c r="AB636" i="62"/>
  <c r="AE636" i="62"/>
  <c r="AD636" i="62"/>
  <c r="AC636" i="62"/>
  <c r="AB11" i="62"/>
  <c r="AB32" i="62"/>
  <c r="AB50" i="62"/>
  <c r="AB71" i="62"/>
  <c r="AB110" i="62"/>
  <c r="AB168" i="62"/>
  <c r="AB228" i="62"/>
  <c r="AB247" i="62"/>
  <c r="AB286" i="62"/>
  <c r="AB307" i="62"/>
  <c r="AB346" i="62"/>
  <c r="AB385" i="62"/>
  <c r="AB404" i="62"/>
  <c r="AB443" i="62"/>
  <c r="AB464" i="62"/>
  <c r="AB482" i="62"/>
  <c r="AB503" i="62"/>
  <c r="AB542" i="62"/>
  <c r="AB561" i="62"/>
  <c r="AB584" i="62"/>
  <c r="AB633" i="62"/>
  <c r="AC52" i="62"/>
  <c r="AC83" i="62"/>
  <c r="AC178" i="62"/>
  <c r="AC312" i="62"/>
  <c r="AC348" i="62"/>
  <c r="AC382" i="62"/>
  <c r="AC415" i="62"/>
  <c r="AC484" i="62"/>
  <c r="AC563" i="62"/>
  <c r="AD130" i="62"/>
  <c r="AD170" i="62"/>
  <c r="AD292" i="62"/>
  <c r="AD356" i="62"/>
  <c r="AD430" i="62"/>
  <c r="AD535" i="62"/>
  <c r="AC13" i="62"/>
  <c r="AE13" i="62"/>
  <c r="AB13" i="62"/>
  <c r="AE25" i="62"/>
  <c r="AD25" i="62"/>
  <c r="AC37" i="62"/>
  <c r="AE37" i="62"/>
  <c r="AD49" i="62"/>
  <c r="AC49" i="62"/>
  <c r="AE49" i="62"/>
  <c r="AE61" i="62"/>
  <c r="AC61" i="62"/>
  <c r="AC85" i="62"/>
  <c r="AE85" i="62"/>
  <c r="AB85" i="62"/>
  <c r="AD85" i="62"/>
  <c r="AC97" i="62"/>
  <c r="AE97" i="62"/>
  <c r="AE109" i="62"/>
  <c r="AD109" i="62"/>
  <c r="AC109" i="62"/>
  <c r="AB121" i="62"/>
  <c r="AD121" i="62"/>
  <c r="AE121" i="62"/>
  <c r="AD133" i="62"/>
  <c r="AC133" i="62"/>
  <c r="AB133" i="62"/>
  <c r="AD145" i="62"/>
  <c r="AC145" i="62"/>
  <c r="AE145" i="62"/>
  <c r="AC157" i="62"/>
  <c r="AD157" i="62"/>
  <c r="AE157" i="62"/>
  <c r="AB157" i="62"/>
  <c r="AE169" i="62"/>
  <c r="AD169" i="62"/>
  <c r="AE181" i="62"/>
  <c r="AD181" i="62"/>
  <c r="AD193" i="62"/>
  <c r="AE193" i="62"/>
  <c r="AE205" i="62"/>
  <c r="AC205" i="62"/>
  <c r="AD205" i="62"/>
  <c r="AE217" i="62"/>
  <c r="AC229" i="62"/>
  <c r="AB229" i="62"/>
  <c r="AD229" i="62"/>
  <c r="AE241" i="62"/>
  <c r="AC241" i="62"/>
  <c r="AE253" i="62"/>
  <c r="AD253" i="62"/>
  <c r="AE265" i="62"/>
  <c r="AB265" i="62"/>
  <c r="AD265" i="62"/>
  <c r="AC277" i="62"/>
  <c r="AB277" i="62"/>
  <c r="AE277" i="62"/>
  <c r="AD277" i="62"/>
  <c r="AE289" i="62"/>
  <c r="AD289" i="62"/>
  <c r="AC289" i="62"/>
  <c r="AC301" i="62"/>
  <c r="AE301" i="62"/>
  <c r="AB301" i="62"/>
  <c r="AC313" i="62"/>
  <c r="AE313" i="62"/>
  <c r="AE325" i="62"/>
  <c r="AD325" i="62"/>
  <c r="AD337" i="62"/>
  <c r="AD349" i="62"/>
  <c r="AC349" i="62"/>
  <c r="AE349" i="62"/>
  <c r="AD361" i="62"/>
  <c r="AC361" i="62"/>
  <c r="AE361" i="62"/>
  <c r="AC373" i="62"/>
  <c r="AD373" i="62"/>
  <c r="AB373" i="62"/>
  <c r="AE373" i="62"/>
  <c r="AC397" i="62"/>
  <c r="AD409" i="62"/>
  <c r="AC409" i="62"/>
  <c r="AB409" i="62"/>
  <c r="AE409" i="62"/>
  <c r="AD421" i="62"/>
  <c r="AE421" i="62"/>
  <c r="AB421" i="62"/>
  <c r="AD433" i="62"/>
  <c r="AE433" i="62"/>
  <c r="AD445" i="62"/>
  <c r="AC445" i="62"/>
  <c r="AE445" i="62"/>
  <c r="AB445" i="62"/>
  <c r="AD457" i="62"/>
  <c r="AE457" i="62"/>
  <c r="AD469" i="62"/>
  <c r="AC469" i="62"/>
  <c r="AE469" i="62"/>
  <c r="AD481" i="62"/>
  <c r="AE481" i="62"/>
  <c r="AC481" i="62"/>
  <c r="AD493" i="62"/>
  <c r="AE493" i="62"/>
  <c r="AD505" i="62"/>
  <c r="AE505" i="62"/>
  <c r="AC505" i="62"/>
  <c r="AD517" i="62"/>
  <c r="AC517" i="62"/>
  <c r="AE517" i="62"/>
  <c r="AB517" i="62"/>
  <c r="AD529" i="62"/>
  <c r="AE529" i="62"/>
  <c r="AD541" i="62"/>
  <c r="AE541" i="62"/>
  <c r="AD553" i="62"/>
  <c r="AB553" i="62"/>
  <c r="AC553" i="62"/>
  <c r="AE553" i="62"/>
  <c r="AD565" i="62"/>
  <c r="AE565" i="62"/>
  <c r="AC565" i="62"/>
  <c r="AB565" i="62"/>
  <c r="AD577" i="62"/>
  <c r="AE577" i="62"/>
  <c r="AB577" i="62"/>
  <c r="AD589" i="62"/>
  <c r="AE589" i="62"/>
  <c r="AD601" i="62"/>
  <c r="AB601" i="62"/>
  <c r="AC601" i="62"/>
  <c r="AE601" i="62"/>
  <c r="AD613" i="62"/>
  <c r="AB613" i="62"/>
  <c r="AE613" i="62"/>
  <c r="AD625" i="62"/>
  <c r="AB625" i="62"/>
  <c r="AC625" i="62"/>
  <c r="AE625" i="62"/>
  <c r="AD637" i="62"/>
  <c r="AE637" i="62"/>
  <c r="AC637" i="62"/>
  <c r="AB12" i="62"/>
  <c r="AB34" i="62"/>
  <c r="AB91" i="62"/>
  <c r="AB130" i="62"/>
  <c r="AB152" i="62"/>
  <c r="AB169" i="62"/>
  <c r="AB191" i="62"/>
  <c r="AB230" i="62"/>
  <c r="AB248" i="62"/>
  <c r="AB287" i="62"/>
  <c r="AB326" i="62"/>
  <c r="AB348" i="62"/>
  <c r="AB427" i="62"/>
  <c r="AB444" i="62"/>
  <c r="AB466" i="62"/>
  <c r="AB505" i="62"/>
  <c r="AB523" i="62"/>
  <c r="AB562" i="62"/>
  <c r="AB586" i="62"/>
  <c r="AB634" i="62"/>
  <c r="AC24" i="62"/>
  <c r="AC55" i="62"/>
  <c r="AC88" i="62"/>
  <c r="AC119" i="62"/>
  <c r="AC181" i="62"/>
  <c r="AC214" i="62"/>
  <c r="AC352" i="62"/>
  <c r="AC420" i="62"/>
  <c r="AC454" i="62"/>
  <c r="AC490" i="62"/>
  <c r="AC526" i="62"/>
  <c r="AC568" i="62"/>
  <c r="AD10" i="62"/>
  <c r="AD92" i="62"/>
  <c r="AD134" i="62"/>
  <c r="AD301" i="62"/>
  <c r="AD362" i="62"/>
  <c r="AD432" i="62"/>
  <c r="AE24" i="62"/>
  <c r="AE275" i="62"/>
  <c r="AE527" i="62"/>
  <c r="AB3" i="62"/>
  <c r="AD3" i="62"/>
  <c r="AD15" i="62"/>
  <c r="AE51" i="62"/>
  <c r="AE63" i="62"/>
  <c r="AE135" i="62"/>
  <c r="AD147" i="62"/>
  <c r="AE159" i="62"/>
  <c r="AE183" i="62"/>
  <c r="AE207" i="62"/>
  <c r="AD207" i="62"/>
  <c r="AD219" i="62"/>
  <c r="AE231" i="62"/>
  <c r="AD255" i="62"/>
  <c r="AE267" i="62"/>
  <c r="AE315" i="62"/>
  <c r="AC315" i="62"/>
  <c r="AE339" i="62"/>
  <c r="AE363" i="62"/>
  <c r="AC363" i="62"/>
  <c r="AE387" i="62"/>
  <c r="AE399" i="62"/>
  <c r="AE411" i="62"/>
  <c r="AE423" i="62"/>
  <c r="AD435" i="62"/>
  <c r="AE471" i="62"/>
  <c r="AE483" i="62"/>
  <c r="AD483" i="62"/>
  <c r="AD507" i="62"/>
  <c r="AE519" i="62"/>
  <c r="AD531" i="62"/>
  <c r="AE543" i="62"/>
  <c r="AD555" i="62"/>
  <c r="AD567" i="62"/>
  <c r="AD579" i="62"/>
  <c r="AC579" i="62"/>
  <c r="AC591" i="62"/>
  <c r="AD591" i="62"/>
  <c r="AE615" i="62"/>
  <c r="AC627" i="62"/>
  <c r="AE639" i="62"/>
  <c r="AB639" i="62"/>
  <c r="AC639" i="62"/>
  <c r="AD639" i="62"/>
  <c r="AB39" i="62"/>
  <c r="AB105" i="62"/>
  <c r="AB183" i="62"/>
  <c r="AB210" i="62"/>
  <c r="AB249" i="62"/>
  <c r="AB327" i="62"/>
  <c r="AB341" i="62"/>
  <c r="AB471" i="62"/>
  <c r="AB498" i="62"/>
  <c r="AC63" i="62"/>
  <c r="AC189" i="62"/>
  <c r="AC291" i="62"/>
  <c r="AC393" i="62"/>
  <c r="AC411" i="62"/>
  <c r="AC462" i="62"/>
  <c r="AC555" i="62"/>
  <c r="AD102" i="62"/>
  <c r="AD183" i="62"/>
  <c r="AD327" i="62"/>
  <c r="AD411" i="62"/>
  <c r="AD543" i="62"/>
  <c r="AE30" i="62"/>
  <c r="AE123" i="62"/>
  <c r="AE186" i="62"/>
  <c r="AE501" i="62"/>
  <c r="AE531" i="62"/>
  <c r="AE627" i="62"/>
  <c r="AE5" i="62"/>
  <c r="AD5" i="62"/>
  <c r="AE17" i="62"/>
  <c r="AD17" i="62"/>
  <c r="AE29" i="62"/>
  <c r="AD29" i="62"/>
  <c r="AE41" i="62"/>
  <c r="AD41" i="62"/>
  <c r="AE53" i="62"/>
  <c r="AD53" i="62"/>
  <c r="AE65" i="62"/>
  <c r="AD65" i="62"/>
  <c r="AE77" i="62"/>
  <c r="AD77" i="62"/>
  <c r="AE89" i="62"/>
  <c r="AD89" i="62"/>
  <c r="AE101" i="62"/>
  <c r="AD101" i="62"/>
  <c r="AE113" i="62"/>
  <c r="AD113" i="62"/>
  <c r="AE125" i="62"/>
  <c r="AD125" i="62"/>
  <c r="AE137" i="62"/>
  <c r="AD137" i="62"/>
  <c r="AE149" i="62"/>
  <c r="AD149" i="62"/>
  <c r="AE161" i="62"/>
  <c r="AD161" i="62"/>
  <c r="AE173" i="62"/>
  <c r="AD173" i="62"/>
  <c r="AE185" i="62"/>
  <c r="AD185" i="62"/>
  <c r="AE197" i="62"/>
  <c r="AD197" i="62"/>
  <c r="AE209" i="62"/>
  <c r="AD209" i="62"/>
  <c r="AE221" i="62"/>
  <c r="AD221" i="62"/>
  <c r="AC221" i="62"/>
  <c r="AE233" i="62"/>
  <c r="AD233" i="62"/>
  <c r="AE245" i="62"/>
  <c r="AD245" i="62"/>
  <c r="AE257" i="62"/>
  <c r="AD257" i="62"/>
  <c r="AE269" i="62"/>
  <c r="AD269" i="62"/>
  <c r="AE281" i="62"/>
  <c r="AD281" i="62"/>
  <c r="AE293" i="62"/>
  <c r="AD293" i="62"/>
  <c r="AE305" i="62"/>
  <c r="AD305" i="62"/>
  <c r="AE317" i="62"/>
  <c r="AD317" i="62"/>
  <c r="AE329" i="62"/>
  <c r="AD329" i="62"/>
  <c r="AE341" i="62"/>
  <c r="AD341" i="62"/>
  <c r="AE353" i="62"/>
  <c r="AD353" i="62"/>
  <c r="AE365" i="62"/>
  <c r="AD365" i="62"/>
  <c r="AE377" i="62"/>
  <c r="AD377" i="62"/>
  <c r="AE389" i="62"/>
  <c r="AD389" i="62"/>
  <c r="AE401" i="62"/>
  <c r="AD401" i="62"/>
  <c r="AE413" i="62"/>
  <c r="AD413" i="62"/>
  <c r="AE425" i="62"/>
  <c r="AD425" i="62"/>
  <c r="AC425" i="62"/>
  <c r="AE437" i="62"/>
  <c r="AD437" i="62"/>
  <c r="AE449" i="62"/>
  <c r="AD449" i="62"/>
  <c r="AE461" i="62"/>
  <c r="AD461" i="62"/>
  <c r="AE473" i="62"/>
  <c r="AD473" i="62"/>
  <c r="AE485" i="62"/>
  <c r="AD485" i="62"/>
  <c r="AE497" i="62"/>
  <c r="AD497" i="62"/>
  <c r="AE509" i="62"/>
  <c r="AD509" i="62"/>
  <c r="AE521" i="62"/>
  <c r="AD521" i="62"/>
  <c r="AE533" i="62"/>
  <c r="AD533" i="62"/>
  <c r="AC533" i="62"/>
  <c r="AE545" i="62"/>
  <c r="AD545" i="62"/>
  <c r="AE557" i="62"/>
  <c r="AD557" i="62"/>
  <c r="AE569" i="62"/>
  <c r="AD569" i="62"/>
  <c r="AE581" i="62"/>
  <c r="AD581" i="62"/>
  <c r="AB581" i="62"/>
  <c r="AE593" i="62"/>
  <c r="AD593" i="62"/>
  <c r="AE605" i="62"/>
  <c r="AD605" i="62"/>
  <c r="AC605" i="62"/>
  <c r="AE617" i="62"/>
  <c r="AD617" i="62"/>
  <c r="AE629" i="62"/>
  <c r="AD629" i="62"/>
  <c r="AE641" i="62"/>
  <c r="AD641" i="62"/>
  <c r="AB15" i="62"/>
  <c r="AB29" i="62"/>
  <c r="AB81" i="62"/>
  <c r="AB159" i="62"/>
  <c r="AB173" i="62"/>
  <c r="AB225" i="62"/>
  <c r="AB317" i="62"/>
  <c r="AB447" i="62"/>
  <c r="AB461" i="62"/>
  <c r="AB474" i="62"/>
  <c r="AB579" i="62"/>
  <c r="AB627" i="62"/>
  <c r="AC3" i="62"/>
  <c r="AC65" i="62"/>
  <c r="AC225" i="62"/>
  <c r="AC293" i="62"/>
  <c r="AC413" i="62"/>
  <c r="AC465" i="62"/>
  <c r="AC519" i="62"/>
  <c r="AC557" i="62"/>
  <c r="AC581" i="62"/>
  <c r="AC621" i="62"/>
  <c r="AC641" i="62"/>
  <c r="AD63" i="62"/>
  <c r="AD351" i="62"/>
  <c r="AD519" i="62"/>
  <c r="AE3" i="62"/>
  <c r="AE255" i="62"/>
  <c r="AE381" i="62"/>
  <c r="AE507" i="62"/>
  <c r="AE6" i="62"/>
  <c r="AE18" i="62"/>
  <c r="AC42" i="62"/>
  <c r="AD54" i="62"/>
  <c r="AD66" i="62"/>
  <c r="AE66" i="62"/>
  <c r="AD78" i="62"/>
  <c r="AE90" i="62"/>
  <c r="AD90" i="62"/>
  <c r="AD114" i="62"/>
  <c r="AC114" i="62"/>
  <c r="AD126" i="62"/>
  <c r="AC186" i="62"/>
  <c r="AE198" i="62"/>
  <c r="AE222" i="62"/>
  <c r="AD222" i="62"/>
  <c r="AE246" i="62"/>
  <c r="AC258" i="62"/>
  <c r="AE258" i="62"/>
  <c r="AE270" i="62"/>
  <c r="AE282" i="62"/>
  <c r="AD282" i="62"/>
  <c r="AE306" i="62"/>
  <c r="AD318" i="62"/>
  <c r="AC330" i="62"/>
  <c r="AD330" i="62"/>
  <c r="AE330" i="62"/>
  <c r="AE354" i="62"/>
  <c r="AD354" i="62"/>
  <c r="AC378" i="62"/>
  <c r="AC402" i="62"/>
  <c r="AD414" i="62"/>
  <c r="AE426" i="62"/>
  <c r="AE438" i="62"/>
  <c r="AD438" i="62"/>
  <c r="AD474" i="62"/>
  <c r="AC474" i="62"/>
  <c r="AE498" i="62"/>
  <c r="AE522" i="62"/>
  <c r="AC522" i="62"/>
  <c r="AC558" i="62"/>
  <c r="AB570" i="62"/>
  <c r="AB582" i="62"/>
  <c r="AB594" i="62"/>
  <c r="AB606" i="62"/>
  <c r="AD606" i="62"/>
  <c r="AB618" i="62"/>
  <c r="AB630" i="62"/>
  <c r="AD630" i="62"/>
  <c r="AB17" i="62"/>
  <c r="AB69" i="62"/>
  <c r="AB147" i="62"/>
  <c r="AB161" i="62"/>
  <c r="AB174" i="62"/>
  <c r="AB291" i="62"/>
  <c r="AB305" i="62"/>
  <c r="AB318" i="62"/>
  <c r="AB435" i="62"/>
  <c r="AB449" i="62"/>
  <c r="AC51" i="62"/>
  <c r="AC66" i="62"/>
  <c r="AC113" i="62"/>
  <c r="AC161" i="62"/>
  <c r="AC177" i="62"/>
  <c r="AC209" i="62"/>
  <c r="AC414" i="62"/>
  <c r="AC449" i="62"/>
  <c r="AC483" i="62"/>
  <c r="AC501" i="62"/>
  <c r="AC582" i="62"/>
  <c r="AD471" i="62"/>
  <c r="AD582" i="62"/>
  <c r="AD615" i="62"/>
  <c r="AE351" i="62"/>
  <c r="AE414" i="62"/>
  <c r="AD9" i="62"/>
  <c r="AE9" i="62"/>
  <c r="AD33" i="62"/>
  <c r="AE45" i="62"/>
  <c r="AC57" i="62"/>
  <c r="AE57" i="62"/>
  <c r="AD81" i="62"/>
  <c r="AD93" i="62"/>
  <c r="AE105" i="62"/>
  <c r="AE117" i="62"/>
  <c r="AE129" i="62"/>
  <c r="AD129" i="62"/>
  <c r="AC129" i="62"/>
  <c r="AD141" i="62"/>
  <c r="AE141" i="62"/>
  <c r="AD153" i="62"/>
  <c r="AE165" i="62"/>
  <c r="AD165" i="62"/>
  <c r="AE189" i="62"/>
  <c r="AC201" i="62"/>
  <c r="AE213" i="62"/>
  <c r="AD225" i="62"/>
  <c r="AC237" i="62"/>
  <c r="AE261" i="62"/>
  <c r="AC273" i="62"/>
  <c r="AD297" i="62"/>
  <c r="AE321" i="62"/>
  <c r="AD333" i="62"/>
  <c r="AE345" i="62"/>
  <c r="AC345" i="62"/>
  <c r="AD345" i="62"/>
  <c r="AD369" i="62"/>
  <c r="AC417" i="62"/>
  <c r="AE417" i="62"/>
  <c r="AD429" i="62"/>
  <c r="AE441" i="62"/>
  <c r="AC441" i="62"/>
  <c r="AE477" i="62"/>
  <c r="AC489" i="62"/>
  <c r="AD489" i="62"/>
  <c r="AE489" i="62"/>
  <c r="AD513" i="62"/>
  <c r="AE537" i="62"/>
  <c r="AC549" i="62"/>
  <c r="AE561" i="62"/>
  <c r="AD585" i="62"/>
  <c r="AD609" i="62"/>
  <c r="AB33" i="62"/>
  <c r="AB125" i="62"/>
  <c r="AB255" i="62"/>
  <c r="AB269" i="62"/>
  <c r="AB282" i="62"/>
  <c r="AB321" i="62"/>
  <c r="AB399" i="62"/>
  <c r="AB413" i="62"/>
  <c r="AB426" i="62"/>
  <c r="AB543" i="62"/>
  <c r="AB557" i="62"/>
  <c r="AB585" i="62"/>
  <c r="AC54" i="62"/>
  <c r="AC149" i="62"/>
  <c r="AC165" i="62"/>
  <c r="AC213" i="62"/>
  <c r="AC231" i="62"/>
  <c r="AC281" i="62"/>
  <c r="AC317" i="62"/>
  <c r="AC401" i="62"/>
  <c r="AC453" i="62"/>
  <c r="AC486" i="62"/>
  <c r="AC507" i="62"/>
  <c r="AC545" i="62"/>
  <c r="AC567" i="62"/>
  <c r="AC606" i="62"/>
  <c r="AD234" i="62"/>
  <c r="AD477" i="62"/>
  <c r="AD558" i="62"/>
  <c r="AE15" i="62"/>
  <c r="AE201" i="62"/>
  <c r="AE579" i="62"/>
  <c r="J643" i="63"/>
  <c r="AD595" i="62"/>
  <c r="AC619" i="62"/>
  <c r="AD631" i="62"/>
  <c r="AC595" i="62"/>
  <c r="AE619" i="62"/>
  <c r="N643" i="63"/>
  <c r="K644" i="63"/>
  <c r="D644" i="63"/>
  <c r="H643" i="63"/>
  <c r="J644" i="63"/>
  <c r="G643" i="63"/>
  <c r="H644" i="63"/>
  <c r="E644" i="63"/>
  <c r="G644" i="63"/>
  <c r="M643" i="63"/>
  <c r="N644" i="63"/>
  <c r="M644" i="63"/>
  <c r="D643" i="63"/>
  <c r="E643" i="63"/>
  <c r="K643" i="63"/>
  <c r="S8" i="62"/>
  <c r="T8" i="62"/>
  <c r="Z8" i="62" s="1"/>
  <c r="S10" i="62"/>
  <c r="T10" i="62"/>
  <c r="Z10" i="62" s="1"/>
  <c r="S12" i="62"/>
  <c r="T12" i="62"/>
  <c r="Z12" i="62" s="1"/>
  <c r="S15" i="62"/>
  <c r="T15" i="62"/>
  <c r="Z15" i="62" s="1"/>
  <c r="S17" i="62"/>
  <c r="T17" i="62"/>
  <c r="Z17" i="62" s="1"/>
  <c r="S20" i="62"/>
  <c r="T20" i="62"/>
  <c r="Z20" i="62" s="1"/>
  <c r="S37" i="62"/>
  <c r="T37" i="62"/>
  <c r="Z37" i="62" s="1"/>
  <c r="V646" i="62"/>
  <c r="S19" i="62"/>
  <c r="T19" i="62"/>
  <c r="Z19" i="62" s="1"/>
  <c r="S23" i="62"/>
  <c r="T23" i="62"/>
  <c r="Z23" i="62" s="1"/>
  <c r="S36" i="62"/>
  <c r="T36" i="62"/>
  <c r="Z36" i="62" s="1"/>
  <c r="S14" i="62"/>
  <c r="T14" i="62"/>
  <c r="Z14" i="62" s="1"/>
  <c r="S22" i="62"/>
  <c r="T22" i="62"/>
  <c r="Z22" i="62" s="1"/>
  <c r="S29" i="62"/>
  <c r="T29" i="62"/>
  <c r="Z29" i="62" s="1"/>
  <c r="S32" i="62"/>
  <c r="T32" i="62"/>
  <c r="Z32" i="62" s="1"/>
  <c r="S35" i="62"/>
  <c r="T35" i="62"/>
  <c r="Z35" i="62" s="1"/>
  <c r="S9" i="62"/>
  <c r="T9" i="62"/>
  <c r="Z9" i="62" s="1"/>
  <c r="S11" i="62"/>
  <c r="T11" i="62"/>
  <c r="Z11" i="62" s="1"/>
  <c r="S13" i="62"/>
  <c r="T13" i="62"/>
  <c r="Z13" i="62" s="1"/>
  <c r="S16" i="62"/>
  <c r="T16" i="62"/>
  <c r="Z16" i="62" s="1"/>
  <c r="S24" i="62"/>
  <c r="T24" i="62"/>
  <c r="Z24" i="62" s="1"/>
  <c r="S27" i="62"/>
  <c r="T27" i="62"/>
  <c r="Z27" i="62" s="1"/>
  <c r="R645" i="62"/>
  <c r="R644" i="62"/>
  <c r="R646" i="62"/>
  <c r="S4" i="62"/>
  <c r="T4" i="62"/>
  <c r="S5" i="62"/>
  <c r="T5" i="62"/>
  <c r="Z5" i="62" s="1"/>
  <c r="S6" i="62"/>
  <c r="T6" i="62"/>
  <c r="Z6" i="62" s="1"/>
  <c r="S21" i="62"/>
  <c r="T21" i="62"/>
  <c r="Z21" i="62" s="1"/>
  <c r="S25" i="62"/>
  <c r="T25" i="62"/>
  <c r="Z25" i="62" s="1"/>
  <c r="S28" i="62"/>
  <c r="T28" i="62"/>
  <c r="Z28" i="62" s="1"/>
  <c r="S31" i="62"/>
  <c r="T31" i="62"/>
  <c r="Z31" i="62" s="1"/>
  <c r="S34" i="62"/>
  <c r="T34" i="62"/>
  <c r="Z34" i="62" s="1"/>
  <c r="S38" i="62"/>
  <c r="T38" i="62"/>
  <c r="Z38" i="62" s="1"/>
  <c r="W179" i="62"/>
  <c r="W183" i="62"/>
  <c r="W211" i="62"/>
  <c r="X645" i="62"/>
  <c r="X644" i="62"/>
  <c r="X646" i="62"/>
  <c r="T40" i="62"/>
  <c r="Z40" i="62" s="1"/>
  <c r="T42" i="62"/>
  <c r="Z42" i="62" s="1"/>
  <c r="T43" i="62"/>
  <c r="Z43" i="62" s="1"/>
  <c r="T44" i="62"/>
  <c r="Z44" i="62" s="1"/>
  <c r="T45" i="62"/>
  <c r="Z45" i="62" s="1"/>
  <c r="T46" i="62"/>
  <c r="Z46" i="62" s="1"/>
  <c r="T47" i="62"/>
  <c r="Z47" i="62" s="1"/>
  <c r="T48" i="62"/>
  <c r="Z48" i="62" s="1"/>
  <c r="T49" i="62"/>
  <c r="Z49" i="62" s="1"/>
  <c r="T50" i="62"/>
  <c r="Z50" i="62" s="1"/>
  <c r="T51" i="62"/>
  <c r="Z51" i="62" s="1"/>
  <c r="T52" i="62"/>
  <c r="Z52" i="62" s="1"/>
  <c r="T53" i="62"/>
  <c r="Z53" i="62" s="1"/>
  <c r="T54" i="62"/>
  <c r="Z54" i="62" s="1"/>
  <c r="T55" i="62"/>
  <c r="Z55" i="62" s="1"/>
  <c r="T56" i="62"/>
  <c r="Z56" i="62" s="1"/>
  <c r="T57" i="62"/>
  <c r="Z57" i="62" s="1"/>
  <c r="T58" i="62"/>
  <c r="Z58" i="62" s="1"/>
  <c r="T59" i="62"/>
  <c r="Z59" i="62" s="1"/>
  <c r="T61" i="62"/>
  <c r="Z61" i="62" s="1"/>
  <c r="T62" i="62"/>
  <c r="Z62" i="62" s="1"/>
  <c r="T63" i="62"/>
  <c r="Z63" i="62" s="1"/>
  <c r="T64" i="62"/>
  <c r="Z64" i="62" s="1"/>
  <c r="T65" i="62"/>
  <c r="Z65" i="62" s="1"/>
  <c r="T66" i="62"/>
  <c r="Z66" i="62" s="1"/>
  <c r="T67" i="62"/>
  <c r="Z67" i="62" s="1"/>
  <c r="T69" i="62"/>
  <c r="Z69" i="62" s="1"/>
  <c r="T70" i="62"/>
  <c r="Z70" i="62" s="1"/>
  <c r="T71" i="62"/>
  <c r="Z71" i="62" s="1"/>
  <c r="T73" i="62"/>
  <c r="Z73" i="62" s="1"/>
  <c r="T74" i="62"/>
  <c r="Z74" i="62" s="1"/>
  <c r="T75" i="62"/>
  <c r="Z75" i="62" s="1"/>
  <c r="T77" i="62"/>
  <c r="Z77" i="62" s="1"/>
  <c r="T78" i="62"/>
  <c r="Z78" i="62" s="1"/>
  <c r="T79" i="62"/>
  <c r="Z79" i="62" s="1"/>
  <c r="T80" i="62"/>
  <c r="Z80" i="62" s="1"/>
  <c r="T81" i="62"/>
  <c r="Z81" i="62" s="1"/>
  <c r="T82" i="62"/>
  <c r="Z82" i="62" s="1"/>
  <c r="T84" i="62"/>
  <c r="Z84" i="62" s="1"/>
  <c r="P86" i="62"/>
  <c r="T86" i="62"/>
  <c r="Z86" i="62" s="1"/>
  <c r="P87" i="62"/>
  <c r="T87" i="62"/>
  <c r="Z87" i="62" s="1"/>
  <c r="P88" i="62"/>
  <c r="T88" i="62"/>
  <c r="Z88" i="62" s="1"/>
  <c r="P90" i="62"/>
  <c r="T90" i="62"/>
  <c r="Z90" i="62" s="1"/>
  <c r="P91" i="62"/>
  <c r="T91" i="62"/>
  <c r="Z91" i="62" s="1"/>
  <c r="P92" i="62"/>
  <c r="T92" i="62"/>
  <c r="Z92" i="62" s="1"/>
  <c r="P93" i="62"/>
  <c r="T93" i="62"/>
  <c r="Z93" i="62" s="1"/>
  <c r="P94" i="62"/>
  <c r="T94" i="62"/>
  <c r="Z94" i="62" s="1"/>
  <c r="P95" i="62"/>
  <c r="T95" i="62"/>
  <c r="Z95" i="62" s="1"/>
  <c r="P96" i="62"/>
  <c r="T96" i="62"/>
  <c r="Z96" i="62" s="1"/>
  <c r="P97" i="62"/>
  <c r="T97" i="62"/>
  <c r="Z97" i="62" s="1"/>
  <c r="P98" i="62"/>
  <c r="T98" i="62"/>
  <c r="Z98" i="62" s="1"/>
  <c r="P99" i="62"/>
  <c r="T99" i="62"/>
  <c r="Z99" i="62" s="1"/>
  <c r="P101" i="62"/>
  <c r="T101" i="62"/>
  <c r="Z101" i="62" s="1"/>
  <c r="P102" i="62"/>
  <c r="T102" i="62"/>
  <c r="Z102" i="62" s="1"/>
  <c r="P104" i="62"/>
  <c r="T104" i="62"/>
  <c r="Z104" i="62" s="1"/>
  <c r="P105" i="62"/>
  <c r="W115" i="62"/>
  <c r="W116" i="62"/>
  <c r="W117" i="62"/>
  <c r="W119" i="62"/>
  <c r="W120" i="62"/>
  <c r="W122" i="62"/>
  <c r="W123" i="62"/>
  <c r="W125" i="62"/>
  <c r="W126" i="62"/>
  <c r="W127" i="62"/>
  <c r="W128" i="62"/>
  <c r="W129" i="62"/>
  <c r="W131" i="62"/>
  <c r="W132" i="62"/>
  <c r="W133" i="62"/>
  <c r="W134" i="62"/>
  <c r="W135" i="62"/>
  <c r="W137" i="62"/>
  <c r="W138" i="62"/>
  <c r="W139" i="62"/>
  <c r="W141" i="62"/>
  <c r="W144" i="62"/>
  <c r="W145" i="62"/>
  <c r="W146" i="62"/>
  <c r="W147" i="62"/>
  <c r="W148" i="62"/>
  <c r="W150" i="62"/>
  <c r="W151" i="62"/>
  <c r="W152" i="62"/>
  <c r="W153" i="62"/>
  <c r="W154" i="62"/>
  <c r="W155" i="62"/>
  <c r="W156" i="62"/>
  <c r="W157" i="62"/>
  <c r="W158" i="62"/>
  <c r="W159" i="62"/>
  <c r="W160" i="62"/>
  <c r="W161" i="62"/>
  <c r="W162" i="62"/>
  <c r="W163" i="62"/>
  <c r="Z166" i="62"/>
  <c r="Z170" i="62"/>
  <c r="Z174" i="62"/>
  <c r="Z178" i="62"/>
  <c r="Z182" i="62"/>
  <c r="Z186" i="62"/>
  <c r="Z198" i="62"/>
  <c r="Q293" i="62"/>
  <c r="W293" i="62" s="1"/>
  <c r="P293" i="62"/>
  <c r="W187" i="62"/>
  <c r="W199" i="62"/>
  <c r="W207" i="62"/>
  <c r="T39" i="62"/>
  <c r="Z39" i="62" s="1"/>
  <c r="T41" i="62"/>
  <c r="Z41" i="62" s="1"/>
  <c r="U646" i="62"/>
  <c r="U645" i="62"/>
  <c r="U644" i="62"/>
  <c r="Y4" i="62"/>
  <c r="W109" i="62"/>
  <c r="T112" i="62"/>
  <c r="Z112" i="62" s="1"/>
  <c r="Z171" i="62"/>
  <c r="Z175" i="62"/>
  <c r="Z179" i="62"/>
  <c r="Z183" i="62"/>
  <c r="Z187" i="62"/>
  <c r="Z191" i="62"/>
  <c r="Z195" i="62"/>
  <c r="Z199" i="62"/>
  <c r="Q292" i="62"/>
  <c r="W292" i="62" s="1"/>
  <c r="P292" i="62"/>
  <c r="W171" i="62"/>
  <c r="W175" i="62"/>
  <c r="W191" i="62"/>
  <c r="W227" i="62"/>
  <c r="W235" i="62"/>
  <c r="W239" i="62"/>
  <c r="W255" i="62"/>
  <c r="W263" i="62"/>
  <c r="W275" i="62"/>
  <c r="Q291" i="62"/>
  <c r="W291" i="62" s="1"/>
  <c r="P291" i="62"/>
  <c r="W195" i="62"/>
  <c r="W203" i="62"/>
  <c r="W215" i="62"/>
  <c r="W243" i="62"/>
  <c r="W251" i="62"/>
  <c r="W267" i="62"/>
  <c r="O644" i="62"/>
  <c r="O646" i="62"/>
  <c r="O645" i="62"/>
  <c r="W4" i="62"/>
  <c r="T105" i="62"/>
  <c r="Z105" i="62" s="1"/>
  <c r="T109" i="62"/>
  <c r="Z109" i="62" s="1"/>
  <c r="W112" i="62"/>
  <c r="Z165" i="62"/>
  <c r="Z169" i="62"/>
  <c r="Z181" i="62"/>
  <c r="Q304" i="62"/>
  <c r="W304" i="62" s="1"/>
  <c r="P304" i="62"/>
  <c r="Q322" i="62"/>
  <c r="W322" i="62" s="1"/>
  <c r="P322" i="62"/>
  <c r="Q295" i="62"/>
  <c r="W295" i="62" s="1"/>
  <c r="P295" i="62"/>
  <c r="Q300" i="62"/>
  <c r="W300" i="62" s="1"/>
  <c r="P300" i="62"/>
  <c r="Q303" i="62"/>
  <c r="W303" i="62" s="1"/>
  <c r="P303" i="62"/>
  <c r="Q310" i="62"/>
  <c r="W310" i="62" s="1"/>
  <c r="P310" i="62"/>
  <c r="Q311" i="62"/>
  <c r="W311" i="62" s="1"/>
  <c r="P311" i="62"/>
  <c r="Q312" i="62"/>
  <c r="W312" i="62" s="1"/>
  <c r="P312" i="62"/>
  <c r="Q313" i="62"/>
  <c r="W313" i="62" s="1"/>
  <c r="P313" i="62"/>
  <c r="Q314" i="62"/>
  <c r="W314" i="62" s="1"/>
  <c r="P314" i="62"/>
  <c r="Q315" i="62"/>
  <c r="W315" i="62" s="1"/>
  <c r="P315" i="62"/>
  <c r="Q316" i="62"/>
  <c r="W316" i="62" s="1"/>
  <c r="P316" i="62"/>
  <c r="Q317" i="62"/>
  <c r="W317" i="62" s="1"/>
  <c r="P317" i="62"/>
  <c r="Q318" i="62"/>
  <c r="W318" i="62" s="1"/>
  <c r="P318" i="62"/>
  <c r="Q319" i="62"/>
  <c r="W319" i="62" s="1"/>
  <c r="P319" i="62"/>
  <c r="Q320" i="62"/>
  <c r="W320" i="62" s="1"/>
  <c r="P320" i="62"/>
  <c r="Q297" i="62"/>
  <c r="W297" i="62" s="1"/>
  <c r="P297" i="62"/>
  <c r="Q302" i="62"/>
  <c r="W302" i="62" s="1"/>
  <c r="P302" i="62"/>
  <c r="Q306" i="62"/>
  <c r="W306" i="62" s="1"/>
  <c r="P306" i="62"/>
  <c r="Q309" i="62"/>
  <c r="W309" i="62" s="1"/>
  <c r="P309" i="62"/>
  <c r="Q285" i="62"/>
  <c r="W285" i="62" s="1"/>
  <c r="P285" i="62"/>
  <c r="Q286" i="62"/>
  <c r="W286" i="62" s="1"/>
  <c r="P286" i="62"/>
  <c r="Q287" i="62"/>
  <c r="W287" i="62" s="1"/>
  <c r="P287" i="62"/>
  <c r="Q288" i="62"/>
  <c r="W288" i="62" s="1"/>
  <c r="P288" i="62"/>
  <c r="Q289" i="62"/>
  <c r="W289" i="62" s="1"/>
  <c r="P289" i="62"/>
  <c r="Q305" i="62"/>
  <c r="W305" i="62" s="1"/>
  <c r="P305" i="62"/>
  <c r="Q308" i="62"/>
  <c r="W308" i="62" s="1"/>
  <c r="P308" i="62"/>
  <c r="W409" i="62"/>
  <c r="T410" i="62"/>
  <c r="Z410" i="62" s="1"/>
  <c r="W417" i="62"/>
  <c r="T418" i="62"/>
  <c r="Z418" i="62" s="1"/>
  <c r="P523" i="62"/>
  <c r="Q523" i="62"/>
  <c r="W523" i="62" s="1"/>
  <c r="P527" i="62"/>
  <c r="Q527" i="62"/>
  <c r="W527" i="62" s="1"/>
  <c r="P541" i="62"/>
  <c r="Q541" i="62"/>
  <c r="W541" i="62" s="1"/>
  <c r="T544" i="62"/>
  <c r="Z544" i="62" s="1"/>
  <c r="S544" i="62"/>
  <c r="S326" i="62"/>
  <c r="S327" i="62"/>
  <c r="S328" i="62"/>
  <c r="S329" i="62"/>
  <c r="S330" i="62"/>
  <c r="S331" i="62"/>
  <c r="S332" i="62"/>
  <c r="S333" i="62"/>
  <c r="S334" i="62"/>
  <c r="S335" i="62"/>
  <c r="S336" i="62"/>
  <c r="S337" i="62"/>
  <c r="S338" i="62"/>
  <c r="S339" i="62"/>
  <c r="S340" i="62"/>
  <c r="S341" i="62"/>
  <c r="S342" i="62"/>
  <c r="S343" i="62"/>
  <c r="S344" i="62"/>
  <c r="S345" i="62"/>
  <c r="S346" i="62"/>
  <c r="S347" i="62"/>
  <c r="S348" i="62"/>
  <c r="S349" i="62"/>
  <c r="S350" i="62"/>
  <c r="S351" i="62"/>
  <c r="S352" i="62"/>
  <c r="S353" i="62"/>
  <c r="S354" i="62"/>
  <c r="S355" i="62"/>
  <c r="S357" i="62"/>
  <c r="S360" i="62"/>
  <c r="S361" i="62"/>
  <c r="S362" i="62"/>
  <c r="S363" i="62"/>
  <c r="S364" i="62"/>
  <c r="S365" i="62"/>
  <c r="S366" i="62"/>
  <c r="S367" i="62"/>
  <c r="S368" i="62"/>
  <c r="S371" i="62"/>
  <c r="T372" i="62"/>
  <c r="Z372" i="62" s="1"/>
  <c r="W373" i="62"/>
  <c r="T374" i="62"/>
  <c r="Z374" i="62" s="1"/>
  <c r="W375" i="62"/>
  <c r="W378" i="62"/>
  <c r="W380" i="62"/>
  <c r="W381" i="62"/>
  <c r="W382" i="62"/>
  <c r="W383" i="62"/>
  <c r="W384" i="62"/>
  <c r="W385" i="62"/>
  <c r="W386" i="62"/>
  <c r="W387" i="62"/>
  <c r="W388" i="62"/>
  <c r="W389" i="62"/>
  <c r="W390" i="62"/>
  <c r="W392" i="62"/>
  <c r="W393" i="62"/>
  <c r="W394" i="62"/>
  <c r="W395" i="62"/>
  <c r="W396" i="62"/>
  <c r="W398" i="62"/>
  <c r="W399" i="62"/>
  <c r="W400" i="62"/>
  <c r="W401" i="62"/>
  <c r="W403" i="62"/>
  <c r="W407" i="62"/>
  <c r="T408" i="62"/>
  <c r="Z408" i="62" s="1"/>
  <c r="W415" i="62"/>
  <c r="T416" i="62"/>
  <c r="Z416" i="62" s="1"/>
  <c r="W423" i="62"/>
  <c r="S499" i="62"/>
  <c r="T499" i="62"/>
  <c r="Z499" i="62" s="1"/>
  <c r="S500" i="62"/>
  <c r="T500" i="62"/>
  <c r="Z500" i="62" s="1"/>
  <c r="S501" i="62"/>
  <c r="T501" i="62"/>
  <c r="Z501" i="62" s="1"/>
  <c r="S502" i="62"/>
  <c r="T502" i="62"/>
  <c r="Z502" i="62" s="1"/>
  <c r="S503" i="62"/>
  <c r="T503" i="62"/>
  <c r="Z503" i="62" s="1"/>
  <c r="S504" i="62"/>
  <c r="T504" i="62"/>
  <c r="Z504" i="62" s="1"/>
  <c r="S505" i="62"/>
  <c r="T505" i="62"/>
  <c r="Z505" i="62" s="1"/>
  <c r="S506" i="62"/>
  <c r="T506" i="62"/>
  <c r="Z506" i="62" s="1"/>
  <c r="S507" i="62"/>
  <c r="T507" i="62"/>
  <c r="Z507" i="62" s="1"/>
  <c r="S508" i="62"/>
  <c r="T508" i="62"/>
  <c r="Z508" i="62" s="1"/>
  <c r="S445" i="62"/>
  <c r="T445" i="62"/>
  <c r="Z445" i="62" s="1"/>
  <c r="S449" i="62"/>
  <c r="T449" i="62"/>
  <c r="Z449" i="62" s="1"/>
  <c r="S453" i="62"/>
  <c r="T453" i="62"/>
  <c r="Z453" i="62" s="1"/>
  <c r="S457" i="62"/>
  <c r="T457" i="62"/>
  <c r="Z457" i="62" s="1"/>
  <c r="S461" i="62"/>
  <c r="T461" i="62"/>
  <c r="Z461" i="62" s="1"/>
  <c r="S510" i="62"/>
  <c r="T510" i="62"/>
  <c r="Z510" i="62" s="1"/>
  <c r="P525" i="62"/>
  <c r="Q525" i="62"/>
  <c r="W525" i="62" s="1"/>
  <c r="T528" i="62"/>
  <c r="Z528" i="62" s="1"/>
  <c r="S528" i="62"/>
  <c r="T535" i="62"/>
  <c r="Z535" i="62" s="1"/>
  <c r="S535" i="62"/>
  <c r="P539" i="62"/>
  <c r="Q539" i="62"/>
  <c r="W539" i="62" s="1"/>
  <c r="T542" i="62"/>
  <c r="Z542" i="62" s="1"/>
  <c r="S542" i="62"/>
  <c r="P547" i="62"/>
  <c r="Q547" i="62"/>
  <c r="W547" i="62" s="1"/>
  <c r="T403" i="62"/>
  <c r="Z403" i="62" s="1"/>
  <c r="S463" i="62"/>
  <c r="T463" i="62"/>
  <c r="Z463" i="62" s="1"/>
  <c r="S464" i="62"/>
  <c r="T464" i="62"/>
  <c r="Z464" i="62" s="1"/>
  <c r="S465" i="62"/>
  <c r="T465" i="62"/>
  <c r="Z465" i="62" s="1"/>
  <c r="S466" i="62"/>
  <c r="T466" i="62"/>
  <c r="Z466" i="62" s="1"/>
  <c r="S467" i="62"/>
  <c r="T467" i="62"/>
  <c r="Z467" i="62" s="1"/>
  <c r="S468" i="62"/>
  <c r="T468" i="62"/>
  <c r="Z468" i="62" s="1"/>
  <c r="S469" i="62"/>
  <c r="T469" i="62"/>
  <c r="Z469" i="62" s="1"/>
  <c r="S470" i="62"/>
  <c r="T470" i="62"/>
  <c r="Z470" i="62" s="1"/>
  <c r="S471" i="62"/>
  <c r="T471" i="62"/>
  <c r="Z471" i="62" s="1"/>
  <c r="S472" i="62"/>
  <c r="T472" i="62"/>
  <c r="Z472" i="62" s="1"/>
  <c r="S512" i="62"/>
  <c r="T512" i="62"/>
  <c r="Z512" i="62" s="1"/>
  <c r="T526" i="62"/>
  <c r="Z526" i="62" s="1"/>
  <c r="S526" i="62"/>
  <c r="T540" i="62"/>
  <c r="Z540" i="62" s="1"/>
  <c r="S540" i="62"/>
  <c r="P545" i="62"/>
  <c r="Q545" i="62"/>
  <c r="W545" i="62" s="1"/>
  <c r="S474" i="62"/>
  <c r="T474" i="62"/>
  <c r="Z474" i="62" s="1"/>
  <c r="S475" i="62"/>
  <c r="T475" i="62"/>
  <c r="Z475" i="62" s="1"/>
  <c r="S476" i="62"/>
  <c r="T476" i="62"/>
  <c r="Z476" i="62" s="1"/>
  <c r="S477" i="62"/>
  <c r="T477" i="62"/>
  <c r="Z477" i="62" s="1"/>
  <c r="S478" i="62"/>
  <c r="T478" i="62"/>
  <c r="Z478" i="62" s="1"/>
  <c r="S479" i="62"/>
  <c r="T479" i="62"/>
  <c r="Z479" i="62" s="1"/>
  <c r="S480" i="62"/>
  <c r="T480" i="62"/>
  <c r="Z480" i="62" s="1"/>
  <c r="S481" i="62"/>
  <c r="T481" i="62"/>
  <c r="Z481" i="62" s="1"/>
  <c r="S482" i="62"/>
  <c r="T482" i="62"/>
  <c r="Z482" i="62" s="1"/>
  <c r="S483" i="62"/>
  <c r="T483" i="62"/>
  <c r="Z483" i="62" s="1"/>
  <c r="S484" i="62"/>
  <c r="T484" i="62"/>
  <c r="Z484" i="62" s="1"/>
  <c r="S485" i="62"/>
  <c r="T485" i="62"/>
  <c r="Z485" i="62" s="1"/>
  <c r="S486" i="62"/>
  <c r="T486" i="62"/>
  <c r="Z486" i="62" s="1"/>
  <c r="S487" i="62"/>
  <c r="T487" i="62"/>
  <c r="Z487" i="62" s="1"/>
  <c r="S488" i="62"/>
  <c r="T488" i="62"/>
  <c r="Z488" i="62" s="1"/>
  <c r="S489" i="62"/>
  <c r="T489" i="62"/>
  <c r="Z489" i="62" s="1"/>
  <c r="S490" i="62"/>
  <c r="T490" i="62"/>
  <c r="Z490" i="62" s="1"/>
  <c r="S491" i="62"/>
  <c r="T491" i="62"/>
  <c r="Z491" i="62" s="1"/>
  <c r="S492" i="62"/>
  <c r="T492" i="62"/>
  <c r="Z492" i="62" s="1"/>
  <c r="S493" i="62"/>
  <c r="T493" i="62"/>
  <c r="Z493" i="62" s="1"/>
  <c r="S494" i="62"/>
  <c r="T494" i="62"/>
  <c r="Z494" i="62" s="1"/>
  <c r="S495" i="62"/>
  <c r="T495" i="62"/>
  <c r="Z495" i="62" s="1"/>
  <c r="S496" i="62"/>
  <c r="T496" i="62"/>
  <c r="Z496" i="62" s="1"/>
  <c r="S497" i="62"/>
  <c r="T497" i="62"/>
  <c r="Z497" i="62" s="1"/>
  <c r="S514" i="62"/>
  <c r="T514" i="62"/>
  <c r="Z514" i="62" s="1"/>
  <c r="S515" i="62"/>
  <c r="T515" i="62"/>
  <c r="Z515" i="62" s="1"/>
  <c r="S516" i="62"/>
  <c r="T516" i="62"/>
  <c r="Z516" i="62" s="1"/>
  <c r="S517" i="62"/>
  <c r="T517" i="62"/>
  <c r="Z517" i="62" s="1"/>
  <c r="S518" i="62"/>
  <c r="T518" i="62"/>
  <c r="Z518" i="62" s="1"/>
  <c r="S519" i="62"/>
  <c r="T519" i="62"/>
  <c r="Z519" i="62" s="1"/>
  <c r="S520" i="62"/>
  <c r="T520" i="62"/>
  <c r="Z520" i="62" s="1"/>
  <c r="S521" i="62"/>
  <c r="T521" i="62"/>
  <c r="Z521" i="62" s="1"/>
  <c r="T522" i="62"/>
  <c r="Z522" i="62" s="1"/>
  <c r="S522" i="62"/>
  <c r="T524" i="62"/>
  <c r="Z524" i="62" s="1"/>
  <c r="S524" i="62"/>
  <c r="P529" i="62"/>
  <c r="Q529" i="62"/>
  <c r="W529" i="62" s="1"/>
  <c r="T538" i="62"/>
  <c r="Z538" i="62" s="1"/>
  <c r="S538" i="62"/>
  <c r="P543" i="62"/>
  <c r="Q543" i="62"/>
  <c r="W543" i="62" s="1"/>
  <c r="T546" i="62"/>
  <c r="Z546" i="62" s="1"/>
  <c r="S546" i="62"/>
  <c r="Q531" i="62"/>
  <c r="W531" i="62" s="1"/>
  <c r="S532" i="62"/>
  <c r="Q533" i="62"/>
  <c r="W533" i="62" s="1"/>
  <c r="Q555" i="62"/>
  <c r="W555" i="62" s="1"/>
  <c r="Q557" i="62"/>
  <c r="W557" i="62" s="1"/>
  <c r="Q559" i="62"/>
  <c r="W559" i="62" s="1"/>
  <c r="P559" i="62"/>
  <c r="Q596" i="62"/>
  <c r="W596" i="62" s="1"/>
  <c r="P596" i="62"/>
  <c r="Q609" i="62"/>
  <c r="W609" i="62" s="1"/>
  <c r="P635" i="62"/>
  <c r="Q635" i="62"/>
  <c r="W635" i="62" s="1"/>
  <c r="S523" i="62"/>
  <c r="Q563" i="62"/>
  <c r="W563" i="62" s="1"/>
  <c r="P563" i="62"/>
  <c r="Q565" i="62"/>
  <c r="W565" i="62" s="1"/>
  <c r="P565" i="62"/>
  <c r="Q567" i="62"/>
  <c r="W567" i="62" s="1"/>
  <c r="P567" i="62"/>
  <c r="Q569" i="62"/>
  <c r="W569" i="62" s="1"/>
  <c r="P569" i="62"/>
  <c r="Q571" i="62"/>
  <c r="W571" i="62" s="1"/>
  <c r="P571" i="62"/>
  <c r="Q573" i="62"/>
  <c r="W573" i="62" s="1"/>
  <c r="P573" i="62"/>
  <c r="Q575" i="62"/>
  <c r="W575" i="62" s="1"/>
  <c r="P575" i="62"/>
  <c r="Q577" i="62"/>
  <c r="W577" i="62" s="1"/>
  <c r="P577" i="62"/>
  <c r="Q579" i="62"/>
  <c r="W579" i="62" s="1"/>
  <c r="P579" i="62"/>
  <c r="Q581" i="62"/>
  <c r="W581" i="62" s="1"/>
  <c r="P581" i="62"/>
  <c r="Q583" i="62"/>
  <c r="W583" i="62" s="1"/>
  <c r="P583" i="62"/>
  <c r="Q585" i="62"/>
  <c r="W585" i="62" s="1"/>
  <c r="P585" i="62"/>
  <c r="P619" i="62"/>
  <c r="Q619" i="62"/>
  <c r="W619" i="62" s="1"/>
  <c r="Q589" i="62"/>
  <c r="W589" i="62" s="1"/>
  <c r="P589" i="62"/>
  <c r="Q591" i="62"/>
  <c r="W591" i="62" s="1"/>
  <c r="P591" i="62"/>
  <c r="Q593" i="62"/>
  <c r="W593" i="62" s="1"/>
  <c r="P593" i="62"/>
  <c r="P595" i="62"/>
  <c r="Q595" i="62"/>
  <c r="W595" i="62" s="1"/>
  <c r="Q612" i="62"/>
  <c r="W612" i="62" s="1"/>
  <c r="P612" i="62"/>
  <c r="P627" i="62"/>
  <c r="Q627" i="62"/>
  <c r="W627" i="62" s="1"/>
  <c r="S548" i="62"/>
  <c r="Q549" i="62"/>
  <c r="W549" i="62" s="1"/>
  <c r="S550" i="62"/>
  <c r="Q551" i="62"/>
  <c r="W551" i="62" s="1"/>
  <c r="S552" i="62"/>
  <c r="Q553" i="62"/>
  <c r="W553" i="62" s="1"/>
  <c r="Q604" i="62"/>
  <c r="W604" i="62" s="1"/>
  <c r="P604" i="62"/>
  <c r="P610" i="62"/>
  <c r="Q620" i="62"/>
  <c r="W620" i="62" s="1"/>
  <c r="P620" i="62"/>
  <c r="Z557" i="62"/>
  <c r="Z559" i="62"/>
  <c r="Z563" i="62"/>
  <c r="Z565" i="62"/>
  <c r="Z567" i="62"/>
  <c r="Z569" i="62"/>
  <c r="Z571" i="62"/>
  <c r="Z575" i="62"/>
  <c r="Z577" i="62"/>
  <c r="Z579" i="62"/>
  <c r="Z581" i="62"/>
  <c r="Z583" i="62"/>
  <c r="Z585" i="62"/>
  <c r="Z591" i="62"/>
  <c r="Z593" i="62"/>
  <c r="Z596" i="62"/>
  <c r="Z604" i="62"/>
  <c r="Z612" i="62"/>
  <c r="Z620" i="62"/>
  <c r="Z598" i="62"/>
  <c r="Z606" i="62"/>
  <c r="Z622" i="62"/>
  <c r="Z630" i="62"/>
  <c r="S640" i="62"/>
  <c r="T640" i="62"/>
  <c r="Z640" i="62" s="1"/>
  <c r="W639" i="62"/>
  <c r="Z595" i="62"/>
  <c r="Z597" i="62"/>
  <c r="Z599" i="62"/>
  <c r="Z605" i="62"/>
  <c r="Z609" i="62"/>
  <c r="Z613" i="62"/>
  <c r="Z615" i="62"/>
  <c r="Z617" i="62"/>
  <c r="Z619" i="62"/>
  <c r="Z621" i="62"/>
  <c r="Z623" i="62"/>
  <c r="Z625" i="62"/>
  <c r="Z627" i="62"/>
  <c r="Z629" i="62"/>
  <c r="Z633" i="62"/>
  <c r="W637" i="62"/>
  <c r="C668" i="62"/>
  <c r="G668" i="62"/>
  <c r="K668" i="62"/>
  <c r="B669" i="62"/>
  <c r="F669" i="62"/>
  <c r="J669" i="62"/>
  <c r="N669" i="62"/>
  <c r="E670" i="62"/>
  <c r="I670" i="62"/>
  <c r="M670" i="62"/>
  <c r="D671" i="62"/>
  <c r="H671" i="62"/>
  <c r="L671" i="62"/>
  <c r="C672" i="62"/>
  <c r="G672" i="62"/>
  <c r="K672" i="62"/>
  <c r="B673" i="62"/>
  <c r="F673" i="62"/>
  <c r="J673" i="62"/>
  <c r="N673" i="62"/>
  <c r="E674" i="62"/>
  <c r="I674" i="62"/>
  <c r="M674" i="62"/>
  <c r="D675" i="62"/>
  <c r="H675" i="62"/>
  <c r="L675" i="62"/>
  <c r="C676" i="62"/>
  <c r="G676" i="62"/>
  <c r="K676" i="62"/>
  <c r="B677" i="62"/>
  <c r="F677" i="62"/>
  <c r="J677" i="62"/>
  <c r="N677" i="62"/>
  <c r="E678" i="62"/>
  <c r="I678" i="62"/>
  <c r="M678" i="62"/>
  <c r="D679" i="62"/>
  <c r="H679" i="62"/>
  <c r="L679" i="62"/>
  <c r="C680" i="62"/>
  <c r="G680" i="62"/>
  <c r="K680" i="62"/>
  <c r="D668" i="62"/>
  <c r="H668" i="62"/>
  <c r="L668" i="62"/>
  <c r="C669" i="62"/>
  <c r="G669" i="62"/>
  <c r="K669" i="62"/>
  <c r="B670" i="62"/>
  <c r="F670" i="62"/>
  <c r="J670" i="62"/>
  <c r="N670" i="62"/>
  <c r="E671" i="62"/>
  <c r="I671" i="62"/>
  <c r="M671" i="62"/>
  <c r="D672" i="62"/>
  <c r="H672" i="62"/>
  <c r="L672" i="62"/>
  <c r="C673" i="62"/>
  <c r="G673" i="62"/>
  <c r="K673" i="62"/>
  <c r="B674" i="62"/>
  <c r="F674" i="62"/>
  <c r="J674" i="62"/>
  <c r="N674" i="62"/>
  <c r="E675" i="62"/>
  <c r="I675" i="62"/>
  <c r="M675" i="62"/>
  <c r="D676" i="62"/>
  <c r="H676" i="62"/>
  <c r="L676" i="62"/>
  <c r="C677" i="62"/>
  <c r="G677" i="62"/>
  <c r="K677" i="62"/>
  <c r="B678" i="62"/>
  <c r="F678" i="62"/>
  <c r="J678" i="62"/>
  <c r="N678" i="62"/>
  <c r="E679" i="62"/>
  <c r="I679" i="62"/>
  <c r="M679" i="62"/>
  <c r="D680" i="62"/>
  <c r="H680" i="62"/>
  <c r="L680" i="62"/>
  <c r="E668" i="62"/>
  <c r="I668" i="62"/>
  <c r="M668" i="62"/>
  <c r="D669" i="62"/>
  <c r="H669" i="62"/>
  <c r="L669" i="62"/>
  <c r="C670" i="62"/>
  <c r="G670" i="62"/>
  <c r="K670" i="62"/>
  <c r="B671" i="62"/>
  <c r="F671" i="62"/>
  <c r="J671" i="62"/>
  <c r="N671" i="62"/>
  <c r="E672" i="62"/>
  <c r="I672" i="62"/>
  <c r="M672" i="62"/>
  <c r="D673" i="62"/>
  <c r="H673" i="62"/>
  <c r="L673" i="62"/>
  <c r="C674" i="62"/>
  <c r="G674" i="62"/>
  <c r="K674" i="62"/>
  <c r="B675" i="62"/>
  <c r="F675" i="62"/>
  <c r="J675" i="62"/>
  <c r="N675" i="62"/>
  <c r="E676" i="62"/>
  <c r="I676" i="62"/>
  <c r="M676" i="62"/>
  <c r="D677" i="62"/>
  <c r="H677" i="62"/>
  <c r="L677" i="62"/>
  <c r="C678" i="62"/>
  <c r="G678" i="62"/>
  <c r="K678" i="62"/>
  <c r="B679" i="62"/>
  <c r="F679" i="62"/>
  <c r="J679" i="62"/>
  <c r="N679" i="62"/>
  <c r="E680" i="62"/>
  <c r="I680" i="62"/>
  <c r="M680" i="62"/>
  <c r="B668" i="62"/>
  <c r="F668" i="62"/>
  <c r="J668" i="62"/>
  <c r="N668" i="62"/>
  <c r="E669" i="62"/>
  <c r="I669" i="62"/>
  <c r="M669" i="62"/>
  <c r="D670" i="62"/>
  <c r="H670" i="62"/>
  <c r="L670" i="62"/>
  <c r="C671" i="62"/>
  <c r="G671" i="62"/>
  <c r="K671" i="62"/>
  <c r="B672" i="62"/>
  <c r="F672" i="62"/>
  <c r="J672" i="62"/>
  <c r="N672" i="62"/>
  <c r="E673" i="62"/>
  <c r="I673" i="62"/>
  <c r="M673" i="62"/>
  <c r="D674" i="62"/>
  <c r="H674" i="62"/>
  <c r="L674" i="62"/>
  <c r="C675" i="62"/>
  <c r="G675" i="62"/>
  <c r="K675" i="62"/>
  <c r="B676" i="62"/>
  <c r="F676" i="62"/>
  <c r="J676" i="62"/>
  <c r="N676" i="62"/>
  <c r="E677" i="62"/>
  <c r="I677" i="62"/>
  <c r="M677" i="62"/>
  <c r="D678" i="62"/>
  <c r="H678" i="62"/>
  <c r="L678" i="62"/>
  <c r="C679" i="62"/>
  <c r="G679" i="62"/>
  <c r="K679" i="62"/>
  <c r="B680" i="62"/>
  <c r="F680" i="62"/>
  <c r="J680" i="62"/>
  <c r="U641" i="61"/>
  <c r="U640" i="61"/>
  <c r="V640" i="61" s="1"/>
  <c r="U639" i="61"/>
  <c r="V639" i="61" s="1"/>
  <c r="U638" i="61"/>
  <c r="V638" i="61" s="1"/>
  <c r="U637" i="61"/>
  <c r="U636" i="61"/>
  <c r="V636" i="61" s="1"/>
  <c r="U635" i="61"/>
  <c r="V635" i="61" s="1"/>
  <c r="U634" i="61"/>
  <c r="U633" i="61"/>
  <c r="U632" i="61"/>
  <c r="V632" i="61" s="1"/>
  <c r="U631" i="61"/>
  <c r="V631" i="61" s="1"/>
  <c r="U630" i="61"/>
  <c r="U629" i="61"/>
  <c r="U628" i="61"/>
  <c r="V628" i="61" s="1"/>
  <c r="U627" i="61"/>
  <c r="V627" i="61" s="1"/>
  <c r="V626" i="61"/>
  <c r="U626" i="61"/>
  <c r="U625" i="61"/>
  <c r="U624" i="61"/>
  <c r="V624" i="61" s="1"/>
  <c r="U623" i="61"/>
  <c r="V623" i="61" s="1"/>
  <c r="U622" i="61"/>
  <c r="U621" i="61"/>
  <c r="V620" i="61"/>
  <c r="U620" i="61"/>
  <c r="U619" i="61"/>
  <c r="V619" i="61" s="1"/>
  <c r="V618" i="61"/>
  <c r="U618" i="61"/>
  <c r="U617" i="61"/>
  <c r="U616" i="61"/>
  <c r="V616" i="61" s="1"/>
  <c r="U615" i="61"/>
  <c r="V615" i="61" s="1"/>
  <c r="U614" i="61"/>
  <c r="V614" i="61" s="1"/>
  <c r="U613" i="61"/>
  <c r="U612" i="61"/>
  <c r="V612" i="61" s="1"/>
  <c r="U611" i="61"/>
  <c r="V611" i="61" s="1"/>
  <c r="U610" i="61"/>
  <c r="U609" i="61"/>
  <c r="U608" i="61"/>
  <c r="V608" i="61" s="1"/>
  <c r="U607" i="61"/>
  <c r="V607" i="61" s="1"/>
  <c r="U606" i="61"/>
  <c r="U605" i="61"/>
  <c r="U604" i="61"/>
  <c r="V604" i="61" s="1"/>
  <c r="U603" i="61"/>
  <c r="V603" i="61" s="1"/>
  <c r="U602" i="61"/>
  <c r="V602" i="61" s="1"/>
  <c r="U601" i="61"/>
  <c r="V601" i="61" s="1"/>
  <c r="U600" i="61"/>
  <c r="V600" i="61" s="1"/>
  <c r="U599" i="61"/>
  <c r="V599" i="61" s="1"/>
  <c r="U598" i="61"/>
  <c r="U597" i="61"/>
  <c r="U596" i="61"/>
  <c r="V596" i="61" s="1"/>
  <c r="V595" i="61"/>
  <c r="U595" i="61"/>
  <c r="U594" i="61"/>
  <c r="U593" i="61"/>
  <c r="U592" i="61"/>
  <c r="V592" i="61" s="1"/>
  <c r="U591" i="61"/>
  <c r="V591" i="61" s="1"/>
  <c r="U590" i="61"/>
  <c r="U589" i="61"/>
  <c r="U588" i="61"/>
  <c r="V588" i="61" s="1"/>
  <c r="U587" i="61"/>
  <c r="V587" i="61" s="1"/>
  <c r="U586" i="61"/>
  <c r="U585" i="61"/>
  <c r="U584" i="61"/>
  <c r="V584" i="61" s="1"/>
  <c r="U583" i="61"/>
  <c r="V583" i="61" s="1"/>
  <c r="U582" i="61"/>
  <c r="V582" i="61" s="1"/>
  <c r="U581" i="61"/>
  <c r="U580" i="61"/>
  <c r="V580" i="61" s="1"/>
  <c r="U579" i="61"/>
  <c r="V579" i="61" s="1"/>
  <c r="U578" i="61"/>
  <c r="U577" i="61"/>
  <c r="U576" i="61"/>
  <c r="V576" i="61" s="1"/>
  <c r="V575" i="61"/>
  <c r="U575" i="61"/>
  <c r="U574" i="61"/>
  <c r="V574" i="61" s="1"/>
  <c r="U573" i="61"/>
  <c r="V572" i="61"/>
  <c r="U572" i="61"/>
  <c r="U571" i="61"/>
  <c r="V571" i="61" s="1"/>
  <c r="U570" i="61"/>
  <c r="U569" i="61"/>
  <c r="U568" i="61"/>
  <c r="V568" i="61" s="1"/>
  <c r="U567" i="61"/>
  <c r="V567" i="61" s="1"/>
  <c r="V566" i="61"/>
  <c r="U566" i="61"/>
  <c r="U565" i="61"/>
  <c r="U564" i="61"/>
  <c r="V564" i="61" s="1"/>
  <c r="U563" i="61"/>
  <c r="V563" i="61" s="1"/>
  <c r="U562" i="61"/>
  <c r="U561" i="61"/>
  <c r="V561" i="61" s="1"/>
  <c r="U560" i="61"/>
  <c r="V560" i="61" s="1"/>
  <c r="U559" i="61"/>
  <c r="V559" i="61" s="1"/>
  <c r="U558" i="61"/>
  <c r="U557" i="61"/>
  <c r="U556" i="61"/>
  <c r="V556" i="61" s="1"/>
  <c r="V555" i="61"/>
  <c r="U555" i="61"/>
  <c r="U554" i="61"/>
  <c r="V554" i="61" s="1"/>
  <c r="U553" i="61"/>
  <c r="U552" i="61"/>
  <c r="V552" i="61" s="1"/>
  <c r="U551" i="61"/>
  <c r="V551" i="61" s="1"/>
  <c r="U550" i="61"/>
  <c r="U549" i="61"/>
  <c r="V548" i="61"/>
  <c r="U548" i="61"/>
  <c r="U547" i="61"/>
  <c r="V547" i="61" s="1"/>
  <c r="U546" i="61"/>
  <c r="U545" i="61"/>
  <c r="U544" i="61"/>
  <c r="V544" i="61" s="1"/>
  <c r="U543" i="61"/>
  <c r="V543" i="61" s="1"/>
  <c r="U542" i="61"/>
  <c r="V542" i="61" s="1"/>
  <c r="U541" i="61"/>
  <c r="U540" i="61"/>
  <c r="V540" i="61" s="1"/>
  <c r="U539" i="61"/>
  <c r="V539" i="61" s="1"/>
  <c r="U538" i="61"/>
  <c r="U537" i="61"/>
  <c r="V537" i="61" s="1"/>
  <c r="U536" i="61"/>
  <c r="V536" i="61" s="1"/>
  <c r="V535" i="61"/>
  <c r="U535" i="61"/>
  <c r="U534" i="61"/>
  <c r="V534" i="61" s="1"/>
  <c r="U533" i="61"/>
  <c r="U532" i="61"/>
  <c r="V532" i="61" s="1"/>
  <c r="U531" i="61"/>
  <c r="V531" i="61" s="1"/>
  <c r="U530" i="61"/>
  <c r="V530" i="61" s="1"/>
  <c r="U529" i="61"/>
  <c r="U528" i="61"/>
  <c r="V528" i="61" s="1"/>
  <c r="U527" i="61"/>
  <c r="V527" i="61" s="1"/>
  <c r="U526" i="61"/>
  <c r="U525" i="61"/>
  <c r="U524" i="61"/>
  <c r="V524" i="61" s="1"/>
  <c r="U523" i="61"/>
  <c r="V523" i="61" s="1"/>
  <c r="U522" i="61"/>
  <c r="U521" i="61"/>
  <c r="U520" i="61"/>
  <c r="V520" i="61" s="1"/>
  <c r="V519" i="61"/>
  <c r="U519" i="61"/>
  <c r="U518" i="61"/>
  <c r="U517" i="61"/>
  <c r="U516" i="61"/>
  <c r="V516" i="61" s="1"/>
  <c r="U515" i="61"/>
  <c r="V515" i="61" s="1"/>
  <c r="U514" i="61"/>
  <c r="U513" i="61"/>
  <c r="V513" i="61" s="1"/>
  <c r="U512" i="61"/>
  <c r="V512" i="61" s="1"/>
  <c r="U511" i="61"/>
  <c r="V511" i="61" s="1"/>
  <c r="U510" i="61"/>
  <c r="U509" i="61"/>
  <c r="V509" i="61" s="1"/>
  <c r="V508" i="61"/>
  <c r="U508" i="61"/>
  <c r="U507" i="61"/>
  <c r="V507" i="61" s="1"/>
  <c r="U506" i="61"/>
  <c r="U505" i="61"/>
  <c r="U504" i="61"/>
  <c r="V504" i="61" s="1"/>
  <c r="V503" i="61"/>
  <c r="U503" i="61"/>
  <c r="U502" i="61"/>
  <c r="U501" i="61"/>
  <c r="U500" i="61"/>
  <c r="V500" i="61" s="1"/>
  <c r="U499" i="61"/>
  <c r="V499" i="61" s="1"/>
  <c r="U498" i="61"/>
  <c r="V498" i="61" s="1"/>
  <c r="U497" i="61"/>
  <c r="U496" i="61"/>
  <c r="V496" i="61" s="1"/>
  <c r="U495" i="61"/>
  <c r="V495" i="61" s="1"/>
  <c r="U494" i="61"/>
  <c r="U493" i="61"/>
  <c r="U492" i="61"/>
  <c r="V492" i="61" s="1"/>
  <c r="U491" i="61"/>
  <c r="V491" i="61" s="1"/>
  <c r="U490" i="61"/>
  <c r="U489" i="61"/>
  <c r="U488" i="61"/>
  <c r="V488" i="61" s="1"/>
  <c r="U487" i="61"/>
  <c r="V487" i="61" s="1"/>
  <c r="U486" i="61"/>
  <c r="U485" i="61"/>
  <c r="U484" i="61"/>
  <c r="V484" i="61" s="1"/>
  <c r="U483" i="61"/>
  <c r="V483" i="61" s="1"/>
  <c r="U482" i="61"/>
  <c r="U481" i="61"/>
  <c r="U480" i="61"/>
  <c r="V480" i="61" s="1"/>
  <c r="U479" i="61"/>
  <c r="V479" i="61" s="1"/>
  <c r="U478" i="61"/>
  <c r="U477" i="61"/>
  <c r="U476" i="61"/>
  <c r="V476" i="61" s="1"/>
  <c r="U475" i="61"/>
  <c r="V475" i="61" s="1"/>
  <c r="U474" i="61"/>
  <c r="U473" i="61"/>
  <c r="V473" i="61" s="1"/>
  <c r="U472" i="61"/>
  <c r="V472" i="61" s="1"/>
  <c r="V471" i="61"/>
  <c r="U471" i="61"/>
  <c r="U470" i="61"/>
  <c r="V470" i="61" s="1"/>
  <c r="U469" i="61"/>
  <c r="U468" i="61"/>
  <c r="V468" i="61" s="1"/>
  <c r="V467" i="61"/>
  <c r="U467" i="61"/>
  <c r="V466" i="61"/>
  <c r="U466" i="61"/>
  <c r="U465" i="61"/>
  <c r="U464" i="61"/>
  <c r="V464" i="61" s="1"/>
  <c r="V463" i="61"/>
  <c r="U463" i="61"/>
  <c r="U462" i="61"/>
  <c r="V462" i="61" s="1"/>
  <c r="U461" i="61"/>
  <c r="U460" i="61"/>
  <c r="V460" i="61" s="1"/>
  <c r="V459" i="61"/>
  <c r="U459" i="61"/>
  <c r="V458" i="61"/>
  <c r="U458" i="61"/>
  <c r="U457" i="61"/>
  <c r="U456" i="61"/>
  <c r="V456" i="61" s="1"/>
  <c r="V455" i="61"/>
  <c r="U455" i="61"/>
  <c r="U454" i="61"/>
  <c r="V454" i="61" s="1"/>
  <c r="U453" i="61"/>
  <c r="U452" i="61"/>
  <c r="V452" i="61" s="1"/>
  <c r="U451" i="61"/>
  <c r="V451" i="61" s="1"/>
  <c r="U450" i="61"/>
  <c r="V450" i="61" s="1"/>
  <c r="U449" i="61"/>
  <c r="U448" i="61"/>
  <c r="U447" i="61"/>
  <c r="V447" i="61" s="1"/>
  <c r="U446" i="61"/>
  <c r="V446" i="61" s="1"/>
  <c r="U445" i="61"/>
  <c r="U444" i="61"/>
  <c r="V444" i="61" s="1"/>
  <c r="V443" i="61"/>
  <c r="U443" i="61"/>
  <c r="U442" i="61"/>
  <c r="V442" i="61" s="1"/>
  <c r="U441" i="61"/>
  <c r="U440" i="61"/>
  <c r="V439" i="61"/>
  <c r="U439" i="61"/>
  <c r="U438" i="61"/>
  <c r="U437" i="61"/>
  <c r="U436" i="61"/>
  <c r="V436" i="61" s="1"/>
  <c r="U435" i="61"/>
  <c r="V435" i="61" s="1"/>
  <c r="U434" i="61"/>
  <c r="V434" i="61" s="1"/>
  <c r="U433" i="61"/>
  <c r="V433" i="61" s="1"/>
  <c r="U432" i="61"/>
  <c r="V432" i="61" s="1"/>
  <c r="U431" i="61"/>
  <c r="V431" i="61" s="1"/>
  <c r="U430" i="61"/>
  <c r="V430" i="61" s="1"/>
  <c r="U429" i="61"/>
  <c r="U428" i="61"/>
  <c r="V428" i="61" s="1"/>
  <c r="U427" i="61"/>
  <c r="V427" i="61" s="1"/>
  <c r="U426" i="61"/>
  <c r="U425" i="61"/>
  <c r="V425" i="61" s="1"/>
  <c r="U424" i="61"/>
  <c r="V424" i="61" s="1"/>
  <c r="U423" i="61"/>
  <c r="V423" i="61" s="1"/>
  <c r="U422" i="61"/>
  <c r="V422" i="61" s="1"/>
  <c r="U421" i="61"/>
  <c r="V421" i="61" s="1"/>
  <c r="U420" i="61"/>
  <c r="U419" i="61"/>
  <c r="V419" i="61" s="1"/>
  <c r="U418" i="61"/>
  <c r="U417" i="61"/>
  <c r="U416" i="61"/>
  <c r="V416" i="61" s="1"/>
  <c r="U415" i="61"/>
  <c r="V415" i="61" s="1"/>
  <c r="U414" i="61"/>
  <c r="V414" i="61" s="1"/>
  <c r="U413" i="61"/>
  <c r="V413" i="61" s="1"/>
  <c r="U412" i="61"/>
  <c r="U411" i="61"/>
  <c r="V411" i="61" s="1"/>
  <c r="U410" i="61"/>
  <c r="U409" i="61"/>
  <c r="U408" i="61"/>
  <c r="V408" i="61" s="1"/>
  <c r="V407" i="61"/>
  <c r="U407" i="61"/>
  <c r="U406" i="61"/>
  <c r="V406" i="61" s="1"/>
  <c r="U405" i="61"/>
  <c r="U404" i="61"/>
  <c r="U403" i="61"/>
  <c r="V403" i="61" s="1"/>
  <c r="U402" i="61"/>
  <c r="V402" i="61" s="1"/>
  <c r="U401" i="61"/>
  <c r="U400" i="61"/>
  <c r="V400" i="61" s="1"/>
  <c r="U399" i="61"/>
  <c r="V399" i="61" s="1"/>
  <c r="U398" i="61"/>
  <c r="V398" i="61" s="1"/>
  <c r="U397" i="61"/>
  <c r="V397" i="61" s="1"/>
  <c r="U396" i="61"/>
  <c r="V396" i="61" s="1"/>
  <c r="U395" i="61"/>
  <c r="V395" i="61" s="1"/>
  <c r="U394" i="61"/>
  <c r="V394" i="61" s="1"/>
  <c r="U393" i="61"/>
  <c r="U392" i="61"/>
  <c r="V392" i="61" s="1"/>
  <c r="V391" i="61"/>
  <c r="U391" i="61"/>
  <c r="U390" i="61"/>
  <c r="V390" i="61" s="1"/>
  <c r="V389" i="61"/>
  <c r="U389" i="61"/>
  <c r="U388" i="61"/>
  <c r="V388" i="61" s="1"/>
  <c r="U387" i="61"/>
  <c r="V387" i="61" s="1"/>
  <c r="U386" i="61"/>
  <c r="V386" i="61" s="1"/>
  <c r="V385" i="61"/>
  <c r="U385" i="61"/>
  <c r="U384" i="61"/>
  <c r="V384" i="61" s="1"/>
  <c r="U383" i="61"/>
  <c r="V383" i="61" s="1"/>
  <c r="U382" i="61"/>
  <c r="U381" i="61"/>
  <c r="V381" i="61" s="1"/>
  <c r="U380" i="61"/>
  <c r="V380" i="61" s="1"/>
  <c r="U379" i="61"/>
  <c r="V379" i="61" s="1"/>
  <c r="U378" i="61"/>
  <c r="V378" i="61" s="1"/>
  <c r="U377" i="61"/>
  <c r="V377" i="61" s="1"/>
  <c r="U376" i="61"/>
  <c r="V376" i="61" s="1"/>
  <c r="U375" i="61"/>
  <c r="V375" i="61" s="1"/>
  <c r="U374" i="61"/>
  <c r="V374" i="61" s="1"/>
  <c r="U373" i="61"/>
  <c r="U372" i="61"/>
  <c r="V372" i="61" s="1"/>
  <c r="U371" i="61"/>
  <c r="V371" i="61" s="1"/>
  <c r="U370" i="61"/>
  <c r="V370" i="61" s="1"/>
  <c r="U369" i="61"/>
  <c r="V369" i="61" s="1"/>
  <c r="U368" i="61"/>
  <c r="V368" i="61" s="1"/>
  <c r="U367" i="61"/>
  <c r="V367" i="61" s="1"/>
  <c r="V366" i="61"/>
  <c r="U366" i="61"/>
  <c r="U365" i="61"/>
  <c r="U364" i="61"/>
  <c r="V364" i="61" s="1"/>
  <c r="U363" i="61"/>
  <c r="V363" i="61" s="1"/>
  <c r="V362" i="61"/>
  <c r="U362" i="61"/>
  <c r="U361" i="61"/>
  <c r="V361" i="61" s="1"/>
  <c r="U360" i="61"/>
  <c r="V360" i="61" s="1"/>
  <c r="U359" i="61"/>
  <c r="V359" i="61" s="1"/>
  <c r="U358" i="61"/>
  <c r="V358" i="61" s="1"/>
  <c r="V357" i="61"/>
  <c r="U357" i="61"/>
  <c r="U356" i="61"/>
  <c r="V356" i="61" s="1"/>
  <c r="U355" i="61"/>
  <c r="V355" i="61" s="1"/>
  <c r="U354" i="61"/>
  <c r="U353" i="61"/>
  <c r="V353" i="61" s="1"/>
  <c r="U352" i="61"/>
  <c r="V352" i="61" s="1"/>
  <c r="V351" i="61"/>
  <c r="U351" i="61"/>
  <c r="U350" i="61"/>
  <c r="V350" i="61" s="1"/>
  <c r="U349" i="61"/>
  <c r="U348" i="61"/>
  <c r="V348" i="61" s="1"/>
  <c r="U347" i="61"/>
  <c r="V347" i="61" s="1"/>
  <c r="U346" i="61"/>
  <c r="U345" i="61"/>
  <c r="V345" i="61" s="1"/>
  <c r="U344" i="61"/>
  <c r="V344" i="61" s="1"/>
  <c r="U343" i="61"/>
  <c r="V343" i="61" s="1"/>
  <c r="U342" i="61"/>
  <c r="V342" i="61" s="1"/>
  <c r="U341" i="61"/>
  <c r="U340" i="61"/>
  <c r="V340" i="61" s="1"/>
  <c r="U339" i="61"/>
  <c r="V339" i="61" s="1"/>
  <c r="U338" i="61"/>
  <c r="U337" i="61"/>
  <c r="V337" i="61" s="1"/>
  <c r="U336" i="61"/>
  <c r="V336" i="61" s="1"/>
  <c r="V335" i="61"/>
  <c r="U335" i="61"/>
  <c r="U334" i="61"/>
  <c r="V334" i="61" s="1"/>
  <c r="U333" i="61"/>
  <c r="U332" i="61"/>
  <c r="V332" i="61" s="1"/>
  <c r="U331" i="61"/>
  <c r="V331" i="61" s="1"/>
  <c r="U330" i="61"/>
  <c r="U329" i="61"/>
  <c r="U328" i="61"/>
  <c r="V328" i="61" s="1"/>
  <c r="U327" i="61"/>
  <c r="V327" i="61" s="1"/>
  <c r="U326" i="61"/>
  <c r="V326" i="61" s="1"/>
  <c r="U325" i="61"/>
  <c r="V325" i="61" s="1"/>
  <c r="U324" i="61"/>
  <c r="V324" i="61" s="1"/>
  <c r="V323" i="61"/>
  <c r="U323" i="61"/>
  <c r="U322" i="61"/>
  <c r="V322" i="61" s="1"/>
  <c r="U321" i="61"/>
  <c r="V321" i="61" s="1"/>
  <c r="U320" i="61"/>
  <c r="V320" i="61" s="1"/>
  <c r="V319" i="61"/>
  <c r="U319" i="61"/>
  <c r="U318" i="61"/>
  <c r="U317" i="61"/>
  <c r="U316" i="61"/>
  <c r="V316" i="61" s="1"/>
  <c r="U315" i="61"/>
  <c r="V315" i="61" s="1"/>
  <c r="U314" i="61"/>
  <c r="V314" i="61" s="1"/>
  <c r="U313" i="61"/>
  <c r="U312" i="61"/>
  <c r="V312" i="61" s="1"/>
  <c r="U311" i="61"/>
  <c r="V311" i="61" s="1"/>
  <c r="U310" i="61"/>
  <c r="U309" i="61"/>
  <c r="U308" i="61"/>
  <c r="V308" i="61" s="1"/>
  <c r="U307" i="61"/>
  <c r="V307" i="61" s="1"/>
  <c r="U306" i="61"/>
  <c r="V306" i="61" s="1"/>
  <c r="U305" i="61"/>
  <c r="U304" i="61"/>
  <c r="V304" i="61" s="1"/>
  <c r="U303" i="61"/>
  <c r="V303" i="61" s="1"/>
  <c r="U302" i="61"/>
  <c r="U301" i="61"/>
  <c r="V301" i="61" s="1"/>
  <c r="U300" i="61"/>
  <c r="V300" i="61" s="1"/>
  <c r="U299" i="61"/>
  <c r="V299" i="61" s="1"/>
  <c r="U298" i="61"/>
  <c r="V298" i="61" s="1"/>
  <c r="U297" i="61"/>
  <c r="U296" i="61"/>
  <c r="V296" i="61" s="1"/>
  <c r="U295" i="61"/>
  <c r="V295" i="61" s="1"/>
  <c r="U294" i="61"/>
  <c r="V294" i="61" s="1"/>
  <c r="U293" i="61"/>
  <c r="U292" i="61"/>
  <c r="V292" i="61" s="1"/>
  <c r="U291" i="61"/>
  <c r="U290" i="61"/>
  <c r="V290" i="61" s="1"/>
  <c r="U289" i="61"/>
  <c r="V289" i="61" s="1"/>
  <c r="U288" i="61"/>
  <c r="V288" i="61" s="1"/>
  <c r="U287" i="61"/>
  <c r="U286" i="61"/>
  <c r="V286" i="61" s="1"/>
  <c r="U285" i="61"/>
  <c r="V285" i="61" s="1"/>
  <c r="V284" i="61"/>
  <c r="U284" i="61"/>
  <c r="U283" i="61"/>
  <c r="V283" i="61" s="1"/>
  <c r="U282" i="61"/>
  <c r="U281" i="61"/>
  <c r="V281" i="61" s="1"/>
  <c r="U280" i="61"/>
  <c r="V280" i="61" s="1"/>
  <c r="U279" i="61"/>
  <c r="V279" i="61" s="1"/>
  <c r="U278" i="61"/>
  <c r="U277" i="61"/>
  <c r="V277" i="61" s="1"/>
  <c r="U276" i="61"/>
  <c r="V276" i="61" s="1"/>
  <c r="U275" i="61"/>
  <c r="V275" i="61" s="1"/>
  <c r="U274" i="61"/>
  <c r="V274" i="61" s="1"/>
  <c r="U273" i="61"/>
  <c r="V273" i="61" s="1"/>
  <c r="U272" i="61"/>
  <c r="V272" i="61" s="1"/>
  <c r="U271" i="61"/>
  <c r="V271" i="61" s="1"/>
  <c r="U270" i="61"/>
  <c r="U269" i="61"/>
  <c r="V269" i="61" s="1"/>
  <c r="U268" i="61"/>
  <c r="V268" i="61" s="1"/>
  <c r="U267" i="61"/>
  <c r="V267" i="61" s="1"/>
  <c r="U266" i="61"/>
  <c r="U265" i="61"/>
  <c r="V265" i="61" s="1"/>
  <c r="U264" i="61"/>
  <c r="V264" i="61" s="1"/>
  <c r="U263" i="61"/>
  <c r="U262" i="61"/>
  <c r="U261" i="61"/>
  <c r="V261" i="61" s="1"/>
  <c r="U260" i="61"/>
  <c r="V260" i="61" s="1"/>
  <c r="U259" i="61"/>
  <c r="V259" i="61" s="1"/>
  <c r="U258" i="61"/>
  <c r="U257" i="61"/>
  <c r="V257" i="61" s="1"/>
  <c r="U256" i="61"/>
  <c r="V256" i="61" s="1"/>
  <c r="U255" i="61"/>
  <c r="U254" i="61"/>
  <c r="U253" i="61"/>
  <c r="V253" i="61" s="1"/>
  <c r="U252" i="61"/>
  <c r="V252" i="61" s="1"/>
  <c r="U251" i="61"/>
  <c r="V251" i="61" s="1"/>
  <c r="U250" i="61"/>
  <c r="V250" i="61" s="1"/>
  <c r="U249" i="61"/>
  <c r="V249" i="61" s="1"/>
  <c r="U248" i="61"/>
  <c r="V248" i="61" s="1"/>
  <c r="U247" i="61"/>
  <c r="V247" i="61" s="1"/>
  <c r="U246" i="61"/>
  <c r="U245" i="61"/>
  <c r="V245" i="61" s="1"/>
  <c r="U244" i="61"/>
  <c r="V244" i="61" s="1"/>
  <c r="U243" i="61"/>
  <c r="U242" i="61"/>
  <c r="V242" i="61" s="1"/>
  <c r="U241" i="61"/>
  <c r="V241" i="61" s="1"/>
  <c r="U240" i="61"/>
  <c r="V240" i="61" s="1"/>
  <c r="U239" i="61"/>
  <c r="V239" i="61" s="1"/>
  <c r="U238" i="61"/>
  <c r="U237" i="61"/>
  <c r="V237" i="61" s="1"/>
  <c r="U236" i="61"/>
  <c r="V236" i="61" s="1"/>
  <c r="U235" i="61"/>
  <c r="U234" i="61"/>
  <c r="V234" i="61" s="1"/>
  <c r="U233" i="61"/>
  <c r="V233" i="61" s="1"/>
  <c r="U232" i="61"/>
  <c r="V232" i="61" s="1"/>
  <c r="U231" i="61"/>
  <c r="V231" i="61" s="1"/>
  <c r="U230" i="61"/>
  <c r="V230" i="61" s="1"/>
  <c r="U229" i="61"/>
  <c r="V229" i="61" s="1"/>
  <c r="U228" i="61"/>
  <c r="V228" i="61" s="1"/>
  <c r="U227" i="61"/>
  <c r="V227" i="61" s="1"/>
  <c r="U226" i="61"/>
  <c r="V226" i="61" s="1"/>
  <c r="U225" i="61"/>
  <c r="V225" i="61" s="1"/>
  <c r="U224" i="61"/>
  <c r="V224" i="61" s="1"/>
  <c r="U223" i="61"/>
  <c r="U222" i="61"/>
  <c r="U221" i="61"/>
  <c r="V221" i="61" s="1"/>
  <c r="U220" i="61"/>
  <c r="V220" i="61" s="1"/>
  <c r="U219" i="61"/>
  <c r="V219" i="61" s="1"/>
  <c r="U218" i="61"/>
  <c r="V218" i="61" s="1"/>
  <c r="U217" i="61"/>
  <c r="V217" i="61" s="1"/>
  <c r="U216" i="61"/>
  <c r="V216" i="61" s="1"/>
  <c r="U215" i="61"/>
  <c r="V215" i="61" s="1"/>
  <c r="U214" i="61"/>
  <c r="U213" i="61"/>
  <c r="V213" i="61" s="1"/>
  <c r="U212" i="61"/>
  <c r="V212" i="61" s="1"/>
  <c r="U211" i="61"/>
  <c r="U210" i="61"/>
  <c r="V210" i="61" s="1"/>
  <c r="U209" i="61"/>
  <c r="V209" i="61" s="1"/>
  <c r="U208" i="61"/>
  <c r="V208" i="61" s="1"/>
  <c r="U207" i="61"/>
  <c r="V207" i="61" s="1"/>
  <c r="U206" i="61"/>
  <c r="U205" i="61"/>
  <c r="V205" i="61" s="1"/>
  <c r="U204" i="61"/>
  <c r="V204" i="61" s="1"/>
  <c r="U203" i="61"/>
  <c r="U202" i="61"/>
  <c r="V202" i="61" s="1"/>
  <c r="U201" i="61"/>
  <c r="V201" i="61" s="1"/>
  <c r="U200" i="61"/>
  <c r="V200" i="61" s="1"/>
  <c r="U199" i="61"/>
  <c r="V199" i="61" s="1"/>
  <c r="U198" i="61"/>
  <c r="U197" i="61"/>
  <c r="V197" i="61" s="1"/>
  <c r="U196" i="61"/>
  <c r="V196" i="61" s="1"/>
  <c r="U195" i="61"/>
  <c r="U194" i="61"/>
  <c r="V194" i="61" s="1"/>
  <c r="U193" i="61"/>
  <c r="V193" i="61" s="1"/>
  <c r="U192" i="61"/>
  <c r="V192" i="61" s="1"/>
  <c r="U191" i="61"/>
  <c r="V191" i="61" s="1"/>
  <c r="U190" i="61"/>
  <c r="V190" i="61" s="1"/>
  <c r="U189" i="61"/>
  <c r="V189" i="61" s="1"/>
  <c r="U188" i="61"/>
  <c r="V188" i="61" s="1"/>
  <c r="U187" i="61"/>
  <c r="V187" i="61" s="1"/>
  <c r="U186" i="61"/>
  <c r="U185" i="61"/>
  <c r="V185" i="61" s="1"/>
  <c r="U184" i="61"/>
  <c r="V184" i="61" s="1"/>
  <c r="U183" i="61"/>
  <c r="U182" i="61"/>
  <c r="U181" i="61"/>
  <c r="V181" i="61" s="1"/>
  <c r="U180" i="61"/>
  <c r="V180" i="61" s="1"/>
  <c r="U179" i="61"/>
  <c r="V179" i="61" s="1"/>
  <c r="U178" i="61"/>
  <c r="U177" i="61"/>
  <c r="V177" i="61" s="1"/>
  <c r="U176" i="61"/>
  <c r="V176" i="61" s="1"/>
  <c r="U175" i="61"/>
  <c r="U174" i="61"/>
  <c r="V174" i="61" s="1"/>
  <c r="U173" i="61"/>
  <c r="V173" i="61" s="1"/>
  <c r="U172" i="61"/>
  <c r="V172" i="61" s="1"/>
  <c r="U171" i="61"/>
  <c r="V171" i="61" s="1"/>
  <c r="U170" i="61"/>
  <c r="U169" i="61"/>
  <c r="V169" i="61" s="1"/>
  <c r="U168" i="61"/>
  <c r="V168" i="61" s="1"/>
  <c r="U167" i="61"/>
  <c r="V167" i="61" s="1"/>
  <c r="U166" i="61"/>
  <c r="U165" i="61"/>
  <c r="V165" i="61" s="1"/>
  <c r="U164" i="61"/>
  <c r="V164" i="61" s="1"/>
  <c r="U163" i="61"/>
  <c r="V163" i="61" s="1"/>
  <c r="U162" i="61"/>
  <c r="U161" i="61"/>
  <c r="V161" i="61" s="1"/>
  <c r="V160" i="61"/>
  <c r="U160" i="61"/>
  <c r="U159" i="61"/>
  <c r="U158" i="61"/>
  <c r="U157" i="61"/>
  <c r="V157" i="61" s="1"/>
  <c r="U156" i="61"/>
  <c r="V156" i="61" s="1"/>
  <c r="U155" i="61"/>
  <c r="V155" i="61" s="1"/>
  <c r="U154" i="61"/>
  <c r="U153" i="61"/>
  <c r="V153" i="61" s="1"/>
  <c r="U152" i="61"/>
  <c r="V152" i="61" s="1"/>
  <c r="U151" i="61"/>
  <c r="U150" i="61"/>
  <c r="U149" i="61"/>
  <c r="V149" i="61" s="1"/>
  <c r="U148" i="61"/>
  <c r="V148" i="61" s="1"/>
  <c r="V147" i="61"/>
  <c r="U147" i="61"/>
  <c r="U146" i="61"/>
  <c r="U145" i="61"/>
  <c r="V145" i="61" s="1"/>
  <c r="U144" i="61"/>
  <c r="V144" i="61" s="1"/>
  <c r="U143" i="61"/>
  <c r="V143" i="61" s="1"/>
  <c r="U142" i="61"/>
  <c r="V142" i="61" s="1"/>
  <c r="U141" i="61"/>
  <c r="V141" i="61" s="1"/>
  <c r="U140" i="61"/>
  <c r="V140" i="61" s="1"/>
  <c r="U139" i="61"/>
  <c r="V139" i="61" s="1"/>
  <c r="U138" i="61"/>
  <c r="U137" i="61"/>
  <c r="V137" i="61" s="1"/>
  <c r="V136" i="61"/>
  <c r="U136" i="61"/>
  <c r="U135" i="61"/>
  <c r="U134" i="61"/>
  <c r="U133" i="61"/>
  <c r="V133" i="61" s="1"/>
  <c r="U132" i="61"/>
  <c r="V132" i="61" s="1"/>
  <c r="U131" i="61"/>
  <c r="V131" i="61" s="1"/>
  <c r="V130" i="61"/>
  <c r="U130" i="61"/>
  <c r="U129" i="61"/>
  <c r="V129" i="61" s="1"/>
  <c r="U128" i="61"/>
  <c r="V128" i="61" s="1"/>
  <c r="U127" i="61"/>
  <c r="V127" i="61" s="1"/>
  <c r="U126" i="61"/>
  <c r="U125" i="61"/>
  <c r="V125" i="61" s="1"/>
  <c r="U124" i="61"/>
  <c r="V124" i="61" s="1"/>
  <c r="U123" i="61"/>
  <c r="U122" i="61"/>
  <c r="U121" i="61"/>
  <c r="V121" i="61" s="1"/>
  <c r="U120" i="61"/>
  <c r="V120" i="61" s="1"/>
  <c r="U119" i="61"/>
  <c r="V119" i="61" s="1"/>
  <c r="U118" i="61"/>
  <c r="V118" i="61" s="1"/>
  <c r="U117" i="61"/>
  <c r="V117" i="61" s="1"/>
  <c r="U116" i="61"/>
  <c r="V116" i="61" s="1"/>
  <c r="U115" i="61"/>
  <c r="U114" i="61"/>
  <c r="V114" i="61" s="1"/>
  <c r="U113" i="61"/>
  <c r="V113" i="61" s="1"/>
  <c r="U112" i="61"/>
  <c r="V112" i="61" s="1"/>
  <c r="U111" i="61"/>
  <c r="V111" i="61" s="1"/>
  <c r="U110" i="61"/>
  <c r="V110" i="61" s="1"/>
  <c r="U109" i="61"/>
  <c r="V109" i="61" s="1"/>
  <c r="U108" i="61"/>
  <c r="V108" i="61" s="1"/>
  <c r="U107" i="61"/>
  <c r="V107" i="61" s="1"/>
  <c r="U106" i="61"/>
  <c r="V106" i="61" s="1"/>
  <c r="U105" i="61"/>
  <c r="V105" i="61" s="1"/>
  <c r="U104" i="61"/>
  <c r="V104" i="61" s="1"/>
  <c r="U103" i="61"/>
  <c r="V103" i="61" s="1"/>
  <c r="U102" i="61"/>
  <c r="U101" i="61"/>
  <c r="V101" i="61" s="1"/>
  <c r="U100" i="61"/>
  <c r="V100" i="61" s="1"/>
  <c r="U99" i="61"/>
  <c r="V98" i="61"/>
  <c r="U98" i="61"/>
  <c r="U97" i="61"/>
  <c r="V97" i="61" s="1"/>
  <c r="U96" i="61"/>
  <c r="V96" i="61" s="1"/>
  <c r="U95" i="61"/>
  <c r="V95" i="61" s="1"/>
  <c r="U94" i="61"/>
  <c r="U93" i="61"/>
  <c r="V93" i="61" s="1"/>
  <c r="V92" i="61"/>
  <c r="U92" i="61"/>
  <c r="U91" i="61"/>
  <c r="U90" i="61"/>
  <c r="U89" i="61"/>
  <c r="V89" i="61" s="1"/>
  <c r="U88" i="61"/>
  <c r="V88" i="61" s="1"/>
  <c r="U87" i="61"/>
  <c r="V87" i="61" s="1"/>
  <c r="U86" i="61"/>
  <c r="U85" i="61"/>
  <c r="V85" i="61" s="1"/>
  <c r="V84" i="61"/>
  <c r="U84" i="61"/>
  <c r="U83" i="61"/>
  <c r="V83" i="61" s="1"/>
  <c r="V82" i="61"/>
  <c r="U82" i="61"/>
  <c r="U81" i="61"/>
  <c r="V81" i="61" s="1"/>
  <c r="V80" i="61"/>
  <c r="U80" i="61"/>
  <c r="U79" i="61"/>
  <c r="V79" i="61" s="1"/>
  <c r="U78" i="61"/>
  <c r="U77" i="61"/>
  <c r="V77" i="61" s="1"/>
  <c r="U76" i="61"/>
  <c r="V76" i="61" s="1"/>
  <c r="U75" i="61"/>
  <c r="U74" i="61"/>
  <c r="V74" i="61" s="1"/>
  <c r="U73" i="61"/>
  <c r="V73" i="61" s="1"/>
  <c r="U72" i="61"/>
  <c r="V72" i="61" s="1"/>
  <c r="V71" i="61"/>
  <c r="U71" i="61"/>
  <c r="U70" i="61"/>
  <c r="U69" i="61"/>
  <c r="V69" i="61" s="1"/>
  <c r="U68" i="61"/>
  <c r="V68" i="61" s="1"/>
  <c r="U67" i="61"/>
  <c r="V66" i="61"/>
  <c r="U66" i="61"/>
  <c r="U65" i="61"/>
  <c r="V65" i="61" s="1"/>
  <c r="V64" i="61"/>
  <c r="U64" i="61"/>
  <c r="U63" i="61"/>
  <c r="V63" i="61" s="1"/>
  <c r="U62" i="61"/>
  <c r="U61" i="61"/>
  <c r="V61" i="61" s="1"/>
  <c r="U60" i="61"/>
  <c r="V60" i="61" s="1"/>
  <c r="U59" i="61"/>
  <c r="U58" i="61"/>
  <c r="V58" i="61" s="1"/>
  <c r="U57" i="61"/>
  <c r="V57" i="61" s="1"/>
  <c r="U56" i="61"/>
  <c r="V56" i="61" s="1"/>
  <c r="U55" i="61"/>
  <c r="V55" i="61" s="1"/>
  <c r="U54" i="61"/>
  <c r="U53" i="61"/>
  <c r="V53" i="61" s="1"/>
  <c r="U52" i="61"/>
  <c r="V52" i="61" s="1"/>
  <c r="U51" i="61"/>
  <c r="V50" i="61"/>
  <c r="U50" i="61"/>
  <c r="U49" i="61"/>
  <c r="V49" i="61" s="1"/>
  <c r="U48" i="61"/>
  <c r="V48" i="61" s="1"/>
  <c r="U47" i="61"/>
  <c r="V47" i="61" s="1"/>
  <c r="U46" i="61"/>
  <c r="U45" i="61"/>
  <c r="V45" i="61" s="1"/>
  <c r="U44" i="61"/>
  <c r="V44" i="61" s="1"/>
  <c r="U43" i="61"/>
  <c r="V42" i="61"/>
  <c r="U42" i="61"/>
  <c r="U41" i="61"/>
  <c r="V41" i="61" s="1"/>
  <c r="U40" i="61"/>
  <c r="V40" i="61" s="1"/>
  <c r="U39" i="61"/>
  <c r="V39" i="61" s="1"/>
  <c r="U38" i="61"/>
  <c r="U37" i="61"/>
  <c r="V37" i="61" s="1"/>
  <c r="U36" i="61"/>
  <c r="V36" i="61" s="1"/>
  <c r="U35" i="61"/>
  <c r="U34" i="61"/>
  <c r="V34" i="61" s="1"/>
  <c r="U33" i="61"/>
  <c r="V33" i="61" s="1"/>
  <c r="U32" i="61"/>
  <c r="V32" i="61" s="1"/>
  <c r="U31" i="61"/>
  <c r="V31" i="61" s="1"/>
  <c r="U30" i="61"/>
  <c r="V30" i="61" s="1"/>
  <c r="U29" i="61"/>
  <c r="V29" i="61" s="1"/>
  <c r="U28" i="61"/>
  <c r="V28" i="61" s="1"/>
  <c r="U27" i="61"/>
  <c r="U26" i="61"/>
  <c r="V26" i="61" s="1"/>
  <c r="U25" i="61"/>
  <c r="V25" i="61" s="1"/>
  <c r="U24" i="61"/>
  <c r="V24" i="61" s="1"/>
  <c r="U23" i="61"/>
  <c r="U22" i="61"/>
  <c r="U21" i="61"/>
  <c r="V21" i="61" s="1"/>
  <c r="U20" i="61"/>
  <c r="V20" i="61" s="1"/>
  <c r="U19" i="61"/>
  <c r="V19" i="61" s="1"/>
  <c r="U18" i="61"/>
  <c r="V18" i="61" s="1"/>
  <c r="U17" i="61"/>
  <c r="V17" i="61" s="1"/>
  <c r="U16" i="61"/>
  <c r="V16" i="61" s="1"/>
  <c r="U15" i="61"/>
  <c r="U14" i="61"/>
  <c r="U13" i="61"/>
  <c r="V13" i="61" s="1"/>
  <c r="U12" i="61"/>
  <c r="V12" i="61" s="1"/>
  <c r="U11" i="61"/>
  <c r="V11" i="61" s="1"/>
  <c r="U10" i="61"/>
  <c r="U9" i="61"/>
  <c r="V9" i="61" s="1"/>
  <c r="V8" i="61"/>
  <c r="U8" i="61"/>
  <c r="U7" i="61"/>
  <c r="V7" i="61" s="1"/>
  <c r="U6" i="61"/>
  <c r="U5" i="61"/>
  <c r="V5" i="61" s="1"/>
  <c r="V4" i="61"/>
  <c r="U4" i="61"/>
  <c r="Y641" i="61"/>
  <c r="X641" i="61"/>
  <c r="X640" i="61"/>
  <c r="Y640" i="61" s="1"/>
  <c r="X639" i="61"/>
  <c r="Y639" i="61" s="1"/>
  <c r="X638" i="61"/>
  <c r="Y638" i="61" s="1"/>
  <c r="X637" i="61"/>
  <c r="Y637" i="61" s="1"/>
  <c r="X636" i="61"/>
  <c r="Y636" i="61" s="1"/>
  <c r="X635" i="61"/>
  <c r="X634" i="61"/>
  <c r="X633" i="61"/>
  <c r="Y633" i="61" s="1"/>
  <c r="X632" i="61"/>
  <c r="Y632" i="61" s="1"/>
  <c r="X631" i="61"/>
  <c r="Y631" i="61" s="1"/>
  <c r="X630" i="61"/>
  <c r="X629" i="61"/>
  <c r="Y629" i="61" s="1"/>
  <c r="X628" i="61"/>
  <c r="Y628" i="61" s="1"/>
  <c r="X627" i="61"/>
  <c r="X626" i="61"/>
  <c r="X625" i="61"/>
  <c r="Y625" i="61" s="1"/>
  <c r="X624" i="61"/>
  <c r="Y624" i="61" s="1"/>
  <c r="X623" i="61"/>
  <c r="Y623" i="61" s="1"/>
  <c r="X622" i="61"/>
  <c r="X621" i="61"/>
  <c r="Y621" i="61" s="1"/>
  <c r="X620" i="61"/>
  <c r="Y620" i="61" s="1"/>
  <c r="X619" i="61"/>
  <c r="Y619" i="61" s="1"/>
  <c r="X618" i="61"/>
  <c r="X617" i="61"/>
  <c r="Y617" i="61" s="1"/>
  <c r="X616" i="61"/>
  <c r="Y616" i="61" s="1"/>
  <c r="X615" i="61"/>
  <c r="X614" i="61"/>
  <c r="Y614" i="61" s="1"/>
  <c r="X613" i="61"/>
  <c r="Y613" i="61" s="1"/>
  <c r="X612" i="61"/>
  <c r="Y612" i="61" s="1"/>
  <c r="X611" i="61"/>
  <c r="Y611" i="61" s="1"/>
  <c r="X610" i="61"/>
  <c r="X609" i="61"/>
  <c r="Y609" i="61" s="1"/>
  <c r="X608" i="61"/>
  <c r="Y608" i="61" s="1"/>
  <c r="X607" i="61"/>
  <c r="Y607" i="61" s="1"/>
  <c r="X606" i="61"/>
  <c r="X605" i="61"/>
  <c r="Y605" i="61" s="1"/>
  <c r="X604" i="61"/>
  <c r="Y604" i="61" s="1"/>
  <c r="X603" i="61"/>
  <c r="Y603" i="61" s="1"/>
  <c r="X602" i="61"/>
  <c r="X601" i="61"/>
  <c r="Y601" i="61" s="1"/>
  <c r="X600" i="61"/>
  <c r="Y600" i="61" s="1"/>
  <c r="X599" i="61"/>
  <c r="X598" i="61"/>
  <c r="X597" i="61"/>
  <c r="Y597" i="61" s="1"/>
  <c r="X596" i="61"/>
  <c r="Y596" i="61" s="1"/>
  <c r="X595" i="61"/>
  <c r="Y595" i="61" s="1"/>
  <c r="X594" i="61"/>
  <c r="X593" i="61"/>
  <c r="Y593" i="61" s="1"/>
  <c r="X592" i="61"/>
  <c r="Y592" i="61" s="1"/>
  <c r="X591" i="61"/>
  <c r="Y591" i="61" s="1"/>
  <c r="X590" i="61"/>
  <c r="X589" i="61"/>
  <c r="Y589" i="61" s="1"/>
  <c r="X588" i="61"/>
  <c r="Y588" i="61" s="1"/>
  <c r="X587" i="61"/>
  <c r="Y587" i="61" s="1"/>
  <c r="X586" i="61"/>
  <c r="X585" i="61"/>
  <c r="Y585" i="61" s="1"/>
  <c r="X584" i="61"/>
  <c r="Y584" i="61" s="1"/>
  <c r="X583" i="61"/>
  <c r="X582" i="61"/>
  <c r="Y582" i="61" s="1"/>
  <c r="Y581" i="61"/>
  <c r="X581" i="61"/>
  <c r="X580" i="61"/>
  <c r="Y580" i="61" s="1"/>
  <c r="X579" i="61"/>
  <c r="Y579" i="61" s="1"/>
  <c r="X578" i="61"/>
  <c r="Y577" i="61"/>
  <c r="X577" i="61"/>
  <c r="X576" i="61"/>
  <c r="Y576" i="61" s="1"/>
  <c r="Y575" i="61"/>
  <c r="X575" i="61"/>
  <c r="X574" i="61"/>
  <c r="Y574" i="61" s="1"/>
  <c r="X573" i="61"/>
  <c r="Y573" i="61" s="1"/>
  <c r="X572" i="61"/>
  <c r="Y572" i="61" s="1"/>
  <c r="X571" i="61"/>
  <c r="X570" i="61"/>
  <c r="X569" i="61"/>
  <c r="Y569" i="61" s="1"/>
  <c r="X568" i="61"/>
  <c r="Y568" i="61" s="1"/>
  <c r="X567" i="61"/>
  <c r="X566" i="61"/>
  <c r="Y566" i="61" s="1"/>
  <c r="X565" i="61"/>
  <c r="Y565" i="61" s="1"/>
  <c r="X564" i="61"/>
  <c r="Y564" i="61" s="1"/>
  <c r="X563" i="61"/>
  <c r="Y563" i="61" s="1"/>
  <c r="X562" i="61"/>
  <c r="X561" i="61"/>
  <c r="Y561" i="61" s="1"/>
  <c r="X560" i="61"/>
  <c r="Y560" i="61" s="1"/>
  <c r="X559" i="61"/>
  <c r="X558" i="61"/>
  <c r="X557" i="61"/>
  <c r="Y557" i="61" s="1"/>
  <c r="X556" i="61"/>
  <c r="Y556" i="61" s="1"/>
  <c r="X555" i="61"/>
  <c r="X554" i="61"/>
  <c r="Y554" i="61" s="1"/>
  <c r="X553" i="61"/>
  <c r="Y553" i="61" s="1"/>
  <c r="X552" i="61"/>
  <c r="Y552" i="61" s="1"/>
  <c r="X551" i="61"/>
  <c r="X550" i="61"/>
  <c r="X549" i="61"/>
  <c r="Y549" i="61" s="1"/>
  <c r="X548" i="61"/>
  <c r="Y548" i="61" s="1"/>
  <c r="Y547" i="61"/>
  <c r="X547" i="61"/>
  <c r="X546" i="61"/>
  <c r="X545" i="61"/>
  <c r="Y545" i="61" s="1"/>
  <c r="X544" i="61"/>
  <c r="Y544" i="61" s="1"/>
  <c r="X543" i="61"/>
  <c r="X542" i="61"/>
  <c r="X541" i="61"/>
  <c r="Y541" i="61" s="1"/>
  <c r="X540" i="61"/>
  <c r="Y540" i="61" s="1"/>
  <c r="X539" i="61"/>
  <c r="X538" i="61"/>
  <c r="Y537" i="61"/>
  <c r="X537" i="61"/>
  <c r="X536" i="61"/>
  <c r="Y536" i="61" s="1"/>
  <c r="X535" i="61"/>
  <c r="X534" i="61"/>
  <c r="Y534" i="61" s="1"/>
  <c r="X533" i="61"/>
  <c r="Y533" i="61" s="1"/>
  <c r="X532" i="61"/>
  <c r="Y532" i="61" s="1"/>
  <c r="Y531" i="61"/>
  <c r="X531" i="61"/>
  <c r="X530" i="61"/>
  <c r="Y530" i="61" s="1"/>
  <c r="X529" i="61"/>
  <c r="Y529" i="61" s="1"/>
  <c r="X528" i="61"/>
  <c r="Y528" i="61" s="1"/>
  <c r="X527" i="61"/>
  <c r="Y527" i="61" s="1"/>
  <c r="X526" i="61"/>
  <c r="X525" i="61"/>
  <c r="Y525" i="61" s="1"/>
  <c r="X524" i="61"/>
  <c r="Y524" i="61" s="1"/>
  <c r="Y523" i="61"/>
  <c r="X523" i="61"/>
  <c r="X522" i="61"/>
  <c r="X521" i="61"/>
  <c r="Y521" i="61" s="1"/>
  <c r="X520" i="61"/>
  <c r="Y520" i="61" s="1"/>
  <c r="X519" i="61"/>
  <c r="Y519" i="61" s="1"/>
  <c r="X518" i="61"/>
  <c r="X517" i="61"/>
  <c r="Y517" i="61" s="1"/>
  <c r="X516" i="61"/>
  <c r="Y516" i="61" s="1"/>
  <c r="Y515" i="61"/>
  <c r="X515" i="61"/>
  <c r="X514" i="61"/>
  <c r="X513" i="61"/>
  <c r="Y513" i="61" s="1"/>
  <c r="X512" i="61"/>
  <c r="Y512" i="61" s="1"/>
  <c r="X511" i="61"/>
  <c r="Y511" i="61" s="1"/>
  <c r="X510" i="61"/>
  <c r="X509" i="61"/>
  <c r="Y509" i="61" s="1"/>
  <c r="X508" i="61"/>
  <c r="Y508" i="61" s="1"/>
  <c r="X507" i="61"/>
  <c r="X506" i="61"/>
  <c r="X505" i="61"/>
  <c r="Y505" i="61" s="1"/>
  <c r="X504" i="61"/>
  <c r="Y504" i="61" s="1"/>
  <c r="X503" i="61"/>
  <c r="X502" i="61"/>
  <c r="X501" i="61"/>
  <c r="Y501" i="61" s="1"/>
  <c r="X500" i="61"/>
  <c r="Y500" i="61" s="1"/>
  <c r="X499" i="61"/>
  <c r="X498" i="61"/>
  <c r="Y498" i="61" s="1"/>
  <c r="X497" i="61"/>
  <c r="Y497" i="61" s="1"/>
  <c r="X496" i="61"/>
  <c r="Y496" i="61" s="1"/>
  <c r="X495" i="61"/>
  <c r="X494" i="61"/>
  <c r="Y493" i="61"/>
  <c r="X493" i="61"/>
  <c r="X492" i="61"/>
  <c r="Y492" i="61" s="1"/>
  <c r="X491" i="61"/>
  <c r="Y491" i="61" s="1"/>
  <c r="X490" i="61"/>
  <c r="X489" i="61"/>
  <c r="Y489" i="61" s="1"/>
  <c r="X488" i="61"/>
  <c r="Y488" i="61" s="1"/>
  <c r="Y487" i="61"/>
  <c r="X487" i="61"/>
  <c r="X486" i="61"/>
  <c r="X485" i="61"/>
  <c r="X484" i="61"/>
  <c r="Y484" i="61" s="1"/>
  <c r="X483" i="61"/>
  <c r="Y483" i="61" s="1"/>
  <c r="X482" i="61"/>
  <c r="X481" i="61"/>
  <c r="X480" i="61"/>
  <c r="Y480" i="61" s="1"/>
  <c r="X479" i="61"/>
  <c r="X478" i="61"/>
  <c r="X477" i="61"/>
  <c r="Y477" i="61" s="1"/>
  <c r="X476" i="61"/>
  <c r="Y476" i="61" s="1"/>
  <c r="X475" i="61"/>
  <c r="X474" i="61"/>
  <c r="X473" i="61"/>
  <c r="Y473" i="61" s="1"/>
  <c r="X472" i="61"/>
  <c r="Y472" i="61" s="1"/>
  <c r="Y471" i="61"/>
  <c r="X471" i="61"/>
  <c r="X470" i="61"/>
  <c r="X469" i="61"/>
  <c r="X468" i="61"/>
  <c r="Y468" i="61" s="1"/>
  <c r="X467" i="61"/>
  <c r="X466" i="61"/>
  <c r="X465" i="61"/>
  <c r="X464" i="61"/>
  <c r="Y464" i="61" s="1"/>
  <c r="Y463" i="61"/>
  <c r="X463" i="61"/>
  <c r="X462" i="61"/>
  <c r="X461" i="61"/>
  <c r="X460" i="61"/>
  <c r="Y460" i="61" s="1"/>
  <c r="X459" i="61"/>
  <c r="X458" i="61"/>
  <c r="X457" i="61"/>
  <c r="Y457" i="61" s="1"/>
  <c r="X456" i="61"/>
  <c r="Y456" i="61" s="1"/>
  <c r="X455" i="61"/>
  <c r="Y455" i="61" s="1"/>
  <c r="X454" i="61"/>
  <c r="Y453" i="61"/>
  <c r="X453" i="61"/>
  <c r="X452" i="61"/>
  <c r="Y452" i="61" s="1"/>
  <c r="X451" i="61"/>
  <c r="Y451" i="61" s="1"/>
  <c r="X450" i="61"/>
  <c r="X449" i="61"/>
  <c r="Y449" i="61" s="1"/>
  <c r="X448" i="61"/>
  <c r="Y448" i="61" s="1"/>
  <c r="X447" i="61"/>
  <c r="X446" i="61"/>
  <c r="Y445" i="61"/>
  <c r="X445" i="61"/>
  <c r="X444" i="61"/>
  <c r="Y444" i="61" s="1"/>
  <c r="X443" i="61"/>
  <c r="X442" i="61"/>
  <c r="Y441" i="61"/>
  <c r="X441" i="61"/>
  <c r="X440" i="61"/>
  <c r="Y440" i="61" s="1"/>
  <c r="X439" i="61"/>
  <c r="X438" i="61"/>
  <c r="X437" i="61"/>
  <c r="Y437" i="61" s="1"/>
  <c r="X436" i="61"/>
  <c r="Y436" i="61" s="1"/>
  <c r="X435" i="61"/>
  <c r="X434" i="61"/>
  <c r="X433" i="61"/>
  <c r="Y433" i="61" s="1"/>
  <c r="X432" i="61"/>
  <c r="Y432" i="61" s="1"/>
  <c r="X431" i="61"/>
  <c r="X430" i="61"/>
  <c r="X429" i="61"/>
  <c r="Y429" i="61" s="1"/>
  <c r="Y428" i="61"/>
  <c r="X428" i="61"/>
  <c r="X427" i="61"/>
  <c r="X426" i="61"/>
  <c r="X425" i="61"/>
  <c r="Y425" i="61" s="1"/>
  <c r="X424" i="61"/>
  <c r="Y424" i="61" s="1"/>
  <c r="X423" i="61"/>
  <c r="Y423" i="61" s="1"/>
  <c r="X422" i="61"/>
  <c r="X421" i="61"/>
  <c r="Y421" i="61" s="1"/>
  <c r="X420" i="61"/>
  <c r="Y420" i="61" s="1"/>
  <c r="X419" i="61"/>
  <c r="X418" i="61"/>
  <c r="X417" i="61"/>
  <c r="Y417" i="61" s="1"/>
  <c r="X416" i="61"/>
  <c r="Y416" i="61" s="1"/>
  <c r="X415" i="61"/>
  <c r="X414" i="61"/>
  <c r="X413" i="61"/>
  <c r="Y413" i="61" s="1"/>
  <c r="X412" i="61"/>
  <c r="Y412" i="61" s="1"/>
  <c r="X411" i="61"/>
  <c r="X410" i="61"/>
  <c r="X409" i="61"/>
  <c r="Y409" i="61" s="1"/>
  <c r="X408" i="61"/>
  <c r="Y408" i="61" s="1"/>
  <c r="Y407" i="61"/>
  <c r="X407" i="61"/>
  <c r="X406" i="61"/>
  <c r="Y405" i="61"/>
  <c r="X405" i="61"/>
  <c r="X404" i="61"/>
  <c r="Y404" i="61" s="1"/>
  <c r="X403" i="61"/>
  <c r="X402" i="61"/>
  <c r="Y402" i="61" s="1"/>
  <c r="X401" i="61"/>
  <c r="Y401" i="61" s="1"/>
  <c r="X400" i="61"/>
  <c r="Y400" i="61" s="1"/>
  <c r="X399" i="61"/>
  <c r="X398" i="61"/>
  <c r="X397" i="61"/>
  <c r="Y397" i="61" s="1"/>
  <c r="X396" i="61"/>
  <c r="Y396" i="61" s="1"/>
  <c r="X395" i="61"/>
  <c r="X394" i="61"/>
  <c r="X393" i="61"/>
  <c r="Y393" i="61" s="1"/>
  <c r="X392" i="61"/>
  <c r="Y392" i="61" s="1"/>
  <c r="X391" i="61"/>
  <c r="Y391" i="61" s="1"/>
  <c r="X390" i="61"/>
  <c r="Y389" i="61"/>
  <c r="X389" i="61"/>
  <c r="X388" i="61"/>
  <c r="Y388" i="61" s="1"/>
  <c r="X387" i="61"/>
  <c r="X386" i="61"/>
  <c r="X385" i="61"/>
  <c r="Y385" i="61" s="1"/>
  <c r="Y384" i="61"/>
  <c r="X384" i="61"/>
  <c r="X383" i="61"/>
  <c r="X382" i="61"/>
  <c r="X381" i="61"/>
  <c r="Y381" i="61" s="1"/>
  <c r="X380" i="61"/>
  <c r="Y380" i="61" s="1"/>
  <c r="X379" i="61"/>
  <c r="Y379" i="61" s="1"/>
  <c r="X378" i="61"/>
  <c r="X377" i="61"/>
  <c r="Y377" i="61" s="1"/>
  <c r="X376" i="61"/>
  <c r="Y376" i="61" s="1"/>
  <c r="X375" i="61"/>
  <c r="X374" i="61"/>
  <c r="X373" i="61"/>
  <c r="Y373" i="61" s="1"/>
  <c r="X372" i="61"/>
  <c r="Y372" i="61" s="1"/>
  <c r="X371" i="61"/>
  <c r="Y371" i="61" s="1"/>
  <c r="X370" i="61"/>
  <c r="Y370" i="61" s="1"/>
  <c r="X369" i="61"/>
  <c r="Y369" i="61" s="1"/>
  <c r="X368" i="61"/>
  <c r="Y368" i="61" s="1"/>
  <c r="X367" i="61"/>
  <c r="X366" i="61"/>
  <c r="Y365" i="61"/>
  <c r="X365" i="61"/>
  <c r="X364" i="61"/>
  <c r="Y364" i="61" s="1"/>
  <c r="X363" i="61"/>
  <c r="X362" i="61"/>
  <c r="Y361" i="61"/>
  <c r="X361" i="61"/>
  <c r="X360" i="61"/>
  <c r="Y360" i="61" s="1"/>
  <c r="X359" i="61"/>
  <c r="Y359" i="61" s="1"/>
  <c r="X358" i="61"/>
  <c r="Y358" i="61" s="1"/>
  <c r="X357" i="61"/>
  <c r="Y357" i="61" s="1"/>
  <c r="X356" i="61"/>
  <c r="Y356" i="61" s="1"/>
  <c r="X355" i="61"/>
  <c r="X354" i="61"/>
  <c r="Y354" i="61" s="1"/>
  <c r="Y353" i="61"/>
  <c r="X353" i="61"/>
  <c r="X352" i="61"/>
  <c r="X351" i="61"/>
  <c r="X350" i="61"/>
  <c r="X349" i="61"/>
  <c r="Y349" i="61" s="1"/>
  <c r="Y348" i="61"/>
  <c r="X348" i="61"/>
  <c r="X347" i="61"/>
  <c r="X346" i="61"/>
  <c r="Y346" i="61" s="1"/>
  <c r="Y345" i="61"/>
  <c r="X345" i="61"/>
  <c r="X344" i="61"/>
  <c r="X343" i="61"/>
  <c r="Y343" i="61" s="1"/>
  <c r="X342" i="61"/>
  <c r="Y341" i="61"/>
  <c r="X341" i="61"/>
  <c r="X340" i="61"/>
  <c r="Y340" i="61" s="1"/>
  <c r="X339" i="61"/>
  <c r="X338" i="61"/>
  <c r="Y338" i="61" s="1"/>
  <c r="Y337" i="61"/>
  <c r="X337" i="61"/>
  <c r="X336" i="61"/>
  <c r="X335" i="61"/>
  <c r="Y335" i="61" s="1"/>
  <c r="X334" i="61"/>
  <c r="Y334" i="61" s="1"/>
  <c r="X333" i="61"/>
  <c r="Y333" i="61" s="1"/>
  <c r="X332" i="61"/>
  <c r="Y332" i="61" s="1"/>
  <c r="X331" i="61"/>
  <c r="X330" i="61"/>
  <c r="Y330" i="61" s="1"/>
  <c r="X329" i="61"/>
  <c r="Y329" i="61" s="1"/>
  <c r="X328" i="61"/>
  <c r="X327" i="61"/>
  <c r="X326" i="61"/>
  <c r="Y326" i="61" s="1"/>
  <c r="X325" i="61"/>
  <c r="Y325" i="61" s="1"/>
  <c r="X324" i="61"/>
  <c r="Y324" i="61" s="1"/>
  <c r="X323" i="61"/>
  <c r="Y323" i="61" s="1"/>
  <c r="X322" i="61"/>
  <c r="X321" i="61"/>
  <c r="Y321" i="61" s="1"/>
  <c r="X320" i="61"/>
  <c r="Y320" i="61" s="1"/>
  <c r="X319" i="61"/>
  <c r="X318" i="61"/>
  <c r="Y318" i="61" s="1"/>
  <c r="X317" i="61"/>
  <c r="Y317" i="61" s="1"/>
  <c r="X316" i="61"/>
  <c r="X315" i="61"/>
  <c r="Y315" i="61" s="1"/>
  <c r="X314" i="61"/>
  <c r="X313" i="61"/>
  <c r="Y313" i="61" s="1"/>
  <c r="X312" i="61"/>
  <c r="Y312" i="61" s="1"/>
  <c r="X311" i="61"/>
  <c r="X310" i="61"/>
  <c r="Y310" i="61" s="1"/>
  <c r="X309" i="61"/>
  <c r="Y309" i="61" s="1"/>
  <c r="X308" i="61"/>
  <c r="X307" i="61"/>
  <c r="Y307" i="61" s="1"/>
  <c r="X306" i="61"/>
  <c r="Y306" i="61" s="1"/>
  <c r="X305" i="61"/>
  <c r="Y305" i="61" s="1"/>
  <c r="X304" i="61"/>
  <c r="Y304" i="61" s="1"/>
  <c r="X303" i="61"/>
  <c r="X302" i="61"/>
  <c r="Y302" i="61" s="1"/>
  <c r="X301" i="61"/>
  <c r="Y301" i="61" s="1"/>
  <c r="X300" i="61"/>
  <c r="X299" i="61"/>
  <c r="Y299" i="61" s="1"/>
  <c r="X298" i="61"/>
  <c r="Y298" i="61" s="1"/>
  <c r="X297" i="61"/>
  <c r="Y297" i="61" s="1"/>
  <c r="X296" i="61"/>
  <c r="Y296" i="61" s="1"/>
  <c r="X295" i="61"/>
  <c r="X294" i="61"/>
  <c r="Y294" i="61" s="1"/>
  <c r="X293" i="61"/>
  <c r="Y293" i="61" s="1"/>
  <c r="Y292" i="61"/>
  <c r="X292" i="61"/>
  <c r="X291" i="61"/>
  <c r="X290" i="61"/>
  <c r="Y290" i="61" s="1"/>
  <c r="X289" i="61"/>
  <c r="Y289" i="61" s="1"/>
  <c r="X288" i="61"/>
  <c r="Y287" i="61"/>
  <c r="X287" i="61"/>
  <c r="X286" i="61"/>
  <c r="X285" i="61"/>
  <c r="Y285" i="61" s="1"/>
  <c r="X284" i="61"/>
  <c r="Y284" i="61" s="1"/>
  <c r="X283" i="61"/>
  <c r="X282" i="61"/>
  <c r="Y282" i="61" s="1"/>
  <c r="Y281" i="61"/>
  <c r="X281" i="61"/>
  <c r="X280" i="61"/>
  <c r="X279" i="61"/>
  <c r="Y279" i="61" s="1"/>
  <c r="X278" i="61"/>
  <c r="Y278" i="61" s="1"/>
  <c r="X277" i="61"/>
  <c r="X276" i="61"/>
  <c r="X275" i="61"/>
  <c r="Y275" i="61" s="1"/>
  <c r="X274" i="61"/>
  <c r="Y274" i="61" s="1"/>
  <c r="X273" i="61"/>
  <c r="X272" i="61"/>
  <c r="X271" i="61"/>
  <c r="Y271" i="61" s="1"/>
  <c r="X270" i="61"/>
  <c r="Y270" i="61" s="1"/>
  <c r="X269" i="61"/>
  <c r="X268" i="61"/>
  <c r="Y267" i="61"/>
  <c r="X267" i="61"/>
  <c r="X266" i="61"/>
  <c r="Y266" i="61" s="1"/>
  <c r="X265" i="61"/>
  <c r="X264" i="61"/>
  <c r="X263" i="61"/>
  <c r="Y263" i="61" s="1"/>
  <c r="Y262" i="61"/>
  <c r="X262" i="61"/>
  <c r="X261" i="61"/>
  <c r="X260" i="61"/>
  <c r="X259" i="61"/>
  <c r="Y259" i="61" s="1"/>
  <c r="X258" i="61"/>
  <c r="Y258" i="61" s="1"/>
  <c r="X257" i="61"/>
  <c r="X256" i="61"/>
  <c r="Y256" i="61" s="1"/>
  <c r="X255" i="61"/>
  <c r="Y255" i="61" s="1"/>
  <c r="X254" i="61"/>
  <c r="Y254" i="61" s="1"/>
  <c r="X253" i="61"/>
  <c r="X252" i="61"/>
  <c r="X251" i="61"/>
  <c r="Y251" i="61" s="1"/>
  <c r="X250" i="61"/>
  <c r="Y250" i="61" s="1"/>
  <c r="X249" i="61"/>
  <c r="X248" i="61"/>
  <c r="X247" i="61"/>
  <c r="Y247" i="61" s="1"/>
  <c r="X246" i="61"/>
  <c r="Y246" i="61" s="1"/>
  <c r="X245" i="61"/>
  <c r="X244" i="61"/>
  <c r="X243" i="61"/>
  <c r="Y243" i="61" s="1"/>
  <c r="X242" i="61"/>
  <c r="Y242" i="61" s="1"/>
  <c r="X241" i="61"/>
  <c r="X240" i="61"/>
  <c r="X239" i="61"/>
  <c r="Y239" i="61" s="1"/>
  <c r="X238" i="61"/>
  <c r="Y238" i="61" s="1"/>
  <c r="X237" i="61"/>
  <c r="Y237" i="61" s="1"/>
  <c r="X236" i="61"/>
  <c r="X235" i="61"/>
  <c r="Y235" i="61" s="1"/>
  <c r="X234" i="61"/>
  <c r="Y234" i="61" s="1"/>
  <c r="X233" i="61"/>
  <c r="X232" i="61"/>
  <c r="X231" i="61"/>
  <c r="Y231" i="61" s="1"/>
  <c r="X230" i="61"/>
  <c r="Y230" i="61" s="1"/>
  <c r="X229" i="61"/>
  <c r="Y229" i="61" s="1"/>
  <c r="X228" i="61"/>
  <c r="X227" i="61"/>
  <c r="Y227" i="61" s="1"/>
  <c r="X226" i="61"/>
  <c r="Y226" i="61" s="1"/>
  <c r="X225" i="61"/>
  <c r="X224" i="61"/>
  <c r="X223" i="61"/>
  <c r="Y223" i="61" s="1"/>
  <c r="X222" i="61"/>
  <c r="Y222" i="61" s="1"/>
  <c r="X221" i="61"/>
  <c r="X220" i="61"/>
  <c r="Y220" i="61" s="1"/>
  <c r="X219" i="61"/>
  <c r="Y219" i="61" s="1"/>
  <c r="X218" i="61"/>
  <c r="Y218" i="61" s="1"/>
  <c r="X217" i="61"/>
  <c r="X216" i="61"/>
  <c r="X215" i="61"/>
  <c r="Y215" i="61" s="1"/>
  <c r="X214" i="61"/>
  <c r="Y214" i="61" s="1"/>
  <c r="X213" i="61"/>
  <c r="Y213" i="61" s="1"/>
  <c r="X212" i="61"/>
  <c r="Y211" i="61"/>
  <c r="X211" i="61"/>
  <c r="X210" i="61"/>
  <c r="Y210" i="61" s="1"/>
  <c r="X209" i="61"/>
  <c r="X208" i="61"/>
  <c r="X207" i="61"/>
  <c r="Y207" i="61" s="1"/>
  <c r="X206" i="61"/>
  <c r="Y206" i="61" s="1"/>
  <c r="X205" i="61"/>
  <c r="X204" i="61"/>
  <c r="X203" i="61"/>
  <c r="Y203" i="61" s="1"/>
  <c r="X202" i="61"/>
  <c r="Y202" i="61" s="1"/>
  <c r="X201" i="61"/>
  <c r="X200" i="61"/>
  <c r="X199" i="61"/>
  <c r="Y199" i="61" s="1"/>
  <c r="Y198" i="61"/>
  <c r="X198" i="61"/>
  <c r="X197" i="61"/>
  <c r="X196" i="61"/>
  <c r="X195" i="61"/>
  <c r="Y195" i="61" s="1"/>
  <c r="Y194" i="61"/>
  <c r="X194" i="61"/>
  <c r="X193" i="61"/>
  <c r="X192" i="61"/>
  <c r="X191" i="61"/>
  <c r="Y191" i="61" s="1"/>
  <c r="Y190" i="61"/>
  <c r="X190" i="61"/>
  <c r="X189" i="61"/>
  <c r="Y189" i="61" s="1"/>
  <c r="X188" i="61"/>
  <c r="Y188" i="61" s="1"/>
  <c r="Y187" i="61"/>
  <c r="X187" i="61"/>
  <c r="X186" i="61"/>
  <c r="Y186" i="61" s="1"/>
  <c r="X185" i="61"/>
  <c r="Y185" i="61" s="1"/>
  <c r="X184" i="61"/>
  <c r="X183" i="61"/>
  <c r="Y183" i="61" s="1"/>
  <c r="Y182" i="61"/>
  <c r="X182" i="61"/>
  <c r="X181" i="61"/>
  <c r="X180" i="61"/>
  <c r="X179" i="61"/>
  <c r="Y179" i="61" s="1"/>
  <c r="X178" i="61"/>
  <c r="Y178" i="61" s="1"/>
  <c r="X177" i="61"/>
  <c r="X176" i="61"/>
  <c r="X175" i="61"/>
  <c r="Y175" i="61" s="1"/>
  <c r="Y174" i="61"/>
  <c r="X174" i="61"/>
  <c r="X173" i="61"/>
  <c r="X172" i="61"/>
  <c r="Y172" i="61" s="1"/>
  <c r="X171" i="61"/>
  <c r="Y171" i="61" s="1"/>
  <c r="X170" i="61"/>
  <c r="Y170" i="61" s="1"/>
  <c r="X169" i="61"/>
  <c r="X168" i="61"/>
  <c r="X167" i="61"/>
  <c r="Y167" i="61" s="1"/>
  <c r="X166" i="61"/>
  <c r="Y166" i="61" s="1"/>
  <c r="X165" i="61"/>
  <c r="X164" i="61"/>
  <c r="Y164" i="61" s="1"/>
  <c r="X163" i="61"/>
  <c r="Y163" i="61" s="1"/>
  <c r="X162" i="61"/>
  <c r="Y162" i="61" s="1"/>
  <c r="X161" i="61"/>
  <c r="X160" i="61"/>
  <c r="X159" i="61"/>
  <c r="Y159" i="61" s="1"/>
  <c r="X158" i="61"/>
  <c r="Y158" i="61" s="1"/>
  <c r="Y157" i="61"/>
  <c r="X157" i="61"/>
  <c r="X156" i="61"/>
  <c r="Y155" i="61"/>
  <c r="X155" i="61"/>
  <c r="X154" i="61"/>
  <c r="Y154" i="61" s="1"/>
  <c r="X153" i="61"/>
  <c r="X152" i="61"/>
  <c r="X151" i="61"/>
  <c r="Y151" i="61" s="1"/>
  <c r="X150" i="61"/>
  <c r="Y150" i="61" s="1"/>
  <c r="X149" i="61"/>
  <c r="Y149" i="61" s="1"/>
  <c r="X148" i="61"/>
  <c r="X147" i="61"/>
  <c r="Y147" i="61" s="1"/>
  <c r="X146" i="61"/>
  <c r="Y146" i="61" s="1"/>
  <c r="X145" i="61"/>
  <c r="X144" i="61"/>
  <c r="X143" i="61"/>
  <c r="Y143" i="61" s="1"/>
  <c r="X142" i="61"/>
  <c r="Y142" i="61" s="1"/>
  <c r="X141" i="61"/>
  <c r="Y141" i="61" s="1"/>
  <c r="X140" i="61"/>
  <c r="Y140" i="61" s="1"/>
  <c r="X139" i="61"/>
  <c r="Y139" i="61" s="1"/>
  <c r="X138" i="61"/>
  <c r="Y138" i="61" s="1"/>
  <c r="X137" i="61"/>
  <c r="X136" i="61"/>
  <c r="Y136" i="61" s="1"/>
  <c r="X135" i="61"/>
  <c r="Y135" i="61" s="1"/>
  <c r="X134" i="61"/>
  <c r="Y134" i="61" s="1"/>
  <c r="X133" i="61"/>
  <c r="X132" i="61"/>
  <c r="X131" i="61"/>
  <c r="Y131" i="61" s="1"/>
  <c r="X130" i="61"/>
  <c r="Y130" i="61" s="1"/>
  <c r="X129" i="61"/>
  <c r="X128" i="61"/>
  <c r="X127" i="61"/>
  <c r="Y127" i="61" s="1"/>
  <c r="X126" i="61"/>
  <c r="Y126" i="61" s="1"/>
  <c r="X125" i="61"/>
  <c r="X124" i="61"/>
  <c r="Y124" i="61" s="1"/>
  <c r="X123" i="61"/>
  <c r="Y123" i="61" s="1"/>
  <c r="X122" i="61"/>
  <c r="Y122" i="61" s="1"/>
  <c r="X121" i="61"/>
  <c r="Y121" i="61" s="1"/>
  <c r="X120" i="61"/>
  <c r="X119" i="61"/>
  <c r="Y119" i="61" s="1"/>
  <c r="X118" i="61"/>
  <c r="Y118" i="61" s="1"/>
  <c r="X117" i="61"/>
  <c r="X116" i="61"/>
  <c r="Y115" i="61"/>
  <c r="X115" i="61"/>
  <c r="X114" i="61"/>
  <c r="Y114" i="61" s="1"/>
  <c r="X113" i="61"/>
  <c r="Y113" i="61" s="1"/>
  <c r="X112" i="61"/>
  <c r="X111" i="61"/>
  <c r="Y111" i="61" s="1"/>
  <c r="Y110" i="61"/>
  <c r="X110" i="61"/>
  <c r="X109" i="61"/>
  <c r="X108" i="61"/>
  <c r="Y108" i="61" s="1"/>
  <c r="X107" i="61"/>
  <c r="Y107" i="61" s="1"/>
  <c r="X106" i="61"/>
  <c r="Y106" i="61" s="1"/>
  <c r="X105" i="61"/>
  <c r="X104" i="61"/>
  <c r="X103" i="61"/>
  <c r="Y103" i="61" s="1"/>
  <c r="X102" i="61"/>
  <c r="Y102" i="61" s="1"/>
  <c r="X101" i="61"/>
  <c r="X100" i="61"/>
  <c r="Y100" i="61" s="1"/>
  <c r="Y99" i="61"/>
  <c r="X99" i="61"/>
  <c r="X98" i="61"/>
  <c r="Y98" i="61" s="1"/>
  <c r="X97" i="61"/>
  <c r="X96" i="61"/>
  <c r="X95" i="61"/>
  <c r="Y95" i="61" s="1"/>
  <c r="X94" i="61"/>
  <c r="Y94" i="61" s="1"/>
  <c r="X93" i="61"/>
  <c r="X92" i="61"/>
  <c r="X91" i="61"/>
  <c r="Y91" i="61" s="1"/>
  <c r="Y90" i="61"/>
  <c r="X90" i="61"/>
  <c r="X89" i="61"/>
  <c r="Y89" i="61" s="1"/>
  <c r="X88" i="61"/>
  <c r="X87" i="61"/>
  <c r="Y87" i="61" s="1"/>
  <c r="X86" i="61"/>
  <c r="Y86" i="61" s="1"/>
  <c r="X85" i="61"/>
  <c r="Y85" i="61" s="1"/>
  <c r="X84" i="61"/>
  <c r="X83" i="61"/>
  <c r="Y83" i="61" s="1"/>
  <c r="X82" i="61"/>
  <c r="Y82" i="61" s="1"/>
  <c r="X81" i="61"/>
  <c r="X80" i="61"/>
  <c r="X79" i="61"/>
  <c r="Y79" i="61" s="1"/>
  <c r="X78" i="61"/>
  <c r="Y78" i="61" s="1"/>
  <c r="X77" i="61"/>
  <c r="X76" i="61"/>
  <c r="Y76" i="61" s="1"/>
  <c r="X75" i="61"/>
  <c r="Y75" i="61" s="1"/>
  <c r="X74" i="61"/>
  <c r="Y74" i="61" s="1"/>
  <c r="X73" i="61"/>
  <c r="X72" i="61"/>
  <c r="Y72" i="61" s="1"/>
  <c r="X71" i="61"/>
  <c r="Y71" i="61" s="1"/>
  <c r="X70" i="61"/>
  <c r="Y70" i="61" s="1"/>
  <c r="X69" i="61"/>
  <c r="X68" i="61"/>
  <c r="Y68" i="61" s="1"/>
  <c r="X67" i="61"/>
  <c r="Y67" i="61" s="1"/>
  <c r="X66" i="61"/>
  <c r="Y65" i="61"/>
  <c r="X65" i="61"/>
  <c r="X64" i="61"/>
  <c r="Y64" i="61" s="1"/>
  <c r="X63" i="61"/>
  <c r="Y63" i="61" s="1"/>
  <c r="X62" i="61"/>
  <c r="Y62" i="61" s="1"/>
  <c r="X61" i="61"/>
  <c r="X60" i="61"/>
  <c r="Y60" i="61" s="1"/>
  <c r="X59" i="61"/>
  <c r="Y59" i="61" s="1"/>
  <c r="X58" i="61"/>
  <c r="Y57" i="61"/>
  <c r="X57" i="61"/>
  <c r="X56" i="61"/>
  <c r="Y56" i="61" s="1"/>
  <c r="X55" i="61"/>
  <c r="Y55" i="61" s="1"/>
  <c r="X54" i="61"/>
  <c r="Y54" i="61" s="1"/>
  <c r="X53" i="61"/>
  <c r="X52" i="61"/>
  <c r="Y52" i="61" s="1"/>
  <c r="Y51" i="61"/>
  <c r="X51" i="61"/>
  <c r="X50" i="61"/>
  <c r="Y49" i="61"/>
  <c r="X49" i="61"/>
  <c r="X48" i="61"/>
  <c r="Y48" i="61" s="1"/>
  <c r="X47" i="61"/>
  <c r="Y47" i="61" s="1"/>
  <c r="X46" i="61"/>
  <c r="Y46" i="61" s="1"/>
  <c r="X45" i="61"/>
  <c r="X44" i="61"/>
  <c r="Y44" i="61" s="1"/>
  <c r="Y43" i="61"/>
  <c r="X43" i="61"/>
  <c r="X42" i="61"/>
  <c r="Y41" i="61"/>
  <c r="X41" i="61"/>
  <c r="X40" i="61"/>
  <c r="Y40" i="61" s="1"/>
  <c r="X39" i="61"/>
  <c r="Y39" i="61" s="1"/>
  <c r="X38" i="61"/>
  <c r="Y38" i="61" s="1"/>
  <c r="X37" i="61"/>
  <c r="X36" i="61"/>
  <c r="Y36" i="61" s="1"/>
  <c r="X35" i="61"/>
  <c r="Y35" i="61" s="1"/>
  <c r="X34" i="61"/>
  <c r="X33" i="61"/>
  <c r="Y33" i="61" s="1"/>
  <c r="X32" i="61"/>
  <c r="Y32" i="61" s="1"/>
  <c r="X31" i="61"/>
  <c r="Y31" i="61" s="1"/>
  <c r="X30" i="61"/>
  <c r="Y30" i="61" s="1"/>
  <c r="X29" i="61"/>
  <c r="X28" i="61"/>
  <c r="Y28" i="61" s="1"/>
  <c r="X27" i="61"/>
  <c r="Y27" i="61" s="1"/>
  <c r="X26" i="61"/>
  <c r="Y26" i="61" s="1"/>
  <c r="X25" i="61"/>
  <c r="X24" i="61"/>
  <c r="Y24" i="61" s="1"/>
  <c r="X23" i="61"/>
  <c r="Y23" i="61" s="1"/>
  <c r="Y22" i="61"/>
  <c r="X22" i="61"/>
  <c r="X21" i="61"/>
  <c r="X20" i="61"/>
  <c r="Y20" i="61" s="1"/>
  <c r="X19" i="61"/>
  <c r="Y19" i="61" s="1"/>
  <c r="X18" i="61"/>
  <c r="Y18" i="61" s="1"/>
  <c r="X17" i="61"/>
  <c r="X16" i="61"/>
  <c r="Y16" i="61" s="1"/>
  <c r="X15" i="61"/>
  <c r="Y15" i="61" s="1"/>
  <c r="X14" i="61"/>
  <c r="Y14" i="61" s="1"/>
  <c r="X13" i="61"/>
  <c r="X12" i="61"/>
  <c r="Y12" i="61" s="1"/>
  <c r="Y11" i="61"/>
  <c r="X11" i="61"/>
  <c r="X10" i="61"/>
  <c r="X9" i="61"/>
  <c r="X8" i="61"/>
  <c r="Y8" i="61" s="1"/>
  <c r="X7" i="61"/>
  <c r="Y7" i="61" s="1"/>
  <c r="X6" i="61"/>
  <c r="Y6" i="61" s="1"/>
  <c r="X5" i="61"/>
  <c r="X4" i="61"/>
  <c r="Y4" i="61" s="1"/>
  <c r="B668" i="61" a="1"/>
  <c r="B668" i="61" s="1"/>
  <c r="O661" i="61"/>
  <c r="N662" i="61" s="1"/>
  <c r="O660" i="61"/>
  <c r="M662" i="61" s="1"/>
  <c r="N660" i="61"/>
  <c r="M661" i="61" s="1"/>
  <c r="N659" i="61"/>
  <c r="L661" i="61" s="1"/>
  <c r="O659" i="61"/>
  <c r="L662" i="61" s="1"/>
  <c r="M659" i="61"/>
  <c r="L660" i="61" s="1"/>
  <c r="M658" i="61"/>
  <c r="K660" i="61" s="1"/>
  <c r="N658" i="61"/>
  <c r="K661" i="61" s="1"/>
  <c r="O658" i="61"/>
  <c r="K662" i="61" s="1"/>
  <c r="L658" i="61"/>
  <c r="K659" i="61" s="1"/>
  <c r="L657" i="61"/>
  <c r="J659" i="61" s="1"/>
  <c r="M657" i="61"/>
  <c r="J660" i="61" s="1"/>
  <c r="N657" i="61"/>
  <c r="J661" i="61" s="1"/>
  <c r="O657" i="61"/>
  <c r="J662" i="61" s="1"/>
  <c r="K657" i="61"/>
  <c r="J658" i="61" s="1"/>
  <c r="K656" i="61"/>
  <c r="I658" i="61" s="1"/>
  <c r="L656" i="61"/>
  <c r="I659" i="61" s="1"/>
  <c r="M656" i="61"/>
  <c r="I660" i="61" s="1"/>
  <c r="N656" i="61"/>
  <c r="I661" i="61" s="1"/>
  <c r="O656" i="61"/>
  <c r="I662" i="61" s="1"/>
  <c r="J656" i="61"/>
  <c r="I657" i="61" s="1"/>
  <c r="J655" i="61"/>
  <c r="H657" i="61" s="1"/>
  <c r="K655" i="61"/>
  <c r="H658" i="61" s="1"/>
  <c r="L655" i="61"/>
  <c r="H659" i="61" s="1"/>
  <c r="M655" i="61"/>
  <c r="H660" i="61" s="1"/>
  <c r="N655" i="61"/>
  <c r="H661" i="61" s="1"/>
  <c r="O655" i="61"/>
  <c r="H662" i="61" s="1"/>
  <c r="I655" i="61"/>
  <c r="H656" i="61" s="1"/>
  <c r="I654" i="61"/>
  <c r="G656" i="61" s="1"/>
  <c r="J654" i="61"/>
  <c r="G657" i="61" s="1"/>
  <c r="K654" i="61"/>
  <c r="G658" i="61" s="1"/>
  <c r="L654" i="61"/>
  <c r="G659" i="61" s="1"/>
  <c r="M654" i="61"/>
  <c r="G660" i="61" s="1"/>
  <c r="N654" i="61"/>
  <c r="G661" i="61" s="1"/>
  <c r="O654" i="61"/>
  <c r="G662" i="61" s="1"/>
  <c r="H654" i="61"/>
  <c r="G655" i="61" s="1"/>
  <c r="H653" i="61"/>
  <c r="F655" i="61" s="1"/>
  <c r="I653" i="61"/>
  <c r="F656" i="61" s="1"/>
  <c r="J653" i="61"/>
  <c r="F657" i="61" s="1"/>
  <c r="K653" i="61"/>
  <c r="F658" i="61" s="1"/>
  <c r="L653" i="61"/>
  <c r="F659" i="61" s="1"/>
  <c r="M653" i="61"/>
  <c r="F660" i="61" s="1"/>
  <c r="N653" i="61"/>
  <c r="F661" i="61" s="1"/>
  <c r="O653" i="61"/>
  <c r="F662" i="61" s="1"/>
  <c r="G653" i="61"/>
  <c r="F654" i="61" s="1"/>
  <c r="G652" i="61"/>
  <c r="E654" i="61" s="1"/>
  <c r="H652" i="61"/>
  <c r="E655" i="61" s="1"/>
  <c r="I652" i="61"/>
  <c r="E656" i="61" s="1"/>
  <c r="J652" i="61"/>
  <c r="E657" i="61" s="1"/>
  <c r="K652" i="61"/>
  <c r="E658" i="61" s="1"/>
  <c r="L652" i="61"/>
  <c r="E659" i="61" s="1"/>
  <c r="M652" i="61"/>
  <c r="E660" i="61" s="1"/>
  <c r="N652" i="61"/>
  <c r="E661" i="61" s="1"/>
  <c r="O652" i="61"/>
  <c r="E662" i="61" s="1"/>
  <c r="F652" i="61"/>
  <c r="E653" i="61" s="1"/>
  <c r="N651" i="61"/>
  <c r="D661" i="61" s="1"/>
  <c r="F651" i="61"/>
  <c r="D653" i="61" s="1"/>
  <c r="G651" i="61"/>
  <c r="D654" i="61" s="1"/>
  <c r="H651" i="61"/>
  <c r="D655" i="61" s="1"/>
  <c r="I651" i="61"/>
  <c r="D656" i="61" s="1"/>
  <c r="J651" i="61"/>
  <c r="D657" i="61" s="1"/>
  <c r="K651" i="61"/>
  <c r="D658" i="61" s="1"/>
  <c r="L651" i="61"/>
  <c r="D659" i="61" s="1"/>
  <c r="M651" i="61"/>
  <c r="D660" i="61" s="1"/>
  <c r="O651" i="61"/>
  <c r="D662" i="61" s="1"/>
  <c r="E651" i="61"/>
  <c r="D652" i="61" s="1"/>
  <c r="E650" i="61"/>
  <c r="C652" i="61" s="1"/>
  <c r="F650" i="61"/>
  <c r="C653" i="61" s="1"/>
  <c r="G650" i="61"/>
  <c r="C654" i="61" s="1"/>
  <c r="H650" i="61"/>
  <c r="C655" i="61" s="1"/>
  <c r="I650" i="61"/>
  <c r="C656" i="61" s="1"/>
  <c r="J650" i="61"/>
  <c r="C657" i="61" s="1"/>
  <c r="K650" i="61"/>
  <c r="C658" i="61" s="1"/>
  <c r="L650" i="61"/>
  <c r="C659" i="61" s="1"/>
  <c r="M650" i="61"/>
  <c r="C660" i="61" s="1"/>
  <c r="N650" i="61"/>
  <c r="C661" i="61" s="1"/>
  <c r="O650" i="61"/>
  <c r="C662" i="61" s="1"/>
  <c r="D650" i="61"/>
  <c r="C651" i="61" s="1"/>
  <c r="V644" i="62" l="1"/>
  <c r="O672" i="62"/>
  <c r="P646" i="62"/>
  <c r="Y644" i="62"/>
  <c r="Y646" i="62"/>
  <c r="Y645" i="62"/>
  <c r="W644" i="62"/>
  <c r="T644" i="62"/>
  <c r="Z4" i="62"/>
  <c r="Z644" i="62" s="1"/>
  <c r="P644" i="62"/>
  <c r="Q644" i="62"/>
  <c r="S645" i="62"/>
  <c r="S646" i="62"/>
  <c r="S644" i="62"/>
  <c r="Y145" i="61"/>
  <c r="Y479" i="61"/>
  <c r="V510" i="61"/>
  <c r="Y17" i="61"/>
  <c r="Y73" i="61"/>
  <c r="Y181" i="61"/>
  <c r="Y403" i="61"/>
  <c r="Y559" i="61"/>
  <c r="Y9" i="61"/>
  <c r="Y265" i="61"/>
  <c r="Y303" i="61"/>
  <c r="Y495" i="61"/>
  <c r="Y583" i="61"/>
  <c r="V122" i="61"/>
  <c r="Y105" i="61"/>
  <c r="Y467" i="61"/>
  <c r="Y503" i="61"/>
  <c r="V158" i="61"/>
  <c r="Y351" i="61"/>
  <c r="Y383" i="61"/>
  <c r="Y459" i="61"/>
  <c r="Y499" i="61"/>
  <c r="Y507" i="61"/>
  <c r="Y543" i="61"/>
  <c r="Y551" i="61"/>
  <c r="Y615" i="61"/>
  <c r="V297" i="61"/>
  <c r="Y535" i="61"/>
  <c r="Y635" i="61"/>
  <c r="V90" i="61"/>
  <c r="V309" i="61"/>
  <c r="Y165" i="61"/>
  <c r="Y169" i="61"/>
  <c r="Y177" i="61"/>
  <c r="Y225" i="61"/>
  <c r="Y25" i="61"/>
  <c r="Y93" i="61"/>
  <c r="Y153" i="61"/>
  <c r="Y201" i="61"/>
  <c r="Y253" i="61"/>
  <c r="Y295" i="61"/>
  <c r="Y331" i="61"/>
  <c r="Y395" i="61"/>
  <c r="Y419" i="61"/>
  <c r="Y435" i="61"/>
  <c r="Y539" i="61"/>
  <c r="Y567" i="61"/>
  <c r="Y571" i="61"/>
  <c r="Y439" i="61"/>
  <c r="Y475" i="61"/>
  <c r="Y555" i="61"/>
  <c r="Y599" i="61"/>
  <c r="Y627" i="61"/>
  <c r="V22" i="61"/>
  <c r="V150" i="61"/>
  <c r="V166" i="61"/>
  <c r="V182" i="61"/>
  <c r="V317" i="61"/>
  <c r="V330" i="61"/>
  <c r="V586" i="61"/>
  <c r="V278" i="61"/>
  <c r="V329" i="61"/>
  <c r="V522" i="61"/>
  <c r="V546" i="61"/>
  <c r="V594" i="61"/>
  <c r="V417" i="61"/>
  <c r="V437" i="61"/>
  <c r="V448" i="61"/>
  <c r="V501" i="61"/>
  <c r="V506" i="61"/>
  <c r="V529" i="61"/>
  <c r="V553" i="61"/>
  <c r="V569" i="61"/>
  <c r="V573" i="61"/>
  <c r="V585" i="61"/>
  <c r="V598" i="61"/>
  <c r="V10" i="61"/>
  <c r="V15" i="61"/>
  <c r="V27" i="61"/>
  <c r="V115" i="61"/>
  <c r="V135" i="61"/>
  <c r="V138" i="61"/>
  <c r="V223" i="61"/>
  <c r="V255" i="61"/>
  <c r="V258" i="61"/>
  <c r="V263" i="61"/>
  <c r="V266" i="61"/>
  <c r="V291" i="61"/>
  <c r="V313" i="61"/>
  <c r="V318" i="61"/>
  <c r="V349" i="61"/>
  <c r="V354" i="61"/>
  <c r="V382" i="61"/>
  <c r="V404" i="61"/>
  <c r="V410" i="61"/>
  <c r="V429" i="61"/>
  <c r="V441" i="61"/>
  <c r="V445" i="61"/>
  <c r="V474" i="61"/>
  <c r="V478" i="61"/>
  <c r="V482" i="61"/>
  <c r="V486" i="61"/>
  <c r="V490" i="61"/>
  <c r="V494" i="61"/>
  <c r="V502" i="61"/>
  <c r="V526" i="61"/>
  <c r="V541" i="61"/>
  <c r="V550" i="61"/>
  <c r="V570" i="61"/>
  <c r="V23" i="61"/>
  <c r="V35" i="61"/>
  <c r="V38" i="61"/>
  <c r="V43" i="61"/>
  <c r="V46" i="61"/>
  <c r="V51" i="61"/>
  <c r="V54" i="61"/>
  <c r="V59" i="61"/>
  <c r="V62" i="61"/>
  <c r="V67" i="61"/>
  <c r="V70" i="61"/>
  <c r="V75" i="61"/>
  <c r="V78" i="61"/>
  <c r="V86" i="61"/>
  <c r="V91" i="61"/>
  <c r="V94" i="61"/>
  <c r="V99" i="61"/>
  <c r="V102" i="61"/>
  <c r="V123" i="61"/>
  <c r="V126" i="61"/>
  <c r="V146" i="61"/>
  <c r="V151" i="61"/>
  <c r="V154" i="61"/>
  <c r="V159" i="61"/>
  <c r="V162" i="61"/>
  <c r="V170" i="61"/>
  <c r="V175" i="61"/>
  <c r="V178" i="61"/>
  <c r="V183" i="61"/>
  <c r="V186" i="61"/>
  <c r="V195" i="61"/>
  <c r="V198" i="61"/>
  <c r="V203" i="61"/>
  <c r="V206" i="61"/>
  <c r="V211" i="61"/>
  <c r="V214" i="61"/>
  <c r="V235" i="61"/>
  <c r="V238" i="61"/>
  <c r="V243" i="61"/>
  <c r="V246" i="61"/>
  <c r="V282" i="61"/>
  <c r="V287" i="61"/>
  <c r="V293" i="61"/>
  <c r="V305" i="61"/>
  <c r="V310" i="61"/>
  <c r="V341" i="61"/>
  <c r="V346" i="61"/>
  <c r="V373" i="61"/>
  <c r="V401" i="61"/>
  <c r="V412" i="61"/>
  <c r="V418" i="61"/>
  <c r="V426" i="61"/>
  <c r="V438" i="61"/>
  <c r="V449" i="61"/>
  <c r="V453" i="61"/>
  <c r="V517" i="61"/>
  <c r="V521" i="61"/>
  <c r="V533" i="61"/>
  <c r="V538" i="61"/>
  <c r="V558" i="61"/>
  <c r="V581" i="61"/>
  <c r="V593" i="61"/>
  <c r="V609" i="61"/>
  <c r="V613" i="61"/>
  <c r="V622" i="61"/>
  <c r="V633" i="61"/>
  <c r="V6" i="61"/>
  <c r="V14" i="61"/>
  <c r="V134" i="61"/>
  <c r="V222" i="61"/>
  <c r="V254" i="61"/>
  <c r="V262" i="61"/>
  <c r="V270" i="61"/>
  <c r="V302" i="61"/>
  <c r="V333" i="61"/>
  <c r="V338" i="61"/>
  <c r="V365" i="61"/>
  <c r="V393" i="61"/>
  <c r="V405" i="61"/>
  <c r="V409" i="61"/>
  <c r="V420" i="61"/>
  <c r="V440" i="61"/>
  <c r="V505" i="61"/>
  <c r="V514" i="61"/>
  <c r="V562" i="61"/>
  <c r="V578" i="61"/>
  <c r="V590" i="61"/>
  <c r="V597" i="61"/>
  <c r="V606" i="61"/>
  <c r="V610" i="61"/>
  <c r="V630" i="61"/>
  <c r="V617" i="61"/>
  <c r="V637" i="61"/>
  <c r="V457" i="61"/>
  <c r="V461" i="61"/>
  <c r="V465" i="61"/>
  <c r="V469" i="61"/>
  <c r="V518" i="61"/>
  <c r="V549" i="61"/>
  <c r="V565" i="61"/>
  <c r="V605" i="61"/>
  <c r="V621" i="61"/>
  <c r="V625" i="61"/>
  <c r="V634" i="61"/>
  <c r="V477" i="61"/>
  <c r="V481" i="61"/>
  <c r="V485" i="61"/>
  <c r="V489" i="61"/>
  <c r="V493" i="61"/>
  <c r="V497" i="61"/>
  <c r="V525" i="61"/>
  <c r="V545" i="61"/>
  <c r="V557" i="61"/>
  <c r="V577" i="61"/>
  <c r="V589" i="61"/>
  <c r="V629" i="61"/>
  <c r="V641" i="61"/>
  <c r="Y88" i="61"/>
  <c r="Y244" i="61"/>
  <c r="Y272" i="61"/>
  <c r="Y308" i="61"/>
  <c r="Y344" i="61"/>
  <c r="Y366" i="61"/>
  <c r="Y427" i="61"/>
  <c r="Y502" i="61"/>
  <c r="Y510" i="61"/>
  <c r="Y10" i="61"/>
  <c r="Y29" i="61"/>
  <c r="Y97" i="61"/>
  <c r="Y112" i="61"/>
  <c r="Y117" i="61"/>
  <c r="Y152" i="61"/>
  <c r="Y161" i="61"/>
  <c r="Y176" i="61"/>
  <c r="Y217" i="61"/>
  <c r="Y300" i="61"/>
  <c r="Y342" i="61"/>
  <c r="Y387" i="61"/>
  <c r="Y414" i="61"/>
  <c r="Y446" i="61"/>
  <c r="Y34" i="61"/>
  <c r="Y37" i="61"/>
  <c r="Y42" i="61"/>
  <c r="Y45" i="61"/>
  <c r="Y50" i="61"/>
  <c r="Y53" i="61"/>
  <c r="Y58" i="61"/>
  <c r="Y61" i="61"/>
  <c r="Y66" i="61"/>
  <c r="Y69" i="61"/>
  <c r="Y77" i="61"/>
  <c r="Y84" i="61"/>
  <c r="Y92" i="61"/>
  <c r="Y104" i="61"/>
  <c r="Y109" i="61"/>
  <c r="Y129" i="61"/>
  <c r="Y144" i="61"/>
  <c r="Y156" i="61"/>
  <c r="Y168" i="61"/>
  <c r="Y173" i="61"/>
  <c r="Y180" i="61"/>
  <c r="Y193" i="61"/>
  <c r="Y200" i="61"/>
  <c r="Y209" i="61"/>
  <c r="Y224" i="61"/>
  <c r="Y236" i="61"/>
  <c r="Y245" i="61"/>
  <c r="Y252" i="61"/>
  <c r="Y257" i="61"/>
  <c r="Y264" i="61"/>
  <c r="Y273" i="61"/>
  <c r="Y280" i="61"/>
  <c r="Y288" i="61"/>
  <c r="Y311" i="61"/>
  <c r="Y319" i="61"/>
  <c r="Y328" i="61"/>
  <c r="Y339" i="61"/>
  <c r="Y347" i="61"/>
  <c r="Y355" i="61"/>
  <c r="Y378" i="61"/>
  <c r="Y411" i="61"/>
  <c r="Y443" i="61"/>
  <c r="Y120" i="61"/>
  <c r="Y128" i="61"/>
  <c r="Y192" i="61"/>
  <c r="Y208" i="61"/>
  <c r="Y283" i="61"/>
  <c r="Y291" i="61"/>
  <c r="Y316" i="61"/>
  <c r="Y352" i="61"/>
  <c r="Y390" i="61"/>
  <c r="Y474" i="61"/>
  <c r="Y506" i="61"/>
  <c r="Y570" i="61"/>
  <c r="Y606" i="61"/>
  <c r="Y634" i="61"/>
  <c r="Y5" i="61"/>
  <c r="Y13" i="61"/>
  <c r="Y21" i="61"/>
  <c r="Y80" i="61"/>
  <c r="Y125" i="61"/>
  <c r="Y132" i="61"/>
  <c r="Y137" i="61"/>
  <c r="Y196" i="61"/>
  <c r="Y205" i="61"/>
  <c r="Y212" i="61"/>
  <c r="Y232" i="61"/>
  <c r="Y241" i="61"/>
  <c r="Y248" i="61"/>
  <c r="Y260" i="61"/>
  <c r="Y269" i="61"/>
  <c r="Y276" i="61"/>
  <c r="Y314" i="61"/>
  <c r="Y322" i="61"/>
  <c r="Y350" i="61"/>
  <c r="Y363" i="61"/>
  <c r="Y81" i="61"/>
  <c r="Y96" i="61"/>
  <c r="Y101" i="61"/>
  <c r="Y116" i="61"/>
  <c r="Y133" i="61"/>
  <c r="Y148" i="61"/>
  <c r="Y160" i="61"/>
  <c r="Y184" i="61"/>
  <c r="Y197" i="61"/>
  <c r="Y204" i="61"/>
  <c r="Y216" i="61"/>
  <c r="Y221" i="61"/>
  <c r="Y228" i="61"/>
  <c r="Y233" i="61"/>
  <c r="Y240" i="61"/>
  <c r="Y249" i="61"/>
  <c r="Y261" i="61"/>
  <c r="Y268" i="61"/>
  <c r="Y277" i="61"/>
  <c r="Y286" i="61"/>
  <c r="Y336" i="61"/>
  <c r="Y375" i="61"/>
  <c r="Y399" i="61"/>
  <c r="Y430" i="61"/>
  <c r="Y418" i="61"/>
  <c r="Y434" i="61"/>
  <c r="Y450" i="61"/>
  <c r="Y462" i="61"/>
  <c r="Y470" i="61"/>
  <c r="Y482" i="61"/>
  <c r="Y514" i="61"/>
  <c r="Y518" i="61"/>
  <c r="Y522" i="61"/>
  <c r="Y526" i="61"/>
  <c r="Y578" i="61"/>
  <c r="Y610" i="61"/>
  <c r="Y367" i="61"/>
  <c r="Y382" i="61"/>
  <c r="Y394" i="61"/>
  <c r="Y406" i="61"/>
  <c r="Y415" i="61"/>
  <c r="Y422" i="61"/>
  <c r="Y431" i="61"/>
  <c r="Y438" i="61"/>
  <c r="Y447" i="61"/>
  <c r="Y454" i="61"/>
  <c r="Y327" i="61"/>
  <c r="Y362" i="61"/>
  <c r="Y374" i="61"/>
  <c r="Y386" i="61"/>
  <c r="Y398" i="61"/>
  <c r="Y410" i="61"/>
  <c r="Y426" i="61"/>
  <c r="Y442" i="61"/>
  <c r="Y458" i="61"/>
  <c r="Y538" i="61"/>
  <c r="Y542" i="61"/>
  <c r="Y546" i="61"/>
  <c r="Y550" i="61"/>
  <c r="Y586" i="61"/>
  <c r="Y466" i="61"/>
  <c r="Y478" i="61"/>
  <c r="Y486" i="61"/>
  <c r="Y490" i="61"/>
  <c r="Y494" i="61"/>
  <c r="Y558" i="61"/>
  <c r="Y562" i="61"/>
  <c r="Y590" i="61"/>
  <c r="Y594" i="61"/>
  <c r="Y598" i="61"/>
  <c r="Y602" i="61"/>
  <c r="Y618" i="61"/>
  <c r="Y622" i="61"/>
  <c r="Y626" i="61"/>
  <c r="Y630" i="61"/>
  <c r="Y461" i="61"/>
  <c r="Y465" i="61"/>
  <c r="Y469" i="61"/>
  <c r="Y481" i="61"/>
  <c r="Y485" i="61"/>
  <c r="L680" i="61"/>
  <c r="I679" i="61"/>
  <c r="N678" i="61"/>
  <c r="K677" i="61"/>
  <c r="C677" i="61"/>
  <c r="H676" i="61"/>
  <c r="E675" i="61"/>
  <c r="B674" i="61"/>
  <c r="G673" i="61"/>
  <c r="D672" i="61"/>
  <c r="N670" i="61"/>
  <c r="K669" i="61"/>
  <c r="H668" i="61"/>
  <c r="I680" i="61"/>
  <c r="N679" i="61"/>
  <c r="F679" i="61"/>
  <c r="K678" i="61"/>
  <c r="C678" i="61"/>
  <c r="H677" i="61"/>
  <c r="M676" i="61"/>
  <c r="E676" i="61"/>
  <c r="J675" i="61"/>
  <c r="B675" i="61"/>
  <c r="G674" i="61"/>
  <c r="L673" i="61"/>
  <c r="D673" i="61"/>
  <c r="I672" i="61"/>
  <c r="N671" i="61"/>
  <c r="F671" i="61"/>
  <c r="K670" i="61"/>
  <c r="C670" i="61"/>
  <c r="H669" i="61"/>
  <c r="M668" i="61"/>
  <c r="E668" i="61"/>
  <c r="M680" i="61"/>
  <c r="E680" i="61"/>
  <c r="J679" i="61"/>
  <c r="B679" i="61"/>
  <c r="G678" i="61"/>
  <c r="L677" i="61"/>
  <c r="D677" i="61"/>
  <c r="I676" i="61"/>
  <c r="N675" i="61"/>
  <c r="F675" i="61"/>
  <c r="K674" i="61"/>
  <c r="C674" i="61"/>
  <c r="H673" i="61"/>
  <c r="M672" i="61"/>
  <c r="E672" i="61"/>
  <c r="J671" i="61"/>
  <c r="B671" i="61"/>
  <c r="G670" i="61"/>
  <c r="L669" i="61"/>
  <c r="D669" i="61"/>
  <c r="I668" i="61"/>
  <c r="D680" i="61"/>
  <c r="F678" i="61"/>
  <c r="M675" i="61"/>
  <c r="J674" i="61"/>
  <c r="L672" i="61"/>
  <c r="I671" i="61"/>
  <c r="F670" i="61"/>
  <c r="C669" i="61"/>
  <c r="H680" i="61"/>
  <c r="M679" i="61"/>
  <c r="E679" i="61"/>
  <c r="J678" i="61"/>
  <c r="B678" i="61"/>
  <c r="G677" i="61"/>
  <c r="L676" i="61"/>
  <c r="D676" i="61"/>
  <c r="I675" i="61"/>
  <c r="N674" i="61"/>
  <c r="F674" i="61"/>
  <c r="K673" i="61"/>
  <c r="C673" i="61"/>
  <c r="H672" i="61"/>
  <c r="M671" i="61"/>
  <c r="E671" i="61"/>
  <c r="J670" i="61"/>
  <c r="B670" i="61"/>
  <c r="G669" i="61"/>
  <c r="L668" i="61"/>
  <c r="D668" i="61"/>
  <c r="K680" i="61"/>
  <c r="G680" i="61"/>
  <c r="C680" i="61"/>
  <c r="L679" i="61"/>
  <c r="H679" i="61"/>
  <c r="D679" i="61"/>
  <c r="M678" i="61"/>
  <c r="I678" i="61"/>
  <c r="E678" i="61"/>
  <c r="N677" i="61"/>
  <c r="J677" i="61"/>
  <c r="F677" i="61"/>
  <c r="B677" i="61"/>
  <c r="K676" i="61"/>
  <c r="G676" i="61"/>
  <c r="C676" i="61"/>
  <c r="L675" i="61"/>
  <c r="H675" i="61"/>
  <c r="D675" i="61"/>
  <c r="M674" i="61"/>
  <c r="I674" i="61"/>
  <c r="E674" i="61"/>
  <c r="N673" i="61"/>
  <c r="J673" i="61"/>
  <c r="F673" i="61"/>
  <c r="B673" i="61"/>
  <c r="K672" i="61"/>
  <c r="G672" i="61"/>
  <c r="C672" i="61"/>
  <c r="L671" i="61"/>
  <c r="H671" i="61"/>
  <c r="D671" i="61"/>
  <c r="M670" i="61"/>
  <c r="I670" i="61"/>
  <c r="E670" i="61"/>
  <c r="N669" i="61"/>
  <c r="J669" i="61"/>
  <c r="F669" i="61"/>
  <c r="B669" i="61"/>
  <c r="K668" i="61"/>
  <c r="G668" i="61"/>
  <c r="C668" i="61"/>
  <c r="N680" i="61"/>
  <c r="J680" i="61"/>
  <c r="F680" i="61"/>
  <c r="B680" i="61"/>
  <c r="K679" i="61"/>
  <c r="G679" i="61"/>
  <c r="C679" i="61"/>
  <c r="L678" i="61"/>
  <c r="H678" i="61"/>
  <c r="D678" i="61"/>
  <c r="M677" i="61"/>
  <c r="I677" i="61"/>
  <c r="E677" i="61"/>
  <c r="N676" i="61"/>
  <c r="J676" i="61"/>
  <c r="F676" i="61"/>
  <c r="B676" i="61"/>
  <c r="K675" i="61"/>
  <c r="G675" i="61"/>
  <c r="C675" i="61"/>
  <c r="L674" i="61"/>
  <c r="H674" i="61"/>
  <c r="D674" i="61"/>
  <c r="M673" i="61"/>
  <c r="I673" i="61"/>
  <c r="E673" i="61"/>
  <c r="N672" i="61"/>
  <c r="J672" i="61"/>
  <c r="F672" i="61"/>
  <c r="B672" i="61"/>
  <c r="K671" i="61"/>
  <c r="G671" i="61"/>
  <c r="C671" i="61"/>
  <c r="L670" i="61"/>
  <c r="H670" i="61"/>
  <c r="D670" i="61"/>
  <c r="M669" i="61"/>
  <c r="I669" i="61"/>
  <c r="E669" i="61"/>
  <c r="N668" i="61"/>
  <c r="J668" i="61"/>
  <c r="F668" i="61"/>
  <c r="N646" i="61"/>
  <c r="N645" i="61"/>
  <c r="N644" i="61"/>
  <c r="R641" i="61"/>
  <c r="R640" i="61"/>
  <c r="R639" i="61"/>
  <c r="T639" i="61" s="1"/>
  <c r="Z639" i="61" s="1"/>
  <c r="T638" i="61"/>
  <c r="Z638" i="61" s="1"/>
  <c r="R638" i="61"/>
  <c r="S638" i="61" s="1"/>
  <c r="R637" i="61"/>
  <c r="S637" i="61" s="1"/>
  <c r="T636" i="61"/>
  <c r="Z636" i="61" s="1"/>
  <c r="R636" i="61"/>
  <c r="S636" i="61" s="1"/>
  <c r="R635" i="61"/>
  <c r="T635" i="61" s="1"/>
  <c r="Z635" i="61" s="1"/>
  <c r="R634" i="61"/>
  <c r="R633" i="61"/>
  <c r="T632" i="61"/>
  <c r="Z632" i="61" s="1"/>
  <c r="R632" i="61"/>
  <c r="S632" i="61" s="1"/>
  <c r="T631" i="61"/>
  <c r="Z631" i="61" s="1"/>
  <c r="R631" i="61"/>
  <c r="S631" i="61" s="1"/>
  <c r="R630" i="61"/>
  <c r="R629" i="61"/>
  <c r="T628" i="61"/>
  <c r="Z628" i="61" s="1"/>
  <c r="R628" i="61"/>
  <c r="S628" i="61" s="1"/>
  <c r="R627" i="61"/>
  <c r="R626" i="61"/>
  <c r="R625" i="61"/>
  <c r="R624" i="61"/>
  <c r="R623" i="61"/>
  <c r="R622" i="61"/>
  <c r="R621" i="61"/>
  <c r="R620" i="61"/>
  <c r="S620" i="61" s="1"/>
  <c r="R619" i="61"/>
  <c r="R618" i="61"/>
  <c r="R617" i="61"/>
  <c r="T616" i="61"/>
  <c r="Z616" i="61" s="1"/>
  <c r="R616" i="61"/>
  <c r="S616" i="61" s="1"/>
  <c r="R615" i="61"/>
  <c r="T614" i="61"/>
  <c r="Z614" i="61" s="1"/>
  <c r="R614" i="61"/>
  <c r="S614" i="61" s="1"/>
  <c r="R613" i="61"/>
  <c r="R612" i="61"/>
  <c r="T611" i="61"/>
  <c r="Z611" i="61" s="1"/>
  <c r="R611" i="61"/>
  <c r="S611" i="61" s="1"/>
  <c r="R610" i="61"/>
  <c r="R609" i="61"/>
  <c r="R608" i="61"/>
  <c r="T607" i="61"/>
  <c r="Z607" i="61" s="1"/>
  <c r="R607" i="61"/>
  <c r="S607" i="61" s="1"/>
  <c r="R606" i="61"/>
  <c r="R605" i="61"/>
  <c r="S605" i="61" s="1"/>
  <c r="R604" i="61"/>
  <c r="T603" i="61"/>
  <c r="Z603" i="61" s="1"/>
  <c r="R603" i="61"/>
  <c r="S603" i="61" s="1"/>
  <c r="R602" i="61"/>
  <c r="T601" i="61"/>
  <c r="Z601" i="61" s="1"/>
  <c r="R601" i="61"/>
  <c r="S601" i="61" s="1"/>
  <c r="R600" i="61"/>
  <c r="R599" i="61"/>
  <c r="R598" i="61"/>
  <c r="R597" i="61"/>
  <c r="R596" i="61"/>
  <c r="S596" i="61" s="1"/>
  <c r="R595" i="61"/>
  <c r="R594" i="61"/>
  <c r="R593" i="61"/>
  <c r="R592" i="61"/>
  <c r="R591" i="61"/>
  <c r="R590" i="61"/>
  <c r="R589" i="61"/>
  <c r="R588" i="61"/>
  <c r="T587" i="61"/>
  <c r="Z587" i="61" s="1"/>
  <c r="R587" i="61"/>
  <c r="S587" i="61" s="1"/>
  <c r="R586" i="61"/>
  <c r="R585" i="61"/>
  <c r="T585" i="61" s="1"/>
  <c r="Z585" i="61" s="1"/>
  <c r="R584" i="61"/>
  <c r="S584" i="61" s="1"/>
  <c r="R583" i="61"/>
  <c r="T583" i="61" s="1"/>
  <c r="Z583" i="61" s="1"/>
  <c r="T582" i="61"/>
  <c r="Z582" i="61" s="1"/>
  <c r="R582" i="61"/>
  <c r="S582" i="61" s="1"/>
  <c r="R581" i="61"/>
  <c r="R580" i="61"/>
  <c r="R579" i="61"/>
  <c r="T579" i="61" s="1"/>
  <c r="Z579" i="61" s="1"/>
  <c r="R578" i="61"/>
  <c r="R577" i="61"/>
  <c r="T577" i="61" s="1"/>
  <c r="Z577" i="61" s="1"/>
  <c r="R576" i="61"/>
  <c r="R575" i="61"/>
  <c r="T574" i="61"/>
  <c r="Z574" i="61" s="1"/>
  <c r="R574" i="61"/>
  <c r="S574" i="61" s="1"/>
  <c r="R573" i="61"/>
  <c r="R572" i="61"/>
  <c r="S572" i="61" s="1"/>
  <c r="R571" i="61"/>
  <c r="R570" i="61"/>
  <c r="R569" i="61"/>
  <c r="S569" i="61" s="1"/>
  <c r="R568" i="61"/>
  <c r="S568" i="61" s="1"/>
  <c r="R567" i="61"/>
  <c r="T567" i="61" s="1"/>
  <c r="Z567" i="61" s="1"/>
  <c r="T566" i="61"/>
  <c r="Z566" i="61" s="1"/>
  <c r="R566" i="61"/>
  <c r="S566" i="61" s="1"/>
  <c r="R565" i="61"/>
  <c r="R564" i="61"/>
  <c r="R563" i="61"/>
  <c r="R562" i="61"/>
  <c r="T561" i="61"/>
  <c r="Z561" i="61" s="1"/>
  <c r="R561" i="61"/>
  <c r="S561" i="61" s="1"/>
  <c r="R560" i="61"/>
  <c r="S560" i="61" s="1"/>
  <c r="R559" i="61"/>
  <c r="R558" i="61"/>
  <c r="R557" i="61"/>
  <c r="T556" i="61"/>
  <c r="Z556" i="61" s="1"/>
  <c r="R556" i="61"/>
  <c r="S556" i="61" s="1"/>
  <c r="R555" i="61"/>
  <c r="T554" i="61"/>
  <c r="Z554" i="61" s="1"/>
  <c r="R554" i="61"/>
  <c r="S554" i="61" s="1"/>
  <c r="R553" i="61"/>
  <c r="R552" i="61"/>
  <c r="S552" i="61" s="1"/>
  <c r="R551" i="61"/>
  <c r="R550" i="61"/>
  <c r="R549" i="61"/>
  <c r="T549" i="61" s="1"/>
  <c r="Z549" i="61" s="1"/>
  <c r="R548" i="61"/>
  <c r="R547" i="61"/>
  <c r="T547" i="61" s="1"/>
  <c r="Z547" i="61" s="1"/>
  <c r="R546" i="61"/>
  <c r="R545" i="61"/>
  <c r="R544" i="61"/>
  <c r="S544" i="61" s="1"/>
  <c r="R543" i="61"/>
  <c r="R542" i="61"/>
  <c r="R541" i="61"/>
  <c r="T541" i="61" s="1"/>
  <c r="Z541" i="61" s="1"/>
  <c r="R540" i="61"/>
  <c r="R539" i="61"/>
  <c r="T539" i="61" s="1"/>
  <c r="Z539" i="61" s="1"/>
  <c r="R538" i="61"/>
  <c r="T537" i="61"/>
  <c r="Z537" i="61" s="1"/>
  <c r="R537" i="61"/>
  <c r="S537" i="61" s="1"/>
  <c r="T536" i="61"/>
  <c r="Z536" i="61" s="1"/>
  <c r="R536" i="61"/>
  <c r="S536" i="61" s="1"/>
  <c r="R535" i="61"/>
  <c r="T535" i="61" s="1"/>
  <c r="Z535" i="61" s="1"/>
  <c r="T534" i="61"/>
  <c r="Z534" i="61" s="1"/>
  <c r="R534" i="61"/>
  <c r="S534" i="61" s="1"/>
  <c r="R533" i="61"/>
  <c r="R532" i="61"/>
  <c r="R531" i="61"/>
  <c r="T531" i="61" s="1"/>
  <c r="Z531" i="61" s="1"/>
  <c r="T530" i="61"/>
  <c r="Z530" i="61" s="1"/>
  <c r="R530" i="61"/>
  <c r="S530" i="61" s="1"/>
  <c r="R529" i="61"/>
  <c r="S529" i="61" s="1"/>
  <c r="R528" i="61"/>
  <c r="S528" i="61" s="1"/>
  <c r="R527" i="61"/>
  <c r="T527" i="61" s="1"/>
  <c r="Z527" i="61" s="1"/>
  <c r="R526" i="61"/>
  <c r="R525" i="61"/>
  <c r="S525" i="61" s="1"/>
  <c r="R524" i="61"/>
  <c r="S524" i="61" s="1"/>
  <c r="R523" i="61"/>
  <c r="T523" i="61" s="1"/>
  <c r="Z523" i="61" s="1"/>
  <c r="R522" i="61"/>
  <c r="R521" i="61"/>
  <c r="S521" i="61" s="1"/>
  <c r="R520" i="61"/>
  <c r="R519" i="61"/>
  <c r="T519" i="61" s="1"/>
  <c r="Z519" i="61" s="1"/>
  <c r="R518" i="61"/>
  <c r="R517" i="61"/>
  <c r="R516" i="61"/>
  <c r="S516" i="61" s="1"/>
  <c r="R515" i="61"/>
  <c r="T515" i="61" s="1"/>
  <c r="Z515" i="61" s="1"/>
  <c r="R514" i="61"/>
  <c r="T513" i="61"/>
  <c r="Z513" i="61" s="1"/>
  <c r="R513" i="61"/>
  <c r="S513" i="61" s="1"/>
  <c r="R512" i="61"/>
  <c r="T511" i="61"/>
  <c r="Z511" i="61" s="1"/>
  <c r="R511" i="61"/>
  <c r="S511" i="61" s="1"/>
  <c r="R510" i="61"/>
  <c r="T509" i="61"/>
  <c r="Z509" i="61" s="1"/>
  <c r="R509" i="61"/>
  <c r="S509" i="61" s="1"/>
  <c r="R508" i="61"/>
  <c r="R507" i="61"/>
  <c r="R506" i="61"/>
  <c r="R505" i="61"/>
  <c r="R504" i="61"/>
  <c r="S504" i="61" s="1"/>
  <c r="R503" i="61"/>
  <c r="R502" i="61"/>
  <c r="R501" i="61"/>
  <c r="R500" i="61"/>
  <c r="R499" i="61"/>
  <c r="T498" i="61"/>
  <c r="Z498" i="61" s="1"/>
  <c r="R498" i="61"/>
  <c r="S498" i="61" s="1"/>
  <c r="R497" i="61"/>
  <c r="T497" i="61" s="1"/>
  <c r="Z497" i="61" s="1"/>
  <c r="R496" i="61"/>
  <c r="S496" i="61" s="1"/>
  <c r="R495" i="61"/>
  <c r="R494" i="61"/>
  <c r="R493" i="61"/>
  <c r="T493" i="61" s="1"/>
  <c r="Z493" i="61" s="1"/>
  <c r="R492" i="61"/>
  <c r="S492" i="61" s="1"/>
  <c r="R491" i="61"/>
  <c r="R490" i="61"/>
  <c r="R489" i="61"/>
  <c r="R488" i="61"/>
  <c r="S488" i="61" s="1"/>
  <c r="R487" i="61"/>
  <c r="R486" i="61"/>
  <c r="R485" i="61"/>
  <c r="R484" i="61"/>
  <c r="S484" i="61" s="1"/>
  <c r="R483" i="61"/>
  <c r="T483" i="61" s="1"/>
  <c r="Z483" i="61" s="1"/>
  <c r="R482" i="61"/>
  <c r="R481" i="61"/>
  <c r="T481" i="61" s="1"/>
  <c r="Z481" i="61" s="1"/>
  <c r="R480" i="61"/>
  <c r="S480" i="61" s="1"/>
  <c r="R479" i="61"/>
  <c r="R478" i="61"/>
  <c r="R477" i="61"/>
  <c r="T477" i="61" s="1"/>
  <c r="Z477" i="61" s="1"/>
  <c r="R476" i="61"/>
  <c r="R475" i="61"/>
  <c r="T475" i="61" s="1"/>
  <c r="Z475" i="61" s="1"/>
  <c r="R474" i="61"/>
  <c r="T473" i="61"/>
  <c r="Z473" i="61" s="1"/>
  <c r="R473" i="61"/>
  <c r="S473" i="61" s="1"/>
  <c r="R472" i="61"/>
  <c r="R471" i="61"/>
  <c r="T471" i="61" s="1"/>
  <c r="Z471" i="61" s="1"/>
  <c r="R470" i="61"/>
  <c r="R469" i="61"/>
  <c r="T469" i="61" s="1"/>
  <c r="Z469" i="61" s="1"/>
  <c r="R468" i="61"/>
  <c r="S468" i="61" s="1"/>
  <c r="R467" i="61"/>
  <c r="R466" i="61"/>
  <c r="R465" i="61"/>
  <c r="T465" i="61" s="1"/>
  <c r="Z465" i="61" s="1"/>
  <c r="R464" i="61"/>
  <c r="R463" i="61"/>
  <c r="R462" i="61"/>
  <c r="R461" i="61"/>
  <c r="T461" i="61" s="1"/>
  <c r="Z461" i="61" s="1"/>
  <c r="R460" i="61"/>
  <c r="R459" i="61"/>
  <c r="R458" i="61"/>
  <c r="T458" i="61" s="1"/>
  <c r="Z458" i="61" s="1"/>
  <c r="R457" i="61"/>
  <c r="R456" i="61"/>
  <c r="R455" i="61"/>
  <c r="S455" i="61" s="1"/>
  <c r="R454" i="61"/>
  <c r="T454" i="61" s="1"/>
  <c r="Z454" i="61" s="1"/>
  <c r="R453" i="61"/>
  <c r="R452" i="61"/>
  <c r="R451" i="61"/>
  <c r="S451" i="61" s="1"/>
  <c r="R450" i="61"/>
  <c r="R449" i="61"/>
  <c r="R448" i="61"/>
  <c r="R447" i="61"/>
  <c r="R446" i="61"/>
  <c r="R445" i="61"/>
  <c r="R444" i="61"/>
  <c r="R443" i="61"/>
  <c r="R442" i="61"/>
  <c r="R441" i="61"/>
  <c r="R440" i="61"/>
  <c r="R439" i="61"/>
  <c r="R438" i="61"/>
  <c r="R437" i="61"/>
  <c r="R436" i="61"/>
  <c r="R435" i="61"/>
  <c r="R434" i="61"/>
  <c r="T433" i="61"/>
  <c r="Z433" i="61" s="1"/>
  <c r="R433" i="61"/>
  <c r="S433" i="61" s="1"/>
  <c r="R432" i="61"/>
  <c r="R431" i="61"/>
  <c r="R430" i="61"/>
  <c r="R429" i="61"/>
  <c r="T429" i="61" s="1"/>
  <c r="Z429" i="61" s="1"/>
  <c r="R428" i="61"/>
  <c r="R427" i="61"/>
  <c r="R426" i="61"/>
  <c r="T426" i="61" s="1"/>
  <c r="Z426" i="61" s="1"/>
  <c r="R425" i="61"/>
  <c r="T425" i="61" s="1"/>
  <c r="Z425" i="61" s="1"/>
  <c r="R424" i="61"/>
  <c r="R423" i="61"/>
  <c r="S423" i="61" s="1"/>
  <c r="R422" i="61"/>
  <c r="S422" i="61" s="1"/>
  <c r="T421" i="61"/>
  <c r="Z421" i="61" s="1"/>
  <c r="R421" i="61"/>
  <c r="S421" i="61" s="1"/>
  <c r="R420" i="61"/>
  <c r="R419" i="61"/>
  <c r="R418" i="61"/>
  <c r="R417" i="61"/>
  <c r="R416" i="61"/>
  <c r="R415" i="61"/>
  <c r="R414" i="61"/>
  <c r="R413" i="61"/>
  <c r="R412" i="61"/>
  <c r="R411" i="61"/>
  <c r="R410" i="61"/>
  <c r="T410" i="61" s="1"/>
  <c r="Z410" i="61" s="1"/>
  <c r="R409" i="61"/>
  <c r="T409" i="61" s="1"/>
  <c r="Z409" i="61" s="1"/>
  <c r="R408" i="61"/>
  <c r="R407" i="61"/>
  <c r="R406" i="61"/>
  <c r="S406" i="61" s="1"/>
  <c r="R405" i="61"/>
  <c r="T405" i="61" s="1"/>
  <c r="Z405" i="61" s="1"/>
  <c r="R404" i="61"/>
  <c r="R403" i="61"/>
  <c r="T402" i="61"/>
  <c r="Z402" i="61" s="1"/>
  <c r="R402" i="61"/>
  <c r="S402" i="61" s="1"/>
  <c r="R401" i="61"/>
  <c r="R400" i="61"/>
  <c r="R399" i="61"/>
  <c r="R398" i="61"/>
  <c r="T397" i="61"/>
  <c r="Z397" i="61" s="1"/>
  <c r="R397" i="61"/>
  <c r="S397" i="61" s="1"/>
  <c r="R396" i="61"/>
  <c r="R395" i="61"/>
  <c r="S395" i="61" s="1"/>
  <c r="R394" i="61"/>
  <c r="R393" i="61"/>
  <c r="T393" i="61" s="1"/>
  <c r="Z393" i="61" s="1"/>
  <c r="R392" i="61"/>
  <c r="T391" i="61"/>
  <c r="Z391" i="61" s="1"/>
  <c r="R391" i="61"/>
  <c r="S391" i="61" s="1"/>
  <c r="R390" i="61"/>
  <c r="R389" i="61"/>
  <c r="R388" i="61"/>
  <c r="R387" i="61"/>
  <c r="S387" i="61" s="1"/>
  <c r="R386" i="61"/>
  <c r="R385" i="61"/>
  <c r="T385" i="61" s="1"/>
  <c r="Z385" i="61" s="1"/>
  <c r="R384" i="61"/>
  <c r="R383" i="61"/>
  <c r="R382" i="61"/>
  <c r="R381" i="61"/>
  <c r="T381" i="61" s="1"/>
  <c r="Z381" i="61" s="1"/>
  <c r="R380" i="61"/>
  <c r="T379" i="61"/>
  <c r="Z379" i="61" s="1"/>
  <c r="R379" i="61"/>
  <c r="S379" i="61" s="1"/>
  <c r="R378" i="61"/>
  <c r="T377" i="61"/>
  <c r="Z377" i="61" s="1"/>
  <c r="R377" i="61"/>
  <c r="S377" i="61" s="1"/>
  <c r="T376" i="61"/>
  <c r="Z376" i="61" s="1"/>
  <c r="R376" i="61"/>
  <c r="S376" i="61" s="1"/>
  <c r="R375" i="61"/>
  <c r="R374" i="61"/>
  <c r="R373" i="61"/>
  <c r="R372" i="61"/>
  <c r="R371" i="61"/>
  <c r="T370" i="61"/>
  <c r="Z370" i="61" s="1"/>
  <c r="R370" i="61"/>
  <c r="S370" i="61" s="1"/>
  <c r="T369" i="61"/>
  <c r="Z369" i="61" s="1"/>
  <c r="R369" i="61"/>
  <c r="S369" i="61" s="1"/>
  <c r="R368" i="61"/>
  <c r="R367" i="61"/>
  <c r="S367" i="61" s="1"/>
  <c r="R366" i="61"/>
  <c r="R365" i="61"/>
  <c r="R364" i="61"/>
  <c r="R363" i="61"/>
  <c r="R362" i="61"/>
  <c r="T362" i="61" s="1"/>
  <c r="Z362" i="61" s="1"/>
  <c r="R361" i="61"/>
  <c r="R360" i="61"/>
  <c r="T359" i="61"/>
  <c r="Z359" i="61" s="1"/>
  <c r="R359" i="61"/>
  <c r="S359" i="61" s="1"/>
  <c r="T358" i="61"/>
  <c r="Z358" i="61" s="1"/>
  <c r="R358" i="61"/>
  <c r="S358" i="61" s="1"/>
  <c r="R357" i="61"/>
  <c r="T356" i="61"/>
  <c r="Z356" i="61" s="1"/>
  <c r="R356" i="61"/>
  <c r="S356" i="61" s="1"/>
  <c r="R355" i="61"/>
  <c r="R354" i="61"/>
  <c r="S354" i="61" s="1"/>
  <c r="R353" i="61"/>
  <c r="T353" i="61" s="1"/>
  <c r="Z353" i="61" s="1"/>
  <c r="R352" i="61"/>
  <c r="R351" i="61"/>
  <c r="R350" i="61"/>
  <c r="R349" i="61"/>
  <c r="T349" i="61" s="1"/>
  <c r="Z349" i="61" s="1"/>
  <c r="R348" i="61"/>
  <c r="R347" i="61"/>
  <c r="S347" i="61" s="1"/>
  <c r="R346" i="61"/>
  <c r="S346" i="61" s="1"/>
  <c r="R345" i="61"/>
  <c r="R344" i="61"/>
  <c r="R343" i="61"/>
  <c r="R342" i="61"/>
  <c r="R341" i="61"/>
  <c r="R340" i="61"/>
  <c r="R339" i="61"/>
  <c r="S339" i="61" s="1"/>
  <c r="R338" i="61"/>
  <c r="S338" i="61" s="1"/>
  <c r="R337" i="61"/>
  <c r="T337" i="61" s="1"/>
  <c r="Z337" i="61" s="1"/>
  <c r="R336" i="61"/>
  <c r="R335" i="61"/>
  <c r="R334" i="61"/>
  <c r="R333" i="61"/>
  <c r="T333" i="61" s="1"/>
  <c r="Z333" i="61" s="1"/>
  <c r="R332" i="61"/>
  <c r="R331" i="61"/>
  <c r="S331" i="61" s="1"/>
  <c r="R330" i="61"/>
  <c r="S330" i="61" s="1"/>
  <c r="R329" i="61"/>
  <c r="T329" i="61" s="1"/>
  <c r="Z329" i="61" s="1"/>
  <c r="R328" i="61"/>
  <c r="R327" i="61"/>
  <c r="R326" i="61"/>
  <c r="S326" i="61" s="1"/>
  <c r="T325" i="61"/>
  <c r="Z325" i="61" s="1"/>
  <c r="R325" i="61"/>
  <c r="S325" i="61" s="1"/>
  <c r="T324" i="61"/>
  <c r="Z324" i="61" s="1"/>
  <c r="R324" i="61"/>
  <c r="S324" i="61" s="1"/>
  <c r="T323" i="61"/>
  <c r="Z323" i="61" s="1"/>
  <c r="R323" i="61"/>
  <c r="S323" i="61" s="1"/>
  <c r="R322" i="61"/>
  <c r="T321" i="61"/>
  <c r="Z321" i="61" s="1"/>
  <c r="R321" i="61"/>
  <c r="S321" i="61" s="1"/>
  <c r="R320" i="61"/>
  <c r="R319" i="61"/>
  <c r="S319" i="61" s="1"/>
  <c r="R318" i="61"/>
  <c r="T318" i="61" s="1"/>
  <c r="Z318" i="61" s="1"/>
  <c r="R317" i="61"/>
  <c r="R316" i="61"/>
  <c r="R315" i="61"/>
  <c r="R314" i="61"/>
  <c r="R313" i="61"/>
  <c r="T313" i="61" s="1"/>
  <c r="Z313" i="61" s="1"/>
  <c r="R312" i="61"/>
  <c r="R311" i="61"/>
  <c r="S311" i="61" s="1"/>
  <c r="R310" i="61"/>
  <c r="T310" i="61" s="1"/>
  <c r="Z310" i="61" s="1"/>
  <c r="R309" i="61"/>
  <c r="R308" i="61"/>
  <c r="T307" i="61"/>
  <c r="Z307" i="61" s="1"/>
  <c r="R307" i="61"/>
  <c r="S307" i="61" s="1"/>
  <c r="R306" i="61"/>
  <c r="R305" i="61"/>
  <c r="T305" i="61" s="1"/>
  <c r="Z305" i="61" s="1"/>
  <c r="R304" i="61"/>
  <c r="R303" i="61"/>
  <c r="S303" i="61" s="1"/>
  <c r="R302" i="61"/>
  <c r="T302" i="61" s="1"/>
  <c r="Z302" i="61" s="1"/>
  <c r="T301" i="61"/>
  <c r="Z301" i="61" s="1"/>
  <c r="R301" i="61"/>
  <c r="S301" i="61" s="1"/>
  <c r="R300" i="61"/>
  <c r="T300" i="61" s="1"/>
  <c r="Z300" i="61" s="1"/>
  <c r="T299" i="61"/>
  <c r="Z299" i="61" s="1"/>
  <c r="R299" i="61"/>
  <c r="S299" i="61" s="1"/>
  <c r="T298" i="61"/>
  <c r="Z298" i="61" s="1"/>
  <c r="R298" i="61"/>
  <c r="S298" i="61" s="1"/>
  <c r="R297" i="61"/>
  <c r="T296" i="61"/>
  <c r="Z296" i="61" s="1"/>
  <c r="R296" i="61"/>
  <c r="S296" i="61" s="1"/>
  <c r="R295" i="61"/>
  <c r="T294" i="61"/>
  <c r="Z294" i="61" s="1"/>
  <c r="R294" i="61"/>
  <c r="S294" i="61" s="1"/>
  <c r="R293" i="61"/>
  <c r="R292" i="61"/>
  <c r="T292" i="61" s="1"/>
  <c r="Z292" i="61" s="1"/>
  <c r="R291" i="61"/>
  <c r="T290" i="61"/>
  <c r="Z290" i="61" s="1"/>
  <c r="R290" i="61"/>
  <c r="S290" i="61" s="1"/>
  <c r="R289" i="61"/>
  <c r="T289" i="61" s="1"/>
  <c r="Z289" i="61" s="1"/>
  <c r="R288" i="61"/>
  <c r="R287" i="61"/>
  <c r="R286" i="61"/>
  <c r="T286" i="61" s="1"/>
  <c r="Z286" i="61" s="1"/>
  <c r="R285" i="61"/>
  <c r="R284" i="61"/>
  <c r="T284" i="61" s="1"/>
  <c r="Z284" i="61" s="1"/>
  <c r="R283" i="61"/>
  <c r="R282" i="61"/>
  <c r="T282" i="61" s="1"/>
  <c r="Z282" i="61" s="1"/>
  <c r="T281" i="61"/>
  <c r="Z281" i="61" s="1"/>
  <c r="R281" i="61"/>
  <c r="S281" i="61" s="1"/>
  <c r="R280" i="61"/>
  <c r="T280" i="61" s="1"/>
  <c r="Z280" i="61" s="1"/>
  <c r="T279" i="61"/>
  <c r="Z279" i="61" s="1"/>
  <c r="R279" i="61"/>
  <c r="S279" i="61" s="1"/>
  <c r="R278" i="61"/>
  <c r="T278" i="61" s="1"/>
  <c r="Z278" i="61" s="1"/>
  <c r="R277" i="61"/>
  <c r="R276" i="61"/>
  <c r="T276" i="61" s="1"/>
  <c r="Z276" i="61" s="1"/>
  <c r="R275" i="61"/>
  <c r="S275" i="61" s="1"/>
  <c r="T274" i="61"/>
  <c r="Z274" i="61" s="1"/>
  <c r="R274" i="61"/>
  <c r="S274" i="61" s="1"/>
  <c r="R273" i="61"/>
  <c r="R272" i="61"/>
  <c r="T272" i="61" s="1"/>
  <c r="Z272" i="61" s="1"/>
  <c r="T271" i="61"/>
  <c r="Z271" i="61" s="1"/>
  <c r="R271" i="61"/>
  <c r="S271" i="61" s="1"/>
  <c r="R270" i="61"/>
  <c r="R269" i="61"/>
  <c r="R268" i="61"/>
  <c r="R267" i="61"/>
  <c r="T267" i="61" s="1"/>
  <c r="Z267" i="61" s="1"/>
  <c r="R266" i="61"/>
  <c r="T266" i="61" s="1"/>
  <c r="Z266" i="61" s="1"/>
  <c r="R265" i="61"/>
  <c r="R264" i="61"/>
  <c r="R263" i="61"/>
  <c r="R262" i="61"/>
  <c r="T262" i="61" s="1"/>
  <c r="Z262" i="61" s="1"/>
  <c r="R261" i="61"/>
  <c r="R260" i="61"/>
  <c r="T259" i="61"/>
  <c r="Z259" i="61" s="1"/>
  <c r="R259" i="61"/>
  <c r="S259" i="61" s="1"/>
  <c r="R258" i="61"/>
  <c r="T258" i="61" s="1"/>
  <c r="Z258" i="61" s="1"/>
  <c r="R257" i="61"/>
  <c r="T256" i="61"/>
  <c r="Z256" i="61" s="1"/>
  <c r="R256" i="61"/>
  <c r="S256" i="61" s="1"/>
  <c r="R255" i="61"/>
  <c r="T255" i="61" s="1"/>
  <c r="Z255" i="61" s="1"/>
  <c r="R254" i="61"/>
  <c r="T254" i="61" s="1"/>
  <c r="Z254" i="61" s="1"/>
  <c r="R253" i="61"/>
  <c r="R252" i="61"/>
  <c r="S252" i="61" s="1"/>
  <c r="R251" i="61"/>
  <c r="T250" i="61"/>
  <c r="Z250" i="61" s="1"/>
  <c r="R250" i="61"/>
  <c r="S250" i="61" s="1"/>
  <c r="R249" i="61"/>
  <c r="R248" i="61"/>
  <c r="R247" i="61"/>
  <c r="R246" i="61"/>
  <c r="R245" i="61"/>
  <c r="R244" i="61"/>
  <c r="R243" i="61"/>
  <c r="S243" i="61" s="1"/>
  <c r="R242" i="61"/>
  <c r="T242" i="61" s="1"/>
  <c r="Z242" i="61" s="1"/>
  <c r="R241" i="61"/>
  <c r="R240" i="61"/>
  <c r="R239" i="61"/>
  <c r="R238" i="61"/>
  <c r="R237" i="61"/>
  <c r="R236" i="61"/>
  <c r="R235" i="61"/>
  <c r="T234" i="61"/>
  <c r="Z234" i="61" s="1"/>
  <c r="R234" i="61"/>
  <c r="S234" i="61" s="1"/>
  <c r="R233" i="61"/>
  <c r="R232" i="61"/>
  <c r="S232" i="61" s="1"/>
  <c r="T231" i="61"/>
  <c r="Z231" i="61" s="1"/>
  <c r="R231" i="61"/>
  <c r="S231" i="61" s="1"/>
  <c r="T230" i="61"/>
  <c r="Z230" i="61" s="1"/>
  <c r="R230" i="61"/>
  <c r="S230" i="61" s="1"/>
  <c r="T229" i="61"/>
  <c r="Z229" i="61" s="1"/>
  <c r="R229" i="61"/>
  <c r="S229" i="61" s="1"/>
  <c r="R228" i="61"/>
  <c r="S228" i="61" s="1"/>
  <c r="R227" i="61"/>
  <c r="T227" i="61" s="1"/>
  <c r="Z227" i="61" s="1"/>
  <c r="T226" i="61"/>
  <c r="Z226" i="61" s="1"/>
  <c r="R226" i="61"/>
  <c r="S226" i="61" s="1"/>
  <c r="R225" i="61"/>
  <c r="R224" i="61"/>
  <c r="S224" i="61" s="1"/>
  <c r="R223" i="61"/>
  <c r="R222" i="61"/>
  <c r="R221" i="61"/>
  <c r="T220" i="61"/>
  <c r="Z220" i="61" s="1"/>
  <c r="R220" i="61"/>
  <c r="S220" i="61" s="1"/>
  <c r="R219" i="61"/>
  <c r="T218" i="61"/>
  <c r="Z218" i="61" s="1"/>
  <c r="R218" i="61"/>
  <c r="S218" i="61" s="1"/>
  <c r="R217" i="61"/>
  <c r="R216" i="61"/>
  <c r="R215" i="61"/>
  <c r="R214" i="61"/>
  <c r="T213" i="61"/>
  <c r="Z213" i="61" s="1"/>
  <c r="R213" i="61"/>
  <c r="S213" i="61" s="1"/>
  <c r="R212" i="61"/>
  <c r="R211" i="61"/>
  <c r="R210" i="61"/>
  <c r="T210" i="61" s="1"/>
  <c r="Z210" i="61" s="1"/>
  <c r="R209" i="61"/>
  <c r="R208" i="61"/>
  <c r="R207" i="61"/>
  <c r="R206" i="61"/>
  <c r="T206" i="61" s="1"/>
  <c r="Z206" i="61" s="1"/>
  <c r="R205" i="61"/>
  <c r="R204" i="61"/>
  <c r="S204" i="61" s="1"/>
  <c r="R203" i="61"/>
  <c r="R202" i="61"/>
  <c r="T202" i="61" s="1"/>
  <c r="Z202" i="61" s="1"/>
  <c r="R201" i="61"/>
  <c r="R200" i="61"/>
  <c r="S200" i="61" s="1"/>
  <c r="R199" i="61"/>
  <c r="T199" i="61" s="1"/>
  <c r="Z199" i="61" s="1"/>
  <c r="R198" i="61"/>
  <c r="T198" i="61" s="1"/>
  <c r="Z198" i="61" s="1"/>
  <c r="R197" i="61"/>
  <c r="R196" i="61"/>
  <c r="S196" i="61" s="1"/>
  <c r="R195" i="61"/>
  <c r="S195" i="61" s="1"/>
  <c r="T194" i="61"/>
  <c r="Z194" i="61" s="1"/>
  <c r="R194" i="61"/>
  <c r="S194" i="61" s="1"/>
  <c r="R193" i="61"/>
  <c r="R192" i="61"/>
  <c r="R191" i="61"/>
  <c r="T190" i="61"/>
  <c r="Z190" i="61" s="1"/>
  <c r="R190" i="61"/>
  <c r="S190" i="61" s="1"/>
  <c r="T189" i="61"/>
  <c r="Z189" i="61" s="1"/>
  <c r="R189" i="61"/>
  <c r="S189" i="61" s="1"/>
  <c r="T188" i="61"/>
  <c r="Z188" i="61" s="1"/>
  <c r="R188" i="61"/>
  <c r="S188" i="61" s="1"/>
  <c r="R187" i="61"/>
  <c r="R186" i="61"/>
  <c r="T185" i="61"/>
  <c r="Z185" i="61" s="1"/>
  <c r="R185" i="61"/>
  <c r="S185" i="61" s="1"/>
  <c r="R184" i="61"/>
  <c r="R183" i="61"/>
  <c r="R182" i="61"/>
  <c r="T182" i="61" s="1"/>
  <c r="Z182" i="61" s="1"/>
  <c r="R181" i="61"/>
  <c r="R180" i="61"/>
  <c r="R179" i="61"/>
  <c r="T179" i="61" s="1"/>
  <c r="Z179" i="61" s="1"/>
  <c r="R178" i="61"/>
  <c r="T178" i="61" s="1"/>
  <c r="Z178" i="61" s="1"/>
  <c r="R177" i="61"/>
  <c r="R176" i="61"/>
  <c r="S176" i="61" s="1"/>
  <c r="R175" i="61"/>
  <c r="R174" i="61"/>
  <c r="T174" i="61" s="1"/>
  <c r="Z174" i="61" s="1"/>
  <c r="R173" i="61"/>
  <c r="T172" i="61"/>
  <c r="Z172" i="61" s="1"/>
  <c r="R172" i="61"/>
  <c r="S172" i="61" s="1"/>
  <c r="R171" i="61"/>
  <c r="R170" i="61"/>
  <c r="T170" i="61" s="1"/>
  <c r="Z170" i="61" s="1"/>
  <c r="R169" i="61"/>
  <c r="R168" i="61"/>
  <c r="T167" i="61"/>
  <c r="Z167" i="61" s="1"/>
  <c r="R167" i="61"/>
  <c r="S167" i="61" s="1"/>
  <c r="R166" i="61"/>
  <c r="T166" i="61" s="1"/>
  <c r="Z166" i="61" s="1"/>
  <c r="R165" i="61"/>
  <c r="T164" i="61"/>
  <c r="Z164" i="61" s="1"/>
  <c r="R164" i="61"/>
  <c r="S164" i="61" s="1"/>
  <c r="R163" i="61"/>
  <c r="R162" i="61"/>
  <c r="T162" i="61" s="1"/>
  <c r="Z162" i="61" s="1"/>
  <c r="R161" i="61"/>
  <c r="R160" i="61"/>
  <c r="S160" i="61" s="1"/>
  <c r="R159" i="61"/>
  <c r="T159" i="61" s="1"/>
  <c r="Z159" i="61" s="1"/>
  <c r="R158" i="61"/>
  <c r="T158" i="61" s="1"/>
  <c r="Z158" i="61" s="1"/>
  <c r="R157" i="61"/>
  <c r="R156" i="61"/>
  <c r="S156" i="61" s="1"/>
  <c r="R155" i="61"/>
  <c r="S155" i="61" s="1"/>
  <c r="R154" i="61"/>
  <c r="T154" i="61" s="1"/>
  <c r="Z154" i="61" s="1"/>
  <c r="R153" i="61"/>
  <c r="R152" i="61"/>
  <c r="R151" i="61"/>
  <c r="T151" i="61" s="1"/>
  <c r="Z151" i="61" s="1"/>
  <c r="R150" i="61"/>
  <c r="T150" i="61" s="1"/>
  <c r="Z150" i="61" s="1"/>
  <c r="T149" i="61"/>
  <c r="Z149" i="61" s="1"/>
  <c r="R149" i="61"/>
  <c r="S149" i="61" s="1"/>
  <c r="R148" i="61"/>
  <c r="R147" i="61"/>
  <c r="T147" i="61" s="1"/>
  <c r="Z147" i="61" s="1"/>
  <c r="R146" i="61"/>
  <c r="T146" i="61" s="1"/>
  <c r="Z146" i="61" s="1"/>
  <c r="R145" i="61"/>
  <c r="R144" i="61"/>
  <c r="S144" i="61" s="1"/>
  <c r="T143" i="61"/>
  <c r="Z143" i="61" s="1"/>
  <c r="R143" i="61"/>
  <c r="S143" i="61" s="1"/>
  <c r="T142" i="61"/>
  <c r="Z142" i="61" s="1"/>
  <c r="R142" i="61"/>
  <c r="S142" i="61" s="1"/>
  <c r="R141" i="61"/>
  <c r="T140" i="61"/>
  <c r="Z140" i="61" s="1"/>
  <c r="R140" i="61"/>
  <c r="S140" i="61" s="1"/>
  <c r="R139" i="61"/>
  <c r="T139" i="61" s="1"/>
  <c r="Z139" i="61" s="1"/>
  <c r="R138" i="61"/>
  <c r="R137" i="61"/>
  <c r="T136" i="61"/>
  <c r="Z136" i="61" s="1"/>
  <c r="R136" i="61"/>
  <c r="S136" i="61" s="1"/>
  <c r="R135" i="61"/>
  <c r="T135" i="61" s="1"/>
  <c r="Z135" i="61" s="1"/>
  <c r="R134" i="61"/>
  <c r="T134" i="61" s="1"/>
  <c r="Z134" i="61" s="1"/>
  <c r="R133" i="61"/>
  <c r="R132" i="61"/>
  <c r="T132" i="61" s="1"/>
  <c r="Z132" i="61" s="1"/>
  <c r="R131" i="61"/>
  <c r="T131" i="61" s="1"/>
  <c r="Z131" i="61" s="1"/>
  <c r="T130" i="61"/>
  <c r="Z130" i="61" s="1"/>
  <c r="R130" i="61"/>
  <c r="S130" i="61" s="1"/>
  <c r="R129" i="61"/>
  <c r="T129" i="61" s="1"/>
  <c r="Z129" i="61" s="1"/>
  <c r="R128" i="61"/>
  <c r="R127" i="61"/>
  <c r="S127" i="61" s="1"/>
  <c r="R126" i="61"/>
  <c r="T126" i="61" s="1"/>
  <c r="Z126" i="61" s="1"/>
  <c r="R125" i="61"/>
  <c r="S125" i="61" s="1"/>
  <c r="T124" i="61"/>
  <c r="Z124" i="61" s="1"/>
  <c r="R124" i="61"/>
  <c r="S124" i="61" s="1"/>
  <c r="R123" i="61"/>
  <c r="S123" i="61" s="1"/>
  <c r="R122" i="61"/>
  <c r="T122" i="61" s="1"/>
  <c r="Z122" i="61" s="1"/>
  <c r="T121" i="61"/>
  <c r="Z121" i="61" s="1"/>
  <c r="R121" i="61"/>
  <c r="S121" i="61" s="1"/>
  <c r="R120" i="61"/>
  <c r="R119" i="61"/>
  <c r="S119" i="61" s="1"/>
  <c r="T118" i="61"/>
  <c r="Z118" i="61" s="1"/>
  <c r="R118" i="61"/>
  <c r="S118" i="61" s="1"/>
  <c r="R117" i="61"/>
  <c r="S117" i="61" s="1"/>
  <c r="R116" i="61"/>
  <c r="T116" i="61" s="1"/>
  <c r="Z116" i="61" s="1"/>
  <c r="R115" i="61"/>
  <c r="S115" i="61" s="1"/>
  <c r="T114" i="61"/>
  <c r="Z114" i="61" s="1"/>
  <c r="R114" i="61"/>
  <c r="S114" i="61" s="1"/>
  <c r="T113" i="61"/>
  <c r="Z113" i="61" s="1"/>
  <c r="R113" i="61"/>
  <c r="S113" i="61" s="1"/>
  <c r="R112" i="61"/>
  <c r="T111" i="61"/>
  <c r="Z111" i="61" s="1"/>
  <c r="R111" i="61"/>
  <c r="S111" i="61" s="1"/>
  <c r="T110" i="61"/>
  <c r="Z110" i="61" s="1"/>
  <c r="R110" i="61"/>
  <c r="S110" i="61" s="1"/>
  <c r="R109" i="61"/>
  <c r="T108" i="61"/>
  <c r="Z108" i="61" s="1"/>
  <c r="R108" i="61"/>
  <c r="S108" i="61" s="1"/>
  <c r="T107" i="61"/>
  <c r="Z107" i="61" s="1"/>
  <c r="R107" i="61"/>
  <c r="S107" i="61" s="1"/>
  <c r="T106" i="61"/>
  <c r="Z106" i="61" s="1"/>
  <c r="R106" i="61"/>
  <c r="S106" i="61" s="1"/>
  <c r="R105" i="61"/>
  <c r="R104" i="61"/>
  <c r="T103" i="61"/>
  <c r="Z103" i="61" s="1"/>
  <c r="R103" i="61"/>
  <c r="S103" i="61" s="1"/>
  <c r="R102" i="61"/>
  <c r="T102" i="61" s="1"/>
  <c r="Z102" i="61" s="1"/>
  <c r="R101" i="61"/>
  <c r="T101" i="61" s="1"/>
  <c r="Z101" i="61" s="1"/>
  <c r="T100" i="61"/>
  <c r="Z100" i="61" s="1"/>
  <c r="R100" i="61"/>
  <c r="S100" i="61" s="1"/>
  <c r="R99" i="61"/>
  <c r="T99" i="61" s="1"/>
  <c r="Z99" i="61" s="1"/>
  <c r="R98" i="61"/>
  <c r="T98" i="61" s="1"/>
  <c r="Z98" i="61" s="1"/>
  <c r="R97" i="61"/>
  <c r="T97" i="61" s="1"/>
  <c r="Z97" i="61" s="1"/>
  <c r="R96" i="61"/>
  <c r="R95" i="61"/>
  <c r="S95" i="61" s="1"/>
  <c r="R94" i="61"/>
  <c r="T94" i="61" s="1"/>
  <c r="Z94" i="61" s="1"/>
  <c r="R93" i="61"/>
  <c r="T93" i="61" s="1"/>
  <c r="Z93" i="61" s="1"/>
  <c r="R92" i="61"/>
  <c r="T92" i="61" s="1"/>
  <c r="Z92" i="61" s="1"/>
  <c r="R91" i="61"/>
  <c r="S91" i="61" s="1"/>
  <c r="R90" i="61"/>
  <c r="T90" i="61" s="1"/>
  <c r="Z90" i="61" s="1"/>
  <c r="T89" i="61"/>
  <c r="Z89" i="61" s="1"/>
  <c r="R89" i="61"/>
  <c r="S89" i="61" s="1"/>
  <c r="R88" i="61"/>
  <c r="T88" i="61" s="1"/>
  <c r="Z88" i="61" s="1"/>
  <c r="R87" i="61"/>
  <c r="T87" i="61" s="1"/>
  <c r="Z87" i="61" s="1"/>
  <c r="R86" i="61"/>
  <c r="T86" i="61" s="1"/>
  <c r="Z86" i="61" s="1"/>
  <c r="T85" i="61"/>
  <c r="Z85" i="61" s="1"/>
  <c r="R85" i="61"/>
  <c r="S85" i="61" s="1"/>
  <c r="R84" i="61"/>
  <c r="T84" i="61" s="1"/>
  <c r="Z84" i="61" s="1"/>
  <c r="T83" i="61"/>
  <c r="Z83" i="61" s="1"/>
  <c r="R83" i="61"/>
  <c r="S83" i="61" s="1"/>
  <c r="R82" i="61"/>
  <c r="T82" i="61" s="1"/>
  <c r="Z82" i="61" s="1"/>
  <c r="R81" i="61"/>
  <c r="R80" i="61"/>
  <c r="S80" i="61" s="1"/>
  <c r="R79" i="61"/>
  <c r="S79" i="61" s="1"/>
  <c r="R78" i="61"/>
  <c r="T78" i="61" s="1"/>
  <c r="Z78" i="61" s="1"/>
  <c r="R77" i="61"/>
  <c r="T77" i="61" s="1"/>
  <c r="Z77" i="61" s="1"/>
  <c r="T76" i="61"/>
  <c r="Z76" i="61" s="1"/>
  <c r="R76" i="61"/>
  <c r="S76" i="61" s="1"/>
  <c r="R75" i="61"/>
  <c r="T75" i="61" s="1"/>
  <c r="Z75" i="61" s="1"/>
  <c r="R74" i="61"/>
  <c r="T74" i="61" s="1"/>
  <c r="Z74" i="61" s="1"/>
  <c r="R73" i="61"/>
  <c r="T72" i="61"/>
  <c r="Z72" i="61" s="1"/>
  <c r="R72" i="61"/>
  <c r="S72" i="61" s="1"/>
  <c r="R71" i="61"/>
  <c r="S71" i="61" s="1"/>
  <c r="R70" i="61"/>
  <c r="T70" i="61" s="1"/>
  <c r="Z70" i="61" s="1"/>
  <c r="R69" i="61"/>
  <c r="T68" i="61"/>
  <c r="Z68" i="61" s="1"/>
  <c r="R68" i="61"/>
  <c r="S68" i="61" s="1"/>
  <c r="R67" i="61"/>
  <c r="T67" i="61" s="1"/>
  <c r="Z67" i="61" s="1"/>
  <c r="R66" i="61"/>
  <c r="T66" i="61" s="1"/>
  <c r="Z66" i="61" s="1"/>
  <c r="R65" i="61"/>
  <c r="R64" i="61"/>
  <c r="S64" i="61" s="1"/>
  <c r="R63" i="61"/>
  <c r="T63" i="61" s="1"/>
  <c r="Z63" i="61" s="1"/>
  <c r="R62" i="61"/>
  <c r="T62" i="61" s="1"/>
  <c r="Z62" i="61" s="1"/>
  <c r="R61" i="61"/>
  <c r="T61" i="61" s="1"/>
  <c r="Z61" i="61" s="1"/>
  <c r="T60" i="61"/>
  <c r="Z60" i="61" s="1"/>
  <c r="R60" i="61"/>
  <c r="S60" i="61" s="1"/>
  <c r="R59" i="61"/>
  <c r="S59" i="61" s="1"/>
  <c r="R58" i="61"/>
  <c r="T58" i="61" s="1"/>
  <c r="Z58" i="61" s="1"/>
  <c r="R57" i="61"/>
  <c r="R56" i="61"/>
  <c r="S56" i="61" s="1"/>
  <c r="R55" i="61"/>
  <c r="S55" i="61" s="1"/>
  <c r="R54" i="61"/>
  <c r="T54" i="61" s="1"/>
  <c r="Z54" i="61" s="1"/>
  <c r="R53" i="61"/>
  <c r="R52" i="61"/>
  <c r="R51" i="61"/>
  <c r="S51" i="61" s="1"/>
  <c r="R50" i="61"/>
  <c r="T50" i="61" s="1"/>
  <c r="Z50" i="61" s="1"/>
  <c r="R49" i="61"/>
  <c r="R48" i="61"/>
  <c r="S48" i="61" s="1"/>
  <c r="R47" i="61"/>
  <c r="T47" i="61" s="1"/>
  <c r="Z47" i="61" s="1"/>
  <c r="R46" i="61"/>
  <c r="T46" i="61" s="1"/>
  <c r="Z46" i="61" s="1"/>
  <c r="R45" i="61"/>
  <c r="R44" i="61"/>
  <c r="R43" i="61"/>
  <c r="T43" i="61" s="1"/>
  <c r="Z43" i="61" s="1"/>
  <c r="R42" i="61"/>
  <c r="T42" i="61" s="1"/>
  <c r="Z42" i="61" s="1"/>
  <c r="R41" i="61"/>
  <c r="R40" i="61"/>
  <c r="S40" i="61" s="1"/>
  <c r="R39" i="61"/>
  <c r="T39" i="61" s="1"/>
  <c r="Z39" i="61" s="1"/>
  <c r="R38" i="61"/>
  <c r="T38" i="61" s="1"/>
  <c r="Z38" i="61" s="1"/>
  <c r="R37" i="61"/>
  <c r="S37" i="61" s="1"/>
  <c r="R36" i="61"/>
  <c r="T36" i="61" s="1"/>
  <c r="Z36" i="61" s="1"/>
  <c r="R35" i="61"/>
  <c r="T35" i="61" s="1"/>
  <c r="Z35" i="61" s="1"/>
  <c r="R34" i="61"/>
  <c r="T34" i="61" s="1"/>
  <c r="Z34" i="61" s="1"/>
  <c r="T33" i="61"/>
  <c r="Z33" i="61" s="1"/>
  <c r="R33" i="61"/>
  <c r="S33" i="61" s="1"/>
  <c r="R32" i="61"/>
  <c r="S32" i="61" s="1"/>
  <c r="R31" i="61"/>
  <c r="S31" i="61" s="1"/>
  <c r="T30" i="61"/>
  <c r="Z30" i="61" s="1"/>
  <c r="R30" i="61"/>
  <c r="S30" i="61" s="1"/>
  <c r="R29" i="61"/>
  <c r="R28" i="61"/>
  <c r="R27" i="61"/>
  <c r="T27" i="61" s="1"/>
  <c r="Z27" i="61" s="1"/>
  <c r="T26" i="61"/>
  <c r="Z26" i="61" s="1"/>
  <c r="R26" i="61"/>
  <c r="S26" i="61" s="1"/>
  <c r="R25" i="61"/>
  <c r="S25" i="61" s="1"/>
  <c r="R24" i="61"/>
  <c r="S24" i="61" s="1"/>
  <c r="R23" i="61"/>
  <c r="S23" i="61" s="1"/>
  <c r="R22" i="61"/>
  <c r="T22" i="61" s="1"/>
  <c r="Z22" i="61" s="1"/>
  <c r="R21" i="61"/>
  <c r="R20" i="61"/>
  <c r="T20" i="61" s="1"/>
  <c r="Z20" i="61" s="1"/>
  <c r="R19" i="61"/>
  <c r="T19" i="61" s="1"/>
  <c r="Z19" i="61" s="1"/>
  <c r="T18" i="61"/>
  <c r="Z18" i="61" s="1"/>
  <c r="R18" i="61"/>
  <c r="S18" i="61" s="1"/>
  <c r="R17" i="61"/>
  <c r="R16" i="61"/>
  <c r="S16" i="61" s="1"/>
  <c r="R15" i="61"/>
  <c r="S15" i="61" s="1"/>
  <c r="R14" i="61"/>
  <c r="T14" i="61" s="1"/>
  <c r="Z14" i="61" s="1"/>
  <c r="R13" i="61"/>
  <c r="R12" i="61"/>
  <c r="T12" i="61" s="1"/>
  <c r="Z12" i="61" s="1"/>
  <c r="R11" i="61"/>
  <c r="T11" i="61" s="1"/>
  <c r="Z11" i="61" s="1"/>
  <c r="R10" i="61"/>
  <c r="T10" i="61" s="1"/>
  <c r="Z10" i="61" s="1"/>
  <c r="R9" i="61"/>
  <c r="S9" i="61" s="1"/>
  <c r="R8" i="61"/>
  <c r="T8" i="61" s="1"/>
  <c r="Z8" i="61" s="1"/>
  <c r="T7" i="61"/>
  <c r="Z7" i="61" s="1"/>
  <c r="R7" i="61"/>
  <c r="S7" i="61" s="1"/>
  <c r="R6" i="61"/>
  <c r="T6" i="61" s="1"/>
  <c r="Z6" i="61" s="1"/>
  <c r="R5" i="61"/>
  <c r="R4" i="61"/>
  <c r="O641" i="61"/>
  <c r="O640" i="61"/>
  <c r="O639" i="61"/>
  <c r="Q639" i="61" s="1"/>
  <c r="W639" i="61" s="1"/>
  <c r="Q638" i="61"/>
  <c r="W638" i="61" s="1"/>
  <c r="O638" i="61"/>
  <c r="P638" i="61" s="1"/>
  <c r="O637" i="61"/>
  <c r="Q636" i="61"/>
  <c r="W636" i="61" s="1"/>
  <c r="O636" i="61"/>
  <c r="P636" i="61" s="1"/>
  <c r="O635" i="61"/>
  <c r="Q635" i="61" s="1"/>
  <c r="W635" i="61" s="1"/>
  <c r="O634" i="61"/>
  <c r="O633" i="61"/>
  <c r="Q632" i="61"/>
  <c r="W632" i="61" s="1"/>
  <c r="O632" i="61"/>
  <c r="P632" i="61" s="1"/>
  <c r="Q631" i="61"/>
  <c r="W631" i="61" s="1"/>
  <c r="O631" i="61"/>
  <c r="P631" i="61" s="1"/>
  <c r="O630" i="61"/>
  <c r="O629" i="61"/>
  <c r="Q628" i="61"/>
  <c r="W628" i="61" s="1"/>
  <c r="O628" i="61"/>
  <c r="P628" i="61" s="1"/>
  <c r="O627" i="61"/>
  <c r="O626" i="61"/>
  <c r="O625" i="61"/>
  <c r="O624" i="61"/>
  <c r="O623" i="61"/>
  <c r="O622" i="61"/>
  <c r="O621" i="61"/>
  <c r="O620" i="61"/>
  <c r="O619" i="61"/>
  <c r="Q619" i="61" s="1"/>
  <c r="W619" i="61" s="1"/>
  <c r="O618" i="61"/>
  <c r="O617" i="61"/>
  <c r="Q616" i="61"/>
  <c r="W616" i="61" s="1"/>
  <c r="O616" i="61"/>
  <c r="P616" i="61" s="1"/>
  <c r="O615" i="61"/>
  <c r="Q615" i="61" s="1"/>
  <c r="W615" i="61" s="1"/>
  <c r="Q614" i="61"/>
  <c r="W614" i="61" s="1"/>
  <c r="O614" i="61"/>
  <c r="P614" i="61" s="1"/>
  <c r="O613" i="61"/>
  <c r="O612" i="61"/>
  <c r="Q611" i="61"/>
  <c r="W611" i="61" s="1"/>
  <c r="O611" i="61"/>
  <c r="P611" i="61" s="1"/>
  <c r="O610" i="61"/>
  <c r="O609" i="61"/>
  <c r="O608" i="61"/>
  <c r="P608" i="61" s="1"/>
  <c r="Q607" i="61"/>
  <c r="W607" i="61" s="1"/>
  <c r="O607" i="61"/>
  <c r="P607" i="61" s="1"/>
  <c r="O606" i="61"/>
  <c r="O605" i="61"/>
  <c r="O604" i="61"/>
  <c r="Q603" i="61"/>
  <c r="W603" i="61" s="1"/>
  <c r="O603" i="61"/>
  <c r="P603" i="61" s="1"/>
  <c r="O602" i="61"/>
  <c r="Q601" i="61"/>
  <c r="W601" i="61" s="1"/>
  <c r="O601" i="61"/>
  <c r="P601" i="61" s="1"/>
  <c r="O600" i="61"/>
  <c r="P600" i="61" s="1"/>
  <c r="O599" i="61"/>
  <c r="Q599" i="61" s="1"/>
  <c r="W599" i="61" s="1"/>
  <c r="O598" i="61"/>
  <c r="Q598" i="61" s="1"/>
  <c r="W598" i="61" s="1"/>
  <c r="O597" i="61"/>
  <c r="O596" i="61"/>
  <c r="P596" i="61" s="1"/>
  <c r="O595" i="61"/>
  <c r="Q595" i="61" s="1"/>
  <c r="W595" i="61" s="1"/>
  <c r="O594" i="61"/>
  <c r="Q594" i="61" s="1"/>
  <c r="W594" i="61" s="1"/>
  <c r="O593" i="61"/>
  <c r="O592" i="61"/>
  <c r="P592" i="61" s="1"/>
  <c r="O591" i="61"/>
  <c r="O590" i="61"/>
  <c r="Q590" i="61" s="1"/>
  <c r="W590" i="61" s="1"/>
  <c r="O589" i="61"/>
  <c r="O588" i="61"/>
  <c r="Q587" i="61"/>
  <c r="W587" i="61" s="1"/>
  <c r="O587" i="61"/>
  <c r="P587" i="61" s="1"/>
  <c r="O586" i="61"/>
  <c r="Q586" i="61" s="1"/>
  <c r="W586" i="61" s="1"/>
  <c r="O585" i="61"/>
  <c r="O584" i="61"/>
  <c r="Q584" i="61" s="1"/>
  <c r="W584" i="61" s="1"/>
  <c r="O583" i="61"/>
  <c r="Q582" i="61"/>
  <c r="W582" i="61" s="1"/>
  <c r="O582" i="61"/>
  <c r="P582" i="61" s="1"/>
  <c r="O581" i="61"/>
  <c r="O580" i="61"/>
  <c r="O579" i="61"/>
  <c r="O578" i="61"/>
  <c r="O577" i="61"/>
  <c r="O576" i="61"/>
  <c r="Q576" i="61" s="1"/>
  <c r="W576" i="61" s="1"/>
  <c r="O575" i="61"/>
  <c r="Q575" i="61" s="1"/>
  <c r="W575" i="61" s="1"/>
  <c r="Q574" i="61"/>
  <c r="W574" i="61" s="1"/>
  <c r="O574" i="61"/>
  <c r="P574" i="61" s="1"/>
  <c r="O573" i="61"/>
  <c r="O572" i="61"/>
  <c r="O571" i="61"/>
  <c r="O570" i="61"/>
  <c r="O569" i="61"/>
  <c r="O568" i="61"/>
  <c r="O567" i="61"/>
  <c r="Q566" i="61"/>
  <c r="W566" i="61" s="1"/>
  <c r="O566" i="61"/>
  <c r="P566" i="61" s="1"/>
  <c r="O565" i="61"/>
  <c r="O564" i="61"/>
  <c r="Q564" i="61" s="1"/>
  <c r="W564" i="61" s="1"/>
  <c r="O563" i="61"/>
  <c r="O562" i="61"/>
  <c r="Q561" i="61"/>
  <c r="W561" i="61" s="1"/>
  <c r="O561" i="61"/>
  <c r="P561" i="61" s="1"/>
  <c r="O560" i="61"/>
  <c r="O559" i="61"/>
  <c r="Q559" i="61" s="1"/>
  <c r="W559" i="61" s="1"/>
  <c r="O558" i="61"/>
  <c r="O557" i="61"/>
  <c r="Q556" i="61"/>
  <c r="W556" i="61" s="1"/>
  <c r="O556" i="61"/>
  <c r="P556" i="61" s="1"/>
  <c r="O555" i="61"/>
  <c r="P555" i="61" s="1"/>
  <c r="Q554" i="61"/>
  <c r="W554" i="61" s="1"/>
  <c r="O554" i="61"/>
  <c r="P554" i="61" s="1"/>
  <c r="O553" i="61"/>
  <c r="O552" i="61"/>
  <c r="P552" i="61" s="1"/>
  <c r="O551" i="61"/>
  <c r="Q551" i="61" s="1"/>
  <c r="W551" i="61" s="1"/>
  <c r="O550" i="61"/>
  <c r="O549" i="61"/>
  <c r="O548" i="61"/>
  <c r="Q548" i="61" s="1"/>
  <c r="W548" i="61" s="1"/>
  <c r="O547" i="61"/>
  <c r="Q547" i="61" s="1"/>
  <c r="W547" i="61" s="1"/>
  <c r="O546" i="61"/>
  <c r="Q546" i="61" s="1"/>
  <c r="W546" i="61" s="1"/>
  <c r="O545" i="61"/>
  <c r="O544" i="61"/>
  <c r="P544" i="61" s="1"/>
  <c r="O543" i="61"/>
  <c r="O542" i="61"/>
  <c r="Q542" i="61" s="1"/>
  <c r="W542" i="61" s="1"/>
  <c r="O541" i="61"/>
  <c r="O540" i="61"/>
  <c r="O539" i="61"/>
  <c r="O538" i="61"/>
  <c r="Q538" i="61" s="1"/>
  <c r="W538" i="61" s="1"/>
  <c r="Q537" i="61"/>
  <c r="W537" i="61" s="1"/>
  <c r="O537" i="61"/>
  <c r="P537" i="61" s="1"/>
  <c r="Q536" i="61"/>
  <c r="W536" i="61" s="1"/>
  <c r="O536" i="61"/>
  <c r="P536" i="61" s="1"/>
  <c r="O535" i="61"/>
  <c r="Q534" i="61"/>
  <c r="W534" i="61" s="1"/>
  <c r="O534" i="61"/>
  <c r="P534" i="61" s="1"/>
  <c r="O533" i="61"/>
  <c r="O532" i="61"/>
  <c r="O531" i="61"/>
  <c r="Q530" i="61"/>
  <c r="W530" i="61" s="1"/>
  <c r="O530" i="61"/>
  <c r="P530" i="61" s="1"/>
  <c r="O529" i="61"/>
  <c r="O528" i="61"/>
  <c r="O527" i="61"/>
  <c r="O526" i="61"/>
  <c r="O525" i="61"/>
  <c r="O524" i="61"/>
  <c r="O523" i="61"/>
  <c r="O522" i="61"/>
  <c r="O521" i="61"/>
  <c r="O520" i="61"/>
  <c r="P520" i="61" s="1"/>
  <c r="O519" i="61"/>
  <c r="Q519" i="61" s="1"/>
  <c r="W519" i="61" s="1"/>
  <c r="O518" i="61"/>
  <c r="O517" i="61"/>
  <c r="O516" i="61"/>
  <c r="P516" i="61" s="1"/>
  <c r="O515" i="61"/>
  <c r="O514" i="61"/>
  <c r="Q513" i="61"/>
  <c r="W513" i="61" s="1"/>
  <c r="O513" i="61"/>
  <c r="P513" i="61" s="1"/>
  <c r="O512" i="61"/>
  <c r="P512" i="61" s="1"/>
  <c r="Q511" i="61"/>
  <c r="W511" i="61" s="1"/>
  <c r="O511" i="61"/>
  <c r="P511" i="61" s="1"/>
  <c r="O510" i="61"/>
  <c r="Q510" i="61" s="1"/>
  <c r="W510" i="61" s="1"/>
  <c r="Q509" i="61"/>
  <c r="W509" i="61" s="1"/>
  <c r="O509" i="61"/>
  <c r="P509" i="61" s="1"/>
  <c r="O508" i="61"/>
  <c r="P508" i="61" s="1"/>
  <c r="O507" i="61"/>
  <c r="O506" i="61"/>
  <c r="Q506" i="61" s="1"/>
  <c r="W506" i="61" s="1"/>
  <c r="O505" i="61"/>
  <c r="O504" i="61"/>
  <c r="P504" i="61" s="1"/>
  <c r="O503" i="61"/>
  <c r="Q503" i="61" s="1"/>
  <c r="W503" i="61" s="1"/>
  <c r="O502" i="61"/>
  <c r="Q502" i="61" s="1"/>
  <c r="W502" i="61" s="1"/>
  <c r="O501" i="61"/>
  <c r="O500" i="61"/>
  <c r="P500" i="61" s="1"/>
  <c r="O499" i="61"/>
  <c r="Q498" i="61"/>
  <c r="W498" i="61" s="1"/>
  <c r="O498" i="61"/>
  <c r="P498" i="61" s="1"/>
  <c r="O497" i="61"/>
  <c r="O496" i="61"/>
  <c r="P496" i="61" s="1"/>
  <c r="O495" i="61"/>
  <c r="Q495" i="61" s="1"/>
  <c r="W495" i="61" s="1"/>
  <c r="O494" i="61"/>
  <c r="Q494" i="61" s="1"/>
  <c r="W494" i="61" s="1"/>
  <c r="O493" i="61"/>
  <c r="O492" i="61"/>
  <c r="P492" i="61" s="1"/>
  <c r="O491" i="61"/>
  <c r="O490" i="61"/>
  <c r="Q490" i="61" s="1"/>
  <c r="W490" i="61" s="1"/>
  <c r="O489" i="61"/>
  <c r="O488" i="61"/>
  <c r="O487" i="61"/>
  <c r="Q487" i="61" s="1"/>
  <c r="W487" i="61" s="1"/>
  <c r="O486" i="61"/>
  <c r="Q486" i="61" s="1"/>
  <c r="W486" i="61" s="1"/>
  <c r="O485" i="61"/>
  <c r="O484" i="61"/>
  <c r="P484" i="61" s="1"/>
  <c r="O483" i="61"/>
  <c r="Q483" i="61" s="1"/>
  <c r="W483" i="61" s="1"/>
  <c r="O482" i="61"/>
  <c r="Q482" i="61" s="1"/>
  <c r="W482" i="61" s="1"/>
  <c r="O481" i="61"/>
  <c r="O480" i="61"/>
  <c r="P480" i="61" s="1"/>
  <c r="O479" i="61"/>
  <c r="Q479" i="61" s="1"/>
  <c r="W479" i="61" s="1"/>
  <c r="O478" i="61"/>
  <c r="Q478" i="61" s="1"/>
  <c r="W478" i="61" s="1"/>
  <c r="O477" i="61"/>
  <c r="O476" i="61"/>
  <c r="O475" i="61"/>
  <c r="Q475" i="61" s="1"/>
  <c r="W475" i="61" s="1"/>
  <c r="O474" i="61"/>
  <c r="Q474" i="61" s="1"/>
  <c r="W474" i="61" s="1"/>
  <c r="Q473" i="61"/>
  <c r="W473" i="61" s="1"/>
  <c r="O473" i="61"/>
  <c r="P473" i="61" s="1"/>
  <c r="O472" i="61"/>
  <c r="P472" i="61" s="1"/>
  <c r="O471" i="61"/>
  <c r="Q471" i="61" s="1"/>
  <c r="W471" i="61" s="1"/>
  <c r="O470" i="61"/>
  <c r="O469" i="61"/>
  <c r="O468" i="61"/>
  <c r="P468" i="61" s="1"/>
  <c r="O467" i="61"/>
  <c r="Q467" i="61" s="1"/>
  <c r="W467" i="61" s="1"/>
  <c r="O466" i="61"/>
  <c r="O465" i="61"/>
  <c r="O464" i="61"/>
  <c r="P464" i="61" s="1"/>
  <c r="O463" i="61"/>
  <c r="O462" i="61"/>
  <c r="O461" i="61"/>
  <c r="O460" i="61"/>
  <c r="O459" i="61"/>
  <c r="P459" i="61" s="1"/>
  <c r="O458" i="61"/>
  <c r="O457" i="61"/>
  <c r="O456" i="61"/>
  <c r="P456" i="61" s="1"/>
  <c r="O455" i="61"/>
  <c r="O454" i="61"/>
  <c r="O453" i="61"/>
  <c r="P453" i="61" s="1"/>
  <c r="O452" i="61"/>
  <c r="Q452" i="61" s="1"/>
  <c r="W452" i="61" s="1"/>
  <c r="O451" i="61"/>
  <c r="Q451" i="61" s="1"/>
  <c r="W451" i="61" s="1"/>
  <c r="O450" i="61"/>
  <c r="P450" i="61" s="1"/>
  <c r="O449" i="61"/>
  <c r="Q449" i="61" s="1"/>
  <c r="W449" i="61" s="1"/>
  <c r="O448" i="61"/>
  <c r="O447" i="61"/>
  <c r="Q447" i="61" s="1"/>
  <c r="W447" i="61" s="1"/>
  <c r="O446" i="61"/>
  <c r="P446" i="61" s="1"/>
  <c r="O445" i="61"/>
  <c r="P445" i="61" s="1"/>
  <c r="O444" i="61"/>
  <c r="Q444" i="61" s="1"/>
  <c r="W444" i="61" s="1"/>
  <c r="O443" i="61"/>
  <c r="O442" i="61"/>
  <c r="P442" i="61" s="1"/>
  <c r="O441" i="61"/>
  <c r="Q441" i="61" s="1"/>
  <c r="W441" i="61" s="1"/>
  <c r="O440" i="61"/>
  <c r="O439" i="61"/>
  <c r="Q439" i="61" s="1"/>
  <c r="W439" i="61" s="1"/>
  <c r="O438" i="61"/>
  <c r="P438" i="61" s="1"/>
  <c r="O437" i="61"/>
  <c r="P437" i="61" s="1"/>
  <c r="O436" i="61"/>
  <c r="O435" i="61"/>
  <c r="Q435" i="61" s="1"/>
  <c r="W435" i="61" s="1"/>
  <c r="O434" i="61"/>
  <c r="Q433" i="61"/>
  <c r="W433" i="61" s="1"/>
  <c r="O433" i="61"/>
  <c r="P433" i="61" s="1"/>
  <c r="O432" i="61"/>
  <c r="O431" i="61"/>
  <c r="O430" i="61"/>
  <c r="P430" i="61" s="1"/>
  <c r="O429" i="61"/>
  <c r="Q429" i="61" s="1"/>
  <c r="W429" i="61" s="1"/>
  <c r="O428" i="61"/>
  <c r="Q428" i="61" s="1"/>
  <c r="W428" i="61" s="1"/>
  <c r="O427" i="61"/>
  <c r="Q427" i="61" s="1"/>
  <c r="W427" i="61" s="1"/>
  <c r="O426" i="61"/>
  <c r="P426" i="61" s="1"/>
  <c r="O425" i="61"/>
  <c r="P425" i="61" s="1"/>
  <c r="O424" i="61"/>
  <c r="O423" i="61"/>
  <c r="Q423" i="61" s="1"/>
  <c r="W423" i="61" s="1"/>
  <c r="O422" i="61"/>
  <c r="Q421" i="61"/>
  <c r="W421" i="61" s="1"/>
  <c r="O421" i="61"/>
  <c r="P421" i="61" s="1"/>
  <c r="O420" i="61"/>
  <c r="Q420" i="61" s="1"/>
  <c r="W420" i="61" s="1"/>
  <c r="O419" i="61"/>
  <c r="Q419" i="61" s="1"/>
  <c r="W419" i="61" s="1"/>
  <c r="O418" i="61"/>
  <c r="P418" i="61" s="1"/>
  <c r="O417" i="61"/>
  <c r="P417" i="61" s="1"/>
  <c r="O416" i="61"/>
  <c r="Q416" i="61" s="1"/>
  <c r="W416" i="61" s="1"/>
  <c r="O415" i="61"/>
  <c r="Q415" i="61" s="1"/>
  <c r="W415" i="61" s="1"/>
  <c r="O414" i="61"/>
  <c r="P414" i="61" s="1"/>
  <c r="O413" i="61"/>
  <c r="O412" i="61"/>
  <c r="Q412" i="61" s="1"/>
  <c r="W412" i="61" s="1"/>
  <c r="O411" i="61"/>
  <c r="Q411" i="61" s="1"/>
  <c r="W411" i="61" s="1"/>
  <c r="O410" i="61"/>
  <c r="P410" i="61" s="1"/>
  <c r="O409" i="61"/>
  <c r="P409" i="61" s="1"/>
  <c r="O408" i="61"/>
  <c r="Q408" i="61" s="1"/>
  <c r="W408" i="61" s="1"/>
  <c r="O407" i="61"/>
  <c r="Q407" i="61" s="1"/>
  <c r="W407" i="61" s="1"/>
  <c r="O406" i="61"/>
  <c r="P406" i="61" s="1"/>
  <c r="O405" i="61"/>
  <c r="O404" i="61"/>
  <c r="O403" i="61"/>
  <c r="Q402" i="61"/>
  <c r="W402" i="61" s="1"/>
  <c r="O402" i="61"/>
  <c r="P402" i="61" s="1"/>
  <c r="O401" i="61"/>
  <c r="Q401" i="61" s="1"/>
  <c r="W401" i="61" s="1"/>
  <c r="O400" i="61"/>
  <c r="O399" i="61"/>
  <c r="O398" i="61"/>
  <c r="Q397" i="61"/>
  <c r="W397" i="61" s="1"/>
  <c r="O397" i="61"/>
  <c r="P397" i="61" s="1"/>
  <c r="O396" i="61"/>
  <c r="Q396" i="61" s="1"/>
  <c r="W396" i="61" s="1"/>
  <c r="O395" i="61"/>
  <c r="O394" i="61"/>
  <c r="O393" i="61"/>
  <c r="O392" i="61"/>
  <c r="Q391" i="61"/>
  <c r="W391" i="61" s="1"/>
  <c r="O391" i="61"/>
  <c r="P391" i="61" s="1"/>
  <c r="O390" i="61"/>
  <c r="O389" i="61"/>
  <c r="P389" i="61" s="1"/>
  <c r="O388" i="61"/>
  <c r="Q388" i="61" s="1"/>
  <c r="W388" i="61" s="1"/>
  <c r="O387" i="61"/>
  <c r="O386" i="61"/>
  <c r="P386" i="61" s="1"/>
  <c r="O385" i="61"/>
  <c r="P385" i="61" s="1"/>
  <c r="O384" i="61"/>
  <c r="P384" i="61" s="1"/>
  <c r="O383" i="61"/>
  <c r="Q383" i="61" s="1"/>
  <c r="W383" i="61" s="1"/>
  <c r="O382" i="61"/>
  <c r="O381" i="61"/>
  <c r="Q381" i="61" s="1"/>
  <c r="W381" i="61" s="1"/>
  <c r="O380" i="61"/>
  <c r="Q379" i="61"/>
  <c r="W379" i="61" s="1"/>
  <c r="O379" i="61"/>
  <c r="P379" i="61" s="1"/>
  <c r="O378" i="61"/>
  <c r="Q377" i="61"/>
  <c r="W377" i="61" s="1"/>
  <c r="O377" i="61"/>
  <c r="P377" i="61" s="1"/>
  <c r="Q376" i="61"/>
  <c r="W376" i="61" s="1"/>
  <c r="O376" i="61"/>
  <c r="P376" i="61" s="1"/>
  <c r="O375" i="61"/>
  <c r="Q375" i="61" s="1"/>
  <c r="W375" i="61" s="1"/>
  <c r="O374" i="61"/>
  <c r="O373" i="61"/>
  <c r="Q373" i="61" s="1"/>
  <c r="W373" i="61" s="1"/>
  <c r="O372" i="61"/>
  <c r="O371" i="61"/>
  <c r="Q370" i="61"/>
  <c r="W370" i="61" s="1"/>
  <c r="O370" i="61"/>
  <c r="P370" i="61" s="1"/>
  <c r="Q369" i="61"/>
  <c r="W369" i="61" s="1"/>
  <c r="O369" i="61"/>
  <c r="P369" i="61" s="1"/>
  <c r="O368" i="61"/>
  <c r="Q368" i="61" s="1"/>
  <c r="W368" i="61" s="1"/>
  <c r="O367" i="61"/>
  <c r="O366" i="61"/>
  <c r="P366" i="61" s="1"/>
  <c r="O365" i="61"/>
  <c r="P365" i="61" s="1"/>
  <c r="O364" i="61"/>
  <c r="O363" i="61"/>
  <c r="Q363" i="61" s="1"/>
  <c r="W363" i="61" s="1"/>
  <c r="O362" i="61"/>
  <c r="P362" i="61" s="1"/>
  <c r="O361" i="61"/>
  <c r="O360" i="61"/>
  <c r="Q360" i="61" s="1"/>
  <c r="W360" i="61" s="1"/>
  <c r="Q359" i="61"/>
  <c r="W359" i="61" s="1"/>
  <c r="O359" i="61"/>
  <c r="P359" i="61" s="1"/>
  <c r="Q358" i="61"/>
  <c r="W358" i="61" s="1"/>
  <c r="O358" i="61"/>
  <c r="P358" i="61" s="1"/>
  <c r="O357" i="61"/>
  <c r="Q357" i="61" s="1"/>
  <c r="W357" i="61" s="1"/>
  <c r="Q356" i="61"/>
  <c r="W356" i="61" s="1"/>
  <c r="O356" i="61"/>
  <c r="P356" i="61" s="1"/>
  <c r="O355" i="61"/>
  <c r="Q355" i="61" s="1"/>
  <c r="W355" i="61" s="1"/>
  <c r="O354" i="61"/>
  <c r="O353" i="61"/>
  <c r="Q353" i="61" s="1"/>
  <c r="W353" i="61" s="1"/>
  <c r="O352" i="61"/>
  <c r="P352" i="61" s="1"/>
  <c r="O351" i="61"/>
  <c r="O350" i="61"/>
  <c r="P350" i="61" s="1"/>
  <c r="O349" i="61"/>
  <c r="Q349" i="61" s="1"/>
  <c r="W349" i="61" s="1"/>
  <c r="O348" i="61"/>
  <c r="O347" i="61"/>
  <c r="Q347" i="61" s="1"/>
  <c r="W347" i="61" s="1"/>
  <c r="O346" i="61"/>
  <c r="O345" i="61"/>
  <c r="P345" i="61" s="1"/>
  <c r="O344" i="61"/>
  <c r="O343" i="61"/>
  <c r="O342" i="61"/>
  <c r="P342" i="61" s="1"/>
  <c r="O341" i="61"/>
  <c r="Q341" i="61" s="1"/>
  <c r="W341" i="61" s="1"/>
  <c r="O340" i="61"/>
  <c r="P340" i="61" s="1"/>
  <c r="O339" i="61"/>
  <c r="Q339" i="61" s="1"/>
  <c r="W339" i="61" s="1"/>
  <c r="O338" i="61"/>
  <c r="O337" i="61"/>
  <c r="P337" i="61" s="1"/>
  <c r="O336" i="61"/>
  <c r="Q336" i="61" s="1"/>
  <c r="W336" i="61" s="1"/>
  <c r="O335" i="61"/>
  <c r="O334" i="61"/>
  <c r="O333" i="61"/>
  <c r="Q333" i="61" s="1"/>
  <c r="W333" i="61" s="1"/>
  <c r="O332" i="61"/>
  <c r="P332" i="61" s="1"/>
  <c r="O331" i="61"/>
  <c r="Q331" i="61" s="1"/>
  <c r="W331" i="61" s="1"/>
  <c r="O330" i="61"/>
  <c r="O329" i="61"/>
  <c r="Q329" i="61" s="1"/>
  <c r="W329" i="61" s="1"/>
  <c r="O328" i="61"/>
  <c r="Q328" i="61" s="1"/>
  <c r="W328" i="61" s="1"/>
  <c r="O327" i="61"/>
  <c r="O326" i="61"/>
  <c r="P326" i="61" s="1"/>
  <c r="Q325" i="61"/>
  <c r="W325" i="61" s="1"/>
  <c r="O325" i="61"/>
  <c r="P325" i="61" s="1"/>
  <c r="Q324" i="61"/>
  <c r="W324" i="61" s="1"/>
  <c r="O324" i="61"/>
  <c r="P324" i="61" s="1"/>
  <c r="Q323" i="61"/>
  <c r="W323" i="61" s="1"/>
  <c r="O323" i="61"/>
  <c r="P323" i="61" s="1"/>
  <c r="O322" i="61"/>
  <c r="Q321" i="61"/>
  <c r="W321" i="61" s="1"/>
  <c r="O321" i="61"/>
  <c r="P321" i="61" s="1"/>
  <c r="O320" i="61"/>
  <c r="O319" i="61"/>
  <c r="Q319" i="61" s="1"/>
  <c r="W319" i="61" s="1"/>
  <c r="O318" i="61"/>
  <c r="P318" i="61" s="1"/>
  <c r="O317" i="61"/>
  <c r="Q317" i="61" s="1"/>
  <c r="W317" i="61" s="1"/>
  <c r="O316" i="61"/>
  <c r="Q316" i="61" s="1"/>
  <c r="W316" i="61" s="1"/>
  <c r="O315" i="61"/>
  <c r="Q315" i="61" s="1"/>
  <c r="W315" i="61" s="1"/>
  <c r="O314" i="61"/>
  <c r="P314" i="61" s="1"/>
  <c r="O313" i="61"/>
  <c r="P313" i="61" s="1"/>
  <c r="O312" i="61"/>
  <c r="Q312" i="61" s="1"/>
  <c r="W312" i="61" s="1"/>
  <c r="O311" i="61"/>
  <c r="Q311" i="61" s="1"/>
  <c r="W311" i="61" s="1"/>
  <c r="O310" i="61"/>
  <c r="Q310" i="61" s="1"/>
  <c r="W310" i="61" s="1"/>
  <c r="O309" i="61"/>
  <c r="P309" i="61" s="1"/>
  <c r="O308" i="61"/>
  <c r="Q308" i="61" s="1"/>
  <c r="W308" i="61" s="1"/>
  <c r="Q307" i="61"/>
  <c r="W307" i="61" s="1"/>
  <c r="O307" i="61"/>
  <c r="P307" i="61" s="1"/>
  <c r="O306" i="61"/>
  <c r="Q306" i="61" s="1"/>
  <c r="W306" i="61" s="1"/>
  <c r="O305" i="61"/>
  <c r="P305" i="61" s="1"/>
  <c r="O304" i="61"/>
  <c r="Q304" i="61" s="1"/>
  <c r="W304" i="61" s="1"/>
  <c r="O303" i="61"/>
  <c r="P303" i="61" s="1"/>
  <c r="O302" i="61"/>
  <c r="Q302" i="61" s="1"/>
  <c r="W302" i="61" s="1"/>
  <c r="Q301" i="61"/>
  <c r="W301" i="61" s="1"/>
  <c r="O301" i="61"/>
  <c r="P301" i="61" s="1"/>
  <c r="O300" i="61"/>
  <c r="Q300" i="61" s="1"/>
  <c r="W300" i="61" s="1"/>
  <c r="Q299" i="61"/>
  <c r="W299" i="61" s="1"/>
  <c r="O299" i="61"/>
  <c r="P299" i="61" s="1"/>
  <c r="Q298" i="61"/>
  <c r="W298" i="61" s="1"/>
  <c r="O298" i="61"/>
  <c r="P298" i="61" s="1"/>
  <c r="O297" i="61"/>
  <c r="P297" i="61" s="1"/>
  <c r="Q296" i="61"/>
  <c r="W296" i="61" s="1"/>
  <c r="O296" i="61"/>
  <c r="P296" i="61" s="1"/>
  <c r="O295" i="61"/>
  <c r="P295" i="61" s="1"/>
  <c r="Q294" i="61"/>
  <c r="W294" i="61" s="1"/>
  <c r="O294" i="61"/>
  <c r="P294" i="61" s="1"/>
  <c r="O293" i="61"/>
  <c r="P293" i="61" s="1"/>
  <c r="O292" i="61"/>
  <c r="Q292" i="61" s="1"/>
  <c r="W292" i="61" s="1"/>
  <c r="O291" i="61"/>
  <c r="Q291" i="61" s="1"/>
  <c r="W291" i="61" s="1"/>
  <c r="Q290" i="61"/>
  <c r="W290" i="61" s="1"/>
  <c r="O290" i="61"/>
  <c r="P290" i="61" s="1"/>
  <c r="O289" i="61"/>
  <c r="P289" i="61" s="1"/>
  <c r="O288" i="61"/>
  <c r="Q288" i="61" s="1"/>
  <c r="W288" i="61" s="1"/>
  <c r="O287" i="61"/>
  <c r="Q287" i="61" s="1"/>
  <c r="W287" i="61" s="1"/>
  <c r="O286" i="61"/>
  <c r="O285" i="61"/>
  <c r="P285" i="61" s="1"/>
  <c r="O284" i="61"/>
  <c r="O283" i="61"/>
  <c r="O282" i="61"/>
  <c r="Q282" i="61" s="1"/>
  <c r="W282" i="61" s="1"/>
  <c r="Q281" i="61"/>
  <c r="W281" i="61" s="1"/>
  <c r="O281" i="61"/>
  <c r="P281" i="61" s="1"/>
  <c r="O280" i="61"/>
  <c r="Q280" i="61" s="1"/>
  <c r="W280" i="61" s="1"/>
  <c r="Q279" i="61"/>
  <c r="W279" i="61" s="1"/>
  <c r="O279" i="61"/>
  <c r="P279" i="61" s="1"/>
  <c r="O278" i="61"/>
  <c r="Q278" i="61" s="1"/>
  <c r="W278" i="61" s="1"/>
  <c r="O277" i="61"/>
  <c r="P277" i="61" s="1"/>
  <c r="O276" i="61"/>
  <c r="O275" i="61"/>
  <c r="Q274" i="61"/>
  <c r="W274" i="61" s="1"/>
  <c r="O274" i="61"/>
  <c r="P274" i="61" s="1"/>
  <c r="O273" i="61"/>
  <c r="O272" i="61"/>
  <c r="P272" i="61" s="1"/>
  <c r="Q271" i="61"/>
  <c r="W271" i="61" s="1"/>
  <c r="O271" i="61"/>
  <c r="P271" i="61" s="1"/>
  <c r="O270" i="61"/>
  <c r="Q270" i="61" s="1"/>
  <c r="W270" i="61" s="1"/>
  <c r="O269" i="61"/>
  <c r="P269" i="61" s="1"/>
  <c r="O268" i="61"/>
  <c r="P268" i="61" s="1"/>
  <c r="O267" i="61"/>
  <c r="P267" i="61" s="1"/>
  <c r="O266" i="61"/>
  <c r="Q266" i="61" s="1"/>
  <c r="W266" i="61" s="1"/>
  <c r="O265" i="61"/>
  <c r="O264" i="61"/>
  <c r="O263" i="61"/>
  <c r="P263" i="61" s="1"/>
  <c r="O262" i="61"/>
  <c r="O261" i="61"/>
  <c r="P261" i="61" s="1"/>
  <c r="O260" i="61"/>
  <c r="Q259" i="61"/>
  <c r="W259" i="61" s="1"/>
  <c r="O259" i="61"/>
  <c r="P259" i="61" s="1"/>
  <c r="O258" i="61"/>
  <c r="Q258" i="61" s="1"/>
  <c r="W258" i="61" s="1"/>
  <c r="O257" i="61"/>
  <c r="P257" i="61" s="1"/>
  <c r="Q256" i="61"/>
  <c r="W256" i="61" s="1"/>
  <c r="O256" i="61"/>
  <c r="P256" i="61" s="1"/>
  <c r="O255" i="61"/>
  <c r="Q255" i="61" s="1"/>
  <c r="W255" i="61" s="1"/>
  <c r="O254" i="61"/>
  <c r="O253" i="61"/>
  <c r="P253" i="61" s="1"/>
  <c r="O252" i="61"/>
  <c r="P252" i="61" s="1"/>
  <c r="O251" i="61"/>
  <c r="Q250" i="61"/>
  <c r="W250" i="61" s="1"/>
  <c r="O250" i="61"/>
  <c r="P250" i="61" s="1"/>
  <c r="O249" i="61"/>
  <c r="P249" i="61" s="1"/>
  <c r="O248" i="61"/>
  <c r="Q248" i="61" s="1"/>
  <c r="W248" i="61" s="1"/>
  <c r="O247" i="61"/>
  <c r="O246" i="61"/>
  <c r="Q246" i="61" s="1"/>
  <c r="W246" i="61" s="1"/>
  <c r="O245" i="61"/>
  <c r="P245" i="61" s="1"/>
  <c r="O244" i="61"/>
  <c r="O243" i="61"/>
  <c r="Q243" i="61" s="1"/>
  <c r="W243" i="61" s="1"/>
  <c r="O242" i="61"/>
  <c r="Q242" i="61" s="1"/>
  <c r="W242" i="61" s="1"/>
  <c r="O241" i="61"/>
  <c r="P241" i="61" s="1"/>
  <c r="O240" i="61"/>
  <c r="O239" i="61"/>
  <c r="O238" i="61"/>
  <c r="Q238" i="61" s="1"/>
  <c r="W238" i="61" s="1"/>
  <c r="O237" i="61"/>
  <c r="P237" i="61" s="1"/>
  <c r="O236" i="61"/>
  <c r="Q236" i="61" s="1"/>
  <c r="W236" i="61" s="1"/>
  <c r="O235" i="61"/>
  <c r="Q235" i="61" s="1"/>
  <c r="W235" i="61" s="1"/>
  <c r="Q234" i="61"/>
  <c r="W234" i="61" s="1"/>
  <c r="O234" i="61"/>
  <c r="P234" i="61" s="1"/>
  <c r="O233" i="61"/>
  <c r="P233" i="61" s="1"/>
  <c r="O232" i="61"/>
  <c r="Q231" i="61"/>
  <c r="W231" i="61" s="1"/>
  <c r="O231" i="61"/>
  <c r="P231" i="61" s="1"/>
  <c r="Q230" i="61"/>
  <c r="W230" i="61" s="1"/>
  <c r="O230" i="61"/>
  <c r="P230" i="61" s="1"/>
  <c r="Q229" i="61"/>
  <c r="W229" i="61" s="1"/>
  <c r="O229" i="61"/>
  <c r="P229" i="61" s="1"/>
  <c r="O228" i="61"/>
  <c r="Q228" i="61" s="1"/>
  <c r="W228" i="61" s="1"/>
  <c r="O227" i="61"/>
  <c r="P227" i="61" s="1"/>
  <c r="Q226" i="61"/>
  <c r="W226" i="61" s="1"/>
  <c r="O226" i="61"/>
  <c r="P226" i="61" s="1"/>
  <c r="O225" i="61"/>
  <c r="O224" i="61"/>
  <c r="Q224" i="61" s="1"/>
  <c r="W224" i="61" s="1"/>
  <c r="O223" i="61"/>
  <c r="Q223" i="61" s="1"/>
  <c r="W223" i="61" s="1"/>
  <c r="O222" i="61"/>
  <c r="Q222" i="61" s="1"/>
  <c r="W222" i="61" s="1"/>
  <c r="O221" i="61"/>
  <c r="P221" i="61" s="1"/>
  <c r="Q220" i="61"/>
  <c r="W220" i="61" s="1"/>
  <c r="O220" i="61"/>
  <c r="P220" i="61" s="1"/>
  <c r="O219" i="61"/>
  <c r="Q219" i="61" s="1"/>
  <c r="W219" i="61" s="1"/>
  <c r="Q218" i="61"/>
  <c r="W218" i="61" s="1"/>
  <c r="O218" i="61"/>
  <c r="P218" i="61" s="1"/>
  <c r="O217" i="61"/>
  <c r="P217" i="61" s="1"/>
  <c r="O216" i="61"/>
  <c r="P216" i="61" s="1"/>
  <c r="O215" i="61"/>
  <c r="Q215" i="61" s="1"/>
  <c r="W215" i="61" s="1"/>
  <c r="O214" i="61"/>
  <c r="Q214" i="61" s="1"/>
  <c r="W214" i="61" s="1"/>
  <c r="Q213" i="61"/>
  <c r="W213" i="61" s="1"/>
  <c r="O213" i="61"/>
  <c r="P213" i="61" s="1"/>
  <c r="O212" i="61"/>
  <c r="Q212" i="61" s="1"/>
  <c r="W212" i="61" s="1"/>
  <c r="O211" i="61"/>
  <c r="Q211" i="61" s="1"/>
  <c r="W211" i="61" s="1"/>
  <c r="O210" i="61"/>
  <c r="O209" i="61"/>
  <c r="P209" i="61" s="1"/>
  <c r="O208" i="61"/>
  <c r="P208" i="61" s="1"/>
  <c r="O207" i="61"/>
  <c r="Q207" i="61" s="1"/>
  <c r="W207" i="61" s="1"/>
  <c r="O206" i="61"/>
  <c r="Q206" i="61" s="1"/>
  <c r="W206" i="61" s="1"/>
  <c r="O205" i="61"/>
  <c r="P205" i="61" s="1"/>
  <c r="O204" i="61"/>
  <c r="Q204" i="61" s="1"/>
  <c r="W204" i="61" s="1"/>
  <c r="O203" i="61"/>
  <c r="Q203" i="61" s="1"/>
  <c r="W203" i="61" s="1"/>
  <c r="O202" i="61"/>
  <c r="O201" i="61"/>
  <c r="P201" i="61" s="1"/>
  <c r="O200" i="61"/>
  <c r="P200" i="61" s="1"/>
  <c r="O199" i="61"/>
  <c r="P199" i="61" s="1"/>
  <c r="O198" i="61"/>
  <c r="Q198" i="61" s="1"/>
  <c r="W198" i="61" s="1"/>
  <c r="O197" i="61"/>
  <c r="P197" i="61" s="1"/>
  <c r="O196" i="61"/>
  <c r="Q196" i="61" s="1"/>
  <c r="W196" i="61" s="1"/>
  <c r="O195" i="61"/>
  <c r="Q195" i="61" s="1"/>
  <c r="W195" i="61" s="1"/>
  <c r="Q194" i="61"/>
  <c r="W194" i="61" s="1"/>
  <c r="O194" i="61"/>
  <c r="P194" i="61" s="1"/>
  <c r="O193" i="61"/>
  <c r="P193" i="61" s="1"/>
  <c r="O192" i="61"/>
  <c r="Q192" i="61" s="1"/>
  <c r="W192" i="61" s="1"/>
  <c r="O191" i="61"/>
  <c r="P191" i="61" s="1"/>
  <c r="Q190" i="61"/>
  <c r="W190" i="61" s="1"/>
  <c r="O190" i="61"/>
  <c r="P190" i="61" s="1"/>
  <c r="Q189" i="61"/>
  <c r="W189" i="61" s="1"/>
  <c r="O189" i="61"/>
  <c r="P189" i="61" s="1"/>
  <c r="Q188" i="61"/>
  <c r="W188" i="61" s="1"/>
  <c r="O188" i="61"/>
  <c r="P188" i="61" s="1"/>
  <c r="O187" i="61"/>
  <c r="P187" i="61" s="1"/>
  <c r="O186" i="61"/>
  <c r="Q186" i="61" s="1"/>
  <c r="W186" i="61" s="1"/>
  <c r="Q185" i="61"/>
  <c r="W185" i="61" s="1"/>
  <c r="O185" i="61"/>
  <c r="P185" i="61" s="1"/>
  <c r="O184" i="61"/>
  <c r="Q184" i="61" s="1"/>
  <c r="W184" i="61" s="1"/>
  <c r="O183" i="61"/>
  <c r="Q183" i="61" s="1"/>
  <c r="W183" i="61" s="1"/>
  <c r="O182" i="61"/>
  <c r="O181" i="61"/>
  <c r="P181" i="61" s="1"/>
  <c r="O180" i="61"/>
  <c r="O179" i="61"/>
  <c r="P179" i="61" s="1"/>
  <c r="O178" i="61"/>
  <c r="Q178" i="61" s="1"/>
  <c r="W178" i="61" s="1"/>
  <c r="O177" i="61"/>
  <c r="P177" i="61" s="1"/>
  <c r="O176" i="61"/>
  <c r="O175" i="61"/>
  <c r="Q175" i="61" s="1"/>
  <c r="W175" i="61" s="1"/>
  <c r="O174" i="61"/>
  <c r="O173" i="61"/>
  <c r="P173" i="61" s="1"/>
  <c r="Q172" i="61"/>
  <c r="W172" i="61" s="1"/>
  <c r="O172" i="61"/>
  <c r="P172" i="61" s="1"/>
  <c r="O171" i="61"/>
  <c r="O170" i="61"/>
  <c r="Q170" i="61" s="1"/>
  <c r="W170" i="61" s="1"/>
  <c r="O169" i="61"/>
  <c r="P169" i="61" s="1"/>
  <c r="O168" i="61"/>
  <c r="Q168" i="61" s="1"/>
  <c r="W168" i="61" s="1"/>
  <c r="Q167" i="61"/>
  <c r="W167" i="61" s="1"/>
  <c r="O167" i="61"/>
  <c r="P167" i="61" s="1"/>
  <c r="O166" i="61"/>
  <c r="Q166" i="61" s="1"/>
  <c r="W166" i="61" s="1"/>
  <c r="O165" i="61"/>
  <c r="P165" i="61" s="1"/>
  <c r="Q164" i="61"/>
  <c r="W164" i="61" s="1"/>
  <c r="O164" i="61"/>
  <c r="P164" i="61" s="1"/>
  <c r="O163" i="61"/>
  <c r="P163" i="61" s="1"/>
  <c r="O162" i="61"/>
  <c r="Q162" i="61" s="1"/>
  <c r="W162" i="61" s="1"/>
  <c r="O161" i="61"/>
  <c r="P161" i="61" s="1"/>
  <c r="O160" i="61"/>
  <c r="Q160" i="61" s="1"/>
  <c r="W160" i="61" s="1"/>
  <c r="O159" i="61"/>
  <c r="Q159" i="61" s="1"/>
  <c r="W159" i="61" s="1"/>
  <c r="O158" i="61"/>
  <c r="Q158" i="61" s="1"/>
  <c r="W158" i="61" s="1"/>
  <c r="O157" i="61"/>
  <c r="P157" i="61" s="1"/>
  <c r="O156" i="61"/>
  <c r="Q156" i="61" s="1"/>
  <c r="W156" i="61" s="1"/>
  <c r="O155" i="61"/>
  <c r="P155" i="61" s="1"/>
  <c r="O154" i="61"/>
  <c r="Q154" i="61" s="1"/>
  <c r="W154" i="61" s="1"/>
  <c r="O153" i="61"/>
  <c r="P153" i="61" s="1"/>
  <c r="O152" i="61"/>
  <c r="P152" i="61" s="1"/>
  <c r="O151" i="61"/>
  <c r="Q151" i="61" s="1"/>
  <c r="W151" i="61" s="1"/>
  <c r="O150" i="61"/>
  <c r="Q149" i="61"/>
  <c r="W149" i="61" s="1"/>
  <c r="O149" i="61"/>
  <c r="P149" i="61" s="1"/>
  <c r="O148" i="61"/>
  <c r="O147" i="61"/>
  <c r="Q147" i="61" s="1"/>
  <c r="W147" i="61" s="1"/>
  <c r="O146" i="61"/>
  <c r="Q146" i="61" s="1"/>
  <c r="W146" i="61" s="1"/>
  <c r="O145" i="61"/>
  <c r="O144" i="61"/>
  <c r="Q144" i="61" s="1"/>
  <c r="W144" i="61" s="1"/>
  <c r="Q143" i="61"/>
  <c r="W143" i="61" s="1"/>
  <c r="O143" i="61"/>
  <c r="P143" i="61" s="1"/>
  <c r="Q142" i="61"/>
  <c r="W142" i="61" s="1"/>
  <c r="O142" i="61"/>
  <c r="P142" i="61" s="1"/>
  <c r="O141" i="61"/>
  <c r="P141" i="61" s="1"/>
  <c r="Q140" i="61"/>
  <c r="W140" i="61" s="1"/>
  <c r="O140" i="61"/>
  <c r="P140" i="61" s="1"/>
  <c r="O139" i="61"/>
  <c r="Q139" i="61" s="1"/>
  <c r="W139" i="61" s="1"/>
  <c r="O138" i="61"/>
  <c r="Q138" i="61" s="1"/>
  <c r="W138" i="61" s="1"/>
  <c r="O137" i="61"/>
  <c r="P137" i="61" s="1"/>
  <c r="Q136" i="61"/>
  <c r="W136" i="61" s="1"/>
  <c r="O136" i="61"/>
  <c r="P136" i="61" s="1"/>
  <c r="O135" i="61"/>
  <c r="P135" i="61" s="1"/>
  <c r="O134" i="61"/>
  <c r="Q134" i="61" s="1"/>
  <c r="W134" i="61" s="1"/>
  <c r="O133" i="61"/>
  <c r="P133" i="61" s="1"/>
  <c r="O132" i="61"/>
  <c r="O131" i="61"/>
  <c r="Q131" i="61" s="1"/>
  <c r="W131" i="61" s="1"/>
  <c r="Q130" i="61"/>
  <c r="W130" i="61" s="1"/>
  <c r="O130" i="61"/>
  <c r="P130" i="61" s="1"/>
  <c r="O129" i="61"/>
  <c r="P129" i="61" s="1"/>
  <c r="O128" i="61"/>
  <c r="Q128" i="61" s="1"/>
  <c r="W128" i="61" s="1"/>
  <c r="O127" i="61"/>
  <c r="Q127" i="61" s="1"/>
  <c r="W127" i="61" s="1"/>
  <c r="O126" i="61"/>
  <c r="Q126" i="61" s="1"/>
  <c r="W126" i="61" s="1"/>
  <c r="O125" i="61"/>
  <c r="P125" i="61" s="1"/>
  <c r="Q124" i="61"/>
  <c r="W124" i="61" s="1"/>
  <c r="O124" i="61"/>
  <c r="P124" i="61" s="1"/>
  <c r="O123" i="61"/>
  <c r="Q123" i="61" s="1"/>
  <c r="W123" i="61" s="1"/>
  <c r="O122" i="61"/>
  <c r="Q122" i="61" s="1"/>
  <c r="W122" i="61" s="1"/>
  <c r="Q121" i="61"/>
  <c r="W121" i="61" s="1"/>
  <c r="O121" i="61"/>
  <c r="P121" i="61" s="1"/>
  <c r="O120" i="61"/>
  <c r="O119" i="61"/>
  <c r="Q119" i="61" s="1"/>
  <c r="W119" i="61" s="1"/>
  <c r="Q118" i="61"/>
  <c r="W118" i="61" s="1"/>
  <c r="O118" i="61"/>
  <c r="P118" i="61" s="1"/>
  <c r="O117" i="61"/>
  <c r="P117" i="61" s="1"/>
  <c r="O116" i="61"/>
  <c r="O115" i="61"/>
  <c r="P115" i="61" s="1"/>
  <c r="Q114" i="61"/>
  <c r="W114" i="61" s="1"/>
  <c r="O114" i="61"/>
  <c r="P114" i="61" s="1"/>
  <c r="Q113" i="61"/>
  <c r="W113" i="61" s="1"/>
  <c r="O113" i="61"/>
  <c r="P113" i="61" s="1"/>
  <c r="O112" i="61"/>
  <c r="P112" i="61" s="1"/>
  <c r="Q111" i="61"/>
  <c r="W111" i="61" s="1"/>
  <c r="O111" i="61"/>
  <c r="P111" i="61" s="1"/>
  <c r="Q110" i="61"/>
  <c r="W110" i="61" s="1"/>
  <c r="O110" i="61"/>
  <c r="P110" i="61" s="1"/>
  <c r="O109" i="61"/>
  <c r="P109" i="61" s="1"/>
  <c r="Q108" i="61"/>
  <c r="W108" i="61" s="1"/>
  <c r="O108" i="61"/>
  <c r="P108" i="61" s="1"/>
  <c r="Q107" i="61"/>
  <c r="W107" i="61" s="1"/>
  <c r="O107" i="61"/>
  <c r="P107" i="61" s="1"/>
  <c r="Q106" i="61"/>
  <c r="W106" i="61" s="1"/>
  <c r="O106" i="61"/>
  <c r="P106" i="61" s="1"/>
  <c r="O105" i="61"/>
  <c r="P105" i="61" s="1"/>
  <c r="O104" i="61"/>
  <c r="P104" i="61" s="1"/>
  <c r="Q103" i="61"/>
  <c r="W103" i="61" s="1"/>
  <c r="O103" i="61"/>
  <c r="P103" i="61" s="1"/>
  <c r="O102" i="61"/>
  <c r="Q102" i="61" s="1"/>
  <c r="W102" i="61" s="1"/>
  <c r="O101" i="61"/>
  <c r="P101" i="61" s="1"/>
  <c r="Q100" i="61"/>
  <c r="W100" i="61" s="1"/>
  <c r="O100" i="61"/>
  <c r="P100" i="61" s="1"/>
  <c r="O99" i="61"/>
  <c r="Q99" i="61" s="1"/>
  <c r="W99" i="61" s="1"/>
  <c r="O98" i="61"/>
  <c r="Q98" i="61" s="1"/>
  <c r="W98" i="61" s="1"/>
  <c r="O97" i="61"/>
  <c r="P97" i="61" s="1"/>
  <c r="O96" i="61"/>
  <c r="P96" i="61" s="1"/>
  <c r="O95" i="61"/>
  <c r="Q95" i="61" s="1"/>
  <c r="W95" i="61" s="1"/>
  <c r="O94" i="61"/>
  <c r="Q94" i="61" s="1"/>
  <c r="W94" i="61" s="1"/>
  <c r="O93" i="61"/>
  <c r="P93" i="61" s="1"/>
  <c r="O92" i="61"/>
  <c r="P92" i="61" s="1"/>
  <c r="O91" i="61"/>
  <c r="Q91" i="61" s="1"/>
  <c r="W91" i="61" s="1"/>
  <c r="O90" i="61"/>
  <c r="Q90" i="61" s="1"/>
  <c r="W90" i="61" s="1"/>
  <c r="Q89" i="61"/>
  <c r="W89" i="61" s="1"/>
  <c r="O89" i="61"/>
  <c r="P89" i="61" s="1"/>
  <c r="O88" i="61"/>
  <c r="Q88" i="61" s="1"/>
  <c r="W88" i="61" s="1"/>
  <c r="O87" i="61"/>
  <c r="P87" i="61" s="1"/>
  <c r="O86" i="61"/>
  <c r="Q86" i="61" s="1"/>
  <c r="W86" i="61" s="1"/>
  <c r="Q85" i="61"/>
  <c r="W85" i="61" s="1"/>
  <c r="O85" i="61"/>
  <c r="P85" i="61" s="1"/>
  <c r="O84" i="61"/>
  <c r="Q84" i="61" s="1"/>
  <c r="W84" i="61" s="1"/>
  <c r="Q83" i="61"/>
  <c r="W83" i="61" s="1"/>
  <c r="O83" i="61"/>
  <c r="P83" i="61" s="1"/>
  <c r="O82" i="61"/>
  <c r="Q82" i="61" s="1"/>
  <c r="W82" i="61" s="1"/>
  <c r="O81" i="61"/>
  <c r="P81" i="61" s="1"/>
  <c r="O80" i="61"/>
  <c r="Q80" i="61" s="1"/>
  <c r="W80" i="61" s="1"/>
  <c r="O79" i="61"/>
  <c r="P79" i="61" s="1"/>
  <c r="O78" i="61"/>
  <c r="Q78" i="61" s="1"/>
  <c r="W78" i="61" s="1"/>
  <c r="O77" i="61"/>
  <c r="P77" i="61" s="1"/>
  <c r="Q76" i="61"/>
  <c r="W76" i="61" s="1"/>
  <c r="O76" i="61"/>
  <c r="P76" i="61" s="1"/>
  <c r="O75" i="61"/>
  <c r="Q75" i="61" s="1"/>
  <c r="W75" i="61" s="1"/>
  <c r="O74" i="61"/>
  <c r="Q74" i="61" s="1"/>
  <c r="W74" i="61" s="1"/>
  <c r="O73" i="61"/>
  <c r="P73" i="61" s="1"/>
  <c r="Q72" i="61"/>
  <c r="W72" i="61" s="1"/>
  <c r="O72" i="61"/>
  <c r="P72" i="61" s="1"/>
  <c r="O71" i="61"/>
  <c r="O70" i="61"/>
  <c r="Q70" i="61" s="1"/>
  <c r="W70" i="61" s="1"/>
  <c r="O69" i="61"/>
  <c r="P69" i="61" s="1"/>
  <c r="Q68" i="61"/>
  <c r="W68" i="61" s="1"/>
  <c r="O68" i="61"/>
  <c r="P68" i="61" s="1"/>
  <c r="O67" i="61"/>
  <c r="Q67" i="61" s="1"/>
  <c r="W67" i="61" s="1"/>
  <c r="O66" i="61"/>
  <c r="Q66" i="61" s="1"/>
  <c r="W66" i="61" s="1"/>
  <c r="O65" i="61"/>
  <c r="P65" i="61" s="1"/>
  <c r="O64" i="61"/>
  <c r="Q64" i="61" s="1"/>
  <c r="W64" i="61" s="1"/>
  <c r="O63" i="61"/>
  <c r="O62" i="61"/>
  <c r="Q62" i="61" s="1"/>
  <c r="W62" i="61" s="1"/>
  <c r="O61" i="61"/>
  <c r="P61" i="61" s="1"/>
  <c r="Q60" i="61"/>
  <c r="W60" i="61" s="1"/>
  <c r="O60" i="61"/>
  <c r="P60" i="61" s="1"/>
  <c r="O59" i="61"/>
  <c r="Q59" i="61" s="1"/>
  <c r="W59" i="61" s="1"/>
  <c r="O58" i="61"/>
  <c r="Q58" i="61" s="1"/>
  <c r="W58" i="61" s="1"/>
  <c r="O57" i="61"/>
  <c r="P57" i="61" s="1"/>
  <c r="O56" i="61"/>
  <c r="Q56" i="61" s="1"/>
  <c r="W56" i="61" s="1"/>
  <c r="O55" i="61"/>
  <c r="O54" i="61"/>
  <c r="Q54" i="61" s="1"/>
  <c r="W54" i="61" s="1"/>
  <c r="O53" i="61"/>
  <c r="P53" i="61" s="1"/>
  <c r="O52" i="61"/>
  <c r="O51" i="61"/>
  <c r="Q51" i="61" s="1"/>
  <c r="W51" i="61" s="1"/>
  <c r="O50" i="61"/>
  <c r="Q50" i="61" s="1"/>
  <c r="W50" i="61" s="1"/>
  <c r="O49" i="61"/>
  <c r="P49" i="61" s="1"/>
  <c r="O48" i="61"/>
  <c r="Q48" i="61" s="1"/>
  <c r="W48" i="61" s="1"/>
  <c r="O47" i="61"/>
  <c r="P47" i="61" s="1"/>
  <c r="O46" i="61"/>
  <c r="Q46" i="61" s="1"/>
  <c r="W46" i="61" s="1"/>
  <c r="O45" i="61"/>
  <c r="P45" i="61" s="1"/>
  <c r="O44" i="61"/>
  <c r="Q44" i="61" s="1"/>
  <c r="W44" i="61" s="1"/>
  <c r="O43" i="61"/>
  <c r="Q43" i="61" s="1"/>
  <c r="W43" i="61" s="1"/>
  <c r="O42" i="61"/>
  <c r="Q42" i="61" s="1"/>
  <c r="W42" i="61" s="1"/>
  <c r="O41" i="61"/>
  <c r="P41" i="61" s="1"/>
  <c r="O40" i="61"/>
  <c r="Q40" i="61" s="1"/>
  <c r="W40" i="61" s="1"/>
  <c r="O39" i="61"/>
  <c r="P39" i="61" s="1"/>
  <c r="O38" i="61"/>
  <c r="Q38" i="61" s="1"/>
  <c r="W38" i="61" s="1"/>
  <c r="O37" i="61"/>
  <c r="P37" i="61" s="1"/>
  <c r="O36" i="61"/>
  <c r="O35" i="61"/>
  <c r="Q35" i="61" s="1"/>
  <c r="W35" i="61" s="1"/>
  <c r="O34" i="61"/>
  <c r="Q34" i="61" s="1"/>
  <c r="W34" i="61" s="1"/>
  <c r="Q33" i="61"/>
  <c r="W33" i="61" s="1"/>
  <c r="O33" i="61"/>
  <c r="P33" i="61" s="1"/>
  <c r="O32" i="61"/>
  <c r="O31" i="61"/>
  <c r="Q31" i="61" s="1"/>
  <c r="W31" i="61" s="1"/>
  <c r="Q30" i="61"/>
  <c r="W30" i="61" s="1"/>
  <c r="O30" i="61"/>
  <c r="P30" i="61" s="1"/>
  <c r="O29" i="61"/>
  <c r="P29" i="61" s="1"/>
  <c r="O28" i="61"/>
  <c r="P28" i="61" s="1"/>
  <c r="O27" i="61"/>
  <c r="P27" i="61" s="1"/>
  <c r="Q26" i="61"/>
  <c r="W26" i="61" s="1"/>
  <c r="O26" i="61"/>
  <c r="P26" i="61" s="1"/>
  <c r="O25" i="61"/>
  <c r="P25" i="61" s="1"/>
  <c r="O24" i="61"/>
  <c r="Q24" i="61" s="1"/>
  <c r="W24" i="61" s="1"/>
  <c r="O23" i="61"/>
  <c r="Q23" i="61" s="1"/>
  <c r="W23" i="61" s="1"/>
  <c r="O22" i="61"/>
  <c r="Q22" i="61" s="1"/>
  <c r="W22" i="61" s="1"/>
  <c r="O21" i="61"/>
  <c r="P21" i="61" s="1"/>
  <c r="O20" i="61"/>
  <c r="P20" i="61" s="1"/>
  <c r="O19" i="61"/>
  <c r="Q19" i="61" s="1"/>
  <c r="W19" i="61" s="1"/>
  <c r="Q18" i="61"/>
  <c r="W18" i="61" s="1"/>
  <c r="O18" i="61"/>
  <c r="P18" i="61" s="1"/>
  <c r="O17" i="61"/>
  <c r="P17" i="61" s="1"/>
  <c r="O16" i="61"/>
  <c r="Q16" i="61" s="1"/>
  <c r="W16" i="61" s="1"/>
  <c r="O15" i="61"/>
  <c r="Q15" i="61" s="1"/>
  <c r="W15" i="61" s="1"/>
  <c r="O14" i="61"/>
  <c r="Q14" i="61" s="1"/>
  <c r="W14" i="61" s="1"/>
  <c r="O13" i="61"/>
  <c r="P13" i="61" s="1"/>
  <c r="O12" i="61"/>
  <c r="Q12" i="61" s="1"/>
  <c r="W12" i="61" s="1"/>
  <c r="O11" i="61"/>
  <c r="P11" i="61" s="1"/>
  <c r="O10" i="61"/>
  <c r="Q10" i="61" s="1"/>
  <c r="W10" i="61" s="1"/>
  <c r="O9" i="61"/>
  <c r="P9" i="61" s="1"/>
  <c r="O8" i="61"/>
  <c r="Q8" i="61" s="1"/>
  <c r="W8" i="61" s="1"/>
  <c r="Q7" i="61"/>
  <c r="W7" i="61" s="1"/>
  <c r="O7" i="61"/>
  <c r="P7" i="61" s="1"/>
  <c r="O6" i="61"/>
  <c r="Q6" i="61" s="1"/>
  <c r="W6" i="61" s="1"/>
  <c r="O5" i="61"/>
  <c r="P5" i="61" s="1"/>
  <c r="O4" i="61"/>
  <c r="I645" i="59"/>
  <c r="I644" i="59"/>
  <c r="I643" i="59"/>
  <c r="F645" i="59"/>
  <c r="F644" i="59"/>
  <c r="F643" i="59"/>
  <c r="D645" i="59"/>
  <c r="D644" i="59"/>
  <c r="D643" i="59"/>
  <c r="B645" i="59"/>
  <c r="B644" i="59"/>
  <c r="B643" i="59"/>
  <c r="C644" i="59"/>
  <c r="C645" i="59"/>
  <c r="K155" i="59"/>
  <c r="N155" i="59"/>
  <c r="Q155" i="59"/>
  <c r="R155" i="59" s="1"/>
  <c r="K156" i="59"/>
  <c r="N156" i="59"/>
  <c r="Q156" i="59"/>
  <c r="R156" i="59" s="1"/>
  <c r="K157" i="59"/>
  <c r="M157" i="59" s="1"/>
  <c r="S157" i="59" s="1"/>
  <c r="N157" i="59"/>
  <c r="Q157" i="59"/>
  <c r="R157" i="59" s="1"/>
  <c r="K158" i="59"/>
  <c r="N158" i="59"/>
  <c r="P158" i="59" s="1"/>
  <c r="Q158" i="59"/>
  <c r="R158" i="59" s="1"/>
  <c r="K159" i="59"/>
  <c r="L159" i="59" s="1"/>
  <c r="N159" i="59"/>
  <c r="Q159" i="59"/>
  <c r="R159" i="59" s="1"/>
  <c r="K160" i="59"/>
  <c r="M160" i="59" s="1"/>
  <c r="L160" i="59"/>
  <c r="N160" i="59"/>
  <c r="O160" i="59" s="1"/>
  <c r="Q160" i="59"/>
  <c r="R160" i="59" s="1"/>
  <c r="K161" i="59"/>
  <c r="M161" i="59" s="1"/>
  <c r="L161" i="59"/>
  <c r="N161" i="59"/>
  <c r="Q161" i="59"/>
  <c r="R161" i="59" s="1"/>
  <c r="K162" i="59"/>
  <c r="N162" i="59"/>
  <c r="P162" i="59" s="1"/>
  <c r="Q162" i="59"/>
  <c r="R162" i="59"/>
  <c r="K163" i="59"/>
  <c r="L163" i="59" s="1"/>
  <c r="N163" i="59"/>
  <c r="Q163" i="59"/>
  <c r="R163" i="59" s="1"/>
  <c r="K164" i="59"/>
  <c r="L164" i="59"/>
  <c r="M164" i="59"/>
  <c r="S164" i="59" s="1"/>
  <c r="N164" i="59"/>
  <c r="O164" i="59" s="1"/>
  <c r="P164" i="59"/>
  <c r="Q164" i="59"/>
  <c r="R164" i="59" s="1"/>
  <c r="K165" i="59"/>
  <c r="M165" i="59" s="1"/>
  <c r="S165" i="59" s="1"/>
  <c r="N165" i="59"/>
  <c r="P165" i="59" s="1"/>
  <c r="O165" i="59"/>
  <c r="Q165" i="59"/>
  <c r="R165" i="59" s="1"/>
  <c r="K166" i="59"/>
  <c r="N166" i="59"/>
  <c r="P166" i="59" s="1"/>
  <c r="Q166" i="59"/>
  <c r="R166" i="59" s="1"/>
  <c r="K167" i="59"/>
  <c r="L167" i="59" s="1"/>
  <c r="M167" i="59"/>
  <c r="S167" i="59" s="1"/>
  <c r="N167" i="59"/>
  <c r="O167" i="59" s="1"/>
  <c r="P167" i="59"/>
  <c r="Q167" i="59"/>
  <c r="R167" i="59" s="1"/>
  <c r="K168" i="59"/>
  <c r="M168" i="59" s="1"/>
  <c r="L168" i="59"/>
  <c r="N168" i="59"/>
  <c r="O168" i="59" s="1"/>
  <c r="P168" i="59"/>
  <c r="Q168" i="59"/>
  <c r="R168" i="59" s="1"/>
  <c r="K169" i="59"/>
  <c r="M169" i="59" s="1"/>
  <c r="N169" i="59"/>
  <c r="P169" i="59" s="1"/>
  <c r="Q169" i="59"/>
  <c r="R169" i="59"/>
  <c r="S169" i="59"/>
  <c r="K170" i="59"/>
  <c r="N170" i="59"/>
  <c r="P170" i="59" s="1"/>
  <c r="Q170" i="59"/>
  <c r="R170" i="59" s="1"/>
  <c r="K171" i="59"/>
  <c r="M171" i="59" s="1"/>
  <c r="L171" i="59"/>
  <c r="N171" i="59"/>
  <c r="Q171" i="59"/>
  <c r="R171" i="59" s="1"/>
  <c r="K172" i="59"/>
  <c r="L172" i="59"/>
  <c r="M172" i="59"/>
  <c r="S172" i="59" s="1"/>
  <c r="N172" i="59"/>
  <c r="O172" i="59"/>
  <c r="P172" i="59"/>
  <c r="Q172" i="59"/>
  <c r="R172" i="59" s="1"/>
  <c r="K173" i="59"/>
  <c r="N173" i="59"/>
  <c r="P173" i="59" s="1"/>
  <c r="Q173" i="59"/>
  <c r="R173" i="59" s="1"/>
  <c r="K174" i="59"/>
  <c r="N174" i="59"/>
  <c r="P174" i="59" s="1"/>
  <c r="Q174" i="59"/>
  <c r="R174" i="59" s="1"/>
  <c r="K175" i="59"/>
  <c r="N175" i="59"/>
  <c r="Q175" i="59"/>
  <c r="R175" i="59" s="1"/>
  <c r="K176" i="59"/>
  <c r="M176" i="59" s="1"/>
  <c r="L176" i="59"/>
  <c r="N176" i="59"/>
  <c r="O176" i="59" s="1"/>
  <c r="Q176" i="59"/>
  <c r="R176" i="59" s="1"/>
  <c r="K177" i="59"/>
  <c r="M177" i="59" s="1"/>
  <c r="N177" i="59"/>
  <c r="O177" i="59" s="1"/>
  <c r="Q177" i="59"/>
  <c r="R177" i="59" s="1"/>
  <c r="K178" i="59"/>
  <c r="N178" i="59"/>
  <c r="Q178" i="59"/>
  <c r="R178" i="59" s="1"/>
  <c r="K179" i="59"/>
  <c r="M179" i="59" s="1"/>
  <c r="L179" i="59"/>
  <c r="N179" i="59"/>
  <c r="Q179" i="59"/>
  <c r="R179" i="59" s="1"/>
  <c r="K180" i="59"/>
  <c r="M180" i="59" s="1"/>
  <c r="N180" i="59"/>
  <c r="O180" i="59" s="1"/>
  <c r="P180" i="59"/>
  <c r="Q180" i="59"/>
  <c r="R180" i="59" s="1"/>
  <c r="K181" i="59"/>
  <c r="N181" i="59"/>
  <c r="P181" i="59" s="1"/>
  <c r="O181" i="59"/>
  <c r="Q181" i="59"/>
  <c r="R181" i="59" s="1"/>
  <c r="K182" i="59"/>
  <c r="N182" i="59"/>
  <c r="Q182" i="59"/>
  <c r="R182" i="59" s="1"/>
  <c r="K183" i="59"/>
  <c r="L183" i="59" s="1"/>
  <c r="N183" i="59"/>
  <c r="Q183" i="59"/>
  <c r="R183" i="59" s="1"/>
  <c r="K184" i="59"/>
  <c r="M184" i="59" s="1"/>
  <c r="L184" i="59"/>
  <c r="N184" i="59"/>
  <c r="P184" i="59" s="1"/>
  <c r="O184" i="59"/>
  <c r="Q184" i="59"/>
  <c r="R184" i="59" s="1"/>
  <c r="K185" i="59"/>
  <c r="L185" i="59"/>
  <c r="M185" i="59"/>
  <c r="S185" i="59" s="1"/>
  <c r="N185" i="59"/>
  <c r="O185" i="59" s="1"/>
  <c r="P185" i="59"/>
  <c r="Q185" i="59"/>
  <c r="R185" i="59" s="1"/>
  <c r="K186" i="59"/>
  <c r="N186" i="59"/>
  <c r="Q186" i="59"/>
  <c r="R186" i="59" s="1"/>
  <c r="K187" i="59"/>
  <c r="M187" i="59" s="1"/>
  <c r="N187" i="59"/>
  <c r="Q187" i="59"/>
  <c r="R187" i="59" s="1"/>
  <c r="K188" i="59"/>
  <c r="L188" i="59" s="1"/>
  <c r="M188" i="59"/>
  <c r="S188" i="59" s="1"/>
  <c r="N188" i="59"/>
  <c r="O188" i="59" s="1"/>
  <c r="P188" i="59"/>
  <c r="Q188" i="59"/>
  <c r="R188" i="59" s="1"/>
  <c r="K189" i="59"/>
  <c r="L189" i="59" s="1"/>
  <c r="M189" i="59"/>
  <c r="S189" i="59" s="1"/>
  <c r="N189" i="59"/>
  <c r="O189" i="59" s="1"/>
  <c r="P189" i="59"/>
  <c r="Q189" i="59"/>
  <c r="R189" i="59" s="1"/>
  <c r="K190" i="59"/>
  <c r="L190" i="59" s="1"/>
  <c r="M190" i="59"/>
  <c r="S190" i="59" s="1"/>
  <c r="N190" i="59"/>
  <c r="O190" i="59" s="1"/>
  <c r="P190" i="59"/>
  <c r="Q190" i="59"/>
  <c r="R190" i="59" s="1"/>
  <c r="K191" i="59"/>
  <c r="L191" i="59" s="1"/>
  <c r="M191" i="59"/>
  <c r="N191" i="59"/>
  <c r="Q191" i="59"/>
  <c r="R191" i="59" s="1"/>
  <c r="K192" i="59"/>
  <c r="L192" i="59"/>
  <c r="M192" i="59"/>
  <c r="N192" i="59"/>
  <c r="O192" i="59" s="1"/>
  <c r="Q192" i="59"/>
  <c r="R192" i="59" s="1"/>
  <c r="K193" i="59"/>
  <c r="M193" i="59" s="1"/>
  <c r="S193" i="59" s="1"/>
  <c r="N193" i="59"/>
  <c r="O193" i="59"/>
  <c r="P193" i="59"/>
  <c r="Q193" i="59"/>
  <c r="R193" i="59" s="1"/>
  <c r="K194" i="59"/>
  <c r="L194" i="59" s="1"/>
  <c r="M194" i="59"/>
  <c r="S194" i="59" s="1"/>
  <c r="N194" i="59"/>
  <c r="O194" i="59" s="1"/>
  <c r="P194" i="59"/>
  <c r="Q194" i="59"/>
  <c r="R194" i="59" s="1"/>
  <c r="K195" i="59"/>
  <c r="M195" i="59" s="1"/>
  <c r="L195" i="59"/>
  <c r="N195" i="59"/>
  <c r="Q195" i="59"/>
  <c r="R195" i="59" s="1"/>
  <c r="K196" i="59"/>
  <c r="N196" i="59"/>
  <c r="O196" i="59" s="1"/>
  <c r="Q196" i="59"/>
  <c r="R196" i="59" s="1"/>
  <c r="K197" i="59"/>
  <c r="N197" i="59"/>
  <c r="P197" i="59" s="1"/>
  <c r="O197" i="59"/>
  <c r="Q197" i="59"/>
  <c r="R197" i="59" s="1"/>
  <c r="K198" i="59"/>
  <c r="N198" i="59"/>
  <c r="Q198" i="59"/>
  <c r="R198" i="59" s="1"/>
  <c r="K199" i="59"/>
  <c r="M199" i="59" s="1"/>
  <c r="N199" i="59"/>
  <c r="Q199" i="59"/>
  <c r="R199" i="59" s="1"/>
  <c r="K200" i="59"/>
  <c r="N200" i="59"/>
  <c r="O200" i="59" s="1"/>
  <c r="Q200" i="59"/>
  <c r="R200" i="59" s="1"/>
  <c r="K201" i="59"/>
  <c r="M201" i="59" s="1"/>
  <c r="S201" i="59" s="1"/>
  <c r="N201" i="59"/>
  <c r="P201" i="59" s="1"/>
  <c r="Q201" i="59"/>
  <c r="R201" i="59" s="1"/>
  <c r="K202" i="59"/>
  <c r="N202" i="59"/>
  <c r="P202" i="59" s="1"/>
  <c r="Q202" i="59"/>
  <c r="R202" i="59" s="1"/>
  <c r="K203" i="59"/>
  <c r="N203" i="59"/>
  <c r="Q203" i="59"/>
  <c r="R203" i="59" s="1"/>
  <c r="K204" i="59"/>
  <c r="M204" i="59" s="1"/>
  <c r="L204" i="59"/>
  <c r="N204" i="59"/>
  <c r="O204" i="59" s="1"/>
  <c r="Q204" i="59"/>
  <c r="R204" i="59" s="1"/>
  <c r="K205" i="59"/>
  <c r="M205" i="59" s="1"/>
  <c r="S205" i="59" s="1"/>
  <c r="N205" i="59"/>
  <c r="Q205" i="59"/>
  <c r="R205" i="59"/>
  <c r="K206" i="59"/>
  <c r="N206" i="59"/>
  <c r="Q206" i="59"/>
  <c r="R206" i="59"/>
  <c r="K207" i="59"/>
  <c r="N207" i="59"/>
  <c r="Q207" i="59"/>
  <c r="R207" i="59" s="1"/>
  <c r="K208" i="59"/>
  <c r="L208" i="59" s="1"/>
  <c r="M208" i="59"/>
  <c r="N208" i="59"/>
  <c r="Q208" i="59"/>
  <c r="R208" i="59" s="1"/>
  <c r="K209" i="59"/>
  <c r="N209" i="59"/>
  <c r="O209" i="59"/>
  <c r="P209" i="59"/>
  <c r="Q209" i="59"/>
  <c r="R209" i="59" s="1"/>
  <c r="K210" i="59"/>
  <c r="N210" i="59"/>
  <c r="Q210" i="59"/>
  <c r="R210" i="59" s="1"/>
  <c r="K211" i="59"/>
  <c r="N211" i="59"/>
  <c r="Q211" i="59"/>
  <c r="R211" i="59" s="1"/>
  <c r="K212" i="59"/>
  <c r="L212" i="59" s="1"/>
  <c r="N212" i="59"/>
  <c r="Q212" i="59"/>
  <c r="R212" i="59" s="1"/>
  <c r="K213" i="59"/>
  <c r="L213" i="59" s="1"/>
  <c r="M213" i="59"/>
  <c r="N213" i="59"/>
  <c r="O213" i="59" s="1"/>
  <c r="P213" i="59"/>
  <c r="Q213" i="59"/>
  <c r="R213" i="59" s="1"/>
  <c r="S213" i="59"/>
  <c r="K214" i="59"/>
  <c r="N214" i="59"/>
  <c r="P214" i="59" s="1"/>
  <c r="Q214" i="59"/>
  <c r="R214" i="59" s="1"/>
  <c r="K215" i="59"/>
  <c r="M215" i="59" s="1"/>
  <c r="S215" i="59" s="1"/>
  <c r="N215" i="59"/>
  <c r="P215" i="59" s="1"/>
  <c r="O215" i="59"/>
  <c r="Q215" i="59"/>
  <c r="R215" i="59" s="1"/>
  <c r="K216" i="59"/>
  <c r="N216" i="59"/>
  <c r="P216" i="59" s="1"/>
  <c r="Q216" i="59"/>
  <c r="R216" i="59" s="1"/>
  <c r="K217" i="59"/>
  <c r="L217" i="59" s="1"/>
  <c r="N217" i="59"/>
  <c r="Q217" i="59"/>
  <c r="R217" i="59" s="1"/>
  <c r="K218" i="59"/>
  <c r="L218" i="59"/>
  <c r="M218" i="59"/>
  <c r="S218" i="59" s="1"/>
  <c r="N218" i="59"/>
  <c r="O218" i="59" s="1"/>
  <c r="P218" i="59"/>
  <c r="Q218" i="59"/>
  <c r="R218" i="59" s="1"/>
  <c r="K219" i="59"/>
  <c r="M219" i="59" s="1"/>
  <c r="N219" i="59"/>
  <c r="P219" i="59" s="1"/>
  <c r="O219" i="59"/>
  <c r="Q219" i="59"/>
  <c r="R219" i="59" s="1"/>
  <c r="K220" i="59"/>
  <c r="L220" i="59" s="1"/>
  <c r="M220" i="59"/>
  <c r="S220" i="59" s="1"/>
  <c r="N220" i="59"/>
  <c r="O220" i="59" s="1"/>
  <c r="P220" i="59"/>
  <c r="Q220" i="59"/>
  <c r="R220" i="59" s="1"/>
  <c r="K221" i="59"/>
  <c r="L221" i="59" s="1"/>
  <c r="N221" i="59"/>
  <c r="Q221" i="59"/>
  <c r="R221" i="59" s="1"/>
  <c r="K222" i="59"/>
  <c r="M222" i="59" s="1"/>
  <c r="N222" i="59"/>
  <c r="O222" i="59" s="1"/>
  <c r="Q222" i="59"/>
  <c r="R222" i="59" s="1"/>
  <c r="K223" i="59"/>
  <c r="N223" i="59"/>
  <c r="O223" i="59" s="1"/>
  <c r="Q223" i="59"/>
  <c r="R223" i="59" s="1"/>
  <c r="K224" i="59"/>
  <c r="N224" i="59"/>
  <c r="P224" i="59" s="1"/>
  <c r="O224" i="59"/>
  <c r="Q224" i="59"/>
  <c r="R224" i="59" s="1"/>
  <c r="K225" i="59"/>
  <c r="N225" i="59"/>
  <c r="Q225" i="59"/>
  <c r="R225" i="59"/>
  <c r="K226" i="59"/>
  <c r="L226" i="59" s="1"/>
  <c r="M226" i="59"/>
  <c r="S226" i="59" s="1"/>
  <c r="N226" i="59"/>
  <c r="O226" i="59" s="1"/>
  <c r="P226" i="59"/>
  <c r="Q226" i="59"/>
  <c r="R226" i="59" s="1"/>
  <c r="K227" i="59"/>
  <c r="M227" i="59" s="1"/>
  <c r="L227" i="59"/>
  <c r="N227" i="59"/>
  <c r="Q227" i="59"/>
  <c r="R227" i="59" s="1"/>
  <c r="K228" i="59"/>
  <c r="N228" i="59"/>
  <c r="P228" i="59" s="1"/>
  <c r="Q228" i="59"/>
  <c r="R228" i="59" s="1"/>
  <c r="K229" i="59"/>
  <c r="L229" i="59" s="1"/>
  <c r="M229" i="59"/>
  <c r="S229" i="59" s="1"/>
  <c r="N229" i="59"/>
  <c r="O229" i="59" s="1"/>
  <c r="P229" i="59"/>
  <c r="Q229" i="59"/>
  <c r="R229" i="59" s="1"/>
  <c r="K230" i="59"/>
  <c r="L230" i="59"/>
  <c r="M230" i="59"/>
  <c r="S230" i="59" s="1"/>
  <c r="N230" i="59"/>
  <c r="O230" i="59" s="1"/>
  <c r="P230" i="59"/>
  <c r="Q230" i="59"/>
  <c r="R230" i="59" s="1"/>
  <c r="K231" i="59"/>
  <c r="L231" i="59" s="1"/>
  <c r="M231" i="59"/>
  <c r="S231" i="59" s="1"/>
  <c r="N231" i="59"/>
  <c r="O231" i="59"/>
  <c r="P231" i="59"/>
  <c r="Q231" i="59"/>
  <c r="R231" i="59" s="1"/>
  <c r="K232" i="59"/>
  <c r="N232" i="59"/>
  <c r="P232" i="59" s="1"/>
  <c r="Q232" i="59"/>
  <c r="R232" i="59" s="1"/>
  <c r="K233" i="59"/>
  <c r="L233" i="59" s="1"/>
  <c r="N233" i="59"/>
  <c r="Q233" i="59"/>
  <c r="R233" i="59" s="1"/>
  <c r="K234" i="59"/>
  <c r="L234" i="59" s="1"/>
  <c r="M234" i="59"/>
  <c r="S234" i="59" s="1"/>
  <c r="N234" i="59"/>
  <c r="O234" i="59" s="1"/>
  <c r="P234" i="59"/>
  <c r="Q234" i="59"/>
  <c r="R234" i="59" s="1"/>
  <c r="K235" i="59"/>
  <c r="M235" i="59" s="1"/>
  <c r="S235" i="59" s="1"/>
  <c r="N235" i="59"/>
  <c r="P235" i="59" s="1"/>
  <c r="O235" i="59"/>
  <c r="Q235" i="59"/>
  <c r="R235" i="59" s="1"/>
  <c r="K236" i="59"/>
  <c r="N236" i="59"/>
  <c r="P236" i="59" s="1"/>
  <c r="Q236" i="59"/>
  <c r="R236" i="59" s="1"/>
  <c r="K237" i="59"/>
  <c r="N237" i="59"/>
  <c r="Q237" i="59"/>
  <c r="R237" i="59"/>
  <c r="K238" i="59"/>
  <c r="L238" i="59" s="1"/>
  <c r="N238" i="59"/>
  <c r="Q238" i="59"/>
  <c r="R238" i="59" s="1"/>
  <c r="K239" i="59"/>
  <c r="N239" i="59"/>
  <c r="P239" i="59" s="1"/>
  <c r="O239" i="59"/>
  <c r="Q239" i="59"/>
  <c r="R239" i="59" s="1"/>
  <c r="K240" i="59"/>
  <c r="N240" i="59"/>
  <c r="P240" i="59" s="1"/>
  <c r="Q240" i="59"/>
  <c r="R240" i="59" s="1"/>
  <c r="K241" i="59"/>
  <c r="L241" i="59" s="1"/>
  <c r="N241" i="59"/>
  <c r="Q241" i="59"/>
  <c r="R241" i="59" s="1"/>
  <c r="K242" i="59"/>
  <c r="M242" i="59" s="1"/>
  <c r="L242" i="59"/>
  <c r="N242" i="59"/>
  <c r="O242" i="59"/>
  <c r="P242" i="59"/>
  <c r="Q242" i="59"/>
  <c r="R242" i="59" s="1"/>
  <c r="K243" i="59"/>
  <c r="M243" i="59" s="1"/>
  <c r="S243" i="59" s="1"/>
  <c r="N243" i="59"/>
  <c r="P243" i="59" s="1"/>
  <c r="Q243" i="59"/>
  <c r="R243" i="59" s="1"/>
  <c r="K244" i="59"/>
  <c r="N244" i="59"/>
  <c r="P244" i="59" s="1"/>
  <c r="Q244" i="59"/>
  <c r="R244" i="59" s="1"/>
  <c r="K245" i="59"/>
  <c r="L245" i="59" s="1"/>
  <c r="M245" i="59"/>
  <c r="N245" i="59"/>
  <c r="Q245" i="59"/>
  <c r="R245" i="59"/>
  <c r="K246" i="59"/>
  <c r="N246" i="59"/>
  <c r="P246" i="59" s="1"/>
  <c r="Q246" i="59"/>
  <c r="R246" i="59" s="1"/>
  <c r="K247" i="59"/>
  <c r="N247" i="59"/>
  <c r="Q247" i="59"/>
  <c r="R247" i="59" s="1"/>
  <c r="K248" i="59"/>
  <c r="N248" i="59"/>
  <c r="Q248" i="59"/>
  <c r="R248" i="59"/>
  <c r="K249" i="59"/>
  <c r="N249" i="59"/>
  <c r="Q249" i="59"/>
  <c r="R249" i="59" s="1"/>
  <c r="K250" i="59"/>
  <c r="L250" i="59" s="1"/>
  <c r="M250" i="59"/>
  <c r="S250" i="59" s="1"/>
  <c r="N250" i="59"/>
  <c r="O250" i="59" s="1"/>
  <c r="P250" i="59"/>
  <c r="Q250" i="59"/>
  <c r="R250" i="59" s="1"/>
  <c r="K251" i="59"/>
  <c r="N251" i="59"/>
  <c r="O251" i="59"/>
  <c r="P251" i="59"/>
  <c r="Q251" i="59"/>
  <c r="R251" i="59" s="1"/>
  <c r="K252" i="59"/>
  <c r="N252" i="59"/>
  <c r="Q252" i="59"/>
  <c r="R252" i="59"/>
  <c r="K253" i="59"/>
  <c r="N253" i="59"/>
  <c r="Q253" i="59"/>
  <c r="R253" i="59" s="1"/>
  <c r="K254" i="59"/>
  <c r="L254" i="59" s="1"/>
  <c r="N254" i="59"/>
  <c r="Q254" i="59"/>
  <c r="R254" i="59" s="1"/>
  <c r="K255" i="59"/>
  <c r="N255" i="59"/>
  <c r="O255" i="59" s="1"/>
  <c r="Q255" i="59"/>
  <c r="R255" i="59" s="1"/>
  <c r="K256" i="59"/>
  <c r="L256" i="59" s="1"/>
  <c r="M256" i="59"/>
  <c r="S256" i="59" s="1"/>
  <c r="N256" i="59"/>
  <c r="O256" i="59" s="1"/>
  <c r="P256" i="59"/>
  <c r="Q256" i="59"/>
  <c r="R256" i="59" s="1"/>
  <c r="K257" i="59"/>
  <c r="L257" i="59"/>
  <c r="M257" i="59"/>
  <c r="N257" i="59"/>
  <c r="Q257" i="59"/>
  <c r="R257" i="59" s="1"/>
  <c r="K258" i="59"/>
  <c r="M258" i="59" s="1"/>
  <c r="L258" i="59"/>
  <c r="N258" i="59"/>
  <c r="P258" i="59" s="1"/>
  <c r="O258" i="59"/>
  <c r="Q258" i="59"/>
  <c r="R258" i="59" s="1"/>
  <c r="K259" i="59"/>
  <c r="L259" i="59" s="1"/>
  <c r="M259" i="59"/>
  <c r="S259" i="59" s="1"/>
  <c r="N259" i="59"/>
  <c r="O259" i="59" s="1"/>
  <c r="P259" i="59"/>
  <c r="Q259" i="59"/>
  <c r="R259" i="59" s="1"/>
  <c r="K260" i="59"/>
  <c r="N260" i="59"/>
  <c r="P260" i="59" s="1"/>
  <c r="O260" i="59"/>
  <c r="Q260" i="59"/>
  <c r="R260" i="59"/>
  <c r="K261" i="59"/>
  <c r="M261" i="59" s="1"/>
  <c r="L261" i="59"/>
  <c r="N261" i="59"/>
  <c r="Q261" i="59"/>
  <c r="R261" i="59" s="1"/>
  <c r="K262" i="59"/>
  <c r="N262" i="59"/>
  <c r="Q262" i="59"/>
  <c r="R262" i="59" s="1"/>
  <c r="K263" i="59"/>
  <c r="M263" i="59" s="1"/>
  <c r="N263" i="59"/>
  <c r="Q263" i="59"/>
  <c r="R263" i="59"/>
  <c r="K264" i="59"/>
  <c r="N264" i="59"/>
  <c r="Q264" i="59"/>
  <c r="R264" i="59" s="1"/>
  <c r="K265" i="59"/>
  <c r="N265" i="59"/>
  <c r="Q265" i="59"/>
  <c r="R265" i="59" s="1"/>
  <c r="K266" i="59"/>
  <c r="N266" i="59"/>
  <c r="P266" i="59" s="1"/>
  <c r="Q266" i="59"/>
  <c r="R266" i="59" s="1"/>
  <c r="K267" i="59"/>
  <c r="N267" i="59"/>
  <c r="Q267" i="59"/>
  <c r="R267" i="59" s="1"/>
  <c r="K268" i="59"/>
  <c r="L268" i="59" s="1"/>
  <c r="N268" i="59"/>
  <c r="O268" i="59" s="1"/>
  <c r="Q268" i="59"/>
  <c r="R268" i="59" s="1"/>
  <c r="K269" i="59"/>
  <c r="N269" i="59"/>
  <c r="P269" i="59" s="1"/>
  <c r="O269" i="59"/>
  <c r="Q269" i="59"/>
  <c r="R269" i="59" s="1"/>
  <c r="K270" i="59"/>
  <c r="N270" i="59"/>
  <c r="Q270" i="59"/>
  <c r="R270" i="59"/>
  <c r="K271" i="59"/>
  <c r="L271" i="59" s="1"/>
  <c r="M271" i="59"/>
  <c r="S271" i="59" s="1"/>
  <c r="N271" i="59"/>
  <c r="O271" i="59" s="1"/>
  <c r="P271" i="59"/>
  <c r="Q271" i="59"/>
  <c r="R271" i="59" s="1"/>
  <c r="K272" i="59"/>
  <c r="L272" i="59" s="1"/>
  <c r="M272" i="59"/>
  <c r="S272" i="59" s="1"/>
  <c r="N272" i="59"/>
  <c r="O272" i="59" s="1"/>
  <c r="P272" i="59"/>
  <c r="Q272" i="59"/>
  <c r="R272" i="59" s="1"/>
  <c r="K273" i="59"/>
  <c r="N273" i="59"/>
  <c r="O273" i="59" s="1"/>
  <c r="P273" i="59"/>
  <c r="Q273" i="59"/>
  <c r="R273" i="59" s="1"/>
  <c r="K274" i="59"/>
  <c r="L274" i="59" s="1"/>
  <c r="M274" i="59"/>
  <c r="S274" i="59" s="1"/>
  <c r="N274" i="59"/>
  <c r="O274" i="59" s="1"/>
  <c r="P274" i="59"/>
  <c r="Q274" i="59"/>
  <c r="R274" i="59"/>
  <c r="K275" i="59"/>
  <c r="L275" i="59" s="1"/>
  <c r="N275" i="59"/>
  <c r="Q275" i="59"/>
  <c r="R275" i="59" s="1"/>
  <c r="K276" i="59"/>
  <c r="L276" i="59" s="1"/>
  <c r="N276" i="59"/>
  <c r="Q276" i="59"/>
  <c r="R276" i="59" s="1"/>
  <c r="K277" i="59"/>
  <c r="M277" i="59" s="1"/>
  <c r="S277" i="59" s="1"/>
  <c r="N277" i="59"/>
  <c r="Q277" i="59"/>
  <c r="R277" i="59" s="1"/>
  <c r="K278" i="59"/>
  <c r="N278" i="59"/>
  <c r="P278" i="59" s="1"/>
  <c r="Q278" i="59"/>
  <c r="R278" i="59"/>
  <c r="K279" i="59"/>
  <c r="L279" i="59" s="1"/>
  <c r="M279" i="59"/>
  <c r="S279" i="59" s="1"/>
  <c r="N279" i="59"/>
  <c r="O279" i="59" s="1"/>
  <c r="P279" i="59"/>
  <c r="Q279" i="59"/>
  <c r="R279" i="59"/>
  <c r="K280" i="59"/>
  <c r="M280" i="59" s="1"/>
  <c r="L280" i="59"/>
  <c r="N280" i="59"/>
  <c r="O280" i="59" s="1"/>
  <c r="Q280" i="59"/>
  <c r="R280" i="59" s="1"/>
  <c r="K281" i="59"/>
  <c r="L281" i="59" s="1"/>
  <c r="M281" i="59"/>
  <c r="N281" i="59"/>
  <c r="O281" i="59" s="1"/>
  <c r="P281" i="59"/>
  <c r="Q281" i="59"/>
  <c r="R281" i="59" s="1"/>
  <c r="S281" i="59"/>
  <c r="K282" i="59"/>
  <c r="N282" i="59"/>
  <c r="P282" i="59" s="1"/>
  <c r="Q282" i="59"/>
  <c r="R282" i="59" s="1"/>
  <c r="K283" i="59"/>
  <c r="L283" i="59" s="1"/>
  <c r="M283" i="59"/>
  <c r="N283" i="59"/>
  <c r="Q283" i="59"/>
  <c r="R283" i="59" s="1"/>
  <c r="K284" i="59"/>
  <c r="L284" i="59" s="1"/>
  <c r="M284" i="59"/>
  <c r="N284" i="59"/>
  <c r="Q284" i="59"/>
  <c r="R284" i="59" s="1"/>
  <c r="K285" i="59"/>
  <c r="M285" i="59" s="1"/>
  <c r="N285" i="59"/>
  <c r="Q285" i="59"/>
  <c r="R285" i="59" s="1"/>
  <c r="K286" i="59"/>
  <c r="N286" i="59"/>
  <c r="Q286" i="59"/>
  <c r="R286" i="59" s="1"/>
  <c r="K287" i="59"/>
  <c r="N287" i="59"/>
  <c r="Q287" i="59"/>
  <c r="R287" i="59" s="1"/>
  <c r="K288" i="59"/>
  <c r="M288" i="59" s="1"/>
  <c r="S288" i="59" s="1"/>
  <c r="L288" i="59"/>
  <c r="N288" i="59"/>
  <c r="O288" i="59" s="1"/>
  <c r="Q288" i="59"/>
  <c r="R288" i="59" s="1"/>
  <c r="K289" i="59"/>
  <c r="N289" i="59"/>
  <c r="O289" i="59" s="1"/>
  <c r="Q289" i="59"/>
  <c r="R289" i="59" s="1"/>
  <c r="K290" i="59"/>
  <c r="L290" i="59" s="1"/>
  <c r="M290" i="59"/>
  <c r="S290" i="59" s="1"/>
  <c r="N290" i="59"/>
  <c r="O290" i="59" s="1"/>
  <c r="P290" i="59"/>
  <c r="Q290" i="59"/>
  <c r="R290" i="59" s="1"/>
  <c r="K291" i="59"/>
  <c r="N291" i="59"/>
  <c r="Q291" i="59"/>
  <c r="R291" i="59" s="1"/>
  <c r="K292" i="59"/>
  <c r="N292" i="59"/>
  <c r="O292" i="59" s="1"/>
  <c r="P292" i="59"/>
  <c r="Q292" i="59"/>
  <c r="R292" i="59" s="1"/>
  <c r="K293" i="59"/>
  <c r="M293" i="59" s="1"/>
  <c r="S293" i="59" s="1"/>
  <c r="N293" i="59"/>
  <c r="P293" i="59" s="1"/>
  <c r="O293" i="59"/>
  <c r="Q293" i="59"/>
  <c r="R293" i="59" s="1"/>
  <c r="K294" i="59"/>
  <c r="L294" i="59" s="1"/>
  <c r="M294" i="59"/>
  <c r="S294" i="59" s="1"/>
  <c r="N294" i="59"/>
  <c r="O294" i="59"/>
  <c r="P294" i="59"/>
  <c r="Q294" i="59"/>
  <c r="R294" i="59"/>
  <c r="K295" i="59"/>
  <c r="N295" i="59"/>
  <c r="Q295" i="59"/>
  <c r="R295" i="59" s="1"/>
  <c r="K296" i="59"/>
  <c r="L296" i="59" s="1"/>
  <c r="M296" i="59"/>
  <c r="S296" i="59" s="1"/>
  <c r="N296" i="59"/>
  <c r="O296" i="59" s="1"/>
  <c r="P296" i="59"/>
  <c r="Q296" i="59"/>
  <c r="R296" i="59" s="1"/>
  <c r="K297" i="59"/>
  <c r="N297" i="59"/>
  <c r="P297" i="59" s="1"/>
  <c r="Q297" i="59"/>
  <c r="R297" i="59" s="1"/>
  <c r="K298" i="59"/>
  <c r="L298" i="59" s="1"/>
  <c r="M298" i="59"/>
  <c r="S298" i="59" s="1"/>
  <c r="N298" i="59"/>
  <c r="O298" i="59" s="1"/>
  <c r="P298" i="59"/>
  <c r="Q298" i="59"/>
  <c r="R298" i="59"/>
  <c r="K299" i="59"/>
  <c r="L299" i="59" s="1"/>
  <c r="M299" i="59"/>
  <c r="S299" i="59" s="1"/>
  <c r="N299" i="59"/>
  <c r="O299" i="59" s="1"/>
  <c r="P299" i="59"/>
  <c r="Q299" i="59"/>
  <c r="R299" i="59"/>
  <c r="K300" i="59"/>
  <c r="N300" i="59"/>
  <c r="O300" i="59" s="1"/>
  <c r="Q300" i="59"/>
  <c r="R300" i="59" s="1"/>
  <c r="K301" i="59"/>
  <c r="L301" i="59" s="1"/>
  <c r="M301" i="59"/>
  <c r="S301" i="59" s="1"/>
  <c r="N301" i="59"/>
  <c r="O301" i="59" s="1"/>
  <c r="P301" i="59"/>
  <c r="Q301" i="59"/>
  <c r="R301" i="59" s="1"/>
  <c r="K302" i="59"/>
  <c r="N302" i="59"/>
  <c r="P302" i="59" s="1"/>
  <c r="Q302" i="59"/>
  <c r="R302" i="59"/>
  <c r="K303" i="59"/>
  <c r="L303" i="59" s="1"/>
  <c r="N303" i="59"/>
  <c r="Q303" i="59"/>
  <c r="R303" i="59" s="1"/>
  <c r="K304" i="59"/>
  <c r="N304" i="59"/>
  <c r="O304" i="59" s="1"/>
  <c r="P304" i="59"/>
  <c r="Q304" i="59"/>
  <c r="R304" i="59" s="1"/>
  <c r="K305" i="59"/>
  <c r="M305" i="59" s="1"/>
  <c r="N305" i="59"/>
  <c r="Q305" i="59"/>
  <c r="R305" i="59" s="1"/>
  <c r="K306" i="59"/>
  <c r="N306" i="59"/>
  <c r="P306" i="59" s="1"/>
  <c r="Q306" i="59"/>
  <c r="R306" i="59" s="1"/>
  <c r="K307" i="59"/>
  <c r="L307" i="59" s="1"/>
  <c r="M307" i="59"/>
  <c r="S307" i="59" s="1"/>
  <c r="N307" i="59"/>
  <c r="O307" i="59" s="1"/>
  <c r="P307" i="59"/>
  <c r="Q307" i="59"/>
  <c r="R307" i="59" s="1"/>
  <c r="K308" i="59"/>
  <c r="L308" i="59"/>
  <c r="M308" i="59"/>
  <c r="N308" i="59"/>
  <c r="Q308" i="59"/>
  <c r="R308" i="59" s="1"/>
  <c r="K309" i="59"/>
  <c r="N309" i="59"/>
  <c r="Q309" i="59"/>
  <c r="R309" i="59" s="1"/>
  <c r="K310" i="59"/>
  <c r="N310" i="59"/>
  <c r="Q310" i="59"/>
  <c r="R310" i="59"/>
  <c r="K311" i="59"/>
  <c r="N311" i="59"/>
  <c r="Q311" i="59"/>
  <c r="R311" i="59" s="1"/>
  <c r="K312" i="59"/>
  <c r="N312" i="59"/>
  <c r="O312" i="59" s="1"/>
  <c r="P312" i="59"/>
  <c r="Q312" i="59"/>
  <c r="R312" i="59" s="1"/>
  <c r="K313" i="59"/>
  <c r="N313" i="59"/>
  <c r="P313" i="59" s="1"/>
  <c r="O313" i="59"/>
  <c r="Q313" i="59"/>
  <c r="R313" i="59" s="1"/>
  <c r="K314" i="59"/>
  <c r="N314" i="59"/>
  <c r="Q314" i="59"/>
  <c r="R314" i="59"/>
  <c r="K315" i="59"/>
  <c r="L315" i="59" s="1"/>
  <c r="N315" i="59"/>
  <c r="Q315" i="59"/>
  <c r="R315" i="59" s="1"/>
  <c r="K316" i="59"/>
  <c r="M316" i="59" s="1"/>
  <c r="N316" i="59"/>
  <c r="O316" i="59" s="1"/>
  <c r="Q316" i="59"/>
  <c r="R316" i="59" s="1"/>
  <c r="K317" i="59"/>
  <c r="N317" i="59"/>
  <c r="O317" i="59" s="1"/>
  <c r="Q317" i="59"/>
  <c r="R317" i="59" s="1"/>
  <c r="K318" i="59"/>
  <c r="N318" i="59"/>
  <c r="Q318" i="59"/>
  <c r="R318" i="59" s="1"/>
  <c r="K319" i="59"/>
  <c r="L319" i="59" s="1"/>
  <c r="M319" i="59"/>
  <c r="N319" i="59"/>
  <c r="Q319" i="59"/>
  <c r="R319" i="59" s="1"/>
  <c r="K320" i="59"/>
  <c r="M320" i="59" s="1"/>
  <c r="L320" i="59"/>
  <c r="N320" i="59"/>
  <c r="O320" i="59" s="1"/>
  <c r="P320" i="59"/>
  <c r="Q320" i="59"/>
  <c r="R320" i="59" s="1"/>
  <c r="K321" i="59"/>
  <c r="L321" i="59" s="1"/>
  <c r="M321" i="59"/>
  <c r="S321" i="59" s="1"/>
  <c r="N321" i="59"/>
  <c r="O321" i="59"/>
  <c r="P321" i="59"/>
  <c r="Q321" i="59"/>
  <c r="R321" i="59" s="1"/>
  <c r="K322" i="59"/>
  <c r="N322" i="59"/>
  <c r="P322" i="59" s="1"/>
  <c r="Q322" i="59"/>
  <c r="R322" i="59" s="1"/>
  <c r="K323" i="59"/>
  <c r="L323" i="59" s="1"/>
  <c r="M323" i="59"/>
  <c r="S323" i="59" s="1"/>
  <c r="N323" i="59"/>
  <c r="O323" i="59" s="1"/>
  <c r="P323" i="59"/>
  <c r="Q323" i="59"/>
  <c r="R323" i="59"/>
  <c r="K324" i="59"/>
  <c r="L324" i="59" s="1"/>
  <c r="M324" i="59"/>
  <c r="S324" i="59" s="1"/>
  <c r="N324" i="59"/>
  <c r="O324" i="59" s="1"/>
  <c r="P324" i="59"/>
  <c r="Q324" i="59"/>
  <c r="R324" i="59" s="1"/>
  <c r="K325" i="59"/>
  <c r="L325" i="59" s="1"/>
  <c r="M325" i="59"/>
  <c r="N325" i="59"/>
  <c r="O325" i="59"/>
  <c r="P325" i="59"/>
  <c r="Q325" i="59"/>
  <c r="R325" i="59" s="1"/>
  <c r="S325" i="59"/>
  <c r="K326" i="59"/>
  <c r="N326" i="59"/>
  <c r="P326" i="59" s="1"/>
  <c r="Q326" i="59"/>
  <c r="R326" i="59" s="1"/>
  <c r="K327" i="59"/>
  <c r="L327" i="59" s="1"/>
  <c r="N327" i="59"/>
  <c r="Q327" i="59"/>
  <c r="R327" i="59" s="1"/>
  <c r="K328" i="59"/>
  <c r="M328" i="59" s="1"/>
  <c r="L328" i="59"/>
  <c r="N328" i="59"/>
  <c r="O328" i="59" s="1"/>
  <c r="Q328" i="59"/>
  <c r="R328" i="59" s="1"/>
  <c r="K329" i="59"/>
  <c r="M329" i="59" s="1"/>
  <c r="N329" i="59"/>
  <c r="O329" i="59"/>
  <c r="P329" i="59"/>
  <c r="Q329" i="59"/>
  <c r="R329" i="59" s="1"/>
  <c r="K330" i="59"/>
  <c r="N330" i="59"/>
  <c r="Q330" i="59"/>
  <c r="R330" i="59" s="1"/>
  <c r="K331" i="59"/>
  <c r="L331" i="59" s="1"/>
  <c r="M331" i="59"/>
  <c r="N331" i="59"/>
  <c r="Q331" i="59"/>
  <c r="R331" i="59" s="1"/>
  <c r="K332" i="59"/>
  <c r="L332" i="59"/>
  <c r="M332" i="59"/>
  <c r="N332" i="59"/>
  <c r="O332" i="59" s="1"/>
  <c r="Q332" i="59"/>
  <c r="R332" i="59" s="1"/>
  <c r="K333" i="59"/>
  <c r="N333" i="59"/>
  <c r="O333" i="59" s="1"/>
  <c r="Q333" i="59"/>
  <c r="R333" i="59" s="1"/>
  <c r="K334" i="59"/>
  <c r="N334" i="59"/>
  <c r="P334" i="59" s="1"/>
  <c r="O334" i="59"/>
  <c r="Q334" i="59"/>
  <c r="R334" i="59" s="1"/>
  <c r="K335" i="59"/>
  <c r="L335" i="59" s="1"/>
  <c r="M335" i="59"/>
  <c r="N335" i="59"/>
  <c r="Q335" i="59"/>
  <c r="R335" i="59" s="1"/>
  <c r="K336" i="59"/>
  <c r="M336" i="59" s="1"/>
  <c r="L336" i="59"/>
  <c r="N336" i="59"/>
  <c r="O336" i="59" s="1"/>
  <c r="P336" i="59"/>
  <c r="Q336" i="59"/>
  <c r="R336" i="59" s="1"/>
  <c r="K337" i="59"/>
  <c r="M337" i="59" s="1"/>
  <c r="N337" i="59"/>
  <c r="P337" i="59" s="1"/>
  <c r="Q337" i="59"/>
  <c r="R337" i="59" s="1"/>
  <c r="K338" i="59"/>
  <c r="N338" i="59"/>
  <c r="Q338" i="59"/>
  <c r="R338" i="59"/>
  <c r="K339" i="59"/>
  <c r="N339" i="59"/>
  <c r="Q339" i="59"/>
  <c r="R339" i="59" s="1"/>
  <c r="K340" i="59"/>
  <c r="L340" i="59" s="1"/>
  <c r="N340" i="59"/>
  <c r="Q340" i="59"/>
  <c r="R340" i="59" s="1"/>
  <c r="K341" i="59"/>
  <c r="M341" i="59" s="1"/>
  <c r="L341" i="59"/>
  <c r="N341" i="59"/>
  <c r="O341" i="59"/>
  <c r="P341" i="59"/>
  <c r="Q341" i="59"/>
  <c r="R341" i="59" s="1"/>
  <c r="K342" i="59"/>
  <c r="N342" i="59"/>
  <c r="P342" i="59" s="1"/>
  <c r="Q342" i="59"/>
  <c r="R342" i="59"/>
  <c r="K343" i="59"/>
  <c r="L343" i="59" s="1"/>
  <c r="M343" i="59"/>
  <c r="N343" i="59"/>
  <c r="Q343" i="59"/>
  <c r="R343" i="59" s="1"/>
  <c r="K344" i="59"/>
  <c r="L344" i="59"/>
  <c r="M344" i="59"/>
  <c r="N344" i="59"/>
  <c r="Q344" i="59"/>
  <c r="R344" i="59" s="1"/>
  <c r="K345" i="59"/>
  <c r="M345" i="59" s="1"/>
  <c r="N345" i="59"/>
  <c r="Q345" i="59"/>
  <c r="R345" i="59" s="1"/>
  <c r="K346" i="59"/>
  <c r="N346" i="59"/>
  <c r="Q346" i="59"/>
  <c r="R346" i="59"/>
  <c r="K347" i="59"/>
  <c r="N347" i="59"/>
  <c r="Q347" i="59"/>
  <c r="R347" i="59" s="1"/>
  <c r="K348" i="59"/>
  <c r="N348" i="59"/>
  <c r="O348" i="59" s="1"/>
  <c r="P348" i="59"/>
  <c r="Q348" i="59"/>
  <c r="R348" i="59" s="1"/>
  <c r="K349" i="59"/>
  <c r="N349" i="59"/>
  <c r="P349" i="59" s="1"/>
  <c r="O349" i="59"/>
  <c r="Q349" i="59"/>
  <c r="R349" i="59" s="1"/>
  <c r="K350" i="59"/>
  <c r="N350" i="59"/>
  <c r="Q350" i="59"/>
  <c r="R350" i="59"/>
  <c r="K351" i="59"/>
  <c r="N351" i="59"/>
  <c r="Q351" i="59"/>
  <c r="R351" i="59" s="1"/>
  <c r="K352" i="59"/>
  <c r="L352" i="59" s="1"/>
  <c r="M352" i="59"/>
  <c r="N352" i="59"/>
  <c r="Q352" i="59"/>
  <c r="R352" i="59" s="1"/>
  <c r="K353" i="59"/>
  <c r="M353" i="59" s="1"/>
  <c r="L353" i="59"/>
  <c r="N353" i="59"/>
  <c r="O353" i="59" s="1"/>
  <c r="P353" i="59"/>
  <c r="Q353" i="59"/>
  <c r="R353" i="59" s="1"/>
  <c r="K354" i="59"/>
  <c r="N354" i="59"/>
  <c r="P354" i="59" s="1"/>
  <c r="Q354" i="59"/>
  <c r="R354" i="59" s="1"/>
  <c r="K355" i="59"/>
  <c r="L355" i="59" s="1"/>
  <c r="M355" i="59"/>
  <c r="N355" i="59"/>
  <c r="Q355" i="59"/>
  <c r="R355" i="59"/>
  <c r="K356" i="59"/>
  <c r="L356" i="59" s="1"/>
  <c r="M356" i="59"/>
  <c r="S356" i="59" s="1"/>
  <c r="N356" i="59"/>
  <c r="O356" i="59" s="1"/>
  <c r="P356" i="59"/>
  <c r="Q356" i="59"/>
  <c r="R356" i="59" s="1"/>
  <c r="K357" i="59"/>
  <c r="M357" i="59" s="1"/>
  <c r="L357" i="59"/>
  <c r="N357" i="59"/>
  <c r="P357" i="59" s="1"/>
  <c r="Q357" i="59"/>
  <c r="R357" i="59" s="1"/>
  <c r="K358" i="59"/>
  <c r="L358" i="59" s="1"/>
  <c r="M358" i="59"/>
  <c r="S358" i="59" s="1"/>
  <c r="N358" i="59"/>
  <c r="O358" i="59" s="1"/>
  <c r="P358" i="59"/>
  <c r="Q358" i="59"/>
  <c r="R358" i="59"/>
  <c r="K359" i="59"/>
  <c r="L359" i="59" s="1"/>
  <c r="M359" i="59"/>
  <c r="S359" i="59" s="1"/>
  <c r="N359" i="59"/>
  <c r="O359" i="59" s="1"/>
  <c r="P359" i="59"/>
  <c r="Q359" i="59"/>
  <c r="R359" i="59"/>
  <c r="K360" i="59"/>
  <c r="N360" i="59"/>
  <c r="O360" i="59" s="1"/>
  <c r="Q360" i="59"/>
  <c r="R360" i="59" s="1"/>
  <c r="K361" i="59"/>
  <c r="M361" i="59" s="1"/>
  <c r="L361" i="59"/>
  <c r="N361" i="59"/>
  <c r="Q361" i="59"/>
  <c r="R361" i="59" s="1"/>
  <c r="S361" i="59"/>
  <c r="K362" i="59"/>
  <c r="N362" i="59"/>
  <c r="P362" i="59" s="1"/>
  <c r="O362" i="59"/>
  <c r="Q362" i="59"/>
  <c r="R362" i="59" s="1"/>
  <c r="K363" i="59"/>
  <c r="L363" i="59" s="1"/>
  <c r="M363" i="59"/>
  <c r="S363" i="59" s="1"/>
  <c r="N363" i="59"/>
  <c r="Q363" i="59"/>
  <c r="R363" i="59"/>
  <c r="K364" i="59"/>
  <c r="M364" i="59" s="1"/>
  <c r="N364" i="59"/>
  <c r="O364" i="59" s="1"/>
  <c r="Q364" i="59"/>
  <c r="R364" i="59" s="1"/>
  <c r="K365" i="59"/>
  <c r="M365" i="59" s="1"/>
  <c r="S365" i="59" s="1"/>
  <c r="L365" i="59"/>
  <c r="N365" i="59"/>
  <c r="P365" i="59" s="1"/>
  <c r="Q365" i="59"/>
  <c r="R365" i="59" s="1"/>
  <c r="K366" i="59"/>
  <c r="N366" i="59"/>
  <c r="P366" i="59" s="1"/>
  <c r="O366" i="59"/>
  <c r="Q366" i="59"/>
  <c r="R366" i="59"/>
  <c r="K367" i="59"/>
  <c r="L367" i="59" s="1"/>
  <c r="M367" i="59"/>
  <c r="N367" i="59"/>
  <c r="Q367" i="59"/>
  <c r="R367" i="59" s="1"/>
  <c r="K368" i="59"/>
  <c r="L368" i="59"/>
  <c r="M368" i="59"/>
  <c r="N368" i="59"/>
  <c r="O368" i="59" s="1"/>
  <c r="P368" i="59"/>
  <c r="Q368" i="59"/>
  <c r="R368" i="59" s="1"/>
  <c r="K369" i="59"/>
  <c r="L369" i="59" s="1"/>
  <c r="M369" i="59"/>
  <c r="S369" i="59" s="1"/>
  <c r="N369" i="59"/>
  <c r="O369" i="59" s="1"/>
  <c r="P369" i="59"/>
  <c r="Q369" i="59"/>
  <c r="R369" i="59"/>
  <c r="K370" i="59"/>
  <c r="L370" i="59" s="1"/>
  <c r="M370" i="59"/>
  <c r="S370" i="59" s="1"/>
  <c r="N370" i="59"/>
  <c r="O370" i="59" s="1"/>
  <c r="P370" i="59"/>
  <c r="Q370" i="59"/>
  <c r="R370" i="59"/>
  <c r="K371" i="59"/>
  <c r="L371" i="59"/>
  <c r="M371" i="59"/>
  <c r="N371" i="59"/>
  <c r="Q371" i="59"/>
  <c r="R371" i="59"/>
  <c r="K372" i="59"/>
  <c r="M372" i="59" s="1"/>
  <c r="N372" i="59"/>
  <c r="O372" i="59"/>
  <c r="P372" i="59"/>
  <c r="Q372" i="59"/>
  <c r="R372" i="59" s="1"/>
  <c r="K373" i="59"/>
  <c r="N373" i="59"/>
  <c r="P373" i="59" s="1"/>
  <c r="O373" i="59"/>
  <c r="Q373" i="59"/>
  <c r="R373" i="59"/>
  <c r="K374" i="59"/>
  <c r="N374" i="59"/>
  <c r="P374" i="59" s="1"/>
  <c r="Q374" i="59"/>
  <c r="R374" i="59" s="1"/>
  <c r="K375" i="59"/>
  <c r="N375" i="59"/>
  <c r="Q375" i="59"/>
  <c r="R375" i="59" s="1"/>
  <c r="K376" i="59"/>
  <c r="L376" i="59" s="1"/>
  <c r="M376" i="59"/>
  <c r="S376" i="59" s="1"/>
  <c r="N376" i="59"/>
  <c r="O376" i="59"/>
  <c r="P376" i="59"/>
  <c r="Q376" i="59"/>
  <c r="R376" i="59" s="1"/>
  <c r="K377" i="59"/>
  <c r="L377" i="59" s="1"/>
  <c r="M377" i="59"/>
  <c r="S377" i="59" s="1"/>
  <c r="N377" i="59"/>
  <c r="O377" i="59" s="1"/>
  <c r="P377" i="59"/>
  <c r="Q377" i="59"/>
  <c r="R377" i="59" s="1"/>
  <c r="K378" i="59"/>
  <c r="N378" i="59"/>
  <c r="P378" i="59" s="1"/>
  <c r="Q378" i="59"/>
  <c r="R378" i="59" s="1"/>
  <c r="K379" i="59"/>
  <c r="L379" i="59"/>
  <c r="M379" i="59"/>
  <c r="S379" i="59" s="1"/>
  <c r="N379" i="59"/>
  <c r="O379" i="59" s="1"/>
  <c r="P379" i="59"/>
  <c r="Q379" i="59"/>
  <c r="R379" i="59" s="1"/>
  <c r="K380" i="59"/>
  <c r="M380" i="59" s="1"/>
  <c r="L380" i="59"/>
  <c r="N380" i="59"/>
  <c r="Q380" i="59"/>
  <c r="R380" i="59" s="1"/>
  <c r="K381" i="59"/>
  <c r="N381" i="59"/>
  <c r="O381" i="59"/>
  <c r="P381" i="59"/>
  <c r="Q381" i="59"/>
  <c r="R381" i="59" s="1"/>
  <c r="K382" i="59"/>
  <c r="N382" i="59"/>
  <c r="P382" i="59" s="1"/>
  <c r="Q382" i="59"/>
  <c r="R382" i="59" s="1"/>
  <c r="K383" i="59"/>
  <c r="L383" i="59" s="1"/>
  <c r="M383" i="59"/>
  <c r="N383" i="59"/>
  <c r="Q383" i="59"/>
  <c r="R383" i="59" s="1"/>
  <c r="K384" i="59"/>
  <c r="N384" i="59"/>
  <c r="P384" i="59" s="1"/>
  <c r="Q384" i="59"/>
  <c r="R384" i="59" s="1"/>
  <c r="K385" i="59"/>
  <c r="M385" i="59" s="1"/>
  <c r="S385" i="59" s="1"/>
  <c r="N385" i="59"/>
  <c r="P385" i="59" s="1"/>
  <c r="O385" i="59"/>
  <c r="Q385" i="59"/>
  <c r="R385" i="59" s="1"/>
  <c r="K386" i="59"/>
  <c r="N386" i="59"/>
  <c r="Q386" i="59"/>
  <c r="R386" i="59" s="1"/>
  <c r="K387" i="59"/>
  <c r="M387" i="59" s="1"/>
  <c r="S387" i="59" s="1"/>
  <c r="L387" i="59"/>
  <c r="N387" i="59"/>
  <c r="Q387" i="59"/>
  <c r="R387" i="59" s="1"/>
  <c r="K388" i="59"/>
  <c r="M388" i="59" s="1"/>
  <c r="L388" i="59"/>
  <c r="N388" i="59"/>
  <c r="O388" i="59"/>
  <c r="P388" i="59"/>
  <c r="Q388" i="59"/>
  <c r="R388" i="59" s="1"/>
  <c r="K389" i="59"/>
  <c r="M389" i="59" s="1"/>
  <c r="L389" i="59"/>
  <c r="N389" i="59"/>
  <c r="Q389" i="59"/>
  <c r="R389" i="59" s="1"/>
  <c r="K390" i="59"/>
  <c r="N390" i="59"/>
  <c r="P390" i="59" s="1"/>
  <c r="Q390" i="59"/>
  <c r="R390" i="59" s="1"/>
  <c r="K391" i="59"/>
  <c r="L391" i="59"/>
  <c r="M391" i="59"/>
  <c r="S391" i="59" s="1"/>
  <c r="N391" i="59"/>
  <c r="O391" i="59" s="1"/>
  <c r="P391" i="59"/>
  <c r="Q391" i="59"/>
  <c r="R391" i="59" s="1"/>
  <c r="K392" i="59"/>
  <c r="L392" i="59"/>
  <c r="M392" i="59"/>
  <c r="N392" i="59"/>
  <c r="Q392" i="59"/>
  <c r="R392" i="59" s="1"/>
  <c r="K393" i="59"/>
  <c r="N393" i="59"/>
  <c r="O393" i="59"/>
  <c r="P393" i="59"/>
  <c r="Q393" i="59"/>
  <c r="R393" i="59"/>
  <c r="K394" i="59"/>
  <c r="N394" i="59"/>
  <c r="P394" i="59" s="1"/>
  <c r="O394" i="59"/>
  <c r="Q394" i="59"/>
  <c r="R394" i="59" s="1"/>
  <c r="K395" i="59"/>
  <c r="M395" i="59" s="1"/>
  <c r="L395" i="59"/>
  <c r="N395" i="59"/>
  <c r="Q395" i="59"/>
  <c r="R395" i="59" s="1"/>
  <c r="K396" i="59"/>
  <c r="L396" i="59" s="1"/>
  <c r="N396" i="59"/>
  <c r="O396" i="59" s="1"/>
  <c r="P396" i="59"/>
  <c r="Q396" i="59"/>
  <c r="R396" i="59" s="1"/>
  <c r="K397" i="59"/>
  <c r="L397" i="59" s="1"/>
  <c r="M397" i="59"/>
  <c r="S397" i="59" s="1"/>
  <c r="N397" i="59"/>
  <c r="O397" i="59" s="1"/>
  <c r="P397" i="59"/>
  <c r="Q397" i="59"/>
  <c r="R397" i="59"/>
  <c r="K398" i="59"/>
  <c r="N398" i="59"/>
  <c r="P398" i="59" s="1"/>
  <c r="Q398" i="59"/>
  <c r="R398" i="59" s="1"/>
  <c r="K399" i="59"/>
  <c r="L399" i="59" s="1"/>
  <c r="N399" i="59"/>
  <c r="Q399" i="59"/>
  <c r="R399" i="59" s="1"/>
  <c r="K400" i="59"/>
  <c r="M400" i="59" s="1"/>
  <c r="L400" i="59"/>
  <c r="N400" i="59"/>
  <c r="O400" i="59"/>
  <c r="P400" i="59"/>
  <c r="Q400" i="59"/>
  <c r="R400" i="59" s="1"/>
  <c r="K401" i="59"/>
  <c r="M401" i="59" s="1"/>
  <c r="S401" i="59" s="1"/>
  <c r="N401" i="59"/>
  <c r="P401" i="59" s="1"/>
  <c r="Q401" i="59"/>
  <c r="R401" i="59" s="1"/>
  <c r="K402" i="59"/>
  <c r="L402" i="59" s="1"/>
  <c r="M402" i="59"/>
  <c r="S402" i="59" s="1"/>
  <c r="N402" i="59"/>
  <c r="O402" i="59" s="1"/>
  <c r="P402" i="59"/>
  <c r="Q402" i="59"/>
  <c r="R402" i="59" s="1"/>
  <c r="K403" i="59"/>
  <c r="L403" i="59" s="1"/>
  <c r="N403" i="59"/>
  <c r="Q403" i="59"/>
  <c r="R403" i="59" s="1"/>
  <c r="K404" i="59"/>
  <c r="M404" i="59" s="1"/>
  <c r="L404" i="59"/>
  <c r="N404" i="59"/>
  <c r="P404" i="59" s="1"/>
  <c r="O404" i="59"/>
  <c r="Q404" i="59"/>
  <c r="R404" i="59" s="1"/>
  <c r="K405" i="59"/>
  <c r="M405" i="59" s="1"/>
  <c r="S405" i="59" s="1"/>
  <c r="N405" i="59"/>
  <c r="P405" i="59" s="1"/>
  <c r="Q405" i="59"/>
  <c r="R405" i="59"/>
  <c r="K406" i="59"/>
  <c r="N406" i="59"/>
  <c r="P406" i="59" s="1"/>
  <c r="O406" i="59"/>
  <c r="Q406" i="59"/>
  <c r="R406" i="59" s="1"/>
  <c r="K407" i="59"/>
  <c r="L407" i="59"/>
  <c r="M407" i="59"/>
  <c r="N407" i="59"/>
  <c r="Q407" i="59"/>
  <c r="R407" i="59" s="1"/>
  <c r="K408" i="59"/>
  <c r="M408" i="59" s="1"/>
  <c r="L408" i="59"/>
  <c r="N408" i="59"/>
  <c r="P408" i="59" s="1"/>
  <c r="O408" i="59"/>
  <c r="Q408" i="59"/>
  <c r="R408" i="59" s="1"/>
  <c r="K409" i="59"/>
  <c r="M409" i="59" s="1"/>
  <c r="N409" i="59"/>
  <c r="P409" i="59" s="1"/>
  <c r="O409" i="59"/>
  <c r="Q409" i="59"/>
  <c r="R409" i="59" s="1"/>
  <c r="K410" i="59"/>
  <c r="N410" i="59"/>
  <c r="P410" i="59" s="1"/>
  <c r="O410" i="59"/>
  <c r="Q410" i="59"/>
  <c r="R410" i="59" s="1"/>
  <c r="K411" i="59"/>
  <c r="L411" i="59"/>
  <c r="M411" i="59"/>
  <c r="N411" i="59"/>
  <c r="Q411" i="59"/>
  <c r="R411" i="59"/>
  <c r="K412" i="59"/>
  <c r="N412" i="59"/>
  <c r="P412" i="59" s="1"/>
  <c r="Q412" i="59"/>
  <c r="R412" i="59" s="1"/>
  <c r="K413" i="59"/>
  <c r="N413" i="59"/>
  <c r="Q413" i="59"/>
  <c r="R413" i="59"/>
  <c r="K414" i="59"/>
  <c r="N414" i="59"/>
  <c r="P414" i="59" s="1"/>
  <c r="Q414" i="59"/>
  <c r="R414" i="59"/>
  <c r="K415" i="59"/>
  <c r="M415" i="59" s="1"/>
  <c r="S415" i="59" s="1"/>
  <c r="L415" i="59"/>
  <c r="N415" i="59"/>
  <c r="Q415" i="59"/>
  <c r="R415" i="59"/>
  <c r="K416" i="59"/>
  <c r="M416" i="59" s="1"/>
  <c r="L416" i="59"/>
  <c r="N416" i="59"/>
  <c r="O416" i="59" s="1"/>
  <c r="P416" i="59"/>
  <c r="Q416" i="59"/>
  <c r="R416" i="59" s="1"/>
  <c r="K417" i="59"/>
  <c r="M417" i="59" s="1"/>
  <c r="L417" i="59"/>
  <c r="N417" i="59"/>
  <c r="Q417" i="59"/>
  <c r="R417" i="59" s="1"/>
  <c r="K418" i="59"/>
  <c r="N418" i="59"/>
  <c r="Q418" i="59"/>
  <c r="R418" i="59" s="1"/>
  <c r="K419" i="59"/>
  <c r="M419" i="59" s="1"/>
  <c r="S419" i="59" s="1"/>
  <c r="L419" i="59"/>
  <c r="N419" i="59"/>
  <c r="Q419" i="59"/>
  <c r="R419" i="59" s="1"/>
  <c r="K420" i="59"/>
  <c r="M420" i="59" s="1"/>
  <c r="L420" i="59"/>
  <c r="N420" i="59"/>
  <c r="O420" i="59"/>
  <c r="P420" i="59"/>
  <c r="Q420" i="59"/>
  <c r="R420" i="59" s="1"/>
  <c r="K421" i="59"/>
  <c r="L421" i="59"/>
  <c r="M421" i="59"/>
  <c r="S421" i="59" s="1"/>
  <c r="N421" i="59"/>
  <c r="O421" i="59" s="1"/>
  <c r="P421" i="59"/>
  <c r="Q421" i="59"/>
  <c r="R421" i="59"/>
  <c r="K422" i="59"/>
  <c r="N422" i="59"/>
  <c r="Q422" i="59"/>
  <c r="R422" i="59" s="1"/>
  <c r="K423" i="59"/>
  <c r="L423" i="59" s="1"/>
  <c r="N423" i="59"/>
  <c r="Q423" i="59"/>
  <c r="R423" i="59" s="1"/>
  <c r="K424" i="59"/>
  <c r="M424" i="59" s="1"/>
  <c r="N424" i="59"/>
  <c r="O424" i="59" s="1"/>
  <c r="Q424" i="59"/>
  <c r="R424" i="59" s="1"/>
  <c r="K425" i="59"/>
  <c r="M425" i="59" s="1"/>
  <c r="S425" i="59" s="1"/>
  <c r="L425" i="59"/>
  <c r="N425" i="59"/>
  <c r="Q425" i="59"/>
  <c r="R425" i="59"/>
  <c r="K426" i="59"/>
  <c r="N426" i="59"/>
  <c r="P426" i="59" s="1"/>
  <c r="Q426" i="59"/>
  <c r="R426" i="59"/>
  <c r="K427" i="59"/>
  <c r="M427" i="59" s="1"/>
  <c r="N427" i="59"/>
  <c r="Q427" i="59"/>
  <c r="R427" i="59" s="1"/>
  <c r="K428" i="59"/>
  <c r="N428" i="59"/>
  <c r="P428" i="59" s="1"/>
  <c r="O428" i="59"/>
  <c r="Q428" i="59"/>
  <c r="R428" i="59" s="1"/>
  <c r="K429" i="59"/>
  <c r="M429" i="59" s="1"/>
  <c r="N429" i="59"/>
  <c r="Q429" i="59"/>
  <c r="R429" i="59"/>
  <c r="K430" i="59"/>
  <c r="N430" i="59"/>
  <c r="P430" i="59" s="1"/>
  <c r="O430" i="59"/>
  <c r="Q430" i="59"/>
  <c r="R430" i="59"/>
  <c r="K431" i="59"/>
  <c r="M431" i="59" s="1"/>
  <c r="L431" i="59"/>
  <c r="N431" i="59"/>
  <c r="Q431" i="59"/>
  <c r="R431" i="59" s="1"/>
  <c r="K432" i="59"/>
  <c r="L432" i="59" s="1"/>
  <c r="M432" i="59"/>
  <c r="N432" i="59"/>
  <c r="Q432" i="59"/>
  <c r="R432" i="59" s="1"/>
  <c r="K433" i="59"/>
  <c r="L433" i="59" s="1"/>
  <c r="M433" i="59"/>
  <c r="N433" i="59"/>
  <c r="O433" i="59"/>
  <c r="P433" i="59"/>
  <c r="Q433" i="59"/>
  <c r="R433" i="59"/>
  <c r="S433" i="59"/>
  <c r="K434" i="59"/>
  <c r="N434" i="59"/>
  <c r="P434" i="59" s="1"/>
  <c r="O434" i="59"/>
  <c r="Q434" i="59"/>
  <c r="R434" i="59"/>
  <c r="K435" i="59"/>
  <c r="L435" i="59"/>
  <c r="M435" i="59"/>
  <c r="N435" i="59"/>
  <c r="Q435" i="59"/>
  <c r="R435" i="59"/>
  <c r="K436" i="59"/>
  <c r="M436" i="59" s="1"/>
  <c r="N436" i="59"/>
  <c r="P436" i="59" s="1"/>
  <c r="O436" i="59"/>
  <c r="Q436" i="59"/>
  <c r="R436" i="59" s="1"/>
  <c r="K437" i="59"/>
  <c r="N437" i="59"/>
  <c r="P437" i="59" s="1"/>
  <c r="O437" i="59"/>
  <c r="Q437" i="59"/>
  <c r="R437" i="59" s="1"/>
  <c r="K438" i="59"/>
  <c r="N438" i="59"/>
  <c r="P438" i="59" s="1"/>
  <c r="Q438" i="59"/>
  <c r="R438" i="59"/>
  <c r="K439" i="59"/>
  <c r="N439" i="59"/>
  <c r="Q439" i="59"/>
  <c r="R439" i="59" s="1"/>
  <c r="K440" i="59"/>
  <c r="L440" i="59"/>
  <c r="M440" i="59"/>
  <c r="N440" i="59"/>
  <c r="O440" i="59" s="1"/>
  <c r="Q440" i="59"/>
  <c r="R440" i="59" s="1"/>
  <c r="K441" i="59"/>
  <c r="M441" i="59" s="1"/>
  <c r="L441" i="59"/>
  <c r="N441" i="59"/>
  <c r="P441" i="59" s="1"/>
  <c r="Q441" i="59"/>
  <c r="R441" i="59" s="1"/>
  <c r="K442" i="59"/>
  <c r="N442" i="59"/>
  <c r="Q442" i="59"/>
  <c r="R442" i="59" s="1"/>
  <c r="K443" i="59"/>
  <c r="N443" i="59"/>
  <c r="Q443" i="59"/>
  <c r="R443" i="59" s="1"/>
  <c r="K444" i="59"/>
  <c r="M444" i="59" s="1"/>
  <c r="L444" i="59"/>
  <c r="N444" i="59"/>
  <c r="Q444" i="59"/>
  <c r="R444" i="59" s="1"/>
  <c r="K445" i="59"/>
  <c r="N445" i="59"/>
  <c r="P445" i="59" s="1"/>
  <c r="O445" i="59"/>
  <c r="Q445" i="59"/>
  <c r="R445" i="59"/>
  <c r="K446" i="59"/>
  <c r="N446" i="59"/>
  <c r="P446" i="59" s="1"/>
  <c r="O446" i="59"/>
  <c r="Q446" i="59"/>
  <c r="R446" i="59" s="1"/>
  <c r="K447" i="59"/>
  <c r="L447" i="59" s="1"/>
  <c r="M447" i="59"/>
  <c r="N447" i="59"/>
  <c r="Q447" i="59"/>
  <c r="R447" i="59" s="1"/>
  <c r="K448" i="59"/>
  <c r="M448" i="59" s="1"/>
  <c r="L448" i="59"/>
  <c r="N448" i="59"/>
  <c r="O448" i="59" s="1"/>
  <c r="P448" i="59"/>
  <c r="Q448" i="59"/>
  <c r="R448" i="59" s="1"/>
  <c r="K449" i="59"/>
  <c r="M449" i="59" s="1"/>
  <c r="L449" i="59"/>
  <c r="N449" i="59"/>
  <c r="O449" i="59" s="1"/>
  <c r="P449" i="59"/>
  <c r="Q449" i="59"/>
  <c r="R449" i="59" s="1"/>
  <c r="K450" i="59"/>
  <c r="L450" i="59" s="1"/>
  <c r="N450" i="59"/>
  <c r="P450" i="59" s="1"/>
  <c r="Q450" i="59"/>
  <c r="R450" i="59" s="1"/>
  <c r="K451" i="59"/>
  <c r="N451" i="59"/>
  <c r="O451" i="59" s="1"/>
  <c r="Q451" i="59"/>
  <c r="R451" i="59" s="1"/>
  <c r="K452" i="59"/>
  <c r="M452" i="59" s="1"/>
  <c r="N452" i="59"/>
  <c r="Q452" i="59"/>
  <c r="R452" i="59" s="1"/>
  <c r="K453" i="59"/>
  <c r="N453" i="59"/>
  <c r="P453" i="59" s="1"/>
  <c r="O453" i="59"/>
  <c r="Q453" i="59"/>
  <c r="R453" i="59" s="1"/>
  <c r="K454" i="59"/>
  <c r="L454" i="59" s="1"/>
  <c r="N454" i="59"/>
  <c r="Q454" i="59"/>
  <c r="R454" i="59" s="1"/>
  <c r="K455" i="59"/>
  <c r="L455" i="59" s="1"/>
  <c r="M455" i="59"/>
  <c r="N455" i="59"/>
  <c r="O455" i="59" s="1"/>
  <c r="Q455" i="59"/>
  <c r="R455" i="59" s="1"/>
  <c r="K456" i="59"/>
  <c r="N456" i="59"/>
  <c r="P456" i="59" s="1"/>
  <c r="O456" i="59"/>
  <c r="Q456" i="59"/>
  <c r="R456" i="59" s="1"/>
  <c r="K457" i="59"/>
  <c r="N457" i="59"/>
  <c r="P457" i="59" s="1"/>
  <c r="O457" i="59"/>
  <c r="Q457" i="59"/>
  <c r="R457" i="59" s="1"/>
  <c r="K458" i="59"/>
  <c r="L458" i="59" s="1"/>
  <c r="N458" i="59"/>
  <c r="Q458" i="59"/>
  <c r="R458" i="59" s="1"/>
  <c r="K459" i="59"/>
  <c r="N459" i="59"/>
  <c r="O459" i="59" s="1"/>
  <c r="Q459" i="59"/>
  <c r="R459" i="59" s="1"/>
  <c r="K460" i="59"/>
  <c r="M460" i="59" s="1"/>
  <c r="N460" i="59"/>
  <c r="Q460" i="59"/>
  <c r="R460" i="59" s="1"/>
  <c r="K461" i="59"/>
  <c r="N461" i="59"/>
  <c r="P461" i="59" s="1"/>
  <c r="Q461" i="59"/>
  <c r="R461" i="59" s="1"/>
  <c r="K462" i="59"/>
  <c r="L462" i="59" s="1"/>
  <c r="N462" i="59"/>
  <c r="Q462" i="59"/>
  <c r="R462" i="59" s="1"/>
  <c r="K463" i="59"/>
  <c r="L463" i="59"/>
  <c r="M463" i="59"/>
  <c r="S463" i="59" s="1"/>
  <c r="N463" i="59"/>
  <c r="O463" i="59" s="1"/>
  <c r="Q463" i="59"/>
  <c r="R463" i="59" s="1"/>
  <c r="K464" i="59"/>
  <c r="N464" i="59"/>
  <c r="O464" i="59"/>
  <c r="P464" i="59"/>
  <c r="Q464" i="59"/>
  <c r="R464" i="59" s="1"/>
  <c r="K465" i="59"/>
  <c r="N465" i="59"/>
  <c r="P465" i="59" s="1"/>
  <c r="Q465" i="59"/>
  <c r="R465" i="59" s="1"/>
  <c r="K466" i="59"/>
  <c r="L466" i="59" s="1"/>
  <c r="M466" i="59"/>
  <c r="S466" i="59" s="1"/>
  <c r="N466" i="59"/>
  <c r="Q466" i="59"/>
  <c r="R466" i="59" s="1"/>
  <c r="K467" i="59"/>
  <c r="N467" i="59"/>
  <c r="O467" i="59" s="1"/>
  <c r="Q467" i="59"/>
  <c r="R467" i="59" s="1"/>
  <c r="K468" i="59"/>
  <c r="M468" i="59" s="1"/>
  <c r="L468" i="59"/>
  <c r="N468" i="59"/>
  <c r="Q468" i="59"/>
  <c r="R468" i="59" s="1"/>
  <c r="K469" i="59"/>
  <c r="N469" i="59"/>
  <c r="P469" i="59" s="1"/>
  <c r="Q469" i="59"/>
  <c r="R469" i="59"/>
  <c r="K470" i="59"/>
  <c r="L470" i="59" s="1"/>
  <c r="N470" i="59"/>
  <c r="Q470" i="59"/>
  <c r="R470" i="59" s="1"/>
  <c r="K471" i="59"/>
  <c r="L471" i="59" s="1"/>
  <c r="N471" i="59"/>
  <c r="O471" i="59" s="1"/>
  <c r="Q471" i="59"/>
  <c r="R471" i="59" s="1"/>
  <c r="K472" i="59"/>
  <c r="N472" i="59"/>
  <c r="O472" i="59" s="1"/>
  <c r="Q472" i="59"/>
  <c r="R472" i="59" s="1"/>
  <c r="K473" i="59"/>
  <c r="L473" i="59" s="1"/>
  <c r="M473" i="59"/>
  <c r="S473" i="59" s="1"/>
  <c r="N473" i="59"/>
  <c r="O473" i="59" s="1"/>
  <c r="P473" i="59"/>
  <c r="Q473" i="59"/>
  <c r="R473" i="59"/>
  <c r="K474" i="59"/>
  <c r="L474" i="59" s="1"/>
  <c r="N474" i="59"/>
  <c r="Q474" i="59"/>
  <c r="R474" i="59" s="1"/>
  <c r="K475" i="59"/>
  <c r="L475" i="59" s="1"/>
  <c r="M475" i="59"/>
  <c r="N475" i="59"/>
  <c r="O475" i="59" s="1"/>
  <c r="Q475" i="59"/>
  <c r="R475" i="59" s="1"/>
  <c r="K476" i="59"/>
  <c r="N476" i="59"/>
  <c r="P476" i="59" s="1"/>
  <c r="O476" i="59"/>
  <c r="Q476" i="59"/>
  <c r="R476" i="59" s="1"/>
  <c r="K477" i="59"/>
  <c r="N477" i="59"/>
  <c r="Q477" i="59"/>
  <c r="R477" i="59" s="1"/>
  <c r="K478" i="59"/>
  <c r="N478" i="59"/>
  <c r="Q478" i="59"/>
  <c r="R478" i="59" s="1"/>
  <c r="K479" i="59"/>
  <c r="L479" i="59" s="1"/>
  <c r="M479" i="59"/>
  <c r="N479" i="59"/>
  <c r="Q479" i="59"/>
  <c r="R479" i="59" s="1"/>
  <c r="K480" i="59"/>
  <c r="M480" i="59" s="1"/>
  <c r="N480" i="59"/>
  <c r="O480" i="59" s="1"/>
  <c r="P480" i="59"/>
  <c r="Q480" i="59"/>
  <c r="R480" i="59" s="1"/>
  <c r="K481" i="59"/>
  <c r="N481" i="59"/>
  <c r="P481" i="59" s="1"/>
  <c r="O481" i="59"/>
  <c r="Q481" i="59"/>
  <c r="R481" i="59" s="1"/>
  <c r="K482" i="59"/>
  <c r="L482" i="59" s="1"/>
  <c r="M482" i="59"/>
  <c r="N482" i="59"/>
  <c r="Q482" i="59"/>
  <c r="R482" i="59"/>
  <c r="K483" i="59"/>
  <c r="N483" i="59"/>
  <c r="O483" i="59" s="1"/>
  <c r="Q483" i="59"/>
  <c r="R483" i="59" s="1"/>
  <c r="K484" i="59"/>
  <c r="M484" i="59" s="1"/>
  <c r="S484" i="59" s="1"/>
  <c r="L484" i="59"/>
  <c r="N484" i="59"/>
  <c r="Q484" i="59"/>
  <c r="R484" i="59" s="1"/>
  <c r="K485" i="59"/>
  <c r="N485" i="59"/>
  <c r="P485" i="59" s="1"/>
  <c r="O485" i="59"/>
  <c r="Q485" i="59"/>
  <c r="R485" i="59" s="1"/>
  <c r="K486" i="59"/>
  <c r="L486" i="59" s="1"/>
  <c r="M486" i="59"/>
  <c r="N486" i="59"/>
  <c r="Q486" i="59"/>
  <c r="R486" i="59" s="1"/>
  <c r="K487" i="59"/>
  <c r="M487" i="59" s="1"/>
  <c r="N487" i="59"/>
  <c r="O487" i="59" s="1"/>
  <c r="Q487" i="59"/>
  <c r="R487" i="59" s="1"/>
  <c r="K488" i="59"/>
  <c r="M488" i="59" s="1"/>
  <c r="S488" i="59" s="1"/>
  <c r="N488" i="59"/>
  <c r="P488" i="59" s="1"/>
  <c r="O488" i="59"/>
  <c r="Q488" i="59"/>
  <c r="R488" i="59" s="1"/>
  <c r="K489" i="59"/>
  <c r="N489" i="59"/>
  <c r="P489" i="59" s="1"/>
  <c r="Q489" i="59"/>
  <c r="R489" i="59" s="1"/>
  <c r="K490" i="59"/>
  <c r="L490" i="59" s="1"/>
  <c r="N490" i="59"/>
  <c r="Q490" i="59"/>
  <c r="R490" i="59" s="1"/>
  <c r="K491" i="59"/>
  <c r="M491" i="59" s="1"/>
  <c r="L491" i="59"/>
  <c r="N491" i="59"/>
  <c r="O491" i="59" s="1"/>
  <c r="Q491" i="59"/>
  <c r="R491" i="59" s="1"/>
  <c r="K492" i="59"/>
  <c r="N492" i="59"/>
  <c r="O492" i="59" s="1"/>
  <c r="P492" i="59"/>
  <c r="Q492" i="59"/>
  <c r="R492" i="59" s="1"/>
  <c r="K493" i="59"/>
  <c r="N493" i="59"/>
  <c r="Q493" i="59"/>
  <c r="R493" i="59"/>
  <c r="K494" i="59"/>
  <c r="N494" i="59"/>
  <c r="Q494" i="59"/>
  <c r="R494" i="59" s="1"/>
  <c r="K495" i="59"/>
  <c r="L495" i="59" s="1"/>
  <c r="M495" i="59"/>
  <c r="N495" i="59"/>
  <c r="Q495" i="59"/>
  <c r="R495" i="59" s="1"/>
  <c r="K496" i="59"/>
  <c r="M496" i="59" s="1"/>
  <c r="L496" i="59"/>
  <c r="N496" i="59"/>
  <c r="O496" i="59" s="1"/>
  <c r="P496" i="59"/>
  <c r="Q496" i="59"/>
  <c r="R496" i="59" s="1"/>
  <c r="K497" i="59"/>
  <c r="N497" i="59"/>
  <c r="P497" i="59" s="1"/>
  <c r="Q497" i="59"/>
  <c r="R497" i="59" s="1"/>
  <c r="K498" i="59"/>
  <c r="L498" i="59" s="1"/>
  <c r="M498" i="59"/>
  <c r="S498" i="59" s="1"/>
  <c r="N498" i="59"/>
  <c r="O498" i="59" s="1"/>
  <c r="P498" i="59"/>
  <c r="Q498" i="59"/>
  <c r="R498" i="59" s="1"/>
  <c r="K499" i="59"/>
  <c r="L499" i="59" s="1"/>
  <c r="N499" i="59"/>
  <c r="Q499" i="59"/>
  <c r="R499" i="59" s="1"/>
  <c r="K500" i="59"/>
  <c r="M500" i="59" s="1"/>
  <c r="L500" i="59"/>
  <c r="N500" i="59"/>
  <c r="O500" i="59" s="1"/>
  <c r="Q500" i="59"/>
  <c r="R500" i="59" s="1"/>
  <c r="K501" i="59"/>
  <c r="N501" i="59"/>
  <c r="P501" i="59" s="1"/>
  <c r="Q501" i="59"/>
  <c r="R501" i="59" s="1"/>
  <c r="K502" i="59"/>
  <c r="L502" i="59" s="1"/>
  <c r="N502" i="59"/>
  <c r="Q502" i="59"/>
  <c r="R502" i="59" s="1"/>
  <c r="K503" i="59"/>
  <c r="N503" i="59"/>
  <c r="O503" i="59" s="1"/>
  <c r="Q503" i="59"/>
  <c r="R503" i="59" s="1"/>
  <c r="K504" i="59"/>
  <c r="M504" i="59" s="1"/>
  <c r="N504" i="59"/>
  <c r="P504" i="59" s="1"/>
  <c r="O504" i="59"/>
  <c r="Q504" i="59"/>
  <c r="R504" i="59" s="1"/>
  <c r="K505" i="59"/>
  <c r="N505" i="59"/>
  <c r="P505" i="59" s="1"/>
  <c r="O505" i="59"/>
  <c r="Q505" i="59"/>
  <c r="R505" i="59" s="1"/>
  <c r="K506" i="59"/>
  <c r="L506" i="59" s="1"/>
  <c r="M506" i="59"/>
  <c r="S506" i="59" s="1"/>
  <c r="N506" i="59"/>
  <c r="Q506" i="59"/>
  <c r="R506" i="59" s="1"/>
  <c r="K507" i="59"/>
  <c r="L507" i="59" s="1"/>
  <c r="N507" i="59"/>
  <c r="O507" i="59" s="1"/>
  <c r="P507" i="59"/>
  <c r="Q507" i="59"/>
  <c r="R507" i="59" s="1"/>
  <c r="K508" i="59"/>
  <c r="M508" i="59" s="1"/>
  <c r="L508" i="59"/>
  <c r="N508" i="59"/>
  <c r="O508" i="59" s="1"/>
  <c r="Q508" i="59"/>
  <c r="R508" i="59" s="1"/>
  <c r="S508" i="59"/>
  <c r="K509" i="59"/>
  <c r="L509" i="59" s="1"/>
  <c r="M509" i="59"/>
  <c r="S509" i="59" s="1"/>
  <c r="N509" i="59"/>
  <c r="O509" i="59"/>
  <c r="P509" i="59"/>
  <c r="Q509" i="59"/>
  <c r="R509" i="59" s="1"/>
  <c r="K510" i="59"/>
  <c r="L510" i="59" s="1"/>
  <c r="N510" i="59"/>
  <c r="Q510" i="59"/>
  <c r="R510" i="59" s="1"/>
  <c r="K511" i="59"/>
  <c r="L511" i="59" s="1"/>
  <c r="M511" i="59"/>
  <c r="S511" i="59" s="1"/>
  <c r="N511" i="59"/>
  <c r="O511" i="59" s="1"/>
  <c r="P511" i="59"/>
  <c r="Q511" i="59"/>
  <c r="R511" i="59" s="1"/>
  <c r="K512" i="59"/>
  <c r="M512" i="59" s="1"/>
  <c r="N512" i="59"/>
  <c r="O512" i="59" s="1"/>
  <c r="Q512" i="59"/>
  <c r="R512" i="59" s="1"/>
  <c r="K513" i="59"/>
  <c r="L513" i="59" s="1"/>
  <c r="M513" i="59"/>
  <c r="S513" i="59" s="1"/>
  <c r="N513" i="59"/>
  <c r="O513" i="59"/>
  <c r="P513" i="59"/>
  <c r="Q513" i="59"/>
  <c r="R513" i="59" s="1"/>
  <c r="K514" i="59"/>
  <c r="L514" i="59" s="1"/>
  <c r="N514" i="59"/>
  <c r="Q514" i="59"/>
  <c r="R514" i="59"/>
  <c r="K515" i="59"/>
  <c r="L515" i="59" s="1"/>
  <c r="M515" i="59"/>
  <c r="S515" i="59" s="1"/>
  <c r="N515" i="59"/>
  <c r="O515" i="59" s="1"/>
  <c r="Q515" i="59"/>
  <c r="R515" i="59" s="1"/>
  <c r="K516" i="59"/>
  <c r="M516" i="59" s="1"/>
  <c r="S516" i="59" s="1"/>
  <c r="L516" i="59"/>
  <c r="N516" i="59"/>
  <c r="O516" i="59" s="1"/>
  <c r="P516" i="59"/>
  <c r="Q516" i="59"/>
  <c r="R516" i="59" s="1"/>
  <c r="K517" i="59"/>
  <c r="N517" i="59"/>
  <c r="P517" i="59" s="1"/>
  <c r="O517" i="59"/>
  <c r="Q517" i="59"/>
  <c r="R517" i="59" s="1"/>
  <c r="K518" i="59"/>
  <c r="L518" i="59" s="1"/>
  <c r="M518" i="59"/>
  <c r="N518" i="59"/>
  <c r="Q518" i="59"/>
  <c r="R518" i="59"/>
  <c r="K519" i="59"/>
  <c r="L519" i="59" s="1"/>
  <c r="N519" i="59"/>
  <c r="O519" i="59" s="1"/>
  <c r="Q519" i="59"/>
  <c r="R519" i="59" s="1"/>
  <c r="K520" i="59"/>
  <c r="M520" i="59" s="1"/>
  <c r="S520" i="59" s="1"/>
  <c r="L520" i="59"/>
  <c r="N520" i="59"/>
  <c r="O520" i="59" s="1"/>
  <c r="Q520" i="59"/>
  <c r="R520" i="59" s="1"/>
  <c r="K521" i="59"/>
  <c r="N521" i="59"/>
  <c r="P521" i="59" s="1"/>
  <c r="O521" i="59"/>
  <c r="Q521" i="59"/>
  <c r="R521" i="59" s="1"/>
  <c r="K522" i="59"/>
  <c r="L522" i="59" s="1"/>
  <c r="N522" i="59"/>
  <c r="Q522" i="59"/>
  <c r="R522" i="59" s="1"/>
  <c r="K523" i="59"/>
  <c r="M523" i="59" s="1"/>
  <c r="S523" i="59" s="1"/>
  <c r="N523" i="59"/>
  <c r="O523" i="59" s="1"/>
  <c r="P523" i="59"/>
  <c r="Q523" i="59"/>
  <c r="R523" i="59" s="1"/>
  <c r="K524" i="59"/>
  <c r="M524" i="59" s="1"/>
  <c r="S524" i="59" s="1"/>
  <c r="N524" i="59"/>
  <c r="P524" i="59" s="1"/>
  <c r="Q524" i="59"/>
  <c r="R524" i="59" s="1"/>
  <c r="K525" i="59"/>
  <c r="N525" i="59"/>
  <c r="P525" i="59" s="1"/>
  <c r="Q525" i="59"/>
  <c r="R525" i="59" s="1"/>
  <c r="K526" i="59"/>
  <c r="L526" i="59" s="1"/>
  <c r="N526" i="59"/>
  <c r="Q526" i="59"/>
  <c r="R526" i="59" s="1"/>
  <c r="K527" i="59"/>
  <c r="M527" i="59" s="1"/>
  <c r="S527" i="59" s="1"/>
  <c r="L527" i="59"/>
  <c r="N527" i="59"/>
  <c r="O527" i="59" s="1"/>
  <c r="Q527" i="59"/>
  <c r="R527" i="59" s="1"/>
  <c r="K528" i="59"/>
  <c r="M528" i="59" s="1"/>
  <c r="S528" i="59" s="1"/>
  <c r="N528" i="59"/>
  <c r="P528" i="59" s="1"/>
  <c r="O528" i="59"/>
  <c r="Q528" i="59"/>
  <c r="R528" i="59" s="1"/>
  <c r="K529" i="59"/>
  <c r="N529" i="59"/>
  <c r="P529" i="59" s="1"/>
  <c r="Q529" i="59"/>
  <c r="R529" i="59"/>
  <c r="K530" i="59"/>
  <c r="L530" i="59" s="1"/>
  <c r="M530" i="59"/>
  <c r="S530" i="59" s="1"/>
  <c r="N530" i="59"/>
  <c r="O530" i="59" s="1"/>
  <c r="P530" i="59"/>
  <c r="Q530" i="59"/>
  <c r="R530" i="59" s="1"/>
  <c r="K531" i="59"/>
  <c r="L531" i="59" s="1"/>
  <c r="N531" i="59"/>
  <c r="O531" i="59" s="1"/>
  <c r="Q531" i="59"/>
  <c r="R531" i="59" s="1"/>
  <c r="K532" i="59"/>
  <c r="M532" i="59" s="1"/>
  <c r="S532" i="59" s="1"/>
  <c r="N532" i="59"/>
  <c r="O532" i="59" s="1"/>
  <c r="Q532" i="59"/>
  <c r="R532" i="59" s="1"/>
  <c r="K533" i="59"/>
  <c r="N533" i="59"/>
  <c r="P533" i="59" s="1"/>
  <c r="O533" i="59"/>
  <c r="Q533" i="59"/>
  <c r="R533" i="59" s="1"/>
  <c r="K534" i="59"/>
  <c r="L534" i="59" s="1"/>
  <c r="M534" i="59"/>
  <c r="S534" i="59" s="1"/>
  <c r="N534" i="59"/>
  <c r="O534" i="59" s="1"/>
  <c r="P534" i="59"/>
  <c r="Q534" i="59"/>
  <c r="R534" i="59" s="1"/>
  <c r="K535" i="59"/>
  <c r="L535" i="59" s="1"/>
  <c r="N535" i="59"/>
  <c r="O535" i="59" s="1"/>
  <c r="Q535" i="59"/>
  <c r="R535" i="59" s="1"/>
  <c r="K536" i="59"/>
  <c r="L536" i="59" s="1"/>
  <c r="M536" i="59"/>
  <c r="S536" i="59" s="1"/>
  <c r="N536" i="59"/>
  <c r="O536" i="59" s="1"/>
  <c r="P536" i="59"/>
  <c r="Q536" i="59"/>
  <c r="R536" i="59" s="1"/>
  <c r="K537" i="59"/>
  <c r="L537" i="59" s="1"/>
  <c r="M537" i="59"/>
  <c r="N537" i="59"/>
  <c r="O537" i="59"/>
  <c r="P537" i="59"/>
  <c r="Q537" i="59"/>
  <c r="R537" i="59"/>
  <c r="S537" i="59"/>
  <c r="K538" i="59"/>
  <c r="L538" i="59" s="1"/>
  <c r="N538" i="59"/>
  <c r="Q538" i="59"/>
  <c r="R538" i="59" s="1"/>
  <c r="K539" i="59"/>
  <c r="L539" i="59"/>
  <c r="M539" i="59"/>
  <c r="S539" i="59" s="1"/>
  <c r="N539" i="59"/>
  <c r="O539" i="59" s="1"/>
  <c r="Q539" i="59"/>
  <c r="R539" i="59" s="1"/>
  <c r="K540" i="59"/>
  <c r="M540" i="59" s="1"/>
  <c r="N540" i="59"/>
  <c r="O540" i="59"/>
  <c r="P540" i="59"/>
  <c r="Q540" i="59"/>
  <c r="R540" i="59" s="1"/>
  <c r="K541" i="59"/>
  <c r="N541" i="59"/>
  <c r="P541" i="59" s="1"/>
  <c r="Q541" i="59"/>
  <c r="R541" i="59" s="1"/>
  <c r="K542" i="59"/>
  <c r="L542" i="59" s="1"/>
  <c r="N542" i="59"/>
  <c r="Q542" i="59"/>
  <c r="R542" i="59"/>
  <c r="K543" i="59"/>
  <c r="L543" i="59" s="1"/>
  <c r="N543" i="59"/>
  <c r="O543" i="59" s="1"/>
  <c r="Q543" i="59"/>
  <c r="R543" i="59" s="1"/>
  <c r="K544" i="59"/>
  <c r="M544" i="59" s="1"/>
  <c r="N544" i="59"/>
  <c r="O544" i="59" s="1"/>
  <c r="Q544" i="59"/>
  <c r="R544" i="59" s="1"/>
  <c r="K545" i="59"/>
  <c r="N545" i="59"/>
  <c r="P545" i="59" s="1"/>
  <c r="Q545" i="59"/>
  <c r="R545" i="59"/>
  <c r="K546" i="59"/>
  <c r="L546" i="59" s="1"/>
  <c r="N546" i="59"/>
  <c r="Q546" i="59"/>
  <c r="R546" i="59" s="1"/>
  <c r="K547" i="59"/>
  <c r="M547" i="59" s="1"/>
  <c r="S547" i="59" s="1"/>
  <c r="L547" i="59"/>
  <c r="N547" i="59"/>
  <c r="O547" i="59" s="1"/>
  <c r="Q547" i="59"/>
  <c r="R547" i="59" s="1"/>
  <c r="K548" i="59"/>
  <c r="M548" i="59" s="1"/>
  <c r="N548" i="59"/>
  <c r="O548" i="59" s="1"/>
  <c r="P548" i="59"/>
  <c r="Q548" i="59"/>
  <c r="R548" i="59" s="1"/>
  <c r="K549" i="59"/>
  <c r="N549" i="59"/>
  <c r="P549" i="59" s="1"/>
  <c r="O549" i="59"/>
  <c r="Q549" i="59"/>
  <c r="R549" i="59" s="1"/>
  <c r="K550" i="59"/>
  <c r="L550" i="59" s="1"/>
  <c r="M550" i="59"/>
  <c r="N550" i="59"/>
  <c r="Q550" i="59"/>
  <c r="R550" i="59"/>
  <c r="K551" i="59"/>
  <c r="L551" i="59" s="1"/>
  <c r="N551" i="59"/>
  <c r="O551" i="59" s="1"/>
  <c r="P551" i="59"/>
  <c r="Q551" i="59"/>
  <c r="R551" i="59" s="1"/>
  <c r="K552" i="59"/>
  <c r="M552" i="59" s="1"/>
  <c r="L552" i="59"/>
  <c r="N552" i="59"/>
  <c r="O552" i="59" s="1"/>
  <c r="Q552" i="59"/>
  <c r="R552" i="59" s="1"/>
  <c r="K553" i="59"/>
  <c r="N553" i="59"/>
  <c r="P553" i="59" s="1"/>
  <c r="Q553" i="59"/>
  <c r="R553" i="59"/>
  <c r="K554" i="59"/>
  <c r="L554" i="59" s="1"/>
  <c r="M554" i="59"/>
  <c r="S554" i="59" s="1"/>
  <c r="N554" i="59"/>
  <c r="O554" i="59" s="1"/>
  <c r="P554" i="59"/>
  <c r="Q554" i="59"/>
  <c r="R554" i="59" s="1"/>
  <c r="K555" i="59"/>
  <c r="M555" i="59" s="1"/>
  <c r="S555" i="59" s="1"/>
  <c r="L555" i="59"/>
  <c r="N555" i="59"/>
  <c r="O555" i="59" s="1"/>
  <c r="Q555" i="59"/>
  <c r="R555" i="59" s="1"/>
  <c r="K556" i="59"/>
  <c r="L556" i="59" s="1"/>
  <c r="M556" i="59"/>
  <c r="S556" i="59" s="1"/>
  <c r="N556" i="59"/>
  <c r="O556" i="59"/>
  <c r="P556" i="59"/>
  <c r="Q556" i="59"/>
  <c r="R556" i="59" s="1"/>
  <c r="K557" i="59"/>
  <c r="N557" i="59"/>
  <c r="P557" i="59" s="1"/>
  <c r="Q557" i="59"/>
  <c r="R557" i="59" s="1"/>
  <c r="K558" i="59"/>
  <c r="L558" i="59" s="1"/>
  <c r="N558" i="59"/>
  <c r="Q558" i="59"/>
  <c r="R558" i="59"/>
  <c r="K559" i="59"/>
  <c r="L559" i="59" s="1"/>
  <c r="M559" i="59"/>
  <c r="N559" i="59"/>
  <c r="O559" i="59" s="1"/>
  <c r="Q559" i="59"/>
  <c r="R559" i="59" s="1"/>
  <c r="K560" i="59"/>
  <c r="M560" i="59" s="1"/>
  <c r="L560" i="59"/>
  <c r="N560" i="59"/>
  <c r="O560" i="59" s="1"/>
  <c r="Q560" i="59"/>
  <c r="R560" i="59" s="1"/>
  <c r="K561" i="59"/>
  <c r="L561" i="59" s="1"/>
  <c r="M561" i="59"/>
  <c r="S561" i="59" s="1"/>
  <c r="N561" i="59"/>
  <c r="O561" i="59" s="1"/>
  <c r="P561" i="59"/>
  <c r="Q561" i="59"/>
  <c r="R561" i="59"/>
  <c r="K562" i="59"/>
  <c r="L562" i="59" s="1"/>
  <c r="N562" i="59"/>
  <c r="Q562" i="59"/>
  <c r="R562" i="59" s="1"/>
  <c r="K563" i="59"/>
  <c r="M563" i="59" s="1"/>
  <c r="S563" i="59" s="1"/>
  <c r="L563" i="59"/>
  <c r="N563" i="59"/>
  <c r="O563" i="59" s="1"/>
  <c r="P563" i="59"/>
  <c r="Q563" i="59"/>
  <c r="R563" i="59" s="1"/>
  <c r="K564" i="59"/>
  <c r="M564" i="59" s="1"/>
  <c r="L564" i="59"/>
  <c r="N564" i="59"/>
  <c r="P564" i="59" s="1"/>
  <c r="Q564" i="59"/>
  <c r="R564" i="59" s="1"/>
  <c r="K565" i="59"/>
  <c r="N565" i="59"/>
  <c r="P565" i="59" s="1"/>
  <c r="Q565" i="59"/>
  <c r="R565" i="59"/>
  <c r="K566" i="59"/>
  <c r="L566" i="59" s="1"/>
  <c r="M566" i="59"/>
  <c r="S566" i="59" s="1"/>
  <c r="N566" i="59"/>
  <c r="O566" i="59" s="1"/>
  <c r="P566" i="59"/>
  <c r="Q566" i="59"/>
  <c r="R566" i="59" s="1"/>
  <c r="K567" i="59"/>
  <c r="L567" i="59" s="1"/>
  <c r="N567" i="59"/>
  <c r="O567" i="59" s="1"/>
  <c r="Q567" i="59"/>
  <c r="R567" i="59" s="1"/>
  <c r="K568" i="59"/>
  <c r="M568" i="59" s="1"/>
  <c r="S568" i="59" s="1"/>
  <c r="N568" i="59"/>
  <c r="O568" i="59" s="1"/>
  <c r="Q568" i="59"/>
  <c r="R568" i="59" s="1"/>
  <c r="K569" i="59"/>
  <c r="N569" i="59"/>
  <c r="P569" i="59" s="1"/>
  <c r="Q569" i="59"/>
  <c r="R569" i="59"/>
  <c r="K570" i="59"/>
  <c r="L570" i="59" s="1"/>
  <c r="N570" i="59"/>
  <c r="Q570" i="59"/>
  <c r="R570" i="59" s="1"/>
  <c r="K571" i="59"/>
  <c r="L571" i="59" s="1"/>
  <c r="N571" i="59"/>
  <c r="O571" i="59" s="1"/>
  <c r="P571" i="59"/>
  <c r="Q571" i="59"/>
  <c r="R571" i="59" s="1"/>
  <c r="K572" i="59"/>
  <c r="M572" i="59" s="1"/>
  <c r="N572" i="59"/>
  <c r="P572" i="59" s="1"/>
  <c r="Q572" i="59"/>
  <c r="R572" i="59" s="1"/>
  <c r="K573" i="59"/>
  <c r="N573" i="59"/>
  <c r="P573" i="59" s="1"/>
  <c r="Q573" i="59"/>
  <c r="R573" i="59"/>
  <c r="K574" i="59"/>
  <c r="L574" i="59" s="1"/>
  <c r="M574" i="59"/>
  <c r="S574" i="59" s="1"/>
  <c r="N574" i="59"/>
  <c r="O574" i="59" s="1"/>
  <c r="P574" i="59"/>
  <c r="Q574" i="59"/>
  <c r="R574" i="59"/>
  <c r="K575" i="59"/>
  <c r="L575" i="59"/>
  <c r="M575" i="59"/>
  <c r="N575" i="59"/>
  <c r="O575" i="59" s="1"/>
  <c r="Q575" i="59"/>
  <c r="R575" i="59" s="1"/>
  <c r="K576" i="59"/>
  <c r="M576" i="59" s="1"/>
  <c r="S576" i="59" s="1"/>
  <c r="L576" i="59"/>
  <c r="N576" i="59"/>
  <c r="O576" i="59"/>
  <c r="P576" i="59"/>
  <c r="Q576" i="59"/>
  <c r="R576" i="59" s="1"/>
  <c r="K577" i="59"/>
  <c r="N577" i="59"/>
  <c r="P577" i="59" s="1"/>
  <c r="O577" i="59"/>
  <c r="Q577" i="59"/>
  <c r="R577" i="59"/>
  <c r="K578" i="59"/>
  <c r="L578" i="59" s="1"/>
  <c r="M578" i="59"/>
  <c r="S578" i="59" s="1"/>
  <c r="N578" i="59"/>
  <c r="Q578" i="59"/>
  <c r="R578" i="59"/>
  <c r="K579" i="59"/>
  <c r="L579" i="59" s="1"/>
  <c r="N579" i="59"/>
  <c r="O579" i="59" s="1"/>
  <c r="P579" i="59"/>
  <c r="Q579" i="59"/>
  <c r="R579" i="59" s="1"/>
  <c r="K580" i="59"/>
  <c r="M580" i="59" s="1"/>
  <c r="S580" i="59" s="1"/>
  <c r="L580" i="59"/>
  <c r="N580" i="59"/>
  <c r="O580" i="59" s="1"/>
  <c r="Q580" i="59"/>
  <c r="R580" i="59" s="1"/>
  <c r="K581" i="59"/>
  <c r="N581" i="59"/>
  <c r="P581" i="59" s="1"/>
  <c r="O581" i="59"/>
  <c r="Q581" i="59"/>
  <c r="R581" i="59" s="1"/>
  <c r="K582" i="59"/>
  <c r="L582" i="59" s="1"/>
  <c r="M582" i="59"/>
  <c r="S582" i="59" s="1"/>
  <c r="N582" i="59"/>
  <c r="O582" i="59" s="1"/>
  <c r="P582" i="59"/>
  <c r="Q582" i="59"/>
  <c r="R582" i="59"/>
  <c r="K583" i="59"/>
  <c r="L583" i="59" s="1"/>
  <c r="N583" i="59"/>
  <c r="O583" i="59" s="1"/>
  <c r="P583" i="59"/>
  <c r="Q583" i="59"/>
  <c r="R583" i="59" s="1"/>
  <c r="K584" i="59"/>
  <c r="M584" i="59" s="1"/>
  <c r="S584" i="59" s="1"/>
  <c r="L584" i="59"/>
  <c r="N584" i="59"/>
  <c r="O584" i="59" s="1"/>
  <c r="Q584" i="59"/>
  <c r="R584" i="59" s="1"/>
  <c r="K585" i="59"/>
  <c r="N585" i="59"/>
  <c r="P585" i="59" s="1"/>
  <c r="O585" i="59"/>
  <c r="Q585" i="59"/>
  <c r="R585" i="59" s="1"/>
  <c r="K586" i="59"/>
  <c r="L586" i="59" s="1"/>
  <c r="M586" i="59"/>
  <c r="N586" i="59"/>
  <c r="Q586" i="59"/>
  <c r="R586" i="59"/>
  <c r="K587" i="59"/>
  <c r="L587" i="59"/>
  <c r="M587" i="59"/>
  <c r="S587" i="59" s="1"/>
  <c r="N587" i="59"/>
  <c r="O587" i="59" s="1"/>
  <c r="P587" i="59"/>
  <c r="Q587" i="59"/>
  <c r="R587" i="59" s="1"/>
  <c r="K588" i="59"/>
  <c r="M588" i="59" s="1"/>
  <c r="L588" i="59"/>
  <c r="N588" i="59"/>
  <c r="P588" i="59" s="1"/>
  <c r="Q588" i="59"/>
  <c r="R588" i="59" s="1"/>
  <c r="S588" i="59"/>
  <c r="K589" i="59"/>
  <c r="N589" i="59"/>
  <c r="P589" i="59" s="1"/>
  <c r="Q589" i="59"/>
  <c r="R589" i="59"/>
  <c r="K590" i="59"/>
  <c r="L590" i="59" s="1"/>
  <c r="N590" i="59"/>
  <c r="Q590" i="59"/>
  <c r="R590" i="59" s="1"/>
  <c r="K591" i="59"/>
  <c r="L591" i="59"/>
  <c r="M591" i="59"/>
  <c r="S591" i="59" s="1"/>
  <c r="N591" i="59"/>
  <c r="O591" i="59" s="1"/>
  <c r="P591" i="59"/>
  <c r="Q591" i="59"/>
  <c r="R591" i="59" s="1"/>
  <c r="K592" i="59"/>
  <c r="M592" i="59" s="1"/>
  <c r="S592" i="59" s="1"/>
  <c r="N592" i="59"/>
  <c r="P592" i="59" s="1"/>
  <c r="O592" i="59"/>
  <c r="Q592" i="59"/>
  <c r="R592" i="59" s="1"/>
  <c r="K593" i="59"/>
  <c r="N593" i="59"/>
  <c r="P593" i="59" s="1"/>
  <c r="Q593" i="59"/>
  <c r="R593" i="59"/>
  <c r="K594" i="59"/>
  <c r="L594" i="59" s="1"/>
  <c r="N594" i="59"/>
  <c r="Q594" i="59"/>
  <c r="R594" i="59"/>
  <c r="K595" i="59"/>
  <c r="M595" i="59" s="1"/>
  <c r="S595" i="59" s="1"/>
  <c r="L595" i="59"/>
  <c r="N595" i="59"/>
  <c r="O595" i="59" s="1"/>
  <c r="Q595" i="59"/>
  <c r="R595" i="59" s="1"/>
  <c r="K596" i="59"/>
  <c r="M596" i="59" s="1"/>
  <c r="S596" i="59" s="1"/>
  <c r="L596" i="59"/>
  <c r="N596" i="59"/>
  <c r="O596" i="59" s="1"/>
  <c r="Q596" i="59"/>
  <c r="R596" i="59" s="1"/>
  <c r="K597" i="59"/>
  <c r="N597" i="59"/>
  <c r="P597" i="59" s="1"/>
  <c r="O597" i="59"/>
  <c r="Q597" i="59"/>
  <c r="R597" i="59"/>
  <c r="K598" i="59"/>
  <c r="L598" i="59" s="1"/>
  <c r="N598" i="59"/>
  <c r="Q598" i="59"/>
  <c r="R598" i="59" s="1"/>
  <c r="K599" i="59"/>
  <c r="L599" i="59" s="1"/>
  <c r="N599" i="59"/>
  <c r="O599" i="59" s="1"/>
  <c r="P599" i="59"/>
  <c r="Q599" i="59"/>
  <c r="R599" i="59" s="1"/>
  <c r="K600" i="59"/>
  <c r="M600" i="59" s="1"/>
  <c r="S600" i="59" s="1"/>
  <c r="N600" i="59"/>
  <c r="O600" i="59" s="1"/>
  <c r="Q600" i="59"/>
  <c r="R600" i="59" s="1"/>
  <c r="K601" i="59"/>
  <c r="L601" i="59" s="1"/>
  <c r="M601" i="59"/>
  <c r="N601" i="59"/>
  <c r="O601" i="59"/>
  <c r="P601" i="59"/>
  <c r="Q601" i="59"/>
  <c r="R601" i="59"/>
  <c r="S601" i="59"/>
  <c r="K602" i="59"/>
  <c r="L602" i="59" s="1"/>
  <c r="M602" i="59"/>
  <c r="N602" i="59"/>
  <c r="Q602" i="59"/>
  <c r="R602" i="59" s="1"/>
  <c r="K603" i="59"/>
  <c r="L603" i="59"/>
  <c r="M603" i="59"/>
  <c r="S603" i="59" s="1"/>
  <c r="N603" i="59"/>
  <c r="O603" i="59" s="1"/>
  <c r="P603" i="59"/>
  <c r="Q603" i="59"/>
  <c r="R603" i="59" s="1"/>
  <c r="K604" i="59"/>
  <c r="M604" i="59" s="1"/>
  <c r="S604" i="59" s="1"/>
  <c r="N604" i="59"/>
  <c r="O604" i="59" s="1"/>
  <c r="Q604" i="59"/>
  <c r="R604" i="59" s="1"/>
  <c r="K605" i="59"/>
  <c r="N605" i="59"/>
  <c r="P605" i="59" s="1"/>
  <c r="Q605" i="59"/>
  <c r="R605" i="59"/>
  <c r="K606" i="59"/>
  <c r="L606" i="59" s="1"/>
  <c r="N606" i="59"/>
  <c r="Q606" i="59"/>
  <c r="R606" i="59" s="1"/>
  <c r="K607" i="59"/>
  <c r="L607" i="59" s="1"/>
  <c r="M607" i="59"/>
  <c r="S607" i="59" s="1"/>
  <c r="N607" i="59"/>
  <c r="O607" i="59" s="1"/>
  <c r="P607" i="59"/>
  <c r="Q607" i="59"/>
  <c r="R607" i="59" s="1"/>
  <c r="K608" i="59"/>
  <c r="M608" i="59" s="1"/>
  <c r="N608" i="59"/>
  <c r="P608" i="59" s="1"/>
  <c r="Q608" i="59"/>
  <c r="R608" i="59" s="1"/>
  <c r="K609" i="59"/>
  <c r="N609" i="59"/>
  <c r="P609" i="59" s="1"/>
  <c r="Q609" i="59"/>
  <c r="R609" i="59" s="1"/>
  <c r="K610" i="59"/>
  <c r="L610" i="59" s="1"/>
  <c r="M610" i="59"/>
  <c r="N610" i="59"/>
  <c r="Q610" i="59"/>
  <c r="R610" i="59" s="1"/>
  <c r="K611" i="59"/>
  <c r="L611" i="59"/>
  <c r="M611" i="59"/>
  <c r="S611" i="59" s="1"/>
  <c r="N611" i="59"/>
  <c r="O611" i="59" s="1"/>
  <c r="P611" i="59"/>
  <c r="Q611" i="59"/>
  <c r="R611" i="59" s="1"/>
  <c r="K612" i="59"/>
  <c r="M612" i="59" s="1"/>
  <c r="N612" i="59"/>
  <c r="O612" i="59"/>
  <c r="P612" i="59"/>
  <c r="Q612" i="59"/>
  <c r="R612" i="59" s="1"/>
  <c r="K613" i="59"/>
  <c r="N613" i="59"/>
  <c r="P613" i="59" s="1"/>
  <c r="Q613" i="59"/>
  <c r="R613" i="59" s="1"/>
  <c r="K614" i="59"/>
  <c r="L614" i="59" s="1"/>
  <c r="M614" i="59"/>
  <c r="S614" i="59" s="1"/>
  <c r="N614" i="59"/>
  <c r="O614" i="59" s="1"/>
  <c r="P614" i="59"/>
  <c r="Q614" i="59"/>
  <c r="R614" i="59" s="1"/>
  <c r="K615" i="59"/>
  <c r="L615" i="59" s="1"/>
  <c r="N615" i="59"/>
  <c r="O615" i="59" s="1"/>
  <c r="P615" i="59"/>
  <c r="Q615" i="59"/>
  <c r="R615" i="59" s="1"/>
  <c r="K616" i="59"/>
  <c r="L616" i="59"/>
  <c r="M616" i="59"/>
  <c r="S616" i="59" s="1"/>
  <c r="N616" i="59"/>
  <c r="O616" i="59"/>
  <c r="P616" i="59"/>
  <c r="Q616" i="59"/>
  <c r="R616" i="59" s="1"/>
  <c r="K617" i="59"/>
  <c r="N617" i="59"/>
  <c r="P617" i="59" s="1"/>
  <c r="O617" i="59"/>
  <c r="Q617" i="59"/>
  <c r="R617" i="59" s="1"/>
  <c r="K618" i="59"/>
  <c r="L618" i="59" s="1"/>
  <c r="M618" i="59"/>
  <c r="N618" i="59"/>
  <c r="Q618" i="59"/>
  <c r="R618" i="59"/>
  <c r="K619" i="59"/>
  <c r="L619" i="59" s="1"/>
  <c r="N619" i="59"/>
  <c r="O619" i="59" s="1"/>
  <c r="Q619" i="59"/>
  <c r="R619" i="59" s="1"/>
  <c r="K620" i="59"/>
  <c r="M620" i="59" s="1"/>
  <c r="S620" i="59" s="1"/>
  <c r="L620" i="59"/>
  <c r="N620" i="59"/>
  <c r="O620" i="59" s="1"/>
  <c r="Q620" i="59"/>
  <c r="R620" i="59" s="1"/>
  <c r="K621" i="59"/>
  <c r="N621" i="59"/>
  <c r="P621" i="59" s="1"/>
  <c r="O621" i="59"/>
  <c r="Q621" i="59"/>
  <c r="R621" i="59" s="1"/>
  <c r="K622" i="59"/>
  <c r="L622" i="59" s="1"/>
  <c r="M622" i="59"/>
  <c r="N622" i="59"/>
  <c r="Q622" i="59"/>
  <c r="R622" i="59" s="1"/>
  <c r="K623" i="59"/>
  <c r="L623" i="59" s="1"/>
  <c r="N623" i="59"/>
  <c r="P623" i="59" s="1"/>
  <c r="Q623" i="59"/>
  <c r="R623" i="59" s="1"/>
  <c r="K624" i="59"/>
  <c r="M624" i="59" s="1"/>
  <c r="N624" i="59"/>
  <c r="O624" i="59" s="1"/>
  <c r="Q624" i="59"/>
  <c r="R624" i="59" s="1"/>
  <c r="K625" i="59"/>
  <c r="N625" i="59"/>
  <c r="P625" i="59" s="1"/>
  <c r="O625" i="59"/>
  <c r="Q625" i="59"/>
  <c r="R625" i="59" s="1"/>
  <c r="K626" i="59"/>
  <c r="M626" i="59" s="1"/>
  <c r="S626" i="59" s="1"/>
  <c r="L626" i="59"/>
  <c r="N626" i="59"/>
  <c r="Q626" i="59"/>
  <c r="R626" i="59" s="1"/>
  <c r="K627" i="59"/>
  <c r="L627" i="59" s="1"/>
  <c r="N627" i="59"/>
  <c r="P627" i="59" s="1"/>
  <c r="O627" i="59"/>
  <c r="Q627" i="59"/>
  <c r="R627" i="59" s="1"/>
  <c r="K628" i="59"/>
  <c r="L628" i="59" s="1"/>
  <c r="M628" i="59"/>
  <c r="N628" i="59"/>
  <c r="O628" i="59" s="1"/>
  <c r="P628" i="59"/>
  <c r="Q628" i="59"/>
  <c r="R628" i="59" s="1"/>
  <c r="S628" i="59"/>
  <c r="K629" i="59"/>
  <c r="N629" i="59"/>
  <c r="P629" i="59" s="1"/>
  <c r="O629" i="59"/>
  <c r="Q629" i="59"/>
  <c r="R629" i="59" s="1"/>
  <c r="K630" i="59"/>
  <c r="M630" i="59" s="1"/>
  <c r="S630" i="59" s="1"/>
  <c r="L630" i="59"/>
  <c r="N630" i="59"/>
  <c r="Q630" i="59"/>
  <c r="R630" i="59" s="1"/>
  <c r="K631" i="59"/>
  <c r="L631" i="59" s="1"/>
  <c r="M631" i="59"/>
  <c r="S631" i="59" s="1"/>
  <c r="N631" i="59"/>
  <c r="O631" i="59"/>
  <c r="P631" i="59"/>
  <c r="Q631" i="59"/>
  <c r="R631" i="59" s="1"/>
  <c r="K632" i="59"/>
  <c r="L632" i="59" s="1"/>
  <c r="M632" i="59"/>
  <c r="S632" i="59" s="1"/>
  <c r="N632" i="59"/>
  <c r="O632" i="59" s="1"/>
  <c r="P632" i="59"/>
  <c r="Q632" i="59"/>
  <c r="R632" i="59" s="1"/>
  <c r="K633" i="59"/>
  <c r="N633" i="59"/>
  <c r="P633" i="59" s="1"/>
  <c r="Q633" i="59"/>
  <c r="R633" i="59" s="1"/>
  <c r="K634" i="59"/>
  <c r="L634" i="59" s="1"/>
  <c r="N634" i="59"/>
  <c r="Q634" i="59"/>
  <c r="R634" i="59" s="1"/>
  <c r="K635" i="59"/>
  <c r="M635" i="59" s="1"/>
  <c r="L635" i="59"/>
  <c r="N635" i="59"/>
  <c r="O635" i="59" s="1"/>
  <c r="P635" i="59"/>
  <c r="Q635" i="59"/>
  <c r="R635" i="59" s="1"/>
  <c r="K636" i="59"/>
  <c r="L636" i="59" s="1"/>
  <c r="M636" i="59"/>
  <c r="S636" i="59" s="1"/>
  <c r="N636" i="59"/>
  <c r="O636" i="59" s="1"/>
  <c r="P636" i="59"/>
  <c r="Q636" i="59"/>
  <c r="R636" i="59"/>
  <c r="K637" i="59"/>
  <c r="N637" i="59"/>
  <c r="P637" i="59" s="1"/>
  <c r="Q637" i="59"/>
  <c r="R637" i="59"/>
  <c r="K638" i="59"/>
  <c r="L638" i="59" s="1"/>
  <c r="M638" i="59"/>
  <c r="S638" i="59" s="1"/>
  <c r="N638" i="59"/>
  <c r="O638" i="59" s="1"/>
  <c r="P638" i="59"/>
  <c r="Q638" i="59"/>
  <c r="R638" i="59" s="1"/>
  <c r="K639" i="59"/>
  <c r="L639" i="59" s="1"/>
  <c r="N639" i="59"/>
  <c r="O639" i="59"/>
  <c r="P639" i="59"/>
  <c r="Q639" i="59"/>
  <c r="R639" i="59" s="1"/>
  <c r="K640" i="59"/>
  <c r="M640" i="59" s="1"/>
  <c r="N640" i="59"/>
  <c r="P640" i="59" s="1"/>
  <c r="O640" i="59"/>
  <c r="Q640" i="59"/>
  <c r="R640" i="59"/>
  <c r="K641" i="59"/>
  <c r="N641" i="59"/>
  <c r="P641" i="59" s="1"/>
  <c r="Q641" i="59"/>
  <c r="R641" i="59"/>
  <c r="Q154" i="59"/>
  <c r="R154" i="59" s="1"/>
  <c r="N154" i="59"/>
  <c r="K154" i="59"/>
  <c r="M154" i="59" s="1"/>
  <c r="Q153" i="59"/>
  <c r="R153" i="59" s="1"/>
  <c r="N153" i="59"/>
  <c r="P153" i="59" s="1"/>
  <c r="K153" i="59"/>
  <c r="Q152" i="59"/>
  <c r="R152" i="59" s="1"/>
  <c r="N152" i="59"/>
  <c r="K152" i="59"/>
  <c r="M152" i="59" s="1"/>
  <c r="S151" i="59"/>
  <c r="Q151" i="59"/>
  <c r="R151" i="59" s="1"/>
  <c r="N151" i="59"/>
  <c r="P151" i="59" s="1"/>
  <c r="K151" i="59"/>
  <c r="L151" i="59" s="1"/>
  <c r="Q150" i="59"/>
  <c r="R150" i="59" s="1"/>
  <c r="N150" i="59"/>
  <c r="P150" i="59" s="1"/>
  <c r="K150" i="59"/>
  <c r="S149" i="59"/>
  <c r="Q149" i="59"/>
  <c r="R149" i="59" s="1"/>
  <c r="P149" i="59"/>
  <c r="N149" i="59"/>
  <c r="O149" i="59" s="1"/>
  <c r="K149" i="59"/>
  <c r="L149" i="59" s="1"/>
  <c r="Q148" i="59"/>
  <c r="R148" i="59" s="1"/>
  <c r="N148" i="59"/>
  <c r="O148" i="59" s="1"/>
  <c r="K148" i="59"/>
  <c r="M148" i="59" s="1"/>
  <c r="Q147" i="59"/>
  <c r="R147" i="59" s="1"/>
  <c r="N147" i="59"/>
  <c r="P147" i="59" s="1"/>
  <c r="K147" i="59"/>
  <c r="L147" i="59" s="1"/>
  <c r="Q146" i="59"/>
  <c r="R146" i="59" s="1"/>
  <c r="N146" i="59"/>
  <c r="K146" i="59"/>
  <c r="M146" i="59" s="1"/>
  <c r="S145" i="59"/>
  <c r="Q145" i="59"/>
  <c r="R145" i="59" s="1"/>
  <c r="N145" i="59"/>
  <c r="P145" i="59" s="1"/>
  <c r="K145" i="59"/>
  <c r="L145" i="59" s="1"/>
  <c r="S144" i="59"/>
  <c r="Q144" i="59"/>
  <c r="R144" i="59" s="1"/>
  <c r="N144" i="59"/>
  <c r="P144" i="59" s="1"/>
  <c r="K144" i="59"/>
  <c r="L144" i="59" s="1"/>
  <c r="Q143" i="59"/>
  <c r="R143" i="59" s="1"/>
  <c r="P143" i="59"/>
  <c r="N143" i="59"/>
  <c r="O143" i="59" s="1"/>
  <c r="M143" i="59"/>
  <c r="S143" i="59" s="1"/>
  <c r="K143" i="59"/>
  <c r="L143" i="59" s="1"/>
  <c r="Q142" i="59"/>
  <c r="R142" i="59" s="1"/>
  <c r="P142" i="59"/>
  <c r="N142" i="59"/>
  <c r="O142" i="59" s="1"/>
  <c r="M142" i="59"/>
  <c r="S142" i="59" s="1"/>
  <c r="K142" i="59"/>
  <c r="L142" i="59" s="1"/>
  <c r="S141" i="59"/>
  <c r="Q141" i="59"/>
  <c r="R141" i="59" s="1"/>
  <c r="N141" i="59"/>
  <c r="P141" i="59" s="1"/>
  <c r="K141" i="59"/>
  <c r="L141" i="59" s="1"/>
  <c r="Q140" i="59"/>
  <c r="R140" i="59" s="1"/>
  <c r="P140" i="59"/>
  <c r="N140" i="59"/>
  <c r="O140" i="59" s="1"/>
  <c r="M140" i="59"/>
  <c r="S140" i="59" s="1"/>
  <c r="K140" i="59"/>
  <c r="L140" i="59" s="1"/>
  <c r="Q139" i="59"/>
  <c r="R139" i="59" s="1"/>
  <c r="N139" i="59"/>
  <c r="K139" i="59"/>
  <c r="M139" i="59" s="1"/>
  <c r="Q138" i="59"/>
  <c r="R138" i="59" s="1"/>
  <c r="N138" i="59"/>
  <c r="P138" i="59" s="1"/>
  <c r="K138" i="59"/>
  <c r="Q137" i="59"/>
  <c r="R137" i="59" s="1"/>
  <c r="N137" i="59"/>
  <c r="O137" i="59" s="1"/>
  <c r="K137" i="59"/>
  <c r="M137" i="59" s="1"/>
  <c r="S137" i="59" s="1"/>
  <c r="Q136" i="59"/>
  <c r="R136" i="59" s="1"/>
  <c r="P136" i="59"/>
  <c r="N136" i="59"/>
  <c r="O136" i="59" s="1"/>
  <c r="M136" i="59"/>
  <c r="S136" i="59" s="1"/>
  <c r="K136" i="59"/>
  <c r="L136" i="59" s="1"/>
  <c r="Q135" i="59"/>
  <c r="R135" i="59" s="1"/>
  <c r="N135" i="59"/>
  <c r="K135" i="59"/>
  <c r="M135" i="59" s="1"/>
  <c r="Q134" i="59"/>
  <c r="R134" i="59" s="1"/>
  <c r="N134" i="59"/>
  <c r="P134" i="59" s="1"/>
  <c r="K134" i="59"/>
  <c r="Q133" i="59"/>
  <c r="R133" i="59" s="1"/>
  <c r="N133" i="59"/>
  <c r="O133" i="59" s="1"/>
  <c r="K133" i="59"/>
  <c r="M133" i="59" s="1"/>
  <c r="Q132" i="59"/>
  <c r="R132" i="59" s="1"/>
  <c r="N132" i="59"/>
  <c r="P132" i="59" s="1"/>
  <c r="K132" i="59"/>
  <c r="L132" i="59" s="1"/>
  <c r="Q131" i="59"/>
  <c r="R131" i="59" s="1"/>
  <c r="N131" i="59"/>
  <c r="K131" i="59"/>
  <c r="M131" i="59" s="1"/>
  <c r="Q130" i="59"/>
  <c r="R130" i="59" s="1"/>
  <c r="P130" i="59"/>
  <c r="N130" i="59"/>
  <c r="O130" i="59" s="1"/>
  <c r="M130" i="59"/>
  <c r="S130" i="59" s="1"/>
  <c r="K130" i="59"/>
  <c r="L130" i="59" s="1"/>
  <c r="S129" i="59"/>
  <c r="Q129" i="59"/>
  <c r="R129" i="59" s="1"/>
  <c r="N129" i="59"/>
  <c r="O129" i="59" s="1"/>
  <c r="K129" i="59"/>
  <c r="L129" i="59" s="1"/>
  <c r="Q128" i="59"/>
  <c r="R128" i="59" s="1"/>
  <c r="N128" i="59"/>
  <c r="O128" i="59" s="1"/>
  <c r="K128" i="59"/>
  <c r="L128" i="59" s="1"/>
  <c r="S127" i="59"/>
  <c r="Q127" i="59"/>
  <c r="R127" i="59" s="1"/>
  <c r="N127" i="59"/>
  <c r="P127" i="59" s="1"/>
  <c r="K127" i="59"/>
  <c r="L127" i="59" s="1"/>
  <c r="Q126" i="59"/>
  <c r="R126" i="59" s="1"/>
  <c r="N126" i="59"/>
  <c r="P126" i="59" s="1"/>
  <c r="K126" i="59"/>
  <c r="L126" i="59" s="1"/>
  <c r="Q125" i="59"/>
  <c r="R125" i="59" s="1"/>
  <c r="N125" i="59"/>
  <c r="K125" i="59"/>
  <c r="M125" i="59" s="1"/>
  <c r="S124" i="59"/>
  <c r="Q124" i="59"/>
  <c r="R124" i="59" s="1"/>
  <c r="P124" i="59"/>
  <c r="N124" i="59"/>
  <c r="O124" i="59" s="1"/>
  <c r="K124" i="59"/>
  <c r="L124" i="59" s="1"/>
  <c r="Q123" i="59"/>
  <c r="R123" i="59" s="1"/>
  <c r="N123" i="59"/>
  <c r="P123" i="59" s="1"/>
  <c r="K123" i="59"/>
  <c r="Q122" i="59"/>
  <c r="R122" i="59" s="1"/>
  <c r="N122" i="59"/>
  <c r="O122" i="59" s="1"/>
  <c r="K122" i="59"/>
  <c r="Q121" i="59"/>
  <c r="R121" i="59" s="1"/>
  <c r="P121" i="59"/>
  <c r="N121" i="59"/>
  <c r="O121" i="59" s="1"/>
  <c r="M121" i="59"/>
  <c r="S121" i="59" s="1"/>
  <c r="K121" i="59"/>
  <c r="L121" i="59" s="1"/>
  <c r="S120" i="59"/>
  <c r="Q120" i="59"/>
  <c r="R120" i="59" s="1"/>
  <c r="N120" i="59"/>
  <c r="K120" i="59"/>
  <c r="L120" i="59" s="1"/>
  <c r="Q119" i="59"/>
  <c r="R119" i="59" s="1"/>
  <c r="N119" i="59"/>
  <c r="K119" i="59"/>
  <c r="M119" i="59" s="1"/>
  <c r="Q118" i="59"/>
  <c r="R118" i="59" s="1"/>
  <c r="P118" i="59"/>
  <c r="N118" i="59"/>
  <c r="O118" i="59" s="1"/>
  <c r="M118" i="59"/>
  <c r="S118" i="59" s="1"/>
  <c r="K118" i="59"/>
  <c r="L118" i="59" s="1"/>
  <c r="Q117" i="59"/>
  <c r="R117" i="59" s="1"/>
  <c r="N117" i="59"/>
  <c r="O117" i="59" s="1"/>
  <c r="K117" i="59"/>
  <c r="M117" i="59" s="1"/>
  <c r="S116" i="59"/>
  <c r="Q116" i="59"/>
  <c r="R116" i="59" s="1"/>
  <c r="N116" i="59"/>
  <c r="P116" i="59" s="1"/>
  <c r="K116" i="59"/>
  <c r="L116" i="59" s="1"/>
  <c r="Q115" i="59"/>
  <c r="R115" i="59" s="1"/>
  <c r="N115" i="59"/>
  <c r="P115" i="59" s="1"/>
  <c r="K115" i="59"/>
  <c r="L115" i="59" s="1"/>
  <c r="S114" i="59"/>
  <c r="Q114" i="59"/>
  <c r="R114" i="59" s="1"/>
  <c r="P114" i="59"/>
  <c r="N114" i="59"/>
  <c r="O114" i="59" s="1"/>
  <c r="K114" i="59"/>
  <c r="L114" i="59" s="1"/>
  <c r="Q113" i="59"/>
  <c r="R113" i="59" s="1"/>
  <c r="P113" i="59"/>
  <c r="N113" i="59"/>
  <c r="O113" i="59" s="1"/>
  <c r="M113" i="59"/>
  <c r="S113" i="59" s="1"/>
  <c r="K113" i="59"/>
  <c r="L113" i="59" s="1"/>
  <c r="Q112" i="59"/>
  <c r="R112" i="59" s="1"/>
  <c r="N112" i="59"/>
  <c r="P112" i="59" s="1"/>
  <c r="K112" i="59"/>
  <c r="Q111" i="59"/>
  <c r="R111" i="59" s="1"/>
  <c r="P111" i="59"/>
  <c r="N111" i="59"/>
  <c r="O111" i="59" s="1"/>
  <c r="M111" i="59"/>
  <c r="S111" i="59" s="1"/>
  <c r="K111" i="59"/>
  <c r="L111" i="59" s="1"/>
  <c r="Q110" i="59"/>
  <c r="R110" i="59" s="1"/>
  <c r="P110" i="59"/>
  <c r="N110" i="59"/>
  <c r="O110" i="59" s="1"/>
  <c r="M110" i="59"/>
  <c r="S110" i="59" s="1"/>
  <c r="K110" i="59"/>
  <c r="L110" i="59" s="1"/>
  <c r="Q109" i="59"/>
  <c r="R109" i="59" s="1"/>
  <c r="N109" i="59"/>
  <c r="K109" i="59"/>
  <c r="L109" i="59" s="1"/>
  <c r="Q108" i="59"/>
  <c r="R108" i="59" s="1"/>
  <c r="P108" i="59"/>
  <c r="N108" i="59"/>
  <c r="O108" i="59" s="1"/>
  <c r="M108" i="59"/>
  <c r="S108" i="59" s="1"/>
  <c r="K108" i="59"/>
  <c r="L108" i="59" s="1"/>
  <c r="Q107" i="59"/>
  <c r="R107" i="59" s="1"/>
  <c r="P107" i="59"/>
  <c r="N107" i="59"/>
  <c r="O107" i="59" s="1"/>
  <c r="M107" i="59"/>
  <c r="S107" i="59" s="1"/>
  <c r="K107" i="59"/>
  <c r="L107" i="59" s="1"/>
  <c r="Q106" i="59"/>
  <c r="R106" i="59" s="1"/>
  <c r="P106" i="59"/>
  <c r="N106" i="59"/>
  <c r="O106" i="59" s="1"/>
  <c r="M106" i="59"/>
  <c r="S106" i="59" s="1"/>
  <c r="K106" i="59"/>
  <c r="L106" i="59" s="1"/>
  <c r="Q105" i="59"/>
  <c r="R105" i="59" s="1"/>
  <c r="N105" i="59"/>
  <c r="K105" i="59"/>
  <c r="L105" i="59" s="1"/>
  <c r="Q104" i="59"/>
  <c r="R104" i="59" s="1"/>
  <c r="N104" i="59"/>
  <c r="P104" i="59" s="1"/>
  <c r="K104" i="59"/>
  <c r="Q103" i="59"/>
  <c r="R103" i="59" s="1"/>
  <c r="P103" i="59"/>
  <c r="N103" i="59"/>
  <c r="O103" i="59" s="1"/>
  <c r="M103" i="59"/>
  <c r="S103" i="59" s="1"/>
  <c r="K103" i="59"/>
  <c r="L103" i="59" s="1"/>
  <c r="Q102" i="59"/>
  <c r="R102" i="59" s="1"/>
  <c r="N102" i="59"/>
  <c r="O102" i="59" s="1"/>
  <c r="K102" i="59"/>
  <c r="Q101" i="59"/>
  <c r="R101" i="59" s="1"/>
  <c r="N101" i="59"/>
  <c r="K101" i="59"/>
  <c r="L101" i="59" s="1"/>
  <c r="S100" i="59"/>
  <c r="Q100" i="59"/>
  <c r="R100" i="59" s="1"/>
  <c r="P100" i="59"/>
  <c r="N100" i="59"/>
  <c r="O100" i="59" s="1"/>
  <c r="K100" i="59"/>
  <c r="L100" i="59" s="1"/>
  <c r="Q99" i="59"/>
  <c r="R99" i="59" s="1"/>
  <c r="N99" i="59"/>
  <c r="K99" i="59"/>
  <c r="Q98" i="59"/>
  <c r="R98" i="59" s="1"/>
  <c r="N98" i="59"/>
  <c r="P98" i="59" s="1"/>
  <c r="K98" i="59"/>
  <c r="M98" i="59" s="1"/>
  <c r="Q97" i="59"/>
  <c r="R97" i="59" s="1"/>
  <c r="N97" i="59"/>
  <c r="O97" i="59" s="1"/>
  <c r="K97" i="59"/>
  <c r="M97" i="59" s="1"/>
  <c r="Q96" i="59"/>
  <c r="R96" i="59" s="1"/>
  <c r="N96" i="59"/>
  <c r="M96" i="59"/>
  <c r="K96" i="59"/>
  <c r="L96" i="59" s="1"/>
  <c r="S95" i="59"/>
  <c r="Q95" i="59"/>
  <c r="R95" i="59" s="1"/>
  <c r="N95" i="59"/>
  <c r="P95" i="59" s="1"/>
  <c r="K95" i="59"/>
  <c r="L95" i="59" s="1"/>
  <c r="Q94" i="59"/>
  <c r="R94" i="59" s="1"/>
  <c r="N94" i="59"/>
  <c r="P94" i="59" s="1"/>
  <c r="K94" i="59"/>
  <c r="Q93" i="59"/>
  <c r="R93" i="59" s="1"/>
  <c r="N93" i="59"/>
  <c r="O93" i="59" s="1"/>
  <c r="K93" i="59"/>
  <c r="M93" i="59" s="1"/>
  <c r="Q92" i="59"/>
  <c r="R92" i="59" s="1"/>
  <c r="N92" i="59"/>
  <c r="K92" i="59"/>
  <c r="L92" i="59" s="1"/>
  <c r="Q91" i="59"/>
  <c r="R91" i="59" s="1"/>
  <c r="N91" i="59"/>
  <c r="K91" i="59"/>
  <c r="R90" i="59"/>
  <c r="Q90" i="59"/>
  <c r="N90" i="59"/>
  <c r="K90" i="59"/>
  <c r="Q89" i="59"/>
  <c r="R89" i="59" s="1"/>
  <c r="P89" i="59"/>
  <c r="N89" i="59"/>
  <c r="O89" i="59" s="1"/>
  <c r="M89" i="59"/>
  <c r="S89" i="59" s="1"/>
  <c r="K89" i="59"/>
  <c r="L89" i="59" s="1"/>
  <c r="Q88" i="59"/>
  <c r="R88" i="59" s="1"/>
  <c r="N88" i="59"/>
  <c r="K88" i="59"/>
  <c r="M88" i="59" s="1"/>
  <c r="S87" i="59"/>
  <c r="Q87" i="59"/>
  <c r="R87" i="59" s="1"/>
  <c r="N87" i="59"/>
  <c r="P87" i="59" s="1"/>
  <c r="K87" i="59"/>
  <c r="L87" i="59" s="1"/>
  <c r="Q86" i="59"/>
  <c r="R86" i="59" s="1"/>
  <c r="N86" i="59"/>
  <c r="K86" i="59"/>
  <c r="Q85" i="59"/>
  <c r="R85" i="59" s="1"/>
  <c r="P85" i="59"/>
  <c r="N85" i="59"/>
  <c r="O85" i="59" s="1"/>
  <c r="M85" i="59"/>
  <c r="S85" i="59" s="1"/>
  <c r="K85" i="59"/>
  <c r="L85" i="59" s="1"/>
  <c r="Q84" i="59"/>
  <c r="R84" i="59" s="1"/>
  <c r="N84" i="59"/>
  <c r="P84" i="59" s="1"/>
  <c r="K84" i="59"/>
  <c r="Q83" i="59"/>
  <c r="R83" i="59" s="1"/>
  <c r="P83" i="59"/>
  <c r="N83" i="59"/>
  <c r="O83" i="59" s="1"/>
  <c r="M83" i="59"/>
  <c r="S83" i="59" s="1"/>
  <c r="K83" i="59"/>
  <c r="L83" i="59" s="1"/>
  <c r="Q82" i="59"/>
  <c r="R82" i="59" s="1"/>
  <c r="N82" i="59"/>
  <c r="P82" i="59" s="1"/>
  <c r="K82" i="59"/>
  <c r="Q81" i="59"/>
  <c r="R81" i="59" s="1"/>
  <c r="N81" i="59"/>
  <c r="P81" i="59" s="1"/>
  <c r="K81" i="59"/>
  <c r="M81" i="59" s="1"/>
  <c r="Q80" i="59"/>
  <c r="R80" i="59" s="1"/>
  <c r="N80" i="59"/>
  <c r="P80" i="59" s="1"/>
  <c r="K80" i="59"/>
  <c r="M80" i="59" s="1"/>
  <c r="S79" i="59"/>
  <c r="Q79" i="59"/>
  <c r="R79" i="59" s="1"/>
  <c r="N79" i="59"/>
  <c r="K79" i="59"/>
  <c r="L79" i="59" s="1"/>
  <c r="Q78" i="59"/>
  <c r="R78" i="59" s="1"/>
  <c r="N78" i="59"/>
  <c r="K78" i="59"/>
  <c r="R77" i="59"/>
  <c r="Q77" i="59"/>
  <c r="N77" i="59"/>
  <c r="P77" i="59" s="1"/>
  <c r="K77" i="59"/>
  <c r="Q76" i="59"/>
  <c r="R76" i="59" s="1"/>
  <c r="P76" i="59"/>
  <c r="N76" i="59"/>
  <c r="O76" i="59" s="1"/>
  <c r="M76" i="59"/>
  <c r="S76" i="59" s="1"/>
  <c r="K76" i="59"/>
  <c r="L76" i="59" s="1"/>
  <c r="Q75" i="59"/>
  <c r="R75" i="59" s="1"/>
  <c r="N75" i="59"/>
  <c r="K75" i="59"/>
  <c r="L75" i="59" s="1"/>
  <c r="S74" i="59"/>
  <c r="Q74" i="59"/>
  <c r="R74" i="59" s="1"/>
  <c r="N74" i="59"/>
  <c r="K74" i="59"/>
  <c r="L74" i="59" s="1"/>
  <c r="Q73" i="59"/>
  <c r="R73" i="59" s="1"/>
  <c r="N73" i="59"/>
  <c r="K73" i="59"/>
  <c r="M73" i="59" s="1"/>
  <c r="Q72" i="59"/>
  <c r="R72" i="59" s="1"/>
  <c r="P72" i="59"/>
  <c r="N72" i="59"/>
  <c r="O72" i="59" s="1"/>
  <c r="M72" i="59"/>
  <c r="S72" i="59" s="1"/>
  <c r="K72" i="59"/>
  <c r="L72" i="59" s="1"/>
  <c r="Q71" i="59"/>
  <c r="R71" i="59" s="1"/>
  <c r="N71" i="59"/>
  <c r="O71" i="59" s="1"/>
  <c r="K71" i="59"/>
  <c r="M71" i="59" s="1"/>
  <c r="Q70" i="59"/>
  <c r="R70" i="59" s="1"/>
  <c r="N70" i="59"/>
  <c r="K70" i="59"/>
  <c r="L70" i="59" s="1"/>
  <c r="S69" i="59"/>
  <c r="Q69" i="59"/>
  <c r="R69" i="59" s="1"/>
  <c r="N69" i="59"/>
  <c r="K69" i="59"/>
  <c r="L69" i="59" s="1"/>
  <c r="Q68" i="59"/>
  <c r="R68" i="59" s="1"/>
  <c r="P68" i="59"/>
  <c r="N68" i="59"/>
  <c r="O68" i="59" s="1"/>
  <c r="M68" i="59"/>
  <c r="S68" i="59" s="1"/>
  <c r="K68" i="59"/>
  <c r="L68" i="59" s="1"/>
  <c r="S67" i="59"/>
  <c r="Q67" i="59"/>
  <c r="R67" i="59" s="1"/>
  <c r="N67" i="59"/>
  <c r="K67" i="59"/>
  <c r="L67" i="59" s="1"/>
  <c r="Q66" i="59"/>
  <c r="R66" i="59" s="1"/>
  <c r="N66" i="59"/>
  <c r="P66" i="59" s="1"/>
  <c r="K66" i="59"/>
  <c r="Q65" i="59"/>
  <c r="R65" i="59" s="1"/>
  <c r="N65" i="59"/>
  <c r="O65" i="59" s="1"/>
  <c r="K65" i="59"/>
  <c r="Q64" i="59"/>
  <c r="R64" i="59" s="1"/>
  <c r="N64" i="59"/>
  <c r="O64" i="59" s="1"/>
  <c r="K64" i="59"/>
  <c r="M64" i="59" s="1"/>
  <c r="Q63" i="59"/>
  <c r="R63" i="59" s="1"/>
  <c r="N63" i="59"/>
  <c r="K63" i="59"/>
  <c r="Q62" i="59"/>
  <c r="R62" i="59" s="1"/>
  <c r="N62" i="59"/>
  <c r="P62" i="59" s="1"/>
  <c r="K62" i="59"/>
  <c r="Q61" i="59"/>
  <c r="R61" i="59" s="1"/>
  <c r="P61" i="59"/>
  <c r="N61" i="59"/>
  <c r="O61" i="59" s="1"/>
  <c r="K61" i="59"/>
  <c r="M61" i="59" s="1"/>
  <c r="Q60" i="59"/>
  <c r="R60" i="59" s="1"/>
  <c r="P60" i="59"/>
  <c r="N60" i="59"/>
  <c r="O60" i="59" s="1"/>
  <c r="M60" i="59"/>
  <c r="S60" i="59" s="1"/>
  <c r="K60" i="59"/>
  <c r="L60" i="59" s="1"/>
  <c r="Q59" i="59"/>
  <c r="R59" i="59" s="1"/>
  <c r="N59" i="59"/>
  <c r="K59" i="59"/>
  <c r="L59" i="59" s="1"/>
  <c r="Q58" i="59"/>
  <c r="R58" i="59" s="1"/>
  <c r="N58" i="59"/>
  <c r="P58" i="59" s="1"/>
  <c r="K58" i="59"/>
  <c r="Q57" i="59"/>
  <c r="R57" i="59" s="1"/>
  <c r="N57" i="59"/>
  <c r="P57" i="59" s="1"/>
  <c r="K57" i="59"/>
  <c r="M57" i="59" s="1"/>
  <c r="S57" i="59" s="1"/>
  <c r="Q56" i="59"/>
  <c r="R56" i="59" s="1"/>
  <c r="N56" i="59"/>
  <c r="O56" i="59" s="1"/>
  <c r="K56" i="59"/>
  <c r="M56" i="59" s="1"/>
  <c r="Q55" i="59"/>
  <c r="R55" i="59" s="1"/>
  <c r="N55" i="59"/>
  <c r="K55" i="59"/>
  <c r="L55" i="59" s="1"/>
  <c r="Q54" i="59"/>
  <c r="R54" i="59" s="1"/>
  <c r="N54" i="59"/>
  <c r="K54" i="59"/>
  <c r="Q53" i="59"/>
  <c r="R53" i="59" s="1"/>
  <c r="N53" i="59"/>
  <c r="P53" i="59" s="1"/>
  <c r="K53" i="59"/>
  <c r="M53" i="59" s="1"/>
  <c r="Q52" i="59"/>
  <c r="R52" i="59" s="1"/>
  <c r="N52" i="59"/>
  <c r="O52" i="59" s="1"/>
  <c r="K52" i="59"/>
  <c r="M52" i="59" s="1"/>
  <c r="Q51" i="59"/>
  <c r="R51" i="59" s="1"/>
  <c r="N51" i="59"/>
  <c r="K51" i="59"/>
  <c r="L51" i="59" s="1"/>
  <c r="S50" i="59"/>
  <c r="Q50" i="59"/>
  <c r="R50" i="59" s="1"/>
  <c r="N50" i="59"/>
  <c r="P50" i="59" s="1"/>
  <c r="K50" i="59"/>
  <c r="L50" i="59" s="1"/>
  <c r="S49" i="59"/>
  <c r="Q49" i="59"/>
  <c r="R49" i="59" s="1"/>
  <c r="N49" i="59"/>
  <c r="P49" i="59" s="1"/>
  <c r="K49" i="59"/>
  <c r="L49" i="59" s="1"/>
  <c r="Q48" i="59"/>
  <c r="R48" i="59" s="1"/>
  <c r="N48" i="59"/>
  <c r="P48" i="59" s="1"/>
  <c r="K48" i="59"/>
  <c r="L48" i="59" s="1"/>
  <c r="S47" i="59"/>
  <c r="Q47" i="59"/>
  <c r="R47" i="59" s="1"/>
  <c r="N47" i="59"/>
  <c r="K47" i="59"/>
  <c r="L47" i="59" s="1"/>
  <c r="Q46" i="59"/>
  <c r="R46" i="59" s="1"/>
  <c r="N46" i="59"/>
  <c r="K46" i="59"/>
  <c r="M46" i="59" s="1"/>
  <c r="Q45" i="59"/>
  <c r="R45" i="59" s="1"/>
  <c r="N45" i="59"/>
  <c r="O45" i="59" s="1"/>
  <c r="K45" i="59"/>
  <c r="Q44" i="59"/>
  <c r="R44" i="59" s="1"/>
  <c r="N44" i="59"/>
  <c r="O44" i="59" s="1"/>
  <c r="K44" i="59"/>
  <c r="M44" i="59" s="1"/>
  <c r="S43" i="59"/>
  <c r="Q43" i="59"/>
  <c r="R43" i="59" s="1"/>
  <c r="N43" i="59"/>
  <c r="P43" i="59" s="1"/>
  <c r="K43" i="59"/>
  <c r="L43" i="59" s="1"/>
  <c r="Q42" i="59"/>
  <c r="R42" i="59" s="1"/>
  <c r="N42" i="59"/>
  <c r="P42" i="59" s="1"/>
  <c r="K42" i="59"/>
  <c r="L42" i="59" s="1"/>
  <c r="Q41" i="59"/>
  <c r="R41" i="59" s="1"/>
  <c r="N41" i="59"/>
  <c r="K41" i="59"/>
  <c r="M41" i="59" s="1"/>
  <c r="Q40" i="59"/>
  <c r="R40" i="59" s="1"/>
  <c r="N40" i="59"/>
  <c r="P40" i="59" s="1"/>
  <c r="K40" i="59"/>
  <c r="M40" i="59" s="1"/>
  <c r="Q39" i="59"/>
  <c r="R39" i="59" s="1"/>
  <c r="N39" i="59"/>
  <c r="O39" i="59" s="1"/>
  <c r="K39" i="59"/>
  <c r="Q38" i="59"/>
  <c r="R38" i="59" s="1"/>
  <c r="N38" i="59"/>
  <c r="P38" i="59" s="1"/>
  <c r="K38" i="59"/>
  <c r="L38" i="59" s="1"/>
  <c r="Q37" i="59"/>
  <c r="R37" i="59" s="1"/>
  <c r="N37" i="59"/>
  <c r="P37" i="59" s="1"/>
  <c r="K37" i="59"/>
  <c r="M37" i="59" s="1"/>
  <c r="S37" i="59" s="1"/>
  <c r="Q36" i="59"/>
  <c r="R36" i="59" s="1"/>
  <c r="N36" i="59"/>
  <c r="O36" i="59" s="1"/>
  <c r="K36" i="59"/>
  <c r="M36" i="59" s="1"/>
  <c r="Q35" i="59"/>
  <c r="R35" i="59" s="1"/>
  <c r="N35" i="59"/>
  <c r="O35" i="59" s="1"/>
  <c r="K35" i="59"/>
  <c r="Q34" i="59"/>
  <c r="R34" i="59" s="1"/>
  <c r="N34" i="59"/>
  <c r="P34" i="59" s="1"/>
  <c r="K34" i="59"/>
  <c r="L34" i="59" s="1"/>
  <c r="Q33" i="59"/>
  <c r="R33" i="59" s="1"/>
  <c r="P33" i="59"/>
  <c r="N33" i="59"/>
  <c r="O33" i="59" s="1"/>
  <c r="M33" i="59"/>
  <c r="S33" i="59" s="1"/>
  <c r="K33" i="59"/>
  <c r="L33" i="59" s="1"/>
  <c r="Q32" i="59"/>
  <c r="R32" i="59" s="1"/>
  <c r="N32" i="59"/>
  <c r="K32" i="59"/>
  <c r="Q31" i="59"/>
  <c r="R31" i="59" s="1"/>
  <c r="N31" i="59"/>
  <c r="K31" i="59"/>
  <c r="L31" i="59" s="1"/>
  <c r="Q30" i="59"/>
  <c r="R30" i="59" s="1"/>
  <c r="P30" i="59"/>
  <c r="N30" i="59"/>
  <c r="O30" i="59" s="1"/>
  <c r="M30" i="59"/>
  <c r="S30" i="59" s="1"/>
  <c r="K30" i="59"/>
  <c r="L30" i="59" s="1"/>
  <c r="Q29" i="59"/>
  <c r="R29" i="59" s="1"/>
  <c r="N29" i="59"/>
  <c r="K29" i="59"/>
  <c r="M29" i="59" s="1"/>
  <c r="Q28" i="59"/>
  <c r="R28" i="59" s="1"/>
  <c r="N28" i="59"/>
  <c r="K28" i="59"/>
  <c r="Q27" i="59"/>
  <c r="R27" i="59" s="1"/>
  <c r="N27" i="59"/>
  <c r="K27" i="59"/>
  <c r="M27" i="59" s="1"/>
  <c r="S26" i="59"/>
  <c r="Q26" i="59"/>
  <c r="R26" i="59" s="1"/>
  <c r="P26" i="59"/>
  <c r="N26" i="59"/>
  <c r="O26" i="59" s="1"/>
  <c r="K26" i="59"/>
  <c r="L26" i="59" s="1"/>
  <c r="Q25" i="59"/>
  <c r="R25" i="59" s="1"/>
  <c r="N25" i="59"/>
  <c r="P25" i="59" s="1"/>
  <c r="K25" i="59"/>
  <c r="L25" i="59" s="1"/>
  <c r="S24" i="59"/>
  <c r="Q24" i="59"/>
  <c r="R24" i="59" s="1"/>
  <c r="N24" i="59"/>
  <c r="K24" i="59"/>
  <c r="L24" i="59" s="1"/>
  <c r="Q23" i="59"/>
  <c r="R23" i="59" s="1"/>
  <c r="N23" i="59"/>
  <c r="K23" i="59"/>
  <c r="M23" i="59" s="1"/>
  <c r="S22" i="59"/>
  <c r="Q22" i="59"/>
  <c r="R22" i="59" s="1"/>
  <c r="N22" i="59"/>
  <c r="P22" i="59" s="1"/>
  <c r="K22" i="59"/>
  <c r="L22" i="59" s="1"/>
  <c r="Q21" i="59"/>
  <c r="R21" i="59" s="1"/>
  <c r="N21" i="59"/>
  <c r="P21" i="59" s="1"/>
  <c r="L21" i="59"/>
  <c r="K21" i="59"/>
  <c r="M21" i="59" s="1"/>
  <c r="Q20" i="59"/>
  <c r="R20" i="59" s="1"/>
  <c r="N20" i="59"/>
  <c r="O20" i="59" s="1"/>
  <c r="K20" i="59"/>
  <c r="M20" i="59" s="1"/>
  <c r="Q19" i="59"/>
  <c r="R19" i="59" s="1"/>
  <c r="N19" i="59"/>
  <c r="K19" i="59"/>
  <c r="L19" i="59" s="1"/>
  <c r="Q18" i="59"/>
  <c r="R18" i="59" s="1"/>
  <c r="P18" i="59"/>
  <c r="N18" i="59"/>
  <c r="O18" i="59" s="1"/>
  <c r="M18" i="59"/>
  <c r="S18" i="59" s="1"/>
  <c r="K18" i="59"/>
  <c r="L18" i="59" s="1"/>
  <c r="Q17" i="59"/>
  <c r="R17" i="59" s="1"/>
  <c r="N17" i="59"/>
  <c r="P17" i="59" s="1"/>
  <c r="K17" i="59"/>
  <c r="M17" i="59" s="1"/>
  <c r="Q16" i="59"/>
  <c r="R16" i="59" s="1"/>
  <c r="N16" i="59"/>
  <c r="O16" i="59" s="1"/>
  <c r="K16" i="59"/>
  <c r="Q15" i="59"/>
  <c r="R15" i="59" s="1"/>
  <c r="N15" i="59"/>
  <c r="K15" i="59"/>
  <c r="Q14" i="59"/>
  <c r="R14" i="59" s="1"/>
  <c r="N14" i="59"/>
  <c r="P14" i="59" s="1"/>
  <c r="K14" i="59"/>
  <c r="Q13" i="59"/>
  <c r="R13" i="59" s="1"/>
  <c r="N13" i="59"/>
  <c r="K13" i="59"/>
  <c r="M13" i="59" s="1"/>
  <c r="Q12" i="59"/>
  <c r="R12" i="59" s="1"/>
  <c r="N12" i="59"/>
  <c r="K12" i="59"/>
  <c r="L12" i="59" s="1"/>
  <c r="S11" i="59"/>
  <c r="Q11" i="59"/>
  <c r="R11" i="59" s="1"/>
  <c r="N11" i="59"/>
  <c r="K11" i="59"/>
  <c r="L11" i="59" s="1"/>
  <c r="Q10" i="59"/>
  <c r="R10" i="59" s="1"/>
  <c r="N10" i="59"/>
  <c r="K10" i="59"/>
  <c r="L10" i="59" s="1"/>
  <c r="Q9" i="59"/>
  <c r="R9" i="59" s="1"/>
  <c r="N9" i="59"/>
  <c r="P9" i="59" s="1"/>
  <c r="K9" i="59"/>
  <c r="Q8" i="59"/>
  <c r="R8" i="59" s="1"/>
  <c r="N8" i="59"/>
  <c r="K8" i="59"/>
  <c r="M8" i="59" s="1"/>
  <c r="Q7" i="59"/>
  <c r="R7" i="59" s="1"/>
  <c r="P7" i="59"/>
  <c r="N7" i="59"/>
  <c r="O7" i="59" s="1"/>
  <c r="M7" i="59"/>
  <c r="S7" i="59" s="1"/>
  <c r="K7" i="59"/>
  <c r="L7" i="59" s="1"/>
  <c r="Q6" i="59"/>
  <c r="R6" i="59" s="1"/>
  <c r="N6" i="59"/>
  <c r="K6" i="59"/>
  <c r="L6" i="59" s="1"/>
  <c r="Q5" i="59"/>
  <c r="R5" i="59" s="1"/>
  <c r="N5" i="59"/>
  <c r="P5" i="59" s="1"/>
  <c r="K5" i="59"/>
  <c r="Q4" i="59"/>
  <c r="R4" i="59" s="1"/>
  <c r="N4" i="59"/>
  <c r="P4" i="59" s="1"/>
  <c r="K4" i="59"/>
  <c r="M4" i="59" s="1"/>
  <c r="S4" i="59" s="1"/>
  <c r="Q3" i="59"/>
  <c r="N3" i="59"/>
  <c r="K3" i="59"/>
  <c r="L3" i="59" s="1"/>
  <c r="J645" i="59"/>
  <c r="H645" i="59"/>
  <c r="G645" i="59"/>
  <c r="E645" i="59"/>
  <c r="J644" i="59"/>
  <c r="H644" i="59"/>
  <c r="G644" i="59"/>
  <c r="E644" i="59"/>
  <c r="J643" i="59"/>
  <c r="H643" i="59"/>
  <c r="G643" i="59"/>
  <c r="E643" i="59"/>
  <c r="C643" i="59"/>
  <c r="S518" i="59" l="1"/>
  <c r="S482" i="59"/>
  <c r="S368" i="59"/>
  <c r="S344" i="59"/>
  <c r="P288" i="59"/>
  <c r="M275" i="59"/>
  <c r="M221" i="59"/>
  <c r="P204" i="59"/>
  <c r="O170" i="59"/>
  <c r="L36" i="59"/>
  <c r="M423" i="59"/>
  <c r="S423" i="59" s="1"/>
  <c r="M396" i="59"/>
  <c r="M183" i="59"/>
  <c r="S183" i="59" s="1"/>
  <c r="P177" i="59"/>
  <c r="P160" i="59"/>
  <c r="S61" i="59"/>
  <c r="S618" i="59"/>
  <c r="S586" i="59"/>
  <c r="M567" i="59"/>
  <c r="S567" i="59" s="1"/>
  <c r="M531" i="59"/>
  <c r="S531" i="59" s="1"/>
  <c r="M471" i="59"/>
  <c r="P440" i="59"/>
  <c r="P317" i="59"/>
  <c r="P223" i="59"/>
  <c r="S81" i="59"/>
  <c r="M128" i="59"/>
  <c r="S128" i="59" s="1"/>
  <c r="S131" i="59"/>
  <c r="L600" i="59"/>
  <c r="M590" i="59"/>
  <c r="O564" i="59"/>
  <c r="M562" i="59"/>
  <c r="S560" i="59"/>
  <c r="P543" i="59"/>
  <c r="L523" i="59"/>
  <c r="M502" i="59"/>
  <c r="S502" i="59" s="1"/>
  <c r="M499" i="59"/>
  <c r="S499" i="59" s="1"/>
  <c r="P487" i="59"/>
  <c r="M450" i="59"/>
  <c r="S450" i="59" s="1"/>
  <c r="M327" i="59"/>
  <c r="L305" i="59"/>
  <c r="S285" i="59"/>
  <c r="O244" i="59"/>
  <c r="O201" i="59"/>
  <c r="P192" i="59"/>
  <c r="M163" i="59"/>
  <c r="O302" i="59"/>
  <c r="S383" i="59"/>
  <c r="S352" i="59"/>
  <c r="S284" i="59"/>
  <c r="S21" i="59"/>
  <c r="O637" i="59"/>
  <c r="P619" i="59"/>
  <c r="O589" i="59"/>
  <c r="O572" i="59"/>
  <c r="S540" i="59"/>
  <c r="P535" i="59"/>
  <c r="M522" i="59"/>
  <c r="S522" i="59" s="1"/>
  <c r="P519" i="59"/>
  <c r="L504" i="59"/>
  <c r="L452" i="59"/>
  <c r="O412" i="59"/>
  <c r="P364" i="59"/>
  <c r="O354" i="59"/>
  <c r="O337" i="59"/>
  <c r="P316" i="59"/>
  <c r="O266" i="59"/>
  <c r="P255" i="59"/>
  <c r="M233" i="59"/>
  <c r="S233" i="59" s="1"/>
  <c r="P222" i="59"/>
  <c r="M212" i="59"/>
  <c r="P200" i="59"/>
  <c r="P176" i="59"/>
  <c r="O169" i="59"/>
  <c r="M639" i="59"/>
  <c r="P424" i="59"/>
  <c r="S409" i="59"/>
  <c r="M340" i="59"/>
  <c r="S340" i="59" s="1"/>
  <c r="P289" i="59"/>
  <c r="P596" i="59"/>
  <c r="P532" i="59"/>
  <c r="S486" i="59"/>
  <c r="P472" i="59"/>
  <c r="M403" i="59"/>
  <c r="S403" i="59" s="1"/>
  <c r="M399" i="59"/>
  <c r="M276" i="59"/>
  <c r="S263" i="59"/>
  <c r="M241" i="59"/>
  <c r="P45" i="59"/>
  <c r="L152" i="59"/>
  <c r="S548" i="59"/>
  <c r="M542" i="59"/>
  <c r="O524" i="59"/>
  <c r="P500" i="59"/>
  <c r="L460" i="59"/>
  <c r="O441" i="59"/>
  <c r="L405" i="59"/>
  <c r="O401" i="59"/>
  <c r="O390" i="59"/>
  <c r="L364" i="59"/>
  <c r="S337" i="59"/>
  <c r="P328" i="59"/>
  <c r="O243" i="59"/>
  <c r="M238" i="59"/>
  <c r="L222" i="59"/>
  <c r="M217" i="59"/>
  <c r="S217" i="59" s="1"/>
  <c r="P196" i="59"/>
  <c r="O173" i="59"/>
  <c r="M159" i="59"/>
  <c r="S159" i="59" s="1"/>
  <c r="S29" i="59"/>
  <c r="S80" i="59"/>
  <c r="O623" i="59"/>
  <c r="O608" i="59"/>
  <c r="M598" i="59"/>
  <c r="S598" i="59" s="1"/>
  <c r="O588" i="59"/>
  <c r="P560" i="59"/>
  <c r="L544" i="59"/>
  <c r="O541" i="59"/>
  <c r="P459" i="59"/>
  <c r="L436" i="59"/>
  <c r="O398" i="59"/>
  <c r="O384" i="59"/>
  <c r="P333" i="59"/>
  <c r="M303" i="59"/>
  <c r="P280" i="59"/>
  <c r="P268" i="59"/>
  <c r="M254" i="59"/>
  <c r="S219" i="59"/>
  <c r="Q39" i="61"/>
  <c r="W39" i="61" s="1"/>
  <c r="P416" i="61"/>
  <c r="Q425" i="61"/>
  <c r="W425" i="61" s="1"/>
  <c r="P435" i="61"/>
  <c r="T354" i="61"/>
  <c r="Z354" i="61" s="1"/>
  <c r="T125" i="61"/>
  <c r="Z125" i="61" s="1"/>
  <c r="Q272" i="61"/>
  <c r="W272" i="61" s="1"/>
  <c r="P288" i="61"/>
  <c r="S276" i="61"/>
  <c r="S302" i="61"/>
  <c r="S305" i="61"/>
  <c r="T331" i="61"/>
  <c r="Z331" i="61" s="1"/>
  <c r="S88" i="61"/>
  <c r="Q104" i="61"/>
  <c r="W104" i="61" s="1"/>
  <c r="Q199" i="61"/>
  <c r="W199" i="61" s="1"/>
  <c r="Q79" i="61"/>
  <c r="W79" i="61" s="1"/>
  <c r="S151" i="61"/>
  <c r="T252" i="61"/>
  <c r="Z252" i="61" s="1"/>
  <c r="S255" i="61"/>
  <c r="Q9" i="61"/>
  <c r="W9" i="61" s="1"/>
  <c r="Q179" i="61"/>
  <c r="W179" i="61" s="1"/>
  <c r="P224" i="61"/>
  <c r="P215" i="61"/>
  <c r="P222" i="61"/>
  <c r="Q459" i="61"/>
  <c r="W459" i="61" s="1"/>
  <c r="Q496" i="61"/>
  <c r="W496" i="61" s="1"/>
  <c r="S393" i="61"/>
  <c r="T422" i="61"/>
  <c r="Z422" i="61" s="1"/>
  <c r="P139" i="61"/>
  <c r="Q389" i="61"/>
  <c r="W389" i="61" s="1"/>
  <c r="Q492" i="61"/>
  <c r="W492" i="61" s="1"/>
  <c r="S77" i="61"/>
  <c r="T80" i="61"/>
  <c r="Z80" i="61" s="1"/>
  <c r="Q445" i="61"/>
  <c r="W445" i="61" s="1"/>
  <c r="S405" i="61"/>
  <c r="T544" i="61"/>
  <c r="Z544" i="61" s="1"/>
  <c r="S547" i="61"/>
  <c r="Q28" i="61"/>
  <c r="W28" i="61" s="1"/>
  <c r="P131" i="61"/>
  <c r="Q152" i="61"/>
  <c r="W152" i="61" s="1"/>
  <c r="Q268" i="61"/>
  <c r="W268" i="61" s="1"/>
  <c r="Q295" i="61"/>
  <c r="W295" i="61" s="1"/>
  <c r="P333" i="61"/>
  <c r="Q352" i="61"/>
  <c r="W352" i="61" s="1"/>
  <c r="P355" i="61"/>
  <c r="P357" i="61"/>
  <c r="P381" i="61"/>
  <c r="Q453" i="61"/>
  <c r="W453" i="61" s="1"/>
  <c r="Q555" i="61"/>
  <c r="W555" i="61" s="1"/>
  <c r="P635" i="61"/>
  <c r="P639" i="61"/>
  <c r="T228" i="61"/>
  <c r="Z228" i="61" s="1"/>
  <c r="T232" i="61"/>
  <c r="Z232" i="61" s="1"/>
  <c r="S385" i="61"/>
  <c r="S585" i="61"/>
  <c r="T605" i="61"/>
  <c r="Z605" i="61" s="1"/>
  <c r="T620" i="61"/>
  <c r="Z620" i="61" s="1"/>
  <c r="Q112" i="61"/>
  <c r="W112" i="61" s="1"/>
  <c r="Q187" i="61"/>
  <c r="W187" i="61" s="1"/>
  <c r="Q191" i="61"/>
  <c r="W191" i="61" s="1"/>
  <c r="P207" i="61"/>
  <c r="P401" i="61"/>
  <c r="Q437" i="61"/>
  <c r="W437" i="61" s="1"/>
  <c r="P451" i="61"/>
  <c r="T56" i="61"/>
  <c r="Z56" i="61" s="1"/>
  <c r="S97" i="61"/>
  <c r="T176" i="61"/>
  <c r="Z176" i="61" s="1"/>
  <c r="S179" i="61"/>
  <c r="S410" i="61"/>
  <c r="T468" i="61"/>
  <c r="Z468" i="61" s="1"/>
  <c r="S471" i="61"/>
  <c r="S481" i="61"/>
  <c r="S583" i="61"/>
  <c r="T455" i="61"/>
  <c r="Z455" i="61" s="1"/>
  <c r="S458" i="61"/>
  <c r="T525" i="61"/>
  <c r="Z525" i="61" s="1"/>
  <c r="T528" i="61"/>
  <c r="Z528" i="61" s="1"/>
  <c r="S549" i="61"/>
  <c r="T552" i="61"/>
  <c r="Z552" i="61" s="1"/>
  <c r="S567" i="61"/>
  <c r="Q424" i="61"/>
  <c r="W424" i="61" s="1"/>
  <c r="P424" i="61"/>
  <c r="P507" i="61"/>
  <c r="Q507" i="61"/>
  <c r="W507" i="61" s="1"/>
  <c r="P528" i="61"/>
  <c r="Q528" i="61"/>
  <c r="W528" i="61" s="1"/>
  <c r="T109" i="61"/>
  <c r="Z109" i="61" s="1"/>
  <c r="S109" i="61"/>
  <c r="T138" i="61"/>
  <c r="Z138" i="61" s="1"/>
  <c r="S138" i="61"/>
  <c r="T306" i="61"/>
  <c r="Z306" i="61" s="1"/>
  <c r="S306" i="61"/>
  <c r="S335" i="61"/>
  <c r="T335" i="61"/>
  <c r="Z335" i="61" s="1"/>
  <c r="S512" i="61"/>
  <c r="T512" i="61"/>
  <c r="Z512" i="61" s="1"/>
  <c r="P24" i="61"/>
  <c r="Q92" i="61"/>
  <c r="W92" i="61" s="1"/>
  <c r="Q177" i="61"/>
  <c r="W177" i="61" s="1"/>
  <c r="Q240" i="61"/>
  <c r="W240" i="61" s="1"/>
  <c r="P240" i="61"/>
  <c r="Q252" i="61"/>
  <c r="W252" i="61" s="1"/>
  <c r="P322" i="61"/>
  <c r="Q322" i="61"/>
  <c r="W322" i="61" s="1"/>
  <c r="Q364" i="61"/>
  <c r="W364" i="61" s="1"/>
  <c r="P364" i="61"/>
  <c r="P408" i="61"/>
  <c r="P475" i="61"/>
  <c r="T69" i="61"/>
  <c r="Z69" i="61" s="1"/>
  <c r="S69" i="61"/>
  <c r="T105" i="61"/>
  <c r="Z105" i="61" s="1"/>
  <c r="S105" i="61"/>
  <c r="S239" i="61"/>
  <c r="T239" i="61"/>
  <c r="Z239" i="61" s="1"/>
  <c r="T389" i="61"/>
  <c r="Z389" i="61" s="1"/>
  <c r="S389" i="61"/>
  <c r="T442" i="61"/>
  <c r="Z442" i="61" s="1"/>
  <c r="S442" i="61"/>
  <c r="S548" i="61"/>
  <c r="T548" i="61"/>
  <c r="Z548" i="61" s="1"/>
  <c r="S592" i="61"/>
  <c r="T592" i="61"/>
  <c r="Z592" i="61" s="1"/>
  <c r="S315" i="61"/>
  <c r="T315" i="61"/>
  <c r="Z315" i="61" s="1"/>
  <c r="T345" i="61"/>
  <c r="Z345" i="61" s="1"/>
  <c r="S345" i="61"/>
  <c r="T374" i="61"/>
  <c r="Z374" i="61" s="1"/>
  <c r="S374" i="61"/>
  <c r="S414" i="61"/>
  <c r="T414" i="61"/>
  <c r="Z414" i="61" s="1"/>
  <c r="S439" i="61"/>
  <c r="T439" i="61"/>
  <c r="Z439" i="61" s="1"/>
  <c r="T489" i="61"/>
  <c r="Z489" i="61" s="1"/>
  <c r="S489" i="61"/>
  <c r="S609" i="61"/>
  <c r="T609" i="61"/>
  <c r="Z609" i="61" s="1"/>
  <c r="Q36" i="61"/>
  <c r="W36" i="61" s="1"/>
  <c r="P36" i="61"/>
  <c r="Q320" i="61"/>
  <c r="W320" i="61" s="1"/>
  <c r="P320" i="61"/>
  <c r="Q361" i="61"/>
  <c r="W361" i="61" s="1"/>
  <c r="P361" i="61"/>
  <c r="Q393" i="61"/>
  <c r="W393" i="61" s="1"/>
  <c r="P393" i="61"/>
  <c r="P455" i="61"/>
  <c r="Q455" i="61"/>
  <c r="W455" i="61" s="1"/>
  <c r="P624" i="61"/>
  <c r="Q624" i="61"/>
  <c r="W624" i="61" s="1"/>
  <c r="S133" i="61"/>
  <c r="T133" i="61"/>
  <c r="Z133" i="61" s="1"/>
  <c r="T183" i="61"/>
  <c r="Z183" i="61" s="1"/>
  <c r="S183" i="61"/>
  <c r="S223" i="61"/>
  <c r="T223" i="61"/>
  <c r="Z223" i="61" s="1"/>
  <c r="Q47" i="61"/>
  <c r="W47" i="61" s="1"/>
  <c r="P116" i="61"/>
  <c r="Q116" i="61"/>
  <c r="W116" i="61" s="1"/>
  <c r="Q245" i="61"/>
  <c r="W245" i="61" s="1"/>
  <c r="P248" i="61"/>
  <c r="Q254" i="61"/>
  <c r="W254" i="61" s="1"/>
  <c r="P254" i="61"/>
  <c r="P348" i="61"/>
  <c r="Q348" i="61"/>
  <c r="W348" i="61" s="1"/>
  <c r="Q385" i="61"/>
  <c r="W385" i="61" s="1"/>
  <c r="P388" i="61"/>
  <c r="Q443" i="61"/>
  <c r="W443" i="61" s="1"/>
  <c r="P443" i="61"/>
  <c r="S180" i="61"/>
  <c r="T180" i="61"/>
  <c r="Z180" i="61" s="1"/>
  <c r="S207" i="61"/>
  <c r="T207" i="61"/>
  <c r="Z207" i="61" s="1"/>
  <c r="S342" i="61"/>
  <c r="T342" i="61"/>
  <c r="Z342" i="61" s="1"/>
  <c r="S371" i="61"/>
  <c r="T371" i="61"/>
  <c r="Z371" i="61" s="1"/>
  <c r="S604" i="61"/>
  <c r="T604" i="61"/>
  <c r="Z604" i="61" s="1"/>
  <c r="Q516" i="61"/>
  <c r="W516" i="61" s="1"/>
  <c r="P519" i="61"/>
  <c r="P548" i="61"/>
  <c r="P559" i="61"/>
  <c r="Q596" i="61"/>
  <c r="W596" i="61" s="1"/>
  <c r="P599" i="61"/>
  <c r="P619" i="61"/>
  <c r="T24" i="61"/>
  <c r="Z24" i="61" s="1"/>
  <c r="T40" i="61"/>
  <c r="Z40" i="61" s="1"/>
  <c r="S61" i="61"/>
  <c r="T64" i="61"/>
  <c r="Z64" i="61" s="1"/>
  <c r="S93" i="61"/>
  <c r="S101" i="61"/>
  <c r="S116" i="61"/>
  <c r="S129" i="61"/>
  <c r="T275" i="61"/>
  <c r="Z275" i="61" s="1"/>
  <c r="S280" i="61"/>
  <c r="S289" i="61"/>
  <c r="S313" i="61"/>
  <c r="T326" i="61"/>
  <c r="Z326" i="61" s="1"/>
  <c r="S353" i="61"/>
  <c r="T367" i="61"/>
  <c r="Z367" i="61" s="1"/>
  <c r="T406" i="61"/>
  <c r="Z406" i="61" s="1"/>
  <c r="S409" i="61"/>
  <c r="T423" i="61"/>
  <c r="Z423" i="61" s="1"/>
  <c r="S426" i="61"/>
  <c r="S483" i="61"/>
  <c r="T504" i="61"/>
  <c r="Z504" i="61" s="1"/>
  <c r="T529" i="61"/>
  <c r="Z529" i="61" s="1"/>
  <c r="S531" i="61"/>
  <c r="T569" i="61"/>
  <c r="Z569" i="61" s="1"/>
  <c r="S579" i="61"/>
  <c r="T584" i="61"/>
  <c r="Z584" i="61" s="1"/>
  <c r="T596" i="61"/>
  <c r="Z596" i="61" s="1"/>
  <c r="T637" i="61"/>
  <c r="Z637" i="61" s="1"/>
  <c r="Q232" i="61"/>
  <c r="W232" i="61" s="1"/>
  <c r="P232" i="61"/>
  <c r="P567" i="61"/>
  <c r="Q567" i="61"/>
  <c r="W567" i="61" s="1"/>
  <c r="T73" i="61"/>
  <c r="Z73" i="61" s="1"/>
  <c r="S73" i="61"/>
  <c r="P14" i="61"/>
  <c r="Q17" i="61"/>
  <c r="W17" i="61" s="1"/>
  <c r="P19" i="61"/>
  <c r="Q63" i="61"/>
  <c r="W63" i="61" s="1"/>
  <c r="P63" i="61"/>
  <c r="P95" i="61"/>
  <c r="P127" i="61"/>
  <c r="Q150" i="61"/>
  <c r="W150" i="61" s="1"/>
  <c r="P150" i="61"/>
  <c r="Q176" i="61"/>
  <c r="W176" i="61" s="1"/>
  <c r="P176" i="61"/>
  <c r="Q257" i="61"/>
  <c r="W257" i="61" s="1"/>
  <c r="Q260" i="61"/>
  <c r="W260" i="61" s="1"/>
  <c r="P260" i="61"/>
  <c r="Q267" i="61"/>
  <c r="W267" i="61" s="1"/>
  <c r="P278" i="61"/>
  <c r="P280" i="61"/>
  <c r="Q283" i="61"/>
  <c r="W283" i="61" s="1"/>
  <c r="P283" i="61"/>
  <c r="P312" i="61"/>
  <c r="P315" i="61"/>
  <c r="Q318" i="61"/>
  <c r="W318" i="61" s="1"/>
  <c r="P373" i="61"/>
  <c r="P396" i="61"/>
  <c r="Q399" i="61"/>
  <c r="W399" i="61" s="1"/>
  <c r="P399" i="61"/>
  <c r="P422" i="61"/>
  <c r="Q422" i="61"/>
  <c r="W422" i="61" s="1"/>
  <c r="P476" i="61"/>
  <c r="Q476" i="61"/>
  <c r="W476" i="61" s="1"/>
  <c r="Q491" i="61"/>
  <c r="W491" i="61" s="1"/>
  <c r="P491" i="61"/>
  <c r="Q512" i="61"/>
  <c r="W512" i="61" s="1"/>
  <c r="Q515" i="61"/>
  <c r="W515" i="61" s="1"/>
  <c r="P515" i="61"/>
  <c r="P551" i="61"/>
  <c r="Q588" i="61"/>
  <c r="W588" i="61" s="1"/>
  <c r="P588" i="61"/>
  <c r="S28" i="61"/>
  <c r="T28" i="61"/>
  <c r="Z28" i="61" s="1"/>
  <c r="S53" i="61"/>
  <c r="T53" i="61"/>
  <c r="Z53" i="61" s="1"/>
  <c r="T65" i="61"/>
  <c r="Z65" i="61" s="1"/>
  <c r="S65" i="61"/>
  <c r="S171" i="61"/>
  <c r="T171" i="61"/>
  <c r="Z171" i="61" s="1"/>
  <c r="T215" i="61"/>
  <c r="Z215" i="61" s="1"/>
  <c r="S215" i="61"/>
  <c r="T243" i="61"/>
  <c r="Z243" i="61" s="1"/>
  <c r="T247" i="61"/>
  <c r="Z247" i="61" s="1"/>
  <c r="S247" i="61"/>
  <c r="T309" i="61"/>
  <c r="Z309" i="61" s="1"/>
  <c r="S309" i="61"/>
  <c r="S363" i="61"/>
  <c r="T363" i="61"/>
  <c r="Z363" i="61" s="1"/>
  <c r="S418" i="61"/>
  <c r="T418" i="61"/>
  <c r="Z418" i="61" s="1"/>
  <c r="T575" i="61"/>
  <c r="Z575" i="61" s="1"/>
  <c r="S575" i="61"/>
  <c r="S612" i="61"/>
  <c r="T612" i="61"/>
  <c r="Z612" i="61" s="1"/>
  <c r="P378" i="61"/>
  <c r="Q378" i="61"/>
  <c r="W378" i="61" s="1"/>
  <c r="Q404" i="61"/>
  <c r="W404" i="61" s="1"/>
  <c r="P404" i="61"/>
  <c r="P523" i="61"/>
  <c r="Q523" i="61"/>
  <c r="W523" i="61" s="1"/>
  <c r="S260" i="61"/>
  <c r="T260" i="61"/>
  <c r="Z260" i="61" s="1"/>
  <c r="S435" i="61"/>
  <c r="T435" i="61"/>
  <c r="Z435" i="61" s="1"/>
  <c r="S533" i="61"/>
  <c r="T533" i="61"/>
  <c r="Z533" i="61" s="1"/>
  <c r="T581" i="61"/>
  <c r="Z581" i="61" s="1"/>
  <c r="S581" i="61"/>
  <c r="P12" i="61"/>
  <c r="P88" i="61"/>
  <c r="Q120" i="61"/>
  <c r="W120" i="61" s="1"/>
  <c r="P120" i="61"/>
  <c r="P144" i="61"/>
  <c r="P148" i="61"/>
  <c r="Q148" i="61"/>
  <c r="W148" i="61" s="1"/>
  <c r="Q205" i="61"/>
  <c r="W205" i="61" s="1"/>
  <c r="P239" i="61"/>
  <c r="Q239" i="61"/>
  <c r="W239" i="61" s="1"/>
  <c r="P251" i="61"/>
  <c r="Q251" i="61"/>
  <c r="W251" i="61" s="1"/>
  <c r="P265" i="61"/>
  <c r="Q265" i="61"/>
  <c r="W265" i="61" s="1"/>
  <c r="Q276" i="61"/>
  <c r="W276" i="61" s="1"/>
  <c r="P276" i="61"/>
  <c r="P331" i="61"/>
  <c r="Q340" i="61"/>
  <c r="W340" i="61" s="1"/>
  <c r="Q344" i="61"/>
  <c r="W344" i="61" s="1"/>
  <c r="P344" i="61"/>
  <c r="Q384" i="61"/>
  <c r="W384" i="61" s="1"/>
  <c r="P394" i="61"/>
  <c r="Q394" i="61"/>
  <c r="W394" i="61" s="1"/>
  <c r="Q414" i="61"/>
  <c r="W414" i="61" s="1"/>
  <c r="Q432" i="61"/>
  <c r="W432" i="61" s="1"/>
  <c r="P432" i="61"/>
  <c r="P449" i="61"/>
  <c r="Q468" i="61"/>
  <c r="W468" i="61" s="1"/>
  <c r="P471" i="61"/>
  <c r="Q484" i="61"/>
  <c r="W484" i="61" s="1"/>
  <c r="P488" i="61"/>
  <c r="Q488" i="61"/>
  <c r="W488" i="61" s="1"/>
  <c r="P539" i="61"/>
  <c r="Q539" i="61"/>
  <c r="W539" i="61" s="1"/>
  <c r="Q579" i="61"/>
  <c r="W579" i="61" s="1"/>
  <c r="P579" i="61"/>
  <c r="S13" i="61"/>
  <c r="T13" i="61"/>
  <c r="Z13" i="61" s="1"/>
  <c r="T16" i="61"/>
  <c r="Z16" i="61" s="1"/>
  <c r="T57" i="61"/>
  <c r="Z57" i="61" s="1"/>
  <c r="S57" i="61"/>
  <c r="S112" i="61"/>
  <c r="T112" i="61"/>
  <c r="Z112" i="61" s="1"/>
  <c r="T120" i="61"/>
  <c r="Z120" i="61" s="1"/>
  <c r="S120" i="61"/>
  <c r="S163" i="61"/>
  <c r="T163" i="61"/>
  <c r="Z163" i="61" s="1"/>
  <c r="T219" i="61"/>
  <c r="Z219" i="61" s="1"/>
  <c r="S219" i="61"/>
  <c r="T238" i="61"/>
  <c r="Z238" i="61" s="1"/>
  <c r="S238" i="61"/>
  <c r="T251" i="61"/>
  <c r="Z251" i="61" s="1"/>
  <c r="S251" i="61"/>
  <c r="T270" i="61"/>
  <c r="Z270" i="61" s="1"/>
  <c r="S270" i="61"/>
  <c r="S398" i="61"/>
  <c r="T398" i="61"/>
  <c r="Z398" i="61" s="1"/>
  <c r="S446" i="61"/>
  <c r="T446" i="61"/>
  <c r="Z446" i="61" s="1"/>
  <c r="S508" i="61"/>
  <c r="T508" i="61"/>
  <c r="Z508" i="61" s="1"/>
  <c r="S564" i="61"/>
  <c r="T564" i="61"/>
  <c r="Z564" i="61" s="1"/>
  <c r="T573" i="61"/>
  <c r="Z573" i="61" s="1"/>
  <c r="S573" i="61"/>
  <c r="S600" i="61"/>
  <c r="T600" i="61"/>
  <c r="Z600" i="61" s="1"/>
  <c r="S640" i="61"/>
  <c r="T640" i="61"/>
  <c r="Z640" i="61" s="1"/>
  <c r="Q52" i="61"/>
  <c r="W52" i="61" s="1"/>
  <c r="P52" i="61"/>
  <c r="P132" i="61"/>
  <c r="Q132" i="61"/>
  <c r="W132" i="61" s="1"/>
  <c r="P244" i="61"/>
  <c r="Q244" i="61"/>
  <c r="W244" i="61" s="1"/>
  <c r="P612" i="61"/>
  <c r="Q612" i="61"/>
  <c r="W612" i="61" s="1"/>
  <c r="S44" i="61"/>
  <c r="T44" i="61"/>
  <c r="Z44" i="61" s="1"/>
  <c r="S211" i="61"/>
  <c r="T211" i="61"/>
  <c r="Z211" i="61" s="1"/>
  <c r="T366" i="61"/>
  <c r="Z366" i="61" s="1"/>
  <c r="S366" i="61"/>
  <c r="S624" i="61"/>
  <c r="T624" i="61"/>
  <c r="Z624" i="61" s="1"/>
  <c r="Q32" i="61"/>
  <c r="W32" i="61" s="1"/>
  <c r="P32" i="61"/>
  <c r="Q55" i="61"/>
  <c r="W55" i="61" s="1"/>
  <c r="P55" i="61"/>
  <c r="Q71" i="61"/>
  <c r="W71" i="61" s="1"/>
  <c r="P71" i="61"/>
  <c r="P158" i="61"/>
  <c r="Q161" i="61"/>
  <c r="W161" i="61" s="1"/>
  <c r="Q171" i="61"/>
  <c r="W171" i="61" s="1"/>
  <c r="P171" i="61"/>
  <c r="P180" i="61"/>
  <c r="Q180" i="61"/>
  <c r="W180" i="61" s="1"/>
  <c r="P236" i="61"/>
  <c r="Q262" i="61"/>
  <c r="W262" i="61" s="1"/>
  <c r="P262" i="61"/>
  <c r="P304" i="61"/>
  <c r="P329" i="61"/>
  <c r="Q372" i="61"/>
  <c r="W372" i="61" s="1"/>
  <c r="P372" i="61"/>
  <c r="Q380" i="61"/>
  <c r="W380" i="61" s="1"/>
  <c r="P380" i="61"/>
  <c r="P392" i="61"/>
  <c r="Q392" i="61"/>
  <c r="W392" i="61" s="1"/>
  <c r="Q406" i="61"/>
  <c r="W406" i="61" s="1"/>
  <c r="P429" i="61"/>
  <c r="P441" i="61"/>
  <c r="P532" i="61"/>
  <c r="Q532" i="61"/>
  <c r="W532" i="61" s="1"/>
  <c r="P560" i="61"/>
  <c r="Q560" i="61"/>
  <c r="W560" i="61" s="1"/>
  <c r="P576" i="61"/>
  <c r="Q580" i="61"/>
  <c r="W580" i="61" s="1"/>
  <c r="P580" i="61"/>
  <c r="T81" i="61"/>
  <c r="Z81" i="61" s="1"/>
  <c r="S81" i="61"/>
  <c r="T128" i="61"/>
  <c r="Z128" i="61" s="1"/>
  <c r="S128" i="61"/>
  <c r="T144" i="61"/>
  <c r="Z144" i="61" s="1"/>
  <c r="S147" i="61"/>
  <c r="T196" i="61"/>
  <c r="Z196" i="61" s="1"/>
  <c r="S199" i="61"/>
  <c r="S203" i="61"/>
  <c r="T203" i="61"/>
  <c r="Z203" i="61" s="1"/>
  <c r="T235" i="61"/>
  <c r="Z235" i="61" s="1"/>
  <c r="S235" i="61"/>
  <c r="T263" i="61"/>
  <c r="Z263" i="61" s="1"/>
  <c r="S263" i="61"/>
  <c r="T438" i="61"/>
  <c r="Z438" i="61" s="1"/>
  <c r="S438" i="61"/>
  <c r="T491" i="61"/>
  <c r="Z491" i="61" s="1"/>
  <c r="S491" i="61"/>
  <c r="S283" i="61"/>
  <c r="T283" i="61"/>
  <c r="Z283" i="61" s="1"/>
  <c r="S375" i="61"/>
  <c r="T375" i="61"/>
  <c r="Z375" i="61" s="1"/>
  <c r="T413" i="61"/>
  <c r="Z413" i="61" s="1"/>
  <c r="S413" i="61"/>
  <c r="S443" i="61"/>
  <c r="T443" i="61"/>
  <c r="Z443" i="61" s="1"/>
  <c r="T485" i="61"/>
  <c r="Z485" i="61" s="1"/>
  <c r="S485" i="61"/>
  <c r="S520" i="61"/>
  <c r="T520" i="61"/>
  <c r="Z520" i="61" s="1"/>
  <c r="T545" i="61"/>
  <c r="Z545" i="61" s="1"/>
  <c r="S545" i="61"/>
  <c r="S633" i="61"/>
  <c r="T633" i="61"/>
  <c r="Z633" i="61" s="1"/>
  <c r="P571" i="61"/>
  <c r="Q571" i="61"/>
  <c r="W571" i="61" s="1"/>
  <c r="P623" i="61"/>
  <c r="Q623" i="61"/>
  <c r="W623" i="61" s="1"/>
  <c r="S41" i="61"/>
  <c r="T41" i="61"/>
  <c r="Z41" i="61" s="1"/>
  <c r="S191" i="61"/>
  <c r="T191" i="61"/>
  <c r="Z191" i="61" s="1"/>
  <c r="S272" i="61"/>
  <c r="S322" i="61"/>
  <c r="T322" i="61"/>
  <c r="Z322" i="61" s="1"/>
  <c r="T373" i="61"/>
  <c r="Z373" i="61" s="1"/>
  <c r="S373" i="61"/>
  <c r="T463" i="61"/>
  <c r="Z463" i="61" s="1"/>
  <c r="S463" i="61"/>
  <c r="S517" i="61"/>
  <c r="T517" i="61"/>
  <c r="Z517" i="61" s="1"/>
  <c r="T543" i="61"/>
  <c r="Z543" i="61" s="1"/>
  <c r="S543" i="61"/>
  <c r="T571" i="61"/>
  <c r="Z571" i="61" s="1"/>
  <c r="S571" i="61"/>
  <c r="S588" i="61"/>
  <c r="T588" i="61"/>
  <c r="Z588" i="61" s="1"/>
  <c r="Q11" i="61"/>
  <c r="W11" i="61" s="1"/>
  <c r="Q20" i="61"/>
  <c r="W20" i="61" s="1"/>
  <c r="P44" i="61"/>
  <c r="Q87" i="61"/>
  <c r="W87" i="61" s="1"/>
  <c r="Q96" i="61"/>
  <c r="W96" i="61" s="1"/>
  <c r="Q153" i="61"/>
  <c r="W153" i="61" s="1"/>
  <c r="P192" i="61"/>
  <c r="P204" i="61"/>
  <c r="Q208" i="61"/>
  <c r="W208" i="61" s="1"/>
  <c r="P219" i="61"/>
  <c r="Q237" i="61"/>
  <c r="W237" i="61" s="1"/>
  <c r="P242" i="61"/>
  <c r="P270" i="61"/>
  <c r="P292" i="61"/>
  <c r="P300" i="61"/>
  <c r="Q305" i="61"/>
  <c r="W305" i="61" s="1"/>
  <c r="P319" i="61"/>
  <c r="Q365" i="61"/>
  <c r="W365" i="61" s="1"/>
  <c r="Q409" i="61"/>
  <c r="W409" i="61" s="1"/>
  <c r="Q417" i="61"/>
  <c r="W417" i="61" s="1"/>
  <c r="Q430" i="61"/>
  <c r="W430" i="61" s="1"/>
  <c r="Q464" i="61"/>
  <c r="W464" i="61" s="1"/>
  <c r="P467" i="61"/>
  <c r="Q480" i="61"/>
  <c r="W480" i="61" s="1"/>
  <c r="P483" i="61"/>
  <c r="Q504" i="61"/>
  <c r="W504" i="61" s="1"/>
  <c r="P535" i="61"/>
  <c r="Q535" i="61"/>
  <c r="W535" i="61" s="1"/>
  <c r="Q552" i="61"/>
  <c r="W552" i="61" s="1"/>
  <c r="Q562" i="61"/>
  <c r="W562" i="61" s="1"/>
  <c r="P562" i="61"/>
  <c r="Q592" i="61"/>
  <c r="W592" i="61" s="1"/>
  <c r="P595" i="61"/>
  <c r="Q608" i="61"/>
  <c r="W608" i="61" s="1"/>
  <c r="P615" i="61"/>
  <c r="P620" i="61"/>
  <c r="Q620" i="61"/>
  <c r="W620" i="61" s="1"/>
  <c r="S20" i="61"/>
  <c r="T48" i="61"/>
  <c r="Z48" i="61" s="1"/>
  <c r="S132" i="61"/>
  <c r="S139" i="61"/>
  <c r="T204" i="61"/>
  <c r="Z204" i="61" s="1"/>
  <c r="T224" i="61"/>
  <c r="Z224" i="61" s="1"/>
  <c r="T268" i="61"/>
  <c r="Z268" i="61" s="1"/>
  <c r="S268" i="61"/>
  <c r="T311" i="61"/>
  <c r="Z311" i="61" s="1"/>
  <c r="T317" i="61"/>
  <c r="Z317" i="61" s="1"/>
  <c r="S317" i="61"/>
  <c r="S333" i="61"/>
  <c r="S349" i="61"/>
  <c r="S362" i="61"/>
  <c r="S381" i="61"/>
  <c r="T387" i="61"/>
  <c r="Z387" i="61" s="1"/>
  <c r="T395" i="61"/>
  <c r="Z395" i="61" s="1"/>
  <c r="T451" i="61"/>
  <c r="Z451" i="61" s="1"/>
  <c r="S454" i="61"/>
  <c r="S460" i="61"/>
  <c r="T460" i="61"/>
  <c r="Z460" i="61" s="1"/>
  <c r="S493" i="61"/>
  <c r="S500" i="61"/>
  <c r="T500" i="61"/>
  <c r="Z500" i="61" s="1"/>
  <c r="T521" i="61"/>
  <c r="Z521" i="61" s="1"/>
  <c r="S540" i="61"/>
  <c r="T540" i="61"/>
  <c r="Z540" i="61" s="1"/>
  <c r="T560" i="61"/>
  <c r="Z560" i="61" s="1"/>
  <c r="S577" i="61"/>
  <c r="P6" i="61"/>
  <c r="P8" i="61"/>
  <c r="P16" i="61"/>
  <c r="Q25" i="61"/>
  <c r="W25" i="61" s="1"/>
  <c r="Q29" i="61"/>
  <c r="W29" i="61" s="1"/>
  <c r="P31" i="61"/>
  <c r="P34" i="61"/>
  <c r="P40" i="61"/>
  <c r="P42" i="61"/>
  <c r="P48" i="61"/>
  <c r="P50" i="61"/>
  <c r="P56" i="61"/>
  <c r="P58" i="61"/>
  <c r="P64" i="61"/>
  <c r="P66" i="61"/>
  <c r="P74" i="61"/>
  <c r="P80" i="61"/>
  <c r="P82" i="61"/>
  <c r="P84" i="61"/>
  <c r="Q93" i="61"/>
  <c r="W93" i="61" s="1"/>
  <c r="Q101" i="61"/>
  <c r="W101" i="61" s="1"/>
  <c r="Q117" i="61"/>
  <c r="W117" i="61" s="1"/>
  <c r="P119" i="61"/>
  <c r="P122" i="61"/>
  <c r="P128" i="61"/>
  <c r="Q137" i="61"/>
  <c r="W137" i="61" s="1"/>
  <c r="P147" i="61"/>
  <c r="Q155" i="61"/>
  <c r="W155" i="61" s="1"/>
  <c r="P160" i="61"/>
  <c r="P166" i="61"/>
  <c r="P168" i="61"/>
  <c r="Q197" i="61"/>
  <c r="W197" i="61" s="1"/>
  <c r="Q202" i="61"/>
  <c r="W202" i="61" s="1"/>
  <c r="P202" i="61"/>
  <c r="P212" i="61"/>
  <c r="Q216" i="61"/>
  <c r="W216" i="61" s="1"/>
  <c r="P225" i="61"/>
  <c r="Q225" i="61"/>
  <c r="W225" i="61" s="1"/>
  <c r="Q227" i="61"/>
  <c r="W227" i="61" s="1"/>
  <c r="P273" i="61"/>
  <c r="Q273" i="61"/>
  <c r="W273" i="61" s="1"/>
  <c r="P145" i="61"/>
  <c r="Q145" i="61"/>
  <c r="W145" i="61" s="1"/>
  <c r="Q210" i="61"/>
  <c r="W210" i="61" s="1"/>
  <c r="P210" i="61"/>
  <c r="Q247" i="61"/>
  <c r="W247" i="61" s="1"/>
  <c r="P247" i="61"/>
  <c r="Q286" i="61"/>
  <c r="W286" i="61" s="1"/>
  <c r="P286" i="61"/>
  <c r="P22" i="61"/>
  <c r="Q37" i="61"/>
  <c r="W37" i="61" s="1"/>
  <c r="Q45" i="61"/>
  <c r="W45" i="61" s="1"/>
  <c r="Q53" i="61"/>
  <c r="W53" i="61" s="1"/>
  <c r="Q61" i="61"/>
  <c r="W61" i="61" s="1"/>
  <c r="Q69" i="61"/>
  <c r="W69" i="61" s="1"/>
  <c r="Q77" i="61"/>
  <c r="W77" i="61" s="1"/>
  <c r="P90" i="61"/>
  <c r="P98" i="61"/>
  <c r="Q125" i="61"/>
  <c r="W125" i="61" s="1"/>
  <c r="P134" i="61"/>
  <c r="P156" i="61"/>
  <c r="Q163" i="61"/>
  <c r="W163" i="61" s="1"/>
  <c r="Q169" i="61"/>
  <c r="W169" i="61" s="1"/>
  <c r="Q174" i="61"/>
  <c r="W174" i="61" s="1"/>
  <c r="P174" i="61"/>
  <c r="P184" i="61"/>
  <c r="P196" i="61"/>
  <c r="Q200" i="61"/>
  <c r="W200" i="61" s="1"/>
  <c r="P228" i="61"/>
  <c r="Q182" i="61"/>
  <c r="W182" i="61" s="1"/>
  <c r="P182" i="61"/>
  <c r="Q264" i="61"/>
  <c r="W264" i="61" s="1"/>
  <c r="P264" i="61"/>
  <c r="Q275" i="61"/>
  <c r="W275" i="61" s="1"/>
  <c r="P275" i="61"/>
  <c r="Q284" i="61"/>
  <c r="W284" i="61" s="1"/>
  <c r="P284" i="61"/>
  <c r="P302" i="61"/>
  <c r="P308" i="61"/>
  <c r="P310" i="61"/>
  <c r="P317" i="61"/>
  <c r="P341" i="61"/>
  <c r="Q345" i="61"/>
  <c r="W345" i="61" s="1"/>
  <c r="P353" i="61"/>
  <c r="Q362" i="61"/>
  <c r="W362" i="61" s="1"/>
  <c r="Q367" i="61"/>
  <c r="W367" i="61" s="1"/>
  <c r="P367" i="61"/>
  <c r="P375" i="61"/>
  <c r="Q395" i="61"/>
  <c r="W395" i="61" s="1"/>
  <c r="P395" i="61"/>
  <c r="Q400" i="61"/>
  <c r="W400" i="61" s="1"/>
  <c r="P400" i="61"/>
  <c r="Q405" i="61"/>
  <c r="W405" i="61" s="1"/>
  <c r="P405" i="61"/>
  <c r="Q413" i="61"/>
  <c r="W413" i="61" s="1"/>
  <c r="P413" i="61"/>
  <c r="P427" i="61"/>
  <c r="P434" i="61"/>
  <c r="Q434" i="61"/>
  <c r="W434" i="61" s="1"/>
  <c r="P460" i="61"/>
  <c r="Q460" i="61"/>
  <c r="W460" i="61" s="1"/>
  <c r="P479" i="61"/>
  <c r="P487" i="61"/>
  <c r="P495" i="61"/>
  <c r="Q500" i="61"/>
  <c r="W500" i="61" s="1"/>
  <c r="P503" i="61"/>
  <c r="Q544" i="61"/>
  <c r="W544" i="61" s="1"/>
  <c r="P547" i="61"/>
  <c r="Q558" i="61"/>
  <c r="W558" i="61" s="1"/>
  <c r="P558" i="61"/>
  <c r="P564" i="61"/>
  <c r="P575" i="61"/>
  <c r="P584" i="61"/>
  <c r="Q626" i="61"/>
  <c r="W626" i="61" s="1"/>
  <c r="P626" i="61"/>
  <c r="T9" i="61"/>
  <c r="Z9" i="61" s="1"/>
  <c r="S12" i="61"/>
  <c r="S36" i="61"/>
  <c r="S84" i="61"/>
  <c r="T96" i="61"/>
  <c r="Z96" i="61" s="1"/>
  <c r="S96" i="61"/>
  <c r="S148" i="61"/>
  <c r="T148" i="61"/>
  <c r="Z148" i="61" s="1"/>
  <c r="T156" i="61"/>
  <c r="Z156" i="61" s="1"/>
  <c r="S159" i="61"/>
  <c r="T186" i="61"/>
  <c r="Z186" i="61" s="1"/>
  <c r="S186" i="61"/>
  <c r="S318" i="61"/>
  <c r="T338" i="61"/>
  <c r="Z338" i="61" s="1"/>
  <c r="T347" i="61"/>
  <c r="Z347" i="61" s="1"/>
  <c r="S350" i="61"/>
  <c r="T350" i="61"/>
  <c r="Z350" i="61" s="1"/>
  <c r="T555" i="61"/>
  <c r="Z555" i="61" s="1"/>
  <c r="S555" i="61"/>
  <c r="T568" i="61"/>
  <c r="Z568" i="61" s="1"/>
  <c r="T572" i="61"/>
  <c r="Z572" i="61" s="1"/>
  <c r="S576" i="61"/>
  <c r="T576" i="61"/>
  <c r="Z576" i="61" s="1"/>
  <c r="P398" i="61"/>
  <c r="Q398" i="61"/>
  <c r="W398" i="61" s="1"/>
  <c r="Q403" i="61"/>
  <c r="W403" i="61" s="1"/>
  <c r="P403" i="61"/>
  <c r="Q440" i="61"/>
  <c r="W440" i="61" s="1"/>
  <c r="P440" i="61"/>
  <c r="Q448" i="61"/>
  <c r="W448" i="61" s="1"/>
  <c r="P448" i="61"/>
  <c r="Q527" i="61"/>
  <c r="W527" i="61" s="1"/>
  <c r="P527" i="61"/>
  <c r="Q591" i="61"/>
  <c r="W591" i="61" s="1"/>
  <c r="P591" i="61"/>
  <c r="P604" i="61"/>
  <c r="Q604" i="61"/>
  <c r="W604" i="61" s="1"/>
  <c r="Q627" i="61"/>
  <c r="W627" i="61" s="1"/>
  <c r="P627" i="61"/>
  <c r="S45" i="61"/>
  <c r="T45" i="61"/>
  <c r="Z45" i="61" s="1"/>
  <c r="T52" i="61"/>
  <c r="Z52" i="61" s="1"/>
  <c r="S52" i="61"/>
  <c r="S168" i="61"/>
  <c r="T168" i="61"/>
  <c r="Z168" i="61" s="1"/>
  <c r="S184" i="61"/>
  <c r="T184" i="61"/>
  <c r="Z184" i="61" s="1"/>
  <c r="T187" i="61"/>
  <c r="Z187" i="61" s="1"/>
  <c r="S187" i="61"/>
  <c r="T222" i="61"/>
  <c r="Z222" i="61" s="1"/>
  <c r="S222" i="61"/>
  <c r="T264" i="61"/>
  <c r="Z264" i="61" s="1"/>
  <c r="S264" i="61"/>
  <c r="T314" i="61"/>
  <c r="Z314" i="61" s="1"/>
  <c r="S314" i="61"/>
  <c r="Q289" i="61"/>
  <c r="W289" i="61" s="1"/>
  <c r="Q293" i="61"/>
  <c r="W293" i="61" s="1"/>
  <c r="Q313" i="61"/>
  <c r="W313" i="61" s="1"/>
  <c r="P334" i="61"/>
  <c r="Q334" i="61"/>
  <c r="W334" i="61" s="1"/>
  <c r="Q337" i="61"/>
  <c r="W337" i="61" s="1"/>
  <c r="Q342" i="61"/>
  <c r="W342" i="61" s="1"/>
  <c r="P349" i="61"/>
  <c r="P374" i="61"/>
  <c r="Q374" i="61"/>
  <c r="W374" i="61" s="1"/>
  <c r="Q431" i="61"/>
  <c r="W431" i="61" s="1"/>
  <c r="P431" i="61"/>
  <c r="Q499" i="61"/>
  <c r="W499" i="61" s="1"/>
  <c r="P499" i="61"/>
  <c r="P524" i="61"/>
  <c r="Q524" i="61"/>
  <c r="W524" i="61" s="1"/>
  <c r="Q543" i="61"/>
  <c r="W543" i="61" s="1"/>
  <c r="P543" i="61"/>
  <c r="Q563" i="61"/>
  <c r="W563" i="61" s="1"/>
  <c r="P563" i="61"/>
  <c r="Q568" i="61"/>
  <c r="W568" i="61" s="1"/>
  <c r="P568" i="61"/>
  <c r="Q583" i="61"/>
  <c r="W583" i="61" s="1"/>
  <c r="P583" i="61"/>
  <c r="Q622" i="61"/>
  <c r="W622" i="61" s="1"/>
  <c r="P622" i="61"/>
  <c r="S5" i="61"/>
  <c r="T5" i="61"/>
  <c r="Z5" i="61" s="1"/>
  <c r="S29" i="61"/>
  <c r="T29" i="61"/>
  <c r="Z29" i="61" s="1"/>
  <c r="S49" i="61"/>
  <c r="T49" i="61"/>
  <c r="Z49" i="61" s="1"/>
  <c r="T175" i="61"/>
  <c r="Z175" i="61" s="1"/>
  <c r="S175" i="61"/>
  <c r="S208" i="61"/>
  <c r="T208" i="61"/>
  <c r="Z208" i="61" s="1"/>
  <c r="T214" i="61"/>
  <c r="Z214" i="61" s="1"/>
  <c r="S214" i="61"/>
  <c r="S240" i="61"/>
  <c r="T240" i="61"/>
  <c r="Z240" i="61" s="1"/>
  <c r="T246" i="61"/>
  <c r="Z246" i="61" s="1"/>
  <c r="S246" i="61"/>
  <c r="S295" i="61"/>
  <c r="T295" i="61"/>
  <c r="Z295" i="61" s="1"/>
  <c r="S334" i="61"/>
  <c r="T334" i="61"/>
  <c r="Z334" i="61" s="1"/>
  <c r="S343" i="61"/>
  <c r="T343" i="61"/>
  <c r="Z343" i="61" s="1"/>
  <c r="T361" i="61"/>
  <c r="Z361" i="61" s="1"/>
  <c r="S361" i="61"/>
  <c r="S411" i="61"/>
  <c r="T411" i="61"/>
  <c r="Z411" i="61" s="1"/>
  <c r="S427" i="61"/>
  <c r="T427" i="61"/>
  <c r="Z427" i="61" s="1"/>
  <c r="S431" i="61"/>
  <c r="T431" i="61"/>
  <c r="Z431" i="61" s="1"/>
  <c r="T495" i="61"/>
  <c r="Z495" i="61" s="1"/>
  <c r="S495" i="61"/>
  <c r="Q371" i="61"/>
  <c r="W371" i="61" s="1"/>
  <c r="P371" i="61"/>
  <c r="Q436" i="61"/>
  <c r="W436" i="61" s="1"/>
  <c r="P436" i="61"/>
  <c r="Q463" i="61"/>
  <c r="W463" i="61" s="1"/>
  <c r="P463" i="61"/>
  <c r="Q531" i="61"/>
  <c r="W531" i="61" s="1"/>
  <c r="P531" i="61"/>
  <c r="P540" i="61"/>
  <c r="Q540" i="61"/>
  <c r="W540" i="61" s="1"/>
  <c r="Q572" i="61"/>
  <c r="W572" i="61" s="1"/>
  <c r="P572" i="61"/>
  <c r="P640" i="61"/>
  <c r="Q640" i="61"/>
  <c r="W640" i="61" s="1"/>
  <c r="S21" i="61"/>
  <c r="T21" i="61"/>
  <c r="Z21" i="61" s="1"/>
  <c r="S104" i="61"/>
  <c r="T104" i="61"/>
  <c r="Z104" i="61" s="1"/>
  <c r="S192" i="61"/>
  <c r="T192" i="61"/>
  <c r="Z192" i="61" s="1"/>
  <c r="S212" i="61"/>
  <c r="T212" i="61"/>
  <c r="Z212" i="61" s="1"/>
  <c r="S236" i="61"/>
  <c r="T236" i="61"/>
  <c r="Z236" i="61" s="1"/>
  <c r="T341" i="61"/>
  <c r="Z341" i="61" s="1"/>
  <c r="S341" i="61"/>
  <c r="T390" i="61"/>
  <c r="Z390" i="61" s="1"/>
  <c r="S390" i="61"/>
  <c r="S407" i="61"/>
  <c r="T407" i="61"/>
  <c r="Z407" i="61" s="1"/>
  <c r="T417" i="61"/>
  <c r="Z417" i="61" s="1"/>
  <c r="S417" i="61"/>
  <c r="T487" i="61"/>
  <c r="Z487" i="61" s="1"/>
  <c r="S487" i="61"/>
  <c r="T557" i="61"/>
  <c r="Z557" i="61" s="1"/>
  <c r="S557" i="61"/>
  <c r="T563" i="61"/>
  <c r="Z563" i="61" s="1"/>
  <c r="S563" i="61"/>
  <c r="S580" i="61"/>
  <c r="T580" i="61"/>
  <c r="Z580" i="61" s="1"/>
  <c r="T595" i="61"/>
  <c r="Z595" i="61" s="1"/>
  <c r="S595" i="61"/>
  <c r="T613" i="61"/>
  <c r="Z613" i="61" s="1"/>
  <c r="S613" i="61"/>
  <c r="Q618" i="61"/>
  <c r="W618" i="61" s="1"/>
  <c r="P618" i="61"/>
  <c r="Q634" i="61"/>
  <c r="W634" i="61" s="1"/>
  <c r="P634" i="61"/>
  <c r="S17" i="61"/>
  <c r="T17" i="61"/>
  <c r="Z17" i="61" s="1"/>
  <c r="S216" i="61"/>
  <c r="T216" i="61"/>
  <c r="Z216" i="61" s="1"/>
  <c r="S248" i="61"/>
  <c r="T248" i="61"/>
  <c r="Z248" i="61" s="1"/>
  <c r="S287" i="61"/>
  <c r="T287" i="61"/>
  <c r="Z287" i="61" s="1"/>
  <c r="S355" i="61"/>
  <c r="T355" i="61"/>
  <c r="Z355" i="61" s="1"/>
  <c r="T382" i="61"/>
  <c r="Z382" i="61" s="1"/>
  <c r="S382" i="61"/>
  <c r="T401" i="61"/>
  <c r="Z401" i="61" s="1"/>
  <c r="S401" i="61"/>
  <c r="S472" i="61"/>
  <c r="T472" i="61"/>
  <c r="Z472" i="61" s="1"/>
  <c r="T479" i="61"/>
  <c r="Z479" i="61" s="1"/>
  <c r="S479" i="61"/>
  <c r="T499" i="61"/>
  <c r="Z499" i="61" s="1"/>
  <c r="S499" i="61"/>
  <c r="T505" i="61"/>
  <c r="Z505" i="61" s="1"/>
  <c r="S505" i="61"/>
  <c r="T553" i="61"/>
  <c r="Z553" i="61" s="1"/>
  <c r="S553" i="61"/>
  <c r="T617" i="61"/>
  <c r="Z617" i="61" s="1"/>
  <c r="S617" i="61"/>
  <c r="T627" i="61"/>
  <c r="Z627" i="61" s="1"/>
  <c r="S627" i="61"/>
  <c r="P411" i="61"/>
  <c r="P419" i="61"/>
  <c r="P423" i="61"/>
  <c r="Q426" i="61"/>
  <c r="W426" i="61" s="1"/>
  <c r="P428" i="61"/>
  <c r="Q438" i="61"/>
  <c r="W438" i="61" s="1"/>
  <c r="Q446" i="61"/>
  <c r="W446" i="61" s="1"/>
  <c r="Q456" i="61"/>
  <c r="W456" i="61" s="1"/>
  <c r="Q472" i="61"/>
  <c r="W472" i="61" s="1"/>
  <c r="P474" i="61"/>
  <c r="P478" i="61"/>
  <c r="P482" i="61"/>
  <c r="P486" i="61"/>
  <c r="P490" i="61"/>
  <c r="P494" i="61"/>
  <c r="Q508" i="61"/>
  <c r="W508" i="61" s="1"/>
  <c r="P510" i="61"/>
  <c r="Q520" i="61"/>
  <c r="W520" i="61" s="1"/>
  <c r="Q600" i="61"/>
  <c r="W600" i="61" s="1"/>
  <c r="Q630" i="61"/>
  <c r="W630" i="61" s="1"/>
  <c r="P630" i="61"/>
  <c r="S8" i="61"/>
  <c r="T25" i="61"/>
  <c r="Z25" i="61" s="1"/>
  <c r="T32" i="61"/>
  <c r="Z32" i="61" s="1"/>
  <c r="T37" i="61"/>
  <c r="Z37" i="61" s="1"/>
  <c r="S92" i="61"/>
  <c r="T117" i="61"/>
  <c r="Z117" i="61" s="1"/>
  <c r="S152" i="61"/>
  <c r="T152" i="61"/>
  <c r="Z152" i="61" s="1"/>
  <c r="T155" i="61"/>
  <c r="Z155" i="61" s="1"/>
  <c r="T160" i="61"/>
  <c r="Z160" i="61" s="1"/>
  <c r="T195" i="61"/>
  <c r="Z195" i="61" s="1"/>
  <c r="T200" i="61"/>
  <c r="Z200" i="61" s="1"/>
  <c r="S227" i="61"/>
  <c r="S242" i="61"/>
  <c r="S244" i="61"/>
  <c r="T244" i="61"/>
  <c r="Z244" i="61" s="1"/>
  <c r="S267" i="61"/>
  <c r="S282" i="61"/>
  <c r="S284" i="61"/>
  <c r="S292" i="61"/>
  <c r="T297" i="61"/>
  <c r="Z297" i="61" s="1"/>
  <c r="S297" i="61"/>
  <c r="T303" i="61"/>
  <c r="Z303" i="61" s="1"/>
  <c r="S310" i="61"/>
  <c r="T319" i="61"/>
  <c r="Z319" i="61" s="1"/>
  <c r="S327" i="61"/>
  <c r="T327" i="61"/>
  <c r="Z327" i="61" s="1"/>
  <c r="T330" i="61"/>
  <c r="Z330" i="61" s="1"/>
  <c r="S337" i="61"/>
  <c r="T339" i="61"/>
  <c r="Z339" i="61" s="1"/>
  <c r="T346" i="61"/>
  <c r="Z346" i="61" s="1"/>
  <c r="S351" i="61"/>
  <c r="T351" i="61"/>
  <c r="Z351" i="61" s="1"/>
  <c r="T365" i="61"/>
  <c r="Z365" i="61" s="1"/>
  <c r="S365" i="61"/>
  <c r="S383" i="61"/>
  <c r="T383" i="61"/>
  <c r="Z383" i="61" s="1"/>
  <c r="T430" i="61"/>
  <c r="Z430" i="61" s="1"/>
  <c r="S430" i="61"/>
  <c r="T467" i="61"/>
  <c r="Z467" i="61" s="1"/>
  <c r="S467" i="61"/>
  <c r="S476" i="61"/>
  <c r="T476" i="61"/>
  <c r="Z476" i="61" s="1"/>
  <c r="S497" i="61"/>
  <c r="T503" i="61"/>
  <c r="Z503" i="61" s="1"/>
  <c r="S503" i="61"/>
  <c r="T516" i="61"/>
  <c r="Z516" i="61" s="1"/>
  <c r="T524" i="61"/>
  <c r="Z524" i="61" s="1"/>
  <c r="S535" i="61"/>
  <c r="S539" i="61"/>
  <c r="S541" i="61"/>
  <c r="T551" i="61"/>
  <c r="Z551" i="61" s="1"/>
  <c r="S551" i="61"/>
  <c r="T591" i="61"/>
  <c r="Z591" i="61" s="1"/>
  <c r="S591" i="61"/>
  <c r="T597" i="61"/>
  <c r="Z597" i="61" s="1"/>
  <c r="S597" i="61"/>
  <c r="T615" i="61"/>
  <c r="Z615" i="61" s="1"/>
  <c r="S615" i="61"/>
  <c r="T621" i="61"/>
  <c r="Z621" i="61" s="1"/>
  <c r="S621" i="61"/>
  <c r="T378" i="61"/>
  <c r="Z378" i="61" s="1"/>
  <c r="S378" i="61"/>
  <c r="T386" i="61"/>
  <c r="Z386" i="61" s="1"/>
  <c r="S386" i="61"/>
  <c r="T394" i="61"/>
  <c r="Z394" i="61" s="1"/>
  <c r="S394" i="61"/>
  <c r="S403" i="61"/>
  <c r="T403" i="61"/>
  <c r="Z403" i="61" s="1"/>
  <c r="S419" i="61"/>
  <c r="T419" i="61"/>
  <c r="Z419" i="61" s="1"/>
  <c r="T434" i="61"/>
  <c r="Z434" i="61" s="1"/>
  <c r="S434" i="61"/>
  <c r="T450" i="61"/>
  <c r="Z450" i="61" s="1"/>
  <c r="S450" i="61"/>
  <c r="S464" i="61"/>
  <c r="T464" i="61"/>
  <c r="Z464" i="61" s="1"/>
  <c r="T507" i="61"/>
  <c r="Z507" i="61" s="1"/>
  <c r="S507" i="61"/>
  <c r="S532" i="61"/>
  <c r="T532" i="61"/>
  <c r="Z532" i="61" s="1"/>
  <c r="T559" i="61"/>
  <c r="Z559" i="61" s="1"/>
  <c r="S559" i="61"/>
  <c r="T589" i="61"/>
  <c r="Z589" i="61" s="1"/>
  <c r="S589" i="61"/>
  <c r="T599" i="61"/>
  <c r="Z599" i="61" s="1"/>
  <c r="S599" i="61"/>
  <c r="T619" i="61"/>
  <c r="Z619" i="61" s="1"/>
  <c r="S619" i="61"/>
  <c r="T625" i="61"/>
  <c r="Z625" i="61" s="1"/>
  <c r="S625" i="61"/>
  <c r="S639" i="61"/>
  <c r="T641" i="61"/>
  <c r="Z641" i="61" s="1"/>
  <c r="S641" i="61"/>
  <c r="T357" i="61"/>
  <c r="Z357" i="61" s="1"/>
  <c r="S357" i="61"/>
  <c r="S399" i="61"/>
  <c r="T399" i="61"/>
  <c r="Z399" i="61" s="1"/>
  <c r="S415" i="61"/>
  <c r="T415" i="61"/>
  <c r="Z415" i="61" s="1"/>
  <c r="S447" i="61"/>
  <c r="T447" i="61"/>
  <c r="Z447" i="61" s="1"/>
  <c r="T459" i="61"/>
  <c r="Z459" i="61" s="1"/>
  <c r="S459" i="61"/>
  <c r="T501" i="61"/>
  <c r="Z501" i="61" s="1"/>
  <c r="S501" i="61"/>
  <c r="T565" i="61"/>
  <c r="Z565" i="61" s="1"/>
  <c r="S565" i="61"/>
  <c r="T593" i="61"/>
  <c r="Z593" i="61" s="1"/>
  <c r="S593" i="61"/>
  <c r="S608" i="61"/>
  <c r="T608" i="61"/>
  <c r="Z608" i="61" s="1"/>
  <c r="T623" i="61"/>
  <c r="Z623" i="61" s="1"/>
  <c r="S623" i="61"/>
  <c r="T629" i="61"/>
  <c r="Z629" i="61" s="1"/>
  <c r="S629" i="61"/>
  <c r="S475" i="61"/>
  <c r="T480" i="61"/>
  <c r="Z480" i="61" s="1"/>
  <c r="T484" i="61"/>
  <c r="Z484" i="61" s="1"/>
  <c r="T488" i="61"/>
  <c r="Z488" i="61" s="1"/>
  <c r="T492" i="61"/>
  <c r="Z492" i="61" s="1"/>
  <c r="T496" i="61"/>
  <c r="Z496" i="61" s="1"/>
  <c r="S515" i="61"/>
  <c r="S519" i="61"/>
  <c r="S523" i="61"/>
  <c r="S527" i="61"/>
  <c r="S635" i="61"/>
  <c r="T153" i="61"/>
  <c r="Z153" i="61" s="1"/>
  <c r="S153" i="61"/>
  <c r="T157" i="61"/>
  <c r="Z157" i="61" s="1"/>
  <c r="S157" i="61"/>
  <c r="T165" i="61"/>
  <c r="Z165" i="61" s="1"/>
  <c r="S165" i="61"/>
  <c r="T177" i="61"/>
  <c r="Z177" i="61" s="1"/>
  <c r="S177" i="61"/>
  <c r="T181" i="61"/>
  <c r="Z181" i="61" s="1"/>
  <c r="S181" i="61"/>
  <c r="T201" i="61"/>
  <c r="Z201" i="61" s="1"/>
  <c r="S201" i="61"/>
  <c r="T209" i="61"/>
  <c r="Z209" i="61" s="1"/>
  <c r="S209" i="61"/>
  <c r="T277" i="61"/>
  <c r="Z277" i="61" s="1"/>
  <c r="S277" i="61"/>
  <c r="T288" i="61"/>
  <c r="Z288" i="61" s="1"/>
  <c r="S288" i="61"/>
  <c r="T336" i="61"/>
  <c r="Z336" i="61" s="1"/>
  <c r="S336" i="61"/>
  <c r="T344" i="61"/>
  <c r="Z344" i="61" s="1"/>
  <c r="S344" i="61"/>
  <c r="T449" i="61"/>
  <c r="Z449" i="61" s="1"/>
  <c r="S449" i="61"/>
  <c r="T510" i="61"/>
  <c r="Z510" i="61" s="1"/>
  <c r="S510" i="61"/>
  <c r="T558" i="61"/>
  <c r="Z558" i="61" s="1"/>
  <c r="S558" i="61"/>
  <c r="T562" i="61"/>
  <c r="Z562" i="61" s="1"/>
  <c r="S562" i="61"/>
  <c r="T590" i="61"/>
  <c r="Z590" i="61" s="1"/>
  <c r="S590" i="61"/>
  <c r="T602" i="61"/>
  <c r="Z602" i="61" s="1"/>
  <c r="S602" i="61"/>
  <c r="T618" i="61"/>
  <c r="Z618" i="61" s="1"/>
  <c r="S618" i="61"/>
  <c r="T630" i="61"/>
  <c r="Z630" i="61" s="1"/>
  <c r="S630" i="61"/>
  <c r="S11" i="61"/>
  <c r="S19" i="61"/>
  <c r="S27" i="61"/>
  <c r="S35" i="61"/>
  <c r="S39" i="61"/>
  <c r="S43" i="61"/>
  <c r="S47" i="61"/>
  <c r="S63" i="61"/>
  <c r="S67" i="61"/>
  <c r="S75" i="61"/>
  <c r="S87" i="61"/>
  <c r="S99" i="61"/>
  <c r="S131" i="61"/>
  <c r="S135" i="61"/>
  <c r="S146" i="61"/>
  <c r="T217" i="61"/>
  <c r="Z217" i="61" s="1"/>
  <c r="S217" i="61"/>
  <c r="S254" i="61"/>
  <c r="S286" i="61"/>
  <c r="T328" i="61"/>
  <c r="Z328" i="61" s="1"/>
  <c r="S328" i="61"/>
  <c r="T456" i="61"/>
  <c r="Z456" i="61" s="1"/>
  <c r="S456" i="61"/>
  <c r="T474" i="61"/>
  <c r="Z474" i="61" s="1"/>
  <c r="S474" i="61"/>
  <c r="T514" i="61"/>
  <c r="Z514" i="61" s="1"/>
  <c r="S514" i="61"/>
  <c r="T522" i="61"/>
  <c r="Z522" i="61" s="1"/>
  <c r="S522" i="61"/>
  <c r="T526" i="61"/>
  <c r="Z526" i="61" s="1"/>
  <c r="S526" i="61"/>
  <c r="T570" i="61"/>
  <c r="Z570" i="61" s="1"/>
  <c r="S570" i="61"/>
  <c r="T606" i="61"/>
  <c r="Z606" i="61" s="1"/>
  <c r="S606" i="61"/>
  <c r="T634" i="61"/>
  <c r="Z634" i="61" s="1"/>
  <c r="S634" i="61"/>
  <c r="S6" i="61"/>
  <c r="S10" i="61"/>
  <c r="S14" i="61"/>
  <c r="T15" i="61"/>
  <c r="Z15" i="61" s="1"/>
  <c r="S22" i="61"/>
  <c r="T23" i="61"/>
  <c r="Z23" i="61" s="1"/>
  <c r="T31" i="61"/>
  <c r="Z31" i="61" s="1"/>
  <c r="S34" i="61"/>
  <c r="S38" i="61"/>
  <c r="S42" i="61"/>
  <c r="S46" i="61"/>
  <c r="S50" i="61"/>
  <c r="T51" i="61"/>
  <c r="Z51" i="61" s="1"/>
  <c r="S54" i="61"/>
  <c r="T55" i="61"/>
  <c r="Z55" i="61" s="1"/>
  <c r="S58" i="61"/>
  <c r="T59" i="61"/>
  <c r="Z59" i="61" s="1"/>
  <c r="S62" i="61"/>
  <c r="S66" i="61"/>
  <c r="S70" i="61"/>
  <c r="T71" i="61"/>
  <c r="Z71" i="61" s="1"/>
  <c r="S74" i="61"/>
  <c r="S78" i="61"/>
  <c r="T79" i="61"/>
  <c r="Z79" i="61" s="1"/>
  <c r="S82" i="61"/>
  <c r="S86" i="61"/>
  <c r="S90" i="61"/>
  <c r="T91" i="61"/>
  <c r="Z91" i="61" s="1"/>
  <c r="S94" i="61"/>
  <c r="T95" i="61"/>
  <c r="Z95" i="61" s="1"/>
  <c r="S98" i="61"/>
  <c r="S102" i="61"/>
  <c r="T115" i="61"/>
  <c r="Z115" i="61" s="1"/>
  <c r="T119" i="61"/>
  <c r="Z119" i="61" s="1"/>
  <c r="S122" i="61"/>
  <c r="T123" i="61"/>
  <c r="Z123" i="61" s="1"/>
  <c r="S126" i="61"/>
  <c r="T127" i="61"/>
  <c r="Z127" i="61" s="1"/>
  <c r="S134" i="61"/>
  <c r="T137" i="61"/>
  <c r="Z137" i="61" s="1"/>
  <c r="S137" i="61"/>
  <c r="T141" i="61"/>
  <c r="Z141" i="61" s="1"/>
  <c r="S141" i="61"/>
  <c r="S150" i="61"/>
  <c r="S154" i="61"/>
  <c r="S158" i="61"/>
  <c r="S162" i="61"/>
  <c r="S166" i="61"/>
  <c r="S170" i="61"/>
  <c r="S174" i="61"/>
  <c r="S178" i="61"/>
  <c r="S182" i="61"/>
  <c r="S198" i="61"/>
  <c r="S202" i="61"/>
  <c r="S206" i="61"/>
  <c r="S210" i="61"/>
  <c r="T221" i="61"/>
  <c r="Z221" i="61" s="1"/>
  <c r="S221" i="61"/>
  <c r="T225" i="61"/>
  <c r="Z225" i="61" s="1"/>
  <c r="S225" i="61"/>
  <c r="T237" i="61"/>
  <c r="Z237" i="61" s="1"/>
  <c r="S237" i="61"/>
  <c r="T241" i="61"/>
  <c r="Z241" i="61" s="1"/>
  <c r="S241" i="61"/>
  <c r="T245" i="61"/>
  <c r="Z245" i="61" s="1"/>
  <c r="S245" i="61"/>
  <c r="T249" i="61"/>
  <c r="Z249" i="61" s="1"/>
  <c r="S249" i="61"/>
  <c r="S266" i="61"/>
  <c r="T273" i="61"/>
  <c r="Z273" i="61" s="1"/>
  <c r="S273" i="61"/>
  <c r="S278" i="61"/>
  <c r="T293" i="61"/>
  <c r="Z293" i="61" s="1"/>
  <c r="S293" i="61"/>
  <c r="S300" i="61"/>
  <c r="T436" i="61"/>
  <c r="Z436" i="61" s="1"/>
  <c r="S436" i="61"/>
  <c r="T441" i="61"/>
  <c r="Z441" i="61" s="1"/>
  <c r="S441" i="61"/>
  <c r="T452" i="61"/>
  <c r="Z452" i="61" s="1"/>
  <c r="S452" i="61"/>
  <c r="T457" i="61"/>
  <c r="Z457" i="61" s="1"/>
  <c r="S457" i="61"/>
  <c r="T161" i="61"/>
  <c r="Z161" i="61" s="1"/>
  <c r="S161" i="61"/>
  <c r="T169" i="61"/>
  <c r="Z169" i="61" s="1"/>
  <c r="S169" i="61"/>
  <c r="T173" i="61"/>
  <c r="Z173" i="61" s="1"/>
  <c r="S173" i="61"/>
  <c r="T197" i="61"/>
  <c r="Z197" i="61" s="1"/>
  <c r="S197" i="61"/>
  <c r="T205" i="61"/>
  <c r="Z205" i="61" s="1"/>
  <c r="S205" i="61"/>
  <c r="T265" i="61"/>
  <c r="Z265" i="61" s="1"/>
  <c r="S265" i="61"/>
  <c r="T332" i="61"/>
  <c r="Z332" i="61" s="1"/>
  <c r="S332" i="61"/>
  <c r="T340" i="61"/>
  <c r="Z340" i="61" s="1"/>
  <c r="S340" i="61"/>
  <c r="T348" i="61"/>
  <c r="Z348" i="61" s="1"/>
  <c r="S348" i="61"/>
  <c r="T352" i="61"/>
  <c r="Z352" i="61" s="1"/>
  <c r="S352" i="61"/>
  <c r="T444" i="61"/>
  <c r="Z444" i="61" s="1"/>
  <c r="S444" i="61"/>
  <c r="T466" i="61"/>
  <c r="Z466" i="61" s="1"/>
  <c r="S466" i="61"/>
  <c r="T502" i="61"/>
  <c r="Z502" i="61" s="1"/>
  <c r="S502" i="61"/>
  <c r="T506" i="61"/>
  <c r="Z506" i="61" s="1"/>
  <c r="S506" i="61"/>
  <c r="T594" i="61"/>
  <c r="Z594" i="61" s="1"/>
  <c r="S594" i="61"/>
  <c r="T598" i="61"/>
  <c r="Z598" i="61" s="1"/>
  <c r="S598" i="61"/>
  <c r="T622" i="61"/>
  <c r="Z622" i="61" s="1"/>
  <c r="S622" i="61"/>
  <c r="T626" i="61"/>
  <c r="Z626" i="61" s="1"/>
  <c r="S626" i="61"/>
  <c r="T233" i="61"/>
  <c r="Z233" i="61" s="1"/>
  <c r="S233" i="61"/>
  <c r="S258" i="61"/>
  <c r="S262" i="61"/>
  <c r="T269" i="61"/>
  <c r="Z269" i="61" s="1"/>
  <c r="S269" i="61"/>
  <c r="T440" i="61"/>
  <c r="Z440" i="61" s="1"/>
  <c r="S440" i="61"/>
  <c r="T445" i="61"/>
  <c r="Z445" i="61" s="1"/>
  <c r="S445" i="61"/>
  <c r="T518" i="61"/>
  <c r="Z518" i="61" s="1"/>
  <c r="S518" i="61"/>
  <c r="T145" i="61"/>
  <c r="Z145" i="61" s="1"/>
  <c r="S145" i="61"/>
  <c r="T193" i="61"/>
  <c r="Z193" i="61" s="1"/>
  <c r="S193" i="61"/>
  <c r="T253" i="61"/>
  <c r="Z253" i="61" s="1"/>
  <c r="S253" i="61"/>
  <c r="T257" i="61"/>
  <c r="Z257" i="61" s="1"/>
  <c r="S257" i="61"/>
  <c r="T261" i="61"/>
  <c r="Z261" i="61" s="1"/>
  <c r="S261" i="61"/>
  <c r="T285" i="61"/>
  <c r="Z285" i="61" s="1"/>
  <c r="S285" i="61"/>
  <c r="S291" i="61"/>
  <c r="T291" i="61"/>
  <c r="Z291" i="61" s="1"/>
  <c r="T380" i="61"/>
  <c r="Z380" i="61" s="1"/>
  <c r="S380" i="61"/>
  <c r="T384" i="61"/>
  <c r="Z384" i="61" s="1"/>
  <c r="S384" i="61"/>
  <c r="T388" i="61"/>
  <c r="Z388" i="61" s="1"/>
  <c r="S388" i="61"/>
  <c r="T392" i="61"/>
  <c r="Z392" i="61" s="1"/>
  <c r="S392" i="61"/>
  <c r="T396" i="61"/>
  <c r="Z396" i="61" s="1"/>
  <c r="S396" i="61"/>
  <c r="S425" i="61"/>
  <c r="S429" i="61"/>
  <c r="T437" i="61"/>
  <c r="Z437" i="61" s="1"/>
  <c r="S437" i="61"/>
  <c r="T448" i="61"/>
  <c r="Z448" i="61" s="1"/>
  <c r="S448" i="61"/>
  <c r="T453" i="61"/>
  <c r="Z453" i="61" s="1"/>
  <c r="S453" i="61"/>
  <c r="T304" i="61"/>
  <c r="Z304" i="61" s="1"/>
  <c r="S304" i="61"/>
  <c r="T308" i="61"/>
  <c r="Z308" i="61" s="1"/>
  <c r="S308" i="61"/>
  <c r="T312" i="61"/>
  <c r="Z312" i="61" s="1"/>
  <c r="S312" i="61"/>
  <c r="T316" i="61"/>
  <c r="Z316" i="61" s="1"/>
  <c r="S316" i="61"/>
  <c r="T320" i="61"/>
  <c r="Z320" i="61" s="1"/>
  <c r="S320" i="61"/>
  <c r="T360" i="61"/>
  <c r="Z360" i="61" s="1"/>
  <c r="S360" i="61"/>
  <c r="T364" i="61"/>
  <c r="Z364" i="61" s="1"/>
  <c r="S364" i="61"/>
  <c r="T368" i="61"/>
  <c r="Z368" i="61" s="1"/>
  <c r="S368" i="61"/>
  <c r="T400" i="61"/>
  <c r="Z400" i="61" s="1"/>
  <c r="S400" i="61"/>
  <c r="T404" i="61"/>
  <c r="Z404" i="61" s="1"/>
  <c r="S404" i="61"/>
  <c r="T408" i="61"/>
  <c r="Z408" i="61" s="1"/>
  <c r="S408" i="61"/>
  <c r="T412" i="61"/>
  <c r="Z412" i="61" s="1"/>
  <c r="S412" i="61"/>
  <c r="T416" i="61"/>
  <c r="Z416" i="61" s="1"/>
  <c r="S416" i="61"/>
  <c r="T420" i="61"/>
  <c r="Z420" i="61" s="1"/>
  <c r="S420" i="61"/>
  <c r="S329" i="61"/>
  <c r="T372" i="61"/>
  <c r="Z372" i="61" s="1"/>
  <c r="S372" i="61"/>
  <c r="T424" i="61"/>
  <c r="Z424" i="61" s="1"/>
  <c r="S424" i="61"/>
  <c r="T428" i="61"/>
  <c r="Z428" i="61" s="1"/>
  <c r="S428" i="61"/>
  <c r="T432" i="61"/>
  <c r="Z432" i="61" s="1"/>
  <c r="S432" i="61"/>
  <c r="T462" i="61"/>
  <c r="Z462" i="61" s="1"/>
  <c r="S462" i="61"/>
  <c r="T470" i="61"/>
  <c r="Z470" i="61" s="1"/>
  <c r="S470" i="61"/>
  <c r="T578" i="61"/>
  <c r="Z578" i="61" s="1"/>
  <c r="S578" i="61"/>
  <c r="T610" i="61"/>
  <c r="Z610" i="61" s="1"/>
  <c r="S610" i="61"/>
  <c r="T478" i="61"/>
  <c r="Z478" i="61" s="1"/>
  <c r="S478" i="61"/>
  <c r="T482" i="61"/>
  <c r="Z482" i="61" s="1"/>
  <c r="S482" i="61"/>
  <c r="T486" i="61"/>
  <c r="Z486" i="61" s="1"/>
  <c r="S486" i="61"/>
  <c r="T490" i="61"/>
  <c r="Z490" i="61" s="1"/>
  <c r="S490" i="61"/>
  <c r="T494" i="61"/>
  <c r="Z494" i="61" s="1"/>
  <c r="S494" i="61"/>
  <c r="T538" i="61"/>
  <c r="Z538" i="61" s="1"/>
  <c r="S538" i="61"/>
  <c r="T542" i="61"/>
  <c r="Z542" i="61" s="1"/>
  <c r="S542" i="61"/>
  <c r="T546" i="61"/>
  <c r="Z546" i="61" s="1"/>
  <c r="S546" i="61"/>
  <c r="T550" i="61"/>
  <c r="Z550" i="61" s="1"/>
  <c r="S550" i="61"/>
  <c r="T586" i="61"/>
  <c r="Z586" i="61" s="1"/>
  <c r="S586" i="61"/>
  <c r="S461" i="61"/>
  <c r="S465" i="61"/>
  <c r="S469" i="61"/>
  <c r="S477" i="61"/>
  <c r="Q514" i="61"/>
  <c r="W514" i="61" s="1"/>
  <c r="P514" i="61"/>
  <c r="Q589" i="61"/>
  <c r="W589" i="61" s="1"/>
  <c r="P589" i="61"/>
  <c r="Q593" i="61"/>
  <c r="W593" i="61" s="1"/>
  <c r="P593" i="61"/>
  <c r="Q610" i="61"/>
  <c r="W610" i="61" s="1"/>
  <c r="P610" i="61"/>
  <c r="P15" i="61"/>
  <c r="Q133" i="61"/>
  <c r="W133" i="61" s="1"/>
  <c r="Q141" i="61"/>
  <c r="W141" i="61" s="1"/>
  <c r="P223" i="61"/>
  <c r="Q233" i="61"/>
  <c r="W233" i="61" s="1"/>
  <c r="Q253" i="61"/>
  <c r="W253" i="61" s="1"/>
  <c r="P255" i="61"/>
  <c r="P258" i="61"/>
  <c r="Q261" i="61"/>
  <c r="W261" i="61" s="1"/>
  <c r="Q269" i="61"/>
  <c r="W269" i="61" s="1"/>
  <c r="P291" i="61"/>
  <c r="P306" i="61"/>
  <c r="Q309" i="61"/>
  <c r="W309" i="61" s="1"/>
  <c r="P311" i="61"/>
  <c r="Q314" i="61"/>
  <c r="W314" i="61" s="1"/>
  <c r="P328" i="61"/>
  <c r="Q350" i="61"/>
  <c r="W350" i="61" s="1"/>
  <c r="P354" i="61"/>
  <c r="Q354" i="61"/>
  <c r="W354" i="61" s="1"/>
  <c r="Q386" i="61"/>
  <c r="W386" i="61" s="1"/>
  <c r="P415" i="61"/>
  <c r="Q418" i="61"/>
  <c r="W418" i="61" s="1"/>
  <c r="Q570" i="61"/>
  <c r="W570" i="61" s="1"/>
  <c r="P570" i="61"/>
  <c r="P586" i="61"/>
  <c r="Q606" i="61"/>
  <c r="W606" i="61" s="1"/>
  <c r="P606" i="61"/>
  <c r="Q21" i="61"/>
  <c r="W21" i="61" s="1"/>
  <c r="P23" i="61"/>
  <c r="Q27" i="61"/>
  <c r="W27" i="61" s="1"/>
  <c r="P35" i="61"/>
  <c r="P38" i="61"/>
  <c r="Q41" i="61"/>
  <c r="W41" i="61" s="1"/>
  <c r="P43" i="61"/>
  <c r="P46" i="61"/>
  <c r="Q49" i="61"/>
  <c r="W49" i="61" s="1"/>
  <c r="P51" i="61"/>
  <c r="P54" i="61"/>
  <c r="Q57" i="61"/>
  <c r="W57" i="61" s="1"/>
  <c r="P59" i="61"/>
  <c r="P62" i="61"/>
  <c r="Q65" i="61"/>
  <c r="W65" i="61" s="1"/>
  <c r="P67" i="61"/>
  <c r="P70" i="61"/>
  <c r="Q73" i="61"/>
  <c r="W73" i="61" s="1"/>
  <c r="P75" i="61"/>
  <c r="P78" i="61"/>
  <c r="Q81" i="61"/>
  <c r="W81" i="61" s="1"/>
  <c r="P86" i="61"/>
  <c r="P91" i="61"/>
  <c r="P94" i="61"/>
  <c r="Q97" i="61"/>
  <c r="W97" i="61" s="1"/>
  <c r="P99" i="61"/>
  <c r="P102" i="61"/>
  <c r="Q105" i="61"/>
  <c r="W105" i="61" s="1"/>
  <c r="Q115" i="61"/>
  <c r="W115" i="61" s="1"/>
  <c r="P123" i="61"/>
  <c r="P126" i="61"/>
  <c r="Q129" i="61"/>
  <c r="W129" i="61" s="1"/>
  <c r="Q135" i="61"/>
  <c r="W135" i="61" s="1"/>
  <c r="P146" i="61"/>
  <c r="P151" i="61"/>
  <c r="P154" i="61"/>
  <c r="Q157" i="61"/>
  <c r="W157" i="61" s="1"/>
  <c r="P159" i="61"/>
  <c r="P162" i="61"/>
  <c r="Q165" i="61"/>
  <c r="W165" i="61" s="1"/>
  <c r="P170" i="61"/>
  <c r="Q173" i="61"/>
  <c r="W173" i="61" s="1"/>
  <c r="P175" i="61"/>
  <c r="P178" i="61"/>
  <c r="Q181" i="61"/>
  <c r="W181" i="61" s="1"/>
  <c r="P183" i="61"/>
  <c r="P186" i="61"/>
  <c r="P195" i="61"/>
  <c r="P198" i="61"/>
  <c r="Q201" i="61"/>
  <c r="W201" i="61" s="1"/>
  <c r="P203" i="61"/>
  <c r="P206" i="61"/>
  <c r="Q209" i="61"/>
  <c r="W209" i="61" s="1"/>
  <c r="P211" i="61"/>
  <c r="P214" i="61"/>
  <c r="Q217" i="61"/>
  <c r="W217" i="61" s="1"/>
  <c r="P235" i="61"/>
  <c r="P238" i="61"/>
  <c r="Q241" i="61"/>
  <c r="W241" i="61" s="1"/>
  <c r="P243" i="61"/>
  <c r="P246" i="61"/>
  <c r="Q249" i="61"/>
  <c r="W249" i="61" s="1"/>
  <c r="Q263" i="61"/>
  <c r="W263" i="61" s="1"/>
  <c r="Q277" i="61"/>
  <c r="W277" i="61" s="1"/>
  <c r="P282" i="61"/>
  <c r="Q285" i="61"/>
  <c r="W285" i="61" s="1"/>
  <c r="P287" i="61"/>
  <c r="Q297" i="61"/>
  <c r="W297" i="61" s="1"/>
  <c r="Q303" i="61"/>
  <c r="W303" i="61" s="1"/>
  <c r="Q326" i="61"/>
  <c r="W326" i="61" s="1"/>
  <c r="P330" i="61"/>
  <c r="Q330" i="61"/>
  <c r="W330" i="61" s="1"/>
  <c r="Q332" i="61"/>
  <c r="W332" i="61" s="1"/>
  <c r="P336" i="61"/>
  <c r="P347" i="61"/>
  <c r="Q351" i="61"/>
  <c r="W351" i="61" s="1"/>
  <c r="P351" i="61"/>
  <c r="P360" i="61"/>
  <c r="P383" i="61"/>
  <c r="Q387" i="61"/>
  <c r="W387" i="61" s="1"/>
  <c r="P387" i="61"/>
  <c r="P407" i="61"/>
  <c r="Q410" i="61"/>
  <c r="W410" i="61" s="1"/>
  <c r="P412" i="61"/>
  <c r="P439" i="61"/>
  <c r="Q442" i="61"/>
  <c r="W442" i="61" s="1"/>
  <c r="P444" i="61"/>
  <c r="Q461" i="61"/>
  <c r="W461" i="61" s="1"/>
  <c r="P461" i="61"/>
  <c r="Q466" i="61"/>
  <c r="W466" i="61" s="1"/>
  <c r="P466" i="61"/>
  <c r="Q517" i="61"/>
  <c r="W517" i="61" s="1"/>
  <c r="P517" i="61"/>
  <c r="Q522" i="61"/>
  <c r="W522" i="61" s="1"/>
  <c r="P522" i="61"/>
  <c r="Q549" i="61"/>
  <c r="W549" i="61" s="1"/>
  <c r="P549" i="61"/>
  <c r="Q553" i="61"/>
  <c r="W553" i="61" s="1"/>
  <c r="P553" i="61"/>
  <c r="Q577" i="61"/>
  <c r="W577" i="61" s="1"/>
  <c r="P577" i="61"/>
  <c r="Q581" i="61"/>
  <c r="W581" i="61" s="1"/>
  <c r="P581" i="61"/>
  <c r="P590" i="61"/>
  <c r="P594" i="61"/>
  <c r="P598" i="61"/>
  <c r="Q602" i="61"/>
  <c r="W602" i="61" s="1"/>
  <c r="P602" i="61"/>
  <c r="Q613" i="61"/>
  <c r="W613" i="61" s="1"/>
  <c r="P613" i="61"/>
  <c r="Q617" i="61"/>
  <c r="W617" i="61" s="1"/>
  <c r="P617" i="61"/>
  <c r="Q621" i="61"/>
  <c r="W621" i="61" s="1"/>
  <c r="P621" i="61"/>
  <c r="Q625" i="61"/>
  <c r="W625" i="61" s="1"/>
  <c r="P625" i="61"/>
  <c r="Q629" i="61"/>
  <c r="W629" i="61" s="1"/>
  <c r="P629" i="61"/>
  <c r="Q633" i="61"/>
  <c r="W633" i="61" s="1"/>
  <c r="P633" i="61"/>
  <c r="Q637" i="61"/>
  <c r="W637" i="61" s="1"/>
  <c r="P637" i="61"/>
  <c r="Q335" i="61"/>
  <c r="W335" i="61" s="1"/>
  <c r="P335" i="61"/>
  <c r="P346" i="61"/>
  <c r="Q346" i="61"/>
  <c r="W346" i="61" s="1"/>
  <c r="P382" i="61"/>
  <c r="Q382" i="61"/>
  <c r="W382" i="61" s="1"/>
  <c r="Q458" i="61"/>
  <c r="W458" i="61" s="1"/>
  <c r="P458" i="61"/>
  <c r="Q469" i="61"/>
  <c r="W469" i="61" s="1"/>
  <c r="P469" i="61"/>
  <c r="Q477" i="61"/>
  <c r="W477" i="61" s="1"/>
  <c r="P477" i="61"/>
  <c r="Q481" i="61"/>
  <c r="W481" i="61" s="1"/>
  <c r="P481" i="61"/>
  <c r="Q485" i="61"/>
  <c r="W485" i="61" s="1"/>
  <c r="P485" i="61"/>
  <c r="Q489" i="61"/>
  <c r="W489" i="61" s="1"/>
  <c r="P489" i="61"/>
  <c r="Q493" i="61"/>
  <c r="W493" i="61" s="1"/>
  <c r="P493" i="61"/>
  <c r="Q497" i="61"/>
  <c r="W497" i="61" s="1"/>
  <c r="P497" i="61"/>
  <c r="Q525" i="61"/>
  <c r="W525" i="61" s="1"/>
  <c r="P525" i="61"/>
  <c r="Q557" i="61"/>
  <c r="W557" i="61" s="1"/>
  <c r="P557" i="61"/>
  <c r="Q597" i="61"/>
  <c r="W597" i="61" s="1"/>
  <c r="P597" i="61"/>
  <c r="Q605" i="61"/>
  <c r="W605" i="61" s="1"/>
  <c r="P605" i="61"/>
  <c r="Q5" i="61"/>
  <c r="W5" i="61" s="1"/>
  <c r="P10" i="61"/>
  <c r="Q13" i="61"/>
  <c r="W13" i="61" s="1"/>
  <c r="Q109" i="61"/>
  <c r="W109" i="61" s="1"/>
  <c r="P138" i="61"/>
  <c r="Q193" i="61"/>
  <c r="W193" i="61" s="1"/>
  <c r="Q221" i="61"/>
  <c r="W221" i="61" s="1"/>
  <c r="P266" i="61"/>
  <c r="P316" i="61"/>
  <c r="P339" i="61"/>
  <c r="Q343" i="61"/>
  <c r="W343" i="61" s="1"/>
  <c r="P343" i="61"/>
  <c r="P363" i="61"/>
  <c r="Q366" i="61"/>
  <c r="W366" i="61" s="1"/>
  <c r="P368" i="61"/>
  <c r="P390" i="61"/>
  <c r="Q390" i="61"/>
  <c r="W390" i="61" s="1"/>
  <c r="P420" i="61"/>
  <c r="P447" i="61"/>
  <c r="Q450" i="61"/>
  <c r="W450" i="61" s="1"/>
  <c r="P452" i="61"/>
  <c r="Q327" i="61"/>
  <c r="W327" i="61" s="1"/>
  <c r="P327" i="61"/>
  <c r="P338" i="61"/>
  <c r="Q338" i="61"/>
  <c r="W338" i="61" s="1"/>
  <c r="Q457" i="61"/>
  <c r="W457" i="61" s="1"/>
  <c r="P457" i="61"/>
  <c r="Q462" i="61"/>
  <c r="W462" i="61" s="1"/>
  <c r="P462" i="61"/>
  <c r="P502" i="61"/>
  <c r="P506" i="61"/>
  <c r="Q518" i="61"/>
  <c r="W518" i="61" s="1"/>
  <c r="P518" i="61"/>
  <c r="Q529" i="61"/>
  <c r="W529" i="61" s="1"/>
  <c r="P529" i="61"/>
  <c r="Q533" i="61"/>
  <c r="W533" i="61" s="1"/>
  <c r="P533" i="61"/>
  <c r="P538" i="61"/>
  <c r="P542" i="61"/>
  <c r="P546" i="61"/>
  <c r="Q550" i="61"/>
  <c r="W550" i="61" s="1"/>
  <c r="P550" i="61"/>
  <c r="Q578" i="61"/>
  <c r="W578" i="61" s="1"/>
  <c r="P578" i="61"/>
  <c r="Q454" i="61"/>
  <c r="W454" i="61" s="1"/>
  <c r="P454" i="61"/>
  <c r="Q465" i="61"/>
  <c r="W465" i="61" s="1"/>
  <c r="P465" i="61"/>
  <c r="Q470" i="61"/>
  <c r="W470" i="61" s="1"/>
  <c r="P470" i="61"/>
  <c r="Q521" i="61"/>
  <c r="W521" i="61" s="1"/>
  <c r="P521" i="61"/>
  <c r="Q526" i="61"/>
  <c r="W526" i="61" s="1"/>
  <c r="P526" i="61"/>
  <c r="Q541" i="61"/>
  <c r="W541" i="61" s="1"/>
  <c r="P541" i="61"/>
  <c r="Q545" i="61"/>
  <c r="W545" i="61" s="1"/>
  <c r="P545" i="61"/>
  <c r="Q569" i="61"/>
  <c r="W569" i="61" s="1"/>
  <c r="P569" i="61"/>
  <c r="Q573" i="61"/>
  <c r="W573" i="61" s="1"/>
  <c r="P573" i="61"/>
  <c r="Q609" i="61"/>
  <c r="W609" i="61" s="1"/>
  <c r="P609" i="61"/>
  <c r="Q501" i="61"/>
  <c r="W501" i="61" s="1"/>
  <c r="P501" i="61"/>
  <c r="Q505" i="61"/>
  <c r="W505" i="61" s="1"/>
  <c r="P505" i="61"/>
  <c r="Q565" i="61"/>
  <c r="W565" i="61" s="1"/>
  <c r="P565" i="61"/>
  <c r="Q585" i="61"/>
  <c r="W585" i="61" s="1"/>
  <c r="P585" i="61"/>
  <c r="Q641" i="61"/>
  <c r="W641" i="61" s="1"/>
  <c r="P641" i="61"/>
  <c r="P97" i="59"/>
  <c r="S512" i="59"/>
  <c r="S496" i="59"/>
  <c r="L494" i="59"/>
  <c r="M494" i="59"/>
  <c r="S494" i="59" s="1"/>
  <c r="L483" i="59"/>
  <c r="M483" i="59"/>
  <c r="S483" i="59" s="1"/>
  <c r="O479" i="59"/>
  <c r="P479" i="59"/>
  <c r="L451" i="59"/>
  <c r="M451" i="59"/>
  <c r="S451" i="59" s="1"/>
  <c r="S448" i="59"/>
  <c r="O417" i="59"/>
  <c r="P417" i="59"/>
  <c r="O389" i="59"/>
  <c r="P389" i="59"/>
  <c r="L375" i="59"/>
  <c r="M375" i="59"/>
  <c r="S375" i="59" s="1"/>
  <c r="L360" i="59"/>
  <c r="M360" i="59"/>
  <c r="S360" i="59" s="1"/>
  <c r="O352" i="59"/>
  <c r="P352" i="59"/>
  <c r="O345" i="59"/>
  <c r="P345" i="59"/>
  <c r="S341" i="59"/>
  <c r="P338" i="59"/>
  <c r="O338" i="59"/>
  <c r="S328" i="59"/>
  <c r="O309" i="59"/>
  <c r="P309" i="59"/>
  <c r="L300" i="59"/>
  <c r="M300" i="59"/>
  <c r="L295" i="59"/>
  <c r="M295" i="59"/>
  <c r="S295" i="59" s="1"/>
  <c r="L291" i="59"/>
  <c r="M291" i="59"/>
  <c r="S291" i="59" s="1"/>
  <c r="P264" i="59"/>
  <c r="O264" i="59"/>
  <c r="O263" i="59"/>
  <c r="P263" i="59"/>
  <c r="L262" i="59"/>
  <c r="M262" i="59"/>
  <c r="S262" i="59" s="1"/>
  <c r="M237" i="59"/>
  <c r="S237" i="59" s="1"/>
  <c r="L237" i="59"/>
  <c r="P205" i="59"/>
  <c r="O205" i="59"/>
  <c r="L503" i="59"/>
  <c r="M503" i="59"/>
  <c r="S503" i="59" s="1"/>
  <c r="M476" i="59"/>
  <c r="S476" i="59" s="1"/>
  <c r="L476" i="59"/>
  <c r="M472" i="59"/>
  <c r="S472" i="59" s="1"/>
  <c r="L472" i="59"/>
  <c r="O460" i="59"/>
  <c r="P460" i="59"/>
  <c r="M456" i="59"/>
  <c r="S456" i="59" s="1"/>
  <c r="L456" i="59"/>
  <c r="L312" i="59"/>
  <c r="M312" i="59"/>
  <c r="S312" i="59" s="1"/>
  <c r="O308" i="59"/>
  <c r="P308" i="59"/>
  <c r="M273" i="59"/>
  <c r="S273" i="59" s="1"/>
  <c r="L273" i="59"/>
  <c r="M269" i="59"/>
  <c r="S269" i="59" s="1"/>
  <c r="L269" i="59"/>
  <c r="M251" i="59"/>
  <c r="S251" i="59" s="1"/>
  <c r="L251" i="59"/>
  <c r="L249" i="59"/>
  <c r="M249" i="59"/>
  <c r="S249" i="59" s="1"/>
  <c r="O227" i="59"/>
  <c r="P227" i="59"/>
  <c r="M3" i="59"/>
  <c r="M92" i="59"/>
  <c r="P148" i="59"/>
  <c r="P3" i="59"/>
  <c r="N643" i="59"/>
  <c r="S27" i="59"/>
  <c r="S40" i="59"/>
  <c r="M51" i="59"/>
  <c r="S51" i="59" s="1"/>
  <c r="L52" i="59"/>
  <c r="S53" i="59"/>
  <c r="L64" i="59"/>
  <c r="P65" i="59"/>
  <c r="O82" i="59"/>
  <c r="M105" i="59"/>
  <c r="S154" i="59"/>
  <c r="M634" i="59"/>
  <c r="S634" i="59" s="1"/>
  <c r="M627" i="59"/>
  <c r="S627" i="59" s="1"/>
  <c r="P624" i="59"/>
  <c r="M623" i="59"/>
  <c r="P620" i="59"/>
  <c r="M619" i="59"/>
  <c r="S619" i="59" s="1"/>
  <c r="M615" i="59"/>
  <c r="S615" i="59" s="1"/>
  <c r="S608" i="59"/>
  <c r="P604" i="59"/>
  <c r="P600" i="59"/>
  <c r="M599" i="59"/>
  <c r="S599" i="59" s="1"/>
  <c r="S590" i="59"/>
  <c r="P584" i="59"/>
  <c r="M583" i="59"/>
  <c r="S583" i="59" s="1"/>
  <c r="P580" i="59"/>
  <c r="M579" i="59"/>
  <c r="S572" i="59"/>
  <c r="M571" i="59"/>
  <c r="S571" i="59" s="1"/>
  <c r="P568" i="59"/>
  <c r="P555" i="59"/>
  <c r="O553" i="59"/>
  <c r="P552" i="59"/>
  <c r="S552" i="59"/>
  <c r="M551" i="59"/>
  <c r="S551" i="59" s="1"/>
  <c r="P547" i="59"/>
  <c r="M546" i="59"/>
  <c r="O545" i="59"/>
  <c r="P544" i="59"/>
  <c r="S544" i="59"/>
  <c r="M543" i="59"/>
  <c r="S543" i="59" s="1"/>
  <c r="P539" i="59"/>
  <c r="M538" i="59"/>
  <c r="M535" i="59"/>
  <c r="S535" i="59" s="1"/>
  <c r="P531" i="59"/>
  <c r="P527" i="59"/>
  <c r="M526" i="59"/>
  <c r="S526" i="59" s="1"/>
  <c r="O525" i="59"/>
  <c r="L524" i="59"/>
  <c r="P520" i="59"/>
  <c r="M519" i="59"/>
  <c r="S519" i="59" s="1"/>
  <c r="P512" i="59"/>
  <c r="M510" i="59"/>
  <c r="S510" i="59" s="1"/>
  <c r="P508" i="59"/>
  <c r="M507" i="59"/>
  <c r="S507" i="59" s="1"/>
  <c r="P503" i="59"/>
  <c r="S500" i="59"/>
  <c r="O497" i="59"/>
  <c r="M492" i="59"/>
  <c r="S492" i="59" s="1"/>
  <c r="L492" i="59"/>
  <c r="L480" i="59"/>
  <c r="P477" i="59"/>
  <c r="O477" i="59"/>
  <c r="O468" i="59"/>
  <c r="P468" i="59"/>
  <c r="P467" i="59"/>
  <c r="M464" i="59"/>
  <c r="S464" i="59" s="1"/>
  <c r="L464" i="59"/>
  <c r="L459" i="59"/>
  <c r="M459" i="59"/>
  <c r="S459" i="59" s="1"/>
  <c r="M458" i="59"/>
  <c r="S458" i="59" s="1"/>
  <c r="M445" i="59"/>
  <c r="S445" i="59" s="1"/>
  <c r="L445" i="59"/>
  <c r="L443" i="59"/>
  <c r="M443" i="59"/>
  <c r="S443" i="59" s="1"/>
  <c r="L439" i="59"/>
  <c r="M439" i="59"/>
  <c r="S439" i="59" s="1"/>
  <c r="O432" i="59"/>
  <c r="P432" i="59"/>
  <c r="O429" i="59"/>
  <c r="P429" i="59"/>
  <c r="L427" i="59"/>
  <c r="O426" i="59"/>
  <c r="L424" i="59"/>
  <c r="O413" i="59"/>
  <c r="P413" i="59"/>
  <c r="O405" i="59"/>
  <c r="M393" i="59"/>
  <c r="S393" i="59" s="1"/>
  <c r="L393" i="59"/>
  <c r="L385" i="59"/>
  <c r="S345" i="59"/>
  <c r="L339" i="59"/>
  <c r="M339" i="59"/>
  <c r="S339" i="59" s="1"/>
  <c r="S332" i="59"/>
  <c r="O305" i="59"/>
  <c r="P305" i="59"/>
  <c r="L292" i="59"/>
  <c r="M292" i="59"/>
  <c r="S292" i="59" s="1"/>
  <c r="L287" i="59"/>
  <c r="M287" i="59"/>
  <c r="M265" i="59"/>
  <c r="S265" i="59" s="1"/>
  <c r="L265" i="59"/>
  <c r="L246" i="59"/>
  <c r="M246" i="59"/>
  <c r="S246" i="59" s="1"/>
  <c r="L211" i="59"/>
  <c r="M211" i="59"/>
  <c r="L207" i="59"/>
  <c r="M207" i="59"/>
  <c r="S207" i="59" s="1"/>
  <c r="P186" i="59"/>
  <c r="O186" i="59"/>
  <c r="L175" i="59"/>
  <c r="M175" i="59"/>
  <c r="S175" i="59" s="1"/>
  <c r="O161" i="59"/>
  <c r="P161" i="59"/>
  <c r="P156" i="59"/>
  <c r="O156" i="59"/>
  <c r="L155" i="59"/>
  <c r="M155" i="59"/>
  <c r="O499" i="59"/>
  <c r="P499" i="59"/>
  <c r="P493" i="59"/>
  <c r="O493" i="59"/>
  <c r="L467" i="59"/>
  <c r="M467" i="59"/>
  <c r="S467" i="59" s="1"/>
  <c r="O444" i="59"/>
  <c r="P444" i="59"/>
  <c r="O392" i="59"/>
  <c r="P392" i="59"/>
  <c r="L351" i="59"/>
  <c r="M351" i="59"/>
  <c r="L348" i="59"/>
  <c r="M348" i="59"/>
  <c r="S348" i="59" s="1"/>
  <c r="O344" i="59"/>
  <c r="P344" i="59"/>
  <c r="L304" i="59"/>
  <c r="M304" i="59"/>
  <c r="S304" i="59" s="1"/>
  <c r="O285" i="59"/>
  <c r="P285" i="59"/>
  <c r="P262" i="59"/>
  <c r="O262" i="59"/>
  <c r="M19" i="59"/>
  <c r="S19" i="59" s="1"/>
  <c r="P64" i="59"/>
  <c r="S624" i="59"/>
  <c r="Q643" i="59"/>
  <c r="S133" i="59"/>
  <c r="O641" i="59"/>
  <c r="S640" i="59"/>
  <c r="O633" i="59"/>
  <c r="S612" i="59"/>
  <c r="M606" i="59"/>
  <c r="P595" i="59"/>
  <c r="M594" i="59"/>
  <c r="S594" i="59" s="1"/>
  <c r="O593" i="59"/>
  <c r="L592" i="59"/>
  <c r="P575" i="59"/>
  <c r="M570" i="59"/>
  <c r="S570" i="59" s="1"/>
  <c r="P567" i="59"/>
  <c r="O565" i="59"/>
  <c r="S564" i="59"/>
  <c r="P559" i="59"/>
  <c r="M558" i="59"/>
  <c r="S558" i="59" s="1"/>
  <c r="O557" i="59"/>
  <c r="L548" i="59"/>
  <c r="L540" i="59"/>
  <c r="L532" i="59"/>
  <c r="O529" i="59"/>
  <c r="L528" i="59"/>
  <c r="P515" i="59"/>
  <c r="M514" i="59"/>
  <c r="S514" i="59" s="1"/>
  <c r="S504" i="59"/>
  <c r="O501" i="59"/>
  <c r="O495" i="59"/>
  <c r="P495" i="59"/>
  <c r="L487" i="59"/>
  <c r="O484" i="59"/>
  <c r="P484" i="59"/>
  <c r="P483" i="59"/>
  <c r="S480" i="59"/>
  <c r="L478" i="59"/>
  <c r="M478" i="59"/>
  <c r="S478" i="59" s="1"/>
  <c r="S471" i="59"/>
  <c r="O465" i="59"/>
  <c r="S455" i="59"/>
  <c r="O452" i="59"/>
  <c r="P452" i="59"/>
  <c r="P451" i="59"/>
  <c r="O447" i="59"/>
  <c r="P447" i="59"/>
  <c r="S429" i="59"/>
  <c r="L428" i="59"/>
  <c r="M428" i="59"/>
  <c r="O425" i="59"/>
  <c r="P425" i="59"/>
  <c r="L412" i="59"/>
  <c r="M412" i="59"/>
  <c r="S389" i="59"/>
  <c r="L384" i="59"/>
  <c r="M384" i="59"/>
  <c r="O380" i="59"/>
  <c r="P380" i="59"/>
  <c r="L372" i="59"/>
  <c r="O365" i="59"/>
  <c r="S364" i="59"/>
  <c r="O361" i="59"/>
  <c r="P361" i="59"/>
  <c r="P360" i="59"/>
  <c r="O357" i="59"/>
  <c r="S353" i="59"/>
  <c r="P350" i="59"/>
  <c r="O350" i="59"/>
  <c r="L347" i="59"/>
  <c r="M347" i="59"/>
  <c r="O340" i="59"/>
  <c r="P340" i="59"/>
  <c r="S336" i="59"/>
  <c r="L316" i="59"/>
  <c r="M315" i="59"/>
  <c r="S315" i="59" s="1"/>
  <c r="L311" i="59"/>
  <c r="M311" i="59"/>
  <c r="P300" i="59"/>
  <c r="O297" i="59"/>
  <c r="L266" i="59"/>
  <c r="M266" i="59"/>
  <c r="L253" i="59"/>
  <c r="M253" i="59"/>
  <c r="S253" i="59" s="1"/>
  <c r="O238" i="59"/>
  <c r="P238" i="59"/>
  <c r="L225" i="59"/>
  <c r="M225" i="59"/>
  <c r="S225" i="59" s="1"/>
  <c r="M209" i="59"/>
  <c r="S209" i="59" s="1"/>
  <c r="L209" i="59"/>
  <c r="L187" i="59"/>
  <c r="O157" i="59"/>
  <c r="P157" i="59"/>
  <c r="L156" i="59"/>
  <c r="M156" i="59"/>
  <c r="K643" i="59"/>
  <c r="P491" i="59"/>
  <c r="M490" i="59"/>
  <c r="S490" i="59" s="1"/>
  <c r="O489" i="59"/>
  <c r="L488" i="59"/>
  <c r="P475" i="59"/>
  <c r="M474" i="59"/>
  <c r="S474" i="59" s="1"/>
  <c r="P471" i="59"/>
  <c r="M470" i="59"/>
  <c r="S470" i="59" s="1"/>
  <c r="O469" i="59"/>
  <c r="S468" i="59"/>
  <c r="P463" i="59"/>
  <c r="M462" i="59"/>
  <c r="S462" i="59" s="1"/>
  <c r="O461" i="59"/>
  <c r="S460" i="59"/>
  <c r="P455" i="59"/>
  <c r="M454" i="59"/>
  <c r="S454" i="59" s="1"/>
  <c r="S452" i="59"/>
  <c r="S417" i="59"/>
  <c r="S367" i="59"/>
  <c r="L337" i="59"/>
  <c r="P332" i="59"/>
  <c r="S305" i="59"/>
  <c r="O276" i="59"/>
  <c r="P276" i="59"/>
  <c r="O246" i="59"/>
  <c r="S222" i="59"/>
  <c r="L203" i="59"/>
  <c r="M203" i="59"/>
  <c r="S203" i="59" s="1"/>
  <c r="L199" i="59"/>
  <c r="L196" i="59"/>
  <c r="M196" i="59"/>
  <c r="S196" i="59" s="1"/>
  <c r="L180" i="59"/>
  <c r="S449" i="59"/>
  <c r="S441" i="59"/>
  <c r="S357" i="59"/>
  <c r="S329" i="59"/>
  <c r="O284" i="59"/>
  <c r="P284" i="59"/>
  <c r="O277" i="59"/>
  <c r="P277" i="59"/>
  <c r="P270" i="59"/>
  <c r="O270" i="59"/>
  <c r="O267" i="59"/>
  <c r="P267" i="59"/>
  <c r="O254" i="59"/>
  <c r="P254" i="59"/>
  <c r="P252" i="59"/>
  <c r="O252" i="59"/>
  <c r="O247" i="59"/>
  <c r="P247" i="59"/>
  <c r="M239" i="59"/>
  <c r="S239" i="59" s="1"/>
  <c r="L239" i="59"/>
  <c r="O212" i="59"/>
  <c r="P212" i="59"/>
  <c r="P210" i="59"/>
  <c r="O210" i="59"/>
  <c r="O208" i="59"/>
  <c r="P208" i="59"/>
  <c r="L200" i="59"/>
  <c r="M200" i="59"/>
  <c r="S200" i="59" s="1"/>
  <c r="S199" i="59"/>
  <c r="S180" i="59"/>
  <c r="S275" i="59"/>
  <c r="O228" i="59"/>
  <c r="S227" i="59"/>
  <c r="O214" i="59"/>
  <c r="L205" i="59"/>
  <c r="O166" i="59"/>
  <c r="O162" i="59"/>
  <c r="S161" i="59"/>
  <c r="S177" i="59"/>
  <c r="L629" i="59"/>
  <c r="M629" i="59"/>
  <c r="S629" i="59" s="1"/>
  <c r="O578" i="59"/>
  <c r="P578" i="59"/>
  <c r="L489" i="59"/>
  <c r="M489" i="59"/>
  <c r="S489" i="59" s="1"/>
  <c r="O486" i="59"/>
  <c r="P486" i="59"/>
  <c r="L481" i="59"/>
  <c r="M481" i="59"/>
  <c r="S481" i="59" s="1"/>
  <c r="O478" i="59"/>
  <c r="P478" i="59"/>
  <c r="L465" i="59"/>
  <c r="M465" i="59"/>
  <c r="S465" i="59" s="1"/>
  <c r="L609" i="59"/>
  <c r="M609" i="59"/>
  <c r="S609" i="59" s="1"/>
  <c r="O510" i="59"/>
  <c r="P510" i="59"/>
  <c r="O470" i="59"/>
  <c r="P470" i="59"/>
  <c r="L469" i="59"/>
  <c r="M469" i="59"/>
  <c r="S469" i="59" s="1"/>
  <c r="O454" i="59"/>
  <c r="P454" i="59"/>
  <c r="L453" i="59"/>
  <c r="M453" i="59"/>
  <c r="S453" i="59" s="1"/>
  <c r="P442" i="59"/>
  <c r="O442" i="59"/>
  <c r="O423" i="59"/>
  <c r="P423" i="59"/>
  <c r="M413" i="59"/>
  <c r="S413" i="59" s="1"/>
  <c r="L413" i="59"/>
  <c r="M381" i="59"/>
  <c r="S381" i="59" s="1"/>
  <c r="L381" i="59"/>
  <c r="L374" i="59"/>
  <c r="M374" i="59"/>
  <c r="S374" i="59" s="1"/>
  <c r="P346" i="59"/>
  <c r="O346" i="59"/>
  <c r="M297" i="59"/>
  <c r="S297" i="59" s="1"/>
  <c r="L297" i="59"/>
  <c r="P286" i="59"/>
  <c r="O286" i="59"/>
  <c r="L278" i="59"/>
  <c r="M278" i="59"/>
  <c r="S278" i="59" s="1"/>
  <c r="L633" i="59"/>
  <c r="M633" i="59"/>
  <c r="S633" i="59" s="1"/>
  <c r="O558" i="59"/>
  <c r="P558" i="59"/>
  <c r="O494" i="59"/>
  <c r="P494" i="59"/>
  <c r="L477" i="59"/>
  <c r="M477" i="59"/>
  <c r="S477" i="59" s="1"/>
  <c r="O474" i="59"/>
  <c r="P474" i="59"/>
  <c r="M437" i="59"/>
  <c r="S437" i="59" s="1"/>
  <c r="L437" i="59"/>
  <c r="S428" i="59"/>
  <c r="O403" i="59"/>
  <c r="P403" i="59"/>
  <c r="O610" i="59"/>
  <c r="P610" i="59"/>
  <c r="O606" i="59"/>
  <c r="P606" i="59"/>
  <c r="L573" i="59"/>
  <c r="M573" i="59"/>
  <c r="S573" i="59" s="1"/>
  <c r="L569" i="59"/>
  <c r="M569" i="59"/>
  <c r="S569" i="59" s="1"/>
  <c r="O622" i="59"/>
  <c r="P622" i="59"/>
  <c r="S606" i="59"/>
  <c r="L553" i="59"/>
  <c r="M553" i="59"/>
  <c r="S553" i="59" s="1"/>
  <c r="O550" i="59"/>
  <c r="P550" i="59"/>
  <c r="L641" i="59"/>
  <c r="M641" i="59"/>
  <c r="S641" i="59" s="1"/>
  <c r="L637" i="59"/>
  <c r="M637" i="59"/>
  <c r="S637" i="59" s="1"/>
  <c r="L625" i="59"/>
  <c r="M625" i="59"/>
  <c r="S625" i="59" s="1"/>
  <c r="L581" i="59"/>
  <c r="M581" i="59"/>
  <c r="S581" i="59" s="1"/>
  <c r="L577" i="59"/>
  <c r="M577" i="59"/>
  <c r="S577" i="59" s="1"/>
  <c r="L557" i="59"/>
  <c r="M557" i="59"/>
  <c r="S557" i="59" s="1"/>
  <c r="L497" i="59"/>
  <c r="M497" i="59"/>
  <c r="S497" i="59" s="1"/>
  <c r="L493" i="59"/>
  <c r="M493" i="59"/>
  <c r="S493" i="59" s="1"/>
  <c r="O490" i="59"/>
  <c r="P490" i="59"/>
  <c r="L485" i="59"/>
  <c r="M485" i="59"/>
  <c r="S485" i="59" s="1"/>
  <c r="O482" i="59"/>
  <c r="P482" i="59"/>
  <c r="O466" i="59"/>
  <c r="P466" i="59"/>
  <c r="P422" i="59"/>
  <c r="O422" i="59"/>
  <c r="S396" i="59"/>
  <c r="P330" i="59"/>
  <c r="O330" i="59"/>
  <c r="L322" i="59"/>
  <c r="M322" i="59"/>
  <c r="S322" i="59" s="1"/>
  <c r="S639" i="59"/>
  <c r="S623" i="59"/>
  <c r="L613" i="59"/>
  <c r="M613" i="59"/>
  <c r="S613" i="59" s="1"/>
  <c r="L605" i="59"/>
  <c r="M605" i="59"/>
  <c r="S605" i="59" s="1"/>
  <c r="O602" i="59"/>
  <c r="P602" i="59"/>
  <c r="O570" i="59"/>
  <c r="P570" i="59"/>
  <c r="S635" i="59"/>
  <c r="S610" i="59"/>
  <c r="S602" i="59"/>
  <c r="L565" i="59"/>
  <c r="M565" i="59"/>
  <c r="S565" i="59" s="1"/>
  <c r="O562" i="59"/>
  <c r="P562" i="59"/>
  <c r="L549" i="59"/>
  <c r="M549" i="59"/>
  <c r="S549" i="59" s="1"/>
  <c r="O546" i="59"/>
  <c r="P546" i="59"/>
  <c r="L545" i="59"/>
  <c r="M545" i="59"/>
  <c r="S545" i="59" s="1"/>
  <c r="O542" i="59"/>
  <c r="P542" i="59"/>
  <c r="L541" i="59"/>
  <c r="M541" i="59"/>
  <c r="S541" i="59" s="1"/>
  <c r="O538" i="59"/>
  <c r="P538" i="59"/>
  <c r="L533" i="59"/>
  <c r="M533" i="59"/>
  <c r="S533" i="59" s="1"/>
  <c r="O458" i="59"/>
  <c r="P458" i="59"/>
  <c r="L457" i="59"/>
  <c r="M457" i="59"/>
  <c r="S457" i="59" s="1"/>
  <c r="O443" i="59"/>
  <c r="P443" i="59"/>
  <c r="L438" i="59"/>
  <c r="M438" i="59"/>
  <c r="S438" i="59" s="1"/>
  <c r="P418" i="59"/>
  <c r="O418" i="59"/>
  <c r="P386" i="59"/>
  <c r="O386" i="59"/>
  <c r="M333" i="59"/>
  <c r="S333" i="59" s="1"/>
  <c r="L333" i="59"/>
  <c r="M223" i="59"/>
  <c r="S223" i="59" s="1"/>
  <c r="L223" i="59"/>
  <c r="O217" i="59"/>
  <c r="P217" i="59"/>
  <c r="L640" i="59"/>
  <c r="O634" i="59"/>
  <c r="P634" i="59"/>
  <c r="O630" i="59"/>
  <c r="P630" i="59"/>
  <c r="O626" i="59"/>
  <c r="P626" i="59"/>
  <c r="L624" i="59"/>
  <c r="S622" i="59"/>
  <c r="L621" i="59"/>
  <c r="M621" i="59"/>
  <c r="S621" i="59" s="1"/>
  <c r="O618" i="59"/>
  <c r="P618" i="59"/>
  <c r="L617" i="59"/>
  <c r="M617" i="59"/>
  <c r="S617" i="59" s="1"/>
  <c r="O613" i="59"/>
  <c r="L612" i="59"/>
  <c r="O609" i="59"/>
  <c r="L608" i="59"/>
  <c r="O605" i="59"/>
  <c r="L604" i="59"/>
  <c r="O598" i="59"/>
  <c r="P598" i="59"/>
  <c r="L597" i="59"/>
  <c r="M597" i="59"/>
  <c r="S597" i="59" s="1"/>
  <c r="O594" i="59"/>
  <c r="P594" i="59"/>
  <c r="L593" i="59"/>
  <c r="M593" i="59"/>
  <c r="S593" i="59" s="1"/>
  <c r="O590" i="59"/>
  <c r="P590" i="59"/>
  <c r="L589" i="59"/>
  <c r="M589" i="59"/>
  <c r="S589" i="59" s="1"/>
  <c r="O586" i="59"/>
  <c r="P586" i="59"/>
  <c r="L585" i="59"/>
  <c r="M585" i="59"/>
  <c r="S585" i="59" s="1"/>
  <c r="S579" i="59"/>
  <c r="S575" i="59"/>
  <c r="O573" i="59"/>
  <c r="L572" i="59"/>
  <c r="O569" i="59"/>
  <c r="L568" i="59"/>
  <c r="S562" i="59"/>
  <c r="S559" i="59"/>
  <c r="S550" i="59"/>
  <c r="S546" i="59"/>
  <c r="S542" i="59"/>
  <c r="S538" i="59"/>
  <c r="L529" i="59"/>
  <c r="M529" i="59"/>
  <c r="S529" i="59" s="1"/>
  <c r="O526" i="59"/>
  <c r="P526" i="59"/>
  <c r="L525" i="59"/>
  <c r="M525" i="59"/>
  <c r="S525" i="59" s="1"/>
  <c r="O522" i="59"/>
  <c r="P522" i="59"/>
  <c r="L521" i="59"/>
  <c r="M521" i="59"/>
  <c r="S521" i="59" s="1"/>
  <c r="O518" i="59"/>
  <c r="P518" i="59"/>
  <c r="L517" i="59"/>
  <c r="M517" i="59"/>
  <c r="S517" i="59" s="1"/>
  <c r="O514" i="59"/>
  <c r="P514" i="59"/>
  <c r="L512" i="59"/>
  <c r="O506" i="59"/>
  <c r="P506" i="59"/>
  <c r="L505" i="59"/>
  <c r="M505" i="59"/>
  <c r="S505" i="59" s="1"/>
  <c r="O502" i="59"/>
  <c r="P502" i="59"/>
  <c r="L501" i="59"/>
  <c r="M501" i="59"/>
  <c r="S501" i="59" s="1"/>
  <c r="S495" i="59"/>
  <c r="S491" i="59"/>
  <c r="S487" i="59"/>
  <c r="S479" i="59"/>
  <c r="S475" i="59"/>
  <c r="O462" i="59"/>
  <c r="P462" i="59"/>
  <c r="L461" i="59"/>
  <c r="M461" i="59"/>
  <c r="S461" i="59" s="1"/>
  <c r="O419" i="59"/>
  <c r="P419" i="59"/>
  <c r="L414" i="59"/>
  <c r="M414" i="59"/>
  <c r="S414" i="59" s="1"/>
  <c r="S408" i="59"/>
  <c r="S400" i="59"/>
  <c r="O387" i="59"/>
  <c r="P387" i="59"/>
  <c r="L382" i="59"/>
  <c r="M382" i="59"/>
  <c r="S382" i="59" s="1"/>
  <c r="L378" i="59"/>
  <c r="M378" i="59"/>
  <c r="S378" i="59" s="1"/>
  <c r="M373" i="59"/>
  <c r="S373" i="59" s="1"/>
  <c r="L373" i="59"/>
  <c r="M349" i="59"/>
  <c r="S349" i="59" s="1"/>
  <c r="L349" i="59"/>
  <c r="M289" i="59"/>
  <c r="S289" i="59" s="1"/>
  <c r="L289" i="59"/>
  <c r="O249" i="59"/>
  <c r="P249" i="59"/>
  <c r="L248" i="59"/>
  <c r="M248" i="59"/>
  <c r="S248" i="59" s="1"/>
  <c r="L442" i="59"/>
  <c r="M442" i="59"/>
  <c r="S442" i="59" s="1"/>
  <c r="S436" i="59"/>
  <c r="S432" i="59"/>
  <c r="O427" i="59"/>
  <c r="P427" i="59"/>
  <c r="L418" i="59"/>
  <c r="M418" i="59"/>
  <c r="S418" i="59" s="1"/>
  <c r="S412" i="59"/>
  <c r="O399" i="59"/>
  <c r="P399" i="59"/>
  <c r="O395" i="59"/>
  <c r="P395" i="59"/>
  <c r="L386" i="59"/>
  <c r="M386" i="59"/>
  <c r="S386" i="59" s="1"/>
  <c r="S372" i="59"/>
  <c r="P318" i="59"/>
  <c r="O318" i="59"/>
  <c r="P314" i="59"/>
  <c r="O314" i="59"/>
  <c r="O291" i="59"/>
  <c r="P291" i="59"/>
  <c r="S258" i="59"/>
  <c r="O155" i="59"/>
  <c r="P155" i="59"/>
  <c r="O450" i="59"/>
  <c r="S447" i="59"/>
  <c r="L446" i="59"/>
  <c r="M446" i="59"/>
  <c r="S446" i="59" s="1"/>
  <c r="S440" i="59"/>
  <c r="O438" i="59"/>
  <c r="O435" i="59"/>
  <c r="P435" i="59"/>
  <c r="O431" i="59"/>
  <c r="P431" i="59"/>
  <c r="L429" i="59"/>
  <c r="S427" i="59"/>
  <c r="L426" i="59"/>
  <c r="M426" i="59"/>
  <c r="S426" i="59" s="1"/>
  <c r="S416" i="59"/>
  <c r="O414" i="59"/>
  <c r="O411" i="59"/>
  <c r="P411" i="59"/>
  <c r="L409" i="59"/>
  <c r="S407" i="59"/>
  <c r="L406" i="59"/>
  <c r="M406" i="59"/>
  <c r="S406" i="59" s="1"/>
  <c r="L401" i="59"/>
  <c r="S399" i="59"/>
  <c r="L398" i="59"/>
  <c r="M398" i="59"/>
  <c r="S398" i="59" s="1"/>
  <c r="S395" i="59"/>
  <c r="L394" i="59"/>
  <c r="M394" i="59"/>
  <c r="S394" i="59" s="1"/>
  <c r="L390" i="59"/>
  <c r="M390" i="59"/>
  <c r="S390" i="59" s="1"/>
  <c r="S384" i="59"/>
  <c r="O382" i="59"/>
  <c r="O378" i="59"/>
  <c r="O374" i="59"/>
  <c r="O371" i="59"/>
  <c r="P371" i="59"/>
  <c r="L345" i="59"/>
  <c r="O342" i="59"/>
  <c r="L329" i="59"/>
  <c r="O326" i="59"/>
  <c r="L318" i="59"/>
  <c r="M318" i="59"/>
  <c r="S318" i="59" s="1"/>
  <c r="L314" i="59"/>
  <c r="M314" i="59"/>
  <c r="S314" i="59" s="1"/>
  <c r="L310" i="59"/>
  <c r="M310" i="59"/>
  <c r="S310" i="59" s="1"/>
  <c r="O306" i="59"/>
  <c r="L285" i="59"/>
  <c r="O282" i="59"/>
  <c r="O275" i="59"/>
  <c r="P275" i="59"/>
  <c r="M267" i="59"/>
  <c r="S267" i="59" s="1"/>
  <c r="L267" i="59"/>
  <c r="L422" i="59"/>
  <c r="M422" i="59"/>
  <c r="S422" i="59" s="1"/>
  <c r="O407" i="59"/>
  <c r="P407" i="59"/>
  <c r="S380" i="59"/>
  <c r="P310" i="59"/>
  <c r="O310" i="59"/>
  <c r="O257" i="59"/>
  <c r="P257" i="59"/>
  <c r="M247" i="59"/>
  <c r="S247" i="59" s="1"/>
  <c r="L247" i="59"/>
  <c r="M181" i="59"/>
  <c r="S181" i="59" s="1"/>
  <c r="L181" i="59"/>
  <c r="O179" i="59"/>
  <c r="P179" i="59"/>
  <c r="S156" i="59"/>
  <c r="S444" i="59"/>
  <c r="O439" i="59"/>
  <c r="P439" i="59"/>
  <c r="S435" i="59"/>
  <c r="L434" i="59"/>
  <c r="M434" i="59"/>
  <c r="S434" i="59" s="1"/>
  <c r="S431" i="59"/>
  <c r="L430" i="59"/>
  <c r="M430" i="59"/>
  <c r="S430" i="59" s="1"/>
  <c r="S424" i="59"/>
  <c r="S420" i="59"/>
  <c r="O415" i="59"/>
  <c r="P415" i="59"/>
  <c r="S411" i="59"/>
  <c r="L410" i="59"/>
  <c r="M410" i="59"/>
  <c r="S410" i="59" s="1"/>
  <c r="S404" i="59"/>
  <c r="S392" i="59"/>
  <c r="S388" i="59"/>
  <c r="O383" i="59"/>
  <c r="P383" i="59"/>
  <c r="O375" i="59"/>
  <c r="P375" i="59"/>
  <c r="S371" i="59"/>
  <c r="S320" i="59"/>
  <c r="O319" i="59"/>
  <c r="P319" i="59"/>
  <c r="M317" i="59"/>
  <c r="S317" i="59" s="1"/>
  <c r="L317" i="59"/>
  <c r="S316" i="59"/>
  <c r="O315" i="59"/>
  <c r="P315" i="59"/>
  <c r="M313" i="59"/>
  <c r="S313" i="59" s="1"/>
  <c r="L313" i="59"/>
  <c r="O311" i="59"/>
  <c r="P311" i="59"/>
  <c r="M309" i="59"/>
  <c r="S309" i="59" s="1"/>
  <c r="L309" i="59"/>
  <c r="S308" i="59"/>
  <c r="S266" i="59"/>
  <c r="O233" i="59"/>
  <c r="P233" i="59"/>
  <c r="O199" i="59"/>
  <c r="P199" i="59"/>
  <c r="L198" i="59"/>
  <c r="M198" i="59"/>
  <c r="S198" i="59" s="1"/>
  <c r="O355" i="59"/>
  <c r="P355" i="59"/>
  <c r="L354" i="59"/>
  <c r="M354" i="59"/>
  <c r="S354" i="59" s="1"/>
  <c r="O351" i="59"/>
  <c r="P351" i="59"/>
  <c r="L350" i="59"/>
  <c r="M350" i="59"/>
  <c r="S350" i="59" s="1"/>
  <c r="O347" i="59"/>
  <c r="P347" i="59"/>
  <c r="L346" i="59"/>
  <c r="M346" i="59"/>
  <c r="S346" i="59" s="1"/>
  <c r="O343" i="59"/>
  <c r="P343" i="59"/>
  <c r="L342" i="59"/>
  <c r="M342" i="59"/>
  <c r="S342" i="59" s="1"/>
  <c r="O339" i="59"/>
  <c r="P339" i="59"/>
  <c r="L338" i="59"/>
  <c r="M338" i="59"/>
  <c r="S338" i="59" s="1"/>
  <c r="O335" i="59"/>
  <c r="P335" i="59"/>
  <c r="L334" i="59"/>
  <c r="M334" i="59"/>
  <c r="S334" i="59" s="1"/>
  <c r="O331" i="59"/>
  <c r="P331" i="59"/>
  <c r="L330" i="59"/>
  <c r="M330" i="59"/>
  <c r="S330" i="59" s="1"/>
  <c r="O327" i="59"/>
  <c r="P327" i="59"/>
  <c r="L326" i="59"/>
  <c r="M326" i="59"/>
  <c r="S326" i="59" s="1"/>
  <c r="O322" i="59"/>
  <c r="S319" i="59"/>
  <c r="S311" i="59"/>
  <c r="L306" i="59"/>
  <c r="M306" i="59"/>
  <c r="S306" i="59" s="1"/>
  <c r="O303" i="59"/>
  <c r="P303" i="59"/>
  <c r="L302" i="59"/>
  <c r="M302" i="59"/>
  <c r="S302" i="59" s="1"/>
  <c r="S300" i="59"/>
  <c r="O295" i="59"/>
  <c r="P295" i="59"/>
  <c r="L293" i="59"/>
  <c r="O287" i="59"/>
  <c r="P287" i="59"/>
  <c r="L286" i="59"/>
  <c r="M286" i="59"/>
  <c r="S286" i="59" s="1"/>
  <c r="O283" i="59"/>
  <c r="P283" i="59"/>
  <c r="L282" i="59"/>
  <c r="M282" i="59"/>
  <c r="S282" i="59" s="1"/>
  <c r="S280" i="59"/>
  <c r="O278" i="59"/>
  <c r="L277" i="59"/>
  <c r="M268" i="59"/>
  <c r="S268" i="59" s="1"/>
  <c r="O261" i="59"/>
  <c r="P261" i="59"/>
  <c r="M255" i="59"/>
  <c r="S255" i="59" s="1"/>
  <c r="L255" i="59"/>
  <c r="O240" i="59"/>
  <c r="P206" i="59"/>
  <c r="O206" i="59"/>
  <c r="M197" i="59"/>
  <c r="S197" i="59" s="1"/>
  <c r="L197" i="59"/>
  <c r="O195" i="59"/>
  <c r="P195" i="59"/>
  <c r="O187" i="59"/>
  <c r="P187" i="59"/>
  <c r="L174" i="59"/>
  <c r="M174" i="59"/>
  <c r="S174" i="59" s="1"/>
  <c r="S168" i="59"/>
  <c r="O367" i="59"/>
  <c r="P367" i="59"/>
  <c r="L366" i="59"/>
  <c r="M366" i="59"/>
  <c r="S366" i="59" s="1"/>
  <c r="O363" i="59"/>
  <c r="P363" i="59"/>
  <c r="L362" i="59"/>
  <c r="M362" i="59"/>
  <c r="S362" i="59" s="1"/>
  <c r="S355" i="59"/>
  <c r="S351" i="59"/>
  <c r="S347" i="59"/>
  <c r="S343" i="59"/>
  <c r="S335" i="59"/>
  <c r="S331" i="59"/>
  <c r="S327" i="59"/>
  <c r="S303" i="59"/>
  <c r="S287" i="59"/>
  <c r="S283" i="59"/>
  <c r="S276" i="59"/>
  <c r="L270" i="59"/>
  <c r="M270" i="59"/>
  <c r="S270" i="59" s="1"/>
  <c r="S254" i="59"/>
  <c r="P248" i="59"/>
  <c r="O248" i="59"/>
  <c r="S242" i="59"/>
  <c r="O241" i="59"/>
  <c r="P241" i="59"/>
  <c r="L236" i="59"/>
  <c r="M236" i="59"/>
  <c r="S236" i="59" s="1"/>
  <c r="L232" i="59"/>
  <c r="M232" i="59"/>
  <c r="S232" i="59" s="1"/>
  <c r="L216" i="59"/>
  <c r="M216" i="59"/>
  <c r="S216" i="59" s="1"/>
  <c r="S212" i="59"/>
  <c r="P178" i="59"/>
  <c r="O178" i="59"/>
  <c r="O265" i="59"/>
  <c r="P265" i="59"/>
  <c r="L263" i="59"/>
  <c r="S261" i="59"/>
  <c r="L260" i="59"/>
  <c r="M260" i="59"/>
  <c r="S260" i="59" s="1"/>
  <c r="S257" i="59"/>
  <c r="O253" i="59"/>
  <c r="P253" i="59"/>
  <c r="O245" i="59"/>
  <c r="P245" i="59"/>
  <c r="L243" i="59"/>
  <c r="S241" i="59"/>
  <c r="L240" i="59"/>
  <c r="M240" i="59"/>
  <c r="S240" i="59" s="1"/>
  <c r="S238" i="59"/>
  <c r="O236" i="59"/>
  <c r="L235" i="59"/>
  <c r="O232" i="59"/>
  <c r="L228" i="59"/>
  <c r="M228" i="59"/>
  <c r="S228" i="59" s="1"/>
  <c r="O225" i="59"/>
  <c r="P225" i="59"/>
  <c r="L224" i="59"/>
  <c r="M224" i="59"/>
  <c r="S224" i="59" s="1"/>
  <c r="O221" i="59"/>
  <c r="P221" i="59"/>
  <c r="L219" i="59"/>
  <c r="O216" i="59"/>
  <c r="L215" i="59"/>
  <c r="O207" i="59"/>
  <c r="P207" i="59"/>
  <c r="L206" i="59"/>
  <c r="M206" i="59"/>
  <c r="S206" i="59" s="1"/>
  <c r="L202" i="59"/>
  <c r="M202" i="59"/>
  <c r="S202" i="59" s="1"/>
  <c r="P182" i="59"/>
  <c r="O182" i="59"/>
  <c r="L177" i="59"/>
  <c r="O163" i="59"/>
  <c r="P163" i="59"/>
  <c r="L158" i="59"/>
  <c r="M158" i="59"/>
  <c r="S158" i="59" s="1"/>
  <c r="L264" i="59"/>
  <c r="M264" i="59"/>
  <c r="S264" i="59" s="1"/>
  <c r="L252" i="59"/>
  <c r="M252" i="59"/>
  <c r="S252" i="59" s="1"/>
  <c r="S245" i="59"/>
  <c r="L244" i="59"/>
  <c r="M244" i="59"/>
  <c r="S244" i="59" s="1"/>
  <c r="O237" i="59"/>
  <c r="P237" i="59"/>
  <c r="S221" i="59"/>
  <c r="P198" i="59"/>
  <c r="O198" i="59"/>
  <c r="S192" i="59"/>
  <c r="O191" i="59"/>
  <c r="P191" i="59"/>
  <c r="O183" i="59"/>
  <c r="P183" i="59"/>
  <c r="L182" i="59"/>
  <c r="M182" i="59"/>
  <c r="S182" i="59" s="1"/>
  <c r="M173" i="59"/>
  <c r="S173" i="59" s="1"/>
  <c r="L173" i="59"/>
  <c r="O211" i="59"/>
  <c r="P211" i="59"/>
  <c r="S204" i="59"/>
  <c r="O202" i="59"/>
  <c r="L201" i="59"/>
  <c r="S195" i="59"/>
  <c r="L193" i="59"/>
  <c r="S191" i="59"/>
  <c r="S187" i="59"/>
  <c r="L186" i="59"/>
  <c r="M186" i="59"/>
  <c r="S186" i="59" s="1"/>
  <c r="S179" i="59"/>
  <c r="L178" i="59"/>
  <c r="M178" i="59"/>
  <c r="S178" i="59" s="1"/>
  <c r="S176" i="59"/>
  <c r="O174" i="59"/>
  <c r="O171" i="59"/>
  <c r="P171" i="59"/>
  <c r="L169" i="59"/>
  <c r="L165" i="59"/>
  <c r="S163" i="59"/>
  <c r="L162" i="59"/>
  <c r="M162" i="59"/>
  <c r="S162" i="59" s="1"/>
  <c r="S160" i="59"/>
  <c r="O158" i="59"/>
  <c r="L157" i="59"/>
  <c r="S155" i="59"/>
  <c r="L214" i="59"/>
  <c r="M214" i="59"/>
  <c r="S214" i="59" s="1"/>
  <c r="S211" i="59"/>
  <c r="L210" i="59"/>
  <c r="M210" i="59"/>
  <c r="S210" i="59" s="1"/>
  <c r="S208" i="59"/>
  <c r="O203" i="59"/>
  <c r="P203" i="59"/>
  <c r="S184" i="59"/>
  <c r="O175" i="59"/>
  <c r="P175" i="59"/>
  <c r="S171" i="59"/>
  <c r="L170" i="59"/>
  <c r="M170" i="59"/>
  <c r="S170" i="59" s="1"/>
  <c r="L166" i="59"/>
  <c r="M166" i="59"/>
  <c r="S166" i="59" s="1"/>
  <c r="O159" i="59"/>
  <c r="P159" i="59"/>
  <c r="O4" i="59"/>
  <c r="P20" i="59"/>
  <c r="P35" i="59"/>
  <c r="S36" i="59"/>
  <c r="M38" i="59"/>
  <c r="S38" i="59" s="1"/>
  <c r="P56" i="59"/>
  <c r="O57" i="59"/>
  <c r="M59" i="59"/>
  <c r="S59" i="59" s="1"/>
  <c r="M70" i="59"/>
  <c r="L88" i="59"/>
  <c r="P122" i="59"/>
  <c r="L137" i="59"/>
  <c r="O141" i="59"/>
  <c r="S148" i="59"/>
  <c r="L8" i="59"/>
  <c r="M10" i="59"/>
  <c r="S10" i="59" s="1"/>
  <c r="O22" i="59"/>
  <c r="L27" i="59"/>
  <c r="S46" i="59"/>
  <c r="P52" i="59"/>
  <c r="O53" i="59"/>
  <c r="M55" i="59"/>
  <c r="S55" i="59" s="1"/>
  <c r="L56" i="59"/>
  <c r="P71" i="59"/>
  <c r="L73" i="59"/>
  <c r="M75" i="59"/>
  <c r="S75" i="59" s="1"/>
  <c r="O80" i="59"/>
  <c r="S98" i="59"/>
  <c r="M115" i="59"/>
  <c r="S115" i="59" s="1"/>
  <c r="S117" i="59"/>
  <c r="P133" i="59"/>
  <c r="O134" i="59"/>
  <c r="O144" i="59"/>
  <c r="S146" i="59"/>
  <c r="M147" i="59"/>
  <c r="S147" i="59" s="1"/>
  <c r="O9" i="59"/>
  <c r="M12" i="59"/>
  <c r="S12" i="59" s="1"/>
  <c r="S17" i="59"/>
  <c r="M31" i="59"/>
  <c r="S31" i="59" s="1"/>
  <c r="P36" i="59"/>
  <c r="S96" i="59"/>
  <c r="S105" i="59"/>
  <c r="S139" i="59"/>
  <c r="O151" i="59"/>
  <c r="O12" i="59"/>
  <c r="P12" i="59"/>
  <c r="M16" i="59"/>
  <c r="S16" i="59" s="1"/>
  <c r="L16" i="59"/>
  <c r="M39" i="59"/>
  <c r="S39" i="59" s="1"/>
  <c r="L39" i="59"/>
  <c r="P41" i="59"/>
  <c r="O41" i="59"/>
  <c r="L45" i="59"/>
  <c r="M45" i="59"/>
  <c r="M63" i="59"/>
  <c r="S63" i="59" s="1"/>
  <c r="L63" i="59"/>
  <c r="P70" i="59"/>
  <c r="O70" i="59"/>
  <c r="M84" i="59"/>
  <c r="S84" i="59" s="1"/>
  <c r="L84" i="59"/>
  <c r="O92" i="59"/>
  <c r="P92" i="59"/>
  <c r="P99" i="59"/>
  <c r="O99" i="59"/>
  <c r="P8" i="59"/>
  <c r="O8" i="59"/>
  <c r="L15" i="59"/>
  <c r="M15" i="59"/>
  <c r="S15" i="59" s="1"/>
  <c r="O40" i="59"/>
  <c r="O42" i="59"/>
  <c r="L44" i="59"/>
  <c r="P47" i="59"/>
  <c r="O47" i="59"/>
  <c r="S64" i="59"/>
  <c r="P75" i="59"/>
  <c r="O75" i="59"/>
  <c r="O98" i="59"/>
  <c r="M101" i="59"/>
  <c r="S101" i="59" s="1"/>
  <c r="M102" i="59"/>
  <c r="S102" i="59" s="1"/>
  <c r="L102" i="59"/>
  <c r="O104" i="59"/>
  <c r="L117" i="59"/>
  <c r="M122" i="59"/>
  <c r="S122" i="59" s="1"/>
  <c r="L122" i="59"/>
  <c r="O5" i="59"/>
  <c r="M6" i="59"/>
  <c r="S6" i="59" s="1"/>
  <c r="S13" i="59"/>
  <c r="P16" i="59"/>
  <c r="O17" i="59"/>
  <c r="O21" i="59"/>
  <c r="P28" i="59"/>
  <c r="O28" i="59"/>
  <c r="P32" i="59"/>
  <c r="O32" i="59"/>
  <c r="M35" i="59"/>
  <c r="S35" i="59" s="1"/>
  <c r="L35" i="59"/>
  <c r="S52" i="59"/>
  <c r="S71" i="59"/>
  <c r="M78" i="59"/>
  <c r="S78" i="59" s="1"/>
  <c r="L78" i="59"/>
  <c r="O81" i="59"/>
  <c r="O84" i="59"/>
  <c r="L91" i="59"/>
  <c r="M91" i="59"/>
  <c r="S91" i="59" s="1"/>
  <c r="S93" i="59"/>
  <c r="S119" i="59"/>
  <c r="L153" i="59"/>
  <c r="M153" i="59"/>
  <c r="S153" i="59" s="1"/>
  <c r="O154" i="59"/>
  <c r="P154" i="59"/>
  <c r="L4" i="59"/>
  <c r="S8" i="59"/>
  <c r="P13" i="59"/>
  <c r="O13" i="59"/>
  <c r="L20" i="59"/>
  <c r="M25" i="59"/>
  <c r="S25" i="59" s="1"/>
  <c r="O27" i="59"/>
  <c r="P27" i="59"/>
  <c r="O31" i="59"/>
  <c r="P31" i="59"/>
  <c r="S41" i="59"/>
  <c r="O48" i="59"/>
  <c r="S70" i="59"/>
  <c r="L80" i="59"/>
  <c r="P90" i="59"/>
  <c r="O90" i="59"/>
  <c r="L93" i="59"/>
  <c r="L97" i="59"/>
  <c r="P102" i="59"/>
  <c r="L119" i="59"/>
  <c r="O123" i="59"/>
  <c r="S125" i="59"/>
  <c r="M132" i="59"/>
  <c r="S132" i="59" s="1"/>
  <c r="L133" i="59"/>
  <c r="S135" i="59"/>
  <c r="P137" i="59"/>
  <c r="O138" i="59"/>
  <c r="O145" i="59"/>
  <c r="L146" i="59"/>
  <c r="O147" i="59"/>
  <c r="L148" i="59"/>
  <c r="L154" i="59"/>
  <c r="S23" i="59"/>
  <c r="O34" i="59"/>
  <c r="L37" i="59"/>
  <c r="L53" i="59"/>
  <c r="O58" i="59"/>
  <c r="O87" i="59"/>
  <c r="P93" i="59"/>
  <c r="O94" i="59"/>
  <c r="O95" i="59"/>
  <c r="L98" i="59"/>
  <c r="M109" i="59"/>
  <c r="S109" i="59" s="1"/>
  <c r="O112" i="59"/>
  <c r="P117" i="59"/>
  <c r="M126" i="59"/>
  <c r="S126" i="59" s="1"/>
  <c r="P128" i="59"/>
  <c r="P129" i="59"/>
  <c r="O150" i="59"/>
  <c r="S152" i="59"/>
  <c r="O153" i="59"/>
  <c r="O23" i="59"/>
  <c r="P23" i="59"/>
  <c r="L28" i="59"/>
  <c r="M28" i="59"/>
  <c r="S28" i="59" s="1"/>
  <c r="P55" i="59"/>
  <c r="O55" i="59"/>
  <c r="P86" i="59"/>
  <c r="O86" i="59"/>
  <c r="M5" i="59"/>
  <c r="S5" i="59" s="1"/>
  <c r="L5" i="59"/>
  <c r="P6" i="59"/>
  <c r="O6" i="59"/>
  <c r="M9" i="59"/>
  <c r="S9" i="59" s="1"/>
  <c r="L9" i="59"/>
  <c r="P10" i="59"/>
  <c r="O10" i="59"/>
  <c r="L13" i="59"/>
  <c r="O14" i="59"/>
  <c r="L17" i="59"/>
  <c r="P19" i="59"/>
  <c r="O19" i="59"/>
  <c r="M32" i="59"/>
  <c r="S32" i="59" s="1"/>
  <c r="L32" i="59"/>
  <c r="P54" i="59"/>
  <c r="O54" i="59"/>
  <c r="M65" i="59"/>
  <c r="S65" i="59" s="1"/>
  <c r="L65" i="59"/>
  <c r="P67" i="59"/>
  <c r="O67" i="59"/>
  <c r="S3" i="59"/>
  <c r="P11" i="59"/>
  <c r="O11" i="59"/>
  <c r="S20" i="59"/>
  <c r="O46" i="59"/>
  <c r="P46" i="59"/>
  <c r="P73" i="59"/>
  <c r="O73" i="59"/>
  <c r="P24" i="59"/>
  <c r="O24" i="59"/>
  <c r="S45" i="59"/>
  <c r="Q645" i="59"/>
  <c r="Q644" i="59"/>
  <c r="R3" i="59"/>
  <c r="R643" i="59" s="1"/>
  <c r="M14" i="59"/>
  <c r="S14" i="59" s="1"/>
  <c r="L14" i="59"/>
  <c r="P15" i="59"/>
  <c r="O15" i="59"/>
  <c r="O29" i="59"/>
  <c r="P29" i="59"/>
  <c r="M66" i="59"/>
  <c r="S66" i="59" s="1"/>
  <c r="L66" i="59"/>
  <c r="P91" i="59"/>
  <c r="O91" i="59"/>
  <c r="S44" i="59"/>
  <c r="S56" i="59"/>
  <c r="P74" i="59"/>
  <c r="O74" i="59"/>
  <c r="M77" i="59"/>
  <c r="S77" i="59" s="1"/>
  <c r="L77" i="59"/>
  <c r="N644" i="59"/>
  <c r="N645" i="59"/>
  <c r="L23" i="59"/>
  <c r="O25" i="59"/>
  <c r="L29" i="59"/>
  <c r="M34" i="59"/>
  <c r="S34" i="59" s="1"/>
  <c r="O37" i="59"/>
  <c r="O38" i="59"/>
  <c r="P39" i="59"/>
  <c r="L40" i="59"/>
  <c r="L41" i="59"/>
  <c r="M42" i="59"/>
  <c r="S42" i="59" s="1"/>
  <c r="M48" i="59"/>
  <c r="S48" i="59" s="1"/>
  <c r="O50" i="59"/>
  <c r="M58" i="59"/>
  <c r="S58" i="59" s="1"/>
  <c r="L58" i="59"/>
  <c r="L61" i="59"/>
  <c r="P63" i="59"/>
  <c r="O63" i="59"/>
  <c r="O66" i="59"/>
  <c r="P69" i="59"/>
  <c r="O69" i="59"/>
  <c r="L71" i="59"/>
  <c r="P78" i="59"/>
  <c r="O78" i="59"/>
  <c r="M82" i="59"/>
  <c r="S82" i="59" s="1"/>
  <c r="L82" i="59"/>
  <c r="S88" i="59"/>
  <c r="P96" i="59"/>
  <c r="O96" i="59"/>
  <c r="P119" i="59"/>
  <c r="O119" i="59"/>
  <c r="P120" i="59"/>
  <c r="O120" i="59"/>
  <c r="M123" i="59"/>
  <c r="S123" i="59" s="1"/>
  <c r="L123" i="59"/>
  <c r="P131" i="59"/>
  <c r="O131" i="59"/>
  <c r="M134" i="59"/>
  <c r="S134" i="59" s="1"/>
  <c r="L134" i="59"/>
  <c r="P146" i="59"/>
  <c r="O146" i="59"/>
  <c r="P51" i="59"/>
  <c r="O51" i="59"/>
  <c r="M62" i="59"/>
  <c r="S62" i="59" s="1"/>
  <c r="L62" i="59"/>
  <c r="M90" i="59"/>
  <c r="S90" i="59" s="1"/>
  <c r="L90" i="59"/>
  <c r="M138" i="59"/>
  <c r="S138" i="59" s="1"/>
  <c r="L138" i="59"/>
  <c r="K645" i="59"/>
  <c r="K644" i="59"/>
  <c r="O3" i="59"/>
  <c r="O43" i="59"/>
  <c r="P44" i="59"/>
  <c r="L46" i="59"/>
  <c r="O49" i="59"/>
  <c r="M54" i="59"/>
  <c r="S54" i="59" s="1"/>
  <c r="L54" i="59"/>
  <c r="L57" i="59"/>
  <c r="P59" i="59"/>
  <c r="O59" i="59"/>
  <c r="O62" i="59"/>
  <c r="S73" i="59"/>
  <c r="O77" i="59"/>
  <c r="P79" i="59"/>
  <c r="O79" i="59"/>
  <c r="L81" i="59"/>
  <c r="M86" i="59"/>
  <c r="S86" i="59" s="1"/>
  <c r="L86" i="59"/>
  <c r="P88" i="59"/>
  <c r="O88" i="59"/>
  <c r="S97" i="59"/>
  <c r="P109" i="59"/>
  <c r="O109" i="59"/>
  <c r="S92" i="59"/>
  <c r="P101" i="59"/>
  <c r="O101" i="59"/>
  <c r="M112" i="59"/>
  <c r="S112" i="59" s="1"/>
  <c r="L112" i="59"/>
  <c r="P125" i="59"/>
  <c r="O125" i="59"/>
  <c r="P139" i="59"/>
  <c r="O139" i="59"/>
  <c r="M150" i="59"/>
  <c r="S150" i="59" s="1"/>
  <c r="L150" i="59"/>
  <c r="M94" i="59"/>
  <c r="S94" i="59" s="1"/>
  <c r="L94" i="59"/>
  <c r="M99" i="59"/>
  <c r="S99" i="59" s="1"/>
  <c r="L99" i="59"/>
  <c r="M104" i="59"/>
  <c r="S104" i="59" s="1"/>
  <c r="L104" i="59"/>
  <c r="P105" i="59"/>
  <c r="O105" i="59"/>
  <c r="P135" i="59"/>
  <c r="O135" i="59"/>
  <c r="P152" i="59"/>
  <c r="O152" i="59"/>
  <c r="O115" i="59"/>
  <c r="O116" i="59"/>
  <c r="L125" i="59"/>
  <c r="O126" i="59"/>
  <c r="O127" i="59"/>
  <c r="L131" i="59"/>
  <c r="O132" i="59"/>
  <c r="L135" i="59"/>
  <c r="L139" i="59"/>
  <c r="D493" i="11"/>
  <c r="E493" i="11"/>
  <c r="F493" i="11"/>
  <c r="G493" i="11"/>
  <c r="C493" i="11"/>
  <c r="D492" i="11"/>
  <c r="E492" i="11"/>
  <c r="F492" i="11"/>
  <c r="G492" i="11"/>
  <c r="C492" i="11"/>
  <c r="D491" i="11"/>
  <c r="E491" i="11"/>
  <c r="F491" i="11"/>
  <c r="G491" i="11"/>
  <c r="C491" i="11"/>
  <c r="L489" i="57"/>
  <c r="L488" i="57"/>
  <c r="L487" i="57"/>
  <c r="L486" i="57"/>
  <c r="L485" i="57"/>
  <c r="L484" i="57"/>
  <c r="L483" i="57"/>
  <c r="L482" i="57"/>
  <c r="L481" i="57"/>
  <c r="L480" i="57"/>
  <c r="L479" i="57"/>
  <c r="L478" i="57"/>
  <c r="L477" i="57"/>
  <c r="L476" i="57"/>
  <c r="L475" i="57"/>
  <c r="L474" i="57"/>
  <c r="L473" i="57"/>
  <c r="L472" i="57"/>
  <c r="L471" i="57"/>
  <c r="L470" i="57"/>
  <c r="L469" i="57"/>
  <c r="L468" i="57"/>
  <c r="L467" i="57"/>
  <c r="L466" i="57"/>
  <c r="L465" i="57"/>
  <c r="L464" i="57"/>
  <c r="L463" i="57"/>
  <c r="L462" i="57"/>
  <c r="L461" i="57"/>
  <c r="L460" i="57"/>
  <c r="L459" i="57"/>
  <c r="L458" i="57"/>
  <c r="L457" i="57"/>
  <c r="L456" i="57"/>
  <c r="L455" i="57"/>
  <c r="L454" i="57"/>
  <c r="L453" i="57"/>
  <c r="L452" i="57"/>
  <c r="L451" i="57"/>
  <c r="L450" i="57"/>
  <c r="L449" i="57"/>
  <c r="L448" i="57"/>
  <c r="L447" i="57"/>
  <c r="L446" i="57"/>
  <c r="L445" i="57"/>
  <c r="L444" i="57"/>
  <c r="L443" i="57"/>
  <c r="L442" i="57"/>
  <c r="L441" i="57"/>
  <c r="L440" i="57"/>
  <c r="L439" i="57"/>
  <c r="L438" i="57"/>
  <c r="L437" i="57"/>
  <c r="L436" i="57"/>
  <c r="L435" i="57"/>
  <c r="L434" i="57"/>
  <c r="L433" i="57"/>
  <c r="L432" i="57"/>
  <c r="L431" i="57"/>
  <c r="L430" i="57"/>
  <c r="L429" i="57"/>
  <c r="L428" i="57"/>
  <c r="L427" i="57"/>
  <c r="L426" i="57"/>
  <c r="L425" i="57"/>
  <c r="L424" i="57"/>
  <c r="L423" i="57"/>
  <c r="L422" i="57"/>
  <c r="L421" i="57"/>
  <c r="L420" i="57"/>
  <c r="L419" i="57"/>
  <c r="L418" i="57"/>
  <c r="L417" i="57"/>
  <c r="L416" i="57"/>
  <c r="L415" i="57"/>
  <c r="L414" i="57"/>
  <c r="L413" i="57"/>
  <c r="L412" i="57"/>
  <c r="L411" i="57"/>
  <c r="L410" i="57"/>
  <c r="L409" i="57"/>
  <c r="L408" i="57"/>
  <c r="L407" i="57"/>
  <c r="L406" i="57"/>
  <c r="L405" i="57"/>
  <c r="L404" i="57"/>
  <c r="L403" i="57"/>
  <c r="L402" i="57"/>
  <c r="L401" i="57"/>
  <c r="L400" i="57"/>
  <c r="L399" i="57"/>
  <c r="L398" i="57"/>
  <c r="L397" i="57"/>
  <c r="L396" i="57"/>
  <c r="L395" i="57"/>
  <c r="L394" i="57"/>
  <c r="L393" i="57"/>
  <c r="L392" i="57"/>
  <c r="L391" i="57"/>
  <c r="L390" i="57"/>
  <c r="L389" i="57"/>
  <c r="L388" i="57"/>
  <c r="L387" i="57"/>
  <c r="L386" i="57"/>
  <c r="L385" i="57"/>
  <c r="L384" i="57"/>
  <c r="L383" i="57"/>
  <c r="L382" i="57"/>
  <c r="L381" i="57"/>
  <c r="L380" i="57"/>
  <c r="L379" i="57"/>
  <c r="L378" i="57"/>
  <c r="L377" i="57"/>
  <c r="L376" i="57"/>
  <c r="L375" i="57"/>
  <c r="L374" i="57"/>
  <c r="L373" i="57"/>
  <c r="L372" i="57"/>
  <c r="L371" i="57"/>
  <c r="L370" i="57"/>
  <c r="L369" i="57"/>
  <c r="L368" i="57"/>
  <c r="L367" i="57"/>
  <c r="L366" i="57"/>
  <c r="L365" i="57"/>
  <c r="L364" i="57"/>
  <c r="L363" i="57"/>
  <c r="L362" i="57"/>
  <c r="L361" i="57"/>
  <c r="L360" i="57"/>
  <c r="L359" i="57"/>
  <c r="L358" i="57"/>
  <c r="L357" i="57"/>
  <c r="L356" i="57"/>
  <c r="L355" i="57"/>
  <c r="L354" i="57"/>
  <c r="L353" i="57"/>
  <c r="L352" i="57"/>
  <c r="L351" i="57"/>
  <c r="L350" i="57"/>
  <c r="L349" i="57"/>
  <c r="L348" i="57"/>
  <c r="L347" i="57"/>
  <c r="L346" i="57"/>
  <c r="L345" i="57"/>
  <c r="L344" i="57"/>
  <c r="L343" i="57"/>
  <c r="L342" i="57"/>
  <c r="L341" i="57"/>
  <c r="L340" i="57"/>
  <c r="L339" i="57"/>
  <c r="L338" i="57"/>
  <c r="L337" i="57"/>
  <c r="L336" i="57"/>
  <c r="L335" i="57"/>
  <c r="L334" i="57"/>
  <c r="L333" i="57"/>
  <c r="L332" i="57"/>
  <c r="L331" i="57"/>
  <c r="L330" i="57"/>
  <c r="L329" i="57"/>
  <c r="L328" i="57"/>
  <c r="L327" i="57"/>
  <c r="L326" i="57"/>
  <c r="L325" i="57"/>
  <c r="L324" i="57"/>
  <c r="L323" i="57"/>
  <c r="L322" i="57"/>
  <c r="L321" i="57"/>
  <c r="L320" i="57"/>
  <c r="L319" i="57"/>
  <c r="L318" i="57"/>
  <c r="L317" i="57"/>
  <c r="L316" i="57"/>
  <c r="L315" i="57"/>
  <c r="L314" i="57"/>
  <c r="L313" i="57"/>
  <c r="L312" i="57"/>
  <c r="L311" i="57"/>
  <c r="L310" i="57"/>
  <c r="L309" i="57"/>
  <c r="L308" i="57"/>
  <c r="L307" i="57"/>
  <c r="L306" i="57"/>
  <c r="L305" i="57"/>
  <c r="L304" i="57"/>
  <c r="L303" i="57"/>
  <c r="L302" i="57"/>
  <c r="L301" i="57"/>
  <c r="L300" i="57"/>
  <c r="L299" i="57"/>
  <c r="L298" i="57"/>
  <c r="L297" i="57"/>
  <c r="L296" i="57"/>
  <c r="L295" i="57"/>
  <c r="L294" i="57"/>
  <c r="L293" i="57"/>
  <c r="L292" i="57"/>
  <c r="L291" i="57"/>
  <c r="L290" i="57"/>
  <c r="L289" i="57"/>
  <c r="L288" i="57"/>
  <c r="L287" i="57"/>
  <c r="L286" i="57"/>
  <c r="L285" i="57"/>
  <c r="L284" i="57"/>
  <c r="L283" i="57"/>
  <c r="L282" i="57"/>
  <c r="L281" i="57"/>
  <c r="L280" i="57"/>
  <c r="L279" i="57"/>
  <c r="L278" i="57"/>
  <c r="L277" i="57"/>
  <c r="L276" i="57"/>
  <c r="L275" i="57"/>
  <c r="L274" i="57"/>
  <c r="L273" i="57"/>
  <c r="L272" i="57"/>
  <c r="L271" i="57"/>
  <c r="L270" i="57"/>
  <c r="L269" i="57"/>
  <c r="L268" i="57"/>
  <c r="L267" i="57"/>
  <c r="L266" i="57"/>
  <c r="L265" i="57"/>
  <c r="L264" i="57"/>
  <c r="L263" i="57"/>
  <c r="L262" i="57"/>
  <c r="L261" i="57"/>
  <c r="L260" i="57"/>
  <c r="L259" i="57"/>
  <c r="L258" i="57"/>
  <c r="L257" i="57"/>
  <c r="L256" i="57"/>
  <c r="L255" i="57"/>
  <c r="L254" i="57"/>
  <c r="L253" i="57"/>
  <c r="L252" i="57"/>
  <c r="L251" i="57"/>
  <c r="L250" i="57"/>
  <c r="L249" i="57"/>
  <c r="L248" i="57"/>
  <c r="L247" i="57"/>
  <c r="L246" i="57"/>
  <c r="L245" i="57"/>
  <c r="L244" i="57"/>
  <c r="L243" i="57"/>
  <c r="L242" i="57"/>
  <c r="L241" i="57"/>
  <c r="L240" i="57"/>
  <c r="L239" i="57"/>
  <c r="L238" i="57"/>
  <c r="L237" i="57"/>
  <c r="L236" i="57"/>
  <c r="L235" i="57"/>
  <c r="L234" i="57"/>
  <c r="L233" i="57"/>
  <c r="L232" i="57"/>
  <c r="L231" i="57"/>
  <c r="L230" i="57"/>
  <c r="L229" i="57"/>
  <c r="L228" i="57"/>
  <c r="L227" i="57"/>
  <c r="L226" i="57"/>
  <c r="L225" i="57"/>
  <c r="L224" i="57"/>
  <c r="L223" i="57"/>
  <c r="L222" i="57"/>
  <c r="L221" i="57"/>
  <c r="L220" i="57"/>
  <c r="L219" i="57"/>
  <c r="L218" i="57"/>
  <c r="L217" i="57"/>
  <c r="L216" i="57"/>
  <c r="L215" i="57"/>
  <c r="L214" i="57"/>
  <c r="L213" i="57"/>
  <c r="L212" i="57"/>
  <c r="L211" i="57"/>
  <c r="L210" i="57"/>
  <c r="L209" i="57"/>
  <c r="L208" i="57"/>
  <c r="L207" i="57"/>
  <c r="L206" i="57"/>
  <c r="L205" i="57"/>
  <c r="L204" i="57"/>
  <c r="L203" i="57"/>
  <c r="L202" i="57"/>
  <c r="L201" i="57"/>
  <c r="L200" i="57"/>
  <c r="L199" i="57"/>
  <c r="L198" i="57"/>
  <c r="L197" i="57"/>
  <c r="L196" i="57"/>
  <c r="L195" i="57"/>
  <c r="L194" i="57"/>
  <c r="L193" i="57"/>
  <c r="L192" i="57"/>
  <c r="L191" i="57"/>
  <c r="L190" i="57"/>
  <c r="L189" i="57"/>
  <c r="L188" i="57"/>
  <c r="L187" i="57"/>
  <c r="L186" i="57"/>
  <c r="L185" i="57"/>
  <c r="L184" i="57"/>
  <c r="L183" i="57"/>
  <c r="L182" i="57"/>
  <c r="L181" i="57"/>
  <c r="L180" i="57"/>
  <c r="L179" i="57"/>
  <c r="L178" i="57"/>
  <c r="L177" i="57"/>
  <c r="L176" i="57"/>
  <c r="L175" i="57"/>
  <c r="L174" i="57"/>
  <c r="L173" i="57"/>
  <c r="L172" i="57"/>
  <c r="L171" i="57"/>
  <c r="L170" i="57"/>
  <c r="L169" i="57"/>
  <c r="L168" i="57"/>
  <c r="L167" i="57"/>
  <c r="L166" i="57"/>
  <c r="L165" i="57"/>
  <c r="L164" i="57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L108" i="57"/>
  <c r="L107" i="57"/>
  <c r="L106" i="57"/>
  <c r="L105" i="57"/>
  <c r="L104" i="57"/>
  <c r="L103" i="57"/>
  <c r="L102" i="57"/>
  <c r="L101" i="57"/>
  <c r="L100" i="57"/>
  <c r="L99" i="57"/>
  <c r="L98" i="57"/>
  <c r="L97" i="57"/>
  <c r="L96" i="57"/>
  <c r="L95" i="57"/>
  <c r="L94" i="57"/>
  <c r="L93" i="57"/>
  <c r="L92" i="57"/>
  <c r="L91" i="57"/>
  <c r="L90" i="57"/>
  <c r="L89" i="57"/>
  <c r="L88" i="57"/>
  <c r="L87" i="57"/>
  <c r="L86" i="57"/>
  <c r="L85" i="57"/>
  <c r="L84" i="57"/>
  <c r="L83" i="57"/>
  <c r="L82" i="57"/>
  <c r="L81" i="57"/>
  <c r="L80" i="57"/>
  <c r="L79" i="57"/>
  <c r="L78" i="57"/>
  <c r="L77" i="57"/>
  <c r="L76" i="57"/>
  <c r="L75" i="57"/>
  <c r="L74" i="57"/>
  <c r="L73" i="57"/>
  <c r="L72" i="57"/>
  <c r="L71" i="57"/>
  <c r="L70" i="57"/>
  <c r="L69" i="57"/>
  <c r="L68" i="57"/>
  <c r="L67" i="57"/>
  <c r="L66" i="57"/>
  <c r="L65" i="57"/>
  <c r="L64" i="57"/>
  <c r="L63" i="57"/>
  <c r="L62" i="57"/>
  <c r="L61" i="57"/>
  <c r="L60" i="57"/>
  <c r="L59" i="57"/>
  <c r="L58" i="57"/>
  <c r="L57" i="57"/>
  <c r="L56" i="57"/>
  <c r="L55" i="57"/>
  <c r="L54" i="57"/>
  <c r="L53" i="57"/>
  <c r="L52" i="57"/>
  <c r="L51" i="57"/>
  <c r="L50" i="57"/>
  <c r="L49" i="57"/>
  <c r="L48" i="57"/>
  <c r="L47" i="57"/>
  <c r="L46" i="57"/>
  <c r="L45" i="57"/>
  <c r="L44" i="57"/>
  <c r="L43" i="57"/>
  <c r="L42" i="57"/>
  <c r="L41" i="57"/>
  <c r="L40" i="57"/>
  <c r="L39" i="57"/>
  <c r="L38" i="57"/>
  <c r="L37" i="57"/>
  <c r="L36" i="57"/>
  <c r="L35" i="57"/>
  <c r="L34" i="57"/>
  <c r="L33" i="57"/>
  <c r="L32" i="57"/>
  <c r="L31" i="57"/>
  <c r="L30" i="57"/>
  <c r="L29" i="57"/>
  <c r="L28" i="57"/>
  <c r="L27" i="57"/>
  <c r="L26" i="57"/>
  <c r="L25" i="57"/>
  <c r="L24" i="57"/>
  <c r="L23" i="57"/>
  <c r="L22" i="57"/>
  <c r="L21" i="57"/>
  <c r="L20" i="57"/>
  <c r="L19" i="57"/>
  <c r="L18" i="57"/>
  <c r="L17" i="57"/>
  <c r="L16" i="57"/>
  <c r="L15" i="57"/>
  <c r="L14" i="57"/>
  <c r="L13" i="57"/>
  <c r="L12" i="57"/>
  <c r="L11" i="57"/>
  <c r="L10" i="57"/>
  <c r="L9" i="57"/>
  <c r="L8" i="57"/>
  <c r="L7" i="57"/>
  <c r="L6" i="57"/>
  <c r="L5" i="57"/>
  <c r="L4" i="57"/>
  <c r="L3" i="57"/>
  <c r="J3" i="58"/>
  <c r="J4" i="58"/>
  <c r="J5" i="58"/>
  <c r="L5" i="58" s="1"/>
  <c r="J6" i="58"/>
  <c r="J7" i="58"/>
  <c r="J8" i="58"/>
  <c r="L8" i="58" s="1"/>
  <c r="J9" i="58"/>
  <c r="J10" i="58"/>
  <c r="J11" i="58"/>
  <c r="J12" i="58"/>
  <c r="J13" i="58"/>
  <c r="J14" i="58"/>
  <c r="L14" i="58" s="1"/>
  <c r="J15" i="58"/>
  <c r="J16" i="58"/>
  <c r="J17" i="58"/>
  <c r="L17" i="58" s="1"/>
  <c r="J18" i="58"/>
  <c r="J19" i="58"/>
  <c r="J20" i="58"/>
  <c r="L20" i="58" s="1"/>
  <c r="J21" i="58"/>
  <c r="J22" i="58"/>
  <c r="J23" i="58"/>
  <c r="J24" i="58"/>
  <c r="J25" i="58"/>
  <c r="J26" i="58"/>
  <c r="K26" i="58" s="1"/>
  <c r="J27" i="58"/>
  <c r="J28" i="58"/>
  <c r="J29" i="58"/>
  <c r="K29" i="58" s="1"/>
  <c r="J30" i="58"/>
  <c r="J31" i="58"/>
  <c r="J32" i="58"/>
  <c r="L32" i="58" s="1"/>
  <c r="J33" i="58"/>
  <c r="J34" i="58"/>
  <c r="J35" i="58"/>
  <c r="J36" i="58"/>
  <c r="J37" i="58"/>
  <c r="J38" i="58"/>
  <c r="L38" i="58" s="1"/>
  <c r="J39" i="58"/>
  <c r="J40" i="58"/>
  <c r="J41" i="58"/>
  <c r="L41" i="58" s="1"/>
  <c r="J42" i="58"/>
  <c r="J43" i="58"/>
  <c r="J44" i="58"/>
  <c r="L44" i="58" s="1"/>
  <c r="J45" i="58"/>
  <c r="J46" i="58"/>
  <c r="J47" i="58"/>
  <c r="J48" i="58"/>
  <c r="J49" i="58"/>
  <c r="J50" i="58"/>
  <c r="L50" i="58" s="1"/>
  <c r="J51" i="58"/>
  <c r="J52" i="58"/>
  <c r="J53" i="58"/>
  <c r="L53" i="58" s="1"/>
  <c r="J54" i="58"/>
  <c r="J55" i="58"/>
  <c r="J56" i="58"/>
  <c r="L56" i="58" s="1"/>
  <c r="J57" i="58"/>
  <c r="J58" i="58"/>
  <c r="J59" i="58"/>
  <c r="J60" i="58"/>
  <c r="J61" i="58"/>
  <c r="J62" i="58"/>
  <c r="K62" i="58" s="1"/>
  <c r="J63" i="58"/>
  <c r="J64" i="58"/>
  <c r="J65" i="58"/>
  <c r="L65" i="58" s="1"/>
  <c r="J66" i="58"/>
  <c r="K66" i="58" s="1"/>
  <c r="J67" i="58"/>
  <c r="J68" i="58"/>
  <c r="K68" i="58" s="1"/>
  <c r="J69" i="58"/>
  <c r="J70" i="58"/>
  <c r="L70" i="58" s="1"/>
  <c r="J71" i="58"/>
  <c r="J72" i="58"/>
  <c r="J73" i="58"/>
  <c r="J74" i="58"/>
  <c r="L74" i="58" s="1"/>
  <c r="J75" i="58"/>
  <c r="J76" i="58"/>
  <c r="J77" i="58"/>
  <c r="L77" i="58" s="1"/>
  <c r="J78" i="58"/>
  <c r="L78" i="58" s="1"/>
  <c r="J79" i="58"/>
  <c r="J80" i="58"/>
  <c r="J81" i="58"/>
  <c r="J82" i="58"/>
  <c r="L82" i="58" s="1"/>
  <c r="J83" i="58"/>
  <c r="J84" i="58"/>
  <c r="J85" i="58"/>
  <c r="J86" i="58"/>
  <c r="K86" i="58" s="1"/>
  <c r="J87" i="58"/>
  <c r="J88" i="58"/>
  <c r="J89" i="58"/>
  <c r="J90" i="58"/>
  <c r="L90" i="58" s="1"/>
  <c r="J91" i="58"/>
  <c r="J92" i="58"/>
  <c r="L92" i="58" s="1"/>
  <c r="J93" i="58"/>
  <c r="J94" i="58"/>
  <c r="L94" i="58" s="1"/>
  <c r="J95" i="58"/>
  <c r="J96" i="58"/>
  <c r="J97" i="58"/>
  <c r="J98" i="58"/>
  <c r="L98" i="58" s="1"/>
  <c r="J99" i="58"/>
  <c r="J100" i="58"/>
  <c r="J101" i="58"/>
  <c r="L101" i="58" s="1"/>
  <c r="J102" i="58"/>
  <c r="L102" i="58" s="1"/>
  <c r="J103" i="58"/>
  <c r="J104" i="58"/>
  <c r="L104" i="58" s="1"/>
  <c r="J105" i="58"/>
  <c r="J106" i="58"/>
  <c r="K106" i="58" s="1"/>
  <c r="J107" i="58"/>
  <c r="J108" i="58"/>
  <c r="J109" i="58"/>
  <c r="J110" i="58"/>
  <c r="K110" i="58" s="1"/>
  <c r="J111" i="58"/>
  <c r="J112" i="58"/>
  <c r="J113" i="58"/>
  <c r="K113" i="58" s="1"/>
  <c r="J114" i="58"/>
  <c r="K114" i="58" s="1"/>
  <c r="J115" i="58"/>
  <c r="J116" i="58"/>
  <c r="L116" i="58" s="1"/>
  <c r="J117" i="58"/>
  <c r="J118" i="58"/>
  <c r="K118" i="58" s="1"/>
  <c r="J119" i="58"/>
  <c r="J120" i="58"/>
  <c r="J121" i="58"/>
  <c r="J122" i="58"/>
  <c r="L122" i="58" s="1"/>
  <c r="J123" i="58"/>
  <c r="J124" i="58"/>
  <c r="J125" i="58"/>
  <c r="L125" i="58" s="1"/>
  <c r="J126" i="58"/>
  <c r="L126" i="58" s="1"/>
  <c r="J127" i="58"/>
  <c r="J128" i="58"/>
  <c r="J129" i="58"/>
  <c r="J130" i="58"/>
  <c r="K130" i="58" s="1"/>
  <c r="J131" i="58"/>
  <c r="J132" i="58"/>
  <c r="J133" i="58"/>
  <c r="J134" i="58"/>
  <c r="L134" i="58" s="1"/>
  <c r="J135" i="58"/>
  <c r="J136" i="58"/>
  <c r="J137" i="58"/>
  <c r="L137" i="58" s="1"/>
  <c r="J138" i="58"/>
  <c r="J139" i="58"/>
  <c r="J140" i="58"/>
  <c r="K140" i="58" s="1"/>
  <c r="J141" i="58"/>
  <c r="J142" i="58"/>
  <c r="J143" i="58"/>
  <c r="J144" i="58"/>
  <c r="J145" i="58"/>
  <c r="J146" i="58"/>
  <c r="L146" i="58" s="1"/>
  <c r="J147" i="58"/>
  <c r="J148" i="58"/>
  <c r="J149" i="58"/>
  <c r="J150" i="58"/>
  <c r="L150" i="58" s="1"/>
  <c r="J151" i="58"/>
  <c r="J152" i="58"/>
  <c r="J153" i="58"/>
  <c r="J154" i="58"/>
  <c r="L154" i="58" s="1"/>
  <c r="J155" i="58"/>
  <c r="L155" i="58" s="1"/>
  <c r="J156" i="58"/>
  <c r="J157" i="58"/>
  <c r="J158" i="58"/>
  <c r="L158" i="58" s="1"/>
  <c r="J159" i="58"/>
  <c r="J160" i="58"/>
  <c r="J161" i="58"/>
  <c r="J162" i="58"/>
  <c r="L162" i="58" s="1"/>
  <c r="J163" i="58"/>
  <c r="J164" i="58"/>
  <c r="K164" i="58" s="1"/>
  <c r="J165" i="58"/>
  <c r="J166" i="58"/>
  <c r="K166" i="58" s="1"/>
  <c r="J167" i="58"/>
  <c r="K167" i="58" s="1"/>
  <c r="J168" i="58"/>
  <c r="J169" i="58"/>
  <c r="J170" i="58"/>
  <c r="L170" i="58" s="1"/>
  <c r="J171" i="58"/>
  <c r="J172" i="58"/>
  <c r="J173" i="58"/>
  <c r="L173" i="58" s="1"/>
  <c r="J174" i="58"/>
  <c r="L174" i="58" s="1"/>
  <c r="J175" i="58"/>
  <c r="J176" i="58"/>
  <c r="J177" i="58"/>
  <c r="J178" i="58"/>
  <c r="L178" i="58" s="1"/>
  <c r="J179" i="58"/>
  <c r="K179" i="58" s="1"/>
  <c r="J180" i="58"/>
  <c r="J181" i="58"/>
  <c r="J182" i="58"/>
  <c r="L182" i="58" s="1"/>
  <c r="J183" i="58"/>
  <c r="K183" i="58" s="1"/>
  <c r="J184" i="58"/>
  <c r="J185" i="58"/>
  <c r="J186" i="58"/>
  <c r="J187" i="58"/>
  <c r="J188" i="58"/>
  <c r="J189" i="58"/>
  <c r="J190" i="58"/>
  <c r="K190" i="58" s="1"/>
  <c r="J191" i="58"/>
  <c r="L191" i="58" s="1"/>
  <c r="J192" i="58"/>
  <c r="J193" i="58"/>
  <c r="J194" i="58"/>
  <c r="K194" i="58" s="1"/>
  <c r="J195" i="58"/>
  <c r="J196" i="58"/>
  <c r="J197" i="58"/>
  <c r="J198" i="58"/>
  <c r="L198" i="58" s="1"/>
  <c r="J199" i="58"/>
  <c r="J200" i="58"/>
  <c r="L200" i="58" s="1"/>
  <c r="J201" i="58"/>
  <c r="J202" i="58"/>
  <c r="L202" i="58" s="1"/>
  <c r="J203" i="58"/>
  <c r="K203" i="58" s="1"/>
  <c r="J204" i="58"/>
  <c r="J205" i="58"/>
  <c r="J206" i="58"/>
  <c r="L206" i="58" s="1"/>
  <c r="J207" i="58"/>
  <c r="K207" i="58" s="1"/>
  <c r="J208" i="58"/>
  <c r="J209" i="58"/>
  <c r="J210" i="58"/>
  <c r="L210" i="58" s="1"/>
  <c r="J211" i="58"/>
  <c r="J212" i="58"/>
  <c r="L212" i="58" s="1"/>
  <c r="J213" i="58"/>
  <c r="J214" i="58"/>
  <c r="L214" i="58" s="1"/>
  <c r="J215" i="58"/>
  <c r="L215" i="58" s="1"/>
  <c r="J216" i="58"/>
  <c r="J217" i="58"/>
  <c r="J218" i="58"/>
  <c r="K218" i="58" s="1"/>
  <c r="J219" i="58"/>
  <c r="J220" i="58"/>
  <c r="J221" i="58"/>
  <c r="J222" i="58"/>
  <c r="L222" i="58" s="1"/>
  <c r="J223" i="58"/>
  <c r="J224" i="58"/>
  <c r="K224" i="58" s="1"/>
  <c r="J225" i="58"/>
  <c r="J226" i="58"/>
  <c r="K226" i="58" s="1"/>
  <c r="J227" i="58"/>
  <c r="J228" i="58"/>
  <c r="J229" i="58"/>
  <c r="J230" i="58"/>
  <c r="K230" i="58" s="1"/>
  <c r="J231" i="58"/>
  <c r="J232" i="58"/>
  <c r="J233" i="58"/>
  <c r="L233" i="58" s="1"/>
  <c r="J234" i="58"/>
  <c r="K234" i="58" s="1"/>
  <c r="J235" i="58"/>
  <c r="J236" i="58"/>
  <c r="L236" i="58" s="1"/>
  <c r="J237" i="58"/>
  <c r="J238" i="58"/>
  <c r="J239" i="58"/>
  <c r="J240" i="58"/>
  <c r="J241" i="58"/>
  <c r="J242" i="58"/>
  <c r="J243" i="58"/>
  <c r="J244" i="58"/>
  <c r="J245" i="58"/>
  <c r="L245" i="58" s="1"/>
  <c r="J246" i="58"/>
  <c r="L246" i="58" s="1"/>
  <c r="J247" i="58"/>
  <c r="J248" i="58"/>
  <c r="J249" i="58"/>
  <c r="J250" i="58"/>
  <c r="K250" i="58" s="1"/>
  <c r="J251" i="58"/>
  <c r="L251" i="58" s="1"/>
  <c r="J252" i="58"/>
  <c r="J253" i="58"/>
  <c r="J254" i="58"/>
  <c r="L254" i="58" s="1"/>
  <c r="J255" i="58"/>
  <c r="J256" i="58"/>
  <c r="J257" i="58"/>
  <c r="J258" i="58"/>
  <c r="K258" i="58" s="1"/>
  <c r="J259" i="58"/>
  <c r="J260" i="58"/>
  <c r="L260" i="58" s="1"/>
  <c r="J261" i="58"/>
  <c r="J262" i="58"/>
  <c r="K262" i="58" s="1"/>
  <c r="J263" i="58"/>
  <c r="J264" i="58"/>
  <c r="J265" i="58"/>
  <c r="J266" i="58"/>
  <c r="J267" i="58"/>
  <c r="K267" i="58" s="1"/>
  <c r="J268" i="58"/>
  <c r="J269" i="58"/>
  <c r="J270" i="58"/>
  <c r="J271" i="58"/>
  <c r="J272" i="58"/>
  <c r="J273" i="58"/>
  <c r="J274" i="58"/>
  <c r="K274" i="58" s="1"/>
  <c r="J275" i="58"/>
  <c r="J276" i="58"/>
  <c r="J277" i="58"/>
  <c r="J278" i="58"/>
  <c r="J279" i="58"/>
  <c r="K279" i="58" s="1"/>
  <c r="J280" i="58"/>
  <c r="J281" i="58"/>
  <c r="J282" i="58"/>
  <c r="J283" i="58"/>
  <c r="J284" i="58"/>
  <c r="J285" i="58"/>
  <c r="J286" i="58"/>
  <c r="L286" i="58" s="1"/>
  <c r="J287" i="58"/>
  <c r="K287" i="58" s="1"/>
  <c r="J288" i="58"/>
  <c r="J289" i="58"/>
  <c r="J290" i="58"/>
  <c r="K290" i="58" s="1"/>
  <c r="J291" i="58"/>
  <c r="J292" i="58"/>
  <c r="J293" i="58"/>
  <c r="K293" i="58" s="1"/>
  <c r="J294" i="58"/>
  <c r="K294" i="58" s="1"/>
  <c r="J295" i="58"/>
  <c r="J296" i="58"/>
  <c r="K296" i="58" s="1"/>
  <c r="J297" i="58"/>
  <c r="J298" i="58"/>
  <c r="K298" i="58" s="1"/>
  <c r="J299" i="58"/>
  <c r="J300" i="58"/>
  <c r="J301" i="58"/>
  <c r="J302" i="58"/>
  <c r="J303" i="58"/>
  <c r="J304" i="58"/>
  <c r="J305" i="58"/>
  <c r="K305" i="58" s="1"/>
  <c r="J306" i="58"/>
  <c r="J307" i="58"/>
  <c r="J308" i="58"/>
  <c r="J309" i="58"/>
  <c r="J310" i="58"/>
  <c r="J311" i="58"/>
  <c r="J312" i="58"/>
  <c r="J313" i="58"/>
  <c r="J314" i="58"/>
  <c r="K314" i="58" s="1"/>
  <c r="J315" i="58"/>
  <c r="L315" i="58" s="1"/>
  <c r="J316" i="58"/>
  <c r="J317" i="58"/>
  <c r="J318" i="58"/>
  <c r="K318" i="58" s="1"/>
  <c r="J319" i="58"/>
  <c r="J320" i="58"/>
  <c r="K320" i="58" s="1"/>
  <c r="J321" i="58"/>
  <c r="J322" i="58"/>
  <c r="J323" i="58"/>
  <c r="K323" i="58" s="1"/>
  <c r="J324" i="58"/>
  <c r="J325" i="58"/>
  <c r="J326" i="58"/>
  <c r="J327" i="58"/>
  <c r="K327" i="58" s="1"/>
  <c r="J328" i="58"/>
  <c r="J329" i="58"/>
  <c r="L329" i="58" s="1"/>
  <c r="J330" i="58"/>
  <c r="J331" i="58"/>
  <c r="J332" i="58"/>
  <c r="K332" i="58" s="1"/>
  <c r="J333" i="58"/>
  <c r="J334" i="58"/>
  <c r="K334" i="58" s="1"/>
  <c r="J335" i="58"/>
  <c r="J336" i="58"/>
  <c r="J337" i="58"/>
  <c r="J338" i="58"/>
  <c r="K338" i="58" s="1"/>
  <c r="J339" i="58"/>
  <c r="J340" i="58"/>
  <c r="J341" i="58"/>
  <c r="L341" i="58" s="1"/>
  <c r="J342" i="58"/>
  <c r="K342" i="58" s="1"/>
  <c r="J343" i="58"/>
  <c r="J344" i="58"/>
  <c r="J345" i="58"/>
  <c r="J346" i="58"/>
  <c r="K346" i="58" s="1"/>
  <c r="J347" i="58"/>
  <c r="J348" i="58"/>
  <c r="J349" i="58"/>
  <c r="J350" i="58"/>
  <c r="K350" i="58" s="1"/>
  <c r="J351" i="58"/>
  <c r="J352" i="58"/>
  <c r="J353" i="58"/>
  <c r="J354" i="58"/>
  <c r="K354" i="58" s="1"/>
  <c r="J355" i="58"/>
  <c r="J356" i="58"/>
  <c r="J357" i="58"/>
  <c r="J358" i="58"/>
  <c r="K358" i="58" s="1"/>
  <c r="J359" i="58"/>
  <c r="K359" i="58" s="1"/>
  <c r="J360" i="58"/>
  <c r="J361" i="58"/>
  <c r="J362" i="58"/>
  <c r="L362" i="58" s="1"/>
  <c r="J363" i="58"/>
  <c r="J364" i="58"/>
  <c r="J365" i="58"/>
  <c r="J366" i="58"/>
  <c r="J367" i="58"/>
  <c r="J368" i="58"/>
  <c r="L368" i="58" s="1"/>
  <c r="J369" i="58"/>
  <c r="J370" i="58"/>
  <c r="J371" i="58"/>
  <c r="K371" i="58" s="1"/>
  <c r="J372" i="58"/>
  <c r="J373" i="58"/>
  <c r="J374" i="58"/>
  <c r="J375" i="58"/>
  <c r="J376" i="58"/>
  <c r="J377" i="58"/>
  <c r="K377" i="58" s="1"/>
  <c r="J378" i="58"/>
  <c r="J379" i="58"/>
  <c r="J380" i="58"/>
  <c r="J381" i="58"/>
  <c r="J382" i="58"/>
  <c r="K382" i="58" s="1"/>
  <c r="J383" i="58"/>
  <c r="J384" i="58"/>
  <c r="J385" i="58"/>
  <c r="J386" i="58"/>
  <c r="J387" i="58"/>
  <c r="K387" i="58" s="1"/>
  <c r="J388" i="58"/>
  <c r="J389" i="58"/>
  <c r="J390" i="58"/>
  <c r="J391" i="58"/>
  <c r="J392" i="58"/>
  <c r="J393" i="58"/>
  <c r="J394" i="58"/>
  <c r="J395" i="58"/>
  <c r="J396" i="58"/>
  <c r="J397" i="58"/>
  <c r="J398" i="58"/>
  <c r="L398" i="58" s="1"/>
  <c r="J399" i="58"/>
  <c r="J400" i="58"/>
  <c r="J401" i="58"/>
  <c r="K401" i="58" s="1"/>
  <c r="J402" i="58"/>
  <c r="K402" i="58" s="1"/>
  <c r="J403" i="58"/>
  <c r="J404" i="58"/>
  <c r="J405" i="58"/>
  <c r="J406" i="58"/>
  <c r="K406" i="58" s="1"/>
  <c r="J407" i="58"/>
  <c r="J408" i="58"/>
  <c r="J409" i="58"/>
  <c r="J410" i="58"/>
  <c r="K410" i="58" s="1"/>
  <c r="J411" i="58"/>
  <c r="J412" i="58"/>
  <c r="J413" i="58"/>
  <c r="J414" i="58"/>
  <c r="K414" i="58" s="1"/>
  <c r="J415" i="58"/>
  <c r="J416" i="58"/>
  <c r="J417" i="58"/>
  <c r="J418" i="58"/>
  <c r="K418" i="58" s="1"/>
  <c r="J419" i="58"/>
  <c r="J420" i="58"/>
  <c r="J421" i="58"/>
  <c r="J422" i="58"/>
  <c r="J423" i="58"/>
  <c r="K423" i="58" s="1"/>
  <c r="J424" i="58"/>
  <c r="J425" i="58"/>
  <c r="J426" i="58"/>
  <c r="L426" i="58" s="1"/>
  <c r="J427" i="58"/>
  <c r="J428" i="58"/>
  <c r="L428" i="58" s="1"/>
  <c r="J429" i="58"/>
  <c r="J430" i="58"/>
  <c r="L430" i="58" s="1"/>
  <c r="J431" i="58"/>
  <c r="J432" i="58"/>
  <c r="J433" i="58"/>
  <c r="J434" i="58"/>
  <c r="J435" i="58"/>
  <c r="L435" i="58" s="1"/>
  <c r="J436" i="58"/>
  <c r="J437" i="58"/>
  <c r="J438" i="58"/>
  <c r="J439" i="58"/>
  <c r="J440" i="58"/>
  <c r="J441" i="58"/>
  <c r="J442" i="58"/>
  <c r="K442" i="58" s="1"/>
  <c r="J443" i="58"/>
  <c r="J444" i="58"/>
  <c r="J445" i="58"/>
  <c r="J446" i="58"/>
  <c r="J447" i="58"/>
  <c r="J448" i="58"/>
  <c r="J449" i="58"/>
  <c r="J450" i="58"/>
  <c r="J451" i="58"/>
  <c r="J452" i="58"/>
  <c r="K452" i="58" s="1"/>
  <c r="J453" i="58"/>
  <c r="J454" i="58"/>
  <c r="J455" i="58"/>
  <c r="J456" i="58"/>
  <c r="J457" i="58"/>
  <c r="J458" i="58"/>
  <c r="J459" i="58"/>
  <c r="K459" i="58" s="1"/>
  <c r="J460" i="58"/>
  <c r="J461" i="58"/>
  <c r="J462" i="58"/>
  <c r="J463" i="58"/>
  <c r="J464" i="58"/>
  <c r="L464" i="58" s="1"/>
  <c r="J465" i="58"/>
  <c r="J466" i="58"/>
  <c r="J467" i="58"/>
  <c r="J468" i="58"/>
  <c r="J469" i="58"/>
  <c r="J470" i="58"/>
  <c r="J471" i="58"/>
  <c r="J472" i="58"/>
  <c r="J473" i="58"/>
  <c r="K473" i="58" s="1"/>
  <c r="J474" i="58"/>
  <c r="L474" i="58" s="1"/>
  <c r="J475" i="58"/>
  <c r="J476" i="58"/>
  <c r="J477" i="58"/>
  <c r="J478" i="58"/>
  <c r="K478" i="58" s="1"/>
  <c r="J479" i="58"/>
  <c r="L479" i="58" s="1"/>
  <c r="J480" i="58"/>
  <c r="J481" i="58"/>
  <c r="J482" i="58"/>
  <c r="L482" i="58" s="1"/>
  <c r="J483" i="58"/>
  <c r="J484" i="58"/>
  <c r="J485" i="58"/>
  <c r="J486" i="58"/>
  <c r="K486" i="58" s="1"/>
  <c r="J487" i="58"/>
  <c r="L487" i="58" s="1"/>
  <c r="J488" i="58"/>
  <c r="J489" i="58"/>
  <c r="L489" i="58" s="1"/>
  <c r="P480" i="58" a="1"/>
  <c r="P480" i="58" s="1"/>
  <c r="W499" i="58"/>
  <c r="V500" i="58" s="1"/>
  <c r="W498" i="58"/>
  <c r="U500" i="58" s="1"/>
  <c r="V498" i="58"/>
  <c r="U499" i="58" s="1"/>
  <c r="W497" i="58"/>
  <c r="T500" i="58" s="1"/>
  <c r="V497" i="58"/>
  <c r="T499" i="58" s="1"/>
  <c r="U497" i="58"/>
  <c r="T498" i="58" s="1"/>
  <c r="W496" i="58"/>
  <c r="S500" i="58" s="1"/>
  <c r="V496" i="58"/>
  <c r="S499" i="58" s="1"/>
  <c r="U496" i="58"/>
  <c r="S498" i="58" s="1"/>
  <c r="T496" i="58"/>
  <c r="S497" i="58" s="1"/>
  <c r="W495" i="58"/>
  <c r="R500" i="58" s="1"/>
  <c r="V495" i="58"/>
  <c r="R499" i="58" s="1"/>
  <c r="U495" i="58"/>
  <c r="R498" i="58" s="1"/>
  <c r="T495" i="58"/>
  <c r="R497" i="58" s="1"/>
  <c r="S495" i="58"/>
  <c r="R496" i="58" s="1"/>
  <c r="W494" i="58"/>
  <c r="Q500" i="58" s="1"/>
  <c r="V494" i="58"/>
  <c r="Q499" i="58" s="1"/>
  <c r="U494" i="58"/>
  <c r="Q498" i="58" s="1"/>
  <c r="T494" i="58"/>
  <c r="Q497" i="58" s="1"/>
  <c r="S494" i="58"/>
  <c r="Q496" i="58" s="1"/>
  <c r="R494" i="58"/>
  <c r="I494" i="58"/>
  <c r="H494" i="58"/>
  <c r="G494" i="58"/>
  <c r="F494" i="58"/>
  <c r="E494" i="58"/>
  <c r="D494" i="58"/>
  <c r="C494" i="58"/>
  <c r="I493" i="58"/>
  <c r="H493" i="58"/>
  <c r="G493" i="58"/>
  <c r="F493" i="58"/>
  <c r="E493" i="58"/>
  <c r="D493" i="58"/>
  <c r="C493" i="58"/>
  <c r="I492" i="58"/>
  <c r="H492" i="58"/>
  <c r="G492" i="58"/>
  <c r="F492" i="58"/>
  <c r="E492" i="58"/>
  <c r="D492" i="58"/>
  <c r="C492" i="58"/>
  <c r="L485" i="58"/>
  <c r="K484" i="58"/>
  <c r="L481" i="58"/>
  <c r="K480" i="58"/>
  <c r="L477" i="58"/>
  <c r="K476" i="58"/>
  <c r="L472" i="58"/>
  <c r="K471" i="58"/>
  <c r="K467" i="58"/>
  <c r="K463" i="58"/>
  <c r="K460" i="58"/>
  <c r="K455" i="58"/>
  <c r="L448" i="58"/>
  <c r="K447" i="58"/>
  <c r="K445" i="58"/>
  <c r="L444" i="58"/>
  <c r="L443" i="58"/>
  <c r="L440" i="58"/>
  <c r="K438" i="58"/>
  <c r="L437" i="58"/>
  <c r="K433" i="58"/>
  <c r="K431" i="58"/>
  <c r="L425" i="58"/>
  <c r="L424" i="58"/>
  <c r="K421" i="58"/>
  <c r="L419" i="58"/>
  <c r="K411" i="58"/>
  <c r="L403" i="58"/>
  <c r="K400" i="58"/>
  <c r="K397" i="58"/>
  <c r="K396" i="58"/>
  <c r="L393" i="58"/>
  <c r="K392" i="58"/>
  <c r="K391" i="58"/>
  <c r="L390" i="58"/>
  <c r="L389" i="58"/>
  <c r="L388" i="58"/>
  <c r="K386" i="58"/>
  <c r="L385" i="58"/>
  <c r="L384" i="58"/>
  <c r="K383" i="58"/>
  <c r="K380" i="58"/>
  <c r="K379" i="58"/>
  <c r="K376" i="58"/>
  <c r="K375" i="58"/>
  <c r="K373" i="58"/>
  <c r="K370" i="58"/>
  <c r="K369" i="58"/>
  <c r="K367" i="58"/>
  <c r="L366" i="58"/>
  <c r="K365" i="58"/>
  <c r="K364" i="58"/>
  <c r="L360" i="58"/>
  <c r="K357" i="58"/>
  <c r="K356" i="58"/>
  <c r="L355" i="58"/>
  <c r="K352" i="58"/>
  <c r="K348" i="58"/>
  <c r="L347" i="58"/>
  <c r="L345" i="58"/>
  <c r="K344" i="58"/>
  <c r="K343" i="58"/>
  <c r="K340" i="58"/>
  <c r="L339" i="58"/>
  <c r="K336" i="58"/>
  <c r="K331" i="58"/>
  <c r="K330" i="58"/>
  <c r="K328" i="58"/>
  <c r="K326" i="58"/>
  <c r="K325" i="58"/>
  <c r="K324" i="58"/>
  <c r="L322" i="58"/>
  <c r="K321" i="58"/>
  <c r="K316" i="58"/>
  <c r="K312" i="58"/>
  <c r="K310" i="58"/>
  <c r="L309" i="58"/>
  <c r="K308" i="58"/>
  <c r="K307" i="58"/>
  <c r="L306" i="58"/>
  <c r="K303" i="58"/>
  <c r="K301" i="58"/>
  <c r="K300" i="58"/>
  <c r="K299" i="58"/>
  <c r="L297" i="58"/>
  <c r="K295" i="58"/>
  <c r="L291" i="58"/>
  <c r="K289" i="58"/>
  <c r="L288" i="58"/>
  <c r="K285" i="58"/>
  <c r="L284" i="58"/>
  <c r="K283" i="58"/>
  <c r="K281" i="58"/>
  <c r="K280" i="58"/>
  <c r="L278" i="58"/>
  <c r="K277" i="58"/>
  <c r="K276" i="58"/>
  <c r="L275" i="58"/>
  <c r="L273" i="58"/>
  <c r="L272" i="58"/>
  <c r="K271" i="58"/>
  <c r="K270" i="58"/>
  <c r="L269" i="58"/>
  <c r="L268" i="58"/>
  <c r="L266" i="58"/>
  <c r="L264" i="58"/>
  <c r="K263" i="58"/>
  <c r="L261" i="58"/>
  <c r="K259" i="58"/>
  <c r="L257" i="58"/>
  <c r="K256" i="58"/>
  <c r="K253" i="58"/>
  <c r="L252" i="58"/>
  <c r="L249" i="58"/>
  <c r="L248" i="58"/>
  <c r="L244" i="58"/>
  <c r="L242" i="58"/>
  <c r="L241" i="58"/>
  <c r="L240" i="58"/>
  <c r="L239" i="58"/>
  <c r="L237" i="58"/>
  <c r="L235" i="58"/>
  <c r="L232" i="58"/>
  <c r="K231" i="58"/>
  <c r="K229" i="58"/>
  <c r="L228" i="58"/>
  <c r="K227" i="58"/>
  <c r="L225" i="58"/>
  <c r="L223" i="58"/>
  <c r="L221" i="58"/>
  <c r="K220" i="58"/>
  <c r="L219" i="58"/>
  <c r="L216" i="58"/>
  <c r="K213" i="58"/>
  <c r="L211" i="58"/>
  <c r="L209" i="58"/>
  <c r="L208" i="58"/>
  <c r="L205" i="58"/>
  <c r="L204" i="58"/>
  <c r="L201" i="58"/>
  <c r="L199" i="58"/>
  <c r="L197" i="58"/>
  <c r="L196" i="58"/>
  <c r="L195" i="58"/>
  <c r="L193" i="58"/>
  <c r="K192" i="58"/>
  <c r="K189" i="58"/>
  <c r="K188" i="58"/>
  <c r="L187" i="58"/>
  <c r="K185" i="58"/>
  <c r="L181" i="58"/>
  <c r="L177" i="58"/>
  <c r="K175" i="58"/>
  <c r="K172" i="58"/>
  <c r="L171" i="58"/>
  <c r="K168" i="58"/>
  <c r="L165" i="58"/>
  <c r="L163" i="58"/>
  <c r="L161" i="58"/>
  <c r="L160" i="58"/>
  <c r="L159" i="58"/>
  <c r="L157" i="58"/>
  <c r="L156" i="58"/>
  <c r="L153" i="58"/>
  <c r="L152" i="58"/>
  <c r="L151" i="58"/>
  <c r="K149" i="58"/>
  <c r="L148" i="58"/>
  <c r="L145" i="58"/>
  <c r="L144" i="58"/>
  <c r="K143" i="58"/>
  <c r="K142" i="58"/>
  <c r="K141" i="58"/>
  <c r="K139" i="58"/>
  <c r="L138" i="58"/>
  <c r="K136" i="58"/>
  <c r="L133" i="58"/>
  <c r="L132" i="58"/>
  <c r="L131" i="58"/>
  <c r="L129" i="58"/>
  <c r="K128" i="58"/>
  <c r="L127" i="58"/>
  <c r="K124" i="58"/>
  <c r="L123" i="58"/>
  <c r="K121" i="58"/>
  <c r="L120" i="58"/>
  <c r="L119" i="58"/>
  <c r="L117" i="58"/>
  <c r="L115" i="58"/>
  <c r="L112" i="58"/>
  <c r="K111" i="58"/>
  <c r="L109" i="58"/>
  <c r="K108" i="58"/>
  <c r="K107" i="58"/>
  <c r="L105" i="58"/>
  <c r="K103" i="58"/>
  <c r="K100" i="58"/>
  <c r="L99" i="58"/>
  <c r="K97" i="58"/>
  <c r="L96" i="58"/>
  <c r="L95" i="58"/>
  <c r="K93" i="58"/>
  <c r="L91" i="58"/>
  <c r="K89" i="58"/>
  <c r="L88" i="58"/>
  <c r="L87" i="58"/>
  <c r="K85" i="58"/>
  <c r="L84" i="58"/>
  <c r="K83" i="58"/>
  <c r="L81" i="58"/>
  <c r="L80" i="58"/>
  <c r="K79" i="58"/>
  <c r="K76" i="58"/>
  <c r="L75" i="58"/>
  <c r="L73" i="58"/>
  <c r="K72" i="58"/>
  <c r="L71" i="58"/>
  <c r="L69" i="58"/>
  <c r="L67" i="58"/>
  <c r="L64" i="58"/>
  <c r="L63" i="58"/>
  <c r="L61" i="58"/>
  <c r="L60" i="58"/>
  <c r="K60" i="58"/>
  <c r="L59" i="58"/>
  <c r="L58" i="58"/>
  <c r="L57" i="58"/>
  <c r="L55" i="58"/>
  <c r="L54" i="58"/>
  <c r="L52" i="58"/>
  <c r="L51" i="58"/>
  <c r="L49" i="58"/>
  <c r="L48" i="58"/>
  <c r="L47" i="58"/>
  <c r="L46" i="58"/>
  <c r="L45" i="58"/>
  <c r="L43" i="58"/>
  <c r="L42" i="58"/>
  <c r="L40" i="58"/>
  <c r="L39" i="58"/>
  <c r="L37" i="58"/>
  <c r="L36" i="58"/>
  <c r="L35" i="58"/>
  <c r="L34" i="58"/>
  <c r="K33" i="58"/>
  <c r="K31" i="58"/>
  <c r="K30" i="58"/>
  <c r="K28" i="58"/>
  <c r="L27" i="58"/>
  <c r="L25" i="58"/>
  <c r="L24" i="58"/>
  <c r="L23" i="58"/>
  <c r="L22" i="58"/>
  <c r="L21" i="58"/>
  <c r="L19" i="58"/>
  <c r="K18" i="58"/>
  <c r="L16" i="58"/>
  <c r="L15" i="58"/>
  <c r="L13" i="58"/>
  <c r="L12" i="58"/>
  <c r="L11" i="58"/>
  <c r="L10" i="58"/>
  <c r="L9" i="58"/>
  <c r="K7" i="58"/>
  <c r="L6" i="58"/>
  <c r="L4" i="58"/>
  <c r="Y22" i="57"/>
  <c r="X23" i="57" s="1"/>
  <c r="Y21" i="57"/>
  <c r="W23" i="57" s="1"/>
  <c r="X21" i="57"/>
  <c r="W22" i="57" s="1"/>
  <c r="Y20" i="57"/>
  <c r="V23" i="57" s="1"/>
  <c r="X20" i="57"/>
  <c r="V22" i="57" s="1"/>
  <c r="W20" i="57"/>
  <c r="V21" i="57" s="1"/>
  <c r="Y19" i="57"/>
  <c r="U23" i="57" s="1"/>
  <c r="X19" i="57"/>
  <c r="U22" i="57" s="1"/>
  <c r="W19" i="57"/>
  <c r="U21" i="57" s="1"/>
  <c r="V19" i="57"/>
  <c r="U20" i="57" s="1"/>
  <c r="Y18" i="57"/>
  <c r="T23" i="57" s="1"/>
  <c r="Y17" i="57"/>
  <c r="S23" i="57" s="1"/>
  <c r="X18" i="57"/>
  <c r="T22" i="57" s="1"/>
  <c r="W18" i="57"/>
  <c r="T21" i="57" s="1"/>
  <c r="V18" i="57"/>
  <c r="T20" i="57" s="1"/>
  <c r="U18" i="57"/>
  <c r="T19" i="57" s="1"/>
  <c r="X17" i="57"/>
  <c r="S22" i="57" s="1"/>
  <c r="W17" i="57"/>
  <c r="S21" i="57" s="1"/>
  <c r="V17" i="57"/>
  <c r="S20" i="57" s="1"/>
  <c r="U17" i="57"/>
  <c r="S19" i="57" s="1"/>
  <c r="T17" i="57"/>
  <c r="S18" i="57" s="1"/>
  <c r="Y16" i="57"/>
  <c r="R23" i="57" s="1"/>
  <c r="X16" i="57"/>
  <c r="R22" i="57" s="1"/>
  <c r="W16" i="57"/>
  <c r="R21" i="57" s="1"/>
  <c r="V16" i="57"/>
  <c r="R20" i="57" s="1"/>
  <c r="U16" i="57"/>
  <c r="R19" i="57" s="1"/>
  <c r="T16" i="57"/>
  <c r="R18" i="57" s="1"/>
  <c r="S16" i="57"/>
  <c r="R17" i="57" s="1"/>
  <c r="Y15" i="57"/>
  <c r="Q23" i="57" s="1"/>
  <c r="X15" i="57"/>
  <c r="Q22" i="57" s="1"/>
  <c r="W15" i="57"/>
  <c r="Q21" i="57" s="1"/>
  <c r="V15" i="57"/>
  <c r="Q20" i="57" s="1"/>
  <c r="U15" i="57"/>
  <c r="Q19" i="57" s="1"/>
  <c r="T15" i="57"/>
  <c r="Q18" i="57" s="1"/>
  <c r="S15" i="57"/>
  <c r="Q17" i="57" s="1"/>
  <c r="R15" i="57"/>
  <c r="Q16" i="57" s="1"/>
  <c r="L493" i="57"/>
  <c r="P3" i="57" a="1"/>
  <c r="S3" i="57" s="1"/>
  <c r="D492" i="57"/>
  <c r="E492" i="57"/>
  <c r="F492" i="57"/>
  <c r="G492" i="57"/>
  <c r="H492" i="57"/>
  <c r="I492" i="57"/>
  <c r="J492" i="57"/>
  <c r="K492" i="57"/>
  <c r="C492" i="57"/>
  <c r="D494" i="57"/>
  <c r="E494" i="57"/>
  <c r="F494" i="57"/>
  <c r="G494" i="57"/>
  <c r="H494" i="57"/>
  <c r="I494" i="57"/>
  <c r="J494" i="57"/>
  <c r="K494" i="57"/>
  <c r="C494" i="57"/>
  <c r="D493" i="57"/>
  <c r="E493" i="57"/>
  <c r="F493" i="57"/>
  <c r="G493" i="57"/>
  <c r="H493" i="57"/>
  <c r="I493" i="57"/>
  <c r="J493" i="57"/>
  <c r="K493" i="57"/>
  <c r="C493" i="57"/>
  <c r="N60" i="57"/>
  <c r="L643" i="59" l="1"/>
  <c r="L492" i="57"/>
  <c r="P643" i="59"/>
  <c r="S643" i="59"/>
  <c r="M643" i="59"/>
  <c r="O643" i="59"/>
  <c r="L644" i="59"/>
  <c r="O645" i="59"/>
  <c r="O644" i="59"/>
  <c r="L645" i="59"/>
  <c r="R644" i="59"/>
  <c r="R645" i="59"/>
  <c r="V489" i="58"/>
  <c r="R489" i="58"/>
  <c r="W488" i="58"/>
  <c r="S488" i="58"/>
  <c r="X487" i="58"/>
  <c r="T487" i="58"/>
  <c r="P487" i="58"/>
  <c r="U486" i="58"/>
  <c r="Q486" i="58"/>
  <c r="V485" i="58"/>
  <c r="R485" i="58"/>
  <c r="W484" i="58"/>
  <c r="S484" i="58"/>
  <c r="X483" i="58"/>
  <c r="T483" i="58"/>
  <c r="P483" i="58"/>
  <c r="U482" i="58"/>
  <c r="Q482" i="58"/>
  <c r="V481" i="58"/>
  <c r="R481" i="58"/>
  <c r="S480" i="58"/>
  <c r="U489" i="58"/>
  <c r="Q489" i="58"/>
  <c r="V488" i="58"/>
  <c r="R488" i="58"/>
  <c r="W487" i="58"/>
  <c r="S487" i="58"/>
  <c r="X486" i="58"/>
  <c r="T486" i="58"/>
  <c r="P486" i="58"/>
  <c r="U485" i="58"/>
  <c r="Q485" i="58"/>
  <c r="V484" i="58"/>
  <c r="R484" i="58"/>
  <c r="W483" i="58"/>
  <c r="S483" i="58"/>
  <c r="X482" i="58"/>
  <c r="T482" i="58"/>
  <c r="P482" i="58"/>
  <c r="U481" i="58"/>
  <c r="Q481" i="58"/>
  <c r="R480" i="58"/>
  <c r="X489" i="58"/>
  <c r="T489" i="58"/>
  <c r="P489" i="58"/>
  <c r="U488" i="58"/>
  <c r="Q488" i="58"/>
  <c r="V487" i="58"/>
  <c r="R487" i="58"/>
  <c r="W486" i="58"/>
  <c r="S486" i="58"/>
  <c r="X485" i="58"/>
  <c r="T485" i="58"/>
  <c r="P485" i="58"/>
  <c r="U484" i="58"/>
  <c r="Q484" i="58"/>
  <c r="V483" i="58"/>
  <c r="R483" i="58"/>
  <c r="W482" i="58"/>
  <c r="S482" i="58"/>
  <c r="X481" i="58"/>
  <c r="T481" i="58"/>
  <c r="P481" i="58"/>
  <c r="U480" i="58"/>
  <c r="Q480" i="58"/>
  <c r="W480" i="58"/>
  <c r="V480" i="58"/>
  <c r="W489" i="58"/>
  <c r="S489" i="58"/>
  <c r="X488" i="58"/>
  <c r="T488" i="58"/>
  <c r="P488" i="58"/>
  <c r="U487" i="58"/>
  <c r="Q487" i="58"/>
  <c r="V486" i="58"/>
  <c r="R486" i="58"/>
  <c r="W485" i="58"/>
  <c r="S485" i="58"/>
  <c r="X484" i="58"/>
  <c r="T484" i="58"/>
  <c r="P484" i="58"/>
  <c r="U483" i="58"/>
  <c r="Q483" i="58"/>
  <c r="V482" i="58"/>
  <c r="R482" i="58"/>
  <c r="W481" i="58"/>
  <c r="S481" i="58"/>
  <c r="X480" i="58"/>
  <c r="T480" i="58"/>
  <c r="L227" i="58"/>
  <c r="L452" i="58"/>
  <c r="L386" i="58"/>
  <c r="L31" i="58"/>
  <c r="L28" i="58"/>
  <c r="L93" i="58"/>
  <c r="K96" i="58"/>
  <c r="K322" i="58"/>
  <c r="L203" i="58"/>
  <c r="L293" i="58"/>
  <c r="K155" i="58"/>
  <c r="K223" i="58"/>
  <c r="L283" i="58"/>
  <c r="L331" i="58"/>
  <c r="L400" i="58"/>
  <c r="L411" i="58"/>
  <c r="L276" i="58"/>
  <c r="L192" i="58"/>
  <c r="K195" i="58"/>
  <c r="L258" i="58"/>
  <c r="K430" i="58"/>
  <c r="L460" i="58"/>
  <c r="L463" i="58"/>
  <c r="L79" i="58"/>
  <c r="L86" i="58"/>
  <c r="K92" i="58"/>
  <c r="K150" i="58"/>
  <c r="K163" i="58"/>
  <c r="K165" i="58"/>
  <c r="L183" i="58"/>
  <c r="L207" i="58"/>
  <c r="K347" i="58"/>
  <c r="K444" i="58"/>
  <c r="L478" i="58"/>
  <c r="L320" i="58"/>
  <c r="L423" i="58"/>
  <c r="L141" i="58"/>
  <c r="K144" i="58"/>
  <c r="K187" i="58"/>
  <c r="L224" i="58"/>
  <c r="L285" i="58"/>
  <c r="K345" i="58"/>
  <c r="K388" i="58"/>
  <c r="L442" i="58"/>
  <c r="L476" i="58"/>
  <c r="L29" i="58"/>
  <c r="L62" i="58"/>
  <c r="K116" i="58"/>
  <c r="L139" i="58"/>
  <c r="K151" i="58"/>
  <c r="K159" i="58"/>
  <c r="L168" i="58"/>
  <c r="L175" i="58"/>
  <c r="K191" i="58"/>
  <c r="K206" i="58"/>
  <c r="K211" i="58"/>
  <c r="L262" i="58"/>
  <c r="L270" i="58"/>
  <c r="K273" i="58"/>
  <c r="K275" i="58"/>
  <c r="K315" i="58"/>
  <c r="K329" i="58"/>
  <c r="L343" i="58"/>
  <c r="K355" i="58"/>
  <c r="L357" i="58"/>
  <c r="K385" i="58"/>
  <c r="K419" i="58"/>
  <c r="K437" i="58"/>
  <c r="K448" i="58"/>
  <c r="L486" i="58"/>
  <c r="L66" i="58"/>
  <c r="L97" i="58"/>
  <c r="K131" i="58"/>
  <c r="K138" i="58"/>
  <c r="L166" i="58"/>
  <c r="L179" i="58"/>
  <c r="K199" i="58"/>
  <c r="K232" i="58"/>
  <c r="K260" i="58"/>
  <c r="K266" i="58"/>
  <c r="K268" i="58"/>
  <c r="L305" i="58"/>
  <c r="L327" i="58"/>
  <c r="K339" i="58"/>
  <c r="K341" i="58"/>
  <c r="L364" i="58"/>
  <c r="L383" i="58"/>
  <c r="K390" i="58"/>
  <c r="L392" i="58"/>
  <c r="K425" i="58"/>
  <c r="K472" i="58"/>
  <c r="L484" i="58"/>
  <c r="L184" i="58"/>
  <c r="K184" i="58"/>
  <c r="L333" i="58"/>
  <c r="K333" i="58"/>
  <c r="L337" i="58"/>
  <c r="K337" i="58"/>
  <c r="L381" i="58"/>
  <c r="K381" i="58"/>
  <c r="L407" i="58"/>
  <c r="K407" i="58"/>
  <c r="L432" i="58"/>
  <c r="K432" i="58"/>
  <c r="L436" i="58"/>
  <c r="K436" i="58"/>
  <c r="L456" i="58"/>
  <c r="K456" i="58"/>
  <c r="K4" i="58"/>
  <c r="K11" i="58"/>
  <c r="K15" i="58"/>
  <c r="K22" i="58"/>
  <c r="K35" i="58"/>
  <c r="K39" i="58"/>
  <c r="K43" i="58"/>
  <c r="K47" i="58"/>
  <c r="K51" i="58"/>
  <c r="K55" i="58"/>
  <c r="K59" i="58"/>
  <c r="K70" i="58"/>
  <c r="K115" i="58"/>
  <c r="K119" i="58"/>
  <c r="K129" i="58"/>
  <c r="L135" i="58"/>
  <c r="K135" i="58"/>
  <c r="K148" i="58"/>
  <c r="K162" i="58"/>
  <c r="K202" i="58"/>
  <c r="L217" i="58"/>
  <c r="K217" i="58"/>
  <c r="L238" i="58"/>
  <c r="K238" i="58"/>
  <c r="L265" i="58"/>
  <c r="K265" i="58"/>
  <c r="L304" i="58"/>
  <c r="K304" i="58"/>
  <c r="L311" i="58"/>
  <c r="K311" i="58"/>
  <c r="L317" i="58"/>
  <c r="K317" i="58"/>
  <c r="L351" i="58"/>
  <c r="K351" i="58"/>
  <c r="K363" i="58"/>
  <c r="L363" i="58"/>
  <c r="L374" i="58"/>
  <c r="K374" i="58"/>
  <c r="L378" i="58"/>
  <c r="K378" i="58"/>
  <c r="L415" i="58"/>
  <c r="K415" i="58"/>
  <c r="K427" i="58"/>
  <c r="L427" i="58"/>
  <c r="L439" i="58"/>
  <c r="K439" i="58"/>
  <c r="L483" i="58"/>
  <c r="K483" i="58"/>
  <c r="K3" i="58"/>
  <c r="K10" i="58"/>
  <c r="K14" i="58"/>
  <c r="K21" i="58"/>
  <c r="K25" i="58"/>
  <c r="K32" i="58"/>
  <c r="K34" i="58"/>
  <c r="K38" i="58"/>
  <c r="K42" i="58"/>
  <c r="K46" i="58"/>
  <c r="K50" i="58"/>
  <c r="K54" i="58"/>
  <c r="K58" i="58"/>
  <c r="K63" i="58"/>
  <c r="K67" i="58"/>
  <c r="K69" i="58"/>
  <c r="K73" i="58"/>
  <c r="K80" i="58"/>
  <c r="K122" i="58"/>
  <c r="K132" i="58"/>
  <c r="K158" i="58"/>
  <c r="L169" i="58"/>
  <c r="K169" i="58"/>
  <c r="L176" i="58"/>
  <c r="K176" i="58"/>
  <c r="L186" i="58"/>
  <c r="K186" i="58"/>
  <c r="K198" i="58"/>
  <c r="K214" i="58"/>
  <c r="K235" i="58"/>
  <c r="L335" i="58"/>
  <c r="K335" i="58"/>
  <c r="L399" i="58"/>
  <c r="K399" i="58"/>
  <c r="L422" i="58"/>
  <c r="K422" i="58"/>
  <c r="K434" i="58"/>
  <c r="L434" i="58"/>
  <c r="K451" i="58"/>
  <c r="L451" i="58"/>
  <c r="L468" i="58"/>
  <c r="K468" i="58"/>
  <c r="K125" i="58"/>
  <c r="L128" i="58"/>
  <c r="L147" i="58"/>
  <c r="K147" i="58"/>
  <c r="K154" i="58"/>
  <c r="L180" i="58"/>
  <c r="K180" i="58"/>
  <c r="K210" i="58"/>
  <c r="K239" i="58"/>
  <c r="L243" i="58"/>
  <c r="K243" i="58"/>
  <c r="L247" i="58"/>
  <c r="K247" i="58"/>
  <c r="L255" i="58"/>
  <c r="K255" i="58"/>
  <c r="L282" i="58"/>
  <c r="K282" i="58"/>
  <c r="K292" i="58"/>
  <c r="L292" i="58"/>
  <c r="L302" i="58"/>
  <c r="K302" i="58"/>
  <c r="L313" i="58"/>
  <c r="K313" i="58"/>
  <c r="L319" i="58"/>
  <c r="K319" i="58"/>
  <c r="L349" i="58"/>
  <c r="K349" i="58"/>
  <c r="L353" i="58"/>
  <c r="K353" i="58"/>
  <c r="K361" i="58"/>
  <c r="L361" i="58"/>
  <c r="L372" i="58"/>
  <c r="K372" i="58"/>
  <c r="L429" i="58"/>
  <c r="K429" i="58"/>
  <c r="L441" i="58"/>
  <c r="K441" i="58"/>
  <c r="L475" i="58"/>
  <c r="K475" i="58"/>
  <c r="K242" i="58"/>
  <c r="K246" i="58"/>
  <c r="L253" i="58"/>
  <c r="L263" i="58"/>
  <c r="L280" i="58"/>
  <c r="K286" i="58"/>
  <c r="K288" i="58"/>
  <c r="K297" i="58"/>
  <c r="K306" i="58"/>
  <c r="K309" i="58"/>
  <c r="L328" i="58"/>
  <c r="L330" i="58"/>
  <c r="L344" i="58"/>
  <c r="L346" i="58"/>
  <c r="K360" i="58"/>
  <c r="K368" i="58"/>
  <c r="K384" i="58"/>
  <c r="L387" i="58"/>
  <c r="K389" i="58"/>
  <c r="K393" i="58"/>
  <c r="L401" i="58"/>
  <c r="K403" i="58"/>
  <c r="L418" i="58"/>
  <c r="K424" i="58"/>
  <c r="K426" i="58"/>
  <c r="K443" i="58"/>
  <c r="L447" i="58"/>
  <c r="K464" i="58"/>
  <c r="L471" i="58"/>
  <c r="K479" i="58"/>
  <c r="K481" i="58"/>
  <c r="K487" i="58"/>
  <c r="K489" i="58"/>
  <c r="K278" i="58"/>
  <c r="K291" i="58"/>
  <c r="L303" i="58"/>
  <c r="L316" i="58"/>
  <c r="L318" i="58"/>
  <c r="L332" i="58"/>
  <c r="L334" i="58"/>
  <c r="L348" i="58"/>
  <c r="L350" i="58"/>
  <c r="K362" i="58"/>
  <c r="K366" i="58"/>
  <c r="L371" i="58"/>
  <c r="L373" i="58"/>
  <c r="L396" i="58"/>
  <c r="K398" i="58"/>
  <c r="L406" i="58"/>
  <c r="K428" i="58"/>
  <c r="L431" i="58"/>
  <c r="K435" i="58"/>
  <c r="L438" i="58"/>
  <c r="K440" i="58"/>
  <c r="L467" i="58"/>
  <c r="K394" i="58"/>
  <c r="L394" i="58"/>
  <c r="K404" i="58"/>
  <c r="L404" i="58"/>
  <c r="L409" i="58"/>
  <c r="K409" i="58"/>
  <c r="K420" i="58"/>
  <c r="L420" i="58"/>
  <c r="K449" i="58"/>
  <c r="L449" i="58"/>
  <c r="L454" i="58"/>
  <c r="K454" i="58"/>
  <c r="K465" i="58"/>
  <c r="L465" i="58"/>
  <c r="L470" i="58"/>
  <c r="K470" i="58"/>
  <c r="K6" i="58"/>
  <c r="K13" i="58"/>
  <c r="K20" i="58"/>
  <c r="K24" i="58"/>
  <c r="K27" i="58"/>
  <c r="K41" i="58"/>
  <c r="K49" i="58"/>
  <c r="K57" i="58"/>
  <c r="K61" i="58"/>
  <c r="K75" i="58"/>
  <c r="K78" i="58"/>
  <c r="K82" i="58"/>
  <c r="K88" i="58"/>
  <c r="K91" i="58"/>
  <c r="K95" i="58"/>
  <c r="K99" i="58"/>
  <c r="K102" i="58"/>
  <c r="K105" i="58"/>
  <c r="K112" i="58"/>
  <c r="K127" i="58"/>
  <c r="K134" i="58"/>
  <c r="K137" i="58"/>
  <c r="K146" i="58"/>
  <c r="K153" i="58"/>
  <c r="K157" i="58"/>
  <c r="K161" i="58"/>
  <c r="K171" i="58"/>
  <c r="K174" i="58"/>
  <c r="K178" i="58"/>
  <c r="K182" i="58"/>
  <c r="K197" i="58"/>
  <c r="K201" i="58"/>
  <c r="K205" i="58"/>
  <c r="K209" i="58"/>
  <c r="K216" i="58"/>
  <c r="K219" i="58"/>
  <c r="K222" i="58"/>
  <c r="K237" i="58"/>
  <c r="K241" i="58"/>
  <c r="K245" i="58"/>
  <c r="K249" i="58"/>
  <c r="K252" i="58"/>
  <c r="K257" i="58"/>
  <c r="K272" i="58"/>
  <c r="K284" i="58"/>
  <c r="L287" i="58"/>
  <c r="L289" i="58"/>
  <c r="L295" i="58"/>
  <c r="L300" i="58"/>
  <c r="L308" i="58"/>
  <c r="L310" i="58"/>
  <c r="L336" i="58"/>
  <c r="L338" i="58"/>
  <c r="L352" i="58"/>
  <c r="L354" i="58"/>
  <c r="L365" i="58"/>
  <c r="L367" i="58"/>
  <c r="L375" i="58"/>
  <c r="L395" i="58"/>
  <c r="K395" i="58"/>
  <c r="L405" i="58"/>
  <c r="K405" i="58"/>
  <c r="L414" i="58"/>
  <c r="K416" i="58"/>
  <c r="L416" i="58"/>
  <c r="L450" i="58"/>
  <c r="K450" i="58"/>
  <c r="L459" i="58"/>
  <c r="K461" i="58"/>
  <c r="L461" i="58"/>
  <c r="L466" i="58"/>
  <c r="K466" i="58"/>
  <c r="K9" i="58"/>
  <c r="K17" i="58"/>
  <c r="K37" i="58"/>
  <c r="K45" i="58"/>
  <c r="K53" i="58"/>
  <c r="K65" i="58"/>
  <c r="K5" i="58"/>
  <c r="K8" i="58"/>
  <c r="K12" i="58"/>
  <c r="K16" i="58"/>
  <c r="K19" i="58"/>
  <c r="K23" i="58"/>
  <c r="K36" i="58"/>
  <c r="K40" i="58"/>
  <c r="K44" i="58"/>
  <c r="K48" i="58"/>
  <c r="K52" i="58"/>
  <c r="K56" i="58"/>
  <c r="K64" i="58"/>
  <c r="K71" i="58"/>
  <c r="K74" i="58"/>
  <c r="K77" i="58"/>
  <c r="K81" i="58"/>
  <c r="K84" i="58"/>
  <c r="K87" i="58"/>
  <c r="K90" i="58"/>
  <c r="K94" i="58"/>
  <c r="K98" i="58"/>
  <c r="K101" i="58"/>
  <c r="K104" i="58"/>
  <c r="K109" i="58"/>
  <c r="K117" i="58"/>
  <c r="K120" i="58"/>
  <c r="K123" i="58"/>
  <c r="K126" i="58"/>
  <c r="K133" i="58"/>
  <c r="K145" i="58"/>
  <c r="K152" i="58"/>
  <c r="K156" i="58"/>
  <c r="K160" i="58"/>
  <c r="K170" i="58"/>
  <c r="K173" i="58"/>
  <c r="K177" i="58"/>
  <c r="K181" i="58"/>
  <c r="K193" i="58"/>
  <c r="K196" i="58"/>
  <c r="K200" i="58"/>
  <c r="K204" i="58"/>
  <c r="K208" i="58"/>
  <c r="K212" i="58"/>
  <c r="K215" i="58"/>
  <c r="K221" i="58"/>
  <c r="K225" i="58"/>
  <c r="K228" i="58"/>
  <c r="K233" i="58"/>
  <c r="K236" i="58"/>
  <c r="K240" i="58"/>
  <c r="K244" i="58"/>
  <c r="K248" i="58"/>
  <c r="K251" i="58"/>
  <c r="K254" i="58"/>
  <c r="K261" i="58"/>
  <c r="K264" i="58"/>
  <c r="L267" i="58"/>
  <c r="K269" i="58"/>
  <c r="L277" i="58"/>
  <c r="L312" i="58"/>
  <c r="L314" i="58"/>
  <c r="L326" i="58"/>
  <c r="L340" i="58"/>
  <c r="L342" i="58"/>
  <c r="L380" i="58"/>
  <c r="L382" i="58"/>
  <c r="L410" i="58"/>
  <c r="K412" i="58"/>
  <c r="L412" i="58"/>
  <c r="L417" i="58"/>
  <c r="K417" i="58"/>
  <c r="L446" i="58"/>
  <c r="K446" i="58"/>
  <c r="L455" i="58"/>
  <c r="K457" i="58"/>
  <c r="L457" i="58"/>
  <c r="L462" i="58"/>
  <c r="K462" i="58"/>
  <c r="J494" i="58"/>
  <c r="J493" i="58"/>
  <c r="J492" i="58"/>
  <c r="K408" i="58"/>
  <c r="L408" i="58"/>
  <c r="L413" i="58"/>
  <c r="K413" i="58"/>
  <c r="K453" i="58"/>
  <c r="L453" i="58"/>
  <c r="L458" i="58"/>
  <c r="K458" i="58"/>
  <c r="K469" i="58"/>
  <c r="L469" i="58"/>
  <c r="K474" i="58"/>
  <c r="K477" i="58"/>
  <c r="L480" i="58"/>
  <c r="K482" i="58"/>
  <c r="K485" i="58"/>
  <c r="L494" i="57"/>
  <c r="U12" i="57"/>
  <c r="Q12" i="57"/>
  <c r="V11" i="57"/>
  <c r="R11" i="57"/>
  <c r="W10" i="57"/>
  <c r="S10" i="57"/>
  <c r="X9" i="57"/>
  <c r="T9" i="57"/>
  <c r="P9" i="57"/>
  <c r="U8" i="57"/>
  <c r="Q8" i="57"/>
  <c r="V7" i="57"/>
  <c r="R7" i="57"/>
  <c r="W6" i="57"/>
  <c r="S6" i="57"/>
  <c r="X5" i="57"/>
  <c r="T5" i="57"/>
  <c r="P5" i="57"/>
  <c r="U4" i="57"/>
  <c r="Q4" i="57"/>
  <c r="V3" i="57"/>
  <c r="R3" i="57"/>
  <c r="X12" i="57"/>
  <c r="T12" i="57"/>
  <c r="P12" i="57"/>
  <c r="U11" i="57"/>
  <c r="Q11" i="57"/>
  <c r="V10" i="57"/>
  <c r="R10" i="57"/>
  <c r="W9" i="57"/>
  <c r="S9" i="57"/>
  <c r="X8" i="57"/>
  <c r="T8" i="57"/>
  <c r="P8" i="57"/>
  <c r="U7" i="57"/>
  <c r="Q7" i="57"/>
  <c r="V6" i="57"/>
  <c r="R6" i="57"/>
  <c r="W5" i="57"/>
  <c r="S5" i="57"/>
  <c r="X4" i="57"/>
  <c r="T4" i="57"/>
  <c r="P4" i="57"/>
  <c r="U3" i="57"/>
  <c r="Q3" i="57"/>
  <c r="W12" i="57"/>
  <c r="S12" i="57"/>
  <c r="X11" i="57"/>
  <c r="T11" i="57"/>
  <c r="P11" i="57"/>
  <c r="U10" i="57"/>
  <c r="Q10" i="57"/>
  <c r="V9" i="57"/>
  <c r="R9" i="57"/>
  <c r="W8" i="57"/>
  <c r="S8" i="57"/>
  <c r="X7" i="57"/>
  <c r="T7" i="57"/>
  <c r="P7" i="57"/>
  <c r="U6" i="57"/>
  <c r="Q6" i="57"/>
  <c r="V5" i="57"/>
  <c r="R5" i="57"/>
  <c r="W4" i="57"/>
  <c r="S4" i="57"/>
  <c r="X3" i="57"/>
  <c r="T3" i="57"/>
  <c r="P3" i="57"/>
  <c r="V12" i="57"/>
  <c r="R12" i="57"/>
  <c r="W11" i="57"/>
  <c r="S11" i="57"/>
  <c r="X10" i="57"/>
  <c r="T10" i="57"/>
  <c r="P10" i="57"/>
  <c r="U9" i="57"/>
  <c r="Q9" i="57"/>
  <c r="V8" i="57"/>
  <c r="R8" i="57"/>
  <c r="W7" i="57"/>
  <c r="S7" i="57"/>
  <c r="X6" i="57"/>
  <c r="T6" i="57"/>
  <c r="P6" i="57"/>
  <c r="U5" i="57"/>
  <c r="Q5" i="57"/>
  <c r="V4" i="57"/>
  <c r="R4" i="57"/>
  <c r="W3" i="57"/>
  <c r="Q4" i="56"/>
  <c r="R4" i="56"/>
  <c r="Q5" i="56"/>
  <c r="R5" i="56"/>
  <c r="Q6" i="56"/>
  <c r="Q8" i="56"/>
  <c r="R10" i="56"/>
  <c r="Q12" i="56"/>
  <c r="Q14" i="56"/>
  <c r="Q15" i="56"/>
  <c r="Q16" i="56"/>
  <c r="R16" i="56"/>
  <c r="Q17" i="56"/>
  <c r="R17" i="56"/>
  <c r="Q18" i="56"/>
  <c r="Q20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N3" i="56"/>
  <c r="Q3" i="56" s="1"/>
  <c r="N4" i="56"/>
  <c r="N5" i="56"/>
  <c r="N6" i="56"/>
  <c r="N7" i="56"/>
  <c r="R6" i="56" s="1"/>
  <c r="N8" i="56"/>
  <c r="R7" i="56" s="1"/>
  <c r="N9" i="56"/>
  <c r="R8" i="56" s="1"/>
  <c r="N10" i="56"/>
  <c r="R9" i="56" s="1"/>
  <c r="N11" i="56"/>
  <c r="Q11" i="56" s="1"/>
  <c r="N12" i="56"/>
  <c r="R11" i="56" s="1"/>
  <c r="N13" i="56"/>
  <c r="R12" i="56" s="1"/>
  <c r="N14" i="56"/>
  <c r="R13" i="56" s="1"/>
  <c r="N15" i="56"/>
  <c r="R14" i="56" s="1"/>
  <c r="N16" i="56"/>
  <c r="N17" i="56"/>
  <c r="N18" i="56"/>
  <c r="N19" i="56"/>
  <c r="R18" i="56" s="1"/>
  <c r="N20" i="56"/>
  <c r="R19" i="56" s="1"/>
  <c r="N21" i="56"/>
  <c r="R20" i="56" s="1"/>
  <c r="Q2" i="56"/>
  <c r="O2" i="56"/>
  <c r="N2" i="56"/>
  <c r="Q3" i="55"/>
  <c r="R3" i="55"/>
  <c r="Q4" i="55"/>
  <c r="Q8" i="55"/>
  <c r="R9" i="55"/>
  <c r="R11" i="55"/>
  <c r="Q12" i="55"/>
  <c r="R12" i="55"/>
  <c r="Q14" i="55"/>
  <c r="Q15" i="55"/>
  <c r="R15" i="55"/>
  <c r="Q16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N3" i="55"/>
  <c r="N4" i="55"/>
  <c r="N5" i="55"/>
  <c r="R5" i="55" s="1"/>
  <c r="N6" i="55"/>
  <c r="Q6" i="55" s="1"/>
  <c r="N7" i="55"/>
  <c r="R6" i="55" s="1"/>
  <c r="N8" i="55"/>
  <c r="R7" i="55" s="1"/>
  <c r="N9" i="55"/>
  <c r="R8" i="55" s="1"/>
  <c r="N10" i="55"/>
  <c r="Q10" i="55" s="1"/>
  <c r="N11" i="55"/>
  <c r="R10" i="55" s="1"/>
  <c r="N12" i="55"/>
  <c r="N13" i="55"/>
  <c r="Q13" i="55" s="1"/>
  <c r="N14" i="55"/>
  <c r="R14" i="55" s="1"/>
  <c r="N15" i="55"/>
  <c r="N16" i="55"/>
  <c r="N17" i="55"/>
  <c r="R17" i="55" s="1"/>
  <c r="N18" i="55"/>
  <c r="Q18" i="55" s="1"/>
  <c r="N19" i="55"/>
  <c r="R18" i="55" s="1"/>
  <c r="N20" i="55"/>
  <c r="R19" i="55" s="1"/>
  <c r="R2" i="55"/>
  <c r="Q2" i="55"/>
  <c r="O2" i="55"/>
  <c r="N2" i="55"/>
  <c r="Q3" i="54"/>
  <c r="Q5" i="54"/>
  <c r="Q7" i="54"/>
  <c r="R7" i="54"/>
  <c r="Q8" i="54"/>
  <c r="R8" i="54"/>
  <c r="Q9" i="54"/>
  <c r="Q11" i="54"/>
  <c r="R13" i="54"/>
  <c r="Q15" i="54"/>
  <c r="Q17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N3" i="54"/>
  <c r="R2" i="54" s="1"/>
  <c r="N4" i="54"/>
  <c r="R3" i="54" s="1"/>
  <c r="N5" i="54"/>
  <c r="R4" i="54" s="1"/>
  <c r="N6" i="54"/>
  <c r="R5" i="54" s="1"/>
  <c r="N7" i="54"/>
  <c r="N8" i="54"/>
  <c r="N9" i="54"/>
  <c r="N10" i="54"/>
  <c r="R9" i="54" s="1"/>
  <c r="N11" i="54"/>
  <c r="R10" i="54" s="1"/>
  <c r="N12" i="54"/>
  <c r="R11" i="54" s="1"/>
  <c r="N13" i="54"/>
  <c r="R12" i="54" s="1"/>
  <c r="N14" i="54"/>
  <c r="Q14" i="54" s="1"/>
  <c r="N15" i="54"/>
  <c r="R14" i="54" s="1"/>
  <c r="N16" i="54"/>
  <c r="R15" i="54" s="1"/>
  <c r="N17" i="54"/>
  <c r="R16" i="54" s="1"/>
  <c r="N18" i="54"/>
  <c r="R17" i="54" s="1"/>
  <c r="O2" i="54"/>
  <c r="N2" i="54"/>
  <c r="Q2" i="54" s="1"/>
  <c r="Q3" i="53"/>
  <c r="Q4" i="53"/>
  <c r="Q7" i="53"/>
  <c r="Q9" i="53"/>
  <c r="Q10" i="53"/>
  <c r="R10" i="53"/>
  <c r="Q11" i="53"/>
  <c r="R11" i="53"/>
  <c r="Q13" i="53"/>
  <c r="Q15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N3" i="53"/>
  <c r="N4" i="53"/>
  <c r="R3" i="53" s="1"/>
  <c r="N5" i="53"/>
  <c r="R4" i="53" s="1"/>
  <c r="N6" i="53"/>
  <c r="Q6" i="53" s="1"/>
  <c r="N7" i="53"/>
  <c r="R6" i="53" s="1"/>
  <c r="N8" i="53"/>
  <c r="R7" i="53" s="1"/>
  <c r="N9" i="53"/>
  <c r="R9" i="53" s="1"/>
  <c r="N10" i="53"/>
  <c r="N11" i="53"/>
  <c r="N12" i="53"/>
  <c r="Q12" i="53" s="1"/>
  <c r="N13" i="53"/>
  <c r="R12" i="53" s="1"/>
  <c r="N14" i="53"/>
  <c r="R13" i="53" s="1"/>
  <c r="N15" i="53"/>
  <c r="R14" i="53" s="1"/>
  <c r="N16" i="53"/>
  <c r="R15" i="53" s="1"/>
  <c r="R2" i="53"/>
  <c r="O2" i="53"/>
  <c r="N2" i="53"/>
  <c r="Q2" i="53" s="1"/>
  <c r="Q5" i="52"/>
  <c r="R5" i="52"/>
  <c r="Q6" i="52"/>
  <c r="R7" i="52"/>
  <c r="Q11" i="52"/>
  <c r="Q12" i="52"/>
  <c r="Q13" i="52"/>
  <c r="R13" i="52"/>
  <c r="Q17" i="52"/>
  <c r="R17" i="52"/>
  <c r="Q18" i="52"/>
  <c r="R19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N3" i="52"/>
  <c r="R2" i="52" s="1"/>
  <c r="N4" i="52"/>
  <c r="R3" i="52" s="1"/>
  <c r="N5" i="52"/>
  <c r="R4" i="52" s="1"/>
  <c r="N6" i="52"/>
  <c r="N7" i="52"/>
  <c r="R6" i="52" s="1"/>
  <c r="N8" i="52"/>
  <c r="Q8" i="52" s="1"/>
  <c r="N9" i="52"/>
  <c r="R8" i="52" s="1"/>
  <c r="N10" i="52"/>
  <c r="R9" i="52" s="1"/>
  <c r="N11" i="52"/>
  <c r="R10" i="52" s="1"/>
  <c r="N12" i="52"/>
  <c r="R11" i="52" s="1"/>
  <c r="N13" i="52"/>
  <c r="N14" i="52"/>
  <c r="Q14" i="52" s="1"/>
  <c r="N15" i="52"/>
  <c r="R14" i="52" s="1"/>
  <c r="N16" i="52"/>
  <c r="R15" i="52" s="1"/>
  <c r="N17" i="52"/>
  <c r="R16" i="52" s="1"/>
  <c r="N18" i="52"/>
  <c r="N19" i="52"/>
  <c r="R18" i="52" s="1"/>
  <c r="N20" i="52"/>
  <c r="Q20" i="52" s="1"/>
  <c r="N21" i="52"/>
  <c r="R20" i="52" s="1"/>
  <c r="N22" i="52"/>
  <c r="R21" i="52" s="1"/>
  <c r="N23" i="52"/>
  <c r="R22" i="52" s="1"/>
  <c r="O2" i="52"/>
  <c r="N2" i="52"/>
  <c r="Q2" i="52" s="1"/>
  <c r="U506" i="11"/>
  <c r="T507" i="11" s="1"/>
  <c r="U505" i="11"/>
  <c r="S507" i="11" s="1"/>
  <c r="T505" i="11"/>
  <c r="S506" i="11" s="1"/>
  <c r="U504" i="11"/>
  <c r="R507" i="11" s="1"/>
  <c r="T504" i="11"/>
  <c r="R506" i="11" s="1"/>
  <c r="S504" i="11"/>
  <c r="R505" i="11" s="1"/>
  <c r="U503" i="11"/>
  <c r="Q507" i="11" s="1"/>
  <c r="T503" i="11"/>
  <c r="Q506" i="11" s="1"/>
  <c r="S503" i="11"/>
  <c r="Q505" i="11" s="1"/>
  <c r="R503" i="11"/>
  <c r="Q504" i="11" s="1"/>
  <c r="Q4" i="50"/>
  <c r="R4" i="50"/>
  <c r="Q7" i="50"/>
  <c r="R7" i="50"/>
  <c r="R8" i="50"/>
  <c r="Q9" i="50"/>
  <c r="O3" i="50"/>
  <c r="O4" i="50"/>
  <c r="O5" i="50"/>
  <c r="O6" i="50"/>
  <c r="O7" i="50"/>
  <c r="O8" i="50"/>
  <c r="O9" i="50"/>
  <c r="O10" i="50"/>
  <c r="N3" i="50"/>
  <c r="Q3" i="50" s="1"/>
  <c r="N4" i="50"/>
  <c r="R3" i="50" s="1"/>
  <c r="N5" i="50"/>
  <c r="Q5" i="50" s="1"/>
  <c r="N6" i="50"/>
  <c r="R6" i="50" s="1"/>
  <c r="N7" i="50"/>
  <c r="N8" i="50"/>
  <c r="Q8" i="50" s="1"/>
  <c r="N9" i="50"/>
  <c r="N10" i="50"/>
  <c r="R9" i="50" s="1"/>
  <c r="N11" i="50"/>
  <c r="R10" i="50" s="1"/>
  <c r="R2" i="50"/>
  <c r="O2" i="50"/>
  <c r="N2" i="50"/>
  <c r="Q2" i="50" s="1"/>
  <c r="Q4" i="49"/>
  <c r="Q6" i="49"/>
  <c r="R6" i="49"/>
  <c r="Q7" i="49"/>
  <c r="Q8" i="49"/>
  <c r="R8" i="49"/>
  <c r="Q12" i="49"/>
  <c r="Q13" i="49"/>
  <c r="Q14" i="49"/>
  <c r="O3" i="49"/>
  <c r="O4" i="49"/>
  <c r="O5" i="49"/>
  <c r="O6" i="49"/>
  <c r="O7" i="49"/>
  <c r="O8" i="49"/>
  <c r="O9" i="49"/>
  <c r="O10" i="49"/>
  <c r="O11" i="49"/>
  <c r="O12" i="49"/>
  <c r="O13" i="49"/>
  <c r="O14" i="49"/>
  <c r="N3" i="49"/>
  <c r="Q3" i="49" s="1"/>
  <c r="N4" i="49"/>
  <c r="R3" i="49" s="1"/>
  <c r="N5" i="49"/>
  <c r="R4" i="49" s="1"/>
  <c r="N6" i="49"/>
  <c r="R5" i="49" s="1"/>
  <c r="N7" i="49"/>
  <c r="R7" i="49" s="1"/>
  <c r="N8" i="49"/>
  <c r="N9" i="49"/>
  <c r="Q9" i="49" s="1"/>
  <c r="N10" i="49"/>
  <c r="R9" i="49" s="1"/>
  <c r="N11" i="49"/>
  <c r="R10" i="49" s="1"/>
  <c r="N12" i="49"/>
  <c r="R11" i="49" s="1"/>
  <c r="N13" i="49"/>
  <c r="R12" i="49" s="1"/>
  <c r="N14" i="49"/>
  <c r="R13" i="49" s="1"/>
  <c r="N15" i="49"/>
  <c r="Q2" i="49"/>
  <c r="O2" i="49"/>
  <c r="N2" i="49"/>
  <c r="R4" i="48"/>
  <c r="Q5" i="48"/>
  <c r="Q6" i="48"/>
  <c r="Q8" i="48"/>
  <c r="Q10" i="48"/>
  <c r="R10" i="48"/>
  <c r="Q11" i="48"/>
  <c r="Q14" i="48"/>
  <c r="R16" i="48"/>
  <c r="Q17" i="48"/>
  <c r="Q18" i="48"/>
  <c r="Q20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N3" i="48"/>
  <c r="Q3" i="48" s="1"/>
  <c r="N4" i="48"/>
  <c r="Q4" i="48" s="1"/>
  <c r="N5" i="48"/>
  <c r="N6" i="48"/>
  <c r="R5" i="48" s="1"/>
  <c r="N7" i="48"/>
  <c r="R6" i="48" s="1"/>
  <c r="N8" i="48"/>
  <c r="N9" i="48"/>
  <c r="R8" i="48" s="1"/>
  <c r="N10" i="48"/>
  <c r="R9" i="48" s="1"/>
  <c r="N11" i="48"/>
  <c r="N12" i="48"/>
  <c r="R11" i="48" s="1"/>
  <c r="N13" i="48"/>
  <c r="R12" i="48" s="1"/>
  <c r="N14" i="48"/>
  <c r="N15" i="48"/>
  <c r="R14" i="48" s="1"/>
  <c r="N16" i="48"/>
  <c r="Q16" i="48" s="1"/>
  <c r="N17" i="48"/>
  <c r="N18" i="48"/>
  <c r="R17" i="48" s="1"/>
  <c r="N19" i="48"/>
  <c r="R18" i="48" s="1"/>
  <c r="N20" i="48"/>
  <c r="N21" i="48"/>
  <c r="R20" i="48" s="1"/>
  <c r="O2" i="48"/>
  <c r="N2" i="48"/>
  <c r="Q2" i="48" s="1"/>
  <c r="Q3" i="47"/>
  <c r="Q4" i="47"/>
  <c r="Q7" i="47"/>
  <c r="Q9" i="47"/>
  <c r="Q10" i="47"/>
  <c r="R10" i="47"/>
  <c r="Q13" i="47"/>
  <c r="O3" i="47"/>
  <c r="O4" i="47"/>
  <c r="O5" i="47"/>
  <c r="O6" i="47"/>
  <c r="O7" i="47"/>
  <c r="O8" i="47"/>
  <c r="O9" i="47"/>
  <c r="O10" i="47"/>
  <c r="O11" i="47"/>
  <c r="O12" i="47"/>
  <c r="O13" i="47"/>
  <c r="N3" i="47"/>
  <c r="N4" i="47"/>
  <c r="R3" i="47" s="1"/>
  <c r="N5" i="47"/>
  <c r="R4" i="47" s="1"/>
  <c r="N6" i="47"/>
  <c r="R5" i="47" s="1"/>
  <c r="N7" i="47"/>
  <c r="R6" i="47" s="1"/>
  <c r="N8" i="47"/>
  <c r="Q8" i="47" s="1"/>
  <c r="N9" i="47"/>
  <c r="R9" i="47" s="1"/>
  <c r="N10" i="47"/>
  <c r="N11" i="47"/>
  <c r="Q11" i="47" s="1"/>
  <c r="N12" i="47"/>
  <c r="R11" i="47" s="1"/>
  <c r="N13" i="47"/>
  <c r="R12" i="47" s="1"/>
  <c r="N14" i="47"/>
  <c r="R13" i="47" s="1"/>
  <c r="O2" i="47"/>
  <c r="N2" i="47"/>
  <c r="R2" i="47" s="1"/>
  <c r="Q3" i="46"/>
  <c r="Q4" i="46"/>
  <c r="Q7" i="46"/>
  <c r="R8" i="46"/>
  <c r="Q9" i="46"/>
  <c r="Q10" i="46"/>
  <c r="R10" i="46"/>
  <c r="Q12" i="46"/>
  <c r="Q13" i="46"/>
  <c r="O3" i="46"/>
  <c r="O4" i="46"/>
  <c r="O5" i="46"/>
  <c r="O6" i="46"/>
  <c r="O7" i="46"/>
  <c r="O8" i="46"/>
  <c r="O9" i="46"/>
  <c r="O10" i="46"/>
  <c r="O11" i="46"/>
  <c r="O12" i="46"/>
  <c r="O13" i="46"/>
  <c r="N3" i="46"/>
  <c r="N4" i="46"/>
  <c r="R3" i="46" s="1"/>
  <c r="N5" i="46"/>
  <c r="R4" i="46" s="1"/>
  <c r="N6" i="46"/>
  <c r="R5" i="46" s="1"/>
  <c r="N7" i="46"/>
  <c r="R6" i="46" s="1"/>
  <c r="N8" i="46"/>
  <c r="Q8" i="46" s="1"/>
  <c r="N9" i="46"/>
  <c r="R9" i="46" s="1"/>
  <c r="N10" i="46"/>
  <c r="N11" i="46"/>
  <c r="Q11" i="46" s="1"/>
  <c r="N12" i="46"/>
  <c r="R11" i="46" s="1"/>
  <c r="N13" i="46"/>
  <c r="R12" i="46" s="1"/>
  <c r="N14" i="46"/>
  <c r="R13" i="46" s="1"/>
  <c r="O2" i="46"/>
  <c r="N2" i="46"/>
  <c r="Q2" i="46" s="1"/>
  <c r="R2" i="46" l="1"/>
  <c r="R7" i="46"/>
  <c r="Q2" i="47"/>
  <c r="R7" i="47"/>
  <c r="R2" i="48"/>
  <c r="R15" i="48"/>
  <c r="R3" i="48"/>
  <c r="Q6" i="50"/>
  <c r="R8" i="53"/>
  <c r="Q17" i="55"/>
  <c r="Q11" i="55"/>
  <c r="Q5" i="55"/>
  <c r="Q15" i="48"/>
  <c r="Q9" i="48"/>
  <c r="Q11" i="49"/>
  <c r="Q5" i="49"/>
  <c r="R5" i="50"/>
  <c r="Q22" i="52"/>
  <c r="Q16" i="52"/>
  <c r="Q10" i="52"/>
  <c r="Q4" i="52"/>
  <c r="Q14" i="53"/>
  <c r="Q8" i="53"/>
  <c r="Q16" i="54"/>
  <c r="Q10" i="54"/>
  <c r="Q4" i="54"/>
  <c r="R16" i="55"/>
  <c r="R4" i="55"/>
  <c r="Q19" i="56"/>
  <c r="Q13" i="56"/>
  <c r="Q7" i="56"/>
  <c r="R2" i="49"/>
  <c r="Q6" i="46"/>
  <c r="Q12" i="47"/>
  <c r="Q6" i="47"/>
  <c r="Q10" i="49"/>
  <c r="Q21" i="52"/>
  <c r="Q15" i="52"/>
  <c r="Q9" i="52"/>
  <c r="Q3" i="52"/>
  <c r="Q9" i="55"/>
  <c r="Y7" i="57"/>
  <c r="R19" i="48"/>
  <c r="R13" i="48"/>
  <c r="R7" i="48"/>
  <c r="Q10" i="50"/>
  <c r="Q5" i="46"/>
  <c r="Q5" i="47"/>
  <c r="Q19" i="48"/>
  <c r="Q13" i="48"/>
  <c r="Q7" i="48"/>
  <c r="R14" i="49"/>
  <c r="R5" i="53"/>
  <c r="Q12" i="48"/>
  <c r="Q19" i="52"/>
  <c r="Q7" i="52"/>
  <c r="Q5" i="53"/>
  <c r="Q13" i="54"/>
  <c r="R13" i="55"/>
  <c r="Q10" i="56"/>
  <c r="R12" i="52"/>
  <c r="R6" i="54"/>
  <c r="Q19" i="55"/>
  <c r="Q7" i="55"/>
  <c r="R2" i="56"/>
  <c r="R15" i="56"/>
  <c r="R3" i="56"/>
  <c r="L494" i="58"/>
  <c r="Q12" i="54"/>
  <c r="Q6" i="54"/>
  <c r="Q9" i="56"/>
  <c r="R8" i="47"/>
  <c r="L493" i="58"/>
  <c r="L492" i="58"/>
  <c r="K494" i="58"/>
  <c r="K492" i="58"/>
  <c r="K493" i="58"/>
  <c r="M299" i="57"/>
  <c r="M433" i="57"/>
  <c r="M379" i="57"/>
  <c r="M321" i="57"/>
  <c r="M290" i="57"/>
  <c r="M190" i="57"/>
  <c r="M188" i="57"/>
  <c r="M185" i="57"/>
  <c r="M167" i="57"/>
  <c r="M164" i="57"/>
  <c r="M296" i="57"/>
  <c r="M274" i="57"/>
  <c r="M271" i="57"/>
  <c r="M250" i="57"/>
  <c r="M356" i="57"/>
  <c r="M294" i="57"/>
  <c r="M279" i="57"/>
  <c r="M220" i="57"/>
  <c r="M189" i="57"/>
  <c r="M172" i="57"/>
  <c r="M113" i="57"/>
  <c r="M108" i="57"/>
  <c r="M106" i="57"/>
  <c r="M103" i="57"/>
  <c r="M100" i="57"/>
  <c r="M89" i="57"/>
  <c r="M83" i="57"/>
  <c r="M76" i="57"/>
  <c r="M323" i="57"/>
  <c r="M230" i="57"/>
  <c r="M218" i="57"/>
  <c r="M142" i="57"/>
  <c r="M136" i="57"/>
  <c r="M111" i="57"/>
  <c r="M229" i="57"/>
  <c r="M234" i="57"/>
  <c r="M194" i="57"/>
  <c r="M143" i="57"/>
  <c r="M110" i="57"/>
  <c r="M72" i="57"/>
  <c r="M226" i="57"/>
  <c r="M130" i="57"/>
  <c r="M68" i="57"/>
  <c r="M26" i="57"/>
  <c r="M149" i="57"/>
  <c r="M140" i="57"/>
  <c r="M114" i="57"/>
  <c r="M107" i="57"/>
  <c r="M18" i="57"/>
  <c r="M7" i="57"/>
  <c r="M231" i="57"/>
  <c r="M213" i="57"/>
  <c r="M124" i="57"/>
  <c r="M121" i="57"/>
  <c r="M118" i="57"/>
  <c r="M85" i="57"/>
  <c r="M60" i="57"/>
  <c r="M33" i="57"/>
  <c r="M30" i="57"/>
  <c r="M256" i="57"/>
  <c r="M298" i="57"/>
  <c r="M359" i="57"/>
  <c r="M376" i="57"/>
  <c r="M281" i="57"/>
  <c r="M369" i="57"/>
  <c r="M259" i="57"/>
  <c r="M473" i="57"/>
  <c r="M445" i="57"/>
  <c r="M358" i="57"/>
  <c r="M397" i="57"/>
  <c r="M402" i="57"/>
  <c r="M301" i="57"/>
  <c r="M377" i="57"/>
  <c r="M325" i="57"/>
  <c r="M307" i="57"/>
  <c r="M324" i="57"/>
  <c r="M370" i="57"/>
  <c r="M391" i="57"/>
  <c r="M421" i="57"/>
  <c r="J60" i="11"/>
  <c r="P494" i="11" a="1"/>
  <c r="P494" i="11" s="1"/>
  <c r="Q3" i="45"/>
  <c r="R3" i="45"/>
  <c r="Q4" i="45"/>
  <c r="R8" i="45"/>
  <c r="Q9" i="45"/>
  <c r="Q10" i="45"/>
  <c r="Q14" i="45"/>
  <c r="R14" i="45"/>
  <c r="Q15" i="45"/>
  <c r="R15" i="45"/>
  <c r="Q16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N3" i="45"/>
  <c r="N4" i="45"/>
  <c r="N5" i="45"/>
  <c r="R4" i="45" s="1"/>
  <c r="N6" i="45"/>
  <c r="R5" i="45" s="1"/>
  <c r="N7" i="45"/>
  <c r="R6" i="45" s="1"/>
  <c r="N8" i="45"/>
  <c r="Q8" i="45" s="1"/>
  <c r="N9" i="45"/>
  <c r="N10" i="45"/>
  <c r="R9" i="45" s="1"/>
  <c r="N11" i="45"/>
  <c r="R10" i="45" s="1"/>
  <c r="N12" i="45"/>
  <c r="Q12" i="45" s="1"/>
  <c r="N13" i="45"/>
  <c r="R12" i="45" s="1"/>
  <c r="N14" i="45"/>
  <c r="R13" i="45" s="1"/>
  <c r="N15" i="45"/>
  <c r="N16" i="45"/>
  <c r="N17" i="45"/>
  <c r="R16" i="45" s="1"/>
  <c r="N18" i="45"/>
  <c r="R17" i="45" s="1"/>
  <c r="R2" i="45"/>
  <c r="Q2" i="45"/>
  <c r="O2" i="45"/>
  <c r="N2" i="45"/>
  <c r="Q6" i="44"/>
  <c r="R6" i="44"/>
  <c r="Q7" i="44"/>
  <c r="R7" i="44"/>
  <c r="O3" i="44"/>
  <c r="O4" i="44"/>
  <c r="O5" i="44"/>
  <c r="O6" i="44"/>
  <c r="O7" i="44"/>
  <c r="O8" i="44"/>
  <c r="O9" i="44"/>
  <c r="O10" i="44"/>
  <c r="N3" i="44"/>
  <c r="Q3" i="44" s="1"/>
  <c r="N4" i="44"/>
  <c r="R3" i="44" s="1"/>
  <c r="N5" i="44"/>
  <c r="R5" i="44" s="1"/>
  <c r="N6" i="44"/>
  <c r="N7" i="44"/>
  <c r="N8" i="44"/>
  <c r="Q8" i="44" s="1"/>
  <c r="N9" i="44"/>
  <c r="R8" i="44" s="1"/>
  <c r="N10" i="44"/>
  <c r="R9" i="44" s="1"/>
  <c r="N11" i="44"/>
  <c r="R10" i="44" s="1"/>
  <c r="O2" i="44"/>
  <c r="N2" i="44"/>
  <c r="R6" i="43"/>
  <c r="Q7" i="43"/>
  <c r="R7" i="43"/>
  <c r="Q8" i="43"/>
  <c r="Q9" i="43"/>
  <c r="O3" i="43"/>
  <c r="O4" i="43"/>
  <c r="O5" i="43"/>
  <c r="O6" i="43"/>
  <c r="O7" i="43"/>
  <c r="O8" i="43"/>
  <c r="O9" i="43"/>
  <c r="O10" i="43"/>
  <c r="N3" i="43"/>
  <c r="Q3" i="43" s="1"/>
  <c r="N4" i="43"/>
  <c r="R3" i="43" s="1"/>
  <c r="N5" i="43"/>
  <c r="R4" i="43" s="1"/>
  <c r="N6" i="43"/>
  <c r="Q6" i="43" s="1"/>
  <c r="N7" i="43"/>
  <c r="N8" i="43"/>
  <c r="N9" i="43"/>
  <c r="R8" i="43" s="1"/>
  <c r="N10" i="43"/>
  <c r="R9" i="43" s="1"/>
  <c r="N11" i="43"/>
  <c r="R10" i="43" s="1"/>
  <c r="O2" i="43"/>
  <c r="N2" i="43"/>
  <c r="R2" i="43" s="1"/>
  <c r="Q4" i="42"/>
  <c r="Q7" i="42"/>
  <c r="R8" i="42"/>
  <c r="Q10" i="42"/>
  <c r="R10" i="42"/>
  <c r="Q11" i="42"/>
  <c r="Q13" i="42"/>
  <c r="O3" i="42"/>
  <c r="O4" i="42"/>
  <c r="O5" i="42"/>
  <c r="O6" i="42"/>
  <c r="O7" i="42"/>
  <c r="O8" i="42"/>
  <c r="O9" i="42"/>
  <c r="O10" i="42"/>
  <c r="O11" i="42"/>
  <c r="O12" i="42"/>
  <c r="O13" i="42"/>
  <c r="N3" i="42"/>
  <c r="Q3" i="42" s="1"/>
  <c r="N4" i="42"/>
  <c r="R3" i="42" s="1"/>
  <c r="N5" i="42"/>
  <c r="R4" i="42" s="1"/>
  <c r="N6" i="42"/>
  <c r="R5" i="42" s="1"/>
  <c r="N7" i="42"/>
  <c r="R6" i="42" s="1"/>
  <c r="N8" i="42"/>
  <c r="R7" i="42" s="1"/>
  <c r="N9" i="42"/>
  <c r="Q9" i="42" s="1"/>
  <c r="N10" i="42"/>
  <c r="N11" i="42"/>
  <c r="N12" i="42"/>
  <c r="R11" i="42" s="1"/>
  <c r="N13" i="42"/>
  <c r="R12" i="42" s="1"/>
  <c r="N14" i="42"/>
  <c r="R13" i="42" s="1"/>
  <c r="O2" i="42"/>
  <c r="N2" i="42"/>
  <c r="Q3" i="41"/>
  <c r="R4" i="41"/>
  <c r="Q5" i="41"/>
  <c r="Q7" i="41"/>
  <c r="R7" i="41"/>
  <c r="Q8" i="41"/>
  <c r="R10" i="41"/>
  <c r="O3" i="41"/>
  <c r="O4" i="41"/>
  <c r="O5" i="41"/>
  <c r="O6" i="41"/>
  <c r="O7" i="41"/>
  <c r="O8" i="41"/>
  <c r="O9" i="41"/>
  <c r="O10" i="41"/>
  <c r="O11" i="41"/>
  <c r="N3" i="41"/>
  <c r="R2" i="41" s="1"/>
  <c r="N4" i="41"/>
  <c r="R3" i="41" s="1"/>
  <c r="N5" i="41"/>
  <c r="R5" i="41" s="1"/>
  <c r="N6" i="41"/>
  <c r="Q6" i="41" s="1"/>
  <c r="N7" i="41"/>
  <c r="R6" i="41" s="1"/>
  <c r="N8" i="41"/>
  <c r="N9" i="41"/>
  <c r="R8" i="41" s="1"/>
  <c r="N10" i="41"/>
  <c r="R9" i="41" s="1"/>
  <c r="N11" i="41"/>
  <c r="Q11" i="41" s="1"/>
  <c r="N12" i="41"/>
  <c r="R11" i="41" s="1"/>
  <c r="O2" i="41"/>
  <c r="N2" i="41"/>
  <c r="Q2" i="41" s="1"/>
  <c r="Q3" i="40"/>
  <c r="R3" i="40"/>
  <c r="Q7" i="40"/>
  <c r="Q9" i="40"/>
  <c r="R11" i="40"/>
  <c r="Q12" i="40"/>
  <c r="Q13" i="40"/>
  <c r="Q14" i="40"/>
  <c r="R14" i="40"/>
  <c r="Q15" i="40"/>
  <c r="R15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N3" i="40"/>
  <c r="N4" i="40"/>
  <c r="Q4" i="40" s="1"/>
  <c r="N5" i="40"/>
  <c r="Q5" i="40" s="1"/>
  <c r="N6" i="40"/>
  <c r="Q6" i="40" s="1"/>
  <c r="N7" i="40"/>
  <c r="R6" i="40" s="1"/>
  <c r="N8" i="40"/>
  <c r="R7" i="40" s="1"/>
  <c r="N9" i="40"/>
  <c r="N10" i="40"/>
  <c r="R9" i="40" s="1"/>
  <c r="N11" i="40"/>
  <c r="Q11" i="40" s="1"/>
  <c r="N12" i="40"/>
  <c r="R12" i="40" s="1"/>
  <c r="N13" i="40"/>
  <c r="N14" i="40"/>
  <c r="R13" i="40" s="1"/>
  <c r="N15" i="40"/>
  <c r="N16" i="40"/>
  <c r="O2" i="40"/>
  <c r="N2" i="40"/>
  <c r="R2" i="40" s="1"/>
  <c r="Q3" i="39"/>
  <c r="Q5" i="39"/>
  <c r="Q8" i="39"/>
  <c r="R8" i="39"/>
  <c r="R9" i="39"/>
  <c r="Q11" i="39"/>
  <c r="R13" i="39"/>
  <c r="O3" i="39"/>
  <c r="O4" i="39"/>
  <c r="O5" i="39"/>
  <c r="O6" i="39"/>
  <c r="O7" i="39"/>
  <c r="O8" i="39"/>
  <c r="O9" i="39"/>
  <c r="O10" i="39"/>
  <c r="O11" i="39"/>
  <c r="O12" i="39"/>
  <c r="O13" i="39"/>
  <c r="N3" i="39"/>
  <c r="N4" i="39"/>
  <c r="R3" i="39" s="1"/>
  <c r="N5" i="39"/>
  <c r="R4" i="39" s="1"/>
  <c r="N6" i="39"/>
  <c r="Q6" i="39" s="1"/>
  <c r="N7" i="39"/>
  <c r="R7" i="39" s="1"/>
  <c r="N8" i="39"/>
  <c r="N9" i="39"/>
  <c r="Q9" i="39" s="1"/>
  <c r="N10" i="39"/>
  <c r="Q10" i="39" s="1"/>
  <c r="N11" i="39"/>
  <c r="R10" i="39" s="1"/>
  <c r="N12" i="39"/>
  <c r="Q12" i="39" s="1"/>
  <c r="N13" i="39"/>
  <c r="R12" i="39" s="1"/>
  <c r="N14" i="39"/>
  <c r="Q2" i="39"/>
  <c r="O2" i="39"/>
  <c r="N2" i="39"/>
  <c r="R2" i="39" s="1"/>
  <c r="Q4" i="38"/>
  <c r="R4" i="38"/>
  <c r="R7" i="38"/>
  <c r="Q8" i="38"/>
  <c r="R8" i="38"/>
  <c r="Q9" i="38"/>
  <c r="Q10" i="38"/>
  <c r="R10" i="38"/>
  <c r="O3" i="38"/>
  <c r="O4" i="38"/>
  <c r="O5" i="38"/>
  <c r="O6" i="38"/>
  <c r="O7" i="38"/>
  <c r="O8" i="38"/>
  <c r="O9" i="38"/>
  <c r="O10" i="38"/>
  <c r="N3" i="38"/>
  <c r="Q3" i="38" s="1"/>
  <c r="N4" i="38"/>
  <c r="R3" i="38" s="1"/>
  <c r="N5" i="38"/>
  <c r="Q5" i="38" s="1"/>
  <c r="N6" i="38"/>
  <c r="R5" i="38" s="1"/>
  <c r="N7" i="38"/>
  <c r="Q7" i="38" s="1"/>
  <c r="N8" i="38"/>
  <c r="N9" i="38"/>
  <c r="N10" i="38"/>
  <c r="R9" i="38" s="1"/>
  <c r="N11" i="38"/>
  <c r="R2" i="38"/>
  <c r="O2" i="38"/>
  <c r="N2" i="38"/>
  <c r="Q2" i="38" s="1"/>
  <c r="Q4" i="37"/>
  <c r="R4" i="37"/>
  <c r="Q5" i="37"/>
  <c r="Q7" i="37"/>
  <c r="Q10" i="37"/>
  <c r="Q13" i="37"/>
  <c r="R14" i="37"/>
  <c r="Q16" i="37"/>
  <c r="R16" i="37"/>
  <c r="Q17" i="37"/>
  <c r="Q19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N3" i="37"/>
  <c r="Q3" i="37" s="1"/>
  <c r="N4" i="37"/>
  <c r="N5" i="37"/>
  <c r="N6" i="37"/>
  <c r="R5" i="37" s="1"/>
  <c r="N7" i="37"/>
  <c r="R6" i="37" s="1"/>
  <c r="N8" i="37"/>
  <c r="R7" i="37" s="1"/>
  <c r="N9" i="37"/>
  <c r="Q9" i="37" s="1"/>
  <c r="N10" i="37"/>
  <c r="N11" i="37"/>
  <c r="R10" i="37" s="1"/>
  <c r="N12" i="37"/>
  <c r="R11" i="37" s="1"/>
  <c r="N13" i="37"/>
  <c r="R12" i="37" s="1"/>
  <c r="N14" i="37"/>
  <c r="R13" i="37" s="1"/>
  <c r="N15" i="37"/>
  <c r="Q15" i="37" s="1"/>
  <c r="N16" i="37"/>
  <c r="N17" i="37"/>
  <c r="N18" i="37"/>
  <c r="R17" i="37" s="1"/>
  <c r="N19" i="37"/>
  <c r="R18" i="37" s="1"/>
  <c r="N20" i="37"/>
  <c r="R19" i="37" s="1"/>
  <c r="R2" i="37"/>
  <c r="Q2" i="37"/>
  <c r="O2" i="37"/>
  <c r="N2" i="37"/>
  <c r="R6" i="36"/>
  <c r="Q7" i="36"/>
  <c r="R7" i="36"/>
  <c r="Q8" i="36"/>
  <c r="Q9" i="36"/>
  <c r="Q14" i="36"/>
  <c r="R18" i="36"/>
  <c r="Q19" i="36"/>
  <c r="R19" i="36"/>
  <c r="Q20" i="36"/>
  <c r="Q21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N3" i="36"/>
  <c r="R2" i="36" s="1"/>
  <c r="N4" i="36"/>
  <c r="R3" i="36" s="1"/>
  <c r="N5" i="36"/>
  <c r="R4" i="36" s="1"/>
  <c r="N6" i="36"/>
  <c r="Q6" i="36" s="1"/>
  <c r="N7" i="36"/>
  <c r="N8" i="36"/>
  <c r="N9" i="36"/>
  <c r="R8" i="36" s="1"/>
  <c r="N10" i="36"/>
  <c r="R9" i="36" s="1"/>
  <c r="N11" i="36"/>
  <c r="R10" i="36" s="1"/>
  <c r="N12" i="36"/>
  <c r="Q12" i="36" s="1"/>
  <c r="N13" i="36"/>
  <c r="R12" i="36" s="1"/>
  <c r="N14" i="36"/>
  <c r="N15" i="36"/>
  <c r="R14" i="36" s="1"/>
  <c r="N16" i="36"/>
  <c r="R15" i="36" s="1"/>
  <c r="N17" i="36"/>
  <c r="R16" i="36" s="1"/>
  <c r="N18" i="36"/>
  <c r="Q18" i="36" s="1"/>
  <c r="N19" i="36"/>
  <c r="N20" i="36"/>
  <c r="N21" i="36"/>
  <c r="R20" i="36" s="1"/>
  <c r="N22" i="36"/>
  <c r="R21" i="36" s="1"/>
  <c r="N23" i="36"/>
  <c r="R22" i="36" s="1"/>
  <c r="Q2" i="36"/>
  <c r="O2" i="36"/>
  <c r="N2" i="36"/>
  <c r="Q4" i="35"/>
  <c r="Q6" i="35"/>
  <c r="R7" i="35"/>
  <c r="R8" i="35"/>
  <c r="Q9" i="35"/>
  <c r="R9" i="35"/>
  <c r="Q10" i="35"/>
  <c r="R13" i="35"/>
  <c r="O3" i="35"/>
  <c r="O4" i="35"/>
  <c r="O5" i="35"/>
  <c r="O6" i="35"/>
  <c r="O7" i="35"/>
  <c r="O8" i="35"/>
  <c r="O9" i="35"/>
  <c r="O10" i="35"/>
  <c r="O11" i="35"/>
  <c r="O12" i="35"/>
  <c r="O13" i="35"/>
  <c r="N3" i="35"/>
  <c r="Q3" i="35" s="1"/>
  <c r="N4" i="35"/>
  <c r="N5" i="35"/>
  <c r="R4" i="35" s="1"/>
  <c r="N6" i="35"/>
  <c r="R5" i="35" s="1"/>
  <c r="N7" i="35"/>
  <c r="Q7" i="35" s="1"/>
  <c r="N8" i="35"/>
  <c r="Q8" i="35" s="1"/>
  <c r="N9" i="35"/>
  <c r="N10" i="35"/>
  <c r="N11" i="35"/>
  <c r="R10" i="35" s="1"/>
  <c r="N12" i="35"/>
  <c r="R11" i="35" s="1"/>
  <c r="N13" i="35"/>
  <c r="R12" i="35" s="1"/>
  <c r="N14" i="35"/>
  <c r="R2" i="35"/>
  <c r="O2" i="35"/>
  <c r="N2" i="35"/>
  <c r="Q2" i="35" s="1"/>
  <c r="Q3" i="34"/>
  <c r="R3" i="34"/>
  <c r="Q7" i="34"/>
  <c r="Q9" i="34"/>
  <c r="R11" i="34"/>
  <c r="O3" i="34"/>
  <c r="O4" i="34"/>
  <c r="O5" i="34"/>
  <c r="O6" i="34"/>
  <c r="O7" i="34"/>
  <c r="O8" i="34"/>
  <c r="O9" i="34"/>
  <c r="O10" i="34"/>
  <c r="O11" i="34"/>
  <c r="N3" i="34"/>
  <c r="N4" i="34"/>
  <c r="Q4" i="34" s="1"/>
  <c r="N5" i="34"/>
  <c r="Q5" i="34" s="1"/>
  <c r="N6" i="34"/>
  <c r="Q6" i="34" s="1"/>
  <c r="N7" i="34"/>
  <c r="R6" i="34" s="1"/>
  <c r="N8" i="34"/>
  <c r="R7" i="34" s="1"/>
  <c r="N9" i="34"/>
  <c r="N10" i="34"/>
  <c r="R9" i="34" s="1"/>
  <c r="N11" i="34"/>
  <c r="Q11" i="34" s="1"/>
  <c r="N12" i="34"/>
  <c r="R2" i="34"/>
  <c r="O2" i="34"/>
  <c r="N2" i="34"/>
  <c r="Q2" i="34" s="1"/>
  <c r="Q5" i="33"/>
  <c r="R9" i="33"/>
  <c r="Q10" i="33"/>
  <c r="R10" i="33"/>
  <c r="Q11" i="33"/>
  <c r="Q1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N3" i="33"/>
  <c r="Q3" i="33" s="1"/>
  <c r="N4" i="33"/>
  <c r="Q4" i="33" s="1"/>
  <c r="N5" i="33"/>
  <c r="N6" i="33"/>
  <c r="R5" i="33" s="1"/>
  <c r="N7" i="33"/>
  <c r="R6" i="33" s="1"/>
  <c r="N8" i="33"/>
  <c r="R7" i="33" s="1"/>
  <c r="N9" i="33"/>
  <c r="Q9" i="33" s="1"/>
  <c r="N10" i="33"/>
  <c r="N11" i="33"/>
  <c r="N12" i="33"/>
  <c r="R11" i="33" s="1"/>
  <c r="N13" i="33"/>
  <c r="R12" i="33" s="1"/>
  <c r="N14" i="33"/>
  <c r="R13" i="33" s="1"/>
  <c r="N15" i="33"/>
  <c r="Q15" i="33" s="1"/>
  <c r="N16" i="33"/>
  <c r="R15" i="33" s="1"/>
  <c r="O2" i="33"/>
  <c r="N2" i="33"/>
  <c r="R2" i="33" s="1"/>
  <c r="Q3" i="32"/>
  <c r="Q6" i="32"/>
  <c r="Q7" i="32"/>
  <c r="Q8" i="32"/>
  <c r="R8" i="32"/>
  <c r="Q9" i="32"/>
  <c r="R9" i="32"/>
  <c r="O3" i="32"/>
  <c r="O4" i="32"/>
  <c r="O5" i="32"/>
  <c r="O6" i="32"/>
  <c r="O7" i="32"/>
  <c r="O8" i="32"/>
  <c r="O9" i="32"/>
  <c r="N3" i="32"/>
  <c r="N4" i="32"/>
  <c r="R3" i="32" s="1"/>
  <c r="N5" i="32"/>
  <c r="Q5" i="32" s="1"/>
  <c r="N6" i="32"/>
  <c r="R6" i="32" s="1"/>
  <c r="N7" i="32"/>
  <c r="N8" i="32"/>
  <c r="R7" i="32" s="1"/>
  <c r="N9" i="32"/>
  <c r="N10" i="32"/>
  <c r="O2" i="32"/>
  <c r="N2" i="32"/>
  <c r="Q2" i="32" s="1"/>
  <c r="Q4" i="31"/>
  <c r="Q7" i="31"/>
  <c r="R7" i="31"/>
  <c r="Q8" i="31"/>
  <c r="R8" i="31"/>
  <c r="R9" i="31"/>
  <c r="Q10" i="31"/>
  <c r="O3" i="31"/>
  <c r="O4" i="31"/>
  <c r="O5" i="31"/>
  <c r="O6" i="31"/>
  <c r="O7" i="31"/>
  <c r="O8" i="31"/>
  <c r="O9" i="31"/>
  <c r="O10" i="31"/>
  <c r="N3" i="31"/>
  <c r="Q3" i="31" s="1"/>
  <c r="N4" i="31"/>
  <c r="R3" i="31" s="1"/>
  <c r="N5" i="31"/>
  <c r="R4" i="31" s="1"/>
  <c r="N6" i="31"/>
  <c r="R5" i="31" s="1"/>
  <c r="N7" i="31"/>
  <c r="R6" i="31" s="1"/>
  <c r="N8" i="31"/>
  <c r="N9" i="31"/>
  <c r="Q9" i="31" s="1"/>
  <c r="N10" i="31"/>
  <c r="N11" i="31"/>
  <c r="R10" i="31" s="1"/>
  <c r="O2" i="31"/>
  <c r="N2" i="31"/>
  <c r="R2" i="31" s="1"/>
  <c r="Q4" i="30"/>
  <c r="R4" i="30"/>
  <c r="Q5" i="30"/>
  <c r="R7" i="30"/>
  <c r="Q8" i="30"/>
  <c r="R8" i="30"/>
  <c r="Q9" i="30"/>
  <c r="Q10" i="30"/>
  <c r="R10" i="30"/>
  <c r="Q11" i="30"/>
  <c r="R13" i="30"/>
  <c r="Q14" i="30"/>
  <c r="O3" i="30"/>
  <c r="O4" i="30"/>
  <c r="O5" i="30"/>
  <c r="O6" i="30"/>
  <c r="O7" i="30"/>
  <c r="O8" i="30"/>
  <c r="O9" i="30"/>
  <c r="O10" i="30"/>
  <c r="O11" i="30"/>
  <c r="O12" i="30"/>
  <c r="O13" i="30"/>
  <c r="O14" i="30"/>
  <c r="N3" i="30"/>
  <c r="Q3" i="30" s="1"/>
  <c r="N4" i="30"/>
  <c r="R3" i="30" s="1"/>
  <c r="N5" i="30"/>
  <c r="N6" i="30"/>
  <c r="R5" i="30" s="1"/>
  <c r="N7" i="30"/>
  <c r="Q7" i="30" s="1"/>
  <c r="N8" i="30"/>
  <c r="N9" i="30"/>
  <c r="N10" i="30"/>
  <c r="R9" i="30" s="1"/>
  <c r="N11" i="30"/>
  <c r="N12" i="30"/>
  <c r="R11" i="30" s="1"/>
  <c r="N13" i="30"/>
  <c r="Q13" i="30" s="1"/>
  <c r="N14" i="30"/>
  <c r="N15" i="30"/>
  <c r="R14" i="30" s="1"/>
  <c r="O2" i="30"/>
  <c r="N2" i="30"/>
  <c r="Q2" i="30" s="1"/>
  <c r="Q3" i="29"/>
  <c r="R3" i="29"/>
  <c r="Q7" i="29"/>
  <c r="Q9" i="29"/>
  <c r="O3" i="29"/>
  <c r="O4" i="29"/>
  <c r="O5" i="29"/>
  <c r="O6" i="29"/>
  <c r="O7" i="29"/>
  <c r="O8" i="29"/>
  <c r="O9" i="29"/>
  <c r="O10" i="29"/>
  <c r="O11" i="29"/>
  <c r="N3" i="29"/>
  <c r="N4" i="29"/>
  <c r="Q4" i="29" s="1"/>
  <c r="N5" i="29"/>
  <c r="Q5" i="29" s="1"/>
  <c r="N6" i="29"/>
  <c r="Q6" i="29" s="1"/>
  <c r="N7" i="29"/>
  <c r="R6" i="29" s="1"/>
  <c r="N8" i="29"/>
  <c r="R7" i="29" s="1"/>
  <c r="N9" i="29"/>
  <c r="N10" i="29"/>
  <c r="R9" i="29" s="1"/>
  <c r="N11" i="29"/>
  <c r="Q11" i="29" s="1"/>
  <c r="N12" i="29"/>
  <c r="O2" i="29"/>
  <c r="N2" i="29"/>
  <c r="R2" i="29" s="1"/>
  <c r="Q4" i="28"/>
  <c r="Q7" i="28"/>
  <c r="Q10" i="28"/>
  <c r="R10" i="28"/>
  <c r="Q11" i="28"/>
  <c r="R11" i="28"/>
  <c r="O3" i="28"/>
  <c r="O4" i="28"/>
  <c r="O5" i="28"/>
  <c r="O6" i="28"/>
  <c r="O7" i="28"/>
  <c r="O8" i="28"/>
  <c r="O9" i="28"/>
  <c r="O10" i="28"/>
  <c r="O11" i="28"/>
  <c r="N3" i="28"/>
  <c r="R2" i="28" s="1"/>
  <c r="N4" i="28"/>
  <c r="R3" i="28" s="1"/>
  <c r="N5" i="28"/>
  <c r="R4" i="28" s="1"/>
  <c r="N6" i="28"/>
  <c r="Q6" i="28" s="1"/>
  <c r="N7" i="28"/>
  <c r="R6" i="28" s="1"/>
  <c r="N8" i="28"/>
  <c r="R7" i="28" s="1"/>
  <c r="N9" i="28"/>
  <c r="R8" i="28" s="1"/>
  <c r="N10" i="28"/>
  <c r="R9" i="28" s="1"/>
  <c r="N11" i="28"/>
  <c r="N12" i="28"/>
  <c r="Q2" i="28"/>
  <c r="O2" i="28"/>
  <c r="N2" i="28"/>
  <c r="Q4" i="27"/>
  <c r="R4" i="27"/>
  <c r="Q5" i="27"/>
  <c r="Q8" i="27"/>
  <c r="R8" i="27"/>
  <c r="Q9" i="27"/>
  <c r="Q10" i="27"/>
  <c r="R10" i="27"/>
  <c r="Q11" i="27"/>
  <c r="Q14" i="27"/>
  <c r="O3" i="27"/>
  <c r="O4" i="27"/>
  <c r="O5" i="27"/>
  <c r="O6" i="27"/>
  <c r="O7" i="27"/>
  <c r="O8" i="27"/>
  <c r="O9" i="27"/>
  <c r="O10" i="27"/>
  <c r="O11" i="27"/>
  <c r="O12" i="27"/>
  <c r="O13" i="27"/>
  <c r="O14" i="27"/>
  <c r="N3" i="27"/>
  <c r="Q3" i="27" s="1"/>
  <c r="N4" i="27"/>
  <c r="R3" i="27" s="1"/>
  <c r="N5" i="27"/>
  <c r="N6" i="27"/>
  <c r="R5" i="27" s="1"/>
  <c r="N7" i="27"/>
  <c r="Q7" i="27" s="1"/>
  <c r="N8" i="27"/>
  <c r="N9" i="27"/>
  <c r="N10" i="27"/>
  <c r="R9" i="27" s="1"/>
  <c r="N11" i="27"/>
  <c r="N12" i="27"/>
  <c r="R11" i="27" s="1"/>
  <c r="N13" i="27"/>
  <c r="Q13" i="27" s="1"/>
  <c r="N14" i="27"/>
  <c r="N15" i="27"/>
  <c r="R14" i="27" s="1"/>
  <c r="O2" i="27"/>
  <c r="N2" i="27"/>
  <c r="Q3" i="26"/>
  <c r="R3" i="26"/>
  <c r="Q4" i="26"/>
  <c r="R7" i="26"/>
  <c r="Q10" i="26"/>
  <c r="O3" i="26"/>
  <c r="O4" i="26"/>
  <c r="O5" i="26"/>
  <c r="O6" i="26"/>
  <c r="O7" i="26"/>
  <c r="O8" i="26"/>
  <c r="O9" i="26"/>
  <c r="O10" i="26"/>
  <c r="O11" i="26"/>
  <c r="N3" i="26"/>
  <c r="N4" i="26"/>
  <c r="N5" i="26"/>
  <c r="R4" i="26" s="1"/>
  <c r="N6" i="26"/>
  <c r="R5" i="26" s="1"/>
  <c r="N7" i="26"/>
  <c r="R6" i="26" s="1"/>
  <c r="N8" i="26"/>
  <c r="Q8" i="26" s="1"/>
  <c r="N9" i="26"/>
  <c r="R8" i="26" s="1"/>
  <c r="N10" i="26"/>
  <c r="N11" i="26"/>
  <c r="R10" i="26" s="1"/>
  <c r="N12" i="26"/>
  <c r="R11" i="26" s="1"/>
  <c r="R2" i="26"/>
  <c r="O2" i="26"/>
  <c r="N2" i="26"/>
  <c r="Q2" i="26" s="1"/>
  <c r="Q4" i="25"/>
  <c r="R4" i="25"/>
  <c r="R5" i="25"/>
  <c r="Q7" i="25"/>
  <c r="Q10" i="25"/>
  <c r="O3" i="25"/>
  <c r="O4" i="25"/>
  <c r="O5" i="25"/>
  <c r="O6" i="25"/>
  <c r="O7" i="25"/>
  <c r="O8" i="25"/>
  <c r="O9" i="25"/>
  <c r="O10" i="25"/>
  <c r="N3" i="25"/>
  <c r="Q3" i="25" s="1"/>
  <c r="N4" i="25"/>
  <c r="R3" i="25" s="1"/>
  <c r="N5" i="25"/>
  <c r="Q5" i="25" s="1"/>
  <c r="N6" i="25"/>
  <c r="Q6" i="25" s="1"/>
  <c r="N7" i="25"/>
  <c r="N8" i="25"/>
  <c r="R7" i="25" s="1"/>
  <c r="N9" i="25"/>
  <c r="R8" i="25" s="1"/>
  <c r="N10" i="25"/>
  <c r="R9" i="25" s="1"/>
  <c r="N11" i="25"/>
  <c r="R10" i="25" s="1"/>
  <c r="R2" i="25"/>
  <c r="Q2" i="25"/>
  <c r="O2" i="25"/>
  <c r="N2" i="25"/>
  <c r="Q4" i="24"/>
  <c r="Q5" i="24"/>
  <c r="Q6" i="24"/>
  <c r="Q10" i="24"/>
  <c r="Q11" i="24"/>
  <c r="Q12" i="24"/>
  <c r="R12" i="24"/>
  <c r="Q13" i="24"/>
  <c r="R13" i="24"/>
  <c r="Q16" i="24"/>
  <c r="Q17" i="24"/>
  <c r="Q18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N3" i="24"/>
  <c r="Q3" i="24" s="1"/>
  <c r="N4" i="24"/>
  <c r="R3" i="24" s="1"/>
  <c r="N5" i="24"/>
  <c r="R4" i="24" s="1"/>
  <c r="N6" i="24"/>
  <c r="R5" i="24" s="1"/>
  <c r="N7" i="24"/>
  <c r="R6" i="24" s="1"/>
  <c r="N8" i="24"/>
  <c r="Q8" i="24" s="1"/>
  <c r="N9" i="24"/>
  <c r="Q9" i="24" s="1"/>
  <c r="N10" i="24"/>
  <c r="R9" i="24" s="1"/>
  <c r="N11" i="24"/>
  <c r="R10" i="24" s="1"/>
  <c r="N12" i="24"/>
  <c r="R11" i="24" s="1"/>
  <c r="N13" i="24"/>
  <c r="N14" i="24"/>
  <c r="Q14" i="24" s="1"/>
  <c r="N15" i="24"/>
  <c r="Q15" i="24" s="1"/>
  <c r="N16" i="24"/>
  <c r="R15" i="24" s="1"/>
  <c r="N17" i="24"/>
  <c r="R16" i="24" s="1"/>
  <c r="N18" i="24"/>
  <c r="R17" i="24" s="1"/>
  <c r="N19" i="24"/>
  <c r="R18" i="24" s="1"/>
  <c r="N20" i="24"/>
  <c r="Q20" i="24" s="1"/>
  <c r="N21" i="24"/>
  <c r="Q21" i="24" s="1"/>
  <c r="N22" i="24"/>
  <c r="R21" i="24" s="1"/>
  <c r="N23" i="24"/>
  <c r="R22" i="24" s="1"/>
  <c r="R2" i="24"/>
  <c r="O2" i="24"/>
  <c r="N2" i="24"/>
  <c r="Q2" i="24" s="1"/>
  <c r="Q3" i="23"/>
  <c r="R3" i="23"/>
  <c r="Q4" i="23"/>
  <c r="R4" i="23"/>
  <c r="Q6" i="23"/>
  <c r="R6" i="23"/>
  <c r="Q10" i="23"/>
  <c r="R10" i="23"/>
  <c r="O3" i="23"/>
  <c r="O4" i="23"/>
  <c r="O5" i="23"/>
  <c r="O6" i="23"/>
  <c r="O7" i="23"/>
  <c r="O8" i="23"/>
  <c r="O9" i="23"/>
  <c r="O10" i="23"/>
  <c r="O11" i="23"/>
  <c r="O12" i="23"/>
  <c r="O13" i="23"/>
  <c r="N3" i="23"/>
  <c r="N4" i="23"/>
  <c r="N5" i="23"/>
  <c r="Q5" i="23" s="1"/>
  <c r="N6" i="23"/>
  <c r="R5" i="23" s="1"/>
  <c r="N7" i="23"/>
  <c r="Q7" i="23" s="1"/>
  <c r="N8" i="23"/>
  <c r="R7" i="23" s="1"/>
  <c r="N9" i="23"/>
  <c r="R8" i="23" s="1"/>
  <c r="N10" i="23"/>
  <c r="N11" i="23"/>
  <c r="Q11" i="23" s="1"/>
  <c r="N12" i="23"/>
  <c r="R11" i="23" s="1"/>
  <c r="N13" i="23"/>
  <c r="R12" i="23" s="1"/>
  <c r="N14" i="23"/>
  <c r="R13" i="23" s="1"/>
  <c r="O2" i="23"/>
  <c r="N2" i="23"/>
  <c r="Q2" i="23" s="1"/>
  <c r="Q4" i="22"/>
  <c r="R4" i="22"/>
  <c r="O3" i="22"/>
  <c r="O4" i="22"/>
  <c r="O5" i="22"/>
  <c r="O6" i="22"/>
  <c r="O7" i="22"/>
  <c r="N3" i="22"/>
  <c r="Q3" i="22" s="1"/>
  <c r="N4" i="22"/>
  <c r="N5" i="22"/>
  <c r="Q5" i="22" s="1"/>
  <c r="N6" i="22"/>
  <c r="R5" i="22" s="1"/>
  <c r="N7" i="22"/>
  <c r="R6" i="22" s="1"/>
  <c r="N8" i="22"/>
  <c r="R7" i="22" s="1"/>
  <c r="O2" i="22"/>
  <c r="N2" i="22"/>
  <c r="Q2" i="22" s="1"/>
  <c r="R4" i="21"/>
  <c r="R5" i="21"/>
  <c r="Q6" i="21"/>
  <c r="R6" i="21"/>
  <c r="Q7" i="21"/>
  <c r="R9" i="21"/>
  <c r="R10" i="21"/>
  <c r="O3" i="21"/>
  <c r="O4" i="21"/>
  <c r="O5" i="21"/>
  <c r="O6" i="21"/>
  <c r="O7" i="21"/>
  <c r="O8" i="21"/>
  <c r="O9" i="21"/>
  <c r="O10" i="21"/>
  <c r="O11" i="21"/>
  <c r="O12" i="21"/>
  <c r="N3" i="21"/>
  <c r="R2" i="21" s="1"/>
  <c r="N4" i="21"/>
  <c r="R3" i="21" s="1"/>
  <c r="N5" i="21"/>
  <c r="Q5" i="21" s="1"/>
  <c r="N6" i="21"/>
  <c r="N7" i="21"/>
  <c r="N8" i="21"/>
  <c r="R7" i="21" s="1"/>
  <c r="N9" i="21"/>
  <c r="R8" i="21" s="1"/>
  <c r="N10" i="21"/>
  <c r="Q10" i="21" s="1"/>
  <c r="N11" i="21"/>
  <c r="Q11" i="21" s="1"/>
  <c r="N12" i="21"/>
  <c r="R11" i="21" s="1"/>
  <c r="N13" i="21"/>
  <c r="Q2" i="21"/>
  <c r="O2" i="21"/>
  <c r="N2" i="21"/>
  <c r="R4" i="20"/>
  <c r="Q5" i="20"/>
  <c r="Q6" i="20"/>
  <c r="R7" i="20"/>
  <c r="Q8" i="20"/>
  <c r="R10" i="20"/>
  <c r="O3" i="20"/>
  <c r="O4" i="20"/>
  <c r="O5" i="20"/>
  <c r="O6" i="20"/>
  <c r="O7" i="20"/>
  <c r="O8" i="20"/>
  <c r="O9" i="20"/>
  <c r="O10" i="20"/>
  <c r="N3" i="20"/>
  <c r="Q3" i="20" s="1"/>
  <c r="N4" i="20"/>
  <c r="Q4" i="20" s="1"/>
  <c r="N5" i="20"/>
  <c r="N6" i="20"/>
  <c r="R5" i="20" s="1"/>
  <c r="N7" i="20"/>
  <c r="R6" i="20" s="1"/>
  <c r="N8" i="20"/>
  <c r="N9" i="20"/>
  <c r="R8" i="20" s="1"/>
  <c r="N10" i="20"/>
  <c r="Q10" i="20" s="1"/>
  <c r="N11" i="20"/>
  <c r="R2" i="20"/>
  <c r="O2" i="20"/>
  <c r="N2" i="20"/>
  <c r="Q2" i="20" s="1"/>
  <c r="R4" i="19"/>
  <c r="Q5" i="19"/>
  <c r="Q6" i="19"/>
  <c r="R7" i="19"/>
  <c r="Q8" i="19"/>
  <c r="R10" i="19"/>
  <c r="O3" i="19"/>
  <c r="O4" i="19"/>
  <c r="O5" i="19"/>
  <c r="O6" i="19"/>
  <c r="O7" i="19"/>
  <c r="O8" i="19"/>
  <c r="O9" i="19"/>
  <c r="O10" i="19"/>
  <c r="N3" i="19"/>
  <c r="Q3" i="19" s="1"/>
  <c r="N4" i="19"/>
  <c r="Q4" i="19" s="1"/>
  <c r="N5" i="19"/>
  <c r="N6" i="19"/>
  <c r="R5" i="19" s="1"/>
  <c r="N7" i="19"/>
  <c r="R6" i="19" s="1"/>
  <c r="N8" i="19"/>
  <c r="N9" i="19"/>
  <c r="R8" i="19" s="1"/>
  <c r="N10" i="19"/>
  <c r="Q10" i="19" s="1"/>
  <c r="N11" i="19"/>
  <c r="R2" i="19"/>
  <c r="O2" i="19"/>
  <c r="N2" i="19"/>
  <c r="Q2" i="19" s="1"/>
  <c r="R4" i="18"/>
  <c r="Q5" i="18"/>
  <c r="Q6" i="18"/>
  <c r="Q8" i="18"/>
  <c r="R10" i="18"/>
  <c r="Q11" i="18"/>
  <c r="Q12" i="18"/>
  <c r="O3" i="18"/>
  <c r="O4" i="18"/>
  <c r="O5" i="18"/>
  <c r="O6" i="18"/>
  <c r="O7" i="18"/>
  <c r="O8" i="18"/>
  <c r="O9" i="18"/>
  <c r="O10" i="18"/>
  <c r="O11" i="18"/>
  <c r="O12" i="18"/>
  <c r="N3" i="18"/>
  <c r="Q3" i="18" s="1"/>
  <c r="N4" i="18"/>
  <c r="Q4" i="18" s="1"/>
  <c r="N5" i="18"/>
  <c r="N6" i="18"/>
  <c r="R5" i="18" s="1"/>
  <c r="N7" i="18"/>
  <c r="R6" i="18" s="1"/>
  <c r="N8" i="18"/>
  <c r="R8" i="18" s="1"/>
  <c r="N9" i="18"/>
  <c r="Q9" i="18" s="1"/>
  <c r="N10" i="18"/>
  <c r="Q10" i="18" s="1"/>
  <c r="N11" i="18"/>
  <c r="N12" i="18"/>
  <c r="R11" i="18" s="1"/>
  <c r="N13" i="18"/>
  <c r="R12" i="18" s="1"/>
  <c r="Q2" i="18"/>
  <c r="O2" i="18"/>
  <c r="N2" i="18"/>
  <c r="Q4" i="17"/>
  <c r="R6" i="17"/>
  <c r="Q7" i="17"/>
  <c r="R7" i="17"/>
  <c r="Q8" i="17"/>
  <c r="Q9" i="17"/>
  <c r="R9" i="17"/>
  <c r="Q10" i="17"/>
  <c r="O3" i="17"/>
  <c r="O4" i="17"/>
  <c r="O5" i="17"/>
  <c r="O6" i="17"/>
  <c r="O7" i="17"/>
  <c r="O8" i="17"/>
  <c r="O9" i="17"/>
  <c r="O10" i="17"/>
  <c r="N3" i="17"/>
  <c r="Q3" i="17" s="1"/>
  <c r="N4" i="17"/>
  <c r="R3" i="17" s="1"/>
  <c r="N5" i="17"/>
  <c r="R4" i="17" s="1"/>
  <c r="N6" i="17"/>
  <c r="Q6" i="17" s="1"/>
  <c r="N7" i="17"/>
  <c r="N8" i="17"/>
  <c r="N9" i="17"/>
  <c r="R8" i="17" s="1"/>
  <c r="N10" i="17"/>
  <c r="N11" i="17"/>
  <c r="R10" i="17" s="1"/>
  <c r="R2" i="17"/>
  <c r="O2" i="17"/>
  <c r="N2" i="17"/>
  <c r="Q2" i="17" s="1"/>
  <c r="Q4" i="16"/>
  <c r="Q9" i="16"/>
  <c r="R9" i="16"/>
  <c r="O3" i="16"/>
  <c r="O4" i="16"/>
  <c r="O5" i="16"/>
  <c r="O6" i="16"/>
  <c r="O7" i="16"/>
  <c r="O8" i="16"/>
  <c r="O9" i="16"/>
  <c r="N3" i="16"/>
  <c r="Q3" i="16" s="1"/>
  <c r="N4" i="16"/>
  <c r="R3" i="16" s="1"/>
  <c r="N5" i="16"/>
  <c r="Q5" i="16" s="1"/>
  <c r="N6" i="16"/>
  <c r="Q6" i="16" s="1"/>
  <c r="N7" i="16"/>
  <c r="Q7" i="16" s="1"/>
  <c r="N8" i="16"/>
  <c r="R7" i="16" s="1"/>
  <c r="N9" i="16"/>
  <c r="R8" i="16" s="1"/>
  <c r="N10" i="16"/>
  <c r="O2" i="16"/>
  <c r="N2" i="16"/>
  <c r="Q2" i="16" s="1"/>
  <c r="Q3" i="15"/>
  <c r="Q4" i="15"/>
  <c r="Q6" i="15"/>
  <c r="Q7" i="15"/>
  <c r="Q8" i="15"/>
  <c r="O3" i="15"/>
  <c r="O4" i="15"/>
  <c r="O5" i="15"/>
  <c r="O6" i="15"/>
  <c r="O7" i="15"/>
  <c r="O8" i="15"/>
  <c r="R3" i="15"/>
  <c r="R4" i="15"/>
  <c r="R8" i="15"/>
  <c r="N3" i="15"/>
  <c r="N4" i="15"/>
  <c r="N5" i="15"/>
  <c r="Q5" i="15" s="1"/>
  <c r="N6" i="15"/>
  <c r="R5" i="15" s="1"/>
  <c r="N7" i="15"/>
  <c r="R6" i="15" s="1"/>
  <c r="N8" i="15"/>
  <c r="R7" i="15" s="1"/>
  <c r="N9" i="15"/>
  <c r="R2" i="15"/>
  <c r="O2" i="15"/>
  <c r="N2" i="15"/>
  <c r="Q2" i="15" s="1"/>
  <c r="Q3" i="14"/>
  <c r="Q6" i="14"/>
  <c r="R6" i="14"/>
  <c r="Q7" i="14"/>
  <c r="R11" i="14"/>
  <c r="Q12" i="14"/>
  <c r="R12" i="14"/>
  <c r="O3" i="14"/>
  <c r="O4" i="14"/>
  <c r="O5" i="14"/>
  <c r="O6" i="14"/>
  <c r="O7" i="14"/>
  <c r="O8" i="14"/>
  <c r="O9" i="14"/>
  <c r="O10" i="14"/>
  <c r="O11" i="14"/>
  <c r="O12" i="14"/>
  <c r="N3" i="14"/>
  <c r="N4" i="14"/>
  <c r="R3" i="14" s="1"/>
  <c r="N5" i="14"/>
  <c r="Q5" i="14" s="1"/>
  <c r="N6" i="14"/>
  <c r="N7" i="14"/>
  <c r="N8" i="14"/>
  <c r="R7" i="14" s="1"/>
  <c r="N9" i="14"/>
  <c r="R8" i="14" s="1"/>
  <c r="N10" i="14"/>
  <c r="R9" i="14" s="1"/>
  <c r="N11" i="14"/>
  <c r="Q11" i="14" s="1"/>
  <c r="N12" i="14"/>
  <c r="N13" i="14"/>
  <c r="Q2" i="14"/>
  <c r="O2" i="14"/>
  <c r="N2" i="14"/>
  <c r="R3" i="13"/>
  <c r="Q4" i="13"/>
  <c r="Q5" i="13"/>
  <c r="Q9" i="13"/>
  <c r="Q10" i="13"/>
  <c r="O3" i="13"/>
  <c r="O4" i="13"/>
  <c r="O5" i="13"/>
  <c r="O6" i="13"/>
  <c r="O7" i="13"/>
  <c r="O8" i="13"/>
  <c r="O9" i="13"/>
  <c r="O10" i="13"/>
  <c r="N3" i="13"/>
  <c r="Q3" i="13" s="1"/>
  <c r="N4" i="13"/>
  <c r="N5" i="13"/>
  <c r="R4" i="13" s="1"/>
  <c r="N6" i="13"/>
  <c r="Q6" i="13" s="1"/>
  <c r="N7" i="13"/>
  <c r="Q7" i="13" s="1"/>
  <c r="N8" i="13"/>
  <c r="Q8" i="13" s="1"/>
  <c r="N9" i="13"/>
  <c r="N10" i="13"/>
  <c r="R9" i="13" s="1"/>
  <c r="N11" i="13"/>
  <c r="R10" i="13" s="1"/>
  <c r="O2" i="13"/>
  <c r="N2" i="13"/>
  <c r="Q5" i="12"/>
  <c r="R5" i="12"/>
  <c r="Q9" i="12"/>
  <c r="R9" i="12"/>
  <c r="R10" i="12"/>
  <c r="O3" i="12"/>
  <c r="O4" i="12"/>
  <c r="O5" i="12"/>
  <c r="O6" i="12"/>
  <c r="O7" i="12"/>
  <c r="O8" i="12"/>
  <c r="O9" i="12"/>
  <c r="O10" i="12"/>
  <c r="N3" i="12"/>
  <c r="R2" i="12" s="1"/>
  <c r="N4" i="12"/>
  <c r="Q4" i="12" s="1"/>
  <c r="N5" i="12"/>
  <c r="N6" i="12"/>
  <c r="Q6" i="12" s="1"/>
  <c r="N7" i="12"/>
  <c r="R6" i="12" s="1"/>
  <c r="N8" i="12"/>
  <c r="R7" i="12" s="1"/>
  <c r="N9" i="12"/>
  <c r="N10" i="12"/>
  <c r="Q10" i="12" s="1"/>
  <c r="N11" i="12"/>
  <c r="O2" i="12"/>
  <c r="N2" i="12"/>
  <c r="Q2" i="12" s="1"/>
  <c r="Q3" i="7"/>
  <c r="Q4" i="7"/>
  <c r="O2" i="7"/>
  <c r="O3" i="7"/>
  <c r="O4" i="7"/>
  <c r="N2" i="7"/>
  <c r="Q2" i="7" s="1"/>
  <c r="N3" i="7"/>
  <c r="N4" i="7"/>
  <c r="R23" i="6"/>
  <c r="R24" i="6"/>
  <c r="Q24" i="6"/>
  <c r="Q23" i="6"/>
  <c r="O20" i="6"/>
  <c r="O21" i="6"/>
  <c r="O22" i="6"/>
  <c r="O23" i="6"/>
  <c r="O24" i="6"/>
  <c r="O3" i="6"/>
  <c r="O4" i="6"/>
  <c r="N21" i="6"/>
  <c r="N22" i="6"/>
  <c r="Q22" i="6" s="1"/>
  <c r="N23" i="6"/>
  <c r="R22" i="6" s="1"/>
  <c r="N24" i="6"/>
  <c r="N25" i="6"/>
  <c r="N3" i="6"/>
  <c r="Q3" i="6" s="1"/>
  <c r="N4" i="6"/>
  <c r="Q4" i="6" s="1"/>
  <c r="Q3" i="5"/>
  <c r="O3" i="5"/>
  <c r="R13" i="5"/>
  <c r="Q17" i="5"/>
  <c r="Q14" i="5"/>
  <c r="O11" i="5"/>
  <c r="O12" i="5"/>
  <c r="O13" i="5"/>
  <c r="O14" i="5"/>
  <c r="O15" i="5"/>
  <c r="O16" i="5"/>
  <c r="O17" i="5"/>
  <c r="O18" i="5"/>
  <c r="N12" i="5"/>
  <c r="N13" i="5"/>
  <c r="Q13" i="5" s="1"/>
  <c r="N14" i="5"/>
  <c r="N15" i="5"/>
  <c r="Q15" i="5" s="1"/>
  <c r="N16" i="5"/>
  <c r="Q16" i="5" s="1"/>
  <c r="N17" i="5"/>
  <c r="R16" i="5" s="1"/>
  <c r="N18" i="5"/>
  <c r="R17" i="5" s="1"/>
  <c r="N3" i="5"/>
  <c r="R6" i="4"/>
  <c r="R10" i="4"/>
  <c r="R11" i="4"/>
  <c r="Q4" i="4"/>
  <c r="Q10" i="4"/>
  <c r="Q11" i="4"/>
  <c r="O4" i="4"/>
  <c r="O5" i="4"/>
  <c r="O6" i="4"/>
  <c r="O7" i="4"/>
  <c r="O8" i="4"/>
  <c r="O9" i="4"/>
  <c r="O10" i="4"/>
  <c r="O11" i="4"/>
  <c r="O12" i="4"/>
  <c r="O13" i="4"/>
  <c r="O14" i="4"/>
  <c r="N4" i="4"/>
  <c r="N5" i="4"/>
  <c r="R4" i="4" s="1"/>
  <c r="N6" i="4"/>
  <c r="Q6" i="4" s="1"/>
  <c r="N7" i="4"/>
  <c r="Q7" i="4" s="1"/>
  <c r="N8" i="4"/>
  <c r="Q8" i="4" s="1"/>
  <c r="N9" i="4"/>
  <c r="R8" i="4" s="1"/>
  <c r="N10" i="4"/>
  <c r="R9" i="4" s="1"/>
  <c r="N11" i="4"/>
  <c r="N12" i="4"/>
  <c r="N13" i="4"/>
  <c r="N14" i="4"/>
  <c r="O3" i="4"/>
  <c r="N3" i="4"/>
  <c r="Q3" i="4" s="1"/>
  <c r="Q2" i="3"/>
  <c r="Q3" i="3"/>
  <c r="O2" i="3"/>
  <c r="O3" i="3"/>
  <c r="N2" i="3"/>
  <c r="N3" i="3"/>
  <c r="R2" i="3" s="1"/>
  <c r="Q5" i="1"/>
  <c r="Q8" i="1"/>
  <c r="Q9" i="1"/>
  <c r="Q10" i="1"/>
  <c r="N3" i="1"/>
  <c r="O3" i="1"/>
  <c r="N4" i="1"/>
  <c r="Q4" i="1" s="1"/>
  <c r="O4" i="1"/>
  <c r="N5" i="1"/>
  <c r="O5" i="1"/>
  <c r="N6" i="1"/>
  <c r="R5" i="1" s="1"/>
  <c r="O6" i="1"/>
  <c r="N7" i="1"/>
  <c r="Q7" i="1" s="1"/>
  <c r="O7" i="1"/>
  <c r="N8" i="1"/>
  <c r="R7" i="1" s="1"/>
  <c r="O8" i="1"/>
  <c r="N9" i="1"/>
  <c r="O9" i="1"/>
  <c r="N10" i="1"/>
  <c r="R9" i="1" s="1"/>
  <c r="O10" i="1"/>
  <c r="N11" i="1"/>
  <c r="Q11" i="1" s="1"/>
  <c r="O11" i="1"/>
  <c r="N12" i="1"/>
  <c r="R11" i="1" s="1"/>
  <c r="O12" i="1"/>
  <c r="N13" i="1"/>
  <c r="Q13" i="1" s="1"/>
  <c r="O13" i="1"/>
  <c r="N14" i="1"/>
  <c r="Q14" i="1" s="1"/>
  <c r="O14" i="1"/>
  <c r="O2" i="1"/>
  <c r="N2" i="1"/>
  <c r="Q2" i="1" s="1"/>
  <c r="R8" i="12" l="1"/>
  <c r="R3" i="22"/>
  <c r="Q22" i="24"/>
  <c r="Q9" i="4"/>
  <c r="R6" i="16"/>
  <c r="Q3" i="21"/>
  <c r="Q6" i="26"/>
  <c r="R13" i="27"/>
  <c r="R5" i="29"/>
  <c r="R2" i="32"/>
  <c r="Q12" i="35"/>
  <c r="Q21" i="6"/>
  <c r="R3" i="6"/>
  <c r="Q7" i="12"/>
  <c r="R10" i="14"/>
  <c r="R4" i="14"/>
  <c r="R2" i="16"/>
  <c r="R5" i="16"/>
  <c r="R5" i="17"/>
  <c r="R9" i="18"/>
  <c r="R3" i="18"/>
  <c r="R9" i="19"/>
  <c r="R3" i="19"/>
  <c r="R9" i="20"/>
  <c r="R3" i="20"/>
  <c r="Q8" i="21"/>
  <c r="Q8" i="23"/>
  <c r="R20" i="24"/>
  <c r="R14" i="24"/>
  <c r="R8" i="24"/>
  <c r="Q9" i="25"/>
  <c r="Q11" i="26"/>
  <c r="Q5" i="26"/>
  <c r="R12" i="27"/>
  <c r="R6" i="27"/>
  <c r="Q9" i="28"/>
  <c r="Q3" i="28"/>
  <c r="R10" i="29"/>
  <c r="R4" i="29"/>
  <c r="R12" i="30"/>
  <c r="R6" i="30"/>
  <c r="Q6" i="31"/>
  <c r="R4" i="32"/>
  <c r="R14" i="33"/>
  <c r="R8" i="33"/>
  <c r="R10" i="34"/>
  <c r="R4" i="34"/>
  <c r="Q11" i="35"/>
  <c r="Q5" i="35"/>
  <c r="R17" i="36"/>
  <c r="R11" i="36"/>
  <c r="R5" i="36"/>
  <c r="Q18" i="37"/>
  <c r="Q12" i="37"/>
  <c r="Q6" i="37"/>
  <c r="R6" i="38"/>
  <c r="Q13" i="39"/>
  <c r="Q7" i="39"/>
  <c r="R10" i="40"/>
  <c r="R4" i="40"/>
  <c r="Q12" i="42"/>
  <c r="Q6" i="42"/>
  <c r="R5" i="43"/>
  <c r="Q5" i="44"/>
  <c r="R7" i="45"/>
  <c r="R21" i="6"/>
  <c r="R3" i="12"/>
  <c r="R2" i="13"/>
  <c r="R9" i="23"/>
  <c r="R5" i="4"/>
  <c r="Q9" i="23"/>
  <c r="R7" i="27"/>
  <c r="R11" i="29"/>
  <c r="R3" i="33"/>
  <c r="R5" i="34"/>
  <c r="R5" i="40"/>
  <c r="R13" i="1"/>
  <c r="Q12" i="1"/>
  <c r="R15" i="5"/>
  <c r="Q10" i="14"/>
  <c r="Q4" i="14"/>
  <c r="Q5" i="17"/>
  <c r="Q9" i="19"/>
  <c r="Q9" i="20"/>
  <c r="R2" i="23"/>
  <c r="Q12" i="27"/>
  <c r="Q6" i="27"/>
  <c r="Q10" i="29"/>
  <c r="Q12" i="30"/>
  <c r="Q6" i="30"/>
  <c r="Q4" i="32"/>
  <c r="Q14" i="33"/>
  <c r="Q8" i="33"/>
  <c r="Q10" i="34"/>
  <c r="Q17" i="36"/>
  <c r="Q11" i="36"/>
  <c r="Q5" i="36"/>
  <c r="Q6" i="38"/>
  <c r="R6" i="39"/>
  <c r="Q10" i="40"/>
  <c r="Q5" i="43"/>
  <c r="R4" i="44"/>
  <c r="Q13" i="45"/>
  <c r="Q7" i="45"/>
  <c r="R2" i="1"/>
  <c r="Q5" i="4"/>
  <c r="R14" i="5"/>
  <c r="R2" i="7"/>
  <c r="R8" i="13"/>
  <c r="R4" i="16"/>
  <c r="Q7" i="22"/>
  <c r="Q13" i="23"/>
  <c r="R19" i="24"/>
  <c r="R7" i="24"/>
  <c r="Q8" i="25"/>
  <c r="Q8" i="28"/>
  <c r="Q5" i="31"/>
  <c r="Q11" i="37"/>
  <c r="Q5" i="42"/>
  <c r="Q10" i="44"/>
  <c r="Q4" i="44"/>
  <c r="R12" i="21"/>
  <c r="Q19" i="24"/>
  <c r="Q7" i="24"/>
  <c r="R9" i="26"/>
  <c r="Q13" i="33"/>
  <c r="Q7" i="33"/>
  <c r="R3" i="35"/>
  <c r="Q22" i="36"/>
  <c r="Q16" i="36"/>
  <c r="Q10" i="36"/>
  <c r="Q4" i="36"/>
  <c r="R11" i="39"/>
  <c r="R5" i="39"/>
  <c r="Q10" i="43"/>
  <c r="Q4" i="43"/>
  <c r="Q6" i="45"/>
  <c r="R8" i="29"/>
  <c r="R8" i="34"/>
  <c r="R8" i="40"/>
  <c r="Q9" i="44"/>
  <c r="R11" i="45"/>
  <c r="R7" i="18"/>
  <c r="Q7" i="19"/>
  <c r="Q8" i="34"/>
  <c r="Q15" i="36"/>
  <c r="Q3" i="36"/>
  <c r="R15" i="37"/>
  <c r="R9" i="37"/>
  <c r="R3" i="37"/>
  <c r="Q8" i="40"/>
  <c r="Q10" i="41"/>
  <c r="Q4" i="41"/>
  <c r="R9" i="42"/>
  <c r="Q17" i="45"/>
  <c r="Q11" i="45"/>
  <c r="Q5" i="45"/>
  <c r="R7" i="13"/>
  <c r="Q9" i="14"/>
  <c r="R12" i="5"/>
  <c r="R6" i="13"/>
  <c r="Q12" i="21"/>
  <c r="Q6" i="22"/>
  <c r="Q12" i="23"/>
  <c r="Q9" i="26"/>
  <c r="R4" i="1"/>
  <c r="Q12" i="5"/>
  <c r="R4" i="12"/>
  <c r="R5" i="13"/>
  <c r="Q8" i="14"/>
  <c r="Q7" i="18"/>
  <c r="Q7" i="20"/>
  <c r="R6" i="25"/>
  <c r="R2" i="27"/>
  <c r="Q8" i="29"/>
  <c r="Q6" i="33"/>
  <c r="R2" i="18"/>
  <c r="R2" i="30"/>
  <c r="Q2" i="33"/>
  <c r="Q4" i="39"/>
  <c r="R2" i="44"/>
  <c r="Q8" i="16"/>
  <c r="R5" i="28"/>
  <c r="R8" i="37"/>
  <c r="Q9" i="41"/>
  <c r="R3" i="4"/>
  <c r="R7" i="4"/>
  <c r="Q3" i="12"/>
  <c r="R2" i="14"/>
  <c r="Q4" i="21"/>
  <c r="Q7" i="26"/>
  <c r="Q5" i="28"/>
  <c r="R4" i="33"/>
  <c r="Q13" i="35"/>
  <c r="R13" i="36"/>
  <c r="Q14" i="37"/>
  <c r="Q8" i="37"/>
  <c r="R2" i="42"/>
  <c r="Q8" i="42"/>
  <c r="R6" i="35"/>
  <c r="Q13" i="36"/>
  <c r="Q6" i="1"/>
  <c r="Q3" i="1"/>
  <c r="Q8" i="12"/>
  <c r="R5" i="14"/>
  <c r="Q9" i="21"/>
  <c r="R5" i="32"/>
  <c r="R2" i="22"/>
  <c r="N435" i="57"/>
  <c r="M435" i="57"/>
  <c r="N461" i="57"/>
  <c r="M461" i="57"/>
  <c r="N385" i="57"/>
  <c r="M385" i="57"/>
  <c r="N438" i="57"/>
  <c r="M438" i="57"/>
  <c r="N341" i="57"/>
  <c r="M341" i="57"/>
  <c r="N422" i="57"/>
  <c r="M422" i="57"/>
  <c r="N282" i="57"/>
  <c r="M282" i="57"/>
  <c r="M436" i="57"/>
  <c r="N436" i="57"/>
  <c r="N487" i="57"/>
  <c r="M487" i="57"/>
  <c r="M481" i="57"/>
  <c r="N481" i="57"/>
  <c r="M417" i="57"/>
  <c r="N417" i="57"/>
  <c r="N430" i="57"/>
  <c r="M430" i="57"/>
  <c r="N366" i="57"/>
  <c r="M366" i="57"/>
  <c r="N404" i="57"/>
  <c r="M404" i="57"/>
  <c r="M476" i="57"/>
  <c r="N476" i="57"/>
  <c r="N368" i="57"/>
  <c r="M368" i="57"/>
  <c r="N303" i="57"/>
  <c r="M303" i="57"/>
  <c r="N331" i="57"/>
  <c r="M331" i="57"/>
  <c r="N262" i="57"/>
  <c r="M262" i="57"/>
  <c r="M373" i="57"/>
  <c r="N373" i="57"/>
  <c r="N400" i="57"/>
  <c r="M400" i="57"/>
  <c r="N264" i="57"/>
  <c r="M264" i="57"/>
  <c r="M428" i="57"/>
  <c r="N428" i="57"/>
  <c r="N452" i="57"/>
  <c r="M452" i="57"/>
  <c r="N378" i="57"/>
  <c r="M378" i="57"/>
  <c r="N416" i="57"/>
  <c r="M416" i="57"/>
  <c r="N333" i="57"/>
  <c r="M333" i="57"/>
  <c r="M382" i="57"/>
  <c r="N382" i="57"/>
  <c r="N314" i="57"/>
  <c r="M314" i="57"/>
  <c r="N355" i="57"/>
  <c r="M355" i="57"/>
  <c r="N273" i="57"/>
  <c r="M273" i="57"/>
  <c r="N426" i="57"/>
  <c r="M426" i="57"/>
  <c r="M463" i="57"/>
  <c r="N463" i="57"/>
  <c r="N297" i="57"/>
  <c r="M297" i="57"/>
  <c r="N454" i="57"/>
  <c r="M454" i="57"/>
  <c r="M395" i="57"/>
  <c r="N395" i="57"/>
  <c r="M401" i="57"/>
  <c r="N401" i="57"/>
  <c r="N469" i="57"/>
  <c r="M469" i="57"/>
  <c r="N365" i="57"/>
  <c r="M365" i="57"/>
  <c r="M425" i="57"/>
  <c r="N425" i="57"/>
  <c r="M342" i="57"/>
  <c r="N342" i="57"/>
  <c r="N480" i="57"/>
  <c r="M480" i="57"/>
  <c r="N308" i="57"/>
  <c r="M308" i="57"/>
  <c r="N241" i="57"/>
  <c r="M241" i="57"/>
  <c r="N320" i="57"/>
  <c r="M320" i="57"/>
  <c r="N335" i="57"/>
  <c r="M335" i="57"/>
  <c r="N257" i="57"/>
  <c r="M257" i="57"/>
  <c r="N13" i="57"/>
  <c r="M13" i="57"/>
  <c r="N81" i="57"/>
  <c r="M81" i="57"/>
  <c r="M5" i="57"/>
  <c r="N5" i="57"/>
  <c r="N19" i="57"/>
  <c r="M19" i="57"/>
  <c r="N36" i="57"/>
  <c r="M36" i="57"/>
  <c r="N88" i="57"/>
  <c r="M88" i="57"/>
  <c r="N105" i="57"/>
  <c r="M105" i="57"/>
  <c r="M174" i="57"/>
  <c r="N174" i="57"/>
  <c r="M14" i="57"/>
  <c r="N14" i="57"/>
  <c r="N61" i="57"/>
  <c r="M61" i="57"/>
  <c r="N37" i="57"/>
  <c r="M37" i="57"/>
  <c r="M201" i="57"/>
  <c r="N201" i="57"/>
  <c r="M22" i="57"/>
  <c r="N22" i="57"/>
  <c r="M35" i="57"/>
  <c r="N35" i="57"/>
  <c r="N94" i="57"/>
  <c r="M94" i="57"/>
  <c r="N145" i="57"/>
  <c r="M145" i="57"/>
  <c r="M42" i="57"/>
  <c r="N42" i="57"/>
  <c r="N75" i="57"/>
  <c r="M75" i="57"/>
  <c r="N134" i="57"/>
  <c r="M134" i="57"/>
  <c r="M171" i="57"/>
  <c r="N171" i="57"/>
  <c r="M216" i="57"/>
  <c r="N216" i="57"/>
  <c r="N9" i="57"/>
  <c r="M9" i="57"/>
  <c r="N64" i="57"/>
  <c r="M64" i="57"/>
  <c r="M178" i="57"/>
  <c r="N178" i="57"/>
  <c r="M55" i="57"/>
  <c r="N55" i="57"/>
  <c r="M70" i="57"/>
  <c r="N70" i="57"/>
  <c r="M93" i="57"/>
  <c r="N93" i="57"/>
  <c r="M119" i="57"/>
  <c r="N119" i="57"/>
  <c r="M132" i="57"/>
  <c r="N132" i="57"/>
  <c r="M144" i="57"/>
  <c r="N144" i="57"/>
  <c r="M159" i="57"/>
  <c r="N159" i="57"/>
  <c r="M176" i="57"/>
  <c r="N176" i="57"/>
  <c r="M192" i="57"/>
  <c r="N192" i="57"/>
  <c r="M207" i="57"/>
  <c r="N207" i="57"/>
  <c r="M224" i="57"/>
  <c r="N224" i="57"/>
  <c r="N235" i="57"/>
  <c r="M235" i="57"/>
  <c r="M253" i="57"/>
  <c r="N253" i="57"/>
  <c r="M367" i="57"/>
  <c r="N367" i="57"/>
  <c r="M58" i="57"/>
  <c r="N58" i="57"/>
  <c r="M92" i="57"/>
  <c r="N92" i="57"/>
  <c r="N128" i="57"/>
  <c r="M128" i="57"/>
  <c r="N141" i="57"/>
  <c r="M141" i="57"/>
  <c r="N158" i="57"/>
  <c r="M158" i="57"/>
  <c r="N186" i="57"/>
  <c r="M186" i="57"/>
  <c r="N202" i="57"/>
  <c r="M202" i="57"/>
  <c r="N248" i="57"/>
  <c r="M248" i="57"/>
  <c r="M277" i="57"/>
  <c r="N277" i="57"/>
  <c r="N312" i="57"/>
  <c r="M312" i="57"/>
  <c r="N375" i="57"/>
  <c r="M375" i="57"/>
  <c r="N156" i="57"/>
  <c r="M156" i="57"/>
  <c r="N170" i="57"/>
  <c r="M170" i="57"/>
  <c r="N196" i="57"/>
  <c r="M196" i="57"/>
  <c r="N212" i="57"/>
  <c r="M212" i="57"/>
  <c r="N228" i="57"/>
  <c r="M228" i="57"/>
  <c r="N247" i="57"/>
  <c r="M247" i="57"/>
  <c r="M261" i="57"/>
  <c r="N261" i="57"/>
  <c r="M414" i="57"/>
  <c r="N414" i="57"/>
  <c r="N485" i="57"/>
  <c r="M485" i="57"/>
  <c r="N434" i="57"/>
  <c r="M434" i="57"/>
  <c r="N372" i="57"/>
  <c r="M372" i="57"/>
  <c r="M406" i="57"/>
  <c r="N406" i="57"/>
  <c r="M478" i="57"/>
  <c r="N478" i="57"/>
  <c r="N339" i="57"/>
  <c r="M339" i="57"/>
  <c r="N266" i="57"/>
  <c r="M266" i="57"/>
  <c r="M429" i="57"/>
  <c r="N429" i="57"/>
  <c r="N287" i="57"/>
  <c r="M287" i="57"/>
  <c r="N462" i="57"/>
  <c r="M462" i="57"/>
  <c r="M410" i="57"/>
  <c r="N410" i="57"/>
  <c r="M474" i="57"/>
  <c r="N474" i="57"/>
  <c r="M386" i="57"/>
  <c r="N386" i="57"/>
  <c r="N442" i="57"/>
  <c r="M442" i="57"/>
  <c r="M350" i="57"/>
  <c r="N350" i="57"/>
  <c r="N292" i="57"/>
  <c r="M292" i="57"/>
  <c r="N317" i="57"/>
  <c r="M317" i="57"/>
  <c r="N249" i="57"/>
  <c r="M249" i="57"/>
  <c r="N336" i="57"/>
  <c r="M336" i="57"/>
  <c r="N351" i="57"/>
  <c r="M351" i="57"/>
  <c r="M477" i="57"/>
  <c r="N477" i="57"/>
  <c r="N413" i="57"/>
  <c r="M413" i="57"/>
  <c r="M423" i="57"/>
  <c r="N423" i="57"/>
  <c r="N362" i="57"/>
  <c r="M362" i="57"/>
  <c r="M396" i="57"/>
  <c r="N396" i="57"/>
  <c r="M361" i="57"/>
  <c r="N361" i="57"/>
  <c r="M300" i="57"/>
  <c r="N300" i="57"/>
  <c r="N329" i="57"/>
  <c r="M329" i="57"/>
  <c r="N387" i="57"/>
  <c r="M387" i="57"/>
  <c r="M439" i="57"/>
  <c r="N439" i="57"/>
  <c r="N468" i="57"/>
  <c r="M468" i="57"/>
  <c r="N389" i="57"/>
  <c r="M389" i="57"/>
  <c r="M440" i="57"/>
  <c r="N440" i="57"/>
  <c r="N345" i="57"/>
  <c r="M345" i="57"/>
  <c r="N393" i="57"/>
  <c r="M393" i="57"/>
  <c r="N326" i="57"/>
  <c r="M326" i="57"/>
  <c r="N427" i="57"/>
  <c r="M427" i="57"/>
  <c r="M286" i="57"/>
  <c r="N286" i="57"/>
  <c r="M455" i="57"/>
  <c r="N455" i="57"/>
  <c r="M293" i="57"/>
  <c r="N293" i="57"/>
  <c r="N305" i="57"/>
  <c r="M305" i="57"/>
  <c r="M21" i="57"/>
  <c r="N21" i="57"/>
  <c r="N17" i="57"/>
  <c r="M17" i="57"/>
  <c r="N87" i="57"/>
  <c r="M87" i="57"/>
  <c r="N8" i="57"/>
  <c r="M8" i="57"/>
  <c r="N23" i="57"/>
  <c r="M23" i="57"/>
  <c r="M40" i="57"/>
  <c r="N40" i="57"/>
  <c r="N65" i="57"/>
  <c r="M65" i="57"/>
  <c r="N91" i="57"/>
  <c r="M91" i="57"/>
  <c r="N112" i="57"/>
  <c r="M112" i="57"/>
  <c r="N127" i="57"/>
  <c r="M127" i="57"/>
  <c r="M197" i="57"/>
  <c r="N197" i="57"/>
  <c r="N3" i="57"/>
  <c r="M3" i="57"/>
  <c r="N41" i="57"/>
  <c r="M41" i="57"/>
  <c r="N4" i="57"/>
  <c r="M4" i="57"/>
  <c r="M39" i="57"/>
  <c r="N39" i="57"/>
  <c r="N71" i="57"/>
  <c r="M71" i="57"/>
  <c r="N109" i="57"/>
  <c r="M109" i="57"/>
  <c r="M209" i="57"/>
  <c r="N209" i="57"/>
  <c r="M46" i="57"/>
  <c r="N46" i="57"/>
  <c r="N78" i="57"/>
  <c r="M78" i="57"/>
  <c r="N137" i="57"/>
  <c r="M137" i="57"/>
  <c r="M182" i="57"/>
  <c r="N182" i="57"/>
  <c r="M222" i="57"/>
  <c r="N222" i="57"/>
  <c r="N20" i="57"/>
  <c r="M20" i="57"/>
  <c r="N90" i="57"/>
  <c r="M90" i="57"/>
  <c r="M59" i="57"/>
  <c r="N59" i="57"/>
  <c r="M73" i="57"/>
  <c r="N73" i="57"/>
  <c r="M97" i="57"/>
  <c r="N97" i="57"/>
  <c r="M122" i="57"/>
  <c r="N122" i="57"/>
  <c r="M148" i="57"/>
  <c r="N148" i="57"/>
  <c r="M163" i="57"/>
  <c r="N163" i="57"/>
  <c r="M180" i="57"/>
  <c r="N180" i="57"/>
  <c r="M195" i="57"/>
  <c r="N195" i="57"/>
  <c r="M211" i="57"/>
  <c r="N211" i="57"/>
  <c r="M227" i="57"/>
  <c r="N227" i="57"/>
  <c r="N239" i="57"/>
  <c r="M239" i="57"/>
  <c r="M267" i="57"/>
  <c r="N267" i="57"/>
  <c r="N383" i="57"/>
  <c r="M383" i="57"/>
  <c r="N62" i="57"/>
  <c r="M62" i="57"/>
  <c r="N79" i="57"/>
  <c r="M79" i="57"/>
  <c r="N96" i="57"/>
  <c r="M96" i="57"/>
  <c r="M131" i="57"/>
  <c r="N131" i="57"/>
  <c r="N147" i="57"/>
  <c r="M147" i="57"/>
  <c r="N162" i="57"/>
  <c r="M162" i="57"/>
  <c r="N175" i="57"/>
  <c r="M175" i="57"/>
  <c r="N206" i="57"/>
  <c r="M206" i="57"/>
  <c r="N223" i="57"/>
  <c r="M223" i="57"/>
  <c r="M265" i="57"/>
  <c r="N265" i="57"/>
  <c r="M263" i="57"/>
  <c r="N263" i="57"/>
  <c r="M280" i="57"/>
  <c r="N280" i="57"/>
  <c r="M319" i="57"/>
  <c r="N319" i="57"/>
  <c r="M390" i="57"/>
  <c r="N390" i="57"/>
  <c r="N160" i="57"/>
  <c r="M160" i="57"/>
  <c r="N173" i="57"/>
  <c r="M173" i="57"/>
  <c r="N200" i="57"/>
  <c r="M200" i="57"/>
  <c r="N215" i="57"/>
  <c r="M215" i="57"/>
  <c r="N233" i="57"/>
  <c r="M233" i="57"/>
  <c r="N251" i="57"/>
  <c r="M251" i="57"/>
  <c r="M269" i="57"/>
  <c r="N269" i="57"/>
  <c r="M466" i="57"/>
  <c r="N466" i="57"/>
  <c r="N405" i="57"/>
  <c r="M405" i="57"/>
  <c r="N412" i="57"/>
  <c r="M412" i="57"/>
  <c r="N489" i="57"/>
  <c r="M489" i="57"/>
  <c r="N388" i="57"/>
  <c r="M388" i="57"/>
  <c r="M444" i="57"/>
  <c r="N444" i="57"/>
  <c r="M354" i="57"/>
  <c r="N354" i="57"/>
  <c r="N295" i="57"/>
  <c r="M295" i="57"/>
  <c r="N252" i="57"/>
  <c r="M252" i="57"/>
  <c r="N344" i="57"/>
  <c r="M344" i="57"/>
  <c r="N364" i="57"/>
  <c r="M364" i="57"/>
  <c r="N268" i="57"/>
  <c r="M268" i="57"/>
  <c r="N446" i="57"/>
  <c r="M446" i="57"/>
  <c r="M486" i="57"/>
  <c r="N486" i="57"/>
  <c r="M457" i="57"/>
  <c r="N457" i="57"/>
  <c r="N353" i="57"/>
  <c r="M353" i="57"/>
  <c r="N415" i="57"/>
  <c r="M415" i="57"/>
  <c r="M334" i="57"/>
  <c r="N334" i="57"/>
  <c r="N456" i="57"/>
  <c r="M456" i="57"/>
  <c r="M304" i="57"/>
  <c r="N304" i="57"/>
  <c r="N465" i="57"/>
  <c r="M465" i="57"/>
  <c r="M311" i="57"/>
  <c r="N311" i="57"/>
  <c r="N316" i="57"/>
  <c r="M316" i="57"/>
  <c r="N458" i="57"/>
  <c r="M458" i="57"/>
  <c r="N398" i="57"/>
  <c r="M398" i="57"/>
  <c r="N403" i="57"/>
  <c r="M403" i="57"/>
  <c r="M471" i="57"/>
  <c r="N471" i="57"/>
  <c r="N371" i="57"/>
  <c r="M371" i="57"/>
  <c r="N437" i="57"/>
  <c r="M437" i="57"/>
  <c r="M346" i="57"/>
  <c r="N346" i="57"/>
  <c r="N289" i="57"/>
  <c r="M289" i="57"/>
  <c r="M315" i="57"/>
  <c r="N315" i="57"/>
  <c r="M245" i="57"/>
  <c r="N245" i="57"/>
  <c r="M322" i="57"/>
  <c r="N322" i="57"/>
  <c r="N343" i="57"/>
  <c r="M343" i="57"/>
  <c r="N260" i="57"/>
  <c r="M260" i="57"/>
  <c r="N424" i="57"/>
  <c r="M424" i="57"/>
  <c r="N441" i="57"/>
  <c r="M441" i="57"/>
  <c r="N411" i="57"/>
  <c r="M411" i="57"/>
  <c r="N483" i="57"/>
  <c r="M483" i="57"/>
  <c r="N374" i="57"/>
  <c r="M374" i="57"/>
  <c r="N310" i="57"/>
  <c r="M310" i="57"/>
  <c r="N347" i="57"/>
  <c r="M347" i="57"/>
  <c r="N270" i="57"/>
  <c r="M270" i="57"/>
  <c r="N407" i="57"/>
  <c r="M407" i="57"/>
  <c r="N449" i="57"/>
  <c r="M449" i="57"/>
  <c r="N291" i="57"/>
  <c r="M291" i="57"/>
  <c r="M34" i="57"/>
  <c r="N34" i="57"/>
  <c r="N49" i="57"/>
  <c r="M49" i="57"/>
  <c r="N104" i="57"/>
  <c r="M104" i="57"/>
  <c r="N12" i="57"/>
  <c r="M12" i="57"/>
  <c r="M44" i="57"/>
  <c r="N44" i="57"/>
  <c r="N82" i="57"/>
  <c r="M82" i="57"/>
  <c r="N99" i="57"/>
  <c r="M99" i="57"/>
  <c r="N153" i="57"/>
  <c r="M153" i="57"/>
  <c r="N28" i="57"/>
  <c r="M28" i="57"/>
  <c r="N6" i="57"/>
  <c r="M6" i="57"/>
  <c r="N84" i="57"/>
  <c r="M84" i="57"/>
  <c r="N117" i="57"/>
  <c r="M117" i="57"/>
  <c r="N152" i="57"/>
  <c r="M152" i="57"/>
  <c r="N11" i="57"/>
  <c r="M11" i="57"/>
  <c r="N29" i="57"/>
  <c r="M29" i="57"/>
  <c r="M43" i="57"/>
  <c r="N43" i="57"/>
  <c r="N74" i="57"/>
  <c r="M74" i="57"/>
  <c r="N56" i="57"/>
  <c r="M56" i="57"/>
  <c r="N95" i="57"/>
  <c r="M95" i="57"/>
  <c r="N24" i="57"/>
  <c r="M24" i="57"/>
  <c r="N101" i="57"/>
  <c r="M101" i="57"/>
  <c r="M47" i="57"/>
  <c r="N47" i="57"/>
  <c r="M63" i="57"/>
  <c r="N63" i="57"/>
  <c r="M80" i="57"/>
  <c r="N80" i="57"/>
  <c r="M125" i="57"/>
  <c r="N125" i="57"/>
  <c r="M139" i="57"/>
  <c r="N139" i="57"/>
  <c r="M151" i="57"/>
  <c r="N151" i="57"/>
  <c r="M166" i="57"/>
  <c r="N166" i="57"/>
  <c r="M184" i="57"/>
  <c r="N184" i="57"/>
  <c r="M199" i="57"/>
  <c r="N199" i="57"/>
  <c r="M214" i="57"/>
  <c r="N214" i="57"/>
  <c r="M242" i="57"/>
  <c r="N242" i="57"/>
  <c r="N50" i="57"/>
  <c r="M50" i="57"/>
  <c r="M66" i="57"/>
  <c r="N66" i="57"/>
  <c r="N135" i="57"/>
  <c r="M135" i="57"/>
  <c r="N150" i="57"/>
  <c r="M150" i="57"/>
  <c r="N165" i="57"/>
  <c r="M165" i="57"/>
  <c r="N179" i="57"/>
  <c r="M179" i="57"/>
  <c r="N191" i="57"/>
  <c r="M191" i="57"/>
  <c r="N210" i="57"/>
  <c r="M210" i="57"/>
  <c r="N238" i="57"/>
  <c r="M238" i="57"/>
  <c r="M237" i="57"/>
  <c r="N237" i="57"/>
  <c r="M283" i="57"/>
  <c r="N283" i="57"/>
  <c r="N348" i="57"/>
  <c r="M348" i="57"/>
  <c r="N448" i="57"/>
  <c r="M448" i="57"/>
  <c r="N177" i="57"/>
  <c r="M177" i="57"/>
  <c r="N204" i="57"/>
  <c r="M204" i="57"/>
  <c r="N221" i="57"/>
  <c r="M221" i="57"/>
  <c r="N236" i="57"/>
  <c r="M236" i="57"/>
  <c r="M255" i="57"/>
  <c r="N255" i="57"/>
  <c r="M272" i="57"/>
  <c r="N272" i="57"/>
  <c r="N340" i="57"/>
  <c r="M340" i="57"/>
  <c r="N453" i="57"/>
  <c r="M453" i="57"/>
  <c r="M450" i="57"/>
  <c r="N450" i="57"/>
  <c r="M399" i="57"/>
  <c r="N399" i="57"/>
  <c r="N464" i="57"/>
  <c r="M464" i="57"/>
  <c r="M363" i="57"/>
  <c r="N363" i="57"/>
  <c r="N420" i="57"/>
  <c r="M420" i="57"/>
  <c r="M338" i="57"/>
  <c r="N338" i="57"/>
  <c r="N475" i="57"/>
  <c r="M475" i="57"/>
  <c r="N306" i="57"/>
  <c r="M306" i="57"/>
  <c r="M484" i="57"/>
  <c r="N484" i="57"/>
  <c r="M313" i="57"/>
  <c r="N313" i="57"/>
  <c r="N328" i="57"/>
  <c r="M328" i="57"/>
  <c r="N254" i="57"/>
  <c r="M254" i="57"/>
  <c r="N432" i="57"/>
  <c r="M432" i="57"/>
  <c r="M459" i="57"/>
  <c r="N459" i="57"/>
  <c r="N381" i="57"/>
  <c r="M381" i="57"/>
  <c r="M418" i="57"/>
  <c r="N418" i="57"/>
  <c r="N337" i="57"/>
  <c r="M337" i="57"/>
  <c r="M384" i="57"/>
  <c r="N384" i="57"/>
  <c r="N318" i="57"/>
  <c r="M318" i="57"/>
  <c r="N276" i="57"/>
  <c r="M276" i="57"/>
  <c r="N431" i="57"/>
  <c r="M431" i="57"/>
  <c r="M482" i="57"/>
  <c r="N482" i="57"/>
  <c r="N284" i="57"/>
  <c r="M284" i="57"/>
  <c r="N443" i="57"/>
  <c r="M443" i="57"/>
  <c r="N479" i="57"/>
  <c r="M479" i="57"/>
  <c r="N392" i="57"/>
  <c r="M392" i="57"/>
  <c r="N349" i="57"/>
  <c r="M349" i="57"/>
  <c r="M408" i="57"/>
  <c r="N408" i="57"/>
  <c r="M330" i="57"/>
  <c r="N330" i="57"/>
  <c r="M451" i="57"/>
  <c r="N451" i="57"/>
  <c r="N288" i="57"/>
  <c r="M288" i="57"/>
  <c r="N460" i="57"/>
  <c r="M460" i="57"/>
  <c r="M302" i="57"/>
  <c r="N302" i="57"/>
  <c r="N309" i="57"/>
  <c r="M309" i="57"/>
  <c r="N470" i="57"/>
  <c r="M470" i="57"/>
  <c r="N409" i="57"/>
  <c r="M409" i="57"/>
  <c r="N419" i="57"/>
  <c r="M419" i="57"/>
  <c r="N394" i="57"/>
  <c r="M394" i="57"/>
  <c r="M447" i="57"/>
  <c r="N447" i="57"/>
  <c r="M357" i="57"/>
  <c r="N357" i="57"/>
  <c r="M327" i="57"/>
  <c r="N327" i="57"/>
  <c r="N352" i="57"/>
  <c r="M352" i="57"/>
  <c r="N380" i="57"/>
  <c r="M380" i="57"/>
  <c r="N278" i="57"/>
  <c r="M278" i="57"/>
  <c r="N48" i="57"/>
  <c r="M48" i="57"/>
  <c r="N57" i="57"/>
  <c r="M57" i="57"/>
  <c r="N126" i="57"/>
  <c r="M126" i="57"/>
  <c r="M16" i="57"/>
  <c r="N16" i="57"/>
  <c r="N52" i="57"/>
  <c r="M52" i="57"/>
  <c r="N102" i="57"/>
  <c r="M102" i="57"/>
  <c r="M157" i="57"/>
  <c r="N157" i="57"/>
  <c r="M219" i="57"/>
  <c r="N219" i="57"/>
  <c r="N10" i="57"/>
  <c r="M10" i="57"/>
  <c r="N31" i="57"/>
  <c r="M31" i="57"/>
  <c r="N27" i="57"/>
  <c r="M27" i="57"/>
  <c r="N98" i="57"/>
  <c r="M98" i="57"/>
  <c r="N123" i="57"/>
  <c r="M123" i="57"/>
  <c r="M161" i="57"/>
  <c r="N161" i="57"/>
  <c r="N15" i="57"/>
  <c r="M15" i="57"/>
  <c r="N32" i="57"/>
  <c r="M32" i="57"/>
  <c r="N53" i="57"/>
  <c r="M53" i="57"/>
  <c r="N77" i="57"/>
  <c r="M77" i="57"/>
  <c r="N133" i="57"/>
  <c r="M133" i="57"/>
  <c r="M38" i="57"/>
  <c r="N38" i="57"/>
  <c r="N146" i="57"/>
  <c r="M146" i="57"/>
  <c r="M205" i="57"/>
  <c r="N205" i="57"/>
  <c r="N25" i="57"/>
  <c r="M25" i="57"/>
  <c r="N45" i="57"/>
  <c r="M45" i="57"/>
  <c r="N120" i="57"/>
  <c r="M120" i="57"/>
  <c r="M51" i="57"/>
  <c r="N51" i="57"/>
  <c r="M67" i="57"/>
  <c r="N67" i="57"/>
  <c r="M86" i="57"/>
  <c r="N86" i="57"/>
  <c r="M116" i="57"/>
  <c r="N116" i="57"/>
  <c r="M129" i="57"/>
  <c r="N129" i="57"/>
  <c r="M155" i="57"/>
  <c r="N155" i="57"/>
  <c r="M169" i="57"/>
  <c r="N169" i="57"/>
  <c r="M187" i="57"/>
  <c r="N187" i="57"/>
  <c r="M203" i="57"/>
  <c r="N203" i="57"/>
  <c r="M232" i="57"/>
  <c r="N232" i="57"/>
  <c r="N244" i="57"/>
  <c r="M244" i="57"/>
  <c r="N332" i="57"/>
  <c r="M332" i="57"/>
  <c r="M54" i="57"/>
  <c r="N54" i="57"/>
  <c r="M69" i="57"/>
  <c r="N69" i="57"/>
  <c r="N115" i="57"/>
  <c r="M115" i="57"/>
  <c r="N138" i="57"/>
  <c r="M138" i="57"/>
  <c r="N154" i="57"/>
  <c r="M154" i="57"/>
  <c r="N168" i="57"/>
  <c r="M168" i="57"/>
  <c r="N183" i="57"/>
  <c r="M183" i="57"/>
  <c r="N198" i="57"/>
  <c r="M198" i="57"/>
  <c r="N217" i="57"/>
  <c r="M217" i="57"/>
  <c r="M246" i="57"/>
  <c r="N246" i="57"/>
  <c r="M285" i="57"/>
  <c r="N285" i="57"/>
  <c r="N243" i="57"/>
  <c r="M243" i="57"/>
  <c r="N360" i="57"/>
  <c r="M360" i="57"/>
  <c r="M467" i="57"/>
  <c r="N467" i="57"/>
  <c r="N181" i="57"/>
  <c r="M181" i="57"/>
  <c r="N193" i="57"/>
  <c r="M193" i="57"/>
  <c r="N208" i="57"/>
  <c r="M208" i="57"/>
  <c r="N225" i="57"/>
  <c r="M225" i="57"/>
  <c r="N240" i="57"/>
  <c r="M240" i="57"/>
  <c r="M258" i="57"/>
  <c r="N258" i="57"/>
  <c r="M275" i="57"/>
  <c r="N275" i="57"/>
  <c r="N472" i="57"/>
  <c r="M472" i="57"/>
  <c r="S500" i="11"/>
  <c r="U499" i="11"/>
  <c r="Q499" i="11"/>
  <c r="S498" i="11"/>
  <c r="U497" i="11"/>
  <c r="Q497" i="11"/>
  <c r="S496" i="11"/>
  <c r="U495" i="11"/>
  <c r="Q495" i="11"/>
  <c r="S494" i="11"/>
  <c r="R500" i="11"/>
  <c r="T499" i="11"/>
  <c r="P499" i="11"/>
  <c r="R498" i="11"/>
  <c r="T497" i="11"/>
  <c r="P497" i="11"/>
  <c r="R496" i="11"/>
  <c r="T495" i="11"/>
  <c r="R494" i="11"/>
  <c r="U500" i="11"/>
  <c r="Q500" i="11"/>
  <c r="S499" i="11"/>
  <c r="U498" i="11"/>
  <c r="Q498" i="11"/>
  <c r="S497" i="11"/>
  <c r="U496" i="11"/>
  <c r="Q496" i="11"/>
  <c r="S495" i="11"/>
  <c r="U494" i="11"/>
  <c r="Q494" i="11"/>
  <c r="P495" i="11"/>
  <c r="T500" i="11"/>
  <c r="P500" i="11"/>
  <c r="R499" i="11"/>
  <c r="T498" i="11"/>
  <c r="P498" i="11"/>
  <c r="R497" i="11"/>
  <c r="T496" i="11"/>
  <c r="P496" i="11"/>
  <c r="R495" i="11"/>
  <c r="T494" i="11"/>
  <c r="Q2" i="44"/>
  <c r="Q2" i="43"/>
  <c r="Q2" i="42"/>
  <c r="Q2" i="40"/>
  <c r="Q2" i="31"/>
  <c r="Q2" i="29"/>
  <c r="Q2" i="27"/>
  <c r="Q2" i="13"/>
  <c r="R3" i="7"/>
  <c r="R12" i="1"/>
  <c r="R10" i="1"/>
  <c r="R3" i="1"/>
  <c r="R8" i="1"/>
  <c r="R6" i="1"/>
  <c r="C101" i="2"/>
  <c r="D101" i="2"/>
  <c r="E101" i="2"/>
  <c r="B101" i="2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N6" i="7"/>
  <c r="Q6" i="7" s="1"/>
  <c r="N7" i="7"/>
  <c r="Q7" i="7" s="1"/>
  <c r="N8" i="7"/>
  <c r="N9" i="7"/>
  <c r="N10" i="7"/>
  <c r="Q10" i="7" s="1"/>
  <c r="N11" i="7"/>
  <c r="Q11" i="7" s="1"/>
  <c r="N12" i="7"/>
  <c r="N13" i="7"/>
  <c r="R12" i="7" s="1"/>
  <c r="N14" i="7"/>
  <c r="Q14" i="7" s="1"/>
  <c r="N15" i="7"/>
  <c r="Q15" i="7" s="1"/>
  <c r="N16" i="7"/>
  <c r="N17" i="7"/>
  <c r="R16" i="7" s="1"/>
  <c r="N18" i="7"/>
  <c r="Q18" i="7" s="1"/>
  <c r="N19" i="7"/>
  <c r="Q19" i="7" s="1"/>
  <c r="N20" i="7"/>
  <c r="N21" i="7"/>
  <c r="N22" i="7"/>
  <c r="Q22" i="7" s="1"/>
  <c r="N23" i="7"/>
  <c r="Q23" i="7" s="1"/>
  <c r="N24" i="7"/>
  <c r="N25" i="7"/>
  <c r="R24" i="7" s="1"/>
  <c r="N26" i="7"/>
  <c r="Q26" i="7" s="1"/>
  <c r="N27" i="7"/>
  <c r="Q27" i="7" s="1"/>
  <c r="N28" i="7"/>
  <c r="N29" i="7"/>
  <c r="R28" i="7" s="1"/>
  <c r="N30" i="7"/>
  <c r="Q30" i="7" s="1"/>
  <c r="N31" i="7"/>
  <c r="Q31" i="7" s="1"/>
  <c r="N32" i="7"/>
  <c r="N33" i="7"/>
  <c r="N34" i="7"/>
  <c r="O5" i="7"/>
  <c r="N5" i="7"/>
  <c r="R4" i="7" s="1"/>
  <c r="O19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N6" i="6"/>
  <c r="Q6" i="6" s="1"/>
  <c r="N7" i="6"/>
  <c r="N8" i="6"/>
  <c r="Q8" i="6" s="1"/>
  <c r="N9" i="6"/>
  <c r="N10" i="6"/>
  <c r="N11" i="6"/>
  <c r="N12" i="6"/>
  <c r="Q12" i="6" s="1"/>
  <c r="N13" i="6"/>
  <c r="R12" i="6" s="1"/>
  <c r="N14" i="6"/>
  <c r="N15" i="6"/>
  <c r="R14" i="6" s="1"/>
  <c r="N16" i="6"/>
  <c r="Q16" i="6" s="1"/>
  <c r="N17" i="6"/>
  <c r="N18" i="6"/>
  <c r="N19" i="6"/>
  <c r="N20" i="6"/>
  <c r="Q20" i="6" s="1"/>
  <c r="O5" i="6"/>
  <c r="N5" i="6"/>
  <c r="O5" i="5"/>
  <c r="O6" i="5"/>
  <c r="O7" i="5"/>
  <c r="O8" i="5"/>
  <c r="O9" i="5"/>
  <c r="O10" i="5"/>
  <c r="N5" i="5"/>
  <c r="R4" i="5" s="1"/>
  <c r="N6" i="5"/>
  <c r="Q6" i="5" s="1"/>
  <c r="N7" i="5"/>
  <c r="N8" i="5"/>
  <c r="R7" i="5" s="1"/>
  <c r="N9" i="5"/>
  <c r="N10" i="5"/>
  <c r="Q10" i="5" s="1"/>
  <c r="N11" i="5"/>
  <c r="O4" i="5"/>
  <c r="N4" i="5"/>
  <c r="L4" i="2"/>
  <c r="L3" i="2"/>
  <c r="K3" i="2"/>
  <c r="L2" i="2"/>
  <c r="K2" i="2"/>
  <c r="J2" i="2"/>
  <c r="Q10" i="3"/>
  <c r="N5" i="3"/>
  <c r="Q5" i="3" s="1"/>
  <c r="N6" i="3"/>
  <c r="Q6" i="3" s="1"/>
  <c r="N7" i="3"/>
  <c r="N8" i="3"/>
  <c r="Q8" i="3" s="1"/>
  <c r="N9" i="3"/>
  <c r="Q9" i="3" s="1"/>
  <c r="N10" i="3"/>
  <c r="N11" i="3"/>
  <c r="N12" i="3"/>
  <c r="Q12" i="3" s="1"/>
  <c r="N13" i="3"/>
  <c r="Q13" i="3" s="1"/>
  <c r="N14" i="3"/>
  <c r="Q14" i="3" s="1"/>
  <c r="N15" i="3"/>
  <c r="N16" i="3"/>
  <c r="Q16" i="3" s="1"/>
  <c r="N17" i="3"/>
  <c r="Q17" i="3" s="1"/>
  <c r="N18" i="3"/>
  <c r="Q18" i="3" s="1"/>
  <c r="N19" i="3"/>
  <c r="N20" i="3"/>
  <c r="N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4" i="3"/>
  <c r="F3" i="2"/>
  <c r="F4" i="2"/>
  <c r="F5" i="2"/>
  <c r="F2" i="2"/>
  <c r="B104" i="2" s="1" a="1"/>
  <c r="B15" i="1"/>
  <c r="B17" i="1" s="1"/>
  <c r="M15" i="1"/>
  <c r="J15" i="1"/>
  <c r="I15" i="1"/>
  <c r="F15" i="1"/>
  <c r="C17" i="1" s="1"/>
  <c r="E15" i="1"/>
  <c r="C19" i="5"/>
  <c r="D19" i="5"/>
  <c r="E19" i="5"/>
  <c r="F19" i="5"/>
  <c r="C21" i="5" s="1"/>
  <c r="G19" i="5"/>
  <c r="H19" i="5"/>
  <c r="I19" i="5"/>
  <c r="J19" i="5"/>
  <c r="K19" i="5"/>
  <c r="L19" i="5"/>
  <c r="M19" i="5"/>
  <c r="B19" i="5"/>
  <c r="B21" i="5" s="1"/>
  <c r="C15" i="4"/>
  <c r="D15" i="4"/>
  <c r="C17" i="4" s="1"/>
  <c r="E15" i="4"/>
  <c r="F15" i="4"/>
  <c r="G15" i="4"/>
  <c r="H15" i="4"/>
  <c r="I15" i="4"/>
  <c r="J15" i="4"/>
  <c r="K15" i="4"/>
  <c r="L15" i="4"/>
  <c r="M15" i="4"/>
  <c r="B15" i="4"/>
  <c r="B17" i="4" s="1"/>
  <c r="C23" i="3"/>
  <c r="D23" i="3"/>
  <c r="E23" i="3"/>
  <c r="F23" i="3"/>
  <c r="G23" i="3"/>
  <c r="C25" i="3" s="1"/>
  <c r="H23" i="3"/>
  <c r="I23" i="3"/>
  <c r="J23" i="3"/>
  <c r="K23" i="3"/>
  <c r="L23" i="3"/>
  <c r="M23" i="3"/>
  <c r="B23" i="3"/>
  <c r="B25" i="3" s="1"/>
  <c r="C15" i="1"/>
  <c r="D15" i="1"/>
  <c r="G15" i="1"/>
  <c r="H15" i="1"/>
  <c r="K15" i="1"/>
  <c r="L15" i="1"/>
  <c r="Q4" i="5" l="1"/>
  <c r="R3" i="5"/>
  <c r="Q4" i="3"/>
  <c r="R3" i="3"/>
  <c r="R32" i="7"/>
  <c r="R10" i="5"/>
  <c r="Q11" i="5"/>
  <c r="R10" i="6"/>
  <c r="R5" i="6"/>
  <c r="R4" i="6"/>
  <c r="H480" i="11"/>
  <c r="H468" i="11"/>
  <c r="H456" i="11"/>
  <c r="H444" i="11"/>
  <c r="H432" i="11"/>
  <c r="H420" i="11"/>
  <c r="H408" i="11"/>
  <c r="H396" i="11"/>
  <c r="H384" i="11"/>
  <c r="H372" i="11"/>
  <c r="H360" i="11"/>
  <c r="H348" i="11"/>
  <c r="H336" i="11"/>
  <c r="H324" i="11"/>
  <c r="H312" i="11"/>
  <c r="H300" i="11"/>
  <c r="H288" i="11"/>
  <c r="H276" i="11"/>
  <c r="H264" i="11"/>
  <c r="H252" i="11"/>
  <c r="H240" i="11"/>
  <c r="H228" i="11"/>
  <c r="H216" i="11"/>
  <c r="H204" i="11"/>
  <c r="H192" i="11"/>
  <c r="H180" i="11"/>
  <c r="H168" i="11"/>
  <c r="H156" i="11"/>
  <c r="H144" i="11"/>
  <c r="H132" i="11"/>
  <c r="H120" i="11"/>
  <c r="H108" i="11"/>
  <c r="H96" i="11"/>
  <c r="H84" i="11"/>
  <c r="H72" i="11"/>
  <c r="H60" i="11"/>
  <c r="H48" i="11"/>
  <c r="H36" i="11"/>
  <c r="H24" i="11"/>
  <c r="H4" i="11"/>
  <c r="H383" i="11"/>
  <c r="H275" i="11"/>
  <c r="H203" i="11"/>
  <c r="H155" i="11"/>
  <c r="H95" i="11"/>
  <c r="H47" i="11"/>
  <c r="H478" i="11"/>
  <c r="H298" i="11"/>
  <c r="H142" i="11"/>
  <c r="H6" i="11"/>
  <c r="H479" i="11"/>
  <c r="H467" i="11"/>
  <c r="H455" i="11"/>
  <c r="H443" i="11"/>
  <c r="H431" i="11"/>
  <c r="H419" i="11"/>
  <c r="H407" i="11"/>
  <c r="H395" i="11"/>
  <c r="H371" i="11"/>
  <c r="H359" i="11"/>
  <c r="H347" i="11"/>
  <c r="H323" i="11"/>
  <c r="H311" i="11"/>
  <c r="H299" i="11"/>
  <c r="H287" i="11"/>
  <c r="H251" i="11"/>
  <c r="H239" i="11"/>
  <c r="H215" i="11"/>
  <c r="H191" i="11"/>
  <c r="H167" i="11"/>
  <c r="H131" i="11"/>
  <c r="H107" i="11"/>
  <c r="H71" i="11"/>
  <c r="H35" i="11"/>
  <c r="H5" i="11"/>
  <c r="H454" i="11"/>
  <c r="H394" i="11"/>
  <c r="H346" i="11"/>
  <c r="H286" i="11"/>
  <c r="H226" i="11"/>
  <c r="H202" i="11"/>
  <c r="H106" i="11"/>
  <c r="H70" i="11"/>
  <c r="H22" i="11"/>
  <c r="H489" i="11"/>
  <c r="H477" i="11"/>
  <c r="H465" i="11"/>
  <c r="H453" i="11"/>
  <c r="H441" i="11"/>
  <c r="H429" i="11"/>
  <c r="H417" i="11"/>
  <c r="H405" i="11"/>
  <c r="H393" i="11"/>
  <c r="H381" i="11"/>
  <c r="H369" i="11"/>
  <c r="H357" i="11"/>
  <c r="H345" i="11"/>
  <c r="H333" i="11"/>
  <c r="H321" i="11"/>
  <c r="H309" i="11"/>
  <c r="H297" i="11"/>
  <c r="H285" i="11"/>
  <c r="H273" i="11"/>
  <c r="H261" i="11"/>
  <c r="H249" i="11"/>
  <c r="H237" i="11"/>
  <c r="H225" i="11"/>
  <c r="H213" i="11"/>
  <c r="H201" i="11"/>
  <c r="H189" i="11"/>
  <c r="H177" i="11"/>
  <c r="H165" i="11"/>
  <c r="H153" i="11"/>
  <c r="H141" i="11"/>
  <c r="H129" i="11"/>
  <c r="H117" i="11"/>
  <c r="H105" i="11"/>
  <c r="H93" i="11"/>
  <c r="H81" i="11"/>
  <c r="H69" i="11"/>
  <c r="H57" i="11"/>
  <c r="H45" i="11"/>
  <c r="H33" i="11"/>
  <c r="H21" i="11"/>
  <c r="H7" i="11"/>
  <c r="H488" i="11"/>
  <c r="H476" i="11"/>
  <c r="H464" i="11"/>
  <c r="H452" i="11"/>
  <c r="H440" i="11"/>
  <c r="H428" i="11"/>
  <c r="H416" i="11"/>
  <c r="H404" i="11"/>
  <c r="H392" i="11"/>
  <c r="H380" i="11"/>
  <c r="H368" i="11"/>
  <c r="H356" i="11"/>
  <c r="H344" i="11"/>
  <c r="H332" i="11"/>
  <c r="H320" i="11"/>
  <c r="H308" i="11"/>
  <c r="H296" i="11"/>
  <c r="H284" i="11"/>
  <c r="H272" i="11"/>
  <c r="H260" i="11"/>
  <c r="H248" i="11"/>
  <c r="H236" i="11"/>
  <c r="H224" i="11"/>
  <c r="H212" i="11"/>
  <c r="H200" i="11"/>
  <c r="H188" i="11"/>
  <c r="H176" i="11"/>
  <c r="H164" i="11"/>
  <c r="H152" i="11"/>
  <c r="H140" i="11"/>
  <c r="H128" i="11"/>
  <c r="H116" i="11"/>
  <c r="H104" i="11"/>
  <c r="H92" i="11"/>
  <c r="H80" i="11"/>
  <c r="H68" i="11"/>
  <c r="H56" i="11"/>
  <c r="H44" i="11"/>
  <c r="H32" i="11"/>
  <c r="H20" i="11"/>
  <c r="H8" i="11"/>
  <c r="H430" i="11"/>
  <c r="H358" i="11"/>
  <c r="H322" i="11"/>
  <c r="H250" i="11"/>
  <c r="H214" i="11"/>
  <c r="H118" i="11"/>
  <c r="H94" i="11"/>
  <c r="H58" i="11"/>
  <c r="H487" i="11"/>
  <c r="H475" i="11"/>
  <c r="H463" i="11"/>
  <c r="H451" i="11"/>
  <c r="H439" i="11"/>
  <c r="H427" i="11"/>
  <c r="H415" i="11"/>
  <c r="H403" i="11"/>
  <c r="H391" i="11"/>
  <c r="H379" i="11"/>
  <c r="H367" i="11"/>
  <c r="H355" i="11"/>
  <c r="H343" i="11"/>
  <c r="H331" i="11"/>
  <c r="H319" i="11"/>
  <c r="H307" i="11"/>
  <c r="H295" i="11"/>
  <c r="H283" i="11"/>
  <c r="H271" i="11"/>
  <c r="H259" i="11"/>
  <c r="H247" i="11"/>
  <c r="H235" i="11"/>
  <c r="H223" i="11"/>
  <c r="H211" i="11"/>
  <c r="H199" i="11"/>
  <c r="H187" i="11"/>
  <c r="H175" i="11"/>
  <c r="H163" i="11"/>
  <c r="H151" i="11"/>
  <c r="H139" i="11"/>
  <c r="H127" i="11"/>
  <c r="H115" i="11"/>
  <c r="H103" i="11"/>
  <c r="H91" i="11"/>
  <c r="H79" i="11"/>
  <c r="H67" i="11"/>
  <c r="H55" i="11"/>
  <c r="H43" i="11"/>
  <c r="H31" i="11"/>
  <c r="H19" i="11"/>
  <c r="H9" i="11"/>
  <c r="H460" i="11"/>
  <c r="H352" i="11"/>
  <c r="H256" i="11"/>
  <c r="H196" i="11"/>
  <c r="H136" i="11"/>
  <c r="H100" i="11"/>
  <c r="H40" i="11"/>
  <c r="H466" i="11"/>
  <c r="H310" i="11"/>
  <c r="H178" i="11"/>
  <c r="H46" i="11"/>
  <c r="H486" i="11"/>
  <c r="H474" i="11"/>
  <c r="H462" i="11"/>
  <c r="H450" i="11"/>
  <c r="H438" i="11"/>
  <c r="H426" i="11"/>
  <c r="H414" i="11"/>
  <c r="H402" i="11"/>
  <c r="H390" i="11"/>
  <c r="H378" i="11"/>
  <c r="H366" i="11"/>
  <c r="H354" i="11"/>
  <c r="H342" i="11"/>
  <c r="H330" i="11"/>
  <c r="H318" i="11"/>
  <c r="H306" i="11"/>
  <c r="H294" i="11"/>
  <c r="H282" i="11"/>
  <c r="H270" i="11"/>
  <c r="H258" i="11"/>
  <c r="H246" i="11"/>
  <c r="H234" i="11"/>
  <c r="H222" i="11"/>
  <c r="H210" i="11"/>
  <c r="H198" i="11"/>
  <c r="H186" i="11"/>
  <c r="H174" i="11"/>
  <c r="H162" i="11"/>
  <c r="H150" i="11"/>
  <c r="H138" i="11"/>
  <c r="H126" i="11"/>
  <c r="H114" i="11"/>
  <c r="H102" i="11"/>
  <c r="H90" i="11"/>
  <c r="H78" i="11"/>
  <c r="H66" i="11"/>
  <c r="H54" i="11"/>
  <c r="H42" i="11"/>
  <c r="H30" i="11"/>
  <c r="H18" i="11"/>
  <c r="H10" i="11"/>
  <c r="H485" i="11"/>
  <c r="H473" i="11"/>
  <c r="I473" i="11" s="1"/>
  <c r="H461" i="11"/>
  <c r="H449" i="11"/>
  <c r="H437" i="11"/>
  <c r="H425" i="11"/>
  <c r="H413" i="11"/>
  <c r="H401" i="11"/>
  <c r="H389" i="11"/>
  <c r="H377" i="11"/>
  <c r="H365" i="11"/>
  <c r="H353" i="11"/>
  <c r="H341" i="11"/>
  <c r="H329" i="11"/>
  <c r="H317" i="11"/>
  <c r="H305" i="11"/>
  <c r="H293" i="11"/>
  <c r="H281" i="11"/>
  <c r="I281" i="11" s="1"/>
  <c r="H269" i="11"/>
  <c r="H257" i="11"/>
  <c r="H245" i="11"/>
  <c r="H233" i="11"/>
  <c r="H221" i="11"/>
  <c r="H209" i="11"/>
  <c r="H197" i="11"/>
  <c r="H185" i="11"/>
  <c r="H173" i="11"/>
  <c r="H161" i="11"/>
  <c r="H149" i="11"/>
  <c r="H137" i="11"/>
  <c r="H125" i="11"/>
  <c r="H113" i="11"/>
  <c r="I113" i="11" s="1"/>
  <c r="H101" i="11"/>
  <c r="H89" i="11"/>
  <c r="H77" i="11"/>
  <c r="H65" i="11"/>
  <c r="H53" i="11"/>
  <c r="H41" i="11"/>
  <c r="H29" i="11"/>
  <c r="H17" i="11"/>
  <c r="H11" i="11"/>
  <c r="H472" i="11"/>
  <c r="H436" i="11"/>
  <c r="H424" i="11"/>
  <c r="H400" i="11"/>
  <c r="H388" i="11"/>
  <c r="H364" i="11"/>
  <c r="H340" i="11"/>
  <c r="H316" i="11"/>
  <c r="H304" i="11"/>
  <c r="H292" i="11"/>
  <c r="H268" i="11"/>
  <c r="H244" i="11"/>
  <c r="H220" i="11"/>
  <c r="I220" i="11" s="1"/>
  <c r="H208" i="11"/>
  <c r="H172" i="11"/>
  <c r="I172" i="11" s="1"/>
  <c r="H160" i="11"/>
  <c r="H148" i="11"/>
  <c r="H112" i="11"/>
  <c r="H88" i="11"/>
  <c r="H64" i="11"/>
  <c r="H52" i="11"/>
  <c r="H28" i="11"/>
  <c r="H12" i="11"/>
  <c r="H442" i="11"/>
  <c r="H382" i="11"/>
  <c r="H334" i="11"/>
  <c r="H274" i="11"/>
  <c r="I274" i="11" s="1"/>
  <c r="H238" i="11"/>
  <c r="H130" i="11"/>
  <c r="H82" i="11"/>
  <c r="H484" i="11"/>
  <c r="H448" i="11"/>
  <c r="H412" i="11"/>
  <c r="H376" i="11"/>
  <c r="H328" i="11"/>
  <c r="H280" i="11"/>
  <c r="H232" i="11"/>
  <c r="H184" i="11"/>
  <c r="H124" i="11"/>
  <c r="I124" i="11" s="1"/>
  <c r="H76" i="11"/>
  <c r="H16" i="11"/>
  <c r="H370" i="11"/>
  <c r="H190" i="11"/>
  <c r="H483" i="11"/>
  <c r="H471" i="11"/>
  <c r="H459" i="11"/>
  <c r="H447" i="11"/>
  <c r="H435" i="11"/>
  <c r="H423" i="11"/>
  <c r="H411" i="11"/>
  <c r="H399" i="11"/>
  <c r="H387" i="11"/>
  <c r="H375" i="11"/>
  <c r="H363" i="11"/>
  <c r="H351" i="11"/>
  <c r="H339" i="11"/>
  <c r="H327" i="11"/>
  <c r="H315" i="11"/>
  <c r="H303" i="11"/>
  <c r="H291" i="11"/>
  <c r="H279" i="11"/>
  <c r="H267" i="11"/>
  <c r="H255" i="11"/>
  <c r="H243" i="11"/>
  <c r="H231" i="11"/>
  <c r="H219" i="11"/>
  <c r="H207" i="11"/>
  <c r="H195" i="11"/>
  <c r="H183" i="11"/>
  <c r="H171" i="11"/>
  <c r="H159" i="11"/>
  <c r="H147" i="11"/>
  <c r="H135" i="11"/>
  <c r="H123" i="11"/>
  <c r="H111" i="11"/>
  <c r="I111" i="11" s="1"/>
  <c r="H99" i="11"/>
  <c r="H87" i="11"/>
  <c r="H75" i="11"/>
  <c r="H63" i="11"/>
  <c r="H51" i="11"/>
  <c r="H39" i="11"/>
  <c r="H27" i="11"/>
  <c r="H15" i="11"/>
  <c r="H13" i="11"/>
  <c r="H406" i="11"/>
  <c r="H166" i="11"/>
  <c r="H482" i="11"/>
  <c r="H470" i="11"/>
  <c r="H458" i="11"/>
  <c r="H446" i="11"/>
  <c r="H434" i="11"/>
  <c r="H422" i="11"/>
  <c r="H410" i="11"/>
  <c r="H398" i="11"/>
  <c r="H386" i="11"/>
  <c r="H374" i="11"/>
  <c r="H362" i="11"/>
  <c r="H350" i="11"/>
  <c r="H338" i="11"/>
  <c r="H326" i="11"/>
  <c r="H314" i="11"/>
  <c r="H302" i="11"/>
  <c r="H290" i="11"/>
  <c r="H278" i="11"/>
  <c r="H266" i="11"/>
  <c r="H254" i="11"/>
  <c r="H242" i="11"/>
  <c r="H230" i="11"/>
  <c r="H218" i="11"/>
  <c r="I218" i="11" s="1"/>
  <c r="H206" i="11"/>
  <c r="H194" i="11"/>
  <c r="I194" i="11" s="1"/>
  <c r="H182" i="11"/>
  <c r="H170" i="11"/>
  <c r="H158" i="11"/>
  <c r="H146" i="11"/>
  <c r="H134" i="11"/>
  <c r="H122" i="11"/>
  <c r="H110" i="11"/>
  <c r="H98" i="11"/>
  <c r="H86" i="11"/>
  <c r="H74" i="11"/>
  <c r="H62" i="11"/>
  <c r="H50" i="11"/>
  <c r="H38" i="11"/>
  <c r="H26" i="11"/>
  <c r="H14" i="11"/>
  <c r="H2" i="11"/>
  <c r="H335" i="11"/>
  <c r="H263" i="11"/>
  <c r="H227" i="11"/>
  <c r="H179" i="11"/>
  <c r="H143" i="11"/>
  <c r="H119" i="11"/>
  <c r="H83" i="11"/>
  <c r="H59" i="11"/>
  <c r="H23" i="11"/>
  <c r="H481" i="11"/>
  <c r="H469" i="11"/>
  <c r="H457" i="11"/>
  <c r="H445" i="11"/>
  <c r="I445" i="11" s="1"/>
  <c r="H433" i="11"/>
  <c r="I433" i="11" s="1"/>
  <c r="H421" i="11"/>
  <c r="I421" i="11" s="1"/>
  <c r="H409" i="11"/>
  <c r="H397" i="11"/>
  <c r="H385" i="11"/>
  <c r="H373" i="11"/>
  <c r="H361" i="11"/>
  <c r="H349" i="11"/>
  <c r="H337" i="11"/>
  <c r="H325" i="11"/>
  <c r="H313" i="11"/>
  <c r="H301" i="11"/>
  <c r="I301" i="11" s="1"/>
  <c r="H289" i="11"/>
  <c r="H277" i="11"/>
  <c r="H265" i="11"/>
  <c r="H253" i="11"/>
  <c r="H241" i="11"/>
  <c r="H229" i="11"/>
  <c r="I229" i="11" s="1"/>
  <c r="H217" i="11"/>
  <c r="H205" i="11"/>
  <c r="H193" i="11"/>
  <c r="H181" i="11"/>
  <c r="H169" i="11"/>
  <c r="H157" i="11"/>
  <c r="H145" i="11"/>
  <c r="H133" i="11"/>
  <c r="H121" i="11"/>
  <c r="H109" i="11"/>
  <c r="H97" i="11"/>
  <c r="H85" i="11"/>
  <c r="I85" i="11" s="1"/>
  <c r="H73" i="11"/>
  <c r="H61" i="11"/>
  <c r="H49" i="11"/>
  <c r="H37" i="11"/>
  <c r="H25" i="11"/>
  <c r="H3" i="11"/>
  <c r="H418" i="11"/>
  <c r="H262" i="11"/>
  <c r="H154" i="11"/>
  <c r="H34" i="11"/>
  <c r="R8" i="5"/>
  <c r="R8" i="6"/>
  <c r="R6" i="5"/>
  <c r="R18" i="6"/>
  <c r="R6" i="6"/>
  <c r="R16" i="6"/>
  <c r="R11" i="5"/>
  <c r="R20" i="6"/>
  <c r="M492" i="57"/>
  <c r="M493" i="57"/>
  <c r="M494" i="57"/>
  <c r="N492" i="57"/>
  <c r="I7" i="11"/>
  <c r="I83" i="11"/>
  <c r="I103" i="11"/>
  <c r="I107" i="11"/>
  <c r="I30" i="11"/>
  <c r="I68" i="11"/>
  <c r="I89" i="11"/>
  <c r="I100" i="11"/>
  <c r="I110" i="11"/>
  <c r="I121" i="11"/>
  <c r="I149" i="11"/>
  <c r="I185" i="11"/>
  <c r="I189" i="11"/>
  <c r="I213" i="11"/>
  <c r="I60" i="11"/>
  <c r="I230" i="11"/>
  <c r="I256" i="11"/>
  <c r="I294" i="11"/>
  <c r="I299" i="11"/>
  <c r="I321" i="11"/>
  <c r="I325" i="11"/>
  <c r="I369" i="11"/>
  <c r="I377" i="11"/>
  <c r="I397" i="11"/>
  <c r="I18" i="11"/>
  <c r="I26" i="11"/>
  <c r="I33" i="11"/>
  <c r="I76" i="11"/>
  <c r="I118" i="11"/>
  <c r="I130" i="11"/>
  <c r="I140" i="11"/>
  <c r="I167" i="11"/>
  <c r="I188" i="11"/>
  <c r="I226" i="11"/>
  <c r="I231" i="11"/>
  <c r="I279" i="11"/>
  <c r="I290" i="11"/>
  <c r="I358" i="11"/>
  <c r="I370" i="11"/>
  <c r="I402" i="11"/>
  <c r="I106" i="11"/>
  <c r="I136" i="11"/>
  <c r="I142" i="11"/>
  <c r="I190" i="11"/>
  <c r="I259" i="11"/>
  <c r="I296" i="11"/>
  <c r="I307" i="11"/>
  <c r="I323" i="11"/>
  <c r="I359" i="11"/>
  <c r="I379" i="11"/>
  <c r="I391" i="11"/>
  <c r="I72" i="11"/>
  <c r="I234" i="11"/>
  <c r="I298" i="11"/>
  <c r="I114" i="11"/>
  <c r="I324" i="11"/>
  <c r="I356" i="11"/>
  <c r="I143" i="11"/>
  <c r="I271" i="11"/>
  <c r="I376" i="11"/>
  <c r="I108" i="11"/>
  <c r="I164" i="11"/>
  <c r="I250" i="11"/>
  <c r="R33" i="7"/>
  <c r="R20" i="7"/>
  <c r="R8" i="7"/>
  <c r="R31" i="7"/>
  <c r="R27" i="7"/>
  <c r="R23" i="7"/>
  <c r="R19" i="7"/>
  <c r="R15" i="7"/>
  <c r="R11" i="7"/>
  <c r="R7" i="7"/>
  <c r="R11" i="6"/>
  <c r="Q19" i="6"/>
  <c r="R17" i="6"/>
  <c r="R13" i="6"/>
  <c r="R9" i="6"/>
  <c r="R7" i="6"/>
  <c r="Q15" i="6"/>
  <c r="Q11" i="6"/>
  <c r="Q5" i="6"/>
  <c r="R19" i="6"/>
  <c r="R15" i="6"/>
  <c r="Q7" i="6"/>
  <c r="R9" i="5"/>
  <c r="Q9" i="5"/>
  <c r="R5" i="5"/>
  <c r="Q5" i="5"/>
  <c r="R18" i="3"/>
  <c r="R14" i="3"/>
  <c r="R10" i="3"/>
  <c r="R6" i="3"/>
  <c r="Q8" i="5"/>
  <c r="Q18" i="6"/>
  <c r="Q14" i="6"/>
  <c r="Q10" i="6"/>
  <c r="R29" i="7"/>
  <c r="R25" i="7"/>
  <c r="R21" i="7"/>
  <c r="R17" i="7"/>
  <c r="R13" i="7"/>
  <c r="R9" i="7"/>
  <c r="Q33" i="7"/>
  <c r="Q29" i="7"/>
  <c r="Q25" i="7"/>
  <c r="Q21" i="7"/>
  <c r="Q17" i="7"/>
  <c r="Q13" i="7"/>
  <c r="Q9" i="7"/>
  <c r="R17" i="3"/>
  <c r="R13" i="3"/>
  <c r="R9" i="3"/>
  <c r="R5" i="3"/>
  <c r="Q19" i="3"/>
  <c r="Q15" i="3"/>
  <c r="Q11" i="3"/>
  <c r="Q7" i="3"/>
  <c r="Q7" i="5"/>
  <c r="Q17" i="6"/>
  <c r="Q13" i="6"/>
  <c r="Q9" i="6"/>
  <c r="R5" i="7"/>
  <c r="Q32" i="7"/>
  <c r="Q28" i="7"/>
  <c r="Q24" i="7"/>
  <c r="Q20" i="7"/>
  <c r="Q16" i="7"/>
  <c r="Q12" i="7"/>
  <c r="Q8" i="7"/>
  <c r="B104" i="2"/>
  <c r="F107" i="2"/>
  <c r="C106" i="2"/>
  <c r="E104" i="2"/>
  <c r="F106" i="2"/>
  <c r="C105" i="2"/>
  <c r="E106" i="2"/>
  <c r="D107" i="2"/>
  <c r="F105" i="2"/>
  <c r="C104" i="2"/>
  <c r="D106" i="2"/>
  <c r="F104" i="2"/>
  <c r="C107" i="2"/>
  <c r="E105" i="2"/>
  <c r="B107" i="2"/>
  <c r="D105" i="2"/>
  <c r="E107" i="2"/>
  <c r="B106" i="2"/>
  <c r="D104" i="2"/>
  <c r="B105" i="2"/>
  <c r="R19" i="3"/>
  <c r="R15" i="3"/>
  <c r="R12" i="3"/>
  <c r="R8" i="3"/>
  <c r="R4" i="3"/>
  <c r="R30" i="7"/>
  <c r="R26" i="7"/>
  <c r="R22" i="7"/>
  <c r="R18" i="7"/>
  <c r="R14" i="7"/>
  <c r="R10" i="7"/>
  <c r="R6" i="7"/>
  <c r="M4" i="2"/>
  <c r="F101" i="2"/>
  <c r="M3" i="2"/>
  <c r="M2" i="2"/>
  <c r="Q5" i="7"/>
  <c r="R16" i="3"/>
  <c r="R11" i="3"/>
  <c r="R7" i="3"/>
  <c r="H491" i="11" l="1"/>
  <c r="H492" i="11"/>
  <c r="H493" i="11"/>
  <c r="I37" i="11"/>
  <c r="J37" i="11"/>
  <c r="I480" i="11"/>
  <c r="J480" i="11"/>
  <c r="I282" i="11"/>
  <c r="J282" i="11"/>
  <c r="I472" i="11"/>
  <c r="J472" i="11"/>
  <c r="I8" i="11"/>
  <c r="J8" i="11"/>
  <c r="I58" i="11"/>
  <c r="J58" i="11"/>
  <c r="I479" i="11"/>
  <c r="J479" i="11"/>
  <c r="I447" i="11"/>
  <c r="J447" i="11"/>
  <c r="I399" i="11"/>
  <c r="J399" i="11"/>
  <c r="I335" i="11"/>
  <c r="J335" i="11"/>
  <c r="J280" i="11"/>
  <c r="I280" i="11"/>
  <c r="I216" i="11"/>
  <c r="J216" i="11"/>
  <c r="I152" i="11"/>
  <c r="J152" i="11"/>
  <c r="I77" i="11"/>
  <c r="J77" i="11"/>
  <c r="J482" i="11"/>
  <c r="I482" i="11"/>
  <c r="I434" i="11"/>
  <c r="J434" i="11"/>
  <c r="I386" i="11"/>
  <c r="J386" i="11"/>
  <c r="I338" i="11"/>
  <c r="J338" i="11"/>
  <c r="I284" i="11"/>
  <c r="J284" i="11"/>
  <c r="J242" i="11"/>
  <c r="I242" i="11"/>
  <c r="I178" i="11"/>
  <c r="J178" i="11"/>
  <c r="J112" i="11"/>
  <c r="I112" i="11"/>
  <c r="J453" i="11"/>
  <c r="I453" i="11"/>
  <c r="I405" i="11"/>
  <c r="J405" i="11"/>
  <c r="I267" i="11"/>
  <c r="J267" i="11"/>
  <c r="I203" i="11"/>
  <c r="J203" i="11"/>
  <c r="I139" i="11"/>
  <c r="J139" i="11"/>
  <c r="I293" i="11"/>
  <c r="J293" i="11"/>
  <c r="I181" i="11"/>
  <c r="J181" i="11"/>
  <c r="J47" i="11"/>
  <c r="I47" i="11"/>
  <c r="I464" i="11"/>
  <c r="J464" i="11"/>
  <c r="I400" i="11"/>
  <c r="J400" i="11"/>
  <c r="I336" i="11"/>
  <c r="J336" i="11"/>
  <c r="I260" i="11"/>
  <c r="J260" i="11"/>
  <c r="I175" i="11"/>
  <c r="J175" i="11"/>
  <c r="J80" i="11"/>
  <c r="I80" i="11"/>
  <c r="I440" i="11"/>
  <c r="J440" i="11"/>
  <c r="J312" i="11"/>
  <c r="I312" i="11"/>
  <c r="I484" i="11"/>
  <c r="J484" i="11"/>
  <c r="I202" i="11"/>
  <c r="J202" i="11"/>
  <c r="J29" i="11"/>
  <c r="I29" i="11"/>
  <c r="I428" i="11"/>
  <c r="J428" i="11"/>
  <c r="I364" i="11"/>
  <c r="J364" i="11"/>
  <c r="I212" i="11"/>
  <c r="J212" i="11"/>
  <c r="I127" i="11"/>
  <c r="J127" i="11"/>
  <c r="J16" i="11"/>
  <c r="I16" i="11"/>
  <c r="I475" i="11"/>
  <c r="J475" i="11"/>
  <c r="I459" i="11"/>
  <c r="J459" i="11"/>
  <c r="I443" i="11"/>
  <c r="J443" i="11"/>
  <c r="I427" i="11"/>
  <c r="J427" i="11"/>
  <c r="I411" i="11"/>
  <c r="J411" i="11"/>
  <c r="I395" i="11"/>
  <c r="J395" i="11"/>
  <c r="I363" i="11"/>
  <c r="J363" i="11"/>
  <c r="I347" i="11"/>
  <c r="J347" i="11"/>
  <c r="I331" i="11"/>
  <c r="J331" i="11"/>
  <c r="I315" i="11"/>
  <c r="J315" i="11"/>
  <c r="I275" i="11"/>
  <c r="J275" i="11"/>
  <c r="I254" i="11"/>
  <c r="J254" i="11"/>
  <c r="I232" i="11"/>
  <c r="J232" i="11"/>
  <c r="I211" i="11"/>
  <c r="J211" i="11"/>
  <c r="J168" i="11"/>
  <c r="I168" i="11"/>
  <c r="I147" i="11"/>
  <c r="J147" i="11"/>
  <c r="I126" i="11"/>
  <c r="J126" i="11"/>
  <c r="I98" i="11"/>
  <c r="J98" i="11"/>
  <c r="I70" i="11"/>
  <c r="J70" i="11"/>
  <c r="I42" i="11"/>
  <c r="J42" i="11"/>
  <c r="I13" i="11"/>
  <c r="J13" i="11"/>
  <c r="J478" i="11"/>
  <c r="I478" i="11"/>
  <c r="J462" i="11"/>
  <c r="I462" i="11"/>
  <c r="I446" i="11"/>
  <c r="J446" i="11"/>
  <c r="I430" i="11"/>
  <c r="J430" i="11"/>
  <c r="I414" i="11"/>
  <c r="J414" i="11"/>
  <c r="J398" i="11"/>
  <c r="I398" i="11"/>
  <c r="I382" i="11"/>
  <c r="J382" i="11"/>
  <c r="I366" i="11"/>
  <c r="J366" i="11"/>
  <c r="I350" i="11"/>
  <c r="J350" i="11"/>
  <c r="I334" i="11"/>
  <c r="J334" i="11"/>
  <c r="J318" i="11"/>
  <c r="I318" i="11"/>
  <c r="I300" i="11"/>
  <c r="J300" i="11"/>
  <c r="J258" i="11"/>
  <c r="I258" i="11"/>
  <c r="I236" i="11"/>
  <c r="J236" i="11"/>
  <c r="I215" i="11"/>
  <c r="J215" i="11"/>
  <c r="I151" i="11"/>
  <c r="J151" i="11"/>
  <c r="I104" i="11"/>
  <c r="J104" i="11"/>
  <c r="J48" i="11"/>
  <c r="I48" i="11"/>
  <c r="J481" i="11"/>
  <c r="I481" i="11"/>
  <c r="J465" i="11"/>
  <c r="I465" i="11"/>
  <c r="I449" i="11"/>
  <c r="J449" i="11"/>
  <c r="I417" i="11"/>
  <c r="J417" i="11"/>
  <c r="I401" i="11"/>
  <c r="J401" i="11"/>
  <c r="I385" i="11"/>
  <c r="J385" i="11"/>
  <c r="I353" i="11"/>
  <c r="J353" i="11"/>
  <c r="I337" i="11"/>
  <c r="J337" i="11"/>
  <c r="I304" i="11"/>
  <c r="J304" i="11"/>
  <c r="I283" i="11"/>
  <c r="J283" i="11"/>
  <c r="I262" i="11"/>
  <c r="J262" i="11"/>
  <c r="I240" i="11"/>
  <c r="J240" i="11"/>
  <c r="I219" i="11"/>
  <c r="J219" i="11"/>
  <c r="I198" i="11"/>
  <c r="J198" i="11"/>
  <c r="I176" i="11"/>
  <c r="J176" i="11"/>
  <c r="I155" i="11"/>
  <c r="J155" i="11"/>
  <c r="I134" i="11"/>
  <c r="J134" i="11"/>
  <c r="I109" i="11"/>
  <c r="J109" i="11"/>
  <c r="I81" i="11"/>
  <c r="J81" i="11"/>
  <c r="I53" i="11"/>
  <c r="J53" i="11"/>
  <c r="J24" i="11"/>
  <c r="I24" i="11"/>
  <c r="I305" i="11"/>
  <c r="J305" i="11"/>
  <c r="I289" i="11"/>
  <c r="J289" i="11"/>
  <c r="I273" i="11"/>
  <c r="J273" i="11"/>
  <c r="I257" i="11"/>
  <c r="J257" i="11"/>
  <c r="I241" i="11"/>
  <c r="J241" i="11"/>
  <c r="I225" i="11"/>
  <c r="J225" i="11"/>
  <c r="I209" i="11"/>
  <c r="J209" i="11"/>
  <c r="I193" i="11"/>
  <c r="J193" i="11"/>
  <c r="I177" i="11"/>
  <c r="J177" i="11"/>
  <c r="I161" i="11"/>
  <c r="J161" i="11"/>
  <c r="I145" i="11"/>
  <c r="J145" i="11"/>
  <c r="I129" i="11"/>
  <c r="J129" i="11"/>
  <c r="I46" i="11"/>
  <c r="J46" i="11"/>
  <c r="I25" i="11"/>
  <c r="J25" i="11"/>
  <c r="I4" i="11"/>
  <c r="J4" i="11"/>
  <c r="J91" i="11"/>
  <c r="I91" i="11"/>
  <c r="J75" i="11"/>
  <c r="I75" i="11"/>
  <c r="J59" i="11"/>
  <c r="I59" i="11"/>
  <c r="J43" i="11"/>
  <c r="I43" i="11"/>
  <c r="J27" i="11"/>
  <c r="I27" i="11"/>
  <c r="J11" i="11"/>
  <c r="I11" i="11"/>
  <c r="I223" i="11"/>
  <c r="J223" i="11"/>
  <c r="I352" i="11"/>
  <c r="J352" i="11"/>
  <c r="I196" i="11"/>
  <c r="J196" i="11"/>
  <c r="I344" i="11"/>
  <c r="J344" i="11"/>
  <c r="I388" i="11"/>
  <c r="J388" i="11"/>
  <c r="I444" i="11"/>
  <c r="J444" i="11"/>
  <c r="I316" i="11"/>
  <c r="J316" i="11"/>
  <c r="I44" i="11"/>
  <c r="J44" i="11"/>
  <c r="I431" i="11"/>
  <c r="J431" i="11"/>
  <c r="I367" i="11"/>
  <c r="J367" i="11"/>
  <c r="I319" i="11"/>
  <c r="J319" i="11"/>
  <c r="I195" i="11"/>
  <c r="J195" i="11"/>
  <c r="I21" i="11"/>
  <c r="J21" i="11"/>
  <c r="J450" i="11"/>
  <c r="I450" i="11"/>
  <c r="I354" i="11"/>
  <c r="J354" i="11"/>
  <c r="I306" i="11"/>
  <c r="J306" i="11"/>
  <c r="I156" i="11"/>
  <c r="J156" i="11"/>
  <c r="I82" i="11"/>
  <c r="J82" i="11"/>
  <c r="J485" i="11"/>
  <c r="I485" i="11"/>
  <c r="I373" i="11"/>
  <c r="J373" i="11"/>
  <c r="I341" i="11"/>
  <c r="J341" i="11"/>
  <c r="I288" i="11"/>
  <c r="J288" i="11"/>
  <c r="I224" i="11"/>
  <c r="J224" i="11"/>
  <c r="I160" i="11"/>
  <c r="J160" i="11"/>
  <c r="J88" i="11"/>
  <c r="I88" i="11"/>
  <c r="I2" i="11"/>
  <c r="J2" i="11"/>
  <c r="I261" i="11"/>
  <c r="J261" i="11"/>
  <c r="I165" i="11"/>
  <c r="J165" i="11"/>
  <c r="I133" i="11"/>
  <c r="J133" i="11"/>
  <c r="I94" i="11"/>
  <c r="J94" i="11"/>
  <c r="J79" i="11"/>
  <c r="I79" i="11"/>
  <c r="I15" i="11"/>
  <c r="J15" i="11"/>
  <c r="I489" i="11"/>
  <c r="J489" i="11"/>
  <c r="I468" i="11"/>
  <c r="J468" i="11"/>
  <c r="I180" i="11"/>
  <c r="J180" i="11"/>
  <c r="I308" i="11"/>
  <c r="J308" i="11"/>
  <c r="I448" i="11"/>
  <c r="J448" i="11"/>
  <c r="I320" i="11"/>
  <c r="J320" i="11"/>
  <c r="I154" i="11"/>
  <c r="J154" i="11"/>
  <c r="I452" i="11"/>
  <c r="J452" i="11"/>
  <c r="I159" i="11"/>
  <c r="J159" i="11"/>
  <c r="I412" i="11"/>
  <c r="J412" i="11"/>
  <c r="I276" i="11"/>
  <c r="J276" i="11"/>
  <c r="I101" i="11"/>
  <c r="J101" i="11"/>
  <c r="I439" i="11"/>
  <c r="J439" i="11"/>
  <c r="J184" i="11"/>
  <c r="I184" i="11"/>
  <c r="I163" i="11"/>
  <c r="J163" i="11"/>
  <c r="J120" i="11"/>
  <c r="I120" i="11"/>
  <c r="I92" i="11"/>
  <c r="J92" i="11"/>
  <c r="I64" i="11"/>
  <c r="J64" i="11"/>
  <c r="I34" i="11"/>
  <c r="J34" i="11"/>
  <c r="I6" i="11"/>
  <c r="J6" i="11"/>
  <c r="J474" i="11"/>
  <c r="I474" i="11"/>
  <c r="J458" i="11"/>
  <c r="I458" i="11"/>
  <c r="I442" i="11"/>
  <c r="J442" i="11"/>
  <c r="I426" i="11"/>
  <c r="J426" i="11"/>
  <c r="I410" i="11"/>
  <c r="J410" i="11"/>
  <c r="I394" i="11"/>
  <c r="J394" i="11"/>
  <c r="I378" i="11"/>
  <c r="J378" i="11"/>
  <c r="I362" i="11"/>
  <c r="J362" i="11"/>
  <c r="I346" i="11"/>
  <c r="J346" i="11"/>
  <c r="I330" i="11"/>
  <c r="J330" i="11"/>
  <c r="I314" i="11"/>
  <c r="J314" i="11"/>
  <c r="I295" i="11"/>
  <c r="J295" i="11"/>
  <c r="I252" i="11"/>
  <c r="J252" i="11"/>
  <c r="J210" i="11"/>
  <c r="I210" i="11"/>
  <c r="I146" i="11"/>
  <c r="J146" i="11"/>
  <c r="I97" i="11"/>
  <c r="J97" i="11"/>
  <c r="I69" i="11"/>
  <c r="J69" i="11"/>
  <c r="J40" i="11"/>
  <c r="I40" i="11"/>
  <c r="J12" i="11"/>
  <c r="I12" i="11"/>
  <c r="J477" i="11"/>
  <c r="I477" i="11"/>
  <c r="J461" i="11"/>
  <c r="I461" i="11"/>
  <c r="I429" i="11"/>
  <c r="J429" i="11"/>
  <c r="I413" i="11"/>
  <c r="J413" i="11"/>
  <c r="I381" i="11"/>
  <c r="J381" i="11"/>
  <c r="I365" i="11"/>
  <c r="J365" i="11"/>
  <c r="I349" i="11"/>
  <c r="J349" i="11"/>
  <c r="I333" i="11"/>
  <c r="J333" i="11"/>
  <c r="I317" i="11"/>
  <c r="J317" i="11"/>
  <c r="I278" i="11"/>
  <c r="J278" i="11"/>
  <c r="I235" i="11"/>
  <c r="J235" i="11"/>
  <c r="I214" i="11"/>
  <c r="J214" i="11"/>
  <c r="I192" i="11"/>
  <c r="J192" i="11"/>
  <c r="I171" i="11"/>
  <c r="J171" i="11"/>
  <c r="I150" i="11"/>
  <c r="J150" i="11"/>
  <c r="J128" i="11"/>
  <c r="I128" i="11"/>
  <c r="I102" i="11"/>
  <c r="J102" i="11"/>
  <c r="I74" i="11"/>
  <c r="J74" i="11"/>
  <c r="I45" i="11"/>
  <c r="J45" i="11"/>
  <c r="J17" i="11"/>
  <c r="I17" i="11"/>
  <c r="J285" i="11"/>
  <c r="I285" i="11"/>
  <c r="J269" i="11"/>
  <c r="I269" i="11"/>
  <c r="I253" i="11"/>
  <c r="J253" i="11"/>
  <c r="I237" i="11"/>
  <c r="J237" i="11"/>
  <c r="J221" i="11"/>
  <c r="I221" i="11"/>
  <c r="I205" i="11"/>
  <c r="J205" i="11"/>
  <c r="J173" i="11"/>
  <c r="I173" i="11"/>
  <c r="I157" i="11"/>
  <c r="J157" i="11"/>
  <c r="I141" i="11"/>
  <c r="J141" i="11"/>
  <c r="I125" i="11"/>
  <c r="J125" i="11"/>
  <c r="I105" i="11"/>
  <c r="J105" i="11"/>
  <c r="I84" i="11"/>
  <c r="J84" i="11"/>
  <c r="I62" i="11"/>
  <c r="J62" i="11"/>
  <c r="I41" i="11"/>
  <c r="J41" i="11"/>
  <c r="J20" i="11"/>
  <c r="I20" i="11"/>
  <c r="I119" i="11"/>
  <c r="J119" i="11"/>
  <c r="J87" i="11"/>
  <c r="I87" i="11"/>
  <c r="J71" i="11"/>
  <c r="I71" i="11"/>
  <c r="J55" i="11"/>
  <c r="I55" i="11"/>
  <c r="J39" i="11"/>
  <c r="I39" i="11"/>
  <c r="I23" i="11"/>
  <c r="J23" i="11"/>
  <c r="I392" i="11"/>
  <c r="J392" i="11"/>
  <c r="I372" i="11"/>
  <c r="J372" i="11"/>
  <c r="I416" i="11"/>
  <c r="J416" i="11"/>
  <c r="I186" i="11"/>
  <c r="J186" i="11"/>
  <c r="I244" i="11"/>
  <c r="J244" i="11"/>
  <c r="I380" i="11"/>
  <c r="J380" i="11"/>
  <c r="I148" i="11"/>
  <c r="J148" i="11"/>
  <c r="I463" i="11"/>
  <c r="J463" i="11"/>
  <c r="I415" i="11"/>
  <c r="J415" i="11"/>
  <c r="I383" i="11"/>
  <c r="J383" i="11"/>
  <c r="I351" i="11"/>
  <c r="J351" i="11"/>
  <c r="I302" i="11"/>
  <c r="J302" i="11"/>
  <c r="J238" i="11"/>
  <c r="I238" i="11"/>
  <c r="I174" i="11"/>
  <c r="J174" i="11"/>
  <c r="I131" i="11"/>
  <c r="J131" i="11"/>
  <c r="I49" i="11"/>
  <c r="J49" i="11"/>
  <c r="J466" i="11"/>
  <c r="I466" i="11"/>
  <c r="I418" i="11"/>
  <c r="J418" i="11"/>
  <c r="I322" i="11"/>
  <c r="J322" i="11"/>
  <c r="I263" i="11"/>
  <c r="J263" i="11"/>
  <c r="I199" i="11"/>
  <c r="J199" i="11"/>
  <c r="J135" i="11"/>
  <c r="I135" i="11"/>
  <c r="I54" i="11"/>
  <c r="J54" i="11"/>
  <c r="J469" i="11"/>
  <c r="I469" i="11"/>
  <c r="I437" i="11"/>
  <c r="J437" i="11"/>
  <c r="I389" i="11"/>
  <c r="J389" i="11"/>
  <c r="I357" i="11"/>
  <c r="J357" i="11"/>
  <c r="I309" i="11"/>
  <c r="J309" i="11"/>
  <c r="I246" i="11"/>
  <c r="J246" i="11"/>
  <c r="I182" i="11"/>
  <c r="J182" i="11"/>
  <c r="I117" i="11"/>
  <c r="J117" i="11"/>
  <c r="I32" i="11"/>
  <c r="J32" i="11"/>
  <c r="I277" i="11"/>
  <c r="J277" i="11"/>
  <c r="I245" i="11"/>
  <c r="J245" i="11"/>
  <c r="I197" i="11"/>
  <c r="J197" i="11"/>
  <c r="I116" i="11"/>
  <c r="J116" i="11"/>
  <c r="I73" i="11"/>
  <c r="J73" i="11"/>
  <c r="I52" i="11"/>
  <c r="J52" i="11"/>
  <c r="I9" i="11"/>
  <c r="J9" i="11"/>
  <c r="I95" i="11"/>
  <c r="J95" i="11"/>
  <c r="J63" i="11"/>
  <c r="I63" i="11"/>
  <c r="I31" i="11"/>
  <c r="J31" i="11"/>
  <c r="I360" i="11"/>
  <c r="J360" i="11"/>
  <c r="I207" i="11"/>
  <c r="J207" i="11"/>
  <c r="I340" i="11"/>
  <c r="J340" i="11"/>
  <c r="I456" i="11"/>
  <c r="J456" i="11"/>
  <c r="I328" i="11"/>
  <c r="J328" i="11"/>
  <c r="I436" i="11"/>
  <c r="J436" i="11"/>
  <c r="I138" i="11"/>
  <c r="J138" i="11"/>
  <c r="I384" i="11"/>
  <c r="J384" i="11"/>
  <c r="I239" i="11"/>
  <c r="J239" i="11"/>
  <c r="I50" i="11"/>
  <c r="J50" i="11"/>
  <c r="I408" i="11"/>
  <c r="J408" i="11"/>
  <c r="I122" i="11"/>
  <c r="J122" i="11"/>
  <c r="I476" i="11"/>
  <c r="J476" i="11"/>
  <c r="I348" i="11"/>
  <c r="J348" i="11"/>
  <c r="I191" i="11"/>
  <c r="J191" i="11"/>
  <c r="I487" i="11"/>
  <c r="J487" i="11"/>
  <c r="I471" i="11"/>
  <c r="J471" i="11"/>
  <c r="I455" i="11"/>
  <c r="J455" i="11"/>
  <c r="I423" i="11"/>
  <c r="J423" i="11"/>
  <c r="I407" i="11"/>
  <c r="J407" i="11"/>
  <c r="I375" i="11"/>
  <c r="J375" i="11"/>
  <c r="I343" i="11"/>
  <c r="J343" i="11"/>
  <c r="I327" i="11"/>
  <c r="J327" i="11"/>
  <c r="I311" i="11"/>
  <c r="J311" i="11"/>
  <c r="I291" i="11"/>
  <c r="J291" i="11"/>
  <c r="I270" i="11"/>
  <c r="J270" i="11"/>
  <c r="I248" i="11"/>
  <c r="J248" i="11"/>
  <c r="I227" i="11"/>
  <c r="J227" i="11"/>
  <c r="J206" i="11"/>
  <c r="I206" i="11"/>
  <c r="I424" i="11"/>
  <c r="J424" i="11"/>
  <c r="I292" i="11"/>
  <c r="J292" i="11"/>
  <c r="I93" i="11"/>
  <c r="J93" i="11"/>
  <c r="I404" i="11"/>
  <c r="J404" i="11"/>
  <c r="I266" i="11"/>
  <c r="J266" i="11"/>
  <c r="I86" i="11"/>
  <c r="J86" i="11"/>
  <c r="I432" i="11"/>
  <c r="J432" i="11"/>
  <c r="I368" i="11"/>
  <c r="J368" i="11"/>
  <c r="I303" i="11"/>
  <c r="J303" i="11"/>
  <c r="I132" i="11"/>
  <c r="J132" i="11"/>
  <c r="I22" i="11"/>
  <c r="J22" i="11"/>
  <c r="I228" i="11"/>
  <c r="J228" i="11"/>
  <c r="I65" i="11"/>
  <c r="J65" i="11"/>
  <c r="I420" i="11"/>
  <c r="J420" i="11"/>
  <c r="I287" i="11"/>
  <c r="J287" i="11"/>
  <c r="I460" i="11"/>
  <c r="J460" i="11"/>
  <c r="I396" i="11"/>
  <c r="J396" i="11"/>
  <c r="I332" i="11"/>
  <c r="J332" i="11"/>
  <c r="I255" i="11"/>
  <c r="J255" i="11"/>
  <c r="I170" i="11"/>
  <c r="J170" i="11"/>
  <c r="I483" i="11"/>
  <c r="J483" i="11"/>
  <c r="I467" i="11"/>
  <c r="J467" i="11"/>
  <c r="I451" i="11"/>
  <c r="J451" i="11"/>
  <c r="I435" i="11"/>
  <c r="J435" i="11"/>
  <c r="I419" i="11"/>
  <c r="J419" i="11"/>
  <c r="I403" i="11"/>
  <c r="J403" i="11"/>
  <c r="I387" i="11"/>
  <c r="J387" i="11"/>
  <c r="I371" i="11"/>
  <c r="J371" i="11"/>
  <c r="I355" i="11"/>
  <c r="J355" i="11"/>
  <c r="I339" i="11"/>
  <c r="J339" i="11"/>
  <c r="I286" i="11"/>
  <c r="J286" i="11"/>
  <c r="I264" i="11"/>
  <c r="J264" i="11"/>
  <c r="I243" i="11"/>
  <c r="J243" i="11"/>
  <c r="I222" i="11"/>
  <c r="J222" i="11"/>
  <c r="J200" i="11"/>
  <c r="I200" i="11"/>
  <c r="I179" i="11"/>
  <c r="J179" i="11"/>
  <c r="I158" i="11"/>
  <c r="J158" i="11"/>
  <c r="J56" i="11"/>
  <c r="I56" i="11"/>
  <c r="I28" i="11"/>
  <c r="J28" i="11"/>
  <c r="J486" i="11"/>
  <c r="I486" i="11"/>
  <c r="J470" i="11"/>
  <c r="I470" i="11"/>
  <c r="J454" i="11"/>
  <c r="I454" i="11"/>
  <c r="I438" i="11"/>
  <c r="J438" i="11"/>
  <c r="I422" i="11"/>
  <c r="J422" i="11"/>
  <c r="I406" i="11"/>
  <c r="J406" i="11"/>
  <c r="I390" i="11"/>
  <c r="J390" i="11"/>
  <c r="I374" i="11"/>
  <c r="J374" i="11"/>
  <c r="I342" i="11"/>
  <c r="J342" i="11"/>
  <c r="I326" i="11"/>
  <c r="J326" i="11"/>
  <c r="I310" i="11"/>
  <c r="J310" i="11"/>
  <c r="I268" i="11"/>
  <c r="J268" i="11"/>
  <c r="I247" i="11"/>
  <c r="J247" i="11"/>
  <c r="I204" i="11"/>
  <c r="J204" i="11"/>
  <c r="I183" i="11"/>
  <c r="J183" i="11"/>
  <c r="J162" i="11"/>
  <c r="I162" i="11"/>
  <c r="I90" i="11"/>
  <c r="J90" i="11"/>
  <c r="I61" i="11"/>
  <c r="J61" i="11"/>
  <c r="I5" i="11"/>
  <c r="J5" i="11"/>
  <c r="J457" i="11"/>
  <c r="I457" i="11"/>
  <c r="I441" i="11"/>
  <c r="J441" i="11"/>
  <c r="I425" i="11"/>
  <c r="J425" i="11"/>
  <c r="I409" i="11"/>
  <c r="J409" i="11"/>
  <c r="I393" i="11"/>
  <c r="J393" i="11"/>
  <c r="I361" i="11"/>
  <c r="J361" i="11"/>
  <c r="I345" i="11"/>
  <c r="J345" i="11"/>
  <c r="I329" i="11"/>
  <c r="J329" i="11"/>
  <c r="I313" i="11"/>
  <c r="J313" i="11"/>
  <c r="I272" i="11"/>
  <c r="J272" i="11"/>
  <c r="I251" i="11"/>
  <c r="J251" i="11"/>
  <c r="I208" i="11"/>
  <c r="J208" i="11"/>
  <c r="I187" i="11"/>
  <c r="J187" i="11"/>
  <c r="I166" i="11"/>
  <c r="J166" i="11"/>
  <c r="I144" i="11"/>
  <c r="J144" i="11"/>
  <c r="J123" i="11"/>
  <c r="I123" i="11"/>
  <c r="J96" i="11"/>
  <c r="I96" i="11"/>
  <c r="I66" i="11"/>
  <c r="J66" i="11"/>
  <c r="I38" i="11"/>
  <c r="J38" i="11"/>
  <c r="I10" i="11"/>
  <c r="J10" i="11"/>
  <c r="I297" i="11"/>
  <c r="J297" i="11"/>
  <c r="I265" i="11"/>
  <c r="J265" i="11"/>
  <c r="I249" i="11"/>
  <c r="J249" i="11"/>
  <c r="I233" i="11"/>
  <c r="J233" i="11"/>
  <c r="I217" i="11"/>
  <c r="J217" i="11"/>
  <c r="I201" i="11"/>
  <c r="J201" i="11"/>
  <c r="I169" i="11"/>
  <c r="J169" i="11"/>
  <c r="I153" i="11"/>
  <c r="J153" i="11"/>
  <c r="I137" i="11"/>
  <c r="J137" i="11"/>
  <c r="I78" i="11"/>
  <c r="J78" i="11"/>
  <c r="I57" i="11"/>
  <c r="J57" i="11"/>
  <c r="I36" i="11"/>
  <c r="J36" i="11"/>
  <c r="I14" i="11"/>
  <c r="J14" i="11"/>
  <c r="I115" i="11"/>
  <c r="J115" i="11"/>
  <c r="J99" i="11"/>
  <c r="I99" i="11"/>
  <c r="J67" i="11"/>
  <c r="I67" i="11"/>
  <c r="J51" i="11"/>
  <c r="I51" i="11"/>
  <c r="J35" i="11"/>
  <c r="I35" i="11"/>
  <c r="I19" i="11"/>
  <c r="J19" i="11"/>
  <c r="I3" i="11"/>
  <c r="J3" i="11"/>
  <c r="I493" i="11" l="1"/>
  <c r="I491" i="11"/>
  <c r="I492" i="11"/>
  <c r="P4" i="61"/>
  <c r="Q4" i="61"/>
  <c r="W4" i="61" s="1"/>
  <c r="O644" i="61"/>
  <c r="O646" i="61"/>
  <c r="O645" i="61"/>
  <c r="P644" i="61" l="1"/>
  <c r="P645" i="61"/>
  <c r="P646" i="61"/>
  <c r="Q644" i="61"/>
  <c r="T4" i="61"/>
  <c r="S4" i="61"/>
  <c r="S644" i="61" s="1"/>
  <c r="R646" i="61"/>
  <c r="R645" i="61"/>
  <c r="R644" i="61"/>
  <c r="S645" i="61"/>
  <c r="T644" i="61" l="1"/>
  <c r="Z4" i="61"/>
  <c r="S646" i="61"/>
  <c r="X645" i="61"/>
  <c r="X646" i="61"/>
  <c r="X644" i="61"/>
  <c r="Y646" i="61"/>
  <c r="Y645" i="61"/>
  <c r="Y644" i="61"/>
  <c r="Z644" i="61"/>
  <c r="U646" i="61"/>
  <c r="U644" i="61"/>
  <c r="U645" i="61"/>
  <c r="V646" i="61"/>
  <c r="V645" i="61"/>
  <c r="V644" i="61"/>
  <c r="W644" i="6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26065_201607031137_A237_D175" type="6" refreshedVersion="6" background="1" saveData="1">
    <textPr sourceFile="E:\IRAM\Arx_ZZ\26065_201607031137_A237_D17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26065_201607031148_A240_D163" type="6" refreshedVersion="6" background="1" saveData="1">
    <textPr sourceFile="E:\IRAM\Arx_ZZ\26065_201607031148_A240_D16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26065_201607031157_A242_D155" type="6" refreshedVersion="6" background="1" saveData="1">
    <textPr sourceFile="E:\IRAM\Arx_ZZ\26065_201607031157_A242_D15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26065_201607031207_A244_D148" type="6" refreshedVersion="6" background="1" saveData="1">
    <textPr sourceFile="E:\IRAM\Arx_ZZ\26065_201607031207_A244_D14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00000000-0015-0000-FFFF-FFFF04000000}" name="26065_201607031217_A246_D143" type="6" refreshedVersion="6" background="1" saveData="1">
    <textPr sourceFile="E:\IRAM\Arx_ZZ\26065_201607031217_A246_D14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00000000-0015-0000-FFFF-FFFF05000000}" name="26065_201607031227_A248_D133" type="6" refreshedVersion="6" background="1" saveData="1">
    <textPr sourceFile="E:\IRAM\Arx_ZZ\26065_201607031227_A248_D13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00000000-0015-0000-FFFF-FFFF06000000}" name="26065_201607031237_A251_D128" type="6" refreshedVersion="6" background="1" saveData="1">
    <textPr sourceFile="E:\IRAM\Arx_ZZ\26065_201607031237_A251_D12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xr16:uid="{00000000-0015-0000-FFFF-FFFF07000000}" name="26065_201607031247_A251_D122" type="6" refreshedVersion="6" background="1" saveData="1">
    <textPr sourceFile="E:\IRAM\Arx_ZZ\26065_201607031247_A251_D12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xr16:uid="{00000000-0015-0000-FFFF-FFFF08000000}" name="26065_201607031257_A254_D115" type="6" refreshedVersion="6" background="1" saveData="1">
    <textPr sourceFile="E:\IRAM\Arx_ZZ\26065_201607031257_A254_D11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xr16:uid="{00000000-0015-0000-FFFF-FFFF09000000}" name="26065_201607031307_A262_D112" type="6" refreshedVersion="6" background="1" saveData="1">
    <textPr sourceFile="E:\IRAM\Arx_ZZ\26065_201607031307_A262_D1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xr16:uid="{00000000-0015-0000-FFFF-FFFF0A000000}" name="26065_201607040647_A138_D197" type="6" refreshedVersion="6" background="1" saveData="1">
    <textPr sourceFile="E:\IRAM\Arx_ZZ\26065_201607040647_A138_D19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xr16:uid="{00000000-0015-0000-FFFF-FFFF0B000000}" name="26065_201607040657_A136_D187" type="6" refreshedVersion="6" background="1" saveData="1">
    <textPr sourceFile="E:\IRAM\Arx_ZZ\26065_201607040657_A136_D18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xr16:uid="{00000000-0015-0000-FFFF-FFFF0C000000}" name="26065_201607040707_A135_D179" type="6" refreshedVersion="6" background="1" saveData="1">
    <textPr sourceFile="E:\IRAM\Arx_ZZ\26065_201607040707_A135_D17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xr16:uid="{00000000-0015-0000-FFFF-FFFF0D000000}" name="26065_201607040717_A134_D174" type="6" refreshedVersion="6" background="1" saveData="1">
    <textPr sourceFile="E:\IRAM\Arx_ZZ\26065_201607040717_A134_D17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xr16:uid="{00000000-0015-0000-FFFF-FFFF0E000000}" name="26065_201607040727_A132_D161" type="6" refreshedVersion="6" background="1" saveData="1">
    <textPr sourceFile="E:\IRAM\Arx_ZZ\26065_201607040727_A132_D16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xr16:uid="{00000000-0015-0000-FFFF-FFFF0F000000}" name="26065_201607040737_A131_D156" type="6" refreshedVersion="6" background="1" saveData="1">
    <textPr sourceFile="E:\IRAM\Arx_ZZ\26065_201607040737_A131_D15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xr16:uid="{00000000-0015-0000-FFFF-FFFF10000000}" name="26065_201607040747_A128_D148" type="6" refreshedVersion="6" background="1" saveData="1">
    <textPr sourceFile="E:\IRAM\Arx_ZZ\26065_201607040747_A128_D14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xr16:uid="{00000000-0015-0000-FFFF-FFFF11000000}" name="26065_201607040757_A127_D142" type="6" refreshedVersion="6" background="1" saveData="1">
    <textPr sourceFile="E:\IRAM\Arx_ZZ\26065_201607040757_A127_D14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xr16:uid="{00000000-0015-0000-FFFF-FFFF12000000}" name="26065_201607040807_A125_D132" type="6" refreshedVersion="6" background="1" saveData="1">
    <textPr sourceFile="E:\IRAM\Arx_ZZ\26065_201607040807_A125_D1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xr16:uid="{00000000-0015-0000-FFFF-FFFF13000000}" name="26065_201607040817_A122_D122" type="6" refreshedVersion="6" background="1" saveData="1">
    <textPr sourceFile="E:\IRAM\Arx_ZZ\26065_201607040817_A122_D12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" xr16:uid="{00000000-0015-0000-FFFF-FFFF14000000}" name="26065_201607151237_A189_D196" type="6" refreshedVersion="6" background="1" saveData="1">
    <textPr sourceFile="E:\IRAM\Arx_ZZ\26065_201607151237_A189_D19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" xr16:uid="{00000000-0015-0000-FFFF-FFFF15000000}" name="26065_201607151247_A188_D189" type="6" refreshedVersion="6" background="1" saveData="1">
    <textPr sourceFile="E:\IRAM\Arx_ZZ\26065_201607151247_A188_D18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" xr16:uid="{00000000-0015-0000-FFFF-FFFF16000000}" name="26065_201607151257_A186_D185" type="6" refreshedVersion="6" background="1" saveData="1">
    <textPr sourceFile="E:\IRAM\Arx_ZZ\26065_201607151257_A186_D18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4" xr16:uid="{00000000-0015-0000-FFFF-FFFF17000000}" name="26065_201607151307_A186_D179" type="6" refreshedVersion="6" background="1" saveData="1">
    <textPr sourceFile="E:\IRAM\Arx_ZZ\26065_201607151307_A186_D17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5" xr16:uid="{00000000-0015-0000-FFFF-FFFF18000000}" name="26065_201607151317_A183_D165" type="6" refreshedVersion="6" background="1" saveData="1">
    <textPr sourceFile="E:\IRAM\Arx_ZZ\26065_201607151317_A183_D16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6" xr16:uid="{00000000-0015-0000-FFFF-FFFF19000000}" name="26065_201607151327_A182_D155" type="6" refreshedVersion="6" background="1" saveData="1">
    <textPr sourceFile="E:\IRAM\Arx_ZZ\26065_201607151327_A182_D15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7" xr16:uid="{00000000-0015-0000-FFFF-FFFF1A000000}" name="26065_201607151337_A179_D138" type="6" refreshedVersion="6" background="1" saveData="1">
    <textPr sourceFile="E:\IRAM\Arx_ZZ\26065_201607151337_A179_D13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8" xr16:uid="{00000000-0015-0000-FFFF-FFFF1B000000}" name="26065_201607151347_A176_D131" type="6" refreshedVersion="6" background="1" saveData="1">
    <textPr sourceFile="E:\IRAM\Arx_ZZ\26065_201607151347_A176_D13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9" xr16:uid="{00000000-0015-0000-FFFF-FFFF1C000000}" name="26065_201607151357_A173_D123" type="6" refreshedVersion="6" background="1" saveData="1">
    <textPr sourceFile="E:\IRAM\Arx_ZZ\26065_201607151357_A173_D12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0" xr16:uid="{00000000-0015-0000-FFFF-FFFF1D000000}" name="26065_201607151407_A171_D114" type="6" refreshedVersion="6" background="1" saveData="1">
    <textPr sourceFile="E:\IRAM\Arx_ZZ\26065_201607151407_A171_D11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1" xr16:uid="{00000000-0015-0000-FFFF-FFFF1E000000}" name="26065_201607151417_A168_D103" type="6" refreshedVersion="6" background="1" saveData="1">
    <textPr sourceFile="E:\IRAM\Arx_ZZ\26065_201607151417_A168_D10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2" xr16:uid="{00000000-0015-0000-FFFF-FFFF1F000000}" name="26065_201607151427_A163_D097" type="6" refreshedVersion="6" background="1" saveData="1">
    <textPr sourceFile="E:\IRAM\Arx_ZZ\26065_201607151427_A163_D09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3" xr16:uid="{00000000-0015-0000-FFFF-FFFF20000000}" name="26065_201607151437_A158_D092" type="6" refreshedVersion="6" background="1" saveData="1">
    <textPr sourceFile="E:\IRAM\Arx_ZZ\26065_201607151437_A158_D09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4" xr16:uid="{00000000-0015-0000-FFFF-FFFF21000000}" name="26065_201607151447_A153_D088" type="6" refreshedVersion="6" background="1" saveData="1">
    <textPr sourceFile="E:\IRAM\Arx_ZZ\26065_201607151447_A153_D08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5" xr16:uid="{00000000-0015-0000-FFFF-FFFF22000000}" name="26065_201607151457_A147_D080" type="6" refreshedVersion="6" background="1" saveData="1">
    <textPr sourceFile="E:\IRAM\Arx_ZZ\26065_201607151457_A147_D08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6" xr16:uid="{00000000-0015-0000-FFFF-FFFF23000000}" name="26065_201607151507_A142_D076" type="6" refreshedVersion="6" background="1" saveData="1">
    <textPr sourceFile="E:\IRAM\Arx_ZZ\26065_201607151507_A142_D07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7" xr16:uid="{00000000-0015-0000-FFFF-FFFF24000000}" name="26065_201607151517_A137_D072" type="6" refreshedVersion="6" background="1" saveData="1">
    <textPr sourceFile="E:\IRAM\Arx_ZZ\26065_201607151517_A137_D0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8" xr16:uid="{00000000-0015-0000-FFFF-FFFF25000000}" name="26065_201706181357_A311_D248" type="6" refreshedVersion="6" background="1" saveData="1">
    <textPr sourceFile="E:\IRAM\Arx_ZZ\26065_201706181357_A311_D24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9" xr16:uid="{00000000-0015-0000-FFFF-FFFF26000000}" name="26065_201706181407_A311_D240" type="6" refreshedVersion="6" background="1" saveData="1">
    <textPr sourceFile="E:\IRAM\Arx_ZZ\26065_201706181407_A311_D24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0" xr16:uid="{00000000-0015-0000-FFFF-FFFF27000000}" name="26065_201706181417_A310_D231" type="6" refreshedVersion="6" background="1" saveData="1">
    <textPr sourceFile="E:\IRAM\Arx_ZZ\26065_201706181417_A310_D23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1" xr16:uid="{00000000-0015-0000-FFFF-FFFF28000000}" name="26065_201706181427_A310_D224" type="6" refreshedVersion="6" background="1" saveData="1">
    <textPr sourceFile="E:\IRAM\Arx_ZZ\26065_201706181427_A310_D22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2" xr16:uid="{00000000-0015-0000-FFFF-FFFF29000000}" name="26065_201706181437_A311_D218" type="6" refreshedVersion="6" background="1" saveData="1">
    <textPr sourceFile="E:\IRAM\Arx_ZZ\26065_201706181437_A311_D21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3" xr16:uid="{00000000-0015-0000-FFFF-FFFF2A000000}" name="26065_201706181447_A311_D207" type="6" refreshedVersion="6" background="1" saveData="1">
    <textPr sourceFile="E:\IRAM\Arx_ZZ\26065_201706181447_A311_D20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4" xr16:uid="{00000000-0015-0000-FFFF-FFFF2B000000}" name="26065_201706181457_A311_D199" type="6" refreshedVersion="6" background="1" saveData="1">
    <textPr sourceFile="E:\IRAM\Arx_ZZ\26065_201706181457_A311_D19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5" xr16:uid="{00000000-0015-0000-FFFF-FFFF2C000000}" name="26065_201706181507_A311_D193" type="6" refreshedVersion="6" background="1" saveData="1">
    <textPr sourceFile="E:\IRAM\Arx_ZZ\26065_201706181507_A311_D19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6" xr16:uid="{00000000-0015-0000-FFFF-FFFF2D000000}" name="26065_201706181517_A310_D188" type="6" refreshedVersion="6" background="1" saveData="1">
    <textPr sourceFile="E:\IRAM\Arx_ZZ\26065_201706181517_A310_D18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7" xr16:uid="{00000000-0015-0000-FFFF-FFFF2E000000}" name="26065_201706181527_A310_D181" type="6" refreshedVersion="6" background="1" saveData="1">
    <textPr sourceFile="E:\IRAM\Arx_ZZ\26065_201706181527_A310_D18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8" xr16:uid="{00000000-0015-0000-FFFF-FFFF2F000000}" name="26065_201706181537_A311_D172" type="6" refreshedVersion="6" background="1" saveData="1">
    <textPr sourceFile="E:\IRAM\Arx_ZZ\26065_201706181537_A311_D1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9" xr16:uid="{00000000-0015-0000-FFFF-FFFF30000000}" name="26065_201706221037_A186_D042" type="6" refreshedVersion="6" background="1" saveData="1">
    <textPr sourceFile="E:\IRAM\Arx_ZZ\26065_201706221037_A186_D04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0" xr16:uid="{00000000-0015-0000-FFFF-FFFF31000000}" name="26065_201706221047_A174_D046" type="6" refreshedVersion="6" background="1" saveData="1">
    <textPr sourceFile="E:\IRAM\Arx_ZZ\26065_201706221047_A174_D04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1" xr16:uid="{00000000-0015-0000-FFFF-FFFF32000000}" name="26065_201706221057_A166_D052" type="6" refreshedVersion="6" background="1" saveData="1">
    <textPr sourceFile="E:\IRAM\Arx_ZZ\26065_201706221057_A166_D05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2" xr16:uid="{00000000-0015-0000-FFFF-FFFF33000000}" name="26065_201706221107_A161_D057" type="6" refreshedVersion="6" background="1" saveData="1">
    <textPr sourceFile="E:\IRAM\Arx_ZZ\26065_201706221107_A161_D05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3" xr16:uid="{00000000-0015-0000-FFFF-FFFF34000000}" name="26065_201706221117_A160_D064" type="6" refreshedVersion="6" background="1" saveData="1">
    <textPr sourceFile="E:\IRAM\Arx_ZZ\26065_201706221117_A160_D06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4" xr16:uid="{00000000-0015-0000-FFFF-FFFF35000000}" name="26065_201706221127_A160_D071" type="6" refreshedVersion="6" background="1" saveData="1">
    <textPr sourceFile="E:\IRAM\Arx_ZZ\26065_201706221127_A160_D07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5" xr16:uid="{00000000-0015-0000-FFFF-FFFF36000000}" name="26065_201706221137_A157_D073" type="6" refreshedVersion="6" background="1" saveData="1">
    <textPr sourceFile="E:\IRAM\Arx_ZZ\26065_201706221137_A157_D07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6" xr16:uid="{00000000-0015-0000-FFFF-FFFF37000000}" name="26065_201706221147_A154_D078" type="6" refreshedVersion="6" background="1" saveData="1">
    <textPr sourceFile="E:\IRAM\Arx_ZZ\26065_201706221147_A154_D07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7" xr16:uid="{00000000-0015-0000-FFFF-FFFF38000000}" name="26065_201706221157_A151_D084" type="6" refreshedVersion="6" background="1" saveData="1">
    <textPr sourceFile="E:\IRAM\Arx_ZZ\26065_201706221157_A151_D08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8" xr16:uid="{00000000-0015-0000-FFFF-FFFF39000000}" name="26065_201706221207_A149_D090" type="6" refreshedVersion="6" background="1" saveData="1">
    <textPr sourceFile="E:\IRAM\Arx_ZZ\26065_201706221207_A149_D09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9" xr16:uid="{00000000-0015-0000-FFFF-FFFF3A000000}" name="26065_201706221217_A145_D098" type="6" refreshedVersion="6" background="1" saveData="1">
    <textPr sourceFile="E:\IRAM\Arx_ZZ\26065_201706221217_A145_D09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0" xr16:uid="{00000000-0015-0000-FFFF-FFFF3B000000}" name="26065_201706221227_A145_D104" type="6" refreshedVersion="6" background="1" saveData="1">
    <textPr sourceFile="E:\IRAM\Arx_ZZ\26065_201706221227_A145_D10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1" xr16:uid="{00000000-0015-0000-FFFF-FFFF3C000000}" name="26065_201706221237_A144_D112" type="6" refreshedVersion="6" background="1" saveData="1">
    <textPr sourceFile="E:\IRAM\Arx_ZZ\26065_201706221237_A144_D1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2" xr16:uid="{00000000-0015-0000-FFFF-FFFF3D000000}" name="26065_201707131237_A180_D097" type="6" refreshedVersion="6" background="1" saveData="1">
    <textPr sourceFile="E:\IRAM\Arx_ZZ\26065_201707131237_A180_D09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3" xr16:uid="{00000000-0015-0000-FFFF-FFFF3E000000}" name="26065_201707131247_A179_D088" type="6" refreshedVersion="6" background="1" saveData="1">
    <textPr sourceFile="E:\IRAM\Arx_ZZ\26065_201707131247_A179_D08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4" xr16:uid="{00000000-0015-0000-FFFF-FFFF3F000000}" name="26065_201707131307_A179_D075" type="6" refreshedVersion="6" background="1" saveData="1">
    <textPr sourceFile="E:\IRAM\Arx_ZZ\26065_201707131307_A179_D07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5" xr16:uid="{00000000-0015-0000-FFFF-FFFF40000000}" name="26065_201707131317_A177_D072" type="6" refreshedVersion="6" background="1" saveData="1">
    <textPr sourceFile="E:\IRAM\Arx_ZZ\26065_201707131317_A177_D0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6" xr16:uid="{00000000-0015-0000-FFFF-FFFF41000000}" name="26065_201707131327_A177_D064" type="6" refreshedVersion="6" background="1" saveData="1">
    <textPr sourceFile="E:\IRAM\Arx_ZZ\26065_201707131327_A177_D06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7" xr16:uid="{00000000-0015-0000-FFFF-FFFF42000000}" name="26065_201707131337_A173_D057" type="6" refreshedVersion="6" background="1" saveData="1">
    <textPr sourceFile="E:\IRAM\Arx_ZZ\26065_201707131337_A173_D05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8" xr16:uid="{00000000-0015-0000-FFFF-FFFF43000000}" name="26065_201707131347_A170_D054" type="6" refreshedVersion="6" background="1" saveData="1">
    <textPr sourceFile="E:\IRAM\Arx_ZZ\26065_201707131347_A170_D05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9" xr16:uid="{00000000-0015-0000-FFFF-FFFF44000000}" name="26065_201707131357_A170_D052" type="6" refreshedVersion="6" background="1" saveData="1">
    <textPr sourceFile="E:\IRAM\Arx_ZZ\26065_201707131357_A170_D05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0" xr16:uid="{00000000-0015-0000-FFFF-FFFF45000000}" name="26065_201707131357_A170_D0521" type="6" refreshedVersion="6" background="1" saveData="1">
    <textPr sourceFile="E:\IRAM\Arx_ZZ\26065_201707131357_A170_D05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1" xr16:uid="{00000000-0015-0000-FFFF-FFFF46000000}" name="26065_201707131407_A171_D045" type="6" refreshedVersion="6" background="1" saveData="1">
    <textPr sourceFile="E:\IRAM\Arx_ZZ\26065_201707131407_A171_D04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2" xr16:uid="{00000000-0015-0000-FFFF-FFFF47000000}" name="26065_201707131417_A169_D038" type="6" refreshedVersion="6" background="1" saveData="1">
    <textPr sourceFile="E:\IRAM\Arx_ZZ\26065_201707131417_A169_D03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3" xr16:uid="{00000000-0015-0000-FFFF-FFFF48000000}" name="26065_201707131427_A168_D033" type="6" refreshedVersion="6" background="1" saveData="1">
    <textPr sourceFile="E:\IRAM\Arx_ZZ\26065_201707131427_A168_D03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4" xr16:uid="{00000000-0015-0000-FFFF-FFFF49000000}" name="26065_201707131437_A165_D025" type="6" refreshedVersion="6" background="1" saveData="1">
    <textPr sourceFile="E:\IRAM\Arx_ZZ\26065_201707131437_A165_D02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5" xr16:uid="{00000000-0015-0000-FFFF-FFFF4A000000}" name="26065_201707131447_A160_D018" type="6" refreshedVersion="6" background="1" saveData="1">
    <textPr sourceFile="E:\IRAM\Arx_ZZ\26065_201707131447_A160_D01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6" xr16:uid="{00000000-0015-0000-FFFF-FFFF4B000000}" name="26065_201707131457_A149_D011" type="6" refreshedVersion="6" background="1" saveData="1">
    <textPr sourceFile="E:\IRAM\Arx_ZZ\26065_201707131457_A149_D01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7" xr16:uid="{00000000-0015-0000-FFFF-FFFF4C000000}" name="26065_201707131507_A126_D007" type="6" refreshedVersion="6" background="1" saveData="1">
    <textPr sourceFile="E:\IRAM\Arx_ZZ\26065_201707131507_A126_D00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8" xr16:uid="{00000000-0015-0000-FFFF-FFFF4D000000}" name="26065_201707131517_A079_D006" type="6" refreshedVersion="6" background="1" saveData="1">
    <textPr sourceFile="E:\IRAM\Arx_ZZ\26065_201707131517_A079_D00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9" xr16:uid="{00000000-0015-0000-FFFF-FFFF4E000000}" name="26065_201707131527_A032_D010" type="6" refreshedVersion="6" background="1" saveData="1">
    <textPr sourceFile="E:\IRAM\Arx_ZZ\26065_201707131527_A032_D01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0" xr16:uid="{00000000-0015-0000-FFFF-FFFF4F000000}" name="26065_201707131537_A020_D016" type="6" refreshedVersion="6" background="1" saveData="1">
    <textPr sourceFile="E:\IRAM\Arx_ZZ\26065_201707131537_A020_D01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1" xr16:uid="{00000000-0015-0000-FFFF-FFFF50000000}" name="26065_201707131547_A016_D018" type="6" refreshedVersion="6" background="1" saveData="1">
    <textPr sourceFile="E:\IRAM\Arx_ZZ\26065_201707131547_A016_D01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2" xr16:uid="{00000000-0015-0000-FFFF-FFFF51000000}" name="26065_201707131557_A013_D023" type="6" refreshedVersion="6" background="1" saveData="1">
    <textPr sourceFile="E:\IRAM\Arx_ZZ\26065_201707131557_A013_D02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3" xr16:uid="{00000000-0015-0000-FFFF-FFFF52000000}" name="26065_201707131607_A006_D029" type="6" refreshedVersion="6" background="1" saveData="1">
    <textPr sourceFile="E:\IRAM\Arx_ZZ\26065_201707131607_A006_D02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4" xr16:uid="{00000000-0015-0000-FFFF-FFFF53000000}" name="26065_201707161527_A136_D239" type="6" refreshedVersion="6" background="1" saveData="1">
    <textPr sourceFile="E:\IRAM\Arx_ZZ\26065_201707161527_A136_D23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5" xr16:uid="{00000000-0015-0000-FFFF-FFFF54000000}" name="26065_201707161537_A136_D236" type="6" refreshedVersion="6" background="1" saveData="1">
    <textPr sourceFile="E:\IRAM\Arx_ZZ\26065_201707161537_A136_D23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6" xr16:uid="{00000000-0015-0000-FFFF-FFFF55000000}" name="26065_201707161547_A135_D234" type="6" refreshedVersion="6" background="1" saveData="1">
    <textPr sourceFile="E:\IRAM\Arx_ZZ\26065_201707161547_A135_D23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7" xr16:uid="{00000000-0015-0000-FFFF-FFFF56000000}" name="26065_201707161557_A135_D229" type="6" refreshedVersion="6" background="1" saveData="1">
    <textPr sourceFile="E:\IRAM\Arx_ZZ\26065_201707161557_A135_D22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8" xr16:uid="{00000000-0015-0000-FFFF-FFFF57000000}" name="26065_201707161607_A134_D225" type="6" refreshedVersion="6" background="1" saveData="1">
    <textPr sourceFile="E:\IRAM\Arx_ZZ\26065_201707161607_A134_D22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9" xr16:uid="{00000000-0015-0000-FFFF-FFFF58000000}" name="26065_201707161617_A134_D225" type="6" refreshedVersion="6" background="1" saveData="1">
    <textPr sourceFile="E:\IRAM\Arx_ZZ\26065_201707161617_A134_D22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0" xr16:uid="{00000000-0015-0000-FFFF-FFFF59000000}" name="26065_201707161627_A133_D221" type="6" refreshedVersion="6" background="1" saveData="1">
    <textPr sourceFile="E:\IRAM\Arx_ZZ\26065_201707161627_A133_D22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1" xr16:uid="{00000000-0015-0000-FFFF-FFFF5A000000}" name="26065_201707161637_A133_D217" type="6" refreshedVersion="6" background="1" saveData="1">
    <textPr sourceFile="E:\IRAM\Arx_ZZ\26065_201707161637_A133_D21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2" xr16:uid="{00000000-0015-0000-FFFF-FFFF5B000000}" name="26065_201707161647_A132_D213" type="6" refreshedVersion="6" background="1" saveData="1">
    <textPr sourceFile="E:\IRAM\Arx_ZZ\26065_201707161647_A132_D21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3" xr16:uid="{00000000-0015-0000-FFFF-FFFF5C000000}" name="26065_201707161657_A130_D212" type="6" refreshedVersion="6" background="1" saveData="1">
    <textPr sourceFile="E:\IRAM\Arx_ZZ\26065_201707161657_A130_D2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4" xr16:uid="{00000000-0015-0000-FFFF-FFFF5D000000}" name="26065_201707161707_A130_D209" type="6" refreshedVersion="6" background="1" saveData="1">
    <textPr sourceFile="E:\IRAM\Arx_ZZ\26065_201707161707_A130_D20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5" xr16:uid="{00000000-0015-0000-FFFF-FFFF5E000000}" name="26065_201707161717_A129_D201" type="6" refreshedVersion="6" background="1" saveData="1">
    <textPr sourceFile="E:\IRAM\Arx_ZZ\26065_201707161717_A129_D20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6" xr16:uid="{00000000-0015-0000-FFFF-FFFF5F000000}" name="26065_201707161727_A127_D194" type="6" refreshedVersion="6" background="1" saveData="1">
    <textPr sourceFile="E:\IRAM\Arx_ZZ\26065_201707161727_A127_D19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7" xr16:uid="{00000000-0015-0000-FFFF-FFFF60000000}" name="26065_201707161737_A125_D189" type="6" refreshedVersion="6" background="1" saveData="1">
    <textPr sourceFile="E:\IRAM\Arx_ZZ\26065_201707161737_A125_D18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8" xr16:uid="{00000000-0015-0000-FFFF-FFFF61000000}" name="26065_201707161747_A124_D184" type="6" refreshedVersion="6" background="1" saveData="1">
    <textPr sourceFile="E:\IRAM\Arx_ZZ\26065_201707161747_A124_D18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9" xr16:uid="{00000000-0015-0000-FFFF-FFFF62000000}" name="26065_201707161757_A122_D180" type="6" refreshedVersion="6" background="1" saveData="1">
    <textPr sourceFile="E:\IRAM\Arx_ZZ\26065_201707161757_A122_D18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0" xr16:uid="{00000000-0015-0000-FFFF-FFFF63000000}" name="26065_201707161807_A121_D172" type="6" refreshedVersion="6" background="1" saveData="1">
    <textPr sourceFile="E:\IRAM\Arx_ZZ\26065_201707161807_A121_D1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1" xr16:uid="{00000000-0015-0000-FFFF-FFFF64000000}" name="26065_201707161817_A120_D169" type="6" refreshedVersion="6" background="1" saveData="1">
    <textPr sourceFile="E:\IRAM\Arx_ZZ\26065_201707161817_A120_D16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2" xr16:uid="{00000000-0015-0000-FFFF-FFFF65000000}" name="26065_201707161827_A118_D162" type="6" refreshedVersion="6" background="1" saveData="1">
    <textPr sourceFile="E:\IRAM\Arx_ZZ\26065_201707161827_A118_D16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3" xr16:uid="{00000000-0015-0000-FFFF-FFFF66000000}" name="26065_201707221047_A075_D004" type="6" refreshedVersion="6" background="1" saveData="1">
    <textPr sourceFile="E:\IRAM\Arx_ZZ\26065_201707221047_A075_D00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4" xr16:uid="{00000000-0015-0000-FFFF-FFFF67000000}" name="26065_201707221057_A132_D006" type="6" refreshedVersion="6" background="1" saveData="1">
    <textPr sourceFile="E:\IRAM\Arx_ZZ\26065_201707221057_A132_D00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5" xr16:uid="{00000000-0015-0000-FFFF-FFFF68000000}" name="26065_201707221107_A153_D013" type="6" refreshedVersion="6" background="1" saveData="1">
    <textPr sourceFile="E:\IRAM\Arx_ZZ\26065_201707221107_A153_D01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6" xr16:uid="{00000000-0015-0000-FFFF-FFFF69000000}" name="26065_201707221117_A158_D022" type="6" refreshedVersion="6" background="1" saveData="1">
    <textPr sourceFile="E:\IRAM\Arx_ZZ\26065_201707221117_A158_D02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7" xr16:uid="{00000000-0015-0000-FFFF-FFFF6A000000}" name="26065_201707221127_A159_D027" type="6" refreshedVersion="6" background="1" saveData="1">
    <textPr sourceFile="E:\IRAM\Arx_ZZ\26065_201707221127_A159_D02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8" xr16:uid="{00000000-0015-0000-FFFF-FFFF6B000000}" name="26065_201707221137_A161_D030" type="6" refreshedVersion="6" background="1" saveData="1">
    <textPr sourceFile="E:\IRAM\Arx_ZZ\26065_201707221137_A161_D03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9" xr16:uid="{00000000-0015-0000-FFFF-FFFF6C000000}" name="26065_201707221147_A157_D037" type="6" refreshedVersion="6" background="1" saveData="1">
    <textPr sourceFile="E:\IRAM\Arx_ZZ\26065_201707221147_A157_D03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0" xr16:uid="{00000000-0015-0000-FFFF-FFFF6D000000}" name="26065_201707221157_A158_D041" type="6" refreshedVersion="6" background="1" saveData="1">
    <textPr sourceFile="E:\IRAM\Arx_ZZ\26065_201707221157_A158_D04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1" xr16:uid="{00000000-0015-0000-FFFF-FFFF6E000000}" name="26065_201707221207_A159_D046" type="6" refreshedVersion="6" background="1" saveData="1">
    <textPr sourceFile="E:\IRAM\Arx_ZZ\26065_201707221207_A159_D04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2" xr16:uid="{00000000-0015-0000-FFFF-FFFF6F000000}" name="26065_201707221217_A160_D053" type="6" refreshedVersion="6" background="1" saveData="1">
    <textPr sourceFile="E:\IRAM\Arx_ZZ\26065_201707221217_A160_D05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3" xr16:uid="{00000000-0015-0000-FFFF-FFFF70000000}" name="26065_201707281447_A227_D134" type="6" refreshedVersion="6" background="1" saveData="1">
    <textPr sourceFile="E:\IRAM\Arx_ZZ\26065_201707281447_A227_D13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4" xr16:uid="{00000000-0015-0000-FFFF-FFFF71000000}" name="26065_201707281457_A228_D128" type="6" refreshedVersion="6" background="1" saveData="1">
    <textPr sourceFile="E:\IRAM\Arx_ZZ\26065_201707281457_A228_D12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5" xr16:uid="{00000000-0015-0000-FFFF-FFFF72000000}" name="26065_201707281507_A228_D122" type="6" refreshedVersion="6" background="1" saveData="1">
    <textPr sourceFile="E:\IRAM\Arx_ZZ\26065_201707281507_A228_D12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6" xr16:uid="{00000000-0015-0000-FFFF-FFFF73000000}" name="26065_201707281517_A229_D116" type="6" refreshedVersion="6" background="1" saveData="1">
    <textPr sourceFile="E:\IRAM\Arx_ZZ\26065_201707281517_A229_D11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7" xr16:uid="{00000000-0015-0000-FFFF-FFFF74000000}" name="26065_201707281527_A228_D109" type="6" refreshedVersion="6" background="1" saveData="1">
    <textPr sourceFile="E:\IRAM\Arx_ZZ\26065_201707281527_A228_D10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8" xr16:uid="{00000000-0015-0000-FFFF-FFFF75000000}" name="26065_201707281537_A231_D102" type="6" refreshedVersion="6" background="1" saveData="1">
    <textPr sourceFile="E:\IRAM\Arx_ZZ\26065_201707281537_A231_D10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9" xr16:uid="{00000000-0015-0000-FFFF-FFFF76000000}" name="26065_201707281547_A232_D097" type="6" refreshedVersion="6" background="1" saveData="1">
    <textPr sourceFile="E:\IRAM\Arx_ZZ\26065_201707281547_A232_D09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0" xr16:uid="{00000000-0015-0000-FFFF-FFFF77000000}" name="26065_201707281557_A233_D089" type="6" refreshedVersion="6" background="1" saveData="1">
    <textPr sourceFile="E:\IRAM\Arx_ZZ\26065_201707281557_A233_D08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1" xr16:uid="{00000000-0015-0000-FFFF-FFFF78000000}" name="26065_201707281607_A232_D080" type="6" refreshedVersion="6" background="1" saveData="1">
    <textPr sourceFile="E:\IRAM\Arx_ZZ\26065_201707281607_A232_D08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2" xr16:uid="{00000000-0015-0000-FFFF-FFFF79000000}" name="26065_201707281617_A233_D074" type="6" refreshedVersion="6" background="1" saveData="1">
    <textPr sourceFile="E:\IRAM\Arx_ZZ\26065_201707281617_A233_D07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3" xr16:uid="{00000000-0015-0000-FFFF-FFFF7A000000}" name="26065_201707281627_A233_D068" type="6" refreshedVersion="6" background="1" saveData="1">
    <textPr sourceFile="E:\IRAM\Arx_ZZ\26065_201707281627_A233_D06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4" xr16:uid="{00000000-0015-0000-FFFF-FFFF7B000000}" name="26065_201707281637_A213_D120" type="6" refreshedVersion="6" background="1" saveData="1">
    <textPr sourceFile="E:\IRAM\Arx_ZZ\26065_201707281637_A213_D12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5" xr16:uid="{00000000-0015-0000-FFFF-FFFF7C000000}" name="26065_201707281637_A235_D061" type="6" refreshedVersion="6" background="1" saveData="1">
    <textPr sourceFile="E:\IRAM\Arx_ZZ\26065_201707281637_A235_D06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6" xr16:uid="{00000000-0015-0000-FFFF-FFFF7D000000}" name="26065_201707281647_A212_D113" type="6" refreshedVersion="6" background="1" saveData="1">
    <textPr sourceFile="E:\IRAM\Arx_ZZ\26065_201707281647_A212_D11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7" xr16:uid="{00000000-0015-0000-FFFF-FFFF7E000000}" name="26065_201707281647_A238_D055" type="6" refreshedVersion="6" background="1" saveData="1">
    <textPr sourceFile="E:\IRAM\Arx_ZZ\26065_201707281647_A238_D05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8" xr16:uid="{00000000-0015-0000-FFFF-FFFF7F000000}" name="26065_201707281657_A211_D107" type="6" refreshedVersion="6" background="1" saveData="1">
    <textPr sourceFile="E:\IRAM\Arx_ZZ\26065_201707281657_A211_D10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9" xr16:uid="{00000000-0015-0000-FFFF-FFFF80000000}" name="26065_201707281707_A210_D100" type="6" refreshedVersion="6" background="1" saveData="1">
    <textPr sourceFile="E:\IRAM\Arx_ZZ\26065_201707281707_A210_D10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0" xr16:uid="{00000000-0015-0000-FFFF-FFFF81000000}" name="26065_201707281717_A210_D094" type="6" refreshedVersion="6" background="1" saveData="1">
    <textPr sourceFile="E:\IRAM\Arx_ZZ\26065_201707281717_A210_D09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1" xr16:uid="{00000000-0015-0000-FFFF-FFFF82000000}" name="26065_201707281727_A208_D091" type="6" refreshedVersion="6" background="1" saveData="1">
    <textPr sourceFile="E:\IRAM\Arx_ZZ\26065_201707281727_A208_D09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2" xr16:uid="{00000000-0015-0000-FFFF-FFFF83000000}" name="26065_201707281737_A208_D088" type="6" refreshedVersion="6" background="1" saveData="1">
    <textPr sourceFile="E:\IRAM\Arx_ZZ\26065_201707281737_A208_D08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3" xr16:uid="{00000000-0015-0000-FFFF-FFFF84000000}" name="26065_201707281747_A207_D082" type="6" refreshedVersion="6" background="1" saveData="1">
    <textPr sourceFile="E:\IRAM\Arx_ZZ\26065_201707281747_A207_D08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4" xr16:uid="{00000000-0015-0000-FFFF-FFFF85000000}" name="26065_201707281757_A206_D078" type="6" refreshedVersion="6" background="1" saveData="1">
    <textPr sourceFile="E:\IRAM\Arx_ZZ\26065_201707281757_A206_D07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5" xr16:uid="{00000000-0015-0000-FFFF-FFFF86000000}" name="26065_201707281807_A207_D074" type="6" refreshedVersion="6" background="1" saveData="1">
    <textPr sourceFile="E:\IRAM\Arx_ZZ\26065_201707281807_A207_D07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6" xr16:uid="{00000000-0015-0000-FFFF-FFFF87000000}" name="26065_201707281817_A205_D069" type="6" refreshedVersion="6" background="1" saveData="1">
    <textPr sourceFile="E:\IRAM\Arx_ZZ\26065_201707281817_A205_D06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7" xr16:uid="{00000000-0015-0000-FFFF-FFFF88000000}" name="26065_201707281827_A204_D064" type="6" refreshedVersion="6" background="1" saveData="1">
    <textPr sourceFile="E:\IRAM\Arx_ZZ\26065_201707281827_A204_D06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8" xr16:uid="{00000000-0015-0000-FFFF-FFFF89000000}" name="26065_201707281837_A201_D060" type="6" refreshedVersion="6" background="1" saveData="1">
    <textPr sourceFile="E:\IRAM\Arx_ZZ\26065_201707281837_A201_D06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9" xr16:uid="{00000000-0015-0000-FFFF-FFFF8A000000}" name="26065_201707281847_A201_D056" type="6" refreshedVersion="6" background="1" saveData="1">
    <textPr sourceFile="E:\IRAM\Arx_ZZ\26065_201707281847_A201_D05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0" xr16:uid="{00000000-0015-0000-FFFF-FFFF8B000000}" name="26065_201707281857_A201_D050" type="6" refreshedVersion="6" background="1" saveData="1">
    <textPr sourceFile="E:\IRAM\Arx_ZZ\26065_201707281857_A201_D05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1" xr16:uid="{00000000-0015-0000-FFFF-FFFF8C000000}" name="26065_201707281907_A198_D045" type="6" refreshedVersion="6" background="1" saveData="1">
    <textPr sourceFile="E:\IRAM\Arx_ZZ\26065_201707281907_A198_D04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2" xr16:uid="{00000000-0015-0000-FFFF-FFFF8D000000}" name="26065_201707281917_A193_D040" type="6" refreshedVersion="6" background="1" saveData="1">
    <textPr sourceFile="E:\IRAM\Arx_ZZ\26065_201707281917_A193_D04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3" xr16:uid="{00000000-0015-0000-FFFF-FFFF8E000000}" name="26065_201707281927_A188_D034" type="6" refreshedVersion="6" background="1" saveData="1">
    <textPr sourceFile="E:\IRAM\Arx_ZZ\26065_201707281927_A188_D03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4" xr16:uid="{00000000-0015-0000-FFFF-FFFF8F000000}" name="26065_201707291717_A150_D225" type="6" refreshedVersion="6" background="1" saveData="1">
    <textPr sourceFile="E:\IRAM\Arx_ZZ\26065_201707291717_A150_D22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5" xr16:uid="{00000000-0015-0000-FFFF-FFFF90000000}" name="26065_201707291727_A150_D216" type="6" refreshedVersion="6" background="1" saveData="1">
    <textPr sourceFile="E:\IRAM\Arx_ZZ\26065_201707291727_A150_D21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6" xr16:uid="{00000000-0015-0000-FFFF-FFFF91000000}" name="26065_201707291737_A149_D210" type="6" refreshedVersion="6" background="1" saveData="1">
    <textPr sourceFile="E:\IRAM\Arx_ZZ\26065_201707291737_A149_D21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7" xr16:uid="{00000000-0015-0000-FFFF-FFFF92000000}" name="26065_201707291747_A148_D198" type="6" refreshedVersion="6" background="1" saveData="1">
    <textPr sourceFile="E:\IRAM\Arx_ZZ\26065_201707291747_A148_D19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8" xr16:uid="{00000000-0015-0000-FFFF-FFFF93000000}" name="26065_201707291757_A147_D187" type="6" refreshedVersion="6" background="1" saveData="1">
    <textPr sourceFile="E:\IRAM\Arx_ZZ\26065_201707291757_A147_D18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9" xr16:uid="{00000000-0015-0000-FFFF-FFFF94000000}" name="26065_201707291807_A145_D179" type="6" refreshedVersion="6" background="1" saveData="1">
    <textPr sourceFile="E:\IRAM\Arx_ZZ\26065_201707291807_A145_D17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0" xr16:uid="{00000000-0015-0000-FFFF-FFFF95000000}" name="26065_201707291817_A142_D167" type="6" refreshedVersion="6" background="1" saveData="1">
    <textPr sourceFile="E:\IRAM\Arx_ZZ\26065_201707291817_A142_D16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1" xr16:uid="{00000000-0015-0000-FFFF-FFFF96000000}" name="26065_201707291827_A139_D151" type="6" refreshedVersion="6" background="1" saveData="1">
    <textPr sourceFile="E:\IRAM\Arx_ZZ\26065_201707291827_A139_D15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2" xr16:uid="{00000000-0015-0000-FFFF-FFFF97000000}" name="26065_201707291837_A137_D142" type="6" refreshedVersion="6" background="1" saveData="1">
    <textPr sourceFile="E:\IRAM\Arx_ZZ\26065_201707291837_A137_D14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3" xr16:uid="{00000000-0015-0000-FFFF-FFFF98000000}" name="26065_201707291847_A136_D136" type="6" refreshedVersion="6" background="1" saveData="1">
    <textPr sourceFile="E:\IRAM\Arx_ZZ\26065_201707291847_A136_D13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4" xr16:uid="{00000000-0015-0000-FFFF-FFFF99000000}" name="26065_201707291857_A133_D132" type="6" refreshedVersion="6" background="1" saveData="1">
    <textPr sourceFile="E:\IRAM\Arx_ZZ\26065_201707291857_A133_D1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5" xr16:uid="{00000000-0015-0000-FFFF-FFFF9A000000}" name="26065_201707291907_A129_D123" type="6" refreshedVersion="6" background="1" saveData="1">
    <textPr sourceFile="E:\IRAM\Arx_ZZ\26065_201707291907_A129_D12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6" xr16:uid="{00000000-0015-0000-FFFF-FFFF9B000000}" name="26065_201707291917_A127_D116" type="6" refreshedVersion="6" background="1" saveData="1">
    <textPr sourceFile="E:\IRAM\Arx_ZZ\26065_201707291917_A127_D11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7" xr16:uid="{00000000-0015-0000-FFFF-FFFF9C000000}" name="26065_201707291927_A125_D112" type="6" refreshedVersion="6" background="1" saveData="1">
    <textPr sourceFile="E:\IRAM\Arx_ZZ\26065_201707291927_A125_D1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8" xr16:uid="{00000000-0015-0000-FFFF-FFFF9D000000}" name="26065_201707291937_A121_D106" type="6" refreshedVersion="6" background="1" saveData="1">
    <textPr sourceFile="E:\IRAM\Arx_ZZ\26065_201707291937_A121_D10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9" xr16:uid="{00000000-0015-0000-FFFF-FFFF9E000000}" name="26065_201708050627_A112_D160" type="6" refreshedVersion="6" background="1" saveData="1">
    <textPr sourceFile="E:\IRAM\Arx_ZZ\26065_201708050627_A112_D16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0" xr16:uid="{00000000-0015-0000-FFFF-FFFF9F000000}" name="26065_201708050637_A110_D166" type="6" refreshedVersion="6" background="1" saveData="1">
    <textPr sourceFile="E:\IRAM\Arx_ZZ\26065_201708050637_A110_D16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1" xr16:uid="{00000000-0015-0000-FFFF-FFFFA0000000}" name="26065_201708050647_A109_D170" type="6" refreshedVersion="6" background="1" saveData="1">
    <textPr sourceFile="E:\IRAM\Arx_ZZ\26065_201708050647_A109_D17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2" xr16:uid="{00000000-0015-0000-FFFF-FFFFA1000000}" name="26065_201708050657_A107_D173" type="6" refreshedVersion="6" background="1" saveData="1">
    <textPr sourceFile="E:\IRAM\Arx_ZZ\26065_201708050657_A107_D17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3" xr16:uid="{00000000-0015-0000-FFFF-FFFFA2000000}" name="26065_201708050707_A106_D178" type="6" refreshedVersion="6" background="1" saveData="1">
    <textPr sourceFile="E:\IRAM\Arx_ZZ\26065_201708050707_A106_D17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4" xr16:uid="{00000000-0015-0000-FFFF-FFFFA3000000}" name="26065_201708050717_A103_D179" type="6" refreshedVersion="6" background="1" saveData="1">
    <textPr sourceFile="E:\IRAM\Arx_ZZ\26065_201708050717_A103_D17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5" xr16:uid="{00000000-0015-0000-FFFF-FFFFA4000000}" name="26065_201708050727_A102_D183" type="6" refreshedVersion="6" background="1" saveData="1">
    <textPr sourceFile="E:\IRAM\Arx_ZZ\26065_201708050727_A102_D18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6" xr16:uid="{00000000-0015-0000-FFFF-FFFFA5000000}" name="26065_201708050737_A101_D188" type="6" refreshedVersion="6" background="1" saveData="1">
    <textPr sourceFile="E:\IRAM\Arx_ZZ\26065_201708050737_A101_D18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7" xr16:uid="{00000000-0015-0000-FFFF-FFFFA6000000}" name="26065_201708050747_A100_D193" type="6" refreshedVersion="6" background="1" saveData="1">
    <textPr sourceFile="E:\IRAM\Arx_ZZ\26065_201708050747_A100_D19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8" xr16:uid="{00000000-0015-0000-FFFF-FFFFA7000000}" name="26065_201708061517_A268_D057" type="6" refreshedVersion="6" background="1" saveData="1">
    <textPr sourceFile="E:\IRAM\Arx_ZZ\26065_201708061517_A268_D05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9" xr16:uid="{00000000-0015-0000-FFFF-FFFFA8000000}" name="26065_201708061527_A274_D048" type="6" refreshedVersion="6" background="1" saveData="1">
    <textPr sourceFile="E:\IRAM\Arx_ZZ\26065_201708061527_A274_D04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0" xr16:uid="{00000000-0015-0000-FFFF-FFFFA9000000}" name="26065_201708061537_A278_D042" type="6" refreshedVersion="6" background="1" saveData="1">
    <textPr sourceFile="E:\IRAM\Arx_ZZ\26065_201708061537_A278_D04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1" xr16:uid="{00000000-0015-0000-FFFF-FFFFAA000000}" name="26065_201708061547_A287_D035" type="6" refreshedVersion="6" background="1" saveData="1">
    <textPr sourceFile="E:\IRAM\Arx_ZZ\26065_201708061547_A287_D03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2" xr16:uid="{00000000-0015-0000-FFFF-FFFFAB000000}" name="26065_201708061557_A296_D030" type="6" refreshedVersion="6" background="1" saveData="1">
    <textPr sourceFile="E:\IRAM\Arx_ZZ\26065_201708061557_A296_D03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3" xr16:uid="{00000000-0015-0000-FFFF-FFFFAC000000}" name="26065_201708061607_A304_D023" type="6" refreshedVersion="6" background="1" saveData="1">
    <textPr sourceFile="E:\IRAM\Arx_ZZ\26065_201708061607_A304_D02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4" xr16:uid="{00000000-0015-0000-FFFF-FFFFAD000000}" name="26065_201708061617_A326_D020" type="6" refreshedVersion="6" background="1" saveData="1">
    <textPr sourceFile="E:\IRAM\Arx_ZZ\26065_201708061617_A326_D02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5" xr16:uid="{00000000-0015-0000-FFFF-FFFFAE000000}" name="26065_201708061627_A343_D020" type="6" refreshedVersion="6" background="1" saveData="1">
    <textPr sourceFile="E:\IRAM\Arx_ZZ\26065_201708061627_A343_D02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6" xr16:uid="{00000000-0015-0000-FFFF-FFFFAF000000}" name="26065_201708061637_A005_D022" type="6" refreshedVersion="6" background="1" saveData="1">
    <textPr sourceFile="E:\IRAM\Arx_ZZ\26065_201708061637_A005_D02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7" xr16:uid="{00000000-0015-0000-FFFF-FFFFB0000000}" name="26065_201708061647_A021_D026" type="6" refreshedVersion="6" background="1" saveData="1">
    <textPr sourceFile="E:\IRAM\Arx_ZZ\26065_201708061647_A021_D02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8" xr16:uid="{00000000-0015-0000-FFFF-FFFFB1000000}" name="26065_201708061657_A034_D034" type="6" refreshedVersion="6" background="1" saveData="1">
    <textPr sourceFile="E:\IRAM\Arx_ZZ\26065_201708061657_A034_D03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9" xr16:uid="{00000000-0015-0000-FFFF-FFFFB2000000}" name="26065_201708061707_A041_D041" type="6" refreshedVersion="6" background="1" saveData="1">
    <textPr sourceFile="E:\IRAM\Arx_ZZ\26065_201708061707_A041_D04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0" xr16:uid="{00000000-0015-0000-FFFF-FFFFB3000000}" name="26065_201708061717_A045_D047" type="6" refreshedVersion="6" background="1" saveData="1">
    <textPr sourceFile="E:\IRAM\Arx_ZZ\26065_201708061717_A045_D04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1" xr16:uid="{00000000-0015-0000-FFFF-FFFFB4000000}" name="26065_201708061727_A048_D054" type="6" refreshedVersion="6" background="1" saveData="1">
    <textPr sourceFile="E:\IRAM\Arx_ZZ\26065_201708061727_A048_D05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2" xr16:uid="{00000000-0015-0000-FFFF-FFFFB5000000}" name="26065_201708061737_A050_D058" type="6" refreshedVersion="6" background="1" saveData="1">
    <textPr sourceFile="E:\IRAM\Arx_ZZ\26065_201708061737_A050_D05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3" xr16:uid="{00000000-0015-0000-FFFF-FFFFB6000000}" name="26065_201708180007_A136_D146" type="6" refreshedVersion="6" background="1" saveData="1">
    <textPr sourceFile="E:\IRAM\Arx_ZZ\26065_201708180007_A136_D14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4" xr16:uid="{00000000-0015-0000-FFFF-FFFFB7000000}" name="26065_201708180017_A134_D147" type="6" refreshedVersion="6" background="1" saveData="1">
    <textPr sourceFile="E:\IRAM\Arx_ZZ\26065_201708180017_A134_D14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5" xr16:uid="{00000000-0015-0000-FFFF-FFFFB8000000}" name="26065_201708180027_A130_D147" type="6" refreshedVersion="6" background="1" saveData="1">
    <textPr sourceFile="E:\IRAM\Arx_ZZ\26065_201708180027_A130_D14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6" xr16:uid="{00000000-0015-0000-FFFF-FFFFB9000000}" name="26065_201708180037_A128_D147" type="6" refreshedVersion="6" background="1" saveData="1">
    <textPr sourceFile="E:\IRAM\Arx_ZZ\26065_201708180037_A128_D14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7" xr16:uid="{00000000-0015-0000-FFFF-FFFFBA000000}" name="26065_201708180047_A125_D149" type="6" refreshedVersion="6" background="1" saveData="1">
    <textPr sourceFile="E:\IRAM\Arx_ZZ\26065_201708180047_A125_D14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8" xr16:uid="{00000000-0015-0000-FFFF-FFFFBB000000}" name="26065_201708180057_A121_D151" type="6" refreshedVersion="6" background="1" saveData="1">
    <textPr sourceFile="E:\IRAM\Arx_ZZ\26065_201708180057_A121_D15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9" xr16:uid="{00000000-0015-0000-FFFF-FFFFBC000000}" name="26065_201708180107_A118_D153" type="6" refreshedVersion="6" background="1" saveData="1">
    <textPr sourceFile="E:\IRAM\Arx_ZZ\26065_201708180107_A118_D15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0" xr16:uid="{00000000-0015-0000-FFFF-FFFFBD000000}" name="26065_201708180117_A114_D154" type="6" refreshedVersion="6" background="1" saveData="1">
    <textPr sourceFile="E:\IRAM\Arx_ZZ\26065_201708180117_A114_D15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1" xr16:uid="{00000000-0015-0000-FFFF-FFFFBE000000}" name="26065_201708180127_A111_D157" type="6" refreshedVersion="6" background="1" saveData="1">
    <textPr sourceFile="E:\IRAM\Arx_ZZ\26065_201708180127_A111_D15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2" xr16:uid="{00000000-0015-0000-FFFF-FFFFBF000000}" name="26065_201708180137_A109_D161" type="6" refreshedVersion="6" background="1" saveData="1">
    <textPr sourceFile="E:\IRAM\Arx_ZZ\26065_201708180137_A109_D16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3" xr16:uid="{00000000-0015-0000-FFFF-FFFFC0000000}" name="26065_201708180147_A107_D164" type="6" refreshedVersion="6" background="1" saveData="1">
    <textPr sourceFile="E:\IRAM\Arx_ZZ\26065_201708180147_A107_D16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4" xr16:uid="{00000000-0015-0000-FFFF-FFFFC1000000}" name="26065_201708221857_A057_D154" type="6" refreshedVersion="6" background="1" saveData="1">
    <textPr sourceFile="E:\IRAM\Arx_ZZ\26065_201708221857_A057_D15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5" xr16:uid="{00000000-0015-0000-FFFF-FFFFC2000000}" name="26065_201708221907_A054_D162" type="6" refreshedVersion="6" background="1" saveData="1">
    <textPr sourceFile="E:\IRAM\Arx_ZZ\26065_201708221907_A054_D16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6" xr16:uid="{00000000-0015-0000-FFFF-FFFFC3000000}" name="26065_201708221917_A053_D172" type="6" refreshedVersion="6" background="1" saveData="1">
    <textPr sourceFile="E:\IRAM\Arx_ZZ\26065_201708221917_A053_D1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7" xr16:uid="{00000000-0015-0000-FFFF-FFFFC4000000}" name="26065_201708221927_A050_D184" type="6" refreshedVersion="6" background="1" saveData="1">
    <textPr sourceFile="E:\IRAM\Arx_ZZ\26065_201708221927_A050_D18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8" xr16:uid="{00000000-0015-0000-FFFF-FFFFC5000000}" name="26065_201708221937_A048_D191" type="6" refreshedVersion="6" background="1" saveData="1">
    <textPr sourceFile="E:\IRAM\Arx_ZZ\26065_201708221937_A048_D19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9" xr16:uid="{00000000-0015-0000-FFFF-FFFFC6000000}" name="26065_201708221947_A046_D202" type="6" refreshedVersion="6" background="1" saveData="1">
    <textPr sourceFile="E:\IRAM\Arx_ZZ\26065_201708221947_A046_D20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0" xr16:uid="{00000000-0015-0000-FFFF-FFFFC7000000}" name="26065_201708221957_A045_D211" type="6" refreshedVersion="6" background="1" saveData="1">
    <textPr sourceFile="E:\IRAM\Arx_ZZ\26065_201708221957_A045_D21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1" xr16:uid="{00000000-0015-0000-FFFF-FFFFC8000000}" name="26065_201708222007_A045_D221" type="6" refreshedVersion="6" background="1" saveData="1">
    <textPr sourceFile="E:\IRAM\Arx_ZZ\26065_201708222007_A045_D22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2" xr16:uid="{00000000-0015-0000-FFFF-FFFFC9000000}" name="26065_201708222017_A044_D232" type="6" refreshedVersion="6" background="1" saveData="1">
    <textPr sourceFile="E:\IRAM\Arx_ZZ\26065_201708222017_A044_D2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3" xr16:uid="{00000000-0015-0000-FFFF-FFFFCA000000}" name="26065_201708222027_A043_D243" type="6" refreshedVersion="6" background="1" saveData="1">
    <textPr sourceFile="E:\IRAM\Arx_ZZ\26065_201708222027_A043_D24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4" xr16:uid="{00000000-0015-0000-FFFF-FFFFCB000000}" name="26065_201708222037_A041_D253" type="6" refreshedVersion="6" background="1" saveData="1">
    <textPr sourceFile="E:\IRAM\Arx_ZZ\26065_201708222037_A041_D25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5" xr16:uid="{00000000-0015-0000-FFFF-FFFFCC000000}" name="26065_201708222107_A129_D103" type="6" refreshedVersion="6" background="1" saveData="1">
    <textPr sourceFile="E:\IRAM\Arx_ZZ\26065_201708222107_A129_D10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6" xr16:uid="{00000000-0015-0000-FFFF-FFFFCD000000}" name="26065_201708222117_A128_D099" type="6" refreshedVersion="6" background="1" saveData="1">
    <textPr sourceFile="E:\IRAM\Arx_ZZ\26065_201708222117_A128_D09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7" xr16:uid="{00000000-0015-0000-FFFF-FFFFCE000000}" name="26065_201708222127_A126_D098" type="6" refreshedVersion="6" background="1" saveData="1">
    <textPr sourceFile="E:\IRAM\Arx_ZZ\26065_201708222127_A126_D09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8" xr16:uid="{00000000-0015-0000-FFFF-FFFFCF000000}" name="26065_201708222137_A123_D095" type="6" refreshedVersion="6" background="1" saveData="1">
    <textPr sourceFile="E:\IRAM\Arx_ZZ\26065_201708222137_A123_D09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9" xr16:uid="{00000000-0015-0000-FFFF-FFFFD0000000}" name="26065_201708222147_A118_D087" type="6" refreshedVersion="6" background="1" saveData="1">
    <textPr sourceFile="E:\IRAM\Arx_ZZ\26065_201708222147_A118_D08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0" xr16:uid="{00000000-0015-0000-FFFF-FFFFD1000000}" name="26065_201708222157_A114_D087" type="6" refreshedVersion="6" background="1" saveData="1">
    <textPr sourceFile="E:\IRAM\Arx_ZZ\26065_201708222157_A114_D08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1" xr16:uid="{00000000-0015-0000-FFFF-FFFFD2000000}" name="26065_201708222207_A111_D086" type="6" refreshedVersion="6" background="1" saveData="1">
    <textPr sourceFile="E:\IRAM\Arx_ZZ\26065_201708222207_A111_D08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2" xr16:uid="{00000000-0015-0000-FFFF-FFFFD3000000}" name="26065_201708222217_A107_D085" type="6" refreshedVersion="6" background="1" saveData="1">
    <textPr sourceFile="E:\IRAM\Arx_ZZ\26065_201708222217_A107_D08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3" xr16:uid="{00000000-0015-0000-FFFF-FFFFD4000000}" name="26065_201708222227_A103_D086" type="6" refreshedVersion="6" background="1" saveData="1">
    <textPr sourceFile="E:\IRAM\Arx_ZZ\26065_201708222227_A103_D08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4" xr16:uid="{00000000-0015-0000-FFFF-FFFFD5000000}" name="26065_201708222237_A100_D086" type="6" refreshedVersion="6" background="1" saveData="1">
    <textPr sourceFile="E:\IRAM\Arx_ZZ\26065_201708222237_A100_D08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5" xr16:uid="{00000000-0015-0000-FFFF-FFFFD6000000}" name="26065_201708222247_A095_D086" type="6" refreshedVersion="6" background="1" saveData="1">
    <textPr sourceFile="E:\IRAM\Arx_ZZ\26065_201708222247_A095_D08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6" xr16:uid="{00000000-0015-0000-FFFF-FFFFD7000000}" name="26065_201708222257_A092_D087" type="6" refreshedVersion="6" background="1" saveData="1">
    <textPr sourceFile="E:\IRAM\Arx_ZZ\26065_201708222257_A092_D08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7" xr16:uid="{00000000-0015-0000-FFFF-FFFFD8000000}" name="26065_201708222307_A088_D087" type="6" refreshedVersion="6" background="1" saveData="1">
    <textPr sourceFile="E:\IRAM\Arx_ZZ\26065_201708222307_A088_D08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8" xr16:uid="{00000000-0015-0000-FFFF-FFFFD9000000}" name="26065_201709101837_A244_D200" type="6" refreshedVersion="6" background="1" saveData="1">
    <textPr sourceFile="E:\IRAM\Arx_ZZ\26065_201709101837_A244_D20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9" xr16:uid="{00000000-0015-0000-FFFF-FFFFDA000000}" name="26065_201709101847_A244_D193" type="6" refreshedVersion="6" background="1" saveData="1">
    <textPr sourceFile="E:\IRAM\Arx_ZZ\26065_201709101847_A244_D19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0" xr16:uid="{00000000-0015-0000-FFFF-FFFFDB000000}" name="26065_201709101857_A245_D186" type="6" refreshedVersion="6" background="1" saveData="1">
    <textPr sourceFile="E:\IRAM\Arx_ZZ\26065_201709101857_A245_D18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1" xr16:uid="{00000000-0015-0000-FFFF-FFFFDC000000}" name="26065_201709101907_A246_D178" type="6" refreshedVersion="6" background="1" saveData="1">
    <textPr sourceFile="E:\IRAM\Arx_ZZ\26065_201709101907_A246_D17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2" xr16:uid="{00000000-0015-0000-FFFF-FFFFDD000000}" name="26065_201709101917_A247_D169" type="6" refreshedVersion="6" background="1" saveData="1">
    <textPr sourceFile="E:\IRAM\Arx_ZZ\26065_201709101917_A247_D16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3" xr16:uid="{00000000-0015-0000-FFFF-FFFFDE000000}" name="26065_201709101927_A248_D159" type="6" refreshedVersion="6" background="1" saveData="1">
    <textPr sourceFile="E:\IRAM\Arx_ZZ\26065_201709101927_A248_D15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4" xr16:uid="{00000000-0015-0000-FFFF-FFFFDF000000}" name="26065_201709101937_A250_D151" type="6" refreshedVersion="6" background="1" saveData="1">
    <textPr sourceFile="E:\IRAM\Arx_ZZ\26065_201709101937_A250_D15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5" xr16:uid="{00000000-0015-0000-FFFF-FFFFE0000000}" name="26065_201709101947_A252_D141" type="6" refreshedVersion="6" background="1" saveData="1">
    <textPr sourceFile="E:\IRAM\Arx_ZZ\26065_201709101947_A252_D14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6" xr16:uid="{00000000-0015-0000-FFFF-FFFFE1000000}" name="26065_201709101957_A255_D135" type="6" refreshedVersion="6" background="1" saveData="1">
    <textPr sourceFile="E:\IRAM\Arx_ZZ\26065_201709101957_A255_D13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7" xr16:uid="{00000000-0015-0000-FFFF-FFFFE2000000}" name="26065_201709102007_A257_D129" type="6" refreshedVersion="6" background="1" saveData="1">
    <textPr sourceFile="E:\IRAM\Arx_ZZ\26065_201709102007_A257_D12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8" xr16:uid="{00000000-0015-0000-FFFF-FFFFE3000000}" name="26065_201709130717_A233_D064" type="6" refreshedVersion="6" background="1" saveData="1">
    <textPr sourceFile="E:\IRAM\Arx_ZZ\26065_201709130717_A233_D06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9" xr16:uid="{00000000-0015-0000-FFFF-FFFFE4000000}" name="26065_201709130727_A235_D054" type="6" refreshedVersion="6" background="1" saveData="1">
    <textPr sourceFile="E:\IRAM\Arx_ZZ\26065_201709130727_A235_D05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0" xr16:uid="{00000000-0015-0000-FFFF-FFFFE5000000}" name="26065_201709130737_A239_D048" type="6" refreshedVersion="6" background="1" saveData="1">
    <textPr sourceFile="E:\IRAM\Arx_ZZ\26065_201709130737_A239_D04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1" xr16:uid="{00000000-0015-0000-FFFF-FFFFE6000000}" name="26065_201709130747_A244_D044" type="6" refreshedVersion="6" background="1" saveData="1">
    <textPr sourceFile="E:\IRAM\Arx_ZZ\26065_201709130747_A244_D04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2" xr16:uid="{00000000-0015-0000-FFFF-FFFFE7000000}" name="26065_201709130757_A251_D037" type="6" refreshedVersion="6" background="1" saveData="1">
    <textPr sourceFile="E:\IRAM\Arx_ZZ\26065_201709130757_A251_D03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3" xr16:uid="{00000000-0015-0000-FFFF-FFFFE8000000}" name="26065_201709130807_A261_D035" type="6" refreshedVersion="6" background="1" saveData="1">
    <textPr sourceFile="E:\IRAM\Arx_ZZ\26065_201709130807_A261_D03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4" xr16:uid="{00000000-0015-0000-FFFF-FFFFE9000000}" name="26065_201709130817_A274_D031" type="6" refreshedVersion="6" background="1" saveData="1">
    <textPr sourceFile="E:\IRAM\Arx_ZZ\26065_201709130817_A274_D03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5" xr16:uid="{00000000-0015-0000-FFFF-FFFFEA000000}" name="26065_201709130827_A291_D032" type="6" refreshedVersion="6" background="1" saveData="1">
    <textPr sourceFile="E:\IRAM\Arx_ZZ\26065_201709130827_A291_D0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6" xr16:uid="{00000000-0015-0000-FFFF-FFFFEB000000}" name="26065_201709130837_A310_D037" type="6" refreshedVersion="6" background="1" saveData="1">
    <textPr sourceFile="E:\IRAM\Arx_ZZ\26065_201709130837_A310_D03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7" xr16:uid="{00000000-0015-0000-FFFF-FFFFEC000000}" name="26065_201709130847_A320_D043" type="6" refreshedVersion="6" background="1" saveData="1">
    <textPr sourceFile="E:\IRAM\Arx_ZZ\26065_201709130847_A320_D04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8" xr16:uid="{00000000-0015-0000-FFFF-FFFFED000000}" name="26065_201709130857_A332_D051" type="6" refreshedVersion="6" background="1" saveData="1">
    <textPr sourceFile="E:\IRAM\Arx_ZZ\26065_201709130857_A332_D05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39" xr16:uid="{00000000-0015-0000-FFFF-FFFFEE000000}" name="26065_201709130907_A339_D057" type="6" refreshedVersion="6" background="1" saveData="1">
    <textPr sourceFile="E:\IRAM\Arx_ZZ\26065_201709130907_A339_D05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40" xr16:uid="{00000000-0015-0000-FFFF-FFFFEF000000}" name="26065_201709130917_A344_D064" type="6" refreshedVersion="6" background="1" saveData="1">
    <textPr sourceFile="E:\IRAM\Arx_ZZ\26065_201709130917_A344_D06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41" xr16:uid="{00000000-0015-0000-FFFF-FFFFF0000000}" name="26065_201709130927_A348_D072" type="6" refreshedVersion="6" background="1" saveData="1">
    <textPr sourceFile="E:\IRAM\Arx_ZZ\26065_201709130927_A348_D0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42" xr16:uid="{00000000-0015-0000-FFFF-FFFFF1000000}" name="26065_201806181057_A254_D167" type="6" refreshedVersion="6" background="1" saveData="1">
    <textPr sourceFile="E:\IRAM\Arx_ZZ\26065_201806181057_A254_D16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43" xr16:uid="{00000000-0015-0000-FFFF-FFFFF2000000}" name="26065_201806181107_A255_D160" type="6" refreshedVersion="6" background="1" saveData="1">
    <textPr sourceFile="E:\IRAM\Arx_ZZ\26065_201806181107_A255_D16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44" xr16:uid="{00000000-0015-0000-FFFF-FFFFF3000000}" name="26065_201806181117_A256_D156" type="6" refreshedVersion="6" background="1" saveData="1">
    <textPr sourceFile="E:\IRAM\Arx_ZZ\26065_201806181117_A256_D15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45" xr16:uid="{00000000-0015-0000-FFFF-FFFFF4000000}" name="26065_201806181127_A257_D149" type="6" refreshedVersion="6" background="1" saveData="1">
    <textPr sourceFile="E:\IRAM\Arx_ZZ\26065_201806181127_A257_D14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46" xr16:uid="{00000000-0015-0000-FFFF-FFFFF5000000}" name="26065_201806181137_A257_D144" type="6" refreshedVersion="6" background="1" saveData="1">
    <textPr sourceFile="E:\IRAM\Arx_ZZ\26065_201806181137_A257_D14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47" xr16:uid="{00000000-0015-0000-FFFF-FFFFF6000000}" name="26065_201806181147_A258_D140" type="6" refreshedVersion="6" background="1" saveData="1">
    <textPr sourceFile="E:\IRAM\Arx_ZZ\26065_201806181147_A258_D14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48" xr16:uid="{00000000-0015-0000-FFFF-FFFFF7000000}" name="26065_201806181157_A259_D132" type="6" refreshedVersion="6" background="1" saveData="1">
    <textPr sourceFile="E:\IRAM\Arx_ZZ\26065_201806181157_A259_D1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49" xr16:uid="{00000000-0015-0000-FFFF-FFFFF8000000}" name="26065_201806181207_A260_D126" type="6" refreshedVersion="6" background="1" saveData="1">
    <textPr sourceFile="E:\IRAM\Arx_ZZ\26065_201806181207_A260_D12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50" xr16:uid="{00000000-0015-0000-FFFF-FFFFF9000000}" name="26065_201806181217_A262_D123" type="6" refreshedVersion="6" background="1" saveData="1">
    <textPr sourceFile="E:\IRAM\Arx_ZZ\26065_201806181217_A262_D12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51" xr16:uid="{00000000-0015-0000-FFFF-FFFFFA000000}" name="26065_201806181227_A263_D120" type="6" refreshedVersion="6" background="1" saveData="1">
    <textPr sourceFile="E:\IRAM\Arx_ZZ\26065_201806181227_A263_D12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52" xr16:uid="{00000000-0015-0000-FFFF-FFFFFB000000}" name="26065_201806181237_A264_D118" type="6" refreshedVersion="6" background="1" saveData="1">
    <textPr sourceFile="E:\IRAM\Arx_ZZ\26065_201806181237_A264_D11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53" xr16:uid="{00000000-0015-0000-FFFF-FFFFFC000000}" name="26065_201806181247_A266_D118" type="6" refreshedVersion="6" background="1" saveData="1">
    <textPr sourceFile="E:\IRAM\Arx_ZZ\26065_201806181247_A266_D11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54" xr16:uid="{00000000-0015-0000-FFFF-FFFFFD000000}" name="26065_201806181257_A267_D114" type="6" refreshedVersion="6" background="1" saveData="1">
    <textPr sourceFile="E:\IRAM\Arx_ZZ\26065_201806181257_A267_D11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55" xr16:uid="{00000000-0015-0000-FFFF-FFFFFE000000}" name="26065_201806181307_A269_D107" type="6" refreshedVersion="6" background="1" saveData="1">
    <textPr sourceFile="E:\IRAM\Arx_ZZ\26065_201806181307_A269_D10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56" xr16:uid="{00000000-0015-0000-FFFF-FFFFFF000000}" name="26065_201806181317_A272_D101" type="6" refreshedVersion="6" background="1" saveData="1">
    <textPr sourceFile="E:\IRAM\Arx_ZZ\26065_201806181317_A272_D10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57" xr16:uid="{00000000-0015-0000-FFFF-FFFF00010000}" name="26065_201806181327_A273_D097" type="6" refreshedVersion="6" background="1" saveData="1">
    <textPr sourceFile="E:\IRAM\Arx_ZZ\26065_201806181327_A273_D09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58" xr16:uid="{00000000-0015-0000-FFFF-FFFF01010000}" name="26065_201806181337_A275_D091" type="6" refreshedVersion="6" background="1" saveData="1">
    <textPr sourceFile="E:\IRAM\Arx_ZZ\26065_201806181337_A275_D09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59" xr16:uid="{00000000-0015-0000-FFFF-FFFF02010000}" name="26065_201806181347_A280_D088" type="6" refreshedVersion="6" background="1" saveData="1">
    <textPr sourceFile="E:\IRAM\Arx_ZZ\26065_201806181347_A280_D08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60" xr16:uid="{00000000-0015-0000-FFFF-FFFF03010000}" name="26065_201806181357_A283_D082" type="6" refreshedVersion="6" background="1" saveData="1">
    <textPr sourceFile="E:\IRAM\Arx_ZZ\26065_201806181357_A283_D08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61" xr16:uid="{00000000-0015-0000-FFFF-FFFF04010000}" name="26065_201806181407_A289_D078" type="6" refreshedVersion="6" background="1" saveData="1">
    <textPr sourceFile="E:\IRAM\Arx_ZZ\26065_201806181407_A289_D07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62" xr16:uid="{00000000-0015-0000-FFFF-FFFF05010000}" name="26065_201806181417_A294_D072" type="6" refreshedVersion="6" background="1" saveData="1">
    <textPr sourceFile="E:\IRAM\Arx_ZZ\26065_201806181417_A294_D0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63" xr16:uid="{00000000-0015-0000-FFFF-FFFF06010000}" name="26065_201806181427_A298_D069" type="6" refreshedVersion="6" background="1" saveData="1">
    <textPr sourceFile="E:\IRAM\Arx_ZZ\26065_201806181427_A298_D06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64" xr16:uid="{00000000-0015-0000-FFFF-FFFF07010000}" name="26065_201806181437_A305_D063" type="6" refreshedVersion="6" background="1" saveData="1">
    <textPr sourceFile="E:\IRAM\Arx_ZZ\26065_201806181437_A305_D06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65" xr16:uid="{00000000-0015-0000-FFFF-FFFF08010000}" name="26065_201806181447_A312_D061" type="6" refreshedVersion="6" background="1" saveData="1">
    <textPr sourceFile="E:\IRAM\Arx_ZZ\26065_201806181447_A312_D06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66" xr16:uid="{00000000-0015-0000-FFFF-FFFF09010000}" name="26065_201806181457_A318_D061" type="6" refreshedVersion="6" background="1" saveData="1">
    <textPr sourceFile="E:\IRAM\Arx_ZZ\26065_201806181457_A318_D06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67" xr16:uid="{00000000-0015-0000-FFFF-FFFF0A010000}" name="26065_201806181507_A323_D060" type="6" refreshedVersion="6" background="1" saveData="1">
    <textPr sourceFile="E:\IRAM\Arx_ZZ\26065_201806181507_A323_D06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68" xr16:uid="{00000000-0015-0000-FFFF-FFFF0B010000}" name="26065_201806181517_A328_D061" type="6" refreshedVersion="6" background="1" saveData="1">
    <textPr sourceFile="E:\IRAM\Arx_ZZ\26065_201806181517_A328_D06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69" xr16:uid="{00000000-0015-0000-FFFF-FFFF0C010000}" name="26065_201806181527_A333_D062" type="6" refreshedVersion="6" background="1" saveData="1">
    <textPr sourceFile="E:\IRAM\Arx_ZZ\26065_201806181527_A333_D06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70" xr16:uid="{00000000-0015-0000-FFFF-FFFF0D010000}" name="26065_201806181537_A342_D063" type="6" refreshedVersion="6" background="1" saveData="1">
    <textPr sourceFile="E:\IRAM\Arx_ZZ\26065_201806181537_A342_D06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71" xr16:uid="{00000000-0015-0000-FFFF-FFFF0E010000}" name="26065_201806191717_A283_D203" type="6" refreshedVersion="6" background="1" saveData="1">
    <textPr sourceFile="E:\IRAM\Arx_ZZ\26065_201806191717_A283_D20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72" xr16:uid="{00000000-0015-0000-FFFF-FFFF0F010000}" name="26065_201806191727_A283_D190" type="6" refreshedVersion="6" background="1" saveData="1">
    <textPr sourceFile="E:\IRAM\Arx_ZZ\26065_201806191727_A283_D19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73" xr16:uid="{00000000-0015-0000-FFFF-FFFF10010000}" name="26065_201806191737_A283_D177" type="6" refreshedVersion="6" background="1" saveData="1">
    <textPr sourceFile="E:\IRAM\Arx_ZZ\26065_201806191737_A283_D17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74" xr16:uid="{00000000-0015-0000-FFFF-FFFF11010000}" name="26065_201806191747_A280_D173" type="6" refreshedVersion="6" background="1" saveData="1">
    <textPr sourceFile="E:\IRAM\Arx_ZZ\26065_201806191747_A280_D17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75" xr16:uid="{00000000-0015-0000-FFFF-FFFF12010000}" name="26065_201806191757_A279_D161" type="6" refreshedVersion="6" background="1" saveData="1">
    <textPr sourceFile="E:\IRAM\Arx_ZZ\26065_201806191757_A279_D16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76" xr16:uid="{00000000-0015-0000-FFFF-FFFF13010000}" name="26065_201806191807_A278_D147" type="6" refreshedVersion="6" background="1" saveData="1">
    <textPr sourceFile="E:\IRAM\Arx_ZZ\26065_201806191807_A278_D14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77" xr16:uid="{00000000-0015-0000-FFFF-FFFF14010000}" name="26065_201806191817_A276_D134" type="6" refreshedVersion="6" background="1" saveData="1">
    <textPr sourceFile="E:\IRAM\Arx_ZZ\26065_201806191817_A276_D13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78" xr16:uid="{00000000-0015-0000-FFFF-FFFF15010000}" name="26065_201806191827_A275_D116" type="6" refreshedVersion="6" background="1" saveData="1">
    <textPr sourceFile="E:\IRAM\Arx_ZZ\26065_201806191827_A275_D11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79" xr16:uid="{00000000-0015-0000-FFFF-FFFF16010000}" name="26065_201806191837_A273_D101" type="6" refreshedVersion="6" background="1" saveData="1">
    <textPr sourceFile="E:\IRAM\Arx_ZZ\26065_201806191837_A273_D10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80" xr16:uid="{00000000-0015-0000-FFFF-FFFF17010000}" name="26065_201806191847_A271_D087" type="6" refreshedVersion="6" background="1" saveData="1">
    <textPr sourceFile="E:\IRAM\Arx_ZZ\26065_201806191847_A271_D08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81" xr16:uid="{00000000-0015-0000-FFFF-FFFF18010000}" name="26065_201806191857_A267_D073" type="6" refreshedVersion="6" background="1" saveData="1">
    <textPr sourceFile="E:\IRAM\Arx_ZZ\26065_201806191857_A267_D07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82" xr16:uid="{00000000-0015-0000-FFFF-FFFF19010000}" name="26065_201806191907_A263_D059" type="6" refreshedVersion="6" background="1" saveData="1">
    <textPr sourceFile="E:\IRAM\Arx_ZZ\26065_201806191907_A263_D05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83" xr16:uid="{00000000-0015-0000-FFFF-FFFF1A010000}" name="26065_201806191917_A252_D044" type="6" refreshedVersion="6" background="1" saveData="1">
    <textPr sourceFile="E:\IRAM\Arx_ZZ\26065_201806191917_A252_D04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84" xr16:uid="{00000000-0015-0000-FFFF-FFFF1B010000}" name="26065_201806191927_A238_D034" type="6" refreshedVersion="6" background="1" saveData="1">
    <textPr sourceFile="E:\IRAM\Arx_ZZ\26065_201806191927_A238_D03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85" xr16:uid="{00000000-0015-0000-FFFF-FFFF1C010000}" name="26065_201806191937_A215_D028" type="6" refreshedVersion="6" background="1" saveData="1">
    <textPr sourceFile="E:\IRAM\Arx_ZZ\26065_201806191937_A215_D02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86" xr16:uid="{00000000-0015-0000-FFFF-FFFF1D010000}" name="26065_201806191947_A182_D026" type="6" refreshedVersion="6" background="1" saveData="1">
    <textPr sourceFile="E:\IRAM\Arx_ZZ\26065_201806191947_A182_D02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87" xr16:uid="{00000000-0015-0000-FFFF-FFFF1E010000}" name="26065_201806191957_A156_D030" type="6" refreshedVersion="6" background="1" saveData="1">
    <textPr sourceFile="E:\IRAM\Arx_ZZ\26065_201806191957_A156_D03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88" xr16:uid="{00000000-0015-0000-FFFF-FFFF1F010000}" name="26065_201806192007_A139_D040" type="6" refreshedVersion="6" background="1" saveData="1">
    <textPr sourceFile="E:\IRAM\Arx_ZZ\26065_201806192007_A139_D04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89" xr16:uid="{00000000-0015-0000-FFFF-FFFF20010000}" name="26065_201806192017_A128_D054" type="6" refreshedVersion="6" background="1" saveData="1">
    <textPr sourceFile="E:\IRAM\Arx_ZZ\26065_201806192017_A128_D05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90" xr16:uid="{00000000-0015-0000-FFFF-FFFF21010000}" name="26065_201806192027_A123_D071" type="6" refreshedVersion="6" background="1" saveData="1">
    <textPr sourceFile="E:\IRAM\Arx_ZZ\26065_201806192027_A123_D07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91" xr16:uid="{00000000-0015-0000-FFFF-FFFF22010000}" name="26065_201806192037_A118_D084" type="6" refreshedVersion="6" background="1" saveData="1">
    <textPr sourceFile="E:\IRAM\Arx_ZZ\26065_201806192037_A118_D08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92" xr16:uid="{00000000-0015-0000-FFFF-FFFF23010000}" name="26065_201806192047_A118_D093" type="6" refreshedVersion="6" background="1" saveData="1">
    <textPr sourceFile="E:\IRAM\Arx_ZZ\26065_201806192047_A118_D09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93" xr16:uid="{00000000-0015-0000-FFFF-FFFF24010000}" name="26065_201806192057_A116_D108" type="6" refreshedVersion="6" background="1" saveData="1">
    <textPr sourceFile="E:\IRAM\Arx_ZZ\26065_201806192057_A116_D10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94" xr16:uid="{00000000-0015-0000-FFFF-FFFF25010000}" name="26065_201806192107_A114_D122" type="6" refreshedVersion="6" background="1" saveData="1">
    <textPr sourceFile="E:\IRAM\Arx_ZZ\26065_201806192107_A114_D12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95" xr16:uid="{00000000-0015-0000-FFFF-FFFF26010000}" name="26065_201806192117_A112_D133" type="6" refreshedVersion="6" background="1" saveData="1">
    <textPr sourceFile="E:\IRAM\Arx_ZZ\26065_201806192117_A112_D13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96" xr16:uid="{00000000-0015-0000-FFFF-FFFF27010000}" name="26065_201806192127_A112_D145" type="6" refreshedVersion="6" background="1" saveData="1">
    <textPr sourceFile="E:\IRAM\Arx_ZZ\26065_201806192127_A112_D14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97" xr16:uid="{00000000-0015-0000-FFFF-FFFF28010000}" name="26065_201806192137_A111_D158" type="6" refreshedVersion="6" background="1" saveData="1">
    <textPr sourceFile="E:\IRAM\Arx_ZZ\26065_201806192137_A111_D15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98" xr16:uid="{00000000-0015-0000-FFFF-FFFF29010000}" name="26065_201806192147_A110_D169" type="6" refreshedVersion="6" background="1" saveData="1">
    <textPr sourceFile="E:\IRAM\Arx_ZZ\26065_201806192147_A110_D16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99" xr16:uid="{00000000-0015-0000-FFFF-FFFF2A010000}" name="26065_201806192157_A110_D182" type="6" refreshedVersion="6" background="1" saveData="1">
    <textPr sourceFile="E:\IRAM\Arx_ZZ\26065_201806192157_A110_D18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00" xr16:uid="{00000000-0015-0000-FFFF-FFFF2B010000}" name="26065_201806192207_A109_D194" type="6" refreshedVersion="6" background="1" saveData="1">
    <textPr sourceFile="E:\IRAM\Arx_ZZ\26065_201806192207_A109_D19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01" xr16:uid="{00000000-0015-0000-FFFF-FFFF2C010000}" name="26065_201806192217_A110_D202" type="6" refreshedVersion="6" background="1" saveData="1">
    <textPr sourceFile="E:\IRAM\Arx_ZZ\26065_201806192217_A110_D20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02" xr16:uid="{00000000-0015-0000-FFFF-FFFF2D010000}" name="26065_201807021157_A100_D189" type="6" refreshedVersion="6" background="1" saveData="1">
    <textPr sourceFile="E:\IRAM\Arx_ZZ\26065_201807021157_A100_D18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03" xr16:uid="{00000000-0015-0000-FFFF-FFFF2E010000}" name="26065_201807021207_A098_D180" type="6" refreshedVersion="6" background="1" saveData="1">
    <textPr sourceFile="E:\IRAM\Arx_ZZ\26065_201807021207_A098_D18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04" xr16:uid="{00000000-0015-0000-FFFF-FFFF2F010000}" name="26065_201807021217_A098_D170" type="6" refreshedVersion="6" background="1" saveData="1">
    <textPr sourceFile="E:\IRAM\Arx_ZZ\26065_201807021217_A098_D17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05" xr16:uid="{00000000-0015-0000-FFFF-FFFF30010000}" name="26065_201807021227_A097_D162" type="6" refreshedVersion="6" background="1" saveData="1">
    <textPr sourceFile="E:\IRAM\Arx_ZZ\26065_201807021227_A097_D16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06" xr16:uid="{00000000-0015-0000-FFFF-FFFF31010000}" name="26065_201807021237_A096_D152" type="6" refreshedVersion="6" background="1" saveData="1">
    <textPr sourceFile="E:\IRAM\Arx_ZZ\26065_201807021237_A096_D15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07" xr16:uid="{00000000-0015-0000-FFFF-FFFF32010000}" name="26065_201807021247_A095_D141" type="6" refreshedVersion="6" background="1" saveData="1">
    <textPr sourceFile="E:\IRAM\Arx_ZZ\26065_201807021247_A095_D14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08" xr16:uid="{00000000-0015-0000-FFFF-FFFF33010000}" name="26065_201807021257_A094_D132" type="6" refreshedVersion="6" background="1" saveData="1">
    <textPr sourceFile="E:\IRAM\Arx_ZZ\26065_201807021257_A094_D1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09" xr16:uid="{00000000-0015-0000-FFFF-FFFF34010000}" name="26065_201807021307_A093_D123" type="6" refreshedVersion="6" background="1" saveData="1">
    <textPr sourceFile="E:\IRAM\Arx_ZZ\26065_201807021307_A093_D12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10" xr16:uid="{00000000-0015-0000-FFFF-FFFF35010000}" name="26065_201807021317_A093_D114" type="6" refreshedVersion="6" background="1" saveData="1">
    <textPr sourceFile="E:\IRAM\Arx_ZZ\26065_201807021317_A093_D11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11" xr16:uid="{00000000-0015-0000-FFFF-FFFF36010000}" name="26065_201807021327_A091_D104" type="6" refreshedVersion="6" background="1" saveData="1">
    <textPr sourceFile="E:\IRAM\Arx_ZZ\26065_201807021327_A091_D10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12" xr16:uid="{00000000-0015-0000-FFFF-FFFF37010000}" name="26065_201807021337_A089_D092" type="6" refreshedVersion="6" background="1" saveData="1">
    <textPr sourceFile="E:\IRAM\Arx_ZZ\26065_201807021337_A089_D09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13" xr16:uid="{00000000-0015-0000-FFFF-FFFF38010000}" name="26065_201807021347_A086_D079" type="6" refreshedVersion="6" background="1" saveData="1">
    <textPr sourceFile="E:\IRAM\Arx_ZZ\26065_201807021347_A086_D07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14" xr16:uid="{00000000-0015-0000-FFFF-FFFF39010000}" name="26065_201807021357_A080_D073" type="6" refreshedVersion="6" background="1" saveData="1">
    <textPr sourceFile="E:\IRAM\Arx_ZZ\26065_201807021357_A080_D07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15" xr16:uid="{00000000-0015-0000-FFFF-FFFF3A010000}" name="26065_201807021407_A073_D068" type="6" refreshedVersion="6" background="1" saveData="1">
    <textPr sourceFile="E:\IRAM\Arx_ZZ\26065_201807021407_A073_D06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16" xr16:uid="{00000000-0015-0000-FFFF-FFFF3B010000}" name="26065_201807181527_A208_D115" type="6" refreshedVersion="6" background="1" saveData="1">
    <textPr sourceFile="E:\IRAM\Arx_ZZ\26065_201807181527_A208_D11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17" xr16:uid="{00000000-0015-0000-FFFF-FFFF3C010000}" name="26065_201807181537_A210_D122" type="6" refreshedVersion="6" background="1" saveData="1">
    <textPr sourceFile="E:\IRAM\Arx_ZZ\26065_201807181537_A210_D12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18" xr16:uid="{00000000-0015-0000-FFFF-FFFF3D010000}" name="26065_201807181547_A211_D127" type="6" refreshedVersion="6" background="1" saveData="1">
    <textPr sourceFile="E:\IRAM\Arx_ZZ\26065_201807181547_A211_D12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19" xr16:uid="{00000000-0015-0000-FFFF-FFFF3E010000}" name="26065_201807181557_A213_D132" type="6" refreshedVersion="6" background="1" saveData="1">
    <textPr sourceFile="E:\IRAM\Arx_ZZ\26065_201807181557_A213_D1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20" xr16:uid="{00000000-0015-0000-FFFF-FFFF3F010000}" name="26065_201807181607_A214_D137" type="6" refreshedVersion="6" background="1" saveData="1">
    <textPr sourceFile="E:\IRAM\Arx_ZZ\26065_201807181607_A214_D13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21" xr16:uid="{00000000-0015-0000-FFFF-FFFF40010000}" name="26065_201807181617_A217_D145" type="6" refreshedVersion="6" background="1" saveData="1">
    <textPr sourceFile="E:\IRAM\Arx_ZZ\26065_201807181617_A217_D14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22" xr16:uid="{00000000-0015-0000-FFFF-FFFF41010000}" name="26065_201807181627_A218_D153" type="6" refreshedVersion="6" background="1" saveData="1">
    <textPr sourceFile="E:\IRAM\Arx_ZZ\26065_201807181627_A218_D15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23" xr16:uid="{00000000-0015-0000-FFFF-FFFF42010000}" name="26065_201807181637_A219_D159" type="6" refreshedVersion="6" background="1" saveData="1">
    <textPr sourceFile="E:\IRAM\Arx_ZZ\26065_201807181637_A219_D15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24" xr16:uid="{00000000-0015-0000-FFFF-FFFF43010000}" name="26065_201807181647_A220_D166" type="6" refreshedVersion="6" background="1" saveData="1">
    <textPr sourceFile="E:\IRAM\Arx_ZZ\26065_201807181647_A220_D16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25" xr16:uid="{00000000-0015-0000-FFFF-FFFF44010000}" name="26065_201807181657_A221_D172" type="6" refreshedVersion="6" background="1" saveData="1">
    <textPr sourceFile="E:\IRAM\Arx_ZZ\26065_201807181657_A221_D1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26" xr16:uid="{00000000-0015-0000-FFFF-FFFF45010000}" name="26065_201807181707_A222_D176" type="6" refreshedVersion="6" background="1" saveData="1">
    <textPr sourceFile="E:\IRAM\Arx_ZZ\26065_201807181707_A222_D17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27" xr16:uid="{00000000-0015-0000-FFFF-FFFF46010000}" name="26065_201808030337_A342_D163" type="6" refreshedVersion="6" background="1" saveData="1">
    <textPr sourceFile="E:\IRAM\Arx_ZZ\26065_201808030337_A342_D16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28" xr16:uid="{00000000-0015-0000-FFFF-FFFF47010000}" name="26065_201808030347_A344_D157" type="6" refreshedVersion="6" background="1" saveData="1">
    <textPr sourceFile="E:\IRAM\Arx_ZZ\26065_201808030347_A344_D15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29" xr16:uid="{00000000-0015-0000-FFFF-FFFF48010000}" name="26065_201808030357_A347_D153" type="6" refreshedVersion="6" background="1" saveData="1">
    <textPr sourceFile="E:\IRAM\Arx_ZZ\26065_201808030357_A347_D15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30" xr16:uid="{00000000-0015-0000-FFFF-FFFF49010000}" name="26065_201808030407_A349_D151" type="6" refreshedVersion="6" background="1" saveData="1">
    <textPr sourceFile="E:\IRAM\Arx_ZZ\26065_201808030407_A349_D15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31" xr16:uid="{00000000-0015-0000-FFFF-FFFF4A010000}" name="26065_201808030417_A350_D146" type="6" refreshedVersion="6" background="1" saveData="1">
    <textPr sourceFile="E:\IRAM\Arx_ZZ\26065_201808030417_A350_D14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32" xr16:uid="{00000000-0015-0000-FFFF-FFFF4B010000}" name="26065_201808030427_A352_D143" type="6" refreshedVersion="6" background="1" saveData="1">
    <textPr sourceFile="E:\IRAM\Arx_ZZ\26065_201808030427_A352_D14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33" xr16:uid="{00000000-0015-0000-FFFF-FFFF4C010000}" name="26065_201808030437_A354_D139" type="6" refreshedVersion="6" background="1" saveData="1">
    <textPr sourceFile="E:\IRAM\Arx_ZZ\26065_201808030437_A354_D13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34" xr16:uid="{00000000-0015-0000-FFFF-FFFF4D010000}" name="26065_201808030447_A356_D136" type="6" refreshedVersion="6" background="1" saveData="1">
    <textPr sourceFile="E:\IRAM\Arx_ZZ\26065_201808030447_A356_D13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35" xr16:uid="{00000000-0015-0000-FFFF-FFFF4E010000}" name="26065_201808030457_A359_D131" type="6" refreshedVersion="6" background="1" saveData="1">
    <textPr sourceFile="E:\IRAM\Arx_ZZ\26065_201808030457_A359_D13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36" xr16:uid="{00000000-0015-0000-FFFF-FFFF4F010000}" name="26065_201808030507_A002_D1271" type="6" refreshedVersion="6" background="1" saveData="1">
    <textPr sourceFile="E:\IRAM\Arx_ZZ\26065_201808030507_A002_D12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37" xr16:uid="{00000000-0015-0000-FFFF-FFFF50010000}" name="26065_201808030517_A005_D126" type="6" refreshedVersion="6" background="1" saveData="1">
    <textPr sourceFile="E:\IRAM\Arx_ZZ\26065_201808030517_A005_D12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38" xr16:uid="{00000000-0015-0000-FFFF-FFFF51010000}" name="26065_201808030527_A007_D126" type="6" refreshedVersion="6" background="1" saveData="1">
    <textPr sourceFile="E:\IRAM\Arx_ZZ\26065_201808030527_A007_D12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39" xr16:uid="{00000000-0015-0000-FFFF-FFFF52010000}" name="26065_201808030537_A008_D125" type="6" refreshedVersion="6" background="1" saveData="1">
    <textPr sourceFile="E:\IRAM\Arx_ZZ\26065_201808030537_A008_D12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40" xr16:uid="{00000000-0015-0000-FFFF-FFFF53010000}" name="26065_201808030547_A011_D125" type="6" refreshedVersion="6" background="1" saveData="1">
    <textPr sourceFile="E:\IRAM\Arx_ZZ\26065_201808030547_A011_D12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41" xr16:uid="{00000000-0015-0000-FFFF-FFFF54010000}" name="26065_201808030557_A014_D124" type="6" refreshedVersion="6" background="1" saveData="1">
    <textPr sourceFile="E:\IRAM\Arx_ZZ\26065_201808030557_A014_D12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42" xr16:uid="{00000000-0015-0000-FFFF-FFFF55010000}" name="26065_201808030607_A017_D125" type="6" refreshedVersion="6" background="1" saveData="1">
    <textPr sourceFile="E:\IRAM\Arx_ZZ\26065_201808030607_A017_D12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43" xr16:uid="{00000000-0015-0000-FFFF-FFFF56010000}" name="26065_201808030617_A019_D124" type="6" refreshedVersion="6" background="1" saveData="1">
    <textPr sourceFile="E:\IRAM\Arx_ZZ\26065_201808030617_A019_D12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44" xr16:uid="{00000000-0015-0000-FFFF-FFFF57010000}" name="26065_201808030627_A022_D125" type="6" refreshedVersion="6" background="1" saveData="1">
    <textPr sourceFile="E:\IRAM\Arx_ZZ\26065_201808030627_A022_D12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45" xr16:uid="{00000000-0015-0000-FFFF-FFFF58010000}" name="26065_201808030637_A024_D125" type="6" refreshedVersion="6" background="1" saveData="1">
    <textPr sourceFile="E:\IRAM\Arx_ZZ\26065_201808030637_A024_D12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46" xr16:uid="{00000000-0015-0000-FFFF-FFFF59010000}" name="26065_201808030647_A028_D1242" type="6" refreshedVersion="6" background="1" saveData="1">
    <textPr sourceFile="E:\IRAM\Arx_ZZ\26065_201808030647_A028_D12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47" xr16:uid="{00000000-0015-0000-FFFF-FFFF5A010000}" name="26065_201808031007_A255_D030" type="6" refreshedVersion="6" background="1" saveData="1">
    <textPr sourceFile="E:\IRAM\Arx_ZZ\26065_201808031007_A255_D03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48" xr16:uid="{00000000-0015-0000-FFFF-FFFF5B010000}" name="26065_201808031017_A248_D025" type="6" refreshedVersion="6" background="1" saveData="1">
    <textPr sourceFile="E:\IRAM\Arx_ZZ\26065_201808031017_A248_D02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49" xr16:uid="{00000000-0015-0000-FFFF-FFFF5C010000}" name="26065_201808031027_A240_D022" type="6" refreshedVersion="6" background="1" saveData="1">
    <textPr sourceFile="E:\IRAM\Arx_ZZ\26065_201808031027_A240_D02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50" xr16:uid="{00000000-0015-0000-FFFF-FFFF5D010000}" name="26065_201808031037_A226_D018" type="6" refreshedVersion="6" background="1" saveData="1">
    <textPr sourceFile="E:\IRAM\Arx_ZZ\26065_201808031037_A226_D01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51" xr16:uid="{00000000-0015-0000-FFFF-FFFF5E010000}" name="26065_201808031047_A218_D017" type="6" refreshedVersion="6" background="1" saveData="1">
    <textPr sourceFile="E:\IRAM\Arx_ZZ\26065_201808031047_A218_D01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52" xr16:uid="{00000000-0015-0000-FFFF-FFFF5F010000}" name="26065_201808031057_A204_D018" type="6" refreshedVersion="6" background="1" saveData="1">
    <textPr sourceFile="E:\IRAM\Arx_ZZ\26065_201808031057_A204_D01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53" xr16:uid="{00000000-0015-0000-FFFF-FFFF60010000}" name="26065_201808031107_A194_D018" type="6" refreshedVersion="6" background="1" saveData="1">
    <textPr sourceFile="E:\IRAM\Arx_ZZ\26065_201808031107_A194_D01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54" xr16:uid="{00000000-0015-0000-FFFF-FFFF61010000}" name="26065_201808031117_A181_D021" type="6" refreshedVersion="6" background="1" saveData="1">
    <textPr sourceFile="E:\IRAM\Arx_ZZ\26065_201808031117_A181_D02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55" xr16:uid="{00000000-0015-0000-FFFF-FFFF62010000}" name="26065_201808031127_A163_D025" type="6" refreshedVersion="6" background="1" saveData="1">
    <textPr sourceFile="E:\IRAM\Arx_ZZ\26065_201808031127_A163_D02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56" xr16:uid="{00000000-0015-0000-FFFF-FFFF63010000}" name="26065_201808031137_A153_D031" type="6" refreshedVersion="6" background="1" saveData="1">
    <textPr sourceFile="E:\IRAM\Arx_ZZ\26065_201808031137_A153_D03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57" xr16:uid="{00000000-0015-0000-FFFF-FFFF64010000}" name="26065_201808031157_A147_D041" type="6" refreshedVersion="6" background="1" saveData="1">
    <textPr sourceFile="E:\IRAM\Arx_ZZ\26065_201808031157_A147_D04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58" xr16:uid="{00000000-0015-0000-FFFF-FFFF65010000}" name="26065_201808031207_A144_D044" type="6" refreshedVersion="6" background="1" saveData="1">
    <textPr sourceFile="E:\IRAM\Arx_ZZ\26065_201808031207_A144_D04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59" xr16:uid="{00000000-0015-0000-FFFF-FFFF66010000}" name="26065_201808031217_A143_D053" type="6" refreshedVersion="6" background="1" saveData="1">
    <textPr sourceFile="E:\IRAM\Arx_ZZ\26065_201808031217_A143_D05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60" xr16:uid="{00000000-0015-0000-FFFF-FFFF67010000}" name="26065_201808031227_A145_D064" type="6" refreshedVersion="6" background="1" saveData="1">
    <textPr sourceFile="E:\IRAM\Arx_ZZ\26065_201808031227_A145_D06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61" xr16:uid="{00000000-0015-0000-FFFF-FFFF68010000}" name="26065_201808031237_A143_D068" type="6" refreshedVersion="6" background="1" saveData="1">
    <textPr sourceFile="E:\IRAM\Arx_ZZ\26065_201808031237_A143_D06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62" xr16:uid="{00000000-0015-0000-FFFF-FFFF69010000}" name="26065_201808031247_A142_D078" type="6" refreshedVersion="6" background="1" saveData="1">
    <textPr sourceFile="E:\IRAM\Arx_ZZ\26065_201808031247_A142_D07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63" xr16:uid="{00000000-0015-0000-FFFF-FFFF6A010000}" name="26065_201808031257_A142_D081" type="6" refreshedVersion="6" background="1" saveData="1">
    <textPr sourceFile="E:\IRAM\Arx_ZZ\26065_201808031257_A142_D08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64" xr16:uid="{00000000-0015-0000-FFFF-FFFF6B010000}" name="26065_201808031307_A139_D085" type="6" refreshedVersion="6" background="1" saveData="1">
    <textPr sourceFile="E:\IRAM\Arx_ZZ\26065_201808031307_A139_D08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65" xr16:uid="{00000000-0015-0000-FFFF-FFFF6C010000}" name="26065_201808031317_A139_D0901" type="6" refreshedVersion="6" background="1" saveData="1">
    <textPr sourceFile="E:\IRAM\Arx_ZZ\26065_201808031317_A139_D09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66" xr16:uid="{00000000-0015-0000-FFFF-FFFF6D010000}" name="26065_201808031327_A138_D098" type="6" refreshedVersion="6" background="1" saveData="1">
    <textPr sourceFile="E:\IRAM\Arx_ZZ\26065_201808031327_A138_D09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67" xr16:uid="{00000000-0015-0000-FFFF-FFFF6E010000}" name="26065_201808031337_A138_D107" type="6" refreshedVersion="6" background="1" saveData="1">
    <textPr sourceFile="E:\IRAM\Arx_ZZ\26065_201808031337_A138_D10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68" xr16:uid="{00000000-0015-0000-FFFF-FFFF6F010000}" name="26065_201808031347_A138_D112" type="6" refreshedVersion="6" background="1" saveData="1">
    <textPr sourceFile="E:\IRAM\Arx_ZZ\26065_201808031347_A138_D1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69" xr16:uid="{00000000-0015-0000-FFFF-FFFF70010000}" name="26065_201808031357_A138_D115" type="6" refreshedVersion="6" background="1" saveData="1">
    <textPr sourceFile="E:\IRAM\Arx_ZZ\26065_201808031357_A138_D11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70" xr16:uid="{00000000-0015-0000-FFFF-FFFF71010000}" name="26065_201808031407_A137_D123" type="6" refreshedVersion="6" background="1" saveData="1">
    <textPr sourceFile="E:\IRAM\Arx_ZZ\26065_201808031407_A137_D12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71" xr16:uid="{00000000-0015-0000-FFFF-FFFF72010000}" name="26065_201808031417_A137_D127" type="6" refreshedVersion="6" background="1" saveData="1">
    <textPr sourceFile="E:\IRAM\Arx_ZZ\26065_201808031417_A137_D12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72" xr16:uid="{00000000-0015-0000-FFFF-FFFF73010000}" name="26065_201808031427_A136_D132" type="6" refreshedVersion="6" background="1" saveData="1">
    <textPr sourceFile="E:\IRAM\Arx_ZZ\26065_201808031427_A136_D1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73" xr16:uid="{00000000-0015-0000-FFFF-FFFF74010000}" name="26065_201808031437_A137_D134" type="6" refreshedVersion="6" background="1" saveData="1">
    <textPr sourceFile="E:\IRAM\Arx_ZZ\26065_201808031437_A137_D13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74" xr16:uid="{00000000-0015-0000-FFFF-FFFF75010000}" name="26065_201808031447_A136_D140" type="6" refreshedVersion="6" background="1" saveData="1">
    <textPr sourceFile="E:\IRAM\Arx_ZZ\26065_201808031447_A136_D14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75" xr16:uid="{00000000-0015-0000-FFFF-FFFF76010000}" name="26065_201808031457_A136_D144" type="6" refreshedVersion="6" background="1" saveData="1">
    <textPr sourceFile="E:\IRAM\Arx_ZZ\26065_201808031457_A136_D14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76" xr16:uid="{00000000-0015-0000-FFFF-FFFF77010000}" name="26065_201808031507_A136_D149" type="6" refreshedVersion="6" background="1" saveData="1">
    <textPr sourceFile="E:\IRAM\Arx_ZZ\26065_201808031507_A136_D14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77" xr16:uid="{00000000-0015-0000-FFFF-FFFF78010000}" name="26065_201808031517_A135_D153" type="6" refreshedVersion="6" background="1" saveData="1">
    <textPr sourceFile="E:\IRAM\Arx_ZZ\26065_201808031517_A135_D15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78" xr16:uid="{00000000-0015-0000-FFFF-FFFF79010000}" name="26065_201808031527_A134_D156" type="6" refreshedVersion="6" background="1" saveData="1">
    <textPr sourceFile="E:\IRAM\Arx_ZZ\26065_201808031527_A134_D15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79" xr16:uid="{00000000-0015-0000-FFFF-FFFF7A010000}" name="26065_201808031537_A134_D158" type="6" refreshedVersion="6" background="1" saveData="1">
    <textPr sourceFile="E:\IRAM\Arx_ZZ\26065_201808031537_A134_D15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80" xr16:uid="{00000000-0015-0000-FFFF-FFFF7B010000}" name="26065_201808031547_A133_D163" type="6" refreshedVersion="6" background="1" saveData="1">
    <textPr sourceFile="E:\IRAM\Arx_ZZ\26065_201808031547_A133_D16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81" xr16:uid="{00000000-0015-0000-FFFF-FFFF7C010000}" name="26065_201808031557_A132_D167" type="6" refreshedVersion="6" background="1" saveData="1">
    <textPr sourceFile="E:\IRAM\Arx_ZZ\26065_201808031557_A132_D16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82" xr16:uid="{00000000-0015-0000-FFFF-FFFF7D010000}" name="26065_201808031607_A132_D175" type="6" refreshedVersion="6" background="1" saveData="1">
    <textPr sourceFile="E:\IRAM\Arx_ZZ\26065_201808031607_A132_D17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83" xr16:uid="{00000000-0015-0000-FFFF-FFFF7E010000}" name="26065_201808031617_A131_D179" type="6" refreshedVersion="6" background="1" saveData="1">
    <textPr sourceFile="E:\IRAM\Arx_ZZ\26065_201808031617_A131_D17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84" xr16:uid="{00000000-0015-0000-FFFF-FFFF7F010000}" name="26065_201808031627_A130_D184" type="6" refreshedVersion="6" background="1" saveData="1">
    <textPr sourceFile="E:\IRAM\Arx_ZZ\26065_201808031627_A130_D18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85" xr16:uid="{00000000-0015-0000-FFFF-FFFF80010000}" name="26065_201808031637_A129_D187" type="6" refreshedVersion="6" background="1" saveData="1">
    <textPr sourceFile="E:\IRAM\Arx_ZZ\26065_201808031637_A129_D18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86" xr16:uid="{00000000-0015-0000-FFFF-FFFF81010000}" name="26065_201808031647_A127_D191" type="6" refreshedVersion="6" background="1" saveData="1">
    <textPr sourceFile="E:\IRAM\Arx_ZZ\26065_201808031647_A127_D19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87" xr16:uid="{00000000-0015-0000-FFFF-FFFF82010000}" name="26065_201808031657_A126_D195" type="6" refreshedVersion="6" background="1" saveData="1">
    <textPr sourceFile="E:\IRAM\Arx_ZZ\26065_201808031657_A126_D19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88" xr16:uid="{00000000-0015-0000-FFFF-FFFF83010000}" name="26065_201808031707_A126_D202" type="6" refreshedVersion="6" background="1" saveData="1">
    <textPr sourceFile="E:\IRAM\Arx_ZZ\26065_201808031707_A126_D20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89" xr16:uid="{00000000-0015-0000-FFFF-FFFF84010000}" name="26065_201808031847_A142_D069" type="6" refreshedVersion="6" background="1" saveData="1">
    <textPr sourceFile="E:\IRAM\Arx_ZZ\26065_201808031847_A142_D06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90" xr16:uid="{00000000-0015-0000-FFFF-FFFF85010000}" name="26065_201808031857_A138_D073" type="6" refreshedVersion="6" background="1" saveData="1">
    <textPr sourceFile="E:\IRAM\Arx_ZZ\26065_201808031857_A138_D07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91" xr16:uid="{00000000-0015-0000-FFFF-FFFF86010000}" name="26065_201808031907_A134_D071" type="6" refreshedVersion="6" background="1" saveData="1">
    <textPr sourceFile="E:\IRAM\Arx_ZZ\26065_201808031907_A134_D07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92" xr16:uid="{00000000-0015-0000-FFFF-FFFF87010000}" name="26065_201808031907_A135_D076" type="6" refreshedVersion="6" background="1" saveData="1">
    <textPr sourceFile="E:\IRAM\Arx_ZZ\26065_201808031907_A135_D07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93" xr16:uid="{00000000-0015-0000-FFFF-FFFF88010000}" name="26065_201808031917_A131_D075" type="6" refreshedVersion="6" background="1" saveData="1">
    <textPr sourceFile="E:\IRAM\Arx_ZZ\26065_201808031917_A131_D07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94" xr16:uid="{00000000-0015-0000-FFFF-FFFF89010000}" name="26065_201808031917_A132_D078" type="6" refreshedVersion="6" background="1" saveData="1">
    <textPr sourceFile="E:\IRAM\Arx_ZZ\26065_201808031917_A132_D07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95" xr16:uid="{00000000-0015-0000-FFFF-FFFF8A010000}" name="26065_201808031927_A127_D079" type="6" refreshedVersion="6" background="1" saveData="1">
    <textPr sourceFile="E:\IRAM\Arx_ZZ\26065_201808031927_A127_D07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96" xr16:uid="{00000000-0015-0000-FFFF-FFFF8B010000}" name="26065_201808031927_A129_D081" type="6" refreshedVersion="6" background="1" saveData="1">
    <textPr sourceFile="E:\IRAM\Arx_ZZ\26065_201808031927_A129_D08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97" xr16:uid="{00000000-0015-0000-FFFF-FFFF8C010000}" name="26065_201808031937_A124_D084" type="6" refreshedVersion="6" background="1" saveData="1">
    <textPr sourceFile="E:\IRAM\Arx_ZZ\26065_201808031937_A124_D08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98" xr16:uid="{00000000-0015-0000-FFFF-FFFF8D010000}" name="26065_201808031937_A127_D082" type="6" refreshedVersion="6" background="1" saveData="1">
    <textPr sourceFile="E:\IRAM\Arx_ZZ\26065_201808031937_A127_D08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99" xr16:uid="{00000000-0015-0000-FFFF-FFFF8E010000}" name="26065_201808031947_A122_D087" type="6" refreshedVersion="6" background="1" saveData="1">
    <textPr sourceFile="E:\IRAM\Arx_ZZ\26065_201808031947_A122_D08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00" xr16:uid="{00000000-0015-0000-FFFF-FFFF8F010000}" name="26065_201808031947_A125_D085" type="6" refreshedVersion="6" background="1" saveData="1">
    <textPr sourceFile="E:\IRAM\Arx_ZZ\26065_201808031947_A125_D08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01" xr16:uid="{00000000-0015-0000-FFFF-FFFF90010000}" name="26065_201808031957_A119_D090" type="6" refreshedVersion="6" background="1" saveData="1">
    <textPr sourceFile="E:\IRAM\Arx_ZZ\26065_201808031957_A119_D09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02" xr16:uid="{00000000-0015-0000-FFFF-FFFF91010000}" name="26065_201808031957_A123_D089" type="6" refreshedVersion="6" background="1" saveData="1">
    <textPr sourceFile="E:\IRAM\Arx_ZZ\26065_201808031957_A123_D08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03" xr16:uid="{00000000-0015-0000-FFFF-FFFF92010000}" name="26065_201808032007_A117_D095" type="6" refreshedVersion="6" background="1" saveData="1">
    <textPr sourceFile="E:\IRAM\Arx_ZZ\26065_201808032007_A117_D09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04" xr16:uid="{00000000-0015-0000-FFFF-FFFF93010000}" name="26065_201808032007_A121_D092" type="6" refreshedVersion="6" background="1" saveData="1">
    <textPr sourceFile="E:\IRAM\Arx_ZZ\26065_201808032007_A121_D09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05" xr16:uid="{00000000-0015-0000-FFFF-FFFF94010000}" name="26065_201808032017_A114_D098" type="6" refreshedVersion="6" background="1" saveData="1">
    <textPr sourceFile="E:\IRAM\Arx_ZZ\26065_201808032017_A114_D09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06" xr16:uid="{00000000-0015-0000-FFFF-FFFF95010000}" name="26065_201808032017_A119_D095" type="6" refreshedVersion="6" background="1" saveData="1">
    <textPr sourceFile="E:\IRAM\Arx_ZZ\26065_201808032017_A119_D09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07" xr16:uid="{00000000-0015-0000-FFFF-FFFF96010000}" name="26065_201808032027_A113_D099" type="6" refreshedVersion="6" background="1" saveData="1">
    <textPr sourceFile="E:\IRAM\Arx_ZZ\26065_201808032027_A113_D09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08" xr16:uid="{00000000-0015-0000-FFFF-FFFF97010000}" name="26065_201808032027_A117_D098" type="6" refreshedVersion="6" background="1" saveData="1">
    <textPr sourceFile="E:\IRAM\Arx_ZZ\26065_201808032027_A117_D09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09" xr16:uid="{00000000-0015-0000-FFFF-FFFF98010000}" name="26065_201808032037_A110_D104" type="6" refreshedVersion="6" background="1" saveData="1">
    <textPr sourceFile="E:\IRAM\Arx_ZZ\26065_201808032037_A110_D10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10" xr16:uid="{00000000-0015-0000-FFFF-FFFF99010000}" name="26065_201808032037_A115_D102" type="6" refreshedVersion="6" background="1" saveData="1">
    <textPr sourceFile="E:\IRAM\Arx_ZZ\26065_201808032037_A115_D10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11" xr16:uid="{00000000-0015-0000-FFFF-FFFF9A010000}" name="26065_201808032047_A109_D109" type="6" refreshedVersion="6" background="1" saveData="1">
    <textPr sourceFile="E:\IRAM\Arx_ZZ\26065_201808032047_A109_D10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12" xr16:uid="{00000000-0015-0000-FFFF-FFFF9B010000}" name="26065_201808032047_A112_D102" type="6" refreshedVersion="6" background="1" saveData="1">
    <textPr sourceFile="E:\IRAM\Arx_ZZ\26065_201808032047_A112_D10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13" xr16:uid="{00000000-0015-0000-FFFF-FFFF9C010000}" name="26065_201808032057_A108_D111" type="6" refreshedVersion="6" background="1" saveData="1">
    <textPr sourceFile="E:\IRAM\Arx_ZZ\26065_201808032057_A108_D11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14" xr16:uid="{00000000-0015-0000-FFFF-FFFF9D010000}" name="26065_201808032107_A106_D117" type="6" refreshedVersion="6" background="1" saveData="1">
    <textPr sourceFile="E:\IRAM\Arx_ZZ\26065_201808032107_A106_D11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15" xr16:uid="{00000000-0015-0000-FFFF-FFFF9E010000}" name="26065_201808032117_A105_D123" type="6" refreshedVersion="6" background="1" saveData="1">
    <textPr sourceFile="E:\IRAM\Arx_ZZ\26065_201808032117_A105_D12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16" xr16:uid="{00000000-0015-0000-FFFF-FFFF9F010000}" name="26065_201808032127_A104_D126" type="6" refreshedVersion="6" background="1" saveData="1">
    <textPr sourceFile="E:\IRAM\Arx_ZZ\26065_201808032127_A104_D12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17" xr16:uid="{00000000-0015-0000-FFFF-FFFFA0010000}" name="26065_201808032137_A103_D131" type="6" refreshedVersion="6" background="1" saveData="1">
    <textPr sourceFile="E:\IRAM\Arx_ZZ\26065_201808032137_A103_D13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18" xr16:uid="{00000000-0015-0000-FFFF-FFFFA1010000}" name="26065_201808032147_A102_D134" type="6" refreshedVersion="6" background="1" saveData="1">
    <textPr sourceFile="E:\IRAM\Arx_ZZ\26065_201808032147_A102_D13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19" xr16:uid="{00000000-0015-0000-FFFF-FFFFA2010000}" name="26065_201808032157_A101_D139" type="6" refreshedVersion="6" background="1" saveData="1">
    <textPr sourceFile="E:\IRAM\Arx_ZZ\26065_201808032157_A101_D13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20" xr16:uid="{00000000-0015-0000-FFFF-FFFFA3010000}" name="26065_201808032207_A099_D141" type="6" refreshedVersion="6" background="1" saveData="1">
    <textPr sourceFile="E:\IRAM\Arx_ZZ\26065_201808032207_A099_D14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21" xr16:uid="{00000000-0015-0000-FFFF-FFFFA4010000}" name="26065_201808032217_A098_D146" type="6" refreshedVersion="6" background="1" saveData="1">
    <textPr sourceFile="E:\IRAM\Arx_ZZ\26065_201808032217_A098_D14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22" xr16:uid="{00000000-0015-0000-FFFF-FFFFA5010000}" name="26065_201808032227_A098_D149" type="6" refreshedVersion="6" background="1" saveData="1">
    <textPr sourceFile="E:\IRAM\Arx_ZZ\26065_201808032227_A098_D14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23" xr16:uid="{00000000-0015-0000-FFFF-FFFFA6010000}" name="26065_201808032237_A098_D152" type="6" refreshedVersion="6" background="1" saveData="1">
    <textPr sourceFile="E:\IRAM\Arx_ZZ\26065_201808032237_A098_D15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24" xr16:uid="{00000000-0015-0000-FFFF-FFFFA7010000}" name="26065_201808052317_A283_D189" type="6" refreshedVersion="6" background="1" saveData="1">
    <textPr sourceFile="E:\IRAM\Arx_ZZ\26065_201808052317_A283_D18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25" xr16:uid="{00000000-0015-0000-FFFF-FFFFA8010000}" name="26065_201808052327_A283_D185" type="6" refreshedVersion="6" background="1" saveData="1">
    <textPr sourceFile="E:\IRAM\Arx_ZZ\26065_201808052327_A283_D18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26" xr16:uid="{00000000-0015-0000-FFFF-FFFFA9010000}" name="26065_201808052337_A285_D180" type="6" refreshedVersion="6" background="1" saveData="1">
    <textPr sourceFile="E:\IRAM\Arx_ZZ\26065_201808052337_A285_D18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27" xr16:uid="{00000000-0015-0000-FFFF-FFFFAA010000}" name="26065_201808052347_A285_D174" type="6" refreshedVersion="6" background="1" saveData="1">
    <textPr sourceFile="E:\IRAM\Arx_ZZ\26065_201808052347_A285_D17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28" xr16:uid="{00000000-0015-0000-FFFF-FFFFAB010000}" name="26065_201808052357_A285_D167" type="6" refreshedVersion="6" background="1" saveData="1">
    <textPr sourceFile="E:\IRAM\Arx_ZZ\26065_201808052357_A285_D16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29" xr16:uid="{00000000-0015-0000-FFFF-FFFFAC010000}" name="26065_201808060007_A287_D159" type="6" refreshedVersion="6" background="1" saveData="1">
    <textPr sourceFile="E:\IRAM\Arx_ZZ\26065_201808060007_A287_D15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30" xr16:uid="{00000000-0015-0000-FFFF-FFFFAD010000}" name="26065_201808060017_A288_D153" type="6" refreshedVersion="6" background="1" saveData="1">
    <textPr sourceFile="E:\IRAM\Arx_ZZ\26065_201808060017_A288_D15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31" xr16:uid="{00000000-0015-0000-FFFF-FFFFAE010000}" name="26065_201808060027_A290_D145" type="6" refreshedVersion="6" background="1" saveData="1">
    <textPr sourceFile="E:\IRAM\Arx_ZZ\26065_201808060027_A290_D14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32" xr16:uid="{00000000-0015-0000-FFFF-FFFFAF010000}" name="26065_201808060037_A290_D139" type="6" refreshedVersion="6" background="1" saveData="1">
    <textPr sourceFile="E:\IRAM\Arx_ZZ\26065_201808060037_A290_D13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33" xr16:uid="{00000000-0015-0000-FFFF-FFFFB0010000}" name="26065_201808060047_A288_D126" type="6" refreshedVersion="6" background="1" saveData="1">
    <textPr sourceFile="E:\IRAM\Arx_ZZ\26065_201808060047_A288_D12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34" xr16:uid="{00000000-0015-0000-FFFF-FFFFB1010000}" name="26065_201808060057_A288_D120" type="6" refreshedVersion="6" background="1" saveData="1">
    <textPr sourceFile="E:\IRAM\Arx_ZZ\26065_201808060057_A288_D12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35" xr16:uid="{00000000-0015-0000-FFFF-FFFFB2010000}" name="26065_201808060107_A289_D110" type="6" refreshedVersion="6" background="1" saveData="1">
    <textPr sourceFile="E:\IRAM\Arx_ZZ\26065_201808060107_A289_D11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36" xr16:uid="{00000000-0015-0000-FFFF-FFFFB3010000}" name="26065_201808060117_A291_D096" type="6" refreshedVersion="6" background="1" saveData="1">
    <textPr sourceFile="E:\IRAM\Arx_ZZ\26065_201808060117_A291_D09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37" xr16:uid="{00000000-0015-0000-FFFF-FFFFB4010000}" name="26065_201808060127_A294_D086" type="6" refreshedVersion="6" background="1" saveData="1">
    <textPr sourceFile="E:\IRAM\Arx_ZZ\26065_201808060127_A294_D08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38" xr16:uid="{00000000-0015-0000-FFFF-FFFFB5010000}" name="26065_201808060137_A299_D077" type="6" refreshedVersion="6" background="1" saveData="1">
    <textPr sourceFile="E:\IRAM\Arx_ZZ\26065_201808060137_A299_D07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39" xr16:uid="{00000000-0015-0000-FFFF-FFFFB6010000}" name="26065_201808060147_A302_D068" type="6" refreshedVersion="6" background="1" saveData="1">
    <textPr sourceFile="E:\IRAM\Arx_ZZ\26065_201808060147_A302_D06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40" xr16:uid="{00000000-0015-0000-FFFF-FFFFB7010000}" name="26065_201808060157_A306_D060" type="6" refreshedVersion="6" background="1" saveData="1">
    <textPr sourceFile="E:\IRAM\Arx_ZZ\26065_201808060157_A306_D06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41" xr16:uid="{00000000-0015-0000-FFFF-FFFFB8010000}" name="26065_201808060207_A313_D052" type="6" refreshedVersion="6" background="1" saveData="1">
    <textPr sourceFile="E:\IRAM\Arx_ZZ\26065_201808060207_A313_D05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42" xr16:uid="{00000000-0015-0000-FFFF-FFFFB9010000}" name="26065_201808060217_A313_D044" type="6" refreshedVersion="6" background="1" saveData="1">
    <textPr sourceFile="E:\IRAM\Arx_ZZ\26065_201808060217_A313_D04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43" xr16:uid="{00000000-0015-0000-FFFF-FFFFBA010000}" name="26065_201808060227_A320_D038" type="6" refreshedVersion="6" background="1" saveData="1">
    <textPr sourceFile="E:\IRAM\Arx_ZZ\26065_201808060227_A320_D03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44" xr16:uid="{00000000-0015-0000-FFFF-FFFFBB010000}" name="26065_201808060237_A323_D033" type="6" refreshedVersion="6" background="1" saveData="1">
    <textPr sourceFile="E:\IRAM\Arx_ZZ\26065_201808060237_A323_D03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45" xr16:uid="{00000000-0015-0000-FFFF-FFFFBC010000}" name="26065_201808060247_A327_D031" type="6" refreshedVersion="6" background="1" saveData="1">
    <textPr sourceFile="E:\IRAM\Arx_ZZ\26065_201808060247_A327_D03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46" xr16:uid="{00000000-0015-0000-FFFF-FFFFBD010000}" name="26065_201808060257_A338_D026" type="6" refreshedVersion="6" background="1" saveData="1">
    <textPr sourceFile="E:\IRAM\Arx_ZZ\26065_201808060257_A338_D02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47" xr16:uid="{00000000-0015-0000-FFFF-FFFFBE010000}" name="26065_201808060307_A355_D026" type="6" refreshedVersion="6" background="1" saveData="1">
    <textPr sourceFile="E:\IRAM\Arx_ZZ\26065_201808060307_A355_D02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48" xr16:uid="{00000000-0015-0000-FFFF-FFFFBF010000}" name="26065_201808060317_A011_D024" type="6" refreshedVersion="6" background="1" saveData="1">
    <textPr sourceFile="E:\IRAM\Arx_ZZ\26065_201808060317_A011_D02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49" xr16:uid="{00000000-0015-0000-FFFF-FFFFC0010000}" name="26065_201808060327_A029_D026" type="6" refreshedVersion="6" background="1" saveData="1">
    <textPr sourceFile="E:\IRAM\Arx_ZZ\26065_201808060327_A029_D02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50" xr16:uid="{00000000-0015-0000-FFFF-FFFFC1010000}" name="26065_201808060337_A037_D028" type="6" refreshedVersion="6" background="1" saveData="1">
    <textPr sourceFile="E:\IRAM\Arx_ZZ\26065_201808060337_A037_D02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51" xr16:uid="{00000000-0015-0000-FFFF-FFFFC2010000}" name="26065_201808060347_A047_D033" type="6" refreshedVersion="6" background="1" saveData="1">
    <textPr sourceFile="E:\IRAM\Arx_ZZ\26065_201808060347_A047_D03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52" xr16:uid="{00000000-0015-0000-FFFF-FFFFC3010000}" name="26065_201808060357_A058_D040" type="6" refreshedVersion="6" background="1" saveData="1">
    <textPr sourceFile="E:\IRAM\Arx_ZZ\26065_201808060357_A058_D04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53" xr16:uid="{00000000-0015-0000-FFFF-FFFFC4010000}" name="26065_201808060407_A062_D050" type="6" refreshedVersion="6" background="1" saveData="1">
    <textPr sourceFile="E:\IRAM\Arx_ZZ\26065_201808060407_A062_D05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54" xr16:uid="{00000000-0015-0000-FFFF-FFFFC5010000}" name="26065_201808060417_A065_D058" type="6" refreshedVersion="6" background="1" saveData="1">
    <textPr sourceFile="E:\IRAM\Arx_ZZ\26065_201808060417_A065_D05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55" xr16:uid="{00000000-0015-0000-FFFF-FFFFC6010000}" name="26065_201808071407_A146_D175" type="6" refreshedVersion="6" background="1" saveData="1">
    <textPr sourceFile="E:\IRAM\Arx_ZZ\26065_201808071407_A146_D17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56" xr16:uid="{00000000-0015-0000-FFFF-FFFFC7010000}" name="26065_201808071417_A146_D181" type="6" refreshedVersion="6" background="1" saveData="1">
    <textPr sourceFile="E:\IRAM\Arx_ZZ\26065_201808071417_A146_D18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57" xr16:uid="{00000000-0015-0000-FFFF-FFFFC8010000}" name="26065_201808071427_A146_D186" type="6" refreshedVersion="6" background="1" saveData="1">
    <textPr sourceFile="E:\IRAM\Arx_ZZ\26065_201808071427_A146_D18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58" xr16:uid="{00000000-0015-0000-FFFF-FFFFC9010000}" name="26065_201808071437_A146_D194" type="6" refreshedVersion="6" background="1" saveData="1">
    <textPr sourceFile="E:\IRAM\Arx_ZZ\26065_201808071437_A146_D19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59" xr16:uid="{00000000-0015-0000-FFFF-FFFFCA010000}" name="26065_201808071447_A146_D205" type="6" refreshedVersion="6" background="1" saveData="1">
    <textPr sourceFile="E:\IRAM\Arx_ZZ\26065_201808071447_A146_D20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60" xr16:uid="{00000000-0015-0000-FFFF-FFFFCB010000}" name="26065_201808071457_A145_D210" type="6" refreshedVersion="6" background="1" saveData="1">
    <textPr sourceFile="E:\IRAM\Arx_ZZ\26065_201808071457_A145_D21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61" xr16:uid="{00000000-0015-0000-FFFF-FFFFCC010000}" name="26065_201808071507_A146_D215" type="6" refreshedVersion="6" background="1" saveData="1">
    <textPr sourceFile="E:\IRAM\Arx_ZZ\26065_201808071507_A146_D21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62" xr16:uid="{00000000-0015-0000-FFFF-FFFFCD010000}" name="26065_201808071517_A146_D222" type="6" refreshedVersion="6" background="1" saveData="1">
    <textPr sourceFile="E:\IRAM\Arx_ZZ\26065_201808071517_A146_D22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63" xr16:uid="{00000000-0015-0000-FFFF-FFFFCE010000}" name="26065_201808071527_A146_D227" type="6" refreshedVersion="6" background="1" saveData="1">
    <textPr sourceFile="E:\IRAM\Arx_ZZ\26065_201808071527_A146_D22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64" xr16:uid="{00000000-0015-0000-FFFF-FFFFCF010000}" name="26065_201808071537_A147_D232" type="6" refreshedVersion="6" background="1" saveData="1">
    <textPr sourceFile="E:\IRAM\Arx_ZZ\26065_201808071537_A147_D2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65" xr16:uid="{00000000-0015-0000-FFFF-FFFFD0010000}" name="26065_201808291947_A133_D204" type="6" refreshedVersion="6" background="1" saveData="1">
    <textPr sourceFile="E:\IRAM\Arx_ZZ\26065_201808291947_A133_D20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66" xr16:uid="{00000000-0015-0000-FFFF-FFFFD1010000}" name="26065_201808291957_A133_D198" type="6" refreshedVersion="6" background="1" saveData="1">
    <textPr sourceFile="E:\IRAM\Arx_ZZ\26065_201808291957_A133_D19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67" xr16:uid="{00000000-0015-0000-FFFF-FFFFD2010000}" name="26065_201808292007_A132_D189" type="6" refreshedVersion="6" background="1" saveData="1">
    <textPr sourceFile="E:\IRAM\Arx_ZZ\26065_201808292007_A132_D18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68" xr16:uid="{00000000-0015-0000-FFFF-FFFFD3010000}" name="26065_201808292017_A130_D180" type="6" refreshedVersion="6" background="1" saveData="1">
    <textPr sourceFile="E:\IRAM\Arx_ZZ\26065_201808292017_A130_D18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69" xr16:uid="{00000000-0015-0000-FFFF-FFFFD4010000}" name="26065_201808292027_A128_D171" type="6" refreshedVersion="6" background="1" saveData="1">
    <textPr sourceFile="E:\IRAM\Arx_ZZ\26065_201808292027_A128_D17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70" xr16:uid="{00000000-0015-0000-FFFF-FFFFD5010000}" name="26065_201808292037_A125_D163" type="6" refreshedVersion="6" background="1" saveData="1">
    <textPr sourceFile="E:\IRAM\Arx_ZZ\26065_201808292037_A125_D16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71" xr16:uid="{00000000-0015-0000-FFFF-FFFFD6010000}" name="26065_201808292047_A123_D157" type="6" refreshedVersion="6" background="1" saveData="1">
    <textPr sourceFile="E:\IRAM\Arx_ZZ\26065_201808292047_A123_D15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72" xr16:uid="{00000000-0015-0000-FFFF-FFFFD7010000}" name="26065_201808292057_A121_D149" type="6" refreshedVersion="6" background="1" saveData="1">
    <textPr sourceFile="E:\IRAM\Arx_ZZ\26065_201808292057_A121_D14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73" xr16:uid="{00000000-0015-0000-FFFF-FFFFD8010000}" name="26065_201808292107_A118_D143" type="6" refreshedVersion="6" background="1" saveData="1">
    <textPr sourceFile="E:\IRAM\Arx_ZZ\26065_201808292107_A118_D14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74" xr16:uid="{00000000-0015-0000-FFFF-FFFFD9010000}" name="26065_201808292117_A116_D137" type="6" refreshedVersion="6" background="1" saveData="1">
    <textPr sourceFile="E:\IRAM\Arx_ZZ\26065_201808292117_A116_D13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75" xr16:uid="{00000000-0015-0000-FFFF-FFFFDA010000}" name="26065_201808292127_A113_D132" type="6" refreshedVersion="6" background="1" saveData="1">
    <textPr sourceFile="E:\IRAM\Arx_ZZ\26065_201808292127_A113_D1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76" xr16:uid="{00000000-0015-0000-FFFF-FFFFDB010000}" name="26065_201809021337_A110_D125" type="6" refreshedVersion="6" background="1" saveData="1">
    <textPr sourceFile="E:\IRAM\Arx_ZZ\26065_201809021337_A110_D12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77" xr16:uid="{00000000-0015-0000-FFFF-FFFFDC010000}" name="26065_201809021347_A109_D129" type="6" refreshedVersion="6" background="1" saveData="1">
    <textPr sourceFile="E:\IRAM\Arx_ZZ\26065_201809021347_A109_D12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78" xr16:uid="{00000000-0015-0000-FFFF-FFFFDD010000}" name="26065_201809021357_A108_D131" type="6" refreshedVersion="6" background="1" saveData="1">
    <textPr sourceFile="E:\IRAM\Arx_ZZ\26065_201809021357_A108_D13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79" xr16:uid="{00000000-0015-0000-FFFF-FFFFDE010000}" name="26065_201809021407_A108_D135" type="6" refreshedVersion="6" background="1" saveData="1">
    <textPr sourceFile="E:\IRAM\Arx_ZZ\26065_201809021407_A108_D13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80" xr16:uid="{00000000-0015-0000-FFFF-FFFFDF010000}" name="26065_201809021417_A108_D143" type="6" refreshedVersion="6" background="1" saveData="1">
    <textPr sourceFile="E:\IRAM\Arx_ZZ\26065_201809021417_A108_D14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81" xr16:uid="{00000000-0015-0000-FFFF-FFFFE0010000}" name="26065_201809021427_A108_D142" type="6" refreshedVersion="6" background="1" saveData="1">
    <textPr sourceFile="E:\IRAM\Arx_ZZ\26065_201809021427_A108_D14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82" xr16:uid="{00000000-0015-0000-FFFF-FFFFE1010000}" name="26065_201809021437_A107_D147" type="6" refreshedVersion="6" background="1" saveData="1">
    <textPr sourceFile="E:\IRAM\Arx_ZZ\26065_201809021437_A107_D14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83" xr16:uid="{00000000-0015-0000-FFFF-FFFFE2010000}" name="26065_201809021447_A107_D150" type="6" refreshedVersion="6" background="1" saveData="1">
    <textPr sourceFile="E:\IRAM\Arx_ZZ\26065_201809021447_A107_D15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84" xr16:uid="{00000000-0015-0000-FFFF-FFFFE3010000}" name="26065_201809021457_A107_D156" type="6" refreshedVersion="6" background="1" saveData="1">
    <textPr sourceFile="E:\IRAM\Arx_ZZ\26065_201809021457_A107_D15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85" xr16:uid="{00000000-0015-0000-FFFF-FFFFE4010000}" name="26065_201809021507_A106_D158" type="6" refreshedVersion="6" background="1" saveData="1">
    <textPr sourceFile="E:\IRAM\Arx_ZZ\26065_201809021507_A106_D15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86" xr16:uid="{00000000-0015-0000-FFFF-FFFFE5010000}" name="26065_201809071317_A079_D115" type="6" refreshedVersion="6" background="1" saveData="1">
    <textPr sourceFile="E:\IRAM\Arx_ZZ\26065_201809071317_A079_D11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87" xr16:uid="{00000000-0015-0000-FFFF-FFFFE6010000}" name="26065_201809071327_A078_D125" type="6" refreshedVersion="6" background="1" saveData="1">
    <textPr sourceFile="E:\IRAM\Arx_ZZ\26065_201809071327_A078_D12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88" xr16:uid="{00000000-0015-0000-FFFF-FFFFE7010000}" name="26065_201809071337_A079_D124" type="6" refreshedVersion="6" background="1" saveData="1">
    <textPr sourceFile="E:\IRAM\Arx_ZZ\26065_201809071337_A079_D12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89" xr16:uid="{00000000-0015-0000-FFFF-FFFFE8010000}" name="26065_201809071347_A079_D128" type="6" refreshedVersion="6" background="1" saveData="1">
    <textPr sourceFile="E:\IRAM\Arx_ZZ\26065_201809071347_A079_D12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90" xr16:uid="{00000000-0015-0000-FFFF-FFFFE9010000}" name="26065_201809071357_A080_D131" type="6" refreshedVersion="6" background="1" saveData="1">
    <textPr sourceFile="E:\IRAM\Arx_ZZ\26065_201809071357_A080_D13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91" xr16:uid="{00000000-0015-0000-FFFF-FFFFEA010000}" name="26065_201809071407_A079_D134" type="6" refreshedVersion="6" background="1" saveData="1">
    <textPr sourceFile="E:\IRAM\Arx_ZZ\26065_201809071407_A079_D13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92" xr16:uid="{00000000-0015-0000-FFFF-FFFFEB010000}" name="26065_201809071417_A080_D137" type="6" refreshedVersion="6" background="1" saveData="1">
    <textPr sourceFile="E:\IRAM\Arx_ZZ\26065_201809071417_A080_D13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93" xr16:uid="{00000000-0015-0000-FFFF-FFFFEC010000}" name="26065_201809071427_A080_D140" type="6" refreshedVersion="6" background="1" saveData="1">
    <textPr sourceFile="E:\IRAM\Arx_ZZ\26065_201809071427_A080_D14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94" xr16:uid="{00000000-0015-0000-FFFF-FFFFED010000}" name="26065_201809071437_A080_D145" type="6" refreshedVersion="6" background="1" saveData="1">
    <textPr sourceFile="E:\IRAM\Arx_ZZ\26065_201809071437_A080_D14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95" xr16:uid="{00000000-0015-0000-FFFF-FFFFEE010000}" name="26065_201809071447_A080_D150" type="6" refreshedVersion="6" background="1" saveData="1">
    <textPr sourceFile="E:\IRAM\Arx_ZZ\26065_201809071447_A080_D15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96" xr16:uid="{00000000-0015-0000-FFFF-FFFFEF010000}" name="26065_201809080757_A011_D109" type="6" refreshedVersion="6" background="1" saveData="1">
    <textPr sourceFile="E:\IRAM\Arx_ZZ\26065_201809080757_A011_D10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97" xr16:uid="{00000000-0015-0000-FFFF-FFFFF0010000}" name="26065_201809080807_A016_D109" type="6" refreshedVersion="6" background="1" saveData="1">
    <textPr sourceFile="E:\IRAM\Arx_ZZ\26065_201809080807_A016_D10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98" xr16:uid="{00000000-0015-0000-FFFF-FFFFF1010000}" name="26065_201809080817_A020_D111" type="6" refreshedVersion="6" background="1" saveData="1">
    <textPr sourceFile="E:\IRAM\Arx_ZZ\26065_201809080817_A020_D11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99" xr16:uid="{00000000-0015-0000-FFFF-FFFFF2010000}" name="26065_201809080827_A023_D114" type="6" refreshedVersion="6" background="1" saveData="1">
    <textPr sourceFile="E:\IRAM\Arx_ZZ\26065_201809080827_A023_D11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00" xr16:uid="{00000000-0015-0000-FFFF-FFFFF3010000}" name="26065_201809080837_A025_D115" type="6" refreshedVersion="6" background="1" saveData="1">
    <textPr sourceFile="E:\IRAM\Arx_ZZ\26065_201809080837_A025_D11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01" xr16:uid="{00000000-0015-0000-FFFF-FFFFF4010000}" name="26065_201809080847_A028_D117" type="6" refreshedVersion="6" background="1" saveData="1">
    <textPr sourceFile="E:\IRAM\Arx_ZZ\26065_201809080847_A028_D11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02" xr16:uid="{00000000-0015-0000-FFFF-FFFFF5010000}" name="26065_201809080857_A030_D120" type="6" refreshedVersion="6" background="1" saveData="1">
    <textPr sourceFile="E:\IRAM\Arx_ZZ\26065_201809080857_A030_D12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03" xr16:uid="{00000000-0015-0000-FFFF-FFFFF6010000}" name="26065_201809080907_A033_D124" type="6" refreshedVersion="6" background="1" saveData="1">
    <textPr sourceFile="E:\IRAM\Arx_ZZ\26065_201809080907_A033_D12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04" xr16:uid="{00000000-0015-0000-FFFF-FFFFF7010000}" name="26065_201809080917_A037_D130" type="6" refreshedVersion="6" background="1" saveData="1">
    <textPr sourceFile="E:\IRAM\Arx_ZZ\26065_201809080917_A037_D13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05" xr16:uid="{00000000-0015-0000-FFFF-FFFFF8010000}" name="26065_201809080927_A041_D138" type="6" refreshedVersion="6" background="1" saveData="1">
    <textPr sourceFile="E:\IRAM\Arx_ZZ\26065_201809080927_A041_D13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06" xr16:uid="{00000000-0015-0000-FFFF-FFFFF9010000}" name="26065_201809080937_A043_D141" type="6" refreshedVersion="6" background="1" saveData="1">
    <textPr sourceFile="E:\IRAM\Arx_ZZ\26065_201809080937_A043_D14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07" xr16:uid="{00000000-0015-0000-FFFF-FFFFFA010000}" name="26065_201809080947_A044_D142" type="6" refreshedVersion="6" background="1" saveData="1">
    <textPr sourceFile="E:\IRAM\Arx_ZZ\26065_201809080947_A044_D14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08" xr16:uid="{00000000-0015-0000-FFFF-FFFFFB010000}" name="26065_201809081357_A107_D171" type="6" refreshedVersion="6" background="1" saveData="1">
    <textPr sourceFile="E:\IRAM\Arx_ZZ\26065_201809081357_A107_D17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09" xr16:uid="{00000000-0015-0000-FFFF-FFFFFC010000}" name="26065_201809081407_A106_D172" type="6" refreshedVersion="6" background="1" saveData="1">
    <textPr sourceFile="E:\IRAM\Arx_ZZ\26065_201809081407_A106_D1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10" xr16:uid="{00000000-0015-0000-FFFF-FFFFFD010000}" name="26065_201809081417_A106_D173" type="6" refreshedVersion="6" background="1" saveData="1">
    <textPr sourceFile="E:\IRAM\Arx_ZZ\26065_201809081417_A106_D17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11" xr16:uid="{00000000-0015-0000-FFFF-FFFFFE010000}" name="26065_201809081427_A105_D174" type="6" refreshedVersion="6" background="1" saveData="1">
    <textPr sourceFile="E:\IRAM\Arx_ZZ\26065_201809081427_A105_D17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12" xr16:uid="{00000000-0015-0000-FFFF-FFFFFF010000}" name="26065_201809081437_A105_D176" type="6" refreshedVersion="6" background="1" saveData="1">
    <textPr sourceFile="E:\IRAM\Arx_ZZ\26065_201809081437_A105_D17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13" xr16:uid="{00000000-0015-0000-FFFF-FFFF00020000}" name="26065_201809081447_A104_D177" type="6" refreshedVersion="6" background="1" saveData="1">
    <textPr sourceFile="E:\IRAM\Arx_ZZ\26065_201809081447_A104_D17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14" xr16:uid="{00000000-0015-0000-FFFF-FFFF01020000}" name="26065_201809081457_A104_D176" type="6" refreshedVersion="6" background="1" saveData="1">
    <textPr sourceFile="E:\IRAM\Arx_ZZ\26065_201809081457_A104_D17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15" xr16:uid="{00000000-0015-0000-FFFF-FFFF02020000}" name="26065_201809081507_A103_D177" type="6" refreshedVersion="6" background="1" saveData="1">
    <textPr sourceFile="E:\IRAM\Arx_ZZ\26065_201809081507_A103_D17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16" xr16:uid="{00000000-0015-0000-FFFF-FFFF03020000}" name="26065_201809081517_A103_D180" type="6" refreshedVersion="6" background="1" saveData="1">
    <textPr sourceFile="E:\IRAM\Arx_ZZ\26065_201809081517_A103_D18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17" xr16:uid="{00000000-0015-0000-FFFF-FFFF04020000}" name="26065_201809081527_A102_D180" type="6" refreshedVersion="6" background="1" saveData="1">
    <textPr sourceFile="E:\IRAM\Arx_ZZ\26065_201809081527_A102_D18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18" xr16:uid="{00000000-0015-0000-FFFF-FFFF05020000}" name="26065_201809081537_A102_D182" type="6" refreshedVersion="6" background="1" saveData="1">
    <textPr sourceFile="E:\IRAM\Arx_ZZ\26065_201809081537_A102_D18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19" xr16:uid="{00000000-0015-0000-FFFF-FFFF06020000}" name="26065_201809081547_A102_D183" type="6" refreshedVersion="6" background="1" saveData="1">
    <textPr sourceFile="E:\IRAM\Arx_ZZ\26065_201809081547_A102_D18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20" xr16:uid="{00000000-0015-0000-FFFF-FFFF07020000}" name="26065_201809082127_A117_D097" type="6" refreshedVersion="6" background="1" saveData="1">
    <textPr sourceFile="E:\IRAM\Arx_ZZ\26065_201809082127_A117_D09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21" xr16:uid="{00000000-0015-0000-FFFF-FFFF08020000}" name="26065_201809082137_A117_D102" type="6" refreshedVersion="6" background="1" saveData="1">
    <textPr sourceFile="E:\IRAM\Arx_ZZ\26065_201809082137_A117_D10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22" xr16:uid="{00000000-0015-0000-FFFF-FFFF09020000}" name="26065_201809082147_A118_D108" type="6" refreshedVersion="6" background="1" saveData="1">
    <textPr sourceFile="E:\IRAM\Arx_ZZ\26065_201809082147_A118_D10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23" xr16:uid="{00000000-0015-0000-FFFF-FFFF0A020000}" name="26065_201809082157_A119_D115" type="6" refreshedVersion="6" background="1" saveData="1">
    <textPr sourceFile="E:\IRAM\Arx_ZZ\26065_201809082157_A119_D11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24" xr16:uid="{00000000-0015-0000-FFFF-FFFF0B020000}" name="26065_201809082207_A119_D118" type="6" refreshedVersion="6" background="1" saveData="1">
    <textPr sourceFile="E:\IRAM\Arx_ZZ\26065_201809082207_A119_D11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25" xr16:uid="{00000000-0015-0000-FFFF-FFFF0C020000}" name="26065_201809082217_A118_D122" type="6" refreshedVersion="6" background="1" saveData="1">
    <textPr sourceFile="E:\IRAM\Arx_ZZ\26065_201809082217_A118_D12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26" xr16:uid="{00000000-0015-0000-FFFF-FFFF0D020000}" name="26065_201809082227_A118_D128" type="6" refreshedVersion="6" background="1" saveData="1">
    <textPr sourceFile="E:\IRAM\Arx_ZZ\26065_201809082227_A118_D12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27" xr16:uid="{00000000-0015-0000-FFFF-FFFF0E020000}" name="26065_201905211457_A118_D075" type="6" refreshedVersion="6" background="1" saveData="1">
    <textPr sourceFile="E:\IRAM\Arx_ZZ\26065_201905211457_A118_D07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28" xr16:uid="{00000000-0015-0000-FFFF-FFFF0F020000}" name="26065_201905211507_A117_D082" type="6" refreshedVersion="6" background="1" saveData="1">
    <textPr sourceFile="E:\IRAM\Arx_ZZ\26065_201905211507_A117_D08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29" xr16:uid="{00000000-0015-0000-FFFF-FFFF10020000}" name="26065_201905211517_A116_D087" type="6" refreshedVersion="6" background="1" saveData="1">
    <textPr sourceFile="E:\IRAM\Arx_ZZ\26065_201905211517_A116_D08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30" xr16:uid="{00000000-0015-0000-FFFF-FFFF11020000}" name="26065_201905211527_A117_D090" type="6" refreshedVersion="6" background="1" saveData="1">
    <textPr sourceFile="E:\IRAM\Arx_ZZ\26065_201905211527_A117_D09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31" xr16:uid="{00000000-0015-0000-FFFF-FFFF12020000}" name="26065_201905211537_A116_D094" type="6" refreshedVersion="6" background="1" saveData="1">
    <textPr sourceFile="E:\IRAM\Arx_ZZ\26065_201905211537_A116_D09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32" xr16:uid="{00000000-0015-0000-FFFF-FFFF13020000}" name="26065_201905211547_A116_D102" type="6" refreshedVersion="6" background="1" saveData="1">
    <textPr sourceFile="E:\IRAM\Arx_ZZ\26065_201905211547_A116_D10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33" xr16:uid="{00000000-0015-0000-FFFF-FFFF14020000}" name="26065_201905211557_A117_D107" type="6" refreshedVersion="6" background="1" saveData="1">
    <textPr sourceFile="E:\IRAM\Arx_ZZ\26065_201905211557_A117_D10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34" xr16:uid="{00000000-0015-0000-FFFF-FFFF15020000}" name="26065_201905211607_A116_D112" type="6" refreshedVersion="6" background="1" saveData="1">
    <textPr sourceFile="E:\IRAM\Arx_ZZ\26065_201905211607_A116_D1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35" xr16:uid="{00000000-0015-0000-FFFF-FFFF16020000}" name="26065_201905211617_A117_D115" type="6" refreshedVersion="6" background="1" saveData="1">
    <textPr sourceFile="E:\IRAM\Arx_ZZ\26065_201905211617_A117_D11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36" xr16:uid="{00000000-0015-0000-FFFF-FFFF17020000}" name="26065_201905211627_A117_D121" type="6" refreshedVersion="6" background="1" saveData="1">
    <textPr sourceFile="E:\IRAM\Arx_ZZ\26065_201905211627_A117_D12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37" xr16:uid="{00000000-0015-0000-FFFF-FFFF18020000}" name="26065_201905211637_A117_D126" type="6" refreshedVersion="6" background="1" saveData="1">
    <textPr sourceFile="E:\IRAM\Arx_ZZ\26065_201905211637_A117_D12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38" xr16:uid="{00000000-0015-0000-FFFF-FFFF19020000}" name="26065_201905211647_A118_D137" type="6" refreshedVersion="6" background="1" saveData="1">
    <textPr sourceFile="E:\IRAM\Arx_ZZ\26065_201905211647_A118_D13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39" xr16:uid="{00000000-0015-0000-FFFF-FFFF1A020000}" name="26065_201905211657_A118_D1391" type="6" refreshedVersion="6" background="1" saveData="1">
    <textPr sourceFile="E:\IRAM\Arx_ZZ\26065_201905211657_A118_D13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40" xr16:uid="{00000000-0015-0000-FFFF-FFFF1B020000}" name="26065_201905211707_A119_D145" type="6" refreshedVersion="6" background="1" saveData="1">
    <textPr sourceFile="E:\IRAM\Arx_ZZ\26065_201905211707_A119_D14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41" xr16:uid="{00000000-0015-0000-FFFF-FFFF1C020000}" name="26065_201905211717_A119_D154" type="6" refreshedVersion="6" background="1" saveData="1">
    <textPr sourceFile="E:\IRAM\Arx_ZZ\26065_201905211717_A119_D15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42" xr16:uid="{00000000-0015-0000-FFFF-FFFF1D020000}" name="26065_201905211727_A120_D159" type="6" refreshedVersion="6" background="1" saveData="1">
    <textPr sourceFile="E:\IRAM\Arx_ZZ\26065_201905211727_A120_D15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43" xr16:uid="{00000000-0015-0000-FFFF-FFFF1E020000}" name="26065_201905211737_A120_D168" type="6" refreshedVersion="6" background="1" saveData="1">
    <textPr sourceFile="E:\IRAM\Arx_ZZ\26065_201905211737_A120_D16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44" xr16:uid="{00000000-0015-0000-FFFF-FFFF1F020000}" name="26065_201905211747_A120_D172" type="6" refreshedVersion="6" background="1" saveData="1">
    <textPr sourceFile="E:\IRAM\Arx_ZZ\26065_201905211747_A120_D1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45" xr16:uid="{00000000-0015-0000-FFFF-FFFF20020000}" name="26065_201905211757_A120_D178" type="6" refreshedVersion="6" background="1" saveData="1">
    <textPr sourceFile="E:\IRAM\Arx_ZZ\26065_201905211757_A120_D17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46" xr16:uid="{00000000-0015-0000-FFFF-FFFF21020000}" name="26065_201905211807_A120_D184" type="6" refreshedVersion="6" background="1" saveData="1">
    <textPr sourceFile="E:\IRAM\Arx_ZZ\26065_201905211807_A120_D18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47" xr16:uid="{00000000-0015-0000-FFFF-FFFF22020000}" name="26065_201905211817_A120_D190" type="6" refreshedVersion="6" background="1" saveData="1">
    <textPr sourceFile="E:\IRAM\Arx_ZZ\26065_201905211817_A120_D19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48" xr16:uid="{00000000-0015-0000-FFFF-FFFF23020000}" name="26065_201905221217_A228_D131" type="6" refreshedVersion="6" background="1" saveData="1">
    <textPr sourceFile="E:\IRAM\Arx_ZZ\26065_201905221217_A228_D13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49" xr16:uid="{00000000-0015-0000-FFFF-FFFF24020000}" name="26065_201905221227_A226_D130" type="6" refreshedVersion="6" background="1" saveData="1">
    <textPr sourceFile="E:\IRAM\Arx_ZZ\26065_201905221227_A226_D13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50" xr16:uid="{00000000-0015-0000-FFFF-FFFF25020000}" name="26065_201905221237_A224_D130" type="6" refreshedVersion="6" background="1" saveData="1">
    <textPr sourceFile="E:\IRAM\Arx_ZZ\26065_201905221237_A224_D13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51" xr16:uid="{00000000-0015-0000-FFFF-FFFF26020000}" name="26065_201905221247_A222_D131" type="6" refreshedVersion="6" background="1" saveData="1">
    <textPr sourceFile="E:\IRAM\Arx_ZZ\26065_201905221247_A222_D13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52" xr16:uid="{00000000-0015-0000-FFFF-FFFF27020000}" name="26065_201905221257_A220_D130" type="6" refreshedVersion="6" background="1" saveData="1">
    <textPr sourceFile="E:\IRAM\Arx_ZZ\26065_201905221257_A220_D13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53" xr16:uid="{00000000-0015-0000-FFFF-FFFF28020000}" name="26065_201905221307_A220_D133" type="6" refreshedVersion="6" background="1" saveData="1">
    <textPr sourceFile="E:\IRAM\Arx_ZZ\26065_201905221307_A220_D13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54" xr16:uid="{00000000-0015-0000-FFFF-FFFF29020000}" name="26065_201905221317_A218_D136" type="6" refreshedVersion="6" background="1" saveData="1">
    <textPr sourceFile="E:\IRAM\Arx_ZZ\26065_201905221317_A218_D13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55" xr16:uid="{00000000-0015-0000-FFFF-FFFF2A020000}" name="26065_201905221327_A217_D137" type="6" refreshedVersion="6" background="1" saveData="1">
    <textPr sourceFile="E:\IRAM\Arx_ZZ\26065_201905221327_A217_D13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56" xr16:uid="{00000000-0015-0000-FFFF-FFFF2B020000}" name="26065_201905221337_A215_D139" type="6" refreshedVersion="6" background="1" saveData="1">
    <textPr sourceFile="E:\IRAM\Arx_ZZ\26065_201905221337_A215_D13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57" xr16:uid="{00000000-0015-0000-FFFF-FFFF2C020000}" name="26065_201905221347_A210_D137" type="6" refreshedVersion="6" background="1" saveData="1">
    <textPr sourceFile="E:\IRAM\Arx_ZZ\26065_201905221347_A210_D13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58" xr16:uid="{00000000-0015-0000-FFFF-FFFF2D020000}" name="26065_201905221357_A207_D138" type="6" refreshedVersion="6" background="1" saveData="1">
    <textPr sourceFile="E:\IRAM\Arx_ZZ\26065_201905221357_A207_D13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59" xr16:uid="{00000000-0015-0000-FFFF-FFFF2E020000}" name="26065_201905221407_A204_D138" type="6" refreshedVersion="6" background="1" saveData="1">
    <textPr sourceFile="E:\IRAM\Arx_ZZ\26065_201905221407_A204_D13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60" xr16:uid="{00000000-0015-0000-FFFF-FFFF2F020000}" name="26065_201905221417_A203_D138" type="6" refreshedVersion="6" background="1" saveData="1">
    <textPr sourceFile="E:\IRAM\Arx_ZZ\26065_201905221417_A203_D13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61" xr16:uid="{00000000-0015-0000-FFFF-FFFF30020000}" name="26065_201905221427_A200_D145" type="6" refreshedVersion="6" background="1" saveData="1">
    <textPr sourceFile="E:\IRAM\Arx_ZZ\26065_201905221427_A200_D14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62" xr16:uid="{00000000-0015-0000-FFFF-FFFF31020000}" name="26065_201905221437_A199_D145" type="6" refreshedVersion="6" background="1" saveData="1">
    <textPr sourceFile="E:\IRAM\Arx_ZZ\26065_201905221437_A199_D14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63" xr16:uid="{00000000-0015-0000-FFFF-FFFF32020000}" name="26065_201905221447_A198_D146" type="6" refreshedVersion="6" background="1" saveData="1">
    <textPr sourceFile="E:\IRAM\Arx_ZZ\26065_201905221447_A198_D14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64" xr16:uid="{00000000-0015-0000-FFFF-FFFF33020000}" name="26065_201905221457_A197_D147" type="6" refreshedVersion="6" background="1" saveData="1">
    <textPr sourceFile="E:\IRAM\Arx_ZZ\26065_201905221457_A197_D14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65" xr16:uid="{00000000-0015-0000-FFFF-FFFF34020000}" name="26065_201905221507_A196_D147" type="6" refreshedVersion="6" background="1" saveData="1">
    <textPr sourceFile="E:\IRAM\Arx_ZZ\26065_201905221507_A196_D14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66" xr16:uid="{00000000-0015-0000-FFFF-FFFF35020000}" name="26065_201905290947_A168_D100" type="6" refreshedVersion="6" background="1" saveData="1">
    <textPr sourceFile="E:\IRAM\Arx_ZZ\26065_201905290947_A168_D10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67" xr16:uid="{00000000-0015-0000-FFFF-FFFF36020000}" name="26065_201905290957_A165_D096" type="6" refreshedVersion="6" background="1" saveData="1">
    <textPr sourceFile="E:\IRAM\Arx_ZZ\26065_201905290957_A165_D09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68" xr16:uid="{00000000-0015-0000-FFFF-FFFF37020000}" name="26065_201905291007_A162_D089" type="6" refreshedVersion="6" background="1" saveData="1">
    <textPr sourceFile="E:\IRAM\Arx_ZZ\26065_201905291007_A162_D08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69" xr16:uid="{00000000-0015-0000-FFFF-FFFF38020000}" name="26065_201905291017_A156_D084" type="6" refreshedVersion="6" background="1" saveData="1">
    <textPr sourceFile="E:\IRAM\Arx_ZZ\26065_201905291017_A156_D08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70" xr16:uid="{00000000-0015-0000-FFFF-FFFF39020000}" name="26065_201905291027_A151_D082" type="6" refreshedVersion="6" background="1" saveData="1">
    <textPr sourceFile="E:\IRAM\Arx_ZZ\26065_201905291027_A151_D08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71" xr16:uid="{00000000-0015-0000-FFFF-FFFF3A020000}" name="26065_201905291037_A147_D078" type="6" refreshedVersion="6" background="1" saveData="1">
    <textPr sourceFile="E:\IRAM\Arx_ZZ\26065_201905291037_A147_D07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72" xr16:uid="{00000000-0015-0000-FFFF-FFFF3B020000}" name="26065_201905291047_A138_D075" type="6" refreshedVersion="6" background="1" saveData="1">
    <textPr sourceFile="E:\IRAM\Arx_ZZ\26065_201905291047_A138_D07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73" xr16:uid="{00000000-0015-0000-FFFF-FFFF3C020000}" name="26065_201905291057_A133_D073" type="6" refreshedVersion="6" background="1" saveData="1">
    <textPr sourceFile="E:\IRAM\Arx_ZZ\26065_201905291057_A133_D07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74" xr16:uid="{00000000-0015-0000-FFFF-FFFF3D020000}" name="26065_201905291107_A128_D078" type="6" refreshedVersion="6" background="1" saveData="1">
    <textPr sourceFile="E:\IRAM\Arx_ZZ\26065_201905291107_A128_D07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75" xr16:uid="{00000000-0015-0000-FFFF-FFFF3E020000}" name="26065_201905291117_A121_D079" type="6" refreshedVersion="6" background="1" saveData="1">
    <textPr sourceFile="E:\IRAM\Arx_ZZ\26065_201905291117_A121_D07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76" xr16:uid="{00000000-0015-0000-FFFF-FFFF3F020000}" name="26065_201905291127_A115_D080" type="6" refreshedVersion="6" background="1" saveData="1">
    <textPr sourceFile="E:\IRAM\Arx_ZZ\26065_201905291127_A115_D08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77" xr16:uid="{00000000-0015-0000-FFFF-FFFF40020000}" name="26065_201905291137_A109_D085" type="6" refreshedVersion="6" background="1" saveData="1">
    <textPr sourceFile="E:\IRAM\Arx_ZZ\26065_201905291137_A109_D08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78" xr16:uid="{00000000-0015-0000-FFFF-FFFF41020000}" name="26065_201905291147_A104_D088" type="6" refreshedVersion="6" background="1" saveData="1">
    <textPr sourceFile="E:\IRAM\Arx_ZZ\26065_201905291147_A104_D08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79" xr16:uid="{00000000-0015-0000-FFFF-FFFF42020000}" name="26065_201905291157_A099_D091" type="6" refreshedVersion="6" background="1" saveData="1">
    <textPr sourceFile="E:\IRAM\Arx_ZZ\26065_201905291157_A099_D09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80" xr16:uid="{00000000-0015-0000-FFFF-FFFF43020000}" name="26065_201905291207_A095_D097" type="6" refreshedVersion="6" background="1" saveData="1">
    <textPr sourceFile="E:\IRAM\Arx_ZZ\26065_201905291207_A095_D09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81" xr16:uid="{00000000-0015-0000-FFFF-FFFF44020000}" name="26065_201905291217_A090_D101" type="6" refreshedVersion="6" background="1" saveData="1">
    <textPr sourceFile="E:\IRAM\Arx_ZZ\26065_201905291217_A090_D10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82" xr16:uid="{00000000-0015-0000-FFFF-FFFF45020000}" name="26065_201905291227_A086_D108" type="6" refreshedVersion="6" background="1" saveData="1">
    <textPr sourceFile="E:\IRAM\Arx_ZZ\26065_201905291227_A086_D10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83" xr16:uid="{00000000-0015-0000-FFFF-FFFF46020000}" name="26065_201905291237_A081_D116" type="6" refreshedVersion="6" background="1" saveData="1">
    <textPr sourceFile="E:\IRAM\Arx_ZZ\26065_201905291237_A081_D11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84" xr16:uid="{00000000-0015-0000-FFFF-FFFF47020000}" name="26065_201905291247_A079_D126" type="6" refreshedVersion="6" background="1" saveData="1">
    <textPr sourceFile="E:\IRAM\Arx_ZZ\26065_201905291247_A079_D12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85" xr16:uid="{00000000-0015-0000-FFFF-FFFF48020000}" name="26065_201905291257_A076_D133" type="6" refreshedVersion="6" background="1" saveData="1">
    <textPr sourceFile="E:\IRAM\Arx_ZZ\26065_201905291257_A076_D13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86" xr16:uid="{00000000-0015-0000-FFFF-FFFF49020000}" name="26065_201905291307_A073_D141" type="6" refreshedVersion="6" background="1" saveData="1">
    <textPr sourceFile="E:\IRAM\Arx_ZZ\26065_201905291307_A073_D14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87" xr16:uid="{00000000-0015-0000-FFFF-FFFF4A020000}" name="26065_201905291317_A071_D147" type="6" refreshedVersion="6" background="1" saveData="1">
    <textPr sourceFile="E:\IRAM\Arx_ZZ\26065_201905291317_A071_D14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88" xr16:uid="{00000000-0015-0000-FFFF-FFFF4B020000}" name="26065_201905291327_A069_D154" type="6" refreshedVersion="6" background="1" saveData="1">
    <textPr sourceFile="E:\IRAM\Arx_ZZ\26065_201905291327_A069_D15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89" xr16:uid="{00000000-0015-0000-FFFF-FFFF4C020000}" name="26065_201905291337_A067_D165" type="6" refreshedVersion="6" background="1" saveData="1">
    <textPr sourceFile="E:\IRAM\Arx_ZZ\26065_201905291337_A067_D16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90" xr16:uid="{00000000-0015-0000-FFFF-FFFF4D020000}" name="26065_201905291347_A064_D175" type="6" refreshedVersion="6" background="1" saveData="1">
    <textPr sourceFile="E:\IRAM\Arx_ZZ\26065_201905291347_A064_D17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91" xr16:uid="{00000000-0015-0000-FFFF-FFFF4E020000}" name="26065_201905291357_A062_D187" type="6" refreshedVersion="6" background="1" saveData="1">
    <textPr sourceFile="E:\IRAM\Arx_ZZ\26065_201905291357_A062_D18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92" xr16:uid="{00000000-0015-0000-FFFF-FFFF4F020000}" name="26065_201905291407_A060_D197" type="6" refreshedVersion="6" background="1" saveData="1">
    <textPr sourceFile="E:\IRAM\Arx_ZZ\26065_201905291407_A060_D19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93" xr16:uid="{00000000-0015-0000-FFFF-FFFF50020000}" name="26065_201905291417_A058_D208" type="6" refreshedVersion="6" background="1" saveData="1">
    <textPr sourceFile="E:\IRAM\Arx_ZZ\26065_201905291417_A058_D20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94" xr16:uid="{00000000-0015-0000-FFFF-FFFF51020000}" name="26065_201905291427_A057_D218" type="6" refreshedVersion="6" background="1" saveData="1">
    <textPr sourceFile="E:\IRAM\Arx_ZZ\26065_201905291427_A057_D21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95" xr16:uid="{00000000-0015-0000-FFFF-FFFF52020000}" name="26065_201905291437_A055_D229" type="6" refreshedVersion="6" background="1" saveData="1">
    <textPr sourceFile="E:\IRAM\Arx_ZZ\26065_201905291437_A055_D22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96" xr16:uid="{00000000-0015-0000-FFFF-FFFF53020000}" name="26065_201906070817_A187_D052" type="6" refreshedVersion="6" background="1" saveData="1">
    <textPr sourceFile="E:\IRAM\Arx_ZZ\26065_201906070817_A187_D05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97" xr16:uid="{00000000-0015-0000-FFFF-FFFF54020000}" name="26065_201906070827_A188_D047" type="6" refreshedVersion="6" background="1" saveData="1">
    <textPr sourceFile="E:\IRAM\Arx_ZZ\26065_201906070827_A188_D04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98" xr16:uid="{00000000-0015-0000-FFFF-FFFF55020000}" name="26065_201906070837_A191_D044" type="6" refreshedVersion="6" background="1" saveData="1">
    <textPr sourceFile="E:\IRAM\Arx_ZZ\26065_201906070837_A191_D04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99" xr16:uid="{00000000-0015-0000-FFFF-FFFF56020000}" name="26065_201906070847_A193_D043" type="6" refreshedVersion="6" background="1" saveData="1">
    <textPr sourceFile="E:\IRAM\Arx_ZZ\26065_201906070847_A193_D04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00" xr16:uid="{00000000-0015-0000-FFFF-FFFF57020000}" name="26065_201906070857_A192_D042" type="6" refreshedVersion="6" background="1" saveData="1">
    <textPr sourceFile="E:\IRAM\Arx_ZZ\26065_201906070857_A192_D04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01" xr16:uid="{00000000-0015-0000-FFFF-FFFF58020000}" name="26065_201906070907_A195_D036" type="6" refreshedVersion="6" background="1" saveData="1">
    <textPr sourceFile="E:\IRAM\Arx_ZZ\26065_201906070907_A195_D03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02" xr16:uid="{00000000-0015-0000-FFFF-FFFF59020000}" name="26065_201906070917_A198_D030" type="6" refreshedVersion="6" background="1" saveData="1">
    <textPr sourceFile="E:\IRAM\Arx_ZZ\26065_201906070917_A198_D03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03" xr16:uid="{00000000-0015-0000-FFFF-FFFF5A020000}" name="26065_201906070927_A200_D024" type="6" refreshedVersion="6" background="1" saveData="1">
    <textPr sourceFile="E:\IRAM\Arx_ZZ\26065_201906070927_A200_D02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04" xr16:uid="{00000000-0015-0000-FFFF-FFFF5B020000}" name="26065_201906070937_A206_D023" type="6" refreshedVersion="6" background="1" saveData="1">
    <textPr sourceFile="E:\IRAM\Arx_ZZ\26065_201906070937_A206_D02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05" xr16:uid="{00000000-0015-0000-FFFF-FFFF5C020000}" name="26065_201906070947_A212_D020" type="6" refreshedVersion="6" background="1" saveData="1">
    <textPr sourceFile="E:\IRAM\Arx_ZZ\26065_201906070947_A212_D02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06" xr16:uid="{00000000-0015-0000-FFFF-FFFF5D020000}" name="26065_201906070957_A220_D016" type="6" refreshedVersion="6" background="1" saveData="1">
    <textPr sourceFile="E:\IRAM\Arx_ZZ\26065_201906070957_A220_D01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07" xr16:uid="{00000000-0015-0000-FFFF-FFFF5E020000}" name="26065_201906071007_A229_D016" type="6" refreshedVersion="6" background="1" saveData="1">
    <textPr sourceFile="E:\IRAM\Arx_ZZ\26065_201906071007_A229_D01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08" xr16:uid="{00000000-0015-0000-FFFF-FFFF5F020000}" name="26065_201906071017_A239_D010" type="6" refreshedVersion="6" background="1" saveData="1">
    <textPr sourceFile="E:\IRAM\Arx_ZZ\26065_201906071017_A239_D01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09" xr16:uid="{00000000-0015-0000-FFFF-FFFF60020000}" name="26065_201906071107_A207_D074" type="6" refreshedVersion="6" background="1" saveData="1">
    <textPr sourceFile="E:\IRAM\Arx_ZZ\26065_201906071107_A207_D07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10" xr16:uid="{00000000-0015-0000-FFFF-FFFF61020000}" name="26065_201906071117_A208_D066" type="6" refreshedVersion="6" background="1" saveData="1">
    <textPr sourceFile="E:\IRAM\Arx_ZZ\26065_201906071117_A208_D06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11" xr16:uid="{00000000-0015-0000-FFFF-FFFF62020000}" name="26065_201906071127_A206_D061" type="6" refreshedVersion="6" background="1" saveData="1">
    <textPr sourceFile="E:\IRAM\Arx_ZZ\26065_201906071127_A206_D06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12" xr16:uid="{00000000-0015-0000-FFFF-FFFF63020000}" name="26065_201906071137_A209_D058" type="6" refreshedVersion="6" background="1" saveData="1">
    <textPr sourceFile="E:\IRAM\Arx_ZZ\26065_201906071137_A209_D05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13" xr16:uid="{00000000-0015-0000-FFFF-FFFF64020000}" name="26065_201906071147_A218_D058" type="6" refreshedVersion="6" background="1" saveData="1">
    <textPr sourceFile="E:\IRAM\Arx_ZZ\26065_201906071147_A218_D05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14" xr16:uid="{00000000-0015-0000-FFFF-FFFF65020000}" name="26065_201906071157_A222_D057" type="6" refreshedVersion="6" background="1" saveData="1">
    <textPr sourceFile="E:\IRAM\Arx_ZZ\26065_201906071157_A222_D05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15" xr16:uid="{00000000-0015-0000-FFFF-FFFF66020000}" name="26065_201906071207_A225_D054" type="6" refreshedVersion="6" background="1" saveData="1">
    <textPr sourceFile="E:\IRAM\Arx_ZZ\26065_201906071207_A225_D05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16" xr16:uid="{00000000-0015-0000-FFFF-FFFF67020000}" name="26065_201906071217_A235_D051" type="6" refreshedVersion="6" background="1" saveData="1">
    <textPr sourceFile="E:\IRAM\Arx_ZZ\26065_201906071217_A235_D05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17" xr16:uid="{00000000-0015-0000-FFFF-FFFF68020000}" name="26065_201906071227_A240_D052" type="6" refreshedVersion="6" background="1" saveData="1">
    <textPr sourceFile="E:\IRAM\Arx_ZZ\26065_201906071227_A240_D05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18" xr16:uid="{00000000-0015-0000-FFFF-FFFF69020000}" name="26065_201906071237_A247_D049" type="6" refreshedVersion="6" background="1" saveData="1">
    <textPr sourceFile="E:\IRAM\Arx_ZZ\26065_201906071237_A247_D04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19" xr16:uid="{00000000-0015-0000-FFFF-FFFF6A020000}" name="26065_201906071247_A251_D049" type="6" refreshedVersion="6" background="1" saveData="1">
    <textPr sourceFile="E:\IRAM\Arx_ZZ\26065_201906071247_A251_D04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20" xr16:uid="{00000000-0015-0000-FFFF-FFFF6B020000}" name="26065_201906071257_A252_D053" type="6" refreshedVersion="6" background="1" saveData="1">
    <textPr sourceFile="E:\IRAM\Arx_ZZ\26065_201906071257_A252_D05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21" xr16:uid="{00000000-0015-0000-FFFF-FFFF6C020000}" name="26065_201906071307_A258_D050" type="6" refreshedVersion="6" background="1" saveData="1">
    <textPr sourceFile="E:\IRAM\Arx_ZZ\26065_201906071307_A258_D05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22" xr16:uid="{00000000-0015-0000-FFFF-FFFF6D020000}" name="26065_201906071317_A263_D051" type="6" refreshedVersion="6" background="1" saveData="1">
    <textPr sourceFile="E:\IRAM\Arx_ZZ\26065_201906071317_A263_D05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23" xr16:uid="{00000000-0015-0000-FFFF-FFFF6E020000}" name="26065_201906071327_A273_D054" type="6" refreshedVersion="6" background="1" saveData="1">
    <textPr sourceFile="E:\IRAM\Arx_ZZ\26065_201906071327_A273_D05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24" xr16:uid="{00000000-0015-0000-FFFF-FFFF6F020000}" name="26065_201906071337_A276_D059" type="6" refreshedVersion="6" background="1" saveData="1">
    <textPr sourceFile="E:\IRAM\Arx_ZZ\26065_201906071337_A276_D05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25" xr16:uid="{00000000-0015-0000-FFFF-FFFF70020000}" name="26065_201906071337_A349_D065" type="6" refreshedVersion="6" background="1" saveData="1">
    <textPr sourceFile="E:\IRAM\Arx_ZZ\26065_201906071337_A349_D06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26" xr16:uid="{00000000-0015-0000-FFFF-FFFF71020000}" name="26065_201906071347_A281_D057" type="6" refreshedVersion="6" background="1" saveData="1">
    <textPr sourceFile="E:\IRAM\Arx_ZZ\26065_201906071347_A281_D05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27" xr16:uid="{00000000-0015-0000-FFFF-FFFF72020000}" name="26065_201906071347_A350_D068" type="6" refreshedVersion="6" background="1" saveData="1">
    <textPr sourceFile="E:\IRAM\Arx_ZZ\26065_201906071347_A350_D06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28" xr16:uid="{00000000-0015-0000-FFFF-FFFF73020000}" name="26065_201906071357_A285_D057" type="6" refreshedVersion="6" background="1" saveData="1">
    <textPr sourceFile="E:\IRAM\Arx_ZZ\26065_201906071357_A285_D05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29" xr16:uid="{00000000-0015-0000-FFFF-FFFF74020000}" name="26065_201906071357_A350_D070" type="6" refreshedVersion="6" background="1" saveData="1">
    <textPr sourceFile="E:\IRAM\Arx_ZZ\26065_201906071357_A350_D07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30" xr16:uid="{00000000-0015-0000-FFFF-FFFF75020000}" name="26065_201906071407_A287_D059" type="6" refreshedVersion="6" background="1" saveData="1">
    <textPr sourceFile="E:\IRAM\Arx_ZZ\26065_201906071407_A287_D05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31" xr16:uid="{00000000-0015-0000-FFFF-FFFF76020000}" name="26065_201906071407_A351_D071" type="6" refreshedVersion="6" background="1" saveData="1">
    <textPr sourceFile="E:\IRAM\Arx_ZZ\26065_201906071407_A351_D07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32" xr16:uid="{00000000-0015-0000-FFFF-FFFF77020000}" name="26065_201906071417_A290_D061" type="6" refreshedVersion="6" background="1" saveData="1">
    <textPr sourceFile="E:\IRAM\Arx_ZZ\26065_201906071417_A290_D06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33" xr16:uid="{00000000-0015-0000-FFFF-FFFF78020000}" name="26065_201906071417_A350_D074" type="6" refreshedVersion="6" background="1" saveData="1">
    <textPr sourceFile="E:\IRAM\Arx_ZZ\26065_201906071417_A350_D07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34" xr16:uid="{00000000-0015-0000-FFFF-FFFF79020000}" name="26065_201906071427_A293_D060" type="6" refreshedVersion="6" background="1" saveData="1">
    <textPr sourceFile="E:\IRAM\Arx_ZZ\26065_201906071427_A293_D06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35" xr16:uid="{00000000-0015-0000-FFFF-FFFF7A020000}" name="26065_201906071427_A349_D079" type="6" refreshedVersion="6" background="1" saveData="1">
    <textPr sourceFile="E:\IRAM\Arx_ZZ\26065_201906071427_A349_D07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36" xr16:uid="{00000000-0015-0000-FFFF-FFFF7B020000}" name="26065_201906071437_A349_D082" type="6" refreshedVersion="6" background="1" saveData="1">
    <textPr sourceFile="E:\IRAM\Arx_ZZ\26065_201906071437_A349_D08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37" xr16:uid="{00000000-0015-0000-FFFF-FFFF7C020000}" name="26065_201906071447_A349_D084" type="6" refreshedVersion="6" background="1" saveData="1">
    <textPr sourceFile="E:\IRAM\Arx_ZZ\26065_201906071447_A349_D08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38" xr16:uid="{00000000-0015-0000-FFFF-FFFF7D020000}" name="26065_201906071457_A348_D088" type="6" refreshedVersion="6" background="1" saveData="1">
    <textPr sourceFile="E:\IRAM\Arx_ZZ\26065_201906071457_A348_D08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39" xr16:uid="{00000000-0015-0000-FFFF-FFFF7E020000}" name="26065_201906071507_A348_D094" type="6" refreshedVersion="6" background="1" saveData="1">
    <textPr sourceFile="E:\IRAM\Arx_ZZ\26065_201906071507_A348_D09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40" xr16:uid="{00000000-0015-0000-FFFF-FFFF7F020000}" name="26065_201906081407_A066_D091" type="6" refreshedVersion="6" background="1" saveData="1">
    <textPr sourceFile="E:\IRAM\Arx_ZZ\26065_201906081407_A066_D09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41" xr16:uid="{00000000-0015-0000-FFFF-FFFF80020000}" name="26065_201906081417_A065_D095" type="6" refreshedVersion="6" background="1" saveData="1">
    <textPr sourceFile="E:\IRAM\Arx_ZZ\26065_201906081417_A065_D09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42" xr16:uid="{00000000-0015-0000-FFFF-FFFF81020000}" name="26065_201906081427_A064_D098" type="6" refreshedVersion="6" background="1" saveData="1">
    <textPr sourceFile="E:\IRAM\Arx_ZZ\26065_201906081427_A064_D09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43" xr16:uid="{00000000-0015-0000-FFFF-FFFF82020000}" name="26065_201906081437_A064_D100" type="6" refreshedVersion="6" background="1" saveData="1">
    <textPr sourceFile="E:\IRAM\Arx_ZZ\26065_201906081437_A064_D10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44" xr16:uid="{00000000-0015-0000-FFFF-FFFF83020000}" name="26065_201906081447_A063_D102" type="6" refreshedVersion="6" background="1" saveData="1">
    <textPr sourceFile="E:\IRAM\Arx_ZZ\26065_201906081447_A063_D10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45" xr16:uid="{00000000-0015-0000-FFFF-FFFF84020000}" name="26065_201906081457_A061_D102" type="6" refreshedVersion="6" background="1" saveData="1">
    <textPr sourceFile="E:\IRAM\Arx_ZZ\26065_201906081457_A061_D10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46" xr16:uid="{00000000-0015-0000-FFFF-FFFF85020000}" name="26065_201906081507_A061_D104" type="6" refreshedVersion="6" background="1" saveData="1">
    <textPr sourceFile="E:\IRAM\Arx_ZZ\26065_201906081507_A061_D10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47" xr16:uid="{00000000-0015-0000-FFFF-FFFF86020000}" name="26065_201906081517_A062_D112" type="6" refreshedVersion="6" background="1" saveData="1">
    <textPr sourceFile="E:\IRAM\Arx_ZZ\26065_201906081517_A062_D1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48" xr16:uid="{00000000-0015-0000-FFFF-FFFF87020000}" name="26065_201906081527_A062_D115" type="6" refreshedVersion="6" background="1" saveData="1">
    <textPr sourceFile="E:\IRAM\Arx_ZZ\26065_201906081527_A062_D11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49" xr16:uid="{00000000-0015-0000-FFFF-FFFF88020000}" name="26065_201906081537_A061_D120" type="6" refreshedVersion="6" background="1" saveData="1">
    <textPr sourceFile="E:\IRAM\Arx_ZZ\26065_201906081537_A061_D12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50" xr16:uid="{00000000-0015-0000-FFFF-FFFF89020000}" name="26065_201906081547_A060_D125" type="6" refreshedVersion="6" background="1" saveData="1">
    <textPr sourceFile="E:\IRAM\Arx_ZZ\26065_201906081547_A060_D12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51" xr16:uid="{00000000-0015-0000-FFFF-FFFF8A020000}" name="26065_201906081557_A059_D130" type="6" refreshedVersion="6" background="1" saveData="1">
    <textPr sourceFile="E:\IRAM\Arx_ZZ\26065_201906081557_A059_D13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52" xr16:uid="{00000000-0015-0000-FFFF-FFFF8B020000}" name="26065_201906081607_A019_D048" type="6" refreshedVersion="6" background="1" saveData="1">
    <textPr sourceFile="E:\IRAM\Arx_ZZ\26065_201906081607_A019_D04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53" xr16:uid="{00000000-0015-0000-FFFF-FFFF8C020000}" name="26065_201906081607_A059_D138" type="6" refreshedVersion="6" background="1" saveData="1">
    <textPr sourceFile="E:\IRAM\Arx_ZZ\26065_201906081607_A059_D13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54" xr16:uid="{00000000-0015-0000-FFFF-FFFF8D020000}" name="26065_201906081617_A020_D051" type="6" refreshedVersion="6" background="1" saveData="1">
    <textPr sourceFile="E:\IRAM\Arx_ZZ\26065_201906081617_A020_D05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55" xr16:uid="{00000000-0015-0000-FFFF-FFFF8E020000}" name="26065_201906081627_A021_D055" type="6" refreshedVersion="6" background="1" saveData="1">
    <textPr sourceFile="E:\IRAM\Arx_ZZ\26065_201906081627_A021_D05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56" xr16:uid="{00000000-0015-0000-FFFF-FFFF8F020000}" name="26065_201906081637_A020_D058" type="6" refreshedVersion="6" background="1" saveData="1">
    <textPr sourceFile="E:\IRAM\Arx_ZZ\26065_201906081637_A020_D05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57" xr16:uid="{00000000-0015-0000-FFFF-FFFF90020000}" name="26065_201906081647_A021_D066" type="6" refreshedVersion="6" background="1" saveData="1">
    <textPr sourceFile="E:\IRAM\Arx_ZZ\26065_201906081647_A021_D06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58" xr16:uid="{00000000-0015-0000-FFFF-FFFF91020000}" name="26065_201906081657_A021_D070" type="6" refreshedVersion="6" background="1" saveData="1">
    <textPr sourceFile="E:\IRAM\Arx_ZZ\26065_201906081657_A021_D07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59" xr16:uid="{00000000-0015-0000-FFFF-FFFF92020000}" name="26065_201906081707_A022_D071" type="6" refreshedVersion="6" background="1" saveData="1">
    <textPr sourceFile="E:\IRAM\Arx_ZZ\26065_201906081707_A022_D07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60" xr16:uid="{00000000-0015-0000-FFFF-FFFF93020000}" name="26065_201906081717_A022_D076" type="6" refreshedVersion="6" background="1" saveData="1">
    <textPr sourceFile="E:\IRAM\Arx_ZZ\26065_201906081717_A022_D07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61" xr16:uid="{00000000-0015-0000-FFFF-FFFF94020000}" name="26065_201906081727_A023_D081" type="6" refreshedVersion="6" background="1" saveData="1">
    <textPr sourceFile="E:\IRAM\Arx_ZZ\26065_201906081727_A023_D08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62" xr16:uid="{00000000-0015-0000-FFFF-FFFF95020000}" name="26065_201906081737_A024_D085" type="6" refreshedVersion="6" background="1" saveData="1">
    <textPr sourceFile="E:\IRAM\Arx_ZZ\26065_201906081737_A024_D08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63" xr16:uid="{00000000-0015-0000-FFFF-FFFF96020000}" name="26065_201906081747_A025_D092" type="6" refreshedVersion="6" background="1" saveData="1">
    <textPr sourceFile="E:\IRAM\Arx_ZZ\26065_201906081747_A025_D09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64" xr16:uid="{00000000-0015-0000-FFFF-FFFF97020000}" name="26065_201906081757_A025_D098" type="6" refreshedVersion="6" background="1" saveData="1">
    <textPr sourceFile="E:\IRAM\Arx_ZZ\26065_201906081757_A025_D09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65" xr16:uid="{00000000-0015-0000-FFFF-FFFF98020000}" name="26065_201906081807_A027_D096" type="6" refreshedVersion="6" background="1" saveData="1">
    <textPr sourceFile="E:\IRAM\Arx_ZZ\26065_201906081807_A027_D09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66" xr16:uid="{00000000-0015-0000-FFFF-FFFF99020000}" name="26065_201906081817_A029_D096" type="6" refreshedVersion="6" background="1" saveData="1">
    <textPr sourceFile="E:\IRAM\Arx_ZZ\26065_201906081817_A029_D09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67" xr16:uid="{00000000-0015-0000-FFFF-FFFF9A020000}" name="26065_201906081827_A028_D098" type="6" refreshedVersion="6" background="1" saveData="1">
    <textPr sourceFile="E:\IRAM\Arx_ZZ\26065_201906081827_A028_D09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68" xr16:uid="{00000000-0015-0000-FFFF-FFFF9B020000}" name="26065_201906081837_A029_D100" type="6" refreshedVersion="6" background="1" saveData="1">
    <textPr sourceFile="E:\IRAM\Arx_ZZ\26065_201906081837_A029_D10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69" xr16:uid="{00000000-0015-0000-FFFF-FFFF9C020000}" name="26065_201906081847_A029_D106" type="6" refreshedVersion="6" background="1" saveData="1">
    <textPr sourceFile="E:\IRAM\Arx_ZZ\26065_201906081847_A029_D10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70" xr16:uid="{00000000-0015-0000-FFFF-FFFF9D020000}" name="26065_201906132017_A182_D121" type="6" refreshedVersion="6" background="1" saveData="1">
    <textPr sourceFile="E:\IRAM\Arx_ZZ\26065_201906132017_A182_D12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71" xr16:uid="{00000000-0015-0000-FFFF-FFFF9E020000}" name="26065_201906132027_A178_D121" type="6" refreshedVersion="6" background="1" saveData="1">
    <textPr sourceFile="E:\IRAM\Arx_ZZ\26065_201906132027_A178_D12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72" xr16:uid="{00000000-0015-0000-FFFF-FFFF9F020000}" name="26065_201906132037_A175_D120" type="6" refreshedVersion="6" background="1" saveData="1">
    <textPr sourceFile="E:\IRAM\Arx_ZZ\26065_201906132037_A175_D12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73" xr16:uid="{00000000-0015-0000-FFFF-FFFFA0020000}" name="26065_201906132047_A172_D120" type="6" refreshedVersion="6" background="1" saveData="1">
    <textPr sourceFile="E:\IRAM\Arx_ZZ\26065_201906132047_A172_D12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74" xr16:uid="{00000000-0015-0000-FFFF-FFFFA1020000}" name="26065_201906132057_A169_D122" type="6" refreshedVersion="6" background="1" saveData="1">
    <textPr sourceFile="E:\IRAM\Arx_ZZ\26065_201906132057_A169_D12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75" xr16:uid="{00000000-0015-0000-FFFF-FFFFA2020000}" name="26065_201906132107_A166_D124" type="6" refreshedVersion="6" background="1" saveData="1">
    <textPr sourceFile="E:\IRAM\Arx_ZZ\26065_201906132107_A166_D12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76" xr16:uid="{00000000-0015-0000-FFFF-FFFFA3020000}" name="26065_201906132117_A162_D126" type="6" refreshedVersion="6" background="1" saveData="1">
    <textPr sourceFile="E:\IRAM\Arx_ZZ\26065_201906132117_A162_D12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77" xr16:uid="{00000000-0015-0000-FFFF-FFFFA4020000}" name="26065_201906132127_A160_D127" type="6" refreshedVersion="6" background="1" saveData="1">
    <textPr sourceFile="E:\IRAM\Arx_ZZ\26065_201906132127_A160_D12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78" xr16:uid="{00000000-0015-0000-FFFF-FFFFA5020000}" name="26065_201906132137_A157_D130" type="6" refreshedVersion="6" background="1" saveData="1">
    <textPr sourceFile="E:\IRAM\Arx_ZZ\26065_201906132137_A157_D13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79" xr16:uid="{00000000-0015-0000-FFFF-FFFFA6020000}" name="26065_201906132147_A155_D130" type="6" refreshedVersion="6" background="1" saveData="1">
    <textPr sourceFile="E:\IRAM\Arx_ZZ\26065_201906132147_A155_D13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80" xr16:uid="{00000000-0015-0000-FFFF-FFFFA7020000}" name="26065_201906132157_A152_D133" type="6" refreshedVersion="6" background="1" saveData="1">
    <textPr sourceFile="E:\IRAM\Arx_ZZ\26065_201906132157_A152_D13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81" xr16:uid="{00000000-0015-0000-FFFF-FFFFA8020000}" name="26065_201906211007_A074_D090" type="6" refreshedVersion="6" background="1" saveData="1">
    <textPr sourceFile="E:\IRAM\Arx_ZZ\26065_201906211007_A074_D09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82" xr16:uid="{00000000-0015-0000-FFFF-FFFFA9020000}" name="26065_201906211017_A072_D095" type="6" refreshedVersion="6" background="1" saveData="1">
    <textPr sourceFile="E:\IRAM\Arx_ZZ\26065_201906211017_A072_D09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83" xr16:uid="{00000000-0015-0000-FFFF-FFFFAA020000}" name="26065_201906211027_A070_D100" type="6" refreshedVersion="6" background="1" saveData="1">
    <textPr sourceFile="E:\IRAM\Arx_ZZ\26065_201906211027_A070_D10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84" xr16:uid="{00000000-0015-0000-FFFF-FFFFAB020000}" name="26065_201906211037_A065_D104" type="6" refreshedVersion="6" background="1" saveData="1">
    <textPr sourceFile="E:\IRAM\Arx_ZZ\26065_201906211037_A065_D10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85" xr16:uid="{00000000-0015-0000-FFFF-FFFFAC020000}" name="26065_201906211047_A065_D110" type="6" refreshedVersion="6" background="1" saveData="1">
    <textPr sourceFile="E:\IRAM\Arx_ZZ\26065_201906211047_A065_D11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86" xr16:uid="{00000000-0015-0000-FFFF-FFFFAD020000}" name="26065_201906211057_A063_D115" type="6" refreshedVersion="6" background="1" saveData="1">
    <textPr sourceFile="E:\IRAM\Arx_ZZ\26065_201906211057_A063_D11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87" xr16:uid="{00000000-0015-0000-FFFF-FFFFAE020000}" name="26065_201906211107_A062_D126" type="6" refreshedVersion="6" background="1" saveData="1">
    <textPr sourceFile="E:\IRAM\Arx_ZZ\26065_201906211107_A062_D12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88" xr16:uid="{00000000-0015-0000-FFFF-FFFFAF020000}" name="26065_201906211117_A061_D132" type="6" refreshedVersion="6" background="1" saveData="1">
    <textPr sourceFile="E:\IRAM\Arx_ZZ\26065_201906211117_A061_D1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89" xr16:uid="{00000000-0015-0000-FFFF-FFFFB0020000}" name="26065_201906211127_A059_D136" type="6" refreshedVersion="6" background="1" saveData="1">
    <textPr sourceFile="E:\IRAM\Arx_ZZ\26065_201906211127_A059_D13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90" xr16:uid="{00000000-0015-0000-FFFF-FFFFB1020000}" name="26065_201906211137_A058_D142" type="6" refreshedVersion="6" background="1" saveData="1">
    <textPr sourceFile="E:\IRAM\Arx_ZZ\26065_201906211137_A058_D14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91" xr16:uid="{00000000-0015-0000-FFFF-FFFFB2020000}" name="26065_201906211147_A057_D145" type="6" refreshedVersion="6" background="1" saveData="1">
    <textPr sourceFile="E:\IRAM\Arx_ZZ\26065_201906211147_A057_D14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92" xr16:uid="{00000000-0015-0000-FFFF-FFFFB3020000}" name="26065_201906211157_A056_D149" type="6" refreshedVersion="6" background="1" saveData="1">
    <textPr sourceFile="E:\IRAM\Arx_ZZ\26065_201906211157_A056_D14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93" xr16:uid="{00000000-0015-0000-FFFF-FFFFB4020000}" name="26065_201906211207_A055_D154" type="6" refreshedVersion="6" background="1" saveData="1">
    <textPr sourceFile="E:\IRAM\Arx_ZZ\26065_201906211207_A055_D15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94" xr16:uid="{00000000-0015-0000-FFFF-FFFFB5020000}" name="26065_201906211217_A055_D160" type="6" refreshedVersion="6" background="1" saveData="1">
    <textPr sourceFile="E:\IRAM\Arx_ZZ\26065_201906211217_A055_D16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95" xr16:uid="{00000000-0015-0000-FFFF-FFFFB6020000}" name="26065_201906211227_A056_D165" type="6" refreshedVersion="6" background="1" saveData="1">
    <textPr sourceFile="E:\IRAM\Arx_ZZ\26065_201906211227_A056_D16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96" xr16:uid="{00000000-0015-0000-FFFF-FFFFB7020000}" name="26065_201906211237_A055_D173" type="6" refreshedVersion="6" background="1" saveData="1">
    <textPr sourceFile="E:\IRAM\Arx_ZZ\26065_201906211237_A055_D17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97" xr16:uid="{00000000-0015-0000-FFFF-FFFFB8020000}" name="26065_201906240817_A258_D003" type="6" refreshedVersion="6" background="1" saveData="1">
    <textPr sourceFile="E:\IRAM\Arx_ZZ\26065_201906240817_A258_D00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98" xr16:uid="{00000000-0015-0000-FFFF-FFFFB9020000}" name="26065_201906240827_A157_D005" type="6" refreshedVersion="6" background="1" saveData="1">
    <textPr sourceFile="E:\IRAM\Arx_ZZ\26065_201906240827_A157_D00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99" xr16:uid="{00000000-0015-0000-FFFF-FFFFBA020000}" name="26065_201906240837_A130_D008" type="6" refreshedVersion="6" background="1" saveData="1">
    <textPr sourceFile="E:\IRAM\Arx_ZZ\26065_201906240837_A130_D00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00" xr16:uid="{00000000-0015-0000-FFFF-FFFFBB020000}" name="26065_201906240847_A138_D010" type="6" refreshedVersion="6" background="1" saveData="1">
    <textPr sourceFile="E:\IRAM\Arx_ZZ\26065_201906240847_A138_D01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01" xr16:uid="{00000000-0015-0000-FFFF-FFFFBC020000}" name="26065_201906240857_A136_D015" type="6" refreshedVersion="6" background="1" saveData="1">
    <textPr sourceFile="E:\IRAM\Arx_ZZ\26065_201906240857_A136_D01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02" xr16:uid="{00000000-0015-0000-FFFF-FFFFBD020000}" name="26065_201906240907_A130_D023" type="6" refreshedVersion="6" background="1" saveData="1">
    <textPr sourceFile="E:\IRAM\Arx_ZZ\26065_201906240907_A130_D02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03" xr16:uid="{00000000-0015-0000-FFFF-FFFFBE020000}" name="26065_201906240917_A130_D029" type="6" refreshedVersion="6" background="1" saveData="1">
    <textPr sourceFile="E:\IRAM\Arx_ZZ\26065_201906240917_A130_D02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04" xr16:uid="{00000000-0015-0000-FFFF-FFFFBF020000}" name="26065_201906240927_A132_D033" type="6" refreshedVersion="6" background="1" saveData="1">
    <textPr sourceFile="E:\IRAM\Arx_ZZ\26065_201906240927_A132_D03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05" xr16:uid="{00000000-0015-0000-FFFF-FFFFC0020000}" name="26065_201906240937_A131_D038" type="6" refreshedVersion="6" background="1" saveData="1">
    <textPr sourceFile="E:\IRAM\Arx_ZZ\26065_201906240937_A131_D03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06" xr16:uid="{00000000-0015-0000-FFFF-FFFFC1020000}" name="26065_201906240947_A131_D044" type="6" refreshedVersion="6" background="1" saveData="1">
    <textPr sourceFile="E:\IRAM\Arx_ZZ\26065_201906240947_A131_D04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07" xr16:uid="{00000000-0015-0000-FFFF-FFFFC2020000}" name="26065_201906240957_A129_D049" type="6" refreshedVersion="6" background="1" saveData="1">
    <textPr sourceFile="E:\IRAM\Arx_ZZ\26065_201906240957_A129_D04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08" xr16:uid="{00000000-0015-0000-FFFF-FFFFC3020000}" name="26065_201906241007_A131_D056" type="6" refreshedVersion="6" background="1" saveData="1">
    <textPr sourceFile="E:\IRAM\Arx_ZZ\26065_201906241007_A131_D05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09" xr16:uid="{00000000-0015-0000-FFFF-FFFFC4020000}" name="26065_201906241017_A130_D064" type="6" refreshedVersion="6" background="1" saveData="1">
    <textPr sourceFile="E:\IRAM\Arx_ZZ\26065_201906241017_A130_D06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10" xr16:uid="{00000000-0015-0000-FFFF-FFFFC5020000}" name="26065_201906241027_A133_D067" type="6" refreshedVersion="6" background="1" saveData="1">
    <textPr sourceFile="E:\IRAM\Arx_ZZ\26065_201906241027_A133_D06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11" xr16:uid="{00000000-0015-0000-FFFF-FFFFC6020000}" name="26065_201906241037_A131_D073" type="6" refreshedVersion="6" background="1" saveData="1">
    <textPr sourceFile="E:\IRAM\Arx_ZZ\26065_201906241037_A131_D07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12" xr16:uid="{00000000-0015-0000-FFFF-FFFFC7020000}" name="26065_201906241047_A130_D079" type="6" refreshedVersion="6" background="1" saveData="1">
    <textPr sourceFile="E:\IRAM\Arx_ZZ\26065_201906241047_A130_D07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13" xr16:uid="{00000000-0015-0000-FFFF-FFFFC8020000}" name="26065_201906241057_A132_D086" type="6" refreshedVersion="6" background="1" saveData="1">
    <textPr sourceFile="E:\IRAM\Arx_ZZ\26065_201906241057_A132_D08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14" xr16:uid="{00000000-0015-0000-FFFF-FFFFC9020000}" name="26065_201906241117_A129_D103" type="6" refreshedVersion="6" background="1" saveData="1">
    <textPr sourceFile="E:\IRAM\Arx_ZZ\26065_201906241117_A129_D10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15" xr16:uid="{00000000-0015-0000-FFFF-FFFFCA020000}" name="26065_201906241127_A129_D107" type="6" refreshedVersion="6" background="1" saveData="1">
    <textPr sourceFile="E:\IRAM\Arx_ZZ\26065_201906241127_A129_D10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16" xr16:uid="{00000000-0015-0000-FFFF-FFFFCB020000}" name="26065_201906241137_A130_D110" type="6" refreshedVersion="6" background="1" saveData="1">
    <textPr sourceFile="E:\IRAM\Arx_ZZ\26065_201906241137_A130_D11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17" xr16:uid="{00000000-0015-0000-FFFF-FFFFCC020000}" name="26065_201906241147_A128_D119" type="6" refreshedVersion="6" background="1" saveData="1">
    <textPr sourceFile="E:\IRAM\Arx_ZZ\26065_201906241147_A128_D11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18" xr16:uid="{00000000-0015-0000-FFFF-FFFFCD020000}" name="26065_201906241157_A128_D125" type="6" refreshedVersion="6" background="1" saveData="1">
    <textPr sourceFile="E:\IRAM\Arx_ZZ\26065_201906241157_A128_D12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19" xr16:uid="{00000000-0015-0000-FFFF-FFFFCE020000}" name="26065_201906241207_A128_D132" type="6" refreshedVersion="6" background="1" saveData="1">
    <textPr sourceFile="E:\IRAM\Arx_ZZ\26065_201906241207_A128_D1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20" xr16:uid="{00000000-0015-0000-FFFF-FFFFCF020000}" name="26065_201906241217_A129_D142" type="6" refreshedVersion="6" background="1" saveData="1">
    <textPr sourceFile="E:\IRAM\Arx_ZZ\26065_201906241217_A129_D14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21" xr16:uid="{00000000-0015-0000-FFFF-FFFFD0020000}" name="26065_201907020947_A253_D057" type="6" refreshedVersion="6" background="1" saveData="1">
    <textPr sourceFile="E:\IRAM\Arx_ZZ\26065_201907020947_A253_D05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22" xr16:uid="{00000000-0015-0000-FFFF-FFFFD1020000}" name="26065_201907020957_A250_D051" type="6" refreshedVersion="6" background="1" saveData="1">
    <textPr sourceFile="E:\IRAM\Arx_ZZ\26065_201907020957_A250_D05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23" xr16:uid="{00000000-0015-0000-FFFF-FFFFD2020000}" name="26065_201907021007_A247_D043" type="6" refreshedVersion="6" background="1" saveData="1">
    <textPr sourceFile="E:\IRAM\Arx_ZZ\26065_201907021007_A247_D04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24" xr16:uid="{00000000-0015-0000-FFFF-FFFFD3020000}" name="26065_201907021017_A241_D036" type="6" refreshedVersion="6" background="1" saveData="1">
    <textPr sourceFile="E:\IRAM\Arx_ZZ\26065_201907021017_A241_D03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25" xr16:uid="{00000000-0015-0000-FFFF-FFFFD4020000}" name="26065_201907021027_A237_D032" type="6" refreshedVersion="6" background="1" saveData="1">
    <textPr sourceFile="E:\IRAM\Arx_ZZ\26065_201907021027_A237_D0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26" xr16:uid="{00000000-0015-0000-FFFF-FFFFD5020000}" name="26065_201907021037_A230_D026" type="6" refreshedVersion="6" background="1" saveData="1">
    <textPr sourceFile="E:\IRAM\Arx_ZZ\26065_201907021037_A230_D02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27" xr16:uid="{00000000-0015-0000-FFFF-FFFFD6020000}" name="26065_201907021047_A221_D021" type="6" refreshedVersion="6" background="1" saveData="1">
    <textPr sourceFile="E:\IRAM\Arx_ZZ\26065_201907021047_A221_D02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28" xr16:uid="{00000000-0015-0000-FFFF-FFFFD7020000}" name="26065_201907021057_A205_D017" type="6" refreshedVersion="6" background="1" saveData="1">
    <textPr sourceFile="E:\IRAM\Arx_ZZ\26065_201907021057_A205_D01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29" xr16:uid="{00000000-0015-0000-FFFF-FFFFD8020000}" name="26065_201907021107_A185_D016" type="6" refreshedVersion="6" background="1" saveData="1">
    <textPr sourceFile="E:\IRAM\Arx_ZZ\26065_201907021107_A185_D01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30" xr16:uid="{00000000-0015-0000-FFFF-FFFFD9020000}" name="26065_201907021117_A170_D018" type="6" refreshedVersion="6" background="1" saveData="1">
    <textPr sourceFile="E:\IRAM\Arx_ZZ\26065_201907021117_A170_D01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31" xr16:uid="{00000000-0015-0000-FFFF-FFFFDA020000}" name="26065_201907021127_A146_D021" type="6" refreshedVersion="6" background="1" saveData="1">
    <textPr sourceFile="E:\IRAM\Arx_ZZ\26065_201907021127_A146_D02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32" xr16:uid="{00000000-0015-0000-FFFF-FFFFDB020000}" name="26065_201907021137_A133_D022" type="6" refreshedVersion="6" background="1" saveData="1">
    <textPr sourceFile="E:\IRAM\Arx_ZZ\26065_201907021137_A133_D02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33" xr16:uid="{00000000-0015-0000-FFFF-FFFFDC020000}" name="26065_201907021147_A122_D027" type="6" refreshedVersion="6" background="1" saveData="1">
    <textPr sourceFile="E:\IRAM\Arx_ZZ\26065_201907021147_A122_D02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34" xr16:uid="{00000000-0015-0000-FFFF-FFFFDD020000}" name="26065_201907021157_A114_D031" type="6" refreshedVersion="6" background="1" saveData="1">
    <textPr sourceFile="E:\IRAM\Arx_ZZ\26065_201907021157_A114_D03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35" xr16:uid="{00000000-0015-0000-FFFF-FFFFDE020000}" name="26065_201907021207_A107_D037" type="6" refreshedVersion="6" background="1" saveData="1">
    <textPr sourceFile="E:\IRAM\Arx_ZZ\26065_201907021207_A107_D03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36" xr16:uid="{00000000-0015-0000-FFFF-FFFFDF020000}" name="26065_201907021217_A106_D041" type="6" refreshedVersion="6" background="1" saveData="1">
    <textPr sourceFile="E:\IRAM\Arx_ZZ\26065_201907021217_A106_D04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37" xr16:uid="{00000000-0015-0000-FFFF-FFFFE0020000}" name="26065_201907021227_A101_D048" type="6" refreshedVersion="6" background="1" saveData="1">
    <textPr sourceFile="E:\IRAM\Arx_ZZ\26065_201907021227_A101_D04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38" xr16:uid="{00000000-0015-0000-FFFF-FFFFE1020000}" name="26065_201907021237_A097_D053" type="6" refreshedVersion="6" background="1" saveData="1">
    <textPr sourceFile="E:\IRAM\Arx_ZZ\26065_201907021237_A097_D05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39" xr16:uid="{00000000-0015-0000-FFFF-FFFFE2020000}" name="26065_201907021247_A096_D058" type="6" refreshedVersion="6" background="1" saveData="1">
    <textPr sourceFile="E:\IRAM\Arx_ZZ\26065_201907021247_A096_D05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40" xr16:uid="{00000000-0015-0000-FFFF-FFFFE3020000}" name="26065_201907021257_A096_D060" type="6" refreshedVersion="6" background="1" saveData="1">
    <textPr sourceFile="E:\IRAM\Arx_ZZ\26065_201907021257_A096_D06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41" xr16:uid="{00000000-0015-0000-FFFF-FFFFE4020000}" name="26065_201907021307_A095_D063" type="6" refreshedVersion="6" background="1" saveData="1">
    <textPr sourceFile="E:\IRAM\Arx_ZZ\26065_201907021307_A095_D06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42" xr16:uid="{00000000-0015-0000-FFFF-FFFFE5020000}" name="26065_201907021317_A094_D066" type="6" refreshedVersion="6" background="1" saveData="1">
    <textPr sourceFile="E:\IRAM\Arx_ZZ\26065_201907021317_A094_D06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43" xr16:uid="{00000000-0015-0000-FFFF-FFFFE6020000}" name="26065_201907021327_A094_D072" type="6" refreshedVersion="6" background="1" saveData="1">
    <textPr sourceFile="E:\IRAM\Arx_ZZ\26065_201907021327_A094_D0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44" xr16:uid="{00000000-0015-0000-FFFF-FFFFE7020000}" name="26065_201907021817_A271_D071" type="6" refreshedVersion="6" background="1" saveData="1">
    <textPr sourceFile="E:\IRAM\Arx_ZZ\26065_201907021817_A271_D07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45" xr16:uid="{00000000-0015-0000-FFFF-FFFFE8020000}" name="26065_201907021827_A272_D065" type="6" refreshedVersion="6" background="1" saveData="1">
    <textPr sourceFile="E:\IRAM\Arx_ZZ\26065_201907021827_A272_D06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46" xr16:uid="{00000000-0015-0000-FFFF-FFFFE9020000}" name="26065_201907021837_A274_D059" type="6" refreshedVersion="6" background="1" saveData="1">
    <textPr sourceFile="E:\IRAM\Arx_ZZ\26065_201907021837_A274_D05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47" xr16:uid="{00000000-0015-0000-FFFF-FFFFEA020000}" name="26065_201907021847_A274_D054" type="6" refreshedVersion="6" background="1" saveData="1">
    <textPr sourceFile="E:\IRAM\Arx_ZZ\26065_201907021847_A274_D05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48" xr16:uid="{00000000-0015-0000-FFFF-FFFFEB020000}" name="26065_201907021857_A275_D049" type="6" refreshedVersion="6" background="1" saveData="1">
    <textPr sourceFile="E:\IRAM\Arx_ZZ\26065_201907021857_A275_D04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49" xr16:uid="{00000000-0015-0000-FFFF-FFFFEC020000}" name="26065_201907021907_A276_D046" type="6" refreshedVersion="6" background="1" saveData="1">
    <textPr sourceFile="E:\IRAM\Arx_ZZ\26065_201907021907_A276_D04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50" xr16:uid="{00000000-0015-0000-FFFF-FFFFED020000}" name="26065_201907021917_A277_D041" type="6" refreshedVersion="6" background="1" saveData="1">
    <textPr sourceFile="E:\IRAM\Arx_ZZ\26065_201907021917_A277_D04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51" xr16:uid="{00000000-0015-0000-FFFF-FFFFEE020000}" name="26065_201907021927_A278_D039" type="6" refreshedVersion="6" background="1" saveData="1">
    <textPr sourceFile="E:\IRAM\Arx_ZZ\26065_201907021927_A278_D03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52" xr16:uid="{00000000-0015-0000-FFFF-FFFFEF020000}" name="26065_201907021937_A277_D034" type="6" refreshedVersion="6" background="1" saveData="1">
    <textPr sourceFile="E:\IRAM\Arx_ZZ\26065_201907021937_A277_D03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53" xr16:uid="{00000000-0015-0000-FFFF-FFFFF0020000}" name="26065_201907021947_A278_D028" type="6" refreshedVersion="6" background="1" saveData="1">
    <textPr sourceFile="E:\IRAM\Arx_ZZ\26065_201907021947_A278_D02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54" xr16:uid="{00000000-0015-0000-FFFF-FFFFF1020000}" name="26065_201907021957_A282_D026" type="6" refreshedVersion="6" background="1" saveData="1">
    <textPr sourceFile="E:\IRAM\Arx_ZZ\26065_201907021957_A282_D02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55" xr16:uid="{00000000-0015-0000-FFFF-FFFFF2020000}" name="26065_201907022007_A287_D022" type="6" refreshedVersion="6" background="1" saveData="1">
    <textPr sourceFile="E:\IRAM\Arx_ZZ\26065_201907022007_A287_D02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56" xr16:uid="{00000000-0015-0000-FFFF-FFFFF3020000}" name="26065_201907022017_A293_D019" type="6" refreshedVersion="6" background="1" saveData="1">
    <textPr sourceFile="E:\IRAM\Arx_ZZ\26065_201907022017_A293_D01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57" xr16:uid="{00000000-0015-0000-FFFF-FFFFF4020000}" name="26065_201907022027_A299_D016" type="6" refreshedVersion="6" background="1" saveData="1">
    <textPr sourceFile="E:\IRAM\Arx_ZZ\26065_201907022027_A299_D01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58" xr16:uid="{00000000-0015-0000-FFFF-FFFFF5020000}" name="26065_201907022037_A310_D014" type="6" refreshedVersion="6" background="1" saveData="1">
    <textPr sourceFile="E:\IRAM\Arx_ZZ\26065_201907022037_A310_D01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59" xr16:uid="{00000000-0015-0000-FFFF-FFFFF6020000}" name="26065_201907022047_A339_D012" type="6" refreshedVersion="6" background="1" saveData="1">
    <textPr sourceFile="E:\IRAM\Arx_ZZ\26065_201907022047_A339_D0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60" xr16:uid="{00000000-0015-0000-FFFF-FFFFF7020000}" name="26065_201907022057_A349_D012" type="6" refreshedVersion="6" background="1" saveData="1">
    <textPr sourceFile="E:\IRAM\Arx_ZZ\26065_201907022057_A349_D0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61" xr16:uid="{00000000-0015-0000-FFFF-FFFFF8020000}" name="26065_201907022107_A023_D014" type="6" refreshedVersion="6" background="1" saveData="1">
    <textPr sourceFile="E:\IRAM\Arx_ZZ\26065_201907022107_A023_D01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62" xr16:uid="{00000000-0015-0000-FFFF-FFFFF9020000}" name="26065_201907022117_A041_D015" type="6" refreshedVersion="6" background="1" saveData="1">
    <textPr sourceFile="E:\IRAM\Arx_ZZ\26065_201907022117_A041_D01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63" xr16:uid="{00000000-0015-0000-FFFF-FFFFFA020000}" name="26065_201907022127_A048_D018" type="6" refreshedVersion="6" background="1" saveData="1">
    <textPr sourceFile="E:\IRAM\Arx_ZZ\26065_201907022127_A048_D01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64" xr16:uid="{00000000-0015-0000-FFFF-FFFFFB020000}" name="26065_201907022137_A047_D023" type="6" refreshedVersion="6" background="1" saveData="1">
    <textPr sourceFile="E:\IRAM\Arx_ZZ\26065_201907022137_A047_D02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65" xr16:uid="{00000000-0015-0000-FFFF-FFFFFC020000}" name="26065_201907022147_A057_D027" type="6" refreshedVersion="6" background="1" saveData="1">
    <textPr sourceFile="E:\IRAM\Arx_ZZ\26065_201907022147_A057_D02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66" xr16:uid="{00000000-0015-0000-FFFF-FFFFFD020000}" name="26065_201907022157_A054_D029" type="6" refreshedVersion="6" background="1" saveData="1">
    <textPr sourceFile="E:\IRAM\Arx_ZZ\26065_201907022157_A054_D02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67" xr16:uid="{00000000-0015-0000-FFFF-FFFFFE020000}" name="26065_201907022207_A059_D033" type="6" refreshedVersion="6" background="1" saveData="1">
    <textPr sourceFile="E:\IRAM\Arx_ZZ\26065_201907022207_A059_D03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68" xr16:uid="{00000000-0015-0000-FFFF-FFFFFF020000}" name="26065_201907022217_A062_D037" type="6" refreshedVersion="6" background="1" saveData="1">
    <textPr sourceFile="E:\IRAM\Arx_ZZ\26065_201907022217_A062_D03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69" xr16:uid="{00000000-0015-0000-FFFF-FFFF00030000}" name="26065_201907022227_A059_D038" type="6" refreshedVersion="6" background="1" saveData="1">
    <textPr sourceFile="E:\IRAM\Arx_ZZ\26065_201907022227_A059_D03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70" xr16:uid="{00000000-0015-0000-FFFF-FFFF01030000}" name="26065_201907022237_A059_D041" type="6" refreshedVersion="6" background="1" saveData="1">
    <textPr sourceFile="E:\IRAM\Arx_ZZ\26065_201907022237_A059_D04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71" xr16:uid="{00000000-0015-0000-FFFF-FFFF02030000}" name="26065_201907022247_A059_D047" type="6" refreshedVersion="6" background="1" saveData="1">
    <textPr sourceFile="E:\IRAM\Arx_ZZ\26065_201907022247_A059_D04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72" xr16:uid="{00000000-0015-0000-FFFF-FFFF03030000}" name="26065_201907081217_A106_D076" type="6" refreshedVersion="6" background="1" saveData="1">
    <textPr sourceFile="E:\IRAM\Arx_ZZ\26065_201907081217_A106_D07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73" xr16:uid="{00000000-0015-0000-FFFF-FFFF04030000}" name="26065_201907081227_A108_D0681" type="6" refreshedVersion="6" background="1" saveData="1">
    <textPr sourceFile="E:\IRAM\Arx_ZZ\26065_201907081227_A108_D06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74" xr16:uid="{00000000-0015-0000-FFFF-FFFF05030000}" name="26065_201907081237_A110_D065" type="6" refreshedVersion="6" background="1" saveData="1">
    <textPr sourceFile="E:\IRAM\Arx_ZZ\26065_201907081237_A110_D06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75" xr16:uid="{00000000-0015-0000-FFFF-FFFF06030000}" name="26065_201907081247_A113_D059" type="6" refreshedVersion="6" background="1" saveData="1">
    <textPr sourceFile="E:\IRAM\Arx_ZZ\26065_201907081247_A113_D05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76" xr16:uid="{00000000-0015-0000-FFFF-FFFF07030000}" name="26065_201907081257_A118_D054" type="6" refreshedVersion="6" background="1" saveData="1">
    <textPr sourceFile="E:\IRAM\Arx_ZZ\26065_201907081257_A118_D05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77" xr16:uid="{00000000-0015-0000-FFFF-FFFF08030000}" name="26065_201907081307_A119_D052" type="6" refreshedVersion="6" background="1" saveData="1">
    <textPr sourceFile="E:\IRAM\Arx_ZZ\26065_201907081307_A119_D05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78" xr16:uid="{00000000-0015-0000-FFFF-FFFF09030000}" name="26065_201907081317_A120_D049" type="6" refreshedVersion="6" background="1" saveData="1">
    <textPr sourceFile="E:\IRAM\Arx_ZZ\26065_201907081317_A120_D04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79" xr16:uid="{00000000-0015-0000-FFFF-FFFF0A030000}" name="26065_201907081327_A125_D044" type="6" refreshedVersion="6" background="1" saveData="1">
    <textPr sourceFile="E:\IRAM\Arx_ZZ\26065_201907081327_A125_D04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80" xr16:uid="{00000000-0015-0000-FFFF-FFFF0B030000}" name="26065_201907081337_A131_D041" type="6" refreshedVersion="6" background="1" saveData="1">
    <textPr sourceFile="E:\IRAM\Arx_ZZ\26065_201907081337_A131_D04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81" xr16:uid="{00000000-0015-0000-FFFF-FFFF0C030000}" name="26065_201907081347_A140_D040" type="6" refreshedVersion="6" background="1" saveData="1">
    <textPr sourceFile="E:\IRAM\Arx_ZZ\26065_201907081347_A140_D04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82" xr16:uid="{00000000-0015-0000-FFFF-FFFF0D030000}" name="26065_201907081357_A140_D035" type="6" refreshedVersion="6" background="1" saveData="1">
    <textPr sourceFile="E:\IRAM\Arx_ZZ\26065_201907081357_A140_D03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83" xr16:uid="{00000000-0015-0000-FFFF-FFFF0E030000}" name="26065_201907081407_A144_D033" type="6" refreshedVersion="6" background="1" saveData="1">
    <textPr sourceFile="E:\IRAM\Arx_ZZ\26065_201907081407_A144_D03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84" xr16:uid="{00000000-0015-0000-FFFF-FFFF0F030000}" name="26065_201907081417_A155_D031" type="6" refreshedVersion="6" background="1" saveData="1">
    <textPr sourceFile="E:\IRAM\Arx_ZZ\26065_201907081417_A155_D03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85" xr16:uid="{00000000-0015-0000-FFFF-FFFF10030000}" name="26065_201907081427_A167_D030" type="6" refreshedVersion="6" background="1" saveData="1">
    <textPr sourceFile="E:\IRAM\Arx_ZZ\26065_201907081427_A167_D03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86" xr16:uid="{00000000-0015-0000-FFFF-FFFF11030000}" name="26065_201907081437_A167_D030" type="6" refreshedVersion="6" background="1" saveData="1">
    <textPr sourceFile="E:\IRAM\Arx_ZZ\26065_201907081437_A167_D03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87" xr16:uid="{00000000-0015-0000-FFFF-FFFF12030000}" name="26065_201907081447_A175_D030" type="6" refreshedVersion="6" background="1" saveData="1">
    <textPr sourceFile="E:\IRAM\Arx_ZZ\26065_201907081447_A175_D03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88" xr16:uid="{00000000-0015-0000-FFFF-FFFF13030000}" name="26065_201907081457_A180_D030" type="6" refreshedVersion="6" background="1" saveData="1">
    <textPr sourceFile="E:\IRAM\Arx_ZZ\26065_201907081457_A180_D03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89" xr16:uid="{00000000-0015-0000-FFFF-FFFF14030000}" name="26065_201907091157_A077_D185" type="6" refreshedVersion="6" background="1" saveData="1">
    <textPr sourceFile="E:\IRAM\Arx_ZZ\26065_201907091157_A077_D18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90" xr16:uid="{00000000-0015-0000-FFFF-FFFF15030000}" name="26065_201907091207_A078_D177" type="6" refreshedVersion="6" background="1" saveData="1">
    <textPr sourceFile="E:\IRAM\Arx_ZZ\26065_201907091207_A078_D17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91" xr16:uid="{00000000-0015-0000-FFFF-FFFF16030000}" name="26065_201907091217_A078_D173" type="6" refreshedVersion="6" background="1" saveData="1">
    <textPr sourceFile="E:\IRAM\Arx_ZZ\26065_201907091217_A078_D17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92" xr16:uid="{00000000-0015-0000-FFFF-FFFF17030000}" name="26065_201907091227_A080_D170" type="6" refreshedVersion="6" background="1" saveData="1">
    <textPr sourceFile="E:\IRAM\Arx_ZZ\26065_201907091227_A080_D17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93" xr16:uid="{00000000-0015-0000-FFFF-FFFF18030000}" name="26065_201907091237_A080_D166" type="6" refreshedVersion="6" background="1" saveData="1">
    <textPr sourceFile="E:\IRAM\Arx_ZZ\26065_201907091237_A080_D16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94" xr16:uid="{00000000-0015-0000-FFFF-FFFF19030000}" name="26065_201907091247_A081_D160" type="6" refreshedVersion="6" background="1" saveData="1">
    <textPr sourceFile="E:\IRAM\Arx_ZZ\26065_201907091247_A081_D16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95" xr16:uid="{00000000-0015-0000-FFFF-FFFF1A030000}" name="26065_201907091257_A082_D156" type="6" refreshedVersion="6" background="1" saveData="1">
    <textPr sourceFile="E:\IRAM\Arx_ZZ\26065_201907091257_A082_D15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96" xr16:uid="{00000000-0015-0000-FFFF-FFFF1B030000}" name="26065_201907091307_A083_D154" type="6" refreshedVersion="6" background="1" saveData="1">
    <textPr sourceFile="E:\IRAM\Arx_ZZ\26065_201907091307_A083_D15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97" xr16:uid="{00000000-0015-0000-FFFF-FFFF1C030000}" name="26065_201907091317_A082_D150" type="6" refreshedVersion="6" background="1" saveData="1">
    <textPr sourceFile="E:\IRAM\Arx_ZZ\26065_201907091317_A082_D15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98" xr16:uid="{00000000-0015-0000-FFFF-FFFF1D030000}" name="26065_201907091327_A081_D144" type="6" refreshedVersion="6" background="1" saveData="1">
    <textPr sourceFile="E:\IRAM\Arx_ZZ\26065_201907091327_A081_D14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99" xr16:uid="{00000000-0015-0000-FFFF-FFFF1E030000}" name="26065_201907091337_A080_D136" type="6" refreshedVersion="6" background="1" saveData="1">
    <textPr sourceFile="E:\IRAM\Arx_ZZ\26065_201907091337_A080_D13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00" xr16:uid="{00000000-0015-0000-FFFF-FFFF1F030000}" name="26065_201907091347_A080_D132" type="6" refreshedVersion="6" background="1" saveData="1">
    <textPr sourceFile="E:\IRAM\Arx_ZZ\26065_201907091347_A080_D1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01" xr16:uid="{00000000-0015-0000-FFFF-FFFF20030000}" name="26065_201907091357_A081_D128" type="6" refreshedVersion="6" background="1" saveData="1">
    <textPr sourceFile="E:\IRAM\Arx_ZZ\26065_201907091357_A081_D12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02" xr16:uid="{00000000-0015-0000-FFFF-FFFF21030000}" name="26065_201907091407_A081_D126" type="6" refreshedVersion="6" background="1" saveData="1">
    <textPr sourceFile="E:\IRAM\Arx_ZZ\26065_201907091407_A081_D12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03" xr16:uid="{00000000-0015-0000-FFFF-FFFF22030000}" name="26065_201907091417_A085_D1211" type="6" refreshedVersion="6" background="1" saveData="1">
    <textPr sourceFile="E:\IRAM\Arx_ZZ\26065_201907091417_A085_D12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04" xr16:uid="{00000000-0015-0000-FFFF-FFFF23030000}" name="26065_201907091427_A086_D119" type="6" refreshedVersion="6" background="1" saveData="1">
    <textPr sourceFile="E:\IRAM\Arx_ZZ\26065_201907091427_A086_D11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05" xr16:uid="{00000000-0015-0000-FFFF-FFFF24030000}" name="26065_201907091437_A087_D114" type="6" refreshedVersion="6" background="1" saveData="1">
    <textPr sourceFile="E:\IRAM\Arx_ZZ\26065_201907091437_A087_D11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06" xr16:uid="{00000000-0015-0000-FFFF-FFFF25030000}" name="26065_201907091447_A087_D110" type="6" refreshedVersion="6" background="1" saveData="1">
    <textPr sourceFile="E:\IRAM\Arx_ZZ\26065_201907091447_A087_D11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07" xr16:uid="{00000000-0015-0000-FFFF-FFFF26030000}" name="26065_201908071017_A209_D216" type="6" refreshedVersion="6" background="1" saveData="1">
    <textPr sourceFile="E:\IRAM\Arx_ZZ\26065_201908071017_A209_D21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08" xr16:uid="{00000000-0015-0000-FFFF-FFFF27030000}" name="26065_201908071027_A209_D213" type="6" refreshedVersion="6" background="1" saveData="1">
    <textPr sourceFile="E:\IRAM\Arx_ZZ\26065_201908071027_A209_D21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09" xr16:uid="{00000000-0015-0000-FFFF-FFFF28030000}" name="26065_201908071037_A207_D207" type="6" refreshedVersion="6" background="1" saveData="1">
    <textPr sourceFile="E:\IRAM\Arx_ZZ\26065_201908071037_A207_D20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10" xr16:uid="{00000000-0015-0000-FFFF-FFFF29030000}" name="26065_201908071047_A210_D211" type="6" refreshedVersion="6" background="1" saveData="1">
    <textPr sourceFile="E:\IRAM\Arx_ZZ\26065_201908071047_A210_D21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11" xr16:uid="{00000000-0015-0000-FFFF-FFFF2A030000}" name="26065_201908071057_A209_D207" type="6" refreshedVersion="6" background="1" saveData="1">
    <textPr sourceFile="E:\IRAM\Arx_ZZ\26065_201908071057_A209_D20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12" xr16:uid="{00000000-0015-0000-FFFF-FFFF2B030000}" name="26065_201908071107_A203_D194" type="6" refreshedVersion="6" background="1" saveData="1">
    <textPr sourceFile="E:\IRAM\Arx_ZZ\26065_201908071107_A203_D19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13" xr16:uid="{00000000-0015-0000-FFFF-FFFF2C030000}" name="26065_201908071117_A201_D191" type="6" refreshedVersion="6" background="1" saveData="1">
    <textPr sourceFile="E:\IRAM\Arx_ZZ\26065_201908071117_A201_D19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14" xr16:uid="{00000000-0015-0000-FFFF-FFFF2D030000}" name="26065_201908071127_A200_D189" type="6" refreshedVersion="6" background="1" saveData="1">
    <textPr sourceFile="E:\IRAM\Arx_ZZ\26065_201908071127_A200_D18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15" xr16:uid="{00000000-0015-0000-FFFF-FFFF2E030000}" name="26065_201908071127_A204_D191" type="6" refreshedVersion="6" background="1" saveData="1">
    <textPr sourceFile="E:\IRAM\Arx_ZZ\26065_201908071127_A204_D19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16" xr16:uid="{00000000-0015-0000-FFFF-FFFF2F030000}" name="26065_201908071137_A200_D185" type="6" refreshedVersion="6" background="1" saveData="1">
    <textPr sourceFile="E:\IRAM\Arx_ZZ\26065_201908071137_A200_D18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17" xr16:uid="{00000000-0015-0000-FFFF-FFFF30030000}" name="26065_201908071137_A202_D189" type="6" refreshedVersion="6" background="1" saveData="1">
    <textPr sourceFile="E:\IRAM\Arx_ZZ\26065_201908071137_A202_D18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18" xr16:uid="{00000000-0015-0000-FFFF-FFFF31030000}" name="26065_201908071147_A198_D185" type="6" refreshedVersion="6" background="1" saveData="1">
    <textPr sourceFile="E:\IRAM\Arx_ZZ\26065_201908071147_A198_D18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19" xr16:uid="{00000000-0015-0000-FFFF-FFFF32030000}" name="26065_201908071147_A202_D187" type="6" refreshedVersion="6" background="1" saveData="1">
    <textPr sourceFile="E:\IRAM\Arx_ZZ\26065_201908071147_A202_D18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20" xr16:uid="{00000000-0015-0000-FFFF-FFFF33030000}" name="26065_201908071157_A197_D182" type="6" refreshedVersion="6" background="1" saveData="1">
    <textPr sourceFile="E:\IRAM\Arx_ZZ\26065_201908071157_A197_D18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21" xr16:uid="{00000000-0015-0000-FFFF-FFFF34030000}" name="26065_201908071157_A199_D182" type="6" refreshedVersion="6" background="1" saveData="1">
    <textPr sourceFile="E:\IRAM\Arx_ZZ\26065_201908071157_A199_D18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22" xr16:uid="{00000000-0015-0000-FFFF-FFFF35030000}" name="26065_201908071207_A196_D178" type="6" refreshedVersion="6" background="1" saveData="1">
    <textPr sourceFile="E:\IRAM\Arx_ZZ\26065_201908071207_A196_D17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23" xr16:uid="{00000000-0015-0000-FFFF-FFFF36030000}" name="26065_201908071207_A197_D177" type="6" refreshedVersion="6" background="1" saveData="1">
    <textPr sourceFile="E:\IRAM\Arx_ZZ\26065_201908071207_A197_D17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24" xr16:uid="{00000000-0015-0000-FFFF-FFFF37030000}" name="26065_201908071217_A194_D178" type="6" refreshedVersion="6" background="1" saveData="1">
    <textPr sourceFile="E:\IRAM\Arx_ZZ\26065_201908071217_A194_D17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25" xr16:uid="{00000000-0015-0000-FFFF-FFFF38030000}" name="26065_201908071217_A195_D176" type="6" refreshedVersion="6" background="1" saveData="1">
    <textPr sourceFile="E:\IRAM\Arx_ZZ\26065_201908071217_A195_D17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26" xr16:uid="{00000000-0015-0000-FFFF-FFFF39030000}" name="26065_201908071227_A195_D174" type="6" refreshedVersion="6" background="1" saveData="1">
    <textPr sourceFile="E:\IRAM\Arx_ZZ\26065_201908071227_A195_D17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27" xr16:uid="{00000000-0015-0000-FFFF-FFFF3A030000}" name="26065_201908071227_A195_D175" type="6" refreshedVersion="6" background="1" saveData="1">
    <textPr sourceFile="E:\IRAM\Arx_ZZ\26065_201908071227_A195_D17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28" xr16:uid="{00000000-0015-0000-FFFF-FFFF3B030000}" name="26065_201908071237_A193_D174" type="6" refreshedVersion="6" background="1" saveData="1">
    <textPr sourceFile="E:\IRAM\Arx_ZZ\26065_201908071237_A193_D17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29" xr16:uid="{00000000-0015-0000-FFFF-FFFF3C030000}" name="26065_201908071237_A194_D172" type="6" refreshedVersion="6" background="1" saveData="1">
    <textPr sourceFile="E:\IRAM\Arx_ZZ\26065_201908071237_A194_D1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30" xr16:uid="{00000000-0015-0000-FFFF-FFFF3D030000}" name="26065_201908071247_A192_D171" type="6" refreshedVersion="6" background="1" saveData="1">
    <textPr sourceFile="E:\IRAM\Arx_ZZ\26065_201908071247_A192_D17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31" xr16:uid="{00000000-0015-0000-FFFF-FFFF3E030000}" name="26065_201908071247_A192_D1711" type="6" refreshedVersion="6" background="1" saveData="1">
    <textPr sourceFile="E:\IRAM\Arx_ZZ\26065_201908071247_A192_D17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32" xr16:uid="{00000000-0015-0000-FFFF-FFFF3F030000}" name="26065_201908071257_A190_D169" type="6" refreshedVersion="6" background="1" saveData="1">
    <textPr sourceFile="E:\IRAM\Arx_ZZ\26065_201908071257_A190_D16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33" xr16:uid="{00000000-0015-0000-FFFF-FFFF40030000}" name="26065_201908071257_A191_D170" type="6" refreshedVersion="6" background="1" saveData="1">
    <textPr sourceFile="E:\IRAM\Arx_ZZ\26065_201908071257_A191_D17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34" xr16:uid="{00000000-0015-0000-FFFF-FFFF41030000}" name="26065_201908071307_A190_D166" type="6" refreshedVersion="6" background="1" saveData="1">
    <textPr sourceFile="E:\IRAM\Arx_ZZ\26065_201908071307_A190_D16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35" xr16:uid="{00000000-0015-0000-FFFF-FFFF42030000}" name="26065_201908071307_A190_D168" type="6" refreshedVersion="6" background="1" saveData="1">
    <textPr sourceFile="E:\IRAM\Arx_ZZ\26065_201908071307_A190_D16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36" xr16:uid="{00000000-0015-0000-FFFF-FFFF43030000}" name="26065_201908071317_A189_D168" type="6" refreshedVersion="6" background="1" saveData="1">
    <textPr sourceFile="E:\IRAM\Arx_ZZ\26065_201908071317_A189_D16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37" xr16:uid="{00000000-0015-0000-FFFF-FFFF44030000}" name="26065_201908071317_A189_D170" type="6" refreshedVersion="6" background="1" saveData="1">
    <textPr sourceFile="E:\IRAM\Arx_ZZ\26065_201908071317_A189_D17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38" xr16:uid="{00000000-0015-0000-FFFF-FFFF45030000}" name="26065_201908071327_A188_D169" type="6" refreshedVersion="6" background="1" saveData="1">
    <textPr sourceFile="E:\IRAM\Arx_ZZ\26065_201908071327_A188_D16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39" xr16:uid="{00000000-0015-0000-FFFF-FFFF46030000}" name="26065_201908071327_A188_D170" type="6" refreshedVersion="6" background="1" saveData="1">
    <textPr sourceFile="E:\IRAM\Arx_ZZ\26065_201908071327_A188_D17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40" xr16:uid="{00000000-0015-0000-FFFF-FFFF47030000}" name="26065_201908071337_A186_D168" type="6" refreshedVersion="6" background="1" saveData="1">
    <textPr sourceFile="E:\IRAM\Arx_ZZ\26065_201908071337_A186_D16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41" xr16:uid="{00000000-0015-0000-FFFF-FFFF48030000}" name="26065_201908071337_A187_D168" type="6" refreshedVersion="6" background="1" saveData="1">
    <textPr sourceFile="E:\IRAM\Arx_ZZ\26065_201908071337_A187_D16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42" xr16:uid="{00000000-0015-0000-FFFF-FFFF49030000}" name="26065_201908071347_A185_D168" type="6" refreshedVersion="6" background="1" saveData="1">
    <textPr sourceFile="E:\IRAM\Arx_ZZ\26065_201908071347_A185_D16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43" xr16:uid="{00000000-0015-0000-FFFF-FFFF4A030000}" name="26065_201908071347_A186_D168" type="6" refreshedVersion="6" background="1" saveData="1">
    <textPr sourceFile="E:\IRAM\Arx_ZZ\26065_201908071347_A186_D16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44" xr16:uid="{00000000-0015-0000-FFFF-FFFF4B030000}" name="26065_201908071357_A183_D168" type="6" refreshedVersion="6" background="1" saveData="1">
    <textPr sourceFile="E:\IRAM\Arx_ZZ\26065_201908071357_A183_D16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45" xr16:uid="{00000000-0015-0000-FFFF-FFFF4C030000}" name="26065_201908071357_A184_D168" type="6" refreshedVersion="6" background="1" saveData="1">
    <textPr sourceFile="E:\IRAM\Arx_ZZ\26065_201908071357_A184_D16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46" xr16:uid="{00000000-0015-0000-FFFF-FFFF4D030000}" name="26065_201908071407_A182_D166" type="6" refreshedVersion="6" background="1" saveData="1">
    <textPr sourceFile="E:\IRAM\Arx_ZZ\26065_201908071407_A182_D16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47" xr16:uid="{00000000-0015-0000-FFFF-FFFF4E030000}" name="26065_201908071407_A182_D168" type="6" refreshedVersion="6" background="1" saveData="1">
    <textPr sourceFile="E:\IRAM\Arx_ZZ\26065_201908071407_A182_D16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48" xr16:uid="{00000000-0015-0000-FFFF-FFFF4F030000}" name="26065_201908071417_A181_D165" type="6" refreshedVersion="6" background="1" saveData="1">
    <textPr sourceFile="E:\IRAM\Arx_ZZ\26065_201908071417_A181_D16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49" xr16:uid="{00000000-0015-0000-FFFF-FFFF50030000}" name="26065_201908071417_A182_D167" type="6" refreshedVersion="6" background="1" saveData="1">
    <textPr sourceFile="E:\IRAM\Arx_ZZ\26065_201908071417_A182_D16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50" xr16:uid="{00000000-0015-0000-FFFF-FFFF51030000}" name="26065_201908071427_A180_D166" type="6" refreshedVersion="6" background="1" saveData="1">
    <textPr sourceFile="E:\IRAM\Arx_ZZ\26065_201908071427_A180_D16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51" xr16:uid="{00000000-0015-0000-FFFF-FFFF52030000}" name="26065_201908071427_A180_D1661" type="6" refreshedVersion="6" background="1" saveData="1">
    <textPr sourceFile="E:\IRAM\Arx_ZZ\26065_201908071427_A180_D16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52" xr16:uid="{00000000-0015-0000-FFFF-FFFF53030000}" name="26065_201908071437_A177_D166" type="6" refreshedVersion="6" background="1" saveData="1">
    <textPr sourceFile="E:\IRAM\Arx_ZZ\26065_201908071437_A177_D16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53" xr16:uid="{00000000-0015-0000-FFFF-FFFF54030000}" name="26065_201908071437_A178_D166" type="6" refreshedVersion="6" background="1" saveData="1">
    <textPr sourceFile="E:\IRAM\Arx_ZZ\26065_201908071437_A178_D16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54" xr16:uid="{00000000-0015-0000-FFFF-FFFF55030000}" name="26065_201908071447_A175_D166" type="6" refreshedVersion="6" background="1" saveData="1">
    <textPr sourceFile="E:\IRAM\Arx_ZZ\26065_201908071447_A175_D16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55" xr16:uid="{00000000-0015-0000-FFFF-FFFF56030000}" name="26065_201908071447_A175_D172" type="6" refreshedVersion="6" background="1" saveData="1">
    <textPr sourceFile="E:\IRAM\Arx_ZZ\26065_201908071447_A175_D1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56" xr16:uid="{00000000-0015-0000-FFFF-FFFF57030000}" name="26065_201908071457_A173_D167" type="6" refreshedVersion="6" background="1" saveData="1">
    <textPr sourceFile="E:\IRAM\Arx_ZZ\26065_201908071457_A173_D16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57" xr16:uid="{00000000-0015-0000-FFFF-FFFF58030000}" name="26065_201908071457_A173_D172" type="6" refreshedVersion="6" background="1" saveData="1">
    <textPr sourceFile="E:\IRAM\Arx_ZZ\26065_201908071457_A173_D1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58" xr16:uid="{00000000-0015-0000-FFFF-FFFF59030000}" name="26065_201908071507_A171_D168" type="6" refreshedVersion="6" background="1" saveData="1">
    <textPr sourceFile="E:\IRAM\Arx_ZZ\26065_201908071507_A171_D16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59" xr16:uid="{00000000-0015-0000-FFFF-FFFF5A030000}" name="26065_201908071507_A172_D174" type="6" refreshedVersion="6" background="1" saveData="1">
    <textPr sourceFile="E:\IRAM\Arx_ZZ\26065_201908071507_A172_D17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60" xr16:uid="{00000000-0015-0000-FFFF-FFFF5B030000}" name="26065_201908071517_A168_D171" type="6" refreshedVersion="6" background="1" saveData="1">
    <textPr sourceFile="E:\IRAM\Arx_ZZ\26065_201908071517_A168_D17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61" xr16:uid="{00000000-0015-0000-FFFF-FFFF5C030000}" name="26065_201908071517_A171_D175" type="6" refreshedVersion="6" background="1" saveData="1">
    <textPr sourceFile="E:\IRAM\Arx_ZZ\26065_201908071517_A171_D17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62" xr16:uid="{00000000-0015-0000-FFFF-FFFF5D030000}" name="26065_201908071527_A166_D172" type="6" refreshedVersion="6" background="1" saveData="1">
    <textPr sourceFile="E:\IRAM\Arx_ZZ\26065_201908071527_A166_D1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63" xr16:uid="{00000000-0015-0000-FFFF-FFFF5E030000}" name="26065_201908071527_A170_D173" type="6" refreshedVersion="6" background="1" saveData="1">
    <textPr sourceFile="E:\IRAM\Arx_ZZ\26065_201908071527_A170_D17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64" xr16:uid="{00000000-0015-0000-FFFF-FFFF5F030000}" name="26065_201908071537_A164_D172" type="6" refreshedVersion="6" background="1" saveData="1">
    <textPr sourceFile="E:\IRAM\Arx_ZZ\26065_201908071537_A164_D1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65" xr16:uid="{00000000-0015-0000-FFFF-FFFF60030000}" name="26065_201908071537_A168_D171" type="6" refreshedVersion="6" background="1" saveData="1">
    <textPr sourceFile="E:\IRAM\Arx_ZZ\26065_201908071537_A168_D17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66" xr16:uid="{00000000-0015-0000-FFFF-FFFF61030000}" name="26065_201908071547_A163_D160" type="6" refreshedVersion="6" background="1" saveData="1">
    <textPr sourceFile="E:\IRAM\Arx_ZZ\26065_201908071547_A163_D16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67" xr16:uid="{00000000-0015-0000-FFFF-FFFF62030000}" name="26065_201908071557_A162_D159" type="6" refreshedVersion="6" background="1" saveData="1">
    <textPr sourceFile="E:\IRAM\Arx_ZZ\26065_201908071557_A162_D15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68" xr16:uid="{00000000-0015-0000-FFFF-FFFF63030000}" name="26065_201908071607_A159_D163" type="6" refreshedVersion="6" background="1" saveData="1">
    <textPr sourceFile="E:\IRAM\Arx_ZZ\26065_201908071607_A159_D16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69" xr16:uid="{00000000-0015-0000-FFFF-FFFF64030000}" name="26065_201908090007_A120_D175" type="6" refreshedVersion="6" background="1" saveData="1">
    <textPr sourceFile="E:\IRAM\Arx_ZZ\26065_201908090007_A120_D17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70" xr16:uid="{00000000-0015-0000-FFFF-FFFF65030000}" name="26065_201908090017_A119_D172" type="6" refreshedVersion="6" background="1" saveData="1">
    <textPr sourceFile="E:\IRAM\Arx_ZZ\26065_201908090017_A119_D1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71" xr16:uid="{00000000-0015-0000-FFFF-FFFF66030000}" name="26065_201908090027_A117_D172" type="6" refreshedVersion="6" background="1" saveData="1">
    <textPr sourceFile="E:\IRAM\Arx_ZZ\26065_201908090027_A117_D1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72" xr16:uid="{00000000-0015-0000-FFFF-FFFF67030000}" name="26065_201908090037_A117_D175" type="6" refreshedVersion="6" background="1" saveData="1">
    <textPr sourceFile="E:\IRAM\Arx_ZZ\26065_201908090037_A117_D17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73" xr16:uid="{00000000-0015-0000-FFFF-FFFF68030000}" name="26065_201908090047_A116_D175" type="6" refreshedVersion="6" background="1" saveData="1">
    <textPr sourceFile="E:\IRAM\Arx_ZZ\26065_201908090047_A116_D17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74" xr16:uid="{00000000-0015-0000-FFFF-FFFF69030000}" name="26065_201908090057_A115_D176" type="6" refreshedVersion="6" background="1" saveData="1">
    <textPr sourceFile="E:\IRAM\Arx_ZZ\26065_201908090057_A115_D17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75" xr16:uid="{00000000-0015-0000-FFFF-FFFF6A030000}" name="26065_201908090107_A114_D176" type="6" refreshedVersion="6" background="1" saveData="1">
    <textPr sourceFile="E:\IRAM\Arx_ZZ\26065_201908090107_A114_D17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76" xr16:uid="{00000000-0015-0000-FFFF-FFFF6B030000}" name="26065_201908090117_A117_D167" type="6" refreshedVersion="6" background="1" saveData="1">
    <textPr sourceFile="E:\IRAM\Arx_ZZ\26065_201908090117_A117_D16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77" xr16:uid="{00000000-0015-0000-FFFF-FFFF6C030000}" name="26065_201908141207_A153_D120" type="6" refreshedVersion="6" background="1" saveData="1">
    <textPr sourceFile="E:\IRAM\Arx_ZZ\26065_201908141207_A153_D12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78" xr16:uid="{00000000-0015-0000-FFFF-FFFF6D030000}" name="26065_201908141217_A149_D118" type="6" refreshedVersion="6" background="1" saveData="1">
    <textPr sourceFile="E:\IRAM\Arx_ZZ\26065_201908141217_A149_D11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79" xr16:uid="{00000000-0015-0000-FFFF-FFFF6E030000}" name="26065_201908141227_A147_D119" type="6" refreshedVersion="6" background="1" saveData="1">
    <textPr sourceFile="E:\IRAM\Arx_ZZ\26065_201908141227_A147_D11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80" xr16:uid="{00000000-0015-0000-FFFF-FFFF6F030000}" name="26065_201908141237_A146_D118" type="6" refreshedVersion="6" background="1" saveData="1">
    <textPr sourceFile="E:\IRAM\Arx_ZZ\26065_201908141237_A146_D11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81" xr16:uid="{00000000-0015-0000-FFFF-FFFF70030000}" name="26065_201908141247_A144_D116" type="6" refreshedVersion="6" background="1" saveData="1">
    <textPr sourceFile="E:\IRAM\Arx_ZZ\26065_201908141247_A144_D11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82" xr16:uid="{00000000-0015-0000-FFFF-FFFF71030000}" name="26065_201908141257_A142_D116" type="6" refreshedVersion="6" background="1" saveData="1">
    <textPr sourceFile="E:\IRAM\Arx_ZZ\26065_201908141257_A142_D11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83" xr16:uid="{00000000-0015-0000-FFFF-FFFF72030000}" name="26065_201908141307_A139_D118" type="6" refreshedVersion="6" background="1" saveData="1">
    <textPr sourceFile="E:\IRAM\Arx_ZZ\26065_201908141307_A139_D11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84" xr16:uid="{00000000-0015-0000-FFFF-FFFF73030000}" name="26065_201908141317_A138_D116" type="6" refreshedVersion="6" background="1" saveData="1">
    <textPr sourceFile="E:\IRAM\Arx_ZZ\26065_201908141317_A138_D11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85" xr16:uid="{00000000-0015-0000-FFFF-FFFF74030000}" name="26065_201908141327_A136_D120" type="6" refreshedVersion="6" background="1" saveData="1">
    <textPr sourceFile="E:\IRAM\Arx_ZZ\26065_201908141327_A136_D12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86" xr16:uid="{00000000-0015-0000-FFFF-FFFF75030000}" name="26065_201908141337_A135_D120" type="6" refreshedVersion="6" background="1" saveData="1">
    <textPr sourceFile="E:\IRAM\Arx_ZZ\26065_201908141337_A135_D12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87" xr16:uid="{00000000-0015-0000-FFFF-FFFF76030000}" name="26065_201908141347_A132_D123" type="6" refreshedVersion="6" background="1" saveData="1">
    <textPr sourceFile="E:\IRAM\Arx_ZZ\26065_201908141347_A132_D12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88" xr16:uid="{00000000-0015-0000-FFFF-FFFF77030000}" name="26065_201908141357_A129_D125" type="6" refreshedVersion="6" background="1" saveData="1">
    <textPr sourceFile="E:\IRAM\Arx_ZZ\26065_201908141357_A129_D12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89" xr16:uid="{00000000-0015-0000-FFFF-FFFF78030000}" name="26065_201908141407_A127_D124" type="6" refreshedVersion="6" background="1" saveData="1">
    <textPr sourceFile="E:\IRAM\Arx_ZZ\26065_201908141407_A127_D12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90" xr16:uid="{00000000-0015-0000-FFFF-FFFF79030000}" name="26065_201908141417_A126_D128" type="6" refreshedVersion="6" background="1" saveData="1">
    <textPr sourceFile="E:\IRAM\Arx_ZZ\26065_201908141417_A126_D12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91" xr16:uid="{00000000-0015-0000-FFFF-FFFF7A030000}" name="26065_201908141417_A127_D130" type="6" refreshedVersion="6" background="1" saveData="1">
    <textPr sourceFile="E:\IRAM\Arx_ZZ\26065_201908141417_A127_D13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92" xr16:uid="{00000000-0015-0000-FFFF-FFFF7B030000}" name="26065_201908141427_A123_D131" type="6" refreshedVersion="6" background="1" saveData="1">
    <textPr sourceFile="E:\IRAM\Arx_ZZ\26065_201908141427_A123_D13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93" xr16:uid="{00000000-0015-0000-FFFF-FFFF7C030000}" name="26065_201908141427_A124_D132" type="6" refreshedVersion="6" background="1" saveData="1">
    <textPr sourceFile="E:\IRAM\Arx_ZZ\26065_201908141427_A124_D1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94" xr16:uid="{00000000-0015-0000-FFFF-FFFF7D030000}" name="26065_201908141437_A121_D135" type="6" refreshedVersion="6" background="1" saveData="1">
    <textPr sourceFile="E:\IRAM\Arx_ZZ\26065_201908141437_A121_D13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95" xr16:uid="{00000000-0015-0000-FFFF-FFFF7E030000}" name="26065_201908141437_A122_D135" type="6" refreshedVersion="6" background="1" saveData="1">
    <textPr sourceFile="E:\IRAM\Arx_ZZ\26065_201908141437_A122_D13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96" xr16:uid="{00000000-0015-0000-FFFF-FFFF7F030000}" name="26065_201908141447_A119_D137" type="6" refreshedVersion="6" background="1" saveData="1">
    <textPr sourceFile="E:\IRAM\Arx_ZZ\26065_201908141447_A119_D13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97" xr16:uid="{00000000-0015-0000-FFFF-FFFF80030000}" name="26065_201908141447_A120_D137" type="6" refreshedVersion="6" background="1" saveData="1">
    <textPr sourceFile="E:\IRAM\Arx_ZZ\26065_201908141447_A120_D13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98" xr16:uid="{00000000-0015-0000-FFFF-FFFF81030000}" name="26065_201908141457_A117_D140" type="6" refreshedVersion="6" background="1" saveData="1">
    <textPr sourceFile="E:\IRAM\Arx_ZZ\26065_201908141457_A117_D14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99" xr16:uid="{00000000-0015-0000-FFFF-FFFF82030000}" name="26065_201908141457_A119_D140" type="6" refreshedVersion="6" background="1" saveData="1">
    <textPr sourceFile="E:\IRAM\Arx_ZZ\26065_201908141457_A119_D14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00" xr16:uid="{00000000-0015-0000-FFFF-FFFF83030000}" name="26065_201908141507_A113_D141" type="6" refreshedVersion="6" background="1" saveData="1">
    <textPr sourceFile="E:\IRAM\Arx_ZZ\26065_201908141507_A113_D14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01" xr16:uid="{00000000-0015-0000-FFFF-FFFF84030000}" name="26065_201908141507_A117_D142" type="6" refreshedVersion="6" background="1" saveData="1">
    <textPr sourceFile="E:\IRAM\Arx_ZZ\26065_201908141507_A117_D14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02" xr16:uid="{00000000-0015-0000-FFFF-FFFF85030000}" name="26065_201908141517_A110_D145" type="6" refreshedVersion="6" background="1" saveData="1">
    <textPr sourceFile="E:\IRAM\Arx_ZZ\26065_201908141517_A110_D14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03" xr16:uid="{00000000-0015-0000-FFFF-FFFF86030000}" name="26065_201908141517_A116_D146" type="6" refreshedVersion="6" background="1" saveData="1">
    <textPr sourceFile="E:\IRAM\Arx_ZZ\26065_201908141517_A116_D14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04" xr16:uid="{00000000-0015-0000-FFFF-FFFF87030000}" name="26065_201908141527_A108_D150" type="6" refreshedVersion="6" background="1" saveData="1">
    <textPr sourceFile="E:\IRAM\Arx_ZZ\26065_201908141527_A108_D15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05" xr16:uid="{00000000-0015-0000-FFFF-FFFF88030000}" name="26065_201908141527_A113_D147" type="6" refreshedVersion="6" background="1" saveData="1">
    <textPr sourceFile="E:\IRAM\Arx_ZZ\26065_201908141527_A113_D14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06" xr16:uid="{00000000-0015-0000-FFFF-FFFF89030000}" name="26065_201908141537_A105_D153" type="6" refreshedVersion="6" background="1" saveData="1">
    <textPr sourceFile="E:\IRAM\Arx_ZZ\26065_201908141537_A105_D15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07" xr16:uid="{00000000-0015-0000-FFFF-FFFF8A030000}" name="26065_201908141537_A111_D150" type="6" refreshedVersion="6" background="1" saveData="1">
    <textPr sourceFile="E:\IRAM\Arx_ZZ\26065_201908141537_A111_D15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08" xr16:uid="{00000000-0015-0000-FFFF-FFFF8B030000}" name="26065_201908141547_A103_D159" type="6" refreshedVersion="6" background="1" saveData="1">
    <textPr sourceFile="E:\IRAM\Arx_ZZ\26065_201908141547_A103_D15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09" xr16:uid="{00000000-0015-0000-FFFF-FFFF8C030000}" name="26065_201908141557_A102_D161" type="6" refreshedVersion="6" background="1" saveData="1">
    <textPr sourceFile="E:\IRAM\Arx_ZZ\26065_201908141557_A102_D16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10" xr16:uid="{00000000-0015-0000-FFFF-FFFF8D030000}" name="26065_201908141607_A100_D165" type="6" refreshedVersion="6" background="1" saveData="1">
    <textPr sourceFile="E:\IRAM\Arx_ZZ\26065_201908141607_A100_D16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11" xr16:uid="{00000000-0015-0000-FFFF-FFFF8E030000}" name="26065_201908141617_A098_D168" type="6" refreshedVersion="6" background="1" saveData="1">
    <textPr sourceFile="E:\IRAM\Arx_ZZ\26065_201908141617_A098_D16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12" xr16:uid="{00000000-0015-0000-FFFF-FFFF8F030000}" name="26065_201908141627_A097_D173" type="6" refreshedVersion="6" background="1" saveData="1">
    <textPr sourceFile="E:\IRAM\Arx_ZZ\26065_201908141627_A097_D17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13" xr16:uid="{00000000-0015-0000-FFFF-FFFF90030000}" name="26065_201908141637_A096_D174" type="6" refreshedVersion="6" background="1" saveData="1">
    <textPr sourceFile="E:\IRAM\Arx_ZZ\26065_201908141637_A096_D17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14" xr16:uid="{00000000-0015-0000-FFFF-FFFF91030000}" name="26065_201908150457_A309_D138" type="6" refreshedVersion="6" background="1" saveData="1">
    <textPr sourceFile="E:\IRAM\Arx_ZZ\26065_201908150457_A309_D13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15" xr16:uid="{00000000-0015-0000-FFFF-FFFF92030000}" name="26065_201908150507_A312_D135" type="6" refreshedVersion="6" background="1" saveData="1">
    <textPr sourceFile="E:\IRAM\Arx_ZZ\26065_201908150507_A312_D13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16" xr16:uid="{00000000-0015-0000-FFFF-FFFF93030000}" name="26065_201908150517_A315_D133" type="6" refreshedVersion="6" background="1" saveData="1">
    <textPr sourceFile="E:\IRAM\Arx_ZZ\26065_201908150517_A315_D13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17" xr16:uid="{00000000-0015-0000-FFFF-FFFF94030000}" name="26065_201908150527_A321_D128" type="6" refreshedVersion="6" background="1" saveData="1">
    <textPr sourceFile="E:\IRAM\Arx_ZZ\26065_201908150527_A321_D12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18" xr16:uid="{00000000-0015-0000-FFFF-FFFF95030000}" name="26065_201908150537_A324_D127" type="6" refreshedVersion="6" background="1" saveData="1">
    <textPr sourceFile="E:\IRAM\Arx_ZZ\26065_201908150537_A324_D12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19" xr16:uid="{00000000-0015-0000-FFFF-FFFF96030000}" name="26065_201908150547_A325_D126" type="6" refreshedVersion="6" background="1" saveData="1">
    <textPr sourceFile="E:\IRAM\Arx_ZZ\26065_201908150547_A325_D12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20" xr16:uid="{00000000-0015-0000-FFFF-FFFF97030000}" name="26065_201908150557_A326_D122" type="6" refreshedVersion="6" background="1" saveData="1">
    <textPr sourceFile="E:\IRAM\Arx_ZZ\26065_201908150557_A326_D12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21" xr16:uid="{00000000-0015-0000-FFFF-FFFF98030000}" name="26065_201908150607_A329_D122" type="6" refreshedVersion="6" background="1" saveData="1">
    <textPr sourceFile="E:\IRAM\Arx_ZZ\26065_201908150607_A329_D12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22" xr16:uid="{00000000-0015-0000-FFFF-FFFF99030000}" name="26065_201908150617_A332_D117" type="6" refreshedVersion="6" background="1" saveData="1">
    <textPr sourceFile="E:\IRAM\Arx_ZZ\26065_201908150617_A332_D11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23" xr16:uid="{00000000-0015-0000-FFFF-FFFF9A030000}" name="26065_201908150627_A302_D192" type="6" refreshedVersion="6" background="1" saveData="1">
    <textPr sourceFile="E:\IRAM\Arx_ZZ\26065_201908150627_A302_D19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24" xr16:uid="{00000000-0015-0000-FFFF-FFFF9B030000}" name="26065_201908150627_A333_D116" type="6" refreshedVersion="6" background="1" saveData="1">
    <textPr sourceFile="E:\IRAM\Arx_ZZ\26065_201908150627_A333_D11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25" xr16:uid="{00000000-0015-0000-FFFF-FFFF9C030000}" name="26065_201908150637_A304_D185" type="6" refreshedVersion="6" background="1" saveData="1">
    <textPr sourceFile="E:\IRAM\Arx_ZZ\26065_201908150637_A304_D18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26" xr16:uid="{00000000-0015-0000-FFFF-FFFF9D030000}" name="26065_201908150637_A336_D116" type="6" refreshedVersion="6" background="1" saveData="1">
    <textPr sourceFile="E:\IRAM\Arx_ZZ\26065_201908150637_A336_D11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27" xr16:uid="{00000000-0015-0000-FFFF-FFFF9E030000}" name="26065_201908150647_A305_D183" type="6" refreshedVersion="6" background="1" saveData="1">
    <textPr sourceFile="E:\IRAM\Arx_ZZ\26065_201908150647_A305_D18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28" xr16:uid="{00000000-0015-0000-FFFF-FFFF9F030000}" name="26065_201908150647_A341_D116" type="6" refreshedVersion="6" background="1" saveData="1">
    <textPr sourceFile="E:\IRAM\Arx_ZZ\26065_201908150647_A341_D11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29" xr16:uid="{00000000-0015-0000-FFFF-FFFFA0030000}" name="26065_201908150657_A307_D179" type="6" refreshedVersion="6" background="1" saveData="1">
    <textPr sourceFile="E:\IRAM\Arx_ZZ\26065_201908150657_A307_D17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30" xr16:uid="{00000000-0015-0000-FFFF-FFFFA1030000}" name="26065_201908150657_A344_D115" type="6" refreshedVersion="6" background="1" saveData="1">
    <textPr sourceFile="E:\IRAM\Arx_ZZ\26065_201908150657_A344_D11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31" xr16:uid="{00000000-0015-0000-FFFF-FFFFA2030000}" name="26065_201908150707_A308_D177" type="6" refreshedVersion="6" background="1" saveData="1">
    <textPr sourceFile="E:\IRAM\Arx_ZZ\26065_201908150707_A308_D17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32" xr16:uid="{00000000-0015-0000-FFFF-FFFFA3030000}" name="26065_201908150707_A347_D114" type="6" refreshedVersion="6" background="1" saveData="1">
    <textPr sourceFile="E:\IRAM\Arx_ZZ\26065_201908150707_A347_D11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33" xr16:uid="{00000000-0015-0000-FFFF-FFFFA4030000}" name="26065_201908150717_A310_D174" type="6" refreshedVersion="6" background="1" saveData="1">
    <textPr sourceFile="E:\IRAM\Arx_ZZ\26065_201908150717_A310_D17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34" xr16:uid="{00000000-0015-0000-FFFF-FFFFA5030000}" name="26065_201908150717_A349_D113" type="6" refreshedVersion="6" background="1" saveData="1">
    <textPr sourceFile="E:\IRAM\Arx_ZZ\26065_201908150717_A349_D11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35" xr16:uid="{00000000-0015-0000-FFFF-FFFFA6030000}" name="26065_201908150727_A312_D173" type="6" refreshedVersion="6" background="1" saveData="1">
    <textPr sourceFile="E:\IRAM\Arx_ZZ\26065_201908150727_A312_D17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36" xr16:uid="{00000000-0015-0000-FFFF-FFFFA7030000}" name="26065_201908150727_A354_D115" type="6" refreshedVersion="6" background="1" saveData="1">
    <textPr sourceFile="E:\IRAM\Arx_ZZ\26065_201908150727_A354_D11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37" xr16:uid="{00000000-0015-0000-FFFF-FFFFA8030000}" name="26065_201908150737_A313_D171" type="6" refreshedVersion="6" background="1" saveData="1">
    <textPr sourceFile="E:\IRAM\Arx_ZZ\26065_201908150737_A313_D17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38" xr16:uid="{00000000-0015-0000-FFFF-FFFFA9030000}" name="26065_201908150737_A356_D113" type="6" refreshedVersion="6" background="1" saveData="1">
    <textPr sourceFile="E:\IRAM\Arx_ZZ\26065_201908150737_A356_D11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39" xr16:uid="{00000000-0015-0000-FFFF-FFFFAA030000}" name="26065_201908150747_A315_D167" type="6" refreshedVersion="6" background="1" saveData="1">
    <textPr sourceFile="E:\IRAM\Arx_ZZ\26065_201908150747_A315_D16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40" xr16:uid="{00000000-0015-0000-FFFF-FFFFAB030000}" name="26065_201908150747_A359_D116" type="6" refreshedVersion="6" background="1" saveData="1">
    <textPr sourceFile="E:\IRAM\Arx_ZZ\26065_201908150747_A359_D11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41" xr16:uid="{00000000-0015-0000-FFFF-FFFFAC030000}" name="26065_201908150757_A003_D117" type="6" refreshedVersion="6" background="1" saveData="1">
    <textPr sourceFile="E:\IRAM\Arx_ZZ\26065_201908150757_A003_D11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42" xr16:uid="{00000000-0015-0000-FFFF-FFFFAD030000}" name="26065_201908150757_A319_D165" type="6" refreshedVersion="6" background="1" saveData="1">
    <textPr sourceFile="E:\IRAM\Arx_ZZ\26065_201908150757_A319_D16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43" xr16:uid="{00000000-0015-0000-FFFF-FFFFAE030000}" name="26065_201908150807_A006_D121" type="6" refreshedVersion="6" background="1" saveData="1">
    <textPr sourceFile="E:\IRAM\Arx_ZZ\26065_201908150807_A006_D12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44" xr16:uid="{00000000-0015-0000-FFFF-FFFFAF030000}" name="26065_201908150807_A321_D164" type="6" refreshedVersion="6" background="1" saveData="1">
    <textPr sourceFile="E:\IRAM\Arx_ZZ\26065_201908150807_A321_D16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45" xr16:uid="{00000000-0015-0000-FFFF-FFFFB0030000}" name="26065_201908150817_A009_D124" type="6" refreshedVersion="6" background="1" saveData="1">
    <textPr sourceFile="E:\IRAM\Arx_ZZ\26065_201908150817_A009_D12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46" xr16:uid="{00000000-0015-0000-FFFF-FFFFB1030000}" name="26065_201908150817_A323_D163" type="6" refreshedVersion="6" background="1" saveData="1">
    <textPr sourceFile="E:\IRAM\Arx_ZZ\26065_201908150817_A323_D16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47" xr16:uid="{00000000-0015-0000-FFFF-FFFFB2030000}" name="26065_201908150827_A010_D135" type="6" refreshedVersion="6" background="1" saveData="1">
    <textPr sourceFile="E:\IRAM\Arx_ZZ\26065_201908150827_A010_D13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48" xr16:uid="{00000000-0015-0000-FFFF-FFFFB3030000}" name="26065_201908150827_A326_D156" type="6" refreshedVersion="6" background="1" saveData="1">
    <textPr sourceFile="E:\IRAM\Arx_ZZ\26065_201908150827_A326_D15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49" xr16:uid="{00000000-0015-0000-FFFF-FFFFB4030000}" name="26065_201908150837_A013_D140" type="6" refreshedVersion="6" background="1" saveData="1">
    <textPr sourceFile="E:\IRAM\Arx_ZZ\26065_201908150837_A013_D14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50" xr16:uid="{00000000-0015-0000-FFFF-FFFFB5030000}" name="26065_201908150837_A329_D154" type="6" refreshedVersion="6" background="1" saveData="1">
    <textPr sourceFile="E:\IRAM\Arx_ZZ\26065_201908150837_A329_D15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51" xr16:uid="{00000000-0015-0000-FFFF-FFFFB6030000}" name="26065_201908150847_A015_D141" type="6" refreshedVersion="6" background="1" saveData="1">
    <textPr sourceFile="E:\IRAM\Arx_ZZ\26065_201908150847_A015_D14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52" xr16:uid="{00000000-0015-0000-FFFF-FFFFB7030000}" name="26065_201908150847_A331_D156" type="6" refreshedVersion="6" background="1" saveData="1">
    <textPr sourceFile="E:\IRAM\Arx_ZZ\26065_201908150847_A331_D15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53" xr16:uid="{00000000-0015-0000-FFFF-FFFFB8030000}" name="26065_201908150857_A016_D146" type="6" refreshedVersion="6" background="1" saveData="1">
    <textPr sourceFile="E:\IRAM\Arx_ZZ\26065_201908150857_A016_D14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54" xr16:uid="{00000000-0015-0000-FFFF-FFFFB9030000}" name="26065_201908150857_A332_D155" type="6" refreshedVersion="6" background="1" saveData="1">
    <textPr sourceFile="E:\IRAM\Arx_ZZ\26065_201908150857_A332_D15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55" xr16:uid="{00000000-0015-0000-FFFF-FFFFBA030000}" name="26065_201908150907_A018_D149" type="6" refreshedVersion="6" background="1" saveData="1">
    <textPr sourceFile="E:\IRAM\Arx_ZZ\26065_201908150907_A018_D14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56" xr16:uid="{00000000-0015-0000-FFFF-FFFFBB030000}" name="26065_201908150907_A337_D158" type="6" refreshedVersion="6" background="1" saveData="1">
    <textPr sourceFile="E:\IRAM\Arx_ZZ\26065_201908150907_A337_D15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57" xr16:uid="{00000000-0015-0000-FFFF-FFFFBC030000}" name="26065_201908150917_A340_D158" type="6" refreshedVersion="6" background="1" saveData="1">
    <textPr sourceFile="E:\IRAM\Arx_ZZ\26065_201908150917_A340_D15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58" xr16:uid="{00000000-0015-0000-FFFF-FFFFBD030000}" name="26065_201908150927_A343_D160" type="6" refreshedVersion="6" background="1" saveData="1">
    <textPr sourceFile="E:\IRAM\Arx_ZZ\26065_201908150927_A343_D16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59" xr16:uid="{00000000-0015-0000-FFFF-FFFFBE030000}" name="26065_201908150937_A346_D162" type="6" refreshedVersion="6" background="1" saveData="1">
    <textPr sourceFile="E:\IRAM\Arx_ZZ\26065_201908150937_A346_D16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60" xr16:uid="{00000000-0015-0000-FFFF-FFFFBF030000}" name="26065_201908150947_A347_D161" type="6" refreshedVersion="6" background="1" saveData="1">
    <textPr sourceFile="E:\IRAM\Arx_ZZ\26065_201908150947_A347_D16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61" xr16:uid="{00000000-0015-0000-FFFF-FFFFC0030000}" name="26065_201908150957_A351_D164" type="6" refreshedVersion="6" background="1" saveData="1">
    <textPr sourceFile="E:\IRAM\Arx_ZZ\26065_201908150957_A351_D16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62" xr16:uid="{00000000-0015-0000-FFFF-FFFFC1030000}" name="26065_201908151007_A352_D169" type="6" refreshedVersion="6" background="1" saveData="1">
    <textPr sourceFile="E:\IRAM\Arx_ZZ\26065_201908151007_A352_D16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63" xr16:uid="{00000000-0015-0000-FFFF-FFFFC2030000}" name="26065_201908151017_A356_D169" type="6" refreshedVersion="6" background="1" saveData="1">
    <textPr sourceFile="E:\IRAM\Arx_ZZ\26065_201908151017_A356_D16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64" xr16:uid="{00000000-0015-0000-FFFF-FFFFC3030000}" name="26065_201908151027_A358_D169" type="6" refreshedVersion="6" background="1" saveData="1">
    <textPr sourceFile="E:\IRAM\Arx_ZZ\26065_201908151027_A358_D16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65" xr16:uid="{00000000-0015-0000-FFFF-FFFFC4030000}" name="26065_201908151037_A359_D169" type="6" refreshedVersion="6" background="1" saveData="1">
    <textPr sourceFile="E:\IRAM\Arx_ZZ\26065_201908151037_A359_D16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66" xr16:uid="{00000000-0015-0000-FFFF-FFFFC5030000}" name="26065_201908151047_A001_D173" type="6" refreshedVersion="6" background="1" saveData="1">
    <textPr sourceFile="E:\IRAM\Arx_ZZ\26065_201908151047_A001_D17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67" xr16:uid="{00000000-0015-0000-FFFF-FFFFC6030000}" name="26065_201908151057_A004_D176" type="6" refreshedVersion="6" background="1" saveData="1">
    <textPr sourceFile="E:\IRAM\Arx_ZZ\26065_201908151057_A004_D17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68" xr16:uid="{00000000-0015-0000-FFFF-FFFFC7030000}" name="26065_201908151107_A005_D178" type="6" refreshedVersion="6" background="1" saveData="1">
    <textPr sourceFile="E:\IRAM\Arx_ZZ\26065_201908151107_A005_D17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69" xr16:uid="{00000000-0015-0000-FFFF-FFFFC8030000}" name="26065_201908151117_A007_D180" type="6" refreshedVersion="6" background="1" saveData="1">
    <textPr sourceFile="E:\IRAM\Arx_ZZ\26065_201908151117_A007_D18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70" xr16:uid="{00000000-0015-0000-FFFF-FFFFC9030000}" name="26065_201908151347_A307_D198" type="6" refreshedVersion="6" background="1" saveData="1">
    <textPr sourceFile="E:\IRAM\Arx_ZZ\26065_201908151347_A307_D19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71" xr16:uid="{00000000-0015-0000-FFFF-FFFFCA030000}" name="26065_201908151357_A310_D190" type="6" refreshedVersion="6" background="1" saveData="1">
    <textPr sourceFile="E:\IRAM\Arx_ZZ\26065_201908151357_A310_D19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72" xr16:uid="{00000000-0015-0000-FFFF-FFFFCB030000}" name="26065_201908151407_A310_D183" type="6" refreshedVersion="6" background="1" saveData="1">
    <textPr sourceFile="E:\IRAM\Arx_ZZ\26065_201908151407_A310_D18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73" xr16:uid="{00000000-0015-0000-FFFF-FFFFCC030000}" name="26065_201908151417_A312_D177" type="6" refreshedVersion="6" background="1" saveData="1">
    <textPr sourceFile="E:\IRAM\Arx_ZZ\26065_201908151417_A312_D17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74" xr16:uid="{00000000-0015-0000-FFFF-FFFFCD030000}" name="26065_201908151427_A314_D170" type="6" refreshedVersion="6" background="1" saveData="1">
    <textPr sourceFile="E:\IRAM\Arx_ZZ\26065_201908151427_A314_D17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75" xr16:uid="{00000000-0015-0000-FFFF-FFFFCE030000}" name="26065_201908151437_A315_D164" type="6" refreshedVersion="6" background="1" saveData="1">
    <textPr sourceFile="E:\IRAM\Arx_ZZ\26065_201908151437_A315_D16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76" xr16:uid="{00000000-0015-0000-FFFF-FFFFCF030000}" name="26065_201908151447_A316_D160" type="6" refreshedVersion="6" background="1" saveData="1">
    <textPr sourceFile="E:\IRAM\Arx_ZZ\26065_201908151447_A316_D16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77" xr16:uid="{00000000-0015-0000-FFFF-FFFFD0030000}" name="26065_201908151457_A319_D154" type="6" refreshedVersion="6" background="1" saveData="1">
    <textPr sourceFile="E:\IRAM\Arx_ZZ\26065_201908151457_A319_D15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78" xr16:uid="{00000000-0015-0000-FFFF-FFFFD1030000}" name="26065_201908151507_A321_D149" type="6" refreshedVersion="6" background="1" saveData="1">
    <textPr sourceFile="E:\IRAM\Arx_ZZ\26065_201908151507_A321_D14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79" xr16:uid="{00000000-0015-0000-FFFF-FFFFD2030000}" name="26065_201908151517_A321_D146" type="6" refreshedVersion="6" background="1" saveData="1">
    <textPr sourceFile="E:\IRAM\Arx_ZZ\26065_201908151517_A321_D14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80" xr16:uid="{00000000-0015-0000-FFFF-FFFFD3030000}" name="26065_201908151527_A322_D140" type="6" refreshedVersion="6" background="1" saveData="1">
    <textPr sourceFile="E:\IRAM\Arx_ZZ\26065_201908151527_A322_D14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81" xr16:uid="{00000000-0015-0000-FFFF-FFFFD4030000}" name="26065_201908151537_A325_D134" type="6" refreshedVersion="6" background="1" saveData="1">
    <textPr sourceFile="E:\IRAM\Arx_ZZ\26065_201908151537_A325_D13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82" xr16:uid="{00000000-0015-0000-FFFF-FFFFD5030000}" name="26065_201908151547_A328_D130" type="6" refreshedVersion="6" background="1" saveData="1">
    <textPr sourceFile="E:\IRAM\Arx_ZZ\26065_201908151547_A328_D13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83" xr16:uid="{00000000-0015-0000-FFFF-FFFFD6030000}" name="26065_201908151557_A330_D125" type="6" refreshedVersion="6" background="1" saveData="1">
    <textPr sourceFile="E:\IRAM\Arx_ZZ\26065_201908151557_A330_D12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84" xr16:uid="{00000000-0015-0000-FFFF-FFFFD7030000}" name="26065_201908151607_A333_D120" type="6" refreshedVersion="6" background="1" saveData="1">
    <textPr sourceFile="E:\IRAM\Arx_ZZ\26065_201908151607_A333_D12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85" xr16:uid="{00000000-0015-0000-FFFF-FFFFD8030000}" name="26065_201908151617_A338_D116" type="6" refreshedVersion="6" background="1" saveData="1">
    <textPr sourceFile="E:\IRAM\Arx_ZZ\26065_201908151617_A338_D11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86" xr16:uid="{00000000-0015-0000-FFFF-FFFFD9030000}" name="26065_201908151627_A341_D113" type="6" refreshedVersion="6" background="1" saveData="1">
    <textPr sourceFile="E:\IRAM\Arx_ZZ\26065_201908151627_A341_D11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87" xr16:uid="{00000000-0015-0000-FFFF-FFFFDA030000}" name="26065_201908151637_A346_D107" type="6" refreshedVersion="6" background="1" saveData="1">
    <textPr sourceFile="E:\IRAM\Arx_ZZ\26065_201908151637_A346_D10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88" xr16:uid="{00000000-0015-0000-FFFF-FFFFDB030000}" name="26065_201908151647_A350_D106" type="6" refreshedVersion="6" background="1" saveData="1">
    <textPr sourceFile="E:\IRAM\Arx_ZZ\26065_201908151647_A350_D10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89" xr16:uid="{00000000-0015-0000-FFFF-FFFFDC030000}" name="26065_201908151657_A355_D102" type="6" refreshedVersion="6" background="1" saveData="1">
    <textPr sourceFile="E:\IRAM\Arx_ZZ\26065_201908151657_A355_D10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90" xr16:uid="{00000000-0015-0000-FFFF-FFFFDD030000}" name="26065_201908151707_A359_D102" type="6" refreshedVersion="6" background="1" saveData="1">
    <textPr sourceFile="E:\IRAM\Arx_ZZ\26065_201908151707_A359_D10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91" xr16:uid="{00000000-0015-0000-FFFF-FFFFDE030000}" name="26065_201908151717_A004_D102" type="6" refreshedVersion="6" background="1" saveData="1">
    <textPr sourceFile="E:\IRAM\Arx_ZZ\26065_201908151717_A004_D10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92" xr16:uid="{00000000-0015-0000-FFFF-FFFFDF030000}" name="26065_201908151727_A009_D101" type="6" refreshedVersion="6" background="1" saveData="1">
    <textPr sourceFile="E:\IRAM\Arx_ZZ\26065_201908151727_A009_D10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93" xr16:uid="{00000000-0015-0000-FFFF-FFFFE0030000}" name="26065_201908151737_A013_D103" type="6" refreshedVersion="6" background="1" saveData="1">
    <textPr sourceFile="E:\IRAM\Arx_ZZ\26065_201908151737_A013_D10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94" xr16:uid="{00000000-0015-0000-FFFF-FFFFE1030000}" name="26065_201908151747_A016_D104" type="6" refreshedVersion="6" background="1" saveData="1">
    <textPr sourceFile="E:\IRAM\Arx_ZZ\26065_201908151747_A016_D10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95" xr16:uid="{00000000-0015-0000-FFFF-FFFFE2030000}" name="26065_201908151757_A021_D109" type="6" refreshedVersion="6" background="1" saveData="1">
    <textPr sourceFile="E:\IRAM\Arx_ZZ\26065_201908151757_A021_D10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96" xr16:uid="{00000000-0015-0000-FFFF-FFFFE3030000}" name="26065_201908201407_A261_D185" type="6" refreshedVersion="6" background="1" saveData="1">
    <textPr sourceFile="E:\IRAM\Arx_ZZ\26065_201908201407_A261_D18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97" xr16:uid="{00000000-0015-0000-FFFF-FFFFE4030000}" name="26065_201908201417_A262_D177" type="6" refreshedVersion="6" background="1" saveData="1">
    <textPr sourceFile="E:\IRAM\Arx_ZZ\26065_201908201417_A262_D17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98" xr16:uid="{00000000-0015-0000-FFFF-FFFFE5030000}" name="26065_201908201427_A263_D169" type="6" refreshedVersion="6" background="1" saveData="1">
    <textPr sourceFile="E:\IRAM\Arx_ZZ\26065_201908201427_A263_D16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99" xr16:uid="{00000000-0015-0000-FFFF-FFFFE6030000}" name="26065_201908201437_A264_D162" type="6" refreshedVersion="6" background="1" saveData="1">
    <textPr sourceFile="E:\IRAM\Arx_ZZ\26065_201908201437_A264_D16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00" xr16:uid="{00000000-0015-0000-FFFF-FFFFE7030000}" name="26065_201908201447_A265_D158" type="6" refreshedVersion="6" background="1" saveData="1">
    <textPr sourceFile="E:\IRAM\Arx_ZZ\26065_201908201447_A265_D15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01" xr16:uid="{00000000-0015-0000-FFFF-FFFFE8030000}" name="26065_201908201457_A266_D150" type="6" refreshedVersion="6" background="1" saveData="1">
    <textPr sourceFile="E:\IRAM\Arx_ZZ\26065_201908201457_A266_D15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02" xr16:uid="{00000000-0015-0000-FFFF-FFFFE9030000}" name="26065_201908201507_A267_D146" type="6" refreshedVersion="6" background="1" saveData="1">
    <textPr sourceFile="E:\IRAM\Arx_ZZ\26065_201908201507_A267_D14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03" xr16:uid="{00000000-0015-0000-FFFF-FFFFEA030000}" name="26065_201908201517_A270_D145" type="6" refreshedVersion="6" background="1" saveData="1">
    <textPr sourceFile="E:\IRAM\Arx_ZZ\26065_201908201517_A270_D14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04" xr16:uid="{00000000-0015-0000-FFFF-FFFFEB030000}" name="26065_201908201527_A271_D138" type="6" refreshedVersion="6" background="1" saveData="1">
    <textPr sourceFile="E:\IRAM\Arx_ZZ\26065_201908201527_A271_D13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05" xr16:uid="{00000000-0015-0000-FFFF-FFFFEC030000}" name="26065_201908201537_A275_D131" type="6" refreshedVersion="6" background="1" saveData="1">
    <textPr sourceFile="E:\IRAM\Arx_ZZ\26065_201908201537_A275_D13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06" xr16:uid="{00000000-0015-0000-FFFF-FFFFED030000}" name="26065_201908201547_A277_D125" type="6" refreshedVersion="6" background="1" saveData="1">
    <textPr sourceFile="E:\IRAM\Arx_ZZ\26065_201908201547_A277_D12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07" xr16:uid="{00000000-0015-0000-FFFF-FFFFEE030000}" name="26065_201908201557_A282_D116" type="6" refreshedVersion="6" background="1" saveData="1">
    <textPr sourceFile="E:\IRAM\Arx_ZZ\26065_201908201557_A282_D11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08" xr16:uid="{00000000-0015-0000-FFFF-FFFFEF030000}" name="26065_201908201607_A285_D114" type="6" refreshedVersion="6" background="1" saveData="1">
    <textPr sourceFile="E:\IRAM\Arx_ZZ\26065_201908201607_A285_D11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09" xr16:uid="{00000000-0015-0000-FFFF-FFFFF0030000}" name="26065_201908201617_A287_D109" type="6" refreshedVersion="6" background="1" saveData="1">
    <textPr sourceFile="E:\IRAM\Arx_ZZ\26065_201908201617_A287_D10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10" xr16:uid="{00000000-0015-0000-FFFF-FFFFF1030000}" name="26065_201908201627_A291_D103" type="6" refreshedVersion="6" background="1" saveData="1">
    <textPr sourceFile="E:\IRAM\Arx_ZZ\26065_201908201627_A291_D10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11" xr16:uid="{00000000-0015-0000-FFFF-FFFFF2030000}" name="26065_201908201637_A293_D098" type="6" refreshedVersion="6" background="1" saveData="1">
    <textPr sourceFile="E:\IRAM\Arx_ZZ\26065_201908201637_A293_D09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12" xr16:uid="{00000000-0015-0000-FFFF-FFFFF3030000}" name="26065_201908201647_A297_D090" type="6" refreshedVersion="6" background="1" saveData="1">
    <textPr sourceFile="E:\IRAM\Arx_ZZ\26065_201908201647_A297_D09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13" xr16:uid="{00000000-0015-0000-FFFF-FFFFF4030000}" name="26065_201908201657_A301_D084" type="6" refreshedVersion="6" background="1" saveData="1">
    <textPr sourceFile="E:\IRAM\Arx_ZZ\26065_201908201657_A301_D08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14" xr16:uid="{00000000-0015-0000-FFFF-FFFFF5030000}" name="26065_201908201707_A306_D082" type="6" refreshedVersion="6" background="1" saveData="1">
    <textPr sourceFile="E:\IRAM\Arx_ZZ\26065_201908201707_A306_D08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15" xr16:uid="{00000000-0015-0000-FFFF-FFFFF6030000}" name="26065_201908201717_A311_D078" type="6" refreshedVersion="6" background="1" saveData="1">
    <textPr sourceFile="E:\IRAM\Arx_ZZ\26065_201908201717_A311_D07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16" xr16:uid="{00000000-0015-0000-FFFF-FFFFF7030000}" name="26065_201908201727_A316_D076" type="6" refreshedVersion="6" background="1" saveData="1">
    <textPr sourceFile="E:\IRAM\Arx_ZZ\26065_201908201727_A316_D07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17" xr16:uid="{00000000-0015-0000-FFFF-FFFFF8030000}" name="26065_201908201737_A321_D075" type="6" refreshedVersion="6" background="1" saveData="1">
    <textPr sourceFile="E:\IRAM\Arx_ZZ\26065_201908201737_A321_D07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18" xr16:uid="{00000000-0015-0000-FFFF-FFFFF9030000}" name="26065_201908201747_A327_D073" type="6" refreshedVersion="6" background="1" saveData="1">
    <textPr sourceFile="E:\IRAM\Arx_ZZ\26065_201908201747_A327_D07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19" xr16:uid="{00000000-0015-0000-FFFF-FFFFFA030000}" name="26065_201908201757_A332_D072" type="6" refreshedVersion="6" background="1" saveData="1">
    <textPr sourceFile="E:\IRAM\Arx_ZZ\26065_201908201757_A332_D0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20" xr16:uid="{00000000-0015-0000-FFFF-FFFFFB030000}" name="26065_201908201807_A337_D071" type="6" refreshedVersion="6" background="1" saveData="1">
    <textPr sourceFile="E:\IRAM\Arx_ZZ\26065_201908201807_A337_D07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21" xr16:uid="{00000000-0015-0000-FFFF-FFFFFC030000}" name="26065_201908201817_A342_D073" type="6" refreshedVersion="6" background="1" saveData="1">
    <textPr sourceFile="E:\IRAM\Arx_ZZ\26065_201908201817_A342_D07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22" xr16:uid="{00000000-0015-0000-FFFF-FFFFFD030000}" name="26065_201908221147_A139_D047" type="6" refreshedVersion="6" background="1" saveData="1">
    <textPr sourceFile="E:\IRAM\Arx_ZZ\26065_201908221147_A139_D04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23" xr16:uid="{00000000-0015-0000-FFFF-FFFFFE030000}" name="26065_201908221157_A134_D052" type="6" refreshedVersion="6" background="1" saveData="1">
    <textPr sourceFile="E:\IRAM\Arx_ZZ\26065_201908221157_A134_D05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24" xr16:uid="{00000000-0015-0000-FFFF-FFFFFF030000}" name="26065_201908221207_A132_D060" type="6" refreshedVersion="6" background="1" saveData="1">
    <textPr sourceFile="E:\IRAM\Arx_ZZ\26065_201908221207_A132_D06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25" xr16:uid="{00000000-0015-0000-FFFF-FFFF00040000}" name="26065_201908221217_A130_D068" type="6" refreshedVersion="6" background="1" saveData="1">
    <textPr sourceFile="E:\IRAM\Arx_ZZ\26065_201908221217_A130_D06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26" xr16:uid="{00000000-0015-0000-FFFF-FFFF01040000}" name="26065_201908221227_A130_D072" type="6" refreshedVersion="6" background="1" saveData="1">
    <textPr sourceFile="E:\IRAM\Arx_ZZ\26065_201908221227_A130_D0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27" xr16:uid="{00000000-0015-0000-FFFF-FFFF02040000}" name="26065_201908221237_A128_D074" type="6" refreshedVersion="6" background="1" saveData="1">
    <textPr sourceFile="E:\IRAM\Arx_ZZ\26065_201908221237_A128_D07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28" xr16:uid="{00000000-0015-0000-FFFF-FFFF03040000}" name="26065_201908221247_A125_D081" type="6" refreshedVersion="6" background="1" saveData="1">
    <textPr sourceFile="E:\IRAM\Arx_ZZ\26065_201908221247_A125_D08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29" xr16:uid="{00000000-0015-0000-FFFF-FFFF04040000}" name="26065_201908221257_A126_D085" type="6" refreshedVersion="6" background="1" saveData="1">
    <textPr sourceFile="E:\IRAM\Arx_ZZ\26065_201908221257_A126_D08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30" xr16:uid="{00000000-0015-0000-FFFF-FFFF05040000}" name="26065_201908221307_A124_D091" type="6" refreshedVersion="6" background="1" saveData="1">
    <textPr sourceFile="E:\IRAM\Arx_ZZ\26065_201908221307_A124_D09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31" xr16:uid="{00000000-0015-0000-FFFF-FFFF06040000}" name="26065_201908221317_A123_D097" type="6" refreshedVersion="6" background="1" saveData="1">
    <textPr sourceFile="E:\IRAM\Arx_ZZ\26065_201908221317_A123_D09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32" xr16:uid="{00000000-0015-0000-FFFF-FFFF07040000}" name="26065_201908221327_A121_D103" type="6" refreshedVersion="6" background="1" saveData="1">
    <textPr sourceFile="E:\IRAM\Arx_ZZ\26065_201908221327_A121_D10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33" xr16:uid="{00000000-0015-0000-FFFF-FFFF08040000}" name="26065_201908221337_A122_D110" type="6" refreshedVersion="6" background="1" saveData="1">
    <textPr sourceFile="E:\IRAM\Arx_ZZ\26065_201908221337_A122_D11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34" xr16:uid="{00000000-0015-0000-FFFF-FFFF09040000}" name="26065_201908221347_A120_D115" type="6" refreshedVersion="6" background="1" saveData="1">
    <textPr sourceFile="E:\IRAM\Arx_ZZ\26065_201908221347_A120_D11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35" xr16:uid="{00000000-0015-0000-FFFF-FFFF0A040000}" name="26065_201908221357_A120_D124" type="6" refreshedVersion="6" background="1" saveData="1">
    <textPr sourceFile="E:\IRAM\Arx_ZZ\26065_201908221357_A120_D12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36" xr16:uid="{00000000-0015-0000-FFFF-FFFF0B040000}" name="26065_201908221407_A118_D126" type="6" refreshedVersion="6" background="1" saveData="1">
    <textPr sourceFile="E:\IRAM\Arx_ZZ\26065_201908221407_A118_D12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37" xr16:uid="{00000000-0015-0000-FFFF-FFFF0C040000}" name="26065_201908221417_A119_D132" type="6" refreshedVersion="6" background="1" saveData="1">
    <textPr sourceFile="E:\IRAM\Arx_ZZ\26065_201908221417_A119_D1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38" xr16:uid="{00000000-0015-0000-FFFF-FFFF0D040000}" name="26065_201908221427_A118_D139" type="6" refreshedVersion="6" background="1" saveData="1">
    <textPr sourceFile="E:\IRAM\Arx_ZZ\26065_201908221427_A118_D13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39" xr16:uid="{00000000-0015-0000-FFFF-FFFF0E040000}" name="26065_201908221437_A118_D142" type="6" refreshedVersion="6" background="1" saveData="1">
    <textPr sourceFile="E:\IRAM\Arx_ZZ\26065_201908221437_A118_D14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40" xr16:uid="{00000000-0015-0000-FFFF-FFFF0F040000}" name="26065_201908221447_A119_D148" type="6" refreshedVersion="6" background="1" saveData="1">
    <textPr sourceFile="E:\IRAM\Arx_ZZ\26065_201908221447_A119_D14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41" xr16:uid="{00000000-0015-0000-FFFF-FFFF10040000}" name="26065_201908221457_A119_D156" type="6" refreshedVersion="6" background="1" saveData="1">
    <textPr sourceFile="E:\IRAM\Arx_ZZ\26065_201908221457_A119_D15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42" xr16:uid="{00000000-0015-0000-FFFF-FFFF11040000}" name="26065_201908221507_A119_D162" type="6" refreshedVersion="6" background="1" saveData="1">
    <textPr sourceFile="E:\IRAM\Arx_ZZ\26065_201908221507_A119_D16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43" xr16:uid="{00000000-0015-0000-FFFF-FFFF12040000}" name="26065_201908221517_A118_D170" type="6" refreshedVersion="6" background="1" saveData="1">
    <textPr sourceFile="E:\IRAM\Arx_ZZ\26065_201908221517_A118_D17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44" xr16:uid="{00000000-0015-0000-FFFF-FFFF13040000}" name="26065_201908221527_A118_D176" type="6" refreshedVersion="6" background="1" saveData="1">
    <textPr sourceFile="E:\IRAM\Arx_ZZ\26065_201908221527_A118_D17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45" xr16:uid="{00000000-0015-0000-FFFF-FFFF14040000}" name="26065_201908221537_A118_D183" type="6" refreshedVersion="6" background="1" saveData="1">
    <textPr sourceFile="E:\IRAM\Arx_ZZ\26065_201908221537_A118_D18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46" xr16:uid="{00000000-0015-0000-FFFF-FFFF15040000}" name="26065_201908221547_A118_D186" type="6" refreshedVersion="6" background="1" saveData="1">
    <textPr sourceFile="E:\IRAM\Arx_ZZ\26065_201908221547_A118_D18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47" xr16:uid="{00000000-0015-0000-FFFF-FFFF16040000}" name="26065_201909032047_A121_D204" type="6" refreshedVersion="6" background="1" saveData="1">
    <textPr sourceFile="E:\IRAM\Arx_ZZ\26065_201909032047_A121_D20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48" xr16:uid="{00000000-0015-0000-FFFF-FFFF17040000}" name="26065_201909032057_A119_D202" type="6" refreshedVersion="6" background="1" saveData="1">
    <textPr sourceFile="E:\IRAM\Arx_ZZ\26065_201909032057_A119_D20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49" xr16:uid="{00000000-0015-0000-FFFF-FFFF18040000}" name="26065_201909032107_A118_D202" type="6" refreshedVersion="6" background="1" saveData="1">
    <textPr sourceFile="E:\IRAM\Arx_ZZ\26065_201909032107_A118_D20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50" xr16:uid="{00000000-0015-0000-FFFF-FFFF19040000}" name="26065_201909032117_A115_D201" type="6" refreshedVersion="6" background="1" saveData="1">
    <textPr sourceFile="E:\IRAM\Arx_ZZ\26065_201909032117_A115_D20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51" xr16:uid="{00000000-0015-0000-FFFF-FFFF1A040000}" name="26065_201909032127_A113_D200" type="6" refreshedVersion="6" background="1" saveData="1">
    <textPr sourceFile="E:\IRAM\Arx_ZZ\26065_201909032127_A113_D20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52" xr16:uid="{00000000-0015-0000-FFFF-FFFF1B040000}" name="26065_201909032137_A111_D199" type="6" refreshedVersion="6" background="1" saveData="1">
    <textPr sourceFile="E:\IRAM\Arx_ZZ\26065_201909032137_A111_D19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53" xr16:uid="{00000000-0015-0000-FFFF-FFFF1C040000}" name="26065_201909032147_A109_D199" type="6" refreshedVersion="6" background="1" saveData="1">
    <textPr sourceFile="E:\IRAM\Arx_ZZ\26065_201909032147_A109_D19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54" xr16:uid="{00000000-0015-0000-FFFF-FFFF1D040000}" name="26065_201909032157_A108_D200" type="6" refreshedVersion="6" background="1" saveData="1">
    <textPr sourceFile="E:\IRAM\Arx_ZZ\26065_201909032157_A108_D20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55" xr16:uid="{00000000-0015-0000-FFFF-FFFF1E040000}" name="26065_201909032207_A105_D199" type="6" refreshedVersion="6" background="1" saveData="1">
    <textPr sourceFile="E:\IRAM\Arx_ZZ\26065_201909032207_A105_D19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56" xr16:uid="{00000000-0015-0000-FFFF-FFFF1F040000}" name="26065_201909032217_A104_D199" type="6" refreshedVersion="6" background="1" saveData="1">
    <textPr sourceFile="E:\IRAM\Arx_ZZ\26065_201909032217_A104_D19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57" xr16:uid="{00000000-0015-0000-FFFF-FFFF20040000}" name="26065_201909131857_A110_D132" type="6" refreshedVersion="6" background="1" saveData="1">
    <textPr sourceFile="E:\IRAM\Arx_ZZ\26065_201909131857_A110_D1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58" xr16:uid="{00000000-0015-0000-FFFF-FFFF21040000}" name="26065_201909131907_A107_D141" type="6" refreshedVersion="6" background="1" saveData="1">
    <textPr sourceFile="E:\IRAM\Arx_ZZ\26065_201909131907_A107_D14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59" xr16:uid="{00000000-0015-0000-FFFF-FFFF22040000}" name="26065_201909131917_A107_D148" type="6" refreshedVersion="6" background="1" saveData="1">
    <textPr sourceFile="E:\IRAM\Arx_ZZ\26065_201909131917_A107_D14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60" xr16:uid="{00000000-0015-0000-FFFF-FFFF23040000}" name="26065_201909131927_A105_D156" type="6" refreshedVersion="6" background="1" saveData="1">
    <textPr sourceFile="E:\IRAM\Arx_ZZ\26065_201909131927_A105_D15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61" xr16:uid="{00000000-0015-0000-FFFF-FFFF24040000}" name="26065_201909131937_A104_D163" type="6" refreshedVersion="6" background="1" saveData="1">
    <textPr sourceFile="E:\IRAM\Arx_ZZ\26065_201909131937_A104_D16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62" xr16:uid="{00000000-0015-0000-FFFF-FFFF25040000}" name="26065_201909131947_A103_D172" type="6" refreshedVersion="6" background="1" saveData="1">
    <textPr sourceFile="E:\IRAM\Arx_ZZ\26065_201909131947_A103_D1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63" xr16:uid="{00000000-0015-0000-FFFF-FFFF26040000}" name="26065_201909131957_A102_D179" type="6" refreshedVersion="6" background="1" saveData="1">
    <textPr sourceFile="E:\IRAM\Arx_ZZ\26065_201909131957_A102_D17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64" xr16:uid="{00000000-0015-0000-FFFF-FFFF27040000}" name="26065_201909132007_A101_D186" type="6" refreshedVersion="6" background="1" saveData="1">
    <textPr sourceFile="E:\IRAM\Arx_ZZ\26065_201909132007_A101_D18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65" xr16:uid="{00000000-0015-0000-FFFF-FFFF28040000}" name="26065_201909132017_A101_D195" type="6" refreshedVersion="6" background="1" saveData="1">
    <textPr sourceFile="E:\IRAM\Arx_ZZ\26065_201909132017_A101_D19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66" xr16:uid="{00000000-0015-0000-FFFF-FFFF29040000}" name="26065_201909132027_A100_D197" type="6" refreshedVersion="6" background="1" saveData="1">
    <textPr sourceFile="E:\IRAM\Arx_ZZ\26065_201909132027_A100_D19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67" xr16:uid="{00000000-0015-0000-FFFF-FFFF2A040000}" name="26065_201909160627_A228_D167" type="6" refreshedVersion="6" background="1" saveData="1">
    <textPr sourceFile="E:\IRAM\Arx_ZZ\26065_201909160627_A228_D16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68" xr16:uid="{00000000-0015-0000-FFFF-FFFF2B040000}" name="26065_201909160637_A226_D165" type="6" refreshedVersion="6" background="1" saveData="1">
    <textPr sourceFile="E:\IRAM\Arx_ZZ\26065_201909160637_A226_D16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69" xr16:uid="{00000000-0015-0000-FFFF-FFFF2C040000}" name="26065_201909160647_A225_D160" type="6" refreshedVersion="6" background="1" saveData="1">
    <textPr sourceFile="E:\IRAM\Arx_ZZ\26065_201909160647_A225_D16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70" xr16:uid="{00000000-0015-0000-FFFF-FFFF2D040000}" name="26065_201909160657_A222_D154" type="6" refreshedVersion="6" background="1" saveData="1">
    <textPr sourceFile="E:\IRAM\Arx_ZZ\26065_201909160657_A222_D15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71" xr16:uid="{00000000-0015-0000-FFFF-FFFF2E040000}" name="26065_201909160707_A219_D152" type="6" refreshedVersion="6" background="1" saveData="1">
    <textPr sourceFile="E:\IRAM\Arx_ZZ\26065_201909160707_A219_D15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72" xr16:uid="{00000000-0015-0000-FFFF-FFFF2F040000}" name="26065_201909160717_A216_D149" type="6" refreshedVersion="6" background="1" saveData="1">
    <textPr sourceFile="E:\IRAM\Arx_ZZ\26065_201909160717_A216_D14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73" xr16:uid="{00000000-0015-0000-FFFF-FFFF30040000}" name="26065_201909160727_A214_D147" type="6" refreshedVersion="6" background="1" saveData="1">
    <textPr sourceFile="E:\IRAM\Arx_ZZ\26065_201909160727_A214_D14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74" xr16:uid="{00000000-0015-0000-FFFF-FFFF31040000}" name="26065_201909160737_A211_D146" type="6" refreshedVersion="6" background="1" saveData="1">
    <textPr sourceFile="E:\IRAM\Arx_ZZ\26065_201909160737_A211_D14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75" xr16:uid="{00000000-0015-0000-FFFF-FFFF32040000}" name="26065_201909160747_A207_D145" type="6" refreshedVersion="6" background="1" saveData="1">
    <textPr sourceFile="E:\IRAM\Arx_ZZ\26065_201909160747_A207_D14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76" xr16:uid="{00000000-0015-0000-FFFF-FFFF33040000}" name="26065_201909160757_A203_D145" type="6" refreshedVersion="6" background="1" saveData="1">
    <textPr sourceFile="E:\IRAM\Arx_ZZ\26065_201909160757_A203_D14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77" xr16:uid="{00000000-0015-0000-FFFF-FFFF34040000}" name="26065_201909160807_A199_D145" type="6" refreshedVersion="6" background="1" saveData="1">
    <textPr sourceFile="E:\IRAM\Arx_ZZ\26065_201909160807_A199_D14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78" xr16:uid="{00000000-0015-0000-FFFF-FFFF35040000}" name="26065_201909160817_A196_D146" type="6" refreshedVersion="6" background="1" saveData="1">
    <textPr sourceFile="E:\IRAM\Arx_ZZ\26065_201909160817_A196_D14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79" xr16:uid="{00000000-0015-0000-FFFF-FFFF36040000}" name="26065_202006081207_A247_D107" type="6" refreshedVersion="6" background="1" saveData="1">
    <textPr sourceFile="E:\IRAM\Arx_ZZ\26065_202006081207_A247_D10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80" xr16:uid="{00000000-0015-0000-FFFF-FFFF37040000}" name="26065_202006081217_A249_D105" type="6" refreshedVersion="6" background="1" saveData="1">
    <textPr sourceFile="E:\IRAM\Arx_ZZ\26065_202006081217_A249_D10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81" xr16:uid="{00000000-0015-0000-FFFF-FFFF38040000}" name="26065_202006081227_A253_D099" type="6" refreshedVersion="6" background="1" saveData="1">
    <textPr sourceFile="E:\IRAM\Arx_ZZ\26065_202006081227_A253_D09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82" xr16:uid="{00000000-0015-0000-FFFF-FFFF39040000}" name="26065_202006081237_A257_D098" type="6" refreshedVersion="6" background="1" saveData="1">
    <textPr sourceFile="E:\IRAM\Arx_ZZ\26065_202006081237_A257_D09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83" xr16:uid="{00000000-0015-0000-FFFF-FFFF3A040000}" name="26065_202006081247_A261_D093" type="6" refreshedVersion="6" background="1" saveData="1">
    <textPr sourceFile="E:\IRAM\Arx_ZZ\26065_202006081247_A261_D09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84" xr16:uid="{00000000-0015-0000-FFFF-FFFF3B040000}" name="26065_202006081257_A267_D091" type="6" refreshedVersion="6" background="1" saveData="1">
    <textPr sourceFile="E:\IRAM\Arx_ZZ\26065_202006081257_A267_D09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85" xr16:uid="{00000000-0015-0000-FFFF-FFFF3C040000}" name="26065_202006081307_A274_D086" type="6" refreshedVersion="6" background="1" saveData="1">
    <textPr sourceFile="E:\IRAM\Arx_ZZ\26065_202006081307_A274_D08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86" xr16:uid="{00000000-0015-0000-FFFF-FFFF3D040000}" name="26065_202006081317_A278_D093" type="6" refreshedVersion="6" background="1" saveData="1">
    <textPr sourceFile="E:\IRAM\Arx_ZZ\26065_202006081317_A278_D09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87" xr16:uid="{00000000-0015-0000-FFFF-FFFF3E040000}" name="26065_202006081327_A281_D090" type="6" refreshedVersion="6" background="1" saveData="1">
    <textPr sourceFile="E:\IRAM\Arx_ZZ\26065_202006081327_A281_D09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88" xr16:uid="{00000000-0015-0000-FFFF-FFFF3F040000}" name="26065_202006081337_A286_D093" type="6" refreshedVersion="6" background="1" saveData="1">
    <textPr sourceFile="E:\IRAM\Arx_ZZ\26065_202006081337_A286_D09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89" xr16:uid="{00000000-0015-0000-FFFF-FFFF40040000}" name="26065_202006081347_A291_D095" type="6" refreshedVersion="6" background="1" saveData="1">
    <textPr sourceFile="E:\IRAM\Arx_ZZ\26065_202006081347_A291_D09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90" xr16:uid="{00000000-0015-0000-FFFF-FFFF41040000}" name="26065_202006081357_A295_D095" type="6" refreshedVersion="6" background="1" saveData="1">
    <textPr sourceFile="E:\IRAM\Arx_ZZ\26065_202006081357_A295_D09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91" xr16:uid="{00000000-0015-0000-FFFF-FFFF42040000}" name="26065_202006081407_A299_D099" type="6" refreshedVersion="6" background="1" saveData="1">
    <textPr sourceFile="E:\IRAM\Arx_ZZ\26065_202006081407_A299_D09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92" xr16:uid="{00000000-0015-0000-FFFF-FFFF43040000}" name="26065_202006081417_A304_D102" type="6" refreshedVersion="6" background="1" saveData="1">
    <textPr sourceFile="E:\IRAM\Arx_ZZ\26065_202006081417_A304_D10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93" xr16:uid="{00000000-0015-0000-FFFF-FFFF44040000}" name="26065_202006081427_A309_D105" type="6" refreshedVersion="6" background="1" saveData="1">
    <textPr sourceFile="E:\IRAM\Arx_ZZ\26065_202006081427_A309_D10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94" xr16:uid="{00000000-0015-0000-FFFF-FFFF45040000}" name="26065_202006081437_A313_D108" type="6" refreshedVersion="6" background="1" saveData="1">
    <textPr sourceFile="E:\IRAM\Arx_ZZ\26065_202006081437_A313_D10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95" xr16:uid="{00000000-0015-0000-FFFF-FFFF46040000}" name="26065_202006081447_A316_D111" type="6" refreshedVersion="6" background="1" saveData="1">
    <textPr sourceFile="E:\IRAM\Arx_ZZ\26065_202006081447_A316_D11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96" xr16:uid="{00000000-0015-0000-FFFF-FFFF47040000}" name="26065_202006081457_A319_D113" type="6" refreshedVersion="6" background="1" saveData="1">
    <textPr sourceFile="E:\IRAM\Arx_ZZ\26065_202006081457_A319_D11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97" xr16:uid="{00000000-0015-0000-FFFF-FFFF48040000}" name="26065_202006081507_A322_D117" type="6" refreshedVersion="6" background="1" saveData="1">
    <textPr sourceFile="E:\IRAM\Arx_ZZ\26065_202006081507_A322_D11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98" xr16:uid="{00000000-0015-0000-FFFF-FFFF49040000}" name="26065_202006081517_A325_D120" type="6" refreshedVersion="6" background="1" saveData="1">
    <textPr sourceFile="E:\IRAM\Arx_ZZ\26065_202006081517_A325_D12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99" xr16:uid="{00000000-0015-0000-FFFF-FFFF4A040000}" name="26065_202006081527_A327_D125" type="6" refreshedVersion="6" background="1" saveData="1">
    <textPr sourceFile="E:\IRAM\Arx_ZZ\26065_202006081527_A327_D12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00" xr16:uid="{00000000-0015-0000-FFFF-FFFF4B040000}" name="26065_202006081717_A017_D054" type="6" refreshedVersion="6" background="1" saveData="1">
    <textPr sourceFile="E:\IRAM\Arx_ZZ\26065_202006081717_A017_D05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01" xr16:uid="{00000000-0015-0000-FFFF-FFFF4C040000}" name="26065_202006081727_A019_D064" type="6" refreshedVersion="6" background="1" saveData="1">
    <textPr sourceFile="E:\IRAM\Arx_ZZ\26065_202006081727_A019_D06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02" xr16:uid="{00000000-0015-0000-FFFF-FFFF4D040000}" name="26065_202006081737_A019_D071" type="6" refreshedVersion="6" background="1" saveData="1">
    <textPr sourceFile="E:\IRAM\Arx_ZZ\26065_202006081737_A019_D07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03" xr16:uid="{00000000-0015-0000-FFFF-FFFF4E040000}" name="26065_202006081747_A018_D075" type="6" refreshedVersion="6" background="1" saveData="1">
    <textPr sourceFile="E:\IRAM\Arx_ZZ\26065_202006081747_A018_D07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04" xr16:uid="{00000000-0015-0000-FFFF-FFFF4F040000}" name="26065_202006081757_A018_D084" type="6" refreshedVersion="6" background="1" saveData="1">
    <textPr sourceFile="E:\IRAM\Arx_ZZ\26065_202006081757_A018_D08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05" xr16:uid="{00000000-0015-0000-FFFF-FFFF50040000}" name="26065_202006081807_A016_D092" type="6" refreshedVersion="6" background="1" saveData="1">
    <textPr sourceFile="E:\IRAM\Arx_ZZ\26065_202006081807_A016_D09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06" xr16:uid="{00000000-0015-0000-FFFF-FFFF51040000}" name="26065_202006081817_A016_D098" type="6" refreshedVersion="6" background="1" saveData="1">
    <textPr sourceFile="E:\IRAM\Arx_ZZ\26065_202006081817_A016_D09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07" xr16:uid="{00000000-0015-0000-FFFF-FFFF52040000}" name="26065_202006081827_A015_D106" type="6" refreshedVersion="6" background="1" saveData="1">
    <textPr sourceFile="E:\IRAM\Arx_ZZ\26065_202006081827_A015_D10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08" xr16:uid="{00000000-0015-0000-FFFF-FFFF53040000}" name="26065_202006081837_A016_D110" type="6" refreshedVersion="6" background="1" saveData="1">
    <textPr sourceFile="E:\IRAM\Arx_ZZ\26065_202006081837_A016_D11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09" xr16:uid="{00000000-0015-0000-FFFF-FFFF54040000}" name="26065_202006081847_A017_D116" type="6" refreshedVersion="6" background="1" saveData="1">
    <textPr sourceFile="E:\IRAM\Arx_ZZ\26065_202006081847_A017_D11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10" xr16:uid="{00000000-0015-0000-FFFF-FFFF55040000}" name="26065_202006081857_A017_D119" type="6" refreshedVersion="6" background="1" saveData="1">
    <textPr sourceFile="E:\IRAM\Arx_ZZ\26065_202006081857_A017_D11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11" xr16:uid="{00000000-0015-0000-FFFF-FFFF56040000}" name="26065_202006081907_A018_D125" type="6" refreshedVersion="6" background="1" saveData="1">
    <textPr sourceFile="E:\IRAM\Arx_ZZ\26065_202006081907_A018_D12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12" xr16:uid="{00000000-0015-0000-FFFF-FFFF57040000}" name="26065_202006081917_A019_D134" type="6" refreshedVersion="6" background="1" saveData="1">
    <textPr sourceFile="E:\IRAM\Arx_ZZ\26065_202006081917_A019_D13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13" xr16:uid="{00000000-0015-0000-FFFF-FFFF58040000}" name="26065_202006081927_A019_D139" type="6" refreshedVersion="6" background="1" saveData="1">
    <textPr sourceFile="E:\IRAM\Arx_ZZ\26065_202006081927_A019_D13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14" xr16:uid="{00000000-0015-0000-FFFF-FFFF59040000}" name="26065_202006081937_A019_D144" type="6" refreshedVersion="6" background="1" saveData="1">
    <textPr sourceFile="E:\IRAM\Arx_ZZ\26065_202006081937_A019_D14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15" xr16:uid="{00000000-0015-0000-FFFF-FFFF5A040000}" name="26065_202006081947_A019_D152" type="6" refreshedVersion="6" background="1" saveData="1">
    <textPr sourceFile="E:\IRAM\Arx_ZZ\26065_202006081947_A019_D15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16" xr16:uid="{00000000-0015-0000-FFFF-FFFF5B040000}" name="26065_202006081957_A019_D158" type="6" refreshedVersion="6" background="1" saveData="1">
    <textPr sourceFile="E:\IRAM\Arx_ZZ\26065_202006081957_A019_D15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17" xr16:uid="{00000000-0015-0000-FFFF-FFFF5C040000}" name="26065_202006082007_A022_D172" type="6" refreshedVersion="6" background="1" saveData="1">
    <textPr sourceFile="E:\IRAM\Arx_ZZ\26065_202006082007_A022_D1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18" xr16:uid="{00000000-0015-0000-FFFF-FFFF5D040000}" name="26065_202006082017_A022_D182" type="6" refreshedVersion="6" background="1" saveData="1">
    <textPr sourceFile="E:\IRAM\Arx_ZZ\26065_202006082017_A022_D18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19" xr16:uid="{00000000-0015-0000-FFFF-FFFF5E040000}" name="26065_202006082027_A022_D190" type="6" refreshedVersion="6" background="1" saveData="1">
    <textPr sourceFile="E:\IRAM\Arx_ZZ\26065_202006082027_A022_D19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20" xr16:uid="{00000000-0015-0000-FFFF-FFFF5F040000}" name="26065_202006082037_A022_D197" type="6" refreshedVersion="6" background="1" saveData="1">
    <textPr sourceFile="E:\IRAM\Arx_ZZ\26065_202006082037_A022_D19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21" xr16:uid="{00000000-0015-0000-FFFF-FFFF60040000}" name="26065_202006082047_A022_D206" type="6" refreshedVersion="6" background="1" saveData="1">
    <textPr sourceFile="E:\IRAM\Arx_ZZ\26065_202006082047_A022_D20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22" xr16:uid="{00000000-0015-0000-FFFF-FFFF61040000}" name="26065_202006151317_A243_D217" type="6" refreshedVersion="6" background="1" saveData="1">
    <textPr sourceFile="E:\IRAM\Arx_ZZ\26065_202006151317_A243_D21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23" xr16:uid="{00000000-0015-0000-FFFF-FFFF62040000}" name="26065_202006151327_A245_D211" type="6" refreshedVersion="6" background="1" saveData="1">
    <textPr sourceFile="E:\IRAM\Arx_ZZ\26065_202006151327_A245_D21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24" xr16:uid="{00000000-0015-0000-FFFF-FFFF63040000}" name="26065_202006151337_A246_D208" type="6" refreshedVersion="6" background="1" saveData="1">
    <textPr sourceFile="E:\IRAM\Arx_ZZ\26065_202006151337_A246_D20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25" xr16:uid="{00000000-0015-0000-FFFF-FFFF64040000}" name="26065_202006151347_A245_D208" type="6" refreshedVersion="6" background="1" saveData="1">
    <textPr sourceFile="E:\IRAM\Arx_ZZ\26065_202006151347_A245_D20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26" xr16:uid="{00000000-0015-0000-FFFF-FFFF65040000}" name="26065_202006151357_A247_D204" type="6" refreshedVersion="6" background="1" saveData="1">
    <textPr sourceFile="E:\IRAM\Arx_ZZ\26065_202006151357_A247_D20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27" xr16:uid="{00000000-0015-0000-FFFF-FFFF66040000}" name="26065_202006151407_A248_D202" type="6" refreshedVersion="6" background="1" saveData="1">
    <textPr sourceFile="E:\IRAM\Arx_ZZ\26065_202006151407_A248_D20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28" xr16:uid="{00000000-0015-0000-FFFF-FFFF67040000}" name="26065_202006151417_A250_D200" type="6" refreshedVersion="6" background="1" saveData="1">
    <textPr sourceFile="E:\IRAM\Arx_ZZ\26065_202006151417_A250_D20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29" xr16:uid="{00000000-0015-0000-FFFF-FFFF68040000}" name="26065_202006151427_A252_D200" type="6" refreshedVersion="6" background="1" saveData="1">
    <textPr sourceFile="E:\IRAM\Arx_ZZ\26065_202006151427_A252_D20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30" xr16:uid="{00000000-0015-0000-FFFF-FFFF69040000}" name="26065_202006151437_A252_D199" type="6" refreshedVersion="6" background="1" saveData="1">
    <textPr sourceFile="E:\IRAM\Arx_ZZ\26065_202006151437_A252_D19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31" xr16:uid="{00000000-0015-0000-FFFF-FFFF6A040000}" name="26065_202006151447_A254_D198" type="6" refreshedVersion="6" background="1" saveData="1">
    <textPr sourceFile="E:\IRAM\Arx_ZZ\26065_202006151447_A254_D19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32" xr16:uid="{00000000-0015-0000-FFFF-FFFF6B040000}" name="26065_202006151457_A255_D196" type="6" refreshedVersion="6" background="1" saveData="1">
    <textPr sourceFile="E:\IRAM\Arx_ZZ\26065_202006151457_A255_D19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33" xr16:uid="{00000000-0015-0000-FFFF-FFFF6C040000}" name="26065_202006151507_A257_D196" type="6" refreshedVersion="6" background="1" saveData="1">
    <textPr sourceFile="E:\IRAM\Arx_ZZ\26065_202006151507_A257_D19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34" xr16:uid="{00000000-0015-0000-FFFF-FFFF6D040000}" name="26065_202006151517_A259_D194" type="6" refreshedVersion="6" background="1" saveData="1">
    <textPr sourceFile="E:\IRAM\Arx_ZZ\26065_202006151517_A259_D19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35" xr16:uid="{00000000-0015-0000-FFFF-FFFF6E040000}" name="26065_202006151527_A260_D192" type="6" refreshedVersion="6" background="1" saveData="1">
    <textPr sourceFile="E:\IRAM\Arx_ZZ\26065_202006151527_A260_D19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36" xr16:uid="{00000000-0015-0000-FFFF-FFFF6F040000}" name="26065_202006151537_A261_D191" type="6" refreshedVersion="6" background="1" saveData="1">
    <textPr sourceFile="E:\IRAM\Arx_ZZ\26065_202006151537_A261_D19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37" xr16:uid="{00000000-0015-0000-FFFF-FFFF70040000}" name="26065_202006151547_A263_D189" type="6" refreshedVersion="6" background="1" saveData="1">
    <textPr sourceFile="E:\IRAM\Arx_ZZ\26065_202006151547_A263_D18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38" xr16:uid="{00000000-0015-0000-FFFF-FFFF71040000}" name="26065_202006151557_A265_D187" type="6" refreshedVersion="6" background="1" saveData="1">
    <textPr sourceFile="E:\IRAM\Arx_ZZ\26065_202006151557_A265_D18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39" xr16:uid="{00000000-0015-0000-FFFF-FFFF72040000}" name="26065_202006151607_A268_D186" type="6" refreshedVersion="6" background="1" saveData="1">
    <textPr sourceFile="E:\IRAM\Arx_ZZ\26065_202006151607_A268_D18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40" xr16:uid="{00000000-0015-0000-FFFF-FFFF73040000}" name="26065_202006161257_A219_D188" type="6" refreshedVersion="6" background="1" saveData="1">
    <textPr sourceFile="E:\IRAM\Arx_ZZ\26065_202006161257_A219_D18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41" xr16:uid="{00000000-0015-0000-FFFF-FFFF74040000}" name="26065_202006161307_A220_D184" type="6" refreshedVersion="6" background="1" saveData="1">
    <textPr sourceFile="E:\IRAM\Arx_ZZ\26065_202006161307_A220_D18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42" xr16:uid="{00000000-0015-0000-FFFF-FFFF75040000}" name="26065_202006161317_A220_D182" type="6" refreshedVersion="6" background="1" saveData="1">
    <textPr sourceFile="E:\IRAM\Arx_ZZ\26065_202006161317_A220_D18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43" xr16:uid="{00000000-0015-0000-FFFF-FFFF76040000}" name="26065_202006161327_A222_D180" type="6" refreshedVersion="6" background="1" saveData="1">
    <textPr sourceFile="E:\IRAM\Arx_ZZ\26065_202006161327_A222_D18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44" xr16:uid="{00000000-0015-0000-FFFF-FFFF77040000}" name="26065_202006161337_A224_D173" type="6" refreshedVersion="6" background="1" saveData="1">
    <textPr sourceFile="E:\IRAM\Arx_ZZ\26065_202006161337_A224_D17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45" xr16:uid="{00000000-0015-0000-FFFF-FFFF78040000}" name="26065_202006161347_A225_D169" type="6" refreshedVersion="6" background="1" saveData="1">
    <textPr sourceFile="E:\IRAM\Arx_ZZ\26065_202006161347_A225_D16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46" xr16:uid="{00000000-0015-0000-FFFF-FFFF79040000}" name="26065_202006161357_A225_D167" type="6" refreshedVersion="6" background="1" saveData="1">
    <textPr sourceFile="E:\IRAM\Arx_ZZ\26065_202006161357_A225_D16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47" xr16:uid="{00000000-0015-0000-FFFF-FFFF7A040000}" name="26065_202006161407_A225_D170" type="6" refreshedVersion="6" background="1" saveData="1">
    <textPr sourceFile="E:\IRAM\Arx_ZZ\26065_202006161407_A225_D17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48" xr16:uid="{00000000-0015-0000-FFFF-FFFF7B040000}" name="26065_202006161417_A226_D168" type="6" refreshedVersion="6" background="1" saveData="1">
    <textPr sourceFile="E:\IRAM\Arx_ZZ\26065_202006161417_A226_D16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49" xr16:uid="{00000000-0015-0000-FFFF-FFFF7C040000}" name="26065_202006161427_A228_D167" type="6" refreshedVersion="6" background="1" saveData="1">
    <textPr sourceFile="E:\IRAM\Arx_ZZ\26065_202006161427_A228_D16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50" xr16:uid="{00000000-0015-0000-FFFF-FFFF7D040000}" name="26065_202006161437_A229_D165" type="6" refreshedVersion="6" background="1" saveData="1">
    <textPr sourceFile="E:\IRAM\Arx_ZZ\26065_202006161437_A229_D16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51" xr16:uid="{00000000-0015-0000-FFFF-FFFF7E040000}" name="26065_202006161447_A231_D164" type="6" refreshedVersion="6" background="1" saveData="1">
    <textPr sourceFile="E:\IRAM\Arx_ZZ\26065_202006161447_A231_D16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52" xr16:uid="{00000000-0015-0000-FFFF-FFFF7F040000}" name="26065_202006161457_A231_D162" type="6" refreshedVersion="6" background="1" saveData="1">
    <textPr sourceFile="E:\IRAM\Arx_ZZ\26065_202006161457_A231_D16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53" xr16:uid="{00000000-0015-0000-FFFF-FFFF80040000}" name="26065_202006161507_A234_D162" type="6" refreshedVersion="6" background="1" saveData="1">
    <textPr sourceFile="E:\IRAM\Arx_ZZ\26065_202006161507_A234_D16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54" xr16:uid="{00000000-0015-0000-FFFF-FFFF81040000}" name="26065_202006161517_A235_D162" type="6" refreshedVersion="6" background="1" saveData="1">
    <textPr sourceFile="E:\IRAM\Arx_ZZ\26065_202006161517_A235_D16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55" xr16:uid="{00000000-0015-0000-FFFF-FFFF82040000}" name="26065_202006161527_A237_D160" type="6" refreshedVersion="6" background="1" saveData="1">
    <textPr sourceFile="E:\IRAM\Arx_ZZ\26065_202006161527_A237_D16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56" xr16:uid="{00000000-0015-0000-FFFF-FFFF83040000}" name="26065_202006161537_A238_D159" type="6" refreshedVersion="6" background="1" saveData="1">
    <textPr sourceFile="E:\IRAM\Arx_ZZ\26065_202006161537_A238_D15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57" xr16:uid="{00000000-0015-0000-FFFF-FFFF84040000}" name="26065_202006161547_A239_D157" type="6" refreshedVersion="6" background="1" saveData="1">
    <textPr sourceFile="E:\IRAM\Arx_ZZ\26065_202006161547_A239_D15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58" xr16:uid="{00000000-0015-0000-FFFF-FFFF85040000}" name="26065_202006161557_A240_D154" type="6" refreshedVersion="6" background="1" saveData="1">
    <textPr sourceFile="E:\IRAM\Arx_ZZ\26065_202006161557_A240_D15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59" xr16:uid="{00000000-0015-0000-FFFF-FFFF86040000}" name="26065_202006170837_A104_D127" type="6" refreshedVersion="6" background="1" saveData="1">
    <textPr sourceFile="E:\IRAM\Arx_ZZ\26065_202006170837_A104_D12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60" xr16:uid="{00000000-0015-0000-FFFF-FFFF87040000}" name="26065_202006170847_A103_D130" type="6" refreshedVersion="6" background="1" saveData="1">
    <textPr sourceFile="E:\IRAM\Arx_ZZ\26065_202006170847_A103_D13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61" xr16:uid="{00000000-0015-0000-FFFF-FFFF88040000}" name="26065_202006170857_A103_D132" type="6" refreshedVersion="6" background="1" saveData="1">
    <textPr sourceFile="E:\IRAM\Arx_ZZ\26065_202006170857_A103_D1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62" xr16:uid="{00000000-0015-0000-FFFF-FFFF89040000}" name="26065_202006170907_A103_D135" type="6" refreshedVersion="6" background="1" saveData="1">
    <textPr sourceFile="E:\IRAM\Arx_ZZ\26065_202006170907_A103_D13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63" xr16:uid="{00000000-0015-0000-FFFF-FFFF8A040000}" name="26065_202006170917_A103_D139" type="6" refreshedVersion="6" background="1" saveData="1">
    <textPr sourceFile="E:\IRAM\Arx_ZZ\26065_202006170917_A103_D13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64" xr16:uid="{00000000-0015-0000-FFFF-FFFF8B040000}" name="26065_202006170927_A102_D141" type="6" refreshedVersion="6" background="1" saveData="1">
    <textPr sourceFile="E:\IRAM\Arx_ZZ\26065_202006170927_A102_D14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65" xr16:uid="{00000000-0015-0000-FFFF-FFFF8C040000}" name="26065_202006170937_A103_D154" type="6" refreshedVersion="6" background="1" saveData="1">
    <textPr sourceFile="E:\IRAM\Arx_ZZ\26065_202006170937_A103_D15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66" xr16:uid="{00000000-0015-0000-FFFF-FFFF8D040000}" name="26065_202006170947_A103_D155" type="6" refreshedVersion="6" background="1" saveData="1">
    <textPr sourceFile="E:\IRAM\Arx_ZZ\26065_202006170947_A103_D15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67" xr16:uid="{00000000-0015-0000-FFFF-FFFF8E040000}" name="26065_202006170957_A104_D153" type="6" refreshedVersion="6" background="1" saveData="1">
    <textPr sourceFile="E:\IRAM\Arx_ZZ\26065_202006170957_A104_D15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68" xr16:uid="{00000000-0015-0000-FFFF-FFFF8F040000}" name="26065_202006171007_A102_D157" type="6" refreshedVersion="6" background="1" saveData="1">
    <textPr sourceFile="E:\IRAM\Arx_ZZ\26065_202006171007_A102_D15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69" xr16:uid="{00000000-0015-0000-FFFF-FFFF90040000}" name="26065_202006171017_A103_D158" type="6" refreshedVersion="6" background="1" saveData="1">
    <textPr sourceFile="E:\IRAM\Arx_ZZ\26065_202006171017_A103_D15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70" xr16:uid="{00000000-0015-0000-FFFF-FFFF91040000}" name="26065_202006171027_A104_D159" type="6" refreshedVersion="6" background="1" saveData="1">
    <textPr sourceFile="E:\IRAM\Arx_ZZ\26065_202006171027_A104_D15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71" xr16:uid="{00000000-0015-0000-FFFF-FFFF92040000}" name="26065_202006171037_A104_D167" type="6" refreshedVersion="6" background="1" saveData="1">
    <textPr sourceFile="E:\IRAM\Arx_ZZ\26065_202006171037_A104_D16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72" xr16:uid="{00000000-0015-0000-FFFF-FFFF93040000}" name="26065_202006171047_A106_D168" type="6" refreshedVersion="6" background="1" saveData="1">
    <textPr sourceFile="E:\IRAM\Arx_ZZ\26065_202006171047_A106_D16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73" xr16:uid="{00000000-0015-0000-FFFF-FFFF94040000}" name="26065_202006171057_A106_D174" type="6" refreshedVersion="6" background="1" saveData="1">
    <textPr sourceFile="E:\IRAM\Arx_ZZ\26065_202006171057_A106_D17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74" xr16:uid="{00000000-0015-0000-FFFF-FFFF95040000}" name="26065_202006171107_A106_D174" type="6" refreshedVersion="6" background="1" saveData="1">
    <textPr sourceFile="E:\IRAM\Arx_ZZ\26065_202006171107_A106_D17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75" xr16:uid="{00000000-0015-0000-FFFF-FFFF96040000}" name="26065_202006171117_A106_D178" type="6" refreshedVersion="6" background="1" saveData="1">
    <textPr sourceFile="E:\IRAM\Arx_ZZ\26065_202006171117_A106_D17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76" xr16:uid="{00000000-0015-0000-FFFF-FFFF97040000}" name="26065_202006171117_A125_D165" type="6" refreshedVersion="6" background="1" saveData="1">
    <textPr sourceFile="E:\IRAM\Arx_ZZ\26065_202006171117_A125_D16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77" xr16:uid="{00000000-0015-0000-FFFF-FFFF98040000}" name="26065_202006171127_A106_D181" type="6" refreshedVersion="6" background="1" saveData="1">
    <textPr sourceFile="E:\IRAM\Arx_ZZ\26065_202006171127_A106_D18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78" xr16:uid="{00000000-0015-0000-FFFF-FFFF99040000}" name="26065_202006171127_A125_D168" type="6" refreshedVersion="6" background="1" saveData="1">
    <textPr sourceFile="E:\IRAM\Arx_ZZ\26065_202006171127_A125_D16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79" xr16:uid="{00000000-0015-0000-FFFF-FFFF9A040000}" name="26065_202006171137_A107_D183" type="6" refreshedVersion="6" background="1" saveData="1">
    <textPr sourceFile="E:\IRAM\Arx_ZZ\26065_202006171137_A107_D18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80" xr16:uid="{00000000-0015-0000-FFFF-FFFF9B040000}" name="26065_202006171137_A125_D169" type="6" refreshedVersion="6" background="1" saveData="1">
    <textPr sourceFile="E:\IRAM\Arx_ZZ\26065_202006171137_A125_D16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81" xr16:uid="{00000000-0015-0000-FFFF-FFFF9C040000}" name="26065_202006171147_A125_D171" type="6" refreshedVersion="6" background="1" saveData="1">
    <textPr sourceFile="E:\IRAM\Arx_ZZ\26065_202006171147_A125_D17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82" xr16:uid="{00000000-0015-0000-FFFF-FFFF9D040000}" name="26065_202006171157_A125_D173" type="6" refreshedVersion="6" background="1" saveData="1">
    <textPr sourceFile="E:\IRAM\Arx_ZZ\26065_202006171157_A125_D17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83" xr16:uid="{00000000-0015-0000-FFFF-FFFF9E040000}" name="26065_202006171207_A126_D173" type="6" refreshedVersion="6" background="1" saveData="1">
    <textPr sourceFile="E:\IRAM\Arx_ZZ\26065_202006171207_A126_D17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84" xr16:uid="{00000000-0015-0000-FFFF-FFFF9F040000}" name="26065_202006171217_A126_D175" type="6" refreshedVersion="6" background="1" saveData="1">
    <textPr sourceFile="E:\IRAM\Arx_ZZ\26065_202006171217_A126_D17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85" xr16:uid="{00000000-0015-0000-FFFF-FFFFA0040000}" name="26065_202006171227_A126_D176" type="6" refreshedVersion="6" background="1" saveData="1">
    <textPr sourceFile="E:\IRAM\Arx_ZZ\26065_202006171227_A126_D17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86" xr16:uid="{00000000-0015-0000-FFFF-FFFFA1040000}" name="26065_202006171237_A127_D174" type="6" refreshedVersion="6" background="1" saveData="1">
    <textPr sourceFile="E:\IRAM\Arx_ZZ\26065_202006171237_A127_D17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87" xr16:uid="{00000000-0015-0000-FFFF-FFFFA2040000}" name="26065_202006171247_A127_D174" type="6" refreshedVersion="6" background="1" saveData="1">
    <textPr sourceFile="E:\IRAM\Arx_ZZ\26065_202006171247_A127_D17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88" xr16:uid="{00000000-0015-0000-FFFF-FFFFA3040000}" name="26065_202006171257_A127_D176" type="6" refreshedVersion="6" background="1" saveData="1">
    <textPr sourceFile="E:\IRAM\Arx_ZZ\26065_202006171257_A127_D17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89" xr16:uid="{00000000-0015-0000-FFFF-FFFFA4040000}" name="26065_202006171307_A127_D182" type="6" refreshedVersion="6" background="1" saveData="1">
    <textPr sourceFile="E:\IRAM\Arx_ZZ\26065_202006171307_A127_D18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90" xr16:uid="{00000000-0015-0000-FFFF-FFFFA5040000}" name="26065_202006171317_A126_D182" type="6" refreshedVersion="6" background="1" saveData="1">
    <textPr sourceFile="E:\IRAM\Arx_ZZ\26065_202006171317_A126_D18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91" xr16:uid="{00000000-0015-0000-FFFF-FFFFA6040000}" name="26065_202006171627_A248_D117" type="6" refreshedVersion="6" background="1" saveData="1">
    <textPr sourceFile="E:\IRAM\Arx_ZZ\26065_202006171627_A248_D11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92" xr16:uid="{00000000-0015-0000-FFFF-FFFFA7040000}" name="26065_202006171637_A250_D112" type="6" refreshedVersion="6" background="1" saveData="1">
    <textPr sourceFile="E:\IRAM\Arx_ZZ\26065_202006171637_A250_D1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93" xr16:uid="{00000000-0015-0000-FFFF-FFFFA8040000}" name="26065_202006171647_A252_D110" type="6" refreshedVersion="6" background="1" saveData="1">
    <textPr sourceFile="E:\IRAM\Arx_ZZ\26065_202006171647_A252_D11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94" xr16:uid="{00000000-0015-0000-FFFF-FFFFA9040000}" name="26065_202006171657_A254_D109" type="6" refreshedVersion="6" background="1" saveData="1">
    <textPr sourceFile="E:\IRAM\Arx_ZZ\26065_202006171657_A254_D10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95" xr16:uid="{00000000-0015-0000-FFFF-FFFFAA040000}" name="26065_202006171707_A255_D111" type="6" refreshedVersion="6" background="1" saveData="1">
    <textPr sourceFile="E:\IRAM\Arx_ZZ\26065_202006171707_A255_D11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96" xr16:uid="{00000000-0015-0000-FFFF-FFFFAB040000}" name="26065_202006171717_A256_D110" type="6" refreshedVersion="6" background="1" saveData="1">
    <textPr sourceFile="E:\IRAM\Arx_ZZ\26065_202006171717_A256_D11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97" xr16:uid="{00000000-0015-0000-FFFF-FFFFAC040000}" name="26065_202006171727_A259_D108" type="6" refreshedVersion="6" background="1" saveData="1">
    <textPr sourceFile="E:\IRAM\Arx_ZZ\26065_202006171727_A259_D10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98" xr16:uid="{00000000-0015-0000-FFFF-FFFFAD040000}" name="26065_202006171737_A260_D107" type="6" refreshedVersion="6" background="1" saveData="1">
    <textPr sourceFile="E:\IRAM\Arx_ZZ\26065_202006171737_A260_D10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99" xr16:uid="{00000000-0015-0000-FFFF-FFFFAE040000}" name="26065_202006171747_A262_D106" type="6" refreshedVersion="6" background="1" saveData="1">
    <textPr sourceFile="E:\IRAM\Arx_ZZ\26065_202006171747_A262_D10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00" xr16:uid="{00000000-0015-0000-FFFF-FFFFAF040000}" name="26065_202006171757_A264_D1061" type="6" refreshedVersion="6" background="1" saveData="1">
    <textPr sourceFile="E:\IRAM\Arx_ZZ\26065_202006171757_A264_D10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01" xr16:uid="{00000000-0015-0000-FFFF-FFFFB0040000}" name="26065_202006171807_A267_D108" type="6" refreshedVersion="6" background="1" saveData="1">
    <textPr sourceFile="E:\IRAM\Arx_ZZ\26065_202006171807_A267_D10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02" xr16:uid="{00000000-0015-0000-FFFF-FFFFB1040000}" name="26065_202006171817_A269_D109" type="6" refreshedVersion="6" background="1" saveData="1">
    <textPr sourceFile="E:\IRAM\Arx_ZZ\26065_202006171817_A269_D10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03" xr16:uid="{00000000-0015-0000-FFFF-FFFFB2040000}" name="26065_202006171827_A270_D107" type="6" refreshedVersion="6" background="1" saveData="1">
    <textPr sourceFile="E:\IRAM\Arx_ZZ\26065_202006171827_A270_D10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04" xr16:uid="{00000000-0015-0000-FFFF-FFFFB3040000}" name="26065_202006171837_A273_D107" type="6" refreshedVersion="6" background="1" saveData="1">
    <textPr sourceFile="E:\IRAM\Arx_ZZ\26065_202006171837_A273_D10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05" xr16:uid="{00000000-0015-0000-FFFF-FFFFB4040000}" name="26065_202006171847_A275_D107" type="6" refreshedVersion="6" background="1" saveData="1">
    <textPr sourceFile="E:\IRAM\Arx_ZZ\26065_202006171847_A275_D10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06" xr16:uid="{00000000-0015-0000-FFFF-FFFFB5040000}" name="26065_202006171857_A278_D109" type="6" refreshedVersion="6" background="1" saveData="1">
    <textPr sourceFile="E:\IRAM\Arx_ZZ\26065_202006171857_A278_D10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07" xr16:uid="{00000000-0015-0000-FFFF-FFFFB6040000}" name="26065_202006171907_A281_D108" type="6" refreshedVersion="6" background="1" saveData="1">
    <textPr sourceFile="E:\IRAM\Arx_ZZ\26065_202006171907_A281_D10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08" xr16:uid="{00000000-0015-0000-FFFF-FFFFB7040000}" name="26065_202006171917_A283_D110" type="6" refreshedVersion="6" background="1" saveData="1">
    <textPr sourceFile="E:\IRAM\Arx_ZZ\26065_202006171917_A283_D11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09" xr16:uid="{00000000-0015-0000-FFFF-FFFFB8040000}" name="26065_202006171927_A285_D111" type="6" refreshedVersion="6" background="1" saveData="1">
    <textPr sourceFile="E:\IRAM\Arx_ZZ\26065_202006171927_A285_D11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10" xr16:uid="{00000000-0015-0000-FFFF-FFFFB9040000}" name="26065_202006171937_A286_D112" type="6" refreshedVersion="6" background="1" saveData="1">
    <textPr sourceFile="E:\IRAM\Arx_ZZ\26065_202006171937_A286_D1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11" xr16:uid="{00000000-0015-0000-FFFF-FFFFBA040000}" name="26065_202006171947_A288_D113" type="6" refreshedVersion="6" background="1" saveData="1">
    <textPr sourceFile="E:\IRAM\Arx_ZZ\26065_202006171947_A288_D11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12" xr16:uid="{00000000-0015-0000-FFFF-FFFFBB040000}" name="26065_202006180937_A224_D192" type="6" refreshedVersion="6" background="1" saveData="1">
    <textPr sourceFile="E:\IRAM\Arx_ZZ\26065_202006180937_A224_D19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13" xr16:uid="{00000000-0015-0000-FFFF-FFFFBC040000}" name="26065_202006180947_A225_D189" type="6" refreshedVersion="6" background="1" saveData="1">
    <textPr sourceFile="E:\IRAM\Arx_ZZ\26065_202006180947_A225_D18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14" xr16:uid="{00000000-0015-0000-FFFF-FFFFBD040000}" name="26065_202006180957_A225_D188" type="6" refreshedVersion="6" background="1" saveData="1">
    <textPr sourceFile="E:\IRAM\Arx_ZZ\26065_202006180957_A225_D18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15" xr16:uid="{00000000-0015-0000-FFFF-FFFFBE040000}" name="26065_202006181007_A226_D187" type="6" refreshedVersion="6" background="1" saveData="1">
    <textPr sourceFile="E:\IRAM\Arx_ZZ\26065_202006181007_A226_D18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16" xr16:uid="{00000000-0015-0000-FFFF-FFFFBF040000}" name="26065_202006181017_A226_D186" type="6" refreshedVersion="6" background="1" saveData="1">
    <textPr sourceFile="E:\IRAM\Arx_ZZ\26065_202006181017_A226_D18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17" xr16:uid="{00000000-0015-0000-FFFF-FFFFC0040000}" name="26065_202006181027_A227_D184" type="6" refreshedVersion="6" background="1" saveData="1">
    <textPr sourceFile="E:\IRAM\Arx_ZZ\26065_202006181027_A227_D18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18" xr16:uid="{00000000-0015-0000-FFFF-FFFFC1040000}" name="26065_202006181037_A227_D181" type="6" refreshedVersion="6" background="1" saveData="1">
    <textPr sourceFile="E:\IRAM\Arx_ZZ\26065_202006181037_A227_D18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19" xr16:uid="{00000000-0015-0000-FFFF-FFFFC2040000}" name="26065_202006181047_A226_D179" type="6" refreshedVersion="6" background="1" saveData="1">
    <textPr sourceFile="E:\IRAM\Arx_ZZ\26065_202006181047_A226_D17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20" xr16:uid="{00000000-0015-0000-FFFF-FFFFC3040000}" name="26065_202006181057_A225_D172" type="6" refreshedVersion="6" background="1" saveData="1">
    <textPr sourceFile="E:\IRAM\Arx_ZZ\26065_202006181057_A225_D1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21" xr16:uid="{00000000-0015-0000-FFFF-FFFFC4040000}" name="26065_202006181107_A225_D168" type="6" refreshedVersion="6" background="1" saveData="1">
    <textPr sourceFile="E:\IRAM\Arx_ZZ\26065_202006181107_A225_D16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22" xr16:uid="{00000000-0015-0000-FFFF-FFFFC5040000}" name="26065_202006181117_A225_D166" type="6" refreshedVersion="6" background="1" saveData="1">
    <textPr sourceFile="E:\IRAM\Arx_ZZ\26065_202006181117_A225_D16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23" xr16:uid="{00000000-0015-0000-FFFF-FFFFC6040000}" name="26065_202006181127_A225_D161" type="6" refreshedVersion="6" background="1" saveData="1">
    <textPr sourceFile="E:\IRAM\Arx_ZZ\26065_202006181127_A225_D16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24" xr16:uid="{00000000-0015-0000-FFFF-FFFFC7040000}" name="26065_202006181137_A226_D157" type="6" refreshedVersion="6" background="1" saveData="1">
    <textPr sourceFile="E:\IRAM\Arx_ZZ\26065_202006181137_A226_D15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25" xr16:uid="{00000000-0015-0000-FFFF-FFFFC8040000}" name="26065_202006181147_A227_D149" type="6" refreshedVersion="6" background="1" saveData="1">
    <textPr sourceFile="E:\IRAM\Arx_ZZ\26065_202006181147_A227_D14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26" xr16:uid="{00000000-0015-0000-FFFF-FFFFC9040000}" name="26065_202006181157_A227_D146" type="6" refreshedVersion="6" background="1" saveData="1">
    <textPr sourceFile="E:\IRAM\Arx_ZZ\26065_202006181157_A227_D14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27" xr16:uid="{00000000-0015-0000-FFFF-FFFFCA040000}" name="26065_202006181207_A228_D142" type="6" refreshedVersion="6" background="1" saveData="1">
    <textPr sourceFile="E:\IRAM\Arx_ZZ\26065_202006181207_A228_D14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28" xr16:uid="{00000000-0015-0000-FFFF-FFFFCB040000}" name="26065_202006181217_A230_D137" type="6" refreshedVersion="6" background="1" saveData="1">
    <textPr sourceFile="E:\IRAM\Arx_ZZ\26065_202006181217_A230_D13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29" xr16:uid="{00000000-0015-0000-FFFF-FFFFCC040000}" name="26065_202006181227_A231_D132" type="6" refreshedVersion="6" background="1" saveData="1">
    <textPr sourceFile="E:\IRAM\Arx_ZZ\26065_202006181227_A231_D1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30" xr16:uid="{00000000-0015-0000-FFFF-FFFFCD040000}" name="26065_202006190947_A179_D103" type="6" refreshedVersion="6" background="1" saveData="1">
    <textPr sourceFile="E:\IRAM\Arx_ZZ\26065_202006190947_A179_D10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31" xr16:uid="{00000000-0015-0000-FFFF-FFFFCE040000}" name="26065_202006190957_A177_D100" type="6" refreshedVersion="6" background="1" saveData="1">
    <textPr sourceFile="E:\IRAM\Arx_ZZ\26065_202006190957_A177_D10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32" xr16:uid="{00000000-0015-0000-FFFF-FFFFCF040000}" name="26065_202006191007_A175_D101" type="6" refreshedVersion="6" background="1" saveData="1">
    <textPr sourceFile="E:\IRAM\Arx_ZZ\26065_202006191007_A175_D10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33" xr16:uid="{00000000-0015-0000-FFFF-FFFFD0040000}" name="26065_202006191017_A174_D102" type="6" refreshedVersion="6" background="1" saveData="1">
    <textPr sourceFile="E:\IRAM\Arx_ZZ\26065_202006191017_A174_D10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34" xr16:uid="{00000000-0015-0000-FFFF-FFFFD1040000}" name="26065_202006191027_A173_D100" type="6" refreshedVersion="6" background="1" saveData="1">
    <textPr sourceFile="E:\IRAM\Arx_ZZ\26065_202006191027_A173_D10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35" xr16:uid="{00000000-0015-0000-FFFF-FFFFD2040000}" name="26065_202006191037_A131_D117" type="6" refreshedVersion="6" background="1" saveData="1">
    <textPr sourceFile="E:\IRAM\Arx_ZZ\26065_202006191037_A131_D11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36" xr16:uid="{00000000-0015-0000-FFFF-FFFFD3040000}" name="26065_202006191037_A171_D102" type="6" refreshedVersion="6" background="1" saveData="1">
    <textPr sourceFile="E:\IRAM\Arx_ZZ\26065_202006191037_A171_D10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37" xr16:uid="{00000000-0015-0000-FFFF-FFFFD4040000}" name="26065_202006191047_A128_D120" type="6" refreshedVersion="6" background="1" saveData="1">
    <textPr sourceFile="E:\IRAM\Arx_ZZ\26065_202006191047_A128_D12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38" xr16:uid="{00000000-0015-0000-FFFF-FFFFD5040000}" name="26065_202006191047_A171_D103" type="6" refreshedVersion="6" background="1" saveData="1">
    <textPr sourceFile="E:\IRAM\Arx_ZZ\26065_202006191047_A171_D10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39" xr16:uid="{00000000-0015-0000-FFFF-FFFFD6040000}" name="26065_202006191057_A126_D122" type="6" refreshedVersion="6" background="1" saveData="1">
    <textPr sourceFile="E:\IRAM\Arx_ZZ\26065_202006191057_A126_D12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40" xr16:uid="{00000000-0015-0000-FFFF-FFFFD7040000}" name="26065_202006191057_A173_D104" type="6" refreshedVersion="6" background="1" saveData="1">
    <textPr sourceFile="E:\IRAM\Arx_ZZ\26065_202006191057_A173_D10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41" xr16:uid="{00000000-0015-0000-FFFF-FFFFD8040000}" name="26065_202006191107_A126_D127" type="6" refreshedVersion="6" background="1" saveData="1">
    <textPr sourceFile="E:\IRAM\Arx_ZZ\26065_202006191107_A126_D12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42" xr16:uid="{00000000-0015-0000-FFFF-FFFFD9040000}" name="26065_202006191107_A174_D102" type="6" refreshedVersion="6" background="1" saveData="1">
    <textPr sourceFile="E:\IRAM\Arx_ZZ\26065_202006191107_A174_D10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43" xr16:uid="{00000000-0015-0000-FFFF-FFFFDA040000}" name="26065_202006191117_A124_D129" type="6" refreshedVersion="6" background="1" saveData="1">
    <textPr sourceFile="E:\IRAM\Arx_ZZ\26065_202006191117_A124_D12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44" xr16:uid="{00000000-0015-0000-FFFF-FFFFDB040000}" name="26065_202006191117_A172_D102" type="6" refreshedVersion="6" background="1" saveData="1">
    <textPr sourceFile="E:\IRAM\Arx_ZZ\26065_202006191117_A172_D10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45" xr16:uid="{00000000-0015-0000-FFFF-FFFFDC040000}" name="26065_202006191127_A124_D134" type="6" refreshedVersion="6" background="1" saveData="1">
    <textPr sourceFile="E:\IRAM\Arx_ZZ\26065_202006191127_A124_D13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46" xr16:uid="{00000000-0015-0000-FFFF-FFFFDD040000}" name="26065_202006191127_A170_D103" type="6" refreshedVersion="6" background="1" saveData="1">
    <textPr sourceFile="E:\IRAM\Arx_ZZ\26065_202006191127_A170_D10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47" xr16:uid="{00000000-0015-0000-FFFF-FFFFDE040000}" name="26065_202006191137_A124_D135" type="6" refreshedVersion="6" background="1" saveData="1">
    <textPr sourceFile="E:\IRAM\Arx_ZZ\26065_202006191137_A124_D13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48" xr16:uid="{00000000-0015-0000-FFFF-FFFFDF040000}" name="26065_202006191137_A170_D102" type="6" refreshedVersion="6" background="1" saveData="1">
    <textPr sourceFile="E:\IRAM\Arx_ZZ\26065_202006191137_A170_D10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49" xr16:uid="{00000000-0015-0000-FFFF-FFFFE0040000}" name="26065_202006191147_A124_D136" type="6" refreshedVersion="6" background="1" saveData="1">
    <textPr sourceFile="E:\IRAM\Arx_ZZ\26065_202006191147_A124_D13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50" xr16:uid="{00000000-0015-0000-FFFF-FFFFE1040000}" name="26065_202006191147_A167_D100" type="6" refreshedVersion="6" background="1" saveData="1">
    <textPr sourceFile="E:\IRAM\Arx_ZZ\26065_202006191147_A167_D10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51" xr16:uid="{00000000-0015-0000-FFFF-FFFFE2040000}" name="26065_202006191157_A123_D137" type="6" refreshedVersion="6" background="1" saveData="1">
    <textPr sourceFile="E:\IRAM\Arx_ZZ\26065_202006191157_A123_D13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52" xr16:uid="{00000000-0015-0000-FFFF-FFFFE3040000}" name="26065_202006191207_A122_D140" type="6" refreshedVersion="6" background="1" saveData="1">
    <textPr sourceFile="E:\IRAM\Arx_ZZ\26065_202006191207_A122_D14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53" xr16:uid="{00000000-0015-0000-FFFF-FFFFE4040000}" name="26065_202006191217_A122_D144" type="6" refreshedVersion="6" background="1" saveData="1">
    <textPr sourceFile="E:\IRAM\Arx_ZZ\26065_202006191217_A122_D14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54" xr16:uid="{00000000-0015-0000-FFFF-FFFFE5040000}" name="26065_202006191227_A122_D144" type="6" refreshedVersion="6" background="1" saveData="1">
    <textPr sourceFile="E:\IRAM\Arx_ZZ\26065_202006191227_A122_D14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55" xr16:uid="{00000000-0015-0000-FFFF-FFFFE6040000}" name="26065_202006191237_A123_D147" type="6" refreshedVersion="6" background="1" saveData="1">
    <textPr sourceFile="E:\IRAM\Arx_ZZ\26065_202006191237_A123_D14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56" xr16:uid="{00000000-0015-0000-FFFF-FFFFE7040000}" name="26065_202006191417_A220_D195" type="6" refreshedVersion="6" background="1" saveData="1">
    <textPr sourceFile="E:\IRAM\Arx_ZZ\26065_202006191417_A220_D19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57" xr16:uid="{00000000-0015-0000-FFFF-FFFFE8040000}" name="26065_202006191427_A220_D192" type="6" refreshedVersion="6" background="1" saveData="1">
    <textPr sourceFile="E:\IRAM\Arx_ZZ\26065_202006191427_A220_D19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58" xr16:uid="{00000000-0015-0000-FFFF-FFFFE9040000}" name="26065_202006191437_A219_D189" type="6" refreshedVersion="6" background="1" saveData="1">
    <textPr sourceFile="E:\IRAM\Arx_ZZ\26065_202006191437_A219_D18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59" xr16:uid="{00000000-0015-0000-FFFF-FFFFEA040000}" name="26065_202006191447_A220_D189" type="6" refreshedVersion="6" background="1" saveData="1">
    <textPr sourceFile="E:\IRAM\Arx_ZZ\26065_202006191447_A220_D18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60" xr16:uid="{00000000-0015-0000-FFFF-FFFFEB040000}" name="26065_202006191457_A219_D188" type="6" refreshedVersion="6" background="1" saveData="1">
    <textPr sourceFile="E:\IRAM\Arx_ZZ\26065_202006191457_A219_D18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61" xr16:uid="{00000000-0015-0000-FFFF-FFFFEC040000}" name="26065_202006191507_A219_D187" type="6" refreshedVersion="6" background="1" saveData="1">
    <textPr sourceFile="E:\IRAM\Arx_ZZ\26065_202006191507_A219_D18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62" xr16:uid="{00000000-0015-0000-FFFF-FFFFED040000}" name="26065_202006191517_A219_D191" type="6" refreshedVersion="6" background="1" saveData="1">
    <textPr sourceFile="E:\IRAM\Arx_ZZ\26065_202006191517_A219_D19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63" xr16:uid="{00000000-0015-0000-FFFF-FFFFEE040000}" name="26065_202006191527_A219_D190" type="6" refreshedVersion="6" background="1" saveData="1">
    <textPr sourceFile="E:\IRAM\Arx_ZZ\26065_202006191527_A219_D19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64" xr16:uid="{00000000-0015-0000-FFFF-FFFFEF040000}" name="26065_202006191537_A219_D188" type="6" refreshedVersion="6" background="1" saveData="1">
    <textPr sourceFile="E:\IRAM\Arx_ZZ\26065_202006191537_A219_D18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65" xr16:uid="{00000000-0015-0000-FFFF-FFFFF0040000}" name="26065_202006191547_A218_D188" type="6" refreshedVersion="6" background="1" saveData="1">
    <textPr sourceFile="E:\IRAM\Arx_ZZ\26065_202006191547_A218_D18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66" xr16:uid="{00000000-0015-0000-FFFF-FFFFF1040000}" name="26065_202006191557_A217_D188" type="6" refreshedVersion="6" background="1" saveData="1">
    <textPr sourceFile="E:\IRAM\Arx_ZZ\26065_202006191557_A217_D18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67" xr16:uid="{00000000-0015-0000-FFFF-FFFFF2040000}" name="26065_202006191607_A217_D192" type="6" refreshedVersion="6" background="1" saveData="1">
    <textPr sourceFile="E:\IRAM\Arx_ZZ\26065_202006191607_A217_D19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68" xr16:uid="{00000000-0015-0000-FFFF-FFFFF3040000}" name="26065_202006191617_A217_D200" type="6" refreshedVersion="6" background="1" saveData="1">
    <textPr sourceFile="E:\IRAM\Arx_ZZ\26065_202006191617_A217_D20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69" xr16:uid="{00000000-0015-0000-FFFF-FFFFF4040000}" name="26065_202006191627_A217_D197" type="6" refreshedVersion="6" background="1" saveData="1">
    <textPr sourceFile="E:\IRAM\Arx_ZZ\26065_202006191627_A217_D19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70" xr16:uid="{00000000-0015-0000-FFFF-FFFFF5040000}" name="26065_202006191637_A217_D199" type="6" refreshedVersion="6" background="1" saveData="1">
    <textPr sourceFile="E:\IRAM\Arx_ZZ\26065_202006191637_A217_D19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71" xr16:uid="{00000000-0015-0000-FFFF-FFFFF6040000}" name="26065_202006191647_A217_D195" type="6" refreshedVersion="6" background="1" saveData="1">
    <textPr sourceFile="E:\IRAM\Arx_ZZ\26065_202006191647_A217_D19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72" xr16:uid="{00000000-0015-0000-FFFF-FFFFF7040000}" name="26065_202006191657_A216_D197" type="6" refreshedVersion="6" background="1" saveData="1">
    <textPr sourceFile="E:\IRAM\Arx_ZZ\26065_202006191657_A216_D19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73" xr16:uid="{00000000-0015-0000-FFFF-FFFFF8040000}" name="26065_202006191717_A215_D196" type="6" refreshedVersion="6" background="1" saveData="1">
    <textPr sourceFile="E:\IRAM\Arx_ZZ\26065_202006191717_A215_D19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74" xr16:uid="{00000000-0015-0000-FFFF-FFFFF9040000}" name="26065_202006191727_A214_D195" type="6" refreshedVersion="6" background="1" saveData="1">
    <textPr sourceFile="E:\IRAM\Arx_ZZ\26065_202006191727_A214_D19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75" xr16:uid="{00000000-0015-0000-FFFF-FFFFFA040000}" name="26065_202006191737_A214_D192" type="6" refreshedVersion="6" background="1" saveData="1">
    <textPr sourceFile="E:\IRAM\Arx_ZZ\26065_202006191737_A214_D19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76" xr16:uid="{00000000-0015-0000-FFFF-FFFFFB040000}" name="26065_202006271037_A349_D150" type="6" refreshedVersion="6" background="1" saveData="1">
    <textPr sourceFile="E:\IRAM\Arx_ZZ\26065_202006271037_A349_D15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77" xr16:uid="{00000000-0015-0000-FFFF-FFFFFC040000}" name="26065_202006271047_A351_D145" type="6" refreshedVersion="6" background="1" saveData="1">
    <textPr sourceFile="E:\IRAM\Arx_ZZ\26065_202006271047_A351_D14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78" xr16:uid="{00000000-0015-0000-FFFF-FFFFFD040000}" name="26065_202006271057_A353_D141" type="6" refreshedVersion="6" background="1" saveData="1">
    <textPr sourceFile="E:\IRAM\Arx_ZZ\26065_202006271057_A353_D14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79" xr16:uid="{00000000-0015-0000-FFFF-FFFFFE040000}" name="26065_202006271107_A356_D135" type="6" refreshedVersion="6" background="1" saveData="1">
    <textPr sourceFile="E:\IRAM\Arx_ZZ\26065_202006271107_A356_D13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80" xr16:uid="{00000000-0015-0000-FFFF-FFFFFF040000}" name="26065_202006271114_A357_D133" type="6" refreshedVersion="6" background="1" saveData="1">
    <textPr sourceFile="E:\IRAM\Arx_ZZ\26065_202006271114_A357_D13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81" xr16:uid="{00000000-0015-0000-FFFF-FFFF00050000}" name="26065_202006271124_A358_D128" type="6" refreshedVersion="6" background="1" saveData="1">
    <textPr sourceFile="E:\IRAM\Arx_ZZ\26065_202006271124_A358_D12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82" xr16:uid="{00000000-0015-0000-FFFF-FFFF01050000}" name="26065_202006271134_A358_D121" type="6" refreshedVersion="6" background="1" saveData="1">
    <textPr sourceFile="E:\IRAM\Arx_ZZ\26065_202006271134_A358_D12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83" xr16:uid="{00000000-0015-0000-FFFF-FFFF02050000}" name="26065_202006271147_A359_D116" type="6" refreshedVersion="6" background="1" saveData="1">
    <textPr sourceFile="E:\IRAM\Arx_ZZ\26065_202006271147_A359_D11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84" xr16:uid="{00000000-0015-0000-FFFF-FFFF03050000}" name="26065_202006271157_A003_D107" type="6" refreshedVersion="6" background="1" saveData="1">
    <textPr sourceFile="E:\IRAM\Arx_ZZ\26065_202006271157_A003_D10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85" xr16:uid="{00000000-0015-0000-FFFF-FFFF04050000}" name="26065_202006271207_A005_D102" type="6" refreshedVersion="6" background="1" saveData="1">
    <textPr sourceFile="E:\IRAM\Arx_ZZ\26065_202006271207_A005_D10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86" xr16:uid="{00000000-0015-0000-FFFF-FFFF05050000}" name="26065_202006271217_A009_D096" type="6" refreshedVersion="6" background="1" saveData="1">
    <textPr sourceFile="E:\IRAM\Arx_ZZ\26065_202006271217_A009_D09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87" xr16:uid="{00000000-0015-0000-FFFF-FFFF06050000}" name="26065_202006271227_A016_D094" type="6" refreshedVersion="6" background="1" saveData="1">
    <textPr sourceFile="E:\IRAM\Arx_ZZ\26065_202006271227_A016_D09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88" xr16:uid="{00000000-0015-0000-FFFF-FFFF07050000}" name="26065_202006271237_A018_D092" type="6" refreshedVersion="6" background="1" saveData="1">
    <textPr sourceFile="E:\IRAM\Arx_ZZ\26065_202006271237_A018_D09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89" xr16:uid="{00000000-0015-0000-FFFF-FFFF08050000}" name="26065_202006271247_A022_D089" type="6" refreshedVersion="6" background="1" saveData="1">
    <textPr sourceFile="E:\IRAM\Arx_ZZ\26065_202006271247_A022_D08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90" xr16:uid="{00000000-0015-0000-FFFF-FFFF09050000}" name="26065_202006271257_A026_D082" type="6" refreshedVersion="6" background="1" saveData="1">
    <textPr sourceFile="E:\IRAM\Arx_ZZ\26065_202006271257_A026_D08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91" xr16:uid="{00000000-0015-0000-FFFF-FFFF0A050000}" name="26065_202006271307_A028_D079" type="6" refreshedVersion="6" background="1" saveData="1">
    <textPr sourceFile="E:\IRAM\Arx_ZZ\26065_202006271307_A028_D07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92" xr16:uid="{00000000-0015-0000-FFFF-FFFF0B050000}" name="26065_202006271317_A034_D076" type="6" refreshedVersion="6" background="1" saveData="1">
    <textPr sourceFile="E:\IRAM\Arx_ZZ\26065_202006271317_A034_D07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93" xr16:uid="{00000000-0015-0000-FFFF-FFFF0C050000}" name="26065_202006271327_A039_D075" type="6" refreshedVersion="6" background="1" saveData="1">
    <textPr sourceFile="E:\IRAM\Arx_ZZ\26065_202006271327_A039_D07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94" xr16:uid="{00000000-0015-0000-FFFF-FFFF0D050000}" name="26065_202006271337_A044_D069" type="6" refreshedVersion="6" background="1" saveData="1">
    <textPr sourceFile="E:\IRAM\Arx_ZZ\26065_202006271337_A044_D06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95" xr16:uid="{00000000-0015-0000-FFFF-FFFF0E050000}" name="26065_202006271347_A048_D068" type="6" refreshedVersion="6" background="1" saveData="1">
    <textPr sourceFile="E:\IRAM\Arx_ZZ\26065_202006271347_A048_D06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96" xr16:uid="{00000000-0015-0000-FFFF-FFFF0F050000}" name="26065_202006271357_A054_D067" type="6" refreshedVersion="6" background="1" saveData="1">
    <textPr sourceFile="E:\IRAM\Arx_ZZ\26065_202006271357_A054_D06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97" xr16:uid="{00000000-0015-0000-FFFF-FFFF10050000}" name="26065_202006271407_A060_D069" type="6" refreshedVersion="6" background="1" saveData="1">
    <textPr sourceFile="E:\IRAM\Arx_ZZ\26065_202006271407_A060_D06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98" xr16:uid="{00000000-0015-0000-FFFF-FFFF11050000}" name="26065_202006271417_A067_D069" type="6" refreshedVersion="6" background="1" saveData="1">
    <textPr sourceFile="E:\IRAM\Arx_ZZ\26065_202006271417_A067_D06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99" xr16:uid="{00000000-0015-0000-FFFF-FFFF12050000}" name="26065_202007091217_A256_D198" type="6" refreshedVersion="6" background="1" saveData="1">
    <textPr sourceFile="E:\IRAM\Arx_ZZ\26065_202007091217_A256_D19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00" xr16:uid="{00000000-0015-0000-FFFF-FFFF13050000}" name="26065_202007091227_A256_D192" type="6" refreshedVersion="6" background="1" saveData="1">
    <textPr sourceFile="E:\IRAM\Arx_ZZ\26065_202007091227_A256_D19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01" xr16:uid="{00000000-0015-0000-FFFF-FFFF14050000}" name="26065_202007091237_A256_D185" type="6" refreshedVersion="6" background="1" saveData="1">
    <textPr sourceFile="E:\IRAM\Arx_ZZ\26065_202007091237_A256_D18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02" xr16:uid="{00000000-0015-0000-FFFF-FFFF15050000}" name="26065_202007091247_A256_D180" type="6" refreshedVersion="6" background="1" saveData="1">
    <textPr sourceFile="E:\IRAM\Arx_ZZ\26065_202007091247_A256_D18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03" xr16:uid="{00000000-0015-0000-FFFF-FFFF16050000}" name="26065_202007091257_A255_D173" type="6" refreshedVersion="6" background="1" saveData="1">
    <textPr sourceFile="E:\IRAM\Arx_ZZ\26065_202007091257_A255_D17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04" xr16:uid="{00000000-0015-0000-FFFF-FFFF17050000}" name="26065_202007091307_A255_D167" type="6" refreshedVersion="6" background="1" saveData="1">
    <textPr sourceFile="E:\IRAM\Arx_ZZ\26065_202007091307_A255_D16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05" xr16:uid="{00000000-0015-0000-FFFF-FFFF18050000}" name="26065_202007091317_A255_D162" type="6" refreshedVersion="6" background="1" saveData="1">
    <textPr sourceFile="E:\IRAM\Arx_ZZ\26065_202007091317_A255_D16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06" xr16:uid="{00000000-0015-0000-FFFF-FFFF19050000}" name="26065_202007091327_A255_D153" type="6" refreshedVersion="6" background="1" saveData="1">
    <textPr sourceFile="E:\IRAM\Arx_ZZ\26065_202007091327_A255_D15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07" xr16:uid="{00000000-0015-0000-FFFF-FFFF1A050000}" name="26065_202007091337_A254_D149" type="6" refreshedVersion="6" background="1" saveData="1">
    <textPr sourceFile="E:\IRAM\Arx_ZZ\26065_202007091337_A254_D14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08" xr16:uid="{00000000-0015-0000-FFFF-FFFF1B050000}" name="26065_202007091347_A254_D141" type="6" refreshedVersion="6" background="1" saveData="1">
    <textPr sourceFile="E:\IRAM\Arx_ZZ\26065_202007091347_A254_D14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09" xr16:uid="{00000000-0015-0000-FFFF-FFFF1C050000}" name="26065_202007091357_A254_D136" type="6" refreshedVersion="6" background="1" saveData="1">
    <textPr sourceFile="E:\IRAM\Arx_ZZ\26065_202007091357_A254_D13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10" xr16:uid="{00000000-0015-0000-FFFF-FFFF1D050000}" name="26065_202007091407_A255_D131" type="6" refreshedVersion="6" background="1" saveData="1">
    <textPr sourceFile="E:\IRAM\Arx_ZZ\26065_202007091407_A255_D13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11" xr16:uid="{00000000-0015-0000-FFFF-FFFF1E050000}" name="26065_202007091417_A255_D126" type="6" refreshedVersion="6" background="1" saveData="1">
    <textPr sourceFile="E:\IRAM\Arx_ZZ\26065_202007091417_A255_D12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12" xr16:uid="{00000000-0015-0000-FFFF-FFFF1F050000}" name="26065_202007091427_A257_D116" type="6" refreshedVersion="6" background="1" saveData="1">
    <textPr sourceFile="E:\IRAM\Arx_ZZ\26065_202007091427_A257_D11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13" xr16:uid="{00000000-0015-0000-FFFF-FFFF20050000}" name="26065_202007091437_A258_D112" type="6" refreshedVersion="6" background="1" saveData="1">
    <textPr sourceFile="E:\IRAM\Arx_ZZ\26065_202007091437_A258_D1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14" xr16:uid="{00000000-0015-0000-FFFF-FFFF21050000}" name="26065_202007091443_A259_D108" type="6" refreshedVersion="6" background="1" saveData="1">
    <textPr sourceFile="E:\IRAM\Arx_ZZ\26065_202007091443_A259_D10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15" xr16:uid="{00000000-0015-0000-FFFF-FFFF22050000}" name="26065_202007091453_A259_D101" type="6" refreshedVersion="6" background="1" saveData="1">
    <textPr sourceFile="E:\IRAM\Arx_ZZ\26065_202007091453_A259_D10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16" xr16:uid="{00000000-0015-0000-FFFF-FFFF23050000}" name="26065_202007091503_A259_D095" type="6" refreshedVersion="6" background="1" saveData="1">
    <textPr sourceFile="E:\IRAM\Arx_ZZ\26065_202007091503_A259_D09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17" xr16:uid="{00000000-0015-0000-FFFF-FFFF24050000}" name="26065_202007091513_A260_D089" type="6" refreshedVersion="6" background="1" saveData="1">
    <textPr sourceFile="E:\IRAM\Arx_ZZ\26065_202007091513_A260_D08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18" xr16:uid="{00000000-0015-0000-FFFF-FFFF25050000}" name="26065_202007091526_A261_D082" type="6" refreshedVersion="6" background="1" saveData="1">
    <textPr sourceFile="E:\IRAM\Arx_ZZ\26065_202007091526_A261_D08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19" xr16:uid="{00000000-0015-0000-FFFF-FFFF26050000}" name="26065_202007201310_A154_D122" type="6" refreshedVersion="6" background="1" saveData="1">
    <textPr sourceFile="E:\IRAM\Arx_ZZ\26065_202007201310_A154_D12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20" xr16:uid="{00000000-0015-0000-FFFF-FFFF27050000}" name="26065_202007201320_A155_D121" type="6" refreshedVersion="6" background="1" saveData="1">
    <textPr sourceFile="E:\IRAM\Arx_ZZ\26065_202007201320_A155_D12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21" xr16:uid="{00000000-0015-0000-FFFF-FFFF28050000}" name="26065_202007201330_A155_D124" type="6" refreshedVersion="6" background="1" saveData="1">
    <textPr sourceFile="E:\IRAM\Arx_ZZ\26065_202007201330_A155_D12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22" xr16:uid="{00000000-0015-0000-FFFF-FFFF29050000}" name="26065_202007201340_A154_D124" type="6" refreshedVersion="6" background="1" saveData="1">
    <textPr sourceFile="E:\IRAM\Arx_ZZ\26065_202007201340_A154_D12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23" xr16:uid="{00000000-0015-0000-FFFF-FFFF2A050000}" name="26065_202007201350_A155_D124" type="6" refreshedVersion="6" background="1" saveData="1">
    <textPr sourceFile="E:\IRAM\Arx_ZZ\26065_202007201350_A155_D12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24" xr16:uid="{00000000-0015-0000-FFFF-FFFF2B050000}" name="26065_202007201400_A156_D126" type="6" refreshedVersion="6" background="1" saveData="1">
    <textPr sourceFile="E:\IRAM\Arx_ZZ\26065_202007201400_A156_D12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25" xr16:uid="{00000000-0015-0000-FFFF-FFFF2C050000}" name="26065_202007201410_A159_D126" type="6" refreshedVersion="6" background="1" saveData="1">
    <textPr sourceFile="E:\IRAM\Arx_ZZ\26065_202007201410_A159_D12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26" xr16:uid="{00000000-0015-0000-FFFF-FFFF2D050000}" name="26065_202007201420_A161_D127" type="6" refreshedVersion="6" background="1" saveData="1">
    <textPr sourceFile="E:\IRAM\Arx_ZZ\26065_202007201420_A161_D12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27" xr16:uid="{00000000-0015-0000-FFFF-FFFF2E050000}" name="26065_202007201430_A163_D130" type="6" refreshedVersion="6" background="1" saveData="1">
    <textPr sourceFile="E:\IRAM\Arx_ZZ\26065_202007201430_A163_D13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28" xr16:uid="{00000000-0015-0000-FFFF-FFFF2F050000}" name="26065_202007201440_A164_D132" type="6" refreshedVersion="6" background="1" saveData="1">
    <textPr sourceFile="E:\IRAM\Arx_ZZ\26065_202007201440_A164_D1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29" xr16:uid="{00000000-0015-0000-FFFF-FFFF30050000}" name="26065_202007201450_A165_D134" type="6" refreshedVersion="6" background="1" saveData="1">
    <textPr sourceFile="E:\IRAM\Arx_ZZ\26065_202007201450_A165_D13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30" xr16:uid="{00000000-0015-0000-FFFF-FFFF31050000}" name="26065_202007201450_A244_D083" type="6" refreshedVersion="6" background="1" saveData="1">
    <textPr sourceFile="E:\IRAM\Arx_ZZ\26065_202007201450_A244_D08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31" xr16:uid="{00000000-0015-0000-FFFF-FFFF32050000}" name="26065_202007201500_A166_D136" type="6" refreshedVersion="6" background="1" saveData="1">
    <textPr sourceFile="E:\IRAM\Arx_ZZ\26065_202007201500_A166_D13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32" xr16:uid="{00000000-0015-0000-FFFF-FFFF33050000}" name="26065_202007201500_A244_D082" type="6" refreshedVersion="6" background="1" saveData="1">
    <textPr sourceFile="E:\IRAM\Arx_ZZ\26065_202007201500_A244_D08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33" xr16:uid="{00000000-0015-0000-FFFF-FFFF34050000}" name="26065_202007201510_A167_D139" type="6" refreshedVersion="6" background="1" saveData="1">
    <textPr sourceFile="E:\IRAM\Arx_ZZ\26065_202007201510_A167_D13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34" xr16:uid="{00000000-0015-0000-FFFF-FFFF35050000}" name="26065_202007201510_A243_D081" type="6" refreshedVersion="6" background="1" saveData="1">
    <textPr sourceFile="E:\IRAM\Arx_ZZ\26065_202007201510_A243_D08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35" xr16:uid="{00000000-0015-0000-FFFF-FFFF36050000}" name="26065_202007201520_A167_D139" type="6" refreshedVersion="6" background="1" saveData="1">
    <textPr sourceFile="E:\IRAM\Arx_ZZ\26065_202007201520_A167_D13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36" xr16:uid="{00000000-0015-0000-FFFF-FFFF37050000}" name="26065_202007201520_A244_D083" type="6" refreshedVersion="6" background="1" saveData="1">
    <textPr sourceFile="E:\IRAM\Arx_ZZ\26065_202007201520_A244_D08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37" xr16:uid="{00000000-0015-0000-FFFF-FFFF38050000}" name="26065_202007201530_A245_D083" type="6" refreshedVersion="6" background="1" saveData="1">
    <textPr sourceFile="E:\IRAM\Arx_ZZ\26065_202007201530_A245_D08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38" xr16:uid="{00000000-0015-0000-FFFF-FFFF39050000}" name="26065_202007201540_A246_D086" type="6" refreshedVersion="6" background="1" saveData="1">
    <textPr sourceFile="E:\IRAM\Arx_ZZ\26065_202007201540_A246_D08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39" xr16:uid="{00000000-0015-0000-FFFF-FFFF3A050000}" name="26065_202007201550_A245_D085" type="6" refreshedVersion="6" background="1" saveData="1">
    <textPr sourceFile="E:\IRAM\Arx_ZZ\26065_202007201550_A245_D08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40" xr16:uid="{00000000-0015-0000-FFFF-FFFF3B050000}" name="26065_202007201600_A244_D085" type="6" refreshedVersion="6" background="1" saveData="1">
    <textPr sourceFile="E:\IRAM\Arx_ZZ\26065_202007201600_A244_D08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41" xr16:uid="{00000000-0015-0000-FFFF-FFFF3C050000}" name="26065_202007201610_A244_D084" type="6" refreshedVersion="6" background="1" saveData="1">
    <textPr sourceFile="E:\IRAM\Arx_ZZ\26065_202007201610_A244_D08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42" xr16:uid="{00000000-0015-0000-FFFF-FFFF3D050000}" name="26065_202007201620_A245_D084" type="6" refreshedVersion="6" background="1" saveData="1">
    <textPr sourceFile="E:\IRAM\Arx_ZZ\26065_202007201620_A245_D08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43" xr16:uid="{00000000-0015-0000-FFFF-FFFF3E050000}" name="26065_202007251350_A208_D145" type="6" refreshedVersion="6" background="1" saveData="1">
    <textPr sourceFile="E:\IRAM\Arx_ZZ\26065_202007251350_A208_D14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44" xr16:uid="{00000000-0015-0000-FFFF-FFFF3F050000}" name="26065_202007251400_A207_D139" type="6" refreshedVersion="6" background="1" saveData="1">
    <textPr sourceFile="E:\IRAM\Arx_ZZ\26065_202007251400_A207_D13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45" xr16:uid="{00000000-0015-0000-FFFF-FFFF40050000}" name="26065_202007251410_A206_D134" type="6" refreshedVersion="6" background="1" saveData="1">
    <textPr sourceFile="E:\IRAM\Arx_ZZ\26065_202007251410_A206_D13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46" xr16:uid="{00000000-0015-0000-FFFF-FFFF41050000}" name="26065_202007251420_A205_D125" type="6" refreshedVersion="6" background="1" saveData="1">
    <textPr sourceFile="E:\IRAM\Arx_ZZ\26065_202007251420_A205_D12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47" xr16:uid="{00000000-0015-0000-FFFF-FFFF42050000}" name="26065_202007251430_A201_D118" type="6" refreshedVersion="6" background="1" saveData="1">
    <textPr sourceFile="E:\IRAM\Arx_ZZ\26065_202007251430_A201_D11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48" xr16:uid="{00000000-0015-0000-FFFF-FFFF43050000}" name="26065_202007251440_A199_D112" type="6" refreshedVersion="6" background="1" saveData="1">
    <textPr sourceFile="E:\IRAM\Arx_ZZ\26065_202007251440_A199_D1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49" xr16:uid="{00000000-0015-0000-FFFF-FFFF44050000}" name="26065_202007251450_A198_D108" type="6" refreshedVersion="6" background="1" saveData="1">
    <textPr sourceFile="E:\IRAM\Arx_ZZ\26065_202007251450_A198_D10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50" xr16:uid="{00000000-0015-0000-FFFF-FFFF45050000}" name="26065_202007251500_A196_D103" type="6" refreshedVersion="6" background="1" saveData="1">
    <textPr sourceFile="E:\IRAM\Arx_ZZ\26065_202007251500_A196_D10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51" xr16:uid="{00000000-0015-0000-FFFF-FFFF46050000}" name="26065_202007251510_A195_D099" type="6" refreshedVersion="6" background="1" saveData="1">
    <textPr sourceFile="E:\IRAM\Arx_ZZ\26065_202007251510_A195_D09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52" xr16:uid="{00000000-0015-0000-FFFF-FFFF47050000}" name="26065_202007251520_A195_D096" type="6" refreshedVersion="6" background="1" saveData="1">
    <textPr sourceFile="E:\IRAM\Arx_ZZ\26065_202007251520_A195_D09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53" xr16:uid="{00000000-0015-0000-FFFF-FFFF48050000}" name="26065_202007251530_A192_D093" type="6" refreshedVersion="6" background="1" saveData="1">
    <textPr sourceFile="E:\IRAM\Arx_ZZ\26065_202007251530_A192_D09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54" xr16:uid="{00000000-0015-0000-FFFF-FFFF49050000}" name="26065_202007251540_A190_D087" type="6" refreshedVersion="6" background="1" saveData="1">
    <textPr sourceFile="E:\IRAM\Arx_ZZ\26065_202007251540_A190_D08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55" xr16:uid="{00000000-0015-0000-FFFF-FFFF4A050000}" name="26065_202007251550_A188_D082" type="6" refreshedVersion="6" background="1" saveData="1">
    <textPr sourceFile="E:\IRAM\Arx_ZZ\26065_202007251550_A188_D08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56" xr16:uid="{00000000-0015-0000-FFFF-FFFF4B050000}" name="26065_202007251600_A186_D078" type="6" refreshedVersion="6" background="1" saveData="1">
    <textPr sourceFile="E:\IRAM\Arx_ZZ\26065_202007251600_A186_D07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57" xr16:uid="{00000000-0015-0000-FFFF-FFFF4C050000}" name="26065_202007251610_A183_D073" type="6" refreshedVersion="6" background="1" saveData="1">
    <textPr sourceFile="E:\IRAM\Arx_ZZ\26065_202007251610_A183_D07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58" xr16:uid="{00000000-0015-0000-FFFF-FFFF4D050000}" name="26065_202007251620_A180_D072" type="6" refreshedVersion="6" background="1" saveData="1">
    <textPr sourceFile="E:\IRAM\Arx_ZZ\26065_202007251620_A180_D0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59" xr16:uid="{00000000-0015-0000-FFFF-FFFF4E050000}" name="26065_202007251630_A175_D070" type="6" refreshedVersion="6" background="1" saveData="1">
    <textPr sourceFile="E:\IRAM\Arx_ZZ\26065_202007251630_A175_D07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60" xr16:uid="{00000000-0015-0000-FFFF-FFFF4F050000}" name="26065_202007251640_A173_D069" type="6" refreshedVersion="6" background="1" saveData="1">
    <textPr sourceFile="E:\IRAM\Arx_ZZ\26065_202007251640_A173_D06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61" xr16:uid="{00000000-0015-0000-FFFF-FFFF50050000}" name="26065_202007251650_A170_D065" type="6" refreshedVersion="6" background="1" saveData="1">
    <textPr sourceFile="E:\IRAM\Arx_ZZ\26065_202007251650_A170_D06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62" xr16:uid="{00000000-0015-0000-FFFF-FFFF51050000}" name="26065_202007251700_A167_D063" type="6" refreshedVersion="6" background="1" saveData="1">
    <textPr sourceFile="E:\IRAM\Arx_ZZ\26065_202007251700_A167_D06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63" xr16:uid="{00000000-0015-0000-FFFF-FFFF52050000}" name="26065_202007251710_A159_D061" type="6" refreshedVersion="6" background="1" saveData="1">
    <textPr sourceFile="E:\IRAM\Arx_ZZ\26065_202007251710_A159_D06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64" xr16:uid="{00000000-0015-0000-FFFF-FFFF53050000}" name="26065_202007251720_A151_D061" type="6" refreshedVersion="6" background="1" saveData="1">
    <textPr sourceFile="E:\IRAM\Arx_ZZ\26065_202007251720_A151_D06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65" xr16:uid="{00000000-0015-0000-FFFF-FFFF54050000}" name="26065_202007251730_A146_D061" type="6" refreshedVersion="6" background="1" saveData="1">
    <textPr sourceFile="E:\IRAM\Arx_ZZ\26065_202007251730_A146_D06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66" xr16:uid="{00000000-0015-0000-FFFF-FFFF55050000}" name="26065_202007251740_A142_D0621" type="6" refreshedVersion="6" background="1" saveData="1">
    <textPr sourceFile="E:\IRAM\Arx_ZZ\26065_202007251740_A142_D06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67" xr16:uid="{00000000-0015-0000-FFFF-FFFF56050000}" name="26065_202007280910_A143_D043" type="6" refreshedVersion="6" background="1" saveData="1">
    <textPr sourceFile="E:\IRAM\Arx_ZZ\26065_202007280910_A143_D04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68" xr16:uid="{00000000-0015-0000-FFFF-FFFF57050000}" name="26065_202007280920_A136_D041" type="6" refreshedVersion="6" background="1" saveData="1">
    <textPr sourceFile="E:\IRAM\Arx_ZZ\26065_202007280920_A136_D04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69" xr16:uid="{00000000-0015-0000-FFFF-FFFF58050000}" name="26065_202007280930_A130_D041" type="6" refreshedVersion="6" background="1" saveData="1">
    <textPr sourceFile="E:\IRAM\Arx_ZZ\26065_202007280930_A130_D04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70" xr16:uid="{00000000-0015-0000-FFFF-FFFF59050000}" name="26065_202007280940_A122_D036" type="6" refreshedVersion="6" background="1" saveData="1">
    <textPr sourceFile="E:\IRAM\Arx_ZZ\26065_202007280940_A122_D03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71" xr16:uid="{00000000-0015-0000-FFFF-FFFF5A050000}" name="26065_202007280950_A114_D030" type="6" refreshedVersion="6" background="1" saveData="1">
    <textPr sourceFile="E:\IRAM\Arx_ZZ\26065_202007280950_A114_D03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72" xr16:uid="{00000000-0015-0000-FFFF-FFFF5B050000}" name="26065_202007281000_A099_D028" type="6" refreshedVersion="6" background="1" saveData="1">
    <textPr sourceFile="E:\IRAM\Arx_ZZ\26065_202007281000_A099_D02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73" xr16:uid="{00000000-0015-0000-FFFF-FFFF5C050000}" name="26065_202007281010_A093_D029" type="6" refreshedVersion="6" background="1" saveData="1">
    <textPr sourceFile="E:\IRAM\Arx_ZZ\26065_202007281010_A093_D02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74" xr16:uid="{00000000-0015-0000-FFFF-FFFF5D050000}" name="26065_202007281020_A083_D027" type="6" refreshedVersion="6" background="1" saveData="1">
    <textPr sourceFile="E:\IRAM\Arx_ZZ\26065_202007281020_A083_D02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75" xr16:uid="{00000000-0015-0000-FFFF-FFFF5E050000}" name="26065_202007281030_A071_D029" type="6" refreshedVersion="6" background="1" saveData="1">
    <textPr sourceFile="E:\IRAM\Arx_ZZ\26065_202007281030_A071_D02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76" xr16:uid="{00000000-0015-0000-FFFF-FFFF5F050000}" name="26065_202007281040_A061_D029" type="6" refreshedVersion="6" background="1" saveData="1">
    <textPr sourceFile="E:\IRAM\Arx_ZZ\26065_202007281040_A061_D02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77" xr16:uid="{00000000-0015-0000-FFFF-FFFF60050000}" name="26065_202007281050_A051_D033" type="6" refreshedVersion="6" background="1" saveData="1">
    <textPr sourceFile="E:\IRAM\Arx_ZZ\26065_202007281050_A051_D03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78" xr16:uid="{00000000-0015-0000-FFFF-FFFF61050000}" name="26065_202007281100_A049_D036" type="6" refreshedVersion="6" background="1" saveData="1">
    <textPr sourceFile="E:\IRAM\Arx_ZZ\26065_202007281100_A049_D03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79" xr16:uid="{00000000-0015-0000-FFFF-FFFF62050000}" name="26065_202007281110_A044_D039" type="6" refreshedVersion="6" background="1" saveData="1">
    <textPr sourceFile="E:\IRAM\Arx_ZZ\26065_202007281110_A044_D03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80" xr16:uid="{00000000-0015-0000-FFFF-FFFF63050000}" name="26065_202007281120_A038_D044" type="6" refreshedVersion="6" background="1" saveData="1">
    <textPr sourceFile="E:\IRAM\Arx_ZZ\26065_202007281120_A038_D04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81" xr16:uid="{00000000-0015-0000-FFFF-FFFF64050000}" name="26065_202007281130_A034_D048" type="6" refreshedVersion="6" background="1" saveData="1">
    <textPr sourceFile="E:\IRAM\Arx_ZZ\26065_202007281130_A034_D04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82" xr16:uid="{00000000-0015-0000-FFFF-FFFF65050000}" name="26065_202007281140_A029_D051" type="6" refreshedVersion="6" background="1" saveData="1">
    <textPr sourceFile="E:\IRAM\Arx_ZZ\26065_202007281140_A029_D05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83" xr16:uid="{00000000-0015-0000-FFFF-FFFF66050000}" name="26065_202007281150_A026_D054" type="6" refreshedVersion="6" background="1" saveData="1">
    <textPr sourceFile="E:\IRAM\Arx_ZZ\26065_202007281150_A026_D05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84" xr16:uid="{00000000-0015-0000-FFFF-FFFF67050000}" name="26065_202007281200_A025_D058" type="6" refreshedVersion="6" background="1" saveData="1">
    <textPr sourceFile="E:\IRAM\Arx_ZZ\26065_202007281200_A025_D05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85" xr16:uid="{00000000-0015-0000-FFFF-FFFF68050000}" name="26065_202007281210_A022_D061" type="6" refreshedVersion="6" background="1" saveData="1">
    <textPr sourceFile="E:\IRAM\Arx_ZZ\26065_202007281210_A022_D06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86" xr16:uid="{00000000-0015-0000-FFFF-FFFF69050000}" name="26065_202007281220_A021_D066" type="6" refreshedVersion="6" background="1" saveData="1">
    <textPr sourceFile="E:\IRAM\Arx_ZZ\26065_202007281220_A021_D06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87" xr16:uid="{00000000-0015-0000-FFFF-FFFF6A050000}" name="26065_202007281230_A022_D072" type="6" refreshedVersion="6" background="1" saveData="1">
    <textPr sourceFile="E:\IRAM\Arx_ZZ\26065_202007281230_A022_D0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88" xr16:uid="{00000000-0015-0000-FFFF-FFFF6B050000}" name="26065_202007281240_A021_D077" type="6" refreshedVersion="6" background="1" saveData="1">
    <textPr sourceFile="E:\IRAM\Arx_ZZ\26065_202007281240_A021_D07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89" xr16:uid="{00000000-0015-0000-FFFF-FFFF6C050000}" name="26065_202007281250_A020_D084" type="6" refreshedVersion="6" background="1" saveData="1">
    <textPr sourceFile="E:\IRAM\Arx_ZZ\26065_202007281250_A020_D08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90" xr16:uid="{00000000-0015-0000-FFFF-FFFF6D050000}" name="26065_202007290310_A134_D193" type="6" refreshedVersion="6" background="1" saveData="1">
    <textPr sourceFile="E:\IRAM\Arx_ZZ\26065_202007290310_A134_D19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91" xr16:uid="{00000000-0015-0000-FFFF-FFFF6E050000}" name="26065_202007290320_A132_D191" type="6" refreshedVersion="6" background="1" saveData="1">
    <textPr sourceFile="E:\IRAM\Arx_ZZ\26065_202007290320_A132_D19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92" xr16:uid="{00000000-0015-0000-FFFF-FFFF6F050000}" name="26065_202007290330_A129_D190" type="6" refreshedVersion="6" background="1" saveData="1">
    <textPr sourceFile="E:\IRAM\Arx_ZZ\26065_202007290330_A129_D19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93" xr16:uid="{00000000-0015-0000-FFFF-FFFF70050000}" name="26065_202007290340_A127_D189" type="6" refreshedVersion="6" background="1" saveData="1">
    <textPr sourceFile="E:\IRAM\Arx_ZZ\26065_202007290340_A127_D18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94" xr16:uid="{00000000-0015-0000-FFFF-FFFF71050000}" name="26065_202007290350_A124_D191" type="6" refreshedVersion="6" background="1" saveData="1">
    <textPr sourceFile="E:\IRAM\Arx_ZZ\26065_202007290350_A124_D19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95" xr16:uid="{00000000-0015-0000-FFFF-FFFF72050000}" name="26065_202007290400_A122_D189" type="6" refreshedVersion="6" background="1" saveData="1">
    <textPr sourceFile="E:\IRAM\Arx_ZZ\26065_202007290400_A122_D18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96" xr16:uid="{00000000-0015-0000-FFFF-FFFF73050000}" name="26065_202007290410_A118_D188" type="6" refreshedVersion="6" background="1" saveData="1">
    <textPr sourceFile="E:\IRAM\Arx_ZZ\26065_202007290410_A118_D18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97" xr16:uid="{00000000-0015-0000-FFFF-FFFF74050000}" name="26065_202007290420_A116_D189" type="6" refreshedVersion="6" background="1" saveData="1">
    <textPr sourceFile="E:\IRAM\Arx_ZZ\26065_202007290420_A116_D18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98" xr16:uid="{00000000-0015-0000-FFFF-FFFF75050000}" name="26065_202007290430_A114_D190" type="6" refreshedVersion="6" background="1" saveData="1">
    <textPr sourceFile="E:\IRAM\Arx_ZZ\26065_202007290430_A114_D19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99" xr16:uid="{00000000-0015-0000-FFFF-FFFF76050000}" name="26065_202007290440_A112_D193" type="6" refreshedVersion="6" background="1" saveData="1">
    <textPr sourceFile="E:\IRAM\Arx_ZZ\26065_202007290440_A112_D19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00" xr16:uid="{00000000-0015-0000-FFFF-FFFF77050000}" name="26065_202007290450_A110_D194" type="6" refreshedVersion="6" background="1" saveData="1">
    <textPr sourceFile="E:\IRAM\Arx_ZZ\26065_202007290450_A110_D19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01" xr16:uid="{00000000-0015-0000-FFFF-FFFF78050000}" name="26065_202007290500_A109_D194" type="6" refreshedVersion="6" background="1" saveData="1">
    <textPr sourceFile="E:\IRAM\Arx_ZZ\26065_202007290500_A109_D19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02" xr16:uid="{00000000-0015-0000-FFFF-FFFF79050000}" name="26065_202007290510_A106_D194" type="6" refreshedVersion="6" background="1" saveData="1">
    <textPr sourceFile="E:\IRAM\Arx_ZZ\26065_202007290510_A106_D19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03" xr16:uid="{00000000-0015-0000-FFFF-FFFF7A050000}" name="26065_202007290520_A104_D195" type="6" refreshedVersion="6" background="1" saveData="1">
    <textPr sourceFile="E:\IRAM\Arx_ZZ\26065_202007290520_A104_D19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04" xr16:uid="{00000000-0015-0000-FFFF-FFFF7B050000}" name="26065_202007301220_A195_D138" type="6" refreshedVersion="6" background="1" saveData="1">
    <textPr sourceFile="E:\IRAM\Arx_ZZ\26065_202007301220_A195_D13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05" xr16:uid="{00000000-0015-0000-FFFF-FFFF7C050000}" name="26065_202007301230_A193_D137" type="6" refreshedVersion="6" background="1" saveData="1">
    <textPr sourceFile="E:\IRAM\Arx_ZZ\26065_202007301230_A193_D13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06" xr16:uid="{00000000-0015-0000-FFFF-FFFF7D050000}" name="26065_202007301240_A190_D135" type="6" refreshedVersion="6" background="1" saveData="1">
    <textPr sourceFile="E:\IRAM\Arx_ZZ\26065_202007301240_A190_D13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07" xr16:uid="{00000000-0015-0000-FFFF-FFFF7E050000}" name="26065_202007301250_A188_D134" type="6" refreshedVersion="6" background="1" saveData="1">
    <textPr sourceFile="E:\IRAM\Arx_ZZ\26065_202007301250_A188_D13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08" xr16:uid="{00000000-0015-0000-FFFF-FFFF7F050000}" name="26065_202007301300_A186_D132" type="6" refreshedVersion="6" background="1" saveData="1">
    <textPr sourceFile="E:\IRAM\Arx_ZZ\26065_202007301300_A186_D1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09" xr16:uid="{00000000-0015-0000-FFFF-FFFF80050000}" name="26065_202007301310_A184_D132" type="6" refreshedVersion="6" background="1" saveData="1">
    <textPr sourceFile="E:\IRAM\Arx_ZZ\26065_202007301310_A184_D1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10" xr16:uid="{00000000-0015-0000-FFFF-FFFF81050000}" name="26065_202007301320_A182_D131" type="6" refreshedVersion="6" background="1" saveData="1">
    <textPr sourceFile="E:\IRAM\Arx_ZZ\26065_202007301320_A182_D13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11" xr16:uid="{00000000-0015-0000-FFFF-FFFF82050000}" name="26065_202007301330_A180_D131" type="6" refreshedVersion="6" background="1" saveData="1">
    <textPr sourceFile="E:\IRAM\Arx_ZZ\26065_202007301330_A180_D13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12" xr16:uid="{00000000-0015-0000-FFFF-FFFF83050000}" name="26065_202007301340_A177_D132" type="6" refreshedVersion="6" background="1" saveData="1">
    <textPr sourceFile="E:\IRAM\Arx_ZZ\26065_202007301340_A177_D1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13" xr16:uid="{00000000-0015-0000-FFFF-FFFF84050000}" name="26065_202007301350_A174_D133" type="6" refreshedVersion="6" background="1" saveData="1">
    <textPr sourceFile="E:\IRAM\Arx_ZZ\26065_202007301350_A174_D13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14" xr16:uid="{00000000-0015-0000-FFFF-FFFF85050000}" name="26065_202007301400_A172_D133" type="6" refreshedVersion="6" background="1" saveData="1">
    <textPr sourceFile="E:\IRAM\Arx_ZZ\26065_202007301400_A172_D13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15" xr16:uid="{00000000-0015-0000-FFFF-FFFF86050000}" name="26065_202007301410_A170_D133" type="6" refreshedVersion="6" background="1" saveData="1">
    <textPr sourceFile="E:\IRAM\Arx_ZZ\26065_202007301410_A170_D13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16" xr16:uid="{00000000-0015-0000-FFFF-FFFF87050000}" name="26065_202007301420_A168_D135" type="6" refreshedVersion="6" background="1" saveData="1">
    <textPr sourceFile="E:\IRAM\Arx_ZZ\26065_202007301420_A168_D13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17" xr16:uid="{00000000-0015-0000-FFFF-FFFF88050000}" name="26065_202007301430_A167_D136" type="6" refreshedVersion="6" background="1" saveData="1">
    <textPr sourceFile="E:\IRAM\Arx_ZZ\26065_202007301430_A167_D13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18" xr16:uid="{00000000-0015-0000-FFFF-FFFF89050000}" name="26065_202007301440_A164_D137" type="6" refreshedVersion="6" background="1" saveData="1">
    <textPr sourceFile="E:\IRAM\Arx_ZZ\26065_202007301440_A164_D13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19" xr16:uid="{00000000-0015-0000-FFFF-FFFF8A050000}" name="26065_202007301450_A162_D138" type="6" refreshedVersion="6" background="1" saveData="1">
    <textPr sourceFile="E:\IRAM\Arx_ZZ\26065_202007301450_A162_D13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20" xr16:uid="{00000000-0015-0000-FFFF-FFFF8B050000}" name="26065_202007301500_A160_D139" type="6" refreshedVersion="6" background="1" saveData="1">
    <textPr sourceFile="E:\IRAM\Arx_ZZ\26065_202007301500_A160_D13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21" xr16:uid="{00000000-0015-0000-FFFF-FFFF8C050000}" name="26065_202007301510_A159_D141" type="6" refreshedVersion="6" background="1" saveData="1">
    <textPr sourceFile="E:\IRAM\Arx_ZZ\26065_202007301510_A159_D14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22" xr16:uid="{00000000-0015-0000-FFFF-FFFF8D050000}" name="26065_202007301520_A155_D144" type="6" refreshedVersion="6" background="1" saveData="1">
    <textPr sourceFile="E:\IRAM\Arx_ZZ\26065_202007301520_A155_D14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23" xr16:uid="{00000000-0015-0000-FFFF-FFFF8E050000}" name="26065_202007301530_A154_D142" type="6" refreshedVersion="6" background="1" saveData="1">
    <textPr sourceFile="E:\IRAM\Arx_ZZ\26065_202007301530_A154_D14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24" xr16:uid="{00000000-0015-0000-FFFF-FFFF8F050000}" name="26065_202007301540_A153_D144" type="6" refreshedVersion="6" background="1" saveData="1">
    <textPr sourceFile="E:\IRAM\Arx_ZZ\26065_202007301540_A153_D14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25" xr16:uid="{00000000-0015-0000-FFFF-FFFF90050000}" name="26065_202007301550_A149_D148" type="6" refreshedVersion="6" background="1" saveData="1">
    <textPr sourceFile="E:\IRAM\Arx_ZZ\26065_202007301550_A149_D14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26" xr16:uid="{00000000-0015-0000-FFFF-FFFF91050000}" name="26065_202007301600_A148_D150" type="6" refreshedVersion="6" background="1" saveData="1">
    <textPr sourceFile="E:\IRAM\Arx_ZZ\26065_202007301600_A148_D15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27" xr16:uid="{00000000-0015-0000-FFFF-FFFF92050000}" name="26065_202008091000_A080_D145" type="6" refreshedVersion="6" background="1" saveData="1">
    <textPr sourceFile="E:\IRAM\Arx_ZZ\26065_202008091000_A080_D14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28" xr16:uid="{00000000-0015-0000-FFFF-FFFF93050000}" name="26065_202008091010_A081_D146" type="6" refreshedVersion="6" background="1" saveData="1">
    <textPr sourceFile="E:\IRAM\Arx_ZZ\26065_202008091010_A081_D14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29" xr16:uid="{00000000-0015-0000-FFFF-FFFF94050000}" name="26065_202008091020_A082_D147" type="6" refreshedVersion="6" background="1" saveData="1">
    <textPr sourceFile="E:\IRAM\Arx_ZZ\26065_202008091020_A082_D14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30" xr16:uid="{00000000-0015-0000-FFFF-FFFF95050000}" name="26065_202008091030_A083_D150" type="6" refreshedVersion="6" background="1" saveData="1">
    <textPr sourceFile="E:\IRAM\Arx_ZZ\26065_202008091030_A083_D15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31" xr16:uid="{00000000-0015-0000-FFFF-FFFF96050000}" name="26065_202008091040_A085_D153" type="6" refreshedVersion="6" background="1" saveData="1">
    <textPr sourceFile="E:\IRAM\Arx_ZZ\26065_202008091040_A085_D15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32" xr16:uid="{00000000-0015-0000-FFFF-FFFF97050000}" name="26065_202008091050_A036_D064" type="6" refreshedVersion="6" background="1" saveData="1">
    <textPr sourceFile="E:\IRAM\Arx_ZZ\26065_202008091050_A036_D06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33" xr16:uid="{00000000-0015-0000-FFFF-FFFF98050000}" name="26065_202008091050_A085_D154" type="6" refreshedVersion="6" background="1" saveData="1">
    <textPr sourceFile="E:\IRAM\Arx_ZZ\26065_202008091050_A085_D15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34" xr16:uid="{00000000-0015-0000-FFFF-FFFF99050000}" name="26065_202008091100_A039_D064" type="6" refreshedVersion="6" background="1" saveData="1">
    <textPr sourceFile="E:\IRAM\Arx_ZZ\26065_202008091100_A039_D06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35" xr16:uid="{00000000-0015-0000-FFFF-FFFF9A050000}" name="26065_202008091100_A086_D156" type="6" refreshedVersion="6" background="1" saveData="1">
    <textPr sourceFile="E:\IRAM\Arx_ZZ\26065_202008091100_A086_D15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36" xr16:uid="{00000000-0015-0000-FFFF-FFFF9B050000}" name="26065_202008091110_A043_D064" type="6" refreshedVersion="6" background="1" saveData="1">
    <textPr sourceFile="E:\IRAM\Arx_ZZ\26065_202008091110_A043_D06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37" xr16:uid="{00000000-0015-0000-FFFF-FFFF9C050000}" name="26065_202008091110_A088_D159" type="6" refreshedVersion="6" background="1" saveData="1">
    <textPr sourceFile="E:\IRAM\Arx_ZZ\26065_202008091110_A088_D15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38" xr16:uid="{00000000-0015-0000-FFFF-FFFF9D050000}" name="26065_202008091120_A045_D064" type="6" refreshedVersion="6" background="1" saveData="1">
    <textPr sourceFile="E:\IRAM\Arx_ZZ\26065_202008091120_A045_D06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39" xr16:uid="{00000000-0015-0000-FFFF-FFFF9E050000}" name="26065_202008091120_A090_D165" type="6" refreshedVersion="6" background="1" saveData="1">
    <textPr sourceFile="E:\IRAM\Arx_ZZ\26065_202008091120_A090_D16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40" xr16:uid="{00000000-0015-0000-FFFF-FFFF9F050000}" name="26065_202008091130_A046_D065" type="6" refreshedVersion="6" background="1" saveData="1">
    <textPr sourceFile="E:\IRAM\Arx_ZZ\26065_202008091130_A046_D06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41" xr16:uid="{00000000-0015-0000-FFFF-FFFFA0050000}" name="26065_202008091130_A092_D168" type="6" refreshedVersion="6" background="1" saveData="1">
    <textPr sourceFile="E:\IRAM\Arx_ZZ\26065_202008091130_A092_D16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42" xr16:uid="{00000000-0015-0000-FFFF-FFFFA1050000}" name="26065_202008091140_A047_D064" type="6" refreshedVersion="6" background="1" saveData="1">
    <textPr sourceFile="E:\IRAM\Arx_ZZ\26065_202008091140_A047_D06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43" xr16:uid="{00000000-0015-0000-FFFF-FFFFA2050000}" name="26065_202008091140_A093_D168" type="6" refreshedVersion="6" background="1" saveData="1">
    <textPr sourceFile="E:\IRAM\Arx_ZZ\26065_202008091140_A093_D16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44" xr16:uid="{00000000-0015-0000-FFFF-FFFFA3050000}" name="26065_202008091150_A049_D062" type="6" refreshedVersion="6" background="1" saveData="1">
    <textPr sourceFile="E:\IRAM\Arx_ZZ\26065_202008091150_A049_D06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45" xr16:uid="{00000000-0015-0000-FFFF-FFFFA4050000}" name="26065_202008091150_A095_D170" type="6" refreshedVersion="6" background="1" saveData="1">
    <textPr sourceFile="E:\IRAM\Arx_ZZ\26065_202008091150_A095_D17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46" xr16:uid="{00000000-0015-0000-FFFF-FFFFA5050000}" name="26065_202008091200_A051_D062" type="6" refreshedVersion="6" background="1" saveData="1">
    <textPr sourceFile="E:\IRAM\Arx_ZZ\26065_202008091200_A051_D06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47" xr16:uid="{00000000-0015-0000-FFFF-FFFFA6050000}" name="26065_202008091200_A097_D174" type="6" refreshedVersion="6" background="1" saveData="1">
    <textPr sourceFile="E:\IRAM\Arx_ZZ\26065_202008091200_A097_D17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48" xr16:uid="{00000000-0015-0000-FFFF-FFFFA7050000}" name="26065_202008091210_A053_D062" type="6" refreshedVersion="6" background="1" saveData="1">
    <textPr sourceFile="E:\IRAM\Arx_ZZ\26065_202008091210_A053_D06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49" xr16:uid="{00000000-0015-0000-FFFF-FFFFA8050000}" name="26065_202008091210_A099_D179" type="6" refreshedVersion="6" background="1" saveData="1">
    <textPr sourceFile="E:\IRAM\Arx_ZZ\26065_202008091210_A099_D17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50" xr16:uid="{00000000-0015-0000-FFFF-FFFFA9050000}" name="26065_202008091220_A053_D062" type="6" refreshedVersion="6" background="1" saveData="1">
    <textPr sourceFile="E:\IRAM\Arx_ZZ\26065_202008091220_A053_D06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51" xr16:uid="{00000000-0015-0000-FFFF-FFFFAA050000}" name="26065_202008091220_A101_D182" type="6" refreshedVersion="6" background="1" saveData="1">
    <textPr sourceFile="E:\IRAM\Arx_ZZ\26065_202008091220_A101_D18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52" xr16:uid="{00000000-0015-0000-FFFF-FFFFAB050000}" name="26065_202008091230_A054_D061" type="6" refreshedVersion="6" background="1" saveData="1">
    <textPr sourceFile="E:\IRAM\Arx_ZZ\26065_202008091230_A054_D06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53" xr16:uid="{00000000-0015-0000-FFFF-FFFFAC050000}" name="26065_202008091230_A103_D184" type="6" refreshedVersion="6" background="1" saveData="1">
    <textPr sourceFile="E:\IRAM\Arx_ZZ\26065_202008091230_A103_D18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54" xr16:uid="{00000000-0015-0000-FFFF-FFFFAD050000}" name="26065_202008091240_A057_D062" type="6" refreshedVersion="6" background="1" saveData="1">
    <textPr sourceFile="E:\IRAM\Arx_ZZ\26065_202008091240_A057_D06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55" xr16:uid="{00000000-0015-0000-FFFF-FFFFAE050000}" name="26065_202008091240_A104_D187" type="6" refreshedVersion="6" background="1" saveData="1">
    <textPr sourceFile="E:\IRAM\Arx_ZZ\26065_202008091240_A104_D18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56" xr16:uid="{00000000-0015-0000-FFFF-FFFFAF050000}" name="26065_202008091250_A058_D062" type="6" refreshedVersion="6" background="1" saveData="1">
    <textPr sourceFile="E:\IRAM\Arx_ZZ\26065_202008091250_A058_D06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57" xr16:uid="{00000000-0015-0000-FFFF-FFFFB0050000}" name="26065_202008091250_A106_D191" type="6" refreshedVersion="6" background="1" saveData="1">
    <textPr sourceFile="E:\IRAM\Arx_ZZ\26065_202008091250_A106_D19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58" xr16:uid="{00000000-0015-0000-FFFF-FFFFB1050000}" name="26065_202008091300_A058_D063" type="6" refreshedVersion="6" background="1" saveData="1">
    <textPr sourceFile="E:\IRAM\Arx_ZZ\26065_202008091300_A058_D06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59" xr16:uid="{00000000-0015-0000-FFFF-FFFFB2050000}" name="26065_202008091310_A060_D062" type="6" refreshedVersion="6" background="1" saveData="1">
    <textPr sourceFile="E:\IRAM\Arx_ZZ\26065_202008091310_A060_D06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60" xr16:uid="{00000000-0015-0000-FFFF-FFFFB3050000}" name="26065_202008091320_A060_D062" type="6" refreshedVersion="6" background="1" saveData="1">
    <textPr sourceFile="E:\IRAM\Arx_ZZ\26065_202008091320_A060_D06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61" xr16:uid="{00000000-0015-0000-FFFF-FFFFB4050000}" name="26065_202008091330_A061_D062" type="6" refreshedVersion="6" background="1" saveData="1">
    <textPr sourceFile="E:\IRAM\Arx_ZZ\26065_202008091330_A061_D06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62" xr16:uid="{00000000-0015-0000-FFFF-FFFFB5050000}" name="26065_202008091340_A064_D063" type="6" refreshedVersion="6" background="1" saveData="1">
    <textPr sourceFile="E:\IRAM\Arx_ZZ\26065_202008091340_A064_D06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63" xr16:uid="{00000000-0015-0000-FFFF-FFFFB6050000}" name="26065_202008241300_A250_D123" type="6" refreshedVersion="6" background="1" saveData="1">
    <textPr sourceFile="E:\IRAM\Arx_ZZ\26065_202008241300_A250_D12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64" xr16:uid="{00000000-0015-0000-FFFF-FFFFB7050000}" name="26065_202008241310_A249_D115" type="6" refreshedVersion="6" background="1" saveData="1">
    <textPr sourceFile="E:\IRAM\Arx_ZZ\26065_202008241310_A249_D11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65" xr16:uid="{00000000-0015-0000-FFFF-FFFFB8050000}" name="26065_202008241320_A250_D107" type="6" refreshedVersion="6" background="1" saveData="1">
    <textPr sourceFile="E:\IRAM\Arx_ZZ\26065_202008241320_A250_D10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66" xr16:uid="{00000000-0015-0000-FFFF-FFFFB9050000}" name="26065_202008241330_A250_D101" type="6" refreshedVersion="6" background="1" saveData="1">
    <textPr sourceFile="E:\IRAM\Arx_ZZ\26065_202008241330_A250_D10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67" xr16:uid="{00000000-0015-0000-FFFF-FFFFBA050000}" name="26065_202008241340_A249_D095" type="6" refreshedVersion="6" background="1" saveData="1">
    <textPr sourceFile="E:\IRAM\Arx_ZZ\26065_202008241340_A249_D09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68" xr16:uid="{00000000-0015-0000-FFFF-FFFFBB050000}" name="26065_202008241350_A250_D090" type="6" refreshedVersion="6" background="1" saveData="1">
    <textPr sourceFile="E:\IRAM\Arx_ZZ\26065_202008241350_A250_D09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69" xr16:uid="{00000000-0015-0000-FFFF-FFFFBC050000}" name="26065_202008241400_A249_D089" type="6" refreshedVersion="6" background="1" saveData="1">
    <textPr sourceFile="E:\IRAM\Arx_ZZ\26065_202008241400_A249_D08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70" xr16:uid="{00000000-0015-0000-FFFF-FFFFBD050000}" name="26065_202008241410_A249_D084" type="6" refreshedVersion="6" background="1" saveData="1">
    <textPr sourceFile="E:\IRAM\Arx_ZZ\26065_202008241410_A249_D08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71" xr16:uid="{00000000-0015-0000-FFFF-FFFFBE050000}" name="26065_202008241420_A249_D079" type="6" refreshedVersion="6" background="1" saveData="1">
    <textPr sourceFile="E:\IRAM\Arx_ZZ\26065_202008241420_A249_D07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72" xr16:uid="{00000000-0015-0000-FFFF-FFFFBF050000}" name="26065_202008241430_A249_D073" type="6" refreshedVersion="6" background="1" saveData="1">
    <textPr sourceFile="E:\IRAM\Arx_ZZ\26065_202008241430_A249_D07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73" xr16:uid="{00000000-0015-0000-FFFF-FFFFC0050000}" name="26065_202008241440_A246_D068" type="6" refreshedVersion="6" background="1" saveData="1">
    <textPr sourceFile="E:\IRAM\Arx_ZZ\26065_202008241440_A246_D06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74" xr16:uid="{00000000-0015-0000-FFFF-FFFFC1050000}" name="26065_202008241450_A245_D060" type="6" refreshedVersion="6" background="1" saveData="1">
    <textPr sourceFile="E:\IRAM\Arx_ZZ\26065_202008241450_A245_D06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75" xr16:uid="{00000000-0015-0000-FFFF-FFFFC2050000}" name="26065_202008241500_A243_D051" type="6" refreshedVersion="6" background="1" saveData="1">
    <textPr sourceFile="E:\IRAM\Arx_ZZ\26065_202008241500_A243_D05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76" xr16:uid="{00000000-0015-0000-FFFF-FFFFC3050000}" name="26065_202008241510_A240_D040" type="6" refreshedVersion="6" background="1" saveData="1">
    <textPr sourceFile="E:\IRAM\Arx_ZZ\26065_202008241510_A240_D04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77" xr16:uid="{00000000-0015-0000-FFFF-FFFFC4050000}" name="26065_202008241520_A234_D032" type="6" refreshedVersion="6" background="1" saveData="1">
    <textPr sourceFile="E:\IRAM\Arx_ZZ\26065_202008241520_A234_D0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78" xr16:uid="{00000000-0015-0000-FFFF-FFFFC5050000}" name="26065_202008241530_A228_D025" type="6" refreshedVersion="6" background="1" saveData="1">
    <textPr sourceFile="E:\IRAM\Arx_ZZ\26065_202008241530_A228_D02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79" xr16:uid="{00000000-0015-0000-FFFF-FFFFC6050000}" name="26065_202008241540_A222_D022" type="6" refreshedVersion="6" background="1" saveData="1">
    <textPr sourceFile="E:\IRAM\Arx_ZZ\26065_202008241540_A222_D02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80" xr16:uid="{00000000-0015-0000-FFFF-FFFFC7050000}" name="26065_202008242210_A282_D188" type="6" refreshedVersion="6" background="1" saveData="1">
    <textPr sourceFile="E:\IRAM\Arx_ZZ\26065_202008242210_A282_D18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81" xr16:uid="{00000000-0015-0000-FFFF-FFFFC8050000}" name="26065_202008242220_A283_D178" type="6" refreshedVersion="6" background="1" saveData="1">
    <textPr sourceFile="E:\IRAM\Arx_ZZ\26065_202008242220_A283_D17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82" xr16:uid="{00000000-0015-0000-FFFF-FFFFC9050000}" name="26065_202008242230_A285_D173" type="6" refreshedVersion="6" background="1" saveData="1">
    <textPr sourceFile="E:\IRAM\Arx_ZZ\26065_202008242230_A285_D17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83" xr16:uid="{00000000-0015-0000-FFFF-FFFFCA050000}" name="26065_202008242240_A287_D167" type="6" refreshedVersion="6" background="1" saveData="1">
    <textPr sourceFile="E:\IRAM\Arx_ZZ\26065_202008242240_A287_D16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84" xr16:uid="{00000000-0015-0000-FFFF-FFFFCB050000}" name="26065_202008242250_A288_D1611" type="6" refreshedVersion="6" background="1" saveData="1">
    <textPr sourceFile="E:\IRAM\Arx_ZZ\26065_202008242250_A288_D16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85" xr16:uid="{00000000-0015-0000-FFFF-FFFFCC050000}" name="26065_202008242300_A290_D154" type="6" refreshedVersion="6" background="1" saveData="1">
    <textPr sourceFile="E:\IRAM\Arx_ZZ\26065_202008242300_A290_D15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86" xr16:uid="{00000000-0015-0000-FFFF-FFFFCD050000}" name="26065_202008242310_A294_D149" type="6" refreshedVersion="6" background="1" saveData="1">
    <textPr sourceFile="E:\IRAM\Arx_ZZ\26065_202008242310_A294_D14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87" xr16:uid="{00000000-0015-0000-FFFF-FFFFCE050000}" name="26065_202008242320_A297_D141" type="6" refreshedVersion="6" background="1" saveData="1">
    <textPr sourceFile="E:\IRAM\Arx_ZZ\26065_202008242320_A297_D14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88" xr16:uid="{00000000-0015-0000-FFFF-FFFFCF050000}" name="26065_202008242330_A301_D128" type="6" refreshedVersion="6" background="1" saveData="1">
    <textPr sourceFile="E:\IRAM\Arx_ZZ\26065_202008242330_A301_D12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89" xr16:uid="{00000000-0015-0000-FFFF-FFFFD0050000}" name="26065_202008242340_A304_D123" type="6" refreshedVersion="6" background="1" saveData="1">
    <textPr sourceFile="E:\IRAM\Arx_ZZ\26065_202008242340_A304_D12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90" xr16:uid="{00000000-0015-0000-FFFF-FFFFD1050000}" name="26065_202008242350_A307_D119" type="6" refreshedVersion="6" background="1" saveData="1">
    <textPr sourceFile="E:\IRAM\Arx_ZZ\26065_202008242350_A307_D11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91" xr16:uid="{00000000-0015-0000-FFFF-FFFFD2050000}" name="26065_202008250000_A311_D117" type="6" refreshedVersion="6" background="1" saveData="1">
    <textPr sourceFile="E:\IRAM\Arx_ZZ\26065_202008250000_A311_D11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92" xr16:uid="{00000000-0015-0000-FFFF-FFFFD3050000}" name="26065_202008250010_A315_D112" type="6" refreshedVersion="6" background="1" saveData="1">
    <textPr sourceFile="E:\IRAM\Arx_ZZ\26065_202008250010_A315_D1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93" xr16:uid="{00000000-0015-0000-FFFF-FFFFD4050000}" name="26065_202008250020_A319_D111" type="6" refreshedVersion="6" background="1" saveData="1">
    <textPr sourceFile="E:\IRAM\Arx_ZZ\26065_202008250020_A319_D11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94" xr16:uid="{00000000-0015-0000-FFFF-FFFFD5050000}" name="26065_202008250030_A324_D108" type="6" refreshedVersion="6" background="1" saveData="1">
    <textPr sourceFile="E:\IRAM\Arx_ZZ\26065_202008250030_A324_D10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95" xr16:uid="{00000000-0015-0000-FFFF-FFFFD6050000}" name="26065_202008250040_A328_D104" type="6" refreshedVersion="6" background="1" saveData="1">
    <textPr sourceFile="E:\IRAM\Arx_ZZ\26065_202008250040_A328_D10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96" xr16:uid="{00000000-0015-0000-FFFF-FFFFD7050000}" name="26065_202008250050_A332_D103" type="6" refreshedVersion="6" background="1" saveData="1">
    <textPr sourceFile="E:\IRAM\Arx_ZZ\26065_202008250050_A332_D10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97" xr16:uid="{00000000-0015-0000-FFFF-FFFFD8050000}" name="26065_202008250100_A337_D103" type="6" refreshedVersion="6" background="1" saveData="1">
    <textPr sourceFile="E:\IRAM\Arx_ZZ\26065_202008250100_A337_D10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98" xr16:uid="{00000000-0015-0000-FFFF-FFFFD9050000}" name="26065_202008250110_A344_D100" type="6" refreshedVersion="6" background="1" saveData="1">
    <textPr sourceFile="E:\IRAM\Arx_ZZ\26065_202008250110_A344_D10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99" xr16:uid="{00000000-0015-0000-FFFF-FFFFDA050000}" name="26065_202008250120_A347_D102" type="6" refreshedVersion="6" background="1" saveData="1">
    <textPr sourceFile="E:\IRAM\Arx_ZZ\26065_202008250120_A347_D10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00" xr16:uid="{00000000-0015-0000-FFFF-FFFFDB050000}" name="26065_202008250130_A352_D100" type="6" refreshedVersion="6" background="1" saveData="1">
    <textPr sourceFile="E:\IRAM\Arx_ZZ\26065_202008250130_A352_D10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01" xr16:uid="{00000000-0015-0000-FFFF-FFFFDC050000}" name="26065_202008250140_A355_D101" type="6" refreshedVersion="6" background="1" saveData="1">
    <textPr sourceFile="E:\IRAM\Arx_ZZ\26065_202008250140_A355_D10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02" xr16:uid="{00000000-0015-0000-FFFF-FFFFDD050000}" name="26065_202008250150_A001_D101" type="6" refreshedVersion="6" background="1" saveData="1">
    <textPr sourceFile="E:\IRAM\Arx_ZZ\26065_202008250150_A001_D10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03" xr16:uid="{00000000-0015-0000-FFFF-FFFFDE050000}" name="26065_202008251730_A172_D192" type="6" refreshedVersion="6" background="1" saveData="1">
    <textPr sourceFile="E:\IRAM\Arx_ZZ\26065_202008251730_A172_D19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04" xr16:uid="{00000000-0015-0000-FFFF-FFFFDF050000}" name="26065_202008251740_A170_D184" type="6" refreshedVersion="6" background="1" saveData="1">
    <textPr sourceFile="E:\IRAM\Arx_ZZ\26065_202008251740_A170_D18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05" xr16:uid="{00000000-0015-0000-FFFF-FFFFE0050000}" name="26065_202008251750_A168_D178" type="6" refreshedVersion="6" background="1" saveData="1">
    <textPr sourceFile="E:\IRAM\Arx_ZZ\26065_202008251750_A168_D17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06" xr16:uid="{00000000-0015-0000-FFFF-FFFFE1050000}" name="26065_202008251800_A168_D175" type="6" refreshedVersion="6" background="1" saveData="1">
    <textPr sourceFile="E:\IRAM\Arx_ZZ\26065_202008251800_A168_D17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07" xr16:uid="{00000000-0015-0000-FFFF-FFFFE2050000}" name="26065_202008251810_A165_D165" type="6" refreshedVersion="6" background="1" saveData="1">
    <textPr sourceFile="E:\IRAM\Arx_ZZ\26065_202008251810_A165_D16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08" xr16:uid="{00000000-0015-0000-FFFF-FFFFE3050000}" name="26065_202008251820_A164_D162" type="6" refreshedVersion="6" background="1" saveData="1">
    <textPr sourceFile="E:\IRAM\Arx_ZZ\26065_202008251820_A164_D16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09" xr16:uid="{00000000-0015-0000-FFFF-FFFFE4050000}" name="26065_202008251830_A162_D154" type="6" refreshedVersion="6" background="1" saveData="1">
    <textPr sourceFile="E:\IRAM\Arx_ZZ\26065_202008251830_A162_D15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10" xr16:uid="{00000000-0015-0000-FFFF-FFFFE5050000}" name="26065_202008251840_A160_D148" type="6" refreshedVersion="6" background="1" saveData="1">
    <textPr sourceFile="E:\IRAM\Arx_ZZ\26065_202008251840_A160_D14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11" xr16:uid="{00000000-0015-0000-FFFF-FFFFE6050000}" name="26065_202008251850_A155_D144" type="6" refreshedVersion="6" background="1" saveData="1">
    <textPr sourceFile="E:\IRAM\Arx_ZZ\26065_202008251850_A155_D14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12" xr16:uid="{00000000-0015-0000-FFFF-FFFFE7050000}" name="26065_202008251900_A151_D138" type="6" refreshedVersion="6" background="1" saveData="1">
    <textPr sourceFile="E:\IRAM\Arx_ZZ\26065_202008251900_A151_D13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13" xr16:uid="{00000000-0015-0000-FFFF-FFFFE8050000}" name="26065_202008251910_A148_D134" type="6" refreshedVersion="6" background="1" saveData="1">
    <textPr sourceFile="E:\IRAM\Arx_ZZ\26065_202008251910_A148_D13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14" xr16:uid="{00000000-0015-0000-FFFF-FFFFE9050000}" name="26065_202008251920_A145_D128" type="6" refreshedVersion="6" background="1" saveData="1">
    <textPr sourceFile="E:\IRAM\Arx_ZZ\26065_202008251920_A145_D12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15" xr16:uid="{00000000-0015-0000-FFFF-FFFFEA050000}" name="26065_202008251930_A142_D124" type="6" refreshedVersion="6" background="1" saveData="1">
    <textPr sourceFile="E:\IRAM\Arx_ZZ\26065_202008251930_A142_D12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16" xr16:uid="{00000000-0015-0000-FFFF-FFFFEB050000}" name="26065_202008251940_A140_D120" type="6" refreshedVersion="6" background="1" saveData="1">
    <textPr sourceFile="E:\IRAM\Arx_ZZ\26065_202008251940_A140_D12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17" xr16:uid="{00000000-0015-0000-FFFF-FFFFEC050000}" name="26065_202008251950_A135_D117" type="6" refreshedVersion="6" background="1" saveData="1">
    <textPr sourceFile="E:\IRAM\Arx_ZZ\26065_202008251950_A135_D11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18" xr16:uid="{00000000-0015-0000-FFFF-FFFFED050000}" name="26065_202008252000_A130_D112" type="6" refreshedVersion="6" background="1" saveData="1">
    <textPr sourceFile="E:\IRAM\Arx_ZZ\26065_202008252000_A130_D1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19" xr16:uid="{00000000-0015-0000-FFFF-FFFFEE050000}" name="26065_202008252010_A125_D110" type="6" refreshedVersion="6" background="1" saveData="1">
    <textPr sourceFile="E:\IRAM\Arx_ZZ\26065_202008252010_A125_D11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20" xr16:uid="{00000000-0015-0000-FFFF-FFFFEF050000}" name="26065_202008252020_A122_D108" type="6" refreshedVersion="6" background="1" saveData="1">
    <textPr sourceFile="E:\IRAM\Arx_ZZ\26065_202008252020_A122_D10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21" xr16:uid="{00000000-0015-0000-FFFF-FFFFF0050000}" name="26065_202008252030_A116_D106" type="6" refreshedVersion="6" background="1" saveData="1">
    <textPr sourceFile="E:\IRAM\Arx_ZZ\26065_202008252030_A116_D10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22" xr16:uid="{00000000-0015-0000-FFFF-FFFFF1050000}" name="26065_202008252040_A112_D106" type="6" refreshedVersion="6" background="1" saveData="1">
    <textPr sourceFile="E:\IRAM\Arx_ZZ\26065_202008252040_A112_D10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23" xr16:uid="{00000000-0015-0000-FFFF-FFFFF2050000}" name="26065_202008252050_A106_D110" type="6" refreshedVersion="6" background="1" saveData="1">
    <textPr sourceFile="E:\IRAM\Arx_ZZ\26065_202008252050_A106_D11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24" xr16:uid="{00000000-0015-0000-FFFF-FFFFF3050000}" name="26065_202008252100_A101_D112" type="6" refreshedVersion="6" background="1" saveData="1">
    <textPr sourceFile="E:\IRAM\Arx_ZZ\26065_202008252100_A101_D1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25" xr16:uid="{00000000-0015-0000-FFFF-FFFFF4050000}" name="26065_202008252110_A097_D116" type="6" refreshedVersion="6" background="1" saveData="1">
    <textPr sourceFile="E:\IRAM\Arx_ZZ\26065_202008252110_A097_D11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26" xr16:uid="{00000000-0015-0000-FFFF-FFFFF5050000}" name="26065_202008252120_A094_D119" type="6" refreshedVersion="6" background="1" saveData="1">
    <textPr sourceFile="E:\IRAM\Arx_ZZ\26065_202008252120_A094_D11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27" xr16:uid="{00000000-0015-0000-FFFF-FFFFF6050000}" name="26065_202008252130_A090_D120" type="6" refreshedVersion="6" background="1" saveData="1">
    <textPr sourceFile="E:\IRAM\Arx_ZZ\26065_202008252130_A090_D12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28" xr16:uid="{00000000-0015-0000-FFFF-FFFFF7050000}" name="26065_202008252140_A087_D122" type="6" refreshedVersion="6" background="1" saveData="1">
    <textPr sourceFile="E:\IRAM\Arx_ZZ\26065_202008252140_A087_D12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29" xr16:uid="{00000000-0015-0000-FFFF-FFFFF8050000}" name="26065_202008252150_A083_D127" type="6" refreshedVersion="6" background="1" saveData="1">
    <textPr sourceFile="E:\IRAM\Arx_ZZ\26065_202008252150_A083_D12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30" xr16:uid="{00000000-0015-0000-FFFF-FFFFF9050000}" name="26065_202008252200_A081_D131" type="6" refreshedVersion="6" background="1" saveData="1">
    <textPr sourceFile="E:\IRAM\Arx_ZZ\26065_202008252200_A081_D13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31" xr16:uid="{00000000-0015-0000-FFFF-FFFFFA050000}" name="26065_202008252210_A079_D134" type="6" refreshedVersion="6" background="1" saveData="1">
    <textPr sourceFile="E:\IRAM\Arx_ZZ\26065_202008252210_A079_D13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32" xr16:uid="{00000000-0015-0000-FFFF-FFFFFB050000}" name="26065_202008252220_A075_D141" type="6" refreshedVersion="6" background="1" saveData="1">
    <textPr sourceFile="E:\IRAM\Arx_ZZ\26065_202008252220_A075_D14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33" xr16:uid="{00000000-0015-0000-FFFF-FFFFFC050000}" name="26065_202008252230_A071_D146" type="6" refreshedVersion="6" background="1" saveData="1">
    <textPr sourceFile="E:\IRAM\Arx_ZZ\26065_202008252230_A071_D14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34" xr16:uid="{00000000-0015-0000-FFFF-FFFFFD050000}" name="26065_202008252240_A070_D153" type="6" refreshedVersion="6" background="1" saveData="1">
    <textPr sourceFile="E:\IRAM\Arx_ZZ\26065_202008252240_A070_D15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35" xr16:uid="{00000000-0015-0000-FFFF-FFFFFE050000}" name="26065_202008252250_A068_D158" type="6" refreshedVersion="6" background="1" saveData="1">
    <textPr sourceFile="E:\IRAM\Arx_ZZ\26065_202008252250_A068_D15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36" xr16:uid="{00000000-0015-0000-FFFF-FFFFFF050000}" name="26065_202008252300_A066_D166" type="6" refreshedVersion="6" background="1" saveData="1">
    <textPr sourceFile="E:\IRAM\Arx_ZZ\26065_202008252300_A066_D16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37" xr16:uid="{00000000-0015-0000-FFFF-FFFF00060000}" name="26065_202009161700_A282_D100" type="6" refreshedVersion="6" background="1" saveData="1">
    <textPr sourceFile="E:\IRAM\Arx_ZZ\26065_202009161700_A282_D10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38" xr16:uid="{00000000-0015-0000-FFFF-FFFF01060000}" name="26065_202009161710_A285_D095" type="6" refreshedVersion="6" background="1" saveData="1">
    <textPr sourceFile="E:\IRAM\Arx_ZZ\26065_202009161710_A285_D09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39" xr16:uid="{00000000-0015-0000-FFFF-FFFF02060000}" name="26065_202009161720_A290_D090" type="6" refreshedVersion="6" background="1" saveData="1">
    <textPr sourceFile="E:\IRAM\Arx_ZZ\26065_202009161720_A290_D09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40" xr16:uid="{00000000-0015-0000-FFFF-FFFF03060000}" name="26065_202009161730_A297_D081" type="6" refreshedVersion="6" background="1" saveData="1">
    <textPr sourceFile="E:\IRAM\Arx_ZZ\26065_202009161730_A297_D08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41" xr16:uid="{00000000-0015-0000-FFFF-FFFF04060000}" name="26065_202009161740_A300_D074" type="6" refreshedVersion="6" background="1" saveData="1">
    <textPr sourceFile="E:\IRAM\Arx_ZZ\26065_202009161740_A300_D07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42" xr16:uid="{00000000-0015-0000-FFFF-FFFF05060000}" name="26065_202009161750_A311_D067" type="6" refreshedVersion="6" background="1" saveData="1">
    <textPr sourceFile="E:\IRAM\Arx_ZZ\26065_202009161750_A311_D06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43" xr16:uid="{00000000-0015-0000-FFFF-FFFF06060000}" name="26065_202009161800_A320_D062" type="6" refreshedVersion="6" background="1" saveData="1">
    <textPr sourceFile="E:\IRAM\Arx_ZZ\26065_202009161800_A320_D06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44" xr16:uid="{00000000-0015-0000-FFFF-FFFF07060000}" name="26065_202009161810_A326_D058" type="6" refreshedVersion="6" background="1" saveData="1">
    <textPr sourceFile="E:\IRAM\Arx_ZZ\26065_202009161810_A326_D05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45" xr16:uid="{00000000-0015-0000-FFFF-FFFF08060000}" name="26065_202009161820_A236_D121" type="6" refreshedVersion="6" background="1" saveData="1">
    <textPr sourceFile="E:\IRAM\Arx_ZZ\26065_202009161820_A236_D12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46" xr16:uid="{00000000-0015-0000-FFFF-FFFF09060000}" name="26065_202009161820_A336_D057" type="6" refreshedVersion="6" background="1" saveData="1">
    <textPr sourceFile="E:\IRAM\Arx_ZZ\26065_202009161820_A336_D05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47" xr16:uid="{00000000-0015-0000-FFFF-FFFF0A060000}" name="26065_202009161830_A235_D112" type="6" refreshedVersion="6" background="1" saveData="1">
    <textPr sourceFile="E:\IRAM\Arx_ZZ\26065_202009161830_A235_D1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48" xr16:uid="{00000000-0015-0000-FFFF-FFFF0B060000}" name="26065_202009161830_A346_D057" type="6" refreshedVersion="6" background="1" saveData="1">
    <textPr sourceFile="E:\IRAM\Arx_ZZ\26065_202009161830_A346_D05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49" xr16:uid="{00000000-0015-0000-FFFF-FFFF0C060000}" name="26065_202009161840_A233_D101" type="6" refreshedVersion="6" background="1" saveData="1">
    <textPr sourceFile="E:\IRAM\Arx_ZZ\26065_202009161840_A233_D10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50" xr16:uid="{00000000-0015-0000-FFFF-FFFF0D060000}" name="26065_202009161840_A357_D059" type="6" refreshedVersion="6" background="1" saveData="1">
    <textPr sourceFile="E:\IRAM\Arx_ZZ\26065_202009161840_A357_D05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51" xr16:uid="{00000000-0015-0000-FFFF-FFFF0E060000}" name="26065_202009161850_A005_D066" type="6" refreshedVersion="6" background="1" saveData="1">
    <textPr sourceFile="E:\IRAM\Arx_ZZ\26065_202009161850_A005_D06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52" xr16:uid="{00000000-0015-0000-FFFF-FFFF0F060000}" name="26065_202009161850_A230_D089" type="6" refreshedVersion="6" background="1" saveData="1">
    <textPr sourceFile="E:\IRAM\Arx_ZZ\26065_202009161850_A230_D08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53" xr16:uid="{00000000-0015-0000-FFFF-FFFF10060000}" name="26065_202009161900_A012_D073" type="6" refreshedVersion="6" background="1" saveData="1">
    <textPr sourceFile="E:\IRAM\Arx_ZZ\26065_202009161900_A012_D07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54" xr16:uid="{00000000-0015-0000-FFFF-FFFF11060000}" name="26065_202009161900_A228_D077" type="6" refreshedVersion="6" background="1" saveData="1">
    <textPr sourceFile="E:\IRAM\Arx_ZZ\26065_202009161900_A228_D07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55" xr16:uid="{00000000-0015-0000-FFFF-FFFF12060000}" name="26065_202009161910_A017_D077" type="6" refreshedVersion="6" background="1" saveData="1">
    <textPr sourceFile="E:\IRAM\Arx_ZZ\26065_202009161910_A017_D07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56" xr16:uid="{00000000-0015-0000-FFFF-FFFF13060000}" name="26065_202009161910_A223_D063" type="6" refreshedVersion="6" background="1" saveData="1">
    <textPr sourceFile="E:\IRAM\Arx_ZZ\26065_202009161910_A223_D06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57" xr16:uid="{00000000-0015-0000-FFFF-FFFF14060000}" name="26065_202009161920_A021_D084" type="6" refreshedVersion="6" background="1" saveData="1">
    <textPr sourceFile="E:\IRAM\Arx_ZZ\26065_202009161920_A021_D08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58" xr16:uid="{00000000-0015-0000-FFFF-FFFF15060000}" name="26065_202009161920_A220_D055" type="6" refreshedVersion="6" background="1" saveData="1">
    <textPr sourceFile="E:\IRAM\Arx_ZZ\26065_202009161920_A220_D05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59" xr16:uid="{00000000-0015-0000-FFFF-FFFF16060000}" name="26065_202009161930_A027_D090" type="6" refreshedVersion="6" background="1" saveData="1">
    <textPr sourceFile="E:\IRAM\Arx_ZZ\26065_202009161930_A027_D09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60" xr16:uid="{00000000-0015-0000-FFFF-FFFF17060000}" name="26065_202009161930_A212_D043" type="6" refreshedVersion="6" background="1" saveData="1">
    <textPr sourceFile="E:\IRAM\Arx_ZZ\26065_202009161930_A212_D04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61" xr16:uid="{00000000-0015-0000-FFFF-FFFF18060000}" name="26065_202009161940_A030_D097" type="6" refreshedVersion="6" background="1" saveData="1">
    <textPr sourceFile="E:\IRAM\Arx_ZZ\26065_202009161940_A030_D09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62" xr16:uid="{00000000-0015-0000-FFFF-FFFF19060000}" name="26065_202009161940_A203_D036" type="6" refreshedVersion="6" background="1" saveData="1">
    <textPr sourceFile="E:\IRAM\Arx_ZZ\26065_202009161940_A203_D03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63" xr16:uid="{00000000-0015-0000-FFFF-FFFF1A060000}" name="26065_202009161950_A033_D108" type="6" refreshedVersion="6" background="1" saveData="1">
    <textPr sourceFile="E:\IRAM\Arx_ZZ\26065_202009161950_A033_D10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64" xr16:uid="{00000000-0015-0000-FFFF-FFFF1B060000}" name="26065_202009161950_A185_D026" type="6" refreshedVersion="6" background="1" saveData="1">
    <textPr sourceFile="E:\IRAM\Arx_ZZ\26065_202009161950_A185_D02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65" xr16:uid="{00000000-0015-0000-FFFF-FFFF1C060000}" name="26065_202009162000_A035_D117" type="6" refreshedVersion="6" background="1" saveData="1">
    <textPr sourceFile="E:\IRAM\Arx_ZZ\26065_202009162000_A035_D11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66" xr16:uid="{00000000-0015-0000-FFFF-FFFF1D060000}" name="26065_202009162000_A163_D024" type="6" refreshedVersion="6" background="1" saveData="1">
    <textPr sourceFile="E:\IRAM\Arx_ZZ\26065_202009162000_A163_D02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67" xr16:uid="{00000000-0015-0000-FFFF-FFFF1E060000}" name="26065_202009162010_A036_D124" type="6" refreshedVersion="6" background="1" saveData="1">
    <textPr sourceFile="E:\IRAM\Arx_ZZ\26065_202009162010_A036_D12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68" xr16:uid="{00000000-0015-0000-FFFF-FFFF1F060000}" name="26065_202009162010_A137_D025" type="6" refreshedVersion="6" background="1" saveData="1">
    <textPr sourceFile="E:\IRAM\Arx_ZZ\26065_202009162010_A137_D02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69" xr16:uid="{00000000-0015-0000-FFFF-FFFF20060000}" name="26065_202009162020_A038_D134" type="6" refreshedVersion="6" background="1" saveData="1">
    <textPr sourceFile="E:\IRAM\Arx_ZZ\26065_202009162020_A038_D13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70" xr16:uid="{00000000-0015-0000-FFFF-FFFF21060000}" name="26065_202009162020_A115_D030" type="6" refreshedVersion="6" background="1" saveData="1">
    <textPr sourceFile="E:\IRAM\Arx_ZZ\26065_202009162020_A115_D03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71" xr16:uid="{00000000-0015-0000-FFFF-FFFF22060000}" name="26065_202009162030_A041_D137" type="6" refreshedVersion="6" background="1" saveData="1">
    <textPr sourceFile="E:\IRAM\Arx_ZZ\26065_202009162030_A041_D13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72" xr16:uid="{00000000-0015-0000-FFFF-FFFF23060000}" name="26065_202009162030_A106_D039" type="6" refreshedVersion="6" background="1" saveData="1">
    <textPr sourceFile="E:\IRAM\Arx_ZZ\26065_202009162030_A106_D03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73" xr16:uid="{00000000-0015-0000-FFFF-FFFF24060000}" name="26065_202009162040_A043_D148" type="6" refreshedVersion="6" background="1" saveData="1">
    <textPr sourceFile="E:\IRAM\Arx_ZZ\26065_202009162040_A043_D14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74" xr16:uid="{00000000-0015-0000-FFFF-FFFF25060000}" name="26065_202009162040_A103_D046" type="6" refreshedVersion="6" background="1" saveData="1">
    <textPr sourceFile="E:\IRAM\Arx_ZZ\26065_202009162040_A103_D04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75" xr16:uid="{00000000-0015-0000-FFFF-FFFF26060000}" name="26065_202009162050_A044_D162" type="6" refreshedVersion="6" background="1" saveData="1">
    <textPr sourceFile="E:\IRAM\Arx_ZZ\26065_202009162050_A044_D16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76" xr16:uid="{00000000-0015-0000-FFFF-FFFF27060000}" name="26065_202009162050_A100_D053" type="6" refreshedVersion="6" background="1" saveData="1">
    <textPr sourceFile="E:\IRAM\Arx_ZZ\26065_202009162050_A100_D05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77" xr16:uid="{00000000-0015-0000-FFFF-FFFF28060000}" name="26065_202009162100_A045_D171" type="6" refreshedVersion="6" background="1" saveData="1">
    <textPr sourceFile="E:\IRAM\Arx_ZZ\26065_202009162100_A045_D17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78" xr16:uid="{00000000-0015-0000-FFFF-FFFF29060000}" name="26065_202009162100_A094_D064" type="6" refreshedVersion="6" background="1" saveData="1">
    <textPr sourceFile="E:\IRAM\Arx_ZZ\26065_202009162100_A094_D06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79" xr16:uid="{00000000-0015-0000-FFFF-FFFF2A060000}" name="26065_202009162110_A047_D183" type="6" refreshedVersion="6" background="1" saveData="1">
    <textPr sourceFile="E:\IRAM\Arx_ZZ\26065_202009162110_A047_D18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80" xr16:uid="{00000000-0015-0000-FFFF-FFFF2B060000}" name="26065_202009162110_A090_D074" type="6" refreshedVersion="6" background="1" saveData="1">
    <textPr sourceFile="E:\IRAM\Arx_ZZ\26065_202009162110_A090_D07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81" xr16:uid="{00000000-0015-0000-FFFF-FFFF2C060000}" name="26065_202009162120_A048_D194" type="6" refreshedVersion="6" background="1" saveData="1">
    <textPr sourceFile="E:\IRAM\Arx_ZZ\26065_202009162120_A048_D19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82" xr16:uid="{00000000-0015-0000-FFFF-FFFF2D060000}" name="26065_202009162120_A087_D082" type="6" refreshedVersion="6" background="1" saveData="1">
    <textPr sourceFile="E:\IRAM\Arx_ZZ\26065_202009162120_A087_D08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83" xr16:uid="{00000000-0015-0000-FFFF-FFFF2E060000}" name="26065_202009162130_A048_D206" type="6" refreshedVersion="6" background="1" saveData="1">
    <textPr sourceFile="E:\IRAM\Arx_ZZ\26065_202009162130_A048_D20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84" xr16:uid="{00000000-0015-0000-FFFF-FFFF2F060000}" name="26065_202009162130_A085_D091" type="6" refreshedVersion="6" background="1" saveData="1">
    <textPr sourceFile="E:\IRAM\Arx_ZZ\26065_202009162130_A085_D09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85" xr16:uid="{00000000-0015-0000-FFFF-FFFF30060000}" name="26065_202009162140_A048_D214" type="6" refreshedVersion="6" background="1" saveData="1">
    <textPr sourceFile="E:\IRAM\Arx_ZZ\26065_202009162140_A048_D21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86" xr16:uid="{00000000-0015-0000-FFFF-FFFF31060000}" name="26065_202009162140_A083_D101" type="6" refreshedVersion="6" background="1" saveData="1">
    <textPr sourceFile="E:\IRAM\Arx_ZZ\26065_202009162140_A083_D10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87" xr16:uid="{00000000-0015-0000-FFFF-FFFF32060000}" name="26065_202009162150_A050_D224" type="6" refreshedVersion="6" background="1" saveData="1">
    <textPr sourceFile="E:\IRAM\Arx_ZZ\26065_202009162150_A050_D22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88" xr16:uid="{00000000-0015-0000-FFFF-FFFF33060000}" name="26065_202009162150_A082_D110" type="6" refreshedVersion="6" background="1" saveData="1">
    <textPr sourceFile="E:\IRAM\Arx_ZZ\26065_202009162150_A082_D11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89" xr16:uid="{00000000-0015-0000-FFFF-FFFF34060000}" name="26065_202009162200_A051_D236" type="6" refreshedVersion="6" background="1" saveData="1">
    <textPr sourceFile="E:\IRAM\Arx_ZZ\26065_202009162200_A051_D23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90" xr16:uid="{00000000-0015-0000-FFFF-FFFF35060000}" name="26065_202009162200_A080_D117" type="6" refreshedVersion="6" background="1" saveData="1">
    <textPr sourceFile="E:\IRAM\Arx_ZZ\26065_202009162200_A080_D11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91" xr16:uid="{00000000-0015-0000-FFFF-FFFF36060000}" name="26065_202009162210_A079_D127" type="6" refreshedVersion="6" background="1" saveData="1">
    <textPr sourceFile="E:\IRAM\Arx_ZZ\26065_202009162210_A079_D12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92" xr16:uid="{00000000-0015-0000-FFFF-FFFF37060000}" name="26065_202009162220_A078_D138" type="6" refreshedVersion="6" background="1" saveData="1">
    <textPr sourceFile="E:\IRAM\Arx_ZZ\26065_202009162220_A078_D13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93" xr16:uid="{00000000-0015-0000-FFFF-FFFF38060000}" name="26065_202009162230_A077_D149" type="6" refreshedVersion="6" background="1" saveData="1">
    <textPr sourceFile="E:\IRAM\Arx_ZZ\26065_202009162230_A077_D14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94" xr16:uid="{00000000-0015-0000-FFFF-FFFF39060000}" name="26065_202105151230_A179_D142" type="6" refreshedVersion="6" background="1" saveData="1">
    <textPr sourceFile="E:\IRAM\Arx_ZZ\26065_202105151230_A179_D14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95" xr16:uid="{00000000-0015-0000-FFFF-FFFF3A060000}" name="26065_202105151240_A177_D137" type="6" refreshedVersion="6" background="1" saveData="1">
    <textPr sourceFile="E:\IRAM\Arx_ZZ\26065_202105151240_A177_D13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96" xr16:uid="{00000000-0015-0000-FFFF-FFFF3B060000}" name="26065_202105151250_A177_D137" type="6" refreshedVersion="6" background="1" saveData="1">
    <textPr sourceFile="E:\IRAM\Arx_ZZ\26065_202105151250_A177_D13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97" xr16:uid="{00000000-0015-0000-FFFF-FFFF3C060000}" name="26065_202105151300_A176_D134" type="6" refreshedVersion="6" background="1" saveData="1">
    <textPr sourceFile="E:\IRAM\Arx_ZZ\26065_202105151300_A176_D13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98" xr16:uid="{00000000-0015-0000-FFFF-FFFF3D060000}" name="26065_202105151310_A176_D131" type="6" refreshedVersion="6" background="1" saveData="1">
    <textPr sourceFile="E:\IRAM\Arx_ZZ\26065_202105151310_A176_D13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99" xr16:uid="{00000000-0015-0000-FFFF-FFFF3E060000}" name="26065_202105151320_A175_D128" type="6" refreshedVersion="6" background="1" saveData="1">
    <textPr sourceFile="E:\IRAM\Arx_ZZ\26065_202105151320_A175_D12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00" xr16:uid="{00000000-0015-0000-FFFF-FFFF3F060000}" name="26065_202105151330_A175_D125" type="6" refreshedVersion="6" background="1" saveData="1">
    <textPr sourceFile="E:\IRAM\Arx_ZZ\26065_202105151330_A175_D12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01" xr16:uid="{00000000-0015-0000-FFFF-FFFF40060000}" name="26065_202105151340_A175_D119" type="6" refreshedVersion="6" background="1" saveData="1">
    <textPr sourceFile="E:\IRAM\Arx_ZZ\26065_202105151340_A175_D11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02" xr16:uid="{00000000-0015-0000-FFFF-FFFF41060000}" name="26065_202105151350_A174_D113" type="6" refreshedVersion="6" background="1" saveData="1">
    <textPr sourceFile="E:\IRAM\Arx_ZZ\26065_202105151350_A174_D11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03" xr16:uid="{00000000-0015-0000-FFFF-FFFF42060000}" name="26065_202105151400_A173_D109" type="6" refreshedVersion="6" background="1" saveData="1">
    <textPr sourceFile="E:\IRAM\Arx_ZZ\26065_202105151400_A173_D10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04" xr16:uid="{00000000-0015-0000-FFFF-FFFF43060000}" name="26065_202105151410_A174_D104" type="6" refreshedVersion="6" background="1" saveData="1">
    <textPr sourceFile="E:\IRAM\Arx_ZZ\26065_202105151410_A174_D10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05" xr16:uid="{00000000-0015-0000-FFFF-FFFF44060000}" name="26065_202105151420_A176_D100" type="6" refreshedVersion="6" background="1" saveData="1">
    <textPr sourceFile="E:\IRAM\Arx_ZZ\26065_202105151420_A176_D10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06" xr16:uid="{00000000-0015-0000-FFFF-FFFF45060000}" name="26065_202105151430_A175_D096" type="6" refreshedVersion="6" background="1" saveData="1">
    <textPr sourceFile="E:\IRAM\Arx_ZZ\26065_202105151430_A175_D09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07" xr16:uid="{00000000-0015-0000-FFFF-FFFF46060000}" name="26065_202105151440_A176_D090" type="6" refreshedVersion="6" background="1" saveData="1">
    <textPr sourceFile="E:\IRAM\Arx_ZZ\26065_202105151440_A176_D09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08" xr16:uid="{00000000-0015-0000-FFFF-FFFF47060000}" name="26065_202105151450_A176_D089" type="6" refreshedVersion="6" background="1" saveData="1">
    <textPr sourceFile="E:\IRAM\Arx_ZZ\26065_202105151450_A176_D08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09" xr16:uid="{00000000-0015-0000-FFFF-FFFF48060000}" name="26065_202105151500_A176_D084" type="6" refreshedVersion="6" background="1" saveData="1">
    <textPr sourceFile="E:\IRAM\Arx_ZZ\26065_202105151500_A176_D08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10" xr16:uid="{00000000-0015-0000-FFFF-FFFF49060000}" name="26065_202105151510_A141_D058" type="6" refreshedVersion="6" background="1" saveData="1">
    <textPr sourceFile="E:\IRAM\Arx_ZZ\26065_202105151510_A141_D05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11" xr16:uid="{00000000-0015-0000-FFFF-FFFF4A060000}" name="26065_202105151510_A177_D079" type="6" refreshedVersion="6" background="1" saveData="1">
    <textPr sourceFile="E:\IRAM\Arx_ZZ\26065_202105151510_A177_D07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12" xr16:uid="{00000000-0015-0000-FFFF-FFFF4B060000}" name="26065_202105151520_A138_D053" type="6" refreshedVersion="6" background="1" saveData="1">
    <textPr sourceFile="E:\IRAM\Arx_ZZ\26065_202105151520_A138_D05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13" xr16:uid="{00000000-0015-0000-FFFF-FFFF4C060000}" name="26065_202105151520_A175_D074" type="6" refreshedVersion="6" background="1" saveData="1">
    <textPr sourceFile="E:\IRAM\Arx_ZZ\26065_202105151520_A175_D07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14" xr16:uid="{00000000-0015-0000-FFFF-FFFF4D060000}" name="26065_202105151530_A145_D055" type="6" refreshedVersion="6" background="1" saveData="1">
    <textPr sourceFile="E:\IRAM\Arx_ZZ\26065_202105151530_A145_D05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15" xr16:uid="{00000000-0015-0000-FFFF-FFFF4E060000}" name="26065_202105151530_A175_D070" type="6" refreshedVersion="6" background="1" saveData="1">
    <textPr sourceFile="E:\IRAM\Arx_ZZ\26065_202105151530_A175_D07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16" xr16:uid="{00000000-0015-0000-FFFF-FFFF4F060000}" name="26065_202105151540_A146_D052" type="6" refreshedVersion="6" background="1" saveData="1">
    <textPr sourceFile="E:\IRAM\Arx_ZZ\26065_202105151540_A146_D05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17" xr16:uid="{00000000-0015-0000-FFFF-FFFF50060000}" name="26065_202105151540_A175_D065" type="6" refreshedVersion="6" background="1" saveData="1">
    <textPr sourceFile="E:\IRAM\Arx_ZZ\26065_202105151540_A175_D06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18" xr16:uid="{00000000-0015-0000-FFFF-FFFF51060000}" name="26065_202105151550_A147_D052" type="6" refreshedVersion="6" background="1" saveData="1">
    <textPr sourceFile="E:\IRAM\Arx_ZZ\26065_202105151550_A147_D05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19" xr16:uid="{00000000-0015-0000-FFFF-FFFF52060000}" name="26065_202105151550_A177_D060" type="6" refreshedVersion="6" background="1" saveData="1">
    <textPr sourceFile="E:\IRAM\Arx_ZZ\26065_202105151550_A177_D06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20" xr16:uid="{00000000-0015-0000-FFFF-FFFF53060000}" name="26065_202105151600_A147_D049" type="6" refreshedVersion="6" background="1" saveData="1">
    <textPr sourceFile="E:\IRAM\Arx_ZZ\26065_202105151600_A147_D04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21" xr16:uid="{00000000-0015-0000-FFFF-FFFF54060000}" name="26065_202105151600_A179_D053" type="6" refreshedVersion="6" background="1" saveData="1">
    <textPr sourceFile="E:\IRAM\Arx_ZZ\26065_202105151600_A179_D05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22" xr16:uid="{00000000-0015-0000-FFFF-FFFF55060000}" name="26065_202105151610_A150_D045" type="6" refreshedVersion="6" background="1" saveData="1">
    <textPr sourceFile="E:\IRAM\Arx_ZZ\26065_202105151610_A150_D04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23" xr16:uid="{00000000-0015-0000-FFFF-FFFF56060000}" name="26065_202105151610_A181_D048" type="6" refreshedVersion="6" background="1" saveData="1">
    <textPr sourceFile="E:\IRAM\Arx_ZZ\26065_202105151610_A181_D04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24" xr16:uid="{00000000-0015-0000-FFFF-FFFF57060000}" name="26065_202105151620_A156_D045" type="6" refreshedVersion="6" background="1" saveData="1">
    <textPr sourceFile="E:\IRAM\Arx_ZZ\26065_202105151620_A156_D04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25" xr16:uid="{00000000-0015-0000-FFFF-FFFF58060000}" name="26065_202105151620_A185_D040" type="6" refreshedVersion="6" background="1" saveData="1">
    <textPr sourceFile="E:\IRAM\Arx_ZZ\26065_202105151620_A185_D04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26" xr16:uid="{00000000-0015-0000-FFFF-FFFF59060000}" name="26065_202105151630_A157_D043" type="6" refreshedVersion="6" background="1" saveData="1">
    <textPr sourceFile="E:\IRAM\Arx_ZZ\26065_202105151630_A157_D04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27" xr16:uid="{00000000-0015-0000-FFFF-FFFF5A060000}" name="26065_202105151630_A181_D036" type="6" refreshedVersion="6" background="1" saveData="1">
    <textPr sourceFile="E:\IRAM\Arx_ZZ\26065_202105151630_A181_D03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28" xr16:uid="{00000000-0015-0000-FFFF-FFFF5B060000}" name="26065_202105151640_A157_D041" type="6" refreshedVersion="6" background="1" saveData="1">
    <textPr sourceFile="E:\IRAM\Arx_ZZ\26065_202105151640_A157_D04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29" xr16:uid="{00000000-0015-0000-FFFF-FFFF5C060000}" name="26065_202105151640_A184_D029" type="6" refreshedVersion="6" background="1" saveData="1">
    <textPr sourceFile="E:\IRAM\Arx_ZZ\26065_202105151640_A184_D02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30" xr16:uid="{00000000-0015-0000-FFFF-FFFF5D060000}" name="26065_202105151650_A156_D037" type="6" refreshedVersion="6" background="1" saveData="1">
    <textPr sourceFile="E:\IRAM\Arx_ZZ\26065_202105151650_A156_D03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31" xr16:uid="{00000000-0015-0000-FFFF-FFFF5E060000}" name="26065_202105151650_A187_D026" type="6" refreshedVersion="6" background="1" saveData="1">
    <textPr sourceFile="E:\IRAM\Arx_ZZ\26065_202105151650_A187_D02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32" xr16:uid="{00000000-0015-0000-FFFF-FFFF5F060000}" name="26065_202105151700_A161_D037" type="6" refreshedVersion="6" background="1" saveData="1">
    <textPr sourceFile="E:\IRAM\Arx_ZZ\26065_202105151700_A161_D03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33" xr16:uid="{00000000-0015-0000-FFFF-FFFF60060000}" name="26065_202105151700_A197_D024" type="6" refreshedVersion="6" background="1" saveData="1">
    <textPr sourceFile="E:\IRAM\Arx_ZZ\26065_202105151700_A197_D02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34" xr16:uid="{00000000-0015-0000-FFFF-FFFF61060000}" name="26065_202105151710_A159_D032" type="6" refreshedVersion="6" background="1" saveData="1">
    <textPr sourceFile="E:\IRAM\Arx_ZZ\26065_202105151710_A159_D0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35" xr16:uid="{00000000-0015-0000-FFFF-FFFF62060000}" name="26065_202105151710_A204_D020" type="6" refreshedVersion="6" background="1" saveData="1">
    <textPr sourceFile="E:\IRAM\Arx_ZZ\26065_202105151710_A204_D02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36" xr16:uid="{00000000-0015-0000-FFFF-FFFF63060000}" name="26065_202105151720_A161_D031" type="6" refreshedVersion="6" background="1" saveData="1">
    <textPr sourceFile="E:\IRAM\Arx_ZZ\26065_202105151720_A161_D03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37" xr16:uid="{00000000-0015-0000-FFFF-FFFF64060000}" name="26065_202105151720_A201_D019" type="6" refreshedVersion="6" background="1" saveData="1">
    <textPr sourceFile="E:\IRAM\Arx_ZZ\26065_202105151720_A201_D01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38" xr16:uid="{00000000-0015-0000-FFFF-FFFF65060000}" name="26065_202105151730_A160_D028" type="6" refreshedVersion="6" background="1" saveData="1">
    <textPr sourceFile="E:\IRAM\Arx_ZZ\26065_202105151730_A160_D02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39" xr16:uid="{00000000-0015-0000-FFFF-FFFF66060000}" name="26065_202105151730_A210_D015" type="6" refreshedVersion="6" background="1" saveData="1">
    <textPr sourceFile="E:\IRAM\Arx_ZZ\26065_202105151730_A210_D01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40" xr16:uid="{00000000-0015-0000-FFFF-FFFF67060000}" name="26065_202105151740_A166_D025" type="6" refreshedVersion="6" background="1" saveData="1">
    <textPr sourceFile="E:\IRAM\Arx_ZZ\26065_202105151740_A166_D02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41" xr16:uid="{00000000-0015-0000-FFFF-FFFF68060000}" name="26065_202105151740_A219_D012" type="6" refreshedVersion="6" background="1" saveData="1">
    <textPr sourceFile="E:\IRAM\Arx_ZZ\26065_202105151740_A219_D0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42" xr16:uid="{00000000-0015-0000-FFFF-FFFF69060000}" name="26065_202105151750_A166_D023" type="6" refreshedVersion="6" background="1" saveData="1">
    <textPr sourceFile="E:\IRAM\Arx_ZZ\26065_202105151750_A166_D02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43" xr16:uid="{00000000-0015-0000-FFFF-FFFF6A060000}" name="26065_202105151750_A234_D009" type="6" refreshedVersion="6" background="1" saveData="1">
    <textPr sourceFile="E:\IRAM\Arx_ZZ\26065_202105151750_A234_D00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44" xr16:uid="{00000000-0015-0000-FFFF-FFFF6B060000}" name="26065_202105151800_A173_D021" type="6" refreshedVersion="6" background="1" saveData="1">
    <textPr sourceFile="E:\IRAM\Arx_ZZ\26065_202105151800_A173_D02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45" xr16:uid="{00000000-0015-0000-FFFF-FFFF6C060000}" name="26065_202105151800_A250_D012" type="6" refreshedVersion="6" background="1" saveData="1">
    <textPr sourceFile="E:\IRAM\Arx_ZZ\26065_202105151800_A250_D0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46" xr16:uid="{00000000-0015-0000-FFFF-FFFF6D060000}" name="26065_202105151810_A169_D017" type="6" refreshedVersion="6" background="1" saveData="1">
    <textPr sourceFile="E:\IRAM\Arx_ZZ\26065_202105151810_A169_D01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47" xr16:uid="{00000000-0015-0000-FFFF-FFFF6E060000}" name="26065_202105151810_A266_D011" type="6" refreshedVersion="6" background="1" saveData="1">
    <textPr sourceFile="E:\IRAM\Arx_ZZ\26065_202105151810_A266_D01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48" xr16:uid="{00000000-0015-0000-FFFF-FFFF6F060000}" name="26065_202105151820_A180_D012" type="6" refreshedVersion="6" background="1" saveData="1">
    <textPr sourceFile="E:\IRAM\Arx_ZZ\26065_202105151820_A180_D0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49" xr16:uid="{00000000-0015-0000-FFFF-FFFF70060000}" name="26065_202105151820_A278_D012" type="6" refreshedVersion="6" background="1" saveData="1">
    <textPr sourceFile="E:\IRAM\Arx_ZZ\26065_202105151820_A278_D0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50" xr16:uid="{00000000-0015-0000-FFFF-FFFF71060000}" name="26065_202105151830_A186_D008" type="6" refreshedVersion="6" background="1" saveData="1">
    <textPr sourceFile="E:\IRAM\Arx_ZZ\26065_202105151830_A186_D00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51" xr16:uid="{00000000-0015-0000-FFFF-FFFF72060000}" name="26065_202105151830_A285_D012" type="6" refreshedVersion="6" background="1" saveData="1">
    <textPr sourceFile="E:\IRAM\Arx_ZZ\26065_202105151830_A285_D0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52" xr16:uid="{00000000-0015-0000-FFFF-FFFF73060000}" name="26065_202105151840_A206_D009" type="6" refreshedVersion="6" background="1" saveData="1">
    <textPr sourceFile="E:\IRAM\Arx_ZZ\26065_202105151840_A206_D00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53" xr16:uid="{00000000-0015-0000-FFFF-FFFF74060000}" name="26065_202105151850_A216_D011" type="6" refreshedVersion="6" background="1" saveData="1">
    <textPr sourceFile="E:\IRAM\Arx_ZZ\26065_202105151850_A216_D01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54" xr16:uid="{00000000-0015-0000-FFFF-FFFF75060000}" name="26065_202105151900_A237_D009" type="6" refreshedVersion="6" background="1" saveData="1">
    <textPr sourceFile="E:\IRAM\Arx_ZZ\26065_202105151900_A237_D00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55" xr16:uid="{00000000-0015-0000-FFFF-FFFF76060000}" name="26065_202105151910_A244_D010" type="6" refreshedVersion="6" background="1" saveData="1">
    <textPr sourceFile="E:\IRAM\Arx_ZZ\26065_202105151910_A244_D01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56" xr16:uid="{00000000-0015-0000-FFFF-FFFF77060000}" name="26065_202105151920_A256_D010" type="6" refreshedVersion="6" background="1" saveData="1">
    <textPr sourceFile="E:\IRAM\Arx_ZZ\26065_202105151920_A256_D01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57" xr16:uid="{00000000-0015-0000-FFFF-FFFF78060000}" name="26065_202105151930_A258_D013" type="6" refreshedVersion="6" background="1" saveData="1">
    <textPr sourceFile="E:\IRAM\Arx_ZZ\26065_202105151930_A258_D01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58" xr16:uid="{00000000-0015-0000-FFFF-FFFF79060000}" name="26065_202105151940_A265_D013" type="6" refreshedVersion="6" background="1" saveData="1">
    <textPr sourceFile="E:\IRAM\Arx_ZZ\26065_202105151940_A265_D01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59" xr16:uid="{00000000-0015-0000-FFFF-FFFF7A060000}" name="26065_202105181430_A144_D154" type="6" refreshedVersion="6" background="1" saveData="1">
    <textPr sourceFile="E:\IRAM\Arx_ZZ\26065_202105181430_A144_D15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60" xr16:uid="{00000000-0015-0000-FFFF-FFFF7B060000}" name="26065_202105181440_A143_D145" type="6" refreshedVersion="6" background="1" saveData="1">
    <textPr sourceFile="E:\IRAM\Arx_ZZ\26065_202105181440_A143_D14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61" xr16:uid="{00000000-0015-0000-FFFF-FFFF7C060000}" name="26065_202105181450_A143_D136" type="6" refreshedVersion="6" background="1" saveData="1">
    <textPr sourceFile="E:\IRAM\Arx_ZZ\26065_202105181450_A143_D13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62" xr16:uid="{00000000-0015-0000-FFFF-FFFF7D060000}" name="26065_202105181450_A222_D151" type="6" refreshedVersion="6" background="1" saveData="1">
    <textPr sourceFile="E:\IRAM\Arx_ZZ\26065_202105181450_A222_D15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63" xr16:uid="{00000000-0015-0000-FFFF-FFFF7E060000}" name="26065_202105181500_A141_D128" type="6" refreshedVersion="6" background="1" saveData="1">
    <textPr sourceFile="E:\IRAM\Arx_ZZ\26065_202105181500_A141_D12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64" xr16:uid="{00000000-0015-0000-FFFF-FFFF7F060000}" name="26065_202105181500_A225_D142" type="6" refreshedVersion="6" background="1" saveData="1">
    <textPr sourceFile="E:\IRAM\Arx_ZZ\26065_202105181500_A225_D14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65" xr16:uid="{00000000-0015-0000-FFFF-FFFF80060000}" name="26065_202105181510_A140_D120" type="6" refreshedVersion="6" background="1" saveData="1">
    <textPr sourceFile="E:\IRAM\Arx_ZZ\26065_202105181510_A140_D12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66" xr16:uid="{00000000-0015-0000-FFFF-FFFF81060000}" name="26065_202105181510_A229_D138" type="6" refreshedVersion="6" background="1" saveData="1">
    <textPr sourceFile="E:\IRAM\Arx_ZZ\26065_202105181510_A229_D13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67" xr16:uid="{00000000-0015-0000-FFFF-FFFF82060000}" name="26065_202105181520_A138_D114" type="6" refreshedVersion="6" background="1" saveData="1">
    <textPr sourceFile="E:\IRAM\Arx_ZZ\26065_202105181520_A138_D11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68" xr16:uid="{00000000-0015-0000-FFFF-FFFF83060000}" name="26065_202105181520_A232_D135" type="6" refreshedVersion="6" background="1" saveData="1">
    <textPr sourceFile="E:\IRAM\Arx_ZZ\26065_202105181520_A232_D13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69" xr16:uid="{00000000-0015-0000-FFFF-FFFF84060000}" name="26065_202105181530_A137_D108" type="6" refreshedVersion="6" background="1" saveData="1">
    <textPr sourceFile="E:\IRAM\Arx_ZZ\26065_202105181530_A137_D10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70" xr16:uid="{00000000-0015-0000-FFFF-FFFF85060000}" name="26065_202105181530_A234_D131" type="6" refreshedVersion="6" background="1" saveData="1">
    <textPr sourceFile="E:\IRAM\Arx_ZZ\26065_202105181530_A234_D13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71" xr16:uid="{00000000-0015-0000-FFFF-FFFF86060000}" name="26065_202105181540_A135_D099" type="6" refreshedVersion="6" background="1" saveData="1">
    <textPr sourceFile="E:\IRAM\Arx_ZZ\26065_202105181540_A135_D09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72" xr16:uid="{00000000-0015-0000-FFFF-FFFF87060000}" name="26065_202105181540_A236_D126" type="6" refreshedVersion="6" background="1" saveData="1">
    <textPr sourceFile="E:\IRAM\Arx_ZZ\26065_202105181540_A236_D12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73" xr16:uid="{00000000-0015-0000-FFFF-FFFF88060000}" name="26065_202105181550_A132_D090" type="6" refreshedVersion="6" background="1" saveData="1">
    <textPr sourceFile="E:\IRAM\Arx_ZZ\26065_202105181550_A132_D09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74" xr16:uid="{00000000-0015-0000-FFFF-FFFF89060000}" name="26065_202105181550_A239_D124" type="6" refreshedVersion="6" background="1" saveData="1">
    <textPr sourceFile="E:\IRAM\Arx_ZZ\26065_202105181550_A239_D12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75" xr16:uid="{00000000-0015-0000-FFFF-FFFF8A060000}" name="26065_202105181600_A129_D085" type="6" refreshedVersion="6" background="1" saveData="1">
    <textPr sourceFile="E:\IRAM\Arx_ZZ\26065_202105181600_A129_D08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76" xr16:uid="{00000000-0015-0000-FFFF-FFFF8B060000}" name="26065_202105181600_A243_D122" type="6" refreshedVersion="6" background="1" saveData="1">
    <textPr sourceFile="E:\IRAM\Arx_ZZ\26065_202105181600_A243_D12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77" xr16:uid="{00000000-0015-0000-FFFF-FFFF8C060000}" name="26065_202105181610_A126_D080" type="6" refreshedVersion="6" background="1" saveData="1">
    <textPr sourceFile="E:\IRAM\Arx_ZZ\26065_202105181610_A126_D08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78" xr16:uid="{00000000-0015-0000-FFFF-FFFF8D060000}" name="26065_202105181610_A247_D119" type="6" refreshedVersion="6" background="1" saveData="1">
    <textPr sourceFile="E:\IRAM\Arx_ZZ\26065_202105181610_A247_D11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79" xr16:uid="{00000000-0015-0000-FFFF-FFFF8E060000}" name="26065_202105181620_A121_D072" type="6" refreshedVersion="6" background="1" saveData="1">
    <textPr sourceFile="E:\IRAM\Arx_ZZ\26065_202105181620_A121_D0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80" xr16:uid="{00000000-0015-0000-FFFF-FFFF8F060000}" name="26065_202105181620_A250_D117" type="6" refreshedVersion="6" background="1" saveData="1">
    <textPr sourceFile="E:\IRAM\Arx_ZZ\26065_202105181620_A250_D11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81" xr16:uid="{00000000-0015-0000-FFFF-FFFF90060000}" name="26065_202105181630_A115_D064" type="6" refreshedVersion="6" background="1" saveData="1">
    <textPr sourceFile="E:\IRAM\Arx_ZZ\26065_202105181630_A115_D06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82" xr16:uid="{00000000-0015-0000-FFFF-FFFF91060000}" name="26065_202105181630_A252_D116" type="6" refreshedVersion="6" background="1" saveData="1">
    <textPr sourceFile="E:\IRAM\Arx_ZZ\26065_202105181630_A252_D11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83" xr16:uid="{00000000-0015-0000-FFFF-FFFF92060000}" name="26065_202105181640_A106_D058" type="6" refreshedVersion="6" background="1" saveData="1">
    <textPr sourceFile="E:\IRAM\Arx_ZZ\26065_202105181640_A106_D05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84" xr16:uid="{00000000-0015-0000-FFFF-FFFF93060000}" name="26065_202105181640_A258_D114" type="6" refreshedVersion="6" background="1" saveData="1">
    <textPr sourceFile="E:\IRAM\Arx_ZZ\26065_202105181640_A258_D11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85" xr16:uid="{00000000-0015-0000-FFFF-FFFF94060000}" name="26065_202105181650_A099_D050" type="6" refreshedVersion="6" background="1" saveData="1">
    <textPr sourceFile="E:\IRAM\Arx_ZZ\26065_202105181650_A099_D05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86" xr16:uid="{00000000-0015-0000-FFFF-FFFF95060000}" name="26065_202105181700_A087_D046" type="6" refreshedVersion="6" background="1" saveData="1">
    <textPr sourceFile="E:\IRAM\Arx_ZZ\26065_202105181700_A087_D04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87" xr16:uid="{00000000-0015-0000-FFFF-FFFF96060000}" name="26065_202105181710_A075_D043" type="6" refreshedVersion="6" background="1" saveData="1">
    <textPr sourceFile="E:\IRAM\Arx_ZZ\26065_202105181710_A075_D04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88" xr16:uid="{00000000-0015-0000-FFFF-FFFF97060000}" name="26065_202105181720_A063_D044" type="6" refreshedVersion="6" background="1" saveData="1">
    <textPr sourceFile="E:\IRAM\Arx_ZZ\26065_202105181720_A063_D04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89" xr16:uid="{00000000-0015-0000-FFFF-FFFF98060000}" name="26065_202105181730_A051_D042" type="6" refreshedVersion="6" background="1" saveData="1">
    <textPr sourceFile="E:\IRAM\Arx_ZZ\26065_202105181730_A051_D04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90" xr16:uid="{00000000-0015-0000-FFFF-FFFF99060000}" name="26065_202105181740_A035_D044" type="6" refreshedVersion="6" background="1" saveData="1">
    <textPr sourceFile="E:\IRAM\Arx_ZZ\26065_202105181740_A035_D04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91" xr16:uid="{00000000-0015-0000-FFFF-FFFF9A060000}" name="26065_202105181750_A024_D050" type="6" refreshedVersion="6" background="1" saveData="1">
    <textPr sourceFile="E:\IRAM\Arx_ZZ\26065_202105181750_A024_D05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92" xr16:uid="{00000000-0015-0000-FFFF-FFFF9B060000}" name="26065_202105181800_A015_D058" type="6" refreshedVersion="6" background="1" saveData="1">
    <textPr sourceFile="E:\IRAM\Arx_ZZ\26065_202105181800_A015_D05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93" xr16:uid="{00000000-0015-0000-FFFF-FFFF9C060000}" name="26065_202105181810_A008_D065" type="6" refreshedVersion="6" background="1" saveData="1">
    <textPr sourceFile="E:\IRAM\Arx_ZZ\26065_202105181810_A008_D06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94" xr16:uid="{00000000-0015-0000-FFFF-FFFF9D060000}" name="26065_202105181820_A007_D071" type="6" refreshedVersion="6" background="1" saveData="1">
    <textPr sourceFile="E:\IRAM\Arx_ZZ\26065_202105181820_A007_D07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95" xr16:uid="{00000000-0015-0000-FFFF-FFFF9E060000}" name="26065_202105181830_A006_D078" type="6" refreshedVersion="6" background="1" saveData="1">
    <textPr sourceFile="E:\IRAM\Arx_ZZ\26065_202105181830_A006_D07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96" xr16:uid="{00000000-0015-0000-FFFF-FFFF9F060000}" name="26065_202105191210_A225_D100" type="6" refreshedVersion="6" background="1" saveData="1">
    <textPr sourceFile="E:\IRAM\Arx_ZZ\26065_202105191210_A225_D10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97" xr16:uid="{00000000-0015-0000-FFFF-FFFFA0060000}" name="26065_202105191220_A228_D101" type="6" refreshedVersion="6" background="1" saveData="1">
    <textPr sourceFile="E:\IRAM\Arx_ZZ\26065_202105191220_A228_D10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98" xr16:uid="{00000000-0015-0000-FFFF-FFFFA1060000}" name="26065_202105191230_A232_D103" type="6" refreshedVersion="6" background="1" saveData="1">
    <textPr sourceFile="E:\IRAM\Arx_ZZ\26065_202105191230_A232_D10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99" xr16:uid="{00000000-0015-0000-FFFF-FFFFA2060000}" name="26065_202105191240_A235_D106" type="6" refreshedVersion="6" background="1" saveData="1">
    <textPr sourceFile="E:\IRAM\Arx_ZZ\26065_202105191240_A235_D10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00" xr16:uid="{00000000-0015-0000-FFFF-FFFFA3060000}" name="26065_202105191250_A239_D108" type="6" refreshedVersion="6" background="1" saveData="1">
    <textPr sourceFile="E:\IRAM\Arx_ZZ\26065_202105191250_A239_D10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01" xr16:uid="{00000000-0015-0000-FFFF-FFFFA4060000}" name="26065_202105191300_A240_D106" type="6" refreshedVersion="6" background="1" saveData="1">
    <textPr sourceFile="E:\IRAM\Arx_ZZ\26065_202105191300_A240_D10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02" xr16:uid="{00000000-0015-0000-FFFF-FFFFA5060000}" name="26065_202105191310_A243_D106" type="6" refreshedVersion="6" background="1" saveData="1">
    <textPr sourceFile="E:\IRAM\Arx_ZZ\26065_202105191310_A243_D10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03" xr16:uid="{00000000-0015-0000-FFFF-FFFFA6060000}" name="26065_202105191320_A248_D107" type="6" refreshedVersion="6" background="1" saveData="1">
    <textPr sourceFile="E:\IRAM\Arx_ZZ\26065_202105191320_A248_D10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04" xr16:uid="{00000000-0015-0000-FFFF-FFFFA7060000}" name="26065_202105191330_A252_D111" type="6" refreshedVersion="6" background="1" saveData="1">
    <textPr sourceFile="E:\IRAM\Arx_ZZ\26065_202105191330_A252_D11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05" xr16:uid="{00000000-0015-0000-FFFF-FFFFA8060000}" name="26065_202105191340_A257_D112" type="6" refreshedVersion="6" background="1" saveData="1">
    <textPr sourceFile="E:\IRAM\Arx_ZZ\26065_202105191340_A257_D1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06" xr16:uid="{00000000-0015-0000-FFFF-FFFFA9060000}" name="26065_202105191350_A259_D114" type="6" refreshedVersion="6" background="1" saveData="1">
    <textPr sourceFile="E:\IRAM\Arx_ZZ\26065_202105191350_A259_D11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07" xr16:uid="{00000000-0015-0000-FFFF-FFFFAA060000}" name="26065_202105191400_A262_D118" type="6" refreshedVersion="6" background="1" saveData="1">
    <textPr sourceFile="E:\IRAM\Arx_ZZ\26065_202105191400_A262_D11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08" xr16:uid="{00000000-0015-0000-FFFF-FFFFAB060000}" name="26065_202105191410_A265_D121" type="6" refreshedVersion="6" background="1" saveData="1">
    <textPr sourceFile="E:\IRAM\Arx_ZZ\26065_202105191410_A265_D12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09" xr16:uid="{00000000-0015-0000-FFFF-FFFFAC060000}" name="26065_202105191420_A269_D128" type="6" refreshedVersion="6" background="1" saveData="1">
    <textPr sourceFile="E:\IRAM\Arx_ZZ\26065_202105191420_A269_D12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10" xr16:uid="{00000000-0015-0000-FFFF-FFFFAD060000}" name="26065_202105191430_A271_D131" type="6" refreshedVersion="6" background="1" saveData="1">
    <textPr sourceFile="E:\IRAM\Arx_ZZ\26065_202105191430_A271_D13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11" xr16:uid="{00000000-0015-0000-FFFF-FFFFAE060000}" name="26065_202105191440_A273_D135" type="6" refreshedVersion="6" background="1" saveData="1">
    <textPr sourceFile="E:\IRAM\Arx_ZZ\26065_202105191440_A273_D13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12" xr16:uid="{00000000-0015-0000-FFFF-FFFFAF060000}" name="26065_202105191450_A276_D144" type="6" refreshedVersion="6" background="1" saveData="1">
    <textPr sourceFile="E:\IRAM\Arx_ZZ\26065_202105191450_A276_D14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13" xr16:uid="{00000000-0015-0000-FFFF-FFFFB0060000}" name="26065_202105191500_A277_D151" type="6" refreshedVersion="6" background="1" saveData="1">
    <textPr sourceFile="E:\IRAM\Arx_ZZ\26065_202105191500_A277_D15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14" xr16:uid="{00000000-0015-0000-FFFF-FFFFB1060000}" name="26065_202105191510_A280_D158" type="6" refreshedVersion="6" background="1" saveData="1">
    <textPr sourceFile="E:\IRAM\Arx_ZZ\26065_202105191510_A280_D15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15" xr16:uid="{00000000-0015-0000-FFFF-FFFFB2060000}" name="26065_202105191520_A283_D165" type="6" refreshedVersion="6" background="1" saveData="1">
    <textPr sourceFile="E:\IRAM\Arx_ZZ\26065_202105191520_A283_D16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16" xr16:uid="{00000000-0015-0000-FFFF-FFFFB3060000}" name="26065_202105191530_A285_D172" type="6" refreshedVersion="6" background="1" saveData="1">
    <textPr sourceFile="E:\IRAM\Arx_ZZ\26065_202105191530_A285_D1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17" xr16:uid="{00000000-0015-0000-FFFF-FFFFB4060000}" name="26065_202105191540_A287_D176" type="6" refreshedVersion="6" background="1" saveData="1">
    <textPr sourceFile="E:\IRAM\Arx_ZZ\26065_202105191540_A287_D17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18" xr16:uid="{00000000-0015-0000-FFFF-FFFFB5060000}" name="26065_202105191550_A288_D185" type="6" refreshedVersion="6" background="1" saveData="1">
    <textPr sourceFile="E:\IRAM\Arx_ZZ\26065_202105191550_A288_D18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19" xr16:uid="{00000000-0015-0000-FFFF-FFFFB6060000}" name="26065_202105201340_A129_D187" type="6" refreshedVersion="6" background="1" saveData="1">
    <textPr sourceFile="E:\IRAM\Arx_ZZ\26065_202105201340_A129_D18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20" xr16:uid="{00000000-0015-0000-FFFF-FFFFB7060000}" name="26065_202105201350_A128_D176" type="6" refreshedVersion="6" background="1" saveData="1">
    <textPr sourceFile="E:\IRAM\Arx_ZZ\26065_202105201350_A128_D17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21" xr16:uid="{00000000-0015-0000-FFFF-FFFFB8060000}" name="26065_202105201400_A128_D164" type="6" refreshedVersion="6" background="1" saveData="1">
    <textPr sourceFile="E:\IRAM\Arx_ZZ\26065_202105201400_A128_D16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22" xr16:uid="{00000000-0015-0000-FFFF-FFFFB9060000}" name="26065_202105201410_A128_D148" type="6" refreshedVersion="6" background="1" saveData="1">
    <textPr sourceFile="E:\IRAM\Arx_ZZ\26065_202105201410_A128_D14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23" xr16:uid="{00000000-0015-0000-FFFF-FFFFBA060000}" name="26065_202105201420_A128_D139" type="6" refreshedVersion="6" background="1" saveData="1">
    <textPr sourceFile="E:\IRAM\Arx_ZZ\26065_202105201420_A128_D13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24" xr16:uid="{00000000-0015-0000-FFFF-FFFFBB060000}" name="26065_202105201430_A126_D125" type="6" refreshedVersion="6" background="1" saveData="1">
    <textPr sourceFile="E:\IRAM\Arx_ZZ\26065_202105201430_A126_D12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25" xr16:uid="{00000000-0015-0000-FFFF-FFFFBC060000}" name="26065_202105201440_A124_D117" type="6" refreshedVersion="6" background="1" saveData="1">
    <textPr sourceFile="E:\IRAM\Arx_ZZ\26065_202105201440_A124_D11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26" xr16:uid="{00000000-0015-0000-FFFF-FFFFBD060000}" name="26065_202105201450_A121_D104" type="6" refreshedVersion="6" background="1" saveData="1">
    <textPr sourceFile="E:\IRAM\Arx_ZZ\26065_202105201450_A121_D10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27" xr16:uid="{00000000-0015-0000-FFFF-FFFFBE060000}" name="26065_202105201500_A119_D094" type="6" refreshedVersion="6" background="1" saveData="1">
    <textPr sourceFile="E:\IRAM\Arx_ZZ\26065_202105201500_A119_D09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28" xr16:uid="{00000000-0015-0000-FFFF-FFFFBF060000}" name="26065_202105201510_A118_D081" type="6" refreshedVersion="6" background="1" saveData="1">
    <textPr sourceFile="E:\IRAM\Arx_ZZ\26065_202105201510_A118_D08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29" xr16:uid="{00000000-0015-0000-FFFF-FFFFC0060000}" name="26065_202105201520_A115_D070" type="6" refreshedVersion="6" background="1" saveData="1">
    <textPr sourceFile="E:\IRAM\Arx_ZZ\26065_202105201520_A115_D07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30" xr16:uid="{00000000-0015-0000-FFFF-FFFFC1060000}" name="26065_202105201530_A109_D062" type="6" refreshedVersion="6" background="1" saveData="1">
    <textPr sourceFile="E:\IRAM\Arx_ZZ\26065_202105201530_A109_D06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31" xr16:uid="{00000000-0015-0000-FFFF-FFFFC2060000}" name="26065_202105201540_A103_D035" type="6" refreshedVersion="6" background="1" saveData="1">
    <textPr sourceFile="E:\IRAM\Arx_ZZ\26065_202105201540_A103_D03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32" xr16:uid="{00000000-0015-0000-FFFF-FFFFC3060000}" name="26065_202105201550_A084_D023" type="6" refreshedVersion="6" background="1" saveData="1">
    <textPr sourceFile="E:\IRAM\Arx_ZZ\26065_202105201550_A084_D02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33" xr16:uid="{00000000-0015-0000-FFFF-FFFFC4060000}" name="26065_202105201600_A039_D019" type="6" refreshedVersion="6" background="1" saveData="1">
    <textPr sourceFile="E:\IRAM\Arx_ZZ\26065_202105201600_A039_D01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34" xr16:uid="{00000000-0015-0000-FFFF-FFFFC5060000}" name="26065_202105201610_A005_D019" type="6" refreshedVersion="6" background="1" saveData="1">
    <textPr sourceFile="E:\IRAM\Arx_ZZ\26065_202105201610_A005_D01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35" xr16:uid="{00000000-0015-0000-FFFF-FFFFC6060000}" name="26065_202105201620_A354_D026" type="6" refreshedVersion="6" background="1" saveData="1">
    <textPr sourceFile="E:\IRAM\Arx_ZZ\26065_202105201620_A354_D02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36" xr16:uid="{00000000-0015-0000-FFFF-FFFFC7060000}" name="26065_202105221440_A193_D172" type="6" refreshedVersion="6" background="1" saveData="1">
    <textPr sourceFile="E:\IRAM\Arx_ZZ\26065_202105221440_A193_D1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37" xr16:uid="{00000000-0015-0000-FFFF-FFFFC8060000}" name="26065_202105221450_A191_D168" type="6" refreshedVersion="6" background="1" saveData="1">
    <textPr sourceFile="E:\IRAM\Arx_ZZ\26065_202105221450_A191_D16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38" xr16:uid="{00000000-0015-0000-FFFF-FFFFC9060000}" name="26065_202105221500_A190_D163" type="6" refreshedVersion="6" background="1" saveData="1">
    <textPr sourceFile="E:\IRAM\Arx_ZZ\26065_202105221500_A190_D16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39" xr16:uid="{00000000-0015-0000-FFFF-FFFFCA060000}" name="26065_202105221510_A187_D156" type="6" refreshedVersion="6" background="1" saveData="1">
    <textPr sourceFile="E:\IRAM\Arx_ZZ\26065_202105221510_A187_D15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40" xr16:uid="{00000000-0015-0000-FFFF-FFFFCB060000}" name="26065_202105221520_A185_D152" type="6" refreshedVersion="6" background="1" saveData="1">
    <textPr sourceFile="E:\IRAM\Arx_ZZ\26065_202105221520_A185_D15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41" xr16:uid="{00000000-0015-0000-FFFF-FFFFCC060000}" name="26065_202105221530_A185_D147" type="6" refreshedVersion="6" background="1" saveData="1">
    <textPr sourceFile="E:\IRAM\Arx_ZZ\26065_202105221530_A185_D14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42" xr16:uid="{00000000-0015-0000-FFFF-FFFFCD060000}" name="26065_202105221540_A184_D142" type="6" refreshedVersion="6" background="1" saveData="1">
    <textPr sourceFile="E:\IRAM\Arx_ZZ\26065_202105221540_A184_D14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43" xr16:uid="{00000000-0015-0000-FFFF-FFFFCE060000}" name="26065_202105221550_A182_D137" type="6" refreshedVersion="6" background="1" saveData="1">
    <textPr sourceFile="E:\IRAM\Arx_ZZ\26065_202105221550_A182_D13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44" xr16:uid="{00000000-0015-0000-FFFF-FFFFCF060000}" name="26065_202105221600_A180_D133" type="6" refreshedVersion="6" background="1" saveData="1">
    <textPr sourceFile="E:\IRAM\Arx_ZZ\26065_202105221600_A180_D13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45" xr16:uid="{00000000-0015-0000-FFFF-FFFFD0060000}" name="26065_202105221610_A178_D127" type="6" refreshedVersion="6" background="1" saveData="1">
    <textPr sourceFile="E:\IRAM\Arx_ZZ\26065_202105221610_A178_D12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46" xr16:uid="{00000000-0015-0000-FFFF-FFFFD1060000}" name="26065_202105221620_A176_D124" type="6" refreshedVersion="6" background="1" saveData="1">
    <textPr sourceFile="E:\IRAM\Arx_ZZ\26065_202105221620_A176_D12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47" xr16:uid="{00000000-0015-0000-FFFF-FFFFD2060000}" name="26065_202105221630_A174_D119" type="6" refreshedVersion="6" background="1" saveData="1">
    <textPr sourceFile="E:\IRAM\Arx_ZZ\26065_202105221630_A174_D11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48" xr16:uid="{00000000-0015-0000-FFFF-FFFFD3060000}" name="26065_202105221640_A170_D115" type="6" refreshedVersion="6" background="1" saveData="1">
    <textPr sourceFile="E:\IRAM\Arx_ZZ\26065_202105221640_A170_D11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49" xr16:uid="{00000000-0015-0000-FFFF-FFFFD4060000}" name="26065_202105221650_A168_D111" type="6" refreshedVersion="6" background="1" saveData="1">
    <textPr sourceFile="E:\IRAM\Arx_ZZ\26065_202105221650_A168_D11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50" xr16:uid="{00000000-0015-0000-FFFF-FFFFD5060000}" name="26065_202105221700_A165_D109" type="6" refreshedVersion="6" background="1" saveData="1">
    <textPr sourceFile="E:\IRAM\Arx_ZZ\26065_202105221700_A165_D10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51" xr16:uid="{00000000-0015-0000-FFFF-FFFFD6060000}" name="26065_202105221710_A163_D105" type="6" refreshedVersion="6" background="1" saveData="1">
    <textPr sourceFile="E:\IRAM\Arx_ZZ\26065_202105221710_A163_D10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52" xr16:uid="{00000000-0015-0000-FFFF-FFFFD7060000}" name="26065_202105221720_A157_D103" type="6" refreshedVersion="6" background="1" saveData="1">
    <textPr sourceFile="E:\IRAM\Arx_ZZ\26065_202105221720_A157_D10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53" xr16:uid="{00000000-0015-0000-FFFF-FFFFD8060000}" name="26065_202105221730_A153_D099" type="6" refreshedVersion="6" background="1" saveData="1">
    <textPr sourceFile="E:\IRAM\Arx_ZZ\26065_202105221730_A153_D09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54" xr16:uid="{00000000-0015-0000-FFFF-FFFFD9060000}" name="26065_202105221740_A151_D098" type="6" refreshedVersion="6" background="1" saveData="1">
    <textPr sourceFile="E:\IRAM\Arx_ZZ\26065_202105221740_A151_D09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55" xr16:uid="{00000000-0015-0000-FFFF-FFFFDA060000}" name="26065_202105221750_A147_D096" type="6" refreshedVersion="6" background="1" saveData="1">
    <textPr sourceFile="E:\IRAM\Arx_ZZ\26065_202105221750_A147_D09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56" xr16:uid="{00000000-0015-0000-FFFF-FFFFDB060000}" name="26065_202105221800_A143_D095" type="6" refreshedVersion="6" background="1" saveData="1">
    <textPr sourceFile="E:\IRAM\Arx_ZZ\26065_202105221800_A143_D09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57" xr16:uid="{00000000-0015-0000-FFFF-FFFFDC060000}" name="26065_202105221810_A138_D094" type="6" refreshedVersion="6" background="1" saveData="1">
    <textPr sourceFile="E:\IRAM\Arx_ZZ\26065_202105221810_A138_D09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58" xr16:uid="{00000000-0015-0000-FFFF-FFFFDD060000}" name="26065_202105221820_A133_D097" type="6" refreshedVersion="6" background="1" saveData="1">
    <textPr sourceFile="E:\IRAM\Arx_ZZ\26065_202105221820_A133_D09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59" xr16:uid="{00000000-0015-0000-FFFF-FFFFDE060000}" name="26065_202105221830_A129_D096" type="6" refreshedVersion="6" background="1" saveData="1">
    <textPr sourceFile="E:\IRAM\Arx_ZZ\26065_202105221830_A129_D09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60" xr16:uid="{00000000-0015-0000-FFFF-FFFFDF060000}" name="26065_202105221840_A124_D097" type="6" refreshedVersion="6" background="1" saveData="1">
    <textPr sourceFile="E:\IRAM\Arx_ZZ\26065_202105221840_A124_D09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61" xr16:uid="{00000000-0015-0000-FFFF-FFFFE0060000}" name="26065_202105221850_A119_D098" type="6" refreshedVersion="6" background="1" saveData="1">
    <textPr sourceFile="E:\IRAM\Arx_ZZ\26065_202105221850_A119_D09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62" xr16:uid="{00000000-0015-0000-FFFF-FFFFE1060000}" name="26065_202105221900_A115_D101" type="6" refreshedVersion="6" background="1" saveData="1">
    <textPr sourceFile="E:\IRAM\Arx_ZZ\26065_202105221900_A115_D10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63" xr16:uid="{00000000-0015-0000-FFFF-FFFFE2060000}" name="26065_202105221910_A113_D106" type="6" refreshedVersion="6" background="1" saveData="1">
    <textPr sourceFile="E:\IRAM\Arx_ZZ\26065_202105221910_A113_D10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64" xr16:uid="{00000000-0015-0000-FFFF-FFFFE3060000}" name="26065_202105221920_A110_D107" type="6" refreshedVersion="6" background="1" saveData="1">
    <textPr sourceFile="E:\IRAM\Arx_ZZ\26065_202105221920_A110_D10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65" xr16:uid="{00000000-0015-0000-FFFF-FFFFE4060000}" name="26065_202105221930_A108_D110" type="6" refreshedVersion="6" background="1" saveData="1">
    <textPr sourceFile="E:\IRAM\Arx_ZZ\26065_202105221930_A108_D11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66" xr16:uid="{00000000-0015-0000-FFFF-FFFFE5060000}" name="26065_202106070930_A220_D091" type="6" refreshedVersion="6" background="1" saveData="1">
    <textPr sourceFile="E:\IRAM\Arx_ZZ\26065_202106070930_A220_D09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67" xr16:uid="{00000000-0015-0000-FFFF-FFFFE6060000}" name="26065_202106070940_A218_D097" type="6" refreshedVersion="6" background="1" saveData="1">
    <textPr sourceFile="E:\IRAM\Arx_ZZ\26065_202106070940_A218_D09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68" xr16:uid="{00000000-0015-0000-FFFF-FFFFE7060000}" name="26065_202106070950_A217_D100" type="6" refreshedVersion="6" background="1" saveData="1">
    <textPr sourceFile="E:\IRAM\Arx_ZZ\26065_202106070950_A217_D10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69" xr16:uid="{00000000-0015-0000-FFFF-FFFFE8060000}" name="26065_202106071000_A213_D104" type="6" refreshedVersion="6" background="1" saveData="1">
    <textPr sourceFile="E:\IRAM\Arx_ZZ\26065_202106071000_A213_D10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70" xr16:uid="{00000000-0015-0000-FFFF-FFFFE9060000}" name="26065_202106071010_A213_D109" type="6" refreshedVersion="6" background="1" saveData="1">
    <textPr sourceFile="E:\IRAM\Arx_ZZ\26065_202106071010_A213_D10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71" xr16:uid="{00000000-0015-0000-FFFF-FFFFEA060000}" name="26065_202106071020_A213_D111" type="6" refreshedVersion="6" background="1" saveData="1">
    <textPr sourceFile="E:\IRAM\Arx_ZZ\26065_202106071020_A213_D11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72" xr16:uid="{00000000-0015-0000-FFFF-FFFFEB060000}" name="26065_202106071030_A209_D115" type="6" refreshedVersion="6" background="1" saveData="1">
    <textPr sourceFile="E:\IRAM\Arx_ZZ\26065_202106071030_A209_D11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73" xr16:uid="{00000000-0015-0000-FFFF-FFFFEC060000}" name="26065_202106071040_A208_D121" type="6" refreshedVersion="6" background="1" saveData="1">
    <textPr sourceFile="E:\IRAM\Arx_ZZ\26065_202106071040_A208_D12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74" xr16:uid="{00000000-0015-0000-FFFF-FFFFED060000}" name="26065_202106071050_A208_D123" type="6" refreshedVersion="6" background="1" saveData="1">
    <textPr sourceFile="E:\IRAM\Arx_ZZ\26065_202106071050_A208_D12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75" xr16:uid="{00000000-0015-0000-FFFF-FFFFEE060000}" name="26065_202106071110_A105_D170" type="6" refreshedVersion="6" background="1" saveData="1">
    <textPr sourceFile="E:\IRAM\Arx_ZZ\26065_202106071110_A105_D17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76" xr16:uid="{00000000-0015-0000-FFFF-FFFFEF060000}" name="26065_202106071110_A209_D130" type="6" refreshedVersion="6" background="1" saveData="1">
    <textPr sourceFile="E:\IRAM\Arx_ZZ\26065_202106071110_A209_D13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77" xr16:uid="{00000000-0015-0000-FFFF-FFFFF0060000}" name="26065_202106071120_A107_D170" type="6" refreshedVersion="6" background="1" saveData="1">
    <textPr sourceFile="E:\IRAM\Arx_ZZ\26065_202106071120_A107_D17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78" xr16:uid="{00000000-0015-0000-FFFF-FFFFF1060000}" name="26065_202106071120_A210_D144" type="6" refreshedVersion="6" background="1" saveData="1">
    <textPr sourceFile="E:\IRAM\Arx_ZZ\26065_202106071120_A210_D14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79" xr16:uid="{00000000-0015-0000-FFFF-FFFFF2060000}" name="26065_202106071130_A109_D170" type="6" refreshedVersion="6" background="1" saveData="1">
    <textPr sourceFile="E:\IRAM\Arx_ZZ\26065_202106071130_A109_D17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80" xr16:uid="{00000000-0015-0000-FFFF-FFFFF3060000}" name="26065_202106071130_A211_D151" type="6" refreshedVersion="6" background="1" saveData="1">
    <textPr sourceFile="E:\IRAM\Arx_ZZ\26065_202106071130_A211_D15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81" xr16:uid="{00000000-0015-0000-FFFF-FFFFF4060000}" name="26065_202106071140_A111_D174" type="6" refreshedVersion="6" background="1" saveData="1">
    <textPr sourceFile="E:\IRAM\Arx_ZZ\26065_202106071140_A111_D17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82" xr16:uid="{00000000-0015-0000-FFFF-FFFFF5060000}" name="26065_202106071140_A212_D159" type="6" refreshedVersion="6" background="1" saveData="1">
    <textPr sourceFile="E:\IRAM\Arx_ZZ\26065_202106071140_A212_D15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83" xr16:uid="{00000000-0015-0000-FFFF-FFFFF6060000}" name="26065_202106071150_A112_D172" type="6" refreshedVersion="6" background="1" saveData="1">
    <textPr sourceFile="E:\IRAM\Arx_ZZ\26065_202106071150_A112_D1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84" xr16:uid="{00000000-0015-0000-FFFF-FFFFF7060000}" name="26065_202106071150_A212_D170" type="6" refreshedVersion="6" background="1" saveData="1">
    <textPr sourceFile="E:\IRAM\Arx_ZZ\26065_202106071150_A212_D17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85" xr16:uid="{00000000-0015-0000-FFFF-FFFFF8060000}" name="26065_202106071200_A114_D168" type="6" refreshedVersion="6" background="1" saveData="1">
    <textPr sourceFile="E:\IRAM\Arx_ZZ\26065_202106071200_A114_D16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86" xr16:uid="{00000000-0015-0000-FFFF-FFFFF9060000}" name="26065_202106071200_A211_D175" type="6" refreshedVersion="6" background="1" saveData="1">
    <textPr sourceFile="E:\IRAM\Arx_ZZ\26065_202106071200_A211_D17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87" xr16:uid="{00000000-0015-0000-FFFF-FFFFFA060000}" name="26065_202106071210_A115_D167" type="6" refreshedVersion="6" background="1" saveData="1">
    <textPr sourceFile="E:\IRAM\Arx_ZZ\26065_202106071210_A115_D16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88" xr16:uid="{00000000-0015-0000-FFFF-FFFFFB060000}" name="26065_202106071210_A212_D179" type="6" refreshedVersion="6" background="1" saveData="1">
    <textPr sourceFile="E:\IRAM\Arx_ZZ\26065_202106071210_A212_D17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89" xr16:uid="{00000000-0015-0000-FFFF-FFFFFC060000}" name="26065_202106071220_A117_D166" type="6" refreshedVersion="6" background="1" saveData="1">
    <textPr sourceFile="E:\IRAM\Arx_ZZ\26065_202106071220_A117_D16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90" xr16:uid="{00000000-0015-0000-FFFF-FFFFFD060000}" name="26065_202106071220_A212_D182" type="6" refreshedVersion="6" background="1" saveData="1">
    <textPr sourceFile="E:\IRAM\Arx_ZZ\26065_202106071220_A212_D18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91" xr16:uid="{00000000-0015-0000-FFFF-FFFFFE060000}" name="26065_202106071230_A118_D166" type="6" refreshedVersion="6" background="1" saveData="1">
    <textPr sourceFile="E:\IRAM\Arx_ZZ\26065_202106071230_A118_D16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92" xr16:uid="{00000000-0015-0000-FFFF-FFFFFF060000}" name="26065_202106071230_A212_D188" type="6" refreshedVersion="6" background="1" saveData="1">
    <textPr sourceFile="E:\IRAM\Arx_ZZ\26065_202106071230_A212_D18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93" xr16:uid="{00000000-0015-0000-FFFF-FFFF00070000}" name="26065_202106071240_A119_D165" type="6" refreshedVersion="6" background="1" saveData="1">
    <textPr sourceFile="E:\IRAM\Arx_ZZ\26065_202106071240_A119_D16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94" xr16:uid="{00000000-0015-0000-FFFF-FFFF01070000}" name="26065_202106071240_A213_D189" type="6" refreshedVersion="6" background="1" saveData="1">
    <textPr sourceFile="E:\IRAM\Arx_ZZ\26065_202106071240_A213_D18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95" xr16:uid="{00000000-0015-0000-FFFF-FFFF02070000}" name="26065_202106071250_A121_D161" type="6" refreshedVersion="6" background="1" saveData="1">
    <textPr sourceFile="E:\IRAM\Arx_ZZ\26065_202106071250_A121_D16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96" xr16:uid="{00000000-0015-0000-FFFF-FFFF03070000}" name="26065_202106071250_A213_D190" type="6" refreshedVersion="6" background="1" saveData="1">
    <textPr sourceFile="E:\IRAM\Arx_ZZ\26065_202106071250_A213_D19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97" xr16:uid="{00000000-0015-0000-FFFF-FFFF04070000}" name="26065_202106071300_A122_D159" type="6" refreshedVersion="6" background="1" saveData="1">
    <textPr sourceFile="E:\IRAM\Arx_ZZ\26065_202106071300_A122_D15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98" xr16:uid="{00000000-0015-0000-FFFF-FFFF05070000}" name="26065_202106071300_A212_D193" type="6" refreshedVersion="6" background="1" saveData="1">
    <textPr sourceFile="E:\IRAM\Arx_ZZ\26065_202106071300_A212_D19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99" xr16:uid="{00000000-0015-0000-FFFF-FFFF06070000}" name="26065_202106071310_A123_D155" type="6" refreshedVersion="6" background="1" saveData="1">
    <textPr sourceFile="E:\IRAM\Arx_ZZ\26065_202106071310_A123_D15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00" xr16:uid="{00000000-0015-0000-FFFF-FFFF07070000}" name="26065_202106071310_A213_D196" type="6" refreshedVersion="6" background="1" saveData="1">
    <textPr sourceFile="E:\IRAM\Arx_ZZ\26065_202106071310_A213_D19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01" xr16:uid="{00000000-0015-0000-FFFF-FFFF08070000}" name="26065_202106071320_A125_D156" type="6" refreshedVersion="6" background="1" saveData="1">
    <textPr sourceFile="E:\IRAM\Arx_ZZ\26065_202106071320_A125_D15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02" xr16:uid="{00000000-0015-0000-FFFF-FFFF09070000}" name="26065_202106071320_A214_D201" type="6" refreshedVersion="6" background="1" saveData="1">
    <textPr sourceFile="E:\IRAM\Arx_ZZ\26065_202106071320_A214_D20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03" xr16:uid="{00000000-0015-0000-FFFF-FFFF0A070000}" name="26065_202106071330_A128_D157" type="6" refreshedVersion="6" background="1" saveData="1">
    <textPr sourceFile="E:\IRAM\Arx_ZZ\26065_202106071330_A128_D15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04" xr16:uid="{00000000-0015-0000-FFFF-FFFF0B070000}" name="26065_202106071330_A214_D204" type="6" refreshedVersion="6" background="1" saveData="1">
    <textPr sourceFile="E:\IRAM\Arx_ZZ\26065_202106071330_A214_D20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05" xr16:uid="{00000000-0015-0000-FFFF-FFFF0C070000}" name="26065_202106071340_A129_D160" type="6" refreshedVersion="6" background="1" saveData="1">
    <textPr sourceFile="E:\IRAM\Arx_ZZ\26065_202106071340_A129_D16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06" xr16:uid="{00000000-0015-0000-FFFF-FFFF0D070000}" name="26065_202106071340_A213_D210" type="6" refreshedVersion="6" background="1" saveData="1">
    <textPr sourceFile="E:\IRAM\Arx_ZZ\26065_202106071340_A213_D21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07" xr16:uid="{00000000-0015-0000-FFFF-FFFF0E070000}" name="26065_202106071350_A130_D159" type="6" refreshedVersion="6" background="1" saveData="1">
    <textPr sourceFile="E:\IRAM\Arx_ZZ\26065_202106071350_A130_D15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08" xr16:uid="{00000000-0015-0000-FFFF-FFFF0F070000}" name="26065_202106071400_A131_D158" type="6" refreshedVersion="6" background="1" saveData="1">
    <textPr sourceFile="E:\IRAM\Arx_ZZ\26065_202106071400_A131_D15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09" xr16:uid="{00000000-0015-0000-FFFF-FFFF10070000}" name="26065_202106071410_A133_D153" type="6" refreshedVersion="6" background="1" saveData="1">
    <textPr sourceFile="E:\IRAM\Arx_ZZ\26065_202106071410_A133_D15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10" xr16:uid="{00000000-0015-0000-FFFF-FFFF11070000}" name="26065_202106071420_A136_D147" type="6" refreshedVersion="6" background="1" saveData="1">
    <textPr sourceFile="E:\IRAM\Arx_ZZ\26065_202106071420_A136_D14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11" xr16:uid="{00000000-0015-0000-FFFF-FFFF12070000}" name="26065_202106071430_A135_D149" type="6" refreshedVersion="6" background="1" saveData="1">
    <textPr sourceFile="E:\IRAM\Arx_ZZ\26065_202106071430_A135_D14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12" xr16:uid="{00000000-0015-0000-FFFF-FFFF13070000}" name="26065_202106071440_A137_D148" type="6" refreshedVersion="6" background="1" saveData="1">
    <textPr sourceFile="E:\IRAM\Arx_ZZ\26065_202106071440_A137_D14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13" xr16:uid="{00000000-0015-0000-FFFF-FFFF14070000}" name="26065_202106071450_A139_D147" type="6" refreshedVersion="6" background="1" saveData="1">
    <textPr sourceFile="E:\IRAM\Arx_ZZ\26065_202106071450_A139_D14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14" xr16:uid="{00000000-0015-0000-FFFF-FFFF15070000}" name="26065_202106071500_A140_D147" type="6" refreshedVersion="6" background="1" saveData="1">
    <textPr sourceFile="E:\IRAM\Arx_ZZ\26065_202106071500_A140_D14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15" xr16:uid="{00000000-0015-0000-FFFF-FFFF16070000}" name="26065_202106071510_A141_D149" type="6" refreshedVersion="6" background="1" saveData="1">
    <textPr sourceFile="E:\IRAM\Arx_ZZ\26065_202106071510_A141_D14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16" xr16:uid="{00000000-0015-0000-FFFF-FFFF17070000}" name="26065_202106091040_A181_D106" type="6" refreshedVersion="6" background="1" saveData="1">
    <textPr sourceFile="E:\IRAM\Arx_ZZ\26065_202106091040_A181_D10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17" xr16:uid="{00000000-0015-0000-FFFF-FFFF18070000}" name="26065_202106091050_A180_D107" type="6" refreshedVersion="6" background="1" saveData="1">
    <textPr sourceFile="E:\IRAM\Arx_ZZ\26065_202106091050_A180_D10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18" xr16:uid="{00000000-0015-0000-FFFF-FFFF19070000}" name="26065_202106091100_A180_D108" type="6" refreshedVersion="6" background="1" saveData="1">
    <textPr sourceFile="E:\IRAM\Arx_ZZ\26065_202106091100_A180_D10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19" xr16:uid="{00000000-0015-0000-FFFF-FFFF1A070000}" name="26065_202106091110_A180_D109" type="6" refreshedVersion="6" background="1" saveData="1">
    <textPr sourceFile="E:\IRAM\Arx_ZZ\26065_202106091110_A180_D10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20" xr16:uid="{00000000-0015-0000-FFFF-FFFF1B070000}" name="26065_202106091120_A179_D111" type="6" refreshedVersion="6" background="1" saveData="1">
    <textPr sourceFile="E:\IRAM\Arx_ZZ\26065_202106091120_A179_D11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21" xr16:uid="{00000000-0015-0000-FFFF-FFFF1C070000}" name="26065_202106091130_A179_D109" type="6" refreshedVersion="6" background="1" saveData="1">
    <textPr sourceFile="E:\IRAM\Arx_ZZ\26065_202106091130_A179_D10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22" xr16:uid="{00000000-0015-0000-FFFF-FFFF1D070000}" name="26065_202106091140_A180_D112" type="6" refreshedVersion="6" background="1" saveData="1">
    <textPr sourceFile="E:\IRAM\Arx_ZZ\26065_202106091140_A180_D1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23" xr16:uid="{00000000-0015-0000-FFFF-FFFF1E070000}" name="26065_202106091150_A179_D114" type="6" refreshedVersion="6" background="1" saveData="1">
    <textPr sourceFile="E:\IRAM\Arx_ZZ\26065_202106091150_A179_D11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24" xr16:uid="{00000000-0015-0000-FFFF-FFFF1F070000}" name="26065_202106091200_A179_D115" type="6" refreshedVersion="6" background="1" saveData="1">
    <textPr sourceFile="E:\IRAM\Arx_ZZ\26065_202106091200_A179_D11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25" xr16:uid="{00000000-0015-0000-FFFF-FFFF20070000}" name="26065_202106091210_A176_D116" type="6" refreshedVersion="6" background="1" saveData="1">
    <textPr sourceFile="E:\IRAM\Arx_ZZ\26065_202106091210_A176_D11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26" xr16:uid="{00000000-0015-0000-FFFF-FFFF21070000}" name="26065_202106091220_A174_D119" type="6" refreshedVersion="6" background="1" saveData="1">
    <textPr sourceFile="E:\IRAM\Arx_ZZ\26065_202106091220_A174_D11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27" xr16:uid="{00000000-0015-0000-FFFF-FFFF22070000}" name="26065_202106091220_A196_D104" type="6" refreshedVersion="6" background="1" saveData="1">
    <textPr sourceFile="E:\IRAM\Arx_ZZ\26065_202106091220_A196_D10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28" xr16:uid="{00000000-0015-0000-FFFF-FFFF23070000}" name="26065_202106091230_A173_D119" type="6" refreshedVersion="6" background="1" saveData="1">
    <textPr sourceFile="E:\IRAM\Arx_ZZ\26065_202106091230_A173_D11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29" xr16:uid="{00000000-0015-0000-FFFF-FFFF24070000}" name="26065_202106091230_A195_D105" type="6" refreshedVersion="6" background="1" saveData="1">
    <textPr sourceFile="E:\IRAM\Arx_ZZ\26065_202106091230_A195_D10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30" xr16:uid="{00000000-0015-0000-FFFF-FFFF25070000}" name="26065_202106091240_A174_D125" type="6" refreshedVersion="6" background="1" saveData="1">
    <textPr sourceFile="E:\IRAM\Arx_ZZ\26065_202106091240_A174_D12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31" xr16:uid="{00000000-0015-0000-FFFF-FFFF26070000}" name="26065_202106091240_A196_D106" type="6" refreshedVersion="6" background="1" saveData="1">
    <textPr sourceFile="E:\IRAM\Arx_ZZ\26065_202106091240_A196_D10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32" xr16:uid="{00000000-0015-0000-FFFF-FFFF27070000}" name="26065_202106091250_A174_D124" type="6" refreshedVersion="6" background="1" saveData="1">
    <textPr sourceFile="E:\IRAM\Arx_ZZ\26065_202106091250_A174_D12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33" xr16:uid="{00000000-0015-0000-FFFF-FFFF28070000}" name="26065_202106091250_A197_D108" type="6" refreshedVersion="6" background="1" saveData="1">
    <textPr sourceFile="E:\IRAM\Arx_ZZ\26065_202106091250_A197_D10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34" xr16:uid="{00000000-0015-0000-FFFF-FFFF29070000}" name="26065_202106091300_A175_D124" type="6" refreshedVersion="6" background="1" saveData="1">
    <textPr sourceFile="E:\IRAM\Arx_ZZ\26065_202106091300_A175_D12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35" xr16:uid="{00000000-0015-0000-FFFF-FFFF2A070000}" name="26065_202106091300_A198_D105" type="6" refreshedVersion="6" background="1" saveData="1">
    <textPr sourceFile="E:\IRAM\Arx_ZZ\26065_202106091300_A198_D10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36" xr16:uid="{00000000-0015-0000-FFFF-FFFF2B070000}" name="26065_202106091310_A175_D127" type="6" refreshedVersion="6" background="1" saveData="1">
    <textPr sourceFile="E:\IRAM\Arx_ZZ\26065_202106091310_A175_D12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37" xr16:uid="{00000000-0015-0000-FFFF-FFFF2C070000}" name="26065_202106091310_A199_D101" type="6" refreshedVersion="6" background="1" saveData="1">
    <textPr sourceFile="E:\IRAM\Arx_ZZ\26065_202106091310_A199_D10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38" xr16:uid="{00000000-0015-0000-FFFF-FFFF2D070000}" name="26065_202106091320_A174_D126" type="6" refreshedVersion="6" background="1" saveData="1">
    <textPr sourceFile="E:\IRAM\Arx_ZZ\26065_202106091320_A174_D12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39" xr16:uid="{00000000-0015-0000-FFFF-FFFF2E070000}" name="26065_202106091320_A199_D110" type="6" refreshedVersion="6" background="1" saveData="1">
    <textPr sourceFile="E:\IRAM\Arx_ZZ\26065_202106091320_A199_D11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40" xr16:uid="{00000000-0015-0000-FFFF-FFFF2F070000}" name="26065_202106091330_A174_D125" type="6" refreshedVersion="6" background="1" saveData="1">
    <textPr sourceFile="E:\IRAM\Arx_ZZ\26065_202106091330_A174_D12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41" xr16:uid="{00000000-0015-0000-FFFF-FFFF30070000}" name="26065_202106091330_A198_D109" type="6" refreshedVersion="6" background="1" saveData="1">
    <textPr sourceFile="E:\IRAM\Arx_ZZ\26065_202106091330_A198_D10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42" xr16:uid="{00000000-0015-0000-FFFF-FFFF31070000}" name="26065_202106091340_A174_D123" type="6" refreshedVersion="6" background="1" saveData="1">
    <textPr sourceFile="E:\IRAM\Arx_ZZ\26065_202106091340_A174_D12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43" xr16:uid="{00000000-0015-0000-FFFF-FFFF32070000}" name="26065_202106091340_A199_D119" type="6" refreshedVersion="6" background="1" saveData="1">
    <textPr sourceFile="E:\IRAM\Arx_ZZ\26065_202106091340_A199_D11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44" xr16:uid="{00000000-0015-0000-FFFF-FFFF33070000}" name="26065_202106091350_A174_D123" type="6" refreshedVersion="6" background="1" saveData="1">
    <textPr sourceFile="E:\IRAM\Arx_ZZ\26065_202106091350_A174_D12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45" xr16:uid="{00000000-0015-0000-FFFF-FFFF34070000}" name="26065_202106091350_A202_D124" type="6" refreshedVersion="6" background="1" saveData="1">
    <textPr sourceFile="E:\IRAM\Arx_ZZ\26065_202106091350_A202_D12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46" xr16:uid="{00000000-0015-0000-FFFF-FFFF35070000}" name="26065_202106091400_A174_D123" type="6" refreshedVersion="6" background="1" saveData="1">
    <textPr sourceFile="E:\IRAM\Arx_ZZ\26065_202106091400_A174_D12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47" xr16:uid="{00000000-0015-0000-FFFF-FFFF36070000}" name="26065_202106091400_A203_D126" type="6" refreshedVersion="6" background="1" saveData="1">
    <textPr sourceFile="E:\IRAM\Arx_ZZ\26065_202106091400_A203_D12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48" xr16:uid="{00000000-0015-0000-FFFF-FFFF37070000}" name="26065_202106091410_A173_D124" type="6" refreshedVersion="6" background="1" saveData="1">
    <textPr sourceFile="E:\IRAM\Arx_ZZ\26065_202106091410_A173_D12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49" xr16:uid="{00000000-0015-0000-FFFF-FFFF38070000}" name="26065_202106091410_A202_D127" type="6" refreshedVersion="6" background="1" saveData="1">
    <textPr sourceFile="E:\IRAM\Arx_ZZ\26065_202106091410_A202_D12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50" xr16:uid="{00000000-0015-0000-FFFF-FFFF39070000}" name="26065_202106091420_A204_D128" type="6" refreshedVersion="6" background="1" saveData="1">
    <textPr sourceFile="E:\IRAM\Arx_ZZ\26065_202106091420_A204_D12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51" xr16:uid="{00000000-0015-0000-FFFF-FFFF3A070000}" name="26065_202106091430_A203_D136" type="6" refreshedVersion="6" background="1" saveData="1">
    <textPr sourceFile="E:\IRAM\Arx_ZZ\26065_202106091430_A203_D13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52" xr16:uid="{00000000-0015-0000-FFFF-FFFF3B070000}" name="26065_202106091440_A204_D139" type="6" refreshedVersion="6" background="1" saveData="1">
    <textPr sourceFile="E:\IRAM\Arx_ZZ\26065_202106091440_A204_D13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53" xr16:uid="{00000000-0015-0000-FFFF-FFFF3C070000}" name="26065_202106091450_A205_D142" type="6" refreshedVersion="6" background="1" saveData="1">
    <textPr sourceFile="E:\IRAM\Arx_ZZ\26065_202106091450_A205_D14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54" xr16:uid="{00000000-0015-0000-FFFF-FFFF3D070000}" name="26065_202106091500_A204_D141" type="6" refreshedVersion="6" background="1" saveData="1">
    <textPr sourceFile="E:\IRAM\Arx_ZZ\26065_202106091500_A204_D14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55" xr16:uid="{00000000-0015-0000-FFFF-FFFF3E070000}" name="26065_202106091510_A204_D143" type="6" refreshedVersion="6" background="1" saveData="1">
    <textPr sourceFile="E:\IRAM\Arx_ZZ\26065_202106091510_A204_D14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56" xr16:uid="{00000000-0015-0000-FFFF-FFFF3F070000}" name="26065_202106091520_A205_D146" type="6" refreshedVersion="6" background="1" saveData="1">
    <textPr sourceFile="E:\IRAM\Arx_ZZ\26065_202106091520_A205_D14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57" xr16:uid="{00000000-0015-0000-FFFF-FFFF40070000}" name="26065_202106121500_A199_D138" type="6" refreshedVersion="6" background="1" saveData="1">
    <textPr sourceFile="E:\IRAM\Arx_ZZ\26065_202106121500_A199_D13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58" xr16:uid="{00000000-0015-0000-FFFF-FFFF41070000}" name="26065_202106121510_A200_D132" type="6" refreshedVersion="6" background="1" saveData="1">
    <textPr sourceFile="E:\IRAM\Arx_ZZ\26065_202106121510_A200_D1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59" xr16:uid="{00000000-0015-0000-FFFF-FFFF42070000}" name="26065_202106121520_A201_D130" type="6" refreshedVersion="6" background="1" saveData="1">
    <textPr sourceFile="E:\IRAM\Arx_ZZ\26065_202106121520_A201_D13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60" xr16:uid="{00000000-0015-0000-FFFF-FFFF43070000}" name="26065_202106121530_A202_D124" type="6" refreshedVersion="6" background="1" saveData="1">
    <textPr sourceFile="E:\IRAM\Arx_ZZ\26065_202106121530_A202_D12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61" xr16:uid="{00000000-0015-0000-FFFF-FFFF44070000}" name="26065_202106121540_A201_D120" type="6" refreshedVersion="6" background="1" saveData="1">
    <textPr sourceFile="E:\IRAM\Arx_ZZ\26065_202106121540_A201_D12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62" xr16:uid="{00000000-0015-0000-FFFF-FFFF45070000}" name="26065_202106121550_A203_D113" type="6" refreshedVersion="6" background="1" saveData="1">
    <textPr sourceFile="E:\IRAM\Arx_ZZ\26065_202106121550_A203_D11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63" xr16:uid="{00000000-0015-0000-FFFF-FFFF46070000}" name="26065_202106121600_A203_D107" type="6" refreshedVersion="6" background="1" saveData="1">
    <textPr sourceFile="E:\IRAM\Arx_ZZ\26065_202106121600_A203_D10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64" xr16:uid="{00000000-0015-0000-FFFF-FFFF47070000}" name="26065_202106121610_A204_D100" type="6" refreshedVersion="6" background="1" saveData="1">
    <textPr sourceFile="E:\IRAM\Arx_ZZ\26065_202106121610_A204_D10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65" xr16:uid="{00000000-0015-0000-FFFF-FFFF48070000}" name="26065_202106121610_A270_D098" type="6" refreshedVersion="6" background="1" saveData="1">
    <textPr sourceFile="E:\IRAM\Arx_ZZ\26065_202106121610_A270_D09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66" xr16:uid="{00000000-0015-0000-FFFF-FFFF49070000}" name="26065_202106121620_A205_D095" type="6" refreshedVersion="6" background="1" saveData="1">
    <textPr sourceFile="E:\IRAM\Arx_ZZ\26065_202106121620_A205_D09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67" xr16:uid="{00000000-0015-0000-FFFF-FFFF4A070000}" name="26065_202106121620_A273_D096" type="6" refreshedVersion="6" background="1" saveData="1">
    <textPr sourceFile="E:\IRAM\Arx_ZZ\26065_202106121620_A273_D09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68" xr16:uid="{00000000-0015-0000-FFFF-FFFF4B070000}" name="26065_202106121630_A194_D171" type="6" refreshedVersion="6" background="1" saveData="1">
    <textPr sourceFile="E:\IRAM\Arx_ZZ\26065_202106121630_A194_D17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69" xr16:uid="{00000000-0015-0000-FFFF-FFFF4C070000}" name="26065_202106121630_A206_D088" type="6" refreshedVersion="6" background="1" saveData="1">
    <textPr sourceFile="E:\IRAM\Arx_ZZ\26065_202106121630_A206_D08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70" xr16:uid="{00000000-0015-0000-FFFF-FFFF4D070000}" name="26065_202106121630_A275_D097" type="6" refreshedVersion="6" background="1" saveData="1">
    <textPr sourceFile="E:\IRAM\Arx_ZZ\26065_202106121630_A275_D09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71" xr16:uid="{00000000-0015-0000-FFFF-FFFF4E070000}" name="26065_202106121640_A194_D166" type="6" refreshedVersion="6" background="1" saveData="1">
    <textPr sourceFile="E:\IRAM\Arx_ZZ\26065_202106121640_A194_D16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72" xr16:uid="{00000000-0015-0000-FFFF-FFFF4F070000}" name="26065_202106121640_A206_D080" type="6" refreshedVersion="6" background="1" saveData="1">
    <textPr sourceFile="E:\IRAM\Arx_ZZ\26065_202106121640_A206_D08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73" xr16:uid="{00000000-0015-0000-FFFF-FFFF50070000}" name="26065_202106121640_A277_D093" type="6" refreshedVersion="6" background="1" saveData="1">
    <textPr sourceFile="E:\IRAM\Arx_ZZ\26065_202106121640_A277_D09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74" xr16:uid="{00000000-0015-0000-FFFF-FFFF51070000}" name="26065_202106121650_A193_D163" type="6" refreshedVersion="6" background="1" saveData="1">
    <textPr sourceFile="E:\IRAM\Arx_ZZ\26065_202106121650_A193_D16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75" xr16:uid="{00000000-0015-0000-FFFF-FFFF52070000}" name="26065_202106121650_A208_D074" type="6" refreshedVersion="6" background="1" saveData="1">
    <textPr sourceFile="E:\IRAM\Arx_ZZ\26065_202106121650_A208_D07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76" xr16:uid="{00000000-0015-0000-FFFF-FFFF53070000}" name="26065_202106121650_A284_D092" type="6" refreshedVersion="6" background="1" saveData="1">
    <textPr sourceFile="E:\IRAM\Arx_ZZ\26065_202106121650_A284_D09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77" xr16:uid="{00000000-0015-0000-FFFF-FFFF54070000}" name="26065_202106121700_A192_D159" type="6" refreshedVersion="6" background="1" saveData="1">
    <textPr sourceFile="E:\IRAM\Arx_ZZ\26065_202106121700_A192_D15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78" xr16:uid="{00000000-0015-0000-FFFF-FFFF55070000}" name="26065_202106121700_A209_D069" type="6" refreshedVersion="6" background="1" saveData="1">
    <textPr sourceFile="E:\IRAM\Arx_ZZ\26065_202106121700_A209_D06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79" xr16:uid="{00000000-0015-0000-FFFF-FFFF56070000}" name="26065_202106121700_A290_D093" type="6" refreshedVersion="6" background="1" saveData="1">
    <textPr sourceFile="E:\IRAM\Arx_ZZ\26065_202106121700_A290_D09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80" xr16:uid="{00000000-0015-0000-FFFF-FFFF57070000}" name="26065_202106121710_A192_D154" type="6" refreshedVersion="6" background="1" saveData="1">
    <textPr sourceFile="E:\IRAM\Arx_ZZ\26065_202106121710_A192_D15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81" xr16:uid="{00000000-0015-0000-FFFF-FFFF58070000}" name="26065_202106121710_A211_D064" type="6" refreshedVersion="6" background="1" saveData="1">
    <textPr sourceFile="E:\IRAM\Arx_ZZ\26065_202106121710_A211_D06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82" xr16:uid="{00000000-0015-0000-FFFF-FFFF59070000}" name="26065_202106121710_A293_D091" type="6" refreshedVersion="6" background="1" saveData="1">
    <textPr sourceFile="E:\IRAM\Arx_ZZ\26065_202106121710_A293_D09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83" xr16:uid="{00000000-0015-0000-FFFF-FFFF5A070000}" name="26065_202106121720_A193_D146" type="6" refreshedVersion="6" background="1" saveData="1">
    <textPr sourceFile="E:\IRAM\Arx_ZZ\26065_202106121720_A193_D14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84" xr16:uid="{00000000-0015-0000-FFFF-FFFF5B070000}" name="26065_202106121720_A214_D057" type="6" refreshedVersion="6" background="1" saveData="1">
    <textPr sourceFile="E:\IRAM\Arx_ZZ\26065_202106121720_A214_D05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85" xr16:uid="{00000000-0015-0000-FFFF-FFFF5C070000}" name="26065_202106121720_A293_D092" type="6" refreshedVersion="6" background="1" saveData="1">
    <textPr sourceFile="E:\IRAM\Arx_ZZ\26065_202106121720_A293_D09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86" xr16:uid="{00000000-0015-0000-FFFF-FFFF5D070000}" name="26065_202106121730_A191_D142" type="6" refreshedVersion="6" background="1" saveData="1">
    <textPr sourceFile="E:\IRAM\Arx_ZZ\26065_202106121730_A191_D14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87" xr16:uid="{00000000-0015-0000-FFFF-FFFF5E070000}" name="26065_202106121730_A217_D051" type="6" refreshedVersion="6" background="1" saveData="1">
    <textPr sourceFile="E:\IRAM\Arx_ZZ\26065_202106121730_A217_D05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88" xr16:uid="{00000000-0015-0000-FFFF-FFFF5F070000}" name="26065_202106121730_A299_D098" type="6" refreshedVersion="6" background="1" saveData="1">
    <textPr sourceFile="E:\IRAM\Arx_ZZ\26065_202106121730_A299_D09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89" xr16:uid="{00000000-0015-0000-FFFF-FFFF60070000}" name="26065_202106121740_A189_D136" type="6" refreshedVersion="6" background="1" saveData="1">
    <textPr sourceFile="E:\IRAM\Arx_ZZ\26065_202106121740_A189_D13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90" xr16:uid="{00000000-0015-0000-FFFF-FFFF61070000}" name="26065_202106121740_A219_D046" type="6" refreshedVersion="6" background="1" saveData="1">
    <textPr sourceFile="E:\IRAM\Arx_ZZ\26065_202106121740_A219_D04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91" xr16:uid="{00000000-0015-0000-FFFF-FFFF62070000}" name="26065_202106121740_A302_D092" type="6" refreshedVersion="6" background="1" saveData="1">
    <textPr sourceFile="E:\IRAM\Arx_ZZ\26065_202106121740_A302_D09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92" xr16:uid="{00000000-0015-0000-FFFF-FFFF63070000}" name="26065_202106121750_A189_D132" type="6" refreshedVersion="6" background="1" saveData="1">
    <textPr sourceFile="E:\IRAM\Arx_ZZ\26065_202106121750_A189_D1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93" xr16:uid="{00000000-0015-0000-FFFF-FFFF64070000}" name="26065_202106121750_A221_D041" type="6" refreshedVersion="6" background="1" saveData="1">
    <textPr sourceFile="E:\IRAM\Arx_ZZ\26065_202106121750_A221_D04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94" xr16:uid="{00000000-0015-0000-FFFF-FFFF65070000}" name="26065_202106121750_A298_D088" type="6" refreshedVersion="6" background="1" saveData="1">
    <textPr sourceFile="E:\IRAM\Arx_ZZ\26065_202106121750_A298_D08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95" xr16:uid="{00000000-0015-0000-FFFF-FFFF66070000}" name="26065_202106121800_A188_D128" type="6" refreshedVersion="6" background="1" saveData="1">
    <textPr sourceFile="E:\IRAM\Arx_ZZ\26065_202106121800_A188_D12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96" xr16:uid="{00000000-0015-0000-FFFF-FFFF67070000}" name="26065_202106121800_A307_D094" type="6" refreshedVersion="6" background="1" saveData="1">
    <textPr sourceFile="E:\IRAM\Arx_ZZ\26065_202106121800_A307_D09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97" xr16:uid="{00000000-0015-0000-FFFF-FFFF68070000}" name="26065_202106121810_A187_D124" type="6" refreshedVersion="6" background="1" saveData="1">
    <textPr sourceFile="E:\IRAM\Arx_ZZ\26065_202106121810_A187_D12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98" xr16:uid="{00000000-0015-0000-FFFF-FFFF69070000}" name="26065_202106121810_A308_D094" type="6" refreshedVersion="6" background="1" saveData="1">
    <textPr sourceFile="E:\IRAM\Arx_ZZ\26065_202106121810_A308_D09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99" xr16:uid="{00000000-0015-0000-FFFF-FFFF6A070000}" name="26065_202106121820_A185_D119" type="6" refreshedVersion="6" background="1" saveData="1">
    <textPr sourceFile="E:\IRAM\Arx_ZZ\26065_202106121820_A185_D11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00" xr16:uid="{00000000-0015-0000-FFFF-FFFF6B070000}" name="26065_202106121820_A312_D092" type="6" refreshedVersion="6" background="1" saveData="1">
    <textPr sourceFile="E:\IRAM\Arx_ZZ\26065_202106121820_A312_D09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01" xr16:uid="{00000000-0015-0000-FFFF-FFFF6C070000}" name="26065_202106121830_A184_D116" type="6" refreshedVersion="6" background="1" saveData="1">
    <textPr sourceFile="E:\IRAM\Arx_ZZ\26065_202106121830_A184_D11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02" xr16:uid="{00000000-0015-0000-FFFF-FFFF6D070000}" name="26065_202106121830_A313_D097" type="6" refreshedVersion="6" background="1" saveData="1">
    <textPr sourceFile="E:\IRAM\Arx_ZZ\26065_202106121830_A313_D09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03" xr16:uid="{00000000-0015-0000-FFFF-FFFF6E070000}" name="26065_202106121840_A180_D112" type="6" refreshedVersion="6" background="1" saveData="1">
    <textPr sourceFile="E:\IRAM\Arx_ZZ\26065_202106121840_A180_D1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04" xr16:uid="{00000000-0015-0000-FFFF-FFFF6F070000}" name="26065_202106121840_A317_D098" type="6" refreshedVersion="6" background="1" saveData="1">
    <textPr sourceFile="E:\IRAM\Arx_ZZ\26065_202106121840_A317_D09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05" xr16:uid="{00000000-0015-0000-FFFF-FFFF70070000}" name="26065_202106121850_A181_D106" type="6" refreshedVersion="6" background="1" saveData="1">
    <textPr sourceFile="E:\IRAM\Arx_ZZ\26065_202106121850_A181_D10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06" xr16:uid="{00000000-0015-0000-FFFF-FFFF71070000}" name="26065_202106121850_A320_D100" type="6" refreshedVersion="6" background="1" saveData="1">
    <textPr sourceFile="E:\IRAM\Arx_ZZ\26065_202106121850_A320_D10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07" xr16:uid="{00000000-0015-0000-FFFF-FFFF72070000}" name="26065_202106121900_A178_D103" type="6" refreshedVersion="6" background="1" saveData="1">
    <textPr sourceFile="E:\IRAM\Arx_ZZ\26065_202106121900_A178_D10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08" xr16:uid="{00000000-0015-0000-FFFF-FFFF73070000}" name="26065_202106121900_A323_D102" type="6" refreshedVersion="6" background="1" saveData="1">
    <textPr sourceFile="E:\IRAM\Arx_ZZ\26065_202106121900_A323_D10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09" xr16:uid="{00000000-0015-0000-FFFF-FFFF74070000}" name="26065_202106121910_A177_D101" type="6" refreshedVersion="6" background="1" saveData="1">
    <textPr sourceFile="E:\IRAM\Arx_ZZ\26065_202106121910_A177_D10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10" xr16:uid="{00000000-0015-0000-FFFF-FFFF75070000}" name="26065_202106121920_A175_D097" type="6" refreshedVersion="6" background="1" saveData="1">
    <textPr sourceFile="E:\IRAM\Arx_ZZ\26065_202106121920_A175_D09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11" xr16:uid="{00000000-0015-0000-FFFF-FFFF76070000}" name="26065_202106121930_A171_D092" type="6" refreshedVersion="6" background="1" saveData="1">
    <textPr sourceFile="E:\IRAM\Arx_ZZ\26065_202106121930_A171_D09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12" xr16:uid="{00000000-0015-0000-FFFF-FFFF77070000}" name="26065_202106121940_A169_D091" type="6" refreshedVersion="6" background="1" saveData="1">
    <textPr sourceFile="E:\IRAM\Arx_ZZ\26065_202106121940_A169_D09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13" xr16:uid="{00000000-0015-0000-FFFF-FFFF78070000}" name="26065_202106121950_A166_D087" type="6" refreshedVersion="6" background="1" saveData="1">
    <textPr sourceFile="E:\IRAM\Arx_ZZ\26065_202106121950_A166_D08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14" xr16:uid="{00000000-0015-0000-FFFF-FFFF79070000}" name="26065_202106122000_A163_D083" type="6" refreshedVersion="6" background="1" saveData="1">
    <textPr sourceFile="E:\IRAM\Arx_ZZ\26065_202106122000_A163_D08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15" xr16:uid="{00000000-0015-0000-FFFF-FFFF7A070000}" name="26065_202106130800_A359_D096" type="6" refreshedVersion="6" background="1" saveData="1">
    <textPr sourceFile="E:\IRAM\Arx_ZZ\26065_202106130800_A359_D09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16" xr16:uid="{00000000-0015-0000-FFFF-FFFF7B070000}" name="26065_202106130810_A359_D099" type="6" refreshedVersion="6" background="1" saveData="1">
    <textPr sourceFile="E:\IRAM\Arx_ZZ\26065_202106130810_A359_D09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17" xr16:uid="{00000000-0015-0000-FFFF-FFFF7C070000}" name="26065_202106130820_A001_D104" type="6" refreshedVersion="6" background="1" saveData="1">
    <textPr sourceFile="E:\IRAM\Arx_ZZ\26065_202106130820_A001_D10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18" xr16:uid="{00000000-0015-0000-FFFF-FFFF7D070000}" name="26065_202106130830_A001_D106" type="6" refreshedVersion="6" background="1" saveData="1">
    <textPr sourceFile="E:\IRAM\Arx_ZZ\26065_202106130830_A001_D10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19" xr16:uid="{00000000-0015-0000-FFFF-FFFF7E070000}" name="26065_202106130840_A002_D110" type="6" refreshedVersion="6" background="1" saveData="1">
    <textPr sourceFile="E:\IRAM\Arx_ZZ\26065_202106130840_A002_D11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20" xr16:uid="{00000000-0015-0000-FFFF-FFFF7F070000}" name="26065_202106130850_A003_D114" type="6" refreshedVersion="6" background="1" saveData="1">
    <textPr sourceFile="E:\IRAM\Arx_ZZ\26065_202106130850_A003_D11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21" xr16:uid="{00000000-0015-0000-FFFF-FFFF80070000}" name="26065_202106130900_A004_D119" type="6" refreshedVersion="6" background="1" saveData="1">
    <textPr sourceFile="E:\IRAM\Arx_ZZ\26065_202106130900_A004_D11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22" xr16:uid="{00000000-0015-0000-FFFF-FFFF81070000}" name="26065_202106130910_A002_D126" type="6" refreshedVersion="6" background="1" saveData="1">
    <textPr sourceFile="E:\IRAM\Arx_ZZ\26065_202106130910_A002_D12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23" xr16:uid="{00000000-0015-0000-FFFF-FFFF82070000}" name="26065_202106130920_A002_D132" type="6" refreshedVersion="6" background="1" saveData="1">
    <textPr sourceFile="E:\IRAM\Arx_ZZ\26065_202106130920_A002_D1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24" xr16:uid="{00000000-0015-0000-FFFF-FFFF83070000}" name="26065_202106130930_A003_D136" type="6" refreshedVersion="6" background="1" saveData="1">
    <textPr sourceFile="E:\IRAM\Arx_ZZ\26065_202106130930_A003_D13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25" xr16:uid="{00000000-0015-0000-FFFF-FFFF84070000}" name="26065_202106130940_A003_D142" type="6" refreshedVersion="6" background="1" saveData="1">
    <textPr sourceFile="E:\IRAM\Arx_ZZ\26065_202106130940_A003_D14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26" xr16:uid="{00000000-0015-0000-FFFF-FFFF85070000}" name="26065_202106130950_A003_D145" type="6" refreshedVersion="6" background="1" saveData="1">
    <textPr sourceFile="E:\IRAM\Arx_ZZ\26065_202106130950_A003_D14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27" xr16:uid="{00000000-0015-0000-FFFF-FFFF86070000}" name="26065_202106131000_A003_D153" type="6" refreshedVersion="6" background="1" saveData="1">
    <textPr sourceFile="E:\IRAM\Arx_ZZ\26065_202106131000_A003_D15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28" xr16:uid="{00000000-0015-0000-FFFF-FFFF87070000}" name="26065_202106131000_A179_D179" type="6" refreshedVersion="6" background="1" saveData="1">
    <textPr sourceFile="E:\IRAM\Arx_ZZ\26065_202106131000_A179_D17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29" xr16:uid="{00000000-0015-0000-FFFF-FFFF88070000}" name="26065_202106131010_A004_D160" type="6" refreshedVersion="6" background="1" saveData="1">
    <textPr sourceFile="E:\IRAM\Arx_ZZ\26065_202106131010_A004_D16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30" xr16:uid="{00000000-0015-0000-FFFF-FFFF89070000}" name="26065_202106131010_A178_D171" type="6" refreshedVersion="6" background="1" saveData="1">
    <textPr sourceFile="E:\IRAM\Arx_ZZ\26065_202106131010_A178_D17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31" xr16:uid="{00000000-0015-0000-FFFF-FFFF8A070000}" name="26065_202106131020_A004_D166" type="6" refreshedVersion="6" background="1" saveData="1">
    <textPr sourceFile="E:\IRAM\Arx_ZZ\26065_202106131020_A004_D16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32" xr16:uid="{00000000-0015-0000-FFFF-FFFF8B070000}" name="26065_202106131020_A178_D167" type="6" refreshedVersion="6" background="1" saveData="1">
    <textPr sourceFile="E:\IRAM\Arx_ZZ\26065_202106131020_A178_D16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33" xr16:uid="{00000000-0015-0000-FFFF-FFFF8C070000}" name="26065_202106131030_A177_D162" type="6" refreshedVersion="6" background="1" saveData="1">
    <textPr sourceFile="E:\IRAM\Arx_ZZ\26065_202106131030_A177_D16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34" xr16:uid="{00000000-0015-0000-FFFF-FFFF8D070000}" name="26065_202106131040_A175_D154" type="6" refreshedVersion="6" background="1" saveData="1">
    <textPr sourceFile="E:\IRAM\Arx_ZZ\26065_202106131040_A175_D15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35" xr16:uid="{00000000-0015-0000-FFFF-FFFF8E070000}" name="26065_202106131050_A174_D146" type="6" refreshedVersion="6" background="1" saveData="1">
    <textPr sourceFile="E:\IRAM\Arx_ZZ\26065_202106131050_A174_D14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36" xr16:uid="{00000000-0015-0000-FFFF-FFFF8F070000}" name="26065_202106131100_A173_D142" type="6" refreshedVersion="6" background="1" saveData="1">
    <textPr sourceFile="E:\IRAM\Arx_ZZ\26065_202106131100_A173_D14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37" xr16:uid="{00000000-0015-0000-FFFF-FFFF90070000}" name="26065_202106131110_A171_D135" type="6" refreshedVersion="6" background="1" saveData="1">
    <textPr sourceFile="E:\IRAM\Arx_ZZ\26065_202106131110_A171_D13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38" xr16:uid="{00000000-0015-0000-FFFF-FFFF91070000}" name="26065_202106131120_A169_D128" type="6" refreshedVersion="6" background="1" saveData="1">
    <textPr sourceFile="E:\IRAM\Arx_ZZ\26065_202106131120_A169_D12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39" xr16:uid="{00000000-0015-0000-FFFF-FFFF92070000}" name="26065_202106131130_A167_D123" type="6" refreshedVersion="6" background="1" saveData="1">
    <textPr sourceFile="E:\IRAM\Arx_ZZ\26065_202106131130_A167_D12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40" xr16:uid="{00000000-0015-0000-FFFF-FFFF93070000}" name="26065_202106131140_A166_D118" type="6" refreshedVersion="6" background="1" saveData="1">
    <textPr sourceFile="E:\IRAM\Arx_ZZ\26065_202106131140_A166_D11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41" xr16:uid="{00000000-0015-0000-FFFF-FFFF94070000}" name="26065_202106131150_A165_D113" type="6" refreshedVersion="6" background="1" saveData="1">
    <textPr sourceFile="E:\IRAM\Arx_ZZ\26065_202106131150_A165_D11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42" xr16:uid="{00000000-0015-0000-FFFF-FFFF95070000}" name="26065_202106131200_A164_D105" type="6" refreshedVersion="6" background="1" saveData="1">
    <textPr sourceFile="E:\IRAM\Arx_ZZ\26065_202106131200_A164_D10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43" xr16:uid="{00000000-0015-0000-FFFF-FFFF96070000}" name="26065_202106131210_A162_D099" type="6" refreshedVersion="6" background="1" saveData="1">
    <textPr sourceFile="E:\IRAM\Arx_ZZ\26065_202106131210_A162_D09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44" xr16:uid="{00000000-0015-0000-FFFF-FFFF97070000}" name="26065_202106131220_A159_D094" type="6" refreshedVersion="6" background="1" saveData="1">
    <textPr sourceFile="E:\IRAM\Arx_ZZ\26065_202106131220_A159_D09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45" xr16:uid="{00000000-0015-0000-FFFF-FFFF98070000}" name="26065_202106131230_A159_D090" type="6" refreshedVersion="6" background="1" saveData="1">
    <textPr sourceFile="E:\IRAM\Arx_ZZ\26065_202106131230_A159_D09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46" xr16:uid="{00000000-0015-0000-FFFF-FFFF99070000}" name="26065_202106131240_A158_D086" type="6" refreshedVersion="6" background="1" saveData="1">
    <textPr sourceFile="E:\IRAM\Arx_ZZ\26065_202106131240_A158_D08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47" xr16:uid="{00000000-0015-0000-FFFF-FFFF9A070000}" name="26065_202106131250_A156_D084" type="6" refreshedVersion="6" background="1" saveData="1">
    <textPr sourceFile="E:\IRAM\Arx_ZZ\26065_202106131250_A156_D08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48" xr16:uid="{00000000-0015-0000-FFFF-FFFF9B070000}" name="26065_202106131300_A153_D079" type="6" refreshedVersion="6" background="1" saveData="1">
    <textPr sourceFile="E:\IRAM\Arx_ZZ\26065_202106131300_A153_D07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49" xr16:uid="{00000000-0015-0000-FFFF-FFFF9C070000}" name="26065_202106131310_A149_D074" type="6" refreshedVersion="6" background="1" saveData="1">
    <textPr sourceFile="E:\IRAM\Arx_ZZ\26065_202106131310_A149_D07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50" xr16:uid="{00000000-0015-0000-FFFF-FFFF9D070000}" name="26065_202106131320_A146_D071" type="6" refreshedVersion="6" background="1" saveData="1">
    <textPr sourceFile="E:\IRAM\Arx_ZZ\26065_202106131320_A146_D07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51" xr16:uid="{00000000-0015-0000-FFFF-FFFF9E070000}" name="26065_202106131330_A137_D0661" type="6" refreshedVersion="6" background="1" saveData="1">
    <textPr sourceFile="E:\IRAM\Arx_ZZ\26065_202106131330_A137_D06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52" xr16:uid="{00000000-0015-0000-FFFF-FFFF9F070000}" name="26065_202106131340_A132_D065" type="6" refreshedVersion="6" background="1" saveData="1">
    <textPr sourceFile="E:\IRAM\Arx_ZZ\26065_202106131340_A132_D06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53" xr16:uid="{00000000-0015-0000-FFFF-FFFFA0070000}" name="26065_202106211250_A338_D093" type="6" refreshedVersion="6" background="1" saveData="1">
    <textPr sourceFile="E:\IRAM\Arx_ZZ\26065_202106211250_A338_D09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54" xr16:uid="{00000000-0015-0000-FFFF-FFFFA1070000}" name="26065_202106211300_A336_D094" type="6" refreshedVersion="6" background="1" saveData="1">
    <textPr sourceFile="E:\IRAM\Arx_ZZ\26065_202106211300_A336_D09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55" xr16:uid="{00000000-0015-0000-FFFF-FFFFA2070000}" name="26065_202106211310_A340_D100" type="6" refreshedVersion="6" background="1" saveData="1">
    <textPr sourceFile="E:\IRAM\Arx_ZZ\26065_202106211310_A340_D10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56" xr16:uid="{00000000-0015-0000-FFFF-FFFFA3070000}" name="26065_202106211320_A343_D100" type="6" refreshedVersion="6" background="1" saveData="1">
    <textPr sourceFile="E:\IRAM\Arx_ZZ\26065_202106211320_A343_D10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57" xr16:uid="{00000000-0015-0000-FFFF-FFFFA4070000}" name="26065_202106211330_A343_D097" type="6" refreshedVersion="6" background="1" saveData="1">
    <textPr sourceFile="E:\IRAM\Arx_ZZ\26065_202106211330_A343_D09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58" xr16:uid="{00000000-0015-0000-FFFF-FFFFA5070000}" name="26065_202106211340_A344_D098" type="6" refreshedVersion="6" background="1" saveData="1">
    <textPr sourceFile="E:\IRAM\Arx_ZZ\26065_202106211340_A344_D09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59" xr16:uid="{00000000-0015-0000-FFFF-FFFFA6070000}" name="26065_202106211350_A346_D100" type="6" refreshedVersion="6" background="1" saveData="1">
    <textPr sourceFile="E:\IRAM\Arx_ZZ\26065_202106211350_A346_D10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60" xr16:uid="{00000000-0015-0000-FFFF-FFFFA7070000}" name="26065_202106211400_A347_D099" type="6" refreshedVersion="6" background="1" saveData="1">
    <textPr sourceFile="E:\IRAM\Arx_ZZ\26065_202106211400_A347_D09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61" xr16:uid="{00000000-0015-0000-FFFF-FFFFA8070000}" name="26065_202106211410_A351_D102" type="6" refreshedVersion="6" background="1" saveData="1">
    <textPr sourceFile="E:\IRAM\Arx_ZZ\26065_202106211410_A351_D10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62" xr16:uid="{00000000-0015-0000-FFFF-FFFFA9070000}" name="26065_202106211420_A353_D107" type="6" refreshedVersion="6" background="1" saveData="1">
    <textPr sourceFile="E:\IRAM\Arx_ZZ\26065_202106211420_A353_D10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63" xr16:uid="{00000000-0015-0000-FFFF-FFFFAA070000}" name="26065_202106211430_A354_D112" type="6" refreshedVersion="6" background="1" saveData="1">
    <textPr sourceFile="E:\IRAM\Arx_ZZ\26065_202106211430_A354_D1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64" xr16:uid="{00000000-0015-0000-FFFF-FFFFAB070000}" name="26065_202106211440_A355_D116" type="6" refreshedVersion="6" background="1" saveData="1">
    <textPr sourceFile="E:\IRAM\Arx_ZZ\26065_202106211440_A355_D11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65" xr16:uid="{00000000-0015-0000-FFFF-FFFFAC070000}" name="26065_202106211450_A358_D121" type="6" refreshedVersion="6" background="1" saveData="1">
    <textPr sourceFile="E:\IRAM\Arx_ZZ\26065_202106211450_A358_D12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66" xr16:uid="{00000000-0015-0000-FFFF-FFFFAD070000}" name="26065_202106211500_A359_D124" type="6" refreshedVersion="6" background="1" saveData="1">
    <textPr sourceFile="E:\IRAM\Arx_ZZ\26065_202106211500_A359_D12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67" xr16:uid="{00000000-0015-0000-FFFF-FFFFAE070000}" name="26065_202106211510_A360_D126" type="6" refreshedVersion="6" background="1" saveData="1">
    <textPr sourceFile="E:\IRAM\Arx_ZZ\26065_202106211510_A360_D12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68" xr16:uid="{00000000-0015-0000-FFFF-FFFFAF070000}" name="26065_202106221750_A326_D100" type="6" refreshedVersion="6" background="1" saveData="1">
    <textPr sourceFile="E:\IRAM\Arx_ZZ\26065_202106221750_A326_D10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69" xr16:uid="{00000000-0015-0000-FFFF-FFFFB0070000}" name="26065_202106221800_A320_D090" type="6" refreshedVersion="6" background="1" saveData="1">
    <textPr sourceFile="E:\IRAM\Arx_ZZ\26065_202106221800_A320_D09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70" xr16:uid="{00000000-0015-0000-FFFF-FFFFB1070000}" name="26065_202106221800_A331_D104" type="6" refreshedVersion="6" background="1" saveData="1">
    <textPr sourceFile="E:\IRAM\Arx_ZZ\26065_202106221800_A331_D10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71" xr16:uid="{00000000-0015-0000-FFFF-FFFFB2070000}" name="26065_202106221810_A324_D091" type="6" refreshedVersion="6" background="1" saveData="1">
    <textPr sourceFile="E:\IRAM\Arx_ZZ\26065_202106221810_A324_D09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72" xr16:uid="{00000000-0015-0000-FFFF-FFFFB3070000}" name="26065_202106221810_A334_D110" type="6" refreshedVersion="6" background="1" saveData="1">
    <textPr sourceFile="E:\IRAM\Arx_ZZ\26065_202106221810_A334_D11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73" xr16:uid="{00000000-0015-0000-FFFF-FFFFB4070000}" name="26065_202106221820_A329_D096" type="6" refreshedVersion="6" background="1" saveData="1">
    <textPr sourceFile="E:\IRAM\Arx_ZZ\26065_202106221820_A329_D09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74" xr16:uid="{00000000-0015-0000-FFFF-FFFFB5070000}" name="26065_202106221820_A336_D114" type="6" refreshedVersion="6" background="1" saveData="1">
    <textPr sourceFile="E:\IRAM\Arx_ZZ\26065_202106221820_A336_D11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75" xr16:uid="{00000000-0015-0000-FFFF-FFFFB6070000}" name="26065_202106221830_A332_D098" type="6" refreshedVersion="6" background="1" saveData="1">
    <textPr sourceFile="E:\IRAM\Arx_ZZ\26065_202106221830_A332_D09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76" xr16:uid="{00000000-0015-0000-FFFF-FFFFB7070000}" name="26065_202106221830_A337_D115" type="6" refreshedVersion="6" background="1" saveData="1">
    <textPr sourceFile="E:\IRAM\Arx_ZZ\26065_202106221830_A337_D11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77" xr16:uid="{00000000-0015-0000-FFFF-FFFFB8070000}" name="26065_202106221840_A336_D102" type="6" refreshedVersion="6" background="1" saveData="1">
    <textPr sourceFile="E:\IRAM\Arx_ZZ\26065_202106221840_A336_D10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78" xr16:uid="{00000000-0015-0000-FFFF-FFFFB9070000}" name="26065_202106221840_A339_D118" type="6" refreshedVersion="6" background="1" saveData="1">
    <textPr sourceFile="E:\IRAM\Arx_ZZ\26065_202106221840_A339_D11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79" xr16:uid="{00000000-0015-0000-FFFF-FFFFBA070000}" name="26065_202106221850_A340_D107" type="6" refreshedVersion="6" background="1" saveData="1">
    <textPr sourceFile="E:\IRAM\Arx_ZZ\26065_202106221850_A340_D10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80" xr16:uid="{00000000-0015-0000-FFFF-FFFFBB070000}" name="26065_202106221850_A341_D122" type="6" refreshedVersion="6" background="1" saveData="1">
    <textPr sourceFile="E:\IRAM\Arx_ZZ\26065_202106221850_A341_D12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81" xr16:uid="{00000000-0015-0000-FFFF-FFFFBC070000}" name="26065_202106221900_A343_D113" type="6" refreshedVersion="6" background="1" saveData="1">
    <textPr sourceFile="E:\IRAM\Arx_ZZ\26065_202106221900_A343_D11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82" xr16:uid="{00000000-0015-0000-FFFF-FFFFBD070000}" name="26065_202106221900_A344_D128" type="6" refreshedVersion="6" background="1" saveData="1">
    <textPr sourceFile="E:\IRAM\Arx_ZZ\26065_202106221900_A344_D12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83" xr16:uid="{00000000-0015-0000-FFFF-FFFFBE070000}" name="26065_202106221910_A343_D121" type="6" refreshedVersion="6" background="1" saveData="1">
    <textPr sourceFile="E:\IRAM\Arx_ZZ\26065_202106221910_A343_D12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84" xr16:uid="{00000000-0015-0000-FFFF-FFFFBF070000}" name="26065_202106221910_A346_D130" type="6" refreshedVersion="6" background="1" saveData="1">
    <textPr sourceFile="E:\IRAM\Arx_ZZ\26065_202106221910_A346_D13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85" xr16:uid="{00000000-0015-0000-FFFF-FFFFC0070000}" name="26065_202106221920_A345_D124" type="6" refreshedVersion="6" background="1" saveData="1">
    <textPr sourceFile="E:\IRAM\Arx_ZZ\26065_202106221920_A345_D12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86" xr16:uid="{00000000-0015-0000-FFFF-FFFFC1070000}" name="26065_202106221920_A348_D132" type="6" refreshedVersion="6" background="1" saveData="1">
    <textPr sourceFile="E:\IRAM\Arx_ZZ\26065_202106221920_A348_D1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87" xr16:uid="{00000000-0015-0000-FFFF-FFFFC2070000}" name="26065_202106221930_A346_D126" type="6" refreshedVersion="6" background="1" saveData="1">
    <textPr sourceFile="E:\IRAM\Arx_ZZ\26065_202106221930_A346_D12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88" xr16:uid="{00000000-0015-0000-FFFF-FFFFC3070000}" name="26065_202106221930_A349_D129" type="6" refreshedVersion="6" background="1" saveData="1">
    <textPr sourceFile="E:\IRAM\Arx_ZZ\26065_202106221930_A349_D12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89" xr16:uid="{00000000-0015-0000-FFFF-FFFFC4070000}" name="26065_202106221940_A349_D132" type="6" refreshedVersion="6" background="1" saveData="1">
    <textPr sourceFile="E:\IRAM\Arx_ZZ\26065_202106221940_A349_D1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90" xr16:uid="{00000000-0015-0000-FFFF-FFFFC5070000}" name="26065_202106221940_A349_D134" type="6" refreshedVersion="6" background="1" saveData="1">
    <textPr sourceFile="E:\IRAM\Arx_ZZ\26065_202106221940_A349_D13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91" xr16:uid="{00000000-0015-0000-FFFF-FFFFC6070000}" name="26065_202106221950_A350_D138" type="6" refreshedVersion="6" background="1" saveData="1">
    <textPr sourceFile="E:\IRAM\Arx_ZZ\26065_202106221950_A350_D13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92" xr16:uid="{00000000-0015-0000-FFFF-FFFFC7070000}" name="26065_202106221950_A351_D137" type="6" refreshedVersion="6" background="1" saveData="1">
    <textPr sourceFile="E:\IRAM\Arx_ZZ\26065_202106221950_A351_D13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93" xr16:uid="{00000000-0015-0000-FFFF-FFFFC8070000}" name="26065_202106222000_A352_D142" type="6" refreshedVersion="6" background="1" saveData="1">
    <textPr sourceFile="E:\IRAM\Arx_ZZ\26065_202106222000_A352_D14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94" xr16:uid="{00000000-0015-0000-FFFF-FFFFC9070000}" name="26065_202106222000_A353_D142" type="6" refreshedVersion="6" background="1" saveData="1">
    <textPr sourceFile="E:\IRAM\Arx_ZZ\26065_202106222000_A353_D14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95" xr16:uid="{00000000-0015-0000-FFFF-FFFFCA070000}" name="26065_202106222010_A353_D146" type="6" refreshedVersion="6" background="1" saveData="1">
    <textPr sourceFile="E:\IRAM\Arx_ZZ\26065_202106222010_A353_D14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96" xr16:uid="{00000000-0015-0000-FFFF-FFFFCB070000}" name="26065_202106222010_A354_D145" type="6" refreshedVersion="6" background="1" saveData="1">
    <textPr sourceFile="E:\IRAM\Arx_ZZ\26065_202106222010_A354_D14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97" xr16:uid="{00000000-0015-0000-FFFF-FFFFCC070000}" name="26065_202106222020_A302_D175" type="6" refreshedVersion="6" background="1" saveData="1">
    <textPr sourceFile="E:\IRAM\Arx_ZZ\26065_202106222020_A302_D17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98" xr16:uid="{00000000-0015-0000-FFFF-FFFFCD070000}" name="26065_202106222020_A355_D149" type="6" refreshedVersion="6" background="1" saveData="1">
    <textPr sourceFile="E:\IRAM\Arx_ZZ\26065_202106222020_A355_D14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99" xr16:uid="{00000000-0015-0000-FFFF-FFFFCE070000}" name="26065_202106222020_A355_D150" type="6" refreshedVersion="6" background="1" saveData="1">
    <textPr sourceFile="E:\IRAM\Arx_ZZ\26065_202106222020_A355_D15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00" xr16:uid="{00000000-0015-0000-FFFF-FFFFCF070000}" name="26065_202106222030_A305_D172" type="6" refreshedVersion="6" background="1" saveData="1">
    <textPr sourceFile="E:\IRAM\Arx_ZZ\26065_202106222030_A305_D1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01" xr16:uid="{00000000-0015-0000-FFFF-FFFFD0070000}" name="26065_202106222030_A357_D152" type="6" refreshedVersion="6" background="1" saveData="1">
    <textPr sourceFile="E:\IRAM\Arx_ZZ\26065_202106222030_A357_D15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02" xr16:uid="{00000000-0015-0000-FFFF-FFFFD1070000}" name="26065_202106222030_A357_D153" type="6" refreshedVersion="6" background="1" saveData="1">
    <textPr sourceFile="E:\IRAM\Arx_ZZ\26065_202106222030_A357_D15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03" xr16:uid="{00000000-0015-0000-FFFF-FFFFD2070000}" name="26065_202106222040_A309_D171" type="6" refreshedVersion="6" background="1" saveData="1">
    <textPr sourceFile="E:\IRAM\Arx_ZZ\26065_202106222040_A309_D17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04" xr16:uid="{00000000-0015-0000-FFFF-FFFFD3070000}" name="26065_202106222050_A312_D173" type="6" refreshedVersion="6" background="1" saveData="1">
    <textPr sourceFile="E:\IRAM\Arx_ZZ\26065_202106222050_A312_D17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05" xr16:uid="{00000000-0015-0000-FFFF-FFFFD4070000}" name="26065_202106222100_A315_D171" type="6" refreshedVersion="6" background="1" saveData="1">
    <textPr sourceFile="E:\IRAM\Arx_ZZ\26065_202106222100_A315_D17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06" xr16:uid="{00000000-0015-0000-FFFF-FFFFD5070000}" name="26065_202106222110_A318_D172" type="6" refreshedVersion="6" background="1" saveData="1">
    <textPr sourceFile="E:\IRAM\Arx_ZZ\26065_202106222110_A318_D1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07" xr16:uid="{00000000-0015-0000-FFFF-FFFFD6070000}" name="26065_202106222120_A322_D170" type="6" refreshedVersion="6" background="1" saveData="1">
    <textPr sourceFile="E:\IRAM\Arx_ZZ\26065_202106222120_A322_D17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08" xr16:uid="{00000000-0015-0000-FFFF-FFFFD7070000}" name="26065_202106222130_A325_D171" type="6" refreshedVersion="6" background="1" saveData="1">
    <textPr sourceFile="E:\IRAM\Arx_ZZ\26065_202106222130_A325_D17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09" xr16:uid="{00000000-0015-0000-FFFF-FFFFD8070000}" name="26065_202106222140_A327_D172" type="6" refreshedVersion="6" background="1" saveData="1">
    <textPr sourceFile="E:\IRAM\Arx_ZZ\26065_202106222140_A327_D1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10" xr16:uid="{00000000-0015-0000-FFFF-FFFFD9070000}" name="26065_202106222150_A330_D174" type="6" refreshedVersion="6" background="1" saveData="1">
    <textPr sourceFile="E:\IRAM\Arx_ZZ\26065_202106222150_A330_D17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11" xr16:uid="{00000000-0015-0000-FFFF-FFFFDA070000}" name="26065_202106222200_A331_D179" type="6" refreshedVersion="6" background="1" saveData="1">
    <textPr sourceFile="E:\IRAM\Arx_ZZ\26065_202106222200_A331_D17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12" xr16:uid="{00000000-0015-0000-FFFF-FFFFDB070000}" name="26065_202106222210_A333_D188" type="6" refreshedVersion="6" background="1" saveData="1">
    <textPr sourceFile="E:\IRAM\Arx_ZZ\26065_202106222210_A333_D18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13" xr16:uid="{00000000-0015-0000-FFFF-FFFFDC070000}" name="26065_202106222220_A334_D192" type="6" refreshedVersion="6" background="1" saveData="1">
    <textPr sourceFile="E:\IRAM\Arx_ZZ\26065_202106222220_A334_D19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14" xr16:uid="{00000000-0015-0000-FFFF-FFFFDD070000}" name="26065_202106222230_A336_D199" type="6" refreshedVersion="6" background="1" saveData="1">
    <textPr sourceFile="E:\IRAM\Arx_ZZ\26065_202106222230_A336_D19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15" xr16:uid="{00000000-0015-0000-FFFF-FFFFDE070000}" name="26065_202106222240_A337_D204" type="6" refreshedVersion="6" background="1" saveData="1">
    <textPr sourceFile="E:\IRAM\Arx_ZZ\26065_202106222240_A337_D20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16" xr16:uid="{00000000-0015-0000-FFFF-FFFFDF070000}" name="26065_202106222250_A338_D210" type="6" refreshedVersion="6" background="1" saveData="1">
    <textPr sourceFile="E:\IRAM\Arx_ZZ\26065_202106222250_A338_D21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17" xr16:uid="{00000000-0015-0000-FFFF-FFFFE0070000}" name="26065_202106222300_A340_D212" type="6" refreshedVersion="6" background="1" saveData="1">
    <textPr sourceFile="E:\IRAM\Arx_ZZ\26065_202106222300_A340_D2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18" xr16:uid="{00000000-0015-0000-FFFF-FFFFE1070000}" name="26065_202106231540_A356_D124" type="6" refreshedVersion="6" background="1" saveData="1">
    <textPr sourceFile="E:\IRAM\Arx_ZZ\26065_202106231540_A356_D12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19" xr16:uid="{00000000-0015-0000-FFFF-FFFFE2070000}" name="26065_202106231550_A357_D129" type="6" refreshedVersion="6" background="1" saveData="1">
    <textPr sourceFile="E:\IRAM\Arx_ZZ\26065_202106231550_A357_D12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20" xr16:uid="{00000000-0015-0000-FFFF-FFFFE3070000}" name="26065_202106231600_A359_D134" type="6" refreshedVersion="6" background="1" saveData="1">
    <textPr sourceFile="E:\IRAM\Arx_ZZ\26065_202106231600_A359_D13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21" xr16:uid="{00000000-0015-0000-FFFF-FFFFE4070000}" name="26065_202106231610_A360_D140" type="6" refreshedVersion="6" background="1" saveData="1">
    <textPr sourceFile="E:\IRAM\Arx_ZZ\26065_202106231610_A360_D14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22" xr16:uid="{00000000-0015-0000-FFFF-FFFFE5070000}" name="26065_202106231620_A002_D150" type="6" refreshedVersion="6" background="1" saveData="1">
    <textPr sourceFile="E:\IRAM\Arx_ZZ\26065_202106231620_A002_D15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23" xr16:uid="{00000000-0015-0000-FFFF-FFFFE6070000}" name="26065_202106231630_A004_D155" type="6" refreshedVersion="6" background="1" saveData="1">
    <textPr sourceFile="E:\IRAM\Arx_ZZ\26065_202106231630_A004_D15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24" xr16:uid="{00000000-0015-0000-FFFF-FFFFE7070000}" name="26065_202106231640_A005_D164" type="6" refreshedVersion="6" background="1" saveData="1">
    <textPr sourceFile="E:\IRAM\Arx_ZZ\26065_202106231640_A005_D16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25" xr16:uid="{00000000-0015-0000-FFFF-FFFFE8070000}" name="26065_202106231650_A006_D172" type="6" refreshedVersion="6" background="1" saveData="1">
    <textPr sourceFile="E:\IRAM\Arx_ZZ\26065_202106231650_A006_D1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26" xr16:uid="{00000000-0015-0000-FFFF-FFFFE9070000}" name="26065_202106231700_A008_D183" type="6" refreshedVersion="6" background="1" saveData="1">
    <textPr sourceFile="E:\IRAM\Arx_ZZ\26065_202106231700_A008_D18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27" xr16:uid="{00000000-0015-0000-FFFF-FFFFEA070000}" name="26065_202106240920_A148_D149" type="6" refreshedVersion="6" background="1" saveData="1">
    <textPr sourceFile="E:\IRAM\Arx_ZZ\26065_202106240920_A148_D14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28" xr16:uid="{00000000-0015-0000-FFFF-FFFFEB070000}" name="26065_202106240930_A142_D153" type="6" refreshedVersion="6" background="1" saveData="1">
    <textPr sourceFile="E:\IRAM\Arx_ZZ\26065_202106240930_A142_D15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29" xr16:uid="{00000000-0015-0000-FFFF-FFFFEC070000}" name="26065_202106240940_A140_D152" type="6" refreshedVersion="6" background="1" saveData="1">
    <textPr sourceFile="E:\IRAM\Arx_ZZ\26065_202106240940_A140_D15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30" xr16:uid="{00000000-0015-0000-FFFF-FFFFED070000}" name="26065_202106240950_A138_D153" type="6" refreshedVersion="6" background="1" saveData="1">
    <textPr sourceFile="E:\IRAM\Arx_ZZ\26065_202106240950_A138_D15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31" xr16:uid="{00000000-0015-0000-FFFF-FFFFEE070000}" name="26065_202106241000_A135_D155" type="6" refreshedVersion="6" background="1" saveData="1">
    <textPr sourceFile="E:\IRAM\Arx_ZZ\26065_202106241000_A135_D15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32" xr16:uid="{00000000-0015-0000-FFFF-FFFFEF070000}" name="26065_202106241010_A133_D158" type="6" refreshedVersion="6" background="1" saveData="1">
    <textPr sourceFile="E:\IRAM\Arx_ZZ\26065_202106241010_A133_D15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33" xr16:uid="{00000000-0015-0000-FFFF-FFFFF0070000}" name="26065_202106241020_A131_D157" type="6" refreshedVersion="6" background="1" saveData="1">
    <textPr sourceFile="E:\IRAM\Arx_ZZ\26065_202106241020_A131_D15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34" xr16:uid="{00000000-0015-0000-FFFF-FFFFF1070000}" name="26065_202106241030_A129_D158" type="6" refreshedVersion="6" background="1" saveData="1">
    <textPr sourceFile="E:\IRAM\Arx_ZZ\26065_202106241030_A129_D15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35" xr16:uid="{00000000-0015-0000-FFFF-FFFFF2070000}" name="26065_202106241040_A125_D164" type="6" refreshedVersion="6" background="1" saveData="1">
    <textPr sourceFile="E:\IRAM\Arx_ZZ\26065_202106241040_A125_D16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36" xr16:uid="{00000000-0015-0000-FFFF-FFFFF3070000}" name="26065_202106241050_A123_D165" type="6" refreshedVersion="6" background="1" saveData="1">
    <textPr sourceFile="E:\IRAM\Arx_ZZ\26065_202106241050_A123_D16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37" xr16:uid="{00000000-0015-0000-FFFF-FFFFF4070000}" name="26065_202106241100_A120_D167" type="6" refreshedVersion="6" background="1" saveData="1">
    <textPr sourceFile="E:\IRAM\Arx_ZZ\26065_202106241100_A120_D16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38" xr16:uid="{00000000-0015-0000-FFFF-FFFFF5070000}" name="26065_202106241110_A118_D172" type="6" refreshedVersion="6" background="1" saveData="1">
    <textPr sourceFile="E:\IRAM\Arx_ZZ\26065_202106241110_A118_D1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39" xr16:uid="{00000000-0015-0000-FFFF-FFFFF6070000}" name="26065_202106241120_A115_D172" type="6" refreshedVersion="6" background="1" saveData="1">
    <textPr sourceFile="E:\IRAM\Arx_ZZ\26065_202106241120_A115_D1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40" xr16:uid="{00000000-0015-0000-FFFF-FFFFF7070000}" name="26065_202106241130_A112_D174" type="6" refreshedVersion="6" background="1" saveData="1">
    <textPr sourceFile="E:\IRAM\Arx_ZZ\26065_202106241130_A112_D17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41" xr16:uid="{00000000-0015-0000-FFFF-FFFFF8070000}" name="26065_202106252110_A208_D111" type="6" refreshedVersion="6" background="1" saveData="1">
    <textPr sourceFile="E:\IRAM\Arx_ZZ\26065_202106252110_A208_D11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42" xr16:uid="{00000000-0015-0000-FFFF-FFFFF9070000}" name="26065_202106252120_A205_D103" type="6" refreshedVersion="6" background="1" saveData="1">
    <textPr sourceFile="E:\IRAM\Arx_ZZ\26065_202106252120_A205_D10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43" xr16:uid="{00000000-0015-0000-FFFF-FFFFFA070000}" name="26065_202106252130_A205_D095" type="6" refreshedVersion="6" background="1" saveData="1">
    <textPr sourceFile="E:\IRAM\Arx_ZZ\26065_202106252130_A205_D09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44" xr16:uid="{00000000-0015-0000-FFFF-FFFFFB070000}" name="26065_202106252140_A206_D085" type="6" refreshedVersion="6" background="1" saveData="1">
    <textPr sourceFile="E:\IRAM\Arx_ZZ\26065_202106252140_A206_D08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45" xr16:uid="{00000000-0015-0000-FFFF-FFFFFC070000}" name="26065_202106252150_A208_D077" type="6" refreshedVersion="6" background="1" saveData="1">
    <textPr sourceFile="E:\IRAM\Arx_ZZ\26065_202106252150_A208_D07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46" xr16:uid="{00000000-0015-0000-FFFF-FFFFFD070000}" name="26065_202106252200_A208_D070" type="6" refreshedVersion="6" background="1" saveData="1">
    <textPr sourceFile="E:\IRAM\Arx_ZZ\26065_202106252200_A208_D07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47" xr16:uid="{00000000-0015-0000-FFFF-FFFFFE070000}" name="26065_202106252210_A209_D063" type="6" refreshedVersion="6" background="1" saveData="1">
    <textPr sourceFile="E:\IRAM\Arx_ZZ\26065_202106252210_A209_D06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48" xr16:uid="{00000000-0015-0000-FFFF-FFFFFF070000}" name="26065_202106252220_A210_D058" type="6" refreshedVersion="6" background="1" saveData="1">
    <textPr sourceFile="E:\IRAM\Arx_ZZ\26065_202106252220_A210_D05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49" xr16:uid="{00000000-0015-0000-FFFF-FFFF00080000}" name="26065_202106252230_A210_D049" type="6" refreshedVersion="6" background="1" saveData="1">
    <textPr sourceFile="E:\IRAM\Arx_ZZ\26065_202106252230_A210_D04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50" xr16:uid="{00000000-0015-0000-FFFF-FFFF01080000}" name="26065_202106252240_A212_D041" type="6" refreshedVersion="6" background="1" saveData="1">
    <textPr sourceFile="E:\IRAM\Arx_ZZ\26065_202106252240_A212_D04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51" xr16:uid="{00000000-0015-0000-FFFF-FFFF02080000}" name="26065_202106252250_A215_D033" type="6" refreshedVersion="6" background="1" saveData="1">
    <textPr sourceFile="E:\IRAM\Arx_ZZ\26065_202106252250_A215_D03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52" xr16:uid="{00000000-0015-0000-FFFF-FFFF03080000}" name="26065_202106252300_A218_D025" type="6" refreshedVersion="6" background="1" saveData="1">
    <textPr sourceFile="E:\IRAM\Arx_ZZ\26065_202106252300_A218_D02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53" xr16:uid="{00000000-0015-0000-FFFF-FFFF04080000}" name="26065_202106252310_A215_D014" type="6" refreshedVersion="6" background="1" saveData="1">
    <textPr sourceFile="E:\IRAM\Arx_ZZ\26065_202106252310_A215_D01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54" xr16:uid="{00000000-0015-0000-FFFF-FFFF05080000}" name="26065_202106252320_A243_D006" type="6" refreshedVersion="6" background="1" saveData="1">
    <textPr sourceFile="E:\IRAM\Arx_ZZ\26065_202106252320_A243_D00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55" xr16:uid="{00000000-0015-0000-FFFF-FFFF06080000}" name="26065_202106252330_A004_D006" type="6" refreshedVersion="6" background="1" saveData="1">
    <textPr sourceFile="E:\IRAM\Arx_ZZ\26065_202106252330_A004_D00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56" xr16:uid="{00000000-0015-0000-FFFF-FFFF07080000}" name="26065_202106252340_A009_D012" type="6" refreshedVersion="6" background="1" saveData="1">
    <textPr sourceFile="E:\IRAM\Arx_ZZ\26065_202106252340_A009_D0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57" xr16:uid="{00000000-0015-0000-FFFF-FFFF08080000}" name="26065_202106252350_A019_D019" type="6" refreshedVersion="6" background="1" saveData="1">
    <textPr sourceFile="E:\IRAM\Arx_ZZ\26065_202106252350_A019_D01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58" xr16:uid="{00000000-0015-0000-FFFF-FFFF09080000}" name="26065_202106260000_A015_D027" type="6" refreshedVersion="6" background="1" saveData="1">
    <textPr sourceFile="E:\IRAM\Arx_ZZ\26065_202106260000_A015_D02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59" xr16:uid="{00000000-0015-0000-FFFF-FFFF0A080000}" name="26065_202106260010_A018_D034" type="6" refreshedVersion="6" background="1" saveData="1">
    <textPr sourceFile="E:\IRAM\Arx_ZZ\26065_202106260010_A018_D03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60" xr16:uid="{00000000-0015-0000-FFFF-FFFF0B080000}" name="26065_202106260020_A016_D040" type="6" refreshedVersion="6" background="1" saveData="1">
    <textPr sourceFile="E:\IRAM\Arx_ZZ\26065_202106260020_A016_D04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61" xr16:uid="{00000000-0015-0000-FFFF-FFFF0C080000}" name="26065_202106260030_A022_D046" type="6" refreshedVersion="6" background="1" saveData="1">
    <textPr sourceFile="E:\IRAM\Arx_ZZ\26065_202106260030_A022_D04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62" xr16:uid="{00000000-0015-0000-FFFF-FFFF0D080000}" name="26065_202106260040_A025_D054" type="6" refreshedVersion="6" background="1" saveData="1">
    <textPr sourceFile="E:\IRAM\Arx_ZZ\26065_202106260040_A025_D05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63" xr16:uid="{00000000-0015-0000-FFFF-FFFF0E080000}" name="26065_202106260050_A028_D060" type="6" refreshedVersion="6" background="1" saveData="1">
    <textPr sourceFile="E:\IRAM\Arx_ZZ\26065_202106260050_A028_D06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64" xr16:uid="{00000000-0015-0000-FFFF-FFFF0F080000}" name="26065_202106260100_A027_D065" type="6" refreshedVersion="6" background="1" saveData="1">
    <textPr sourceFile="E:\IRAM\Arx_ZZ\26065_202106260100_A027_D06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65" xr16:uid="{00000000-0015-0000-FFFF-FFFF10080000}" name="26065_202106260110_A026_D071" type="6" refreshedVersion="6" background="1" saveData="1">
    <textPr sourceFile="E:\IRAM\Arx_ZZ\26065_202106260110_A026_D07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66" xr16:uid="{00000000-0015-0000-FFFF-FFFF11080000}" name="26065_202106260120_A027_D077" type="6" refreshedVersion="6" background="1" saveData="1">
    <textPr sourceFile="E:\IRAM\Arx_ZZ\26065_202106260120_A027_D07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67" xr16:uid="{00000000-0015-0000-FFFF-FFFF12080000}" name="26065_202106260320_A078_D072" type="6" refreshedVersion="6" background="1" saveData="1">
    <textPr sourceFile="E:\IRAM\Arx_ZZ\26065_202106260320_A078_D07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68" xr16:uid="{00000000-0015-0000-FFFF-FFFF13080000}" name="26065_202106260330_A076_D075" type="6" refreshedVersion="6" background="1" saveData="1">
    <textPr sourceFile="E:\IRAM\Arx_ZZ\26065_202106260330_A076_D07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69" xr16:uid="{00000000-0015-0000-FFFF-FFFF14080000}" name="26065_202106260340_A074_D080" type="6" refreshedVersion="6" background="1" saveData="1">
    <textPr sourceFile="E:\IRAM\Arx_ZZ\26065_202106260340_A074_D08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70" xr16:uid="{00000000-0015-0000-FFFF-FFFF15080000}" name="26065_202106260350_A071_D083" type="6" refreshedVersion="6" background="1" saveData="1">
    <textPr sourceFile="E:\IRAM\Arx_ZZ\26065_202106260350_A071_D08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71" xr16:uid="{00000000-0015-0000-FFFF-FFFF16080000}" name="26065_202106260400_A069_D088" type="6" refreshedVersion="6" background="1" saveData="1">
    <textPr sourceFile="E:\IRAM\Arx_ZZ\26065_202106260400_A069_D08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72" xr16:uid="{00000000-0015-0000-FFFF-FFFF17080000}" name="26065_202106260410_A067_D092" type="6" refreshedVersion="6" background="1" saveData="1">
    <textPr sourceFile="E:\IRAM\Arx_ZZ\26065_202106260410_A067_D09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73" xr16:uid="{00000000-0015-0000-FFFF-FFFF18080000}" name="26065_202106260420_A062_D103" type="6" refreshedVersion="6" background="1" saveData="1">
    <textPr sourceFile="E:\IRAM\Arx_ZZ\26065_202106260420_A062_D10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74" xr16:uid="{00000000-0015-0000-FFFF-FFFF19080000}" name="26065_202106260430_A063_D111" type="6" refreshedVersion="6" background="1" saveData="1">
    <textPr sourceFile="E:\IRAM\Arx_ZZ\26065_202106260430_A063_D11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75" xr16:uid="{00000000-0015-0000-FFFF-FFFF1A080000}" name="26065_202106260440_A063_D115" type="6" refreshedVersion="6" background="1" saveData="1">
    <textPr sourceFile="E:\IRAM\Arx_ZZ\26065_202106260440_A063_D11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76" xr16:uid="{00000000-0015-0000-FFFF-FFFF1B080000}" name="26065_202106260450_A063_D120" type="6" refreshedVersion="6" background="1" saveData="1">
    <textPr sourceFile="E:\IRAM\Arx_ZZ\26065_202106260450_A063_D12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77" xr16:uid="{00000000-0015-0000-FFFF-FFFF1C080000}" name="26065_202106260500_A064_D127" type="6" refreshedVersion="6" background="1" saveData="1">
    <textPr sourceFile="E:\IRAM\Arx_ZZ\26065_202106260500_A064_D12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78" xr16:uid="{00000000-0015-0000-FFFF-FFFF1D080000}" name="26065_202106260510_A061_D130" type="6" refreshedVersion="6" background="1" saveData="1">
    <textPr sourceFile="E:\IRAM\Arx_ZZ\26065_202106260510_A061_D13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79" xr16:uid="{00000000-0015-0000-FFFF-FFFF1E080000}" name="26065_202106260520_A059_D1351" type="6" refreshedVersion="6" background="1" saveData="1">
    <textPr sourceFile="E:\IRAM\Arx_ZZ\26065_202106260520_A059_D13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80" xr16:uid="{00000000-0015-0000-FFFF-FFFF1F080000}" name="26065_202106260530_A058_D141" type="6" refreshedVersion="6" background="1" saveData="1">
    <textPr sourceFile="E:\IRAM\Arx_ZZ\26065_202106260530_A058_D14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81" xr16:uid="{00000000-0015-0000-FFFF-FFFF20080000}" name="26065_202106260540_A057_D145" type="6" refreshedVersion="6" background="1" saveData="1">
    <textPr sourceFile="E:\IRAM\Arx_ZZ\26065_202106260540_A057_D14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82" xr16:uid="{00000000-0015-0000-FFFF-FFFF21080000}" name="26065_202106260550_A057_D151" type="6" refreshedVersion="6" background="1" saveData="1">
    <textPr sourceFile="E:\IRAM\Arx_ZZ\26065_202106260550_A057_D15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83" xr16:uid="{00000000-0015-0000-FFFF-FFFF22080000}" name="26065_202106260600_A057_D159" type="6" refreshedVersion="6" background="1" saveData="1">
    <textPr sourceFile="E:\IRAM\Arx_ZZ\26065_202106260600_A057_D15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84" xr16:uid="{00000000-0015-0000-FFFF-FFFF23080000}" name="26065_202106260610_A056_D163" type="6" refreshedVersion="6" background="1" saveData="1">
    <textPr sourceFile="E:\IRAM\Arx_ZZ\26065_202106260610_A056_D16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85" xr16:uid="{00000000-0015-0000-FFFF-FFFF24080000}" name="26065_202106260620_A056_D171" type="6" refreshedVersion="6" background="1" saveData="1">
    <textPr sourceFile="E:\IRAM\Arx_ZZ\26065_202106260620_A056_D17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86" xr16:uid="{00000000-0015-0000-FFFF-FFFF25080000}" name="26065_202106260630_A055_D178" type="6" refreshedVersion="6" background="1" saveData="1">
    <textPr sourceFile="E:\IRAM\Arx_ZZ\26065_202106260630_A055_D17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87" xr16:uid="{00000000-0015-0000-FFFF-FFFF26080000}" name="26065_202106260640_A054_D182" type="6" refreshedVersion="6" background="1" saveData="1">
    <textPr sourceFile="E:\IRAM\Arx_ZZ\26065_202106260640_A054_D18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88" xr16:uid="{00000000-0015-0000-FFFF-FFFF27080000}" name="26065_202106260650_A054_D188" type="6" refreshedVersion="6" background="1" saveData="1">
    <textPr sourceFile="E:\IRAM\Arx_ZZ\26065_202106260650_A054_D18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89" xr16:uid="{00000000-0015-0000-FFFF-FFFF28080000}" name="26065_202106260700_A053_D191" type="6" refreshedVersion="6" background="1" saveData="1">
    <textPr sourceFile="E:\IRAM\Arx_ZZ\26065_202106260700_A053_D19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90" xr16:uid="{00000000-0015-0000-FFFF-FFFF29080000}" name="26065_202106260710_A052_D198" type="6" refreshedVersion="6" background="1" saveData="1">
    <textPr sourceFile="E:\IRAM\Arx_ZZ\26065_202106260710_A052_D19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91" xr16:uid="{00000000-0015-0000-FFFF-FFFF2A080000}" name="26065_202106260720_A053_D205" type="6" refreshedVersion="6" background="1" saveData="1">
    <textPr sourceFile="E:\IRAM\Arx_ZZ\26065_202106260720_A053_D20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92" xr16:uid="{00000000-0015-0000-FFFF-FFFF2B080000}" name="26065_202106260730_A053_D213" type="6" refreshedVersion="6" background="1" saveData="1">
    <textPr sourceFile="E:\IRAM\Arx_ZZ\26065_202106260730_A053_D21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93" xr16:uid="{00000000-0015-0000-FFFF-FFFF2C080000}" name="26065_202106260740_A053_D219" type="6" refreshedVersion="6" background="1" saveData="1">
    <textPr sourceFile="E:\IRAM\Arx_ZZ\26065_202106260740_A053_D21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94" xr16:uid="{00000000-0015-0000-FFFF-FFFF2D080000}" name="26065_202106260750_A053_D226" type="6" refreshedVersion="6" background="1" saveData="1">
    <textPr sourceFile="E:\IRAM\Arx_ZZ\26065_202106260750_A053_D22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95" xr16:uid="{00000000-0015-0000-FFFF-FFFF2E080000}" name="26065_202106260800_A052_D230" type="6" refreshedVersion="6" background="1" saveData="1">
    <textPr sourceFile="E:\IRAM\Arx_ZZ\26065_202106260800_A052_D23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96" xr16:uid="{00000000-0015-0000-FFFF-FFFF2F080000}" name="26065_202107111150_A075_D081" type="6" refreshedVersion="6" background="1" saveData="1">
    <textPr sourceFile="E:\IRAM\Arx_ZZ\26065_202107111150_A075_D08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97" xr16:uid="{00000000-0015-0000-FFFF-FFFF30080000}" name="26065_202107111200_A074_D086" type="6" refreshedVersion="6" background="1" saveData="1">
    <textPr sourceFile="E:\IRAM\Arx_ZZ\26065_202107111200_A074_D08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98" xr16:uid="{00000000-0015-0000-FFFF-FFFF31080000}" name="26065_202107111210_A073_D090" type="6" refreshedVersion="6" background="1" saveData="1">
    <textPr sourceFile="E:\IRAM\Arx_ZZ\26065_202107111210_A073_D09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99" xr16:uid="{00000000-0015-0000-FFFF-FFFF32080000}" name="26065_202107111220_A072_D091" type="6" refreshedVersion="6" background="1" saveData="1">
    <textPr sourceFile="E:\IRAM\Arx_ZZ\26065_202107111220_A072_D09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00" xr16:uid="{00000000-0015-0000-FFFF-FFFF33080000}" name="26065_202107111230_A071_D096" type="6" refreshedVersion="6" background="1" saveData="1">
    <textPr sourceFile="E:\IRAM\Arx_ZZ\26065_202107111230_A071_D09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01" xr16:uid="{00000000-0015-0000-FFFF-FFFF34080000}" name="26065_202107111240_A070_D099" type="6" refreshedVersion="6" background="1" saveData="1">
    <textPr sourceFile="E:\IRAM\Arx_ZZ\26065_202107111240_A070_D09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02" xr16:uid="{00000000-0015-0000-FFFF-FFFF35080000}" name="26065_202107111250_A069_D105" type="6" refreshedVersion="6" background="1" saveData="1">
    <textPr sourceFile="E:\IRAM\Arx_ZZ\26065_202107111250_A069_D10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03" xr16:uid="{00000000-0015-0000-FFFF-FFFF36080000}" name="26065_202107111300_A068_D106" type="6" refreshedVersion="6" background="1" saveData="1">
    <textPr sourceFile="E:\IRAM\Arx_ZZ\26065_202107111300_A068_D10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04" xr16:uid="{00000000-0015-0000-FFFF-FFFF37080000}" name="26065_202107111310_A067_D111" type="6" refreshedVersion="6" background="1" saveData="1">
    <textPr sourceFile="E:\IRAM\Arx_ZZ\26065_202107111310_A067_D11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05" xr16:uid="{00000000-0015-0000-FFFF-FFFF38080000}" name="26065_202107111320_A067_D113" type="6" refreshedVersion="6" background="1" saveData="1">
    <textPr sourceFile="E:\IRAM\Arx_ZZ\26065_202107111320_A067_D11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06" xr16:uid="{00000000-0015-0000-FFFF-FFFF39080000}" name="26065_202107111330_A067_D117" type="6" refreshedVersion="6" background="1" saveData="1">
    <textPr sourceFile="E:\IRAM\Arx_ZZ\26065_202107111330_A067_D11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07" xr16:uid="{00000000-0015-0000-FFFF-FFFF3A080000}" name="26065_202107111340_A067_D121" type="6" refreshedVersion="6" background="1" saveData="1">
    <textPr sourceFile="E:\IRAM\Arx_ZZ\26065_202107111340_A067_D12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08" xr16:uid="{00000000-0015-0000-FFFF-FFFF3B080000}" name="26065_202107111350_A067_D127" type="6" refreshedVersion="6" background="1" saveData="1">
    <textPr sourceFile="E:\IRAM\Arx_ZZ\26065_202107111350_A067_D12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09" xr16:uid="{00000000-0015-0000-FFFF-FFFF3C080000}" name="26065_202107111400_A066_D128" type="6" refreshedVersion="6" background="1" saveData="1">
    <textPr sourceFile="E:\IRAM\Arx_ZZ\26065_202107111400_A066_D12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10" xr16:uid="{00000000-0015-0000-FFFF-FFFF3D080000}" name="26065_202107111410_A065_D129" type="6" refreshedVersion="6" background="1" saveData="1">
    <textPr sourceFile="E:\IRAM\Arx_ZZ\26065_202107111410_A065_D12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11" xr16:uid="{00000000-0015-0000-FFFF-FFFF3E080000}" name="26065_202107111420_A065_D132" type="6" refreshedVersion="6" background="1" saveData="1">
    <textPr sourceFile="E:\IRAM\Arx_ZZ\26065_202107111420_A065_D1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12" xr16:uid="{00000000-0015-0000-FFFF-FFFF3F080000}" name="26065_202107141220_A240_D096" type="6" refreshedVersion="6" background="1" saveData="1">
    <textPr sourceFile="E:\IRAM\Arx_ZZ\26065_202107141220_A240_D09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13" xr16:uid="{00000000-0015-0000-FFFF-FFFF40080000}" name="26065_202107141230_A240_D095" type="6" refreshedVersion="6" background="1" saveData="1">
    <textPr sourceFile="E:\IRAM\Arx_ZZ\26065_202107141230_A240_D09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14" xr16:uid="{00000000-0015-0000-FFFF-FFFF41080000}" name="26065_202107141240_A239_D095" type="6" refreshedVersion="6" background="1" saveData="1">
    <textPr sourceFile="E:\IRAM\Arx_ZZ\26065_202107141240_A239_D09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15" xr16:uid="{00000000-0015-0000-FFFF-FFFF42080000}" name="26065_202107141250_A240_D098" type="6" refreshedVersion="6" background="1" saveData="1">
    <textPr sourceFile="E:\IRAM\Arx_ZZ\26065_202107141250_A240_D09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16" xr16:uid="{00000000-0015-0000-FFFF-FFFF43080000}" name="26065_202107141300_A239_D096" type="6" refreshedVersion="6" background="1" saveData="1">
    <textPr sourceFile="E:\IRAM\Arx_ZZ\26065_202107141300_A239_D09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17" xr16:uid="{00000000-0015-0000-FFFF-FFFF44080000}" name="26065_202107141310_A238_D101" type="6" refreshedVersion="6" background="1" saveData="1">
    <textPr sourceFile="E:\IRAM\Arx_ZZ\26065_202107141310_A238_D10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18" xr16:uid="{00000000-0015-0000-FFFF-FFFF45080000}" name="26065_202107141320_A140_D105" type="6" refreshedVersion="6" background="1" saveData="1">
    <textPr sourceFile="E:\IRAM\Arx_ZZ\26065_202107141320_A140_D10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19" xr16:uid="{00000000-0015-0000-FFFF-FFFF46080000}" name="26065_202107141320_A238_D100" type="6" refreshedVersion="6" background="1" saveData="1">
    <textPr sourceFile="E:\IRAM\Arx_ZZ\26065_202107141320_A238_D10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20" xr16:uid="{00000000-0015-0000-FFFF-FFFF47080000}" name="26065_202107141330_A138_D1091" type="6" refreshedVersion="6" background="1" saveData="1">
    <textPr sourceFile="E:\IRAM\Arx_ZZ\26065_202107141330_A138_D10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21" xr16:uid="{00000000-0015-0000-FFFF-FFFF48080000}" name="26065_202107141330_A238_D102" type="6" refreshedVersion="6" background="1" saveData="1">
    <textPr sourceFile="E:\IRAM\Arx_ZZ\26065_202107141330_A238_D10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22" xr16:uid="{00000000-0015-0000-FFFF-FFFF49080000}" name="26065_202107141340_A137_D111" type="6" refreshedVersion="6" background="1" saveData="1">
    <textPr sourceFile="E:\IRAM\Arx_ZZ\26065_202107141340_A137_D11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23" xr16:uid="{00000000-0015-0000-FFFF-FFFF4A080000}" name="26065_202107141340_A237_D103" type="6" refreshedVersion="6" background="1" saveData="1">
    <textPr sourceFile="E:\IRAM\Arx_ZZ\26065_202107141340_A237_D10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24" xr16:uid="{00000000-0015-0000-FFFF-FFFF4B080000}" name="26065_202107141350_A140_D112" type="6" refreshedVersion="6" background="1" saveData="1">
    <textPr sourceFile="E:\IRAM\Arx_ZZ\26065_202107141350_A140_D1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25" xr16:uid="{00000000-0015-0000-FFFF-FFFF4C080000}" name="26065_202107141350_A237_D101" type="6" refreshedVersion="6" background="1" saveData="1">
    <textPr sourceFile="E:\IRAM\Arx_ZZ\26065_202107141350_A237_D10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26" xr16:uid="{00000000-0015-0000-FFFF-FFFF4D080000}" name="26065_202107141400_A140_D111" type="6" refreshedVersion="6" background="1" saveData="1">
    <textPr sourceFile="E:\IRAM\Arx_ZZ\26065_202107141400_A140_D11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27" xr16:uid="{00000000-0015-0000-FFFF-FFFF4E080000}" name="26065_202107141400_A238_D103" type="6" refreshedVersion="6" background="1" saveData="1">
    <textPr sourceFile="E:\IRAM\Arx_ZZ\26065_202107141400_A238_D10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28" xr16:uid="{00000000-0015-0000-FFFF-FFFF4F080000}" name="26065_202107141410_A139_D112" type="6" refreshedVersion="6" background="1" saveData="1">
    <textPr sourceFile="E:\IRAM\Arx_ZZ\26065_202107141410_A139_D1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29" xr16:uid="{00000000-0015-0000-FFFF-FFFF50080000}" name="26065_202107141410_A236_D103" type="6" refreshedVersion="6" background="1" saveData="1">
    <textPr sourceFile="E:\IRAM\Arx_ZZ\26065_202107141410_A236_D10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30" xr16:uid="{00000000-0015-0000-FFFF-FFFF51080000}" name="26065_202107141420_A140_D113" type="6" refreshedVersion="6" background="1" saveData="1">
    <textPr sourceFile="E:\IRAM\Arx_ZZ\26065_202107141420_A140_D11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31" xr16:uid="{00000000-0015-0000-FFFF-FFFF52080000}" name="26065_202107141420_A237_D106" type="6" refreshedVersion="6" background="1" saveData="1">
    <textPr sourceFile="E:\IRAM\Arx_ZZ\26065_202107141420_A237_D10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32" xr16:uid="{00000000-0015-0000-FFFF-FFFF53080000}" name="26065_202107141430_A141_D113" type="6" refreshedVersion="6" background="1" saveData="1">
    <textPr sourceFile="E:\IRAM\Arx_ZZ\26065_202107141430_A141_D11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33" xr16:uid="{00000000-0015-0000-FFFF-FFFF54080000}" name="26065_202107141430_A239_D106" type="6" refreshedVersion="6" background="1" saveData="1">
    <textPr sourceFile="E:\IRAM\Arx_ZZ\26065_202107141430_A239_D10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34" xr16:uid="{00000000-0015-0000-FFFF-FFFF55080000}" name="26065_202107141440_A142_D115" type="6" refreshedVersion="6" background="1" saveData="1">
    <textPr sourceFile="E:\IRAM\Arx_ZZ\26065_202107141440_A142_D11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35" xr16:uid="{00000000-0015-0000-FFFF-FFFF56080000}" name="26065_202107141440_A239_D104" type="6" refreshedVersion="6" background="1" saveData="1">
    <textPr sourceFile="E:\IRAM\Arx_ZZ\26065_202107141440_A239_D10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36" xr16:uid="{00000000-0015-0000-FFFF-FFFF57080000}" name="26065_202107141450_A144_D113" type="6" refreshedVersion="6" background="1" saveData="1">
    <textPr sourceFile="E:\IRAM\Arx_ZZ\26065_202107141450_A144_D11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37" xr16:uid="{00000000-0015-0000-FFFF-FFFF58080000}" name="26065_202107141450_A239_D103" type="6" refreshedVersion="6" background="1" saveData="1">
    <textPr sourceFile="E:\IRAM\Arx_ZZ\26065_202107141450_A239_D10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38" xr16:uid="{00000000-0015-0000-FFFF-FFFF59080000}" name="26065_202107141500_A144_D115" type="6" refreshedVersion="6" background="1" saveData="1">
    <textPr sourceFile="E:\IRAM\Arx_ZZ\26065_202107141500_A144_D11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39" xr16:uid="{00000000-0015-0000-FFFF-FFFF5A080000}" name="26065_202107141500_A238_D102" type="6" refreshedVersion="6" background="1" saveData="1">
    <textPr sourceFile="E:\IRAM\Arx_ZZ\26065_202107141500_A238_D10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40" xr16:uid="{00000000-0015-0000-FFFF-FFFF5B080000}" name="26065_202107141510_A144_D116" type="6" refreshedVersion="6" background="1" saveData="1">
    <textPr sourceFile="E:\IRAM\Arx_ZZ\26065_202107141510_A144_D11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41" xr16:uid="{00000000-0015-0000-FFFF-FFFF5C080000}" name="26065_202107141510_A239_D100" type="6" refreshedVersion="6" background="1" saveData="1">
    <textPr sourceFile="E:\IRAM\Arx_ZZ\26065_202107141510_A239_D10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42" xr16:uid="{00000000-0015-0000-FFFF-FFFF5D080000}" name="26065_202107141520_A143_D117" type="6" refreshedVersion="6" background="1" saveData="1">
    <textPr sourceFile="E:\IRAM\Arx_ZZ\26065_202107141520_A143_D11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43" xr16:uid="{00000000-0015-0000-FFFF-FFFF5E080000}" name="26065_202107141520_A240_D100" type="6" refreshedVersion="6" background="1" saveData="1">
    <textPr sourceFile="E:\IRAM\Arx_ZZ\26065_202107141520_A240_D10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44" xr16:uid="{00000000-0015-0000-FFFF-FFFF5F080000}" name="26065_202107141530_A143_D120" type="6" refreshedVersion="6" background="1" saveData="1">
    <textPr sourceFile="E:\IRAM\Arx_ZZ\26065_202107141530_A143_D12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45" xr16:uid="{00000000-0015-0000-FFFF-FFFF60080000}" name="26065_202107141540_A143_D123" type="6" refreshedVersion="6" background="1" saveData="1">
    <textPr sourceFile="E:\IRAM\Arx_ZZ\26065_202107141540_A143_D12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46" xr16:uid="{00000000-0015-0000-FFFF-FFFF61080000}" name="26065_202107141550_A142_D124" type="6" refreshedVersion="6" background="1" saveData="1">
    <textPr sourceFile="E:\IRAM\Arx_ZZ\26065_202107141550_A142_D12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47" xr16:uid="{00000000-0015-0000-FFFF-FFFF62080000}" name="26065_202107141600_A142_D129" type="6" refreshedVersion="6" background="1" saveData="1">
    <textPr sourceFile="E:\IRAM\Arx_ZZ\26065_202107141600_A142_D12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48" xr16:uid="{00000000-0015-0000-FFFF-FFFF63080000}" name="26065_202107141610_A140_D128" type="6" refreshedVersion="6" background="1" saveData="1">
    <textPr sourceFile="E:\IRAM\Arx_ZZ\26065_202107141610_A140_D12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49" xr16:uid="{00000000-0015-0000-FFFF-FFFF64080000}" name="26065_202107141620_A139_D129" type="6" refreshedVersion="6" background="1" saveData="1">
    <textPr sourceFile="E:\IRAM\Arx_ZZ\26065_202107141620_A139_D12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50" xr16:uid="{00000000-0015-0000-FFFF-FFFF65080000}" name="26065_202107141630_A137_D132" type="6" refreshedVersion="6" background="1" saveData="1">
    <textPr sourceFile="E:\IRAM\Arx_ZZ\26065_202107141630_A137_D1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51" xr16:uid="{00000000-0015-0000-FFFF-FFFF66080000}" name="26065_202107160850_A074_D060" type="6" refreshedVersion="6" background="1" saveData="1">
    <textPr sourceFile="E:\IRAM\Arx_ZZ\26065_202107160850_A074_D06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52" xr16:uid="{00000000-0015-0000-FFFF-FFFF67080000}" name="26065_202107160900_A082_D068" type="6" refreshedVersion="6" background="1" saveData="1">
    <textPr sourceFile="E:\IRAM\Arx_ZZ\26065_202107160900_A082_D06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53" xr16:uid="{00000000-0015-0000-FFFF-FFFF68080000}" name="26065_202107160910_A084_D073" type="6" refreshedVersion="6" background="1" saveData="1">
    <textPr sourceFile="E:\IRAM\Arx_ZZ\26065_202107160910_A084_D07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54" xr16:uid="{00000000-0015-0000-FFFF-FFFF69080000}" name="26065_202107160920_A088_D076" type="6" refreshedVersion="6" background="1" saveData="1">
    <textPr sourceFile="E:\IRAM\Arx_ZZ\26065_202107160920_A088_D07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55" xr16:uid="{00000000-0015-0000-FFFF-FFFF6A080000}" name="26065_202107160930_A091_D082" type="6" refreshedVersion="6" background="1" saveData="1">
    <textPr sourceFile="E:\IRAM\Arx_ZZ\26065_202107160930_A091_D08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56" xr16:uid="{00000000-0015-0000-FFFF-FFFF6B080000}" name="26065_202107160940_A092_D085" type="6" refreshedVersion="6" background="1" saveData="1">
    <textPr sourceFile="E:\IRAM\Arx_ZZ\26065_202107160940_A092_D08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57" xr16:uid="{00000000-0015-0000-FFFF-FFFF6C080000}" name="26065_202107160950_A094_D090" type="6" refreshedVersion="6" background="1" saveData="1">
    <textPr sourceFile="E:\IRAM\Arx_ZZ\26065_202107160950_A094_D09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58" xr16:uid="{00000000-0015-0000-FFFF-FFFF6D080000}" name="26065_202107161000_A096_D092" type="6" refreshedVersion="6" background="1" saveData="1">
    <textPr sourceFile="E:\IRAM\Arx_ZZ\26065_202107161000_A096_D09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59" xr16:uid="{00000000-0015-0000-FFFF-FFFF6E080000}" name="26065_202107161010_A099_D092" type="6" refreshedVersion="6" background="1" saveData="1">
    <textPr sourceFile="E:\IRAM\Arx_ZZ\26065_202107161010_A099_D09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60" xr16:uid="{00000000-0015-0000-FFFF-FFFF6F080000}" name="26065_202107161020_A100_D095" type="6" refreshedVersion="6" background="1" saveData="1">
    <textPr sourceFile="E:\IRAM\Arx_ZZ\26065_202107161020_A100_D09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61" xr16:uid="{00000000-0015-0000-FFFF-FFFF70080000}" name="26065_202107161030_A106_D096" type="6" refreshedVersion="6" background="1" saveData="1">
    <textPr sourceFile="E:\IRAM\Arx_ZZ\26065_202107161030_A106_D09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62" xr16:uid="{00000000-0015-0000-FFFF-FFFF71080000}" name="26065_202107161040_A109_D099" type="6" refreshedVersion="6" background="1" saveData="1">
    <textPr sourceFile="E:\IRAM\Arx_ZZ\26065_202107161040_A109_D09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63" xr16:uid="{00000000-0015-0000-FFFF-FFFF72080000}" name="26065_202107161050_A111_D103" type="6" refreshedVersion="6" background="1" saveData="1">
    <textPr sourceFile="E:\IRAM\Arx_ZZ\26065_202107161050_A111_D10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64" xr16:uid="{00000000-0015-0000-FFFF-FFFF73080000}" name="26065_202107161100_A114_D108" type="6" refreshedVersion="6" background="1" saveData="1">
    <textPr sourceFile="E:\IRAM\Arx_ZZ\26065_202107161100_A114_D10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65" xr16:uid="{00000000-0015-0000-FFFF-FFFF74080000}" name="26065_202107161110_A114_D1121" type="6" refreshedVersion="6" background="1" saveData="1">
    <textPr sourceFile="E:\IRAM\Arx_ZZ\26065_202107161110_A114_D1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66" xr16:uid="{00000000-0015-0000-FFFF-FFFF75080000}" name="26065_202107161120_A114_D121" type="6" refreshedVersion="6" background="1" saveData="1">
    <textPr sourceFile="E:\IRAM\Arx_ZZ\26065_202107161120_A114_D12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67" xr16:uid="{00000000-0015-0000-FFFF-FFFF76080000}" name="26065_202107161130_A114_D127" type="6" refreshedVersion="6" background="1" saveData="1">
    <textPr sourceFile="E:\IRAM\Arx_ZZ\26065_202107161130_A114_D12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68" xr16:uid="{00000000-0015-0000-FFFF-FFFF77080000}" name="26065_202107161140_A115_D133" type="6" refreshedVersion="6" background="1" saveData="1">
    <textPr sourceFile="E:\IRAM\Arx_ZZ\26065_202107161140_A115_D13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69" xr16:uid="{00000000-0015-0000-FFFF-FFFF78080000}" name="26065_202107161150_A116_D136" type="6" refreshedVersion="6" background="1" saveData="1">
    <textPr sourceFile="E:\IRAM\Arx_ZZ\26065_202107161150_A116_D13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70" xr16:uid="{00000000-0015-0000-FFFF-FFFF79080000}" name="26065_202107161200_A116_D138" type="6" refreshedVersion="6" background="1" saveData="1">
    <textPr sourceFile="E:\IRAM\Arx_ZZ\26065_202107161200_A116_D13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71" xr16:uid="{00000000-0015-0000-FFFF-FFFF7A080000}" name="26065_202107161250_A088_D102" type="6" refreshedVersion="6" background="1" saveData="1">
    <textPr sourceFile="E:\IRAM\Arx_ZZ\26065_202107161250_A088_D10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72" xr16:uid="{00000000-0015-0000-FFFF-FFFF7B080000}" name="26065_202107161300_A089_D107" type="6" refreshedVersion="6" background="1" saveData="1">
    <textPr sourceFile="E:\IRAM\Arx_ZZ\26065_202107161300_A089_D10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73" xr16:uid="{00000000-0015-0000-FFFF-FFFF7C080000}" name="26065_202107161310_A091_D112" type="6" refreshedVersion="6" background="1" saveData="1">
    <textPr sourceFile="E:\IRAM\Arx_ZZ\26065_202107161310_A091_D1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74" xr16:uid="{00000000-0015-0000-FFFF-FFFF7D080000}" name="26065_202107161320_A091_D115" type="6" refreshedVersion="6" background="1" saveData="1">
    <textPr sourceFile="E:\IRAM\Arx_ZZ\26065_202107161320_A091_D11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75" xr16:uid="{00000000-0015-0000-FFFF-FFFF7E080000}" name="26065_202107161330_A095_D127" type="6" refreshedVersion="6" background="1" saveData="1">
    <textPr sourceFile="E:\IRAM\Arx_ZZ\26065_202107161330_A095_D12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76" xr16:uid="{00000000-0015-0000-FFFF-FFFF7F080000}" name="26065_202107161340_A096_D131" type="6" refreshedVersion="6" background="1" saveData="1">
    <textPr sourceFile="E:\IRAM\Arx_ZZ\26065_202107161340_A096_D13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77" xr16:uid="{00000000-0015-0000-FFFF-FFFF80080000}" name="26065_202107161350_A097_D132" type="6" refreshedVersion="6" background="1" saveData="1">
    <textPr sourceFile="E:\IRAM\Arx_ZZ\26065_202107161350_A097_D1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78" xr16:uid="{00000000-0015-0000-FFFF-FFFF81080000}" name="26065_202107161400_A097_D133" type="6" refreshedVersion="6" background="1" saveData="1">
    <textPr sourceFile="E:\IRAM\Arx_ZZ\26065_202107161400_A097_D13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79" xr16:uid="{00000000-0015-0000-FFFF-FFFF82080000}" name="26065_202107161410_A098_D138" type="6" refreshedVersion="6" background="1" saveData="1">
    <textPr sourceFile="E:\IRAM\Arx_ZZ\26065_202107161410_A098_D13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80" xr16:uid="{00000000-0015-0000-FFFF-FFFF83080000}" name="26065_202107161420_A099_D143" type="6" refreshedVersion="6" background="1" saveData="1">
    <textPr sourceFile="E:\IRAM\Arx_ZZ\26065_202107161420_A099_D14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81" xr16:uid="{00000000-0015-0000-FFFF-FFFF84080000}" name="26065_202107161430_A099_D148" type="6" refreshedVersion="6" background="1" saveData="1">
    <textPr sourceFile="E:\IRAM\Arx_ZZ\26065_202107161430_A099_D14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82" xr16:uid="{00000000-0015-0000-FFFF-FFFF85080000}" name="26065_202107161440_A100_D150" type="6" refreshedVersion="6" background="1" saveData="1">
    <textPr sourceFile="E:\IRAM\Arx_ZZ\26065_202107161440_A100_D15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83" xr16:uid="{00000000-0015-0000-FFFF-FFFF86080000}" name="26065_202107161450_A101_D156" type="6" refreshedVersion="6" background="1" saveData="1">
    <textPr sourceFile="E:\IRAM\Arx_ZZ\26065_202107161450_A101_D15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84" xr16:uid="{00000000-0015-0000-FFFF-FFFF87080000}" name="26065_202107161500_A101_D161" type="6" refreshedVersion="6" background="1" saveData="1">
    <textPr sourceFile="E:\IRAM\Arx_ZZ\26065_202107161500_A101_D16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85" xr16:uid="{00000000-0015-0000-FFFF-FFFF88080000}" name="26065_202107161510_A102_D165" type="6" refreshedVersion="6" background="1" saveData="1">
    <textPr sourceFile="E:\IRAM\Arx_ZZ\26065_202107161510_A102_D16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86" xr16:uid="{00000000-0015-0000-FFFF-FFFF89080000}" name="26065_202107280920_A227_D198" type="6" refreshedVersion="6" background="1" saveData="1">
    <textPr sourceFile="E:\IRAM\Arx_ZZ\26065_202107280920_A227_D19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87" xr16:uid="{00000000-0015-0000-FFFF-FFFF8A080000}" name="26065_202107280930_A228_D195" type="6" refreshedVersion="6" background="1" saveData="1">
    <textPr sourceFile="E:\IRAM\Arx_ZZ\26065_202107280930_A228_D19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88" xr16:uid="{00000000-0015-0000-FFFF-FFFF8B080000}" name="26065_202107280940_A228_D190" type="6" refreshedVersion="6" background="1" saveData="1">
    <textPr sourceFile="E:\IRAM\Arx_ZZ\26065_202107280940_A228_D19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89" xr16:uid="{00000000-0015-0000-FFFF-FFFF8C080000}" name="26065_202107280950_A227_D187" type="6" refreshedVersion="6" background="1" saveData="1">
    <textPr sourceFile="E:\IRAM\Arx_ZZ\26065_202107280950_A227_D18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90" xr16:uid="{00000000-0015-0000-FFFF-FFFF8D080000}" name="26065_202107281000_A227_D182" type="6" refreshedVersion="6" background="1" saveData="1">
    <textPr sourceFile="E:\IRAM\Arx_ZZ\26065_202107281000_A227_D18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91" xr16:uid="{00000000-0015-0000-FFFF-FFFF8E080000}" name="26065_202107281010_A227_D178" type="6" refreshedVersion="6" background="1" saveData="1">
    <textPr sourceFile="E:\IRAM\Arx_ZZ\26065_202107281010_A227_D17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92" xr16:uid="{00000000-0015-0000-FFFF-FFFF8F080000}" name="26065_202107281020_A227_D174" type="6" refreshedVersion="6" background="1" saveData="1">
    <textPr sourceFile="E:\IRAM\Arx_ZZ\26065_202107281020_A227_D17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93" xr16:uid="{00000000-0015-0000-FFFF-FFFF90080000}" name="26065_202107281030_A226_D170" type="6" refreshedVersion="6" background="1" saveData="1">
    <textPr sourceFile="E:\IRAM\Arx_ZZ\26065_202107281030_A226_D17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94" xr16:uid="{00000000-0015-0000-FFFF-FFFF91080000}" name="26065_202107281040_A225_D167" type="6" refreshedVersion="6" background="1" saveData="1">
    <textPr sourceFile="E:\IRAM\Arx_ZZ\26065_202107281040_A225_D16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95" xr16:uid="{00000000-0015-0000-FFFF-FFFF92080000}" name="26065_202107281050_A225_D161" type="6" refreshedVersion="6" background="1" saveData="1">
    <textPr sourceFile="E:\IRAM\Arx_ZZ\26065_202107281050_A225_D16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96" xr16:uid="{00000000-0015-0000-FFFF-FFFF93080000}" name="26065_202107281100_A224_D159" type="6" refreshedVersion="6" background="1" saveData="1">
    <textPr sourceFile="E:\IRAM\Arx_ZZ\26065_202107281100_A224_D15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97" xr16:uid="{00000000-0015-0000-FFFF-FFFF94080000}" name="26065_202107281110_A224_D157" type="6" refreshedVersion="6" background="1" saveData="1">
    <textPr sourceFile="E:\IRAM\Arx_ZZ\26065_202107281110_A224_D15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98" xr16:uid="{00000000-0015-0000-FFFF-FFFF95080000}" name="26065_202107281120_A223_D153" type="6" refreshedVersion="6" background="1" saveData="1">
    <textPr sourceFile="E:\IRAM\Arx_ZZ\26065_202107281120_A223_D15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99" xr16:uid="{00000000-0015-0000-FFFF-FFFF96080000}" name="26065_202107281130_A223_D150" type="6" refreshedVersion="6" background="1" saveData="1">
    <textPr sourceFile="E:\IRAM\Arx_ZZ\26065_202107281130_A223_D15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00" xr16:uid="{00000000-0015-0000-FFFF-FFFF97080000}" name="26065_202107281140_A222_D146" type="6" refreshedVersion="6" background="1" saveData="1">
    <textPr sourceFile="E:\IRAM\Arx_ZZ\26065_202107281140_A222_D14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01" xr16:uid="{00000000-0015-0000-FFFF-FFFF98080000}" name="26065_202107281150_A222_D143" type="6" refreshedVersion="6" background="1" saveData="1">
    <textPr sourceFile="E:\IRAM\Arx_ZZ\26065_202107281150_A222_D14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02" xr16:uid="{00000000-0015-0000-FFFF-FFFF99080000}" name="26065_202107281200_A221_D140" type="6" refreshedVersion="6" background="1" saveData="1">
    <textPr sourceFile="E:\IRAM\Arx_ZZ\26065_202107281200_A221_D14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03" xr16:uid="{00000000-0015-0000-FFFF-FFFF9A080000}" name="26065_202107281210_A220_D138" type="6" refreshedVersion="6" background="1" saveData="1">
    <textPr sourceFile="E:\IRAM\Arx_ZZ\26065_202107281210_A220_D13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04" xr16:uid="{00000000-0015-0000-FFFF-FFFF9B080000}" name="26065_202107281220_A219_D132" type="6" refreshedVersion="6" background="1" saveData="1">
    <textPr sourceFile="E:\IRAM\Arx_ZZ\26065_202107281220_A219_D1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05" xr16:uid="{00000000-0015-0000-FFFF-FFFF9C080000}" name="26065_202107281230_A218_D128" type="6" refreshedVersion="6" background="1" saveData="1">
    <textPr sourceFile="E:\IRAM\Arx_ZZ\26065_202107281230_A218_D12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06" xr16:uid="{00000000-0015-0000-FFFF-FFFF9D080000}" name="26065_202107281240_A218_D127" type="6" refreshedVersion="6" background="1" saveData="1">
    <textPr sourceFile="E:\IRAM\Arx_ZZ\26065_202107281240_A218_D12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07" xr16:uid="{00000000-0015-0000-FFFF-FFFF9E080000}" name="26065_202107281250_A217_D120" type="6" refreshedVersion="6" background="1" saveData="1">
    <textPr sourceFile="E:\IRAM\Arx_ZZ\26065_202107281250_A217_D12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08" xr16:uid="{00000000-0015-0000-FFFF-FFFF9F080000}" name="26065_202107281300_A217_D116" type="6" refreshedVersion="6" background="1" saveData="1">
    <textPr sourceFile="E:\IRAM\Arx_ZZ\26065_202107281300_A217_D11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09" xr16:uid="{00000000-0015-0000-FFFF-FFFFA0080000}" name="26065_202107281310_A217_D110" type="6" refreshedVersion="6" background="1" saveData="1">
    <textPr sourceFile="E:\IRAM\Arx_ZZ\26065_202107281310_A217_D11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10" xr16:uid="{00000000-0015-0000-FFFF-FFFFA1080000}" name="26065_202107281320_A216_D106" type="6" refreshedVersion="6" background="1" saveData="1">
    <textPr sourceFile="E:\IRAM\Arx_ZZ\26065_202107281320_A216_D10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11" xr16:uid="{00000000-0015-0000-FFFF-FFFFA2080000}" name="26065_202107281330_A214_D103" type="6" refreshedVersion="6" background="1" saveData="1">
    <textPr sourceFile="E:\IRAM\Arx_ZZ\26065_202107281330_A214_D10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12" xr16:uid="{00000000-0015-0000-FFFF-FFFFA3080000}" name="26065_202107281340_A211_D097" type="6" refreshedVersion="6" background="1" saveData="1">
    <textPr sourceFile="E:\IRAM\Arx_ZZ\26065_202107281340_A211_D09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13" xr16:uid="{00000000-0015-0000-FFFF-FFFFA4080000}" name="26065_202107281350_A209_D095" type="6" refreshedVersion="6" background="1" saveData="1">
    <textPr sourceFile="E:\IRAM\Arx_ZZ\26065_202107281350_A209_D09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14" xr16:uid="{00000000-0015-0000-FFFF-FFFFA5080000}" name="26065_202107281400_A209_D091" type="6" refreshedVersion="6" background="1" saveData="1">
    <textPr sourceFile="E:\IRAM\Arx_ZZ\26065_202107281400_A209_D09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15" xr16:uid="{00000000-0015-0000-FFFF-FFFFA6080000}" name="26065_202107281640_A265_D148" type="6" refreshedVersion="6" background="1" saveData="1">
    <textPr sourceFile="E:\IRAM\Arx_ZZ\26065_202107281640_A265_D14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16" xr16:uid="{00000000-0015-0000-FFFF-FFFFA7080000}" name="26065_202107281650_A265_D142" type="6" refreshedVersion="6" background="1" saveData="1">
    <textPr sourceFile="E:\IRAM\Arx_ZZ\26065_202107281650_A265_D14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17" xr16:uid="{00000000-0015-0000-FFFF-FFFFA8080000}" name="26065_202107281700_A267_D137" type="6" refreshedVersion="6" background="1" saveData="1">
    <textPr sourceFile="E:\IRAM\Arx_ZZ\26065_202107281700_A267_D13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18" xr16:uid="{00000000-0015-0000-FFFF-FFFFA9080000}" name="26065_202107281710_A267_D133" type="6" refreshedVersion="6" background="1" saveData="1">
    <textPr sourceFile="E:\IRAM\Arx_ZZ\26065_202107281710_A267_D13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19" xr16:uid="{00000000-0015-0000-FFFF-FFFFAA080000}" name="26065_202107281720_A269_D129" type="6" refreshedVersion="6" background="1" saveData="1">
    <textPr sourceFile="E:\IRAM\Arx_ZZ\26065_202107281720_A269_D12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20" xr16:uid="{00000000-0015-0000-FFFF-FFFFAB080000}" name="26065_202107281730_A270_D122" type="6" refreshedVersion="6" background="1" saveData="1">
    <textPr sourceFile="E:\IRAM\Arx_ZZ\26065_202107281730_A270_D12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21" xr16:uid="{00000000-0015-0000-FFFF-FFFFAC080000}" name="26065_202107281740_A271_D120" type="6" refreshedVersion="6" background="1" saveData="1">
    <textPr sourceFile="E:\IRAM\Arx_ZZ\26065_202107281740_A271_D12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22" xr16:uid="{00000000-0015-0000-FFFF-FFFFAD080000}" name="26065_202107281750_A270_D121" type="6" refreshedVersion="6" background="1" saveData="1">
    <textPr sourceFile="E:\IRAM\Arx_ZZ\26065_202107281750_A270_D12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23" xr16:uid="{00000000-0015-0000-FFFF-FFFFAE080000}" name="26065_202107281800_A271_D116" type="6" refreshedVersion="6" background="1" saveData="1">
    <textPr sourceFile="E:\IRAM\Arx_ZZ\26065_202107281800_A271_D11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24" xr16:uid="{00000000-0015-0000-FFFF-FFFFAF080000}" name="26065_202107281815_A271_D112" type="6" refreshedVersion="6" background="1" saveData="1">
    <textPr sourceFile="E:\IRAM\Arx_ZZ\26065_202107281815_A271_D11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25" xr16:uid="{00000000-0015-0000-FFFF-FFFFB0080000}" name="26065_202107281830_A270_D105" type="6" refreshedVersion="6" background="1" saveData="1">
    <textPr sourceFile="E:\IRAM\Arx_ZZ\26065_202107281830_A270_D10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26" xr16:uid="{00000000-0015-0000-FFFF-FFFFB1080000}" name="26065_202107281840_A273_D099" type="6" refreshedVersion="6" background="1" saveData="1">
    <textPr sourceFile="E:\IRAM\Arx_ZZ\26065_202107281840_A273_D09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27" xr16:uid="{00000000-0015-0000-FFFF-FFFFB2080000}" name="26065_202107281850_A273_D096" type="6" refreshedVersion="6" background="1" saveData="1">
    <textPr sourceFile="E:\IRAM\Arx_ZZ\26065_202107281850_A273_D09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28" xr16:uid="{00000000-0015-0000-FFFF-FFFFB3080000}" name="26065_202107281900_A274_D089" type="6" refreshedVersion="6" background="1" saveData="1">
    <textPr sourceFile="E:\IRAM\Arx_ZZ\26065_202107281900_A274_D08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29" xr16:uid="{00000000-0015-0000-FFFF-FFFFB4080000}" name="26065_202107281910_A275_D083" type="6" refreshedVersion="6" background="1" saveData="1">
    <textPr sourceFile="E:\IRAM\Arx_ZZ\26065_202107281910_A275_D08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30" xr16:uid="{00000000-0015-0000-FFFF-FFFFB5080000}" name="26065_202107281920_A278_D080" type="6" refreshedVersion="6" background="1" saveData="1">
    <textPr sourceFile="E:\IRAM\Arx_ZZ\26065_202107281920_A278_D08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31" xr16:uid="{00000000-0015-0000-FFFF-FFFFB6080000}" name="26065_202107281930_A281_D074" type="6" refreshedVersion="6" background="1" saveData="1">
    <textPr sourceFile="E:\IRAM\Arx_ZZ\26065_202107281930_A281_D07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32" xr16:uid="{00000000-0015-0000-FFFF-FFFFB7080000}" name="26065_202107281940_A284_D071" type="6" refreshedVersion="6" background="1" saveData="1">
    <textPr sourceFile="E:\IRAM\Arx_ZZ\26065_202107281940_A284_D07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33" xr16:uid="{00000000-0015-0000-FFFF-FFFFB8080000}" name="26065_202107281950_A287_D065" type="6" refreshedVersion="6" background="1" saveData="1">
    <textPr sourceFile="E:\IRAM\Arx_ZZ\26065_202107281950_A287_D06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34" xr16:uid="{00000000-0015-0000-FFFF-FFFFB9080000}" name="26065_202107282000_A289_D058" type="6" refreshedVersion="6" background="1" saveData="1">
    <textPr sourceFile="E:\IRAM\Arx_ZZ\26065_202107282000_A289_D05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35" xr16:uid="{00000000-0015-0000-FFFF-FFFFBA080000}" name="26065_202107282010_A290_D052" type="6" refreshedVersion="6" background="1" saveData="1">
    <textPr sourceFile="E:\IRAM\Arx_ZZ\26065_202107282010_A290_D05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36" xr16:uid="{00000000-0015-0000-FFFF-FFFFBB080000}" name="26065_202107282020_A295_D045" type="6" refreshedVersion="6" background="1" saveData="1">
    <textPr sourceFile="E:\IRAM\Arx_ZZ\26065_202107282020_A295_D04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37" xr16:uid="{00000000-0015-0000-FFFF-FFFFBC080000}" name="26065_202107282030_A303_D039" type="6" refreshedVersion="6" background="1" saveData="1">
    <textPr sourceFile="E:\IRAM\Arx_ZZ\26065_202107282030_A303_D03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38" xr16:uid="{00000000-0015-0000-FFFF-FFFFBD080000}" name="26065_202107282040_A308_D034" type="6" refreshedVersion="6" background="1" saveData="1">
    <textPr sourceFile="E:\IRAM\Arx_ZZ\26065_202107282040_A308_D03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39" xr16:uid="{00000000-0015-0000-FFFF-FFFFBE080000}" name="26065_202107282050_A312_D030" type="6" refreshedVersion="6" background="1" saveData="1">
    <textPr sourceFile="E:\IRAM\Arx_ZZ\26065_202107282050_A312_D03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40" xr16:uid="{00000000-0015-0000-FFFF-FFFFBF080000}" name="26065_202107282100_A323_D025" type="6" refreshedVersion="6" background="1" saveData="1">
    <textPr sourceFile="E:\IRAM\Arx_ZZ\26065_202107282100_A323_D02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41" xr16:uid="{00000000-0015-0000-FFFF-FFFFC0080000}" name="26065_202107282110_A330_D021" type="6" refreshedVersion="6" background="1" saveData="1">
    <textPr sourceFile="E:\IRAM\Arx_ZZ\26065_202107282110_A330_D02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42" xr16:uid="{00000000-0015-0000-FFFF-FFFFC1080000}" name="26065_202107282120_A348_D022" type="6" refreshedVersion="6" background="1" saveData="1">
    <textPr sourceFile="E:\IRAM\Arx_ZZ\26065_202107282120_A348_D02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43" xr16:uid="{00000000-0015-0000-FFFF-FFFFC2080000}" name="26065_202107282130_A008_D019" type="6" refreshedVersion="6" background="1" saveData="1">
    <textPr sourceFile="E:\IRAM\Arx_ZZ\26065_202107282130_A008_D01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44" xr16:uid="{00000000-0015-0000-FFFF-FFFFC3080000}" name="26065_202107282140_A021_D022" type="6" refreshedVersion="6" background="1" saveData="1">
    <textPr sourceFile="E:\IRAM\Arx_ZZ\26065_202107282140_A021_D02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45" xr16:uid="{00000000-0015-0000-FFFF-FFFFC4080000}" name="26065_202107282150_A026_D023" type="6" refreshedVersion="6" background="1" saveData="1">
    <textPr sourceFile="E:\IRAM\Arx_ZZ\26065_202107282150_A026_D02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46" xr16:uid="{00000000-0015-0000-FFFF-FFFFC5080000}" name="26065_202107290820_A356_D132" type="6" refreshedVersion="6" background="1" saveData="1">
    <textPr sourceFile="E:\IRAM\Arx_ZZ\26065_202107290820_A356_D13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47" xr16:uid="{00000000-0015-0000-FFFF-FFFFC6080000}" name="26065_202107290830_A358_D134" type="6" refreshedVersion="6" background="1" saveData="1">
    <textPr sourceFile="E:\IRAM\Arx_ZZ\26065_202107290830_A358_D13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48" xr16:uid="{00000000-0015-0000-FFFF-FFFFC7080000}" name="26065_202107290840_A001_D135" type="6" refreshedVersion="6" background="1" saveData="1">
    <textPr sourceFile="E:\IRAM\Arx_ZZ\26065_202107290840_A001_D135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49" xr16:uid="{00000000-0015-0000-FFFF-FFFFC8080000}" name="26065_202107290850_A003_D137" type="6" refreshedVersion="6" background="1" saveData="1">
    <textPr sourceFile="E:\IRAM\Arx_ZZ\26065_202107290850_A003_D13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50" xr16:uid="{00000000-0015-0000-FFFF-FFFFC9080000}" name="26065_202107290900_A005_D138" type="6" refreshedVersion="6" background="1" saveData="1">
    <textPr sourceFile="E:\IRAM\Arx_ZZ\26065_202107290900_A005_D13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51" xr16:uid="{00000000-0015-0000-FFFF-FFFFCA080000}" name="26065_202107290910_A007_D138" type="6" refreshedVersion="6" background="1" saveData="1">
    <textPr sourceFile="E:\IRAM\Arx_ZZ\26065_202107290910_A007_D13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52" xr16:uid="{00000000-0015-0000-FFFF-FFFFCB080000}" name="26065_202107290920_A008_D139" type="6" refreshedVersion="6" background="1" saveData="1">
    <textPr sourceFile="E:\IRAM\Arx_ZZ\26065_202107290920_A008_D13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53" xr16:uid="{00000000-0015-0000-FFFF-FFFFCC080000}" name="26065_202107290930_A011_D140" type="6" refreshedVersion="6" background="1" saveData="1">
    <textPr sourceFile="E:\IRAM\Arx_ZZ\26065_202107290930_A011_D140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54" xr16:uid="{00000000-0015-0000-FFFF-FFFFCD080000}" name="26065_202107290940_A013_D141" type="6" refreshedVersion="6" background="1" saveData="1">
    <textPr sourceFile="E:\IRAM\Arx_ZZ\26065_202107290940_A013_D14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55" xr16:uid="{00000000-0015-0000-FFFF-FFFFCE080000}" name="26065_202107290950_A015_D138" type="6" refreshedVersion="6" background="1" saveData="1">
    <textPr sourceFile="E:\IRAM\Arx_ZZ\26065_202107290950_A015_D13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56" xr16:uid="{00000000-0015-0000-FFFF-FFFFCF080000}" name="26065_202107291000_A017_D139" type="6" refreshedVersion="6" background="1" saveData="1">
    <textPr sourceFile="E:\IRAM\Arx_ZZ\26065_202107291000_A017_D139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57" xr16:uid="{00000000-0015-0000-FFFF-FFFFD0080000}" name="26065_202107291010_A019_D142" type="6" refreshedVersion="6" background="1" saveData="1">
    <textPr sourceFile="E:\IRAM\Arx_ZZ\26065_202107291010_A019_D142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58" xr16:uid="{00000000-0015-0000-FFFF-FFFFD1080000}" name="26065_202107291020_A022_D144" type="6" refreshedVersion="6" background="1" saveData="1">
    <textPr sourceFile="E:\IRAM\Arx_ZZ\26065_202107291020_A022_D14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59" xr16:uid="{00000000-0015-0000-FFFF-FFFFD2080000}" name="26065_202107291030_A024_D146" type="6" refreshedVersion="6" background="1" saveData="1">
    <textPr sourceFile="E:\IRAM\Arx_ZZ\26065_202107291030_A024_D14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60" xr16:uid="{00000000-0015-0000-FFFF-FFFFD3080000}" name="26065_202107291040_A025_D146" type="6" refreshedVersion="6" background="1" saveData="1">
    <textPr sourceFile="E:\IRAM\Arx_ZZ\26065_202107291040_A025_D146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61" xr16:uid="{00000000-0015-0000-FFFF-FFFFD4080000}" name="26065_202107291050_A027_D148" type="6" refreshedVersion="6" background="1" saveData="1">
    <textPr sourceFile="E:\IRAM\Arx_ZZ\26065_202107291050_A027_D14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62" xr16:uid="{00000000-0015-0000-FFFF-FFFFD5080000}" name="26065_202107291100_A028_D144" type="6" refreshedVersion="6" background="1" saveData="1">
    <textPr sourceFile="E:\IRAM\Arx_ZZ\26065_202107291100_A028_D14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63" xr16:uid="{00000000-0015-0000-FFFF-FFFFD6080000}" name="26065_202107291110_A030_D147" type="6" refreshedVersion="6" background="1" saveData="1">
    <textPr sourceFile="E:\IRAM\Arx_ZZ\26065_202107291110_A030_D14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64" xr16:uid="{00000000-0015-0000-FFFF-FFFFD7080000}" name="26065_202107291120_A032_D151" type="6" refreshedVersion="6" background="1" saveData="1">
    <textPr sourceFile="E:\IRAM\Arx_ZZ\26065_202107291120_A032_D15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65" xr16:uid="{00000000-0015-0000-FFFF-FFFFD8080000}" name="26065_202107291130_A033_D154" type="6" refreshedVersion="6" background="1" saveData="1">
    <textPr sourceFile="E:\IRAM\Arx_ZZ\26065_202107291130_A033_D154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66" xr16:uid="{00000000-0015-0000-FFFF-FFFFD9080000}" name="26065_202107291140_A036_D157" type="6" refreshedVersion="6" background="1" saveData="1">
    <textPr sourceFile="E:\IRAM\Arx_ZZ\26065_202107291140_A036_D157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67" xr16:uid="{00000000-0015-0000-FFFF-FFFFDA080000}" name="26065_202107291150_A039_D161" type="6" refreshedVersion="6" background="1" saveData="1">
    <textPr sourceFile="E:\IRAM\Arx_ZZ\26065_202107291150_A039_D161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68" xr16:uid="{00000000-0015-0000-FFFF-FFFFDB080000}" name="26065_202107291200_A040_D163" type="6" refreshedVersion="6" background="1" saveData="1">
    <textPr sourceFile="E:\IRAM\Arx_ZZ\26065_202107291200_A040_D16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69" xr16:uid="{00000000-0015-0000-FFFF-FFFFDC080000}" name="26065_202107291210_A041_D168" type="6" refreshedVersion="6" background="1" saveData="1">
    <textPr sourceFile="E:\IRAM\Arx_ZZ\26065_202107291210_A041_D168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70" xr16:uid="{00000000-0015-0000-FFFF-FFFFDD080000}" name="26065_202107291220_A043_D173" type="6" refreshedVersion="6" background="1" saveData="1">
    <textPr sourceFile="E:\IRAM\Arx_ZZ\26065_202107291220_A043_D173.csv" decimal="," thousands=" 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<sst xmlns="http://schemas.openxmlformats.org/spreadsheetml/2006/main" count="28908" uniqueCount="1883">
  <si>
    <t>Явление</t>
  </si>
  <si>
    <t>Высота</t>
  </si>
  <si>
    <t>0-750</t>
  </si>
  <si>
    <t>1000-1750</t>
  </si>
  <si>
    <t>2000-2750</t>
  </si>
  <si>
    <t>3000-3750</t>
  </si>
  <si>
    <t>4000-4750</t>
  </si>
  <si>
    <t>5000-5750</t>
  </si>
  <si>
    <t>6000-6750</t>
  </si>
  <si>
    <t>7000-7750</t>
  </si>
  <si>
    <t>8000-8750</t>
  </si>
  <si>
    <t>9000-9750</t>
  </si>
  <si>
    <t>10000-10750</t>
  </si>
  <si>
    <t xml:space="preserve">Слоистообразная     </t>
  </si>
  <si>
    <t xml:space="preserve">Конвективная обл.   </t>
  </si>
  <si>
    <t xml:space="preserve">Ливень умеренный    </t>
  </si>
  <si>
    <t xml:space="preserve">Ливень слабый       </t>
  </si>
  <si>
    <t>Гроза(вер-ть 30-70%)</t>
  </si>
  <si>
    <t>Гроза(вер-ть  &gt; 90%)</t>
  </si>
  <si>
    <t>Гроза(вер-ть 70-90%)</t>
  </si>
  <si>
    <t xml:space="preserve">Град умеренный      </t>
  </si>
  <si>
    <t xml:space="preserve">Град сильный        </t>
  </si>
  <si>
    <t xml:space="preserve">С - А               </t>
  </si>
  <si>
    <t xml:space="preserve">Град слабый         </t>
  </si>
  <si>
    <t>dh/htop</t>
  </si>
  <si>
    <t>dh/zmax</t>
  </si>
  <si>
    <t>dh/hzm</t>
  </si>
  <si>
    <t>dh/k1</t>
  </si>
  <si>
    <t>dH(y)</t>
  </si>
  <si>
    <t>ВВГО(x1)</t>
  </si>
  <si>
    <t>Zmax(x2)</t>
  </si>
  <si>
    <t>H_zmax(x3)</t>
  </si>
  <si>
    <t>k1(x4)</t>
  </si>
  <si>
    <t>Величина</t>
  </si>
  <si>
    <t>Описание</t>
  </si>
  <si>
    <t>se1,se2,...,sen</t>
  </si>
  <si>
    <t>Стандартные значения ошибок для коэффициентов m1,m2,...,mn.</t>
  </si>
  <si>
    <t>seb</t>
  </si>
  <si>
    <r>
      <t xml:space="preserve">Стандартное значение ошибки для постоянной b (seb = #Н/Д, если аргумент </t>
    </r>
    <r>
      <rPr>
        <b/>
        <i/>
        <sz val="11"/>
        <color theme="1"/>
        <rFont val="Arial"/>
        <family val="2"/>
        <charset val="204"/>
      </rPr>
      <t>конст</t>
    </r>
    <r>
      <rPr>
        <sz val="11"/>
        <color theme="1"/>
        <rFont val="Arial"/>
        <family val="2"/>
        <charset val="204"/>
      </rPr>
      <t xml:space="preserve"> имеет значение ЛОЖЬ).</t>
    </r>
  </si>
  <si>
    <t>r2</t>
  </si>
  <si>
    <t>Коэффициент детерминированности. Сравниваются фактические значения y и значения, получаемые из уравнения прямой; по результатам сравнения вычисляется коэффициент детерминированности, нормированный от 0 до 1. Если он равен 1, то имеет место полная корреляция с моделью, т. е. различий между фактическим и оценочным значениями y нет. В противоположном случае, если коэффициент детерминированности равен 0, использовать уравнение регрессии для предсказания значений y не имеет смысла. Дополнительные сведения о способах вычисления r2, см. в подразделе "Замечания" в конце данного раздела.</t>
  </si>
  <si>
    <t>sey</t>
  </si>
  <si>
    <t>Стандартная ошибка для оценки y.</t>
  </si>
  <si>
    <t>F</t>
  </si>
  <si>
    <t>F-статистика или F-наблюдаемое значение. F-статистика используется для определения того, является ли случайной наблюдаемая взаимосвязь между зависимой и независимой переменными.</t>
  </si>
  <si>
    <t>df</t>
  </si>
  <si>
    <t>Степени свободы. Степени свободы полезны для нахождения F-критических значений в статистической таблице. Для определения уровня надежности модели необходимо сравнить значения в таблице с F-статистикой, возвращаемой функцией ЛИНЕЙН. Дополнительные сведения о вычислении величины df см. в подразделе "Замечания" в конце данного раздела. Далее в примере 4 показано использование величин F и df.</t>
  </si>
  <si>
    <t>ssreg</t>
  </si>
  <si>
    <t>Регрессионная сумма квадратов.</t>
  </si>
  <si>
    <t>ssresid</t>
  </si>
  <si>
    <t>Остаточная сумма квадратов. Дополнительные сведения о расчете величин ssreg и ssresid см. в подразделе "Замечания" в конце данного раздела.</t>
  </si>
  <si>
    <t>На приведенном ниже рисунке показано, в каком порядке возвращается дополнительная регрессионная статистика.</t>
  </si>
  <si>
    <t>m1</t>
  </si>
  <si>
    <t>m2</t>
  </si>
  <si>
    <t>m4</t>
  </si>
  <si>
    <t>m3</t>
  </si>
  <si>
    <t>b</t>
  </si>
  <si>
    <t>forecast</t>
  </si>
  <si>
    <t>dev_abs</t>
  </si>
  <si>
    <t>dev_sh</t>
  </si>
  <si>
    <t>dH_0</t>
  </si>
  <si>
    <t>dH</t>
  </si>
  <si>
    <t>H_zmax_0</t>
  </si>
  <si>
    <t>H</t>
  </si>
  <si>
    <t>Zmax</t>
  </si>
  <si>
    <t>Zmax_0</t>
  </si>
  <si>
    <t>H_zmax</t>
  </si>
  <si>
    <t>H_0</t>
  </si>
  <si>
    <t>СКО</t>
  </si>
  <si>
    <t>Дисп</t>
  </si>
  <si>
    <t>Среднее</t>
  </si>
  <si>
    <t>m5</t>
  </si>
  <si>
    <t>m6</t>
  </si>
  <si>
    <t>m7</t>
  </si>
  <si>
    <t>m8</t>
  </si>
  <si>
    <t xml:space="preserve">y = 769,24 + 0,25*H_0 - 0,39*H - 23,97*Z_max_0 + 23,12*Zmax + 0,05*H_zmax_0 + 0,09*H_zmax + 58,3*k1 + 0,17*dH_0  </t>
  </si>
  <si>
    <t xml:space="preserve">y = 646,94 - 0,18*H + 7,67*Z_max + 0,08*H_zmax_0 + 0,11*H_zmax + 63,72*k1 - 0,02*dH_0  </t>
  </si>
  <si>
    <t>средн</t>
  </si>
  <si>
    <t>дисп</t>
  </si>
  <si>
    <t>y = 811,15 - 0,17*H + 6,03*Z_max + 0,12*H_zmax + 56,82*k1</t>
  </si>
  <si>
    <t>H(x1)</t>
  </si>
  <si>
    <t>k1</t>
  </si>
  <si>
    <t>Z_max</t>
  </si>
  <si>
    <t>Z_max_0</t>
  </si>
  <si>
    <t>for_1</t>
  </si>
  <si>
    <t>for_2</t>
  </si>
  <si>
    <t>for_3</t>
  </si>
  <si>
    <t>Ср_знач</t>
  </si>
  <si>
    <t>Дисперсия</t>
  </si>
  <si>
    <t>H_-1</t>
  </si>
  <si>
    <t>Z_max_-1</t>
  </si>
  <si>
    <t>H_zmax_-1</t>
  </si>
  <si>
    <t>dH_-1</t>
  </si>
  <si>
    <t xml:space="preserve">y = 99,11 + 0,08*H_-1 -0,69*H_0 + 0,58*H  - 6,40*Z_max_-1 - 0,93*Z_max_0 + 6,07*Zmax + 0,01*H_zmax_-1 + 0,01*H_zmax_0 + 0,03*H_zmax + 23,05*k1 + 0,05*dH_0  </t>
  </si>
  <si>
    <t xml:space="preserve">y = 839,21 + 0,04*H_-1 + 0,16*H_0 - 0,34*H  - 11,26*Z_max_-1 - 11,83*Z_max_0 + 21,99*Zmax + 0,04*H_zmax_-1 + 0,02*H_zmax_0 + 0,08*H_zmax + 41,54*k1 + 0,07*dH_-1 + 0,11*dH_0  </t>
  </si>
  <si>
    <t>факт</t>
  </si>
  <si>
    <t>план_1</t>
  </si>
  <si>
    <t>абс_откл</t>
  </si>
  <si>
    <t>отн_откл</t>
  </si>
  <si>
    <t>план_2</t>
  </si>
  <si>
    <t>план_3</t>
  </si>
  <si>
    <t>план_4</t>
  </si>
  <si>
    <t>рез_1</t>
  </si>
  <si>
    <t>рез_2</t>
  </si>
  <si>
    <t>рез_3</t>
  </si>
  <si>
    <t>рез_4</t>
  </si>
  <si>
    <t>for_4</t>
  </si>
  <si>
    <t>СЗ</t>
  </si>
  <si>
    <t>Средн</t>
  </si>
  <si>
    <t>Факт</t>
  </si>
  <si>
    <t>Расчёт_1</t>
  </si>
  <si>
    <t>Расчёт_2</t>
  </si>
  <si>
    <t>Расчёт_3</t>
  </si>
  <si>
    <t>Расчёт_4</t>
  </si>
  <si>
    <t>Отклонения</t>
  </si>
  <si>
    <t>абсолют</t>
  </si>
  <si>
    <t>относит</t>
  </si>
  <si>
    <t xml:space="preserve"> Станция </t>
  </si>
  <si>
    <t xml:space="preserve">   Срок  </t>
  </si>
  <si>
    <t xml:space="preserve">   День  </t>
  </si>
  <si>
    <t xml:space="preserve">  Месяц  </t>
  </si>
  <si>
    <t xml:space="preserve">   Год   </t>
  </si>
  <si>
    <t xml:space="preserve"> Широта  </t>
  </si>
  <si>
    <t xml:space="preserve"> Долгота</t>
  </si>
  <si>
    <t xml:space="preserve"> Азимут  </t>
  </si>
  <si>
    <t>Дальность</t>
  </si>
  <si>
    <t>Сезон</t>
  </si>
  <si>
    <t>Фаза осадков</t>
  </si>
  <si>
    <t>Высота H0</t>
  </si>
  <si>
    <t>Высота H-22</t>
  </si>
  <si>
    <t>Т у земли</t>
  </si>
  <si>
    <t xml:space="preserve">     теплый     </t>
  </si>
  <si>
    <t xml:space="preserve"> 21.3</t>
  </si>
  <si>
    <t xml:space="preserve"> 20.9</t>
  </si>
  <si>
    <t xml:space="preserve"> 20.7</t>
  </si>
  <si>
    <t xml:space="preserve"> 21.0</t>
  </si>
  <si>
    <t xml:space="preserve"> 21.2</t>
  </si>
  <si>
    <t xml:space="preserve"> 21.6</t>
  </si>
  <si>
    <t xml:space="preserve"> 21.9</t>
  </si>
  <si>
    <t xml:space="preserve"> 22.2</t>
  </si>
  <si>
    <t xml:space="preserve"> 22.3</t>
  </si>
  <si>
    <t>60°55'48"</t>
  </si>
  <si>
    <t xml:space="preserve"> 23.2</t>
  </si>
  <si>
    <t xml:space="preserve"> 23.8</t>
  </si>
  <si>
    <t xml:space="preserve"> 23.7</t>
  </si>
  <si>
    <t xml:space="preserve"> 24.4</t>
  </si>
  <si>
    <t xml:space="preserve"> 24.9</t>
  </si>
  <si>
    <t>60°52'27"</t>
  </si>
  <si>
    <t xml:space="preserve"> 25.1</t>
  </si>
  <si>
    <t xml:space="preserve"> 30°57'43"</t>
  </si>
  <si>
    <t xml:space="preserve"> 25.4</t>
  </si>
  <si>
    <t xml:space="preserve"> 25.7</t>
  </si>
  <si>
    <t xml:space="preserve"> 26.2</t>
  </si>
  <si>
    <t xml:space="preserve"> 28.6</t>
  </si>
  <si>
    <t xml:space="preserve"> 28.9</t>
  </si>
  <si>
    <t xml:space="preserve"> 29.3</t>
  </si>
  <si>
    <t>59°41'11"</t>
  </si>
  <si>
    <t xml:space="preserve"> 29.4</t>
  </si>
  <si>
    <t xml:space="preserve"> 29.5</t>
  </si>
  <si>
    <t>59°38'28"</t>
  </si>
  <si>
    <t>59°36'45"</t>
  </si>
  <si>
    <t xml:space="preserve"> 29.2</t>
  </si>
  <si>
    <t>59°31'17"</t>
  </si>
  <si>
    <t xml:space="preserve"> 27.6</t>
  </si>
  <si>
    <t xml:space="preserve"> 27.2</t>
  </si>
  <si>
    <t xml:space="preserve"> 28.8</t>
  </si>
  <si>
    <t xml:space="preserve"> 29.0</t>
  </si>
  <si>
    <t xml:space="preserve"> 29.1</t>
  </si>
  <si>
    <t>59° 2'58"</t>
  </si>
  <si>
    <t xml:space="preserve"> 28.7</t>
  </si>
  <si>
    <t>58°55'50"</t>
  </si>
  <si>
    <t xml:space="preserve"> 28.5</t>
  </si>
  <si>
    <t xml:space="preserve"> 28.0</t>
  </si>
  <si>
    <t xml:space="preserve"> 27.9</t>
  </si>
  <si>
    <t xml:space="preserve"> 27.1</t>
  </si>
  <si>
    <t xml:space="preserve"> 27.0</t>
  </si>
  <si>
    <t>58°48'51"</t>
  </si>
  <si>
    <t xml:space="preserve"> 26.7</t>
  </si>
  <si>
    <t xml:space="preserve"> 26.5</t>
  </si>
  <si>
    <t xml:space="preserve"> 26.4</t>
  </si>
  <si>
    <t xml:space="preserve"> 26.1</t>
  </si>
  <si>
    <t xml:space="preserve"> 25.9</t>
  </si>
  <si>
    <t xml:space="preserve"> 25.8</t>
  </si>
  <si>
    <t xml:space="preserve"> 25.5</t>
  </si>
  <si>
    <t xml:space="preserve"> 17.7</t>
  </si>
  <si>
    <t xml:space="preserve"> 17.6</t>
  </si>
  <si>
    <t xml:space="preserve"> 17.4</t>
  </si>
  <si>
    <t xml:space="preserve"> 17.3</t>
  </si>
  <si>
    <t>60°13'49"</t>
  </si>
  <si>
    <t>60°14' 1"</t>
  </si>
  <si>
    <t>60° 7'34"</t>
  </si>
  <si>
    <t xml:space="preserve"> 28°10' 9"</t>
  </si>
  <si>
    <t xml:space="preserve"> 28°21' 4"</t>
  </si>
  <si>
    <t xml:space="preserve"> 29°37'54"</t>
  </si>
  <si>
    <t xml:space="preserve"> 17.1</t>
  </si>
  <si>
    <t xml:space="preserve"> 16.9</t>
  </si>
  <si>
    <t xml:space="preserve"> 17.0</t>
  </si>
  <si>
    <t xml:space="preserve"> 16.5</t>
  </si>
  <si>
    <t>60° 1' 0"</t>
  </si>
  <si>
    <t xml:space="preserve"> 16.6</t>
  </si>
  <si>
    <t xml:space="preserve"> 26.6</t>
  </si>
  <si>
    <t xml:space="preserve"> 25.3</t>
  </si>
  <si>
    <t>59°31'57"</t>
  </si>
  <si>
    <t>59°38'13"</t>
  </si>
  <si>
    <t xml:space="preserve"> 26.9</t>
  </si>
  <si>
    <t xml:space="preserve"> 28°17'59"</t>
  </si>
  <si>
    <t xml:space="preserve"> 26.8</t>
  </si>
  <si>
    <t xml:space="preserve"> 27.4</t>
  </si>
  <si>
    <t xml:space="preserve"> 26.0</t>
  </si>
  <si>
    <t xml:space="preserve"> 24.0</t>
  </si>
  <si>
    <t xml:space="preserve"> 29°42'36"</t>
  </si>
  <si>
    <t xml:space="preserve"> 23.4</t>
  </si>
  <si>
    <t>60°20'31"</t>
  </si>
  <si>
    <t xml:space="preserve"> 24.3</t>
  </si>
  <si>
    <t xml:space="preserve"> 14.3</t>
  </si>
  <si>
    <t>59°53'10"</t>
  </si>
  <si>
    <t xml:space="preserve"> 29° 9'57"</t>
  </si>
  <si>
    <t xml:space="preserve"> 13.3</t>
  </si>
  <si>
    <t xml:space="preserve"> 13.1</t>
  </si>
  <si>
    <t xml:space="preserve"> 12.8</t>
  </si>
  <si>
    <t xml:space="preserve"> 12.7</t>
  </si>
  <si>
    <t xml:space="preserve"> 30°12' 1"</t>
  </si>
  <si>
    <t xml:space="preserve"> 11.6</t>
  </si>
  <si>
    <t xml:space="preserve"> 31°32'19"</t>
  </si>
  <si>
    <t xml:space="preserve"> 11.1</t>
  </si>
  <si>
    <t xml:space="preserve"> 32°49'52"</t>
  </si>
  <si>
    <t>59°12'57"</t>
  </si>
  <si>
    <t xml:space="preserve"> 23.5</t>
  </si>
  <si>
    <t>58°58' 1"</t>
  </si>
  <si>
    <t xml:space="preserve"> 23.3</t>
  </si>
  <si>
    <t xml:space="preserve"> 23.0</t>
  </si>
  <si>
    <t xml:space="preserve"> 22.7</t>
  </si>
  <si>
    <t xml:space="preserve"> 29°27' 8"</t>
  </si>
  <si>
    <t xml:space="preserve"> 22.4</t>
  </si>
  <si>
    <t xml:space="preserve"> 21.4</t>
  </si>
  <si>
    <t xml:space="preserve"> 29°37'30"</t>
  </si>
  <si>
    <t>59°14'12"</t>
  </si>
  <si>
    <t xml:space="preserve"> 20.8</t>
  </si>
  <si>
    <t xml:space="preserve"> 20.5</t>
  </si>
  <si>
    <t xml:space="preserve"> 20.2</t>
  </si>
  <si>
    <t xml:space="preserve"> 30.2</t>
  </si>
  <si>
    <t xml:space="preserve"> 29.8</t>
  </si>
  <si>
    <t xml:space="preserve"> 30.0</t>
  </si>
  <si>
    <t>58°39'31"</t>
  </si>
  <si>
    <t xml:space="preserve"> 28.4</t>
  </si>
  <si>
    <t xml:space="preserve"> 18.2</t>
  </si>
  <si>
    <t>58°52'16"</t>
  </si>
  <si>
    <t xml:space="preserve"> 18.3</t>
  </si>
  <si>
    <t xml:space="preserve"> 18.0</t>
  </si>
  <si>
    <t>59° 5'53"</t>
  </si>
  <si>
    <t xml:space="preserve"> 30°12'31"</t>
  </si>
  <si>
    <t xml:space="preserve"> 30°19'13"</t>
  </si>
  <si>
    <t xml:space="preserve"> 16.8</t>
  </si>
  <si>
    <t xml:space="preserve"> 16.7</t>
  </si>
  <si>
    <t xml:space="preserve"> 16.3</t>
  </si>
  <si>
    <t xml:space="preserve"> 16.2</t>
  </si>
  <si>
    <t xml:space="preserve"> 30°42'45"</t>
  </si>
  <si>
    <t>59°47'18"</t>
  </si>
  <si>
    <t xml:space="preserve"> 19.8</t>
  </si>
  <si>
    <t>59°59'11"</t>
  </si>
  <si>
    <t xml:space="preserve"> 17.8</t>
  </si>
  <si>
    <t>60° 9'35"</t>
  </si>
  <si>
    <t xml:space="preserve"> 18.5</t>
  </si>
  <si>
    <t xml:space="preserve">Осадки слабые       </t>
  </si>
  <si>
    <t xml:space="preserve">Осадки умеренные    </t>
  </si>
  <si>
    <t xml:space="preserve"> 16.1</t>
  </si>
  <si>
    <t xml:space="preserve"> 16.0</t>
  </si>
  <si>
    <t xml:space="preserve"> 32°51'50"</t>
  </si>
  <si>
    <t>59°21'38"</t>
  </si>
  <si>
    <t xml:space="preserve"> 14.9</t>
  </si>
  <si>
    <t xml:space="preserve"> 15.6</t>
  </si>
  <si>
    <t xml:space="preserve"> 15.9</t>
  </si>
  <si>
    <t xml:space="preserve"> 14.7</t>
  </si>
  <si>
    <t xml:space="preserve"> 15.0</t>
  </si>
  <si>
    <t>58°37'20"</t>
  </si>
  <si>
    <t xml:space="preserve"> 19.1</t>
  </si>
  <si>
    <t xml:space="preserve"> 18.9</t>
  </si>
  <si>
    <t xml:space="preserve"> 18.6</t>
  </si>
  <si>
    <t xml:space="preserve"> 14.6</t>
  </si>
  <si>
    <t xml:space="preserve"> 25.2</t>
  </si>
  <si>
    <t xml:space="preserve"> 31° 3'35"</t>
  </si>
  <si>
    <t xml:space="preserve"> 24.6</t>
  </si>
  <si>
    <t>60° 5'56"</t>
  </si>
  <si>
    <t xml:space="preserve"> 24.7</t>
  </si>
  <si>
    <t xml:space="preserve"> 24.5</t>
  </si>
  <si>
    <t>59°40' 0"</t>
  </si>
  <si>
    <t xml:space="preserve"> 20.4</t>
  </si>
  <si>
    <t xml:space="preserve"> 28°38'30"</t>
  </si>
  <si>
    <t>59°31'47"</t>
  </si>
  <si>
    <t xml:space="preserve"> 19.5</t>
  </si>
  <si>
    <t xml:space="preserve"> 20.1</t>
  </si>
  <si>
    <t xml:space="preserve"> 20.3</t>
  </si>
  <si>
    <t xml:space="preserve"> 20.0</t>
  </si>
  <si>
    <t xml:space="preserve"> 19.6</t>
  </si>
  <si>
    <t xml:space="preserve"> 19.0</t>
  </si>
  <si>
    <t xml:space="preserve">Ливень сильный      </t>
  </si>
  <si>
    <t>60°26'29"</t>
  </si>
  <si>
    <t xml:space="preserve"> 13.0</t>
  </si>
  <si>
    <t xml:space="preserve"> 15.7</t>
  </si>
  <si>
    <t xml:space="preserve"> 30°51'34"</t>
  </si>
  <si>
    <t xml:space="preserve"> 15.5</t>
  </si>
  <si>
    <t>58°28'47"</t>
  </si>
  <si>
    <t>58°51'10"</t>
  </si>
  <si>
    <t xml:space="preserve"> 15.2</t>
  </si>
  <si>
    <t>59°26' 3"</t>
  </si>
  <si>
    <t>59°47'54"</t>
  </si>
  <si>
    <t xml:space="preserve"> 14.4</t>
  </si>
  <si>
    <t xml:space="preserve"> 32°58' 3"</t>
  </si>
  <si>
    <t xml:space="preserve"> 20.6</t>
  </si>
  <si>
    <t xml:space="preserve"> 19.7</t>
  </si>
  <si>
    <t xml:space="preserve"> 19.9</t>
  </si>
  <si>
    <t xml:space="preserve"> 19.3</t>
  </si>
  <si>
    <t xml:space="preserve"> 18.8</t>
  </si>
  <si>
    <t xml:space="preserve"> 22.6</t>
  </si>
  <si>
    <t>58°54'55"</t>
  </si>
  <si>
    <t>58°53'45"</t>
  </si>
  <si>
    <t xml:space="preserve"> 22.8</t>
  </si>
  <si>
    <t xml:space="preserve"> 22.5</t>
  </si>
  <si>
    <t xml:space="preserve"> 23.1</t>
  </si>
  <si>
    <t>58°32'30"</t>
  </si>
  <si>
    <t xml:space="preserve"> 22.0</t>
  </si>
  <si>
    <t xml:space="preserve"> 21.8</t>
  </si>
  <si>
    <t>59° 6'32"</t>
  </si>
  <si>
    <t>59°20'42"</t>
  </si>
  <si>
    <t xml:space="preserve"> 22.1</t>
  </si>
  <si>
    <t xml:space="preserve"> 21.1</t>
  </si>
  <si>
    <t>59°33' 0"</t>
  </si>
  <si>
    <t xml:space="preserve"> 15.8</t>
  </si>
  <si>
    <t>59°40' 1"</t>
  </si>
  <si>
    <t>58°43'29"</t>
  </si>
  <si>
    <t>58°44'13"</t>
  </si>
  <si>
    <t xml:space="preserve"> 27.7</t>
  </si>
  <si>
    <t xml:space="preserve"> 26.3</t>
  </si>
  <si>
    <t xml:space="preserve"> 23.9</t>
  </si>
  <si>
    <t>59°38'43"</t>
  </si>
  <si>
    <t>59°39'27"</t>
  </si>
  <si>
    <t xml:space="preserve"> 30°16'24"</t>
  </si>
  <si>
    <t xml:space="preserve"> 30°30'32"</t>
  </si>
  <si>
    <t xml:space="preserve"> 18.7</t>
  </si>
  <si>
    <t xml:space="preserve"> 16.4</t>
  </si>
  <si>
    <t xml:space="preserve"> 14.5</t>
  </si>
  <si>
    <t>59°35'30"</t>
  </si>
  <si>
    <t xml:space="preserve"> 30°58'11"</t>
  </si>
  <si>
    <t xml:space="preserve"> 19.4</t>
  </si>
  <si>
    <t>59°33'30"</t>
  </si>
  <si>
    <t>59°32'17"</t>
  </si>
  <si>
    <t xml:space="preserve"> 30°12'59"</t>
  </si>
  <si>
    <t xml:space="preserve"> 32°46'26"</t>
  </si>
  <si>
    <t>59°58'11"</t>
  </si>
  <si>
    <t>59°54' 4"</t>
  </si>
  <si>
    <t>58°18'50"</t>
  </si>
  <si>
    <t>58°17' 9"</t>
  </si>
  <si>
    <t>58°50'22"</t>
  </si>
  <si>
    <t>58°53' 2"</t>
  </si>
  <si>
    <t>58°59'29"</t>
  </si>
  <si>
    <t>59° 0'57"</t>
  </si>
  <si>
    <t xml:space="preserve"> 21.7</t>
  </si>
  <si>
    <t xml:space="preserve"> 32°20'36"</t>
  </si>
  <si>
    <t>60°49' 5"</t>
  </si>
  <si>
    <t>60°50'35"</t>
  </si>
  <si>
    <t>60°53' 4"</t>
  </si>
  <si>
    <t xml:space="preserve"> 30°26'13"</t>
  </si>
  <si>
    <t xml:space="preserve"> 19.2</t>
  </si>
  <si>
    <t>60°49'24"</t>
  </si>
  <si>
    <t xml:space="preserve"> 27°50'49"</t>
  </si>
  <si>
    <t xml:space="preserve"> 29°12'56"</t>
  </si>
  <si>
    <t>60°46' 1"</t>
  </si>
  <si>
    <t>60°45'36"</t>
  </si>
  <si>
    <t>60°42'38"</t>
  </si>
  <si>
    <t>59°33'54"</t>
  </si>
  <si>
    <t>59°49'43"</t>
  </si>
  <si>
    <t xml:space="preserve"> 21.5</t>
  </si>
  <si>
    <t xml:space="preserve"> 29°36' 1"</t>
  </si>
  <si>
    <t>59°22'54"</t>
  </si>
  <si>
    <t xml:space="preserve"> 32°38'27"</t>
  </si>
  <si>
    <t>59° 1'58"</t>
  </si>
  <si>
    <t>59°57'21"</t>
  </si>
  <si>
    <t>60°18'13"</t>
  </si>
  <si>
    <t>60°15'34"</t>
  </si>
  <si>
    <t xml:space="preserve"> 30°30'24"</t>
  </si>
  <si>
    <t xml:space="preserve"> 30°35'27"</t>
  </si>
  <si>
    <t>60°23'59"</t>
  </si>
  <si>
    <t xml:space="preserve"> 30°38' 0"</t>
  </si>
  <si>
    <t>60°26'27"</t>
  </si>
  <si>
    <t xml:space="preserve"> 30°39' 2"</t>
  </si>
  <si>
    <t>60°31'24"</t>
  </si>
  <si>
    <t xml:space="preserve"> 30°41' 7"</t>
  </si>
  <si>
    <t>60°35'37"</t>
  </si>
  <si>
    <t xml:space="preserve"> 30°41'41"</t>
  </si>
  <si>
    <t>60°38'51"</t>
  </si>
  <si>
    <t>60°43'19"</t>
  </si>
  <si>
    <t xml:space="preserve"> 30°43'51"</t>
  </si>
  <si>
    <t>60°45'17"</t>
  </si>
  <si>
    <t xml:space="preserve"> 30°46'25"</t>
  </si>
  <si>
    <t>60°47'45"</t>
  </si>
  <si>
    <t xml:space="preserve"> 30°50' 1"</t>
  </si>
  <si>
    <t>60°49'29"</t>
  </si>
  <si>
    <t xml:space="preserve"> 24.1</t>
  </si>
  <si>
    <t>60°51'57"</t>
  </si>
  <si>
    <t xml:space="preserve"> 30°55'42"</t>
  </si>
  <si>
    <t>60°56'38"</t>
  </si>
  <si>
    <t xml:space="preserve"> 31° 0'55"</t>
  </si>
  <si>
    <t>60°58'36"</t>
  </si>
  <si>
    <t xml:space="preserve"> 31° 3'32"</t>
  </si>
  <si>
    <t>61° 1'20"</t>
  </si>
  <si>
    <t xml:space="preserve"> 31° 4'38"</t>
  </si>
  <si>
    <t>61° 5'18"</t>
  </si>
  <si>
    <t xml:space="preserve"> 31° 7'19"</t>
  </si>
  <si>
    <t xml:space="preserve"> 22.9</t>
  </si>
  <si>
    <t>61° 8'31"</t>
  </si>
  <si>
    <t xml:space="preserve"> 31° 9'59"</t>
  </si>
  <si>
    <t>61°14' 7"</t>
  </si>
  <si>
    <t xml:space="preserve"> 31°23'35"</t>
  </si>
  <si>
    <t>61°19' 2"</t>
  </si>
  <si>
    <t xml:space="preserve"> 31°29'29"</t>
  </si>
  <si>
    <t>61°22'44"</t>
  </si>
  <si>
    <t xml:space="preserve"> 31°32'45"</t>
  </si>
  <si>
    <t>61°26'42"</t>
  </si>
  <si>
    <t xml:space="preserve"> 31°35' 2"</t>
  </si>
  <si>
    <t>61°30'53"</t>
  </si>
  <si>
    <t xml:space="preserve"> 31°39'55"</t>
  </si>
  <si>
    <t>58°54'52"</t>
  </si>
  <si>
    <t xml:space="preserve"> 26°48'37"</t>
  </si>
  <si>
    <t>58°58'24"</t>
  </si>
  <si>
    <t xml:space="preserve"> 26°51' 4"</t>
  </si>
  <si>
    <t>59° 1'39"</t>
  </si>
  <si>
    <t xml:space="preserve"> 26°52' 8"</t>
  </si>
  <si>
    <t>58°59'43"</t>
  </si>
  <si>
    <t xml:space="preserve"> 26°53'47"</t>
  </si>
  <si>
    <t>59° 3'41"</t>
  </si>
  <si>
    <t xml:space="preserve"> 26°54'17"</t>
  </si>
  <si>
    <t>59° 7' 9"</t>
  </si>
  <si>
    <t xml:space="preserve"> 26°54'23"</t>
  </si>
  <si>
    <t>59°10'48"</t>
  </si>
  <si>
    <t xml:space="preserve"> 26°53' 0"</t>
  </si>
  <si>
    <t xml:space="preserve"> 26°50'42"</t>
  </si>
  <si>
    <t>59°14'28"</t>
  </si>
  <si>
    <t xml:space="preserve"> 26°51'37"</t>
  </si>
  <si>
    <t>59°18'38"</t>
  </si>
  <si>
    <t xml:space="preserve"> 26°50'11"</t>
  </si>
  <si>
    <t>59°21' 7"</t>
  </si>
  <si>
    <t xml:space="preserve"> 26°50'52"</t>
  </si>
  <si>
    <t>59°23'18"</t>
  </si>
  <si>
    <t xml:space="preserve"> 26°49'38"</t>
  </si>
  <si>
    <t>59°27'17"</t>
  </si>
  <si>
    <t xml:space="preserve"> 26°50' 9"</t>
  </si>
  <si>
    <t>59°29'32"</t>
  </si>
  <si>
    <t xml:space="preserve"> 26°51'20"</t>
  </si>
  <si>
    <t>59°35' 1"</t>
  </si>
  <si>
    <t xml:space="preserve"> 26°52'10"</t>
  </si>
  <si>
    <t xml:space="preserve"> 26°53'32"</t>
  </si>
  <si>
    <t xml:space="preserve"> 25.6</t>
  </si>
  <si>
    <t>59°43'58"</t>
  </si>
  <si>
    <t xml:space="preserve"> 26°53'34"</t>
  </si>
  <si>
    <t>58°28'19"</t>
  </si>
  <si>
    <t xml:space="preserve"> 28° 9'53"</t>
  </si>
  <si>
    <t>58°31'16"</t>
  </si>
  <si>
    <t xml:space="preserve"> 28°10' 4"</t>
  </si>
  <si>
    <t>58°35'37"</t>
  </si>
  <si>
    <t xml:space="preserve"> 28° 6' 5"</t>
  </si>
  <si>
    <t>58°40' 5"</t>
  </si>
  <si>
    <t xml:space="preserve"> 28° 7'39"</t>
  </si>
  <si>
    <t>58°42'34"</t>
  </si>
  <si>
    <t xml:space="preserve"> 28° 8'25"</t>
  </si>
  <si>
    <t>58°44' 2"</t>
  </si>
  <si>
    <t xml:space="preserve"> 28° 8'19"</t>
  </si>
  <si>
    <t>58°42'31"</t>
  </si>
  <si>
    <t xml:space="preserve"> 28° 6'32"</t>
  </si>
  <si>
    <t>58°44' 0"</t>
  </si>
  <si>
    <t xml:space="preserve"> 28° 6'26"</t>
  </si>
  <si>
    <t>58°46'39"</t>
  </si>
  <si>
    <t xml:space="preserve"> 28° 3'24"</t>
  </si>
  <si>
    <t>58°49'20"</t>
  </si>
  <si>
    <t xml:space="preserve"> 28° 1'47"</t>
  </si>
  <si>
    <t>58°51'30"</t>
  </si>
  <si>
    <t xml:space="preserve"> 27°59'15"</t>
  </si>
  <si>
    <t>58°52'59"</t>
  </si>
  <si>
    <t xml:space="preserve"> 27°59'37"</t>
  </si>
  <si>
    <t xml:space="preserve"> 27°54'39"</t>
  </si>
  <si>
    <t xml:space="preserve"> 27°52'34"</t>
  </si>
  <si>
    <t>58°59'58"</t>
  </si>
  <si>
    <t xml:space="preserve"> 27°51'28"</t>
  </si>
  <si>
    <t>59° 2'10"</t>
  </si>
  <si>
    <t>59° 3'24"</t>
  </si>
  <si>
    <t xml:space="preserve"> 27°50'43"</t>
  </si>
  <si>
    <t>59°31' 1"</t>
  </si>
  <si>
    <t xml:space="preserve"> 32°24'26"</t>
  </si>
  <si>
    <t xml:space="preserve"> 32°27'54"</t>
  </si>
  <si>
    <t>59°31'39"</t>
  </si>
  <si>
    <t xml:space="preserve"> 32°30'18"</t>
  </si>
  <si>
    <t>59°31' 5"</t>
  </si>
  <si>
    <t xml:space="preserve"> 32°33'39"</t>
  </si>
  <si>
    <t xml:space="preserve"> 25.0</t>
  </si>
  <si>
    <t>59°31'29"</t>
  </si>
  <si>
    <t xml:space="preserve"> 32°38' 3"</t>
  </si>
  <si>
    <t>59°32'40"</t>
  </si>
  <si>
    <t xml:space="preserve"> 32°40'35"</t>
  </si>
  <si>
    <t>59°29'10"</t>
  </si>
  <si>
    <t xml:space="preserve"> 32°53'22"</t>
  </si>
  <si>
    <t>59°28'24"</t>
  </si>
  <si>
    <t xml:space="preserve"> 32°54'16"</t>
  </si>
  <si>
    <t>59°28'13"</t>
  </si>
  <si>
    <t>59°30'34"</t>
  </si>
  <si>
    <t xml:space="preserve"> 32°56'54"</t>
  </si>
  <si>
    <t>59°28'19"</t>
  </si>
  <si>
    <t xml:space="preserve"> 32°57'40"</t>
  </si>
  <si>
    <t>59°27'19"</t>
  </si>
  <si>
    <t>59°25'23"</t>
  </si>
  <si>
    <t xml:space="preserve"> 33° 6' 6"</t>
  </si>
  <si>
    <t>59°22'42"</t>
  </si>
  <si>
    <t xml:space="preserve"> 33° 4'52"</t>
  </si>
  <si>
    <t>59°22'31"</t>
  </si>
  <si>
    <t xml:space="preserve"> 33°12' 5"</t>
  </si>
  <si>
    <t>59°21'32"</t>
  </si>
  <si>
    <t xml:space="preserve"> 33°11'30"</t>
  </si>
  <si>
    <t>59°20'43"</t>
  </si>
  <si>
    <t xml:space="preserve"> 33°14'48"</t>
  </si>
  <si>
    <t>59°20'37"</t>
  </si>
  <si>
    <t xml:space="preserve"> 33°18'10"</t>
  </si>
  <si>
    <t>59°19'35"</t>
  </si>
  <si>
    <t xml:space="preserve"> 33°19'59"</t>
  </si>
  <si>
    <t>58°55'59"</t>
  </si>
  <si>
    <t xml:space="preserve"> 32°35'38"</t>
  </si>
  <si>
    <t>58°55'41"</t>
  </si>
  <si>
    <t>58°54'27"</t>
  </si>
  <si>
    <t xml:space="preserve"> 32°38'21"</t>
  </si>
  <si>
    <t>58°54'24"</t>
  </si>
  <si>
    <t xml:space="preserve"> 32°40'44"</t>
  </si>
  <si>
    <t>58°53'24"</t>
  </si>
  <si>
    <t xml:space="preserve"> 32°41' 7"</t>
  </si>
  <si>
    <t>58°52'41"</t>
  </si>
  <si>
    <t>58°52' 9"</t>
  </si>
  <si>
    <t xml:space="preserve"> 32°41'58"</t>
  </si>
  <si>
    <t>58°51'24"</t>
  </si>
  <si>
    <t xml:space="preserve"> 32°42'23"</t>
  </si>
  <si>
    <t>58°51'28"</t>
  </si>
  <si>
    <t xml:space="preserve"> 32°40' 1"</t>
  </si>
  <si>
    <t>58°51'13"</t>
  </si>
  <si>
    <t xml:space="preserve"> 32°39'31"</t>
  </si>
  <si>
    <t>58°50'26"</t>
  </si>
  <si>
    <t xml:space="preserve"> 32°41'49"</t>
  </si>
  <si>
    <t>58°49'47"</t>
  </si>
  <si>
    <t xml:space="preserve"> 32°48'24"</t>
  </si>
  <si>
    <t>59°24'24"</t>
  </si>
  <si>
    <t xml:space="preserve"> 28°17'31"</t>
  </si>
  <si>
    <t>59°27'10"</t>
  </si>
  <si>
    <t xml:space="preserve"> 28°21'13"</t>
  </si>
  <si>
    <t>59°29' 9"</t>
  </si>
  <si>
    <t xml:space="preserve"> 28°21' 5"</t>
  </si>
  <si>
    <t>59°31'22"</t>
  </si>
  <si>
    <t xml:space="preserve"> 28°20'57"</t>
  </si>
  <si>
    <t>59°32'19"</t>
  </si>
  <si>
    <t xml:space="preserve"> 28°18'27"</t>
  </si>
  <si>
    <t>59°34' 3"</t>
  </si>
  <si>
    <t xml:space="preserve"> 28°18'20"</t>
  </si>
  <si>
    <t xml:space="preserve"> 24.8</t>
  </si>
  <si>
    <t>59°36'32"</t>
  </si>
  <si>
    <t xml:space="preserve"> 28°19' 9"</t>
  </si>
  <si>
    <t>59°38'16"</t>
  </si>
  <si>
    <t xml:space="preserve"> 28°19'31"</t>
  </si>
  <si>
    <t xml:space="preserve"> 28°20'23"</t>
  </si>
  <si>
    <t>59°41'44"</t>
  </si>
  <si>
    <t xml:space="preserve"> 28°20'16"</t>
  </si>
  <si>
    <t>59°45'10"</t>
  </si>
  <si>
    <t xml:space="preserve"> 28°17'36"</t>
  </si>
  <si>
    <t>59°46'52"</t>
  </si>
  <si>
    <t xml:space="preserve"> 28°16'31"</t>
  </si>
  <si>
    <t>59°48'23"</t>
  </si>
  <si>
    <t xml:space="preserve"> 28°18'22"</t>
  </si>
  <si>
    <t>59°50'52"</t>
  </si>
  <si>
    <t xml:space="preserve"> 28°18'12"</t>
  </si>
  <si>
    <t xml:space="preserve"> 23.6</t>
  </si>
  <si>
    <t>59°52'51"</t>
  </si>
  <si>
    <t xml:space="preserve"> 28°18'34"</t>
  </si>
  <si>
    <t>59°56' 2"</t>
  </si>
  <si>
    <t xml:space="preserve"> 28°16'52"</t>
  </si>
  <si>
    <t>59°59' 2"</t>
  </si>
  <si>
    <t xml:space="preserve"> 28°18'39"</t>
  </si>
  <si>
    <t xml:space="preserve"> 28°17'32"</t>
  </si>
  <si>
    <t>60° 3'14"</t>
  </si>
  <si>
    <t xml:space="preserve"> 28°17'23"</t>
  </si>
  <si>
    <t>60° 4'28"</t>
  </si>
  <si>
    <t xml:space="preserve"> 28°17'18"</t>
  </si>
  <si>
    <t>60° 6'26"</t>
  </si>
  <si>
    <t xml:space="preserve"> 28°16'40"</t>
  </si>
  <si>
    <t>58°26'56"</t>
  </si>
  <si>
    <t xml:space="preserve"> 28° 2' 1"</t>
  </si>
  <si>
    <t>58°27'59"</t>
  </si>
  <si>
    <t xml:space="preserve"> 28° 5'13"</t>
  </si>
  <si>
    <t>58°28' 3"</t>
  </si>
  <si>
    <t xml:space="preserve"> 28° 8'30"</t>
  </si>
  <si>
    <t>58°29'15"</t>
  </si>
  <si>
    <t xml:space="preserve"> 28° 7' 0"</t>
  </si>
  <si>
    <t xml:space="preserve"> 28° 8'27"</t>
  </si>
  <si>
    <t xml:space="preserve"> 24.2</t>
  </si>
  <si>
    <t>58°28'36"</t>
  </si>
  <si>
    <t xml:space="preserve"> 28°11'44"</t>
  </si>
  <si>
    <t>58°26'50"</t>
  </si>
  <si>
    <t xml:space="preserve"> 28° 9' 3"</t>
  </si>
  <si>
    <t>58°28' 2"</t>
  </si>
  <si>
    <t xml:space="preserve"> 28° 8' 2"</t>
  </si>
  <si>
    <t>58°28'33"</t>
  </si>
  <si>
    <t xml:space="preserve"> 28° 9'24"</t>
  </si>
  <si>
    <t>58°27'38"</t>
  </si>
  <si>
    <t xml:space="preserve"> 28°12'44"</t>
  </si>
  <si>
    <t>58°26'41"</t>
  </si>
  <si>
    <t xml:space="preserve"> 28°14'40"</t>
  </si>
  <si>
    <t>58°24'40"</t>
  </si>
  <si>
    <t xml:space="preserve"> 28°12' 0"</t>
  </si>
  <si>
    <t>58°21'24"</t>
  </si>
  <si>
    <t xml:space="preserve"> 28° 8' 1"</t>
  </si>
  <si>
    <t>58°22'26"</t>
  </si>
  <si>
    <t xml:space="preserve"> 28°10'45"</t>
  </si>
  <si>
    <t>58°21'12"</t>
  </si>
  <si>
    <t xml:space="preserve"> 28°10'22"</t>
  </si>
  <si>
    <t>58°22'57"</t>
  </si>
  <si>
    <t xml:space="preserve"> 28°11'39"</t>
  </si>
  <si>
    <t>58°21'15"</t>
  </si>
  <si>
    <t xml:space="preserve"> 28°12'42"</t>
  </si>
  <si>
    <t>58°20'35"</t>
  </si>
  <si>
    <t xml:space="preserve"> 28°17'24"</t>
  </si>
  <si>
    <t>58°20'23"</t>
  </si>
  <si>
    <t xml:space="preserve"> 28°19'45"</t>
  </si>
  <si>
    <t>58°21'38"</t>
  </si>
  <si>
    <t>61° 7'41"</t>
  </si>
  <si>
    <t xml:space="preserve"> 29°42'12"</t>
  </si>
  <si>
    <t>61° 5'28"</t>
  </si>
  <si>
    <t xml:space="preserve"> 29°47'53"</t>
  </si>
  <si>
    <t>61° 3'29"</t>
  </si>
  <si>
    <t xml:space="preserve"> 29°55' 4"</t>
  </si>
  <si>
    <t>61° 0'31"</t>
  </si>
  <si>
    <t xml:space="preserve"> 30° 1'14"</t>
  </si>
  <si>
    <t>60°59'47"</t>
  </si>
  <si>
    <t xml:space="preserve"> 30° 4'49"</t>
  </si>
  <si>
    <t>60°57' 3"</t>
  </si>
  <si>
    <t xml:space="preserve"> 30° 8'55"</t>
  </si>
  <si>
    <t>60°53'34"</t>
  </si>
  <si>
    <t xml:space="preserve"> 30°10'58"</t>
  </si>
  <si>
    <t>60°45'37"</t>
  </si>
  <si>
    <t xml:space="preserve"> 30°18'34"</t>
  </si>
  <si>
    <t xml:space="preserve"> 30°23'37"</t>
  </si>
  <si>
    <t>60°39'23"</t>
  </si>
  <si>
    <t xml:space="preserve"> 30°29'39"</t>
  </si>
  <si>
    <t>60°36'37"</t>
  </si>
  <si>
    <t xml:space="preserve"> 30°40'42"</t>
  </si>
  <si>
    <t>60°35' 7"</t>
  </si>
  <si>
    <t xml:space="preserve"> 30°44'42"</t>
  </si>
  <si>
    <t>60°32'22"</t>
  </si>
  <si>
    <t xml:space="preserve"> 30°49'10"</t>
  </si>
  <si>
    <t>60°27'53"</t>
  </si>
  <si>
    <t xml:space="preserve"> 30°52' 5"</t>
  </si>
  <si>
    <t>60°25'24"</t>
  </si>
  <si>
    <t xml:space="preserve"> 30°53'32"</t>
  </si>
  <si>
    <t>60°21'53"</t>
  </si>
  <si>
    <t xml:space="preserve"> 30°58'26"</t>
  </si>
  <si>
    <t>60°19'22"</t>
  </si>
  <si>
    <t xml:space="preserve"> 31° 3'52"</t>
  </si>
  <si>
    <t>60°14'54"</t>
  </si>
  <si>
    <t xml:space="preserve"> 31° 5'13"</t>
  </si>
  <si>
    <t>60°12'39"</t>
  </si>
  <si>
    <t xml:space="preserve"> 31° 8' 8"</t>
  </si>
  <si>
    <t>60° 9' 9"</t>
  </si>
  <si>
    <t xml:space="preserve"> 31°11'29"</t>
  </si>
  <si>
    <t>60° 6'22"</t>
  </si>
  <si>
    <t xml:space="preserve"> 31°17'20"</t>
  </si>
  <si>
    <t>60° 2'22"</t>
  </si>
  <si>
    <t xml:space="preserve"> 31°21'38"</t>
  </si>
  <si>
    <t>59°58'56"</t>
  </si>
  <si>
    <t xml:space="preserve"> 28°27'32"</t>
  </si>
  <si>
    <t>60° 1'15"</t>
  </si>
  <si>
    <t xml:space="preserve"> 28°33'48"</t>
  </si>
  <si>
    <t>60° 4'50"</t>
  </si>
  <si>
    <t xml:space="preserve"> 28°41'30"</t>
  </si>
  <si>
    <t>60° 7'43"</t>
  </si>
  <si>
    <t xml:space="preserve"> 28°54'44"</t>
  </si>
  <si>
    <t>60° 7'49"</t>
  </si>
  <si>
    <t xml:space="preserve"> 29° 4' 8"</t>
  </si>
  <si>
    <t>60°11'25"</t>
  </si>
  <si>
    <t xml:space="preserve"> 29°18'23"</t>
  </si>
  <si>
    <t>60°13'29"</t>
  </si>
  <si>
    <t xml:space="preserve"> 29°30'15"</t>
  </si>
  <si>
    <t xml:space="preserve"> 29°38'12"</t>
  </si>
  <si>
    <t>60°16' 3"</t>
  </si>
  <si>
    <t xml:space="preserve"> 29°47'37"</t>
  </si>
  <si>
    <t>60°18' 3"</t>
  </si>
  <si>
    <t xml:space="preserve"> 29°58' 3"</t>
  </si>
  <si>
    <t>60°19'48"</t>
  </si>
  <si>
    <t xml:space="preserve"> 30° 9'30"</t>
  </si>
  <si>
    <t>60°23'17"</t>
  </si>
  <si>
    <t xml:space="preserve"> 30°19'29"</t>
  </si>
  <si>
    <t xml:space="preserve"> 30°29'31"</t>
  </si>
  <si>
    <t>60°27'42"</t>
  </si>
  <si>
    <t xml:space="preserve"> 30°37'33"</t>
  </si>
  <si>
    <t>60°30'24"</t>
  </si>
  <si>
    <t xml:space="preserve"> 30°46' 7"</t>
  </si>
  <si>
    <t>60°31'19"</t>
  </si>
  <si>
    <t>60°33'30"</t>
  </si>
  <si>
    <t xml:space="preserve"> 31° 5'48"</t>
  </si>
  <si>
    <t>60°36'53"</t>
  </si>
  <si>
    <t xml:space="preserve"> 31°16'29"</t>
  </si>
  <si>
    <t>60°39'47"</t>
  </si>
  <si>
    <t xml:space="preserve"> 31°25'41"</t>
  </si>
  <si>
    <t>60°42'11"</t>
  </si>
  <si>
    <t xml:space="preserve"> 31°32'52"</t>
  </si>
  <si>
    <t>60°44'47"</t>
  </si>
  <si>
    <t xml:space="preserve"> 31°43' 7"</t>
  </si>
  <si>
    <t>60°43'10"</t>
  </si>
  <si>
    <t xml:space="preserve"> 31°52'38"</t>
  </si>
  <si>
    <t>60°46'29"</t>
  </si>
  <si>
    <t xml:space="preserve"> 32° 3'29"</t>
  </si>
  <si>
    <t>60°50'15"</t>
  </si>
  <si>
    <t xml:space="preserve"> 32°16'26"</t>
  </si>
  <si>
    <t xml:space="preserve"> 32°25'48"</t>
  </si>
  <si>
    <t>60°54'31"</t>
  </si>
  <si>
    <t xml:space="preserve"> 32°40'42"</t>
  </si>
  <si>
    <t>60°58' 1"</t>
  </si>
  <si>
    <t xml:space="preserve"> 32°51'13"</t>
  </si>
  <si>
    <t>61° 1'45"</t>
  </si>
  <si>
    <t xml:space="preserve"> 33° 1'49"</t>
  </si>
  <si>
    <t>61° 4' 4"</t>
  </si>
  <si>
    <t xml:space="preserve"> 33° 9'14"</t>
  </si>
  <si>
    <t>61° 5'29"</t>
  </si>
  <si>
    <t xml:space="preserve"> 33°21'42"</t>
  </si>
  <si>
    <t>61° 7'53"</t>
  </si>
  <si>
    <t xml:space="preserve"> 33°34'19"</t>
  </si>
  <si>
    <t>59°11'42"</t>
  </si>
  <si>
    <t xml:space="preserve"> 28°26' 2"</t>
  </si>
  <si>
    <t>59°13' 5"</t>
  </si>
  <si>
    <t xml:space="preserve"> 28°36' 2"</t>
  </si>
  <si>
    <t>59°14'58"</t>
  </si>
  <si>
    <t xml:space="preserve"> 28°46'59"</t>
  </si>
  <si>
    <t>59°17'20"</t>
  </si>
  <si>
    <t xml:space="preserve"> 29° 0'20"</t>
  </si>
  <si>
    <t>59°19'56"</t>
  </si>
  <si>
    <t xml:space="preserve"> 29°12'17"</t>
  </si>
  <si>
    <t>59°22'45"</t>
  </si>
  <si>
    <t xml:space="preserve"> 29°27' 9"</t>
  </si>
  <si>
    <t>59°25' 2"</t>
  </si>
  <si>
    <t xml:space="preserve"> 29°35'18"</t>
  </si>
  <si>
    <t>59°28'18"</t>
  </si>
  <si>
    <t xml:space="preserve"> 29°48'47"</t>
  </si>
  <si>
    <t>59°30'18"</t>
  </si>
  <si>
    <t xml:space="preserve"> 29°57'58"</t>
  </si>
  <si>
    <t>59°34' 1"</t>
  </si>
  <si>
    <t xml:space="preserve"> 30°10'34"</t>
  </si>
  <si>
    <t>59°35'45"</t>
  </si>
  <si>
    <t xml:space="preserve"> 30°20'17"</t>
  </si>
  <si>
    <t>59°37'57"</t>
  </si>
  <si>
    <t xml:space="preserve"> 30°31'29"</t>
  </si>
  <si>
    <t>59°41' 8"</t>
  </si>
  <si>
    <t xml:space="preserve"> 30°41'46"</t>
  </si>
  <si>
    <t>59°42'19"</t>
  </si>
  <si>
    <t xml:space="preserve"> 30°53' 1"</t>
  </si>
  <si>
    <t>59°42'30"</t>
  </si>
  <si>
    <t xml:space="preserve"> 31° 1'19"</t>
  </si>
  <si>
    <t>59°43'11"</t>
  </si>
  <si>
    <t xml:space="preserve"> 31° 9' 9"</t>
  </si>
  <si>
    <t>59°45'18"</t>
  </si>
  <si>
    <t xml:space="preserve"> 31°20'57"</t>
  </si>
  <si>
    <t>59°50' 1"</t>
  </si>
  <si>
    <t xml:space="preserve"> 31°40'45"</t>
  </si>
  <si>
    <t>59°52' 7"</t>
  </si>
  <si>
    <t xml:space="preserve"> 31°50'41"</t>
  </si>
  <si>
    <t>59°54'41"</t>
  </si>
  <si>
    <t xml:space="preserve"> 32° 1' 9"</t>
  </si>
  <si>
    <t>59°56'31"</t>
  </si>
  <si>
    <t xml:space="preserve"> 32° 9'38"</t>
  </si>
  <si>
    <t>59°59'22"</t>
  </si>
  <si>
    <t xml:space="preserve"> 32°16'44"</t>
  </si>
  <si>
    <t>60° 1'25"</t>
  </si>
  <si>
    <t xml:space="preserve"> 32°26'45"</t>
  </si>
  <si>
    <t>60° 2'55"</t>
  </si>
  <si>
    <t xml:space="preserve"> 32°38'15"</t>
  </si>
  <si>
    <t>60° 5'38"</t>
  </si>
  <si>
    <t>59°23'32"</t>
  </si>
  <si>
    <t xml:space="preserve"> 30°52' 6"</t>
  </si>
  <si>
    <t>59°26'46"</t>
  </si>
  <si>
    <t xml:space="preserve"> 30°50'14"</t>
  </si>
  <si>
    <t>59°23'34"</t>
  </si>
  <si>
    <t xml:space="preserve"> 30°46'47"</t>
  </si>
  <si>
    <t>59°24'34"</t>
  </si>
  <si>
    <t xml:space="preserve"> 30°44'24"</t>
  </si>
  <si>
    <t>59°24' 5"</t>
  </si>
  <si>
    <t xml:space="preserve"> 30°42'56"</t>
  </si>
  <si>
    <t>59°26' 4"</t>
  </si>
  <si>
    <t xml:space="preserve"> 30°41'31"</t>
  </si>
  <si>
    <t>59°26'49"</t>
  </si>
  <si>
    <t xml:space="preserve"> 30°37'11"</t>
  </si>
  <si>
    <t>59°25'51"</t>
  </si>
  <si>
    <t xml:space="preserve"> 30°32'20"</t>
  </si>
  <si>
    <t>59°26'21"</t>
  </si>
  <si>
    <t xml:space="preserve"> 30°30'53"</t>
  </si>
  <si>
    <t>59°27'20"</t>
  </si>
  <si>
    <t xml:space="preserve"> 30°29'56"</t>
  </si>
  <si>
    <t>59°29'34"</t>
  </si>
  <si>
    <t xml:space="preserve"> 30°28'59"</t>
  </si>
  <si>
    <t>59°29' 4"</t>
  </si>
  <si>
    <t xml:space="preserve"> 30°26' 4"</t>
  </si>
  <si>
    <t xml:space="preserve"> 30°25' 7"</t>
  </si>
  <si>
    <t xml:space="preserve"> 30°23'40"</t>
  </si>
  <si>
    <t>59°33'46"</t>
  </si>
  <si>
    <t xml:space="preserve"> 30°23'11"</t>
  </si>
  <si>
    <t xml:space="preserve"> 30°19'19"</t>
  </si>
  <si>
    <t xml:space="preserve"> 30°18'50"</t>
  </si>
  <si>
    <t xml:space="preserve"> 30°15'55"</t>
  </si>
  <si>
    <t>59°41'41"</t>
  </si>
  <si>
    <t>59°43'40"</t>
  </si>
  <si>
    <t>59°43'25"</t>
  </si>
  <si>
    <t xml:space="preserve"> 30° 8'36"</t>
  </si>
  <si>
    <t>59°43'10"</t>
  </si>
  <si>
    <t xml:space="preserve"> 30° 6' 9"</t>
  </si>
  <si>
    <t>59°45'23"</t>
  </si>
  <si>
    <t xml:space="preserve"> 30° 5'10"</t>
  </si>
  <si>
    <t>59°45'38"</t>
  </si>
  <si>
    <t xml:space="preserve"> 30° 3'13"</t>
  </si>
  <si>
    <t>59°46'37"</t>
  </si>
  <si>
    <t xml:space="preserve"> 30° 2'14"</t>
  </si>
  <si>
    <t xml:space="preserve"> 29°59'47"</t>
  </si>
  <si>
    <t>59°47'21"</t>
  </si>
  <si>
    <t xml:space="preserve"> 29°58'48"</t>
  </si>
  <si>
    <t>58°31'11"</t>
  </si>
  <si>
    <t xml:space="preserve"> 30°15'48"</t>
  </si>
  <si>
    <t>58°33'53"</t>
  </si>
  <si>
    <t xml:space="preserve"> 30°20'58"</t>
  </si>
  <si>
    <t>58°34' 8"</t>
  </si>
  <si>
    <t xml:space="preserve"> 30°20'30"</t>
  </si>
  <si>
    <t xml:space="preserve"> 30°22'52"</t>
  </si>
  <si>
    <t xml:space="preserve"> 30°23'20"</t>
  </si>
  <si>
    <t>58°39' 3"</t>
  </si>
  <si>
    <t xml:space="preserve"> 30°24'46"</t>
  </si>
  <si>
    <t>58°40'46"</t>
  </si>
  <si>
    <t xml:space="preserve"> 30°25'15"</t>
  </si>
  <si>
    <t xml:space="preserve"> 30°24'48"</t>
  </si>
  <si>
    <t>58°47'25"</t>
  </si>
  <si>
    <t xml:space="preserve"> 30°25'46"</t>
  </si>
  <si>
    <t>58°49'38"</t>
  </si>
  <si>
    <t xml:space="preserve"> 30°26'15"</t>
  </si>
  <si>
    <t>58°52'20"</t>
  </si>
  <si>
    <t xml:space="preserve"> 30°23'54"</t>
  </si>
  <si>
    <t>58°54' 4"</t>
  </si>
  <si>
    <t xml:space="preserve"> 30°21' 4"</t>
  </si>
  <si>
    <t>58°56'17"</t>
  </si>
  <si>
    <t xml:space="preserve"> 30°20' 8"</t>
  </si>
  <si>
    <t>58°59'59"</t>
  </si>
  <si>
    <t xml:space="preserve"> 30°19'40"</t>
  </si>
  <si>
    <t>59° 2'56"</t>
  </si>
  <si>
    <t>59° 5'39"</t>
  </si>
  <si>
    <t xml:space="preserve"> 30°17'46"</t>
  </si>
  <si>
    <t>59° 8' 7"</t>
  </si>
  <si>
    <t>59°10'35"</t>
  </si>
  <si>
    <t>59°13'17"</t>
  </si>
  <si>
    <t xml:space="preserve"> 30°19'14"</t>
  </si>
  <si>
    <t>59°15'31"</t>
  </si>
  <si>
    <t xml:space="preserve"> 30°16'50"</t>
  </si>
  <si>
    <t>59°19'28"</t>
  </si>
  <si>
    <t xml:space="preserve"> 30°14'26"</t>
  </si>
  <si>
    <t>59°22'10"</t>
  </si>
  <si>
    <t>59°26'37"</t>
  </si>
  <si>
    <t xml:space="preserve"> 30° 9'36"</t>
  </si>
  <si>
    <t>59°28'21"</t>
  </si>
  <si>
    <t>59°32'18"</t>
  </si>
  <si>
    <t>59°34'16"</t>
  </si>
  <si>
    <t xml:space="preserve"> 30° 9'35"</t>
  </si>
  <si>
    <t xml:space="preserve"> 30° 5'13"</t>
  </si>
  <si>
    <t xml:space="preserve"> 30° 4'14"</t>
  </si>
  <si>
    <t xml:space="preserve"> 30° 5'41"</t>
  </si>
  <si>
    <t xml:space="preserve"> 30° 5'11"</t>
  </si>
  <si>
    <t>59°45' 9"</t>
  </si>
  <si>
    <t>59°45'53"</t>
  </si>
  <si>
    <t xml:space="preserve"> 30° 1'15"</t>
  </si>
  <si>
    <t>59°47'36"</t>
  </si>
  <si>
    <t xml:space="preserve"> 30° 0'45"</t>
  </si>
  <si>
    <t>59°48'51"</t>
  </si>
  <si>
    <t>59°49'35"</t>
  </si>
  <si>
    <t xml:space="preserve"> 30° 0'44"</t>
  </si>
  <si>
    <t>58°46'50"</t>
  </si>
  <si>
    <t xml:space="preserve"> 28°27'31"</t>
  </si>
  <si>
    <t>58°53'42"</t>
  </si>
  <si>
    <t xml:space="preserve"> 28°26'10"</t>
  </si>
  <si>
    <t>58°58'36"</t>
  </si>
  <si>
    <t xml:space="preserve"> 28°23'58"</t>
  </si>
  <si>
    <t xml:space="preserve"> 28°20'21"</t>
  </si>
  <si>
    <t>59° 6'25"</t>
  </si>
  <si>
    <t xml:space="preserve"> 28°20' 8"</t>
  </si>
  <si>
    <t>59° 9'54"</t>
  </si>
  <si>
    <t xml:space="preserve"> 28°21'21"</t>
  </si>
  <si>
    <t xml:space="preserve"> 28°20'11"</t>
  </si>
  <si>
    <t>59°17'29"</t>
  </si>
  <si>
    <t xml:space="preserve"> 28°16'39"</t>
  </si>
  <si>
    <t>59°25'52"</t>
  </si>
  <si>
    <t xml:space="preserve"> 28°16'28"</t>
  </si>
  <si>
    <t>59°28'48"</t>
  </si>
  <si>
    <t xml:space="preserve"> 28°15'18"</t>
  </si>
  <si>
    <t>59°35'12"</t>
  </si>
  <si>
    <t xml:space="preserve"> 28°13'24"</t>
  </si>
  <si>
    <t>58°40'22"</t>
  </si>
  <si>
    <t xml:space="preserve"> 31°46'46"</t>
  </si>
  <si>
    <t>58°45' 5"</t>
  </si>
  <si>
    <t xml:space="preserve"> 31°43'42"</t>
  </si>
  <si>
    <t xml:space="preserve"> 31°38'43"</t>
  </si>
  <si>
    <t>58°54' 2"</t>
  </si>
  <si>
    <t xml:space="preserve"> 31°37'31"</t>
  </si>
  <si>
    <t>58°58' 0"</t>
  </si>
  <si>
    <t xml:space="preserve"> 31°34'22"</t>
  </si>
  <si>
    <t xml:space="preserve"> 31°32'39"</t>
  </si>
  <si>
    <t>59° 5'11"</t>
  </si>
  <si>
    <t xml:space="preserve"> 31°31'21"</t>
  </si>
  <si>
    <t>59° 9'56"</t>
  </si>
  <si>
    <t xml:space="preserve"> 31°26'47"</t>
  </si>
  <si>
    <t>59°15'23"</t>
  </si>
  <si>
    <t xml:space="preserve"> 31°24'36"</t>
  </si>
  <si>
    <t>59°18'51"</t>
  </si>
  <si>
    <t xml:space="preserve"> 31°23'18"</t>
  </si>
  <si>
    <t>59°22'33"</t>
  </si>
  <si>
    <t xml:space="preserve"> 31°22'29"</t>
  </si>
  <si>
    <t>59°27'47"</t>
  </si>
  <si>
    <t xml:space="preserve"> 31°18'49"</t>
  </si>
  <si>
    <t xml:space="preserve"> 31°15' 8"</t>
  </si>
  <si>
    <t xml:space="preserve"> 31°12'26"</t>
  </si>
  <si>
    <t>59°43'57"</t>
  </si>
  <si>
    <t xml:space="preserve"> 31° 6'14"</t>
  </si>
  <si>
    <t>59°49'25"</t>
  </si>
  <si>
    <t xml:space="preserve"> 31° 2'29"</t>
  </si>
  <si>
    <t>59°54' 9"</t>
  </si>
  <si>
    <t>59°58'37"</t>
  </si>
  <si>
    <t xml:space="preserve"> 30°55'22"</t>
  </si>
  <si>
    <t xml:space="preserve"> 30°48'33"</t>
  </si>
  <si>
    <t>60° 7'22"</t>
  </si>
  <si>
    <t xml:space="preserve"> 30°39'44"</t>
  </si>
  <si>
    <t>60°12'50"</t>
  </si>
  <si>
    <t xml:space="preserve"> 30°34'51"</t>
  </si>
  <si>
    <t>60°18'18"</t>
  </si>
  <si>
    <t xml:space="preserve"> 30°28'56"</t>
  </si>
  <si>
    <t>60°22'32"</t>
  </si>
  <si>
    <t xml:space="preserve"> 30°22'59"</t>
  </si>
  <si>
    <t>60°26'15"</t>
  </si>
  <si>
    <t xml:space="preserve"> 30°22'30"</t>
  </si>
  <si>
    <t>60°29'43"</t>
  </si>
  <si>
    <t xml:space="preserve"> 30°22' 1"</t>
  </si>
  <si>
    <t>59° 9'40"</t>
  </si>
  <si>
    <t xml:space="preserve"> 28°57'47"</t>
  </si>
  <si>
    <t>59°11'20"</t>
  </si>
  <si>
    <t xml:space="preserve"> 28°53'24"</t>
  </si>
  <si>
    <t>59°13'14"</t>
  </si>
  <si>
    <t xml:space="preserve"> 28°47'33"</t>
  </si>
  <si>
    <t>59°14'53"</t>
  </si>
  <si>
    <t xml:space="preserve"> 28°41'13"</t>
  </si>
  <si>
    <t>59°17'31"</t>
  </si>
  <si>
    <t xml:space="preserve"> 28°34'49"</t>
  </si>
  <si>
    <t>59°19'14"</t>
  </si>
  <si>
    <t xml:space="preserve"> 28°34'44"</t>
  </si>
  <si>
    <t>59°21'55"</t>
  </si>
  <si>
    <t xml:space="preserve"> 28°32'10"</t>
  </si>
  <si>
    <t>59°26'17"</t>
  </si>
  <si>
    <t xml:space="preserve"> 28°27' 4"</t>
  </si>
  <si>
    <t>59°29'52"</t>
  </si>
  <si>
    <t xml:space="preserve"> 28°20' 4"</t>
  </si>
  <si>
    <t>59°34'15"</t>
  </si>
  <si>
    <t xml:space="preserve"> 28°15'54"</t>
  </si>
  <si>
    <t>59°36'26"</t>
  </si>
  <si>
    <t xml:space="preserve"> 28°13'19"</t>
  </si>
  <si>
    <t>59°39'18"</t>
  </si>
  <si>
    <t xml:space="preserve"> 28° 8'15"</t>
  </si>
  <si>
    <t>59°42'41"</t>
  </si>
  <si>
    <t xml:space="preserve"> 28° 4' 5"</t>
  </si>
  <si>
    <t>59°46'44"</t>
  </si>
  <si>
    <t xml:space="preserve"> 27°55'57"</t>
  </si>
  <si>
    <t>59°49'24"</t>
  </si>
  <si>
    <t xml:space="preserve"> 27°52'48"</t>
  </si>
  <si>
    <t>59°52' 2"</t>
  </si>
  <si>
    <t xml:space="preserve"> 27°48'39"</t>
  </si>
  <si>
    <t>59°55'32"</t>
  </si>
  <si>
    <t xml:space="preserve"> 27°39' 1"</t>
  </si>
  <si>
    <t xml:space="preserve"> 27°31'27"</t>
  </si>
  <si>
    <t>60° 3'10"</t>
  </si>
  <si>
    <t xml:space="preserve"> 27°25'58"</t>
  </si>
  <si>
    <t>60° 8'42"</t>
  </si>
  <si>
    <t xml:space="preserve"> 27°19'28"</t>
  </si>
  <si>
    <t>60°12'32"</t>
  </si>
  <si>
    <t xml:space="preserve"> 27°13'37"</t>
  </si>
  <si>
    <t>60°15'25"</t>
  </si>
  <si>
    <t xml:space="preserve"> 27°10'19"</t>
  </si>
  <si>
    <t>60°17'55"</t>
  </si>
  <si>
    <t xml:space="preserve"> 27° 1'34"</t>
  </si>
  <si>
    <t>58°44'10"</t>
  </si>
  <si>
    <t xml:space="preserve"> 32°46'30"</t>
  </si>
  <si>
    <t>58°48'33"</t>
  </si>
  <si>
    <t xml:space="preserve"> 32°37'52"</t>
  </si>
  <si>
    <t xml:space="preserve"> 12.5</t>
  </si>
  <si>
    <t>58°53' 9"</t>
  </si>
  <si>
    <t xml:space="preserve"> 32°29'42"</t>
  </si>
  <si>
    <t>58°58' 7"</t>
  </si>
  <si>
    <t xml:space="preserve"> 32°15'19"</t>
  </si>
  <si>
    <t>59° 1'41"</t>
  </si>
  <si>
    <t xml:space="preserve"> 32° 8'53"</t>
  </si>
  <si>
    <t xml:space="preserve"> 12.6</t>
  </si>
  <si>
    <t>59° 7'45"</t>
  </si>
  <si>
    <t xml:space="preserve"> 32° 0'11"</t>
  </si>
  <si>
    <t xml:space="preserve"> 12.1</t>
  </si>
  <si>
    <t>59°12'30"</t>
  </si>
  <si>
    <t xml:space="preserve"> 31°56'10"</t>
  </si>
  <si>
    <t>59°19'17"</t>
  </si>
  <si>
    <t xml:space="preserve"> 31°48'22"</t>
  </si>
  <si>
    <t>59°23'35"</t>
  </si>
  <si>
    <t xml:space="preserve"> 31°40'23"</t>
  </si>
  <si>
    <t>59°27'25"</t>
  </si>
  <si>
    <t xml:space="preserve"> 31°29'27"</t>
  </si>
  <si>
    <t>59°32'12"</t>
  </si>
  <si>
    <t xml:space="preserve"> 31°20'56"</t>
  </si>
  <si>
    <t xml:space="preserve"> 13.2</t>
  </si>
  <si>
    <t>59°37'12"</t>
  </si>
  <si>
    <t xml:space="preserve"> 31°15'17"</t>
  </si>
  <si>
    <t>59°43'49"</t>
  </si>
  <si>
    <t xml:space="preserve"> 30°49' 8"</t>
  </si>
  <si>
    <t>59°49'18"</t>
  </si>
  <si>
    <t xml:space="preserve"> 30°37'59"</t>
  </si>
  <si>
    <t xml:space="preserve"> 12.9</t>
  </si>
  <si>
    <t>59°56' 1"</t>
  </si>
  <si>
    <t xml:space="preserve"> 30°25'47"</t>
  </si>
  <si>
    <t>59°58'15"</t>
  </si>
  <si>
    <t xml:space="preserve"> 30°14'58"</t>
  </si>
  <si>
    <t>60° 1'58"</t>
  </si>
  <si>
    <t xml:space="preserve"> 30°10' 2"</t>
  </si>
  <si>
    <t>58°17'19"</t>
  </si>
  <si>
    <t xml:space="preserve"> 29°32'31"</t>
  </si>
  <si>
    <t xml:space="preserve"> 29°40'24"</t>
  </si>
  <si>
    <t>58°21' 3"</t>
  </si>
  <si>
    <t xml:space="preserve"> 29°44'33"</t>
  </si>
  <si>
    <t>58°24'17"</t>
  </si>
  <si>
    <t xml:space="preserve"> 29°54'19"</t>
  </si>
  <si>
    <t>58°26'16"</t>
  </si>
  <si>
    <t xml:space="preserve"> 29°59'54"</t>
  </si>
  <si>
    <t>58°28'43"</t>
  </si>
  <si>
    <t xml:space="preserve"> 29°58'57"</t>
  </si>
  <si>
    <t>58°31'26"</t>
  </si>
  <si>
    <t xml:space="preserve"> 30° 1'44"</t>
  </si>
  <si>
    <t xml:space="preserve"> 30° 7'21"</t>
  </si>
  <si>
    <t>58°36'21"</t>
  </si>
  <si>
    <t>58°39'18"</t>
  </si>
  <si>
    <t xml:space="preserve"> 30°17'42"</t>
  </si>
  <si>
    <t>58°41' 1"</t>
  </si>
  <si>
    <t xml:space="preserve"> 30°21' 0"</t>
  </si>
  <si>
    <t>58°43'58"</t>
  </si>
  <si>
    <t>58°46'54"</t>
  </si>
  <si>
    <t xml:space="preserve"> 30°33'20"</t>
  </si>
  <si>
    <t>58°49' 6"</t>
  </si>
  <si>
    <t xml:space="preserve"> 30°37' 8"</t>
  </si>
  <si>
    <t>58°50'48"</t>
  </si>
  <si>
    <t xml:space="preserve"> 30°41'54"</t>
  </si>
  <si>
    <t xml:space="preserve"> 30°45'45"</t>
  </si>
  <si>
    <t>58°56'39"</t>
  </si>
  <si>
    <t xml:space="preserve"> 30°54'22"</t>
  </si>
  <si>
    <t>59° 0'19"</t>
  </si>
  <si>
    <t xml:space="preserve"> 30°59'41"</t>
  </si>
  <si>
    <t>59° 1'32"</t>
  </si>
  <si>
    <t xml:space="preserve"> 31° 2' 6"</t>
  </si>
  <si>
    <t>59° 4'26"</t>
  </si>
  <si>
    <t xml:space="preserve"> 31° 8'52"</t>
  </si>
  <si>
    <t>59° 7' 6"</t>
  </si>
  <si>
    <t xml:space="preserve"> 31°13'16"</t>
  </si>
  <si>
    <t>59°10' 0"</t>
  </si>
  <si>
    <t xml:space="preserve"> 31°19'35"</t>
  </si>
  <si>
    <t>59°12'22"</t>
  </si>
  <si>
    <t xml:space="preserve"> 31°28'48"</t>
  </si>
  <si>
    <t>59°15'18"</t>
  </si>
  <si>
    <t xml:space="preserve"> 31°31'48"</t>
  </si>
  <si>
    <t xml:space="preserve"> 12.2</t>
  </si>
  <si>
    <t>59°18'25"</t>
  </si>
  <si>
    <t xml:space="preserve"> 31°38'41"</t>
  </si>
  <si>
    <t xml:space="preserve"> 12.0</t>
  </si>
  <si>
    <t>59°22' 3"</t>
  </si>
  <si>
    <t xml:space="preserve"> 31°44'39"</t>
  </si>
  <si>
    <t>59°24'26"</t>
  </si>
  <si>
    <t xml:space="preserve"> 31°50'35"</t>
  </si>
  <si>
    <t>59°25'34"</t>
  </si>
  <si>
    <t xml:space="preserve"> 31°56'56"</t>
  </si>
  <si>
    <t xml:space="preserve"> 10.5</t>
  </si>
  <si>
    <t>59°28'29"</t>
  </si>
  <si>
    <t xml:space="preserve"> 32° 0'30"</t>
  </si>
  <si>
    <t xml:space="preserve"> 10.2</t>
  </si>
  <si>
    <t>59°29'53"</t>
  </si>
  <si>
    <t xml:space="preserve"> 32° 5'26"</t>
  </si>
  <si>
    <t xml:space="preserve"> 10.3</t>
  </si>
  <si>
    <t>59°23'37"</t>
  </si>
  <si>
    <t xml:space="preserve"> 33° 7'22"</t>
  </si>
  <si>
    <t xml:space="preserve"> 33° 5'38"</t>
  </si>
  <si>
    <t>59°18' 2"</t>
  </si>
  <si>
    <t xml:space="preserve"> 33° 3'55"</t>
  </si>
  <si>
    <t>59°14'46"</t>
  </si>
  <si>
    <t xml:space="preserve"> 33° 6' 0"</t>
  </si>
  <si>
    <t>59°13'22"</t>
  </si>
  <si>
    <t xml:space="preserve"> 33° 2'59"</t>
  </si>
  <si>
    <t>59°10'34"</t>
  </si>
  <si>
    <t xml:space="preserve"> 32°56' 0"</t>
  </si>
  <si>
    <t>59° 9'10"</t>
  </si>
  <si>
    <t xml:space="preserve"> 32°53' 0"</t>
  </si>
  <si>
    <t xml:space="preserve"> 32°49'24"</t>
  </si>
  <si>
    <t>59° 4'51"</t>
  </si>
  <si>
    <t xml:space="preserve"> 32°47'49"</t>
  </si>
  <si>
    <t>59° 4' 9"</t>
  </si>
  <si>
    <t xml:space="preserve"> 32°45'51"</t>
  </si>
  <si>
    <t>59° 3'18"</t>
  </si>
  <si>
    <t xml:space="preserve"> 32°40' 2"</t>
  </si>
  <si>
    <t>59° 2'23"</t>
  </si>
  <si>
    <t xml:space="preserve"> 32°36' 9"</t>
  </si>
  <si>
    <t>59° 2'15"</t>
  </si>
  <si>
    <t xml:space="preserve"> 32°30'53"</t>
  </si>
  <si>
    <t>58°59'50"</t>
  </si>
  <si>
    <t xml:space="preserve"> 32°28'47"</t>
  </si>
  <si>
    <t>58°55'29"</t>
  </si>
  <si>
    <t xml:space="preserve"> 32°24'10"</t>
  </si>
  <si>
    <t xml:space="preserve"> 32°23'31"</t>
  </si>
  <si>
    <t>58°52' 6"</t>
  </si>
  <si>
    <t xml:space="preserve"> 32°18'10"</t>
  </si>
  <si>
    <t>58°51' 4"</t>
  </si>
  <si>
    <t xml:space="preserve"> 32°10'34"</t>
  </si>
  <si>
    <t>58°50'45"</t>
  </si>
  <si>
    <t xml:space="preserve"> 32° 0' 7"</t>
  </si>
  <si>
    <t>58°50'41"</t>
  </si>
  <si>
    <t xml:space="preserve"> 32° 3'26"</t>
  </si>
  <si>
    <t>58°49'32"</t>
  </si>
  <si>
    <t xml:space="preserve"> 31°59' 6"</t>
  </si>
  <si>
    <t>58°47'53"</t>
  </si>
  <si>
    <t xml:space="preserve"> 31°54'16"</t>
  </si>
  <si>
    <t>58°46'27"</t>
  </si>
  <si>
    <t xml:space="preserve"> 31°51'21"</t>
  </si>
  <si>
    <t>58°44'44"</t>
  </si>
  <si>
    <t xml:space="preserve"> 31°50'18"</t>
  </si>
  <si>
    <t>59°10'32"</t>
  </si>
  <si>
    <t xml:space="preserve"> 29°10'41"</t>
  </si>
  <si>
    <t>59° 6'50"</t>
  </si>
  <si>
    <t xml:space="preserve"> 29° 9'52"</t>
  </si>
  <si>
    <t>59° 4'22"</t>
  </si>
  <si>
    <t>58°58'42"</t>
  </si>
  <si>
    <t xml:space="preserve"> 29°10' 9"</t>
  </si>
  <si>
    <t>58°57'13"</t>
  </si>
  <si>
    <t xml:space="preserve"> 29°10'12"</t>
  </si>
  <si>
    <t>58°53'20"</t>
  </si>
  <si>
    <t xml:space="preserve"> 29°15' 5"</t>
  </si>
  <si>
    <t xml:space="preserve"> 29°13'46"</t>
  </si>
  <si>
    <t>58°49'21"</t>
  </si>
  <si>
    <t xml:space="preserve"> 29°11'54"</t>
  </si>
  <si>
    <t>58°46'22"</t>
  </si>
  <si>
    <t xml:space="preserve"> 29° 7'45"</t>
  </si>
  <si>
    <t>58°40'21"</t>
  </si>
  <si>
    <t xml:space="preserve"> 28°58' 4"</t>
  </si>
  <si>
    <t>58°37'50"</t>
  </si>
  <si>
    <t xml:space="preserve"> 28°52'32"</t>
  </si>
  <si>
    <t>58°34'33"</t>
  </si>
  <si>
    <t xml:space="preserve"> 28°46' 6"</t>
  </si>
  <si>
    <t>58°29'33"</t>
  </si>
  <si>
    <t xml:space="preserve"> 28°40'15"</t>
  </si>
  <si>
    <t>58°27' 4"</t>
  </si>
  <si>
    <t>58°25'47"</t>
  </si>
  <si>
    <t xml:space="preserve"> 28°34'22"</t>
  </si>
  <si>
    <t>58°24'31"</t>
  </si>
  <si>
    <t xml:space="preserve"> 28°31'38"</t>
  </si>
  <si>
    <t>58°21'32"</t>
  </si>
  <si>
    <t xml:space="preserve"> 28°29'28"</t>
  </si>
  <si>
    <t>58°21'29"</t>
  </si>
  <si>
    <t xml:space="preserve"> 28°27' 8"</t>
  </si>
  <si>
    <t>58°21' 0"</t>
  </si>
  <si>
    <t xml:space="preserve"> 28°27'10"</t>
  </si>
  <si>
    <t>58°19'17"</t>
  </si>
  <si>
    <t xml:space="preserve"> 28°27'16"</t>
  </si>
  <si>
    <t>58°18'14"</t>
  </si>
  <si>
    <t xml:space="preserve"> 28°23' 8"</t>
  </si>
  <si>
    <t xml:space="preserve"> 28°17'37"</t>
  </si>
  <si>
    <t>58°15'54"</t>
  </si>
  <si>
    <t xml:space="preserve"> 28°15'50"</t>
  </si>
  <si>
    <t>58°12'55"</t>
  </si>
  <si>
    <t xml:space="preserve"> 28°13'43"</t>
  </si>
  <si>
    <t>58°54'15"</t>
  </si>
  <si>
    <t>58°53'31"</t>
  </si>
  <si>
    <t xml:space="preserve"> 29°44' 2"</t>
  </si>
  <si>
    <t>58°52'46"</t>
  </si>
  <si>
    <t xml:space="preserve"> 29°43' 6"</t>
  </si>
  <si>
    <t xml:space="preserve"> 29°40'16"</t>
  </si>
  <si>
    <t>58°53'59"</t>
  </si>
  <si>
    <t xml:space="preserve"> 29°38'48"</t>
  </si>
  <si>
    <t>58°56'12"</t>
  </si>
  <si>
    <t xml:space="preserve"> 29°38'46"</t>
  </si>
  <si>
    <t>58°52' 0"</t>
  </si>
  <si>
    <t xml:space="preserve"> 29°35'32"</t>
  </si>
  <si>
    <t>58°52' 1"</t>
  </si>
  <si>
    <t xml:space="preserve"> 29°38'22"</t>
  </si>
  <si>
    <t>58°47'18"</t>
  </si>
  <si>
    <t xml:space="preserve"> 29°31'50"</t>
  </si>
  <si>
    <t>58°45'47"</t>
  </si>
  <si>
    <t xml:space="preserve"> 29°25'44"</t>
  </si>
  <si>
    <t>58°44'46"</t>
  </si>
  <si>
    <t xml:space="preserve"> 29°22'27"</t>
  </si>
  <si>
    <t>58°44'17"</t>
  </si>
  <si>
    <t xml:space="preserve"> 29°23'53"</t>
  </si>
  <si>
    <t>58°44'30"</t>
  </si>
  <si>
    <t xml:space="preserve"> 29°18'41"</t>
  </si>
  <si>
    <t>58°40'18"</t>
  </si>
  <si>
    <t xml:space="preserve"> 29°16'55"</t>
  </si>
  <si>
    <t>58°39'17"</t>
  </si>
  <si>
    <t xml:space="preserve"> 29°13'11"</t>
  </si>
  <si>
    <t>58°38' 2"</t>
  </si>
  <si>
    <t xml:space="preserve"> 29°11'21"</t>
  </si>
  <si>
    <t>58°38' 4"</t>
  </si>
  <si>
    <t xml:space="preserve"> 29°14'10"</t>
  </si>
  <si>
    <t>58°37'33"</t>
  </si>
  <si>
    <t xml:space="preserve"> 29°12'18"</t>
  </si>
  <si>
    <t>58°36' 3"</t>
  </si>
  <si>
    <t xml:space="preserve"> 29°10' 0"</t>
  </si>
  <si>
    <t>58°37'25"</t>
  </si>
  <si>
    <t xml:space="preserve"> 29°25'29"</t>
  </si>
  <si>
    <t>58°40'51"</t>
  </si>
  <si>
    <t xml:space="preserve"> 29°25'23"</t>
  </si>
  <si>
    <t xml:space="preserve"> 29°24'24"</t>
  </si>
  <si>
    <t xml:space="preserve"> 29°25'15"</t>
  </si>
  <si>
    <t>58°47'16"</t>
  </si>
  <si>
    <t xml:space="preserve"> 29°28'32"</t>
  </si>
  <si>
    <t>58°51'42"</t>
  </si>
  <si>
    <t xml:space="preserve"> 29°27' 0"</t>
  </si>
  <si>
    <t xml:space="preserve"> 29°29'17"</t>
  </si>
  <si>
    <t>58°58'22"</t>
  </si>
  <si>
    <t xml:space="preserve"> 29°31' 6"</t>
  </si>
  <si>
    <t>59° 1'34"</t>
  </si>
  <si>
    <t xml:space="preserve"> 29°30'33"</t>
  </si>
  <si>
    <t>59° 5'17"</t>
  </si>
  <si>
    <t xml:space="preserve"> 29°32'23"</t>
  </si>
  <si>
    <t>59° 9' 0"</t>
  </si>
  <si>
    <t xml:space="preserve"> 29°36' 7"</t>
  </si>
  <si>
    <t xml:space="preserve"> 29°36' 2"</t>
  </si>
  <si>
    <t>59°15'25"</t>
  </si>
  <si>
    <t xml:space="preserve"> 29°38'23"</t>
  </si>
  <si>
    <t>59°18'23"</t>
  </si>
  <si>
    <t xml:space="preserve"> 29°38'20"</t>
  </si>
  <si>
    <t>59°22'20"</t>
  </si>
  <si>
    <t xml:space="preserve"> 29°38'44"</t>
  </si>
  <si>
    <t xml:space="preserve"> 29°40' 7"</t>
  </si>
  <si>
    <t>59°28'31"</t>
  </si>
  <si>
    <t xml:space="preserve"> 29°42' 0"</t>
  </si>
  <si>
    <t>59°31'15"</t>
  </si>
  <si>
    <t xml:space="preserve"> 29°44'23"</t>
  </si>
  <si>
    <t>58°18'31"</t>
  </si>
  <si>
    <t xml:space="preserve"> 29°30'10"</t>
  </si>
  <si>
    <t>58°20'45"</t>
  </si>
  <si>
    <t xml:space="preserve"> 29°32'27"</t>
  </si>
  <si>
    <t>58°21'59"</t>
  </si>
  <si>
    <t xml:space="preserve"> 29°34'45"</t>
  </si>
  <si>
    <t>58°24'13"</t>
  </si>
  <si>
    <t xml:space="preserve"> 29°38'26"</t>
  </si>
  <si>
    <t>58°26'26"</t>
  </si>
  <si>
    <t xml:space="preserve"> 29°38'52"</t>
  </si>
  <si>
    <t>58°31' 6"</t>
  </si>
  <si>
    <t xml:space="preserve"> 29°38'18"</t>
  </si>
  <si>
    <t>58°32'36"</t>
  </si>
  <si>
    <t xml:space="preserve"> 29°44'22"</t>
  </si>
  <si>
    <t>58°35'20"</t>
  </si>
  <si>
    <t xml:space="preserve"> 29°49'58"</t>
  </si>
  <si>
    <t>58°37'18"</t>
  </si>
  <si>
    <t xml:space="preserve"> 29°52'18"</t>
  </si>
  <si>
    <t>58°39'32"</t>
  </si>
  <si>
    <t xml:space="preserve"> 29°55' 6"</t>
  </si>
  <si>
    <t>58°41'30"</t>
  </si>
  <si>
    <t xml:space="preserve"> 29°58'23"</t>
  </si>
  <si>
    <t>58°43'43"</t>
  </si>
  <si>
    <t xml:space="preserve"> 30° 2'36"</t>
  </si>
  <si>
    <t>58°45'27"</t>
  </si>
  <si>
    <t xml:space="preserve"> 30° 3'33"</t>
  </si>
  <si>
    <t>58°50'52"</t>
  </si>
  <si>
    <t xml:space="preserve"> 30°11'34"</t>
  </si>
  <si>
    <t>58°52'35"</t>
  </si>
  <si>
    <t xml:space="preserve"> 30°16'47"</t>
  </si>
  <si>
    <t xml:space="preserve"> 30°19'10"</t>
  </si>
  <si>
    <t>58°55'47"</t>
  </si>
  <si>
    <t>58°58'44"</t>
  </si>
  <si>
    <t xml:space="preserve"> 30°28'14"</t>
  </si>
  <si>
    <t>58°59'28"</t>
  </si>
  <si>
    <t xml:space="preserve"> 30°31' 5"</t>
  </si>
  <si>
    <t>59° 2'24"</t>
  </si>
  <si>
    <t xml:space="preserve"> 30°35'25"</t>
  </si>
  <si>
    <t>59° 5' 7"</t>
  </si>
  <si>
    <t xml:space="preserve"> 30°37'50"</t>
  </si>
  <si>
    <t>59°48'18"</t>
  </si>
  <si>
    <t xml:space="preserve"> 28°27'41"</t>
  </si>
  <si>
    <t>59°50'33"</t>
  </si>
  <si>
    <t xml:space="preserve"> 28°29'31"</t>
  </si>
  <si>
    <t>59°52'17"</t>
  </si>
  <si>
    <t xml:space="preserve"> 28°29'24"</t>
  </si>
  <si>
    <t xml:space="preserve"> 28°33'14"</t>
  </si>
  <si>
    <t>59°59'49"</t>
  </si>
  <si>
    <t xml:space="preserve"> 28°37'20"</t>
  </si>
  <si>
    <t>60° 4'47"</t>
  </si>
  <si>
    <t xml:space="preserve"> 28°38'33"</t>
  </si>
  <si>
    <t>60° 6'49"</t>
  </si>
  <si>
    <t xml:space="preserve"> 28°41'54"</t>
  </si>
  <si>
    <t xml:space="preserve"> 28°42'21"</t>
  </si>
  <si>
    <t>60°13'44"</t>
  </si>
  <si>
    <t xml:space="preserve"> 28°40'32"</t>
  </si>
  <si>
    <t>60°14'20"</t>
  </si>
  <si>
    <t xml:space="preserve"> 28°48'57"</t>
  </si>
  <si>
    <t>60°10' 7"</t>
  </si>
  <si>
    <t xml:space="preserve"> 28°48'40"</t>
  </si>
  <si>
    <t>60°18' 5"</t>
  </si>
  <si>
    <t xml:space="preserve"> 28°51'16"</t>
  </si>
  <si>
    <t>60°19' 6"</t>
  </si>
  <si>
    <t xml:space="preserve"> 28°52'43"</t>
  </si>
  <si>
    <t>60°20'54"</t>
  </si>
  <si>
    <t xml:space="preserve"> 28°58' 7"</t>
  </si>
  <si>
    <t>60°23'36"</t>
  </si>
  <si>
    <t xml:space="preserve"> 28°56' 0"</t>
  </si>
  <si>
    <t>60°26'37"</t>
  </si>
  <si>
    <t xml:space="preserve"> 28°59'52"</t>
  </si>
  <si>
    <t>60°28'53"</t>
  </si>
  <si>
    <t xml:space="preserve"> 29° 2'47"</t>
  </si>
  <si>
    <t>60°32' 8"</t>
  </si>
  <si>
    <t xml:space="preserve"> 29° 6'10"</t>
  </si>
  <si>
    <t>60°39'39"</t>
  </si>
  <si>
    <t xml:space="preserve"> 30°11'59"</t>
  </si>
  <si>
    <t>60°41'39"</t>
  </si>
  <si>
    <t>60°44' 8"</t>
  </si>
  <si>
    <t xml:space="preserve"> 30°15' 1"</t>
  </si>
  <si>
    <t>60°45'22"</t>
  </si>
  <si>
    <t>60°47' 6"</t>
  </si>
  <si>
    <t xml:space="preserve"> 30°17' 3"</t>
  </si>
  <si>
    <t>60°49'20"</t>
  </si>
  <si>
    <t xml:space="preserve"> 30°20' 6"</t>
  </si>
  <si>
    <t>60°52'19"</t>
  </si>
  <si>
    <t xml:space="preserve"> 30°22' 9"</t>
  </si>
  <si>
    <t xml:space="preserve"> 30°18'36"</t>
  </si>
  <si>
    <t>60°59' 2"</t>
  </si>
  <si>
    <t>61° 1'16"</t>
  </si>
  <si>
    <t xml:space="preserve"> 30°20' 9"</t>
  </si>
  <si>
    <t>61° 4'45"</t>
  </si>
  <si>
    <t xml:space="preserve"> 30°21'42"</t>
  </si>
  <si>
    <t>61° 6'15"</t>
  </si>
  <si>
    <t xml:space="preserve"> 30°22'44"</t>
  </si>
  <si>
    <t>61°10'28"</t>
  </si>
  <si>
    <t xml:space="preserve"> 30°22'15"</t>
  </si>
  <si>
    <t>61°14'12"</t>
  </si>
  <si>
    <t xml:space="preserve"> 30°24'20"</t>
  </si>
  <si>
    <t>61°17'26"</t>
  </si>
  <si>
    <t xml:space="preserve"> 30°25'54"</t>
  </si>
  <si>
    <t>58°11'33"</t>
  </si>
  <si>
    <t xml:space="preserve"> 30°15'19"</t>
  </si>
  <si>
    <t>58°15'43"</t>
  </si>
  <si>
    <t xml:space="preserve"> 30°17'38"</t>
  </si>
  <si>
    <t>58°17'55"</t>
  </si>
  <si>
    <t xml:space="preserve"> 30°19'30"</t>
  </si>
  <si>
    <t>58°20'52"</t>
  </si>
  <si>
    <t xml:space="preserve"> 30°22'19"</t>
  </si>
  <si>
    <t>58°25'17"</t>
  </si>
  <si>
    <t xml:space="preserve"> 30°25'36"</t>
  </si>
  <si>
    <t>58°29'27"</t>
  </si>
  <si>
    <t xml:space="preserve"> 30°27'59"</t>
  </si>
  <si>
    <t>58°31'54"</t>
  </si>
  <si>
    <t xml:space="preserve"> 30°30'21"</t>
  </si>
  <si>
    <t>58°35'50"</t>
  </si>
  <si>
    <t xml:space="preserve"> 30°34' 8"</t>
  </si>
  <si>
    <t>58°40' 0"</t>
  </si>
  <si>
    <t xml:space="preserve"> 30°38'54"</t>
  </si>
  <si>
    <t>58°43'11"</t>
  </si>
  <si>
    <t xml:space="preserve"> 30°40'50"</t>
  </si>
  <si>
    <t>58°45'53"</t>
  </si>
  <si>
    <t xml:space="preserve"> 30°41'49"</t>
  </si>
  <si>
    <t>58°49' 4"</t>
  </si>
  <si>
    <t xml:space="preserve"> 30°43'46"</t>
  </si>
  <si>
    <t>58°53'16"</t>
  </si>
  <si>
    <t xml:space="preserve"> 30°43'22"</t>
  </si>
  <si>
    <t>58°57'11"</t>
  </si>
  <si>
    <t xml:space="preserve"> 30°45'49"</t>
  </si>
  <si>
    <t>59° 0'23"</t>
  </si>
  <si>
    <t xml:space="preserve"> 30°47'47"</t>
  </si>
  <si>
    <t>59° 2'22"</t>
  </si>
  <si>
    <t xml:space="preserve"> 30°46'52"</t>
  </si>
  <si>
    <t>59° 4'49"</t>
  </si>
  <si>
    <t xml:space="preserve"> 30°47'23"</t>
  </si>
  <si>
    <t>59° 6'47"</t>
  </si>
  <si>
    <t xml:space="preserve"> 30°49'20"</t>
  </si>
  <si>
    <t>59° 9'59"</t>
  </si>
  <si>
    <t xml:space="preserve"> 30°50'22"</t>
  </si>
  <si>
    <t>59°13'40"</t>
  </si>
  <si>
    <t xml:space="preserve"> 30°53'19"</t>
  </si>
  <si>
    <t>59°15'53"</t>
  </si>
  <si>
    <t xml:space="preserve"> 30°54'49"</t>
  </si>
  <si>
    <t>59°21'31"</t>
  </si>
  <si>
    <t xml:space="preserve"> 31° 0'44"</t>
  </si>
  <si>
    <t>59°24'27"</t>
  </si>
  <si>
    <t xml:space="preserve"> 31° 4'12"</t>
  </si>
  <si>
    <t>60°24'44"</t>
  </si>
  <si>
    <t>60°27'45"</t>
  </si>
  <si>
    <t xml:space="preserve"> 29°14'51"</t>
  </si>
  <si>
    <t>60°32' 0"</t>
  </si>
  <si>
    <t xml:space="preserve"> 29°18'14"</t>
  </si>
  <si>
    <t>60°34'46"</t>
  </si>
  <si>
    <t xml:space="preserve"> 29°23'10"</t>
  </si>
  <si>
    <t xml:space="preserve"> 27.8</t>
  </si>
  <si>
    <t>60°38'16"</t>
  </si>
  <si>
    <t xml:space="preserve"> 29°26'36"</t>
  </si>
  <si>
    <t>60°42'17"</t>
  </si>
  <si>
    <t xml:space="preserve"> 29°33'34"</t>
  </si>
  <si>
    <t>60°50'14"</t>
  </si>
  <si>
    <t xml:space="preserve"> 29°34'24"</t>
  </si>
  <si>
    <t>60°52'29"</t>
  </si>
  <si>
    <t>60°53'59"</t>
  </si>
  <si>
    <t>60°57'44"</t>
  </si>
  <si>
    <t xml:space="preserve"> 29°44'25"</t>
  </si>
  <si>
    <t>61° 1'14"</t>
  </si>
  <si>
    <t xml:space="preserve"> 29°48'27"</t>
  </si>
  <si>
    <t>61° 3'59"</t>
  </si>
  <si>
    <t xml:space="preserve"> 29°52' 0"</t>
  </si>
  <si>
    <t>61° 5'59"</t>
  </si>
  <si>
    <t xml:space="preserve"> 29°55' 3"</t>
  </si>
  <si>
    <t>61° 8'14"</t>
  </si>
  <si>
    <t xml:space="preserve"> 29°59'39"</t>
  </si>
  <si>
    <t xml:space="preserve"> 30° 2'43"</t>
  </si>
  <si>
    <t>60°37' 1"</t>
  </si>
  <si>
    <t xml:space="preserve"> 27°30'10"</t>
  </si>
  <si>
    <t>60°41'12"</t>
  </si>
  <si>
    <t xml:space="preserve"> 27°39'22"</t>
  </si>
  <si>
    <t xml:space="preserve"> 27°47' 5"</t>
  </si>
  <si>
    <t>60°53' 5"</t>
  </si>
  <si>
    <t xml:space="preserve"> 28° 1'12"</t>
  </si>
  <si>
    <t>60°56' 8"</t>
  </si>
  <si>
    <t xml:space="preserve"> 28° 4'31"</t>
  </si>
  <si>
    <t>60°59'34"</t>
  </si>
  <si>
    <t xml:space="preserve"> 28°16' 1"</t>
  </si>
  <si>
    <t>61° 3'11"</t>
  </si>
  <si>
    <t xml:space="preserve"> 28°24'28"</t>
  </si>
  <si>
    <t>61° 5'30"</t>
  </si>
  <si>
    <t xml:space="preserve"> 28°29'27"</t>
  </si>
  <si>
    <t>61° 8'34"</t>
  </si>
  <si>
    <t xml:space="preserve"> 28°35'25"</t>
  </si>
  <si>
    <t>61°12' 3"</t>
  </si>
  <si>
    <t xml:space="preserve"> 28°35'43"</t>
  </si>
  <si>
    <t>61°17'48"</t>
  </si>
  <si>
    <t xml:space="preserve"> 28°36'25"</t>
  </si>
  <si>
    <t>61°20'32"</t>
  </si>
  <si>
    <t xml:space="preserve"> 28°36'47"</t>
  </si>
  <si>
    <t>61°25'20"</t>
  </si>
  <si>
    <t xml:space="preserve"> 28°41'10"</t>
  </si>
  <si>
    <t>61°28'35"</t>
  </si>
  <si>
    <t xml:space="preserve"> 28°42'33"</t>
  </si>
  <si>
    <t>61°32'20"</t>
  </si>
  <si>
    <t xml:space="preserve"> 28°43'23"</t>
  </si>
  <si>
    <t>61°34'55"</t>
  </si>
  <si>
    <t xml:space="preserve"> 28°50'33"</t>
  </si>
  <si>
    <t>60°54'33"</t>
  </si>
  <si>
    <t xml:space="preserve"> 30° 3'50"</t>
  </si>
  <si>
    <t xml:space="preserve"> 33.6</t>
  </si>
  <si>
    <t>60°57'33"</t>
  </si>
  <si>
    <t xml:space="preserve"> 30° 5'51"</t>
  </si>
  <si>
    <t xml:space="preserve"> 33.2</t>
  </si>
  <si>
    <t>61° 0'17"</t>
  </si>
  <si>
    <t xml:space="preserve"> 30° 9'25"</t>
  </si>
  <si>
    <t xml:space="preserve"> 32.9</t>
  </si>
  <si>
    <t>61° 3'31"</t>
  </si>
  <si>
    <t xml:space="preserve"> 30°14' 1"</t>
  </si>
  <si>
    <t xml:space="preserve"> 32.7</t>
  </si>
  <si>
    <t>61° 8'59"</t>
  </si>
  <si>
    <t xml:space="preserve"> 30°17'37"</t>
  </si>
  <si>
    <t xml:space="preserve"> 32.4</t>
  </si>
  <si>
    <t>61°11'43"</t>
  </si>
  <si>
    <t xml:space="preserve"> 30°24'49"</t>
  </si>
  <si>
    <t xml:space="preserve"> 32.3</t>
  </si>
  <si>
    <t>61°15'56"</t>
  </si>
  <si>
    <t xml:space="preserve"> 31.9</t>
  </si>
  <si>
    <t>61°20' 9"</t>
  </si>
  <si>
    <t xml:space="preserve"> 30°34'12"</t>
  </si>
  <si>
    <t xml:space="preserve"> 31.7</t>
  </si>
  <si>
    <t>61°25'52"</t>
  </si>
  <si>
    <t xml:space="preserve"> 30°41'32"</t>
  </si>
  <si>
    <t xml:space="preserve"> 31.3</t>
  </si>
  <si>
    <t xml:space="preserve"> 31°35'53"</t>
  </si>
  <si>
    <t>58°42'30"</t>
  </si>
  <si>
    <t xml:space="preserve"> 31°51'36"</t>
  </si>
  <si>
    <t>58°44'55"</t>
  </si>
  <si>
    <t xml:space="preserve"> 31°55' 2"</t>
  </si>
  <si>
    <t>58°46' 5"</t>
  </si>
  <si>
    <t xml:space="preserve"> 31°59'22"</t>
  </si>
  <si>
    <t>58°48'24"</t>
  </si>
  <si>
    <t xml:space="preserve"> 32° 8' 1"</t>
  </si>
  <si>
    <t>58°49'17"</t>
  </si>
  <si>
    <t xml:space="preserve"> 32°13'46"</t>
  </si>
  <si>
    <t>58°51'40"</t>
  </si>
  <si>
    <t xml:space="preserve"> 32°17'43"</t>
  </si>
  <si>
    <t>58°54'16"</t>
  </si>
  <si>
    <t xml:space="preserve"> 32°23'37"</t>
  </si>
  <si>
    <t>58°57' 0"</t>
  </si>
  <si>
    <t xml:space="preserve"> 32°34'45"</t>
  </si>
  <si>
    <t>58°59' 7"</t>
  </si>
  <si>
    <t xml:space="preserve"> 32°39'13"</t>
  </si>
  <si>
    <t>59° 2'11"</t>
  </si>
  <si>
    <t xml:space="preserve"> 32°45'41"</t>
  </si>
  <si>
    <t>59° 4'42"</t>
  </si>
  <si>
    <t xml:space="preserve"> 32°54' 1"</t>
  </si>
  <si>
    <t>59° 9' 1"</t>
  </si>
  <si>
    <t xml:space="preserve"> 32°59'13"</t>
  </si>
  <si>
    <t>59°12'20"</t>
  </si>
  <si>
    <t xml:space="preserve"> 33° 4'48"</t>
  </si>
  <si>
    <t>58°55' 4"</t>
  </si>
  <si>
    <t xml:space="preserve"> 29°17'24"</t>
  </si>
  <si>
    <t>58°57'36"</t>
  </si>
  <si>
    <t xml:space="preserve"> 29°26'51"</t>
  </si>
  <si>
    <t>59° 6'31"</t>
  </si>
  <si>
    <t xml:space="preserve"> 29°33'47"</t>
  </si>
  <si>
    <t>59°10'58"</t>
  </si>
  <si>
    <t xml:space="preserve"> 29°34'39"</t>
  </si>
  <si>
    <t>59°14'56"</t>
  </si>
  <si>
    <t xml:space="preserve"> 29°37'55"</t>
  </si>
  <si>
    <t>59°18' 9"</t>
  </si>
  <si>
    <t xml:space="preserve"> 29°40'45"</t>
  </si>
  <si>
    <t xml:space="preserve"> 29°42' 8"</t>
  </si>
  <si>
    <t>59°24'50"</t>
  </si>
  <si>
    <t xml:space="preserve"> 29°46'54"</t>
  </si>
  <si>
    <t>59°29' 3"</t>
  </si>
  <si>
    <t xml:space="preserve"> 29°49'45"</t>
  </si>
  <si>
    <t xml:space="preserve"> 29°53' 5"</t>
  </si>
  <si>
    <t>59°37'28"</t>
  </si>
  <si>
    <t xml:space="preserve"> 29°56'56"</t>
  </si>
  <si>
    <t>59°41'56"</t>
  </si>
  <si>
    <t xml:space="preserve"> 30° 4'42"</t>
  </si>
  <si>
    <t>59°46'38"</t>
  </si>
  <si>
    <t xml:space="preserve"> 30° 7'37"</t>
  </si>
  <si>
    <t>59°51'20"</t>
  </si>
  <si>
    <t xml:space="preserve"> 30°13'29"</t>
  </si>
  <si>
    <t>59°54'33"</t>
  </si>
  <si>
    <t xml:space="preserve"> 30°14'57"</t>
  </si>
  <si>
    <t>59°57'31"</t>
  </si>
  <si>
    <t xml:space="preserve"> 30°19'24"</t>
  </si>
  <si>
    <t>60° 2'13"</t>
  </si>
  <si>
    <t xml:space="preserve"> 30°20'24"</t>
  </si>
  <si>
    <t>60° 5'41"</t>
  </si>
  <si>
    <t xml:space="preserve"> 30°24'22"</t>
  </si>
  <si>
    <t>60° 8'39"</t>
  </si>
  <si>
    <t xml:space="preserve"> 30°24'53"</t>
  </si>
  <si>
    <t>60°11' 7"</t>
  </si>
  <si>
    <t xml:space="preserve"> 30°31'21"</t>
  </si>
  <si>
    <t>60°14'33"</t>
  </si>
  <si>
    <t xml:space="preserve"> 30°37'51"</t>
  </si>
  <si>
    <t>60°16'31"</t>
  </si>
  <si>
    <t>60°19'14"</t>
  </si>
  <si>
    <t xml:space="preserve"> 30°45'24"</t>
  </si>
  <si>
    <t>60°22'12"</t>
  </si>
  <si>
    <t xml:space="preserve"> 30°47'28"</t>
  </si>
  <si>
    <t>60°24'55"</t>
  </si>
  <si>
    <t xml:space="preserve"> 30°51' 1"</t>
  </si>
  <si>
    <t>59°56' 6"</t>
  </si>
  <si>
    <t xml:space="preserve"> 31°29'15"</t>
  </si>
  <si>
    <t>59°58' 4"</t>
  </si>
  <si>
    <t xml:space="preserve"> 31°30'49"</t>
  </si>
  <si>
    <t>59°59'45"</t>
  </si>
  <si>
    <t xml:space="preserve"> 31°35'20"</t>
  </si>
  <si>
    <t>60° 2'26"</t>
  </si>
  <si>
    <t xml:space="preserve"> 31°37'56"</t>
  </si>
  <si>
    <t>60° 5' 7"</t>
  </si>
  <si>
    <t xml:space="preserve"> 31°41' 2"</t>
  </si>
  <si>
    <t>60° 7'33"</t>
  </si>
  <si>
    <t xml:space="preserve"> 31°44'37"</t>
  </si>
  <si>
    <t>60°14' 9"</t>
  </si>
  <si>
    <t xml:space="preserve"> 31°50'57"</t>
  </si>
  <si>
    <t>60°14'46"</t>
  </si>
  <si>
    <t xml:space="preserve"> 32° 0'26"</t>
  </si>
  <si>
    <t>60°15'56"</t>
  </si>
  <si>
    <t xml:space="preserve"> 32° 4'29"</t>
  </si>
  <si>
    <t>60°17'22"</t>
  </si>
  <si>
    <t xml:space="preserve"> 32° 8' 4"</t>
  </si>
  <si>
    <t xml:space="preserve"> 32°16' 7"</t>
  </si>
  <si>
    <t xml:space="preserve"> 32°15'54"</t>
  </si>
  <si>
    <t>60°25'37"</t>
  </si>
  <si>
    <t xml:space="preserve"> 32°18'39"</t>
  </si>
  <si>
    <t>60°27'47"</t>
  </si>
  <si>
    <t xml:space="preserve"> 32°22'49"</t>
  </si>
  <si>
    <t>60°29'58"</t>
  </si>
  <si>
    <t xml:space="preserve"> 32°25'30"</t>
  </si>
  <si>
    <t>60°32'21"</t>
  </si>
  <si>
    <t xml:space="preserve"> 32°30'43"</t>
  </si>
  <si>
    <t>60°34'10"</t>
  </si>
  <si>
    <t xml:space="preserve"> 32°38'25"</t>
  </si>
  <si>
    <t>60°36'22"</t>
  </si>
  <si>
    <t xml:space="preserve"> 32°40'37"</t>
  </si>
  <si>
    <t>60°39'42"</t>
  </si>
  <si>
    <t xml:space="preserve"> 32°46'59"</t>
  </si>
  <si>
    <t>60°42'49"</t>
  </si>
  <si>
    <t xml:space="preserve"> 32°52'19"</t>
  </si>
  <si>
    <t>60°44'45"</t>
  </si>
  <si>
    <t xml:space="preserve"> 32°55' 2"</t>
  </si>
  <si>
    <t>60°47' 7"</t>
  </si>
  <si>
    <t xml:space="preserve"> 32°59'50"</t>
  </si>
  <si>
    <t xml:space="preserve"> 33° 0'33"</t>
  </si>
  <si>
    <t xml:space="preserve"> 33° 5'28"</t>
  </si>
  <si>
    <t>60°54' 0"</t>
  </si>
  <si>
    <t xml:space="preserve"> 33°13'16"</t>
  </si>
  <si>
    <t>60°56'34"</t>
  </si>
  <si>
    <t xml:space="preserve"> 33°19'40"</t>
  </si>
  <si>
    <t>60°59'11"</t>
  </si>
  <si>
    <t xml:space="preserve"> 33°24'34"</t>
  </si>
  <si>
    <t>61° 1'30"</t>
  </si>
  <si>
    <t xml:space="preserve"> 33°30'59"</t>
  </si>
  <si>
    <t>61° 2'55"</t>
  </si>
  <si>
    <t xml:space="preserve"> 33°33'43"</t>
  </si>
  <si>
    <t>59°59'14"</t>
  </si>
  <si>
    <t xml:space="preserve"> 31°37'17"</t>
  </si>
  <si>
    <t xml:space="preserve"> 33.8</t>
  </si>
  <si>
    <t>60° 0'39"</t>
  </si>
  <si>
    <t xml:space="preserve"> 31°42'17"</t>
  </si>
  <si>
    <t xml:space="preserve"> 34.1</t>
  </si>
  <si>
    <t>60° 2'20"</t>
  </si>
  <si>
    <t xml:space="preserve"> 31°45'50"</t>
  </si>
  <si>
    <t xml:space="preserve"> 34.0</t>
  </si>
  <si>
    <t>60° 3' 4"</t>
  </si>
  <si>
    <t xml:space="preserve"> 31°46'51"</t>
  </si>
  <si>
    <t>60° 4'45"</t>
  </si>
  <si>
    <t xml:space="preserve"> 31°50'24"</t>
  </si>
  <si>
    <t xml:space="preserve"> 31°53'56"</t>
  </si>
  <si>
    <t>60° 8' 5"</t>
  </si>
  <si>
    <t xml:space="preserve"> 31°59' 1"</t>
  </si>
  <si>
    <t xml:space="preserve"> 31°59' 7"</t>
  </si>
  <si>
    <t>60°10'59"</t>
  </si>
  <si>
    <t xml:space="preserve"> 32° 3'40"</t>
  </si>
  <si>
    <t>60°11'43"</t>
  </si>
  <si>
    <t xml:space="preserve"> 32° 5'12"</t>
  </si>
  <si>
    <t>60°12'23"</t>
  </si>
  <si>
    <t xml:space="preserve"> 32° 9'14"</t>
  </si>
  <si>
    <t xml:space="preserve"> 33.0</t>
  </si>
  <si>
    <t xml:space="preserve"> 32°12'48"</t>
  </si>
  <si>
    <t>60°14'26"</t>
  </si>
  <si>
    <t xml:space="preserve"> 32°19'49"</t>
  </si>
  <si>
    <t xml:space="preserve"> 31.2</t>
  </si>
  <si>
    <t xml:space="preserve"> 32°19'26"</t>
  </si>
  <si>
    <t xml:space="preserve"> 31.6</t>
  </si>
  <si>
    <t>60°17'10"</t>
  </si>
  <si>
    <t xml:space="preserve"> 32°19'31"</t>
  </si>
  <si>
    <t xml:space="preserve"> 29.7</t>
  </si>
  <si>
    <t>60°18' 7"</t>
  </si>
  <si>
    <t xml:space="preserve"> 32°22' 5"</t>
  </si>
  <si>
    <t xml:space="preserve"> 30.1</t>
  </si>
  <si>
    <t>59°56'44"</t>
  </si>
  <si>
    <t xml:space="preserve"> 31°15'30"</t>
  </si>
  <si>
    <t xml:space="preserve"> 30.5</t>
  </si>
  <si>
    <t xml:space="preserve"> 30.4</t>
  </si>
  <si>
    <t>59°51'53"</t>
  </si>
  <si>
    <t xml:space="preserve"> 31°30'32"</t>
  </si>
  <si>
    <t>59°49'22"</t>
  </si>
  <si>
    <t xml:space="preserve"> 31°34'21"</t>
  </si>
  <si>
    <t xml:space="preserve"> 30.8</t>
  </si>
  <si>
    <t xml:space="preserve"> 31°40'37"</t>
  </si>
  <si>
    <t>59°46'31"</t>
  </si>
  <si>
    <t xml:space="preserve"> 31°44' 0"</t>
  </si>
  <si>
    <t>59°44'43"</t>
  </si>
  <si>
    <t xml:space="preserve"> 31°48'48"</t>
  </si>
  <si>
    <t xml:space="preserve"> 30.7</t>
  </si>
  <si>
    <t>59°42'57"</t>
  </si>
  <si>
    <t xml:space="preserve"> 31°51' 8"</t>
  </si>
  <si>
    <t xml:space="preserve"> 31°50' 0"</t>
  </si>
  <si>
    <t>59°38'44"</t>
  </si>
  <si>
    <t xml:space="preserve"> 31°52'51"</t>
  </si>
  <si>
    <t>59°33'48"</t>
  </si>
  <si>
    <t xml:space="preserve"> 30.3</t>
  </si>
  <si>
    <t>59°30'49"</t>
  </si>
  <si>
    <t xml:space="preserve"> 31°53'22"</t>
  </si>
  <si>
    <t>59°27'49"</t>
  </si>
  <si>
    <t xml:space="preserve"> 31°55' 8"</t>
  </si>
  <si>
    <t>59°23'50"</t>
  </si>
  <si>
    <t xml:space="preserve"> 31°57'48"</t>
  </si>
  <si>
    <t>59°23' 2"</t>
  </si>
  <si>
    <t xml:space="preserve"> 32° 1'37"</t>
  </si>
  <si>
    <t xml:space="preserve"> 32°11'10"</t>
  </si>
  <si>
    <t>59°19'19"</t>
  </si>
  <si>
    <t xml:space="preserve"> 32°16'19"</t>
  </si>
  <si>
    <t xml:space="preserve"> 30.6</t>
  </si>
  <si>
    <t>59°17'44"</t>
  </si>
  <si>
    <t xml:space="preserve"> 32°21'59"</t>
  </si>
  <si>
    <t>59°15'29"</t>
  </si>
  <si>
    <t xml:space="preserve"> 32°23'16"</t>
  </si>
  <si>
    <t>59°14'43"</t>
  </si>
  <si>
    <t xml:space="preserve"> 32°24'39"</t>
  </si>
  <si>
    <t xml:space="preserve"> 32° 2'19"</t>
  </si>
  <si>
    <t>59°48'38"</t>
  </si>
  <si>
    <t xml:space="preserve"> 32° 8' 7"</t>
  </si>
  <si>
    <t xml:space="preserve"> 32°13'25"</t>
  </si>
  <si>
    <t xml:space="preserve"> 31.1</t>
  </si>
  <si>
    <t>59°46'30"</t>
  </si>
  <si>
    <t xml:space="preserve"> 32°16'18"</t>
  </si>
  <si>
    <t>59°41'35"</t>
  </si>
  <si>
    <t xml:space="preserve"> 32°28' 9"</t>
  </si>
  <si>
    <t xml:space="preserve"> 30.9</t>
  </si>
  <si>
    <t>59°40'30"</t>
  </si>
  <si>
    <t xml:space="preserve"> 32°32'28"</t>
  </si>
  <si>
    <t>59°39'14"</t>
  </si>
  <si>
    <t xml:space="preserve"> 32°33'49"</t>
  </si>
  <si>
    <t>59°37'53"</t>
  </si>
  <si>
    <t xml:space="preserve"> 32°39'34"</t>
  </si>
  <si>
    <t>59°36' 3"</t>
  </si>
  <si>
    <t xml:space="preserve"> 32°44'16"</t>
  </si>
  <si>
    <t>59°35'27"</t>
  </si>
  <si>
    <t xml:space="preserve"> 32°49' 5"</t>
  </si>
  <si>
    <t xml:space="preserve"> 32°51'23"</t>
  </si>
  <si>
    <t>59°32'33"</t>
  </si>
  <si>
    <t xml:space="preserve"> 32°56'36"</t>
  </si>
  <si>
    <t>59°30'41"</t>
  </si>
  <si>
    <t xml:space="preserve"> 33° 1'46"</t>
  </si>
  <si>
    <t>59°28'52"</t>
  </si>
  <si>
    <t>59°40'50"</t>
  </si>
  <si>
    <t xml:space="preserve"> 27°34'57"</t>
  </si>
  <si>
    <t>59°41'59"</t>
  </si>
  <si>
    <t xml:space="preserve"> 27°41'41"</t>
  </si>
  <si>
    <t>59°44' 4"</t>
  </si>
  <si>
    <t xml:space="preserve"> 27°46'23"</t>
  </si>
  <si>
    <t>59°44'39"</t>
  </si>
  <si>
    <t xml:space="preserve"> 27°50'44"</t>
  </si>
  <si>
    <t>59°46'28"</t>
  </si>
  <si>
    <t xml:space="preserve"> 27°54'31"</t>
  </si>
  <si>
    <t>59°47'51"</t>
  </si>
  <si>
    <t xml:space="preserve"> 28° 1'45"</t>
  </si>
  <si>
    <t>59°48'53"</t>
  </si>
  <si>
    <t xml:space="preserve"> 28° 4'37"</t>
  </si>
  <si>
    <t>59°47'37"</t>
  </si>
  <si>
    <t xml:space="preserve"> 28° 3'14"</t>
  </si>
  <si>
    <t>59°48'58"</t>
  </si>
  <si>
    <t xml:space="preserve"> 28° 8'32"</t>
  </si>
  <si>
    <t>59°48'32"</t>
  </si>
  <si>
    <t xml:space="preserve"> 28°12'29"</t>
  </si>
  <si>
    <t>59°48'25"</t>
  </si>
  <si>
    <t xml:space="preserve"> 28°19'50"</t>
  </si>
  <si>
    <t>59°50'30"</t>
  </si>
  <si>
    <t xml:space="preserve"> 28°26'34"</t>
  </si>
  <si>
    <t>59°50'18"</t>
  </si>
  <si>
    <t xml:space="preserve"> 28°30' 1"</t>
  </si>
  <si>
    <t>59°51'39"</t>
  </si>
  <si>
    <t xml:space="preserve"> 28°37'18"</t>
  </si>
  <si>
    <t>59°51'59"</t>
  </si>
  <si>
    <t xml:space="preserve"> 28°44' 9"</t>
  </si>
  <si>
    <t>59°54' 1"</t>
  </si>
  <si>
    <t xml:space="preserve"> 28°47'59"</t>
  </si>
  <si>
    <t>59°55'21"</t>
  </si>
  <si>
    <t xml:space="preserve"> 28°55'18"</t>
  </si>
  <si>
    <t>59°56'52"</t>
  </si>
  <si>
    <t xml:space="preserve"> 28°59'10"</t>
  </si>
  <si>
    <t xml:space="preserve"> 29° 6' 0"</t>
  </si>
  <si>
    <t>59°58' 0"</t>
  </si>
  <si>
    <t xml:space="preserve"> 29°13'24"</t>
  </si>
  <si>
    <t>59°57'33"</t>
  </si>
  <si>
    <t xml:space="preserve"> 29°19'49"</t>
  </si>
  <si>
    <t>59°58' 7"</t>
  </si>
  <si>
    <t xml:space="preserve"> 29°29' 9"</t>
  </si>
  <si>
    <t>59°59'39"</t>
  </si>
  <si>
    <t xml:space="preserve"> 29°43'55"</t>
  </si>
  <si>
    <t>59°58'57"</t>
  </si>
  <si>
    <t xml:space="preserve"> 29°48'51"</t>
  </si>
  <si>
    <t>59°58'59"</t>
  </si>
  <si>
    <t xml:space="preserve"> 29°56'44"</t>
  </si>
  <si>
    <t xml:space="preserve"> 30° 1'40"</t>
  </si>
  <si>
    <t>59°59'30"</t>
  </si>
  <si>
    <t xml:space="preserve"> 30° 8' 4"</t>
  </si>
  <si>
    <t xml:space="preserve"> 30°15'57"</t>
  </si>
  <si>
    <t>59°59' 0"</t>
  </si>
  <si>
    <t xml:space="preserve"> 30°21'22"</t>
  </si>
  <si>
    <t xml:space="preserve"> 30°23'50"</t>
  </si>
  <si>
    <t>58°35' 5"</t>
  </si>
  <si>
    <t xml:space="preserve"> 27°40'44"</t>
  </si>
  <si>
    <t>58°36'50"</t>
  </si>
  <si>
    <t xml:space="preserve"> 27°42' 0"</t>
  </si>
  <si>
    <t>58°38'10"</t>
  </si>
  <si>
    <t xml:space="preserve"> 27°46' 7"</t>
  </si>
  <si>
    <t>58°38'57"</t>
  </si>
  <si>
    <t xml:space="preserve"> 27°48'25"</t>
  </si>
  <si>
    <t>58°40'32"</t>
  </si>
  <si>
    <t xml:space="preserve"> 27°53'28"</t>
  </si>
  <si>
    <t>58°42' 5"</t>
  </si>
  <si>
    <t xml:space="preserve"> 27°56'40"</t>
  </si>
  <si>
    <t>58°42'53"</t>
  </si>
  <si>
    <t xml:space="preserve"> 27°59'54"</t>
  </si>
  <si>
    <t xml:space="preserve"> 28° 5'32"</t>
  </si>
  <si>
    <t>58°43'49"</t>
  </si>
  <si>
    <t xml:space="preserve"> 28° 9'45"</t>
  </si>
  <si>
    <t>58°46' 6"</t>
  </si>
  <si>
    <t xml:space="preserve"> 28°13'51"</t>
  </si>
  <si>
    <t xml:space="preserve"> 28°18' 9"</t>
  </si>
  <si>
    <t>58°46'41"</t>
  </si>
  <si>
    <t xml:space="preserve"> 28°19' 1"</t>
  </si>
  <si>
    <t>58°47'15"</t>
  </si>
  <si>
    <t xml:space="preserve"> 28°22'46"</t>
  </si>
  <si>
    <t>58°48' 2"</t>
  </si>
  <si>
    <t xml:space="preserve"> 28°25'34"</t>
  </si>
  <si>
    <t>58°49' 5"</t>
  </si>
  <si>
    <t xml:space="preserve"> 28°30'14"</t>
  </si>
  <si>
    <t>58°49'53"</t>
  </si>
  <si>
    <t xml:space="preserve"> 28°33'30"</t>
  </si>
  <si>
    <t xml:space="preserve"> 28°37'16"</t>
  </si>
  <si>
    <t>58°50'28"</t>
  </si>
  <si>
    <t xml:space="preserve"> 28°40'35"</t>
  </si>
  <si>
    <t xml:space="preserve"> 28°46'11"</t>
  </si>
  <si>
    <t>58°53'33"</t>
  </si>
  <si>
    <t xml:space="preserve"> 28°49'55"</t>
  </si>
  <si>
    <t>58°53'49"</t>
  </si>
  <si>
    <t xml:space="preserve"> 28°50'51"</t>
  </si>
  <si>
    <t>58°56' 5"</t>
  </si>
  <si>
    <t xml:space="preserve"> 28°55'59"</t>
  </si>
  <si>
    <t>58°57'37"</t>
  </si>
  <si>
    <t xml:space="preserve"> 29° 0'40"</t>
  </si>
  <si>
    <t>59° 0' 7"</t>
  </si>
  <si>
    <t xml:space="preserve"> 29° 3'26"</t>
  </si>
  <si>
    <t>59° 1'38"</t>
  </si>
  <si>
    <t xml:space="preserve"> 29° 7'11"</t>
  </si>
  <si>
    <t xml:space="preserve"> 29°13'23"</t>
  </si>
  <si>
    <t xml:space="preserve"> 29°20' 1"</t>
  </si>
  <si>
    <t>59° 3'15"</t>
  </si>
  <si>
    <t xml:space="preserve"> 29°24'19"</t>
  </si>
  <si>
    <t>59° 4'45"</t>
  </si>
  <si>
    <t>60°59'17"</t>
  </si>
  <si>
    <t xml:space="preserve"> 30° 1'45"</t>
  </si>
  <si>
    <t xml:space="preserve"> 30° 7'53"</t>
  </si>
  <si>
    <t>61° 0'47"</t>
  </si>
  <si>
    <t xml:space="preserve"> 30°15' 2"</t>
  </si>
  <si>
    <t>61° 2' 1"</t>
  </si>
  <si>
    <t xml:space="preserve"> 30°20'40"</t>
  </si>
  <si>
    <t>61° 2'15"</t>
  </si>
  <si>
    <t xml:space="preserve"> 30°27'19"</t>
  </si>
  <si>
    <t>61° 2' 0"</t>
  </si>
  <si>
    <t xml:space="preserve"> 30°31'24"</t>
  </si>
  <si>
    <t>61° 1'59"</t>
  </si>
  <si>
    <t xml:space="preserve"> 30°35'30"</t>
  </si>
  <si>
    <t>61° 2'13"</t>
  </si>
  <si>
    <t xml:space="preserve"> 30°42' 9"</t>
  </si>
  <si>
    <t>61° 2'26"</t>
  </si>
  <si>
    <t xml:space="preserve"> 30°47'16"</t>
  </si>
  <si>
    <t>60°59'55"</t>
  </si>
  <si>
    <t xml:space="preserve"> 30°53'52"</t>
  </si>
  <si>
    <t>60°59'38"</t>
  </si>
  <si>
    <t xml:space="preserve"> 30°58'27"</t>
  </si>
  <si>
    <t>61° 0'36"</t>
  </si>
  <si>
    <t xml:space="preserve"> 31°11'45"</t>
  </si>
  <si>
    <t>60°59'43"</t>
  </si>
  <si>
    <t xml:space="preserve"> 31°19'54"</t>
  </si>
  <si>
    <t>60°58'42"</t>
  </si>
  <si>
    <t xml:space="preserve"> 31°22'25"</t>
  </si>
  <si>
    <t>60°58'39"</t>
  </si>
  <si>
    <t xml:space="preserve"> 31°27'31"</t>
  </si>
  <si>
    <t>60°56' 9"</t>
  </si>
  <si>
    <t xml:space="preserve"> 31°28'56"</t>
  </si>
  <si>
    <t>60°56'19"</t>
  </si>
  <si>
    <t xml:space="preserve"> 31°35' 4"</t>
  </si>
  <si>
    <t>60°56'44"</t>
  </si>
  <si>
    <t xml:space="preserve"> 31°42'44"</t>
  </si>
  <si>
    <t>60°56'55"</t>
  </si>
  <si>
    <t xml:space="preserve"> 31°46'50"</t>
  </si>
  <si>
    <t>60°55'49"</t>
  </si>
  <si>
    <t xml:space="preserve"> 31°55'26"</t>
  </si>
  <si>
    <t>60°55'26"</t>
  </si>
  <si>
    <t xml:space="preserve"> 32° 3'34"</t>
  </si>
  <si>
    <t>60°55'22"</t>
  </si>
  <si>
    <t xml:space="preserve"> 32° 7'38"</t>
  </si>
  <si>
    <t>60°55'30"</t>
  </si>
  <si>
    <t xml:space="preserve"> 32°14'47"</t>
  </si>
  <si>
    <t>60°55'36"</t>
  </si>
  <si>
    <t xml:space="preserve"> 32°23'27"</t>
  </si>
  <si>
    <t>for_5</t>
  </si>
  <si>
    <t>рез_5</t>
  </si>
  <si>
    <t>Расчёт_5</t>
  </si>
  <si>
    <t xml:space="preserve">y = 646,94 - 0,18*H + 7,67*Z_max + 0,11*H_zmax + 63,72*k1  </t>
  </si>
  <si>
    <t xml:space="preserve">y = 769,24 + 0,25*H_0 - 0,39*H - 23,97*Z_max_0 + 23,12*Zmax +  58,3*k1 + 0,17*dH_0  </t>
  </si>
  <si>
    <t xml:space="preserve">y = 99,11 - 0,69*H_0 + 0,58*H  - 6,40*Z_max_-1 - 0,93*Z_max_0 + 6,07*Zmax + 23,05*k1  </t>
  </si>
  <si>
    <t>Общая площадь (x1)</t>
  </si>
  <si>
    <t>Количество офисов (x2)</t>
  </si>
  <si>
    <t>Количество входов (x3)</t>
  </si>
  <si>
    <t>Время эксплуатации (x4)</t>
  </si>
  <si>
    <t>Оценочная цена (y)</t>
  </si>
  <si>
    <t>K1</t>
  </si>
  <si>
    <t>k1=H/H_zmax</t>
  </si>
  <si>
    <t>Ht+1</t>
  </si>
  <si>
    <t>=</t>
  </si>
  <si>
    <t>H_zmax-1</t>
  </si>
  <si>
    <t>Zmax-1</t>
  </si>
  <si>
    <t>k1-1</t>
  </si>
  <si>
    <t>Ht-1</t>
  </si>
  <si>
    <t>k1 -2</t>
  </si>
  <si>
    <t>k1 -1</t>
  </si>
  <si>
    <t>H +1</t>
  </si>
  <si>
    <t>H-1</t>
  </si>
  <si>
    <t>H -2</t>
  </si>
  <si>
    <t>H_zmax -2</t>
  </si>
  <si>
    <t>H_zmax -1</t>
  </si>
  <si>
    <t>Zmax -2</t>
  </si>
  <si>
    <t>Zmax -1</t>
  </si>
  <si>
    <t>H -1</t>
  </si>
  <si>
    <t>Z_max 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</si>
</sst>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3.2"/>
      <color rgb="FF555555"/>
      <name val="Arial"/>
      <family val="2"/>
      <charset val="204"/>
    </font>
    <font>
      <b/>
      <sz val="11"/>
      <color rgb="FFFFFFFF"/>
      <name val="Arial"/>
      <family val="2"/>
      <charset val="204"/>
    </font>
    <font>
      <sz val="11"/>
      <color theme="1"/>
      <name val="Arial"/>
      <family val="2"/>
      <charset val="204"/>
    </font>
    <font>
      <b/>
      <i/>
      <sz val="11"/>
      <color theme="1"/>
      <name val="Arial"/>
      <family val="2"/>
      <charset val="204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1"/>
      <color rgb="FF363636"/>
      <name val="Segoe UI"/>
      <family val="2"/>
      <charset val="204"/>
    </font>
    <font>
      <b/>
      <sz val="11"/>
      <color rgb="FF363636"/>
      <name val="Segoe UI"/>
      <family val="2"/>
      <charset val="204"/>
    </font>
  </fonts>
  <fills count="1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6B82B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3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1" fillId="0" borderId="0"/>
  </cellStyleXfs>
  <cellXfs count="324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/>
    <xf numFmtId="2" fontId="0" fillId="0" borderId="0" xfId="0" applyNumberFormat="1" applyAlignment="1">
      <alignment horizontal="center" vertical="center"/>
    </xf>
    <xf numFmtId="2" fontId="0" fillId="0" borderId="0" xfId="0" applyNumberFormat="1"/>
    <xf numFmtId="9" fontId="0" fillId="0" borderId="0" xfId="1" applyFont="1" applyAlignment="1">
      <alignment horizontal="center" vertical="center"/>
    </xf>
    <xf numFmtId="2" fontId="0" fillId="2" borderId="0" xfId="0" applyNumberFormat="1" applyFill="1"/>
    <xf numFmtId="0" fontId="4" fillId="3" borderId="0" xfId="0" applyFont="1" applyFill="1" applyAlignment="1">
      <alignment horizontal="left" wrapText="1"/>
    </xf>
    <xf numFmtId="0" fontId="5" fillId="0" borderId="0" xfId="0" applyFont="1" applyAlignment="1">
      <alignment horizontal="left" vertical="top" wrapText="1"/>
    </xf>
    <xf numFmtId="0" fontId="5" fillId="4" borderId="0" xfId="0" applyFont="1" applyFill="1" applyAlignment="1">
      <alignment horizontal="left" vertical="top" wrapText="1"/>
    </xf>
    <xf numFmtId="0" fontId="7" fillId="4" borderId="0" xfId="2" applyFill="1" applyAlignment="1">
      <alignment horizontal="left" vertical="top" wrapText="1"/>
    </xf>
    <xf numFmtId="0" fontId="3" fillId="0" borderId="0" xfId="0" applyFont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4" borderId="0" xfId="0" applyFont="1" applyFill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2" fontId="0" fillId="0" borderId="1" xfId="0" applyNumberFormat="1" applyBorder="1"/>
    <xf numFmtId="2" fontId="0" fillId="0" borderId="2" xfId="0" applyNumberFormat="1" applyBorder="1"/>
    <xf numFmtId="2" fontId="0" fillId="0" borderId="3" xfId="0" applyNumberFormat="1" applyBorder="1"/>
    <xf numFmtId="2" fontId="0" fillId="0" borderId="4" xfId="0" applyNumberFormat="1" applyBorder="1"/>
    <xf numFmtId="2" fontId="0" fillId="0" borderId="5" xfId="0" applyNumberFormat="1" applyBorder="1"/>
    <xf numFmtId="2" fontId="0" fillId="0" borderId="6" xfId="0" applyNumberFormat="1" applyBorder="1"/>
    <xf numFmtId="2" fontId="0" fillId="0" borderId="7" xfId="0" applyNumberFormat="1" applyBorder="1"/>
    <xf numFmtId="2" fontId="0" fillId="0" borderId="8" xfId="0" applyNumberFormat="1" applyBorder="1"/>
    <xf numFmtId="0" fontId="1" fillId="0" borderId="0" xfId="3"/>
    <xf numFmtId="0" fontId="1" fillId="2" borderId="0" xfId="3" applyFill="1"/>
    <xf numFmtId="2" fontId="1" fillId="2" borderId="0" xfId="3" applyNumberFormat="1" applyFill="1"/>
    <xf numFmtId="2" fontId="0" fillId="0" borderId="2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0" fontId="0" fillId="5" borderId="0" xfId="0" applyFill="1"/>
    <xf numFmtId="9" fontId="0" fillId="6" borderId="5" xfId="1" applyFont="1" applyFill="1" applyBorder="1" applyAlignment="1">
      <alignment horizontal="center" vertical="center"/>
    </xf>
    <xf numFmtId="9" fontId="0" fillId="6" borderId="8" xfId="1" applyFont="1" applyFill="1" applyBorder="1" applyAlignment="1">
      <alignment horizontal="center" vertical="center"/>
    </xf>
    <xf numFmtId="9" fontId="0" fillId="0" borderId="5" xfId="1" applyFont="1" applyFill="1" applyBorder="1" applyAlignment="1">
      <alignment horizontal="center" vertical="center"/>
    </xf>
    <xf numFmtId="9" fontId="0" fillId="6" borderId="3" xfId="1" applyFont="1" applyFill="1" applyBorder="1" applyAlignment="1">
      <alignment horizontal="center" vertical="center"/>
    </xf>
    <xf numFmtId="9" fontId="0" fillId="2" borderId="3" xfId="1" applyFont="1" applyFill="1" applyBorder="1" applyAlignment="1">
      <alignment horizontal="center" vertical="center"/>
    </xf>
    <xf numFmtId="9" fontId="0" fillId="2" borderId="5" xfId="1" applyFont="1" applyFill="1" applyBorder="1" applyAlignment="1">
      <alignment horizontal="center" vertical="center"/>
    </xf>
    <xf numFmtId="9" fontId="0" fillId="2" borderId="8" xfId="1" applyFont="1" applyFill="1" applyBorder="1" applyAlignment="1">
      <alignment horizontal="center" vertical="center"/>
    </xf>
    <xf numFmtId="9" fontId="0" fillId="0" borderId="3" xfId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9" fontId="0" fillId="0" borderId="8" xfId="1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8" borderId="0" xfId="0" applyFill="1"/>
    <xf numFmtId="2" fontId="0" fillId="0" borderId="5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9" fontId="0" fillId="0" borderId="9" xfId="1" applyFont="1" applyBorder="1"/>
    <xf numFmtId="0" fontId="0" fillId="0" borderId="10" xfId="0" applyBorder="1"/>
    <xf numFmtId="9" fontId="0" fillId="0" borderId="14" xfId="1" applyFont="1" applyBorder="1"/>
    <xf numFmtId="9" fontId="0" fillId="0" borderId="16" xfId="1" applyFont="1" applyBorder="1"/>
    <xf numFmtId="9" fontId="0" fillId="6" borderId="9" xfId="1" applyFont="1" applyFill="1" applyBorder="1"/>
    <xf numFmtId="9" fontId="0" fillId="6" borderId="17" xfId="1" applyFont="1" applyFill="1" applyBorder="1"/>
    <xf numFmtId="9" fontId="0" fillId="7" borderId="9" xfId="1" applyFont="1" applyFill="1" applyBorder="1"/>
    <xf numFmtId="2" fontId="0" fillId="5" borderId="0" xfId="0" applyNumberFormat="1" applyFill="1" applyAlignment="1">
      <alignment horizontal="center" vertical="center"/>
    </xf>
    <xf numFmtId="2" fontId="0" fillId="5" borderId="2" xfId="0" applyNumberFormat="1" applyFill="1" applyBorder="1" applyAlignment="1">
      <alignment horizontal="center" vertical="center"/>
    </xf>
    <xf numFmtId="2" fontId="0" fillId="5" borderId="7" xfId="0" applyNumberForma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5" xfId="0" applyBorder="1"/>
    <xf numFmtId="9" fontId="0" fillId="5" borderId="9" xfId="1" applyFont="1" applyFill="1" applyBorder="1"/>
    <xf numFmtId="2" fontId="0" fillId="9" borderId="1" xfId="0" applyNumberFormat="1" applyFill="1" applyBorder="1"/>
    <xf numFmtId="2" fontId="0" fillId="9" borderId="2" xfId="0" applyNumberFormat="1" applyFill="1" applyBorder="1"/>
    <xf numFmtId="0" fontId="0" fillId="9" borderId="0" xfId="0" applyFill="1"/>
    <xf numFmtId="2" fontId="0" fillId="7" borderId="1" xfId="0" applyNumberFormat="1" applyFill="1" applyBorder="1" applyAlignment="1">
      <alignment horizontal="center" vertical="center"/>
    </xf>
    <xf numFmtId="2" fontId="0" fillId="7" borderId="2" xfId="0" applyNumberFormat="1" applyFill="1" applyBorder="1" applyAlignment="1">
      <alignment horizontal="center" vertical="center"/>
    </xf>
    <xf numFmtId="2" fontId="0" fillId="9" borderId="1" xfId="0" applyNumberFormat="1" applyFill="1" applyBorder="1" applyAlignment="1">
      <alignment horizontal="center" vertical="center"/>
    </xf>
    <xf numFmtId="2" fontId="0" fillId="9" borderId="2" xfId="0" applyNumberFormat="1" applyFill="1" applyBorder="1" applyAlignment="1">
      <alignment horizontal="center" vertical="center"/>
    </xf>
    <xf numFmtId="9" fontId="0" fillId="9" borderId="3" xfId="1" applyFont="1" applyFill="1" applyBorder="1" applyAlignment="1">
      <alignment horizontal="center" vertical="center"/>
    </xf>
    <xf numFmtId="2" fontId="0" fillId="9" borderId="0" xfId="0" applyNumberFormat="1" applyFill="1"/>
    <xf numFmtId="164" fontId="0" fillId="0" borderId="0" xfId="0" applyNumberFormat="1"/>
    <xf numFmtId="164" fontId="0" fillId="0" borderId="0" xfId="0" applyNumberFormat="1" applyAlignment="1">
      <alignment horizontal="center" vertical="center"/>
    </xf>
    <xf numFmtId="0" fontId="0" fillId="0" borderId="9" xfId="0" applyBorder="1"/>
    <xf numFmtId="2" fontId="0" fillId="0" borderId="9" xfId="0" applyNumberFormat="1" applyBorder="1" applyAlignment="1">
      <alignment horizontal="center" vertical="center"/>
    </xf>
    <xf numFmtId="0" fontId="9" fillId="0" borderId="0" xfId="0" applyFont="1"/>
    <xf numFmtId="9" fontId="0" fillId="10" borderId="9" xfId="1" applyFont="1" applyFill="1" applyBorder="1"/>
    <xf numFmtId="9" fontId="0" fillId="0" borderId="0" xfId="1" applyFont="1" applyFill="1"/>
    <xf numFmtId="9" fontId="0" fillId="0" borderId="0" xfId="1" applyFont="1" applyFill="1" applyAlignment="1">
      <alignment horizontal="center" vertical="center"/>
    </xf>
    <xf numFmtId="9" fontId="0" fillId="0" borderId="5" xfId="1" applyFont="1" applyBorder="1" applyAlignment="1">
      <alignment horizontal="center" vertical="center"/>
    </xf>
    <xf numFmtId="9" fontId="0" fillId="0" borderId="8" xfId="1" applyFont="1" applyBorder="1" applyAlignment="1">
      <alignment horizontal="center" vertical="center"/>
    </xf>
    <xf numFmtId="9" fontId="0" fillId="0" borderId="3" xfId="1" applyFont="1" applyBorder="1" applyAlignment="1">
      <alignment horizontal="center" vertical="center"/>
    </xf>
    <xf numFmtId="0" fontId="0" fillId="7" borderId="18" xfId="0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9" fontId="0" fillId="0" borderId="9" xfId="1" applyFont="1" applyBorder="1" applyAlignment="1">
      <alignment horizontal="center" vertical="center"/>
    </xf>
    <xf numFmtId="9" fontId="0" fillId="0" borderId="10" xfId="1" applyFont="1" applyBorder="1" applyAlignment="1">
      <alignment horizontal="center" vertical="center"/>
    </xf>
    <xf numFmtId="9" fontId="0" fillId="0" borderId="11" xfId="1" applyFont="1" applyBorder="1" applyAlignment="1">
      <alignment horizontal="center" vertical="center"/>
    </xf>
    <xf numFmtId="9" fontId="0" fillId="0" borderId="12" xfId="1" applyFont="1" applyBorder="1" applyAlignment="1">
      <alignment horizontal="center" vertical="center"/>
    </xf>
    <xf numFmtId="9" fontId="0" fillId="0" borderId="13" xfId="1" applyFont="1" applyBorder="1" applyAlignment="1">
      <alignment horizontal="left" vertical="top"/>
    </xf>
    <xf numFmtId="9" fontId="0" fillId="0" borderId="14" xfId="1" applyFont="1" applyBorder="1" applyAlignment="1">
      <alignment horizontal="center" vertical="center"/>
    </xf>
    <xf numFmtId="9" fontId="0" fillId="0" borderId="15" xfId="1" applyFont="1" applyBorder="1" applyAlignment="1">
      <alignment horizontal="left" vertical="top"/>
    </xf>
    <xf numFmtId="9" fontId="0" fillId="0" borderId="16" xfId="1" applyFont="1" applyBorder="1" applyAlignment="1">
      <alignment horizontal="center" vertical="center"/>
    </xf>
    <xf numFmtId="9" fontId="0" fillId="6" borderId="9" xfId="1" applyFont="1" applyFill="1" applyBorder="1" applyAlignment="1">
      <alignment horizontal="center" vertical="center"/>
    </xf>
    <xf numFmtId="9" fontId="0" fillId="6" borderId="17" xfId="1" applyFont="1" applyFill="1" applyBorder="1" applyAlignment="1">
      <alignment horizontal="center" vertical="center"/>
    </xf>
    <xf numFmtId="9" fontId="0" fillId="5" borderId="9" xfId="1" applyFont="1" applyFill="1" applyBorder="1" applyAlignment="1">
      <alignment horizontal="center" vertical="center"/>
    </xf>
    <xf numFmtId="9" fontId="0" fillId="0" borderId="10" xfId="1" applyFont="1" applyBorder="1"/>
    <xf numFmtId="9" fontId="0" fillId="0" borderId="11" xfId="1" applyFont="1" applyBorder="1"/>
    <xf numFmtId="9" fontId="0" fillId="0" borderId="12" xfId="1" applyFont="1" applyBorder="1"/>
    <xf numFmtId="9" fontId="0" fillId="0" borderId="13" xfId="1" applyFont="1" applyBorder="1"/>
    <xf numFmtId="9" fontId="0" fillId="0" borderId="15" xfId="1" applyFont="1" applyBorder="1"/>
    <xf numFmtId="0" fontId="9" fillId="0" borderId="0" xfId="0" applyFont="1" applyAlignment="1">
      <alignment horizontal="center" vertical="center"/>
    </xf>
    <xf numFmtId="2" fontId="0" fillId="7" borderId="3" xfId="0" applyNumberFormat="1" applyFill="1" applyBorder="1" applyAlignment="1">
      <alignment horizontal="center" vertical="center"/>
    </xf>
    <xf numFmtId="2" fontId="0" fillId="7" borderId="5" xfId="0" applyNumberFormat="1" applyFill="1" applyBorder="1" applyAlignment="1">
      <alignment horizontal="center" vertical="center"/>
    </xf>
    <xf numFmtId="2" fontId="0" fillId="2" borderId="3" xfId="0" applyNumberFormat="1" applyFill="1" applyBorder="1" applyAlignment="1">
      <alignment horizontal="center" vertical="center"/>
    </xf>
    <xf numFmtId="2" fontId="0" fillId="2" borderId="5" xfId="0" applyNumberFormat="1" applyFill="1" applyBorder="1" applyAlignment="1">
      <alignment horizontal="center" vertical="center"/>
    </xf>
    <xf numFmtId="2" fontId="0" fillId="2" borderId="8" xfId="0" applyNumberFormat="1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2" fontId="0" fillId="5" borderId="4" xfId="0" applyNumberFormat="1" applyFill="1" applyBorder="1" applyAlignment="1">
      <alignment horizontal="center" vertical="center"/>
    </xf>
    <xf numFmtId="2" fontId="0" fillId="5" borderId="6" xfId="0" applyNumberFormat="1" applyFill="1" applyBorder="1" applyAlignment="1">
      <alignment horizontal="center" vertical="center"/>
    </xf>
    <xf numFmtId="2" fontId="0" fillId="5" borderId="1" xfId="0" applyNumberFormat="1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1" borderId="1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5" borderId="16" xfId="0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8" fillId="5" borderId="0" xfId="0" applyFont="1" applyFill="1"/>
    <xf numFmtId="2" fontId="0" fillId="11" borderId="15" xfId="0" applyNumberFormat="1" applyFill="1" applyBorder="1" applyAlignment="1">
      <alignment horizontal="center" vertical="center"/>
    </xf>
    <xf numFmtId="2" fontId="0" fillId="11" borderId="16" xfId="0" applyNumberFormat="1" applyFill="1" applyBorder="1" applyAlignment="1">
      <alignment horizontal="center" vertical="center"/>
    </xf>
    <xf numFmtId="2" fontId="0" fillId="11" borderId="17" xfId="0" applyNumberFormat="1" applyFill="1" applyBorder="1" applyAlignment="1">
      <alignment horizontal="center" vertical="center"/>
    </xf>
    <xf numFmtId="0" fontId="8" fillId="11" borderId="0" xfId="0" applyFont="1" applyFill="1"/>
    <xf numFmtId="0" fontId="0" fillId="7" borderId="10" xfId="0" applyFill="1" applyBorder="1" applyAlignment="1">
      <alignment horizontal="center" vertical="center"/>
    </xf>
    <xf numFmtId="0" fontId="0" fillId="7" borderId="11" xfId="0" applyFill="1" applyBorder="1" applyAlignment="1">
      <alignment horizontal="center" vertical="center"/>
    </xf>
    <xf numFmtId="0" fontId="0" fillId="7" borderId="12" xfId="0" applyFill="1" applyBorder="1" applyAlignment="1">
      <alignment horizontal="center" vertical="center"/>
    </xf>
    <xf numFmtId="2" fontId="0" fillId="7" borderId="15" xfId="0" applyNumberFormat="1" applyFill="1" applyBorder="1" applyAlignment="1">
      <alignment horizontal="center" vertical="center"/>
    </xf>
    <xf numFmtId="2" fontId="0" fillId="7" borderId="16" xfId="0" applyNumberFormat="1" applyFill="1" applyBorder="1" applyAlignment="1">
      <alignment horizontal="center" vertical="center"/>
    </xf>
    <xf numFmtId="2" fontId="0" fillId="7" borderId="17" xfId="0" applyNumberFormat="1" applyFill="1" applyBorder="1" applyAlignment="1">
      <alignment horizontal="center" vertical="center"/>
    </xf>
    <xf numFmtId="0" fontId="8" fillId="7" borderId="0" xfId="0" applyFont="1" applyFill="1"/>
    <xf numFmtId="0" fontId="0" fillId="7" borderId="1" xfId="0" applyFill="1" applyBorder="1" applyAlignment="1">
      <alignment horizontal="center" vertical="center"/>
    </xf>
    <xf numFmtId="2" fontId="0" fillId="7" borderId="4" xfId="0" applyNumberFormat="1" applyFill="1" applyBorder="1" applyAlignment="1">
      <alignment horizontal="center" vertical="center"/>
    </xf>
    <xf numFmtId="2" fontId="0" fillId="7" borderId="6" xfId="0" applyNumberFormat="1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2" fontId="0" fillId="11" borderId="4" xfId="0" applyNumberFormat="1" applyFill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" xfId="0" applyNumberFormat="1" applyFill="1" applyBorder="1" applyAlignment="1">
      <alignment horizontal="center" vertical="center"/>
    </xf>
    <xf numFmtId="0" fontId="9" fillId="11" borderId="0" xfId="0" applyFont="1" applyFill="1" applyAlignment="1">
      <alignment horizontal="left" vertical="top"/>
    </xf>
    <xf numFmtId="0" fontId="9" fillId="7" borderId="0" xfId="0" applyFont="1" applyFill="1" applyAlignment="1">
      <alignment horizontal="left" vertical="top"/>
    </xf>
    <xf numFmtId="0" fontId="9" fillId="5" borderId="0" xfId="0" applyFont="1" applyFill="1" applyAlignment="1">
      <alignment horizontal="left" vertical="top"/>
    </xf>
    <xf numFmtId="2" fontId="0" fillId="7" borderId="0" xfId="0" applyNumberFormat="1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8" fillId="0" borderId="0" xfId="0" applyFont="1" applyAlignment="1">
      <alignment horizontal="left" vertical="center"/>
    </xf>
    <xf numFmtId="9" fontId="0" fillId="0" borderId="0" xfId="1" applyFont="1" applyBorder="1" applyAlignment="1">
      <alignment horizontal="center" vertical="center"/>
    </xf>
    <xf numFmtId="0" fontId="8" fillId="0" borderId="0" xfId="0" applyFont="1"/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/>
    </xf>
    <xf numFmtId="0" fontId="8" fillId="8" borderId="11" xfId="0" applyFont="1" applyFill="1" applyBorder="1" applyAlignment="1">
      <alignment horizontal="center" vertical="center"/>
    </xf>
    <xf numFmtId="0" fontId="0" fillId="8" borderId="12" xfId="0" applyFill="1" applyBorder="1" applyAlignment="1">
      <alignment horizontal="center" vertical="center"/>
    </xf>
    <xf numFmtId="2" fontId="0" fillId="8" borderId="15" xfId="0" applyNumberFormat="1" applyFill="1" applyBorder="1" applyAlignment="1">
      <alignment horizontal="center" vertical="center"/>
    </xf>
    <xf numFmtId="2" fontId="0" fillId="8" borderId="16" xfId="0" applyNumberFormat="1" applyFill="1" applyBorder="1" applyAlignment="1">
      <alignment horizontal="center" vertical="center"/>
    </xf>
    <xf numFmtId="2" fontId="0" fillId="8" borderId="17" xfId="0" applyNumberFormat="1" applyFill="1" applyBorder="1" applyAlignment="1">
      <alignment horizontal="center" vertical="center"/>
    </xf>
    <xf numFmtId="0" fontId="8" fillId="8" borderId="0" xfId="0" applyFont="1" applyFill="1"/>
    <xf numFmtId="2" fontId="0" fillId="2" borderId="1" xfId="0" applyNumberFormat="1" applyFill="1" applyBorder="1" applyAlignment="1">
      <alignment horizontal="center" vertical="center"/>
    </xf>
    <xf numFmtId="2" fontId="0" fillId="2" borderId="4" xfId="0" applyNumberFormat="1" applyFill="1" applyBorder="1" applyAlignment="1">
      <alignment horizontal="center" vertical="center"/>
    </xf>
    <xf numFmtId="2" fontId="0" fillId="2" borderId="6" xfId="0" applyNumberFormat="1" applyFill="1" applyBorder="1" applyAlignment="1">
      <alignment horizontal="center" vertical="center"/>
    </xf>
    <xf numFmtId="9" fontId="0" fillId="0" borderId="0" xfId="1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2" fontId="0" fillId="0" borderId="0" xfId="1" applyNumberFormat="1" applyFont="1" applyBorder="1" applyAlignment="1">
      <alignment horizontal="center" vertical="center"/>
    </xf>
    <xf numFmtId="1" fontId="0" fillId="5" borderId="1" xfId="0" applyNumberFormat="1" applyFill="1" applyBorder="1" applyAlignment="1">
      <alignment horizontal="center" vertical="center"/>
    </xf>
    <xf numFmtId="1" fontId="0" fillId="5" borderId="6" xfId="0" applyNumberFormat="1" applyFill="1" applyBorder="1" applyAlignment="1">
      <alignment horizontal="center" vertical="center"/>
    </xf>
    <xf numFmtId="1" fontId="0" fillId="11" borderId="1" xfId="0" applyNumberFormat="1" applyFill="1" applyBorder="1" applyAlignment="1">
      <alignment horizontal="center" vertical="center"/>
    </xf>
    <xf numFmtId="1" fontId="0" fillId="11" borderId="6" xfId="0" applyNumberFormat="1" applyFill="1" applyBorder="1" applyAlignment="1">
      <alignment horizontal="center" vertical="center"/>
    </xf>
    <xf numFmtId="1" fontId="0" fillId="2" borderId="18" xfId="0" applyNumberFormat="1" applyFill="1" applyBorder="1" applyAlignment="1">
      <alignment horizontal="center" vertical="center"/>
    </xf>
    <xf numFmtId="1" fontId="0" fillId="2" borderId="20" xfId="0" applyNumberFormat="1" applyFill="1" applyBorder="1" applyAlignment="1">
      <alignment horizontal="center" vertical="center"/>
    </xf>
    <xf numFmtId="1" fontId="0" fillId="7" borderId="1" xfId="0" applyNumberFormat="1" applyFill="1" applyBorder="1" applyAlignment="1">
      <alignment horizontal="center" vertical="center"/>
    </xf>
    <xf numFmtId="1" fontId="0" fillId="7" borderId="6" xfId="0" applyNumberFormat="1" applyFill="1" applyBorder="1" applyAlignment="1">
      <alignment horizontal="center" vertical="center"/>
    </xf>
    <xf numFmtId="1" fontId="0" fillId="8" borderId="1" xfId="0" applyNumberFormat="1" applyFill="1" applyBorder="1" applyAlignment="1">
      <alignment horizontal="center" vertical="center"/>
    </xf>
    <xf numFmtId="1" fontId="0" fillId="8" borderId="6" xfId="0" applyNumberFormat="1" applyFill="1" applyBorder="1" applyAlignment="1">
      <alignment horizontal="center" vertical="center"/>
    </xf>
    <xf numFmtId="1" fontId="0" fillId="12" borderId="18" xfId="0" applyNumberFormat="1" applyFill="1" applyBorder="1" applyAlignment="1">
      <alignment horizontal="center" vertical="center"/>
    </xf>
    <xf numFmtId="1" fontId="0" fillId="12" borderId="20" xfId="0" applyNumberFormat="1" applyFill="1" applyBorder="1" applyAlignment="1">
      <alignment horizontal="center" vertical="center"/>
    </xf>
    <xf numFmtId="0" fontId="0" fillId="13" borderId="21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20" xfId="0" applyFill="1" applyBorder="1" applyAlignment="1">
      <alignment horizontal="center" vertical="center"/>
    </xf>
    <xf numFmtId="0" fontId="0" fillId="7" borderId="20" xfId="0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8" borderId="20" xfId="0" applyFill="1" applyBorder="1" applyAlignment="1">
      <alignment horizontal="center" vertical="center"/>
    </xf>
    <xf numFmtId="20" fontId="0" fillId="0" borderId="0" xfId="0" applyNumberFormat="1"/>
    <xf numFmtId="2" fontId="0" fillId="8" borderId="0" xfId="0" applyNumberFormat="1" applyFill="1"/>
    <xf numFmtId="2" fontId="0" fillId="0" borderId="3" xfId="0" applyNumberFormat="1" applyBorder="1" applyAlignment="1">
      <alignment horizontal="center" vertical="center"/>
    </xf>
    <xf numFmtId="2" fontId="0" fillId="8" borderId="25" xfId="0" applyNumberFormat="1" applyFill="1" applyBorder="1" applyAlignment="1">
      <alignment horizontal="center" vertical="center"/>
    </xf>
    <xf numFmtId="2" fontId="0" fillId="8" borderId="26" xfId="0" applyNumberFormat="1" applyFill="1" applyBorder="1" applyAlignment="1">
      <alignment horizontal="center" vertical="center"/>
    </xf>
    <xf numFmtId="2" fontId="0" fillId="8" borderId="27" xfId="0" applyNumberFormat="1" applyFill="1" applyBorder="1" applyAlignment="1">
      <alignment horizontal="center" vertical="center"/>
    </xf>
    <xf numFmtId="2" fontId="0" fillId="12" borderId="28" xfId="0" applyNumberFormat="1" applyFill="1" applyBorder="1" applyAlignment="1">
      <alignment horizontal="center" vertical="center"/>
    </xf>
    <xf numFmtId="2" fontId="0" fillId="12" borderId="29" xfId="0" applyNumberFormat="1" applyFill="1" applyBorder="1" applyAlignment="1">
      <alignment horizontal="center" vertical="center"/>
    </xf>
    <xf numFmtId="2" fontId="0" fillId="12" borderId="30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2" fontId="0" fillId="8" borderId="4" xfId="0" applyNumberForma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9" fontId="0" fillId="12" borderId="0" xfId="1" applyFont="1" applyFill="1" applyBorder="1" applyAlignment="1">
      <alignment horizontal="center" vertical="center"/>
    </xf>
    <xf numFmtId="2" fontId="0" fillId="12" borderId="0" xfId="1" applyNumberFormat="1" applyFont="1" applyFill="1" applyBorder="1" applyAlignment="1">
      <alignment horizontal="center" vertical="center"/>
    </xf>
    <xf numFmtId="0" fontId="0" fillId="14" borderId="21" xfId="0" applyFill="1" applyBorder="1" applyAlignment="1">
      <alignment horizontal="center" vertical="center"/>
    </xf>
    <xf numFmtId="1" fontId="0" fillId="14" borderId="18" xfId="0" applyNumberFormat="1" applyFill="1" applyBorder="1" applyAlignment="1">
      <alignment horizontal="center" vertical="center"/>
    </xf>
    <xf numFmtId="1" fontId="0" fillId="14" borderId="20" xfId="0" applyNumberFormat="1" applyFill="1" applyBorder="1" applyAlignment="1">
      <alignment horizontal="center" vertical="center"/>
    </xf>
    <xf numFmtId="0" fontId="0" fillId="12" borderId="18" xfId="0" applyFill="1" applyBorder="1" applyAlignment="1">
      <alignment horizontal="center" vertical="center"/>
    </xf>
    <xf numFmtId="0" fontId="0" fillId="12" borderId="20" xfId="0" applyFill="1" applyBorder="1" applyAlignment="1">
      <alignment horizontal="center" vertical="center"/>
    </xf>
    <xf numFmtId="165" fontId="0" fillId="13" borderId="3" xfId="1" applyNumberFormat="1" applyFont="1" applyFill="1" applyBorder="1" applyAlignment="1">
      <alignment horizontal="center" vertical="center"/>
    </xf>
    <xf numFmtId="165" fontId="0" fillId="13" borderId="8" xfId="1" applyNumberFormat="1" applyFont="1" applyFill="1" applyBorder="1" applyAlignment="1">
      <alignment horizontal="center" vertical="center"/>
    </xf>
    <xf numFmtId="165" fontId="0" fillId="13" borderId="18" xfId="0" applyNumberFormat="1" applyFill="1" applyBorder="1" applyAlignment="1">
      <alignment horizontal="center" vertical="center"/>
    </xf>
    <xf numFmtId="165" fontId="0" fillId="13" borderId="20" xfId="0" applyNumberFormat="1" applyFill="1" applyBorder="1" applyAlignment="1">
      <alignment horizontal="center" vertical="center"/>
    </xf>
    <xf numFmtId="1" fontId="0" fillId="0" borderId="9" xfId="0" applyNumberFormat="1" applyBorder="1" applyAlignment="1">
      <alignment horizontal="center" vertical="center"/>
    </xf>
    <xf numFmtId="1" fontId="0" fillId="0" borderId="9" xfId="1" applyNumberFormat="1" applyFont="1" applyBorder="1" applyAlignment="1">
      <alignment horizontal="center" vertical="center"/>
    </xf>
    <xf numFmtId="1" fontId="0" fillId="0" borderId="16" xfId="0" applyNumberFormat="1" applyBorder="1" applyAlignment="1">
      <alignment horizontal="center" vertical="center"/>
    </xf>
    <xf numFmtId="1" fontId="0" fillId="0" borderId="16" xfId="1" applyNumberFormat="1" applyFont="1" applyBorder="1" applyAlignment="1">
      <alignment horizontal="center" vertical="center"/>
    </xf>
    <xf numFmtId="9" fontId="0" fillId="0" borderId="17" xfId="1" applyFont="1" applyBorder="1"/>
    <xf numFmtId="1" fontId="0" fillId="0" borderId="31" xfId="0" applyNumberFormat="1" applyBorder="1" applyAlignment="1">
      <alignment horizontal="center" vertical="center"/>
    </xf>
    <xf numFmtId="1" fontId="0" fillId="0" borderId="32" xfId="0" applyNumberFormat="1" applyBorder="1" applyAlignment="1">
      <alignment horizontal="center" vertical="center"/>
    </xf>
    <xf numFmtId="1" fontId="0" fillId="0" borderId="33" xfId="0" applyNumberFormat="1" applyBorder="1" applyAlignment="1">
      <alignment horizontal="center" vertical="center"/>
    </xf>
    <xf numFmtId="1" fontId="0" fillId="0" borderId="13" xfId="0" applyNumberForma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9" fontId="0" fillId="0" borderId="17" xfId="1" applyFont="1" applyBorder="1" applyAlignment="1">
      <alignment horizontal="center" vertical="center"/>
    </xf>
    <xf numFmtId="1" fontId="0" fillId="0" borderId="35" xfId="1" applyNumberFormat="1" applyFont="1" applyBorder="1" applyAlignment="1">
      <alignment horizontal="center" vertical="center"/>
    </xf>
    <xf numFmtId="1" fontId="0" fillId="0" borderId="36" xfId="1" applyNumberFormat="1" applyFont="1" applyBorder="1" applyAlignment="1">
      <alignment horizontal="center" vertical="center"/>
    </xf>
    <xf numFmtId="1" fontId="0" fillId="5" borderId="2" xfId="0" applyNumberFormat="1" applyFill="1" applyBorder="1" applyAlignment="1">
      <alignment horizontal="center" vertical="center"/>
    </xf>
    <xf numFmtId="1" fontId="0" fillId="11" borderId="2" xfId="0" applyNumberFormat="1" applyFill="1" applyBorder="1" applyAlignment="1">
      <alignment horizontal="center" vertical="center"/>
    </xf>
    <xf numFmtId="1" fontId="0" fillId="7" borderId="2" xfId="0" applyNumberFormat="1" applyFill="1" applyBorder="1" applyAlignment="1">
      <alignment horizontal="center" vertical="center"/>
    </xf>
    <xf numFmtId="1" fontId="0" fillId="8" borderId="2" xfId="0" applyNumberFormat="1" applyFill="1" applyBorder="1" applyAlignment="1">
      <alignment horizontal="center" vertical="center"/>
    </xf>
    <xf numFmtId="1" fontId="0" fillId="12" borderId="2" xfId="1" applyNumberFormat="1" applyFont="1" applyFill="1" applyBorder="1" applyAlignment="1">
      <alignment horizontal="center" vertical="center"/>
    </xf>
    <xf numFmtId="9" fontId="0" fillId="12" borderId="3" xfId="1" applyFont="1" applyFill="1" applyBorder="1" applyAlignment="1">
      <alignment horizontal="center" vertical="center"/>
    </xf>
    <xf numFmtId="1" fontId="0" fillId="5" borderId="7" xfId="0" applyNumberFormat="1" applyFill="1" applyBorder="1" applyAlignment="1">
      <alignment horizontal="center" vertical="center"/>
    </xf>
    <xf numFmtId="1" fontId="0" fillId="11" borderId="7" xfId="0" applyNumberFormat="1" applyFill="1" applyBorder="1" applyAlignment="1">
      <alignment horizontal="center" vertical="center"/>
    </xf>
    <xf numFmtId="1" fontId="0" fillId="7" borderId="7" xfId="0" applyNumberFormat="1" applyFill="1" applyBorder="1" applyAlignment="1">
      <alignment horizontal="center" vertical="center"/>
    </xf>
    <xf numFmtId="1" fontId="0" fillId="8" borderId="7" xfId="0" applyNumberFormat="1" applyFill="1" applyBorder="1" applyAlignment="1">
      <alignment horizontal="center" vertical="center"/>
    </xf>
    <xf numFmtId="1" fontId="0" fillId="12" borderId="7" xfId="1" applyNumberFormat="1" applyFont="1" applyFill="1" applyBorder="1" applyAlignment="1">
      <alignment horizontal="center" vertical="center"/>
    </xf>
    <xf numFmtId="9" fontId="0" fillId="12" borderId="8" xfId="1" applyFont="1" applyFill="1" applyBorder="1" applyAlignment="1">
      <alignment horizontal="center" vertical="center"/>
    </xf>
    <xf numFmtId="1" fontId="0" fillId="12" borderId="1" xfId="1" applyNumberFormat="1" applyFont="1" applyFill="1" applyBorder="1" applyAlignment="1">
      <alignment horizontal="center" vertical="center"/>
    </xf>
    <xf numFmtId="1" fontId="0" fillId="12" borderId="6" xfId="1" applyNumberFormat="1" applyFont="1" applyFill="1" applyBorder="1" applyAlignment="1">
      <alignment horizontal="center" vertical="center"/>
    </xf>
    <xf numFmtId="9" fontId="0" fillId="8" borderId="3" xfId="1" applyFont="1" applyFill="1" applyBorder="1" applyAlignment="1">
      <alignment horizontal="center" vertical="center"/>
    </xf>
    <xf numFmtId="9" fontId="0" fillId="8" borderId="8" xfId="1" applyFont="1" applyFill="1" applyBorder="1" applyAlignment="1">
      <alignment horizontal="center" vertical="center"/>
    </xf>
    <xf numFmtId="9" fontId="0" fillId="7" borderId="3" xfId="1" applyFont="1" applyFill="1" applyBorder="1" applyAlignment="1">
      <alignment horizontal="center" vertical="center"/>
    </xf>
    <xf numFmtId="9" fontId="0" fillId="7" borderId="8" xfId="1" applyFont="1" applyFill="1" applyBorder="1" applyAlignment="1">
      <alignment horizontal="center" vertical="center"/>
    </xf>
    <xf numFmtId="9" fontId="0" fillId="11" borderId="3" xfId="1" applyFont="1" applyFill="1" applyBorder="1" applyAlignment="1">
      <alignment horizontal="center" vertical="center"/>
    </xf>
    <xf numFmtId="9" fontId="0" fillId="11" borderId="8" xfId="1" applyFont="1" applyFill="1" applyBorder="1" applyAlignment="1">
      <alignment horizontal="center" vertical="center"/>
    </xf>
    <xf numFmtId="9" fontId="0" fillId="5" borderId="3" xfId="1" applyFont="1" applyFill="1" applyBorder="1" applyAlignment="1">
      <alignment horizontal="center" vertical="center"/>
    </xf>
    <xf numFmtId="9" fontId="0" fillId="5" borderId="8" xfId="1" applyFont="1" applyFill="1" applyBorder="1" applyAlignment="1">
      <alignment horizontal="center" vertical="center"/>
    </xf>
    <xf numFmtId="0" fontId="9" fillId="2" borderId="0" xfId="0" applyFont="1" applyFill="1" applyAlignment="1">
      <alignment horizontal="left" vertical="center"/>
    </xf>
    <xf numFmtId="0" fontId="11" fillId="0" borderId="0" xfId="0" applyFont="1" applyAlignment="1">
      <alignment vertical="center" wrapText="1"/>
    </xf>
    <xf numFmtId="2" fontId="10" fillId="0" borderId="0" xfId="0" applyNumberFormat="1" applyFont="1" applyAlignment="1">
      <alignment horizontal="center" vertical="center" wrapText="1"/>
    </xf>
    <xf numFmtId="166" fontId="0" fillId="0" borderId="0" xfId="0" applyNumberFormat="1" applyAlignment="1">
      <alignment horizontal="center" vertical="center"/>
    </xf>
    <xf numFmtId="166" fontId="0" fillId="0" borderId="0" xfId="1" applyNumberFormat="1" applyFont="1" applyAlignment="1">
      <alignment horizontal="center" vertical="center"/>
    </xf>
    <xf numFmtId="0" fontId="0" fillId="5" borderId="0" xfId="0" applyFill="1" applyAlignment="1">
      <alignment horizontal="center" vertical="center"/>
    </xf>
    <xf numFmtId="2" fontId="0" fillId="5" borderId="0" xfId="0" applyNumberFormat="1" applyFill="1"/>
    <xf numFmtId="166" fontId="0" fillId="5" borderId="20" xfId="0" applyNumberFormat="1" applyFill="1" applyBorder="1" applyAlignment="1">
      <alignment horizontal="center" vertical="center"/>
    </xf>
    <xf numFmtId="2" fontId="0" fillId="0" borderId="0" xfId="1" applyNumberFormat="1" applyFont="1" applyAlignment="1">
      <alignment horizontal="center" vertical="center"/>
    </xf>
    <xf numFmtId="9" fontId="0" fillId="0" borderId="0" xfId="1" applyFont="1"/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1" fontId="0" fillId="0" borderId="0" xfId="0" applyNumberFormat="1"/>
    <xf numFmtId="0" fontId="0" fillId="11" borderId="0" xfId="0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" fontId="0" fillId="8" borderId="0" xfId="0" applyNumberFormat="1" applyFill="1"/>
    <xf numFmtId="0" fontId="0" fillId="11" borderId="0" xfId="0" applyFill="1"/>
    <xf numFmtId="1" fontId="0" fillId="2" borderId="0" xfId="0" applyNumberFormat="1" applyFill="1"/>
    <xf numFmtId="0" fontId="0" fillId="11" borderId="4" xfId="0" applyFill="1" applyBorder="1"/>
    <xf numFmtId="9" fontId="0" fillId="0" borderId="0" xfId="1" applyFont="1" applyBorder="1"/>
    <xf numFmtId="0" fontId="0" fillId="0" borderId="5" xfId="0" applyBorder="1"/>
    <xf numFmtId="0" fontId="0" fillId="11" borderId="6" xfId="0" applyFill="1" applyBorder="1"/>
    <xf numFmtId="0" fontId="0" fillId="0" borderId="7" xfId="0" applyBorder="1"/>
    <xf numFmtId="1" fontId="0" fillId="2" borderId="7" xfId="0" applyNumberFormat="1" applyFill="1" applyBorder="1" applyAlignment="1">
      <alignment horizontal="center" vertical="center"/>
    </xf>
    <xf numFmtId="9" fontId="0" fillId="0" borderId="7" xfId="1" applyFont="1" applyBorder="1"/>
    <xf numFmtId="1" fontId="0" fillId="8" borderId="7" xfId="0" applyNumberFormat="1" applyFill="1" applyBorder="1"/>
    <xf numFmtId="0" fontId="0" fillId="0" borderId="8" xfId="0" applyBorder="1"/>
    <xf numFmtId="2" fontId="0" fillId="0" borderId="28" xfId="0" applyNumberFormat="1" applyBorder="1"/>
    <xf numFmtId="2" fontId="0" fillId="0" borderId="29" xfId="0" applyNumberFormat="1" applyBorder="1"/>
    <xf numFmtId="0" fontId="0" fillId="0" borderId="30" xfId="0" applyBorder="1"/>
    <xf numFmtId="2" fontId="0" fillId="0" borderId="30" xfId="0" applyNumberFormat="1" applyBorder="1"/>
    <xf numFmtId="0" fontId="0" fillId="12" borderId="18" xfId="0" applyFill="1" applyBorder="1" applyAlignment="1">
      <alignment horizontal="center" vertical="center"/>
    </xf>
    <xf numFmtId="0" fontId="0" fillId="12" borderId="20" xfId="0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8" borderId="20" xfId="0" applyFill="1" applyBorder="1" applyAlignment="1">
      <alignment horizontal="center" vertical="center"/>
    </xf>
    <xf numFmtId="0" fontId="0" fillId="6" borderId="22" xfId="0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0" fillId="2" borderId="18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20" xfId="0" applyFill="1" applyBorder="1" applyAlignment="1">
      <alignment horizontal="center" vertical="center"/>
    </xf>
    <xf numFmtId="0" fontId="0" fillId="7" borderId="18" xfId="0" applyFill="1" applyBorder="1" applyAlignment="1">
      <alignment horizontal="center" vertical="center"/>
    </xf>
    <xf numFmtId="0" fontId="0" fillId="7" borderId="20" xfId="0" applyFill="1" applyBorder="1" applyAlignment="1">
      <alignment horizontal="center" vertical="center"/>
    </xf>
    <xf numFmtId="1" fontId="0" fillId="0" borderId="10" xfId="0" applyNumberFormat="1" applyBorder="1" applyAlignment="1">
      <alignment horizontal="center" vertical="center"/>
    </xf>
    <xf numFmtId="1" fontId="0" fillId="0" borderId="11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1" fontId="0" fillId="0" borderId="13" xfId="0" applyNumberFormat="1" applyBorder="1" applyAlignment="1">
      <alignment horizontal="center" vertical="center"/>
    </xf>
    <xf numFmtId="1" fontId="0" fillId="0" borderId="9" xfId="0" applyNumberFormat="1" applyBorder="1" applyAlignment="1">
      <alignment horizontal="center" vertical="center"/>
    </xf>
    <xf numFmtId="1" fontId="0" fillId="0" borderId="14" xfId="0" applyNumberFormat="1" applyBorder="1" applyAlignment="1">
      <alignment horizontal="center" vertical="center"/>
    </xf>
    <xf numFmtId="1" fontId="0" fillId="0" borderId="34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</cellXfs>
  <cellStyles count="4">
    <cellStyle name="Гиперссылка" xfId="2" builtinId="8"/>
    <cellStyle name="Обычный" xfId="0" builtinId="0"/>
    <cellStyle name="Обычный 2" xfId="3" xr:uid="{00000000-0005-0000-0000-000002000000}"/>
    <cellStyle name="Процентный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13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123825</xdr:colOff>
      <xdr:row>1</xdr:row>
      <xdr:rowOff>26193</xdr:rowOff>
    </xdr:from>
    <xdr:to>
      <xdr:col>23</xdr:col>
      <xdr:colOff>36004</xdr:colOff>
      <xdr:row>8</xdr:row>
      <xdr:rowOff>85725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87275" y="654843"/>
          <a:ext cx="5398579" cy="15263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16242</xdr:colOff>
      <xdr:row>478</xdr:row>
      <xdr:rowOff>0</xdr:rowOff>
    </xdr:from>
    <xdr:to>
      <xdr:col>20</xdr:col>
      <xdr:colOff>381000</xdr:colOff>
      <xdr:row>483</xdr:row>
      <xdr:rowOff>187466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07867" y="91440000"/>
          <a:ext cx="4031883" cy="1139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6717</xdr:colOff>
      <xdr:row>495</xdr:row>
      <xdr:rowOff>47625</xdr:rowOff>
    </xdr:from>
    <xdr:to>
      <xdr:col>7</xdr:col>
      <xdr:colOff>504825</xdr:colOff>
      <xdr:row>501</xdr:row>
      <xdr:rowOff>44591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017" y="94745175"/>
          <a:ext cx="4031883" cy="113996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25767</xdr:colOff>
      <xdr:row>472</xdr:row>
      <xdr:rowOff>19050</xdr:rowOff>
    </xdr:from>
    <xdr:to>
      <xdr:col>20</xdr:col>
      <xdr:colOff>76200</xdr:colOff>
      <xdr:row>477</xdr:row>
      <xdr:rowOff>158891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60542" y="90306525"/>
          <a:ext cx="4031883" cy="113996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161925</xdr:colOff>
      <xdr:row>11</xdr:row>
      <xdr:rowOff>38100</xdr:rowOff>
    </xdr:from>
    <xdr:to>
      <xdr:col>8</xdr:col>
      <xdr:colOff>3162300</xdr:colOff>
      <xdr:row>13</xdr:row>
      <xdr:rowOff>9525</xdr:rowOff>
    </xdr:to>
    <xdr:pic>
      <xdr:nvPicPr>
        <xdr:cNvPr id="3" name="Рисунок 2" descr="Лист"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6375" y="6353175"/>
          <a:ext cx="3000375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257174</xdr:colOff>
      <xdr:row>108</xdr:row>
      <xdr:rowOff>9525</xdr:rowOff>
    </xdr:from>
    <xdr:to>
      <xdr:col>6</xdr:col>
      <xdr:colOff>352425</xdr:colOff>
      <xdr:row>114</xdr:row>
      <xdr:rowOff>23657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3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4" y="25298400"/>
          <a:ext cx="4095751" cy="1157132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237_A146_D118" connectionId="880" xr16:uid="{00000000-0016-0000-0A00-000014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247_A144_D116" connectionId="881" xr16:uid="{00000000-0016-0000-0A00-000012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627_A097_D173" connectionId="912" xr16:uid="{00000000-0016-0000-0A00-00000E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407_A127_D124" connectionId="889" xr16:uid="{00000000-0016-0000-0A00-00000F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207_A153_D120" connectionId="877" xr16:uid="{00000000-0016-0000-0A00-00000C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227_A147_D119" connectionId="879" xr16:uid="{00000000-0016-0000-0A00-00000A000000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527_A108_D150" connectionId="904" xr16:uid="{00000000-0016-0000-0A00-000010000000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347_A132_D123" connectionId="887" xr16:uid="{00000000-0016-0000-0A00-000018000000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607_A100_D165" connectionId="910" xr16:uid="{00000000-0016-0000-0A00-000004000000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457_A117_D140" connectionId="898" xr16:uid="{00000000-0016-0000-0A00-000000000000}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317_A138_D116" connectionId="884" xr16:uid="{00000000-0016-0000-0A00-000002000000}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327_A136_D120" connectionId="885" xr16:uid="{00000000-0016-0000-0A00-000005000000}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437_A121_D135" connectionId="894" xr16:uid="{00000000-0016-0000-0A00-000017000000}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617_A098_D168" connectionId="911" xr16:uid="{00000000-0016-0000-0A00-00000B000000}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507_A113_D141" connectionId="900" xr16:uid="{00000000-0016-0000-0A00-000001000000}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447_A119_D137" connectionId="896" xr16:uid="{00000000-0016-0000-0A00-000006000000}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337_A135_D120" connectionId="886" xr16:uid="{00000000-0016-0000-0A00-000008000000}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637_A096_D174" connectionId="913" xr16:uid="{00000000-0016-0000-0A00-000011000000}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357_A129_D125" connectionId="888" xr16:uid="{00000000-0016-0000-0A00-000009000000}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257_A142_D116" connectionId="882" xr16:uid="{00000000-0016-0000-0A00-000016000000}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557_A102_D161" connectionId="909" xr16:uid="{00000000-0016-0000-0A00-000019000000}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517_A110_D145" connectionId="902" xr16:uid="{00000000-0016-0000-0A00-000007000000}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427_A123_D131" connectionId="892" xr16:uid="{00000000-0016-0000-0A00-000015000000}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537_A105_D153" connectionId="906" xr16:uid="{00000000-0016-0000-0A00-00001B000000}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217_A149_D118" connectionId="878" xr16:uid="{00000000-0016-0000-0A00-000013000000}" autoFormatId="16" applyNumberFormats="0" applyBorderFormats="0" applyFontFormats="0" applyPatternFormats="0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547_A103_D159" connectionId="908" xr16:uid="{00000000-0016-0000-0A00-000003000000}" autoFormatId="16" applyNumberFormats="0" applyBorderFormats="0" applyFontFormats="0" applyPatternFormats="0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417_A126_D128" connectionId="890" xr16:uid="{00000000-0016-0000-0A00-00000D000000}" autoFormatId="16" applyNumberFormats="0" applyBorderFormats="0" applyFontFormats="0" applyPatternFormats="0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307_A139_D118" connectionId="883" xr16:uid="{00000000-0016-0000-0A00-00001A000000}" autoFormatId="16" applyNumberFormats="0" applyBorderFormats="0" applyFontFormats="0" applyPatternFormats="0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547_A325_D126" connectionId="919" xr16:uid="{00000000-0016-0000-0B00-000023000000}" autoFormatId="16" applyNumberFormats="0" applyBorderFormats="0" applyFontFormats="0" applyPatternFormats="0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827_A010_D135" connectionId="947" xr16:uid="{00000000-0016-0000-0B00-000035000000}" autoFormatId="16" applyNumberFormats="0" applyBorderFormats="0" applyFontFormats="0" applyPatternFormats="0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647_A341_D116" connectionId="928" xr16:uid="{00000000-0016-0000-0B00-000028000000}" autoFormatId="16" applyNumberFormats="0" applyBorderFormats="0" applyFontFormats="0" applyPatternFormats="0" applyAlignmentFormats="0" applyWidthHeightFormats="0"/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757_A003_D117" connectionId="941" xr16:uid="{00000000-0016-0000-0B00-00001D000000}" autoFormatId="16" applyNumberFormats="0" applyBorderFormats="0" applyFontFormats="0" applyPatternFormats="0" applyAlignmentFormats="0" applyWidthHeightFormats="0"/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837_A013_D140" connectionId="949" xr16:uid="{00000000-0016-0000-0B00-00001C000000}" autoFormatId="16" applyNumberFormats="0" applyBorderFormats="0" applyFontFormats="0" applyPatternFormats="0" applyAlignmentFormats="0" applyWidthHeightFormats="0"/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557_A326_D122" connectionId="920" xr16:uid="{00000000-0016-0000-0B00-000020000000}" autoFormatId="16" applyNumberFormats="0" applyBorderFormats="0" applyFontFormats="0" applyPatternFormats="0" applyAlignmentFormats="0" applyWidthHeightFormats="0"/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737_A356_D113" connectionId="938" xr16:uid="{00000000-0016-0000-0B00-000034000000}" autoFormatId="16" applyNumberFormats="0" applyBorderFormats="0" applyFontFormats="0" applyPatternFormats="0" applyAlignmentFormats="0" applyWidthHeightFormats="0"/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907_A018_D149" connectionId="955" xr16:uid="{00000000-0016-0000-0B00-000029000000}" autoFormatId="16" applyNumberFormats="0" applyBorderFormats="0" applyFontFormats="0" applyPatternFormats="0" applyAlignmentFormats="0" applyWidthHeightFormats="0"/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527_A321_D128" connectionId="917" xr16:uid="{00000000-0016-0000-0B00-00002E000000}" autoFormatId="16" applyNumberFormats="0" applyBorderFormats="0" applyFontFormats="0" applyPatternFormats="0" applyAlignmentFormats="0" applyWidthHeightFormats="0"/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627_A333_D116" connectionId="924" xr16:uid="{00000000-0016-0000-0B00-00002D000000}" autoFormatId="16" applyNumberFormats="0" applyBorderFormats="0" applyFontFormats="0" applyPatternFormats="0" applyAlignmentFormats="0" applyWidthHeightFormats="0"/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817_A009_D124" connectionId="945" xr16:uid="{00000000-0016-0000-0B00-000033000000}" autoFormatId="16" applyNumberFormats="0" applyBorderFormats="0" applyFontFormats="0" applyPatternFormats="0" applyAlignmentFormats="0" applyWidthHeightFormats="0"/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637_A336_D116" connectionId="926" xr16:uid="{00000000-0016-0000-0B00-00002C000000}" autoFormatId="16" applyNumberFormats="0" applyBorderFormats="0" applyFontFormats="0" applyPatternFormats="0" applyAlignmentFormats="0" applyWidthHeightFormats="0"/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607_A329_D122" connectionId="921" xr16:uid="{00000000-0016-0000-0B00-00002A000000}" autoFormatId="16" applyNumberFormats="0" applyBorderFormats="0" applyFontFormats="0" applyPatternFormats="0" applyAlignmentFormats="0" applyWidthHeightFormats="0"/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507_A312_D135" connectionId="915" xr16:uid="{00000000-0016-0000-0B00-000030000000}" autoFormatId="16" applyNumberFormats="0" applyBorderFormats="0" applyFontFormats="0" applyPatternFormats="0" applyAlignmentFormats="0" applyWidthHeightFormats="0"/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727_A354_D115" connectionId="936" xr16:uid="{00000000-0016-0000-0B00-000022000000}" autoFormatId="16" applyNumberFormats="0" applyBorderFormats="0" applyFontFormats="0" applyPatternFormats="0" applyAlignmentFormats="0" applyWidthHeightFormats="0"/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707_A347_D114" connectionId="932" xr16:uid="{00000000-0016-0000-0B00-00002F000000}" autoFormatId="16" applyNumberFormats="0" applyBorderFormats="0" applyFontFormats="0" applyPatternFormats="0" applyAlignmentFormats="0" applyWidthHeightFormats="0"/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847_A015_D141" connectionId="951" xr16:uid="{00000000-0016-0000-0B00-000027000000}" autoFormatId="16" applyNumberFormats="0" applyBorderFormats="0" applyFontFormats="0" applyPatternFormats="0" applyAlignmentFormats="0" applyWidthHeightFormats="0"/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717_A349_D113" connectionId="934" xr16:uid="{00000000-0016-0000-0B00-000032000000}" autoFormatId="16" applyNumberFormats="0" applyBorderFormats="0" applyFontFormats="0" applyPatternFormats="0" applyAlignmentFormats="0" applyWidthHeightFormats="0"/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457_A309_D138" connectionId="914" xr16:uid="{00000000-0016-0000-0B00-00001F000000}" autoFormatId="16" applyNumberFormats="0" applyBorderFormats="0" applyFontFormats="0" applyPatternFormats="0" applyAlignmentFormats="0" applyWidthHeightFormats="0"/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517_A315_D133" connectionId="916" xr16:uid="{00000000-0016-0000-0B00-00001E000000}" autoFormatId="16" applyNumberFormats="0" applyBorderFormats="0" applyFontFormats="0" applyPatternFormats="0" applyAlignmentFormats="0" applyWidthHeightFormats="0"/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857_A016_D146" connectionId="953" xr16:uid="{00000000-0016-0000-0B00-00002B000000}" autoFormatId="16" applyNumberFormats="0" applyBorderFormats="0" applyFontFormats="0" applyPatternFormats="0" applyAlignmentFormats="0" applyWidthHeightFormats="0"/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747_A359_D116" connectionId="940" xr16:uid="{00000000-0016-0000-0B00-000025000000}" autoFormatId="16" applyNumberFormats="0" applyBorderFormats="0" applyFontFormats="0" applyPatternFormats="0" applyAlignmentFormats="0" applyWidthHeightFormats="0"/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617_A332_D117" connectionId="922" xr16:uid="{00000000-0016-0000-0B00-000031000000}" autoFormatId="16" applyNumberFormats="0" applyBorderFormats="0" applyFontFormats="0" applyPatternFormats="0" applyAlignmentFormats="0" applyWidthHeightFormats="0"/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537_A324_D127" connectionId="918" xr16:uid="{00000000-0016-0000-0B00-000026000000}" autoFormatId="16" applyNumberFormats="0" applyBorderFormats="0" applyFontFormats="0" applyPatternFormats="0" applyAlignmentFormats="0" applyWidthHeightFormats="0"/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807_A006_D121" connectionId="943" xr16:uid="{00000000-0016-0000-0B00-000024000000}" autoFormatId="16" applyNumberFormats="0" applyBorderFormats="0" applyFontFormats="0" applyPatternFormats="0" applyAlignmentFormats="0" applyWidthHeightFormats="0"/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657_A344_D115" connectionId="930" xr16:uid="{00000000-0016-0000-0B00-000021000000}" autoFormatId="16" applyNumberFormats="0" applyBorderFormats="0" applyFontFormats="0" applyPatternFormats="0" applyAlignmentFormats="0" applyWidthHeightFormats="0"/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907_A337_D158" connectionId="956" xr16:uid="{00000000-0016-0000-0C00-000040000000}" autoFormatId="16" applyNumberFormats="0" applyBorderFormats="0" applyFontFormats="0" applyPatternFormats="0" applyAlignmentFormats="0" applyWidthHeightFormats="0"/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837_A329_D154" connectionId="950" xr16:uid="{00000000-0016-0000-0C00-00003E000000}" autoFormatId="16" applyNumberFormats="0" applyBorderFormats="0" applyFontFormats="0" applyPatternFormats="0" applyAlignmentFormats="0" applyWidthHeightFormats="0"/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727_A312_D173" connectionId="935" xr16:uid="{00000000-0016-0000-0C00-000047000000}" autoFormatId="16" applyNumberFormats="0" applyBorderFormats="0" applyFontFormats="0" applyPatternFormats="0" applyAlignmentFormats="0" applyWidthHeightFormats="0"/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107_A005_D178" connectionId="968" xr16:uid="{00000000-0016-0000-0C00-000046000000}" autoFormatId="16" applyNumberFormats="0" applyBorderFormats="0" applyFontFormats="0" applyPatternFormats="0" applyAlignmentFormats="0" applyWidthHeightFormats="0"/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707_A308_D177" connectionId="931" xr16:uid="{00000000-0016-0000-0C00-000039000000}" autoFormatId="16" applyNumberFormats="0" applyBorderFormats="0" applyFontFormats="0" applyPatternFormats="0" applyAlignmentFormats="0" applyWidthHeightFormats="0"/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757_A319_D165" connectionId="942" xr16:uid="{00000000-0016-0000-0C00-00003D000000}" autoFormatId="16" applyNumberFormats="0" applyBorderFormats="0" applyFontFormats="0" applyPatternFormats="0" applyAlignmentFormats="0" applyWidthHeightFormats="0"/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057_A004_D176" connectionId="967" xr16:uid="{00000000-0016-0000-0C00-000051000000}" autoFormatId="16" applyNumberFormats="0" applyBorderFormats="0" applyFontFormats="0" applyPatternFormats="0" applyAlignmentFormats="0" applyWidthHeightFormats="0"/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647_A305_D183" connectionId="927" xr16:uid="{00000000-0016-0000-0C00-00004F000000}" autoFormatId="16" applyNumberFormats="0" applyBorderFormats="0" applyFontFormats="0" applyPatternFormats="0" applyAlignmentFormats="0" applyWidthHeightFormats="0"/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717_A310_D174" connectionId="933" xr16:uid="{00000000-0016-0000-0C00-00003C000000}" autoFormatId="16" applyNumberFormats="0" applyBorderFormats="0" applyFontFormats="0" applyPatternFormats="0" applyAlignmentFormats="0" applyWidthHeightFormats="0"/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857_A332_D155" connectionId="954" xr16:uid="{00000000-0016-0000-0C00-000037000000}" autoFormatId="16" applyNumberFormats="0" applyBorderFormats="0" applyFontFormats="0" applyPatternFormats="0" applyAlignmentFormats="0" applyWidthHeightFormats="0"/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007_A352_D169" connectionId="962" xr16:uid="{00000000-0016-0000-0C00-000042000000}" autoFormatId="16" applyNumberFormats="0" applyBorderFormats="0" applyFontFormats="0" applyPatternFormats="0" applyAlignmentFormats="0" applyWidthHeightFormats="0"/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737_A313_D171" connectionId="937" xr16:uid="{00000000-0016-0000-0C00-000044000000}" autoFormatId="16" applyNumberFormats="0" applyBorderFormats="0" applyFontFormats="0" applyPatternFormats="0" applyAlignmentFormats="0" applyWidthHeightFormats="0"/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807_A321_D164" connectionId="944" xr16:uid="{00000000-0016-0000-0C00-00004B000000}" autoFormatId="16" applyNumberFormats="0" applyBorderFormats="0" applyFontFormats="0" applyPatternFormats="0" applyAlignmentFormats="0" applyWidthHeightFormats="0"/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917_A340_D158" connectionId="957" xr16:uid="{00000000-0016-0000-0C00-00004A000000}" autoFormatId="16" applyNumberFormats="0" applyBorderFormats="0" applyFontFormats="0" applyPatternFormats="0" applyAlignmentFormats="0" applyWidthHeightFormats="0"/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947_A347_D161" connectionId="960" xr16:uid="{00000000-0016-0000-0C00-00003F000000}" autoFormatId="16" applyNumberFormats="0" applyBorderFormats="0" applyFontFormats="0" applyPatternFormats="0" applyAlignmentFormats="0" applyWidthHeightFormats="0"/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037_A359_D169" connectionId="965" xr16:uid="{00000000-0016-0000-0C00-000036000000}" autoFormatId="16" applyNumberFormats="0" applyBorderFormats="0" applyFontFormats="0" applyPatternFormats="0" applyAlignmentFormats="0" applyWidthHeightFormats="0"/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117_A007_D180" connectionId="969" xr16:uid="{00000000-0016-0000-0C00-000041000000}" autoFormatId="16" applyNumberFormats="0" applyBorderFormats="0" applyFontFormats="0" applyPatternFormats="0" applyAlignmentFormats="0" applyWidthHeightFormats="0"/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957_A351_D164" connectionId="961" xr16:uid="{00000000-0016-0000-0C00-000052000000}" autoFormatId="16" applyNumberFormats="0" applyBorderFormats="0" applyFontFormats="0" applyPatternFormats="0" applyAlignmentFormats="0" applyWidthHeightFormats="0"/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827_A326_D156" connectionId="948" xr16:uid="{00000000-0016-0000-0C00-00003B000000}" autoFormatId="16" applyNumberFormats="0" applyBorderFormats="0" applyFontFormats="0" applyPatternFormats="0" applyAlignmentFormats="0" applyWidthHeightFormats="0"/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017_A356_D169" connectionId="963" xr16:uid="{00000000-0016-0000-0C00-000043000000}" autoFormatId="16" applyNumberFormats="0" applyBorderFormats="0" applyFontFormats="0" applyPatternFormats="0" applyAlignmentFormats="0" applyWidthHeightFormats="0"/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817_A323_D163" connectionId="946" xr16:uid="{00000000-0016-0000-0C00-000045000000}" autoFormatId="16" applyNumberFormats="0" applyBorderFormats="0" applyFontFormats="0" applyPatternFormats="0" applyAlignmentFormats="0" applyWidthHeightFormats="0"/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927_A343_D160" connectionId="958" xr16:uid="{00000000-0016-0000-0C00-00004D000000}" autoFormatId="16" applyNumberFormats="0" applyBorderFormats="0" applyFontFormats="0" applyPatternFormats="0" applyAlignmentFormats="0" applyWidthHeightFormats="0"/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637_A304_D185" connectionId="925" xr16:uid="{00000000-0016-0000-0C00-000048000000}" autoFormatId="16" applyNumberFormats="0" applyBorderFormats="0" applyFontFormats="0" applyPatternFormats="0" applyAlignmentFormats="0" applyWidthHeightFormats="0"/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847_A331_D156" connectionId="952" xr16:uid="{00000000-0016-0000-0C00-00003A000000}" autoFormatId="16" applyNumberFormats="0" applyBorderFormats="0" applyFontFormats="0" applyPatternFormats="0" applyAlignmentFormats="0" applyWidthHeightFormats="0"/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047_A001_D173" connectionId="966" xr16:uid="{00000000-0016-0000-0C00-00004E000000}" autoFormatId="16" applyNumberFormats="0" applyBorderFormats="0" applyFontFormats="0" applyPatternFormats="0" applyAlignmentFormats="0" applyWidthHeightFormats="0"/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627_A302_D192" connectionId="923" xr16:uid="{00000000-0016-0000-0C00-000038000000}" autoFormatId="16" applyNumberFormats="0" applyBorderFormats="0" applyFontFormats="0" applyPatternFormats="0" applyAlignmentFormats="0" applyWidthHeightFormats="0"/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027_A358_D169" connectionId="964" xr16:uid="{00000000-0016-0000-0C00-00004C000000}" autoFormatId="16" applyNumberFormats="0" applyBorderFormats="0" applyFontFormats="0" applyPatternFormats="0" applyAlignmentFormats="0" applyWidthHeightFormats="0"/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747_A315_D167" connectionId="939" xr16:uid="{00000000-0016-0000-0C00-000050000000}" autoFormatId="16" applyNumberFormats="0" applyBorderFormats="0" applyFontFormats="0" applyPatternFormats="0" applyAlignmentFormats="0" applyWidthHeightFormats="0"/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657_A307_D179" connectionId="929" xr16:uid="{00000000-0016-0000-0C00-000053000000}" autoFormatId="16" applyNumberFormats="0" applyBorderFormats="0" applyFontFormats="0" applyPatternFormats="0" applyAlignmentFormats="0" applyWidthHeightFormats="0"/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0937_A346_D162" connectionId="959" xr16:uid="{00000000-0016-0000-0C00-000049000000}" autoFormatId="16" applyNumberFormats="0" applyBorderFormats="0" applyFontFormats="0" applyPatternFormats="0" applyAlignmentFormats="0" applyWidthHeightFormats="0"/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717_A004_D102" connectionId="991" xr16:uid="{00000000-0016-0000-0D00-00005B000000}" autoFormatId="16" applyNumberFormats="0" applyBorderFormats="0" applyFontFormats="0" applyPatternFormats="0" applyAlignmentFormats="0" applyWidthHeightFormats="0"/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547_A328_D130" connectionId="982" xr16:uid="{00000000-0016-0000-0D00-00006D000000}" autoFormatId="16" applyNumberFormats="0" applyBorderFormats="0" applyFontFormats="0" applyPatternFormats="0" applyAlignmentFormats="0" applyWidthHeightFormats="0"/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647_A350_D106" connectionId="988" xr16:uid="{00000000-0016-0000-0D00-000060000000}" autoFormatId="16" applyNumberFormats="0" applyBorderFormats="0" applyFontFormats="0" applyPatternFormats="0" applyAlignmentFormats="0" applyWidthHeightFormats="0"/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617_A338_D116" connectionId="985" xr16:uid="{00000000-0016-0000-0D00-000055000000}" autoFormatId="16" applyNumberFormats="0" applyBorderFormats="0" applyFontFormats="0" applyPatternFormats="0" applyAlignmentFormats="0" applyWidthHeightFormats="0"/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357_A310_D190" connectionId="971" xr16:uid="{00000000-0016-0000-0D00-000054000000}" autoFormatId="16" applyNumberFormats="0" applyBorderFormats="0" applyFontFormats="0" applyPatternFormats="0" applyAlignmentFormats="0" applyWidthHeightFormats="0"/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557_A330_D125" connectionId="983" xr16:uid="{00000000-0016-0000-0D00-000058000000}" autoFormatId="16" applyNumberFormats="0" applyBorderFormats="0" applyFontFormats="0" applyPatternFormats="0" applyAlignmentFormats="0" applyWidthHeightFormats="0"/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747_A016_D104" connectionId="994" xr16:uid="{00000000-0016-0000-0D00-00006C000000}" autoFormatId="16" applyNumberFormats="0" applyBorderFormats="0" applyFontFormats="0" applyPatternFormats="0" applyAlignmentFormats="0" applyWidthHeightFormats="0"/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707_A359_D102" connectionId="990" xr16:uid="{00000000-0016-0000-0D00-000061000000}" autoFormatId="16" applyNumberFormats="0" applyBorderFormats="0" applyFontFormats="0" applyPatternFormats="0" applyAlignmentFormats="0" applyWidthHeightFormats="0"/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407_A310_D183" connectionId="972" xr16:uid="{00000000-0016-0000-0D00-000066000000}" autoFormatId="16" applyNumberFormats="0" applyBorderFormats="0" applyFontFormats="0" applyPatternFormats="0" applyAlignmentFormats="0" applyWidthHeightFormats="0"/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447_A316_D160" connectionId="976" xr16:uid="{00000000-0016-0000-0D00-000065000000}" autoFormatId="16" applyNumberFormats="0" applyBorderFormats="0" applyFontFormats="0" applyPatternFormats="0" applyAlignmentFormats="0" applyWidthHeightFormats="0"/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737_A013_D103" connectionId="993" xr16:uid="{00000000-0016-0000-0D00-00006B000000}" autoFormatId="16" applyNumberFormats="0" applyBorderFormats="0" applyFontFormats="0" applyPatternFormats="0" applyAlignmentFormats="0" applyWidthHeightFormats="0"/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517_A321_D146" connectionId="979" xr16:uid="{00000000-0016-0000-0D00-000064000000}" autoFormatId="16" applyNumberFormats="0" applyBorderFormats="0" applyFontFormats="0" applyPatternFormats="0" applyAlignmentFormats="0" applyWidthHeightFormats="0"/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757_A021_D109" connectionId="995" xr16:uid="{00000000-0016-0000-0D00-000062000000}" autoFormatId="16" applyNumberFormats="0" applyBorderFormats="0" applyFontFormats="0" applyPatternFormats="0" applyAlignmentFormats="0" applyWidthHeightFormats="0"/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607_A333_D120" connectionId="984" xr16:uid="{00000000-0016-0000-0D00-000068000000}" autoFormatId="16" applyNumberFormats="0" applyBorderFormats="0" applyFontFormats="0" applyPatternFormats="0" applyAlignmentFormats="0" applyWidthHeightFormats="0"/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347_A307_D198" connectionId="970" xr16:uid="{00000000-0016-0000-0D00-00005A000000}" autoFormatId="16" applyNumberFormats="0" applyBorderFormats="0" applyFontFormats="0" applyPatternFormats="0" applyAlignmentFormats="0" applyWidthHeightFormats="0"/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527_A322_D140" connectionId="980" xr16:uid="{00000000-0016-0000-0D00-000067000000}" autoFormatId="16" applyNumberFormats="0" applyBorderFormats="0" applyFontFormats="0" applyPatternFormats="0" applyAlignmentFormats="0" applyWidthHeightFormats="0"/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627_A341_D113" connectionId="986" xr16:uid="{00000000-0016-0000-0D00-00005F000000}" autoFormatId="16" applyNumberFormats="0" applyBorderFormats="0" applyFontFormats="0" applyPatternFormats="0" applyAlignmentFormats="0" applyWidthHeightFormats="0"/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427_A314_D170" connectionId="974" xr16:uid="{00000000-0016-0000-0D00-00006A000000}" autoFormatId="16" applyNumberFormats="0" applyBorderFormats="0" applyFontFormats="0" applyPatternFormats="0" applyAlignmentFormats="0" applyWidthHeightFormats="0"/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457_A319_D154" connectionId="977" xr16:uid="{00000000-0016-0000-0D00-000057000000}" autoFormatId="16" applyNumberFormats="0" applyBorderFormats="0" applyFontFormats="0" applyPatternFormats="0" applyAlignmentFormats="0" applyWidthHeightFormats="0"/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417_A312_D177" connectionId="973" xr16:uid="{00000000-0016-0000-0D00-000056000000}" autoFormatId="16" applyNumberFormats="0" applyBorderFormats="0" applyFontFormats="0" applyPatternFormats="0" applyAlignmentFormats="0" applyWidthHeightFormats="0"/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637_A346_D107" connectionId="987" xr16:uid="{00000000-0016-0000-0D00-000063000000}" autoFormatId="16" applyNumberFormats="0" applyBorderFormats="0" applyFontFormats="0" applyPatternFormats="0" applyAlignmentFormats="0" applyWidthHeightFormats="0"/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727_A009_D101" connectionId="992" xr16:uid="{00000000-0016-0000-0D00-00005D000000}" autoFormatId="16" applyNumberFormats="0" applyBorderFormats="0" applyFontFormats="0" applyPatternFormats="0" applyAlignmentFormats="0" applyWidthHeightFormats="0"/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437_A315_D164" connectionId="975" xr16:uid="{00000000-0016-0000-0D00-000069000000}" autoFormatId="16" applyNumberFormats="0" applyBorderFormats="0" applyFontFormats="0" applyPatternFormats="0" applyAlignmentFormats="0" applyWidthHeightFormats="0"/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657_A355_D102" connectionId="989" xr16:uid="{00000000-0016-0000-0D00-00005E000000}" autoFormatId="16" applyNumberFormats="0" applyBorderFormats="0" applyFontFormats="0" applyPatternFormats="0" applyAlignmentFormats="0" applyWidthHeightFormats="0"/>
</file>

<file path=xl/queryTables/queryTable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537_A325_D134" connectionId="981" xr16:uid="{00000000-0016-0000-0D00-00005C000000}" autoFormatId="16" applyNumberFormats="0" applyBorderFormats="0" applyFontFormats="0" applyPatternFormats="0" applyAlignmentFormats="0" applyWidthHeightFormats="0"/>
</file>

<file path=xl/queryTables/queryTable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51507_A321_D149" connectionId="978" xr16:uid="{00000000-0016-0000-0D00-000059000000}" autoFormatId="16" applyNumberFormats="0" applyBorderFormats="0" applyFontFormats="0" applyPatternFormats="0" applyAlignmentFormats="0" applyWidthHeightFormats="0"/>
</file>

<file path=xl/queryTables/queryTable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01607_A285_D114" connectionId="1008" xr16:uid="{00000000-0016-0000-0E00-000080000000}" autoFormatId="16" applyNumberFormats="0" applyBorderFormats="0" applyFontFormats="0" applyPatternFormats="0" applyAlignmentFormats="0" applyWidthHeightFormats="0"/>
</file>

<file path=xl/queryTables/queryTable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01637_A293_D098" connectionId="1011" xr16:uid="{00000000-0016-0000-0E00-00007B000000}" autoFormatId="16" applyNumberFormats="0" applyBorderFormats="0" applyFontFormats="0" applyPatternFormats="0" applyAlignmentFormats="0" applyWidthHeightFormats="0"/>
</file>

<file path=xl/queryTables/queryTable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01457_A266_D150" connectionId="1001" xr16:uid="{00000000-0016-0000-0E00-000071000000}" autoFormatId="16" applyNumberFormats="0" applyBorderFormats="0" applyFontFormats="0" applyPatternFormats="0" applyAlignmentFormats="0" applyWidthHeightFormats="0"/>
</file>

<file path=xl/queryTables/queryTable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01617_A287_D109" connectionId="1009" xr16:uid="{00000000-0016-0000-0E00-000074000000}" autoFormatId="16" applyNumberFormats="0" applyBorderFormats="0" applyFontFormats="0" applyPatternFormats="0" applyAlignmentFormats="0" applyWidthHeightFormats="0"/>
</file>

<file path=xl/queryTables/queryTable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01747_A327_D073" connectionId="1018" xr16:uid="{00000000-0016-0000-0E00-000079000000}" autoFormatId="16" applyNumberFormats="0" applyBorderFormats="0" applyFontFormats="0" applyPatternFormats="0" applyAlignmentFormats="0" applyWidthHeightFormats="0"/>
</file>

<file path=xl/queryTables/queryTable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01757_A332_D072" connectionId="1019" xr16:uid="{00000000-0016-0000-0E00-00007D000000}" autoFormatId="16" applyNumberFormats="0" applyBorderFormats="0" applyFontFormats="0" applyPatternFormats="0" applyAlignmentFormats="0" applyWidthHeightFormats="0"/>
</file>

<file path=xl/queryTables/queryTable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01527_A271_D138" connectionId="1004" xr16:uid="{00000000-0016-0000-0E00-00007F000000}" autoFormatId="16" applyNumberFormats="0" applyBorderFormats="0" applyFontFormats="0" applyPatternFormats="0" applyAlignmentFormats="0" applyWidthHeightFormats="0"/>
</file>

<file path=xl/queryTables/queryTable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01517_A270_D145" connectionId="1003" xr16:uid="{00000000-0016-0000-0E00-00007E000000}" autoFormatId="16" applyNumberFormats="0" applyBorderFormats="0" applyFontFormats="0" applyPatternFormats="0" applyAlignmentFormats="0" applyWidthHeightFormats="0"/>
</file>

<file path=xl/queryTables/queryTable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01507_A267_D146" connectionId="1002" xr16:uid="{00000000-0016-0000-0E00-000086000000}" autoFormatId="16" applyNumberFormats="0" applyBorderFormats="0" applyFontFormats="0" applyPatternFormats="0" applyAlignmentFormats="0" applyWidthHeightFormats="0"/>
</file>

<file path=xl/queryTables/queryTable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01717_A311_D078" connectionId="1015" xr16:uid="{00000000-0016-0000-0E00-000073000000}" autoFormatId="16" applyNumberFormats="0" applyBorderFormats="0" applyFontFormats="0" applyPatternFormats="0" applyAlignmentFormats="0" applyWidthHeightFormats="0"/>
</file>

<file path=xl/queryTables/queryTable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01627_A291_D103" connectionId="1010" xr16:uid="{00000000-0016-0000-0E00-000081000000}" autoFormatId="16" applyNumberFormats="0" applyBorderFormats="0" applyFontFormats="0" applyPatternFormats="0" applyAlignmentFormats="0" applyWidthHeightFormats="0"/>
</file>

<file path=xl/queryTables/queryTable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01557_A282_D116" connectionId="1007" xr16:uid="{00000000-0016-0000-0E00-000084000000}" autoFormatId="16" applyNumberFormats="0" applyBorderFormats="0" applyFontFormats="0" applyPatternFormats="0" applyAlignmentFormats="0" applyWidthHeightFormats="0"/>
</file>

<file path=xl/queryTables/queryTable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01657_A301_D084" connectionId="1013" xr16:uid="{00000000-0016-0000-0E00-000082000000}" autoFormatId="16" applyNumberFormats="0" applyBorderFormats="0" applyFontFormats="0" applyPatternFormats="0" applyAlignmentFormats="0" applyWidthHeightFormats="0"/>
</file>

<file path=xl/queryTables/queryTable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01437_A264_D162" connectionId="999" xr16:uid="{00000000-0016-0000-0E00-000072000000}" autoFormatId="16" applyNumberFormats="0" applyBorderFormats="0" applyFontFormats="0" applyPatternFormats="0" applyAlignmentFormats="0" applyWidthHeightFormats="0"/>
</file>

<file path=xl/queryTables/queryTable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01537_A275_D131" connectionId="1005" xr16:uid="{00000000-0016-0000-0E00-00006F000000}" autoFormatId="16" applyNumberFormats="0" applyBorderFormats="0" applyFontFormats="0" applyPatternFormats="0" applyAlignmentFormats="0" applyWidthHeightFormats="0"/>
</file>

<file path=xl/queryTables/queryTable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01427_A263_D169" connectionId="998" xr16:uid="{00000000-0016-0000-0E00-000070000000}" autoFormatId="16" applyNumberFormats="0" applyBorderFormats="0" applyFontFormats="0" applyPatternFormats="0" applyAlignmentFormats="0" applyWidthHeightFormats="0"/>
</file>

<file path=xl/queryTables/queryTable1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01737_A321_D075" connectionId="1017" xr16:uid="{00000000-0016-0000-0E00-000085000000}" autoFormatId="16" applyNumberFormats="0" applyBorderFormats="0" applyFontFormats="0" applyPatternFormats="0" applyAlignmentFormats="0" applyWidthHeightFormats="0"/>
</file>

<file path=xl/queryTables/queryTable1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01817_A342_D073" connectionId="1021" xr16:uid="{00000000-0016-0000-0E00-00007A000000}" autoFormatId="16" applyNumberFormats="0" applyBorderFormats="0" applyFontFormats="0" applyPatternFormats="0" applyAlignmentFormats="0" applyWidthHeightFormats="0"/>
</file>

<file path=xl/queryTables/queryTable1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01727_A316_D076" connectionId="1016" xr16:uid="{00000000-0016-0000-0E00-000076000000}" autoFormatId="16" applyNumberFormats="0" applyBorderFormats="0" applyFontFormats="0" applyPatternFormats="0" applyAlignmentFormats="0" applyWidthHeightFormats="0"/>
</file>

<file path=xl/queryTables/queryTable1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01447_A265_D158" connectionId="1000" xr16:uid="{00000000-0016-0000-0E00-00006E000000}" autoFormatId="16" applyNumberFormats="0" applyBorderFormats="0" applyFontFormats="0" applyPatternFormats="0" applyAlignmentFormats="0" applyWidthHeightFormats="0"/>
</file>

<file path=xl/queryTables/queryTable1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01407_A261_D185" connectionId="996" xr16:uid="{00000000-0016-0000-0E00-000075000000}" autoFormatId="16" applyNumberFormats="0" applyBorderFormats="0" applyFontFormats="0" applyPatternFormats="0" applyAlignmentFormats="0" applyWidthHeightFormats="0"/>
</file>

<file path=xl/queryTables/queryTable1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01547_A277_D125" connectionId="1006" xr16:uid="{00000000-0016-0000-0E00-000078000000}" autoFormatId="16" applyNumberFormats="0" applyBorderFormats="0" applyFontFormats="0" applyPatternFormats="0" applyAlignmentFormats="0" applyWidthHeightFormats="0"/>
</file>

<file path=xl/queryTables/queryTable1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01707_A306_D082" connectionId="1014" xr16:uid="{00000000-0016-0000-0E00-000077000000}" autoFormatId="16" applyNumberFormats="0" applyBorderFormats="0" applyFontFormats="0" applyPatternFormats="0" applyAlignmentFormats="0" applyWidthHeightFormats="0"/>
</file>

<file path=xl/queryTables/queryTable1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01647_A297_D090" connectionId="1012" xr16:uid="{00000000-0016-0000-0E00-00007C000000}" autoFormatId="16" applyNumberFormats="0" applyBorderFormats="0" applyFontFormats="0" applyPatternFormats="0" applyAlignmentFormats="0" applyWidthHeightFormats="0"/>
</file>

<file path=xl/queryTables/queryTable1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01417_A262_D177" connectionId="997" xr16:uid="{00000000-0016-0000-0E00-000087000000}" autoFormatId="16" applyNumberFormats="0" applyBorderFormats="0" applyFontFormats="0" applyPatternFormats="0" applyAlignmentFormats="0" applyWidthHeightFormats="0"/>
</file>

<file path=xl/queryTables/queryTable1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01807_A337_D071" connectionId="1020" xr16:uid="{00000000-0016-0000-0E00-000083000000}" autoFormatId="16" applyNumberFormats="0" applyBorderFormats="0" applyFontFormats="0" applyPatternFormats="0" applyAlignmentFormats="0" applyWidthHeightFormats="0"/>
</file>

<file path=xl/queryTables/queryTable1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21517_A118_D170" connectionId="1043" xr16:uid="{00000000-0016-0000-0F00-00008E000000}" autoFormatId="16" applyNumberFormats="0" applyBorderFormats="0" applyFontFormats="0" applyPatternFormats="0" applyAlignmentFormats="0" applyWidthHeightFormats="0"/>
</file>

<file path=xl/queryTables/queryTable1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21507_A119_D162" connectionId="1042" xr16:uid="{00000000-0016-0000-0F00-0000A0000000}" autoFormatId="16" applyNumberFormats="0" applyBorderFormats="0" applyFontFormats="0" applyPatternFormats="0" applyAlignmentFormats="0" applyWidthHeightFormats="0"/>
</file>

<file path=xl/queryTables/queryTable1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21407_A118_D126" connectionId="1036" xr16:uid="{00000000-0016-0000-0F00-000093000000}" autoFormatId="16" applyNumberFormats="0" applyBorderFormats="0" applyFontFormats="0" applyPatternFormats="0" applyAlignmentFormats="0" applyWidthHeightFormats="0"/>
</file>

<file path=xl/queryTables/queryTable1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21157_A134_D052" connectionId="1023" xr16:uid="{00000000-0016-0000-0F00-00009F000000}" autoFormatId="16" applyNumberFormats="0" applyBorderFormats="0" applyFontFormats="0" applyPatternFormats="0" applyAlignmentFormats="0" applyWidthHeightFormats="0"/>
</file>

<file path=xl/queryTables/queryTable1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21227_A130_D072" connectionId="1026" xr16:uid="{00000000-0016-0000-0F00-00009E000000}" autoFormatId="16" applyNumberFormats="0" applyBorderFormats="0" applyFontFormats="0" applyPatternFormats="0" applyAlignmentFormats="0" applyWidthHeightFormats="0"/>
</file>

<file path=xl/queryTables/queryTable1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21437_A118_D142" connectionId="1039" xr16:uid="{00000000-0016-0000-0F00-00008B000000}" autoFormatId="16" applyNumberFormats="0" applyBorderFormats="0" applyFontFormats="0" applyPatternFormats="0" applyAlignmentFormats="0" applyWidthHeightFormats="0"/>
</file>

<file path=xl/queryTables/queryTable1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21247_A125_D081" connectionId="1028" xr16:uid="{00000000-0016-0000-0F00-00008F000000}" autoFormatId="16" applyNumberFormats="0" applyBorderFormats="0" applyFontFormats="0" applyPatternFormats="0" applyAlignmentFormats="0" applyWidthHeightFormats="0"/>
</file>

<file path=xl/queryTables/queryTable1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21237_A128_D074" connectionId="1027" xr16:uid="{00000000-0016-0000-0F00-000094000000}" autoFormatId="16" applyNumberFormats="0" applyBorderFormats="0" applyFontFormats="0" applyPatternFormats="0" applyAlignmentFormats="0" applyWidthHeightFormats="0"/>
</file>

<file path=xl/queryTables/queryTable1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21147_A139_D047" connectionId="1022" xr16:uid="{00000000-0016-0000-0F00-000099000000}" autoFormatId="16" applyNumberFormats="0" applyBorderFormats="0" applyFontFormats="0" applyPatternFormats="0" applyAlignmentFormats="0" applyWidthHeightFormats="0"/>
</file>

<file path=xl/queryTables/queryTable1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21527_A118_D176" connectionId="1044" xr16:uid="{00000000-0016-0000-0F00-000098000000}" autoFormatId="16" applyNumberFormats="0" applyBorderFormats="0" applyFontFormats="0" applyPatternFormats="0" applyAlignmentFormats="0" applyWidthHeightFormats="0"/>
</file>

<file path=xl/queryTables/queryTable1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21447_A119_D148" connectionId="1040" xr16:uid="{00000000-0016-0000-0F00-00008C000000}" autoFormatId="16" applyNumberFormats="0" applyBorderFormats="0" applyFontFormats="0" applyPatternFormats="0" applyAlignmentFormats="0" applyWidthHeightFormats="0"/>
</file>

<file path=xl/queryTables/queryTable1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21337_A122_D110" connectionId="1033" xr16:uid="{00000000-0016-0000-0F00-000097000000}" autoFormatId="16" applyNumberFormats="0" applyBorderFormats="0" applyFontFormats="0" applyPatternFormats="0" applyAlignmentFormats="0" applyWidthHeightFormats="0"/>
</file>

<file path=xl/queryTables/queryTable1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21327_A121_D103" connectionId="1032" xr16:uid="{00000000-0016-0000-0F00-000090000000}" autoFormatId="16" applyNumberFormats="0" applyBorderFormats="0" applyFontFormats="0" applyPatternFormats="0" applyAlignmentFormats="0" applyWidthHeightFormats="0"/>
</file>

<file path=xl/queryTables/queryTable1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21357_A120_D124" connectionId="1035" xr16:uid="{00000000-0016-0000-0F00-00009B000000}" autoFormatId="16" applyNumberFormats="0" applyBorderFormats="0" applyFontFormats="0" applyPatternFormats="0" applyAlignmentFormats="0" applyWidthHeightFormats="0"/>
</file>

<file path=xl/queryTables/queryTable1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21207_A132_D060" connectionId="1024" xr16:uid="{00000000-0016-0000-0F00-00008D000000}" autoFormatId="16" applyNumberFormats="0" applyBorderFormats="0" applyFontFormats="0" applyPatternFormats="0" applyAlignmentFormats="0" applyWidthHeightFormats="0"/>
</file>

<file path=xl/queryTables/queryTable1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21537_A118_D183" connectionId="1045" xr16:uid="{00000000-0016-0000-0F00-00009A000000}" autoFormatId="16" applyNumberFormats="0" applyBorderFormats="0" applyFontFormats="0" applyPatternFormats="0" applyAlignmentFormats="0" applyWidthHeightFormats="0"/>
</file>

<file path=xl/queryTables/queryTable1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21417_A119_D132" connectionId="1037" xr16:uid="{00000000-0016-0000-0F00-000092000000}" autoFormatId="16" applyNumberFormats="0" applyBorderFormats="0" applyFontFormats="0" applyPatternFormats="0" applyAlignmentFormats="0" applyWidthHeightFormats="0"/>
</file>

<file path=xl/queryTables/queryTable1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21257_A126_D085" connectionId="1029" xr16:uid="{00000000-0016-0000-0F00-00009D000000}" autoFormatId="16" applyNumberFormats="0" applyBorderFormats="0" applyFontFormats="0" applyPatternFormats="0" applyAlignmentFormats="0" applyWidthHeightFormats="0"/>
</file>

<file path=xl/queryTables/queryTable1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21547_A118_D186" connectionId="1046" xr16:uid="{00000000-0016-0000-0F00-000095000000}" autoFormatId="16" applyNumberFormats="0" applyBorderFormats="0" applyFontFormats="0" applyPatternFormats="0" applyAlignmentFormats="0" applyWidthHeightFormats="0"/>
</file>

<file path=xl/queryTables/queryTable1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21427_A118_D139" connectionId="1038" xr16:uid="{00000000-0016-0000-0F00-000089000000}" autoFormatId="16" applyNumberFormats="0" applyBorderFormats="0" applyFontFormats="0" applyPatternFormats="0" applyAlignmentFormats="0" applyWidthHeightFormats="0"/>
</file>

<file path=xl/queryTables/queryTable1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21217_A130_D068" connectionId="1025" xr16:uid="{00000000-0016-0000-0F00-000096000000}" autoFormatId="16" applyNumberFormats="0" applyBorderFormats="0" applyFontFormats="0" applyPatternFormats="0" applyAlignmentFormats="0" applyWidthHeightFormats="0"/>
</file>

<file path=xl/queryTables/queryTable1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21307_A124_D091" connectionId="1030" xr16:uid="{00000000-0016-0000-0F00-000088000000}" autoFormatId="16" applyNumberFormats="0" applyBorderFormats="0" applyFontFormats="0" applyPatternFormats="0" applyAlignmentFormats="0" applyWidthHeightFormats="0"/>
</file>

<file path=xl/queryTables/queryTable1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21347_A120_D115" connectionId="1034" xr16:uid="{00000000-0016-0000-0F00-00009C000000}" autoFormatId="16" applyNumberFormats="0" applyBorderFormats="0" applyFontFormats="0" applyPatternFormats="0" applyAlignmentFormats="0" applyWidthHeightFormats="0"/>
</file>

<file path=xl/queryTables/queryTable1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21317_A123_D097" connectionId="1031" xr16:uid="{00000000-0016-0000-0F00-000091000000}" autoFormatId="16" applyNumberFormats="0" applyBorderFormats="0" applyFontFormats="0" applyPatternFormats="0" applyAlignmentFormats="0" applyWidthHeightFormats="0"/>
</file>

<file path=xl/queryTables/queryTable1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221457_A119_D156" connectionId="1041" xr16:uid="{00000000-0016-0000-0F00-00008A000000}" autoFormatId="16" applyNumberFormats="0" applyBorderFormats="0" applyFontFormats="0" applyPatternFormats="0" applyAlignmentFormats="0" applyWidthHeightFormats="0"/>
</file>

<file path=xl/queryTables/queryTable1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427_A309_D105" connectionId="1093" xr16:uid="{00000000-0016-0000-1000-0000A2000000}" autoFormatId="16" applyNumberFormats="0" applyBorderFormats="0" applyFontFormats="0" applyPatternFormats="0" applyAlignmentFormats="0" applyWidthHeightFormats="0"/>
</file>

<file path=xl/queryTables/queryTable1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347_A291_D095" connectionId="1089" xr16:uid="{00000000-0016-0000-1000-0000AD000000}" autoFormatId="16" applyNumberFormats="0" applyBorderFormats="0" applyFontFormats="0" applyPatternFormats="0" applyAlignmentFormats="0" applyWidthHeightFormats="0"/>
</file>

<file path=xl/queryTables/queryTable1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447_A316_D111" connectionId="1095" xr16:uid="{00000000-0016-0000-1000-0000A7000000}" autoFormatId="16" applyNumberFormats="0" applyBorderFormats="0" applyFontFormats="0" applyPatternFormats="0" applyAlignmentFormats="0" applyWidthHeightFormats="0"/>
</file>

<file path=xl/queryTables/queryTable1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457_A319_D113" connectionId="1096" xr16:uid="{00000000-0016-0000-1000-0000AF000000}" autoFormatId="16" applyNumberFormats="0" applyBorderFormats="0" applyFontFormats="0" applyPatternFormats="0" applyAlignmentFormats="0" applyWidthHeightFormats="0"/>
</file>

<file path=xl/queryTables/queryTable1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227_A253_D099" connectionId="1081" xr16:uid="{00000000-0016-0000-1000-0000AE000000}" autoFormatId="16" applyNumberFormats="0" applyBorderFormats="0" applyFontFormats="0" applyPatternFormats="0" applyAlignmentFormats="0" applyWidthHeightFormats="0"/>
</file>

<file path=xl/queryTables/queryTable1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517_A325_D120" connectionId="1098" xr16:uid="{00000000-0016-0000-1000-0000A5000000}" autoFormatId="16" applyNumberFormats="0" applyBorderFormats="0" applyFontFormats="0" applyPatternFormats="0" applyAlignmentFormats="0" applyWidthHeightFormats="0"/>
</file>

<file path=xl/queryTables/queryTable1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507_A322_D117" connectionId="1097" xr16:uid="{00000000-0016-0000-1000-0000A1000000}" autoFormatId="16" applyNumberFormats="0" applyBorderFormats="0" applyFontFormats="0" applyPatternFormats="0" applyAlignmentFormats="0" applyWidthHeightFormats="0"/>
</file>

<file path=xl/queryTables/queryTable1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237_A257_D098" connectionId="1082" xr16:uid="{00000000-0016-0000-1000-0000AC000000}" autoFormatId="16" applyNumberFormats="0" applyBorderFormats="0" applyFontFormats="0" applyPatternFormats="0" applyAlignmentFormats="0" applyWidthHeightFormats="0"/>
</file>

<file path=xl/queryTables/queryTable1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257_A267_D091" connectionId="1084" xr16:uid="{00000000-0016-0000-1000-0000AA000000}" autoFormatId="16" applyNumberFormats="0" applyBorderFormats="0" applyFontFormats="0" applyPatternFormats="0" applyAlignmentFormats="0" applyWidthHeightFormats="0"/>
</file>

<file path=xl/queryTables/queryTable1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407_A299_D099" connectionId="1091" xr16:uid="{00000000-0016-0000-1000-0000B2000000}" autoFormatId="16" applyNumberFormats="0" applyBorderFormats="0" applyFontFormats="0" applyPatternFormats="0" applyAlignmentFormats="0" applyWidthHeightFormats="0"/>
</file>

<file path=xl/queryTables/queryTable1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327_A281_D090" connectionId="1087" xr16:uid="{00000000-0016-0000-1000-0000B4000000}" autoFormatId="16" applyNumberFormats="0" applyBorderFormats="0" applyFontFormats="0" applyPatternFormats="0" applyAlignmentFormats="0" applyWidthHeightFormats="0"/>
</file>

<file path=xl/queryTables/queryTable1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337_A286_D093" connectionId="1088" xr16:uid="{00000000-0016-0000-1000-0000B1000000}" autoFormatId="16" applyNumberFormats="0" applyBorderFormats="0" applyFontFormats="0" applyPatternFormats="0" applyAlignmentFormats="0" applyWidthHeightFormats="0"/>
</file>

<file path=xl/queryTables/queryTable1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307_A274_D086" connectionId="1085" xr16:uid="{00000000-0016-0000-1000-0000A6000000}" autoFormatId="16" applyNumberFormats="0" applyBorderFormats="0" applyFontFormats="0" applyPatternFormats="0" applyAlignmentFormats="0" applyWidthHeightFormats="0"/>
</file>

<file path=xl/queryTables/queryTable1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317_A278_D093" connectionId="1086" xr16:uid="{00000000-0016-0000-1000-0000B3000000}" autoFormatId="16" applyNumberFormats="0" applyBorderFormats="0" applyFontFormats="0" applyPatternFormats="0" applyAlignmentFormats="0" applyWidthHeightFormats="0"/>
</file>

<file path=xl/queryTables/queryTable1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437_A313_D108" connectionId="1094" xr16:uid="{00000000-0016-0000-1000-0000B0000000}" autoFormatId="16" applyNumberFormats="0" applyBorderFormats="0" applyFontFormats="0" applyPatternFormats="0" applyAlignmentFormats="0" applyWidthHeightFormats="0"/>
</file>

<file path=xl/queryTables/queryTable1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247_A261_D093" connectionId="1083" xr16:uid="{00000000-0016-0000-1000-0000A4000000}" autoFormatId="16" applyNumberFormats="0" applyBorderFormats="0" applyFontFormats="0" applyPatternFormats="0" applyAlignmentFormats="0" applyWidthHeightFormats="0"/>
</file>

<file path=xl/queryTables/queryTable1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207_A247_D107" connectionId="1079" xr16:uid="{00000000-0016-0000-1000-0000A8000000}" autoFormatId="16" applyNumberFormats="0" applyBorderFormats="0" applyFontFormats="0" applyPatternFormats="0" applyAlignmentFormats="0" applyWidthHeightFormats="0"/>
</file>

<file path=xl/queryTables/queryTable1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527_A327_D125" connectionId="1099" xr16:uid="{00000000-0016-0000-1000-0000A3000000}" autoFormatId="16" applyNumberFormats="0" applyBorderFormats="0" applyFontFormats="0" applyPatternFormats="0" applyAlignmentFormats="0" applyWidthHeightFormats="0"/>
</file>

<file path=xl/queryTables/queryTable1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417_A304_D102" connectionId="1092" xr16:uid="{00000000-0016-0000-1000-0000A9000000}" autoFormatId="16" applyNumberFormats="0" applyBorderFormats="0" applyFontFormats="0" applyPatternFormats="0" applyAlignmentFormats="0" applyWidthHeightFormats="0"/>
</file>

<file path=xl/queryTables/queryTable1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217_A249_D105" connectionId="1080" xr16:uid="{00000000-0016-0000-1000-0000AB000000}" autoFormatId="16" applyNumberFormats="0" applyBorderFormats="0" applyFontFormats="0" applyPatternFormats="0" applyAlignmentFormats="0" applyWidthHeightFormats="0"/>
</file>

<file path=xl/queryTables/queryTable1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357_A295_D095" connectionId="1090" xr16:uid="{00000000-0016-0000-1000-0000B5000000}" autoFormatId="16" applyNumberFormats="0" applyBorderFormats="0" applyFontFormats="0" applyPatternFormats="0" applyAlignmentFormats="0" applyWidthHeightFormats="0"/>
</file>

<file path=xl/queryTables/queryTable1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927_A019_D139" connectionId="1113" xr16:uid="{00000000-0016-0000-1100-0000C7000000}" autoFormatId="16" applyNumberFormats="0" applyBorderFormats="0" applyFontFormats="0" applyPatternFormats="0" applyAlignmentFormats="0" applyWidthHeightFormats="0"/>
</file>

<file path=xl/queryTables/queryTable1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857_A017_D119" connectionId="1110" xr16:uid="{00000000-0016-0000-1100-0000B9000000}" autoFormatId="16" applyNumberFormats="0" applyBorderFormats="0" applyFontFormats="0" applyPatternFormats="0" applyAlignmentFormats="0" applyWidthHeightFormats="0"/>
</file>

<file path=xl/queryTables/queryTable1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827_A015_D106" connectionId="1107" xr16:uid="{00000000-0016-0000-1100-0000BB000000}" autoFormatId="16" applyNumberFormats="0" applyBorderFormats="0" applyFontFormats="0" applyPatternFormats="0" applyAlignmentFormats="0" applyWidthHeightFormats="0"/>
</file>

<file path=xl/queryTables/queryTable1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727_A019_D064" connectionId="1101" xr16:uid="{00000000-0016-0000-1100-0000CA000000}" autoFormatId="16" applyNumberFormats="0" applyBorderFormats="0" applyFontFormats="0" applyPatternFormats="0" applyAlignmentFormats="0" applyWidthHeightFormats="0"/>
</file>

<file path=xl/queryTables/queryTable1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837_A016_D110" connectionId="1108" xr16:uid="{00000000-0016-0000-1100-0000C6000000}" autoFormatId="16" applyNumberFormats="0" applyBorderFormats="0" applyFontFormats="0" applyPatternFormats="0" applyAlignmentFormats="0" applyWidthHeightFormats="0"/>
</file>

<file path=xl/queryTables/queryTable1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817_A016_D098" connectionId="1106" xr16:uid="{00000000-0016-0000-1100-0000BC000000}" autoFormatId="16" applyNumberFormats="0" applyBorderFormats="0" applyFontFormats="0" applyPatternFormats="0" applyAlignmentFormats="0" applyWidthHeightFormats="0"/>
</file>

<file path=xl/queryTables/queryTable1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957_A019_D158" connectionId="1116" xr16:uid="{00000000-0016-0000-1100-0000BA000000}" autoFormatId="16" applyNumberFormats="0" applyBorderFormats="0" applyFontFormats="0" applyPatternFormats="0" applyAlignmentFormats="0" applyWidthHeightFormats="0"/>
</file>

<file path=xl/queryTables/queryTable1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2017_A022_D182" connectionId="1118" xr16:uid="{00000000-0016-0000-1100-0000C9000000}" autoFormatId="16" applyNumberFormats="0" applyBorderFormats="0" applyFontFormats="0" applyPatternFormats="0" applyAlignmentFormats="0" applyWidthHeightFormats="0"/>
</file>

<file path=xl/queryTables/queryTable1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2037_A022_D197" connectionId="1120" xr16:uid="{00000000-0016-0000-1100-0000C4000000}" autoFormatId="16" applyNumberFormats="0" applyBorderFormats="0" applyFontFormats="0" applyPatternFormats="0" applyAlignmentFormats="0" applyWidthHeightFormats="0"/>
</file>

<file path=xl/queryTables/queryTable1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847_A017_D116" connectionId="1109" xr16:uid="{00000000-0016-0000-1100-0000C8000000}" autoFormatId="16" applyNumberFormats="0" applyBorderFormats="0" applyFontFormats="0" applyPatternFormats="0" applyAlignmentFormats="0" applyWidthHeightFormats="0"/>
</file>

<file path=xl/queryTables/queryTable1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717_A017_D054" connectionId="1100" xr16:uid="{00000000-0016-0000-1100-0000BD000000}" autoFormatId="16" applyNumberFormats="0" applyBorderFormats="0" applyFontFormats="0" applyPatternFormats="0" applyAlignmentFormats="0" applyWidthHeightFormats="0"/>
</file>

<file path=xl/queryTables/queryTable1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2007_A022_D172" connectionId="1117" xr16:uid="{00000000-0016-0000-1100-0000B8000000}" autoFormatId="16" applyNumberFormats="0" applyBorderFormats="0" applyFontFormats="0" applyPatternFormats="0" applyAlignmentFormats="0" applyWidthHeightFormats="0"/>
</file>

<file path=xl/queryTables/queryTable1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2047_A022_D206" connectionId="1121" xr16:uid="{00000000-0016-0000-1100-0000B7000000}" autoFormatId="16" applyNumberFormats="0" applyBorderFormats="0" applyFontFormats="0" applyPatternFormats="0" applyAlignmentFormats="0" applyWidthHeightFormats="0"/>
</file>

<file path=xl/queryTables/queryTable1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757_A018_D084" connectionId="1104" xr16:uid="{00000000-0016-0000-1100-0000B6000000}" autoFormatId="16" applyNumberFormats="0" applyBorderFormats="0" applyFontFormats="0" applyPatternFormats="0" applyAlignmentFormats="0" applyWidthHeightFormats="0"/>
</file>

<file path=xl/queryTables/queryTable1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807_A016_D092" connectionId="1105" xr16:uid="{00000000-0016-0000-1100-0000C2000000}" autoFormatId="16" applyNumberFormats="0" applyBorderFormats="0" applyFontFormats="0" applyPatternFormats="0" applyAlignmentFormats="0" applyWidthHeightFormats="0"/>
</file>

<file path=xl/queryTables/queryTable1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917_A019_D134" connectionId="1112" xr16:uid="{00000000-0016-0000-1100-0000C5000000}" autoFormatId="16" applyNumberFormats="0" applyBorderFormats="0" applyFontFormats="0" applyPatternFormats="0" applyAlignmentFormats="0" applyWidthHeightFormats="0"/>
</file>

<file path=xl/queryTables/queryTable1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937_A019_D144" connectionId="1114" xr16:uid="{00000000-0016-0000-1100-0000C0000000}" autoFormatId="16" applyNumberFormats="0" applyBorderFormats="0" applyFontFormats="0" applyPatternFormats="0" applyAlignmentFormats="0" applyWidthHeightFormats="0"/>
</file>

<file path=xl/queryTables/queryTable2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737_A019_D071" connectionId="1102" xr16:uid="{00000000-0016-0000-1100-0000BF000000}" autoFormatId="16" applyNumberFormats="0" applyBorderFormats="0" applyFontFormats="0" applyPatternFormats="0" applyAlignmentFormats="0" applyWidthHeightFormats="0"/>
</file>

<file path=xl/queryTables/queryTable2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907_A018_D125" connectionId="1111" xr16:uid="{00000000-0016-0000-1100-0000BE000000}" autoFormatId="16" applyNumberFormats="0" applyBorderFormats="0" applyFontFormats="0" applyPatternFormats="0" applyAlignmentFormats="0" applyWidthHeightFormats="0"/>
</file>

<file path=xl/queryTables/queryTable2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947_A019_D152" connectionId="1115" xr16:uid="{00000000-0016-0000-1100-0000C1000000}" autoFormatId="16" applyNumberFormats="0" applyBorderFormats="0" applyFontFormats="0" applyPatternFormats="0" applyAlignmentFormats="0" applyWidthHeightFormats="0"/>
</file>

<file path=xl/queryTables/queryTable2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1747_A018_D075" connectionId="1103" xr16:uid="{00000000-0016-0000-1100-0000C3000000}" autoFormatId="16" applyNumberFormats="0" applyBorderFormats="0" applyFontFormats="0" applyPatternFormats="0" applyAlignmentFormats="0" applyWidthHeightFormats="0"/>
</file>

<file path=xl/queryTables/queryTable2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082027_A022_D190" connectionId="1119" xr16:uid="{00000000-0016-0000-1100-0000CB000000}" autoFormatId="16" applyNumberFormats="0" applyBorderFormats="0" applyFontFormats="0" applyPatternFormats="0" applyAlignmentFormats="0" applyWidthHeightFormats="0"/>
</file>

<file path=xl/queryTables/queryTable2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51437_A252_D199" connectionId="1130" xr16:uid="{00000000-0016-0000-1200-0000D4000000}" autoFormatId="16" applyNumberFormats="0" applyBorderFormats="0" applyFontFormats="0" applyPatternFormats="0" applyAlignmentFormats="0" applyWidthHeightFormats="0"/>
</file>

<file path=xl/queryTables/queryTable2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51417_A250_D200" connectionId="1128" xr16:uid="{00000000-0016-0000-1200-0000DC000000}" autoFormatId="16" applyNumberFormats="0" applyBorderFormats="0" applyFontFormats="0" applyPatternFormats="0" applyAlignmentFormats="0" applyWidthHeightFormats="0"/>
</file>

<file path=xl/queryTables/queryTable2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51327_A245_D211" connectionId="1123" xr16:uid="{00000000-0016-0000-1200-0000D5000000}" autoFormatId="16" applyNumberFormats="0" applyBorderFormats="0" applyFontFormats="0" applyPatternFormats="0" applyAlignmentFormats="0" applyWidthHeightFormats="0"/>
</file>

<file path=xl/queryTables/queryTable2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51457_A255_D196" connectionId="1132" xr16:uid="{00000000-0016-0000-1200-0000D8000000}" autoFormatId="16" applyNumberFormats="0" applyBorderFormats="0" applyFontFormats="0" applyPatternFormats="0" applyAlignmentFormats="0" applyWidthHeightFormats="0"/>
</file>

<file path=xl/queryTables/queryTable2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51527_A260_D192" connectionId="1135" xr16:uid="{00000000-0016-0000-1200-0000CC000000}" autoFormatId="16" applyNumberFormats="0" applyBorderFormats="0" applyFontFormats="0" applyPatternFormats="0" applyAlignmentFormats="0" applyWidthHeightFormats="0"/>
</file>

<file path=xl/queryTables/queryTable2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51337_A246_D208" connectionId="1124" xr16:uid="{00000000-0016-0000-1200-0000D7000000}" autoFormatId="16" applyNumberFormats="0" applyBorderFormats="0" applyFontFormats="0" applyPatternFormats="0" applyAlignmentFormats="0" applyWidthHeightFormats="0"/>
</file>

<file path=xl/queryTables/queryTable2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51537_A261_D191" connectionId="1136" xr16:uid="{00000000-0016-0000-1200-0000D2000000}" autoFormatId="16" applyNumberFormats="0" applyBorderFormats="0" applyFontFormats="0" applyPatternFormats="0" applyAlignmentFormats="0" applyWidthHeightFormats="0"/>
</file>

<file path=xl/queryTables/queryTable2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51427_A252_D200" connectionId="1129" xr16:uid="{00000000-0016-0000-1200-0000DB000000}" autoFormatId="16" applyNumberFormats="0" applyBorderFormats="0" applyFontFormats="0" applyPatternFormats="0" applyAlignmentFormats="0" applyWidthHeightFormats="0"/>
</file>

<file path=xl/queryTables/queryTable2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51447_A254_D198" connectionId="1131" xr16:uid="{00000000-0016-0000-1200-0000D6000000}" autoFormatId="16" applyNumberFormats="0" applyBorderFormats="0" applyFontFormats="0" applyPatternFormats="0" applyAlignmentFormats="0" applyWidthHeightFormats="0"/>
</file>

<file path=xl/queryTables/queryTable2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51347_A245_D208" connectionId="1125" xr16:uid="{00000000-0016-0000-1200-0000DD000000}" autoFormatId="16" applyNumberFormats="0" applyBorderFormats="0" applyFontFormats="0" applyPatternFormats="0" applyAlignmentFormats="0" applyWidthHeightFormats="0"/>
</file>

<file path=xl/queryTables/queryTable2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51517_A259_D194" connectionId="1134" xr16:uid="{00000000-0016-0000-1200-0000D1000000}" autoFormatId="16" applyNumberFormats="0" applyBorderFormats="0" applyFontFormats="0" applyPatternFormats="0" applyAlignmentFormats="0" applyWidthHeightFormats="0"/>
</file>

<file path=xl/queryTables/queryTable2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51317_A243_D217" connectionId="1122" xr16:uid="{00000000-0016-0000-1200-0000D3000000}" autoFormatId="16" applyNumberFormats="0" applyBorderFormats="0" applyFontFormats="0" applyPatternFormats="0" applyAlignmentFormats="0" applyWidthHeightFormats="0"/>
</file>

<file path=xl/queryTables/queryTable2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51507_A257_D196" connectionId="1133" xr16:uid="{00000000-0016-0000-1200-0000DA000000}" autoFormatId="16" applyNumberFormats="0" applyBorderFormats="0" applyFontFormats="0" applyPatternFormats="0" applyAlignmentFormats="0" applyWidthHeightFormats="0"/>
</file>

<file path=xl/queryTables/queryTable2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51557_A265_D187" connectionId="1138" xr16:uid="{00000000-0016-0000-1200-0000D9000000}" autoFormatId="16" applyNumberFormats="0" applyBorderFormats="0" applyFontFormats="0" applyPatternFormats="0" applyAlignmentFormats="0" applyWidthHeightFormats="0"/>
</file>

<file path=xl/queryTables/queryTable2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51407_A248_D202" connectionId="1127" xr16:uid="{00000000-0016-0000-1200-0000CD000000}" autoFormatId="16" applyNumberFormats="0" applyBorderFormats="0" applyFontFormats="0" applyPatternFormats="0" applyAlignmentFormats="0" applyWidthHeightFormats="0"/>
</file>

<file path=xl/queryTables/queryTable2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51357_A247_D204" connectionId="1126" xr16:uid="{00000000-0016-0000-1200-0000D0000000}" autoFormatId="16" applyNumberFormats="0" applyBorderFormats="0" applyFontFormats="0" applyPatternFormats="0" applyAlignmentFormats="0" applyWidthHeightFormats="0"/>
</file>

<file path=xl/queryTables/queryTable2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51607_A268_D186" connectionId="1139" xr16:uid="{00000000-0016-0000-1200-0000CE000000}" autoFormatId="16" applyNumberFormats="0" applyBorderFormats="0" applyFontFormats="0" applyPatternFormats="0" applyAlignmentFormats="0" applyWidthHeightFormats="0"/>
</file>

<file path=xl/queryTables/queryTable2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51547_A263_D189" connectionId="1137" xr16:uid="{00000000-0016-0000-1200-0000CF000000}" autoFormatId="16" applyNumberFormats="0" applyBorderFormats="0" applyFontFormats="0" applyPatternFormats="0" applyAlignmentFormats="0" applyWidthHeightFormats="0"/>
</file>

<file path=xl/queryTables/queryTable2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61517_A235_D162" connectionId="1154" xr16:uid="{00000000-0016-0000-1300-0000EC000000}" autoFormatId="16" applyNumberFormats="0" applyBorderFormats="0" applyFontFormats="0" applyPatternFormats="0" applyAlignmentFormats="0" applyWidthHeightFormats="0"/>
</file>

<file path=xl/queryTables/queryTable2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61447_A231_D164" connectionId="1151" xr16:uid="{00000000-0016-0000-1300-0000E1000000}" autoFormatId="16" applyNumberFormats="0" applyBorderFormats="0" applyFontFormats="0" applyPatternFormats="0" applyAlignmentFormats="0" applyWidthHeightFormats="0"/>
</file>

<file path=xl/queryTables/queryTable2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61547_A239_D157" connectionId="1157" xr16:uid="{00000000-0016-0000-1300-0000E2000000}" autoFormatId="16" applyNumberFormats="0" applyBorderFormats="0" applyFontFormats="0" applyPatternFormats="0" applyAlignmentFormats="0" applyWidthHeightFormats="0"/>
</file>

<file path=xl/queryTables/queryTable2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61427_A228_D167" connectionId="1149" xr16:uid="{00000000-0016-0000-1300-0000E4000000}" autoFormatId="16" applyNumberFormats="0" applyBorderFormats="0" applyFontFormats="0" applyPatternFormats="0" applyAlignmentFormats="0" applyWidthHeightFormats="0"/>
</file>

<file path=xl/queryTables/queryTable2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61307_A220_D184" connectionId="1141" xr16:uid="{00000000-0016-0000-1300-0000E7000000}" autoFormatId="16" applyNumberFormats="0" applyBorderFormats="0" applyFontFormats="0" applyPatternFormats="0" applyAlignmentFormats="0" applyWidthHeightFormats="0"/>
</file>

<file path=xl/queryTables/queryTable2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61327_A222_D180" connectionId="1143" xr16:uid="{00000000-0016-0000-1300-0000DF000000}" autoFormatId="16" applyNumberFormats="0" applyBorderFormats="0" applyFontFormats="0" applyPatternFormats="0" applyAlignmentFormats="0" applyWidthHeightFormats="0"/>
</file>

<file path=xl/queryTables/queryTable2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61557_A240_D154" connectionId="1158" xr16:uid="{00000000-0016-0000-1300-0000ED000000}" autoFormatId="16" applyNumberFormats="0" applyBorderFormats="0" applyFontFormats="0" applyPatternFormats="0" applyAlignmentFormats="0" applyWidthHeightFormats="0"/>
</file>

<file path=xl/queryTables/queryTable2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61357_A225_D167" connectionId="1146" xr16:uid="{00000000-0016-0000-1300-0000DE000000}" autoFormatId="16" applyNumberFormats="0" applyBorderFormats="0" applyFontFormats="0" applyPatternFormats="0" applyAlignmentFormats="0" applyWidthHeightFormats="0"/>
</file>

<file path=xl/queryTables/queryTable2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61347_A225_D169" connectionId="1145" xr16:uid="{00000000-0016-0000-1300-0000E3000000}" autoFormatId="16" applyNumberFormats="0" applyBorderFormats="0" applyFontFormats="0" applyPatternFormats="0" applyAlignmentFormats="0" applyWidthHeightFormats="0"/>
</file>

<file path=xl/queryTables/queryTable2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61407_A225_D170" connectionId="1147" xr16:uid="{00000000-0016-0000-1300-0000EE000000}" autoFormatId="16" applyNumberFormats="0" applyBorderFormats="0" applyFontFormats="0" applyPatternFormats="0" applyAlignmentFormats="0" applyWidthHeightFormats="0"/>
</file>

<file path=xl/queryTables/queryTable2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61537_A238_D159" connectionId="1156" xr16:uid="{00000000-0016-0000-1300-0000EF000000}" autoFormatId="16" applyNumberFormats="0" applyBorderFormats="0" applyFontFormats="0" applyPatternFormats="0" applyAlignmentFormats="0" applyWidthHeightFormats="0"/>
</file>

<file path=xl/queryTables/queryTable2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61527_A237_D160" connectionId="1155" xr16:uid="{00000000-0016-0000-1300-0000F0000000}" autoFormatId="16" applyNumberFormats="0" applyBorderFormats="0" applyFontFormats="0" applyPatternFormats="0" applyAlignmentFormats="0" applyWidthHeightFormats="0"/>
</file>

<file path=xl/queryTables/queryTable2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61507_A234_D162" connectionId="1153" xr16:uid="{00000000-0016-0000-1300-0000E8000000}" autoFormatId="16" applyNumberFormats="0" applyBorderFormats="0" applyFontFormats="0" applyPatternFormats="0" applyAlignmentFormats="0" applyWidthHeightFormats="0"/>
</file>

<file path=xl/queryTables/queryTable2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61257_A219_D188" connectionId="1140" xr16:uid="{00000000-0016-0000-1300-0000E0000000}" autoFormatId="16" applyNumberFormats="0" applyBorderFormats="0" applyFontFormats="0" applyPatternFormats="0" applyAlignmentFormats="0" applyWidthHeightFormats="0"/>
</file>

<file path=xl/queryTables/queryTable2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61417_A226_D168" connectionId="1148" xr16:uid="{00000000-0016-0000-1300-0000EA000000}" autoFormatId="16" applyNumberFormats="0" applyBorderFormats="0" applyFontFormats="0" applyPatternFormats="0" applyAlignmentFormats="0" applyWidthHeightFormats="0"/>
</file>

<file path=xl/queryTables/queryTable2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61317_A220_D182" connectionId="1142" xr16:uid="{00000000-0016-0000-1300-0000E6000000}" autoFormatId="16" applyNumberFormats="0" applyBorderFormats="0" applyFontFormats="0" applyPatternFormats="0" applyAlignmentFormats="0" applyWidthHeightFormats="0"/>
</file>

<file path=xl/queryTables/queryTable2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61437_A229_D165" connectionId="1150" xr16:uid="{00000000-0016-0000-1300-0000E5000000}" autoFormatId="16" applyNumberFormats="0" applyBorderFormats="0" applyFontFormats="0" applyPatternFormats="0" applyAlignmentFormats="0" applyWidthHeightFormats="0"/>
</file>

<file path=xl/queryTables/queryTable2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61337_A224_D173" connectionId="1144" xr16:uid="{00000000-0016-0000-1300-0000E9000000}" autoFormatId="16" applyNumberFormats="0" applyBorderFormats="0" applyFontFormats="0" applyPatternFormats="0" applyAlignmentFormats="0" applyWidthHeightFormats="0"/>
</file>

<file path=xl/queryTables/queryTable2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61457_A231_D162" connectionId="1152" xr16:uid="{00000000-0016-0000-1300-0000EB000000}" autoFormatId="16" applyNumberFormats="0" applyBorderFormats="0" applyFontFormats="0" applyPatternFormats="0" applyAlignmentFormats="0" applyWidthHeightFormats="0"/>
</file>

<file path=xl/queryTables/queryTable2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047_A106_D168" connectionId="1172" xr16:uid="{00000000-0016-0000-1400-0000F1000000}" autoFormatId="16" applyNumberFormats="0" applyBorderFormats="0" applyFontFormats="0" applyPatternFormats="0" applyAlignmentFormats="0" applyWidthHeightFormats="0"/>
</file>

<file path=xl/queryTables/queryTable2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057_A106_D174" connectionId="1173" xr16:uid="{00000000-0016-0000-1400-0000F4000000}" autoFormatId="16" applyNumberFormats="0" applyBorderFormats="0" applyFontFormats="0" applyPatternFormats="0" applyAlignmentFormats="0" applyWidthHeightFormats="0"/>
</file>

<file path=xl/queryTables/queryTable2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017_A103_D158" connectionId="1169" xr16:uid="{00000000-0016-0000-1400-0000FB000000}" autoFormatId="16" applyNumberFormats="0" applyBorderFormats="0" applyFontFormats="0" applyPatternFormats="0" applyAlignmentFormats="0" applyWidthHeightFormats="0"/>
</file>

<file path=xl/queryTables/queryTable2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127_A106_D181" connectionId="1177" xr16:uid="{00000000-0016-0000-1400-0000F2000000}" autoFormatId="16" applyNumberFormats="0" applyBorderFormats="0" applyFontFormats="0" applyPatternFormats="0" applyAlignmentFormats="0" applyWidthHeightFormats="0"/>
</file>

<file path=xl/queryTables/queryTable2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0927_A102_D141" connectionId="1164" xr16:uid="{00000000-0016-0000-1400-000001010000}" autoFormatId="16" applyNumberFormats="0" applyBorderFormats="0" applyFontFormats="0" applyPatternFormats="0" applyAlignmentFormats="0" applyWidthHeightFormats="0"/>
</file>

<file path=xl/queryTables/queryTable2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0937_A103_D154" connectionId="1165" xr16:uid="{00000000-0016-0000-1400-0000F8000000}" autoFormatId="16" applyNumberFormats="0" applyBorderFormats="0" applyFontFormats="0" applyPatternFormats="0" applyAlignmentFormats="0" applyWidthHeightFormats="0"/>
</file>

<file path=xl/queryTables/queryTable2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0917_A103_D139" connectionId="1163" xr16:uid="{00000000-0016-0000-1400-0000F9000000}" autoFormatId="16" applyNumberFormats="0" applyBorderFormats="0" applyFontFormats="0" applyPatternFormats="0" applyAlignmentFormats="0" applyWidthHeightFormats="0"/>
</file>

<file path=xl/queryTables/queryTable2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137_A107_D183" connectionId="1179" xr16:uid="{00000000-0016-0000-1400-0000FD000000}" autoFormatId="16" applyNumberFormats="0" applyBorderFormats="0" applyFontFormats="0" applyPatternFormats="0" applyAlignmentFormats="0" applyWidthHeightFormats="0"/>
</file>

<file path=xl/queryTables/queryTable2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0857_A103_D132" connectionId="1161" xr16:uid="{00000000-0016-0000-1400-0000FC000000}" autoFormatId="16" applyNumberFormats="0" applyBorderFormats="0" applyFontFormats="0" applyPatternFormats="0" applyAlignmentFormats="0" applyWidthHeightFormats="0"/>
</file>

<file path=xl/queryTables/queryTable2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0957_A104_D153" connectionId="1167" xr16:uid="{00000000-0016-0000-1400-000000010000}" autoFormatId="16" applyNumberFormats="0" applyBorderFormats="0" applyFontFormats="0" applyPatternFormats="0" applyAlignmentFormats="0" applyWidthHeightFormats="0"/>
</file>

<file path=xl/queryTables/queryTable2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107_A106_D174" connectionId="1174" xr16:uid="{00000000-0016-0000-1400-0000F7000000}" autoFormatId="16" applyNumberFormats="0" applyBorderFormats="0" applyFontFormats="0" applyPatternFormats="0" applyAlignmentFormats="0" applyWidthHeightFormats="0"/>
</file>

<file path=xl/queryTables/queryTable2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037_A104_D167" connectionId="1171" xr16:uid="{00000000-0016-0000-1400-0000FF000000}" autoFormatId="16" applyNumberFormats="0" applyBorderFormats="0" applyFontFormats="0" applyPatternFormats="0" applyAlignmentFormats="0" applyWidthHeightFormats="0"/>
</file>

<file path=xl/queryTables/queryTable2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0837_A104_D127" connectionId="1159" xr16:uid="{00000000-0016-0000-1400-0000F3000000}" autoFormatId="16" applyNumberFormats="0" applyBorderFormats="0" applyFontFormats="0" applyPatternFormats="0" applyAlignmentFormats="0" applyWidthHeightFormats="0"/>
</file>

<file path=xl/queryTables/queryTable2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007_A102_D157" connectionId="1168" xr16:uid="{00000000-0016-0000-1400-0000F5000000}" autoFormatId="16" applyNumberFormats="0" applyBorderFormats="0" applyFontFormats="0" applyPatternFormats="0" applyAlignmentFormats="0" applyWidthHeightFormats="0"/>
</file>

<file path=xl/queryTables/queryTable2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0947_A103_D155" connectionId="1166" xr16:uid="{00000000-0016-0000-1400-0000FE000000}" autoFormatId="16" applyNumberFormats="0" applyBorderFormats="0" applyFontFormats="0" applyPatternFormats="0" applyAlignmentFormats="0" applyWidthHeightFormats="0"/>
</file>

<file path=xl/queryTables/queryTable2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027_A104_D159" connectionId="1170" xr16:uid="{00000000-0016-0000-1400-000002010000}" autoFormatId="16" applyNumberFormats="0" applyBorderFormats="0" applyFontFormats="0" applyPatternFormats="0" applyAlignmentFormats="0" applyWidthHeightFormats="0"/>
</file>

<file path=xl/queryTables/queryTable2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0907_A103_D135" connectionId="1162" xr16:uid="{00000000-0016-0000-1400-0000F6000000}" autoFormatId="16" applyNumberFormats="0" applyBorderFormats="0" applyFontFormats="0" applyPatternFormats="0" applyAlignmentFormats="0" applyWidthHeightFormats="0"/>
</file>

<file path=xl/queryTables/queryTable2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0847_A103_D130" connectionId="1160" xr16:uid="{00000000-0016-0000-1400-000003010000}" autoFormatId="16" applyNumberFormats="0" applyBorderFormats="0" applyFontFormats="0" applyPatternFormats="0" applyAlignmentFormats="0" applyWidthHeightFormats="0"/>
</file>

<file path=xl/queryTables/queryTable2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117_A106_D178" connectionId="1175" xr16:uid="{00000000-0016-0000-1400-0000FA000000}" autoFormatId="16" applyNumberFormats="0" applyBorderFormats="0" applyFontFormats="0" applyPatternFormats="0" applyAlignmentFormats="0" applyWidthHeightFormats="0"/>
</file>

<file path=xl/queryTables/queryTable2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307_A127_D182" connectionId="1189" xr16:uid="{00000000-0016-0000-1500-00000D010000}" autoFormatId="16" applyNumberFormats="0" applyBorderFormats="0" applyFontFormats="0" applyPatternFormats="0" applyAlignmentFormats="0" applyWidthHeightFormats="0"/>
</file>

<file path=xl/queryTables/queryTable2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147_A125_D171" connectionId="1181" xr16:uid="{00000000-0016-0000-1500-00000E010000}" autoFormatId="16" applyNumberFormats="0" applyBorderFormats="0" applyFontFormats="0" applyPatternFormats="0" applyAlignmentFormats="0" applyWidthHeightFormats="0"/>
</file>

<file path=xl/queryTables/queryTable2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127_A125_D168" connectionId="1178" xr16:uid="{00000000-0016-0000-1500-00000B010000}" autoFormatId="16" applyNumberFormats="0" applyBorderFormats="0" applyFontFormats="0" applyPatternFormats="0" applyAlignmentFormats="0" applyWidthHeightFormats="0"/>
</file>

<file path=xl/queryTables/queryTable2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257_A127_D176" connectionId="1188" xr16:uid="{00000000-0016-0000-1500-000008010000}" autoFormatId="16" applyNumberFormats="0" applyBorderFormats="0" applyFontFormats="0" applyPatternFormats="0" applyAlignmentFormats="0" applyWidthHeightFormats="0"/>
</file>

<file path=xl/queryTables/queryTable2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247_A127_D174" connectionId="1187" xr16:uid="{00000000-0016-0000-1500-000010010000}" autoFormatId="16" applyNumberFormats="0" applyBorderFormats="0" applyFontFormats="0" applyPatternFormats="0" applyAlignmentFormats="0" applyWidthHeightFormats="0"/>
</file>

<file path=xl/queryTables/queryTable2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317_A126_D182" connectionId="1190" xr16:uid="{00000000-0016-0000-1500-000006010000}" autoFormatId="16" applyNumberFormats="0" applyBorderFormats="0" applyFontFormats="0" applyPatternFormats="0" applyAlignmentFormats="0" applyWidthHeightFormats="0"/>
</file>

<file path=xl/queryTables/queryTable2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217_A126_D175" connectionId="1184" xr16:uid="{00000000-0016-0000-1500-000004010000}" autoFormatId="16" applyNumberFormats="0" applyBorderFormats="0" applyFontFormats="0" applyPatternFormats="0" applyAlignmentFormats="0" applyWidthHeightFormats="0"/>
</file>

<file path=xl/queryTables/queryTable2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117_A125_D165" connectionId="1176" xr16:uid="{00000000-0016-0000-1500-000009010000}" autoFormatId="16" applyNumberFormats="0" applyBorderFormats="0" applyFontFormats="0" applyPatternFormats="0" applyAlignmentFormats="0" applyWidthHeightFormats="0"/>
</file>

<file path=xl/queryTables/queryTable2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227_A126_D176" connectionId="1185" xr16:uid="{00000000-0016-0000-1500-00000F010000}" autoFormatId="16" applyNumberFormats="0" applyBorderFormats="0" applyFontFormats="0" applyPatternFormats="0" applyAlignmentFormats="0" applyWidthHeightFormats="0"/>
</file>

<file path=xl/queryTables/queryTable2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157_A125_D173" connectionId="1182" xr16:uid="{00000000-0016-0000-1500-000005010000}" autoFormatId="16" applyNumberFormats="0" applyBorderFormats="0" applyFontFormats="0" applyPatternFormats="0" applyAlignmentFormats="0" applyWidthHeightFormats="0"/>
</file>

<file path=xl/queryTables/queryTable2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237_A127_D174" connectionId="1186" xr16:uid="{00000000-0016-0000-1500-00000A010000}" autoFormatId="16" applyNumberFormats="0" applyBorderFormats="0" applyFontFormats="0" applyPatternFormats="0" applyAlignmentFormats="0" applyWidthHeightFormats="0"/>
</file>

<file path=xl/queryTables/queryTable2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137_A125_D169" connectionId="1180" xr16:uid="{00000000-0016-0000-1500-000007010000}" autoFormatId="16" applyNumberFormats="0" applyBorderFormats="0" applyFontFormats="0" applyPatternFormats="0" applyAlignmentFormats="0" applyWidthHeightFormats="0"/>
</file>

<file path=xl/queryTables/queryTable2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207_A126_D173" connectionId="1183" xr16:uid="{00000000-0016-0000-1500-00000C010000}" autoFormatId="16" applyNumberFormats="0" applyBorderFormats="0" applyFontFormats="0" applyPatternFormats="0" applyAlignmentFormats="0" applyWidthHeightFormats="0"/>
</file>

<file path=xl/queryTables/queryTable2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657_A254_D109" connectionId="1194" xr16:uid="{00000000-0016-0000-1600-000012010000}" autoFormatId="16" applyNumberFormats="0" applyBorderFormats="0" applyFontFormats="0" applyPatternFormats="0" applyAlignmentFormats="0" applyWidthHeightFormats="0"/>
</file>

<file path=xl/queryTables/queryTable2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627_A248_D117" connectionId="1191" xr16:uid="{00000000-0016-0000-1600-00001D010000}" autoFormatId="16" applyNumberFormats="0" applyBorderFormats="0" applyFontFormats="0" applyPatternFormats="0" applyAlignmentFormats="0" applyWidthHeightFormats="0"/>
</file>

<file path=xl/queryTables/queryTable2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817_A269_D109" connectionId="1202" xr16:uid="{00000000-0016-0000-1600-000017010000}" autoFormatId="16" applyNumberFormats="0" applyBorderFormats="0" applyFontFormats="0" applyPatternFormats="0" applyAlignmentFormats="0" applyWidthHeightFormats="0"/>
</file>

<file path=xl/queryTables/queryTable2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727_A259_D108" connectionId="1197" xr16:uid="{00000000-0016-0000-1600-00001F010000}" autoFormatId="16" applyNumberFormats="0" applyBorderFormats="0" applyFontFormats="0" applyPatternFormats="0" applyAlignmentFormats="0" applyWidthHeightFormats="0"/>
</file>

<file path=xl/queryTables/queryTable2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917_A283_D110" connectionId="1208" xr16:uid="{00000000-0016-0000-1600-00001E010000}" autoFormatId="16" applyNumberFormats="0" applyBorderFormats="0" applyFontFormats="0" applyPatternFormats="0" applyAlignmentFormats="0" applyWidthHeightFormats="0"/>
</file>

<file path=xl/queryTables/queryTable2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647_A252_D110" connectionId="1193" xr16:uid="{00000000-0016-0000-1600-000015010000}" autoFormatId="16" applyNumberFormats="0" applyBorderFormats="0" applyFontFormats="0" applyPatternFormats="0" applyAlignmentFormats="0" applyWidthHeightFormats="0"/>
</file>

<file path=xl/queryTables/queryTable2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747_A262_D106" connectionId="1199" xr16:uid="{00000000-0016-0000-1600-000011010000}" autoFormatId="16" applyNumberFormats="0" applyBorderFormats="0" applyFontFormats="0" applyPatternFormats="0" applyAlignmentFormats="0" applyWidthHeightFormats="0"/>
</file>

<file path=xl/queryTables/queryTable2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717_A256_D110" connectionId="1196" xr16:uid="{00000000-0016-0000-1600-00001C010000}" autoFormatId="16" applyNumberFormats="0" applyBorderFormats="0" applyFontFormats="0" applyPatternFormats="0" applyAlignmentFormats="0" applyWidthHeightFormats="0"/>
</file>

<file path=xl/queryTables/queryTable2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637_A250_D112" connectionId="1192" xr16:uid="{00000000-0016-0000-1600-00001A010000}" autoFormatId="16" applyNumberFormats="0" applyBorderFormats="0" applyFontFormats="0" applyPatternFormats="0" applyAlignmentFormats="0" applyWidthHeightFormats="0"/>
</file>

<file path=xl/queryTables/queryTable2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927_A285_D111" connectionId="1209" xr16:uid="{00000000-0016-0000-1600-000022010000}" autoFormatId="16" applyNumberFormats="0" applyBorderFormats="0" applyFontFormats="0" applyPatternFormats="0" applyAlignmentFormats="0" applyWidthHeightFormats="0"/>
</file>

<file path=xl/queryTables/queryTable2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737_A260_D107" connectionId="1198" xr16:uid="{00000000-0016-0000-1600-000024010000}" autoFormatId="16" applyNumberFormats="0" applyBorderFormats="0" applyFontFormats="0" applyPatternFormats="0" applyAlignmentFormats="0" applyWidthHeightFormats="0"/>
</file>

<file path=xl/queryTables/queryTable2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837_A273_D107" connectionId="1204" xr16:uid="{00000000-0016-0000-1600-000021010000}" autoFormatId="16" applyNumberFormats="0" applyBorderFormats="0" applyFontFormats="0" applyPatternFormats="0" applyAlignmentFormats="0" applyWidthHeightFormats="0"/>
</file>

<file path=xl/queryTables/queryTable2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937_A286_D112" connectionId="1210" xr16:uid="{00000000-0016-0000-1600-000016010000}" autoFormatId="16" applyNumberFormats="0" applyBorderFormats="0" applyFontFormats="0" applyPatternFormats="0" applyAlignmentFormats="0" applyWidthHeightFormats="0"/>
</file>

<file path=xl/queryTables/queryTable2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757_A264_D106_1" connectionId="1200" xr16:uid="{00000000-0016-0000-1600-000023010000}" autoFormatId="16" applyNumberFormats="0" applyBorderFormats="0" applyFontFormats="0" applyPatternFormats="0" applyAlignmentFormats="0" applyWidthHeightFormats="0"/>
</file>

<file path=xl/queryTables/queryTable2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847_A275_D107" connectionId="1205" xr16:uid="{00000000-0016-0000-1600-000020010000}" autoFormatId="16" applyNumberFormats="0" applyBorderFormats="0" applyFontFormats="0" applyPatternFormats="0" applyAlignmentFormats="0" applyWidthHeightFormats="0"/>
</file>

<file path=xl/queryTables/queryTable2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857_A278_D109" connectionId="1206" xr16:uid="{00000000-0016-0000-1600-000014010000}" autoFormatId="16" applyNumberFormats="0" applyBorderFormats="0" applyFontFormats="0" applyPatternFormats="0" applyAlignmentFormats="0" applyWidthHeightFormats="0"/>
</file>

<file path=xl/queryTables/queryTable2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907_A281_D108" connectionId="1207" xr16:uid="{00000000-0016-0000-1600-000018010000}" autoFormatId="16" applyNumberFormats="0" applyBorderFormats="0" applyFontFormats="0" applyPatternFormats="0" applyAlignmentFormats="0" applyWidthHeightFormats="0"/>
</file>

<file path=xl/queryTables/queryTable2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827_A270_D107" connectionId="1203" xr16:uid="{00000000-0016-0000-1600-000013010000}" autoFormatId="16" applyNumberFormats="0" applyBorderFormats="0" applyFontFormats="0" applyPatternFormats="0" applyAlignmentFormats="0" applyWidthHeightFormats="0"/>
</file>

<file path=xl/queryTables/queryTable2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807_A267_D108" connectionId="1201" xr16:uid="{00000000-0016-0000-1600-000019010000}" autoFormatId="16" applyNumberFormats="0" applyBorderFormats="0" applyFontFormats="0" applyPatternFormats="0" applyAlignmentFormats="0" applyWidthHeightFormats="0"/>
</file>

<file path=xl/queryTables/queryTable2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947_A288_D113" connectionId="1211" xr16:uid="{00000000-0016-0000-1600-00001B010000}" autoFormatId="16" applyNumberFormats="0" applyBorderFormats="0" applyFontFormats="0" applyPatternFormats="0" applyAlignmentFormats="0" applyWidthHeightFormats="0"/>
</file>

<file path=xl/queryTables/queryTable2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71707_A255_D111" connectionId="1195" xr16:uid="{00000000-0016-0000-1600-000025010000}" autoFormatId="16" applyNumberFormats="0" applyBorderFormats="0" applyFontFormats="0" applyPatternFormats="0" applyAlignmentFormats="0" applyWidthHeightFormats="0"/>
</file>

<file path=xl/queryTables/queryTable2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507_A219_D187" connectionId="1261" xr16:uid="{00000000-0016-0000-1700-000038010000}" autoFormatId="16" applyNumberFormats="0" applyBorderFormats="0" applyFontFormats="0" applyPatternFormats="0" applyAlignmentFormats="0" applyWidthHeightFormats="0"/>
</file>

<file path=xl/queryTables/queryTable2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617_A217_D200" connectionId="1268" xr16:uid="{00000000-0016-0000-1700-00002B010000}" autoFormatId="16" applyNumberFormats="0" applyBorderFormats="0" applyFontFormats="0" applyPatternFormats="0" applyAlignmentFormats="0" applyWidthHeightFormats="0"/>
</file>

<file path=xl/queryTables/queryTable2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657_A216_D197" connectionId="1272" xr16:uid="{00000000-0016-0000-1700-000039010000}" autoFormatId="16" applyNumberFormats="0" applyBorderFormats="0" applyFontFormats="0" applyPatternFormats="0" applyAlignmentFormats="0" applyWidthHeightFormats="0"/>
</file>

<file path=xl/queryTables/queryTable2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457_A219_D188" connectionId="1260" xr16:uid="{00000000-0016-0000-1700-00002D010000}" autoFormatId="16" applyNumberFormats="0" applyBorderFormats="0" applyFontFormats="0" applyPatternFormats="0" applyAlignmentFormats="0" applyWidthHeightFormats="0"/>
</file>

<file path=xl/queryTables/queryTable2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647_A217_D195" connectionId="1271" xr16:uid="{00000000-0016-0000-1700-000030010000}" autoFormatId="16" applyNumberFormats="0" applyBorderFormats="0" applyFontFormats="0" applyPatternFormats="0" applyAlignmentFormats="0" applyWidthHeightFormats="0"/>
</file>

<file path=xl/queryTables/queryTable3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607_A217_D192" connectionId="1267" xr16:uid="{00000000-0016-0000-1700-000028010000}" autoFormatId="16" applyNumberFormats="0" applyBorderFormats="0" applyFontFormats="0" applyPatternFormats="0" applyAlignmentFormats="0" applyWidthHeightFormats="0"/>
</file>

<file path=xl/queryTables/queryTable3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417_A220_D195" connectionId="1256" xr16:uid="{00000000-0016-0000-1700-00002A010000}" autoFormatId="16" applyNumberFormats="0" applyBorderFormats="0" applyFontFormats="0" applyPatternFormats="0" applyAlignmentFormats="0" applyWidthHeightFormats="0"/>
</file>

<file path=xl/queryTables/queryTable3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627_A217_D197" connectionId="1269" xr16:uid="{00000000-0016-0000-1700-000027010000}" autoFormatId="16" applyNumberFormats="0" applyBorderFormats="0" applyFontFormats="0" applyPatternFormats="0" applyAlignmentFormats="0" applyWidthHeightFormats="0"/>
</file>

<file path=xl/queryTables/queryTable3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557_A217_D188" connectionId="1266" xr16:uid="{00000000-0016-0000-1700-00002C010000}" autoFormatId="16" applyNumberFormats="0" applyBorderFormats="0" applyFontFormats="0" applyPatternFormats="0" applyAlignmentFormats="0" applyWidthHeightFormats="0"/>
</file>

<file path=xl/queryTables/queryTable3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547_A218_D188" connectionId="1265" xr16:uid="{00000000-0016-0000-1700-000031010000}" autoFormatId="16" applyNumberFormats="0" applyBorderFormats="0" applyFontFormats="0" applyPatternFormats="0" applyAlignmentFormats="0" applyWidthHeightFormats="0"/>
</file>

<file path=xl/queryTables/queryTable3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727_A214_D195" connectionId="1274" xr16:uid="{00000000-0016-0000-1700-000037010000}" autoFormatId="16" applyNumberFormats="0" applyBorderFormats="0" applyFontFormats="0" applyPatternFormats="0" applyAlignmentFormats="0" applyWidthHeightFormats="0"/>
</file>

<file path=xl/queryTables/queryTable3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427_A220_D192" connectionId="1257" xr16:uid="{00000000-0016-0000-1700-000026010000}" autoFormatId="16" applyNumberFormats="0" applyBorderFormats="0" applyFontFormats="0" applyPatternFormats="0" applyAlignmentFormats="0" applyWidthHeightFormats="0"/>
</file>

<file path=xl/queryTables/queryTable3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447_A220_D189" connectionId="1259" xr16:uid="{00000000-0016-0000-1700-000035010000}" autoFormatId="16" applyNumberFormats="0" applyBorderFormats="0" applyFontFormats="0" applyPatternFormats="0" applyAlignmentFormats="0" applyWidthHeightFormats="0"/>
</file>

<file path=xl/queryTables/queryTable3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737_A214_D192" connectionId="1275" xr16:uid="{00000000-0016-0000-1700-000036010000}" autoFormatId="16" applyNumberFormats="0" applyBorderFormats="0" applyFontFormats="0" applyPatternFormats="0" applyAlignmentFormats="0" applyWidthHeightFormats="0"/>
</file>

<file path=xl/queryTables/queryTable3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637_A217_D199" connectionId="1270" xr16:uid="{00000000-0016-0000-1700-000029010000}" autoFormatId="16" applyNumberFormats="0" applyBorderFormats="0" applyFontFormats="0" applyPatternFormats="0" applyAlignmentFormats="0" applyWidthHeightFormats="0"/>
</file>

<file path=xl/queryTables/queryTable3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527_A219_D190" connectionId="1263" xr16:uid="{00000000-0016-0000-1700-000033010000}" autoFormatId="16" applyNumberFormats="0" applyBorderFormats="0" applyFontFormats="0" applyPatternFormats="0" applyAlignmentFormats="0" applyWidthHeightFormats="0"/>
</file>

<file path=xl/queryTables/queryTable3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537_A219_D188" connectionId="1264" xr16:uid="{00000000-0016-0000-1700-00002F010000}" autoFormatId="16" applyNumberFormats="0" applyBorderFormats="0" applyFontFormats="0" applyPatternFormats="0" applyAlignmentFormats="0" applyWidthHeightFormats="0"/>
</file>

<file path=xl/queryTables/queryTable3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717_A215_D196" connectionId="1273" xr16:uid="{00000000-0016-0000-1700-00002E010000}" autoFormatId="16" applyNumberFormats="0" applyBorderFormats="0" applyFontFormats="0" applyPatternFormats="0" applyAlignmentFormats="0" applyWidthHeightFormats="0"/>
</file>

<file path=xl/queryTables/queryTable3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437_A219_D189" connectionId="1258" xr16:uid="{00000000-0016-0000-1700-000032010000}" autoFormatId="16" applyNumberFormats="0" applyBorderFormats="0" applyFontFormats="0" applyPatternFormats="0" applyAlignmentFormats="0" applyWidthHeightFormats="0"/>
</file>

<file path=xl/queryTables/queryTable3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517_A219_D191" connectionId="1262" xr16:uid="{00000000-0016-0000-1700-000034010000}" autoFormatId="16" applyNumberFormats="0" applyBorderFormats="0" applyFontFormats="0" applyPatternFormats="0" applyAlignmentFormats="0" applyWidthHeightFormats="0"/>
</file>

<file path=xl/queryTables/queryTable3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271417_A067_D069" connectionId="1298" xr16:uid="{00000000-0016-0000-1800-00003D010000}" autoFormatId="16" applyNumberFormats="0" applyBorderFormats="0" applyFontFormats="0" applyPatternFormats="0" applyAlignmentFormats="0" applyWidthHeightFormats="0"/>
</file>

<file path=xl/queryTables/queryTable3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271207_A005_D102" connectionId="1285" xr16:uid="{00000000-0016-0000-1800-00004D010000}" autoFormatId="16" applyNumberFormats="0" applyBorderFormats="0" applyFontFormats="0" applyPatternFormats="0" applyAlignmentFormats="0" applyWidthHeightFormats="0"/>
</file>

<file path=xl/queryTables/queryTable3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271357_A054_D067" connectionId="1296" xr16:uid="{00000000-0016-0000-1800-000047010000}" autoFormatId="16" applyNumberFormats="0" applyBorderFormats="0" applyFontFormats="0" applyPatternFormats="0" applyAlignmentFormats="0" applyWidthHeightFormats="0"/>
</file>

<file path=xl/queryTables/queryTable3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271114_A357_D133" connectionId="1280" xr16:uid="{00000000-0016-0000-1800-00003A010000}" autoFormatId="16" applyNumberFormats="0" applyBorderFormats="0" applyFontFormats="0" applyPatternFormats="0" applyAlignmentFormats="0" applyWidthHeightFormats="0"/>
</file>

<file path=xl/queryTables/queryTable3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271237_A018_D092" connectionId="1288" xr16:uid="{00000000-0016-0000-1800-000049010000}" autoFormatId="16" applyNumberFormats="0" applyBorderFormats="0" applyFontFormats="0" applyPatternFormats="0" applyAlignmentFormats="0" applyWidthHeightFormats="0"/>
</file>

<file path=xl/queryTables/queryTable3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271257_A026_D082" connectionId="1290" xr16:uid="{00000000-0016-0000-1800-000041010000}" autoFormatId="16" applyNumberFormats="0" applyBorderFormats="0" applyFontFormats="0" applyPatternFormats="0" applyAlignmentFormats="0" applyWidthHeightFormats="0"/>
</file>

<file path=xl/queryTables/queryTable3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271327_A039_D075" connectionId="1293" xr16:uid="{00000000-0016-0000-1800-00004B010000}" autoFormatId="16" applyNumberFormats="0" applyBorderFormats="0" applyFontFormats="0" applyPatternFormats="0" applyAlignmentFormats="0" applyWidthHeightFormats="0"/>
</file>

<file path=xl/queryTables/queryTable3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271124_A358_D128" connectionId="1281" xr16:uid="{00000000-0016-0000-1800-00003E010000}" autoFormatId="16" applyNumberFormats="0" applyBorderFormats="0" applyFontFormats="0" applyPatternFormats="0" applyAlignmentFormats="0" applyWidthHeightFormats="0"/>
</file>

<file path=xl/queryTables/queryTable3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271307_A028_D079" connectionId="1291" xr16:uid="{00000000-0016-0000-1800-000040010000}" autoFormatId="16" applyNumberFormats="0" applyBorderFormats="0" applyFontFormats="0" applyPatternFormats="0" applyAlignmentFormats="0" applyWidthHeightFormats="0"/>
</file>

<file path=xl/queryTables/queryTable3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271037_A349_D150" connectionId="1276" xr16:uid="{00000000-0016-0000-1800-00003F010000}" autoFormatId="16" applyNumberFormats="0" applyBorderFormats="0" applyFontFormats="0" applyPatternFormats="0" applyAlignmentFormats="0" applyWidthHeightFormats="0"/>
</file>

<file path=xl/queryTables/queryTable3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271147_A359_D116" connectionId="1283" xr16:uid="{00000000-0016-0000-1800-000042010000}" autoFormatId="16" applyNumberFormats="0" applyBorderFormats="0" applyFontFormats="0" applyPatternFormats="0" applyAlignmentFormats="0" applyWidthHeightFormats="0"/>
</file>

<file path=xl/queryTables/queryTable3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271057_A353_D141" connectionId="1278" xr16:uid="{00000000-0016-0000-1800-000044010000}" autoFormatId="16" applyNumberFormats="0" applyBorderFormats="0" applyFontFormats="0" applyPatternFormats="0" applyAlignmentFormats="0" applyWidthHeightFormats="0"/>
</file>

<file path=xl/queryTables/queryTable3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271047_A351_D145" connectionId="1277" xr16:uid="{00000000-0016-0000-1800-000050010000}" autoFormatId="16" applyNumberFormats="0" applyBorderFormats="0" applyFontFormats="0" applyPatternFormats="0" applyAlignmentFormats="0" applyWidthHeightFormats="0"/>
</file>

<file path=xl/queryTables/queryTable3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271217_A009_D096" connectionId="1286" xr16:uid="{00000000-0016-0000-1800-00004E010000}" autoFormatId="16" applyNumberFormats="0" applyBorderFormats="0" applyFontFormats="0" applyPatternFormats="0" applyAlignmentFormats="0" applyWidthHeightFormats="0"/>
</file>

<file path=xl/queryTables/queryTable3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271227_A016_D094" connectionId="1287" xr16:uid="{00000000-0016-0000-1800-00004A010000}" autoFormatId="16" applyNumberFormats="0" applyBorderFormats="0" applyFontFormats="0" applyPatternFormats="0" applyAlignmentFormats="0" applyWidthHeightFormats="0"/>
</file>

<file path=xl/queryTables/queryTable3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271247_A022_D089" connectionId="1289" xr16:uid="{00000000-0016-0000-1800-00004F010000}" autoFormatId="16" applyNumberFormats="0" applyBorderFormats="0" applyFontFormats="0" applyPatternFormats="0" applyAlignmentFormats="0" applyWidthHeightFormats="0"/>
</file>

<file path=xl/queryTables/queryTable3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271337_A044_D069" connectionId="1294" xr16:uid="{00000000-0016-0000-1800-00003C010000}" autoFormatId="16" applyNumberFormats="0" applyBorderFormats="0" applyFontFormats="0" applyPatternFormats="0" applyAlignmentFormats="0" applyWidthHeightFormats="0"/>
</file>

<file path=xl/queryTables/queryTable3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271157_A003_D107" connectionId="1284" xr16:uid="{00000000-0016-0000-1800-000043010000}" autoFormatId="16" applyNumberFormats="0" applyBorderFormats="0" applyFontFormats="0" applyPatternFormats="0" applyAlignmentFormats="0" applyWidthHeightFormats="0"/>
</file>

<file path=xl/queryTables/queryTable3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271107_A356_D135" connectionId="1279" xr16:uid="{00000000-0016-0000-1800-00003B010000}" autoFormatId="16" applyNumberFormats="0" applyBorderFormats="0" applyFontFormats="0" applyPatternFormats="0" applyAlignmentFormats="0" applyWidthHeightFormats="0"/>
</file>

<file path=xl/queryTables/queryTable3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271317_A034_D076" connectionId="1292" xr16:uid="{00000000-0016-0000-1800-000048010000}" autoFormatId="16" applyNumberFormats="0" applyBorderFormats="0" applyFontFormats="0" applyPatternFormats="0" applyAlignmentFormats="0" applyWidthHeightFormats="0"/>
</file>

<file path=xl/queryTables/queryTable3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271347_A048_D068" connectionId="1295" xr16:uid="{00000000-0016-0000-1800-00004C010000}" autoFormatId="16" applyNumberFormats="0" applyBorderFormats="0" applyFontFormats="0" applyPatternFormats="0" applyAlignmentFormats="0" applyWidthHeightFormats="0"/>
</file>

<file path=xl/queryTables/queryTable3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271134_A358_D121" connectionId="1282" xr16:uid="{00000000-0016-0000-1800-000045010000}" autoFormatId="16" applyNumberFormats="0" applyBorderFormats="0" applyFontFormats="0" applyPatternFormats="0" applyAlignmentFormats="0" applyWidthHeightFormats="0"/>
</file>

<file path=xl/queryTables/queryTable3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271407_A060_D069" connectionId="1297" xr16:uid="{00000000-0016-0000-1800-000046010000}" autoFormatId="16" applyNumberFormats="0" applyBorderFormats="0" applyFontFormats="0" applyPatternFormats="0" applyAlignmentFormats="0" applyWidthHeightFormats="0"/>
</file>

<file path=xl/queryTables/queryTable3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1700_A282_D100" connectionId="1537" xr16:uid="{00000000-0016-0000-1900-00006C010000}" autoFormatId="16" applyNumberFormats="0" applyBorderFormats="0" applyFontFormats="0" applyPatternFormats="0" applyAlignmentFormats="0" applyWidthHeightFormats="0"/>
</file>

<file path=xl/queryTables/queryTable3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1810_A326_D058" connectionId="1544" xr16:uid="{00000000-0016-0000-1900-000060010000}" autoFormatId="16" applyNumberFormats="0" applyBorderFormats="0" applyFontFormats="0" applyPatternFormats="0" applyAlignmentFormats="0" applyWidthHeightFormats="0"/>
</file>

<file path=xl/queryTables/queryTable3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2000_A035_D117" connectionId="1565" xr16:uid="{00000000-0016-0000-1900-000064010000}" autoFormatId="16" applyNumberFormats="0" applyBorderFormats="0" applyFontFormats="0" applyPatternFormats="0" applyAlignmentFormats="0" applyWidthHeightFormats="0"/>
</file>

<file path=xl/queryTables/queryTable3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2050_A044_D162" connectionId="1575" xr16:uid="{00000000-0016-0000-1900-000058010000}" autoFormatId="16" applyNumberFormats="0" applyBorderFormats="0" applyFontFormats="0" applyPatternFormats="0" applyAlignmentFormats="0" applyWidthHeightFormats="0"/>
</file>

<file path=xl/queryTables/queryTable3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1910_A017_D077" connectionId="1555" xr16:uid="{00000000-0016-0000-1900-00005B010000}" autoFormatId="16" applyNumberFormats="0" applyBorderFormats="0" applyFontFormats="0" applyPatternFormats="0" applyAlignmentFormats="0" applyWidthHeightFormats="0"/>
</file>

<file path=xl/queryTables/queryTable3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1720_A290_D090" connectionId="1539" xr16:uid="{00000000-0016-0000-1900-000066010000}" autoFormatId="16" applyNumberFormats="0" applyBorderFormats="0" applyFontFormats="0" applyPatternFormats="0" applyAlignmentFormats="0" applyWidthHeightFormats="0"/>
</file>

<file path=xl/queryTables/queryTable3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2030_A041_D137" connectionId="1571" xr16:uid="{00000000-0016-0000-1900-00006A010000}" autoFormatId="16" applyNumberFormats="0" applyBorderFormats="0" applyFontFormats="0" applyPatternFormats="0" applyAlignmentFormats="0" applyWidthHeightFormats="0"/>
</file>

<file path=xl/queryTables/queryTable3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1730_A297_D081" connectionId="1540" xr16:uid="{00000000-0016-0000-1900-000055010000}" autoFormatId="16" applyNumberFormats="0" applyBorderFormats="0" applyFontFormats="0" applyPatternFormats="0" applyAlignmentFormats="0" applyWidthHeightFormats="0"/>
</file>

<file path=xl/queryTables/queryTable3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1740_A300_D074" connectionId="1541" xr16:uid="{00000000-0016-0000-1900-000051010000}" autoFormatId="16" applyNumberFormats="0" applyBorderFormats="0" applyFontFormats="0" applyPatternFormats="0" applyAlignmentFormats="0" applyWidthHeightFormats="0"/>
</file>

<file path=xl/queryTables/queryTable3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2010_A036_D124" connectionId="1567" xr16:uid="{00000000-0016-0000-1900-000068010000}" autoFormatId="16" applyNumberFormats="0" applyBorderFormats="0" applyFontFormats="0" applyPatternFormats="0" applyAlignmentFormats="0" applyWidthHeightFormats="0"/>
</file>

<file path=xl/queryTables/queryTable3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1920_A021_D084" connectionId="1557" xr16:uid="{00000000-0016-0000-1900-000067010000}" autoFormatId="16" applyNumberFormats="0" applyBorderFormats="0" applyFontFormats="0" applyPatternFormats="0" applyAlignmentFormats="0" applyWidthHeightFormats="0"/>
</file>

<file path=xl/queryTables/queryTable3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1830_A346_D057" connectionId="1548" xr16:uid="{00000000-0016-0000-1900-000054010000}" autoFormatId="16" applyNumberFormats="0" applyBorderFormats="0" applyFontFormats="0" applyPatternFormats="0" applyAlignmentFormats="0" applyWidthHeightFormats="0"/>
</file>

<file path=xl/queryTables/queryTable3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1750_A311_D067" connectionId="1542" xr16:uid="{00000000-0016-0000-1900-00005A010000}" autoFormatId="16" applyNumberFormats="0" applyBorderFormats="0" applyFontFormats="0" applyPatternFormats="0" applyAlignmentFormats="0" applyWidthHeightFormats="0"/>
</file>

<file path=xl/queryTables/queryTable3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1950_A033_D108" connectionId="1563" xr16:uid="{00000000-0016-0000-1900-000061010000}" autoFormatId="16" applyNumberFormats="0" applyBorderFormats="0" applyFontFormats="0" applyPatternFormats="0" applyAlignmentFormats="0" applyWidthHeightFormats="0"/>
</file>

<file path=xl/queryTables/queryTable3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1940_A030_D097" connectionId="1561" xr16:uid="{00000000-0016-0000-1900-00006D010000}" autoFormatId="16" applyNumberFormats="0" applyBorderFormats="0" applyFontFormats="0" applyPatternFormats="0" applyAlignmentFormats="0" applyWidthHeightFormats="0"/>
</file>

<file path=xl/queryTables/queryTable3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1930_A027_D090" connectionId="1559" xr16:uid="{00000000-0016-0000-1900-000052010000}" autoFormatId="16" applyNumberFormats="0" applyBorderFormats="0" applyFontFormats="0" applyPatternFormats="0" applyAlignmentFormats="0" applyWidthHeightFormats="0"/>
</file>

<file path=xl/queryTables/queryTable3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1900_A012_D073" connectionId="1553" xr16:uid="{00000000-0016-0000-1900-00005D010000}" autoFormatId="16" applyNumberFormats="0" applyBorderFormats="0" applyFontFormats="0" applyPatternFormats="0" applyAlignmentFormats="0" applyWidthHeightFormats="0"/>
</file>

<file path=xl/queryTables/queryTable3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1800_A320_D062" connectionId="1543" xr16:uid="{00000000-0016-0000-1900-00006B010000}" autoFormatId="16" applyNumberFormats="0" applyBorderFormats="0" applyFontFormats="0" applyPatternFormats="0" applyAlignmentFormats="0" applyWidthHeightFormats="0"/>
</file>

<file path=xl/queryTables/queryTable3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2100_A045_D171" connectionId="1577" xr16:uid="{00000000-0016-0000-1900-000053010000}" autoFormatId="16" applyNumberFormats="0" applyBorderFormats="0" applyFontFormats="0" applyPatternFormats="0" applyAlignmentFormats="0" applyWidthHeightFormats="0"/>
</file>

<file path=xl/queryTables/queryTable3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2140_A048_D214" connectionId="1585" xr16:uid="{00000000-0016-0000-1900-000062010000}" autoFormatId="16" applyNumberFormats="0" applyBorderFormats="0" applyFontFormats="0" applyPatternFormats="0" applyAlignmentFormats="0" applyWidthHeightFormats="0"/>
</file>

<file path=xl/queryTables/queryTable3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2150_A050_D224" connectionId="1587" xr16:uid="{00000000-0016-0000-1900-000065010000}" autoFormatId="16" applyNumberFormats="0" applyBorderFormats="0" applyFontFormats="0" applyPatternFormats="0" applyAlignmentFormats="0" applyWidthHeightFormats="0"/>
</file>

<file path=xl/queryTables/queryTable3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2020_A038_D134" connectionId="1569" xr16:uid="{00000000-0016-0000-1900-00006F010000}" autoFormatId="16" applyNumberFormats="0" applyBorderFormats="0" applyFontFormats="0" applyPatternFormats="0" applyAlignmentFormats="0" applyWidthHeightFormats="0"/>
</file>

<file path=xl/queryTables/queryTable3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1840_A357_D059" connectionId="1550" xr16:uid="{00000000-0016-0000-1900-00006E010000}" autoFormatId="16" applyNumberFormats="0" applyBorderFormats="0" applyFontFormats="0" applyPatternFormats="0" applyAlignmentFormats="0" applyWidthHeightFormats="0"/>
</file>

<file path=xl/queryTables/queryTable3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1710_A285_D095" connectionId="1538" xr16:uid="{00000000-0016-0000-1900-00005C010000}" autoFormatId="16" applyNumberFormats="0" applyBorderFormats="0" applyFontFormats="0" applyPatternFormats="0" applyAlignmentFormats="0" applyWidthHeightFormats="0"/>
</file>

<file path=xl/queryTables/queryTable3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2040_A043_D148" connectionId="1573" xr16:uid="{00000000-0016-0000-1900-000059010000}" autoFormatId="16" applyNumberFormats="0" applyBorderFormats="0" applyFontFormats="0" applyPatternFormats="0" applyAlignmentFormats="0" applyWidthHeightFormats="0"/>
</file>

<file path=xl/queryTables/queryTable3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2130_A048_D206" connectionId="1583" xr16:uid="{00000000-0016-0000-1900-000056010000}" autoFormatId="16" applyNumberFormats="0" applyBorderFormats="0" applyFontFormats="0" applyPatternFormats="0" applyAlignmentFormats="0" applyWidthHeightFormats="0"/>
</file>

<file path=xl/queryTables/queryTable3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2200_A051_D236" connectionId="1589" xr16:uid="{00000000-0016-0000-1900-000069010000}" autoFormatId="16" applyNumberFormats="0" applyBorderFormats="0" applyFontFormats="0" applyPatternFormats="0" applyAlignmentFormats="0" applyWidthHeightFormats="0"/>
</file>

<file path=xl/queryTables/queryTable3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2120_A048_D194" connectionId="1581" xr16:uid="{00000000-0016-0000-1900-000063010000}" autoFormatId="16" applyNumberFormats="0" applyBorderFormats="0" applyFontFormats="0" applyPatternFormats="0" applyAlignmentFormats="0" applyWidthHeightFormats="0"/>
</file>

<file path=xl/queryTables/queryTable3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1850_A005_D066" connectionId="1551" xr16:uid="{00000000-0016-0000-1900-00005F010000}" autoFormatId="16" applyNumberFormats="0" applyBorderFormats="0" applyFontFormats="0" applyPatternFormats="0" applyAlignmentFormats="0" applyWidthHeightFormats="0"/>
</file>

<file path=xl/queryTables/queryTable3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2110_A047_D183" connectionId="1579" xr16:uid="{00000000-0016-0000-1900-00005E010000}" autoFormatId="16" applyNumberFormats="0" applyBorderFormats="0" applyFontFormats="0" applyPatternFormats="0" applyAlignmentFormats="0" applyWidthHeightFormats="0"/>
</file>

<file path=xl/queryTables/queryTable3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1820_A336_D057" connectionId="1546" xr16:uid="{00000000-0016-0000-1900-000057010000}" autoFormatId="16" applyNumberFormats="0" applyBorderFormats="0" applyFontFormats="0" applyPatternFormats="0" applyAlignmentFormats="0" applyWidthHeightFormats="0"/>
</file>

<file path=xl/queryTables/queryTable3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2040_A103_D046" connectionId="1574" xr16:uid="{00000000-0016-0000-1A00-000082010000}" autoFormatId="16" applyNumberFormats="0" applyBorderFormats="0" applyFontFormats="0" applyPatternFormats="0" applyAlignmentFormats="0" applyWidthHeightFormats="0"/>
</file>

<file path=xl/queryTables/queryTable3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1930_A212_D043" connectionId="1560" xr16:uid="{00000000-0016-0000-1A00-00007D010000}" autoFormatId="16" applyNumberFormats="0" applyBorderFormats="0" applyFontFormats="0" applyPatternFormats="0" applyAlignmentFormats="0" applyWidthHeightFormats="0"/>
</file>

<file path=xl/queryTables/queryTable3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2000_A163_D024" connectionId="1566" xr16:uid="{00000000-0016-0000-1A00-000073010000}" autoFormatId="16" applyNumberFormats="0" applyBorderFormats="0" applyFontFormats="0" applyPatternFormats="0" applyAlignmentFormats="0" applyWidthHeightFormats="0"/>
</file>

<file path=xl/queryTables/queryTable3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1840_A233_D101" connectionId="1549" xr16:uid="{00000000-0016-0000-1A00-000076010000}" autoFormatId="16" applyNumberFormats="0" applyBorderFormats="0" applyFontFormats="0" applyPatternFormats="0" applyAlignmentFormats="0" applyWidthHeightFormats="0"/>
</file>

<file path=xl/queryTables/queryTable3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2230_A077_D149" connectionId="1593" xr16:uid="{00000000-0016-0000-1A00-00007B010000}" autoFormatId="16" applyNumberFormats="0" applyBorderFormats="0" applyFontFormats="0" applyPatternFormats="0" applyAlignmentFormats="0" applyWidthHeightFormats="0"/>
</file>

<file path=xl/queryTables/queryTable3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1920_A220_D055" connectionId="1558" xr16:uid="{00000000-0016-0000-1A00-00007F010000}" autoFormatId="16" applyNumberFormats="0" applyBorderFormats="0" applyFontFormats="0" applyPatternFormats="0" applyAlignmentFormats="0" applyWidthHeightFormats="0"/>
</file>

<file path=xl/queryTables/queryTable3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1820_A236_D121" connectionId="1545" xr16:uid="{00000000-0016-0000-1A00-000081010000}" autoFormatId="16" applyNumberFormats="0" applyBorderFormats="0" applyFontFormats="0" applyPatternFormats="0" applyAlignmentFormats="0" applyWidthHeightFormats="0"/>
</file>

<file path=xl/queryTables/queryTable3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1900_A228_D077" connectionId="1554" xr16:uid="{00000000-0016-0000-1A00-000080010000}" autoFormatId="16" applyNumberFormats="0" applyBorderFormats="0" applyFontFormats="0" applyPatternFormats="0" applyAlignmentFormats="0" applyWidthHeightFormats="0"/>
</file>

<file path=xl/queryTables/queryTable3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1830_A235_D112" connectionId="1547" xr16:uid="{00000000-0016-0000-1A00-000088010000}" autoFormatId="16" applyNumberFormats="0" applyBorderFormats="0" applyFontFormats="0" applyPatternFormats="0" applyAlignmentFormats="0" applyWidthHeightFormats="0"/>
</file>

<file path=xl/queryTables/queryTable3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2050_A100_D053" connectionId="1576" xr16:uid="{00000000-0016-0000-1A00-000075010000}" autoFormatId="16" applyNumberFormats="0" applyBorderFormats="0" applyFontFormats="0" applyPatternFormats="0" applyAlignmentFormats="0" applyWidthHeightFormats="0"/>
</file>

<file path=xl/queryTables/queryTable3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2120_A087_D082" connectionId="1582" xr16:uid="{00000000-0016-0000-1A00-000083010000}" autoFormatId="16" applyNumberFormats="0" applyBorderFormats="0" applyFontFormats="0" applyPatternFormats="0" applyAlignmentFormats="0" applyWidthHeightFormats="0"/>
</file>

<file path=xl/queryTables/queryTable3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2140_A083_D101" connectionId="1586" xr16:uid="{00000000-0016-0000-1A00-000086010000}" autoFormatId="16" applyNumberFormats="0" applyBorderFormats="0" applyFontFormats="0" applyPatternFormats="0" applyAlignmentFormats="0" applyWidthHeightFormats="0"/>
</file>

<file path=xl/queryTables/queryTable3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2130_A085_D091" connectionId="1584" xr16:uid="{00000000-0016-0000-1A00-000084010000}" autoFormatId="16" applyNumberFormats="0" applyBorderFormats="0" applyFontFormats="0" applyPatternFormats="0" applyAlignmentFormats="0" applyWidthHeightFormats="0"/>
</file>

<file path=xl/queryTables/queryTable3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2220_A078_D138" connectionId="1592" xr16:uid="{00000000-0016-0000-1A00-000074010000}" autoFormatId="16" applyNumberFormats="0" applyBorderFormats="0" applyFontFormats="0" applyPatternFormats="0" applyAlignmentFormats="0" applyWidthHeightFormats="0"/>
</file>

<file path=xl/queryTables/queryTable3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1910_A223_D063" connectionId="1556" xr16:uid="{00000000-0016-0000-1A00-000071010000}" autoFormatId="16" applyNumberFormats="0" applyBorderFormats="0" applyFontFormats="0" applyPatternFormats="0" applyAlignmentFormats="0" applyWidthHeightFormats="0"/>
</file>

<file path=xl/queryTables/queryTable3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2200_A080_D117" connectionId="1590" xr16:uid="{00000000-0016-0000-1A00-000072010000}" autoFormatId="16" applyNumberFormats="0" applyBorderFormats="0" applyFontFormats="0" applyPatternFormats="0" applyAlignmentFormats="0" applyWidthHeightFormats="0"/>
</file>

<file path=xl/queryTables/queryTable3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2030_A106_D039" connectionId="1572" xr16:uid="{00000000-0016-0000-1A00-000087010000}" autoFormatId="16" applyNumberFormats="0" applyBorderFormats="0" applyFontFormats="0" applyPatternFormats="0" applyAlignmentFormats="0" applyWidthHeightFormats="0"/>
</file>

<file path=xl/queryTables/queryTable3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2110_A090_D074" connectionId="1580" xr16:uid="{00000000-0016-0000-1A00-00007C010000}" autoFormatId="16" applyNumberFormats="0" applyBorderFormats="0" applyFontFormats="0" applyPatternFormats="0" applyAlignmentFormats="0" applyWidthHeightFormats="0"/>
</file>

<file path=xl/queryTables/queryTable3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1950_A185_D026" connectionId="1564" xr16:uid="{00000000-0016-0000-1A00-000078010000}" autoFormatId="16" applyNumberFormats="0" applyBorderFormats="0" applyFontFormats="0" applyPatternFormats="0" applyAlignmentFormats="0" applyWidthHeightFormats="0"/>
</file>

<file path=xl/queryTables/queryTable3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2210_A079_D127" connectionId="1591" xr16:uid="{00000000-0016-0000-1A00-000070010000}" autoFormatId="16" applyNumberFormats="0" applyBorderFormats="0" applyFontFormats="0" applyPatternFormats="0" applyAlignmentFormats="0" applyWidthHeightFormats="0"/>
</file>

<file path=xl/queryTables/queryTable3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2010_A137_D025" connectionId="1568" xr16:uid="{00000000-0016-0000-1A00-000077010000}" autoFormatId="16" applyNumberFormats="0" applyBorderFormats="0" applyFontFormats="0" applyPatternFormats="0" applyAlignmentFormats="0" applyWidthHeightFormats="0"/>
</file>

<file path=xl/queryTables/queryTable3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2020_A115_D030" connectionId="1570" xr16:uid="{00000000-0016-0000-1A00-00007A010000}" autoFormatId="16" applyNumberFormats="0" applyBorderFormats="0" applyFontFormats="0" applyPatternFormats="0" applyAlignmentFormats="0" applyWidthHeightFormats="0"/>
</file>

<file path=xl/queryTables/queryTable3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1940_A203_D036" connectionId="1562" xr16:uid="{00000000-0016-0000-1A00-000079010000}" autoFormatId="16" applyNumberFormats="0" applyBorderFormats="0" applyFontFormats="0" applyPatternFormats="0" applyAlignmentFormats="0" applyWidthHeightFormats="0"/>
</file>

<file path=xl/queryTables/queryTable3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2150_A082_D110" connectionId="1588" xr16:uid="{00000000-0016-0000-1A00-00007E010000}" autoFormatId="16" applyNumberFormats="0" applyBorderFormats="0" applyFontFormats="0" applyPatternFormats="0" applyAlignmentFormats="0" applyWidthHeightFormats="0"/>
</file>

<file path=xl/queryTables/queryTable3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1850_A230_D089" connectionId="1552" xr16:uid="{00000000-0016-0000-1A00-000089010000}" autoFormatId="16" applyNumberFormats="0" applyBorderFormats="0" applyFontFormats="0" applyPatternFormats="0" applyAlignmentFormats="0" applyWidthHeightFormats="0"/>
</file>

<file path=xl/queryTables/queryTable3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9162100_A094_D064" connectionId="1578" xr16:uid="{00000000-0016-0000-1A00-000085010000}" autoFormatId="16" applyNumberFormats="0" applyBorderFormats="0" applyFontFormats="0" applyPatternFormats="0" applyAlignmentFormats="0" applyWidthHeightFormats="0"/>
</file>

<file path=xl/queryTables/queryTable3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930_A258_D013" connectionId="1657" xr16:uid="{00000000-0016-0000-1B00-00008E010000}" autoFormatId="16" applyNumberFormats="0" applyBorderFormats="0" applyFontFormats="0" applyPatternFormats="0" applyAlignmentFormats="0" applyWidthHeightFormats="0"/>
</file>

<file path=xl/queryTables/queryTable3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600_A147_D049" connectionId="1620" xr16:uid="{00000000-0016-0000-1B00-000097010000}" autoFormatId="16" applyNumberFormats="0" applyBorderFormats="0" applyFontFormats="0" applyPatternFormats="0" applyAlignmentFormats="0" applyWidthHeightFormats="0"/>
</file>

<file path=xl/queryTables/queryTable3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830_A186_D008" connectionId="1650" xr16:uid="{00000000-0016-0000-1B00-00009A010000}" autoFormatId="16" applyNumberFormats="0" applyBorderFormats="0" applyFontFormats="0" applyPatternFormats="0" applyAlignmentFormats="0" applyWidthHeightFormats="0"/>
</file>

<file path=xl/queryTables/queryTable3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510_A141_D058" connectionId="1610" xr16:uid="{00000000-0016-0000-1B00-0000A3010000}" autoFormatId="16" applyNumberFormats="0" applyBorderFormats="0" applyFontFormats="0" applyPatternFormats="0" applyAlignmentFormats="0" applyWidthHeightFormats="0"/>
</file>

<file path=xl/queryTables/queryTable3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550_A147_D052" connectionId="1618" xr16:uid="{00000000-0016-0000-1B00-00008A010000}" autoFormatId="16" applyNumberFormats="0" applyBorderFormats="0" applyFontFormats="0" applyPatternFormats="0" applyAlignmentFormats="0" applyWidthHeightFormats="0"/>
</file>

<file path=xl/queryTables/queryTable4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820_A180_D012" connectionId="1648" xr16:uid="{00000000-0016-0000-1B00-00009E010000}" autoFormatId="16" applyNumberFormats="0" applyBorderFormats="0" applyFontFormats="0" applyPatternFormats="0" applyAlignmentFormats="0" applyWidthHeightFormats="0"/>
</file>

<file path=xl/queryTables/queryTable4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740_A166_D025" connectionId="1640" xr16:uid="{00000000-0016-0000-1B00-0000A5010000}" autoFormatId="16" applyNumberFormats="0" applyBorderFormats="0" applyFontFormats="0" applyPatternFormats="0" applyAlignmentFormats="0" applyWidthHeightFormats="0"/>
</file>

<file path=xl/queryTables/queryTable4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920_A256_D010" connectionId="1656" xr16:uid="{00000000-0016-0000-1B00-0000A1010000}" autoFormatId="16" applyNumberFormats="0" applyBorderFormats="0" applyFontFormats="0" applyPatternFormats="0" applyAlignmentFormats="0" applyWidthHeightFormats="0"/>
</file>

<file path=xl/queryTables/queryTable4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520_A138_D053" connectionId="1612" xr16:uid="{00000000-0016-0000-1B00-000090010000}" autoFormatId="16" applyNumberFormats="0" applyBorderFormats="0" applyFontFormats="0" applyPatternFormats="0" applyAlignmentFormats="0" applyWidthHeightFormats="0"/>
</file>

<file path=xl/queryTables/queryTable4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610_A150_D045" connectionId="1622" xr16:uid="{00000000-0016-0000-1B00-000091010000}" autoFormatId="16" applyNumberFormats="0" applyBorderFormats="0" applyFontFormats="0" applyPatternFormats="0" applyAlignmentFormats="0" applyWidthHeightFormats="0"/>
</file>

<file path=xl/queryTables/queryTable4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720_A161_D031" connectionId="1636" xr16:uid="{00000000-0016-0000-1B00-00009B010000}" autoFormatId="16" applyNumberFormats="0" applyBorderFormats="0" applyFontFormats="0" applyPatternFormats="0" applyAlignmentFormats="0" applyWidthHeightFormats="0"/>
</file>

<file path=xl/queryTables/queryTable4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630_A157_D043" connectionId="1626" xr16:uid="{00000000-0016-0000-1B00-000093010000}" autoFormatId="16" applyNumberFormats="0" applyBorderFormats="0" applyFontFormats="0" applyPatternFormats="0" applyAlignmentFormats="0" applyWidthHeightFormats="0"/>
</file>

<file path=xl/queryTables/queryTable4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650_A156_D037" connectionId="1630" xr16:uid="{00000000-0016-0000-1B00-000092010000}" autoFormatId="16" applyNumberFormats="0" applyBorderFormats="0" applyFontFormats="0" applyPatternFormats="0" applyAlignmentFormats="0" applyWidthHeightFormats="0"/>
</file>

<file path=xl/queryTables/queryTable4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710_A159_D032" connectionId="1634" xr16:uid="{00000000-0016-0000-1B00-00008D010000}" autoFormatId="16" applyNumberFormats="0" applyBorderFormats="0" applyFontFormats="0" applyPatternFormats="0" applyAlignmentFormats="0" applyWidthHeightFormats="0"/>
</file>

<file path=xl/queryTables/queryTable4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850_A216_D011" connectionId="1653" xr16:uid="{00000000-0016-0000-1B00-00008B010000}" autoFormatId="16" applyNumberFormats="0" applyBorderFormats="0" applyFontFormats="0" applyPatternFormats="0" applyAlignmentFormats="0" applyWidthHeightFormats="0"/>
</file>

<file path=xl/queryTables/queryTable4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940_A265_D013" connectionId="1658" xr16:uid="{00000000-0016-0000-1B00-00008F010000}" autoFormatId="16" applyNumberFormats="0" applyBorderFormats="0" applyFontFormats="0" applyPatternFormats="0" applyAlignmentFormats="0" applyWidthHeightFormats="0"/>
</file>

<file path=xl/queryTables/queryTable4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530_A145_D055" connectionId="1614" xr16:uid="{00000000-0016-0000-1B00-0000A2010000}" autoFormatId="16" applyNumberFormats="0" applyBorderFormats="0" applyFontFormats="0" applyPatternFormats="0" applyAlignmentFormats="0" applyWidthHeightFormats="0"/>
</file>

<file path=xl/queryTables/queryTable4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620_A156_D045" connectionId="1624" xr16:uid="{00000000-0016-0000-1B00-000099010000}" autoFormatId="16" applyNumberFormats="0" applyBorderFormats="0" applyFontFormats="0" applyPatternFormats="0" applyAlignmentFormats="0" applyWidthHeightFormats="0"/>
</file>

<file path=xl/queryTables/queryTable4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810_A169_D017" connectionId="1646" xr16:uid="{00000000-0016-0000-1B00-0000A4010000}" autoFormatId="16" applyNumberFormats="0" applyBorderFormats="0" applyFontFormats="0" applyPatternFormats="0" applyAlignmentFormats="0" applyWidthHeightFormats="0"/>
</file>

<file path=xl/queryTables/queryTable4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640_A157_D041" connectionId="1628" xr16:uid="{00000000-0016-0000-1B00-00009C010000}" autoFormatId="16" applyNumberFormats="0" applyBorderFormats="0" applyFontFormats="0" applyPatternFormats="0" applyAlignmentFormats="0" applyWidthHeightFormats="0"/>
</file>

<file path=xl/queryTables/queryTable4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750_A166_D023" connectionId="1642" xr16:uid="{00000000-0016-0000-1B00-000095010000}" autoFormatId="16" applyNumberFormats="0" applyBorderFormats="0" applyFontFormats="0" applyPatternFormats="0" applyAlignmentFormats="0" applyWidthHeightFormats="0"/>
</file>

<file path=xl/queryTables/queryTable4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800_A173_D021" connectionId="1644" xr16:uid="{00000000-0016-0000-1B00-000098010000}" autoFormatId="16" applyNumberFormats="0" applyBorderFormats="0" applyFontFormats="0" applyPatternFormats="0" applyAlignmentFormats="0" applyWidthHeightFormats="0"/>
</file>

<file path=xl/queryTables/queryTable4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910_A244_D010" connectionId="1655" xr16:uid="{00000000-0016-0000-1B00-0000A0010000}" autoFormatId="16" applyNumberFormats="0" applyBorderFormats="0" applyFontFormats="0" applyPatternFormats="0" applyAlignmentFormats="0" applyWidthHeightFormats="0"/>
</file>

<file path=xl/queryTables/queryTable4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700_A161_D037" connectionId="1632" xr16:uid="{00000000-0016-0000-1B00-000096010000}" autoFormatId="16" applyNumberFormats="0" applyBorderFormats="0" applyFontFormats="0" applyPatternFormats="0" applyAlignmentFormats="0" applyWidthHeightFormats="0"/>
</file>

<file path=xl/queryTables/queryTable4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730_A160_D028" connectionId="1638" xr16:uid="{00000000-0016-0000-1B00-00009F010000}" autoFormatId="16" applyNumberFormats="0" applyBorderFormats="0" applyFontFormats="0" applyPatternFormats="0" applyAlignmentFormats="0" applyWidthHeightFormats="0"/>
</file>

<file path=xl/queryTables/queryTable4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540_A146_D052" connectionId="1616" xr16:uid="{00000000-0016-0000-1B00-00009D010000}" autoFormatId="16" applyNumberFormats="0" applyBorderFormats="0" applyFontFormats="0" applyPatternFormats="0" applyAlignmentFormats="0" applyWidthHeightFormats="0"/>
</file>

<file path=xl/queryTables/queryTable4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840_A206_D009" connectionId="1652" xr16:uid="{00000000-0016-0000-1B00-000094010000}" autoFormatId="16" applyNumberFormats="0" applyBorderFormats="0" applyFontFormats="0" applyPatternFormats="0" applyAlignmentFormats="0" applyWidthHeightFormats="0"/>
</file>

<file path=xl/queryTables/queryTable4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900_A237_D009" connectionId="1654" xr16:uid="{00000000-0016-0000-1B00-00008C010000}" autoFormatId="16" applyNumberFormats="0" applyBorderFormats="0" applyFontFormats="0" applyPatternFormats="0" applyAlignmentFormats="0" applyWidthHeightFormats="0"/>
</file>

<file path=xl/queryTables/queryTable4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620_A185_D040" connectionId="1625" xr16:uid="{00000000-0016-0000-1C00-0000A7010000}" autoFormatId="16" applyNumberFormats="0" applyBorderFormats="0" applyFontFormats="0" applyPatternFormats="0" applyAlignmentFormats="0" applyWidthHeightFormats="0"/>
</file>

<file path=xl/queryTables/queryTable4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810_A266_D011" connectionId="1647" xr16:uid="{00000000-0016-0000-1C00-0000B8010000}" autoFormatId="16" applyNumberFormats="0" applyBorderFormats="0" applyFontFormats="0" applyPatternFormats="0" applyAlignmentFormats="0" applyWidthHeightFormats="0"/>
</file>

<file path=xl/queryTables/queryTable4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310_A176_D131" connectionId="1598" xr16:uid="{00000000-0016-0000-1C00-0000B0010000}" autoFormatId="16" applyNumberFormats="0" applyBorderFormats="0" applyFontFormats="0" applyPatternFormats="0" applyAlignmentFormats="0" applyWidthHeightFormats="0"/>
</file>

<file path=xl/queryTables/queryTable4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640_A184_D029" connectionId="1629" xr16:uid="{00000000-0016-0000-1C00-0000C8010000}" autoFormatId="16" applyNumberFormats="0" applyBorderFormats="0" applyFontFormats="0" applyPatternFormats="0" applyAlignmentFormats="0" applyWidthHeightFormats="0"/>
</file>

<file path=xl/queryTables/queryTable4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650_A187_D026" connectionId="1631" xr16:uid="{00000000-0016-0000-1C00-0000C2010000}" autoFormatId="16" applyNumberFormats="0" applyBorderFormats="0" applyFontFormats="0" applyPatternFormats="0" applyAlignmentFormats="0" applyWidthHeightFormats="0"/>
</file>

<file path=xl/queryTables/queryTable4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600_A179_D053" connectionId="1621" xr16:uid="{00000000-0016-0000-1C00-0000A6010000}" autoFormatId="16" applyNumberFormats="0" applyBorderFormats="0" applyFontFormats="0" applyPatternFormats="0" applyAlignmentFormats="0" applyWidthHeightFormats="0"/>
</file>

<file path=xl/queryTables/queryTable4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400_A173_D109" connectionId="1603" xr16:uid="{00000000-0016-0000-1C00-0000C6010000}" autoFormatId="16" applyNumberFormats="0" applyBorderFormats="0" applyFontFormats="0" applyPatternFormats="0" applyAlignmentFormats="0" applyWidthHeightFormats="0"/>
</file>

<file path=xl/queryTables/queryTable4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430_A175_D096" connectionId="1606" xr16:uid="{00000000-0016-0000-1C00-0000C3010000}" autoFormatId="16" applyNumberFormats="0" applyBorderFormats="0" applyFontFormats="0" applyPatternFormats="0" applyAlignmentFormats="0" applyWidthHeightFormats="0"/>
</file>

<file path=xl/queryTables/queryTable4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340_A175_D119" connectionId="1601" xr16:uid="{00000000-0016-0000-1C00-0000B9010000}" autoFormatId="16" applyNumberFormats="0" applyBorderFormats="0" applyFontFormats="0" applyPatternFormats="0" applyAlignmentFormats="0" applyWidthHeightFormats="0"/>
</file>

<file path=xl/queryTables/queryTable4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700_A197_D024" connectionId="1633" xr16:uid="{00000000-0016-0000-1C00-0000AD010000}" autoFormatId="16" applyNumberFormats="0" applyBorderFormats="0" applyFontFormats="0" applyPatternFormats="0" applyAlignmentFormats="0" applyWidthHeightFormats="0"/>
</file>

<file path=xl/queryTables/queryTable4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500_A176_D084" connectionId="1609" xr16:uid="{00000000-0016-0000-1C00-0000A8010000}" autoFormatId="16" applyNumberFormats="0" applyBorderFormats="0" applyFontFormats="0" applyPatternFormats="0" applyAlignmentFormats="0" applyWidthHeightFormats="0"/>
</file>

<file path=xl/queryTables/queryTable4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750_A234_D009" connectionId="1643" xr16:uid="{00000000-0016-0000-1C00-0000C0010000}" autoFormatId="16" applyNumberFormats="0" applyBorderFormats="0" applyFontFormats="0" applyPatternFormats="0" applyAlignmentFormats="0" applyWidthHeightFormats="0"/>
</file>

<file path=xl/queryTables/queryTable4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800_A250_D012" connectionId="1645" xr16:uid="{00000000-0016-0000-1C00-0000B6010000}" autoFormatId="16" applyNumberFormats="0" applyBorderFormats="0" applyFontFormats="0" applyPatternFormats="0" applyAlignmentFormats="0" applyWidthHeightFormats="0"/>
</file>

<file path=xl/queryTables/queryTable4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450_A176_D089" connectionId="1608" xr16:uid="{00000000-0016-0000-1C00-0000C4010000}" autoFormatId="16" applyNumberFormats="0" applyBorderFormats="0" applyFontFormats="0" applyPatternFormats="0" applyAlignmentFormats="0" applyWidthHeightFormats="0"/>
</file>

<file path=xl/queryTables/queryTable4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320_A175_D128" connectionId="1599" xr16:uid="{00000000-0016-0000-1C00-0000BD010000}" autoFormatId="16" applyNumberFormats="0" applyBorderFormats="0" applyFontFormats="0" applyPatternFormats="0" applyAlignmentFormats="0" applyWidthHeightFormats="0"/>
</file>

<file path=xl/queryTables/queryTable4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820_A278_D012" connectionId="1649" xr16:uid="{00000000-0016-0000-1C00-0000BA010000}" autoFormatId="16" applyNumberFormats="0" applyBorderFormats="0" applyFontFormats="0" applyPatternFormats="0" applyAlignmentFormats="0" applyWidthHeightFormats="0"/>
</file>

<file path=xl/queryTables/queryTable4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730_A210_D015" connectionId="1639" xr16:uid="{00000000-0016-0000-1C00-0000B3010000}" autoFormatId="16" applyNumberFormats="0" applyBorderFormats="0" applyFontFormats="0" applyPatternFormats="0" applyAlignmentFormats="0" applyWidthHeightFormats="0"/>
</file>

<file path=xl/queryTables/queryTable4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420_A176_D100" connectionId="1605" xr16:uid="{00000000-0016-0000-1C00-0000B2010000}" autoFormatId="16" applyNumberFormats="0" applyBorderFormats="0" applyFontFormats="0" applyPatternFormats="0" applyAlignmentFormats="0" applyWidthHeightFormats="0"/>
</file>

<file path=xl/queryTables/queryTable4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540_A175_D065" connectionId="1617" xr16:uid="{00000000-0016-0000-1C00-0000A9010000}" autoFormatId="16" applyNumberFormats="0" applyBorderFormats="0" applyFontFormats="0" applyPatternFormats="0" applyAlignmentFormats="0" applyWidthHeightFormats="0"/>
</file>

<file path=xl/queryTables/queryTable4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300_A176_D134" connectionId="1597" xr16:uid="{00000000-0016-0000-1C00-0000B1010000}" autoFormatId="16" applyNumberFormats="0" applyBorderFormats="0" applyFontFormats="0" applyPatternFormats="0" applyAlignmentFormats="0" applyWidthHeightFormats="0"/>
</file>

<file path=xl/queryTables/queryTable4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630_A181_D036" connectionId="1627" xr16:uid="{00000000-0016-0000-1C00-0000AC010000}" autoFormatId="16" applyNumberFormats="0" applyBorderFormats="0" applyFontFormats="0" applyPatternFormats="0" applyAlignmentFormats="0" applyWidthHeightFormats="0"/>
</file>

<file path=xl/queryTables/queryTable4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230_A179_D142" connectionId="1594" xr16:uid="{00000000-0016-0000-1C00-0000B7010000}" autoFormatId="16" applyNumberFormats="0" applyBorderFormats="0" applyFontFormats="0" applyPatternFormats="0" applyAlignmentFormats="0" applyWidthHeightFormats="0"/>
</file>

<file path=xl/queryTables/queryTable4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520_A175_D074" connectionId="1613" xr16:uid="{00000000-0016-0000-1C00-0000AA010000}" autoFormatId="16" applyNumberFormats="0" applyBorderFormats="0" applyFontFormats="0" applyPatternFormats="0" applyAlignmentFormats="0" applyWidthHeightFormats="0"/>
</file>

<file path=xl/queryTables/queryTable4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550_A177_D060" connectionId="1619" xr16:uid="{00000000-0016-0000-1C00-0000B5010000}" autoFormatId="16" applyNumberFormats="0" applyBorderFormats="0" applyFontFormats="0" applyPatternFormats="0" applyAlignmentFormats="0" applyWidthHeightFormats="0"/>
</file>

<file path=xl/queryTables/queryTable4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710_A204_D020" connectionId="1635" xr16:uid="{00000000-0016-0000-1C00-0000BB010000}" autoFormatId="16" applyNumberFormats="0" applyBorderFormats="0" applyFontFormats="0" applyPatternFormats="0" applyAlignmentFormats="0" applyWidthHeightFormats="0"/>
</file>

<file path=xl/queryTables/queryTable4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830_A285_D012" connectionId="1651" xr16:uid="{00000000-0016-0000-1C00-0000B4010000}" autoFormatId="16" applyNumberFormats="0" applyBorderFormats="0" applyFontFormats="0" applyPatternFormats="0" applyAlignmentFormats="0" applyWidthHeightFormats="0"/>
</file>

<file path=xl/queryTables/queryTable4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610_A181_D048" connectionId="1623" xr16:uid="{00000000-0016-0000-1C00-0000AE010000}" autoFormatId="16" applyNumberFormats="0" applyBorderFormats="0" applyFontFormats="0" applyPatternFormats="0" applyAlignmentFormats="0" applyWidthHeightFormats="0"/>
</file>

<file path=xl/queryTables/queryTable4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410_A174_D104" connectionId="1604" xr16:uid="{00000000-0016-0000-1C00-0000BE010000}" autoFormatId="16" applyNumberFormats="0" applyBorderFormats="0" applyFontFormats="0" applyPatternFormats="0" applyAlignmentFormats="0" applyWidthHeightFormats="0"/>
</file>

<file path=xl/queryTables/queryTable4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350_A174_D113" connectionId="1602" xr16:uid="{00000000-0016-0000-1C00-0000BF010000}" autoFormatId="16" applyNumberFormats="0" applyBorderFormats="0" applyFontFormats="0" applyPatternFormats="0" applyAlignmentFormats="0" applyWidthHeightFormats="0"/>
</file>

<file path=xl/queryTables/queryTable4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240_A177_D137" connectionId="1595" xr16:uid="{00000000-0016-0000-1C00-0000C1010000}" autoFormatId="16" applyNumberFormats="0" applyBorderFormats="0" applyFontFormats="0" applyPatternFormats="0" applyAlignmentFormats="0" applyWidthHeightFormats="0"/>
</file>

<file path=xl/queryTables/queryTable4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530_A175_D070" connectionId="1615" xr16:uid="{00000000-0016-0000-1C00-0000C7010000}" autoFormatId="16" applyNumberFormats="0" applyBorderFormats="0" applyFontFormats="0" applyPatternFormats="0" applyAlignmentFormats="0" applyWidthHeightFormats="0"/>
</file>

<file path=xl/queryTables/queryTable4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440_A176_D090" connectionId="1607" xr16:uid="{00000000-0016-0000-1C00-0000AB010000}" autoFormatId="16" applyNumberFormats="0" applyBorderFormats="0" applyFontFormats="0" applyPatternFormats="0" applyAlignmentFormats="0" applyWidthHeightFormats="0"/>
</file>

<file path=xl/queryTables/queryTable4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720_A201_D019" connectionId="1637" xr16:uid="{00000000-0016-0000-1C00-0000C5010000}" autoFormatId="16" applyNumberFormats="0" applyBorderFormats="0" applyFontFormats="0" applyPatternFormats="0" applyAlignmentFormats="0" applyWidthHeightFormats="0"/>
</file>

<file path=xl/queryTables/queryTable4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330_A175_D125" connectionId="1600" xr16:uid="{00000000-0016-0000-1C00-0000C9010000}" autoFormatId="16" applyNumberFormats="0" applyBorderFormats="0" applyFontFormats="0" applyPatternFormats="0" applyAlignmentFormats="0" applyWidthHeightFormats="0"/>
</file>

<file path=xl/queryTables/queryTable4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250_A177_D137" connectionId="1596" xr16:uid="{00000000-0016-0000-1C00-0000BC010000}" autoFormatId="16" applyNumberFormats="0" applyBorderFormats="0" applyFontFormats="0" applyPatternFormats="0" applyAlignmentFormats="0" applyWidthHeightFormats="0"/>
</file>

<file path=xl/queryTables/queryTable4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740_A219_D012" connectionId="1641" xr16:uid="{00000000-0016-0000-1C00-0000AF010000}" autoFormatId="16" applyNumberFormats="0" applyBorderFormats="0" applyFontFormats="0" applyPatternFormats="0" applyAlignmentFormats="0" applyWidthHeightFormats="0"/>
</file>

<file path=xl/queryTables/queryTable4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51510_A177_D079" connectionId="1611" xr16:uid="{00000000-0016-0000-1C00-0000CA010000}" autoFormatId="16" applyNumberFormats="0" applyBorderFormats="0" applyFontFormats="0" applyPatternFormats="0" applyAlignmentFormats="0" applyWidthHeightFormats="0"/>
</file>

<file path=xl/queryTables/queryTable4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630_A252_D116" connectionId="1682" xr16:uid="{00000000-0016-0000-1D00-0000CC010000}" autoFormatId="16" applyNumberFormats="0" applyBorderFormats="0" applyFontFormats="0" applyPatternFormats="0" applyAlignmentFormats="0" applyWidthHeightFormats="0"/>
</file>

<file path=xl/queryTables/queryTable4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600_A243_D122" connectionId="1676" xr16:uid="{00000000-0016-0000-1D00-0000D1010000}" autoFormatId="16" applyNumberFormats="0" applyBorderFormats="0" applyFontFormats="0" applyPatternFormats="0" applyAlignmentFormats="0" applyWidthHeightFormats="0"/>
</file>

<file path=xl/queryTables/queryTable4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500_A225_D142" connectionId="1664" xr16:uid="{00000000-0016-0000-1D00-0000D3010000}" autoFormatId="16" applyNumberFormats="0" applyBorderFormats="0" applyFontFormats="0" applyPatternFormats="0" applyAlignmentFormats="0" applyWidthHeightFormats="0"/>
</file>

<file path=xl/queryTables/queryTable4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550_A239_D124" connectionId="1674" xr16:uid="{00000000-0016-0000-1D00-0000D6010000}" autoFormatId="16" applyNumberFormats="0" applyBorderFormats="0" applyFontFormats="0" applyPatternFormats="0" applyAlignmentFormats="0" applyWidthHeightFormats="0"/>
</file>

<file path=xl/queryTables/queryTable4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510_A229_D138" connectionId="1666" xr16:uid="{00000000-0016-0000-1D00-0000D2010000}" autoFormatId="16" applyNumberFormats="0" applyBorderFormats="0" applyFontFormats="0" applyPatternFormats="0" applyAlignmentFormats="0" applyWidthHeightFormats="0"/>
</file>

<file path=xl/queryTables/queryTable4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610_A247_D119" connectionId="1678" xr16:uid="{00000000-0016-0000-1D00-0000D0010000}" autoFormatId="16" applyNumberFormats="0" applyBorderFormats="0" applyFontFormats="0" applyPatternFormats="0" applyAlignmentFormats="0" applyWidthHeightFormats="0"/>
</file>

<file path=xl/queryTables/queryTable4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520_A232_D135" connectionId="1668" xr16:uid="{00000000-0016-0000-1D00-0000CF010000}" autoFormatId="16" applyNumberFormats="0" applyBorderFormats="0" applyFontFormats="0" applyPatternFormats="0" applyAlignmentFormats="0" applyWidthHeightFormats="0"/>
</file>

<file path=xl/queryTables/queryTable4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530_A234_D131" connectionId="1670" xr16:uid="{00000000-0016-0000-1D00-0000CE010000}" autoFormatId="16" applyNumberFormats="0" applyBorderFormats="0" applyFontFormats="0" applyPatternFormats="0" applyAlignmentFormats="0" applyWidthHeightFormats="0"/>
</file>

<file path=xl/queryTables/queryTable4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620_A250_D117" connectionId="1680" xr16:uid="{00000000-0016-0000-1D00-0000CB010000}" autoFormatId="16" applyNumberFormats="0" applyBorderFormats="0" applyFontFormats="0" applyPatternFormats="0" applyAlignmentFormats="0" applyWidthHeightFormats="0"/>
</file>

<file path=xl/queryTables/queryTable4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640_A258_D114" connectionId="1684" xr16:uid="{00000000-0016-0000-1D00-0000D4010000}" autoFormatId="16" applyNumberFormats="0" applyBorderFormats="0" applyFontFormats="0" applyPatternFormats="0" applyAlignmentFormats="0" applyWidthHeightFormats="0"/>
</file>

<file path=xl/queryTables/queryTable4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450_A222_D151" connectionId="1662" xr16:uid="{00000000-0016-0000-1D00-0000CD010000}" autoFormatId="16" applyNumberFormats="0" applyBorderFormats="0" applyFontFormats="0" applyPatternFormats="0" applyAlignmentFormats="0" applyWidthHeightFormats="0"/>
</file>

<file path=xl/queryTables/queryTable4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540_A236_D126" connectionId="1672" xr16:uid="{00000000-0016-0000-1D00-0000D5010000}" autoFormatId="16" applyNumberFormats="0" applyBorderFormats="0" applyFontFormats="0" applyPatternFormats="0" applyAlignmentFormats="0" applyWidthHeightFormats="0"/>
</file>

<file path=xl/queryTables/queryTable4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510_A140_D120" connectionId="1665" xr16:uid="{00000000-0016-0000-1E00-0000EB010000}" autoFormatId="16" applyNumberFormats="0" applyBorderFormats="0" applyFontFormats="0" applyPatternFormats="0" applyAlignmentFormats="0" applyWidthHeightFormats="0"/>
</file>

<file path=xl/queryTables/queryTable4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520_A138_D114" connectionId="1667" xr16:uid="{00000000-0016-0000-1E00-0000DD010000}" autoFormatId="16" applyNumberFormats="0" applyBorderFormats="0" applyFontFormats="0" applyPatternFormats="0" applyAlignmentFormats="0" applyWidthHeightFormats="0"/>
</file>

<file path=xl/queryTables/queryTable4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830_A006_D078" connectionId="1695" xr16:uid="{00000000-0016-0000-1E00-0000E3010000}" autoFormatId="16" applyNumberFormats="0" applyBorderFormats="0" applyFontFormats="0" applyPatternFormats="0" applyAlignmentFormats="0" applyWidthHeightFormats="0"/>
</file>

<file path=xl/queryTables/queryTable4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440_A143_D145" connectionId="1660" xr16:uid="{00000000-0016-0000-1E00-0000D9010000}" autoFormatId="16" applyNumberFormats="0" applyBorderFormats="0" applyFontFormats="0" applyPatternFormats="0" applyAlignmentFormats="0" applyWidthHeightFormats="0"/>
</file>

<file path=xl/queryTables/queryTable4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550_A132_D090" connectionId="1673" xr16:uid="{00000000-0016-0000-1E00-0000DE010000}" autoFormatId="16" applyNumberFormats="0" applyBorderFormats="0" applyFontFormats="0" applyPatternFormats="0" applyAlignmentFormats="0" applyWidthHeightFormats="0"/>
</file>

<file path=xl/queryTables/queryTable4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620_A121_D072" connectionId="1679" xr16:uid="{00000000-0016-0000-1E00-0000DF010000}" autoFormatId="16" applyNumberFormats="0" applyBorderFormats="0" applyFontFormats="0" applyPatternFormats="0" applyAlignmentFormats="0" applyWidthHeightFormats="0"/>
</file>

<file path=xl/queryTables/queryTable4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430_A144_D154" connectionId="1659" xr16:uid="{00000000-0016-0000-1E00-0000E5010000}" autoFormatId="16" applyNumberFormats="0" applyBorderFormats="0" applyFontFormats="0" applyPatternFormats="0" applyAlignmentFormats="0" applyWidthHeightFormats="0"/>
</file>

<file path=xl/queryTables/queryTable4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710_A075_D043" connectionId="1687" xr16:uid="{00000000-0016-0000-1E00-0000DC010000}" autoFormatId="16" applyNumberFormats="0" applyBorderFormats="0" applyFontFormats="0" applyPatternFormats="0" applyAlignmentFormats="0" applyWidthHeightFormats="0"/>
</file>

<file path=xl/queryTables/queryTable4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720_A063_D044" connectionId="1688" xr16:uid="{00000000-0016-0000-1E00-0000EE010000}" autoFormatId="16" applyNumberFormats="0" applyBorderFormats="0" applyFontFormats="0" applyPatternFormats="0" applyAlignmentFormats="0" applyWidthHeightFormats="0"/>
</file>

<file path=xl/queryTables/queryTable4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500_A141_D128" connectionId="1663" xr16:uid="{00000000-0016-0000-1E00-0000DB010000}" autoFormatId="16" applyNumberFormats="0" applyBorderFormats="0" applyFontFormats="0" applyPatternFormats="0" applyAlignmentFormats="0" applyWidthHeightFormats="0"/>
</file>

<file path=xl/queryTables/queryTable4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630_A115_D064" connectionId="1681" xr16:uid="{00000000-0016-0000-1E00-0000E1010000}" autoFormatId="16" applyNumberFormats="0" applyBorderFormats="0" applyFontFormats="0" applyPatternFormats="0" applyAlignmentFormats="0" applyWidthHeightFormats="0"/>
</file>

<file path=xl/queryTables/queryTable4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530_A137_D108" connectionId="1669" xr16:uid="{00000000-0016-0000-1E00-0000EC010000}" autoFormatId="16" applyNumberFormats="0" applyBorderFormats="0" applyFontFormats="0" applyPatternFormats="0" applyAlignmentFormats="0" applyWidthHeightFormats="0"/>
</file>

<file path=xl/queryTables/queryTable4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810_A008_D065" connectionId="1693" xr16:uid="{00000000-0016-0000-1E00-0000EA010000}" autoFormatId="16" applyNumberFormats="0" applyBorderFormats="0" applyFontFormats="0" applyPatternFormats="0" applyAlignmentFormats="0" applyWidthHeightFormats="0"/>
</file>

<file path=xl/queryTables/queryTable4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610_A126_D080" connectionId="1677" xr16:uid="{00000000-0016-0000-1E00-0000E9010000}" autoFormatId="16" applyNumberFormats="0" applyBorderFormats="0" applyFontFormats="0" applyPatternFormats="0" applyAlignmentFormats="0" applyWidthHeightFormats="0"/>
</file>

<file path=xl/queryTables/queryTable4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800_A015_D058" connectionId="1692" xr16:uid="{00000000-0016-0000-1E00-0000E7010000}" autoFormatId="16" applyNumberFormats="0" applyBorderFormats="0" applyFontFormats="0" applyPatternFormats="0" applyAlignmentFormats="0" applyWidthHeightFormats="0"/>
</file>

<file path=xl/queryTables/queryTable4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650_A099_D050" connectionId="1685" xr16:uid="{00000000-0016-0000-1E00-0000E0010000}" autoFormatId="16" applyNumberFormats="0" applyBorderFormats="0" applyFontFormats="0" applyPatternFormats="0" applyAlignmentFormats="0" applyWidthHeightFormats="0"/>
</file>

<file path=xl/queryTables/queryTable4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740_A035_D044" connectionId="1690" xr16:uid="{00000000-0016-0000-1E00-0000E4010000}" autoFormatId="16" applyNumberFormats="0" applyBorderFormats="0" applyFontFormats="0" applyPatternFormats="0" applyAlignmentFormats="0" applyWidthHeightFormats="0"/>
</file>

<file path=xl/queryTables/queryTable4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750_A024_D050" connectionId="1691" xr16:uid="{00000000-0016-0000-1E00-0000E2010000}" autoFormatId="16" applyNumberFormats="0" applyBorderFormats="0" applyFontFormats="0" applyPatternFormats="0" applyAlignmentFormats="0" applyWidthHeightFormats="0"/>
</file>

<file path=xl/queryTables/queryTable4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700_A087_D046" connectionId="1686" xr16:uid="{00000000-0016-0000-1E00-0000DA010000}" autoFormatId="16" applyNumberFormats="0" applyBorderFormats="0" applyFontFormats="0" applyPatternFormats="0" applyAlignmentFormats="0" applyWidthHeightFormats="0"/>
</file>

<file path=xl/queryTables/queryTable4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730_A051_D042" connectionId="1689" xr16:uid="{00000000-0016-0000-1E00-0000D7010000}" autoFormatId="16" applyNumberFormats="0" applyBorderFormats="0" applyFontFormats="0" applyPatternFormats="0" applyAlignmentFormats="0" applyWidthHeightFormats="0"/>
</file>

<file path=xl/queryTables/queryTable4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640_A106_D058" connectionId="1683" xr16:uid="{00000000-0016-0000-1E00-0000D8010000}" autoFormatId="16" applyNumberFormats="0" applyBorderFormats="0" applyFontFormats="0" applyPatternFormats="0" applyAlignmentFormats="0" applyWidthHeightFormats="0"/>
</file>

<file path=xl/queryTables/queryTable4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540_A135_D099" connectionId="1671" xr16:uid="{00000000-0016-0000-1E00-0000ED010000}" autoFormatId="16" applyNumberFormats="0" applyBorderFormats="0" applyFontFormats="0" applyPatternFormats="0" applyAlignmentFormats="0" applyWidthHeightFormats="0"/>
</file>

<file path=xl/queryTables/queryTable4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450_A143_D136" connectionId="1661" xr16:uid="{00000000-0016-0000-1E00-0000E8010000}" autoFormatId="16" applyNumberFormats="0" applyBorderFormats="0" applyFontFormats="0" applyPatternFormats="0" applyAlignmentFormats="0" applyWidthHeightFormats="0"/>
</file>

<file path=xl/queryTables/queryTable4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820_A007_D071" connectionId="1694" xr16:uid="{00000000-0016-0000-1E00-0000E6010000}" autoFormatId="16" applyNumberFormats="0" applyBorderFormats="0" applyFontFormats="0" applyPatternFormats="0" applyAlignmentFormats="0" applyWidthHeightFormats="0"/>
</file>

<file path=xl/queryTables/queryTable4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81600_A129_D085" connectionId="1675" xr16:uid="{00000000-0016-0000-1E00-0000EF010000}" autoFormatId="16" applyNumberFormats="0" applyBorderFormats="0" applyFontFormats="0" applyPatternFormats="0" applyAlignmentFormats="0" applyWidthHeightFormats="0"/>
</file>

<file path=xl/queryTables/queryTable4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91350_A259_D114" connectionId="1706" xr16:uid="{00000000-0016-0000-1F00-0000FA010000}" autoFormatId="16" applyNumberFormats="0" applyBorderFormats="0" applyFontFormats="0" applyPatternFormats="0" applyAlignmentFormats="0" applyWidthHeightFormats="0"/>
</file>

<file path=xl/queryTables/queryTable4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91400_A262_D118" connectionId="1707" xr16:uid="{00000000-0016-0000-1F00-0000F3010000}" autoFormatId="16" applyNumberFormats="0" applyBorderFormats="0" applyFontFormats="0" applyPatternFormats="0" applyAlignmentFormats="0" applyWidthHeightFormats="0"/>
</file>

<file path=xl/queryTables/queryTable4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91240_A235_D106" connectionId="1699" xr16:uid="{00000000-0016-0000-1F00-000001020000}" autoFormatId="16" applyNumberFormats="0" applyBorderFormats="0" applyFontFormats="0" applyPatternFormats="0" applyAlignmentFormats="0" applyWidthHeightFormats="0"/>
</file>

<file path=xl/queryTables/queryTable5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91220_A228_D101" connectionId="1697" xr16:uid="{00000000-0016-0000-1F00-0000FE010000}" autoFormatId="16" applyNumberFormats="0" applyBorderFormats="0" applyFontFormats="0" applyPatternFormats="0" applyAlignmentFormats="0" applyWidthHeightFormats="0"/>
</file>

<file path=xl/queryTables/queryTable5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91540_A287_D176" connectionId="1717" xr16:uid="{00000000-0016-0000-1F00-0000F6010000}" autoFormatId="16" applyNumberFormats="0" applyBorderFormats="0" applyFontFormats="0" applyPatternFormats="0" applyAlignmentFormats="0" applyWidthHeightFormats="0"/>
</file>

<file path=xl/queryTables/queryTable5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91320_A248_D107" connectionId="1703" xr16:uid="{00000000-0016-0000-1F00-0000F2010000}" autoFormatId="16" applyNumberFormats="0" applyBorderFormats="0" applyFontFormats="0" applyPatternFormats="0" applyAlignmentFormats="0" applyWidthHeightFormats="0"/>
</file>

<file path=xl/queryTables/queryTable5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91520_A283_D165" connectionId="1715" xr16:uid="{00000000-0016-0000-1F00-0000F5010000}" autoFormatId="16" applyNumberFormats="0" applyBorderFormats="0" applyFontFormats="0" applyPatternFormats="0" applyAlignmentFormats="0" applyWidthHeightFormats="0"/>
</file>

<file path=xl/queryTables/queryTable5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91340_A257_D112" connectionId="1705" xr16:uid="{00000000-0016-0000-1F00-0000F8010000}" autoFormatId="16" applyNumberFormats="0" applyBorderFormats="0" applyFontFormats="0" applyPatternFormats="0" applyAlignmentFormats="0" applyWidthHeightFormats="0"/>
</file>

<file path=xl/queryTables/queryTable5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91330_A252_D111" connectionId="1704" xr16:uid="{00000000-0016-0000-1F00-0000FF010000}" autoFormatId="16" applyNumberFormats="0" applyBorderFormats="0" applyFontFormats="0" applyPatternFormats="0" applyAlignmentFormats="0" applyWidthHeightFormats="0"/>
</file>

<file path=xl/queryTables/queryTable5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91440_A273_D135" connectionId="1711" xr16:uid="{00000000-0016-0000-1F00-0000FD010000}" autoFormatId="16" applyNumberFormats="0" applyBorderFormats="0" applyFontFormats="0" applyPatternFormats="0" applyAlignmentFormats="0" applyWidthHeightFormats="0"/>
</file>

<file path=xl/queryTables/queryTable5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91500_A277_D151" connectionId="1713" xr16:uid="{00000000-0016-0000-1F00-0000F7010000}" autoFormatId="16" applyNumberFormats="0" applyBorderFormats="0" applyFontFormats="0" applyPatternFormats="0" applyAlignmentFormats="0" applyWidthHeightFormats="0"/>
</file>

<file path=xl/queryTables/queryTable5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91230_A232_D103" connectionId="1698" xr16:uid="{00000000-0016-0000-1F00-000005020000}" autoFormatId="16" applyNumberFormats="0" applyBorderFormats="0" applyFontFormats="0" applyPatternFormats="0" applyAlignmentFormats="0" applyWidthHeightFormats="0"/>
</file>

<file path=xl/queryTables/queryTable5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91310_A243_D106" connectionId="1702" xr16:uid="{00000000-0016-0000-1F00-000006020000}" autoFormatId="16" applyNumberFormats="0" applyBorderFormats="0" applyFontFormats="0" applyPatternFormats="0" applyAlignmentFormats="0" applyWidthHeightFormats="0"/>
</file>

<file path=xl/queryTables/queryTable5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91510_A280_D158" connectionId="1714" xr16:uid="{00000000-0016-0000-1F00-0000F1010000}" autoFormatId="16" applyNumberFormats="0" applyBorderFormats="0" applyFontFormats="0" applyPatternFormats="0" applyAlignmentFormats="0" applyWidthHeightFormats="0"/>
</file>

<file path=xl/queryTables/queryTable5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91210_A225_D100" connectionId="1696" xr16:uid="{00000000-0016-0000-1F00-000000020000}" autoFormatId="16" applyNumberFormats="0" applyBorderFormats="0" applyFontFormats="0" applyPatternFormats="0" applyAlignmentFormats="0" applyWidthHeightFormats="0"/>
</file>

<file path=xl/queryTables/queryTable5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91300_A240_D106" connectionId="1701" xr16:uid="{00000000-0016-0000-1F00-0000F9010000}" autoFormatId="16" applyNumberFormats="0" applyBorderFormats="0" applyFontFormats="0" applyPatternFormats="0" applyAlignmentFormats="0" applyWidthHeightFormats="0"/>
</file>

<file path=xl/queryTables/queryTable5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91530_A285_D172" connectionId="1716" xr16:uid="{00000000-0016-0000-1F00-000003020000}" autoFormatId="16" applyNumberFormats="0" applyBorderFormats="0" applyFontFormats="0" applyPatternFormats="0" applyAlignmentFormats="0" applyWidthHeightFormats="0"/>
</file>

<file path=xl/queryTables/queryTable5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91430_A271_D131" connectionId="1710" xr16:uid="{00000000-0016-0000-1F00-0000FB010000}" autoFormatId="16" applyNumberFormats="0" applyBorderFormats="0" applyFontFormats="0" applyPatternFormats="0" applyAlignmentFormats="0" applyWidthHeightFormats="0"/>
</file>

<file path=xl/queryTables/queryTable5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91550_A288_D185" connectionId="1718" xr16:uid="{00000000-0016-0000-1F00-0000F4010000}" autoFormatId="16" applyNumberFormats="0" applyBorderFormats="0" applyFontFormats="0" applyPatternFormats="0" applyAlignmentFormats="0" applyWidthHeightFormats="0"/>
</file>

<file path=xl/queryTables/queryTable5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91420_A269_D128" connectionId="1709" xr16:uid="{00000000-0016-0000-1F00-0000F0010000}" autoFormatId="16" applyNumberFormats="0" applyBorderFormats="0" applyFontFormats="0" applyPatternFormats="0" applyAlignmentFormats="0" applyWidthHeightFormats="0"/>
</file>

<file path=xl/queryTables/queryTable5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91410_A265_D121" connectionId="1708" xr16:uid="{00000000-0016-0000-1F00-000002020000}" autoFormatId="16" applyNumberFormats="0" applyBorderFormats="0" applyFontFormats="0" applyPatternFormats="0" applyAlignmentFormats="0" applyWidthHeightFormats="0"/>
</file>

<file path=xl/queryTables/queryTable5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91450_A276_D144" connectionId="1712" xr16:uid="{00000000-0016-0000-1F00-0000FC010000}" autoFormatId="16" applyNumberFormats="0" applyBorderFormats="0" applyFontFormats="0" applyPatternFormats="0" applyAlignmentFormats="0" applyWidthHeightFormats="0"/>
</file>

<file path=xl/queryTables/queryTable5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191250_A239_D108" connectionId="1700" xr16:uid="{00000000-0016-0000-1F00-000004020000}" autoFormatId="16" applyNumberFormats="0" applyBorderFormats="0" applyFontFormats="0" applyPatternFormats="0" applyAlignmentFormats="0" applyWidthHeightFormats="0"/>
</file>

<file path=xl/queryTables/queryTable5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01420_A128_D139" connectionId="1723" xr16:uid="{00000000-0016-0000-2000-000007020000}" autoFormatId="16" applyNumberFormats="0" applyBorderFormats="0" applyFontFormats="0" applyPatternFormats="0" applyAlignmentFormats="0" applyWidthHeightFormats="0"/>
</file>

<file path=xl/queryTables/queryTable5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01520_A115_D070" connectionId="1729" xr16:uid="{00000000-0016-0000-2000-000015020000}" autoFormatId="16" applyNumberFormats="0" applyBorderFormats="0" applyFontFormats="0" applyPatternFormats="0" applyAlignmentFormats="0" applyWidthHeightFormats="0"/>
</file>

<file path=xl/queryTables/queryTable5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01510_A118_D081" connectionId="1728" xr16:uid="{00000000-0016-0000-2000-000011020000}" autoFormatId="16" applyNumberFormats="0" applyBorderFormats="0" applyFontFormats="0" applyPatternFormats="0" applyAlignmentFormats="0" applyWidthHeightFormats="0"/>
</file>

<file path=xl/queryTables/queryTable5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01450_A121_D104" connectionId="1726" xr16:uid="{00000000-0016-0000-2000-00000F020000}" autoFormatId="16" applyNumberFormats="0" applyBorderFormats="0" applyFontFormats="0" applyPatternFormats="0" applyAlignmentFormats="0" applyWidthHeightFormats="0"/>
</file>

<file path=xl/queryTables/queryTable5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01550_A084_D023" connectionId="1732" xr16:uid="{00000000-0016-0000-2000-000016020000}" autoFormatId="16" applyNumberFormats="0" applyBorderFormats="0" applyFontFormats="0" applyPatternFormats="0" applyAlignmentFormats="0" applyWidthHeightFormats="0"/>
</file>

<file path=xl/queryTables/queryTable5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01400_A128_D164" connectionId="1721" xr16:uid="{00000000-0016-0000-2000-00000A020000}" autoFormatId="16" applyNumberFormats="0" applyBorderFormats="0" applyFontFormats="0" applyPatternFormats="0" applyAlignmentFormats="0" applyWidthHeightFormats="0"/>
</file>

<file path=xl/queryTables/queryTable5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01530_A109_D062" connectionId="1730" xr16:uid="{00000000-0016-0000-2000-000008020000}" autoFormatId="16" applyNumberFormats="0" applyBorderFormats="0" applyFontFormats="0" applyPatternFormats="0" applyAlignmentFormats="0" applyWidthHeightFormats="0"/>
</file>

<file path=xl/queryTables/queryTable5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01440_A124_D117" connectionId="1725" xr16:uid="{00000000-0016-0000-2000-000017020000}" autoFormatId="16" applyNumberFormats="0" applyBorderFormats="0" applyFontFormats="0" applyPatternFormats="0" applyAlignmentFormats="0" applyWidthHeightFormats="0"/>
</file>

<file path=xl/queryTables/queryTable5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01340_A129_D187" connectionId="1719" xr16:uid="{00000000-0016-0000-2000-000012020000}" autoFormatId="16" applyNumberFormats="0" applyBorderFormats="0" applyFontFormats="0" applyPatternFormats="0" applyAlignmentFormats="0" applyWidthHeightFormats="0"/>
</file>

<file path=xl/queryTables/queryTable5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01430_A126_D125" connectionId="1724" xr16:uid="{00000000-0016-0000-2000-00000B020000}" autoFormatId="16" applyNumberFormats="0" applyBorderFormats="0" applyFontFormats="0" applyPatternFormats="0" applyAlignmentFormats="0" applyWidthHeightFormats="0"/>
</file>

<file path=xl/queryTables/queryTable5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01500_A119_D094" connectionId="1727" xr16:uid="{00000000-0016-0000-2000-00000C020000}" autoFormatId="16" applyNumberFormats="0" applyBorderFormats="0" applyFontFormats="0" applyPatternFormats="0" applyAlignmentFormats="0" applyWidthHeightFormats="0"/>
</file>

<file path=xl/queryTables/queryTable5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01410_A128_D148" connectionId="1722" xr16:uid="{00000000-0016-0000-2000-00000D020000}" autoFormatId="16" applyNumberFormats="0" applyBorderFormats="0" applyFontFormats="0" applyPatternFormats="0" applyAlignmentFormats="0" applyWidthHeightFormats="0"/>
</file>

<file path=xl/queryTables/queryTable5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01600_A039_D019" connectionId="1733" xr16:uid="{00000000-0016-0000-2000-00000E020000}" autoFormatId="16" applyNumberFormats="0" applyBorderFormats="0" applyFontFormats="0" applyPatternFormats="0" applyAlignmentFormats="0" applyWidthHeightFormats="0"/>
</file>

<file path=xl/queryTables/queryTable5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01540_A103_D035" connectionId="1731" xr16:uid="{00000000-0016-0000-2000-000010020000}" autoFormatId="16" applyNumberFormats="0" applyBorderFormats="0" applyFontFormats="0" applyPatternFormats="0" applyAlignmentFormats="0" applyWidthHeightFormats="0"/>
</file>

<file path=xl/queryTables/queryTable5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01620_A354_D026" connectionId="1735" xr16:uid="{00000000-0016-0000-2000-000014020000}" autoFormatId="16" applyNumberFormats="0" applyBorderFormats="0" applyFontFormats="0" applyPatternFormats="0" applyAlignmentFormats="0" applyWidthHeightFormats="0"/>
</file>

<file path=xl/queryTables/queryTable5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01350_A128_D176" connectionId="1720" xr16:uid="{00000000-0016-0000-2000-000009020000}" autoFormatId="16" applyNumberFormats="0" applyBorderFormats="0" applyFontFormats="0" applyPatternFormats="0" applyAlignmentFormats="0" applyWidthHeightFormats="0"/>
</file>

<file path=xl/queryTables/queryTable5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01610_A005_D019" connectionId="1734" xr16:uid="{00000000-0016-0000-2000-000013020000}" autoFormatId="16" applyNumberFormats="0" applyBorderFormats="0" applyFontFormats="0" applyPatternFormats="0" applyAlignmentFormats="0" applyWidthHeightFormats="0"/>
</file>

<file path=xl/queryTables/queryTable5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21920_A110_D107" connectionId="1764" xr16:uid="{00000000-0016-0000-2100-000021020000}" autoFormatId="16" applyNumberFormats="0" applyBorderFormats="0" applyFontFormats="0" applyPatternFormats="0" applyAlignmentFormats="0" applyWidthHeightFormats="0"/>
</file>

<file path=xl/queryTables/queryTable5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21730_A153_D099" connectionId="1753" xr16:uid="{00000000-0016-0000-2100-000034020000}" autoFormatId="16" applyNumberFormats="0" applyBorderFormats="0" applyFontFormats="0" applyPatternFormats="0" applyAlignmentFormats="0" applyWidthHeightFormats="0"/>
</file>

<file path=xl/queryTables/queryTable5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21630_A174_D119" connectionId="1747" xr16:uid="{00000000-0016-0000-2100-000035020000}" autoFormatId="16" applyNumberFormats="0" applyBorderFormats="0" applyFontFormats="0" applyPatternFormats="0" applyAlignmentFormats="0" applyWidthHeightFormats="0"/>
</file>

<file path=xl/queryTables/queryTable5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21550_A182_D137" connectionId="1743" xr16:uid="{00000000-0016-0000-2100-000022020000}" autoFormatId="16" applyNumberFormats="0" applyBorderFormats="0" applyFontFormats="0" applyPatternFormats="0" applyAlignmentFormats="0" applyWidthHeightFormats="0"/>
</file>

<file path=xl/queryTables/queryTable5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21910_A113_D106" connectionId="1763" xr16:uid="{00000000-0016-0000-2100-000020020000}" autoFormatId="16" applyNumberFormats="0" applyBorderFormats="0" applyFontFormats="0" applyPatternFormats="0" applyAlignmentFormats="0" applyWidthHeightFormats="0"/>
</file>

<file path=xl/queryTables/queryTable5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21840_A124_D097" connectionId="1760" xr16:uid="{00000000-0016-0000-2100-000031020000}" autoFormatId="16" applyNumberFormats="0" applyBorderFormats="0" applyFontFormats="0" applyPatternFormats="0" applyAlignmentFormats="0" applyWidthHeightFormats="0"/>
</file>

<file path=xl/queryTables/queryTable5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21900_A115_D101" connectionId="1762" xr16:uid="{00000000-0016-0000-2100-00001D020000}" autoFormatId="16" applyNumberFormats="0" applyBorderFormats="0" applyFontFormats="0" applyPatternFormats="0" applyAlignmentFormats="0" applyWidthHeightFormats="0"/>
</file>

<file path=xl/queryTables/queryTable5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21710_A163_D105" connectionId="1751" xr16:uid="{00000000-0016-0000-2100-00001C020000}" autoFormatId="16" applyNumberFormats="0" applyBorderFormats="0" applyFontFormats="0" applyPatternFormats="0" applyAlignmentFormats="0" applyWidthHeightFormats="0"/>
</file>

<file path=xl/queryTables/queryTable5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21930_A108_D110" connectionId="1765" xr16:uid="{00000000-0016-0000-2100-00001B020000}" autoFormatId="16" applyNumberFormats="0" applyBorderFormats="0" applyFontFormats="0" applyPatternFormats="0" applyAlignmentFormats="0" applyWidthHeightFormats="0"/>
</file>

<file path=xl/queryTables/queryTable5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21530_A185_D147" connectionId="1741" xr16:uid="{00000000-0016-0000-2100-000019020000}" autoFormatId="16" applyNumberFormats="0" applyBorderFormats="0" applyFontFormats="0" applyPatternFormats="0" applyAlignmentFormats="0" applyWidthHeightFormats="0"/>
</file>

<file path=xl/queryTables/queryTable5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21450_A191_D168" connectionId="1737" xr16:uid="{00000000-0016-0000-2100-000032020000}" autoFormatId="16" applyNumberFormats="0" applyBorderFormats="0" applyFontFormats="0" applyPatternFormats="0" applyAlignmentFormats="0" applyWidthHeightFormats="0"/>
</file>

<file path=xl/queryTables/queryTable5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21720_A157_D103" connectionId="1752" xr16:uid="{00000000-0016-0000-2100-000023020000}" autoFormatId="16" applyNumberFormats="0" applyBorderFormats="0" applyFontFormats="0" applyPatternFormats="0" applyAlignmentFormats="0" applyWidthHeightFormats="0"/>
</file>

<file path=xl/queryTables/queryTable5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21740_A151_D098" connectionId="1754" xr16:uid="{00000000-0016-0000-2100-00002C020000}" autoFormatId="16" applyNumberFormats="0" applyBorderFormats="0" applyFontFormats="0" applyPatternFormats="0" applyAlignmentFormats="0" applyWidthHeightFormats="0"/>
</file>

<file path=xl/queryTables/queryTable5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21750_A147_D096" connectionId="1755" xr16:uid="{00000000-0016-0000-2100-00001A020000}" autoFormatId="16" applyNumberFormats="0" applyBorderFormats="0" applyFontFormats="0" applyPatternFormats="0" applyAlignmentFormats="0" applyWidthHeightFormats="0"/>
</file>

<file path=xl/queryTables/queryTable5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21700_A165_D109" connectionId="1750" xr16:uid="{00000000-0016-0000-2100-000033020000}" autoFormatId="16" applyNumberFormats="0" applyBorderFormats="0" applyFontFormats="0" applyPatternFormats="0" applyAlignmentFormats="0" applyWidthHeightFormats="0"/>
</file>

<file path=xl/queryTables/queryTable5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21520_A185_D152" connectionId="1740" xr16:uid="{00000000-0016-0000-2100-00002A020000}" autoFormatId="16" applyNumberFormats="0" applyBorderFormats="0" applyFontFormats="0" applyPatternFormats="0" applyAlignmentFormats="0" applyWidthHeightFormats="0"/>
</file>

<file path=xl/queryTables/queryTable5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21650_A168_D111" connectionId="1749" xr16:uid="{00000000-0016-0000-2100-00002D020000}" autoFormatId="16" applyNumberFormats="0" applyBorderFormats="0" applyFontFormats="0" applyPatternFormats="0" applyAlignmentFormats="0" applyWidthHeightFormats="0"/>
</file>

<file path=xl/queryTables/queryTable5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21440_A193_D172" connectionId="1736" xr16:uid="{00000000-0016-0000-2100-00001E020000}" autoFormatId="16" applyNumberFormats="0" applyBorderFormats="0" applyFontFormats="0" applyPatternFormats="0" applyAlignmentFormats="0" applyWidthHeightFormats="0"/>
</file>

<file path=xl/queryTables/queryTable5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21620_A176_D124" connectionId="1746" xr16:uid="{00000000-0016-0000-2100-000028020000}" autoFormatId="16" applyNumberFormats="0" applyBorderFormats="0" applyFontFormats="0" applyPatternFormats="0" applyAlignmentFormats="0" applyWidthHeightFormats="0"/>
</file>

<file path=xl/queryTables/queryTable5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21610_A178_D127" connectionId="1745" xr16:uid="{00000000-0016-0000-2100-000018020000}" autoFormatId="16" applyNumberFormats="0" applyBorderFormats="0" applyFontFormats="0" applyPatternFormats="0" applyAlignmentFormats="0" applyWidthHeightFormats="0"/>
</file>

<file path=xl/queryTables/queryTable5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21640_A170_D115" connectionId="1748" xr16:uid="{00000000-0016-0000-2100-000030020000}" autoFormatId="16" applyNumberFormats="0" applyBorderFormats="0" applyFontFormats="0" applyPatternFormats="0" applyAlignmentFormats="0" applyWidthHeightFormats="0"/>
</file>

<file path=xl/queryTables/queryTable5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21850_A119_D098" connectionId="1761" xr16:uid="{00000000-0016-0000-2100-000027020000}" autoFormatId="16" applyNumberFormats="0" applyBorderFormats="0" applyFontFormats="0" applyPatternFormats="0" applyAlignmentFormats="0" applyWidthHeightFormats="0"/>
</file>

<file path=xl/queryTables/queryTable5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21540_A184_D142" connectionId="1742" xr16:uid="{00000000-0016-0000-2100-00001F020000}" autoFormatId="16" applyNumberFormats="0" applyBorderFormats="0" applyFontFormats="0" applyPatternFormats="0" applyAlignmentFormats="0" applyWidthHeightFormats="0"/>
</file>

<file path=xl/queryTables/queryTable5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21820_A133_D097" connectionId="1758" xr16:uid="{00000000-0016-0000-2100-000026020000}" autoFormatId="16" applyNumberFormats="0" applyBorderFormats="0" applyFontFormats="0" applyPatternFormats="0" applyAlignmentFormats="0" applyWidthHeightFormats="0"/>
</file>

<file path=xl/queryTables/queryTable5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21800_A143_D095" connectionId="1756" xr16:uid="{00000000-0016-0000-2100-000025020000}" autoFormatId="16" applyNumberFormats="0" applyBorderFormats="0" applyFontFormats="0" applyPatternFormats="0" applyAlignmentFormats="0" applyWidthHeightFormats="0"/>
</file>

<file path=xl/queryTables/queryTable5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21830_A129_D096" connectionId="1759" xr16:uid="{00000000-0016-0000-2100-00002F020000}" autoFormatId="16" applyNumberFormats="0" applyBorderFormats="0" applyFontFormats="0" applyPatternFormats="0" applyAlignmentFormats="0" applyWidthHeightFormats="0"/>
</file>

<file path=xl/queryTables/queryTable5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21810_A138_D094" connectionId="1757" xr16:uid="{00000000-0016-0000-2100-000029020000}" autoFormatId="16" applyNumberFormats="0" applyBorderFormats="0" applyFontFormats="0" applyPatternFormats="0" applyAlignmentFormats="0" applyWidthHeightFormats="0"/>
</file>

<file path=xl/queryTables/queryTable5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21600_A180_D133" connectionId="1744" xr16:uid="{00000000-0016-0000-2100-00002E020000}" autoFormatId="16" applyNumberFormats="0" applyBorderFormats="0" applyFontFormats="0" applyPatternFormats="0" applyAlignmentFormats="0" applyWidthHeightFormats="0"/>
</file>

<file path=xl/queryTables/queryTable5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21510_A187_D156" connectionId="1739" xr16:uid="{00000000-0016-0000-2100-000024020000}" autoFormatId="16" applyNumberFormats="0" applyBorderFormats="0" applyFontFormats="0" applyPatternFormats="0" applyAlignmentFormats="0" applyWidthHeightFormats="0"/>
</file>

<file path=xl/queryTables/queryTable5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5221500_A190_D163" connectionId="1738" xr16:uid="{00000000-0016-0000-2100-00002B020000}" autoFormatId="16" applyNumberFormats="0" applyBorderFormats="0" applyFontFormats="0" applyPatternFormats="0" applyAlignmentFormats="0" applyWidthHeightFormats="0"/>
</file>

<file path=xl/queryTables/queryTable5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110_A105_D170" connectionId="1775" xr16:uid="{00000000-0016-0000-2200-00004A020000}" autoFormatId="16" applyNumberFormats="0" applyBorderFormats="0" applyFontFormats="0" applyPatternFormats="0" applyAlignmentFormats="0" applyWidthHeightFormats="0"/>
</file>

<file path=xl/queryTables/queryTable5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230_A118_D166" connectionId="1791" xr16:uid="{00000000-0016-0000-2200-00003C020000}" autoFormatId="16" applyNumberFormats="0" applyBorderFormats="0" applyFontFormats="0" applyPatternFormats="0" applyAlignmentFormats="0" applyWidthHeightFormats="0"/>
</file>

<file path=xl/queryTables/queryTable5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150_A112_D172" connectionId="1783" xr16:uid="{00000000-0016-0000-2200-000042020000}" autoFormatId="16" applyNumberFormats="0" applyBorderFormats="0" applyFontFormats="0" applyPatternFormats="0" applyAlignmentFormats="0" applyWidthHeightFormats="0"/>
</file>

<file path=xl/queryTables/queryTable5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250_A121_D161" connectionId="1795" xr16:uid="{00000000-0016-0000-2200-000038020000}" autoFormatId="16" applyNumberFormats="0" applyBorderFormats="0" applyFontFormats="0" applyPatternFormats="0" applyAlignmentFormats="0" applyWidthHeightFormats="0"/>
</file>

<file path=xl/queryTables/queryTable5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410_A133_D153" connectionId="1809" xr16:uid="{00000000-0016-0000-2200-00003D020000}" autoFormatId="16" applyNumberFormats="0" applyBorderFormats="0" applyFontFormats="0" applyPatternFormats="0" applyAlignmentFormats="0" applyWidthHeightFormats="0"/>
</file>

<file path=xl/queryTables/queryTable5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310_A123_D155" connectionId="1799" xr16:uid="{00000000-0016-0000-2200-00003E020000}" autoFormatId="16" applyNumberFormats="0" applyBorderFormats="0" applyFontFormats="0" applyPatternFormats="0" applyAlignmentFormats="0" applyWidthHeightFormats="0"/>
</file>

<file path=xl/queryTables/queryTable5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300_A122_D159" connectionId="1797" xr16:uid="{00000000-0016-0000-2200-000044020000}" autoFormatId="16" applyNumberFormats="0" applyBorderFormats="0" applyFontFormats="0" applyPatternFormats="0" applyAlignmentFormats="0" applyWidthHeightFormats="0"/>
</file>

<file path=xl/queryTables/queryTable5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330_A128_D157" connectionId="1803" xr16:uid="{00000000-0016-0000-2200-00003B020000}" autoFormatId="16" applyNumberFormats="0" applyBorderFormats="0" applyFontFormats="0" applyPatternFormats="0" applyAlignmentFormats="0" applyWidthHeightFormats="0"/>
</file>

<file path=xl/queryTables/queryTable5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450_A139_D147" connectionId="1813" xr16:uid="{00000000-0016-0000-2200-00004D020000}" autoFormatId="16" applyNumberFormats="0" applyBorderFormats="0" applyFontFormats="0" applyPatternFormats="0" applyAlignmentFormats="0" applyWidthHeightFormats="0"/>
</file>

<file path=xl/queryTables/queryTable5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240_A119_D165" connectionId="1793" xr16:uid="{00000000-0016-0000-2200-00003A020000}" autoFormatId="16" applyNumberFormats="0" applyBorderFormats="0" applyFontFormats="0" applyPatternFormats="0" applyAlignmentFormats="0" applyWidthHeightFormats="0"/>
</file>

<file path=xl/queryTables/queryTable5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400_A131_D158" connectionId="1808" xr16:uid="{00000000-0016-0000-2200-000040020000}" autoFormatId="16" applyNumberFormats="0" applyBorderFormats="0" applyFontFormats="0" applyPatternFormats="0" applyAlignmentFormats="0" applyWidthHeightFormats="0"/>
</file>

<file path=xl/queryTables/queryTable5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350_A130_D159" connectionId="1807" xr16:uid="{00000000-0016-0000-2200-00004B020000}" autoFormatId="16" applyNumberFormats="0" applyBorderFormats="0" applyFontFormats="0" applyPatternFormats="0" applyAlignmentFormats="0" applyWidthHeightFormats="0"/>
</file>

<file path=xl/queryTables/queryTable5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210_A115_D167" connectionId="1787" xr16:uid="{00000000-0016-0000-2200-000049020000}" autoFormatId="16" applyNumberFormats="0" applyBorderFormats="0" applyFontFormats="0" applyPatternFormats="0" applyAlignmentFormats="0" applyWidthHeightFormats="0"/>
</file>

<file path=xl/queryTables/queryTable5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220_A117_D166" connectionId="1789" xr16:uid="{00000000-0016-0000-2200-000048020000}" autoFormatId="16" applyNumberFormats="0" applyBorderFormats="0" applyFontFormats="0" applyPatternFormats="0" applyAlignmentFormats="0" applyWidthHeightFormats="0"/>
</file>

<file path=xl/queryTables/queryTable5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320_A125_D156" connectionId="1801" xr16:uid="{00000000-0016-0000-2200-000046020000}" autoFormatId="16" applyNumberFormats="0" applyBorderFormats="0" applyFontFormats="0" applyPatternFormats="0" applyAlignmentFormats="0" applyWidthHeightFormats="0"/>
</file>

<file path=xl/queryTables/queryTable5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140_A111_D174" connectionId="1781" xr16:uid="{00000000-0016-0000-2200-00003F020000}" autoFormatId="16" applyNumberFormats="0" applyBorderFormats="0" applyFontFormats="0" applyPatternFormats="0" applyAlignmentFormats="0" applyWidthHeightFormats="0"/>
</file>

<file path=xl/queryTables/queryTable5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440_A137_D148" connectionId="1812" xr16:uid="{00000000-0016-0000-2200-000043020000}" autoFormatId="16" applyNumberFormats="0" applyBorderFormats="0" applyFontFormats="0" applyPatternFormats="0" applyAlignmentFormats="0" applyWidthHeightFormats="0"/>
</file>

<file path=xl/queryTables/queryTable5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420_A136_D147" connectionId="1810" xr16:uid="{00000000-0016-0000-2200-000041020000}" autoFormatId="16" applyNumberFormats="0" applyBorderFormats="0" applyFontFormats="0" applyPatternFormats="0" applyAlignmentFormats="0" applyWidthHeightFormats="0"/>
</file>

<file path=xl/queryTables/queryTable5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200_A114_D168" connectionId="1785" xr16:uid="{00000000-0016-0000-2200-000039020000}" autoFormatId="16" applyNumberFormats="0" applyBorderFormats="0" applyFontFormats="0" applyPatternFormats="0" applyAlignmentFormats="0" applyWidthHeightFormats="0"/>
</file>

<file path=xl/queryTables/queryTable5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430_A135_D149" connectionId="1811" xr16:uid="{00000000-0016-0000-2200-000036020000}" autoFormatId="16" applyNumberFormats="0" applyBorderFormats="0" applyFontFormats="0" applyPatternFormats="0" applyAlignmentFormats="0" applyWidthHeightFormats="0"/>
</file>

<file path=xl/queryTables/queryTable5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130_A109_D170" connectionId="1779" xr16:uid="{00000000-0016-0000-2200-000037020000}" autoFormatId="16" applyNumberFormats="0" applyBorderFormats="0" applyFontFormats="0" applyPatternFormats="0" applyAlignmentFormats="0" applyWidthHeightFormats="0"/>
</file>

<file path=xl/queryTables/queryTable5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120_A107_D170" connectionId="1777" xr16:uid="{00000000-0016-0000-2200-00004C020000}" autoFormatId="16" applyNumberFormats="0" applyBorderFormats="0" applyFontFormats="0" applyPatternFormats="0" applyAlignmentFormats="0" applyWidthHeightFormats="0"/>
</file>

<file path=xl/queryTables/queryTable5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340_A129_D160" connectionId="1805" xr16:uid="{00000000-0016-0000-2200-000047020000}" autoFormatId="16" applyNumberFormats="0" applyBorderFormats="0" applyFontFormats="0" applyPatternFormats="0" applyAlignmentFormats="0" applyWidthHeightFormats="0"/>
</file>

<file path=xl/queryTables/queryTable5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510_A141_D149" connectionId="1815" xr16:uid="{00000000-0016-0000-2200-000045020000}" autoFormatId="16" applyNumberFormats="0" applyBorderFormats="0" applyFontFormats="0" applyPatternFormats="0" applyAlignmentFormats="0" applyWidthHeightFormats="0"/>
</file>

<file path=xl/queryTables/queryTable5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500_A140_D147" connectionId="1814" xr16:uid="{00000000-0016-0000-2200-00004E020000}" autoFormatId="16" applyNumberFormats="0" applyBorderFormats="0" applyFontFormats="0" applyPatternFormats="0" applyAlignmentFormats="0" applyWidthHeightFormats="0"/>
</file>

<file path=xl/queryTables/queryTable5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0930_A220_D091" connectionId="1766" xr16:uid="{00000000-0016-0000-2300-000055020000}" autoFormatId="16" applyNumberFormats="0" applyBorderFormats="0" applyFontFormats="0" applyPatternFormats="0" applyAlignmentFormats="0" applyWidthHeightFormats="0"/>
</file>

<file path=xl/queryTables/queryTable5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0940_A218_D097" connectionId="1767" xr16:uid="{00000000-0016-0000-2300-000067020000}" autoFormatId="16" applyNumberFormats="0" applyBorderFormats="0" applyFontFormats="0" applyPatternFormats="0" applyAlignmentFormats="0" applyWidthHeightFormats="0"/>
</file>

<file path=xl/queryTables/queryTable5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250_A213_D190" connectionId="1796" xr16:uid="{00000000-0016-0000-2300-00005A020000}" autoFormatId="16" applyNumberFormats="0" applyBorderFormats="0" applyFontFormats="0" applyPatternFormats="0" applyAlignmentFormats="0" applyWidthHeightFormats="0"/>
</file>

<file path=xl/queryTables/queryTable5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010_A213_D109" connectionId="1770" xr16:uid="{00000000-0016-0000-2300-000066020000}" autoFormatId="16" applyNumberFormats="0" applyBorderFormats="0" applyFontFormats="0" applyPatternFormats="0" applyAlignmentFormats="0" applyWidthHeightFormats="0"/>
</file>

<file path=xl/queryTables/queryTable5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230_A212_D188" connectionId="1792" xr16:uid="{00000000-0016-0000-2300-000065020000}" autoFormatId="16" applyNumberFormats="0" applyBorderFormats="0" applyFontFormats="0" applyPatternFormats="0" applyAlignmentFormats="0" applyWidthHeightFormats="0"/>
</file>

<file path=xl/queryTables/queryTable5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050_A208_D123" connectionId="1774" xr16:uid="{00000000-0016-0000-2300-000052020000}" autoFormatId="16" applyNumberFormats="0" applyBorderFormats="0" applyFontFormats="0" applyPatternFormats="0" applyAlignmentFormats="0" applyWidthHeightFormats="0"/>
</file>

<file path=xl/queryTables/queryTable5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330_A214_D204" connectionId="1804" xr16:uid="{00000000-0016-0000-2300-000056020000}" autoFormatId="16" applyNumberFormats="0" applyBorderFormats="0" applyFontFormats="0" applyPatternFormats="0" applyAlignmentFormats="0" applyWidthHeightFormats="0"/>
</file>

<file path=xl/queryTables/queryTable5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340_A213_D210" connectionId="1806" xr16:uid="{00000000-0016-0000-2300-00005B020000}" autoFormatId="16" applyNumberFormats="0" applyBorderFormats="0" applyFontFormats="0" applyPatternFormats="0" applyAlignmentFormats="0" applyWidthHeightFormats="0"/>
</file>

<file path=xl/queryTables/queryTable6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110_A209_D130" connectionId="1776" xr16:uid="{00000000-0016-0000-2300-000060020000}" autoFormatId="16" applyNumberFormats="0" applyBorderFormats="0" applyFontFormats="0" applyPatternFormats="0" applyAlignmentFormats="0" applyWidthHeightFormats="0"/>
</file>

<file path=xl/queryTables/queryTable6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300_A212_D193" connectionId="1798" xr16:uid="{00000000-0016-0000-2300-00005F020000}" autoFormatId="16" applyNumberFormats="0" applyBorderFormats="0" applyFontFormats="0" applyPatternFormats="0" applyAlignmentFormats="0" applyWidthHeightFormats="0"/>
</file>

<file path=xl/queryTables/queryTable6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210_A212_D179" connectionId="1788" xr16:uid="{00000000-0016-0000-2300-000053020000}" autoFormatId="16" applyNumberFormats="0" applyBorderFormats="0" applyFontFormats="0" applyPatternFormats="0" applyAlignmentFormats="0" applyWidthHeightFormats="0"/>
</file>

<file path=xl/queryTables/queryTable6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020_A213_D111" connectionId="1771" xr16:uid="{00000000-0016-0000-2300-00005E020000}" autoFormatId="16" applyNumberFormats="0" applyBorderFormats="0" applyFontFormats="0" applyPatternFormats="0" applyAlignmentFormats="0" applyWidthHeightFormats="0"/>
</file>

<file path=xl/queryTables/queryTable6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040_A208_D121" connectionId="1773" xr16:uid="{00000000-0016-0000-2300-000057020000}" autoFormatId="16" applyNumberFormats="0" applyBorderFormats="0" applyFontFormats="0" applyPatternFormats="0" applyAlignmentFormats="0" applyWidthHeightFormats="0"/>
</file>

<file path=xl/queryTables/queryTable6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000_A213_D104" connectionId="1769" xr16:uid="{00000000-0016-0000-2300-000062020000}" autoFormatId="16" applyNumberFormats="0" applyBorderFormats="0" applyFontFormats="0" applyPatternFormats="0" applyAlignmentFormats="0" applyWidthHeightFormats="0"/>
</file>

<file path=xl/queryTables/queryTable6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220_A212_D182" connectionId="1790" xr16:uid="{00000000-0016-0000-2300-000054020000}" autoFormatId="16" applyNumberFormats="0" applyBorderFormats="0" applyFontFormats="0" applyPatternFormats="0" applyAlignmentFormats="0" applyWidthHeightFormats="0"/>
</file>

<file path=xl/queryTables/queryTable6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0950_A217_D100" connectionId="1768" xr16:uid="{00000000-0016-0000-2300-000061020000}" autoFormatId="16" applyNumberFormats="0" applyBorderFormats="0" applyFontFormats="0" applyPatternFormats="0" applyAlignmentFormats="0" applyWidthHeightFormats="0"/>
</file>

<file path=xl/queryTables/queryTable6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030_A209_D115" connectionId="1772" xr16:uid="{00000000-0016-0000-2300-000059020000}" autoFormatId="16" applyNumberFormats="0" applyBorderFormats="0" applyFontFormats="0" applyPatternFormats="0" applyAlignmentFormats="0" applyWidthHeightFormats="0"/>
</file>

<file path=xl/queryTables/queryTable6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120_A210_D144" connectionId="1778" xr16:uid="{00000000-0016-0000-2300-000064020000}" autoFormatId="16" applyNumberFormats="0" applyBorderFormats="0" applyFontFormats="0" applyPatternFormats="0" applyAlignmentFormats="0" applyWidthHeightFormats="0"/>
</file>

<file path=xl/queryTables/queryTable6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140_A212_D159" connectionId="1782" xr16:uid="{00000000-0016-0000-2300-00005C020000}" autoFormatId="16" applyNumberFormats="0" applyBorderFormats="0" applyFontFormats="0" applyPatternFormats="0" applyAlignmentFormats="0" applyWidthHeightFormats="0"/>
</file>

<file path=xl/queryTables/queryTable6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200_A211_D175" connectionId="1786" xr16:uid="{00000000-0016-0000-2300-000050020000}" autoFormatId="16" applyNumberFormats="0" applyBorderFormats="0" applyFontFormats="0" applyPatternFormats="0" applyAlignmentFormats="0" applyWidthHeightFormats="0"/>
</file>

<file path=xl/queryTables/queryTable6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240_A213_D189" connectionId="1794" xr16:uid="{00000000-0016-0000-2300-00005D020000}" autoFormatId="16" applyNumberFormats="0" applyBorderFormats="0" applyFontFormats="0" applyPatternFormats="0" applyAlignmentFormats="0" applyWidthHeightFormats="0"/>
</file>

<file path=xl/queryTables/queryTable6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130_A211_D151" connectionId="1780" xr16:uid="{00000000-0016-0000-2300-00004F020000}" autoFormatId="16" applyNumberFormats="0" applyBorderFormats="0" applyFontFormats="0" applyPatternFormats="0" applyAlignmentFormats="0" applyWidthHeightFormats="0"/>
</file>

<file path=xl/queryTables/queryTable6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150_A212_D170" connectionId="1784" xr16:uid="{00000000-0016-0000-2300-000063020000}" autoFormatId="16" applyNumberFormats="0" applyBorderFormats="0" applyFontFormats="0" applyPatternFormats="0" applyAlignmentFormats="0" applyWidthHeightFormats="0"/>
</file>

<file path=xl/queryTables/queryTable6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310_A213_D196" connectionId="1800" xr16:uid="{00000000-0016-0000-2300-000058020000}" autoFormatId="16" applyNumberFormats="0" applyBorderFormats="0" applyFontFormats="0" applyPatternFormats="0" applyAlignmentFormats="0" applyWidthHeightFormats="0"/>
</file>

<file path=xl/queryTables/queryTable6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71320_A214_D201" connectionId="1802" xr16:uid="{00000000-0016-0000-2300-000051020000}" autoFormatId="16" applyNumberFormats="0" applyBorderFormats="0" applyFontFormats="0" applyPatternFormats="0" applyAlignmentFormats="0" applyWidthHeightFormats="0"/>
</file>

<file path=xl/queryTables/queryTable6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420_A204_D128" connectionId="1850" xr16:uid="{00000000-0016-0000-2400-000068020000}" autoFormatId="16" applyNumberFormats="0" applyBorderFormats="0" applyFontFormats="0" applyPatternFormats="0" applyAlignmentFormats="0" applyWidthHeightFormats="0"/>
</file>

<file path=xl/queryTables/queryTable6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330_A198_D109" connectionId="1841" xr16:uid="{00000000-0016-0000-2400-00006B020000}" autoFormatId="16" applyNumberFormats="0" applyBorderFormats="0" applyFontFormats="0" applyPatternFormats="0" applyAlignmentFormats="0" applyWidthHeightFormats="0"/>
</file>

<file path=xl/queryTables/queryTable6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320_A199_D110" connectionId="1839" xr16:uid="{00000000-0016-0000-2400-000072020000}" autoFormatId="16" applyNumberFormats="0" applyBorderFormats="0" applyFontFormats="0" applyPatternFormats="0" applyAlignmentFormats="0" applyWidthHeightFormats="0"/>
</file>

<file path=xl/queryTables/queryTable6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250_A197_D108" connectionId="1833" xr16:uid="{00000000-0016-0000-2400-000069020000}" autoFormatId="16" applyNumberFormats="0" applyBorderFormats="0" applyFontFormats="0" applyPatternFormats="0" applyAlignmentFormats="0" applyWidthHeightFormats="0"/>
</file>

<file path=xl/queryTables/queryTable6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220_A196_D104" connectionId="1827" xr16:uid="{00000000-0016-0000-2400-000078020000}" autoFormatId="16" applyNumberFormats="0" applyBorderFormats="0" applyFontFormats="0" applyPatternFormats="0" applyAlignmentFormats="0" applyWidthHeightFormats="0"/>
</file>

<file path=xl/queryTables/queryTable6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450_A205_D142" connectionId="1853" xr16:uid="{00000000-0016-0000-2400-00006F020000}" autoFormatId="16" applyNumberFormats="0" applyBorderFormats="0" applyFontFormats="0" applyPatternFormats="0" applyAlignmentFormats="0" applyWidthHeightFormats="0"/>
</file>

<file path=xl/queryTables/queryTable6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350_A202_D124" connectionId="1845" xr16:uid="{00000000-0016-0000-2400-000070020000}" autoFormatId="16" applyNumberFormats="0" applyBorderFormats="0" applyFontFormats="0" applyPatternFormats="0" applyAlignmentFormats="0" applyWidthHeightFormats="0"/>
</file>

<file path=xl/queryTables/queryTable6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520_A205_D146" connectionId="1856" xr16:uid="{00000000-0016-0000-2400-000074020000}" autoFormatId="16" applyNumberFormats="0" applyBorderFormats="0" applyFontFormats="0" applyPatternFormats="0" applyAlignmentFormats="0" applyWidthHeightFormats="0"/>
</file>

<file path=xl/queryTables/queryTable6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440_A204_D139" connectionId="1852" xr16:uid="{00000000-0016-0000-2400-000073020000}" autoFormatId="16" applyNumberFormats="0" applyBorderFormats="0" applyFontFormats="0" applyPatternFormats="0" applyAlignmentFormats="0" applyWidthHeightFormats="0"/>
</file>

<file path=xl/queryTables/queryTable6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310_A199_D101" connectionId="1837" xr16:uid="{00000000-0016-0000-2400-000077020000}" autoFormatId="16" applyNumberFormats="0" applyBorderFormats="0" applyFontFormats="0" applyPatternFormats="0" applyAlignmentFormats="0" applyWidthHeightFormats="0"/>
</file>

<file path=xl/queryTables/queryTable6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240_A196_D106" connectionId="1831" xr16:uid="{00000000-0016-0000-2400-00006E020000}" autoFormatId="16" applyNumberFormats="0" applyBorderFormats="0" applyFontFormats="0" applyPatternFormats="0" applyAlignmentFormats="0" applyWidthHeightFormats="0"/>
</file>

<file path=xl/queryTables/queryTable6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500_A204_D141" connectionId="1854" xr16:uid="{00000000-0016-0000-2400-000076020000}" autoFormatId="16" applyNumberFormats="0" applyBorderFormats="0" applyFontFormats="0" applyPatternFormats="0" applyAlignmentFormats="0" applyWidthHeightFormats="0"/>
</file>

<file path=xl/queryTables/queryTable6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430_A203_D136" connectionId="1851" xr16:uid="{00000000-0016-0000-2400-00006A020000}" autoFormatId="16" applyNumberFormats="0" applyBorderFormats="0" applyFontFormats="0" applyPatternFormats="0" applyAlignmentFormats="0" applyWidthHeightFormats="0"/>
</file>

<file path=xl/queryTables/queryTable6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410_A202_D127" connectionId="1849" xr16:uid="{00000000-0016-0000-2400-00006C020000}" autoFormatId="16" applyNumberFormats="0" applyBorderFormats="0" applyFontFormats="0" applyPatternFormats="0" applyAlignmentFormats="0" applyWidthHeightFormats="0"/>
</file>

<file path=xl/queryTables/queryTable6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400_A203_D126" connectionId="1847" xr16:uid="{00000000-0016-0000-2400-000075020000}" autoFormatId="16" applyNumberFormats="0" applyBorderFormats="0" applyFontFormats="0" applyPatternFormats="0" applyAlignmentFormats="0" applyWidthHeightFormats="0"/>
</file>

<file path=xl/queryTables/queryTable6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230_A195_D105" connectionId="1829" xr16:uid="{00000000-0016-0000-2400-000079020000}" autoFormatId="16" applyNumberFormats="0" applyBorderFormats="0" applyFontFormats="0" applyPatternFormats="0" applyAlignmentFormats="0" applyWidthHeightFormats="0"/>
</file>

<file path=xl/queryTables/queryTable6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300_A198_D105" connectionId="1835" xr16:uid="{00000000-0016-0000-2400-00006D020000}" autoFormatId="16" applyNumberFormats="0" applyBorderFormats="0" applyFontFormats="0" applyPatternFormats="0" applyAlignmentFormats="0" applyWidthHeightFormats="0"/>
</file>

<file path=xl/queryTables/queryTable6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340_A199_D119" connectionId="1843" xr16:uid="{00000000-0016-0000-2400-00007A020000}" autoFormatId="16" applyNumberFormats="0" applyBorderFormats="0" applyFontFormats="0" applyPatternFormats="0" applyAlignmentFormats="0" applyWidthHeightFormats="0"/>
</file>

<file path=xl/queryTables/queryTable6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510_A204_D143" connectionId="1855" xr16:uid="{00000000-0016-0000-2400-000071020000}" autoFormatId="16" applyNumberFormats="0" applyBorderFormats="0" applyFontFormats="0" applyPatternFormats="0" applyAlignmentFormats="0" applyWidthHeightFormats="0"/>
</file>

<file path=xl/queryTables/queryTable6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510_A200_D132" connectionId="1858" xr16:uid="{00000000-0016-0000-2500-000089020000}" autoFormatId="16" applyNumberFormats="0" applyBorderFormats="0" applyFontFormats="0" applyPatternFormats="0" applyAlignmentFormats="0" applyWidthHeightFormats="0"/>
</file>

<file path=xl/queryTables/queryTable6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720_A214_D057" connectionId="1884" xr16:uid="{00000000-0016-0000-2500-000080020000}" autoFormatId="16" applyNumberFormats="0" applyBorderFormats="0" applyFontFormats="0" applyPatternFormats="0" applyAlignmentFormats="0" applyWidthHeightFormats="0"/>
</file>

<file path=xl/queryTables/queryTable6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730_A217_D051" connectionId="1887" xr16:uid="{00000000-0016-0000-2500-00007D020000}" autoFormatId="16" applyNumberFormats="0" applyBorderFormats="0" applyFontFormats="0" applyPatternFormats="0" applyAlignmentFormats="0" applyWidthHeightFormats="0"/>
</file>

<file path=xl/queryTables/queryTable6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630_A206_D088" connectionId="1869" xr16:uid="{00000000-0016-0000-2500-000086020000}" autoFormatId="16" applyNumberFormats="0" applyBorderFormats="0" applyFontFormats="0" applyPatternFormats="0" applyAlignmentFormats="0" applyWidthHeightFormats="0"/>
</file>

<file path=xl/queryTables/queryTable6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520_A201_D130" connectionId="1859" xr16:uid="{00000000-0016-0000-2500-000081020000}" autoFormatId="16" applyNumberFormats="0" applyBorderFormats="0" applyFontFormats="0" applyPatternFormats="0" applyAlignmentFormats="0" applyWidthHeightFormats="0"/>
</file>

<file path=xl/queryTables/queryTable6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500_A199_D138" connectionId="1857" xr16:uid="{00000000-0016-0000-2500-00007B020000}" autoFormatId="16" applyNumberFormats="0" applyBorderFormats="0" applyFontFormats="0" applyPatternFormats="0" applyAlignmentFormats="0" applyWidthHeightFormats="0"/>
</file>

<file path=xl/queryTables/queryTable6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600_A203_D107" connectionId="1863" xr16:uid="{00000000-0016-0000-2500-000083020000}" autoFormatId="16" applyNumberFormats="0" applyBorderFormats="0" applyFontFormats="0" applyPatternFormats="0" applyAlignmentFormats="0" applyWidthHeightFormats="0"/>
</file>

<file path=xl/queryTables/queryTable6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530_A202_D124" connectionId="1860" xr16:uid="{00000000-0016-0000-2500-00007C020000}" autoFormatId="16" applyNumberFormats="0" applyBorderFormats="0" applyFontFormats="0" applyPatternFormats="0" applyAlignmentFormats="0" applyWidthHeightFormats="0"/>
</file>

<file path=xl/queryTables/queryTable6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550_A203_D113" connectionId="1862" xr16:uid="{00000000-0016-0000-2500-00008B020000}" autoFormatId="16" applyNumberFormats="0" applyBorderFormats="0" applyFontFormats="0" applyPatternFormats="0" applyAlignmentFormats="0" applyWidthHeightFormats="0"/>
</file>

<file path=xl/queryTables/queryTable6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710_A211_D064" connectionId="1881" xr16:uid="{00000000-0016-0000-2500-00007F020000}" autoFormatId="16" applyNumberFormats="0" applyBorderFormats="0" applyFontFormats="0" applyPatternFormats="0" applyAlignmentFormats="0" applyWidthHeightFormats="0"/>
</file>

<file path=xl/queryTables/queryTable6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620_A205_D095" connectionId="1866" xr16:uid="{00000000-0016-0000-2500-000088020000}" autoFormatId="16" applyNumberFormats="0" applyBorderFormats="0" applyFontFormats="0" applyPatternFormats="0" applyAlignmentFormats="0" applyWidthHeightFormats="0"/>
</file>

<file path=xl/queryTables/queryTable6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740_A219_D046" connectionId="1890" xr16:uid="{00000000-0016-0000-2500-00008A020000}" autoFormatId="16" applyNumberFormats="0" applyBorderFormats="0" applyFontFormats="0" applyPatternFormats="0" applyAlignmentFormats="0" applyWidthHeightFormats="0"/>
</file>

<file path=xl/queryTables/queryTable6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700_A209_D069" connectionId="1878" xr16:uid="{00000000-0016-0000-2500-000087020000}" autoFormatId="16" applyNumberFormats="0" applyBorderFormats="0" applyFontFormats="0" applyPatternFormats="0" applyAlignmentFormats="0" applyWidthHeightFormats="0"/>
</file>

<file path=xl/queryTables/queryTable6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750_A221_D041" connectionId="1893" xr16:uid="{00000000-0016-0000-2500-00008C020000}" autoFormatId="16" applyNumberFormats="0" applyBorderFormats="0" applyFontFormats="0" applyPatternFormats="0" applyAlignmentFormats="0" applyWidthHeightFormats="0"/>
</file>

<file path=xl/queryTables/queryTable6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640_A206_D080" connectionId="1872" xr16:uid="{00000000-0016-0000-2500-000084020000}" autoFormatId="16" applyNumberFormats="0" applyBorderFormats="0" applyFontFormats="0" applyPatternFormats="0" applyAlignmentFormats="0" applyWidthHeightFormats="0"/>
</file>

<file path=xl/queryTables/queryTable6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540_A201_D120" connectionId="1861" xr16:uid="{00000000-0016-0000-2500-000082020000}" autoFormatId="16" applyNumberFormats="0" applyBorderFormats="0" applyFontFormats="0" applyPatternFormats="0" applyAlignmentFormats="0" applyWidthHeightFormats="0"/>
</file>

<file path=xl/queryTables/queryTable6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610_A204_D100" connectionId="1864" xr16:uid="{00000000-0016-0000-2500-00007E020000}" autoFormatId="16" applyNumberFormats="0" applyBorderFormats="0" applyFontFormats="0" applyPatternFormats="0" applyAlignmentFormats="0" applyWidthHeightFormats="0"/>
</file>

<file path=xl/queryTables/queryTable6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650_A208_D074" connectionId="1875" xr16:uid="{00000000-0016-0000-2500-000085020000}" autoFormatId="16" applyNumberFormats="0" applyBorderFormats="0" applyFontFormats="0" applyPatternFormats="0" applyAlignmentFormats="0" applyWidthHeightFormats="0"/>
</file>

<file path=xl/queryTables/queryTable6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740_A189_D136" connectionId="1889" xr16:uid="{00000000-0016-0000-2600-00009A020000}" autoFormatId="16" applyNumberFormats="0" applyBorderFormats="0" applyFontFormats="0" applyPatternFormats="0" applyAlignmentFormats="0" applyWidthHeightFormats="0"/>
</file>

<file path=xl/queryTables/queryTable6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710_A192_D154" connectionId="1880" xr16:uid="{00000000-0016-0000-2600-000096020000}" autoFormatId="16" applyNumberFormats="0" applyBorderFormats="0" applyFontFormats="0" applyPatternFormats="0" applyAlignmentFormats="0" applyWidthHeightFormats="0"/>
</file>

<file path=xl/queryTables/queryTable6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630_A194_D171" connectionId="1868" xr16:uid="{00000000-0016-0000-2600-000099020000}" autoFormatId="16" applyNumberFormats="0" applyBorderFormats="0" applyFontFormats="0" applyPatternFormats="0" applyAlignmentFormats="0" applyWidthHeightFormats="0"/>
</file>

<file path=xl/queryTables/queryTable6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940_A169_D091" connectionId="1912" xr16:uid="{00000000-0016-0000-2600-000094020000}" autoFormatId="16" applyNumberFormats="0" applyBorderFormats="0" applyFontFormats="0" applyPatternFormats="0" applyAlignmentFormats="0" applyWidthHeightFormats="0"/>
</file>

<file path=xl/queryTables/queryTable6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850_A181_D106" connectionId="1905" xr16:uid="{00000000-0016-0000-2600-00009B020000}" autoFormatId="16" applyNumberFormats="0" applyBorderFormats="0" applyFontFormats="0" applyPatternFormats="0" applyAlignmentFormats="0" applyWidthHeightFormats="0"/>
</file>

<file path=xl/queryTables/queryTable6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840_A180_D112" connectionId="1903" xr16:uid="{00000000-0016-0000-2600-0000A1020000}" autoFormatId="16" applyNumberFormats="0" applyBorderFormats="0" applyFontFormats="0" applyPatternFormats="0" applyAlignmentFormats="0" applyWidthHeightFormats="0"/>
</file>

<file path=xl/queryTables/queryTable6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720_A193_D146" connectionId="1883" xr16:uid="{00000000-0016-0000-2600-0000A2020000}" autoFormatId="16" applyNumberFormats="0" applyBorderFormats="0" applyFontFormats="0" applyPatternFormats="0" applyAlignmentFormats="0" applyWidthHeightFormats="0"/>
</file>

<file path=xl/queryTables/queryTable6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750_A189_D132" connectionId="1892" xr16:uid="{00000000-0016-0000-2600-000090020000}" autoFormatId="16" applyNumberFormats="0" applyBorderFormats="0" applyFontFormats="0" applyPatternFormats="0" applyAlignmentFormats="0" applyWidthHeightFormats="0"/>
</file>

<file path=xl/queryTables/queryTable6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2000_A163_D083" connectionId="1914" xr16:uid="{00000000-0016-0000-2600-000097020000}" autoFormatId="16" applyNumberFormats="0" applyBorderFormats="0" applyFontFormats="0" applyPatternFormats="0" applyAlignmentFormats="0" applyWidthHeightFormats="0"/>
</file>

<file path=xl/queryTables/queryTable6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700_A192_D159" connectionId="1877" xr16:uid="{00000000-0016-0000-2600-000093020000}" autoFormatId="16" applyNumberFormats="0" applyBorderFormats="0" applyFontFormats="0" applyPatternFormats="0" applyAlignmentFormats="0" applyWidthHeightFormats="0"/>
</file>

<file path=xl/queryTables/queryTable6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910_A177_D101" connectionId="1909" xr16:uid="{00000000-0016-0000-2600-00009E020000}" autoFormatId="16" applyNumberFormats="0" applyBorderFormats="0" applyFontFormats="0" applyPatternFormats="0" applyAlignmentFormats="0" applyWidthHeightFormats="0"/>
</file>

<file path=xl/queryTables/queryTable6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730_A191_D142" connectionId="1886" xr16:uid="{00000000-0016-0000-2600-000095020000}" autoFormatId="16" applyNumberFormats="0" applyBorderFormats="0" applyFontFormats="0" applyPatternFormats="0" applyAlignmentFormats="0" applyWidthHeightFormats="0"/>
</file>

<file path=xl/queryTables/queryTable6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900_A178_D103" connectionId="1907" xr16:uid="{00000000-0016-0000-2600-00008F020000}" autoFormatId="16" applyNumberFormats="0" applyBorderFormats="0" applyFontFormats="0" applyPatternFormats="0" applyAlignmentFormats="0" applyWidthHeightFormats="0"/>
</file>

<file path=xl/queryTables/queryTable6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820_A185_D119" connectionId="1899" xr16:uid="{00000000-0016-0000-2600-000091020000}" autoFormatId="16" applyNumberFormats="0" applyBorderFormats="0" applyFontFormats="0" applyPatternFormats="0" applyAlignmentFormats="0" applyWidthHeightFormats="0"/>
</file>

<file path=xl/queryTables/queryTable6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920_A175_D097" connectionId="1910" xr16:uid="{00000000-0016-0000-2600-00008E020000}" autoFormatId="16" applyNumberFormats="0" applyBorderFormats="0" applyFontFormats="0" applyPatternFormats="0" applyAlignmentFormats="0" applyWidthHeightFormats="0"/>
</file>

<file path=xl/queryTables/queryTable6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640_A194_D166" connectionId="1871" xr16:uid="{00000000-0016-0000-2600-000092020000}" autoFormatId="16" applyNumberFormats="0" applyBorderFormats="0" applyFontFormats="0" applyPatternFormats="0" applyAlignmentFormats="0" applyWidthHeightFormats="0"/>
</file>

<file path=xl/queryTables/queryTable6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650_A193_D163" connectionId="1874" xr16:uid="{00000000-0016-0000-2600-0000A0020000}" autoFormatId="16" applyNumberFormats="0" applyBorderFormats="0" applyFontFormats="0" applyPatternFormats="0" applyAlignmentFormats="0" applyWidthHeightFormats="0"/>
</file>

<file path=xl/queryTables/queryTable6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830_A184_D116" connectionId="1901" xr16:uid="{00000000-0016-0000-2600-00008D020000}" autoFormatId="16" applyNumberFormats="0" applyBorderFormats="0" applyFontFormats="0" applyPatternFormats="0" applyAlignmentFormats="0" applyWidthHeightFormats="0"/>
</file>

<file path=xl/queryTables/queryTable6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930_A171_D092" connectionId="1911" xr16:uid="{00000000-0016-0000-2600-000098020000}" autoFormatId="16" applyNumberFormats="0" applyBorderFormats="0" applyFontFormats="0" applyPatternFormats="0" applyAlignmentFormats="0" applyWidthHeightFormats="0"/>
</file>

<file path=xl/queryTables/queryTable6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800_A188_D128" connectionId="1895" xr16:uid="{00000000-0016-0000-2600-00009F020000}" autoFormatId="16" applyNumberFormats="0" applyBorderFormats="0" applyFontFormats="0" applyPatternFormats="0" applyAlignmentFormats="0" applyWidthHeightFormats="0"/>
</file>

<file path=xl/queryTables/queryTable6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950_A166_D087" connectionId="1913" xr16:uid="{00000000-0016-0000-2600-00009C020000}" autoFormatId="16" applyNumberFormats="0" applyBorderFormats="0" applyFontFormats="0" applyPatternFormats="0" applyAlignmentFormats="0" applyWidthHeightFormats="0"/>
</file>

<file path=xl/queryTables/queryTable6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810_A187_D124" connectionId="1897" xr16:uid="{00000000-0016-0000-2600-00009D020000}" autoFormatId="16" applyNumberFormats="0" applyBorderFormats="0" applyFontFormats="0" applyPatternFormats="0" applyAlignmentFormats="0" applyWidthHeightFormats="0"/>
</file>

<file path=xl/queryTables/queryTable6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800_A307_D094" connectionId="1896" xr16:uid="{00000000-0016-0000-2700-0000B1020000}" autoFormatId="16" applyNumberFormats="0" applyBorderFormats="0" applyFontFormats="0" applyPatternFormats="0" applyAlignmentFormats="0" applyWidthHeightFormats="0"/>
</file>

<file path=xl/queryTables/queryTable6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850_A320_D100" connectionId="1906" xr16:uid="{00000000-0016-0000-2700-0000A8020000}" autoFormatId="16" applyNumberFormats="0" applyBorderFormats="0" applyFontFormats="0" applyPatternFormats="0" applyAlignmentFormats="0" applyWidthHeightFormats="0"/>
</file>

<file path=xl/queryTables/queryTable6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720_A293_D092" connectionId="1885" xr16:uid="{00000000-0016-0000-2700-0000A5020000}" autoFormatId="16" applyNumberFormats="0" applyBorderFormats="0" applyFontFormats="0" applyPatternFormats="0" applyAlignmentFormats="0" applyWidthHeightFormats="0"/>
</file>

<file path=xl/queryTables/queryTable6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710_A293_D091" connectionId="1882" xr16:uid="{00000000-0016-0000-2700-0000AE020000}" autoFormatId="16" applyNumberFormats="0" applyBorderFormats="0" applyFontFormats="0" applyPatternFormats="0" applyAlignmentFormats="0" applyWidthHeightFormats="0"/>
</file>

<file path=xl/queryTables/queryTable6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630_A275_D097" connectionId="1870" xr16:uid="{00000000-0016-0000-2700-0000A9020000}" autoFormatId="16" applyNumberFormats="0" applyBorderFormats="0" applyFontFormats="0" applyPatternFormats="0" applyAlignmentFormats="0" applyWidthHeightFormats="0"/>
</file>

<file path=xl/queryTables/queryTable6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620_A273_D096" connectionId="1867" xr16:uid="{00000000-0016-0000-2700-0000A3020000}" autoFormatId="16" applyNumberFormats="0" applyBorderFormats="0" applyFontFormats="0" applyPatternFormats="0" applyAlignmentFormats="0" applyWidthHeightFormats="0"/>
</file>

<file path=xl/queryTables/queryTable6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830_A313_D097" connectionId="1902" xr16:uid="{00000000-0016-0000-2700-0000AB020000}" autoFormatId="16" applyNumberFormats="0" applyBorderFormats="0" applyFontFormats="0" applyPatternFormats="0" applyAlignmentFormats="0" applyWidthHeightFormats="0"/>
</file>

<file path=xl/queryTables/queryTable6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900_A323_D102" connectionId="1908" xr16:uid="{00000000-0016-0000-2700-0000A4020000}" autoFormatId="16" applyNumberFormats="0" applyBorderFormats="0" applyFontFormats="0" applyPatternFormats="0" applyAlignmentFormats="0" applyWidthHeightFormats="0"/>
</file>

<file path=xl/queryTables/queryTable6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740_A302_D092" connectionId="1891" xr16:uid="{00000000-0016-0000-2700-0000B3020000}" autoFormatId="16" applyNumberFormats="0" applyBorderFormats="0" applyFontFormats="0" applyPatternFormats="0" applyAlignmentFormats="0" applyWidthHeightFormats="0"/>
</file>

<file path=xl/queryTables/queryTable6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810_A308_D094" connectionId="1898" xr16:uid="{00000000-0016-0000-2700-0000A7020000}" autoFormatId="16" applyNumberFormats="0" applyBorderFormats="0" applyFontFormats="0" applyPatternFormats="0" applyAlignmentFormats="0" applyWidthHeightFormats="0"/>
</file>

<file path=xl/queryTables/queryTable6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840_A317_D098" connectionId="1904" xr16:uid="{00000000-0016-0000-2700-0000B0020000}" autoFormatId="16" applyNumberFormats="0" applyBorderFormats="0" applyFontFormats="0" applyPatternFormats="0" applyAlignmentFormats="0" applyWidthHeightFormats="0"/>
</file>

<file path=xl/queryTables/queryTable6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700_A290_D093" connectionId="1879" xr16:uid="{00000000-0016-0000-2700-0000B2020000}" autoFormatId="16" applyNumberFormats="0" applyBorderFormats="0" applyFontFormats="0" applyPatternFormats="0" applyAlignmentFormats="0" applyWidthHeightFormats="0"/>
</file>

<file path=xl/queryTables/queryTable6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820_A312_D092" connectionId="1900" xr16:uid="{00000000-0016-0000-2700-0000AF020000}" autoFormatId="16" applyNumberFormats="0" applyBorderFormats="0" applyFontFormats="0" applyPatternFormats="0" applyAlignmentFormats="0" applyWidthHeightFormats="0"/>
</file>

<file path=xl/queryTables/queryTable6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730_A299_D098" connectionId="1888" xr16:uid="{00000000-0016-0000-2700-0000B4020000}" autoFormatId="16" applyNumberFormats="0" applyBorderFormats="0" applyFontFormats="0" applyPatternFormats="0" applyAlignmentFormats="0" applyWidthHeightFormats="0"/>
</file>

<file path=xl/queryTables/queryTable6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610_A270_D098" connectionId="1865" xr16:uid="{00000000-0016-0000-2700-0000AC020000}" autoFormatId="16" applyNumberFormats="0" applyBorderFormats="0" applyFontFormats="0" applyPatternFormats="0" applyAlignmentFormats="0" applyWidthHeightFormats="0"/>
</file>

<file path=xl/queryTables/queryTable6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640_A277_D093" connectionId="1873" xr16:uid="{00000000-0016-0000-2700-0000AA020000}" autoFormatId="16" applyNumberFormats="0" applyBorderFormats="0" applyFontFormats="0" applyPatternFormats="0" applyAlignmentFormats="0" applyWidthHeightFormats="0"/>
</file>

<file path=xl/queryTables/queryTable6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750_A298_D088" connectionId="1894" xr16:uid="{00000000-0016-0000-2700-0000A6020000}" autoFormatId="16" applyNumberFormats="0" applyBorderFormats="0" applyFontFormats="0" applyPatternFormats="0" applyAlignmentFormats="0" applyWidthHeightFormats="0"/>
</file>

<file path=xl/queryTables/queryTable6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21650_A284_D092" connectionId="1876" xr16:uid="{00000000-0016-0000-2700-0000AD020000}" autoFormatId="16" applyNumberFormats="0" applyBorderFormats="0" applyFontFormats="0" applyPatternFormats="0" applyAlignmentFormats="0" applyWidthHeightFormats="0"/>
</file>

<file path=xl/queryTables/queryTable6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1000_A003_D153" connectionId="1927" xr16:uid="{00000000-0016-0000-2800-0000BA020000}" autoFormatId="16" applyNumberFormats="0" applyBorderFormats="0" applyFontFormats="0" applyPatternFormats="0" applyAlignmentFormats="0" applyWidthHeightFormats="0"/>
</file>

<file path=xl/queryTables/queryTable6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0920_A002_D132" connectionId="1923" xr16:uid="{00000000-0016-0000-2800-0000C1020000}" autoFormatId="16" applyNumberFormats="0" applyBorderFormats="0" applyFontFormats="0" applyPatternFormats="0" applyAlignmentFormats="0" applyWidthHeightFormats="0"/>
</file>

<file path=xl/queryTables/queryTable6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0950_A003_D145" connectionId="1926" xr16:uid="{00000000-0016-0000-2800-0000BD020000}" autoFormatId="16" applyNumberFormats="0" applyBorderFormats="0" applyFontFormats="0" applyPatternFormats="0" applyAlignmentFormats="0" applyWidthHeightFormats="0"/>
</file>

<file path=xl/queryTables/queryTable6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0930_A003_D136" connectionId="1924" xr16:uid="{00000000-0016-0000-2800-0000C3020000}" autoFormatId="16" applyNumberFormats="0" applyBorderFormats="0" applyFontFormats="0" applyPatternFormats="0" applyAlignmentFormats="0" applyWidthHeightFormats="0"/>
</file>

<file path=xl/queryTables/queryTable6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0910_A002_D126" connectionId="1922" xr16:uid="{00000000-0016-0000-2800-0000B6020000}" autoFormatId="16" applyNumberFormats="0" applyBorderFormats="0" applyFontFormats="0" applyPatternFormats="0" applyAlignmentFormats="0" applyWidthHeightFormats="0"/>
</file>

<file path=xl/queryTables/queryTable6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0830_A001_D106" connectionId="1918" xr16:uid="{00000000-0016-0000-2800-0000B8020000}" autoFormatId="16" applyNumberFormats="0" applyBorderFormats="0" applyFontFormats="0" applyPatternFormats="0" applyAlignmentFormats="0" applyWidthHeightFormats="0"/>
</file>

<file path=xl/queryTables/queryTable7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0800_A359_D096" connectionId="1915" xr16:uid="{00000000-0016-0000-2800-0000B9020000}" autoFormatId="16" applyNumberFormats="0" applyBorderFormats="0" applyFontFormats="0" applyPatternFormats="0" applyAlignmentFormats="0" applyWidthHeightFormats="0"/>
</file>

<file path=xl/queryTables/queryTable7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1020_A004_D166" connectionId="1931" xr16:uid="{00000000-0016-0000-2800-0000B7020000}" autoFormatId="16" applyNumberFormats="0" applyBorderFormats="0" applyFontFormats="0" applyPatternFormats="0" applyAlignmentFormats="0" applyWidthHeightFormats="0"/>
</file>

<file path=xl/queryTables/queryTable7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1010_A004_D160" connectionId="1929" xr16:uid="{00000000-0016-0000-2800-0000BC020000}" autoFormatId="16" applyNumberFormats="0" applyBorderFormats="0" applyFontFormats="0" applyPatternFormats="0" applyAlignmentFormats="0" applyWidthHeightFormats="0"/>
</file>

<file path=xl/queryTables/queryTable7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0810_A359_D099" connectionId="1916" xr16:uid="{00000000-0016-0000-2800-0000BE020000}" autoFormatId="16" applyNumberFormats="0" applyBorderFormats="0" applyFontFormats="0" applyPatternFormats="0" applyAlignmentFormats="0" applyWidthHeightFormats="0"/>
</file>

<file path=xl/queryTables/queryTable7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0940_A003_D142" connectionId="1925" xr16:uid="{00000000-0016-0000-2800-0000B5020000}" autoFormatId="16" applyNumberFormats="0" applyBorderFormats="0" applyFontFormats="0" applyPatternFormats="0" applyAlignmentFormats="0" applyWidthHeightFormats="0"/>
</file>

<file path=xl/queryTables/queryTable7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0850_A003_D114" connectionId="1920" xr16:uid="{00000000-0016-0000-2800-0000C0020000}" autoFormatId="16" applyNumberFormats="0" applyBorderFormats="0" applyFontFormats="0" applyPatternFormats="0" applyAlignmentFormats="0" applyWidthHeightFormats="0"/>
</file>

<file path=xl/queryTables/queryTable7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0820_A001_D104" connectionId="1917" xr16:uid="{00000000-0016-0000-2800-0000BF020000}" autoFormatId="16" applyNumberFormats="0" applyBorderFormats="0" applyFontFormats="0" applyPatternFormats="0" applyAlignmentFormats="0" applyWidthHeightFormats="0"/>
</file>

<file path=xl/queryTables/queryTable7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0900_A004_D119" connectionId="1921" xr16:uid="{00000000-0016-0000-2800-0000BB020000}" autoFormatId="16" applyNumberFormats="0" applyBorderFormats="0" applyFontFormats="0" applyPatternFormats="0" applyAlignmentFormats="0" applyWidthHeightFormats="0"/>
</file>

<file path=xl/queryTables/queryTable7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0840_A002_D110" connectionId="1919" xr16:uid="{00000000-0016-0000-2800-0000C2020000}" autoFormatId="16" applyNumberFormats="0" applyBorderFormats="0" applyFontFormats="0" applyPatternFormats="0" applyAlignmentFormats="0" applyWidthHeightFormats="0"/>
</file>

<file path=xl/queryTables/queryTable7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1040_A175_D154" connectionId="1934" xr16:uid="{00000000-0016-0000-2900-0000CE020000}" autoFormatId="16" applyNumberFormats="0" applyBorderFormats="0" applyFontFormats="0" applyPatternFormats="0" applyAlignmentFormats="0" applyWidthHeightFormats="0"/>
</file>

<file path=xl/queryTables/queryTable7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1320_A146_D071" connectionId="1950" xr16:uid="{00000000-0016-0000-2900-0000C7020000}" autoFormatId="16" applyNumberFormats="0" applyBorderFormats="0" applyFontFormats="0" applyPatternFormats="0" applyAlignmentFormats="0" applyWidthHeightFormats="0"/>
</file>

<file path=xl/queryTables/queryTable7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1000_A179_D179" connectionId="1928" xr16:uid="{00000000-0016-0000-2900-0000D5020000}" autoFormatId="16" applyNumberFormats="0" applyBorderFormats="0" applyFontFormats="0" applyPatternFormats="0" applyAlignmentFormats="0" applyWidthHeightFormats="0"/>
</file>

<file path=xl/queryTables/queryTable7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1200_A164_D105" connectionId="1942" xr16:uid="{00000000-0016-0000-2900-0000D2020000}" autoFormatId="16" applyNumberFormats="0" applyBorderFormats="0" applyFontFormats="0" applyPatternFormats="0" applyAlignmentFormats="0" applyWidthHeightFormats="0"/>
</file>

<file path=xl/queryTables/queryTable7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1150_A165_D113" connectionId="1941" xr16:uid="{00000000-0016-0000-2900-0000CA020000}" autoFormatId="16" applyNumberFormats="0" applyBorderFormats="0" applyFontFormats="0" applyPatternFormats="0" applyAlignmentFormats="0" applyWidthHeightFormats="0"/>
</file>

<file path=xl/queryTables/queryTable7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1110_A171_D135" connectionId="1937" xr16:uid="{00000000-0016-0000-2900-0000C6020000}" autoFormatId="16" applyNumberFormats="0" applyBorderFormats="0" applyFontFormats="0" applyPatternFormats="0" applyAlignmentFormats="0" applyWidthHeightFormats="0"/>
</file>

<file path=xl/queryTables/queryTable7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1330_A137_D066_1" connectionId="1951" xr16:uid="{00000000-0016-0000-2900-0000C9020000}" autoFormatId="16" applyNumberFormats="0" applyBorderFormats="0" applyFontFormats="0" applyPatternFormats="0" applyAlignmentFormats="0" applyWidthHeightFormats="0"/>
</file>

<file path=xl/queryTables/queryTable7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1300_A153_D079" connectionId="1948" xr16:uid="{00000000-0016-0000-2900-0000CC020000}" autoFormatId="16" applyNumberFormats="0" applyBorderFormats="0" applyFontFormats="0" applyPatternFormats="0" applyAlignmentFormats="0" applyWidthHeightFormats="0"/>
</file>

<file path=xl/queryTables/queryTable7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1210_A162_D099" connectionId="1943" xr16:uid="{00000000-0016-0000-2900-0000D3020000}" autoFormatId="16" applyNumberFormats="0" applyBorderFormats="0" applyFontFormats="0" applyPatternFormats="0" applyAlignmentFormats="0" applyWidthHeightFormats="0"/>
</file>

<file path=xl/queryTables/queryTable7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1050_A174_D146" connectionId="1935" xr16:uid="{00000000-0016-0000-2900-0000D1020000}" autoFormatId="16" applyNumberFormats="0" applyBorderFormats="0" applyFontFormats="0" applyPatternFormats="0" applyAlignmentFormats="0" applyWidthHeightFormats="0"/>
</file>

<file path=xl/queryTables/queryTable7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1230_A159_D090" connectionId="1945" xr16:uid="{00000000-0016-0000-2900-0000CB020000}" autoFormatId="16" applyNumberFormats="0" applyBorderFormats="0" applyFontFormats="0" applyPatternFormats="0" applyAlignmentFormats="0" applyWidthHeightFormats="0"/>
</file>

<file path=xl/queryTables/queryTable7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1340_A132_D065" connectionId="1952" xr16:uid="{00000000-0016-0000-2900-0000D9020000}" autoFormatId="16" applyNumberFormats="0" applyBorderFormats="0" applyFontFormats="0" applyPatternFormats="0" applyAlignmentFormats="0" applyWidthHeightFormats="0"/>
</file>

<file path=xl/queryTables/queryTable7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1240_A158_D086" connectionId="1946" xr16:uid="{00000000-0016-0000-2900-0000DA020000}" autoFormatId="16" applyNumberFormats="0" applyBorderFormats="0" applyFontFormats="0" applyPatternFormats="0" applyAlignmentFormats="0" applyWidthHeightFormats="0"/>
</file>

<file path=xl/queryTables/queryTable7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1020_A178_D167" connectionId="1932" xr16:uid="{00000000-0016-0000-2900-0000C5020000}" autoFormatId="16" applyNumberFormats="0" applyBorderFormats="0" applyFontFormats="0" applyPatternFormats="0" applyAlignmentFormats="0" applyWidthHeightFormats="0"/>
</file>

<file path=xl/queryTables/queryTable7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1030_A177_D162" connectionId="1933" xr16:uid="{00000000-0016-0000-2900-0000D4020000}" autoFormatId="16" applyNumberFormats="0" applyBorderFormats="0" applyFontFormats="0" applyPatternFormats="0" applyAlignmentFormats="0" applyWidthHeightFormats="0"/>
</file>

<file path=xl/queryTables/queryTable7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1100_A173_D142" connectionId="1936" xr16:uid="{00000000-0016-0000-2900-0000CD020000}" autoFormatId="16" applyNumberFormats="0" applyBorderFormats="0" applyFontFormats="0" applyPatternFormats="0" applyAlignmentFormats="0" applyWidthHeightFormats="0"/>
</file>

<file path=xl/queryTables/queryTable7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1130_A167_D123" connectionId="1939" xr16:uid="{00000000-0016-0000-2900-0000D7020000}" autoFormatId="16" applyNumberFormats="0" applyBorderFormats="0" applyFontFormats="0" applyPatternFormats="0" applyAlignmentFormats="0" applyWidthHeightFormats="0"/>
</file>

<file path=xl/queryTables/queryTable7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1140_A166_D118" connectionId="1940" xr16:uid="{00000000-0016-0000-2900-0000CF020000}" autoFormatId="16" applyNumberFormats="0" applyBorderFormats="0" applyFontFormats="0" applyPatternFormats="0" applyAlignmentFormats="0" applyWidthHeightFormats="0"/>
</file>

<file path=xl/queryTables/queryTable7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1310_A149_D074" connectionId="1949" xr16:uid="{00000000-0016-0000-2900-0000C8020000}" autoFormatId="16" applyNumberFormats="0" applyBorderFormats="0" applyFontFormats="0" applyPatternFormats="0" applyAlignmentFormats="0" applyWidthHeightFormats="0"/>
</file>

<file path=xl/queryTables/queryTable7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1250_A156_D084" connectionId="1947" xr16:uid="{00000000-0016-0000-2900-0000C4020000}" autoFormatId="16" applyNumberFormats="0" applyBorderFormats="0" applyFontFormats="0" applyPatternFormats="0" applyAlignmentFormats="0" applyWidthHeightFormats="0"/>
</file>

<file path=xl/queryTables/queryTable7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1010_A178_D171" connectionId="1930" xr16:uid="{00000000-0016-0000-2900-0000D6020000}" autoFormatId="16" applyNumberFormats="0" applyBorderFormats="0" applyFontFormats="0" applyPatternFormats="0" applyAlignmentFormats="0" applyWidthHeightFormats="0"/>
</file>

<file path=xl/queryTables/queryTable7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1220_A159_D094" connectionId="1944" xr16:uid="{00000000-0016-0000-2900-0000D0020000}" autoFormatId="16" applyNumberFormats="0" applyBorderFormats="0" applyFontFormats="0" applyPatternFormats="0" applyAlignmentFormats="0" applyWidthHeightFormats="0"/>
</file>

<file path=xl/queryTables/queryTable7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131120_A169_D128" connectionId="1938" xr16:uid="{00000000-0016-0000-2900-0000D8020000}" autoFormatId="16" applyNumberFormats="0" applyBorderFormats="0" applyFontFormats="0" applyPatternFormats="0" applyAlignmentFormats="0" applyWidthHeightFormats="0"/>
</file>

<file path=xl/queryTables/queryTable7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1950_A351_D137" connectionId="1992" xr16:uid="{00000000-0016-0000-2A00-0000E8020000}" autoFormatId="16" applyNumberFormats="0" applyBorderFormats="0" applyFontFormats="0" applyPatternFormats="0" applyAlignmentFormats="0" applyWidthHeightFormats="0"/>
</file>

<file path=xl/queryTables/queryTable7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1850_A340_D107" connectionId="1979" xr16:uid="{00000000-0016-0000-2A00-0000DF020000}" autoFormatId="16" applyNumberFormats="0" applyBorderFormats="0" applyFontFormats="0" applyPatternFormats="0" applyAlignmentFormats="0" applyWidthHeightFormats="0"/>
</file>

<file path=xl/queryTables/queryTable7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2000_A352_D142" connectionId="1993" xr16:uid="{00000000-0016-0000-2A00-0000E6020000}" autoFormatId="16" applyNumberFormats="0" applyBorderFormats="0" applyFontFormats="0" applyPatternFormats="0" applyAlignmentFormats="0" applyWidthHeightFormats="0"/>
</file>

<file path=xl/queryTables/queryTable7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2020_A355_D149" connectionId="1998" xr16:uid="{00000000-0016-0000-2A00-0000DD020000}" autoFormatId="16" applyNumberFormats="0" applyBorderFormats="0" applyFontFormats="0" applyPatternFormats="0" applyAlignmentFormats="0" applyWidthHeightFormats="0"/>
</file>

<file path=xl/queryTables/queryTable7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1810_A324_D091" connectionId="1971" xr16:uid="{00000000-0016-0000-2A00-0000E2020000}" autoFormatId="16" applyNumberFormats="0" applyBorderFormats="0" applyFontFormats="0" applyPatternFormats="0" applyAlignmentFormats="0" applyWidthHeightFormats="0"/>
</file>

<file path=xl/queryTables/queryTable7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1930_A346_D126" connectionId="1987" xr16:uid="{00000000-0016-0000-2A00-0000DE020000}" autoFormatId="16" applyNumberFormats="0" applyBorderFormats="0" applyFontFormats="0" applyPatternFormats="0" applyAlignmentFormats="0" applyWidthHeightFormats="0"/>
</file>

<file path=xl/queryTables/queryTable7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1820_A329_D096" connectionId="1973" xr16:uid="{00000000-0016-0000-2A00-0000DB020000}" autoFormatId="16" applyNumberFormats="0" applyBorderFormats="0" applyFontFormats="0" applyPatternFormats="0" applyAlignmentFormats="0" applyWidthHeightFormats="0"/>
</file>

<file path=xl/queryTables/queryTable7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1940_A349_D132" connectionId="1989" xr16:uid="{00000000-0016-0000-2A00-0000E3020000}" autoFormatId="16" applyNumberFormats="0" applyBorderFormats="0" applyFontFormats="0" applyPatternFormats="0" applyAlignmentFormats="0" applyWidthHeightFormats="0"/>
</file>

<file path=xl/queryTables/queryTable7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2010_A354_D145" connectionId="1996" xr16:uid="{00000000-0016-0000-2A00-0000E9020000}" autoFormatId="16" applyNumberFormats="0" applyBorderFormats="0" applyFontFormats="0" applyPatternFormats="0" applyAlignmentFormats="0" applyWidthHeightFormats="0"/>
</file>

<file path=xl/queryTables/queryTable7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1800_A320_D090" connectionId="1969" xr16:uid="{00000000-0016-0000-2A00-0000E1020000}" autoFormatId="16" applyNumberFormats="0" applyBorderFormats="0" applyFontFormats="0" applyPatternFormats="0" applyAlignmentFormats="0" applyWidthHeightFormats="0"/>
</file>

<file path=xl/queryTables/queryTable7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1920_A345_D124" connectionId="1985" xr16:uid="{00000000-0016-0000-2A00-0000E7020000}" autoFormatId="16" applyNumberFormats="0" applyBorderFormats="0" applyFontFormats="0" applyPatternFormats="0" applyAlignmentFormats="0" applyWidthHeightFormats="0"/>
</file>

<file path=xl/queryTables/queryTable7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1840_A336_D102" connectionId="1977" xr16:uid="{00000000-0016-0000-2A00-0000E0020000}" autoFormatId="16" applyNumberFormats="0" applyBorderFormats="0" applyFontFormats="0" applyPatternFormats="0" applyAlignmentFormats="0" applyWidthHeightFormats="0"/>
</file>

<file path=xl/queryTables/queryTable7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1910_A343_D121" connectionId="1983" xr16:uid="{00000000-0016-0000-2A00-0000E4020000}" autoFormatId="16" applyNumberFormats="0" applyBorderFormats="0" applyFontFormats="0" applyPatternFormats="0" applyAlignmentFormats="0" applyWidthHeightFormats="0"/>
</file>

<file path=xl/queryTables/queryTable7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2030_A357_D153" connectionId="2002" xr16:uid="{00000000-0016-0000-2A00-0000E5020000}" autoFormatId="16" applyNumberFormats="0" applyBorderFormats="0" applyFontFormats="0" applyPatternFormats="0" applyAlignmentFormats="0" applyWidthHeightFormats="0"/>
</file>

<file path=xl/queryTables/queryTable7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1900_A343_D113" connectionId="1981" xr16:uid="{00000000-0016-0000-2A00-0000EA020000}" autoFormatId="16" applyNumberFormats="0" applyBorderFormats="0" applyFontFormats="0" applyPatternFormats="0" applyAlignmentFormats="0" applyWidthHeightFormats="0"/>
</file>

<file path=xl/queryTables/queryTable7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1830_A332_D098" connectionId="1975" xr16:uid="{00000000-0016-0000-2A00-0000DC020000}" autoFormatId="16" applyNumberFormats="0" applyBorderFormats="0" applyFontFormats="0" applyPatternFormats="0" applyAlignmentFormats="0" applyWidthHeightFormats="0"/>
</file>

<file path=xl/queryTables/queryTable7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2050_A312_D173" connectionId="2004" xr16:uid="{00000000-0016-0000-2B00-0000F6020000}" autoFormatId="16" applyNumberFormats="0" applyBorderFormats="0" applyFontFormats="0" applyPatternFormats="0" applyAlignmentFormats="0" applyWidthHeightFormats="0"/>
</file>

<file path=xl/queryTables/queryTable7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2240_A337_D204" connectionId="2015" xr16:uid="{00000000-0016-0000-2B00-0000EF020000}" autoFormatId="16" applyNumberFormats="0" applyBorderFormats="0" applyFontFormats="0" applyPatternFormats="0" applyAlignmentFormats="0" applyWidthHeightFormats="0"/>
</file>

<file path=xl/queryTables/queryTable7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2150_A330_D174" connectionId="2010" xr16:uid="{00000000-0016-0000-2B00-0000FB020000}" autoFormatId="16" applyNumberFormats="0" applyBorderFormats="0" applyFontFormats="0" applyPatternFormats="0" applyAlignmentFormats="0" applyWidthHeightFormats="0"/>
</file>

<file path=xl/queryTables/queryTable7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2040_A309_D171" connectionId="2003" xr16:uid="{00000000-0016-0000-2B00-0000F0020000}" autoFormatId="16" applyNumberFormats="0" applyBorderFormats="0" applyFontFormats="0" applyPatternFormats="0" applyAlignmentFormats="0" applyWidthHeightFormats="0"/>
</file>

<file path=xl/queryTables/queryTable7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2250_A338_D210" connectionId="2016" xr16:uid="{00000000-0016-0000-2B00-0000EB020000}" autoFormatId="16" applyNumberFormats="0" applyBorderFormats="0" applyFontFormats="0" applyPatternFormats="0" applyAlignmentFormats="0" applyWidthHeightFormats="0"/>
</file>

<file path=xl/queryTables/queryTable7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2120_A322_D170" connectionId="2007" xr16:uid="{00000000-0016-0000-2B00-0000F4020000}" autoFormatId="16" applyNumberFormats="0" applyBorderFormats="0" applyFontFormats="0" applyPatternFormats="0" applyAlignmentFormats="0" applyWidthHeightFormats="0"/>
</file>

<file path=xl/queryTables/queryTable7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2030_A305_D172" connectionId="2000" xr16:uid="{00000000-0016-0000-2B00-0000F2020000}" autoFormatId="16" applyNumberFormats="0" applyBorderFormats="0" applyFontFormats="0" applyPatternFormats="0" applyAlignmentFormats="0" applyWidthHeightFormats="0"/>
</file>

<file path=xl/queryTables/queryTable7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2140_A327_D172" connectionId="2009" xr16:uid="{00000000-0016-0000-2B00-0000FA020000}" autoFormatId="16" applyNumberFormats="0" applyBorderFormats="0" applyFontFormats="0" applyPatternFormats="0" applyAlignmentFormats="0" applyWidthHeightFormats="0"/>
</file>

<file path=xl/queryTables/queryTable7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2300_A340_D212" connectionId="2017" xr16:uid="{00000000-0016-0000-2B00-0000F9020000}" autoFormatId="16" applyNumberFormats="0" applyBorderFormats="0" applyFontFormats="0" applyPatternFormats="0" applyAlignmentFormats="0" applyWidthHeightFormats="0"/>
</file>

<file path=xl/queryTables/queryTable7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2230_A336_D199" connectionId="2014" xr16:uid="{00000000-0016-0000-2B00-0000EE020000}" autoFormatId="16" applyNumberFormats="0" applyBorderFormats="0" applyFontFormats="0" applyPatternFormats="0" applyAlignmentFormats="0" applyWidthHeightFormats="0"/>
</file>

<file path=xl/queryTables/queryTable7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2210_A333_D188" connectionId="2012" xr16:uid="{00000000-0016-0000-2B00-0000F7020000}" autoFormatId="16" applyNumberFormats="0" applyBorderFormats="0" applyFontFormats="0" applyPatternFormats="0" applyAlignmentFormats="0" applyWidthHeightFormats="0"/>
</file>

<file path=xl/queryTables/queryTable7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2110_A318_D172" connectionId="2006" xr16:uid="{00000000-0016-0000-2B00-0000F8020000}" autoFormatId="16" applyNumberFormats="0" applyBorderFormats="0" applyFontFormats="0" applyPatternFormats="0" applyAlignmentFormats="0" applyWidthHeightFormats="0"/>
</file>

<file path=xl/queryTables/queryTable7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2200_A331_D179" connectionId="2011" xr16:uid="{00000000-0016-0000-2B00-0000EC020000}" autoFormatId="16" applyNumberFormats="0" applyBorderFormats="0" applyFontFormats="0" applyPatternFormats="0" applyAlignmentFormats="0" applyWidthHeightFormats="0"/>
</file>

<file path=xl/queryTables/queryTable7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2020_A302_D175" connectionId="1997" xr16:uid="{00000000-0016-0000-2B00-0000F5020000}" autoFormatId="16" applyNumberFormats="0" applyBorderFormats="0" applyFontFormats="0" applyPatternFormats="0" applyAlignmentFormats="0" applyWidthHeightFormats="0"/>
</file>

<file path=xl/queryTables/queryTable7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2130_A325_D171" connectionId="2008" xr16:uid="{00000000-0016-0000-2B00-0000F3020000}" autoFormatId="16" applyNumberFormats="0" applyBorderFormats="0" applyFontFormats="0" applyPatternFormats="0" applyAlignmentFormats="0" applyWidthHeightFormats="0"/>
</file>

<file path=xl/queryTables/queryTable7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2220_A334_D192" connectionId="2013" xr16:uid="{00000000-0016-0000-2B00-0000F1020000}" autoFormatId="16" applyNumberFormats="0" applyBorderFormats="0" applyFontFormats="0" applyPatternFormats="0" applyAlignmentFormats="0" applyWidthHeightFormats="0"/>
</file>

<file path=xl/queryTables/queryTable7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2100_A315_D171" connectionId="2005" xr16:uid="{00000000-0016-0000-2B00-0000ED020000}" autoFormatId="16" applyNumberFormats="0" applyBorderFormats="0" applyFontFormats="0" applyPatternFormats="0" applyAlignmentFormats="0" applyWidthHeightFormats="0"/>
</file>

<file path=xl/queryTables/queryTable7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31620_A002_D150" connectionId="2022" xr16:uid="{00000000-0016-0000-2C00-0000FE020000}" autoFormatId="16" applyNumberFormats="0" applyBorderFormats="0" applyFontFormats="0" applyPatternFormats="0" applyAlignmentFormats="0" applyWidthHeightFormats="0"/>
</file>

<file path=xl/queryTables/queryTable7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31630_A004_D155" connectionId="2023" xr16:uid="{00000000-0016-0000-2C00-0000FF020000}" autoFormatId="16" applyNumberFormats="0" applyBorderFormats="0" applyFontFormats="0" applyPatternFormats="0" applyAlignmentFormats="0" applyWidthHeightFormats="0"/>
</file>

<file path=xl/queryTables/queryTable7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31650_A006_D172" connectionId="2025" xr16:uid="{00000000-0016-0000-2C00-0000FD020000}" autoFormatId="16" applyNumberFormats="0" applyBorderFormats="0" applyFontFormats="0" applyPatternFormats="0" applyAlignmentFormats="0" applyWidthHeightFormats="0"/>
</file>

<file path=xl/queryTables/queryTable7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31600_A359_D134" connectionId="2020" xr16:uid="{00000000-0016-0000-2C00-0000FC020000}" autoFormatId="16" applyNumberFormats="0" applyBorderFormats="0" applyFontFormats="0" applyPatternFormats="0" applyAlignmentFormats="0" applyWidthHeightFormats="0"/>
</file>

<file path=xl/queryTables/queryTable7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31610_A360_D140" connectionId="2021" xr16:uid="{00000000-0016-0000-2C00-000003030000}" autoFormatId="16" applyNumberFormats="0" applyBorderFormats="0" applyFontFormats="0" applyPatternFormats="0" applyAlignmentFormats="0" applyWidthHeightFormats="0"/>
</file>

<file path=xl/queryTables/queryTable7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31640_A005_D164" connectionId="2024" xr16:uid="{00000000-0016-0000-2C00-000001030000}" autoFormatId="16" applyNumberFormats="0" applyBorderFormats="0" applyFontFormats="0" applyPatternFormats="0" applyAlignmentFormats="0" applyWidthHeightFormats="0"/>
</file>

<file path=xl/queryTables/queryTable7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31700_A008_D183" connectionId="2026" xr16:uid="{00000000-0016-0000-2C00-000004030000}" autoFormatId="16" applyNumberFormats="0" applyBorderFormats="0" applyFontFormats="0" applyPatternFormats="0" applyAlignmentFormats="0" applyWidthHeightFormats="0"/>
</file>

<file path=xl/queryTables/queryTable7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31550_A357_D129" connectionId="2019" xr16:uid="{00000000-0016-0000-2C00-000002030000}" autoFormatId="16" applyNumberFormats="0" applyBorderFormats="0" applyFontFormats="0" applyPatternFormats="0" applyAlignmentFormats="0" applyWidthHeightFormats="0"/>
</file>

<file path=xl/queryTables/queryTable7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31540_A356_D124" connectionId="2018" xr16:uid="{00000000-0016-0000-2C00-000000030000}" autoFormatId="16" applyNumberFormats="0" applyBorderFormats="0" applyFontFormats="0" applyPatternFormats="0" applyAlignmentFormats="0" applyWidthHeightFormats="0"/>
</file>

<file path=xl/queryTables/queryTable7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41050_A123_D165" connectionId="2036" xr16:uid="{00000000-0016-0000-2D00-00000E030000}" autoFormatId="16" applyNumberFormats="0" applyBorderFormats="0" applyFontFormats="0" applyPatternFormats="0" applyAlignmentFormats="0" applyWidthHeightFormats="0"/>
</file>

<file path=xl/queryTables/queryTable7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41130_A112_D174" connectionId="2040" xr16:uid="{00000000-0016-0000-2D00-000012030000}" autoFormatId="16" applyNumberFormats="0" applyBorderFormats="0" applyFontFormats="0" applyPatternFormats="0" applyAlignmentFormats="0" applyWidthHeightFormats="0"/>
</file>

<file path=xl/queryTables/queryTable7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41110_A118_D172" connectionId="2038" xr16:uid="{00000000-0016-0000-2D00-000006030000}" autoFormatId="16" applyNumberFormats="0" applyBorderFormats="0" applyFontFormats="0" applyPatternFormats="0" applyAlignmentFormats="0" applyWidthHeightFormats="0"/>
</file>

<file path=xl/queryTables/queryTable7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41020_A131_D157" connectionId="2033" xr16:uid="{00000000-0016-0000-2D00-000011030000}" autoFormatId="16" applyNumberFormats="0" applyBorderFormats="0" applyFontFormats="0" applyPatternFormats="0" applyAlignmentFormats="0" applyWidthHeightFormats="0"/>
</file>

<file path=xl/queryTables/queryTable7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41010_A133_D158" connectionId="2032" xr16:uid="{00000000-0016-0000-2D00-000010030000}" autoFormatId="16" applyNumberFormats="0" applyBorderFormats="0" applyFontFormats="0" applyPatternFormats="0" applyAlignmentFormats="0" applyWidthHeightFormats="0"/>
</file>

<file path=xl/queryTables/queryTable7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40920_A148_D149" connectionId="2027" xr16:uid="{00000000-0016-0000-2D00-000005030000}" autoFormatId="16" applyNumberFormats="0" applyBorderFormats="0" applyFontFormats="0" applyPatternFormats="0" applyAlignmentFormats="0" applyWidthHeightFormats="0"/>
</file>

<file path=xl/queryTables/queryTable7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41100_A120_D167" connectionId="2037" xr16:uid="{00000000-0016-0000-2D00-00000D030000}" autoFormatId="16" applyNumberFormats="0" applyBorderFormats="0" applyFontFormats="0" applyPatternFormats="0" applyAlignmentFormats="0" applyWidthHeightFormats="0"/>
</file>

<file path=xl/queryTables/queryTable7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40930_A142_D153" connectionId="2028" xr16:uid="{00000000-0016-0000-2D00-00000A030000}" autoFormatId="16" applyNumberFormats="0" applyBorderFormats="0" applyFontFormats="0" applyPatternFormats="0" applyAlignmentFormats="0" applyWidthHeightFormats="0"/>
</file>

<file path=xl/queryTables/queryTable7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40940_A140_D152" connectionId="2029" xr16:uid="{00000000-0016-0000-2D00-000009030000}" autoFormatId="16" applyNumberFormats="0" applyBorderFormats="0" applyFontFormats="0" applyPatternFormats="0" applyAlignmentFormats="0" applyWidthHeightFormats="0"/>
</file>

<file path=xl/queryTables/queryTable7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41030_A129_D158" connectionId="2034" xr16:uid="{00000000-0016-0000-2D00-00000C030000}" autoFormatId="16" applyNumberFormats="0" applyBorderFormats="0" applyFontFormats="0" applyPatternFormats="0" applyAlignmentFormats="0" applyWidthHeightFormats="0"/>
</file>

<file path=xl/queryTables/queryTable7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41040_A125_D164" connectionId="2035" xr16:uid="{00000000-0016-0000-2D00-00000F030000}" autoFormatId="16" applyNumberFormats="0" applyBorderFormats="0" applyFontFormats="0" applyPatternFormats="0" applyAlignmentFormats="0" applyWidthHeightFormats="0"/>
</file>

<file path=xl/queryTables/queryTable7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40950_A138_D153" connectionId="2030" xr16:uid="{00000000-0016-0000-2D00-00000B030000}" autoFormatId="16" applyNumberFormats="0" applyBorderFormats="0" applyFontFormats="0" applyPatternFormats="0" applyAlignmentFormats="0" applyWidthHeightFormats="0"/>
</file>

<file path=xl/queryTables/queryTable7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41120_A115_D172" connectionId="2039" xr16:uid="{00000000-0016-0000-2D00-000007030000}" autoFormatId="16" applyNumberFormats="0" applyBorderFormats="0" applyFontFormats="0" applyPatternFormats="0" applyAlignmentFormats="0" applyWidthHeightFormats="0"/>
</file>

<file path=xl/queryTables/queryTable7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41000_A135_D155" connectionId="2031" xr16:uid="{00000000-0016-0000-2D00-000008030000}" autoFormatId="16" applyNumberFormats="0" applyBorderFormats="0" applyFontFormats="0" applyPatternFormats="0" applyAlignmentFormats="0" applyWidthHeightFormats="0"/>
</file>

<file path=xl/queryTables/queryTable7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52140_A206_D085" connectionId="2044" xr16:uid="{00000000-0016-0000-2E00-000025030000}" autoFormatId="16" applyNumberFormats="0" applyBorderFormats="0" applyFontFormats="0" applyPatternFormats="0" applyAlignmentFormats="0" applyWidthHeightFormats="0"/>
</file>

<file path=xl/queryTables/queryTable7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52330_A004_D006" connectionId="2055" xr16:uid="{00000000-0016-0000-2E00-000020030000}" autoFormatId="16" applyNumberFormats="0" applyBorderFormats="0" applyFontFormats="0" applyPatternFormats="0" applyAlignmentFormats="0" applyWidthHeightFormats="0"/>
</file>

<file path=xl/queryTables/queryTable7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000_A015_D027" connectionId="2058" xr16:uid="{00000000-0016-0000-2E00-000016030000}" autoFormatId="16" applyNumberFormats="0" applyBorderFormats="0" applyFontFormats="0" applyPatternFormats="0" applyAlignmentFormats="0" applyWidthHeightFormats="0"/>
</file>

<file path=xl/queryTables/queryTable7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52220_A210_D058" connectionId="2048" xr16:uid="{00000000-0016-0000-2E00-000019030000}" autoFormatId="16" applyNumberFormats="0" applyBorderFormats="0" applyFontFormats="0" applyPatternFormats="0" applyAlignmentFormats="0" applyWidthHeightFormats="0"/>
</file>

<file path=xl/queryTables/queryTable7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52210_A209_D063" connectionId="2047" xr16:uid="{00000000-0016-0000-2E00-00001E030000}" autoFormatId="16" applyNumberFormats="0" applyBorderFormats="0" applyFontFormats="0" applyPatternFormats="0" applyAlignmentFormats="0" applyWidthHeightFormats="0"/>
</file>

<file path=xl/queryTables/queryTable7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030_A022_D046" connectionId="2061" xr16:uid="{00000000-0016-0000-2E00-000022030000}" autoFormatId="16" applyNumberFormats="0" applyBorderFormats="0" applyFontFormats="0" applyPatternFormats="0" applyAlignmentFormats="0" applyWidthHeightFormats="0"/>
</file>

<file path=xl/queryTables/queryTable7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110_A026_D071" connectionId="2065" xr16:uid="{00000000-0016-0000-2E00-000024030000}" autoFormatId="16" applyNumberFormats="0" applyBorderFormats="0" applyFontFormats="0" applyPatternFormats="0" applyAlignmentFormats="0" applyWidthHeightFormats="0"/>
</file>

<file path=xl/queryTables/queryTable7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52150_A208_D077" connectionId="2045" xr16:uid="{00000000-0016-0000-2E00-000023030000}" autoFormatId="16" applyNumberFormats="0" applyBorderFormats="0" applyFontFormats="0" applyPatternFormats="0" applyAlignmentFormats="0" applyWidthHeightFormats="0"/>
</file>

<file path=xl/queryTables/queryTable7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52340_A009_D012" connectionId="2056" xr16:uid="{00000000-0016-0000-2E00-00002B030000}" autoFormatId="16" applyNumberFormats="0" applyBorderFormats="0" applyFontFormats="0" applyPatternFormats="0" applyAlignmentFormats="0" applyWidthHeightFormats="0"/>
</file>

<file path=xl/queryTables/queryTable7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010_A018_D034" connectionId="2059" xr16:uid="{00000000-0016-0000-2E00-000018030000}" autoFormatId="16" applyNumberFormats="0" applyBorderFormats="0" applyFontFormats="0" applyPatternFormats="0" applyAlignmentFormats="0" applyWidthHeightFormats="0"/>
</file>

<file path=xl/queryTables/queryTable7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100_A027_D065" connectionId="2064" xr16:uid="{00000000-0016-0000-2E00-000026030000}" autoFormatId="16" applyNumberFormats="0" applyBorderFormats="0" applyFontFormats="0" applyPatternFormats="0" applyAlignmentFormats="0" applyWidthHeightFormats="0"/>
</file>

<file path=xl/queryTables/queryTable7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040_A025_D054" connectionId="2062" xr16:uid="{00000000-0016-0000-2E00-000029030000}" autoFormatId="16" applyNumberFormats="0" applyBorderFormats="0" applyFontFormats="0" applyPatternFormats="0" applyAlignmentFormats="0" applyWidthHeightFormats="0"/>
</file>

<file path=xl/queryTables/queryTable8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52350_A019_D019" connectionId="2057" xr16:uid="{00000000-0016-0000-2E00-000027030000}" autoFormatId="16" applyNumberFormats="0" applyBorderFormats="0" applyFontFormats="0" applyPatternFormats="0" applyAlignmentFormats="0" applyWidthHeightFormats="0"/>
</file>

<file path=xl/queryTables/queryTable8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52310_A215_D014" connectionId="2053" xr16:uid="{00000000-0016-0000-2E00-000017030000}" autoFormatId="16" applyNumberFormats="0" applyBorderFormats="0" applyFontFormats="0" applyPatternFormats="0" applyAlignmentFormats="0" applyWidthHeightFormats="0"/>
</file>

<file path=xl/queryTables/queryTable8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020_A016_D040" connectionId="2060" xr16:uid="{00000000-0016-0000-2E00-000014030000}" autoFormatId="16" applyNumberFormats="0" applyBorderFormats="0" applyFontFormats="0" applyPatternFormats="0" applyAlignmentFormats="0" applyWidthHeightFormats="0"/>
</file>

<file path=xl/queryTables/queryTable8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050_A028_D060" connectionId="2063" xr16:uid="{00000000-0016-0000-2E00-000015030000}" autoFormatId="16" applyNumberFormats="0" applyBorderFormats="0" applyFontFormats="0" applyPatternFormats="0" applyAlignmentFormats="0" applyWidthHeightFormats="0"/>
</file>

<file path=xl/queryTables/queryTable8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52320_A243_D006" connectionId="2054" xr16:uid="{00000000-0016-0000-2E00-00002A030000}" autoFormatId="16" applyNumberFormats="0" applyBorderFormats="0" applyFontFormats="0" applyPatternFormats="0" applyAlignmentFormats="0" applyWidthHeightFormats="0"/>
</file>

<file path=xl/queryTables/queryTable8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52300_A218_D025" connectionId="2052" xr16:uid="{00000000-0016-0000-2E00-00001F030000}" autoFormatId="16" applyNumberFormats="0" applyBorderFormats="0" applyFontFormats="0" applyPatternFormats="0" applyAlignmentFormats="0" applyWidthHeightFormats="0"/>
</file>

<file path=xl/queryTables/queryTable8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120_A027_D077" connectionId="2066" xr16:uid="{00000000-0016-0000-2E00-00001B030000}" autoFormatId="16" applyNumberFormats="0" applyBorderFormats="0" applyFontFormats="0" applyPatternFormats="0" applyAlignmentFormats="0" applyWidthHeightFormats="0"/>
</file>

<file path=xl/queryTables/queryTable8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52200_A208_D070" connectionId="2046" xr16:uid="{00000000-0016-0000-2E00-000013030000}" autoFormatId="16" applyNumberFormats="0" applyBorderFormats="0" applyFontFormats="0" applyPatternFormats="0" applyAlignmentFormats="0" applyWidthHeightFormats="0"/>
</file>

<file path=xl/queryTables/queryTable8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52130_A205_D095" connectionId="2043" xr16:uid="{00000000-0016-0000-2E00-00001A030000}" autoFormatId="16" applyNumberFormats="0" applyBorderFormats="0" applyFontFormats="0" applyPatternFormats="0" applyAlignmentFormats="0" applyWidthHeightFormats="0"/>
</file>

<file path=xl/queryTables/queryTable8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52250_A215_D033" connectionId="2051" xr16:uid="{00000000-0016-0000-2E00-00001D030000}" autoFormatId="16" applyNumberFormats="0" applyBorderFormats="0" applyFontFormats="0" applyPatternFormats="0" applyAlignmentFormats="0" applyWidthHeightFormats="0"/>
</file>

<file path=xl/queryTables/queryTable8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52120_A205_D103" connectionId="2042" xr16:uid="{00000000-0016-0000-2E00-00001C030000}" autoFormatId="16" applyNumberFormats="0" applyBorderFormats="0" applyFontFormats="0" applyPatternFormats="0" applyAlignmentFormats="0" applyWidthHeightFormats="0"/>
</file>

<file path=xl/queryTables/queryTable8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52230_A210_D049" connectionId="2049" xr16:uid="{00000000-0016-0000-2E00-000021030000}" autoFormatId="16" applyNumberFormats="0" applyBorderFormats="0" applyFontFormats="0" applyPatternFormats="0" applyAlignmentFormats="0" applyWidthHeightFormats="0"/>
</file>

<file path=xl/queryTables/queryTable8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52240_A212_D041" connectionId="2050" xr16:uid="{00000000-0016-0000-2E00-00002C030000}" autoFormatId="16" applyNumberFormats="0" applyBorderFormats="0" applyFontFormats="0" applyPatternFormats="0" applyAlignmentFormats="0" applyWidthHeightFormats="0"/>
</file>

<file path=xl/queryTables/queryTable8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52110_A208_D111" connectionId="2041" xr16:uid="{00000000-0016-0000-2E00-000028030000}" autoFormatId="16" applyNumberFormats="0" applyBorderFormats="0" applyFontFormats="0" applyPatternFormats="0" applyAlignmentFormats="0" applyWidthHeightFormats="0"/>
</file>

<file path=xl/queryTables/queryTable8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350_A071_D083" connectionId="2070" xr16:uid="{00000000-0016-0000-2F00-000032030000}" autoFormatId="16" applyNumberFormats="0" applyBorderFormats="0" applyFontFormats="0" applyPatternFormats="0" applyAlignmentFormats="0" applyWidthHeightFormats="0"/>
</file>

<file path=xl/queryTables/queryTable8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410_A067_D092" connectionId="2072" xr16:uid="{00000000-0016-0000-2F00-000048030000}" autoFormatId="16" applyNumberFormats="0" applyBorderFormats="0" applyFontFormats="0" applyPatternFormats="0" applyAlignmentFormats="0" applyWidthHeightFormats="0"/>
</file>

<file path=xl/queryTables/queryTable8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340_A074_D080" connectionId="2069" xr16:uid="{00000000-0016-0000-2F00-000045030000}" autoFormatId="16" applyNumberFormats="0" applyBorderFormats="0" applyFontFormats="0" applyPatternFormats="0" applyAlignmentFormats="0" applyWidthHeightFormats="0"/>
</file>

<file path=xl/queryTables/queryTable8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510_A061_D130" connectionId="2078" xr16:uid="{00000000-0016-0000-2F00-000034030000}" autoFormatId="16" applyNumberFormats="0" applyBorderFormats="0" applyFontFormats="0" applyPatternFormats="0" applyAlignmentFormats="0" applyWidthHeightFormats="0"/>
</file>

<file path=xl/queryTables/queryTable8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400_A069_D088" connectionId="2071" xr16:uid="{00000000-0016-0000-2F00-00002E030000}" autoFormatId="16" applyNumberFormats="0" applyBorderFormats="0" applyFontFormats="0" applyPatternFormats="0" applyAlignmentFormats="0" applyWidthHeightFormats="0"/>
</file>

<file path=xl/queryTables/queryTable8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650_A054_D188" connectionId="2088" xr16:uid="{00000000-0016-0000-2F00-000042030000}" autoFormatId="16" applyNumberFormats="0" applyBorderFormats="0" applyFontFormats="0" applyPatternFormats="0" applyAlignmentFormats="0" applyWidthHeightFormats="0"/>
</file>

<file path=xl/queryTables/queryTable8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540_A057_D145" connectionId="2081" xr16:uid="{00000000-0016-0000-2F00-000039030000}" autoFormatId="16" applyNumberFormats="0" applyBorderFormats="0" applyFontFormats="0" applyPatternFormats="0" applyAlignmentFormats="0" applyWidthHeightFormats="0"/>
</file>

<file path=xl/queryTables/queryTable8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740_A053_D219" connectionId="2093" xr16:uid="{00000000-0016-0000-2F00-000030030000}" autoFormatId="16" applyNumberFormats="0" applyBorderFormats="0" applyFontFormats="0" applyPatternFormats="0" applyAlignmentFormats="0" applyWidthHeightFormats="0"/>
</file>

<file path=xl/queryTables/queryTable8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620_A056_D171" connectionId="2085" xr16:uid="{00000000-0016-0000-2F00-000040030000}" autoFormatId="16" applyNumberFormats="0" applyBorderFormats="0" applyFontFormats="0" applyPatternFormats="0" applyAlignmentFormats="0" applyWidthHeightFormats="0"/>
</file>

<file path=xl/queryTables/queryTable8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710_A052_D198" connectionId="2090" xr16:uid="{00000000-0016-0000-2F00-000035030000}" autoFormatId="16" applyNumberFormats="0" applyBorderFormats="0" applyFontFormats="0" applyPatternFormats="0" applyAlignmentFormats="0" applyWidthHeightFormats="0"/>
</file>

<file path=xl/queryTables/queryTable8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750_A053_D226" connectionId="2094" xr16:uid="{00000000-0016-0000-2F00-000047030000}" autoFormatId="16" applyNumberFormats="0" applyBorderFormats="0" applyFontFormats="0" applyPatternFormats="0" applyAlignmentFormats="0" applyWidthHeightFormats="0"/>
</file>

<file path=xl/queryTables/queryTable8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430_A063_D111" connectionId="2074" xr16:uid="{00000000-0016-0000-2F00-00002D030000}" autoFormatId="16" applyNumberFormats="0" applyBorderFormats="0" applyFontFormats="0" applyPatternFormats="0" applyAlignmentFormats="0" applyWidthHeightFormats="0"/>
</file>

<file path=xl/queryTables/queryTable8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610_A056_D163" connectionId="2084" xr16:uid="{00000000-0016-0000-2F00-00003E030000}" autoFormatId="16" applyNumberFormats="0" applyBorderFormats="0" applyFontFormats="0" applyPatternFormats="0" applyAlignmentFormats="0" applyWidthHeightFormats="0"/>
</file>

<file path=xl/queryTables/queryTable8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600_A057_D159" connectionId="2083" xr16:uid="{00000000-0016-0000-2F00-000031030000}" autoFormatId="16" applyNumberFormats="0" applyBorderFormats="0" applyFontFormats="0" applyPatternFormats="0" applyAlignmentFormats="0" applyWidthHeightFormats="0"/>
</file>

<file path=xl/queryTables/queryTable8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630_A055_D178" connectionId="2086" xr16:uid="{00000000-0016-0000-2F00-00003B030000}" autoFormatId="16" applyNumberFormats="0" applyBorderFormats="0" applyFontFormats="0" applyPatternFormats="0" applyAlignmentFormats="0" applyWidthHeightFormats="0"/>
</file>

<file path=xl/queryTables/queryTable8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720_A053_D205" connectionId="2091" xr16:uid="{00000000-0016-0000-2F00-000033030000}" autoFormatId="16" applyNumberFormats="0" applyBorderFormats="0" applyFontFormats="0" applyPatternFormats="0" applyAlignmentFormats="0" applyWidthHeightFormats="0"/>
</file>

<file path=xl/queryTables/queryTable8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520_A059_D135_1" connectionId="2079" xr16:uid="{00000000-0016-0000-2F00-000046030000}" autoFormatId="16" applyNumberFormats="0" applyBorderFormats="0" applyFontFormats="0" applyPatternFormats="0" applyAlignmentFormats="0" applyWidthHeightFormats="0"/>
</file>

<file path=xl/queryTables/queryTable8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700_A053_D191" connectionId="2089" xr16:uid="{00000000-0016-0000-2F00-00003D030000}" autoFormatId="16" applyNumberFormats="0" applyBorderFormats="0" applyFontFormats="0" applyPatternFormats="0" applyAlignmentFormats="0" applyWidthHeightFormats="0"/>
</file>

<file path=xl/queryTables/queryTable8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800_A052_D230" connectionId="2095" xr16:uid="{00000000-0016-0000-2F00-00003F030000}" autoFormatId="16" applyNumberFormats="0" applyBorderFormats="0" applyFontFormats="0" applyPatternFormats="0" applyAlignmentFormats="0" applyWidthHeightFormats="0"/>
</file>

<file path=xl/queryTables/queryTable8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500_A064_D127" connectionId="2077" xr16:uid="{00000000-0016-0000-2F00-00003A030000}" autoFormatId="16" applyNumberFormats="0" applyBorderFormats="0" applyFontFormats="0" applyPatternFormats="0" applyAlignmentFormats="0" applyWidthHeightFormats="0"/>
</file>

<file path=xl/queryTables/queryTable8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550_A057_D151" connectionId="2082" xr16:uid="{00000000-0016-0000-2F00-000049030000}" autoFormatId="16" applyNumberFormats="0" applyBorderFormats="0" applyFontFormats="0" applyPatternFormats="0" applyAlignmentFormats="0" applyWidthHeightFormats="0"/>
</file>

<file path=xl/queryTables/queryTable8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730_A053_D213" connectionId="2092" xr16:uid="{00000000-0016-0000-2F00-000037030000}" autoFormatId="16" applyNumberFormats="0" applyBorderFormats="0" applyFontFormats="0" applyPatternFormats="0" applyAlignmentFormats="0" applyWidthHeightFormats="0"/>
</file>

<file path=xl/queryTables/queryTable8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440_A063_D115" connectionId="2075" xr16:uid="{00000000-0016-0000-2F00-00002F030000}" autoFormatId="16" applyNumberFormats="0" applyBorderFormats="0" applyFontFormats="0" applyPatternFormats="0" applyAlignmentFormats="0" applyWidthHeightFormats="0"/>
</file>

<file path=xl/queryTables/queryTable8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420_A062_D103" connectionId="2073" xr16:uid="{00000000-0016-0000-2F00-000044030000}" autoFormatId="16" applyNumberFormats="0" applyBorderFormats="0" applyFontFormats="0" applyPatternFormats="0" applyAlignmentFormats="0" applyWidthHeightFormats="0"/>
</file>

<file path=xl/queryTables/queryTable8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320_A078_D072" connectionId="2067" xr16:uid="{00000000-0016-0000-2F00-000036030000}" autoFormatId="16" applyNumberFormats="0" applyBorderFormats="0" applyFontFormats="0" applyPatternFormats="0" applyAlignmentFormats="0" applyWidthHeightFormats="0"/>
</file>

<file path=xl/queryTables/queryTable8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530_A058_D141" connectionId="2080" xr16:uid="{00000000-0016-0000-2F00-000043030000}" autoFormatId="16" applyNumberFormats="0" applyBorderFormats="0" applyFontFormats="0" applyPatternFormats="0" applyAlignmentFormats="0" applyWidthHeightFormats="0"/>
</file>

<file path=xl/queryTables/queryTable8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330_A076_D075" connectionId="2068" xr16:uid="{00000000-0016-0000-2F00-000041030000}" autoFormatId="16" applyNumberFormats="0" applyBorderFormats="0" applyFontFormats="0" applyPatternFormats="0" applyAlignmentFormats="0" applyWidthHeightFormats="0"/>
</file>

<file path=xl/queryTables/queryTable8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640_A054_D182" connectionId="2087" xr16:uid="{00000000-0016-0000-2F00-000038030000}" autoFormatId="16" applyNumberFormats="0" applyBorderFormats="0" applyFontFormats="0" applyPatternFormats="0" applyAlignmentFormats="0" applyWidthHeightFormats="0"/>
</file>

<file path=xl/queryTables/queryTable8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60450_A063_D120" connectionId="2076" xr16:uid="{00000000-0016-0000-2F00-00003C030000}" autoFormatId="16" applyNumberFormats="0" applyBorderFormats="0" applyFontFormats="0" applyPatternFormats="0" applyAlignmentFormats="0" applyWidthHeightFormats="0"/>
</file>

<file path=xl/queryTables/queryTable8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11150_A075_D081" connectionId="2096" xr16:uid="{00000000-0016-0000-3000-000057030000}" autoFormatId="16" applyNumberFormats="0" applyBorderFormats="0" applyFontFormats="0" applyPatternFormats="0" applyAlignmentFormats="0" applyWidthHeightFormats="0"/>
</file>

<file path=xl/queryTables/queryTable8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11340_A067_D121" connectionId="2107" xr16:uid="{00000000-0016-0000-3000-00004E030000}" autoFormatId="16" applyNumberFormats="0" applyBorderFormats="0" applyFontFormats="0" applyPatternFormats="0" applyAlignmentFormats="0" applyWidthHeightFormats="0"/>
</file>

<file path=xl/queryTables/queryTable8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11310_A067_D111" connectionId="2104" xr16:uid="{00000000-0016-0000-3000-000055030000}" autoFormatId="16" applyNumberFormats="0" applyBorderFormats="0" applyFontFormats="0" applyPatternFormats="0" applyAlignmentFormats="0" applyWidthHeightFormats="0"/>
</file>

<file path=xl/queryTables/queryTable8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11250_A069_D105" connectionId="2102" xr16:uid="{00000000-0016-0000-3000-00004C030000}" autoFormatId="16" applyNumberFormats="0" applyBorderFormats="0" applyFontFormats="0" applyPatternFormats="0" applyAlignmentFormats="0" applyWidthHeightFormats="0"/>
</file>

<file path=xl/queryTables/queryTable8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11320_A067_D113" connectionId="2105" xr16:uid="{00000000-0016-0000-3000-000051030000}" autoFormatId="16" applyNumberFormats="0" applyBorderFormats="0" applyFontFormats="0" applyPatternFormats="0" applyAlignmentFormats="0" applyWidthHeightFormats="0"/>
</file>

<file path=xl/queryTables/queryTable8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11220_A072_D091" connectionId="2099" xr16:uid="{00000000-0016-0000-3000-00004D030000}" autoFormatId="16" applyNumberFormats="0" applyBorderFormats="0" applyFontFormats="0" applyPatternFormats="0" applyAlignmentFormats="0" applyWidthHeightFormats="0"/>
</file>

<file path=xl/queryTables/queryTable8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11420_A065_D132" connectionId="2111" xr16:uid="{00000000-0016-0000-3000-00004A030000}" autoFormatId="16" applyNumberFormats="0" applyBorderFormats="0" applyFontFormats="0" applyPatternFormats="0" applyAlignmentFormats="0" applyWidthHeightFormats="0"/>
</file>

<file path=xl/queryTables/queryTable8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11330_A067_D117" connectionId="2106" xr16:uid="{00000000-0016-0000-3000-000052030000}" autoFormatId="16" applyNumberFormats="0" applyBorderFormats="0" applyFontFormats="0" applyPatternFormats="0" applyAlignmentFormats="0" applyWidthHeightFormats="0"/>
</file>

<file path=xl/queryTables/queryTable8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11350_A067_D127" connectionId="2108" xr16:uid="{00000000-0016-0000-3000-000058030000}" autoFormatId="16" applyNumberFormats="0" applyBorderFormats="0" applyFontFormats="0" applyPatternFormats="0" applyAlignmentFormats="0" applyWidthHeightFormats="0"/>
</file>

<file path=xl/queryTables/queryTable8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11410_A065_D129" connectionId="2110" xr16:uid="{00000000-0016-0000-3000-000050030000}" autoFormatId="16" applyNumberFormats="0" applyBorderFormats="0" applyFontFormats="0" applyPatternFormats="0" applyAlignmentFormats="0" applyWidthHeightFormats="0"/>
</file>

<file path=xl/queryTables/queryTable8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11300_A068_D106" connectionId="2103" xr16:uid="{00000000-0016-0000-3000-000056030000}" autoFormatId="16" applyNumberFormats="0" applyBorderFormats="0" applyFontFormats="0" applyPatternFormats="0" applyAlignmentFormats="0" applyWidthHeightFormats="0"/>
</file>

<file path=xl/queryTables/queryTable8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11200_A074_D086" connectionId="2097" xr16:uid="{00000000-0016-0000-3000-00004F030000}" autoFormatId="16" applyNumberFormats="0" applyBorderFormats="0" applyFontFormats="0" applyPatternFormats="0" applyAlignmentFormats="0" applyWidthHeightFormats="0"/>
</file>

<file path=xl/queryTables/queryTable8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11400_A066_D128" connectionId="2109" xr16:uid="{00000000-0016-0000-3000-000053030000}" autoFormatId="16" applyNumberFormats="0" applyBorderFormats="0" applyFontFormats="0" applyPatternFormats="0" applyAlignmentFormats="0" applyWidthHeightFormats="0"/>
</file>

<file path=xl/queryTables/queryTable8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11230_A071_D096" connectionId="2100" xr16:uid="{00000000-0016-0000-3000-000054030000}" autoFormatId="16" applyNumberFormats="0" applyBorderFormats="0" applyFontFormats="0" applyPatternFormats="0" applyAlignmentFormats="0" applyWidthHeightFormats="0"/>
</file>

<file path=xl/queryTables/queryTable8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11210_A073_D090" connectionId="2098" xr16:uid="{00000000-0016-0000-3000-000059030000}" autoFormatId="16" applyNumberFormats="0" applyBorderFormats="0" applyFontFormats="0" applyPatternFormats="0" applyAlignmentFormats="0" applyWidthHeightFormats="0"/>
</file>

<file path=xl/queryTables/queryTable8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11240_A070_D099" connectionId="2101" xr16:uid="{00000000-0016-0000-3000-00004B030000}" autoFormatId="16" applyNumberFormats="0" applyBorderFormats="0" applyFontFormats="0" applyPatternFormats="0" applyAlignmentFormats="0" applyWidthHeightFormats="0"/>
</file>

<file path=xl/queryTables/queryTable8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1000_A096_D092" connectionId="2158" xr16:uid="{00000000-0016-0000-3100-00006C030000}" autoFormatId="16" applyNumberFormats="0" applyBorderFormats="0" applyFontFormats="0" applyPatternFormats="0" applyAlignmentFormats="0" applyWidthHeightFormats="0"/>
</file>

<file path=xl/queryTables/queryTable8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1130_A114_D127" connectionId="2167" xr16:uid="{00000000-0016-0000-3100-00005F030000}" autoFormatId="16" applyNumberFormats="0" applyBorderFormats="0" applyFontFormats="0" applyPatternFormats="0" applyAlignmentFormats="0" applyWidthHeightFormats="0"/>
</file>

<file path=xl/queryTables/queryTable8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1140_A115_D133" connectionId="2168" xr16:uid="{00000000-0016-0000-3100-00006D030000}" autoFormatId="16" applyNumberFormats="0" applyBorderFormats="0" applyFontFormats="0" applyPatternFormats="0" applyAlignmentFormats="0" applyWidthHeightFormats="0"/>
</file>

<file path=xl/queryTables/queryTable8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1150_A116_D136" connectionId="2169" xr16:uid="{00000000-0016-0000-3100-000061030000}" autoFormatId="16" applyNumberFormats="0" applyBorderFormats="0" applyFontFormats="0" applyPatternFormats="0" applyAlignmentFormats="0" applyWidthHeightFormats="0"/>
</file>

<file path=xl/queryTables/queryTable8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1050_A111_D103" connectionId="2163" xr16:uid="{00000000-0016-0000-3100-000064030000}" autoFormatId="16" applyNumberFormats="0" applyBorderFormats="0" applyFontFormats="0" applyPatternFormats="0" applyAlignmentFormats="0" applyWidthHeightFormats="0"/>
</file>

<file path=xl/queryTables/queryTable8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0940_A092_D085" connectionId="2156" xr16:uid="{00000000-0016-0000-3100-00005C030000}" autoFormatId="16" applyNumberFormats="0" applyBorderFormats="0" applyFontFormats="0" applyPatternFormats="0" applyAlignmentFormats="0" applyWidthHeightFormats="0"/>
</file>

<file path=xl/queryTables/queryTable8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0850_A074_D060" connectionId="2151" xr16:uid="{00000000-0016-0000-3100-00005E030000}" autoFormatId="16" applyNumberFormats="0" applyBorderFormats="0" applyFontFormats="0" applyPatternFormats="0" applyAlignmentFormats="0" applyWidthHeightFormats="0"/>
</file>

<file path=xl/queryTables/queryTable8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0900_A082_D068" connectionId="2152" xr16:uid="{00000000-0016-0000-3100-00005B030000}" autoFormatId="16" applyNumberFormats="0" applyBorderFormats="0" applyFontFormats="0" applyPatternFormats="0" applyAlignmentFormats="0" applyWidthHeightFormats="0"/>
</file>

<file path=xl/queryTables/queryTable8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1010_A099_D092" connectionId="2159" xr16:uid="{00000000-0016-0000-3100-000060030000}" autoFormatId="16" applyNumberFormats="0" applyBorderFormats="0" applyFontFormats="0" applyPatternFormats="0" applyAlignmentFormats="0" applyWidthHeightFormats="0"/>
</file>

<file path=xl/queryTables/queryTable8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1100_A114_D108" connectionId="2164" xr16:uid="{00000000-0016-0000-3100-000065030000}" autoFormatId="16" applyNumberFormats="0" applyBorderFormats="0" applyFontFormats="0" applyPatternFormats="0" applyAlignmentFormats="0" applyWidthHeightFormats="0"/>
</file>

<file path=xl/queryTables/queryTable8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1040_A109_D099" connectionId="2162" xr16:uid="{00000000-0016-0000-3100-00006B030000}" autoFormatId="16" applyNumberFormats="0" applyBorderFormats="0" applyFontFormats="0" applyPatternFormats="0" applyAlignmentFormats="0" applyWidthHeightFormats="0"/>
</file>

<file path=xl/queryTables/queryTable8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1120_A114_D121" connectionId="2166" xr16:uid="{00000000-0016-0000-3100-00005A030000}" autoFormatId="16" applyNumberFormats="0" applyBorderFormats="0" applyFontFormats="0" applyPatternFormats="0" applyAlignmentFormats="0" applyWidthHeightFormats="0"/>
</file>

<file path=xl/queryTables/queryTable8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0910_A084_D073" connectionId="2153" xr16:uid="{00000000-0016-0000-3100-000069030000}" autoFormatId="16" applyNumberFormats="0" applyBorderFormats="0" applyFontFormats="0" applyPatternFormats="0" applyAlignmentFormats="0" applyWidthHeightFormats="0"/>
</file>

<file path=xl/queryTables/queryTable8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0930_A091_D082" connectionId="2155" xr16:uid="{00000000-0016-0000-3100-00006A030000}" autoFormatId="16" applyNumberFormats="0" applyBorderFormats="0" applyFontFormats="0" applyPatternFormats="0" applyAlignmentFormats="0" applyWidthHeightFormats="0"/>
</file>

<file path=xl/queryTables/queryTable8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0920_A088_D076" connectionId="2154" xr16:uid="{00000000-0016-0000-3100-00005D030000}" autoFormatId="16" applyNumberFormats="0" applyBorderFormats="0" applyFontFormats="0" applyPatternFormats="0" applyAlignmentFormats="0" applyWidthHeightFormats="0"/>
</file>

<file path=xl/queryTables/queryTable8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1110_A114_D112_1" connectionId="2165" xr16:uid="{00000000-0016-0000-3100-000067030000}" autoFormatId="16" applyNumberFormats="0" applyBorderFormats="0" applyFontFormats="0" applyPatternFormats="0" applyAlignmentFormats="0" applyWidthHeightFormats="0"/>
</file>

<file path=xl/queryTables/queryTable8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1200_A116_D138" connectionId="2170" xr16:uid="{00000000-0016-0000-3100-000063030000}" autoFormatId="16" applyNumberFormats="0" applyBorderFormats="0" applyFontFormats="0" applyPatternFormats="0" applyAlignmentFormats="0" applyWidthHeightFormats="0"/>
</file>

<file path=xl/queryTables/queryTable8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1020_A100_D095" connectionId="2160" xr16:uid="{00000000-0016-0000-3100-000062030000}" autoFormatId="16" applyNumberFormats="0" applyBorderFormats="0" applyFontFormats="0" applyPatternFormats="0" applyAlignmentFormats="0" applyWidthHeightFormats="0"/>
</file>

<file path=xl/queryTables/queryTable8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0950_A094_D090" connectionId="2157" xr16:uid="{00000000-0016-0000-3100-000066030000}" autoFormatId="16" applyNumberFormats="0" applyBorderFormats="0" applyFontFormats="0" applyPatternFormats="0" applyAlignmentFormats="0" applyWidthHeightFormats="0"/>
</file>

<file path=xl/queryTables/queryTable8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1030_A106_D096" connectionId="2161" xr16:uid="{00000000-0016-0000-3100-000068030000}" autoFormatId="16" applyNumberFormats="0" applyBorderFormats="0" applyFontFormats="0" applyPatternFormats="0" applyAlignmentFormats="0" applyWidthHeightFormats="0"/>
</file>

<file path=xl/queryTables/queryTable8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1300_A089_D107" connectionId="2172" xr16:uid="{00000000-0016-0000-3200-000071030000}" autoFormatId="16" applyNumberFormats="0" applyBorderFormats="0" applyFontFormats="0" applyPatternFormats="0" applyAlignmentFormats="0" applyWidthHeightFormats="0"/>
</file>

<file path=xl/queryTables/queryTable8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1330_A095_D127" connectionId="2175" xr16:uid="{00000000-0016-0000-3200-000070030000}" autoFormatId="16" applyNumberFormats="0" applyBorderFormats="0" applyFontFormats="0" applyPatternFormats="0" applyAlignmentFormats="0" applyWidthHeightFormats="0"/>
</file>

<file path=xl/queryTables/queryTable8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1510_A102_D165" connectionId="2185" xr16:uid="{00000000-0016-0000-3200-000079030000}" autoFormatId="16" applyNumberFormats="0" applyBorderFormats="0" applyFontFormats="0" applyPatternFormats="0" applyAlignmentFormats="0" applyWidthHeightFormats="0"/>
</file>

<file path=xl/queryTables/queryTable8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1400_A097_D133" connectionId="2178" xr16:uid="{00000000-0016-0000-3200-000077030000}" autoFormatId="16" applyNumberFormats="0" applyBorderFormats="0" applyFontFormats="0" applyPatternFormats="0" applyAlignmentFormats="0" applyWidthHeightFormats="0"/>
</file>

<file path=xl/queryTables/queryTable8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1430_A099_D148" connectionId="2181" xr16:uid="{00000000-0016-0000-3200-000072030000}" autoFormatId="16" applyNumberFormats="0" applyBorderFormats="0" applyFontFormats="0" applyPatternFormats="0" applyAlignmentFormats="0" applyWidthHeightFormats="0"/>
</file>

<file path=xl/queryTables/queryTable8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1440_A100_D150" connectionId="2182" xr16:uid="{00000000-0016-0000-3200-000075030000}" autoFormatId="16" applyNumberFormats="0" applyBorderFormats="0" applyFontFormats="0" applyPatternFormats="0" applyAlignmentFormats="0" applyWidthHeightFormats="0"/>
</file>

<file path=xl/queryTables/queryTable8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1410_A098_D138" connectionId="2179" xr16:uid="{00000000-0016-0000-3200-00006F030000}" autoFormatId="16" applyNumberFormats="0" applyBorderFormats="0" applyFontFormats="0" applyPatternFormats="0" applyAlignmentFormats="0" applyWidthHeightFormats="0"/>
</file>

<file path=xl/queryTables/queryTable8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1500_A101_D161" connectionId="2184" xr16:uid="{00000000-0016-0000-3200-000074030000}" autoFormatId="16" applyNumberFormats="0" applyBorderFormats="0" applyFontFormats="0" applyPatternFormats="0" applyAlignmentFormats="0" applyWidthHeightFormats="0"/>
</file>

<file path=xl/queryTables/queryTable8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1350_A097_D132" connectionId="2177" xr16:uid="{00000000-0016-0000-3200-000078030000}" autoFormatId="16" applyNumberFormats="0" applyBorderFormats="0" applyFontFormats="0" applyPatternFormats="0" applyAlignmentFormats="0" applyWidthHeightFormats="0"/>
</file>

<file path=xl/queryTables/queryTable8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1320_A091_D115" connectionId="2174" xr16:uid="{00000000-0016-0000-3200-00007B030000}" autoFormatId="16" applyNumberFormats="0" applyBorderFormats="0" applyFontFormats="0" applyPatternFormats="0" applyAlignmentFormats="0" applyWidthHeightFormats="0"/>
</file>

<file path=xl/queryTables/queryTable8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1420_A099_D143" connectionId="2180" xr16:uid="{00000000-0016-0000-3200-00007C030000}" autoFormatId="16" applyNumberFormats="0" applyBorderFormats="0" applyFontFormats="0" applyPatternFormats="0" applyAlignmentFormats="0" applyWidthHeightFormats="0"/>
</file>

<file path=xl/queryTables/queryTable8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1450_A101_D156" connectionId="2183" xr16:uid="{00000000-0016-0000-3200-00006E030000}" autoFormatId="16" applyNumberFormats="0" applyBorderFormats="0" applyFontFormats="0" applyPatternFormats="0" applyAlignmentFormats="0" applyWidthHeightFormats="0"/>
</file>

<file path=xl/queryTables/queryTable8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1340_A096_D131" connectionId="2176" xr16:uid="{00000000-0016-0000-3200-000073030000}" autoFormatId="16" applyNumberFormats="0" applyBorderFormats="0" applyFontFormats="0" applyPatternFormats="0" applyAlignmentFormats="0" applyWidthHeightFormats="0"/>
</file>

<file path=xl/queryTables/queryTable8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1310_A091_D112" connectionId="2173" xr16:uid="{00000000-0016-0000-3200-000076030000}" autoFormatId="16" applyNumberFormats="0" applyBorderFormats="0" applyFontFormats="0" applyPatternFormats="0" applyAlignmentFormats="0" applyWidthHeightFormats="0"/>
</file>

<file path=xl/queryTables/queryTable8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61250_A088_D102" connectionId="2171" xr16:uid="{00000000-0016-0000-3200-00007A030000}" autoFormatId="16" applyNumberFormats="0" applyBorderFormats="0" applyFontFormats="0" applyPatternFormats="0" applyAlignmentFormats="0" applyWidthHeightFormats="0"/>
</file>

<file path=xl/queryTables/queryTable8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2020_A295_D045" connectionId="2236" xr16:uid="{00000000-0016-0000-3300-000098030000}" autoFormatId="16" applyNumberFormats="0" applyBorderFormats="0" applyFontFormats="0" applyPatternFormats="0" applyAlignmentFormats="0" applyWidthHeightFormats="0"/>
</file>

<file path=xl/queryTables/queryTable8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2140_A021_D022" connectionId="2244" xr16:uid="{00000000-0016-0000-3300-00008C030000}" autoFormatId="16" applyNumberFormats="0" applyBorderFormats="0" applyFontFormats="0" applyPatternFormats="0" applyAlignmentFormats="0" applyWidthHeightFormats="0"/>
</file>

<file path=xl/queryTables/queryTable8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2040_A308_D034" connectionId="2238" xr16:uid="{00000000-0016-0000-3300-000090030000}" autoFormatId="16" applyNumberFormats="0" applyBorderFormats="0" applyFontFormats="0" applyPatternFormats="0" applyAlignmentFormats="0" applyWidthHeightFormats="0"/>
</file>

<file path=xl/queryTables/queryTable8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2030_A303_D039" connectionId="2237" xr16:uid="{00000000-0016-0000-3300-000084030000}" autoFormatId="16" applyNumberFormats="0" applyBorderFormats="0" applyFontFormats="0" applyPatternFormats="0" applyAlignmentFormats="0" applyWidthHeightFormats="0"/>
</file>

<file path=xl/queryTables/queryTable8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950_A287_D065" connectionId="2233" xr16:uid="{00000000-0016-0000-3300-000087030000}" autoFormatId="16" applyNumberFormats="0" applyBorderFormats="0" applyFontFormats="0" applyPatternFormats="0" applyAlignmentFormats="0" applyWidthHeightFormats="0"/>
</file>

<file path=xl/queryTables/queryTable8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840_A273_D099" connectionId="2226" xr16:uid="{00000000-0016-0000-3300-000092030000}" autoFormatId="16" applyNumberFormats="0" applyBorderFormats="0" applyFontFormats="0" applyPatternFormats="0" applyAlignmentFormats="0" applyWidthHeightFormats="0"/>
</file>

<file path=xl/queryTables/queryTable9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2050_A312_D030" connectionId="2239" xr16:uid="{00000000-0016-0000-3300-000096030000}" autoFormatId="16" applyNumberFormats="0" applyBorderFormats="0" applyFontFormats="0" applyPatternFormats="0" applyAlignmentFormats="0" applyWidthHeightFormats="0"/>
</file>

<file path=xl/queryTables/queryTable9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2150_A026_D023" connectionId="2245" xr16:uid="{00000000-0016-0000-3300-000081030000}" autoFormatId="16" applyNumberFormats="0" applyBorderFormats="0" applyFontFormats="0" applyPatternFormats="0" applyAlignmentFormats="0" applyWidthHeightFormats="0"/>
</file>

<file path=xl/queryTables/queryTable9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720_A269_D129" connectionId="2219" xr16:uid="{00000000-0016-0000-3300-00007D030000}" autoFormatId="16" applyNumberFormats="0" applyBorderFormats="0" applyFontFormats="0" applyPatternFormats="0" applyAlignmentFormats="0" applyWidthHeightFormats="0"/>
</file>

<file path=xl/queryTables/queryTable9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640_A265_D148" connectionId="2215" xr16:uid="{00000000-0016-0000-3300-000094030000}" autoFormatId="16" applyNumberFormats="0" applyBorderFormats="0" applyFontFormats="0" applyPatternFormats="0" applyAlignmentFormats="0" applyWidthHeightFormats="0"/>
</file>

<file path=xl/queryTables/queryTable9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710_A267_D133" connectionId="2218" xr16:uid="{00000000-0016-0000-3300-000093030000}" autoFormatId="16" applyNumberFormats="0" applyBorderFormats="0" applyFontFormats="0" applyPatternFormats="0" applyAlignmentFormats="0" applyWidthHeightFormats="0"/>
</file>

<file path=xl/queryTables/queryTable9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730_A270_D122" connectionId="2220" xr16:uid="{00000000-0016-0000-3300-000080030000}" autoFormatId="16" applyNumberFormats="0" applyBorderFormats="0" applyFontFormats="0" applyPatternFormats="0" applyAlignmentFormats="0" applyWidthHeightFormats="0"/>
</file>

<file path=xl/queryTables/queryTable9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940_A284_D071" connectionId="2232" xr16:uid="{00000000-0016-0000-3300-000086030000}" autoFormatId="16" applyNumberFormats="0" applyBorderFormats="0" applyFontFormats="0" applyPatternFormats="0" applyAlignmentFormats="0" applyWidthHeightFormats="0"/>
</file>

<file path=xl/queryTables/queryTable9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900_A274_D089" connectionId="2228" xr16:uid="{00000000-0016-0000-3300-00008D030000}" autoFormatId="16" applyNumberFormats="0" applyBorderFormats="0" applyFontFormats="0" applyPatternFormats="0" applyAlignmentFormats="0" applyWidthHeightFormats="0"/>
</file>

<file path=xl/queryTables/queryTable9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2110_A330_D021" connectionId="2241" xr16:uid="{00000000-0016-0000-3300-000099030000}" autoFormatId="16" applyNumberFormats="0" applyBorderFormats="0" applyFontFormats="0" applyPatternFormats="0" applyAlignmentFormats="0" applyWidthHeightFormats="0"/>
</file>

<file path=xl/queryTables/queryTable9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2120_A348_D022" connectionId="2242" xr16:uid="{00000000-0016-0000-3300-00007E030000}" autoFormatId="16" applyNumberFormats="0" applyBorderFormats="0" applyFontFormats="0" applyPatternFormats="0" applyAlignmentFormats="0" applyWidthHeightFormats="0"/>
</file>

<file path=xl/queryTables/queryTable9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2000_A289_D058" connectionId="2234" xr16:uid="{00000000-0016-0000-3300-000089030000}" autoFormatId="16" applyNumberFormats="0" applyBorderFormats="0" applyFontFormats="0" applyPatternFormats="0" applyAlignmentFormats="0" applyWidthHeightFormats="0"/>
</file>

<file path=xl/queryTables/queryTable9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830_A270_D105" connectionId="2225" xr16:uid="{00000000-0016-0000-3300-000097030000}" autoFormatId="16" applyNumberFormats="0" applyBorderFormats="0" applyFontFormats="0" applyPatternFormats="0" applyAlignmentFormats="0" applyWidthHeightFormats="0"/>
</file>

<file path=xl/queryTables/queryTable9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800_A271_D116" connectionId="2223" xr16:uid="{00000000-0016-0000-3300-00007F030000}" autoFormatId="16" applyNumberFormats="0" applyBorderFormats="0" applyFontFormats="0" applyPatternFormats="0" applyAlignmentFormats="0" applyWidthHeightFormats="0"/>
</file>

<file path=xl/queryTables/queryTable9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910_A275_D083" connectionId="2229" xr16:uid="{00000000-0016-0000-3300-00008E030000}" autoFormatId="16" applyNumberFormats="0" applyBorderFormats="0" applyFontFormats="0" applyPatternFormats="0" applyAlignmentFormats="0" applyWidthHeightFormats="0"/>
</file>

<file path=xl/queryTables/queryTable9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920_A278_D080" connectionId="2230" xr16:uid="{00000000-0016-0000-3300-000091030000}" autoFormatId="16" applyNumberFormats="0" applyBorderFormats="0" applyFontFormats="0" applyPatternFormats="0" applyAlignmentFormats="0" applyWidthHeightFormats="0"/>
</file>

<file path=xl/queryTables/queryTable9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750_A270_D121" connectionId="2222" xr16:uid="{00000000-0016-0000-3300-00009B030000}" autoFormatId="16" applyNumberFormats="0" applyBorderFormats="0" applyFontFormats="0" applyPatternFormats="0" applyAlignmentFormats="0" applyWidthHeightFormats="0"/>
</file>

<file path=xl/queryTables/queryTable9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740_A271_D120" connectionId="2221" xr16:uid="{00000000-0016-0000-3300-00009A030000}" autoFormatId="16" applyNumberFormats="0" applyBorderFormats="0" applyFontFormats="0" applyPatternFormats="0" applyAlignmentFormats="0" applyWidthHeightFormats="0"/>
</file>

<file path=xl/queryTables/queryTable9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700_A267_D137" connectionId="2217" xr16:uid="{00000000-0016-0000-3300-000088030000}" autoFormatId="16" applyNumberFormats="0" applyBorderFormats="0" applyFontFormats="0" applyPatternFormats="0" applyAlignmentFormats="0" applyWidthHeightFormats="0"/>
</file>

<file path=xl/queryTables/queryTable9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815_A271_D112" connectionId="2224" xr16:uid="{00000000-0016-0000-3300-000085030000}" autoFormatId="16" applyNumberFormats="0" applyBorderFormats="0" applyFontFormats="0" applyPatternFormats="0" applyAlignmentFormats="0" applyWidthHeightFormats="0"/>
</file>

<file path=xl/queryTables/queryTable9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650_A265_D142" connectionId="2216" xr16:uid="{00000000-0016-0000-3300-000082030000}" autoFormatId="16" applyNumberFormats="0" applyBorderFormats="0" applyFontFormats="0" applyPatternFormats="0" applyAlignmentFormats="0" applyWidthHeightFormats="0"/>
</file>

<file path=xl/queryTables/queryTable9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2100_A323_D025" connectionId="2240" xr16:uid="{00000000-0016-0000-3300-000095030000}" autoFormatId="16" applyNumberFormats="0" applyBorderFormats="0" applyFontFormats="0" applyPatternFormats="0" applyAlignmentFormats="0" applyWidthHeightFormats="0"/>
</file>

<file path=xl/queryTables/queryTable9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2130_A008_D019" connectionId="2243" xr16:uid="{00000000-0016-0000-3300-00008F030000}" autoFormatId="16" applyNumberFormats="0" applyBorderFormats="0" applyFontFormats="0" applyPatternFormats="0" applyAlignmentFormats="0" applyWidthHeightFormats="0"/>
</file>

<file path=xl/queryTables/queryTable9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930_A281_D074" connectionId="2231" xr16:uid="{00000000-0016-0000-3300-00008B030000}" autoFormatId="16" applyNumberFormats="0" applyBorderFormats="0" applyFontFormats="0" applyPatternFormats="0" applyAlignmentFormats="0" applyWidthHeightFormats="0"/>
</file>

<file path=xl/queryTables/queryTable9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2010_A290_D052" connectionId="2235" xr16:uid="{00000000-0016-0000-3300-00008A030000}" autoFormatId="16" applyNumberFormats="0" applyBorderFormats="0" applyFontFormats="0" applyPatternFormats="0" applyAlignmentFormats="0" applyWidthHeightFormats="0"/>
</file>

<file path=xl/queryTables/queryTable9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850_A273_D096" connectionId="2227" xr16:uid="{00000000-0016-0000-3300-000083030000}" autoFormatId="16" applyNumberFormats="0" applyBorderFormats="0" applyFontFormats="0" applyPatternFormats="0" applyAlignmentFormats="0" applyWidthHeightFormats="0"/>
</file>

<file path=xl/queryTables/queryTable9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110_A224_D157" connectionId="2197" xr16:uid="{00000000-0016-0000-3400-0000B3030000}" autoFormatId="16" applyNumberFormats="0" applyBorderFormats="0" applyFontFormats="0" applyPatternFormats="0" applyAlignmentFormats="0" applyWidthHeightFormats="0"/>
</file>

<file path=xl/queryTables/queryTable9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020_A227_D174" connectionId="2192" xr16:uid="{00000000-0016-0000-3400-0000AF030000}" autoFormatId="16" applyNumberFormats="0" applyBorderFormats="0" applyFontFormats="0" applyPatternFormats="0" applyAlignmentFormats="0" applyWidthHeightFormats="0"/>
</file>

<file path=xl/queryTables/queryTable9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030_A226_D170" connectionId="2193" xr16:uid="{00000000-0016-0000-3400-0000AB030000}" autoFormatId="16" applyNumberFormats="0" applyBorderFormats="0" applyFontFormats="0" applyPatternFormats="0" applyAlignmentFormats="0" applyWidthHeightFormats="0"/>
</file>

<file path=xl/queryTables/queryTable9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0920_A227_D198" connectionId="2186" xr16:uid="{00000000-0016-0000-3400-0000AC030000}" autoFormatId="16" applyNumberFormats="0" applyBorderFormats="0" applyFontFormats="0" applyPatternFormats="0" applyAlignmentFormats="0" applyWidthHeightFormats="0"/>
</file>

<file path=xl/queryTables/queryTable9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150_A222_D143" connectionId="2201" xr16:uid="{00000000-0016-0000-3400-0000A5030000}" autoFormatId="16" applyNumberFormats="0" applyBorderFormats="0" applyFontFormats="0" applyPatternFormats="0" applyAlignmentFormats="0" applyWidthHeightFormats="0"/>
</file>

<file path=xl/queryTables/queryTable9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210_A220_D138" connectionId="2203" xr16:uid="{00000000-0016-0000-3400-00009F030000}" autoFormatId="16" applyNumberFormats="0" applyBorderFormats="0" applyFontFormats="0" applyPatternFormats="0" applyAlignmentFormats="0" applyWidthHeightFormats="0"/>
</file>

<file path=xl/queryTables/queryTable9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050_A225_D161" connectionId="2195" xr16:uid="{00000000-0016-0000-3400-0000A8030000}" autoFormatId="16" applyNumberFormats="0" applyBorderFormats="0" applyFontFormats="0" applyPatternFormats="0" applyAlignmentFormats="0" applyWidthHeightFormats="0"/>
</file>

<file path=xl/queryTables/queryTable9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0950_A227_D187" connectionId="2189" xr16:uid="{00000000-0016-0000-3400-0000B5030000}" autoFormatId="16" applyNumberFormats="0" applyBorderFormats="0" applyFontFormats="0" applyPatternFormats="0" applyAlignmentFormats="0" applyWidthHeightFormats="0"/>
</file>

<file path=xl/queryTables/queryTable9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120_A223_D153" connectionId="2198" xr16:uid="{00000000-0016-0000-3400-0000A1030000}" autoFormatId="16" applyNumberFormats="0" applyBorderFormats="0" applyFontFormats="0" applyPatternFormats="0" applyAlignmentFormats="0" applyWidthHeightFormats="0"/>
</file>

<file path=xl/queryTables/queryTable9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300_A217_D116" connectionId="2208" xr16:uid="{00000000-0016-0000-3400-00009D030000}" autoFormatId="16" applyNumberFormats="0" applyBorderFormats="0" applyFontFormats="0" applyPatternFormats="0" applyAlignmentFormats="0" applyWidthHeightFormats="0"/>
</file>

<file path=xl/queryTables/queryTable9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140_A222_D146" connectionId="2200" xr16:uid="{00000000-0016-0000-3400-0000B6030000}" autoFormatId="16" applyNumberFormats="0" applyBorderFormats="0" applyFontFormats="0" applyPatternFormats="0" applyAlignmentFormats="0" applyWidthHeightFormats="0"/>
</file>

<file path=xl/queryTables/queryTable9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330_A214_D103" connectionId="2211" xr16:uid="{00000000-0016-0000-3400-0000A2030000}" autoFormatId="16" applyNumberFormats="0" applyBorderFormats="0" applyFontFormats="0" applyPatternFormats="0" applyAlignmentFormats="0" applyWidthHeightFormats="0"/>
</file>

<file path=xl/queryTables/queryTable9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400_A209_D091" connectionId="2214" xr16:uid="{00000000-0016-0000-3400-0000B4030000}" autoFormatId="16" applyNumberFormats="0" applyBorderFormats="0" applyFontFormats="0" applyPatternFormats="0" applyAlignmentFormats="0" applyWidthHeightFormats="0"/>
</file>

<file path=xl/queryTables/queryTable9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220_A219_D132" connectionId="2204" xr16:uid="{00000000-0016-0000-3400-0000A0030000}" autoFormatId="16" applyNumberFormats="0" applyBorderFormats="0" applyFontFormats="0" applyPatternFormats="0" applyAlignmentFormats="0" applyWidthHeightFormats="0"/>
</file>

<file path=xl/queryTables/queryTable9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240_A218_D127" connectionId="2206" xr16:uid="{00000000-0016-0000-3400-00009E030000}" autoFormatId="16" applyNumberFormats="0" applyBorderFormats="0" applyFontFormats="0" applyPatternFormats="0" applyAlignmentFormats="0" applyWidthHeightFormats="0"/>
</file>

<file path=xl/queryTables/queryTable9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0930_A228_D195" connectionId="2187" xr16:uid="{00000000-0016-0000-3400-0000A3030000}" autoFormatId="16" applyNumberFormats="0" applyBorderFormats="0" applyFontFormats="0" applyPatternFormats="0" applyAlignmentFormats="0" applyWidthHeightFormats="0"/>
</file>

<file path=xl/queryTables/queryTable9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340_A211_D097" connectionId="2212" xr16:uid="{00000000-0016-0000-3400-00009C030000}" autoFormatId="16" applyNumberFormats="0" applyBorderFormats="0" applyFontFormats="0" applyPatternFormats="0" applyAlignmentFormats="0" applyWidthHeightFormats="0"/>
</file>

<file path=xl/queryTables/queryTable9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200_A221_D140" connectionId="2202" xr16:uid="{00000000-0016-0000-3400-0000AE030000}" autoFormatId="16" applyNumberFormats="0" applyBorderFormats="0" applyFontFormats="0" applyPatternFormats="0" applyAlignmentFormats="0" applyWidthHeightFormats="0"/>
</file>

<file path=xl/queryTables/queryTable9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040_A225_D167" connectionId="2194" xr16:uid="{00000000-0016-0000-3400-0000A6030000}" autoFormatId="16" applyNumberFormats="0" applyBorderFormats="0" applyFontFormats="0" applyPatternFormats="0" applyAlignmentFormats="0" applyWidthHeightFormats="0"/>
</file>

<file path=xl/queryTables/queryTable9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130_A223_D150" connectionId="2199" xr16:uid="{00000000-0016-0000-3400-0000A9030000}" autoFormatId="16" applyNumberFormats="0" applyBorderFormats="0" applyFontFormats="0" applyPatternFormats="0" applyAlignmentFormats="0" applyWidthHeightFormats="0"/>
</file>

<file path=xl/queryTables/queryTable9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0940_A228_D190" connectionId="2188" xr16:uid="{00000000-0016-0000-3400-0000A4030000}" autoFormatId="16" applyNumberFormats="0" applyBorderFormats="0" applyFontFormats="0" applyPatternFormats="0" applyAlignmentFormats="0" applyWidthHeightFormats="0"/>
</file>

<file path=xl/queryTables/queryTable9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010_A227_D178" connectionId="2191" xr16:uid="{00000000-0016-0000-3400-0000B2030000}" autoFormatId="16" applyNumberFormats="0" applyBorderFormats="0" applyFontFormats="0" applyPatternFormats="0" applyAlignmentFormats="0" applyWidthHeightFormats="0"/>
</file>

<file path=xl/queryTables/queryTable9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320_A216_D106" connectionId="2210" xr16:uid="{00000000-0016-0000-3400-0000AD030000}" autoFormatId="16" applyNumberFormats="0" applyBorderFormats="0" applyFontFormats="0" applyPatternFormats="0" applyAlignmentFormats="0" applyWidthHeightFormats="0"/>
</file>

<file path=xl/queryTables/queryTable9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350_A209_D095" connectionId="2213" xr16:uid="{00000000-0016-0000-3400-0000B8030000}" autoFormatId="16" applyNumberFormats="0" applyBorderFormats="0" applyFontFormats="0" applyPatternFormats="0" applyAlignmentFormats="0" applyWidthHeightFormats="0"/>
</file>

<file path=xl/queryTables/queryTable9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000_A227_D182" connectionId="2190" xr16:uid="{00000000-0016-0000-3400-0000B0030000}" autoFormatId="16" applyNumberFormats="0" applyBorderFormats="0" applyFontFormats="0" applyPatternFormats="0" applyAlignmentFormats="0" applyWidthHeightFormats="0"/>
</file>

<file path=xl/queryTables/queryTable9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230_A218_D128" connectionId="2205" xr16:uid="{00000000-0016-0000-3400-0000B1030000}" autoFormatId="16" applyNumberFormats="0" applyBorderFormats="0" applyFontFormats="0" applyPatternFormats="0" applyAlignmentFormats="0" applyWidthHeightFormats="0"/>
</file>

<file path=xl/queryTables/queryTable9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100_A224_D159" connectionId="2196" xr16:uid="{00000000-0016-0000-3400-0000B7030000}" autoFormatId="16" applyNumberFormats="0" applyBorderFormats="0" applyFontFormats="0" applyPatternFormats="0" applyAlignmentFormats="0" applyWidthHeightFormats="0"/>
</file>

<file path=xl/queryTables/queryTable9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310_A217_D110" connectionId="2209" xr16:uid="{00000000-0016-0000-3400-0000AA030000}" autoFormatId="16" applyNumberFormats="0" applyBorderFormats="0" applyFontFormats="0" applyPatternFormats="0" applyAlignmentFormats="0" applyWidthHeightFormats="0"/>
</file>

<file path=xl/queryTables/queryTable9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81250_A217_D120" connectionId="2207" xr16:uid="{00000000-0016-0000-3400-0000A7030000}" autoFormatId="16" applyNumberFormats="0" applyBorderFormats="0" applyFontFormats="0" applyPatternFormats="0" applyAlignmentFormats="0" applyWidthHeightFormats="0"/>
</file>

<file path=xl/queryTables/queryTable9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90940_A013_D141" connectionId="2254" xr16:uid="{00000000-0016-0000-3500-0000BF030000}" autoFormatId="16" applyNumberFormats="0" applyBorderFormats="0" applyFontFormats="0" applyPatternFormats="0" applyAlignmentFormats="0" applyWidthHeightFormats="0"/>
</file>

<file path=xl/queryTables/queryTable9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91220_A043_D173" connectionId="2270" xr16:uid="{00000000-0016-0000-3500-0000D1030000}" autoFormatId="16" applyNumberFormats="0" applyBorderFormats="0" applyFontFormats="0" applyPatternFormats="0" applyAlignmentFormats="0" applyWidthHeightFormats="0"/>
</file>

<file path=xl/queryTables/queryTable9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90850_A003_D137" connectionId="2249" xr16:uid="{00000000-0016-0000-3500-0000C4030000}" autoFormatId="16" applyNumberFormats="0" applyBorderFormats="0" applyFontFormats="0" applyPatternFormats="0" applyAlignmentFormats="0" applyWidthHeightFormats="0"/>
</file>

<file path=xl/queryTables/queryTable9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90820_A356_D132" connectionId="2246" xr16:uid="{00000000-0016-0000-3500-0000D0030000}" autoFormatId="16" applyNumberFormats="0" applyBorderFormats="0" applyFontFormats="0" applyPatternFormats="0" applyAlignmentFormats="0" applyWidthHeightFormats="0"/>
</file>

<file path=xl/queryTables/queryTable9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91010_A019_D142" connectionId="2257" xr16:uid="{00000000-0016-0000-3500-0000CF030000}" autoFormatId="16" applyNumberFormats="0" applyBorderFormats="0" applyFontFormats="0" applyPatternFormats="0" applyAlignmentFormats="0" applyWidthHeightFormats="0"/>
</file>

<file path=xl/queryTables/queryTable9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91020_A022_D144" connectionId="2258" xr16:uid="{00000000-0016-0000-3500-0000BC030000}" autoFormatId="16" applyNumberFormats="0" applyBorderFormats="0" applyFontFormats="0" applyPatternFormats="0" applyAlignmentFormats="0" applyWidthHeightFormats="0"/>
</file>

<file path=xl/queryTables/queryTable9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90830_A358_D134" connectionId="2247" xr16:uid="{00000000-0016-0000-3500-0000C0030000}" autoFormatId="16" applyNumberFormats="0" applyBorderFormats="0" applyFontFormats="0" applyPatternFormats="0" applyAlignmentFormats="0" applyWidthHeightFormats="0"/>
</file>

<file path=xl/queryTables/queryTable9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91000_A017_D139" connectionId="2256" xr16:uid="{00000000-0016-0000-3500-0000C5030000}" autoFormatId="16" applyNumberFormats="0" applyBorderFormats="0" applyFontFormats="0" applyPatternFormats="0" applyAlignmentFormats="0" applyWidthHeightFormats="0"/>
</file>

<file path=xl/queryTables/queryTable9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91200_A040_D163" connectionId="2268" xr16:uid="{00000000-0016-0000-3500-0000CA030000}" autoFormatId="16" applyNumberFormats="0" applyBorderFormats="0" applyFontFormats="0" applyPatternFormats="0" applyAlignmentFormats="0" applyWidthHeightFormats="0"/>
</file>

<file path=xl/queryTables/queryTable9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91030_A024_D146" connectionId="2259" xr16:uid="{00000000-0016-0000-3500-0000C9030000}" autoFormatId="16" applyNumberFormats="0" applyBorderFormats="0" applyFontFormats="0" applyPatternFormats="0" applyAlignmentFormats="0" applyWidthHeightFormats="0"/>
</file>

<file path=xl/queryTables/queryTable9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90930_A011_D140" connectionId="2253" xr16:uid="{00000000-0016-0000-3500-0000BD030000}" autoFormatId="16" applyNumberFormats="0" applyBorderFormats="0" applyFontFormats="0" applyPatternFormats="0" applyAlignmentFormats="0" applyWidthHeightFormats="0"/>
</file>

<file path=xl/queryTables/queryTable9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90900_A005_D138" connectionId="2250" xr16:uid="{00000000-0016-0000-3500-0000C8030000}" autoFormatId="16" applyNumberFormats="0" applyBorderFormats="0" applyFontFormats="0" applyPatternFormats="0" applyAlignmentFormats="0" applyWidthHeightFormats="0"/>
</file>

<file path=xl/queryTables/queryTable9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90950_A015_D138" connectionId="2255" xr16:uid="{00000000-0016-0000-3500-0000C1030000}" autoFormatId="16" applyNumberFormats="0" applyBorderFormats="0" applyFontFormats="0" applyPatternFormats="0" applyAlignmentFormats="0" applyWidthHeightFormats="0"/>
</file>

<file path=xl/queryTables/queryTable9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91140_A036_D157" connectionId="2266" xr16:uid="{00000000-0016-0000-3500-0000CC030000}" autoFormatId="16" applyNumberFormats="0" applyBorderFormats="0" applyFontFormats="0" applyPatternFormats="0" applyAlignmentFormats="0" applyWidthHeightFormats="0"/>
</file>

<file path=xl/queryTables/queryTable9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91050_A027_D148" connectionId="2261" xr16:uid="{00000000-0016-0000-3500-0000BE030000}" autoFormatId="16" applyNumberFormats="0" applyBorderFormats="0" applyFontFormats="0" applyPatternFormats="0" applyAlignmentFormats="0" applyWidthHeightFormats="0"/>
</file>

<file path=xl/queryTables/queryTable9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91150_A039_D161" connectionId="2267" xr16:uid="{00000000-0016-0000-3500-0000CB030000}" autoFormatId="16" applyNumberFormats="0" applyBorderFormats="0" applyFontFormats="0" applyPatternFormats="0" applyAlignmentFormats="0" applyWidthHeightFormats="0"/>
</file>

<file path=xl/queryTables/queryTable9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91120_A032_D151" connectionId="2264" xr16:uid="{00000000-0016-0000-3500-0000C3030000}" autoFormatId="16" applyNumberFormats="0" applyBorderFormats="0" applyFontFormats="0" applyPatternFormats="0" applyAlignmentFormats="0" applyWidthHeightFormats="0"/>
</file>

<file path=xl/queryTables/queryTable9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90910_A007_D138" connectionId="2251" xr16:uid="{00000000-0016-0000-3500-0000CE030000}" autoFormatId="16" applyNumberFormats="0" applyBorderFormats="0" applyFontFormats="0" applyPatternFormats="0" applyAlignmentFormats="0" applyWidthHeightFormats="0"/>
</file>

<file path=xl/queryTables/queryTable9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91040_A025_D146" connectionId="2260" xr16:uid="{00000000-0016-0000-3500-0000C6030000}" autoFormatId="16" applyNumberFormats="0" applyBorderFormats="0" applyFontFormats="0" applyPatternFormats="0" applyAlignmentFormats="0" applyWidthHeightFormats="0"/>
</file>

<file path=xl/queryTables/queryTable9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90840_A001_D135" connectionId="2248" xr16:uid="{00000000-0016-0000-3500-0000BA030000}" autoFormatId="16" applyNumberFormats="0" applyBorderFormats="0" applyFontFormats="0" applyPatternFormats="0" applyAlignmentFormats="0" applyWidthHeightFormats="0"/>
</file>

<file path=xl/queryTables/queryTable9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91100_A028_D144" connectionId="2262" xr16:uid="{00000000-0016-0000-3500-0000C7030000}" autoFormatId="16" applyNumberFormats="0" applyBorderFormats="0" applyFontFormats="0" applyPatternFormats="0" applyAlignmentFormats="0" applyWidthHeightFormats="0"/>
</file>

<file path=xl/queryTables/queryTable9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90920_A008_D139" connectionId="2252" xr16:uid="{00000000-0016-0000-3500-0000B9030000}" autoFormatId="16" applyNumberFormats="0" applyBorderFormats="0" applyFontFormats="0" applyPatternFormats="0" applyAlignmentFormats="0" applyWidthHeightFormats="0"/>
</file>

<file path=xl/queryTables/queryTable9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91110_A030_D147" connectionId="2263" xr16:uid="{00000000-0016-0000-3500-0000CD030000}" autoFormatId="16" applyNumberFormats="0" applyBorderFormats="0" applyFontFormats="0" applyPatternFormats="0" applyAlignmentFormats="0" applyWidthHeightFormats="0"/>
</file>

<file path=xl/queryTables/queryTable9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91130_A033_D154" connectionId="2265" xr16:uid="{00000000-0016-0000-3500-0000C2030000}" autoFormatId="16" applyNumberFormats="0" applyBorderFormats="0" applyFontFormats="0" applyPatternFormats="0" applyAlignmentFormats="0" applyWidthHeightFormats="0"/>
</file>

<file path=xl/queryTables/queryTable9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291210_A041_D168" connectionId="2269" xr16:uid="{00000000-0016-0000-3500-0000BB030000}" autoFormatId="16" applyNumberFormats="0" applyBorderFormats="0" applyFontFormats="0" applyPatternFormats="0" applyAlignmentFormats="0" applyWidthHeightFormats="0"/>
</file>

<file path=xl/queryTables/queryTable9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450_A144_D113" connectionId="2136" xr16:uid="{00000000-0016-0000-3700-0000E4030000}" autoFormatId="16" applyNumberFormats="0" applyBorderFormats="0" applyFontFormats="0" applyPatternFormats="0" applyAlignmentFormats="0" applyWidthHeightFormats="0"/>
</file>

<file path=xl/queryTables/queryTable9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500_A144_D115" connectionId="2138" xr16:uid="{00000000-0016-0000-3700-0000D7030000}" autoFormatId="16" applyNumberFormats="0" applyBorderFormats="0" applyFontFormats="0" applyPatternFormats="0" applyAlignmentFormats="0" applyWidthHeightFormats="0"/>
</file>

<file path=xl/queryTables/queryTable9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530_A143_D120" connectionId="2144" xr16:uid="{00000000-0016-0000-3700-0000E5030000}" autoFormatId="16" applyNumberFormats="0" applyBorderFormats="0" applyFontFormats="0" applyPatternFormats="0" applyAlignmentFormats="0" applyWidthHeightFormats="0"/>
</file>

<file path=xl/queryTables/queryTable9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520_A143_D117" connectionId="2142" xr16:uid="{00000000-0016-0000-3700-0000D9030000}" autoFormatId="16" applyNumberFormats="0" applyBorderFormats="0" applyFontFormats="0" applyPatternFormats="0" applyAlignmentFormats="0" applyWidthHeightFormats="0"/>
</file>

<file path=xl/queryTables/queryTable9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430_A141_D113" connectionId="2132" xr16:uid="{00000000-0016-0000-3700-0000DC030000}" autoFormatId="16" applyNumberFormats="0" applyBorderFormats="0" applyFontFormats="0" applyPatternFormats="0" applyAlignmentFormats="0" applyWidthHeightFormats="0"/>
</file>

<file path=xl/queryTables/queryTable9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550_A142_D124" connectionId="2146" xr16:uid="{00000000-0016-0000-3700-0000D4030000}" autoFormatId="16" applyNumberFormats="0" applyBorderFormats="0" applyFontFormats="0" applyPatternFormats="0" applyAlignmentFormats="0" applyWidthHeightFormats="0"/>
</file>

<file path=xl/queryTables/queryTable9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440_A142_D115" connectionId="2134" xr16:uid="{00000000-0016-0000-3700-0000D6030000}" autoFormatId="16" applyNumberFormats="0" applyBorderFormats="0" applyFontFormats="0" applyPatternFormats="0" applyAlignmentFormats="0" applyWidthHeightFormats="0"/>
</file>

<file path=xl/queryTables/queryTable9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510_A144_D116" connectionId="2140" xr16:uid="{00000000-0016-0000-3700-0000D3030000}" autoFormatId="16" applyNumberFormats="0" applyBorderFormats="0" applyFontFormats="0" applyPatternFormats="0" applyAlignmentFormats="0" applyWidthHeightFormats="0"/>
</file>

<file path=xl/queryTables/queryTable9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400_A140_D111" connectionId="2126" xr16:uid="{00000000-0016-0000-3700-0000D8030000}" autoFormatId="16" applyNumberFormats="0" applyBorderFormats="0" applyFontFormats="0" applyPatternFormats="0" applyAlignmentFormats="0" applyWidthHeightFormats="0"/>
</file>

<file path=xl/queryTables/queryTable9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630_A137_D132" connectionId="2150" xr16:uid="{00000000-0016-0000-3700-0000DD030000}" autoFormatId="16" applyNumberFormats="0" applyBorderFormats="0" applyFontFormats="0" applyPatternFormats="0" applyAlignmentFormats="0" applyWidthHeightFormats="0"/>
</file>

<file path=xl/queryTables/queryTable9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600_A142_D129" connectionId="2147" xr16:uid="{00000000-0016-0000-3700-0000E3030000}" autoFormatId="16" applyNumberFormats="0" applyBorderFormats="0" applyFontFormats="0" applyPatternFormats="0" applyAlignmentFormats="0" applyWidthHeightFormats="0"/>
</file>

<file path=xl/queryTables/queryTable9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340_A137_D111" connectionId="2122" xr16:uid="{00000000-0016-0000-3700-0000D2030000}" autoFormatId="16" applyNumberFormats="0" applyBorderFormats="0" applyFontFormats="0" applyPatternFormats="0" applyAlignmentFormats="0" applyWidthHeightFormats="0"/>
</file>

<file path=xl/queryTables/queryTable9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410_A139_D112" connectionId="2128" xr16:uid="{00000000-0016-0000-3700-0000E1030000}" autoFormatId="16" applyNumberFormats="0" applyBorderFormats="0" applyFontFormats="0" applyPatternFormats="0" applyAlignmentFormats="0" applyWidthHeightFormats="0"/>
</file>

<file path=xl/queryTables/queryTable9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350_A140_D112" connectionId="2124" xr16:uid="{00000000-0016-0000-3700-0000E2030000}" autoFormatId="16" applyNumberFormats="0" applyBorderFormats="0" applyFontFormats="0" applyPatternFormats="0" applyAlignmentFormats="0" applyWidthHeightFormats="0"/>
</file>

<file path=xl/queryTables/queryTable9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330_A138_D109_1" connectionId="2120" xr16:uid="{00000000-0016-0000-3700-0000D5030000}" autoFormatId="16" applyNumberFormats="0" applyBorderFormats="0" applyFontFormats="0" applyPatternFormats="0" applyAlignmentFormats="0" applyWidthHeightFormats="0"/>
</file>

<file path=xl/queryTables/queryTable9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540_A143_D123" connectionId="2145" xr16:uid="{00000000-0016-0000-3700-0000DF030000}" autoFormatId="16" applyNumberFormats="0" applyBorderFormats="0" applyFontFormats="0" applyPatternFormats="0" applyAlignmentFormats="0" applyWidthHeightFormats="0"/>
</file>

<file path=xl/queryTables/queryTable9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610_A140_D128" connectionId="2148" xr16:uid="{00000000-0016-0000-3700-0000DB030000}" autoFormatId="16" applyNumberFormats="0" applyBorderFormats="0" applyFontFormats="0" applyPatternFormats="0" applyAlignmentFormats="0" applyWidthHeightFormats="0"/>
</file>

<file path=xl/queryTables/queryTable9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620_A139_D129" connectionId="2149" xr16:uid="{00000000-0016-0000-3700-0000DA030000}" autoFormatId="16" applyNumberFormats="0" applyBorderFormats="0" applyFontFormats="0" applyPatternFormats="0" applyAlignmentFormats="0" applyWidthHeightFormats="0"/>
</file>

<file path=xl/queryTables/queryTable9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420_A140_D113" connectionId="2130" xr16:uid="{00000000-0016-0000-3700-0000DE030000}" autoFormatId="16" applyNumberFormats="0" applyBorderFormats="0" applyFontFormats="0" applyPatternFormats="0" applyAlignmentFormats="0" applyWidthHeightFormats="0"/>
</file>

<file path=xl/queryTables/queryTable9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320_A140_D105" connectionId="2118" xr16:uid="{00000000-0016-0000-3700-0000E0030000}" autoFormatId="16" applyNumberFormats="0" applyBorderFormats="0" applyFontFormats="0" applyPatternFormats="0" applyAlignmentFormats="0" applyWidthHeightFormats="0"/>
</file>

<file path=xl/queryTables/queryTable9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240_A239_D095" connectionId="2114" xr16:uid="{00000000-0016-0000-3800-0000E6030000}" autoFormatId="16" applyNumberFormats="0" applyBorderFormats="0" applyFontFormats="0" applyPatternFormats="0" applyAlignmentFormats="0" applyWidthHeightFormats="0"/>
</file>

<file path=xl/queryTables/queryTable10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350_A237_D101" connectionId="2125" xr16:uid="{00000000-0016-0000-3800-0000E9030000}" autoFormatId="16" applyNumberFormats="0" applyBorderFormats="0" applyFontFormats="0" applyPatternFormats="0" applyAlignmentFormats="0" applyWidthHeightFormats="0"/>
</file>

<file path=xl/queryTables/queryTable10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230_A240_D095" connectionId="2113" xr16:uid="{00000000-0016-0000-3800-0000F0030000}" autoFormatId="16" applyNumberFormats="0" applyBorderFormats="0" applyFontFormats="0" applyPatternFormats="0" applyAlignmentFormats="0" applyWidthHeightFormats="0"/>
</file>

<file path=xl/queryTables/queryTable10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430_A239_D106" connectionId="2133" xr16:uid="{00000000-0016-0000-3800-0000E7030000}" autoFormatId="16" applyNumberFormats="0" applyBorderFormats="0" applyFontFormats="0" applyPatternFormats="0" applyAlignmentFormats="0" applyWidthHeightFormats="0"/>
</file>

<file path=xl/queryTables/queryTable10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320_A238_D100" connectionId="2119" xr16:uid="{00000000-0016-0000-3800-0000F6030000}" autoFormatId="16" applyNumberFormats="0" applyBorderFormats="0" applyFontFormats="0" applyPatternFormats="0" applyAlignmentFormats="0" applyWidthHeightFormats="0"/>
</file>

<file path=xl/queryTables/queryTable10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500_A238_D102" connectionId="2139" xr16:uid="{00000000-0016-0000-3800-0000ED030000}" autoFormatId="16" applyNumberFormats="0" applyBorderFormats="0" applyFontFormats="0" applyPatternFormats="0" applyAlignmentFormats="0" applyWidthHeightFormats="0"/>
</file>

<file path=xl/queryTables/queryTable10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220_A240_D096" connectionId="2112" xr16:uid="{00000000-0016-0000-3800-0000EE030000}" autoFormatId="16" applyNumberFormats="0" applyBorderFormats="0" applyFontFormats="0" applyPatternFormats="0" applyAlignmentFormats="0" applyWidthHeightFormats="0"/>
</file>

<file path=xl/queryTables/queryTable10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400_A238_D103" connectionId="2127" xr16:uid="{00000000-0016-0000-3800-0000F2030000}" autoFormatId="16" applyNumberFormats="0" applyBorderFormats="0" applyFontFormats="0" applyPatternFormats="0" applyAlignmentFormats="0" applyWidthHeightFormats="0"/>
</file>

<file path=xl/queryTables/queryTable10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450_A239_D103" connectionId="2137" xr16:uid="{00000000-0016-0000-3800-0000F1030000}" autoFormatId="16" applyNumberFormats="0" applyBorderFormats="0" applyFontFormats="0" applyPatternFormats="0" applyAlignmentFormats="0" applyWidthHeightFormats="0"/>
</file>

<file path=xl/queryTables/queryTable10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440_A239_D104" connectionId="2135" xr16:uid="{00000000-0016-0000-3800-0000F5030000}" autoFormatId="16" applyNumberFormats="0" applyBorderFormats="0" applyFontFormats="0" applyPatternFormats="0" applyAlignmentFormats="0" applyWidthHeightFormats="0"/>
</file>

<file path=xl/queryTables/queryTable10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300_A239_D096" connectionId="2116" xr16:uid="{00000000-0016-0000-3800-0000EC030000}" autoFormatId="16" applyNumberFormats="0" applyBorderFormats="0" applyFontFormats="0" applyPatternFormats="0" applyAlignmentFormats="0" applyWidthHeightFormats="0"/>
</file>

<file path=xl/queryTables/queryTable10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410_A236_D103" connectionId="2129" xr16:uid="{00000000-0016-0000-3800-0000F4030000}" autoFormatId="16" applyNumberFormats="0" applyBorderFormats="0" applyFontFormats="0" applyPatternFormats="0" applyAlignmentFormats="0" applyWidthHeightFormats="0"/>
</file>

<file path=xl/queryTables/queryTable10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250_A240_D098" connectionId="2115" xr16:uid="{00000000-0016-0000-3800-0000E8030000}" autoFormatId="16" applyNumberFormats="0" applyBorderFormats="0" applyFontFormats="0" applyPatternFormats="0" applyAlignmentFormats="0" applyWidthHeightFormats="0"/>
</file>

<file path=xl/queryTables/queryTable10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340_A237_D103" connectionId="2123" xr16:uid="{00000000-0016-0000-3800-0000EA030000}" autoFormatId="16" applyNumberFormats="0" applyBorderFormats="0" applyFontFormats="0" applyPatternFormats="0" applyAlignmentFormats="0" applyWidthHeightFormats="0"/>
</file>

<file path=xl/queryTables/queryTable10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520_A240_D100" connectionId="2143" xr16:uid="{00000000-0016-0000-3800-0000F3030000}" autoFormatId="16" applyNumberFormats="0" applyBorderFormats="0" applyFontFormats="0" applyPatternFormats="0" applyAlignmentFormats="0" applyWidthHeightFormats="0"/>
</file>

<file path=xl/queryTables/queryTable10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310_A238_D101" connectionId="2117" xr16:uid="{00000000-0016-0000-3800-0000F7030000}" autoFormatId="16" applyNumberFormats="0" applyBorderFormats="0" applyFontFormats="0" applyPatternFormats="0" applyAlignmentFormats="0" applyWidthHeightFormats="0"/>
</file>

<file path=xl/queryTables/queryTable10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510_A239_D100" connectionId="2141" xr16:uid="{00000000-0016-0000-3800-0000EB030000}" autoFormatId="16" applyNumberFormats="0" applyBorderFormats="0" applyFontFormats="0" applyPatternFormats="0" applyAlignmentFormats="0" applyWidthHeightFormats="0"/>
</file>

<file path=xl/queryTables/queryTable10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420_A237_D106" connectionId="2131" xr16:uid="{00000000-0016-0000-3800-0000F8030000}" autoFormatId="16" applyNumberFormats="0" applyBorderFormats="0" applyFontFormats="0" applyPatternFormats="0" applyAlignmentFormats="0" applyWidthHeightFormats="0"/>
</file>

<file path=xl/queryTables/queryTable10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7141330_A238_D102" connectionId="2121" xr16:uid="{00000000-0016-0000-3800-0000EF030000}" autoFormatId="16" applyNumberFormats="0" applyBorderFormats="0" applyFontFormats="0" applyPatternFormats="0" applyAlignmentFormats="0" applyWidthHeightFormats="0"/>
</file>

<file path=xl/queryTables/queryTable10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1850_A341_D122" connectionId="1980" xr16:uid="{00000000-0016-0000-3900-000004040000}" autoFormatId="16" applyNumberFormats="0" applyBorderFormats="0" applyFontFormats="0" applyPatternFormats="0" applyAlignmentFormats="0" applyWidthHeightFormats="0"/>
</file>

<file path=xl/queryTables/queryTable10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1750_A326_D100" connectionId="1968" xr16:uid="{00000000-0016-0000-3900-0000FD030000}" autoFormatId="16" applyNumberFormats="0" applyBorderFormats="0" applyFontFormats="0" applyPatternFormats="0" applyAlignmentFormats="0" applyWidthHeightFormats="0"/>
</file>

<file path=xl/queryTables/queryTable10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1810_A334_D110" connectionId="1972" xr16:uid="{00000000-0016-0000-3900-000009040000}" autoFormatId="16" applyNumberFormats="0" applyBorderFormats="0" applyFontFormats="0" applyPatternFormats="0" applyAlignmentFormats="0" applyWidthHeightFormats="0"/>
</file>

<file path=xl/queryTables/queryTable10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1950_A350_D138" connectionId="1991" xr16:uid="{00000000-0016-0000-3900-0000FE030000}" autoFormatId="16" applyNumberFormats="0" applyBorderFormats="0" applyFontFormats="0" applyPatternFormats="0" applyAlignmentFormats="0" applyWidthHeightFormats="0"/>
</file>

<file path=xl/queryTables/queryTable10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1820_A336_D114" connectionId="1974" xr16:uid="{00000000-0016-0000-3900-0000F9030000}" autoFormatId="16" applyNumberFormats="0" applyBorderFormats="0" applyFontFormats="0" applyPatternFormats="0" applyAlignmentFormats="0" applyWidthHeightFormats="0"/>
</file>

<file path=xl/queryTables/queryTable10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1940_A349_D134" connectionId="1990" xr16:uid="{00000000-0016-0000-3900-000002040000}" autoFormatId="16" applyNumberFormats="0" applyBorderFormats="0" applyFontFormats="0" applyPatternFormats="0" applyAlignmentFormats="0" applyWidthHeightFormats="0"/>
</file>

<file path=xl/queryTables/queryTable10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2020_A355_D150" connectionId="1999" xr16:uid="{00000000-0016-0000-3900-000000040000}" autoFormatId="16" applyNumberFormats="0" applyBorderFormats="0" applyFontFormats="0" applyPatternFormats="0" applyAlignmentFormats="0" applyWidthHeightFormats="0"/>
</file>

<file path=xl/queryTables/queryTable10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1800_A331_D104" connectionId="1970" xr16:uid="{00000000-0016-0000-3900-000008040000}" autoFormatId="16" applyNumberFormats="0" applyBorderFormats="0" applyFontFormats="0" applyPatternFormats="0" applyAlignmentFormats="0" applyWidthHeightFormats="0"/>
</file>

<file path=xl/queryTables/queryTable10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1830_A337_D115" connectionId="1976" xr16:uid="{00000000-0016-0000-3900-000007040000}" autoFormatId="16" applyNumberFormats="0" applyBorderFormats="0" applyFontFormats="0" applyPatternFormats="0" applyAlignmentFormats="0" applyWidthHeightFormats="0"/>
</file>

<file path=xl/queryTables/queryTable10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1900_A344_D128" connectionId="1982" xr16:uid="{00000000-0016-0000-3900-0000FC030000}" autoFormatId="16" applyNumberFormats="0" applyBorderFormats="0" applyFontFormats="0" applyPatternFormats="0" applyAlignmentFormats="0" applyWidthHeightFormats="0"/>
</file>

<file path=xl/queryTables/queryTable10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2000_A353_D142" connectionId="1994" xr16:uid="{00000000-0016-0000-3900-000005040000}" autoFormatId="16" applyNumberFormats="0" applyBorderFormats="0" applyFontFormats="0" applyPatternFormats="0" applyAlignmentFormats="0" applyWidthHeightFormats="0"/>
</file>

<file path=xl/queryTables/queryTable10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1930_A349_D129" connectionId="1988" xr16:uid="{00000000-0016-0000-3900-000006040000}" autoFormatId="16" applyNumberFormats="0" applyBorderFormats="0" applyFontFormats="0" applyPatternFormats="0" applyAlignmentFormats="0" applyWidthHeightFormats="0"/>
</file>

<file path=xl/queryTables/queryTable10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1920_A348_D132" connectionId="1986" xr16:uid="{00000000-0016-0000-3900-0000FA030000}" autoFormatId="16" applyNumberFormats="0" applyBorderFormats="0" applyFontFormats="0" applyPatternFormats="0" applyAlignmentFormats="0" applyWidthHeightFormats="0"/>
</file>

<file path=xl/queryTables/queryTable10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2030_A357_D152" connectionId="2001" xr16:uid="{00000000-0016-0000-3900-000003040000}" autoFormatId="16" applyNumberFormats="0" applyBorderFormats="0" applyFontFormats="0" applyPatternFormats="0" applyAlignmentFormats="0" applyWidthHeightFormats="0"/>
</file>

<file path=xl/queryTables/queryTable10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1840_A339_D118" connectionId="1978" xr16:uid="{00000000-0016-0000-3900-000001040000}" autoFormatId="16" applyNumberFormats="0" applyBorderFormats="0" applyFontFormats="0" applyPatternFormats="0" applyAlignmentFormats="0" applyWidthHeightFormats="0"/>
</file>

<file path=xl/queryTables/queryTable10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2010_A353_D146" connectionId="1995" xr16:uid="{00000000-0016-0000-3900-0000FF030000}" autoFormatId="16" applyNumberFormats="0" applyBorderFormats="0" applyFontFormats="0" applyPatternFormats="0" applyAlignmentFormats="0" applyWidthHeightFormats="0"/>
</file>

<file path=xl/queryTables/queryTable10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21910_A346_D130" connectionId="1984" xr16:uid="{00000000-0016-0000-3900-0000FB030000}" autoFormatId="16" applyNumberFormats="0" applyBorderFormats="0" applyFontFormats="0" applyPatternFormats="0" applyAlignmentFormats="0" applyWidthHeightFormats="0"/>
</file>

<file path=xl/queryTables/queryTable10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11300_A336_D094" connectionId="1954" xr16:uid="{00000000-0016-0000-3A00-000010040000}" autoFormatId="16" applyNumberFormats="0" applyBorderFormats="0" applyFontFormats="0" applyPatternFormats="0" applyAlignmentFormats="0" applyWidthHeightFormats="0"/>
</file>

<file path=xl/queryTables/queryTable10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11400_A347_D099" connectionId="1960" xr16:uid="{00000000-0016-0000-3A00-000016040000}" autoFormatId="16" applyNumberFormats="0" applyBorderFormats="0" applyFontFormats="0" applyPatternFormats="0" applyAlignmentFormats="0" applyWidthHeightFormats="0"/>
</file>

<file path=xl/queryTables/queryTable10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11450_A358_D121" connectionId="1965" xr16:uid="{00000000-0016-0000-3A00-00000B040000}" autoFormatId="16" applyNumberFormats="0" applyBorderFormats="0" applyFontFormats="0" applyPatternFormats="0" applyAlignmentFormats="0" applyWidthHeightFormats="0"/>
</file>

<file path=xl/queryTables/queryTable10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11500_A359_D124" connectionId="1966" xr16:uid="{00000000-0016-0000-3A00-000018040000}" autoFormatId="16" applyNumberFormats="0" applyBorderFormats="0" applyFontFormats="0" applyPatternFormats="0" applyAlignmentFormats="0" applyWidthHeightFormats="0"/>
</file>

<file path=xl/queryTables/queryTable10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11250_A338_D093" connectionId="1953" xr16:uid="{00000000-0016-0000-3A00-00000E040000}" autoFormatId="16" applyNumberFormats="0" applyBorderFormats="0" applyFontFormats="0" applyPatternFormats="0" applyAlignmentFormats="0" applyWidthHeightFormats="0"/>
</file>

<file path=xl/queryTables/queryTable10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11410_A351_D102" connectionId="1961" xr16:uid="{00000000-0016-0000-3A00-000011040000}" autoFormatId="16" applyNumberFormats="0" applyBorderFormats="0" applyFontFormats="0" applyPatternFormats="0" applyAlignmentFormats="0" applyWidthHeightFormats="0"/>
</file>

<file path=xl/queryTables/queryTable10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11430_A354_D112" connectionId="1963" xr16:uid="{00000000-0016-0000-3A00-000013040000}" autoFormatId="16" applyNumberFormats="0" applyBorderFormats="0" applyFontFormats="0" applyPatternFormats="0" applyAlignmentFormats="0" applyWidthHeightFormats="0"/>
</file>

<file path=xl/queryTables/queryTable10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11440_A355_D116" connectionId="1964" xr16:uid="{00000000-0016-0000-3A00-00000A040000}" autoFormatId="16" applyNumberFormats="0" applyBorderFormats="0" applyFontFormats="0" applyPatternFormats="0" applyAlignmentFormats="0" applyWidthHeightFormats="0"/>
</file>

<file path=xl/queryTables/queryTable10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11320_A343_D100" connectionId="1956" xr16:uid="{00000000-0016-0000-3A00-000012040000}" autoFormatId="16" applyNumberFormats="0" applyBorderFormats="0" applyFontFormats="0" applyPatternFormats="0" applyAlignmentFormats="0" applyWidthHeightFormats="0"/>
</file>

<file path=xl/queryTables/queryTable10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11330_A343_D097" connectionId="1957" xr16:uid="{00000000-0016-0000-3A00-00000D040000}" autoFormatId="16" applyNumberFormats="0" applyBorderFormats="0" applyFontFormats="0" applyPatternFormats="0" applyAlignmentFormats="0" applyWidthHeightFormats="0"/>
</file>

<file path=xl/queryTables/queryTable10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11340_A344_D098" connectionId="1958" xr16:uid="{00000000-0016-0000-3A00-000017040000}" autoFormatId="16" applyNumberFormats="0" applyBorderFormats="0" applyFontFormats="0" applyPatternFormats="0" applyAlignmentFormats="0" applyWidthHeightFormats="0"/>
</file>

<file path=xl/queryTables/queryTable10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11310_A340_D100" connectionId="1955" xr16:uid="{00000000-0016-0000-3A00-00000C040000}" autoFormatId="16" applyNumberFormats="0" applyBorderFormats="0" applyFontFormats="0" applyPatternFormats="0" applyAlignmentFormats="0" applyWidthHeightFormats="0"/>
</file>

<file path=xl/queryTables/queryTable10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11420_A353_D107" connectionId="1962" xr16:uid="{00000000-0016-0000-3A00-00000F040000}" autoFormatId="16" applyNumberFormats="0" applyBorderFormats="0" applyFontFormats="0" applyPatternFormats="0" applyAlignmentFormats="0" applyWidthHeightFormats="0"/>
</file>

<file path=xl/queryTables/queryTable10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11350_A346_D100" connectionId="1959" xr16:uid="{00000000-0016-0000-3A00-000014040000}" autoFormatId="16" applyNumberFormats="0" applyBorderFormats="0" applyFontFormats="0" applyPatternFormats="0" applyAlignmentFormats="0" applyWidthHeightFormats="0"/>
</file>

<file path=xl/queryTables/queryTable10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211510_A360_D126" connectionId="1967" xr16:uid="{00000000-0016-0000-3A00-000015040000}" autoFormatId="16" applyNumberFormats="0" applyBorderFormats="0" applyFontFormats="0" applyPatternFormats="0" applyAlignmentFormats="0" applyWidthHeightFormats="0"/>
</file>

<file path=xl/queryTables/queryTable10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140_A180_D112" connectionId="1822" xr16:uid="{00000000-0016-0000-3B00-00002A040000}" autoFormatId="16" applyNumberFormats="0" applyBorderFormats="0" applyFontFormats="0" applyPatternFormats="0" applyAlignmentFormats="0" applyWidthHeightFormats="0"/>
</file>

<file path=xl/queryTables/queryTable10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320_A174_D126" connectionId="1838" xr16:uid="{00000000-0016-0000-3B00-00001C040000}" autoFormatId="16" applyNumberFormats="0" applyBorderFormats="0" applyFontFormats="0" applyPatternFormats="0" applyAlignmentFormats="0" applyWidthHeightFormats="0"/>
</file>

<file path=xl/queryTables/queryTable10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310_A175_D127" connectionId="1836" xr16:uid="{00000000-0016-0000-3B00-00001E040000}" autoFormatId="16" applyNumberFormats="0" applyBorderFormats="0" applyFontFormats="0" applyPatternFormats="0" applyAlignmentFormats="0" applyWidthHeightFormats="0"/>
</file>

<file path=xl/queryTables/queryTable10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350_A174_D123" connectionId="1844" xr16:uid="{00000000-0016-0000-3B00-00002D040000}" autoFormatId="16" applyNumberFormats="0" applyBorderFormats="0" applyFontFormats="0" applyPatternFormats="0" applyAlignmentFormats="0" applyWidthHeightFormats="0"/>
</file>

<file path=xl/queryTables/queryTable10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130_A179_D109" connectionId="1821" xr16:uid="{00000000-0016-0000-3B00-000029040000}" autoFormatId="16" applyNumberFormats="0" applyBorderFormats="0" applyFontFormats="0" applyPatternFormats="0" applyAlignmentFormats="0" applyWidthHeightFormats="0"/>
</file>

<file path=xl/queryTables/queryTable10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400_A174_D123" connectionId="1846" xr16:uid="{00000000-0016-0000-3B00-00001F040000}" autoFormatId="16" applyNumberFormats="0" applyBorderFormats="0" applyFontFormats="0" applyPatternFormats="0" applyAlignmentFormats="0" applyWidthHeightFormats="0"/>
</file>

<file path=xl/queryTables/queryTable10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330_A174_D125" connectionId="1840" xr16:uid="{00000000-0016-0000-3B00-00001D040000}" autoFormatId="16" applyNumberFormats="0" applyBorderFormats="0" applyFontFormats="0" applyPatternFormats="0" applyAlignmentFormats="0" applyWidthHeightFormats="0"/>
</file>

<file path=xl/queryTables/queryTable10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150_A179_D114" connectionId="1823" xr16:uid="{00000000-0016-0000-3B00-00002C040000}" autoFormatId="16" applyNumberFormats="0" applyBorderFormats="0" applyFontFormats="0" applyPatternFormats="0" applyAlignmentFormats="0" applyWidthHeightFormats="0"/>
</file>

<file path=xl/queryTables/queryTable10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220_A174_D119" connectionId="1826" xr16:uid="{00000000-0016-0000-3B00-000027040000}" autoFormatId="16" applyNumberFormats="0" applyBorderFormats="0" applyFontFormats="0" applyPatternFormats="0" applyAlignmentFormats="0" applyWidthHeightFormats="0"/>
</file>

<file path=xl/queryTables/queryTable10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340_A174_D123" connectionId="1842" xr16:uid="{00000000-0016-0000-3B00-00002B040000}" autoFormatId="16" applyNumberFormats="0" applyBorderFormats="0" applyFontFormats="0" applyPatternFormats="0" applyAlignmentFormats="0" applyWidthHeightFormats="0"/>
</file>

<file path=xl/queryTables/queryTable10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120_A179_D111" connectionId="1820" xr16:uid="{00000000-0016-0000-3B00-000020040000}" autoFormatId="16" applyNumberFormats="0" applyBorderFormats="0" applyFontFormats="0" applyPatternFormats="0" applyAlignmentFormats="0" applyWidthHeightFormats="0"/>
</file>

<file path=xl/queryTables/queryTable10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240_A174_D125" connectionId="1830" xr16:uid="{00000000-0016-0000-3B00-00001B040000}" autoFormatId="16" applyNumberFormats="0" applyBorderFormats="0" applyFontFormats="0" applyPatternFormats="0" applyAlignmentFormats="0" applyWidthHeightFormats="0"/>
</file>

<file path=xl/queryTables/queryTable10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410_A173_D124" connectionId="1848" xr16:uid="{00000000-0016-0000-3B00-00001A040000}" autoFormatId="16" applyNumberFormats="0" applyBorderFormats="0" applyFontFormats="0" applyPatternFormats="0" applyAlignmentFormats="0" applyWidthHeightFormats="0"/>
</file>

<file path=xl/queryTables/queryTable10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300_A175_D124" connectionId="1834" xr16:uid="{00000000-0016-0000-3B00-000019040000}" autoFormatId="16" applyNumberFormats="0" applyBorderFormats="0" applyFontFormats="0" applyPatternFormats="0" applyAlignmentFormats="0" applyWidthHeightFormats="0"/>
</file>

<file path=xl/queryTables/queryTable10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110_A180_D109" connectionId="1819" xr16:uid="{00000000-0016-0000-3B00-000025040000}" autoFormatId="16" applyNumberFormats="0" applyBorderFormats="0" applyFontFormats="0" applyPatternFormats="0" applyAlignmentFormats="0" applyWidthHeightFormats="0"/>
</file>

<file path=xl/queryTables/queryTable10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050_A180_D107" connectionId="1817" xr16:uid="{00000000-0016-0000-3B00-000028040000}" autoFormatId="16" applyNumberFormats="0" applyBorderFormats="0" applyFontFormats="0" applyPatternFormats="0" applyAlignmentFormats="0" applyWidthHeightFormats="0"/>
</file>

<file path=xl/queryTables/queryTable10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210_A176_D116" connectionId="1825" xr16:uid="{00000000-0016-0000-3B00-000023040000}" autoFormatId="16" applyNumberFormats="0" applyBorderFormats="0" applyFontFormats="0" applyPatternFormats="0" applyAlignmentFormats="0" applyWidthHeightFormats="0"/>
</file>

<file path=xl/queryTables/queryTable10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100_A180_D108" connectionId="1818" xr16:uid="{00000000-0016-0000-3B00-000022040000}" autoFormatId="16" applyNumberFormats="0" applyBorderFormats="0" applyFontFormats="0" applyPatternFormats="0" applyAlignmentFormats="0" applyWidthHeightFormats="0"/>
</file>

<file path=xl/queryTables/queryTable10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200_A179_D115" connectionId="1824" xr16:uid="{00000000-0016-0000-3B00-000021040000}" autoFormatId="16" applyNumberFormats="0" applyBorderFormats="0" applyFontFormats="0" applyPatternFormats="0" applyAlignmentFormats="0" applyWidthHeightFormats="0"/>
</file>

<file path=xl/queryTables/queryTable10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250_A174_D124" connectionId="1832" xr16:uid="{00000000-0016-0000-3B00-000024040000}" autoFormatId="16" applyNumberFormats="0" applyBorderFormats="0" applyFontFormats="0" applyPatternFormats="0" applyAlignmentFormats="0" applyWidthHeightFormats="0"/>
</file>

<file path=xl/queryTables/queryTable10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040_A181_D106" connectionId="1816" xr16:uid="{00000000-0016-0000-3B00-000026040000}" autoFormatId="16" applyNumberFormats="0" applyBorderFormats="0" applyFontFormats="0" applyPatternFormats="0" applyAlignmentFormats="0" applyWidthHeightFormats="0"/>
</file>

<file path=xl/queryTables/queryTable10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106091230_A173_D119" connectionId="1828" xr16:uid="{00000000-0016-0000-3B00-00002E040000}" autoFormatId="16" applyNumberFormats="0" applyBorderFormats="0" applyFontFormats="0" applyPatternFormats="0" applyAlignmentFormats="0" applyWidthHeightFormats="0"/>
</file>

<file path=xl/queryTables/queryTable10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42220_A283_D178" connectionId="1481" xr16:uid="{00000000-0016-0000-3C00-000032040000}" autoFormatId="16" applyNumberFormats="0" applyBorderFormats="0" applyFontFormats="0" applyPatternFormats="0" applyAlignmentFormats="0" applyWidthHeightFormats="0"/>
</file>

<file path=xl/queryTables/queryTable10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0000_A311_D117" connectionId="1491" xr16:uid="{00000000-0016-0000-3C00-000042040000}" autoFormatId="16" applyNumberFormats="0" applyBorderFormats="0" applyFontFormats="0" applyPatternFormats="0" applyAlignmentFormats="0" applyWidthHeightFormats="0"/>
</file>

<file path=xl/queryTables/queryTable10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0150_A001_D101" connectionId="1502" xr16:uid="{00000000-0016-0000-3C00-00003C040000}" autoFormatId="16" applyNumberFormats="0" applyBorderFormats="0" applyFontFormats="0" applyPatternFormats="0" applyAlignmentFormats="0" applyWidthHeightFormats="0"/>
</file>

<file path=xl/queryTables/queryTable10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0130_A352_D100" connectionId="1500" xr16:uid="{00000000-0016-0000-3C00-00002F040000}" autoFormatId="16" applyNumberFormats="0" applyBorderFormats="0" applyFontFormats="0" applyPatternFormats="0" applyAlignmentFormats="0" applyWidthHeightFormats="0"/>
</file>

<file path=xl/queryTables/queryTable10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42340_A304_D123" connectionId="1489" xr16:uid="{00000000-0016-0000-3C00-00003E040000}" autoFormatId="16" applyNumberFormats="0" applyBorderFormats="0" applyFontFormats="0" applyPatternFormats="0" applyAlignmentFormats="0" applyWidthHeightFormats="0"/>
</file>

<file path=xl/queryTables/queryTable10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0100_A337_D103" connectionId="1497" xr16:uid="{00000000-0016-0000-3C00-000036040000}" autoFormatId="16" applyNumberFormats="0" applyBorderFormats="0" applyFontFormats="0" applyPatternFormats="0" applyAlignmentFormats="0" applyWidthHeightFormats="0"/>
</file>

<file path=xl/queryTables/queryTable10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0010_A315_D112" connectionId="1492" xr16:uid="{00000000-0016-0000-3C00-000040040000}" autoFormatId="16" applyNumberFormats="0" applyBorderFormats="0" applyFontFormats="0" applyPatternFormats="0" applyAlignmentFormats="0" applyWidthHeightFormats="0"/>
</file>

<file path=xl/queryTables/queryTable10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0140_A355_D101" connectionId="1501" xr16:uid="{00000000-0016-0000-3C00-000033040000}" autoFormatId="16" applyNumberFormats="0" applyBorderFormats="0" applyFontFormats="0" applyPatternFormats="0" applyAlignmentFormats="0" applyWidthHeightFormats="0"/>
</file>

<file path=xl/queryTables/queryTable10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0120_A347_D102" connectionId="1499" xr16:uid="{00000000-0016-0000-3C00-000035040000}" autoFormatId="16" applyNumberFormats="0" applyBorderFormats="0" applyFontFormats="0" applyPatternFormats="0" applyAlignmentFormats="0" applyWidthHeightFormats="0"/>
</file>

<file path=xl/queryTables/queryTable10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42230_A285_D173" connectionId="1482" xr16:uid="{00000000-0016-0000-3C00-000034040000}" autoFormatId="16" applyNumberFormats="0" applyBorderFormats="0" applyFontFormats="0" applyPatternFormats="0" applyAlignmentFormats="0" applyWidthHeightFormats="0"/>
</file>

<file path=xl/queryTables/queryTable10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42350_A307_D119" connectionId="1490" xr16:uid="{00000000-0016-0000-3C00-000037040000}" autoFormatId="16" applyNumberFormats="0" applyBorderFormats="0" applyFontFormats="0" applyPatternFormats="0" applyAlignmentFormats="0" applyWidthHeightFormats="0"/>
</file>

<file path=xl/queryTables/queryTable10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42250_A288_D161_1" connectionId="1484" xr16:uid="{00000000-0016-0000-3C00-000039040000}" autoFormatId="16" applyNumberFormats="0" applyBorderFormats="0" applyFontFormats="0" applyPatternFormats="0" applyAlignmentFormats="0" applyWidthHeightFormats="0"/>
</file>

<file path=xl/queryTables/queryTable10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42300_A290_D154" connectionId="1485" xr16:uid="{00000000-0016-0000-3C00-000045040000}" autoFormatId="16" applyNumberFormats="0" applyBorderFormats="0" applyFontFormats="0" applyPatternFormats="0" applyAlignmentFormats="0" applyWidthHeightFormats="0"/>
</file>

<file path=xl/queryTables/queryTable10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42330_A301_D128" connectionId="1488" xr16:uid="{00000000-0016-0000-3C00-000043040000}" autoFormatId="16" applyNumberFormats="0" applyBorderFormats="0" applyFontFormats="0" applyPatternFormats="0" applyAlignmentFormats="0" applyWidthHeightFormats="0"/>
</file>

<file path=xl/queryTables/queryTable10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42320_A297_D141" connectionId="1487" xr16:uid="{00000000-0016-0000-3C00-00003F040000}" autoFormatId="16" applyNumberFormats="0" applyBorderFormats="0" applyFontFormats="0" applyPatternFormats="0" applyAlignmentFormats="0" applyWidthHeightFormats="0"/>
</file>

<file path=xl/queryTables/queryTable10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0020_A319_D111" connectionId="1493" xr16:uid="{00000000-0016-0000-3C00-000044040000}" autoFormatId="16" applyNumberFormats="0" applyBorderFormats="0" applyFontFormats="0" applyPatternFormats="0" applyAlignmentFormats="0" applyWidthHeightFormats="0"/>
</file>

<file path=xl/queryTables/queryTable10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0040_A328_D104" connectionId="1495" xr16:uid="{00000000-0016-0000-3C00-000031040000}" autoFormatId="16" applyNumberFormats="0" applyBorderFormats="0" applyFontFormats="0" applyPatternFormats="0" applyAlignmentFormats="0" applyWidthHeightFormats="0"/>
</file>

<file path=xl/queryTables/queryTable10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0030_A324_D108" connectionId="1494" xr16:uid="{00000000-0016-0000-3C00-000038040000}" autoFormatId="16" applyNumberFormats="0" applyBorderFormats="0" applyFontFormats="0" applyPatternFormats="0" applyAlignmentFormats="0" applyWidthHeightFormats="0"/>
</file>

<file path=xl/queryTables/queryTable10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42310_A294_D149" connectionId="1486" xr16:uid="{00000000-0016-0000-3C00-000030040000}" autoFormatId="16" applyNumberFormats="0" applyBorderFormats="0" applyFontFormats="0" applyPatternFormats="0" applyAlignmentFormats="0" applyWidthHeightFormats="0"/>
</file>

<file path=xl/queryTables/queryTable10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0110_A344_D100" connectionId="1498" xr16:uid="{00000000-0016-0000-3C00-00003D040000}" autoFormatId="16" applyNumberFormats="0" applyBorderFormats="0" applyFontFormats="0" applyPatternFormats="0" applyAlignmentFormats="0" applyWidthHeightFormats="0"/>
</file>

<file path=xl/queryTables/queryTable10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42210_A282_D188" connectionId="1480" xr16:uid="{00000000-0016-0000-3C00-000041040000}" autoFormatId="16" applyNumberFormats="0" applyBorderFormats="0" applyFontFormats="0" applyPatternFormats="0" applyAlignmentFormats="0" applyWidthHeightFormats="0"/>
</file>

<file path=xl/queryTables/queryTable10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0050_A332_D103" connectionId="1496" xr16:uid="{00000000-0016-0000-3C00-00003A040000}" autoFormatId="16" applyNumberFormats="0" applyBorderFormats="0" applyFontFormats="0" applyPatternFormats="0" applyAlignmentFormats="0" applyWidthHeightFormats="0"/>
</file>

<file path=xl/queryTables/queryTable10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42240_A287_D167" connectionId="1483" xr16:uid="{00000000-0016-0000-3C00-00003B040000}" autoFormatId="16" applyNumberFormats="0" applyBorderFormats="0" applyFontFormats="0" applyPatternFormats="0" applyAlignmentFormats="0" applyWidthHeightFormats="0"/>
</file>

<file path=xl/queryTables/queryTable10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41350_A250_D090" connectionId="1468" xr16:uid="{00000000-0016-0000-3D00-000051040000}" autoFormatId="16" applyNumberFormats="0" applyBorderFormats="0" applyFontFormats="0" applyPatternFormats="0" applyAlignmentFormats="0" applyWidthHeightFormats="0"/>
</file>

<file path=xl/queryTables/queryTable10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41410_A249_D084" connectionId="1470" xr16:uid="{00000000-0016-0000-3D00-00004A040000}" autoFormatId="16" applyNumberFormats="0" applyBorderFormats="0" applyFontFormats="0" applyPatternFormats="0" applyAlignmentFormats="0" applyWidthHeightFormats="0"/>
</file>

<file path=xl/queryTables/queryTable10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41450_A245_D060" connectionId="1474" xr16:uid="{00000000-0016-0000-3D00-000056040000}" autoFormatId="16" applyNumberFormats="0" applyBorderFormats="0" applyFontFormats="0" applyPatternFormats="0" applyAlignmentFormats="0" applyWidthHeightFormats="0"/>
</file>

<file path=xl/queryTables/queryTable10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41320_A250_D107" connectionId="1465" xr16:uid="{00000000-0016-0000-3D00-00004B040000}" autoFormatId="16" applyNumberFormats="0" applyBorderFormats="0" applyFontFormats="0" applyPatternFormats="0" applyAlignmentFormats="0" applyWidthHeightFormats="0"/>
</file>

<file path=xl/queryTables/queryTable10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41540_A222_D022" connectionId="1479" xr16:uid="{00000000-0016-0000-3D00-000046040000}" autoFormatId="16" applyNumberFormats="0" applyBorderFormats="0" applyFontFormats="0" applyPatternFormats="0" applyAlignmentFormats="0" applyWidthHeightFormats="0"/>
</file>

<file path=xl/queryTables/queryTable1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41400_A249_D089" connectionId="1469" xr16:uid="{00000000-0016-0000-3D00-00004F040000}" autoFormatId="16" applyNumberFormats="0" applyBorderFormats="0" applyFontFormats="0" applyPatternFormats="0" applyAlignmentFormats="0" applyWidthHeightFormats="0"/>
</file>

<file path=xl/queryTables/queryTable1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41330_A250_D101" connectionId="1466" xr16:uid="{00000000-0016-0000-3D00-00004D040000}" autoFormatId="16" applyNumberFormats="0" applyBorderFormats="0" applyFontFormats="0" applyPatternFormats="0" applyAlignmentFormats="0" applyWidthHeightFormats="0"/>
</file>

<file path=xl/queryTables/queryTable1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41340_A249_D095" connectionId="1467" xr16:uid="{00000000-0016-0000-3D00-000055040000}" autoFormatId="16" applyNumberFormats="0" applyBorderFormats="0" applyFontFormats="0" applyPatternFormats="0" applyAlignmentFormats="0" applyWidthHeightFormats="0"/>
</file>

<file path=xl/queryTables/queryTable1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41530_A228_D025" connectionId="1478" xr16:uid="{00000000-0016-0000-3D00-000054040000}" autoFormatId="16" applyNumberFormats="0" applyBorderFormats="0" applyFontFormats="0" applyPatternFormats="0" applyAlignmentFormats="0" applyWidthHeightFormats="0"/>
</file>

<file path=xl/queryTables/queryTable1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41430_A249_D073" connectionId="1472" xr16:uid="{00000000-0016-0000-3D00-000049040000}" autoFormatId="16" applyNumberFormats="0" applyBorderFormats="0" applyFontFormats="0" applyPatternFormats="0" applyAlignmentFormats="0" applyWidthHeightFormats="0"/>
</file>

<file path=xl/queryTables/queryTable1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41310_A249_D115" connectionId="1464" xr16:uid="{00000000-0016-0000-3D00-000052040000}" autoFormatId="16" applyNumberFormats="0" applyBorderFormats="0" applyFontFormats="0" applyPatternFormats="0" applyAlignmentFormats="0" applyWidthHeightFormats="0"/>
</file>

<file path=xl/queryTables/queryTable1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41520_A234_D032" connectionId="1477" xr16:uid="{00000000-0016-0000-3D00-000053040000}" autoFormatId="16" applyNumberFormats="0" applyBorderFormats="0" applyFontFormats="0" applyPatternFormats="0" applyAlignmentFormats="0" applyWidthHeightFormats="0"/>
</file>

<file path=xl/queryTables/queryTable1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41440_A246_D068" connectionId="1473" xr16:uid="{00000000-0016-0000-3D00-000047040000}" autoFormatId="16" applyNumberFormats="0" applyBorderFormats="0" applyFontFormats="0" applyPatternFormats="0" applyAlignmentFormats="0" applyWidthHeightFormats="0"/>
</file>

<file path=xl/queryTables/queryTable1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41420_A249_D079" connectionId="1471" xr16:uid="{00000000-0016-0000-3D00-000050040000}" autoFormatId="16" applyNumberFormats="0" applyBorderFormats="0" applyFontFormats="0" applyPatternFormats="0" applyAlignmentFormats="0" applyWidthHeightFormats="0"/>
</file>

<file path=xl/queryTables/queryTable1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41300_A250_D123" connectionId="1463" xr16:uid="{00000000-0016-0000-3D00-00004E040000}" autoFormatId="16" applyNumberFormats="0" applyBorderFormats="0" applyFontFormats="0" applyPatternFormats="0" applyAlignmentFormats="0" applyWidthHeightFormats="0"/>
</file>

<file path=xl/queryTables/queryTable1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41500_A243_D051" connectionId="1475" xr16:uid="{00000000-0016-0000-3D00-00004C040000}" autoFormatId="16" applyNumberFormats="0" applyBorderFormats="0" applyFontFormats="0" applyPatternFormats="0" applyAlignmentFormats="0" applyWidthHeightFormats="0"/>
</file>

<file path=xl/queryTables/queryTable1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41510_A240_D040" connectionId="1476" xr16:uid="{00000000-0016-0000-3D00-000048040000}" autoFormatId="16" applyNumberFormats="0" applyBorderFormats="0" applyFontFormats="0" applyPatternFormats="0" applyAlignmentFormats="0" applyWidthHeightFormats="0"/>
</file>

<file path=xl/queryTables/queryTable1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01520_A244_D083" connectionId="1336" xr16:uid="{00000000-0016-0000-3E00-00005A040000}" autoFormatId="16" applyNumberFormats="0" applyBorderFormats="0" applyFontFormats="0" applyPatternFormats="0" applyAlignmentFormats="0" applyWidthHeightFormats="0"/>
</file>

<file path=xl/queryTables/queryTable1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01500_A244_D082" connectionId="1332" xr16:uid="{00000000-0016-0000-3E00-000060040000}" autoFormatId="16" applyNumberFormats="0" applyBorderFormats="0" applyFontFormats="0" applyPatternFormats="0" applyAlignmentFormats="0" applyWidthHeightFormats="0"/>
</file>

<file path=xl/queryTables/queryTable1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01550_A245_D085" connectionId="1339" xr16:uid="{00000000-0016-0000-3E00-00005C040000}" autoFormatId="16" applyNumberFormats="0" applyBorderFormats="0" applyFontFormats="0" applyPatternFormats="0" applyAlignmentFormats="0" applyWidthHeightFormats="0"/>
</file>

<file path=xl/queryTables/queryTable1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01530_A245_D083" connectionId="1337" xr16:uid="{00000000-0016-0000-3E00-00005F040000}" autoFormatId="16" applyNumberFormats="0" applyBorderFormats="0" applyFontFormats="0" applyPatternFormats="0" applyAlignmentFormats="0" applyWidthHeightFormats="0"/>
</file>

<file path=xl/queryTables/queryTable1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01610_A244_D084" connectionId="1341" xr16:uid="{00000000-0016-0000-3E00-000057040000}" autoFormatId="16" applyNumberFormats="0" applyBorderFormats="0" applyFontFormats="0" applyPatternFormats="0" applyAlignmentFormats="0" applyWidthHeightFormats="0"/>
</file>

<file path=xl/queryTables/queryTable1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01510_A243_D081" connectionId="1334" xr16:uid="{00000000-0016-0000-3E00-00005B040000}" autoFormatId="16" applyNumberFormats="0" applyBorderFormats="0" applyFontFormats="0" applyPatternFormats="0" applyAlignmentFormats="0" applyWidthHeightFormats="0"/>
</file>

<file path=xl/queryTables/queryTable1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01600_A244_D085" connectionId="1340" xr16:uid="{00000000-0016-0000-3E00-00005E040000}" autoFormatId="16" applyNumberFormats="0" applyBorderFormats="0" applyFontFormats="0" applyPatternFormats="0" applyAlignmentFormats="0" applyWidthHeightFormats="0"/>
</file>

<file path=xl/queryTables/queryTable1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01540_A246_D086" connectionId="1338" xr16:uid="{00000000-0016-0000-3E00-000058040000}" autoFormatId="16" applyNumberFormats="0" applyBorderFormats="0" applyFontFormats="0" applyPatternFormats="0" applyAlignmentFormats="0" applyWidthHeightFormats="0"/>
</file>

<file path=xl/queryTables/queryTable1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01450_A244_D083" connectionId="1330" xr16:uid="{00000000-0016-0000-3E00-000059040000}" autoFormatId="16" applyNumberFormats="0" applyBorderFormats="0" applyFontFormats="0" applyPatternFormats="0" applyAlignmentFormats="0" applyWidthHeightFormats="0"/>
</file>

<file path=xl/queryTables/queryTable1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01620_A245_D084" connectionId="1342" xr16:uid="{00000000-0016-0000-3E00-00005D040000}" autoFormatId="16" applyNumberFormats="0" applyBorderFormats="0" applyFontFormats="0" applyPatternFormats="0" applyAlignmentFormats="0" applyWidthHeightFormats="0"/>
</file>

<file path=xl/queryTables/queryTable1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01520_A167_D139" connectionId="1335" xr16:uid="{00000000-0016-0000-3F00-000067040000}" autoFormatId="16" applyNumberFormats="0" applyBorderFormats="0" applyFontFormats="0" applyPatternFormats="0" applyAlignmentFormats="0" applyWidthHeightFormats="0"/>
</file>

<file path=xl/queryTables/queryTable1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01450_A165_D134" connectionId="1329" xr16:uid="{00000000-0016-0000-3F00-000063040000}" autoFormatId="16" applyNumberFormats="0" applyBorderFormats="0" applyFontFormats="0" applyPatternFormats="0" applyAlignmentFormats="0" applyWidthHeightFormats="0"/>
</file>

<file path=xl/queryTables/queryTable1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01350_A155_D124" connectionId="1323" xr16:uid="{00000000-0016-0000-3F00-000062040000}" autoFormatId="16" applyNumberFormats="0" applyBorderFormats="0" applyFontFormats="0" applyPatternFormats="0" applyAlignmentFormats="0" applyWidthHeightFormats="0"/>
</file>

<file path=xl/queryTables/queryTable1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01420_A161_D127" connectionId="1326" xr16:uid="{00000000-0016-0000-3F00-00006E040000}" autoFormatId="16" applyNumberFormats="0" applyBorderFormats="0" applyFontFormats="0" applyPatternFormats="0" applyAlignmentFormats="0" applyWidthHeightFormats="0"/>
</file>

<file path=xl/queryTables/queryTable1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01320_A155_D121" connectionId="1320" xr16:uid="{00000000-0016-0000-3F00-000065040000}" autoFormatId="16" applyNumberFormats="0" applyBorderFormats="0" applyFontFormats="0" applyPatternFormats="0" applyAlignmentFormats="0" applyWidthHeightFormats="0"/>
</file>

<file path=xl/queryTables/queryTable11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01400_A156_D126" connectionId="1324" xr16:uid="{00000000-0016-0000-3F00-00006C040000}" autoFormatId="16" applyNumberFormats="0" applyBorderFormats="0" applyFontFormats="0" applyPatternFormats="0" applyAlignmentFormats="0" applyWidthHeightFormats="0"/>
</file>

<file path=xl/queryTables/queryTable11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01500_A166_D136" connectionId="1331" xr16:uid="{00000000-0016-0000-3F00-000066040000}" autoFormatId="16" applyNumberFormats="0" applyBorderFormats="0" applyFontFormats="0" applyPatternFormats="0" applyAlignmentFormats="0" applyWidthHeightFormats="0"/>
</file>

<file path=xl/queryTables/queryTable11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01430_A163_D130" connectionId="1327" xr16:uid="{00000000-0016-0000-3F00-000069040000}" autoFormatId="16" applyNumberFormats="0" applyBorderFormats="0" applyFontFormats="0" applyPatternFormats="0" applyAlignmentFormats="0" applyWidthHeightFormats="0"/>
</file>

<file path=xl/queryTables/queryTable11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01510_A167_D139" connectionId="1333" xr16:uid="{00000000-0016-0000-3F00-000064040000}" autoFormatId="16" applyNumberFormats="0" applyBorderFormats="0" applyFontFormats="0" applyPatternFormats="0" applyAlignmentFormats="0" applyWidthHeightFormats="0"/>
</file>

<file path=xl/queryTables/queryTable11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01310_A154_D122" connectionId="1319" xr16:uid="{00000000-0016-0000-3F00-00006D040000}" autoFormatId="16" applyNumberFormats="0" applyBorderFormats="0" applyFontFormats="0" applyPatternFormats="0" applyAlignmentFormats="0" applyWidthHeightFormats="0"/>
</file>

<file path=xl/queryTables/queryTable11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01340_A154_D124" connectionId="1322" xr16:uid="{00000000-0016-0000-3F00-00006A040000}" autoFormatId="16" applyNumberFormats="0" applyBorderFormats="0" applyFontFormats="0" applyPatternFormats="0" applyAlignmentFormats="0" applyWidthHeightFormats="0"/>
</file>

<file path=xl/queryTables/queryTable11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01440_A164_D132" connectionId="1328" xr16:uid="{00000000-0016-0000-3F00-000068040000}" autoFormatId="16" applyNumberFormats="0" applyBorderFormats="0" applyFontFormats="0" applyPatternFormats="0" applyAlignmentFormats="0" applyWidthHeightFormats="0"/>
</file>

<file path=xl/queryTables/queryTable11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01410_A159_D126" connectionId="1325" xr16:uid="{00000000-0016-0000-3F00-00006B040000}" autoFormatId="16" applyNumberFormats="0" applyBorderFormats="0" applyFontFormats="0" applyPatternFormats="0" applyAlignmentFormats="0" applyWidthHeightFormats="0"/>
</file>

<file path=xl/queryTables/queryTable11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01330_A155_D124" connectionId="1321" xr16:uid="{00000000-0016-0000-3F00-000061040000}" autoFormatId="16" applyNumberFormats="0" applyBorderFormats="0" applyFontFormats="0" applyPatternFormats="0" applyAlignmentFormats="0" applyWidthHeightFormats="0"/>
</file>

<file path=xl/queryTables/queryTable11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091237_A256_D185" connectionId="1301" xr16:uid="{00000000-0016-0000-4000-000080040000}" autoFormatId="16" applyNumberFormats="0" applyBorderFormats="0" applyFontFormats="0" applyPatternFormats="0" applyAlignmentFormats="0" applyWidthHeightFormats="0"/>
</file>

<file path=xl/queryTables/queryTable11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091503_A259_D095" connectionId="1316" xr16:uid="{00000000-0016-0000-4000-00006F040000}" autoFormatId="16" applyNumberFormats="0" applyBorderFormats="0" applyFontFormats="0" applyPatternFormats="0" applyAlignmentFormats="0" applyWidthHeightFormats="0"/>
</file>

<file path=xl/queryTables/queryTable11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091307_A255_D167" connectionId="1304" xr16:uid="{00000000-0016-0000-4000-00007A040000}" autoFormatId="16" applyNumberFormats="0" applyBorderFormats="0" applyFontFormats="0" applyPatternFormats="0" applyAlignmentFormats="0" applyWidthHeightFormats="0"/>
</file>

<file path=xl/queryTables/queryTable11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091437_A258_D112" connectionId="1313" xr16:uid="{00000000-0016-0000-4000-000077040000}" autoFormatId="16" applyNumberFormats="0" applyBorderFormats="0" applyFontFormats="0" applyPatternFormats="0" applyAlignmentFormats="0" applyWidthHeightFormats="0"/>
</file>

<file path=xl/queryTables/queryTable11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091513_A260_D089" connectionId="1317" xr16:uid="{00000000-0016-0000-4000-00007C040000}" autoFormatId="16" applyNumberFormats="0" applyBorderFormats="0" applyFontFormats="0" applyPatternFormats="0" applyAlignmentFormats="0" applyWidthHeightFormats="0"/>
</file>

<file path=xl/queryTables/queryTable11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091357_A254_D136" connectionId="1309" xr16:uid="{00000000-0016-0000-4000-000072040000}" autoFormatId="16" applyNumberFormats="0" applyBorderFormats="0" applyFontFormats="0" applyPatternFormats="0" applyAlignmentFormats="0" applyWidthHeightFormats="0"/>
</file>

<file path=xl/queryTables/queryTable11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091257_A255_D173" connectionId="1303" xr16:uid="{00000000-0016-0000-4000-000078040000}" autoFormatId="16" applyNumberFormats="0" applyBorderFormats="0" applyFontFormats="0" applyPatternFormats="0" applyAlignmentFormats="0" applyWidthHeightFormats="0"/>
</file>

<file path=xl/queryTables/queryTable11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091227_A256_D192" connectionId="1300" xr16:uid="{00000000-0016-0000-4000-000074040000}" autoFormatId="16" applyNumberFormats="0" applyBorderFormats="0" applyFontFormats="0" applyPatternFormats="0" applyAlignmentFormats="0" applyWidthHeightFormats="0"/>
</file>

<file path=xl/queryTables/queryTable11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091407_A255_D131" connectionId="1310" xr16:uid="{00000000-0016-0000-4000-00007B040000}" autoFormatId="16" applyNumberFormats="0" applyBorderFormats="0" applyFontFormats="0" applyPatternFormats="0" applyAlignmentFormats="0" applyWidthHeightFormats="0"/>
</file>

<file path=xl/queryTables/queryTable11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091247_A256_D180" connectionId="1302" xr16:uid="{00000000-0016-0000-4000-00007F040000}" autoFormatId="16" applyNumberFormats="0" applyBorderFormats="0" applyFontFormats="0" applyPatternFormats="0" applyAlignmentFormats="0" applyWidthHeightFormats="0"/>
</file>

<file path=xl/queryTables/queryTable11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091427_A257_D116" connectionId="1312" xr16:uid="{00000000-0016-0000-4000-000071040000}" autoFormatId="16" applyNumberFormats="0" applyBorderFormats="0" applyFontFormats="0" applyPatternFormats="0" applyAlignmentFormats="0" applyWidthHeightFormats="0"/>
</file>

<file path=xl/queryTables/queryTable11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091317_A255_D162" connectionId="1305" xr16:uid="{00000000-0016-0000-4000-00007E040000}" autoFormatId="16" applyNumberFormats="0" applyBorderFormats="0" applyFontFormats="0" applyPatternFormats="0" applyAlignmentFormats="0" applyWidthHeightFormats="0"/>
</file>

<file path=xl/queryTables/queryTable11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091417_A255_D126" connectionId="1311" xr16:uid="{00000000-0016-0000-4000-000081040000}" autoFormatId="16" applyNumberFormats="0" applyBorderFormats="0" applyFontFormats="0" applyPatternFormats="0" applyAlignmentFormats="0" applyWidthHeightFormats="0"/>
</file>

<file path=xl/queryTables/queryTable11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091347_A254_D141" connectionId="1308" xr16:uid="{00000000-0016-0000-4000-000082040000}" autoFormatId="16" applyNumberFormats="0" applyBorderFormats="0" applyFontFormats="0" applyPatternFormats="0" applyAlignmentFormats="0" applyWidthHeightFormats="0"/>
</file>

<file path=xl/queryTables/queryTable11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091526_A261_D082" connectionId="1318" xr16:uid="{00000000-0016-0000-4000-00007D040000}" autoFormatId="16" applyNumberFormats="0" applyBorderFormats="0" applyFontFormats="0" applyPatternFormats="0" applyAlignmentFormats="0" applyWidthHeightFormats="0"/>
</file>

<file path=xl/queryTables/queryTable11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091453_A259_D101" connectionId="1315" xr16:uid="{00000000-0016-0000-4000-000073040000}" autoFormatId="16" applyNumberFormats="0" applyBorderFormats="0" applyFontFormats="0" applyPatternFormats="0" applyAlignmentFormats="0" applyWidthHeightFormats="0"/>
</file>

<file path=xl/queryTables/queryTable11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091337_A254_D149" connectionId="1307" xr16:uid="{00000000-0016-0000-4000-000075040000}" autoFormatId="16" applyNumberFormats="0" applyBorderFormats="0" applyFontFormats="0" applyPatternFormats="0" applyAlignmentFormats="0" applyWidthHeightFormats="0"/>
</file>

<file path=xl/queryTables/queryTable11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091217_A256_D198" connectionId="1299" xr16:uid="{00000000-0016-0000-4000-000076040000}" autoFormatId="16" applyNumberFormats="0" applyBorderFormats="0" applyFontFormats="0" applyPatternFormats="0" applyAlignmentFormats="0" applyWidthHeightFormats="0"/>
</file>

<file path=xl/queryTables/queryTable11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091443_A259_D108" connectionId="1314" xr16:uid="{00000000-0016-0000-4000-000079040000}" autoFormatId="16" applyNumberFormats="0" applyBorderFormats="0" applyFontFormats="0" applyPatternFormats="0" applyAlignmentFormats="0" applyWidthHeightFormats="0"/>
</file>

<file path=xl/queryTables/queryTable11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091327_A255_D153" connectionId="1306" xr16:uid="{00000000-0016-0000-4000-000070040000}" autoFormatId="16" applyNumberFormats="0" applyBorderFormats="0" applyFontFormats="0" applyPatternFormats="0" applyAlignmentFormats="0" applyWidthHeightFormats="0"/>
</file>

<file path=xl/queryTables/queryTable11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047_A128_D120" connectionId="1237" xr16:uid="{00000000-0016-0000-4100-000087040000}" autoFormatId="16" applyNumberFormats="0" applyBorderFormats="0" applyFontFormats="0" applyPatternFormats="0" applyAlignmentFormats="0" applyWidthHeightFormats="0"/>
</file>

<file path=xl/queryTables/queryTable11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157_A123_D137" connectionId="1251" xr16:uid="{00000000-0016-0000-4100-00008F040000}" autoFormatId="16" applyNumberFormats="0" applyBorderFormats="0" applyFontFormats="0" applyPatternFormats="0" applyAlignmentFormats="0" applyWidthHeightFormats="0"/>
</file>

<file path=xl/queryTables/queryTable11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147_A124_D136" connectionId="1249" xr16:uid="{00000000-0016-0000-4100-00008E040000}" autoFormatId="16" applyNumberFormats="0" applyBorderFormats="0" applyFontFormats="0" applyPatternFormats="0" applyAlignmentFormats="0" applyWidthHeightFormats="0"/>
</file>

<file path=xl/queryTables/queryTable11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227_A122_D144" connectionId="1254" xr16:uid="{00000000-0016-0000-4100-00008A040000}" autoFormatId="16" applyNumberFormats="0" applyBorderFormats="0" applyFontFormats="0" applyPatternFormats="0" applyAlignmentFormats="0" applyWidthHeightFormats="0"/>
</file>

<file path=xl/queryTables/queryTable11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127_A124_D134" connectionId="1245" xr16:uid="{00000000-0016-0000-4100-000089040000}" autoFormatId="16" applyNumberFormats="0" applyBorderFormats="0" applyFontFormats="0" applyPatternFormats="0" applyAlignmentFormats="0" applyWidthHeightFormats="0"/>
</file>

<file path=xl/queryTables/queryTable11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117_A124_D129" connectionId="1243" xr16:uid="{00000000-0016-0000-4100-000085040000}" autoFormatId="16" applyNumberFormats="0" applyBorderFormats="0" applyFontFormats="0" applyPatternFormats="0" applyAlignmentFormats="0" applyWidthHeightFormats="0"/>
</file>

<file path=xl/queryTables/queryTable11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237_A123_D147" connectionId="1255" xr16:uid="{00000000-0016-0000-4100-000084040000}" autoFormatId="16" applyNumberFormats="0" applyBorderFormats="0" applyFontFormats="0" applyPatternFormats="0" applyAlignmentFormats="0" applyWidthHeightFormats="0"/>
</file>

<file path=xl/queryTables/queryTable11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107_A126_D127" connectionId="1241" xr16:uid="{00000000-0016-0000-4100-000083040000}" autoFormatId="16" applyNumberFormats="0" applyBorderFormats="0" applyFontFormats="0" applyPatternFormats="0" applyAlignmentFormats="0" applyWidthHeightFormats="0"/>
</file>

<file path=xl/queryTables/queryTable11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217_A122_D144" connectionId="1253" xr16:uid="{00000000-0016-0000-4100-000088040000}" autoFormatId="16" applyNumberFormats="0" applyBorderFormats="0" applyFontFormats="0" applyPatternFormats="0" applyAlignmentFormats="0" applyWidthHeightFormats="0"/>
</file>

<file path=xl/queryTables/queryTable11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207_A122_D140" connectionId="1252" xr16:uid="{00000000-0016-0000-4100-000086040000}" autoFormatId="16" applyNumberFormats="0" applyBorderFormats="0" applyFontFormats="0" applyPatternFormats="0" applyAlignmentFormats="0" applyWidthHeightFormats="0"/>
</file>

<file path=xl/queryTables/queryTable11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057_A126_D122" connectionId="1239" xr16:uid="{00000000-0016-0000-4100-00008C040000}" autoFormatId="16" applyNumberFormats="0" applyBorderFormats="0" applyFontFormats="0" applyPatternFormats="0" applyAlignmentFormats="0" applyWidthHeightFormats="0"/>
</file>

<file path=xl/queryTables/queryTable11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137_A124_D135" connectionId="1247" xr16:uid="{00000000-0016-0000-4100-00008D040000}" autoFormatId="16" applyNumberFormats="0" applyBorderFormats="0" applyFontFormats="0" applyPatternFormats="0" applyAlignmentFormats="0" applyWidthHeightFormats="0"/>
</file>

<file path=xl/queryTables/queryTable11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037_A131_D117" connectionId="1235" xr16:uid="{00000000-0016-0000-4100-00008B040000}" autoFormatId="16" applyNumberFormats="0" applyBorderFormats="0" applyFontFormats="0" applyPatternFormats="0" applyAlignmentFormats="0" applyWidthHeightFormats="0"/>
</file>

<file path=xl/queryTables/queryTable11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047_A171_D103" connectionId="1238" xr16:uid="{00000000-0016-0000-4200-000094040000}" autoFormatId="16" applyNumberFormats="0" applyBorderFormats="0" applyFontFormats="0" applyPatternFormats="0" applyAlignmentFormats="0" applyWidthHeightFormats="0"/>
</file>

<file path=xl/queryTables/queryTable11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007_A175_D101" connectionId="1232" xr16:uid="{00000000-0016-0000-4200-000097040000}" autoFormatId="16" applyNumberFormats="0" applyBorderFormats="0" applyFontFormats="0" applyPatternFormats="0" applyAlignmentFormats="0" applyWidthHeightFormats="0"/>
</file>

<file path=xl/queryTables/queryTable11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117_A172_D102" connectionId="1244" xr16:uid="{00000000-0016-0000-4200-000095040000}" autoFormatId="16" applyNumberFormats="0" applyBorderFormats="0" applyFontFormats="0" applyPatternFormats="0" applyAlignmentFormats="0" applyWidthHeightFormats="0"/>
</file>

<file path=xl/queryTables/queryTable11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017_A174_D102" connectionId="1233" xr16:uid="{00000000-0016-0000-4200-000098040000}" autoFormatId="16" applyNumberFormats="0" applyBorderFormats="0" applyFontFormats="0" applyPatternFormats="0" applyAlignmentFormats="0" applyWidthHeightFormats="0"/>
</file>

<file path=xl/queryTables/queryTable11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127_A170_D103" connectionId="1246" xr16:uid="{00000000-0016-0000-4200-000091040000}" autoFormatId="16" applyNumberFormats="0" applyBorderFormats="0" applyFontFormats="0" applyPatternFormats="0" applyAlignmentFormats="0" applyWidthHeightFormats="0"/>
</file>

<file path=xl/queryTables/queryTable11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147_A167_D100" connectionId="1250" xr16:uid="{00000000-0016-0000-4200-00009A040000}" autoFormatId="16" applyNumberFormats="0" applyBorderFormats="0" applyFontFormats="0" applyPatternFormats="0" applyAlignmentFormats="0" applyWidthHeightFormats="0"/>
</file>

<file path=xl/queryTables/queryTable11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0947_A179_D103" connectionId="1230" xr16:uid="{00000000-0016-0000-4200-00009B040000}" autoFormatId="16" applyNumberFormats="0" applyBorderFormats="0" applyFontFormats="0" applyPatternFormats="0" applyAlignmentFormats="0" applyWidthHeightFormats="0"/>
</file>

<file path=xl/queryTables/queryTable11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0957_A177_D100" connectionId="1231" xr16:uid="{00000000-0016-0000-4200-000096040000}" autoFormatId="16" applyNumberFormats="0" applyBorderFormats="0" applyFontFormats="0" applyPatternFormats="0" applyAlignmentFormats="0" applyWidthHeightFormats="0"/>
</file>

<file path=xl/queryTables/queryTable11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137_A170_D102" connectionId="1248" xr16:uid="{00000000-0016-0000-4200-000099040000}" autoFormatId="16" applyNumberFormats="0" applyBorderFormats="0" applyFontFormats="0" applyPatternFormats="0" applyAlignmentFormats="0" applyWidthHeightFormats="0"/>
</file>

<file path=xl/queryTables/queryTable11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037_A171_D102" connectionId="1236" xr16:uid="{00000000-0016-0000-4200-000093040000}" autoFormatId="16" applyNumberFormats="0" applyBorderFormats="0" applyFontFormats="0" applyPatternFormats="0" applyAlignmentFormats="0" applyWidthHeightFormats="0"/>
</file>

<file path=xl/queryTables/queryTable11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107_A174_D102" connectionId="1242" xr16:uid="{00000000-0016-0000-4200-000090040000}" autoFormatId="16" applyNumberFormats="0" applyBorderFormats="0" applyFontFormats="0" applyPatternFormats="0" applyAlignmentFormats="0" applyWidthHeightFormats="0"/>
</file>

<file path=xl/queryTables/queryTable11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057_A173_D104" connectionId="1240" xr16:uid="{00000000-0016-0000-4200-000092040000}" autoFormatId="16" applyNumberFormats="0" applyBorderFormats="0" applyFontFormats="0" applyPatternFormats="0" applyAlignmentFormats="0" applyWidthHeightFormats="0"/>
</file>

<file path=xl/queryTables/queryTable11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91027_A173_D100" connectionId="1234" xr16:uid="{00000000-0016-0000-4200-00009C040000}" autoFormatId="16" applyNumberFormats="0" applyBorderFormats="0" applyFontFormats="0" applyPatternFormats="0" applyAlignmentFormats="0" applyWidthHeightFormats="0"/>
</file>

<file path=xl/queryTables/queryTable11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81117_A225_D166" connectionId="1222" xr16:uid="{00000000-0016-0000-4300-0000AB040000}" autoFormatId="16" applyNumberFormats="0" applyBorderFormats="0" applyFontFormats="0" applyPatternFormats="0" applyAlignmentFormats="0" applyWidthHeightFormats="0"/>
</file>

<file path=xl/queryTables/queryTable11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81137_A226_D157" connectionId="1224" xr16:uid="{00000000-0016-0000-4300-0000A2040000}" autoFormatId="16" applyNumberFormats="0" applyBorderFormats="0" applyFontFormats="0" applyPatternFormats="0" applyAlignmentFormats="0" applyWidthHeightFormats="0"/>
</file>

<file path=xl/queryTables/queryTable11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81127_A225_D161" connectionId="1223" xr16:uid="{00000000-0016-0000-4300-00009F040000}" autoFormatId="16" applyNumberFormats="0" applyBorderFormats="0" applyFontFormats="0" applyPatternFormats="0" applyAlignmentFormats="0" applyWidthHeightFormats="0"/>
</file>

<file path=xl/queryTables/queryTable11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80937_A224_D192" connectionId="1212" xr16:uid="{00000000-0016-0000-4300-0000A8040000}" autoFormatId="16" applyNumberFormats="0" applyBorderFormats="0" applyFontFormats="0" applyPatternFormats="0" applyAlignmentFormats="0" applyWidthHeightFormats="0"/>
</file>

<file path=xl/queryTables/queryTable11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81017_A226_D186" connectionId="1216" xr16:uid="{00000000-0016-0000-4300-0000A3040000}" autoFormatId="16" applyNumberFormats="0" applyBorderFormats="0" applyFontFormats="0" applyPatternFormats="0" applyAlignmentFormats="0" applyWidthHeightFormats="0"/>
</file>

<file path=xl/queryTables/queryTable11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81147_A227_D149" connectionId="1225" xr16:uid="{00000000-0016-0000-4300-00009D040000}" autoFormatId="16" applyNumberFormats="0" applyBorderFormats="0" applyFontFormats="0" applyPatternFormats="0" applyAlignmentFormats="0" applyWidthHeightFormats="0"/>
</file>

<file path=xl/queryTables/queryTable11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81227_A231_D132" connectionId="1229" xr16:uid="{00000000-0016-0000-4300-0000A5040000}" autoFormatId="16" applyNumberFormats="0" applyBorderFormats="0" applyFontFormats="0" applyPatternFormats="0" applyAlignmentFormats="0" applyWidthHeightFormats="0"/>
</file>

<file path=xl/queryTables/queryTable11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81007_A226_D187" connectionId="1215" xr16:uid="{00000000-0016-0000-4300-00009E040000}" autoFormatId="16" applyNumberFormats="0" applyBorderFormats="0" applyFontFormats="0" applyPatternFormats="0" applyAlignmentFormats="0" applyWidthHeightFormats="0"/>
</file>

<file path=xl/queryTables/queryTable11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81057_A225_D172" connectionId="1220" xr16:uid="{00000000-0016-0000-4300-0000AD040000}" autoFormatId="16" applyNumberFormats="0" applyBorderFormats="0" applyFontFormats="0" applyPatternFormats="0" applyAlignmentFormats="0" applyWidthHeightFormats="0"/>
</file>

<file path=xl/queryTables/queryTable11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81157_A227_D146" connectionId="1226" xr16:uid="{00000000-0016-0000-4300-0000A1040000}" autoFormatId="16" applyNumberFormats="0" applyBorderFormats="0" applyFontFormats="0" applyPatternFormats="0" applyAlignmentFormats="0" applyWidthHeightFormats="0"/>
</file>

<file path=xl/queryTables/queryTable11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81037_A227_D181" connectionId="1218" xr16:uid="{00000000-0016-0000-4300-0000AA040000}" autoFormatId="16" applyNumberFormats="0" applyBorderFormats="0" applyFontFormats="0" applyPatternFormats="0" applyAlignmentFormats="0" applyWidthHeightFormats="0"/>
</file>

<file path=xl/queryTables/queryTable11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81207_A228_D142" connectionId="1227" xr16:uid="{00000000-0016-0000-4300-0000AC040000}" autoFormatId="16" applyNumberFormats="0" applyBorderFormats="0" applyFontFormats="0" applyPatternFormats="0" applyAlignmentFormats="0" applyWidthHeightFormats="0"/>
</file>

<file path=xl/queryTables/queryTable11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81047_A226_D179" connectionId="1219" xr16:uid="{00000000-0016-0000-4300-0000A9040000}" autoFormatId="16" applyNumberFormats="0" applyBorderFormats="0" applyFontFormats="0" applyPatternFormats="0" applyAlignmentFormats="0" applyWidthHeightFormats="0"/>
</file>

<file path=xl/queryTables/queryTable11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81107_A225_D168" connectionId="1221" xr16:uid="{00000000-0016-0000-4300-0000AE040000}" autoFormatId="16" applyNumberFormats="0" applyBorderFormats="0" applyFontFormats="0" applyPatternFormats="0" applyAlignmentFormats="0" applyWidthHeightFormats="0"/>
</file>

<file path=xl/queryTables/queryTable11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81217_A230_D137" connectionId="1228" xr16:uid="{00000000-0016-0000-4300-0000A6040000}" autoFormatId="16" applyNumberFormats="0" applyBorderFormats="0" applyFontFormats="0" applyPatternFormats="0" applyAlignmentFormats="0" applyWidthHeightFormats="0"/>
</file>

<file path=xl/queryTables/queryTable11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81027_A227_D184" connectionId="1217" xr16:uid="{00000000-0016-0000-4300-0000A4040000}" autoFormatId="16" applyNumberFormats="0" applyBorderFormats="0" applyFontFormats="0" applyPatternFormats="0" applyAlignmentFormats="0" applyWidthHeightFormats="0"/>
</file>

<file path=xl/queryTables/queryTable11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80957_A225_D188" connectionId="1214" xr16:uid="{00000000-0016-0000-4300-0000A0040000}" autoFormatId="16" applyNumberFormats="0" applyBorderFormats="0" applyFontFormats="0" applyPatternFormats="0" applyAlignmentFormats="0" applyWidthHeightFormats="0"/>
</file>

<file path=xl/queryTables/queryTable11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6180947_A225_D189" connectionId="1213" xr16:uid="{00000000-0016-0000-4300-0000A7040000}" autoFormatId="16" applyNumberFormats="0" applyBorderFormats="0" applyFontFormats="0" applyPatternFormats="0" applyAlignmentFormats="0" applyWidthHeightFormats="0"/>
</file>

<file path=xl/queryTables/queryTable12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51400_A207_D139" connectionId="1344" xr16:uid="{00000000-0016-0000-4400-0000C6040000}" autoFormatId="16" applyNumberFormats="0" applyBorderFormats="0" applyFontFormats="0" applyPatternFormats="0" applyAlignmentFormats="0" applyWidthHeightFormats="0"/>
</file>

<file path=xl/queryTables/queryTable12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51450_A198_D108" connectionId="1349" xr16:uid="{00000000-0016-0000-4400-0000C2040000}" autoFormatId="16" applyNumberFormats="0" applyBorderFormats="0" applyFontFormats="0" applyPatternFormats="0" applyAlignmentFormats="0" applyWidthHeightFormats="0"/>
</file>

<file path=xl/queryTables/queryTable12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51550_A188_D082" connectionId="1355" xr16:uid="{00000000-0016-0000-4400-0000BD040000}" autoFormatId="16" applyNumberFormats="0" applyBorderFormats="0" applyFontFormats="0" applyPatternFormats="0" applyAlignmentFormats="0" applyWidthHeightFormats="0"/>
</file>

<file path=xl/queryTables/queryTable12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51740_A142_D062_1" connectionId="1366" xr16:uid="{00000000-0016-0000-4400-0000B0040000}" autoFormatId="16" applyNumberFormats="0" applyBorderFormats="0" applyFontFormats="0" applyPatternFormats="0" applyAlignmentFormats="0" applyWidthHeightFormats="0"/>
</file>

<file path=xl/queryTables/queryTable12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51540_A190_D087" connectionId="1354" xr16:uid="{00000000-0016-0000-4400-0000BF040000}" autoFormatId="16" applyNumberFormats="0" applyBorderFormats="0" applyFontFormats="0" applyPatternFormats="0" applyAlignmentFormats="0" applyWidthHeightFormats="0"/>
</file>

<file path=xl/queryTables/queryTable12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51720_A151_D061" connectionId="1364" xr16:uid="{00000000-0016-0000-4400-0000B3040000}" autoFormatId="16" applyNumberFormats="0" applyBorderFormats="0" applyFontFormats="0" applyPatternFormats="0" applyAlignmentFormats="0" applyWidthHeightFormats="0"/>
</file>

<file path=xl/queryTables/queryTable12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51440_A199_D112" connectionId="1348" xr16:uid="{00000000-0016-0000-4400-0000BC040000}" autoFormatId="16" applyNumberFormats="0" applyBorderFormats="0" applyFontFormats="0" applyPatternFormats="0" applyAlignmentFormats="0" applyWidthHeightFormats="0"/>
</file>

<file path=xl/queryTables/queryTable12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51640_A173_D069" connectionId="1360" xr16:uid="{00000000-0016-0000-4400-0000B4040000}" autoFormatId="16" applyNumberFormats="0" applyBorderFormats="0" applyFontFormats="0" applyPatternFormats="0" applyAlignmentFormats="0" applyWidthHeightFormats="0"/>
</file>

<file path=xl/queryTables/queryTable12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51610_A183_D073" connectionId="1357" xr16:uid="{00000000-0016-0000-4400-0000C5040000}" autoFormatId="16" applyNumberFormats="0" applyBorderFormats="0" applyFontFormats="0" applyPatternFormats="0" applyAlignmentFormats="0" applyWidthHeightFormats="0"/>
</file>

<file path=xl/queryTables/queryTable12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51630_A175_D070" connectionId="1359" xr16:uid="{00000000-0016-0000-4400-0000C4040000}" autoFormatId="16" applyNumberFormats="0" applyBorderFormats="0" applyFontFormats="0" applyPatternFormats="0" applyAlignmentFormats="0" applyWidthHeightFormats="0"/>
</file>

<file path=xl/queryTables/queryTable12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51530_A192_D093" connectionId="1353" xr16:uid="{00000000-0016-0000-4400-0000B8040000}" autoFormatId="16" applyNumberFormats="0" applyBorderFormats="0" applyFontFormats="0" applyPatternFormats="0" applyAlignmentFormats="0" applyWidthHeightFormats="0"/>
</file>

<file path=xl/queryTables/queryTable12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51410_A206_D134" connectionId="1345" xr16:uid="{00000000-0016-0000-4400-0000C3040000}" autoFormatId="16" applyNumberFormats="0" applyBorderFormats="0" applyFontFormats="0" applyPatternFormats="0" applyAlignmentFormats="0" applyWidthHeightFormats="0"/>
</file>

<file path=xl/queryTables/queryTable12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51730_A146_D061" connectionId="1365" xr16:uid="{00000000-0016-0000-4400-0000C1040000}" autoFormatId="16" applyNumberFormats="0" applyBorderFormats="0" applyFontFormats="0" applyPatternFormats="0" applyAlignmentFormats="0" applyWidthHeightFormats="0"/>
</file>

<file path=xl/queryTables/queryTable12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51350_A208_D145" connectionId="1343" xr16:uid="{00000000-0016-0000-4400-0000B2040000}" autoFormatId="16" applyNumberFormats="0" applyBorderFormats="0" applyFontFormats="0" applyPatternFormats="0" applyAlignmentFormats="0" applyWidthHeightFormats="0"/>
</file>

<file path=xl/queryTables/queryTable12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51420_A205_D125" connectionId="1346" xr16:uid="{00000000-0016-0000-4400-0000BB040000}" autoFormatId="16" applyNumberFormats="0" applyBorderFormats="0" applyFontFormats="0" applyPatternFormats="0" applyAlignmentFormats="0" applyWidthHeightFormats="0"/>
</file>

<file path=xl/queryTables/queryTable12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51620_A180_D072" connectionId="1358" xr16:uid="{00000000-0016-0000-4400-0000B7040000}" autoFormatId="16" applyNumberFormats="0" applyBorderFormats="0" applyFontFormats="0" applyPatternFormats="0" applyAlignmentFormats="0" applyWidthHeightFormats="0"/>
</file>

<file path=xl/queryTables/queryTable12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51500_A196_D103" connectionId="1350" xr16:uid="{00000000-0016-0000-4400-0000C0040000}" autoFormatId="16" applyNumberFormats="0" applyBorderFormats="0" applyFontFormats="0" applyPatternFormats="0" applyAlignmentFormats="0" applyWidthHeightFormats="0"/>
</file>

<file path=xl/queryTables/queryTable12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51510_A195_D099" connectionId="1351" xr16:uid="{00000000-0016-0000-4400-0000B9040000}" autoFormatId="16" applyNumberFormats="0" applyBorderFormats="0" applyFontFormats="0" applyPatternFormats="0" applyAlignmentFormats="0" applyWidthHeightFormats="0"/>
</file>

<file path=xl/queryTables/queryTable12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51710_A159_D061" connectionId="1363" xr16:uid="{00000000-0016-0000-4400-0000B1040000}" autoFormatId="16" applyNumberFormats="0" applyBorderFormats="0" applyFontFormats="0" applyPatternFormats="0" applyAlignmentFormats="0" applyWidthHeightFormats="0"/>
</file>

<file path=xl/queryTables/queryTable12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51700_A167_D063" connectionId="1362" xr16:uid="{00000000-0016-0000-4400-0000BE040000}" autoFormatId="16" applyNumberFormats="0" applyBorderFormats="0" applyFontFormats="0" applyPatternFormats="0" applyAlignmentFormats="0" applyWidthHeightFormats="0"/>
</file>

<file path=xl/queryTables/queryTable12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51650_A170_D065" connectionId="1361" xr16:uid="{00000000-0016-0000-4400-0000AF040000}" autoFormatId="16" applyNumberFormats="0" applyBorderFormats="0" applyFontFormats="0" applyPatternFormats="0" applyAlignmentFormats="0" applyWidthHeightFormats="0"/>
</file>

<file path=xl/queryTables/queryTable12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51600_A186_D078" connectionId="1356" xr16:uid="{00000000-0016-0000-4400-0000B5040000}" autoFormatId="16" applyNumberFormats="0" applyBorderFormats="0" applyFontFormats="0" applyPatternFormats="0" applyAlignmentFormats="0" applyWidthHeightFormats="0"/>
</file>

<file path=xl/queryTables/queryTable12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51520_A195_D096" connectionId="1352" xr16:uid="{00000000-0016-0000-4400-0000B6040000}" autoFormatId="16" applyNumberFormats="0" applyBorderFormats="0" applyFontFormats="0" applyPatternFormats="0" applyAlignmentFormats="0" applyWidthHeightFormats="0"/>
</file>

<file path=xl/queryTables/queryTable12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51430_A201_D118" connectionId="1347" xr16:uid="{00000000-0016-0000-4400-0000BA040000}" autoFormatId="16" applyNumberFormats="0" applyBorderFormats="0" applyFontFormats="0" applyPatternFormats="0" applyAlignmentFormats="0" applyWidthHeightFormats="0"/>
</file>

<file path=xl/queryTables/queryTable12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81150_A026_D054" connectionId="1383" xr16:uid="{00000000-0016-0000-4500-0000D1040000}" autoFormatId="16" applyNumberFormats="0" applyBorderFormats="0" applyFontFormats="0" applyPatternFormats="0" applyAlignmentFormats="0" applyWidthHeightFormats="0"/>
</file>

<file path=xl/queryTables/queryTable12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81000_A099_D028" connectionId="1372" xr16:uid="{00000000-0016-0000-4500-0000CA040000}" autoFormatId="16" applyNumberFormats="0" applyBorderFormats="0" applyFontFormats="0" applyPatternFormats="0" applyAlignmentFormats="0" applyWidthHeightFormats="0"/>
</file>

<file path=xl/queryTables/queryTable12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81020_A083_D027" connectionId="1374" xr16:uid="{00000000-0016-0000-4500-0000D8040000}" autoFormatId="16" applyNumberFormats="0" applyBorderFormats="0" applyFontFormats="0" applyPatternFormats="0" applyAlignmentFormats="0" applyWidthHeightFormats="0"/>
</file>

<file path=xl/queryTables/queryTable12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81100_A049_D036" connectionId="1378" xr16:uid="{00000000-0016-0000-4500-0000D5040000}" autoFormatId="16" applyNumberFormats="0" applyBorderFormats="0" applyFontFormats="0" applyPatternFormats="0" applyAlignmentFormats="0" applyWidthHeightFormats="0"/>
</file>

<file path=xl/queryTables/queryTable12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81030_A071_D029" connectionId="1375" xr16:uid="{00000000-0016-0000-4500-0000CD040000}" autoFormatId="16" applyNumberFormats="0" applyBorderFormats="0" applyFontFormats="0" applyPatternFormats="0" applyAlignmentFormats="0" applyWidthHeightFormats="0"/>
</file>

<file path=xl/queryTables/queryTable12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81120_A038_D044" connectionId="1380" xr16:uid="{00000000-0016-0000-4500-0000C9040000}" autoFormatId="16" applyNumberFormats="0" applyBorderFormats="0" applyFontFormats="0" applyPatternFormats="0" applyAlignmentFormats="0" applyWidthHeightFormats="0"/>
</file>

<file path=xl/queryTables/queryTable12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81200_A025_D058" connectionId="1384" xr16:uid="{00000000-0016-0000-4500-0000CC040000}" autoFormatId="16" applyNumberFormats="0" applyBorderFormats="0" applyFontFormats="0" applyPatternFormats="0" applyAlignmentFormats="0" applyWidthHeightFormats="0"/>
</file>

<file path=xl/queryTables/queryTable12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80920_A136_D041" connectionId="1368" xr16:uid="{00000000-0016-0000-4500-0000CF040000}" autoFormatId="16" applyNumberFormats="0" applyBorderFormats="0" applyFontFormats="0" applyPatternFormats="0" applyAlignmentFormats="0" applyWidthHeightFormats="0"/>
</file>

<file path=xl/queryTables/queryTable12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81220_A021_D066" connectionId="1386" xr16:uid="{00000000-0016-0000-4500-0000D6040000}" autoFormatId="16" applyNumberFormats="0" applyBorderFormats="0" applyFontFormats="0" applyPatternFormats="0" applyAlignmentFormats="0" applyWidthHeightFormats="0"/>
</file>

<file path=xl/queryTables/queryTable12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81010_A093_D029" connectionId="1373" xr16:uid="{00000000-0016-0000-4500-0000D4040000}" autoFormatId="16" applyNumberFormats="0" applyBorderFormats="0" applyFontFormats="0" applyPatternFormats="0" applyAlignmentFormats="0" applyWidthHeightFormats="0"/>
</file>

<file path=xl/queryTables/queryTable12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81130_A034_D048" connectionId="1381" xr16:uid="{00000000-0016-0000-4500-0000CE040000}" autoFormatId="16" applyNumberFormats="0" applyBorderFormats="0" applyFontFormats="0" applyPatternFormats="0" applyAlignmentFormats="0" applyWidthHeightFormats="0"/>
</file>

<file path=xl/queryTables/queryTable12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80930_A130_D041" connectionId="1369" xr16:uid="{00000000-0016-0000-4500-0000DC040000}" autoFormatId="16" applyNumberFormats="0" applyBorderFormats="0" applyFontFormats="0" applyPatternFormats="0" applyAlignmentFormats="0" applyWidthHeightFormats="0"/>
</file>

<file path=xl/queryTables/queryTable12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81040_A061_D029" connectionId="1376" xr16:uid="{00000000-0016-0000-4500-0000DD040000}" autoFormatId="16" applyNumberFormats="0" applyBorderFormats="0" applyFontFormats="0" applyPatternFormats="0" applyAlignmentFormats="0" applyWidthHeightFormats="0"/>
</file>

<file path=xl/queryTables/queryTable12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81140_A029_D051" connectionId="1382" xr16:uid="{00000000-0016-0000-4500-0000C8040000}" autoFormatId="16" applyNumberFormats="0" applyBorderFormats="0" applyFontFormats="0" applyPatternFormats="0" applyAlignmentFormats="0" applyWidthHeightFormats="0"/>
</file>

<file path=xl/queryTables/queryTable12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81240_A021_D077" connectionId="1388" xr16:uid="{00000000-0016-0000-4500-0000D7040000}" autoFormatId="16" applyNumberFormats="0" applyBorderFormats="0" applyFontFormats="0" applyPatternFormats="0" applyAlignmentFormats="0" applyWidthHeightFormats="0"/>
</file>

<file path=xl/queryTables/queryTable12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80940_A122_D036" connectionId="1370" xr16:uid="{00000000-0016-0000-4500-0000D0040000}" autoFormatId="16" applyNumberFormats="0" applyBorderFormats="0" applyFontFormats="0" applyPatternFormats="0" applyAlignmentFormats="0" applyWidthHeightFormats="0"/>
</file>

<file path=xl/queryTables/queryTable12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80910_A143_D043" connectionId="1367" xr16:uid="{00000000-0016-0000-4500-0000DA040000}" autoFormatId="16" applyNumberFormats="0" applyBorderFormats="0" applyFontFormats="0" applyPatternFormats="0" applyAlignmentFormats="0" applyWidthHeightFormats="0"/>
</file>

<file path=xl/queryTables/queryTable12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81250_A020_D084" connectionId="1389" xr16:uid="{00000000-0016-0000-4500-0000D2040000}" autoFormatId="16" applyNumberFormats="0" applyBorderFormats="0" applyFontFormats="0" applyPatternFormats="0" applyAlignmentFormats="0" applyWidthHeightFormats="0"/>
</file>

<file path=xl/queryTables/queryTable12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81110_A044_D039" connectionId="1379" xr16:uid="{00000000-0016-0000-4500-0000CB040000}" autoFormatId="16" applyNumberFormats="0" applyBorderFormats="0" applyFontFormats="0" applyPatternFormats="0" applyAlignmentFormats="0" applyWidthHeightFormats="0"/>
</file>

<file path=xl/queryTables/queryTable12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81230_A022_D072" connectionId="1387" xr16:uid="{00000000-0016-0000-4500-0000C7040000}" autoFormatId="16" applyNumberFormats="0" applyBorderFormats="0" applyFontFormats="0" applyPatternFormats="0" applyAlignmentFormats="0" applyWidthHeightFormats="0"/>
</file>

<file path=xl/queryTables/queryTable12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80950_A114_D030" connectionId="1371" xr16:uid="{00000000-0016-0000-4500-0000D9040000}" autoFormatId="16" applyNumberFormats="0" applyBorderFormats="0" applyFontFormats="0" applyPatternFormats="0" applyAlignmentFormats="0" applyWidthHeightFormats="0"/>
</file>

<file path=xl/queryTables/queryTable12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81050_A051_D033" connectionId="1377" xr16:uid="{00000000-0016-0000-4500-0000D3040000}" autoFormatId="16" applyNumberFormats="0" applyBorderFormats="0" applyFontFormats="0" applyPatternFormats="0" applyAlignmentFormats="0" applyWidthHeightFormats="0"/>
</file>

<file path=xl/queryTables/queryTable12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81210_A022_D061" connectionId="1385" xr16:uid="{00000000-0016-0000-4500-0000DB040000}" autoFormatId="16" applyNumberFormats="0" applyBorderFormats="0" applyFontFormats="0" applyPatternFormats="0" applyAlignmentFormats="0" applyWidthHeightFormats="0"/>
</file>

<file path=xl/queryTables/queryTable12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90400_A122_D189" connectionId="1395" xr16:uid="{00000000-0016-0000-4600-0000E4040000}" autoFormatId="16" applyNumberFormats="0" applyBorderFormats="0" applyFontFormats="0" applyPatternFormats="0" applyAlignmentFormats="0" applyWidthHeightFormats="0"/>
</file>

<file path=xl/queryTables/queryTable12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90310_A134_D193" connectionId="1390" xr16:uid="{00000000-0016-0000-4600-0000E0040000}" autoFormatId="16" applyNumberFormats="0" applyBorderFormats="0" applyFontFormats="0" applyPatternFormats="0" applyAlignmentFormats="0" applyWidthHeightFormats="0"/>
</file>

<file path=xl/queryTables/queryTable12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90420_A116_D189" connectionId="1397" xr16:uid="{00000000-0016-0000-4600-0000DF040000}" autoFormatId="16" applyNumberFormats="0" applyBorderFormats="0" applyFontFormats="0" applyPatternFormats="0" applyAlignmentFormats="0" applyWidthHeightFormats="0"/>
</file>

<file path=xl/queryTables/queryTable12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90330_A129_D190" connectionId="1392" xr16:uid="{00000000-0016-0000-4600-0000EB040000}" autoFormatId="16" applyNumberFormats="0" applyBorderFormats="0" applyFontFormats="0" applyPatternFormats="0" applyAlignmentFormats="0" applyWidthHeightFormats="0"/>
</file>

<file path=xl/queryTables/queryTable12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90520_A104_D195" connectionId="1403" xr16:uid="{00000000-0016-0000-4600-0000E2040000}" autoFormatId="16" applyNumberFormats="0" applyBorderFormats="0" applyFontFormats="0" applyPatternFormats="0" applyAlignmentFormats="0" applyWidthHeightFormats="0"/>
</file>

<file path=xl/queryTables/queryTable12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90430_A114_D190" connectionId="1398" xr16:uid="{00000000-0016-0000-4600-0000E9040000}" autoFormatId="16" applyNumberFormats="0" applyBorderFormats="0" applyFontFormats="0" applyPatternFormats="0" applyAlignmentFormats="0" applyWidthHeightFormats="0"/>
</file>

<file path=xl/queryTables/queryTable12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90440_A112_D193" connectionId="1399" xr16:uid="{00000000-0016-0000-4600-0000E3040000}" autoFormatId="16" applyNumberFormats="0" applyBorderFormats="0" applyFontFormats="0" applyPatternFormats="0" applyAlignmentFormats="0" applyWidthHeightFormats="0"/>
</file>

<file path=xl/queryTables/queryTable12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90410_A118_D188" connectionId="1396" xr16:uid="{00000000-0016-0000-4600-0000E6040000}" autoFormatId="16" applyNumberFormats="0" applyBorderFormats="0" applyFontFormats="0" applyPatternFormats="0" applyAlignmentFormats="0" applyWidthHeightFormats="0"/>
</file>

<file path=xl/queryTables/queryTable12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90510_A106_D194" connectionId="1402" xr16:uid="{00000000-0016-0000-4600-0000E1040000}" autoFormatId="16" applyNumberFormats="0" applyBorderFormats="0" applyFontFormats="0" applyPatternFormats="0" applyAlignmentFormats="0" applyWidthHeightFormats="0"/>
</file>

<file path=xl/queryTables/queryTable12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90450_A110_D194" connectionId="1400" xr16:uid="{00000000-0016-0000-4600-0000EA040000}" autoFormatId="16" applyNumberFormats="0" applyBorderFormats="0" applyFontFormats="0" applyPatternFormats="0" applyAlignmentFormats="0" applyWidthHeightFormats="0"/>
</file>

<file path=xl/queryTables/queryTable12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90320_A132_D191" connectionId="1391" xr16:uid="{00000000-0016-0000-4600-0000E7040000}" autoFormatId="16" applyNumberFormats="0" applyBorderFormats="0" applyFontFormats="0" applyPatternFormats="0" applyAlignmentFormats="0" applyWidthHeightFormats="0"/>
</file>

<file path=xl/queryTables/queryTable12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90350_A124_D191" connectionId="1394" xr16:uid="{00000000-0016-0000-4600-0000E5040000}" autoFormatId="16" applyNumberFormats="0" applyBorderFormats="0" applyFontFormats="0" applyPatternFormats="0" applyAlignmentFormats="0" applyWidthHeightFormats="0"/>
</file>

<file path=xl/queryTables/queryTable12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90340_A127_D189" connectionId="1393" xr16:uid="{00000000-0016-0000-4600-0000E8040000}" autoFormatId="16" applyNumberFormats="0" applyBorderFormats="0" applyFontFormats="0" applyPatternFormats="0" applyAlignmentFormats="0" applyWidthHeightFormats="0"/>
</file>

<file path=xl/queryTables/queryTable12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290500_A109_D194" connectionId="1401" xr16:uid="{00000000-0016-0000-4600-0000DE040000}" autoFormatId="16" applyNumberFormats="0" applyBorderFormats="0" applyFontFormats="0" applyPatternFormats="0" applyAlignmentFormats="0" applyWidthHeightFormats="0"/>
</file>

<file path=xl/queryTables/queryTable12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301330_A180_D131" connectionId="1411" xr16:uid="{00000000-0016-0000-4700-0000F6040000}" autoFormatId="16" applyNumberFormats="0" applyBorderFormats="0" applyFontFormats="0" applyPatternFormats="0" applyAlignmentFormats="0" applyWidthHeightFormats="0"/>
</file>

<file path=xl/queryTables/queryTable12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301220_A195_D138" connectionId="1404" xr16:uid="{00000000-0016-0000-4700-0000EF040000}" autoFormatId="16" applyNumberFormats="0" applyBorderFormats="0" applyFontFormats="0" applyPatternFormats="0" applyAlignmentFormats="0" applyWidthHeightFormats="0"/>
</file>

<file path=xl/queryTables/queryTable12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301430_A167_D136" connectionId="1417" xr16:uid="{00000000-0016-0000-4700-0000FD040000}" autoFormatId="16" applyNumberFormats="0" applyBorderFormats="0" applyFontFormats="0" applyPatternFormats="0" applyAlignmentFormats="0" applyWidthHeightFormats="0"/>
</file>

<file path=xl/queryTables/queryTable12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301350_A174_D133" connectionId="1413" xr16:uid="{00000000-0016-0000-4700-0000FA040000}" autoFormatId="16" applyNumberFormats="0" applyBorderFormats="0" applyFontFormats="0" applyPatternFormats="0" applyAlignmentFormats="0" applyWidthHeightFormats="0"/>
</file>

<file path=xl/queryTables/queryTable12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301400_A172_D133" connectionId="1414" xr16:uid="{00000000-0016-0000-4700-0000F2040000}" autoFormatId="16" applyNumberFormats="0" applyBorderFormats="0" applyFontFormats="0" applyPatternFormats="0" applyAlignmentFormats="0" applyWidthHeightFormats="0"/>
</file>

<file path=xl/queryTables/queryTable12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301300_A186_D132" connectionId="1408" xr16:uid="{00000000-0016-0000-4700-0000EE040000}" autoFormatId="16" applyNumberFormats="0" applyBorderFormats="0" applyFontFormats="0" applyPatternFormats="0" applyAlignmentFormats="0" applyWidthHeightFormats="0"/>
</file>

<file path=xl/queryTables/queryTable12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301240_A190_D135" connectionId="1406" xr16:uid="{00000000-0016-0000-4700-0000F1040000}" autoFormatId="16" applyNumberFormats="0" applyBorderFormats="0" applyFontFormats="0" applyPatternFormats="0" applyAlignmentFormats="0" applyWidthHeightFormats="0"/>
</file>

<file path=xl/queryTables/queryTable12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301500_A160_D139" connectionId="1420" xr16:uid="{00000000-0016-0000-4700-0000F4040000}" autoFormatId="16" applyNumberFormats="0" applyBorderFormats="0" applyFontFormats="0" applyPatternFormats="0" applyAlignmentFormats="0" applyWidthHeightFormats="0"/>
</file>

<file path=xl/queryTables/queryTable12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301320_A182_D131" connectionId="1410" xr16:uid="{00000000-0016-0000-4700-0000FB040000}" autoFormatId="16" applyNumberFormats="0" applyBorderFormats="0" applyFontFormats="0" applyPatternFormats="0" applyAlignmentFormats="0" applyWidthHeightFormats="0"/>
</file>

<file path=xl/queryTables/queryTable12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301250_A188_D134" connectionId="1407" xr16:uid="{00000000-0016-0000-4700-0000F9040000}" autoFormatId="16" applyNumberFormats="0" applyBorderFormats="0" applyFontFormats="0" applyPatternFormats="0" applyAlignmentFormats="0" applyWidthHeightFormats="0"/>
</file>

<file path=xl/queryTables/queryTable12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301540_A153_D144" connectionId="1424" xr16:uid="{00000000-0016-0000-4700-0000F3040000}" autoFormatId="16" applyNumberFormats="0" applyBorderFormats="0" applyFontFormats="0" applyPatternFormats="0" applyAlignmentFormats="0" applyWidthHeightFormats="0"/>
</file>

<file path=xl/queryTables/queryTable12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301340_A177_D132" connectionId="1412" xr16:uid="{00000000-0016-0000-4700-000001050000}" autoFormatId="16" applyNumberFormats="0" applyBorderFormats="0" applyFontFormats="0" applyPatternFormats="0" applyAlignmentFormats="0" applyWidthHeightFormats="0"/>
</file>

<file path=xl/queryTables/queryTable12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301310_A184_D132" connectionId="1409" xr16:uid="{00000000-0016-0000-4700-000002050000}" autoFormatId="16" applyNumberFormats="0" applyBorderFormats="0" applyFontFormats="0" applyPatternFormats="0" applyAlignmentFormats="0" applyWidthHeightFormats="0"/>
</file>

<file path=xl/queryTables/queryTable12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301420_A168_D135" connectionId="1416" xr16:uid="{00000000-0016-0000-4700-0000ED040000}" autoFormatId="16" applyNumberFormats="0" applyBorderFormats="0" applyFontFormats="0" applyPatternFormats="0" applyAlignmentFormats="0" applyWidthHeightFormats="0"/>
</file>

<file path=xl/queryTables/queryTable12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301600_A148_D150" connectionId="1426" xr16:uid="{00000000-0016-0000-4700-0000FC040000}" autoFormatId="16" applyNumberFormats="0" applyBorderFormats="0" applyFontFormats="0" applyPatternFormats="0" applyAlignmentFormats="0" applyWidthHeightFormats="0"/>
</file>

<file path=xl/queryTables/queryTable12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301410_A170_D133" connectionId="1415" xr16:uid="{00000000-0016-0000-4700-0000F5040000}" autoFormatId="16" applyNumberFormats="0" applyBorderFormats="0" applyFontFormats="0" applyPatternFormats="0" applyAlignmentFormats="0" applyWidthHeightFormats="0"/>
</file>

<file path=xl/queryTables/queryTable12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301450_A162_D138" connectionId="1419" xr16:uid="{00000000-0016-0000-4700-0000FF040000}" autoFormatId="16" applyNumberFormats="0" applyBorderFormats="0" applyFontFormats="0" applyPatternFormats="0" applyAlignmentFormats="0" applyWidthHeightFormats="0"/>
</file>

<file path=xl/queryTables/queryTable12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301510_A159_D141" connectionId="1421" xr16:uid="{00000000-0016-0000-4700-0000F7040000}" autoFormatId="16" applyNumberFormats="0" applyBorderFormats="0" applyFontFormats="0" applyPatternFormats="0" applyAlignmentFormats="0" applyWidthHeightFormats="0"/>
</file>

<file path=xl/queryTables/queryTable12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301550_A149_D148" connectionId="1425" xr16:uid="{00000000-0016-0000-4700-0000F0040000}" autoFormatId="16" applyNumberFormats="0" applyBorderFormats="0" applyFontFormats="0" applyPatternFormats="0" applyAlignmentFormats="0" applyWidthHeightFormats="0"/>
</file>

<file path=xl/queryTables/queryTable12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301230_A193_D137" connectionId="1405" xr16:uid="{00000000-0016-0000-4700-0000EC040000}" autoFormatId="16" applyNumberFormats="0" applyBorderFormats="0" applyFontFormats="0" applyPatternFormats="0" applyAlignmentFormats="0" applyWidthHeightFormats="0"/>
</file>

<file path=xl/queryTables/queryTable12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301440_A164_D137" connectionId="1418" xr16:uid="{00000000-0016-0000-4700-0000FE040000}" autoFormatId="16" applyNumberFormats="0" applyBorderFormats="0" applyFontFormats="0" applyPatternFormats="0" applyAlignmentFormats="0" applyWidthHeightFormats="0"/>
</file>

<file path=xl/queryTables/queryTable12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301530_A154_D142" connectionId="1423" xr16:uid="{00000000-0016-0000-4700-0000F8040000}" autoFormatId="16" applyNumberFormats="0" applyBorderFormats="0" applyFontFormats="0" applyPatternFormats="0" applyAlignmentFormats="0" applyWidthHeightFormats="0"/>
</file>

<file path=xl/queryTables/queryTable12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7301520_A155_D144" connectionId="1422" xr16:uid="{00000000-0016-0000-4700-000000050000}" autoFormatId="16" applyNumberFormats="0" applyBorderFormats="0" applyFontFormats="0" applyPatternFormats="0" applyAlignmentFormats="0" applyWidthHeightFormats="0"/>
</file>

<file path=xl/queryTables/queryTable12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140_A047_D064" connectionId="1442" xr16:uid="{00000000-0016-0000-4800-00000B050000}" autoFormatId="16" applyNumberFormats="0" applyBorderFormats="0" applyFontFormats="0" applyPatternFormats="0" applyAlignmentFormats="0" applyWidthHeightFormats="0"/>
</file>

<file path=xl/queryTables/queryTable12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250_A058_D062" connectionId="1456" xr16:uid="{00000000-0016-0000-4800-000013050000}" autoFormatId="16" applyNumberFormats="0" applyBorderFormats="0" applyFontFormats="0" applyPatternFormats="0" applyAlignmentFormats="0" applyWidthHeightFormats="0"/>
</file>

<file path=xl/queryTables/queryTable12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110_A043_D064" connectionId="1436" xr16:uid="{00000000-0016-0000-4800-00000C050000}" autoFormatId="16" applyNumberFormats="0" applyBorderFormats="0" applyFontFormats="0" applyPatternFormats="0" applyAlignmentFormats="0" applyWidthHeightFormats="0"/>
</file>

<file path=xl/queryTables/queryTable12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240_A057_D062" connectionId="1454" xr16:uid="{00000000-0016-0000-4800-00000F050000}" autoFormatId="16" applyNumberFormats="0" applyBorderFormats="0" applyFontFormats="0" applyPatternFormats="0" applyAlignmentFormats="0" applyWidthHeightFormats="0"/>
</file>

<file path=xl/queryTables/queryTable12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130_A046_D065" connectionId="1440" xr16:uid="{00000000-0016-0000-4800-000003050000}" autoFormatId="16" applyNumberFormats="0" applyBorderFormats="0" applyFontFormats="0" applyPatternFormats="0" applyAlignmentFormats="0" applyWidthHeightFormats="0"/>
</file>

<file path=xl/queryTables/queryTable12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100_A039_D064" connectionId="1434" xr16:uid="{00000000-0016-0000-4800-00000E050000}" autoFormatId="16" applyNumberFormats="0" applyBorderFormats="0" applyFontFormats="0" applyPatternFormats="0" applyAlignmentFormats="0" applyWidthHeightFormats="0"/>
</file>

<file path=xl/queryTables/queryTable12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230_A054_D061" connectionId="1452" xr16:uid="{00000000-0016-0000-4800-000009050000}" autoFormatId="16" applyNumberFormats="0" applyBorderFormats="0" applyFontFormats="0" applyPatternFormats="0" applyAlignmentFormats="0" applyWidthHeightFormats="0"/>
</file>

<file path=xl/queryTables/queryTable12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200_A051_D062" connectionId="1446" xr16:uid="{00000000-0016-0000-4800-000012050000}" autoFormatId="16" applyNumberFormats="0" applyBorderFormats="0" applyFontFormats="0" applyPatternFormats="0" applyAlignmentFormats="0" applyWidthHeightFormats="0"/>
</file>

<file path=xl/queryTables/queryTable12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210_A053_D062" connectionId="1448" xr16:uid="{00000000-0016-0000-4800-00000D050000}" autoFormatId="16" applyNumberFormats="0" applyBorderFormats="0" applyFontFormats="0" applyPatternFormats="0" applyAlignmentFormats="0" applyWidthHeightFormats="0"/>
</file>

<file path=xl/queryTables/queryTable12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310_A060_D062" connectionId="1459" xr16:uid="{00000000-0016-0000-4800-000014050000}" autoFormatId="16" applyNumberFormats="0" applyBorderFormats="0" applyFontFormats="0" applyPatternFormats="0" applyAlignmentFormats="0" applyWidthHeightFormats="0"/>
</file>

<file path=xl/queryTables/queryTable12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330_A061_D062" connectionId="1461" xr16:uid="{00000000-0016-0000-4800-000008050000}" autoFormatId="16" applyNumberFormats="0" applyBorderFormats="0" applyFontFormats="0" applyPatternFormats="0" applyAlignmentFormats="0" applyWidthHeightFormats="0"/>
</file>

<file path=xl/queryTables/queryTable12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150_A049_D062" connectionId="1444" xr16:uid="{00000000-0016-0000-4800-00000A050000}" autoFormatId="16" applyNumberFormats="0" applyBorderFormats="0" applyFontFormats="0" applyPatternFormats="0" applyAlignmentFormats="0" applyWidthHeightFormats="0"/>
</file>

<file path=xl/queryTables/queryTable12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050_A036_D064" connectionId="1432" xr16:uid="{00000000-0016-0000-4800-000011050000}" autoFormatId="16" applyNumberFormats="0" applyBorderFormats="0" applyFontFormats="0" applyPatternFormats="0" applyAlignmentFormats="0" applyWidthHeightFormats="0"/>
</file>

<file path=xl/queryTables/queryTable12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300_A058_D063" connectionId="1458" xr16:uid="{00000000-0016-0000-4800-000010050000}" autoFormatId="16" applyNumberFormats="0" applyBorderFormats="0" applyFontFormats="0" applyPatternFormats="0" applyAlignmentFormats="0" applyWidthHeightFormats="0"/>
</file>

<file path=xl/queryTables/queryTable12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120_A045_D064" connectionId="1438" xr16:uid="{00000000-0016-0000-4800-000004050000}" autoFormatId="16" applyNumberFormats="0" applyBorderFormats="0" applyFontFormats="0" applyPatternFormats="0" applyAlignmentFormats="0" applyWidthHeightFormats="0"/>
</file>

<file path=xl/queryTables/queryTable12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320_A060_D062" connectionId="1460" xr16:uid="{00000000-0016-0000-4800-000007050000}" autoFormatId="16" applyNumberFormats="0" applyBorderFormats="0" applyFontFormats="0" applyPatternFormats="0" applyAlignmentFormats="0" applyWidthHeightFormats="0"/>
</file>

<file path=xl/queryTables/queryTable13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340_A064_D063" connectionId="1462" xr16:uid="{00000000-0016-0000-4800-000005050000}" autoFormatId="16" applyNumberFormats="0" applyBorderFormats="0" applyFontFormats="0" applyPatternFormats="0" applyAlignmentFormats="0" applyWidthHeightFormats="0"/>
</file>

<file path=xl/queryTables/queryTable13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220_A053_D062" connectionId="1450" xr16:uid="{00000000-0016-0000-4800-000006050000}" autoFormatId="16" applyNumberFormats="0" applyBorderFormats="0" applyFontFormats="0" applyPatternFormats="0" applyAlignmentFormats="0" applyWidthHeightFormats="0"/>
</file>

<file path=xl/queryTables/queryTable13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230_A103_D184" connectionId="1453" xr16:uid="{00000000-0016-0000-4900-000023050000}" autoFormatId="16" applyNumberFormats="0" applyBorderFormats="0" applyFontFormats="0" applyPatternFormats="0" applyAlignmentFormats="0" applyWidthHeightFormats="0"/>
</file>

<file path=xl/queryTables/queryTable13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100_A086_D156" connectionId="1435" xr16:uid="{00000000-0016-0000-4900-00001A050000}" autoFormatId="16" applyNumberFormats="0" applyBorderFormats="0" applyFontFormats="0" applyPatternFormats="0" applyAlignmentFormats="0" applyWidthHeightFormats="0"/>
</file>

<file path=xl/queryTables/queryTable13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150_A095_D170" connectionId="1445" xr16:uid="{00000000-0016-0000-4900-000017050000}" autoFormatId="16" applyNumberFormats="0" applyBorderFormats="0" applyFontFormats="0" applyPatternFormats="0" applyAlignmentFormats="0" applyWidthHeightFormats="0"/>
</file>

<file path=xl/queryTables/queryTable13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000_A080_D145" connectionId="1427" xr16:uid="{00000000-0016-0000-4900-000020050000}" autoFormatId="16" applyNumberFormats="0" applyBorderFormats="0" applyFontFormats="0" applyPatternFormats="0" applyAlignmentFormats="0" applyWidthHeightFormats="0"/>
</file>

<file path=xl/queryTables/queryTable13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200_A097_D174" connectionId="1447" xr16:uid="{00000000-0016-0000-4900-00001B050000}" autoFormatId="16" applyNumberFormats="0" applyBorderFormats="0" applyFontFormats="0" applyPatternFormats="0" applyAlignmentFormats="0" applyWidthHeightFormats="0"/>
</file>

<file path=xl/queryTables/queryTable13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120_A090_D165" connectionId="1439" xr16:uid="{00000000-0016-0000-4900-000015050000}" autoFormatId="16" applyNumberFormats="0" applyBorderFormats="0" applyFontFormats="0" applyPatternFormats="0" applyAlignmentFormats="0" applyWidthHeightFormats="0"/>
</file>

<file path=xl/queryTables/queryTable13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050_A085_D154" connectionId="1433" xr16:uid="{00000000-0016-0000-4900-00001D050000}" autoFormatId="16" applyNumberFormats="0" applyBorderFormats="0" applyFontFormats="0" applyPatternFormats="0" applyAlignmentFormats="0" applyWidthHeightFormats="0"/>
</file>

<file path=xl/queryTables/queryTable13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030_A083_D150" connectionId="1430" xr16:uid="{00000000-0016-0000-4900-000016050000}" autoFormatId="16" applyNumberFormats="0" applyBorderFormats="0" applyFontFormats="0" applyPatternFormats="0" applyAlignmentFormats="0" applyWidthHeightFormats="0"/>
</file>

<file path=xl/queryTables/queryTable13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020_A082_D147" connectionId="1429" xr16:uid="{00000000-0016-0000-4900-000025050000}" autoFormatId="16" applyNumberFormats="0" applyBorderFormats="0" applyFontFormats="0" applyPatternFormats="0" applyAlignmentFormats="0" applyWidthHeightFormats="0"/>
</file>

<file path=xl/queryTables/queryTable13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010_A081_D146" connectionId="1428" xr16:uid="{00000000-0016-0000-4900-000019050000}" autoFormatId="16" applyNumberFormats="0" applyBorderFormats="0" applyFontFormats="0" applyPatternFormats="0" applyAlignmentFormats="0" applyWidthHeightFormats="0"/>
</file>

<file path=xl/queryTables/queryTable13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250_A106_D191" connectionId="1457" xr16:uid="{00000000-0016-0000-4900-000022050000}" autoFormatId="16" applyNumberFormats="0" applyBorderFormats="0" applyFontFormats="0" applyPatternFormats="0" applyAlignmentFormats="0" applyWidthHeightFormats="0"/>
</file>

<file path=xl/queryTables/queryTable13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040_A085_D153" connectionId="1431" xr16:uid="{00000000-0016-0000-4900-000024050000}" autoFormatId="16" applyNumberFormats="0" applyBorderFormats="0" applyFontFormats="0" applyPatternFormats="0" applyAlignmentFormats="0" applyWidthHeightFormats="0"/>
</file>

<file path=xl/queryTables/queryTable13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240_A104_D187" connectionId="1455" xr16:uid="{00000000-0016-0000-4900-000021050000}" autoFormatId="16" applyNumberFormats="0" applyBorderFormats="0" applyFontFormats="0" applyPatternFormats="0" applyAlignmentFormats="0" applyWidthHeightFormats="0"/>
</file>

<file path=xl/queryTables/queryTable13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130_A092_D168" connectionId="1441" xr16:uid="{00000000-0016-0000-4900-000026050000}" autoFormatId="16" applyNumberFormats="0" applyBorderFormats="0" applyFontFormats="0" applyPatternFormats="0" applyAlignmentFormats="0" applyWidthHeightFormats="0"/>
</file>

<file path=xl/queryTables/queryTable13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110_A088_D159" connectionId="1437" xr16:uid="{00000000-0016-0000-4900-00001E050000}" autoFormatId="16" applyNumberFormats="0" applyBorderFormats="0" applyFontFormats="0" applyPatternFormats="0" applyAlignmentFormats="0" applyWidthHeightFormats="0"/>
</file>

<file path=xl/queryTables/queryTable13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220_A101_D182" connectionId="1451" xr16:uid="{00000000-0016-0000-4900-00001C050000}" autoFormatId="16" applyNumberFormats="0" applyBorderFormats="0" applyFontFormats="0" applyPatternFormats="0" applyAlignmentFormats="0" applyWidthHeightFormats="0"/>
</file>

<file path=xl/queryTables/queryTable13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210_A099_D179" connectionId="1449" xr16:uid="{00000000-0016-0000-4900-000018050000}" autoFormatId="16" applyNumberFormats="0" applyBorderFormats="0" applyFontFormats="0" applyPatternFormats="0" applyAlignmentFormats="0" applyWidthHeightFormats="0"/>
</file>

<file path=xl/queryTables/queryTable13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091140_A093_D168" connectionId="1443" xr16:uid="{00000000-0016-0000-4900-00001F050000}" autoFormatId="16" applyNumberFormats="0" applyBorderFormats="0" applyFontFormats="0" applyPatternFormats="0" applyAlignmentFormats="0" applyWidthHeightFormats="0"/>
</file>

<file path=xl/queryTables/queryTable13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1730_A172_D192" connectionId="1503" xr16:uid="{00000000-0016-0000-4A00-00003B050000}" autoFormatId="16" applyNumberFormats="0" applyBorderFormats="0" applyFontFormats="0" applyPatternFormats="0" applyAlignmentFormats="0" applyWidthHeightFormats="0"/>
</file>

<file path=xl/queryTables/queryTable13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1820_A164_D162" connectionId="1508" xr16:uid="{00000000-0016-0000-4A00-00003F050000}" autoFormatId="16" applyNumberFormats="0" applyBorderFormats="0" applyFontFormats="0" applyPatternFormats="0" applyAlignmentFormats="0" applyWidthHeightFormats="0"/>
</file>

<file path=xl/queryTables/queryTable13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1840_A160_D148" connectionId="1510" xr16:uid="{00000000-0016-0000-4A00-000047050000}" autoFormatId="16" applyNumberFormats="0" applyBorderFormats="0" applyFontFormats="0" applyPatternFormats="0" applyAlignmentFormats="0" applyWidthHeightFormats="0"/>
</file>

<file path=xl/queryTables/queryTable13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1940_A140_D120" connectionId="1516" xr16:uid="{00000000-0016-0000-4A00-000027050000}" autoFormatId="16" applyNumberFormats="0" applyBorderFormats="0" applyFontFormats="0" applyPatternFormats="0" applyAlignmentFormats="0" applyWidthHeightFormats="0"/>
</file>

<file path=xl/queryTables/queryTable13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1920_A145_D128" connectionId="1514" xr16:uid="{00000000-0016-0000-4A00-00003C050000}" autoFormatId="16" applyNumberFormats="0" applyBorderFormats="0" applyFontFormats="0" applyPatternFormats="0" applyAlignmentFormats="0" applyWidthHeightFormats="0"/>
</file>

<file path=xl/queryTables/queryTable13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2200_A081_D131" connectionId="1530" xr16:uid="{00000000-0016-0000-4A00-000040050000}" autoFormatId="16" applyNumberFormats="0" applyBorderFormats="0" applyFontFormats="0" applyPatternFormats="0" applyAlignmentFormats="0" applyWidthHeightFormats="0"/>
</file>

<file path=xl/queryTables/queryTable13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2120_A094_D119" connectionId="1526" xr16:uid="{00000000-0016-0000-4A00-000031050000}" autoFormatId="16" applyNumberFormats="0" applyBorderFormats="0" applyFontFormats="0" applyPatternFormats="0" applyAlignmentFormats="0" applyWidthHeightFormats="0"/>
</file>

<file path=xl/queryTables/queryTable13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2100_A101_D112" connectionId="1524" xr16:uid="{00000000-0016-0000-4A00-000044050000}" autoFormatId="16" applyNumberFormats="0" applyBorderFormats="0" applyFontFormats="0" applyPatternFormats="0" applyAlignmentFormats="0" applyWidthHeightFormats="0"/>
</file>

<file path=xl/queryTables/queryTable13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1930_A142_D124" connectionId="1515" xr16:uid="{00000000-0016-0000-4A00-000039050000}" autoFormatId="16" applyNumberFormats="0" applyBorderFormats="0" applyFontFormats="0" applyPatternFormats="0" applyAlignmentFormats="0" applyWidthHeightFormats="0"/>
</file>

<file path=xl/queryTables/queryTable13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2220_A075_D141" connectionId="1532" xr16:uid="{00000000-0016-0000-4A00-000034050000}" autoFormatId="16" applyNumberFormats="0" applyBorderFormats="0" applyFontFormats="0" applyPatternFormats="0" applyAlignmentFormats="0" applyWidthHeightFormats="0"/>
</file>

<file path=xl/queryTables/queryTable13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2110_A097_D116" connectionId="1525" xr16:uid="{00000000-0016-0000-4A00-00002B050000}" autoFormatId="16" applyNumberFormats="0" applyBorderFormats="0" applyFontFormats="0" applyPatternFormats="0" applyAlignmentFormats="0" applyWidthHeightFormats="0"/>
</file>

<file path=xl/queryTables/queryTable13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2130_A090_D120" connectionId="1527" xr16:uid="{00000000-0016-0000-4A00-000033050000}" autoFormatId="16" applyNumberFormats="0" applyBorderFormats="0" applyFontFormats="0" applyPatternFormats="0" applyAlignmentFormats="0" applyWidthHeightFormats="0"/>
</file>

<file path=xl/queryTables/queryTable13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2150_A083_D127" connectionId="1529" xr16:uid="{00000000-0016-0000-4A00-00003A050000}" autoFormatId="16" applyNumberFormats="0" applyBorderFormats="0" applyFontFormats="0" applyPatternFormats="0" applyAlignmentFormats="0" applyWidthHeightFormats="0"/>
</file>

<file path=xl/queryTables/queryTable13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1810_A165_D165" connectionId="1507" xr16:uid="{00000000-0016-0000-4A00-000048050000}" autoFormatId="16" applyNumberFormats="0" applyBorderFormats="0" applyFontFormats="0" applyPatternFormats="0" applyAlignmentFormats="0" applyWidthHeightFormats="0"/>
</file>

<file path=xl/queryTables/queryTable13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2010_A125_D110" connectionId="1519" xr16:uid="{00000000-0016-0000-4A00-000038050000}" autoFormatId="16" applyNumberFormats="0" applyBorderFormats="0" applyFontFormats="0" applyPatternFormats="0" applyAlignmentFormats="0" applyWidthHeightFormats="0"/>
</file>

<file path=xl/queryTables/queryTable13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1950_A135_D117" connectionId="1517" xr16:uid="{00000000-0016-0000-4A00-00002F050000}" autoFormatId="16" applyNumberFormats="0" applyBorderFormats="0" applyFontFormats="0" applyPatternFormats="0" applyAlignmentFormats="0" applyWidthHeightFormats="0"/>
</file>

<file path=xl/queryTables/queryTable13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1830_A162_D154" connectionId="1509" xr16:uid="{00000000-0016-0000-4A00-000041050000}" autoFormatId="16" applyNumberFormats="0" applyBorderFormats="0" applyFontFormats="0" applyPatternFormats="0" applyAlignmentFormats="0" applyWidthHeightFormats="0"/>
</file>

<file path=xl/queryTables/queryTable13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2020_A122_D108" connectionId="1520" xr16:uid="{00000000-0016-0000-4A00-000045050000}" autoFormatId="16" applyNumberFormats="0" applyBorderFormats="0" applyFontFormats="0" applyPatternFormats="0" applyAlignmentFormats="0" applyWidthHeightFormats="0"/>
</file>

<file path=xl/queryTables/queryTable13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1850_A155_D144" connectionId="1511" xr16:uid="{00000000-0016-0000-4A00-000035050000}" autoFormatId="16" applyNumberFormats="0" applyBorderFormats="0" applyFontFormats="0" applyPatternFormats="0" applyAlignmentFormats="0" applyWidthHeightFormats="0"/>
</file>

<file path=xl/queryTables/queryTable13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2030_A116_D106" connectionId="1521" xr16:uid="{00000000-0016-0000-4A00-00003D050000}" autoFormatId="16" applyNumberFormats="0" applyBorderFormats="0" applyFontFormats="0" applyPatternFormats="0" applyAlignmentFormats="0" applyWidthHeightFormats="0"/>
</file>

<file path=xl/queryTables/queryTable13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1740_A170_D184" connectionId="1504" xr16:uid="{00000000-0016-0000-4A00-000037050000}" autoFormatId="16" applyNumberFormats="0" applyBorderFormats="0" applyFontFormats="0" applyPatternFormats="0" applyAlignmentFormats="0" applyWidthHeightFormats="0"/>
</file>

<file path=xl/queryTables/queryTable13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2250_A068_D158" connectionId="1535" xr16:uid="{00000000-0016-0000-4A00-000043050000}" autoFormatId="16" applyNumberFormats="0" applyBorderFormats="0" applyFontFormats="0" applyPatternFormats="0" applyAlignmentFormats="0" applyWidthHeightFormats="0"/>
</file>

<file path=xl/queryTables/queryTable13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2300_A066_D166" connectionId="1536" xr16:uid="{00000000-0016-0000-4A00-000030050000}" autoFormatId="16" applyNumberFormats="0" applyBorderFormats="0" applyFontFormats="0" applyPatternFormats="0" applyAlignmentFormats="0" applyWidthHeightFormats="0"/>
</file>

<file path=xl/queryTables/queryTable13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2000_A130_D112" connectionId="1518" xr16:uid="{00000000-0016-0000-4A00-000046050000}" autoFormatId="16" applyNumberFormats="0" applyBorderFormats="0" applyFontFormats="0" applyPatternFormats="0" applyAlignmentFormats="0" applyWidthHeightFormats="0"/>
</file>

<file path=xl/queryTables/queryTable13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2050_A106_D110" connectionId="1523" xr16:uid="{00000000-0016-0000-4A00-00002C050000}" autoFormatId="16" applyNumberFormats="0" applyBorderFormats="0" applyFontFormats="0" applyPatternFormats="0" applyAlignmentFormats="0" applyWidthHeightFormats="0"/>
</file>

<file path=xl/queryTables/queryTable13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2210_A079_D134" connectionId="1531" xr16:uid="{00000000-0016-0000-4A00-000032050000}" autoFormatId="16" applyNumberFormats="0" applyBorderFormats="0" applyFontFormats="0" applyPatternFormats="0" applyAlignmentFormats="0" applyWidthHeightFormats="0"/>
</file>

<file path=xl/queryTables/queryTable13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1910_A148_D134" connectionId="1513" xr16:uid="{00000000-0016-0000-4A00-00002D050000}" autoFormatId="16" applyNumberFormats="0" applyBorderFormats="0" applyFontFormats="0" applyPatternFormats="0" applyAlignmentFormats="0" applyWidthHeightFormats="0"/>
</file>

<file path=xl/queryTables/queryTable13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2040_A112_D106" connectionId="1522" xr16:uid="{00000000-0016-0000-4A00-00002E050000}" autoFormatId="16" applyNumberFormats="0" applyBorderFormats="0" applyFontFormats="0" applyPatternFormats="0" applyAlignmentFormats="0" applyWidthHeightFormats="0"/>
</file>

<file path=xl/queryTables/queryTable13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1800_A168_D175" connectionId="1506" xr16:uid="{00000000-0016-0000-4A00-000036050000}" autoFormatId="16" applyNumberFormats="0" applyBorderFormats="0" applyFontFormats="0" applyPatternFormats="0" applyAlignmentFormats="0" applyWidthHeightFormats="0"/>
</file>

<file path=xl/queryTables/queryTable13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2140_A087_D122" connectionId="1528" xr16:uid="{00000000-0016-0000-4A00-000029050000}" autoFormatId="16" applyNumberFormats="0" applyBorderFormats="0" applyFontFormats="0" applyPatternFormats="0" applyAlignmentFormats="0" applyWidthHeightFormats="0"/>
</file>

<file path=xl/queryTables/queryTable13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1900_A151_D138" connectionId="1512" xr16:uid="{00000000-0016-0000-4A00-00003E050000}" autoFormatId="16" applyNumberFormats="0" applyBorderFormats="0" applyFontFormats="0" applyPatternFormats="0" applyAlignmentFormats="0" applyWidthHeightFormats="0"/>
</file>

<file path=xl/queryTables/queryTable13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2230_A071_D146" connectionId="1533" xr16:uid="{00000000-0016-0000-4A00-000042050000}" autoFormatId="16" applyNumberFormats="0" applyBorderFormats="0" applyFontFormats="0" applyPatternFormats="0" applyAlignmentFormats="0" applyWidthHeightFormats="0"/>
</file>

<file path=xl/queryTables/queryTable13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2240_A070_D153" connectionId="1534" xr16:uid="{00000000-0016-0000-4A00-00002A050000}" autoFormatId="16" applyNumberFormats="0" applyBorderFormats="0" applyFontFormats="0" applyPatternFormats="0" applyAlignmentFormats="0" applyWidthHeightFormats="0"/>
</file>

<file path=xl/queryTables/queryTable13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2008251750_A168_D178" connectionId="1505" xr16:uid="{00000000-0016-0000-4A00-000028050000}" autoFormatId="16" applyNumberFormats="0" applyBorderFormats="0" applyFontFormats="0" applyPatternFormats="0" applyAlignmentFormats="0" applyWidthHeightFormats="0"/>
</file>

<file path=xl/queryTables/queryTable13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0817_A187_D052" connectionId="596" xr16:uid="{00000000-0016-0000-4B00-00004D050000}" autoFormatId="16" applyNumberFormats="0" applyBorderFormats="0" applyFontFormats="0" applyPatternFormats="0" applyAlignmentFormats="0" applyWidthHeightFormats="0"/>
</file>

<file path=xl/queryTables/queryTable13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0837_A191_D044" connectionId="598" xr16:uid="{00000000-0016-0000-4B00-000052050000}" autoFormatId="16" applyNumberFormats="0" applyBorderFormats="0" applyFontFormats="0" applyPatternFormats="0" applyAlignmentFormats="0" applyWidthHeightFormats="0"/>
</file>

<file path=xl/queryTables/queryTable13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0827_A188_D047" connectionId="597" xr16:uid="{00000000-0016-0000-4B00-000054050000}" autoFormatId="16" applyNumberFormats="0" applyBorderFormats="0" applyFontFormats="0" applyPatternFormats="0" applyAlignmentFormats="0" applyWidthHeightFormats="0"/>
</file>

<file path=xl/queryTables/queryTable13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017_A239_D010" connectionId="608" xr16:uid="{00000000-0016-0000-4B00-00004F050000}" autoFormatId="16" applyNumberFormats="0" applyBorderFormats="0" applyFontFormats="0" applyPatternFormats="0" applyAlignmentFormats="0" applyWidthHeightFormats="0"/>
</file>

<file path=xl/queryTables/queryTable13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0907_A195_D036" connectionId="601" xr16:uid="{00000000-0016-0000-4B00-00004B050000}" autoFormatId="16" applyNumberFormats="0" applyBorderFormats="0" applyFontFormats="0" applyPatternFormats="0" applyAlignmentFormats="0" applyWidthHeightFormats="0"/>
</file>

<file path=xl/queryTables/queryTable13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007_A229_D016" connectionId="607" xr16:uid="{00000000-0016-0000-4B00-000050050000}" autoFormatId="16" applyNumberFormats="0" applyBorderFormats="0" applyFontFormats="0" applyPatternFormats="0" applyAlignmentFormats="0" applyWidthHeightFormats="0"/>
</file>

<file path=xl/queryTables/queryTable13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0947_A212_D020" connectionId="605" xr16:uid="{00000000-0016-0000-4B00-000051050000}" autoFormatId="16" applyNumberFormats="0" applyBorderFormats="0" applyFontFormats="0" applyPatternFormats="0" applyAlignmentFormats="0" applyWidthHeightFormats="0"/>
</file>

<file path=xl/queryTables/queryTable13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0847_A193_D043" connectionId="599" xr16:uid="{00000000-0016-0000-4B00-00004A050000}" autoFormatId="16" applyNumberFormats="0" applyBorderFormats="0" applyFontFormats="0" applyPatternFormats="0" applyAlignmentFormats="0" applyWidthHeightFormats="0"/>
</file>

<file path=xl/queryTables/queryTable13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0857_A192_D042" connectionId="600" xr16:uid="{00000000-0016-0000-4B00-000053050000}" autoFormatId="16" applyNumberFormats="0" applyBorderFormats="0" applyFontFormats="0" applyPatternFormats="0" applyAlignmentFormats="0" applyWidthHeightFormats="0"/>
</file>

<file path=xl/queryTables/queryTable13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0957_A220_D016" connectionId="606" xr16:uid="{00000000-0016-0000-4B00-000055050000}" autoFormatId="16" applyNumberFormats="0" applyBorderFormats="0" applyFontFormats="0" applyPatternFormats="0" applyAlignmentFormats="0" applyWidthHeightFormats="0"/>
</file>

<file path=xl/queryTables/queryTable13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0927_A200_D024" connectionId="603" xr16:uid="{00000000-0016-0000-4B00-000049050000}" autoFormatId="16" applyNumberFormats="0" applyBorderFormats="0" applyFontFormats="0" applyPatternFormats="0" applyAlignmentFormats="0" applyWidthHeightFormats="0"/>
</file>

<file path=xl/queryTables/queryTable13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0917_A198_D030" connectionId="602" xr16:uid="{00000000-0016-0000-4B00-00004E050000}" autoFormatId="16" applyNumberFormats="0" applyBorderFormats="0" applyFontFormats="0" applyPatternFormats="0" applyAlignmentFormats="0" applyWidthHeightFormats="0"/>
</file>

<file path=xl/queryTables/queryTable13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0937_A206_D023" connectionId="604" xr16:uid="{00000000-0016-0000-4B00-00004C050000}" autoFormatId="16" applyNumberFormats="0" applyBorderFormats="0" applyFontFormats="0" applyPatternFormats="0" applyAlignmentFormats="0" applyWidthHeightFormats="0"/>
</file>

<file path=xl/queryTables/queryTable13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347_A281_D057" connectionId="626" xr16:uid="{00000000-0016-0000-4C00-000057050000}" autoFormatId="16" applyNumberFormats="0" applyBorderFormats="0" applyFontFormats="0" applyPatternFormats="0" applyAlignmentFormats="0" applyWidthHeightFormats="0"/>
</file>

<file path=xl/queryTables/queryTable13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247_A251_D049" connectionId="619" xr16:uid="{00000000-0016-0000-4C00-000062050000}" autoFormatId="16" applyNumberFormats="0" applyBorderFormats="0" applyFontFormats="0" applyPatternFormats="0" applyAlignmentFormats="0" applyWidthHeightFormats="0"/>
</file>

<file path=xl/queryTables/queryTable13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137_A209_D058" connectionId="612" xr16:uid="{00000000-0016-0000-4C00-00005C050000}" autoFormatId="16" applyNumberFormats="0" applyBorderFormats="0" applyFontFormats="0" applyPatternFormats="0" applyAlignmentFormats="0" applyWidthHeightFormats="0"/>
</file>

<file path=xl/queryTables/queryTable13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257_A252_D053" connectionId="620" xr16:uid="{00000000-0016-0000-4C00-000064050000}" autoFormatId="16" applyNumberFormats="0" applyBorderFormats="0" applyFontFormats="0" applyPatternFormats="0" applyAlignmentFormats="0" applyWidthHeightFormats="0"/>
</file>

<file path=xl/queryTables/queryTable13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237_A247_D049" connectionId="618" xr16:uid="{00000000-0016-0000-4C00-000063050000}" autoFormatId="16" applyNumberFormats="0" applyBorderFormats="0" applyFontFormats="0" applyPatternFormats="0" applyAlignmentFormats="0" applyWidthHeightFormats="0"/>
</file>

<file path=xl/queryTables/queryTable13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327_A273_D054" connectionId="623" xr16:uid="{00000000-0016-0000-4C00-00005A050000}" autoFormatId="16" applyNumberFormats="0" applyBorderFormats="0" applyFontFormats="0" applyPatternFormats="0" applyAlignmentFormats="0" applyWidthHeightFormats="0"/>
</file>

<file path=xl/queryTables/queryTable13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217_A235_D051" connectionId="616" xr16:uid="{00000000-0016-0000-4C00-000056050000}" autoFormatId="16" applyNumberFormats="0" applyBorderFormats="0" applyFontFormats="0" applyPatternFormats="0" applyAlignmentFormats="0" applyWidthHeightFormats="0"/>
</file>

<file path=xl/queryTables/queryTable13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417_A290_D061" connectionId="632" xr16:uid="{00000000-0016-0000-4C00-000061050000}" autoFormatId="16" applyNumberFormats="0" applyBorderFormats="0" applyFontFormats="0" applyPatternFormats="0" applyAlignmentFormats="0" applyWidthHeightFormats="0"/>
</file>

<file path=xl/queryTables/queryTable13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337_A276_D059" connectionId="624" xr16:uid="{00000000-0016-0000-4C00-00005F050000}" autoFormatId="16" applyNumberFormats="0" applyBorderFormats="0" applyFontFormats="0" applyPatternFormats="0" applyAlignmentFormats="0" applyWidthHeightFormats="0"/>
</file>

<file path=xl/queryTables/queryTable13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127_A206_D061" connectionId="611" xr16:uid="{00000000-0016-0000-4C00-000067050000}" autoFormatId="16" applyNumberFormats="0" applyBorderFormats="0" applyFontFormats="0" applyPatternFormats="0" applyAlignmentFormats="0" applyWidthHeightFormats="0"/>
</file>

<file path=xl/queryTables/queryTable13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117_A208_D066" connectionId="610" xr16:uid="{00000000-0016-0000-4C00-000069050000}" autoFormatId="16" applyNumberFormats="0" applyBorderFormats="0" applyFontFormats="0" applyPatternFormats="0" applyAlignmentFormats="0" applyWidthHeightFormats="0"/>
</file>

<file path=xl/queryTables/queryTable13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317_A263_D051" connectionId="622" xr16:uid="{00000000-0016-0000-4C00-000066050000}" autoFormatId="16" applyNumberFormats="0" applyBorderFormats="0" applyFontFormats="0" applyPatternFormats="0" applyAlignmentFormats="0" applyWidthHeightFormats="0"/>
</file>

<file path=xl/queryTables/queryTable13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207_A225_D054" connectionId="615" xr16:uid="{00000000-0016-0000-4C00-00005B050000}" autoFormatId="16" applyNumberFormats="0" applyBorderFormats="0" applyFontFormats="0" applyPatternFormats="0" applyAlignmentFormats="0" applyWidthHeightFormats="0"/>
</file>

<file path=xl/queryTables/queryTable13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157_A222_D057" connectionId="614" xr16:uid="{00000000-0016-0000-4C00-000068050000}" autoFormatId="16" applyNumberFormats="0" applyBorderFormats="0" applyFontFormats="0" applyPatternFormats="0" applyAlignmentFormats="0" applyWidthHeightFormats="0"/>
</file>

<file path=xl/queryTables/queryTable13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407_A287_D059" connectionId="630" xr16:uid="{00000000-0016-0000-4C00-000065050000}" autoFormatId="16" applyNumberFormats="0" applyBorderFormats="0" applyFontFormats="0" applyPatternFormats="0" applyAlignmentFormats="0" applyWidthHeightFormats="0"/>
</file>

<file path=xl/queryTables/queryTable13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357_A285_D057" connectionId="628" xr16:uid="{00000000-0016-0000-4C00-000059050000}" autoFormatId="16" applyNumberFormats="0" applyBorderFormats="0" applyFontFormats="0" applyPatternFormats="0" applyAlignmentFormats="0" applyWidthHeightFormats="0"/>
</file>

<file path=xl/queryTables/queryTable13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307_A258_D050" connectionId="621" xr16:uid="{00000000-0016-0000-4C00-00005D050000}" autoFormatId="16" applyNumberFormats="0" applyBorderFormats="0" applyFontFormats="0" applyPatternFormats="0" applyAlignmentFormats="0" applyWidthHeightFormats="0"/>
</file>

<file path=xl/queryTables/queryTable13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427_A293_D060" connectionId="634" xr16:uid="{00000000-0016-0000-4C00-000058050000}" autoFormatId="16" applyNumberFormats="0" applyBorderFormats="0" applyFontFormats="0" applyPatternFormats="0" applyAlignmentFormats="0" applyWidthHeightFormats="0"/>
</file>

<file path=xl/queryTables/queryTable13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227_A240_D052" connectionId="617" xr16:uid="{00000000-0016-0000-4C00-00005E050000}" autoFormatId="16" applyNumberFormats="0" applyBorderFormats="0" applyFontFormats="0" applyPatternFormats="0" applyAlignmentFormats="0" applyWidthHeightFormats="0"/>
</file>

<file path=xl/queryTables/queryTable13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107_A207_D074" connectionId="609" xr16:uid="{00000000-0016-0000-4C00-000060050000}" autoFormatId="16" applyNumberFormats="0" applyBorderFormats="0" applyFontFormats="0" applyPatternFormats="0" applyAlignmentFormats="0" applyWidthHeightFormats="0"/>
</file>

<file path=xl/queryTables/queryTable13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147_A218_D058" connectionId="613" xr16:uid="{00000000-0016-0000-4C00-00006A050000}" autoFormatId="16" applyNumberFormats="0" applyBorderFormats="0" applyFontFormats="0" applyPatternFormats="0" applyAlignmentFormats="0" applyWidthHeightFormats="0"/>
</file>

<file path=xl/queryTables/queryTable13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81557_A059_D130" connectionId="651" xr16:uid="{00000000-0016-0000-4D00-000073050000}" autoFormatId="16" applyNumberFormats="0" applyBorderFormats="0" applyFontFormats="0" applyPatternFormats="0" applyAlignmentFormats="0" applyWidthHeightFormats="0"/>
</file>

<file path=xl/queryTables/queryTable13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81407_A066_D091" connectionId="640" xr16:uid="{00000000-0016-0000-4D00-00006F050000}" autoFormatId="16" applyNumberFormats="0" applyBorderFormats="0" applyFontFormats="0" applyPatternFormats="0" applyAlignmentFormats="0" applyWidthHeightFormats="0"/>
</file>

<file path=xl/queryTables/queryTable13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81547_A060_D125" connectionId="650" xr16:uid="{00000000-0016-0000-4D00-00006E050000}" autoFormatId="16" applyNumberFormats="0" applyBorderFormats="0" applyFontFormats="0" applyPatternFormats="0" applyAlignmentFormats="0" applyWidthHeightFormats="0"/>
</file>

<file path=xl/queryTables/queryTable13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81537_A061_D120" connectionId="649" xr16:uid="{00000000-0016-0000-4D00-000074050000}" autoFormatId="16" applyNumberFormats="0" applyBorderFormats="0" applyFontFormats="0" applyPatternFormats="0" applyAlignmentFormats="0" applyWidthHeightFormats="0"/>
</file>

<file path=xl/queryTables/queryTable13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81517_A062_D112" connectionId="647" xr16:uid="{00000000-0016-0000-4D00-000077050000}" autoFormatId="16" applyNumberFormats="0" applyBorderFormats="0" applyFontFormats="0" applyPatternFormats="0" applyAlignmentFormats="0" applyWidthHeightFormats="0"/>
</file>

<file path=xl/queryTables/queryTable13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81437_A064_D100" connectionId="643" xr16:uid="{00000000-0016-0000-4D00-000076050000}" autoFormatId="16" applyNumberFormats="0" applyBorderFormats="0" applyFontFormats="0" applyPatternFormats="0" applyAlignmentFormats="0" applyWidthHeightFormats="0"/>
</file>

<file path=xl/queryTables/queryTable13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81427_A064_D098" connectionId="642" xr16:uid="{00000000-0016-0000-4D00-00006D050000}" autoFormatId="16" applyNumberFormats="0" applyBorderFormats="0" applyFontFormats="0" applyPatternFormats="0" applyAlignmentFormats="0" applyWidthHeightFormats="0"/>
</file>

<file path=xl/queryTables/queryTable13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81507_A061_D104" connectionId="646" xr16:uid="{00000000-0016-0000-4D00-000075050000}" autoFormatId="16" applyNumberFormats="0" applyBorderFormats="0" applyFontFormats="0" applyPatternFormats="0" applyAlignmentFormats="0" applyWidthHeightFormats="0"/>
</file>

<file path=xl/queryTables/queryTable13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81607_A059_D138" connectionId="653" xr16:uid="{00000000-0016-0000-4D00-000070050000}" autoFormatId="16" applyNumberFormats="0" applyBorderFormats="0" applyFontFormats="0" applyPatternFormats="0" applyAlignmentFormats="0" applyWidthHeightFormats="0"/>
</file>

<file path=xl/queryTables/queryTable13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81447_A063_D102" connectionId="644" xr16:uid="{00000000-0016-0000-4D00-00006C050000}" autoFormatId="16" applyNumberFormats="0" applyBorderFormats="0" applyFontFormats="0" applyPatternFormats="0" applyAlignmentFormats="0" applyWidthHeightFormats="0"/>
</file>

<file path=xl/queryTables/queryTable13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81417_A065_D095" connectionId="641" xr16:uid="{00000000-0016-0000-4D00-00006B050000}" autoFormatId="16" applyNumberFormats="0" applyBorderFormats="0" applyFontFormats="0" applyPatternFormats="0" applyAlignmentFormats="0" applyWidthHeightFormats="0"/>
</file>

<file path=xl/queryTables/queryTable13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81527_A062_D115" connectionId="648" xr16:uid="{00000000-0016-0000-4D00-000071050000}" autoFormatId="16" applyNumberFormats="0" applyBorderFormats="0" applyFontFormats="0" applyPatternFormats="0" applyAlignmentFormats="0" applyWidthHeightFormats="0"/>
</file>

<file path=xl/queryTables/queryTable14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81457_A061_D102" connectionId="645" xr16:uid="{00000000-0016-0000-4D00-000072050000}" autoFormatId="16" applyNumberFormats="0" applyBorderFormats="0" applyFontFormats="0" applyPatternFormats="0" applyAlignmentFormats="0" applyWidthHeightFormats="0"/>
</file>

<file path=xl/queryTables/queryTable14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81647_A021_D066" connectionId="657" xr16:uid="{00000000-0016-0000-4E00-000078050000}" autoFormatId="16" applyNumberFormats="0" applyBorderFormats="0" applyFontFormats="0" applyPatternFormats="0" applyAlignmentFormats="0" applyWidthHeightFormats="0"/>
</file>

<file path=xl/queryTables/queryTable14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81807_A027_D096" connectionId="665" xr16:uid="{00000000-0016-0000-4E00-000086050000}" autoFormatId="16" applyNumberFormats="0" applyBorderFormats="0" applyFontFormats="0" applyPatternFormats="0" applyAlignmentFormats="0" applyWidthHeightFormats="0"/>
</file>

<file path=xl/queryTables/queryTable14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81747_A025_D092" connectionId="663" xr16:uid="{00000000-0016-0000-4E00-000082050000}" autoFormatId="16" applyNumberFormats="0" applyBorderFormats="0" applyFontFormats="0" applyPatternFormats="0" applyAlignmentFormats="0" applyWidthHeightFormats="0"/>
</file>

<file path=xl/queryTables/queryTable14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81757_A025_D098" connectionId="664" xr16:uid="{00000000-0016-0000-4E00-000080050000}" autoFormatId="16" applyNumberFormats="0" applyBorderFormats="0" applyFontFormats="0" applyPatternFormats="0" applyAlignmentFormats="0" applyWidthHeightFormats="0"/>
</file>

<file path=xl/queryTables/queryTable14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81637_A020_D058" connectionId="656" xr16:uid="{00000000-0016-0000-4E00-000087050000}" autoFormatId="16" applyNumberFormats="0" applyBorderFormats="0" applyFontFormats="0" applyPatternFormats="0" applyAlignmentFormats="0" applyWidthHeightFormats="0"/>
</file>

<file path=xl/queryTables/queryTable14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81727_A023_D081" connectionId="661" xr16:uid="{00000000-0016-0000-4E00-00007B050000}" autoFormatId="16" applyNumberFormats="0" applyBorderFormats="0" applyFontFormats="0" applyPatternFormats="0" applyAlignmentFormats="0" applyWidthHeightFormats="0"/>
</file>

<file path=xl/queryTables/queryTable14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81607_A019_D048" connectionId="652" xr16:uid="{00000000-0016-0000-4E00-000079050000}" autoFormatId="16" applyNumberFormats="0" applyBorderFormats="0" applyFontFormats="0" applyPatternFormats="0" applyAlignmentFormats="0" applyWidthHeightFormats="0"/>
</file>

<file path=xl/queryTables/queryTable14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81837_A029_D100" connectionId="668" xr16:uid="{00000000-0016-0000-4E00-000088050000}" autoFormatId="16" applyNumberFormats="0" applyBorderFormats="0" applyFontFormats="0" applyPatternFormats="0" applyAlignmentFormats="0" applyWidthHeightFormats="0"/>
</file>

<file path=xl/queryTables/queryTable14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81707_A022_D071" connectionId="659" xr16:uid="{00000000-0016-0000-4E00-000083050000}" autoFormatId="16" applyNumberFormats="0" applyBorderFormats="0" applyFontFormats="0" applyPatternFormats="0" applyAlignmentFormats="0" applyWidthHeightFormats="0"/>
</file>

<file path=xl/queryTables/queryTable14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81827_A028_D098" connectionId="667" xr16:uid="{00000000-0016-0000-4E00-00007C050000}" autoFormatId="16" applyNumberFormats="0" applyBorderFormats="0" applyFontFormats="0" applyPatternFormats="0" applyAlignmentFormats="0" applyWidthHeightFormats="0"/>
</file>

<file path=xl/queryTables/queryTable14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81817_A029_D096" connectionId="666" xr16:uid="{00000000-0016-0000-4E00-00007D050000}" autoFormatId="16" applyNumberFormats="0" applyBorderFormats="0" applyFontFormats="0" applyPatternFormats="0" applyAlignmentFormats="0" applyWidthHeightFormats="0"/>
</file>

<file path=xl/queryTables/queryTable14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81737_A024_D085" connectionId="662" xr16:uid="{00000000-0016-0000-4E00-00007E050000}" autoFormatId="16" applyNumberFormats="0" applyBorderFormats="0" applyFontFormats="0" applyPatternFormats="0" applyAlignmentFormats="0" applyWidthHeightFormats="0"/>
</file>

<file path=xl/queryTables/queryTable14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81847_A029_D106" connectionId="669" xr16:uid="{00000000-0016-0000-4E00-00007F050000}" autoFormatId="16" applyNumberFormats="0" applyBorderFormats="0" applyFontFormats="0" applyPatternFormats="0" applyAlignmentFormats="0" applyWidthHeightFormats="0"/>
</file>

<file path=xl/queryTables/queryTable14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81657_A021_D070" connectionId="658" xr16:uid="{00000000-0016-0000-4E00-000081050000}" autoFormatId="16" applyNumberFormats="0" applyBorderFormats="0" applyFontFormats="0" applyPatternFormats="0" applyAlignmentFormats="0" applyWidthHeightFormats="0"/>
</file>

<file path=xl/queryTables/queryTable14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81627_A021_D055" connectionId="655" xr16:uid="{00000000-0016-0000-4E00-000085050000}" autoFormatId="16" applyNumberFormats="0" applyBorderFormats="0" applyFontFormats="0" applyPatternFormats="0" applyAlignmentFormats="0" applyWidthHeightFormats="0"/>
</file>

<file path=xl/queryTables/queryTable14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81717_A022_D076" connectionId="660" xr16:uid="{00000000-0016-0000-4E00-00007A050000}" autoFormatId="16" applyNumberFormats="0" applyBorderFormats="0" applyFontFormats="0" applyPatternFormats="0" applyAlignmentFormats="0" applyWidthHeightFormats="0"/>
</file>

<file path=xl/queryTables/queryTable14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81617_A020_D051" connectionId="654" xr16:uid="{00000000-0016-0000-4E00-000084050000}" autoFormatId="16" applyNumberFormats="0" applyBorderFormats="0" applyFontFormats="0" applyPatternFormats="0" applyAlignmentFormats="0" applyWidthHeightFormats="0"/>
</file>

<file path=xl/queryTables/queryTable14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40907_A130_D023" connectionId="702" xr16:uid="{00000000-0016-0000-4F00-00008E050000}" autoFormatId="16" applyNumberFormats="0" applyBorderFormats="0" applyFontFormats="0" applyPatternFormats="0" applyAlignmentFormats="0" applyWidthHeightFormats="0"/>
</file>

<file path=xl/queryTables/queryTable14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41157_A128_D125" connectionId="718" xr16:uid="{00000000-0016-0000-4F00-0000A0050000}" autoFormatId="16" applyNumberFormats="0" applyBorderFormats="0" applyFontFormats="0" applyPatternFormats="0" applyAlignmentFormats="0" applyWidthHeightFormats="0"/>
</file>

<file path=xl/queryTables/queryTable14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41117_A129_D103" connectionId="714" xr16:uid="{00000000-0016-0000-4F00-00009E050000}" autoFormatId="16" applyNumberFormats="0" applyBorderFormats="0" applyFontFormats="0" applyPatternFormats="0" applyAlignmentFormats="0" applyWidthHeightFormats="0"/>
</file>

<file path=xl/queryTables/queryTable14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40937_A131_D038" connectionId="705" xr16:uid="{00000000-0016-0000-4F00-000091050000}" autoFormatId="16" applyNumberFormats="0" applyBorderFormats="0" applyFontFormats="0" applyPatternFormats="0" applyAlignmentFormats="0" applyWidthHeightFormats="0"/>
</file>

<file path=xl/queryTables/queryTable14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40947_A131_D044" connectionId="706" xr16:uid="{00000000-0016-0000-4F00-000096050000}" autoFormatId="16" applyNumberFormats="0" applyBorderFormats="0" applyFontFormats="0" applyPatternFormats="0" applyAlignmentFormats="0" applyWidthHeightFormats="0"/>
</file>

<file path=xl/queryTables/queryTable14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40817_A258_D003" connectionId="697" xr16:uid="{00000000-0016-0000-4F00-00008B050000}" autoFormatId="16" applyNumberFormats="0" applyBorderFormats="0" applyFontFormats="0" applyPatternFormats="0" applyAlignmentFormats="0" applyWidthHeightFormats="0"/>
</file>

<file path=xl/queryTables/queryTable14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41127_A129_D107" connectionId="715" xr16:uid="{00000000-0016-0000-4F00-00008F050000}" autoFormatId="16" applyNumberFormats="0" applyBorderFormats="0" applyFontFormats="0" applyPatternFormats="0" applyAlignmentFormats="0" applyWidthHeightFormats="0"/>
</file>

<file path=xl/queryTables/queryTable14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41147_A128_D119" connectionId="717" xr16:uid="{00000000-0016-0000-4F00-000094050000}" autoFormatId="16" applyNumberFormats="0" applyBorderFormats="0" applyFontFormats="0" applyPatternFormats="0" applyAlignmentFormats="0" applyWidthHeightFormats="0"/>
</file>

<file path=xl/queryTables/queryTable14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41207_A128_D132" connectionId="719" xr16:uid="{00000000-0016-0000-4F00-000099050000}" autoFormatId="16" applyNumberFormats="0" applyBorderFormats="0" applyFontFormats="0" applyPatternFormats="0" applyAlignmentFormats="0" applyWidthHeightFormats="0"/>
</file>

<file path=xl/queryTables/queryTable14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41037_A131_D073" connectionId="711" xr16:uid="{00000000-0016-0000-4F00-000098050000}" autoFormatId="16" applyNumberFormats="0" applyBorderFormats="0" applyFontFormats="0" applyPatternFormats="0" applyAlignmentFormats="0" applyWidthHeightFormats="0"/>
</file>

<file path=xl/queryTables/queryTable14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41047_A130_D079" connectionId="712" xr16:uid="{00000000-0016-0000-4F00-00008C050000}" autoFormatId="16" applyNumberFormats="0" applyBorderFormats="0" applyFontFormats="0" applyPatternFormats="0" applyAlignmentFormats="0" applyWidthHeightFormats="0"/>
</file>

<file path=xl/queryTables/queryTable14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41217_A129_D142" connectionId="720" xr16:uid="{00000000-0016-0000-4F00-000097050000}" autoFormatId="16" applyNumberFormats="0" applyBorderFormats="0" applyFontFormats="0" applyPatternFormats="0" applyAlignmentFormats="0" applyWidthHeightFormats="0"/>
</file>

<file path=xl/queryTables/queryTable14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41137_A130_D110" connectionId="716" xr16:uid="{00000000-0016-0000-4F00-000089050000}" autoFormatId="16" applyNumberFormats="0" applyBorderFormats="0" applyFontFormats="0" applyPatternFormats="0" applyAlignmentFormats="0" applyWidthHeightFormats="0"/>
</file>

<file path=xl/queryTables/queryTable14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41007_A131_D056" connectionId="708" xr16:uid="{00000000-0016-0000-4F00-00009B050000}" autoFormatId="16" applyNumberFormats="0" applyBorderFormats="0" applyFontFormats="0" applyPatternFormats="0" applyAlignmentFormats="0" applyWidthHeightFormats="0"/>
</file>

<file path=xl/queryTables/queryTable14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40917_A130_D029" connectionId="703" xr16:uid="{00000000-0016-0000-4F00-00008D050000}" autoFormatId="16" applyNumberFormats="0" applyBorderFormats="0" applyFontFormats="0" applyPatternFormats="0" applyAlignmentFormats="0" applyWidthHeightFormats="0"/>
</file>

<file path=xl/queryTables/queryTable14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40927_A132_D033" connectionId="704" xr16:uid="{00000000-0016-0000-4F00-00009A050000}" autoFormatId="16" applyNumberFormats="0" applyBorderFormats="0" applyFontFormats="0" applyPatternFormats="0" applyAlignmentFormats="0" applyWidthHeightFormats="0"/>
</file>

<file path=xl/queryTables/queryTable14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40847_A138_D010" connectionId="700" xr16:uid="{00000000-0016-0000-4F00-000092050000}" autoFormatId="16" applyNumberFormats="0" applyBorderFormats="0" applyFontFormats="0" applyPatternFormats="0" applyAlignmentFormats="0" applyWidthHeightFormats="0"/>
</file>

<file path=xl/queryTables/queryTable14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40857_A136_D015" connectionId="701" xr16:uid="{00000000-0016-0000-4F00-00009D050000}" autoFormatId="16" applyNumberFormats="0" applyBorderFormats="0" applyFontFormats="0" applyPatternFormats="0" applyAlignmentFormats="0" applyWidthHeightFormats="0"/>
</file>

<file path=xl/queryTables/queryTable14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41017_A130_D064" connectionId="709" xr16:uid="{00000000-0016-0000-4F00-000095050000}" autoFormatId="16" applyNumberFormats="0" applyBorderFormats="0" applyFontFormats="0" applyPatternFormats="0" applyAlignmentFormats="0" applyWidthHeightFormats="0"/>
</file>

<file path=xl/queryTables/queryTable14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40827_A157_D005" connectionId="698" xr16:uid="{00000000-0016-0000-4F00-000090050000}" autoFormatId="16" applyNumberFormats="0" applyBorderFormats="0" applyFontFormats="0" applyPatternFormats="0" applyAlignmentFormats="0" applyWidthHeightFormats="0"/>
</file>

<file path=xl/queryTables/queryTable14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41057_A132_D086" connectionId="713" xr16:uid="{00000000-0016-0000-4F00-00009F050000}" autoFormatId="16" applyNumberFormats="0" applyBorderFormats="0" applyFontFormats="0" applyPatternFormats="0" applyAlignmentFormats="0" applyWidthHeightFormats="0"/>
</file>

<file path=xl/queryTables/queryTable14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40957_A129_D049" connectionId="707" xr16:uid="{00000000-0016-0000-4F00-00009C050000}" autoFormatId="16" applyNumberFormats="0" applyBorderFormats="0" applyFontFormats="0" applyPatternFormats="0" applyAlignmentFormats="0" applyWidthHeightFormats="0"/>
</file>

<file path=xl/queryTables/queryTable14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41027_A133_D067" connectionId="710" xr16:uid="{00000000-0016-0000-4F00-00008A050000}" autoFormatId="16" applyNumberFormats="0" applyBorderFormats="0" applyFontFormats="0" applyPatternFormats="0" applyAlignmentFormats="0" applyWidthHeightFormats="0"/>
</file>

<file path=xl/queryTables/queryTable14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40837_A130_D008" connectionId="699" xr16:uid="{00000000-0016-0000-4F00-000093050000}" autoFormatId="16" applyNumberFormats="0" applyBorderFormats="0" applyFontFormats="0" applyPatternFormats="0" applyAlignmentFormats="0" applyWidthHeightFormats="0"/>
</file>

<file path=xl/queryTables/queryTable14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017_A209_D216" connectionId="807" xr16:uid="{00000000-0016-0000-5000-0000B0050000}" autoFormatId="16" applyNumberFormats="0" applyBorderFormats="0" applyFontFormats="0" applyPatternFormats="0" applyAlignmentFormats="0" applyWidthHeightFormats="0"/>
</file>

<file path=xl/queryTables/queryTable14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207_A196_D178" connectionId="822" xr16:uid="{00000000-0016-0000-5000-0000B4050000}" autoFormatId="16" applyNumberFormats="0" applyBorderFormats="0" applyFontFormats="0" applyPatternFormats="0" applyAlignmentFormats="0" applyWidthHeightFormats="0"/>
</file>

<file path=xl/queryTables/queryTable14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157_A197_D182" connectionId="820" xr16:uid="{00000000-0016-0000-5000-0000B8050000}" autoFormatId="16" applyNumberFormats="0" applyBorderFormats="0" applyFontFormats="0" applyPatternFormats="0" applyAlignmentFormats="0" applyWidthHeightFormats="0"/>
</file>

<file path=xl/queryTables/queryTable14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507_A172_D174" connectionId="859" xr16:uid="{00000000-0016-0000-5000-0000C0050000}" autoFormatId="16" applyNumberFormats="0" applyBorderFormats="0" applyFontFormats="0" applyPatternFormats="0" applyAlignmentFormats="0" applyWidthHeightFormats="0"/>
</file>

<file path=xl/queryTables/queryTable14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457_A173_D172" connectionId="857" xr16:uid="{00000000-0016-0000-5000-0000A7050000}" autoFormatId="16" applyNumberFormats="0" applyBorderFormats="0" applyFontFormats="0" applyPatternFormats="0" applyAlignmentFormats="0" applyWidthHeightFormats="0"/>
</file>

<file path=xl/queryTables/queryTable14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347_A186_D168" connectionId="843" xr16:uid="{00000000-0016-0000-5000-0000A6050000}" autoFormatId="16" applyNumberFormats="0" applyBorderFormats="0" applyFontFormats="0" applyPatternFormats="0" applyAlignmentFormats="0" applyWidthHeightFormats="0"/>
</file>

<file path=xl/queryTables/queryTable14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337_A187_D168" connectionId="841" xr16:uid="{00000000-0016-0000-5000-0000A3050000}" autoFormatId="16" applyNumberFormats="0" applyBorderFormats="0" applyFontFormats="0" applyPatternFormats="0" applyAlignmentFormats="0" applyWidthHeightFormats="0"/>
</file>

<file path=xl/queryTables/queryTable14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057_A209_D207" connectionId="811" xr16:uid="{00000000-0016-0000-5000-0000BD050000}" autoFormatId="16" applyNumberFormats="0" applyBorderFormats="0" applyFontFormats="0" applyPatternFormats="0" applyAlignmentFormats="0" applyWidthHeightFormats="0"/>
</file>

<file path=xl/queryTables/queryTable14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247_A192_D171" connectionId="830" xr16:uid="{00000000-0016-0000-5000-0000B2050000}" autoFormatId="16" applyNumberFormats="0" applyBorderFormats="0" applyFontFormats="0" applyPatternFormats="0" applyAlignmentFormats="0" applyWidthHeightFormats="0"/>
</file>

<file path=xl/queryTables/queryTable14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137_A200_D185" connectionId="816" xr16:uid="{00000000-0016-0000-5000-0000BF050000}" autoFormatId="16" applyNumberFormats="0" applyBorderFormats="0" applyFontFormats="0" applyPatternFormats="0" applyAlignmentFormats="0" applyWidthHeightFormats="0"/>
</file>

<file path=xl/queryTables/queryTable14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217_A194_D178" connectionId="824" xr16:uid="{00000000-0016-0000-5000-0000AD050000}" autoFormatId="16" applyNumberFormats="0" applyBorderFormats="0" applyFontFormats="0" applyPatternFormats="0" applyAlignmentFormats="0" applyWidthHeightFormats="0"/>
</file>

<file path=xl/queryTables/queryTable14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537_A168_D171" connectionId="865" xr16:uid="{00000000-0016-0000-5000-0000AC050000}" autoFormatId="16" applyNumberFormats="0" applyBorderFormats="0" applyFontFormats="0" applyPatternFormats="0" applyAlignmentFormats="0" applyWidthHeightFormats="0"/>
</file>

<file path=xl/queryTables/queryTable14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527_A170_D173" connectionId="863" xr16:uid="{00000000-0016-0000-5000-0000B3050000}" autoFormatId="16" applyNumberFormats="0" applyBorderFormats="0" applyFontFormats="0" applyPatternFormats="0" applyAlignmentFormats="0" applyWidthHeightFormats="0"/>
</file>

<file path=xl/queryTables/queryTable14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417_A182_D167" connectionId="849" xr16:uid="{00000000-0016-0000-5000-0000C1050000}" autoFormatId="16" applyNumberFormats="0" applyBorderFormats="0" applyFontFormats="0" applyPatternFormats="0" applyAlignmentFormats="0" applyWidthHeightFormats="0"/>
</file>

<file path=xl/queryTables/queryTable14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037_A207_D207" connectionId="809" xr16:uid="{00000000-0016-0000-5000-0000B1050000}" autoFormatId="16" applyNumberFormats="0" applyBorderFormats="0" applyFontFormats="0" applyPatternFormats="0" applyAlignmentFormats="0" applyWidthHeightFormats="0"/>
</file>

<file path=xl/queryTables/queryTable14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127_A200_D189" connectionId="814" xr16:uid="{00000000-0016-0000-5000-0000A4050000}" autoFormatId="16" applyNumberFormats="0" applyBorderFormats="0" applyFontFormats="0" applyPatternFormats="0" applyAlignmentFormats="0" applyWidthHeightFormats="0"/>
</file>

<file path=xl/queryTables/queryTable14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107_A203_D194" connectionId="812" xr16:uid="{00000000-0016-0000-5000-0000A1050000}" autoFormatId="16" applyNumberFormats="0" applyBorderFormats="0" applyFontFormats="0" applyPatternFormats="0" applyAlignmentFormats="0" applyWidthHeightFormats="0"/>
</file>

<file path=xl/queryTables/queryTable14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257_A190_D169" connectionId="832" xr16:uid="{00000000-0016-0000-5000-0000BE050000}" autoFormatId="16" applyNumberFormats="0" applyBorderFormats="0" applyFontFormats="0" applyPatternFormats="0" applyAlignmentFormats="0" applyWidthHeightFormats="0"/>
</file>

<file path=xl/queryTables/queryTable14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447_A175_D172" connectionId="855" xr16:uid="{00000000-0016-0000-5000-0000AE050000}" autoFormatId="16" applyNumberFormats="0" applyBorderFormats="0" applyFontFormats="0" applyPatternFormats="0" applyAlignmentFormats="0" applyWidthHeightFormats="0"/>
</file>

<file path=xl/queryTables/queryTable14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357_A184_D168" connectionId="845" xr16:uid="{00000000-0016-0000-5000-0000B6050000}" autoFormatId="16" applyNumberFormats="0" applyBorderFormats="0" applyFontFormats="0" applyPatternFormats="0" applyAlignmentFormats="0" applyWidthHeightFormats="0"/>
</file>

<file path=xl/queryTables/queryTable14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237_A194_D172" connectionId="829" xr16:uid="{00000000-0016-0000-5000-0000B9050000}" autoFormatId="16" applyNumberFormats="0" applyBorderFormats="0" applyFontFormats="0" applyPatternFormats="0" applyAlignmentFormats="0" applyWidthHeightFormats="0"/>
</file>

<file path=xl/queryTables/queryTable14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317_A189_D170" connectionId="837" xr16:uid="{00000000-0016-0000-5000-0000BC050000}" autoFormatId="16" applyNumberFormats="0" applyBorderFormats="0" applyFontFormats="0" applyPatternFormats="0" applyAlignmentFormats="0" applyWidthHeightFormats="0"/>
</file>

<file path=xl/queryTables/queryTable14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307_A190_D166" connectionId="834" xr16:uid="{00000000-0016-0000-5000-0000A9050000}" autoFormatId="16" applyNumberFormats="0" applyBorderFormats="0" applyFontFormats="0" applyPatternFormats="0" applyAlignmentFormats="0" applyWidthHeightFormats="0"/>
</file>

<file path=xl/queryTables/queryTable14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327_A188_D169" connectionId="838" xr16:uid="{00000000-0016-0000-5000-0000BA050000}" autoFormatId="16" applyNumberFormats="0" applyBorderFormats="0" applyFontFormats="0" applyPatternFormats="0" applyAlignmentFormats="0" applyWidthHeightFormats="0"/>
</file>

<file path=xl/queryTables/queryTable14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517_A171_D175" connectionId="861" xr16:uid="{00000000-0016-0000-5000-0000A5050000}" autoFormatId="16" applyNumberFormats="0" applyBorderFormats="0" applyFontFormats="0" applyPatternFormats="0" applyAlignmentFormats="0" applyWidthHeightFormats="0"/>
</file>

<file path=xl/queryTables/queryTable14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047_A210_D211" connectionId="810" xr16:uid="{00000000-0016-0000-5000-0000AB050000}" autoFormatId="16" applyNumberFormats="0" applyBorderFormats="0" applyFontFormats="0" applyPatternFormats="0" applyAlignmentFormats="0" applyWidthHeightFormats="0"/>
</file>

<file path=xl/queryTables/queryTable14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437_A178_D166" connectionId="853" xr16:uid="{00000000-0016-0000-5000-0000AA050000}" autoFormatId="16" applyNumberFormats="0" applyBorderFormats="0" applyFontFormats="0" applyPatternFormats="0" applyAlignmentFormats="0" applyWidthHeightFormats="0"/>
</file>

<file path=xl/queryTables/queryTable14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027_A209_D213" connectionId="808" xr16:uid="{00000000-0016-0000-5000-0000A8050000}" autoFormatId="16" applyNumberFormats="0" applyBorderFormats="0" applyFontFormats="0" applyPatternFormats="0" applyAlignmentFormats="0" applyWidthHeightFormats="0"/>
</file>

<file path=xl/queryTables/queryTable14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427_A180_D166" connectionId="850" xr16:uid="{00000000-0016-0000-5000-0000B5050000}" autoFormatId="16" applyNumberFormats="0" applyBorderFormats="0" applyFontFormats="0" applyPatternFormats="0" applyAlignmentFormats="0" applyWidthHeightFormats="0"/>
</file>

<file path=xl/queryTables/queryTable14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407_A182_D168" connectionId="847" xr16:uid="{00000000-0016-0000-5000-0000A2050000}" autoFormatId="16" applyNumberFormats="0" applyBorderFormats="0" applyFontFormats="0" applyPatternFormats="0" applyAlignmentFormats="0" applyWidthHeightFormats="0"/>
</file>

<file path=xl/queryTables/queryTable14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227_A195_D175" connectionId="827" xr16:uid="{00000000-0016-0000-5000-0000B7050000}" autoFormatId="16" applyNumberFormats="0" applyBorderFormats="0" applyFontFormats="0" applyPatternFormats="0" applyAlignmentFormats="0" applyWidthHeightFormats="0"/>
</file>

<file path=xl/queryTables/queryTable14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117_A201_D191" connectionId="813" xr16:uid="{00000000-0016-0000-5000-0000BB050000}" autoFormatId="16" applyNumberFormats="0" applyBorderFormats="0" applyFontFormats="0" applyPatternFormats="0" applyAlignmentFormats="0" applyWidthHeightFormats="0"/>
</file>

<file path=xl/queryTables/queryTable14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147_A198_D185" connectionId="818" xr16:uid="{00000000-0016-0000-5000-0000AF050000}" autoFormatId="16" applyNumberFormats="0" applyBorderFormats="0" applyFontFormats="0" applyPatternFormats="0" applyAlignmentFormats="0" applyWidthHeightFormats="0"/>
</file>

<file path=xl/queryTables/queryTable14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9032137_A111_D199" connectionId="1052" xr16:uid="{00000000-0016-0000-5100-0000C9050000}" autoFormatId="16" applyNumberFormats="0" applyBorderFormats="0" applyFontFormats="0" applyPatternFormats="0" applyAlignmentFormats="0" applyWidthHeightFormats="0"/>
</file>

<file path=xl/queryTables/queryTable14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9032147_A109_D199" connectionId="1053" xr16:uid="{00000000-0016-0000-5100-0000CB050000}" autoFormatId="16" applyNumberFormats="0" applyBorderFormats="0" applyFontFormats="0" applyPatternFormats="0" applyAlignmentFormats="0" applyWidthHeightFormats="0"/>
</file>

<file path=xl/queryTables/queryTable14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9032117_A115_D201" connectionId="1050" xr16:uid="{00000000-0016-0000-5100-0000CA050000}" autoFormatId="16" applyNumberFormats="0" applyBorderFormats="0" applyFontFormats="0" applyPatternFormats="0" applyAlignmentFormats="0" applyWidthHeightFormats="0"/>
</file>

<file path=xl/queryTables/queryTable14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9032127_A113_D200" connectionId="1051" xr16:uid="{00000000-0016-0000-5100-0000C8050000}" autoFormatId="16" applyNumberFormats="0" applyBorderFormats="0" applyFontFormats="0" applyPatternFormats="0" applyAlignmentFormats="0" applyWidthHeightFormats="0"/>
</file>

<file path=xl/queryTables/queryTable14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9032107_A118_D202" connectionId="1049" xr16:uid="{00000000-0016-0000-5100-0000C5050000}" autoFormatId="16" applyNumberFormats="0" applyBorderFormats="0" applyFontFormats="0" applyPatternFormats="0" applyAlignmentFormats="0" applyWidthHeightFormats="0"/>
</file>

<file path=xl/queryTables/queryTable14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9032047_A121_D204" connectionId="1047" xr16:uid="{00000000-0016-0000-5100-0000C7050000}" autoFormatId="16" applyNumberFormats="0" applyBorderFormats="0" applyFontFormats="0" applyPatternFormats="0" applyAlignmentFormats="0" applyWidthHeightFormats="0"/>
</file>

<file path=xl/queryTables/queryTable14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9032217_A104_D199" connectionId="1056" xr16:uid="{00000000-0016-0000-5100-0000C4050000}" autoFormatId="16" applyNumberFormats="0" applyBorderFormats="0" applyFontFormats="0" applyPatternFormats="0" applyAlignmentFormats="0" applyWidthHeightFormats="0"/>
</file>

<file path=xl/queryTables/queryTable14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9032057_A119_D202" connectionId="1048" xr16:uid="{00000000-0016-0000-5100-0000C3050000}" autoFormatId="16" applyNumberFormats="0" applyBorderFormats="0" applyFontFormats="0" applyPatternFormats="0" applyAlignmentFormats="0" applyWidthHeightFormats="0"/>
</file>

<file path=xl/queryTables/queryTable14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9032157_A108_D200" connectionId="1054" xr16:uid="{00000000-0016-0000-5100-0000C2050000}" autoFormatId="16" applyNumberFormats="0" applyBorderFormats="0" applyFontFormats="0" applyPatternFormats="0" applyAlignmentFormats="0" applyWidthHeightFormats="0"/>
</file>

<file path=xl/queryTables/queryTable14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9032207_A105_D199" connectionId="1055" xr16:uid="{00000000-0016-0000-5100-0000C6050000}" autoFormatId="16" applyNumberFormats="0" applyBorderFormats="0" applyFontFormats="0" applyPatternFormats="0" applyAlignmentFormats="0" applyWidthHeightFormats="0"/>
</file>

<file path=xl/queryTables/queryTable14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9131907_A107_D141" connectionId="1058" xr16:uid="{00000000-0016-0000-5200-0000CF050000}" autoFormatId="16" applyNumberFormats="0" applyBorderFormats="0" applyFontFormats="0" applyPatternFormats="0" applyAlignmentFormats="0" applyWidthHeightFormats="0"/>
</file>

<file path=xl/queryTables/queryTable14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9131937_A104_D163" connectionId="1061" xr16:uid="{00000000-0016-0000-5200-0000D5050000}" autoFormatId="16" applyNumberFormats="0" applyBorderFormats="0" applyFontFormats="0" applyPatternFormats="0" applyAlignmentFormats="0" applyWidthHeightFormats="0"/>
</file>

<file path=xl/queryTables/queryTable14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9131947_A103_D172" connectionId="1062" xr16:uid="{00000000-0016-0000-5200-0000D1050000}" autoFormatId="16" applyNumberFormats="0" applyBorderFormats="0" applyFontFormats="0" applyPatternFormats="0" applyAlignmentFormats="0" applyWidthHeightFormats="0"/>
</file>

<file path=xl/queryTables/queryTable14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9132027_A100_D197" connectionId="1066" xr16:uid="{00000000-0016-0000-5200-0000D4050000}" autoFormatId="16" applyNumberFormats="0" applyBorderFormats="0" applyFontFormats="0" applyPatternFormats="0" applyAlignmentFormats="0" applyWidthHeightFormats="0"/>
</file>

<file path=xl/queryTables/queryTable14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9131917_A107_D148" connectionId="1059" xr16:uid="{00000000-0016-0000-5200-0000CC050000}" autoFormatId="16" applyNumberFormats="0" applyBorderFormats="0" applyFontFormats="0" applyPatternFormats="0" applyAlignmentFormats="0" applyWidthHeightFormats="0"/>
</file>

<file path=xl/queryTables/queryTable14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9131927_A105_D156" connectionId="1060" xr16:uid="{00000000-0016-0000-5200-0000D0050000}" autoFormatId="16" applyNumberFormats="0" applyBorderFormats="0" applyFontFormats="0" applyPatternFormats="0" applyAlignmentFormats="0" applyWidthHeightFormats="0"/>
</file>

<file path=xl/queryTables/queryTable14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9131857_A110_D132" connectionId="1057" xr16:uid="{00000000-0016-0000-5200-0000D3050000}" autoFormatId="16" applyNumberFormats="0" applyBorderFormats="0" applyFontFormats="0" applyPatternFormats="0" applyAlignmentFormats="0" applyWidthHeightFormats="0"/>
</file>

<file path=xl/queryTables/queryTable14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9131957_A102_D179" connectionId="1063" xr16:uid="{00000000-0016-0000-5200-0000CD050000}" autoFormatId="16" applyNumberFormats="0" applyBorderFormats="0" applyFontFormats="0" applyPatternFormats="0" applyAlignmentFormats="0" applyWidthHeightFormats="0"/>
</file>

<file path=xl/queryTables/queryTable14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9132007_A101_D186" connectionId="1064" xr16:uid="{00000000-0016-0000-5200-0000CE050000}" autoFormatId="16" applyNumberFormats="0" applyBorderFormats="0" applyFontFormats="0" applyPatternFormats="0" applyAlignmentFormats="0" applyWidthHeightFormats="0"/>
</file>

<file path=xl/queryTables/queryTable14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9132017_A101_D195" connectionId="1065" xr16:uid="{00000000-0016-0000-5200-0000D2050000}" autoFormatId="16" applyNumberFormats="0" applyBorderFormats="0" applyFontFormats="0" applyPatternFormats="0" applyAlignmentFormats="0" applyWidthHeightFormats="0"/>
</file>

<file path=xl/queryTables/queryTable14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9160757_A203_D145" connectionId="1076" xr16:uid="{00000000-0016-0000-5300-0000D7050000}" autoFormatId="16" applyNumberFormats="0" applyBorderFormats="0" applyFontFormats="0" applyPatternFormats="0" applyAlignmentFormats="0" applyWidthHeightFormats="0"/>
</file>

<file path=xl/queryTables/queryTable14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9160807_A199_D145" connectionId="1077" xr16:uid="{00000000-0016-0000-5300-0000DC050000}" autoFormatId="16" applyNumberFormats="0" applyBorderFormats="0" applyFontFormats="0" applyPatternFormats="0" applyAlignmentFormats="0" applyWidthHeightFormats="0"/>
</file>

<file path=xl/queryTables/queryTable14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9160707_A219_D152" connectionId="1071" xr16:uid="{00000000-0016-0000-5300-0000DE050000}" autoFormatId="16" applyNumberFormats="0" applyBorderFormats="0" applyFontFormats="0" applyPatternFormats="0" applyAlignmentFormats="0" applyWidthHeightFormats="0"/>
</file>

<file path=xl/queryTables/queryTable14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9160627_A228_D167" connectionId="1067" xr16:uid="{00000000-0016-0000-5300-0000E1050000}" autoFormatId="16" applyNumberFormats="0" applyBorderFormats="0" applyFontFormats="0" applyPatternFormats="0" applyAlignmentFormats="0" applyWidthHeightFormats="0"/>
</file>

<file path=xl/queryTables/queryTable14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9160717_A216_D149" connectionId="1072" xr16:uid="{00000000-0016-0000-5300-0000DD050000}" autoFormatId="16" applyNumberFormats="0" applyBorderFormats="0" applyFontFormats="0" applyPatternFormats="0" applyAlignmentFormats="0" applyWidthHeightFormats="0"/>
</file>

<file path=xl/queryTables/queryTable15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9160737_A211_D146" connectionId="1074" xr16:uid="{00000000-0016-0000-5300-0000DB050000}" autoFormatId="16" applyNumberFormats="0" applyBorderFormats="0" applyFontFormats="0" applyPatternFormats="0" applyAlignmentFormats="0" applyWidthHeightFormats="0"/>
</file>

<file path=xl/queryTables/queryTable15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9160657_A222_D154" connectionId="1070" xr16:uid="{00000000-0016-0000-5300-0000DA050000}" autoFormatId="16" applyNumberFormats="0" applyBorderFormats="0" applyFontFormats="0" applyPatternFormats="0" applyAlignmentFormats="0" applyWidthHeightFormats="0"/>
</file>

<file path=xl/queryTables/queryTable15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9160637_A226_D165" connectionId="1068" xr16:uid="{00000000-0016-0000-5300-0000D9050000}" autoFormatId="16" applyNumberFormats="0" applyBorderFormats="0" applyFontFormats="0" applyPatternFormats="0" applyAlignmentFormats="0" applyWidthHeightFormats="0"/>
</file>

<file path=xl/queryTables/queryTable15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9160647_A225_D160" connectionId="1069" xr16:uid="{00000000-0016-0000-5300-0000D6050000}" autoFormatId="16" applyNumberFormats="0" applyBorderFormats="0" applyFontFormats="0" applyPatternFormats="0" applyAlignmentFormats="0" applyWidthHeightFormats="0"/>
</file>

<file path=xl/queryTables/queryTable15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9160747_A207_D145" connectionId="1075" xr16:uid="{00000000-0016-0000-5300-0000DF050000}" autoFormatId="16" applyNumberFormats="0" applyBorderFormats="0" applyFontFormats="0" applyPatternFormats="0" applyAlignmentFormats="0" applyWidthHeightFormats="0"/>
</file>

<file path=xl/queryTables/queryTable15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9160727_A214_D147" connectionId="1073" xr16:uid="{00000000-0016-0000-5300-0000D8050000}" autoFormatId="16" applyNumberFormats="0" applyBorderFormats="0" applyFontFormats="0" applyPatternFormats="0" applyAlignmentFormats="0" applyWidthHeightFormats="0"/>
</file>

<file path=xl/queryTables/queryTable15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9160817_A196_D146" connectionId="1078" xr16:uid="{00000000-0016-0000-5300-0000E0050000}" autoFormatId="16" applyNumberFormats="0" applyBorderFormats="0" applyFontFormats="0" applyPatternFormats="0" applyAlignmentFormats="0" applyWidthHeightFormats="0"/>
</file>

<file path=xl/queryTables/queryTable15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90017_A119_D172" connectionId="870" xr16:uid="{00000000-0016-0000-5400-0000E2050000}" autoFormatId="16" applyNumberFormats="0" applyBorderFormats="0" applyFontFormats="0" applyPatternFormats="0" applyAlignmentFormats="0" applyWidthHeightFormats="0"/>
</file>

<file path=xl/queryTables/queryTable15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90057_A115_D176" connectionId="874" xr16:uid="{00000000-0016-0000-5400-0000E8050000}" autoFormatId="16" applyNumberFormats="0" applyBorderFormats="0" applyFontFormats="0" applyPatternFormats="0" applyAlignmentFormats="0" applyWidthHeightFormats="0"/>
</file>

<file path=xl/queryTables/queryTable15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90047_A116_D175" connectionId="873" xr16:uid="{00000000-0016-0000-5400-0000E5050000}" autoFormatId="16" applyNumberFormats="0" applyBorderFormats="0" applyFontFormats="0" applyPatternFormats="0" applyAlignmentFormats="0" applyWidthHeightFormats="0"/>
</file>

<file path=xl/queryTables/queryTable15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90007_A120_D175" connectionId="869" xr16:uid="{00000000-0016-0000-5400-0000E6050000}" autoFormatId="16" applyNumberFormats="0" applyBorderFormats="0" applyFontFormats="0" applyPatternFormats="0" applyAlignmentFormats="0" applyWidthHeightFormats="0"/>
</file>

<file path=xl/queryTables/queryTable15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90107_A114_D176" connectionId="875" xr16:uid="{00000000-0016-0000-5400-0000E7050000}" autoFormatId="16" applyNumberFormats="0" applyBorderFormats="0" applyFontFormats="0" applyPatternFormats="0" applyAlignmentFormats="0" applyWidthHeightFormats="0"/>
</file>

<file path=xl/queryTables/queryTable15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90117_A117_D167" connectionId="876" xr16:uid="{00000000-0016-0000-5400-0000E3050000}" autoFormatId="16" applyNumberFormats="0" applyBorderFormats="0" applyFontFormats="0" applyPatternFormats="0" applyAlignmentFormats="0" applyWidthHeightFormats="0"/>
</file>

<file path=xl/queryTables/queryTable15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90027_A117_D172" connectionId="871" xr16:uid="{00000000-0016-0000-5400-0000E4050000}" autoFormatId="16" applyNumberFormats="0" applyBorderFormats="0" applyFontFormats="0" applyPatternFormats="0" applyAlignmentFormats="0" applyWidthHeightFormats="0"/>
</file>

<file path=xl/queryTables/queryTable15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90037_A117_D175" connectionId="872" xr16:uid="{00000000-0016-0000-5400-0000E9050000}" autoFormatId="16" applyNumberFormats="0" applyBorderFormats="0" applyFontFormats="0" applyPatternFormats="0" applyAlignmentFormats="0" applyWidthHeightFormats="0"/>
</file>

<file path=xl/queryTables/queryTable15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457_A119_D140" connectionId="899" xr16:uid="{00000000-0016-0000-5500-0000F1050000}" autoFormatId="16" applyNumberFormats="0" applyBorderFormats="0" applyFontFormats="0" applyPatternFormats="0" applyAlignmentFormats="0" applyWidthHeightFormats="0"/>
</file>

<file path=xl/queryTables/queryTable15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447_A120_D137" connectionId="897" xr16:uid="{00000000-0016-0000-5500-0000EF050000}" autoFormatId="16" applyNumberFormats="0" applyBorderFormats="0" applyFontFormats="0" applyPatternFormats="0" applyAlignmentFormats="0" applyWidthHeightFormats="0"/>
</file>

<file path=xl/queryTables/queryTable15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527_A113_D147" connectionId="905" xr16:uid="{00000000-0016-0000-5500-0000EE050000}" autoFormatId="16" applyNumberFormats="0" applyBorderFormats="0" applyFontFormats="0" applyPatternFormats="0" applyAlignmentFormats="0" applyWidthHeightFormats="0"/>
</file>

<file path=xl/queryTables/queryTable15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517_A116_D146" connectionId="903" xr16:uid="{00000000-0016-0000-5500-0000F2050000}" autoFormatId="16" applyNumberFormats="0" applyBorderFormats="0" applyFontFormats="0" applyPatternFormats="0" applyAlignmentFormats="0" applyWidthHeightFormats="0"/>
</file>

<file path=xl/queryTables/queryTable15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537_A111_D150" connectionId="907" xr16:uid="{00000000-0016-0000-5500-0000EC050000}" autoFormatId="16" applyNumberFormats="0" applyBorderFormats="0" applyFontFormats="0" applyPatternFormats="0" applyAlignmentFormats="0" applyWidthHeightFormats="0"/>
</file>

<file path=xl/queryTables/queryTable15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507_A117_D142" connectionId="901" xr16:uid="{00000000-0016-0000-5500-0000ED050000}" autoFormatId="16" applyNumberFormats="0" applyBorderFormats="0" applyFontFormats="0" applyPatternFormats="0" applyAlignmentFormats="0" applyWidthHeightFormats="0"/>
</file>

<file path=xl/queryTables/queryTable15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417_A127_D130" connectionId="891" xr16:uid="{00000000-0016-0000-5500-0000EB050000}" autoFormatId="16" applyNumberFormats="0" applyBorderFormats="0" applyFontFormats="0" applyPatternFormats="0" applyAlignmentFormats="0" applyWidthHeightFormats="0"/>
</file>

<file path=xl/queryTables/queryTable15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437_A122_D135" connectionId="895" xr16:uid="{00000000-0016-0000-5500-0000EA050000}" autoFormatId="16" applyNumberFormats="0" applyBorderFormats="0" applyFontFormats="0" applyPatternFormats="0" applyAlignmentFormats="0" applyWidthHeightFormats="0"/>
</file>

<file path=xl/queryTables/queryTable15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141427_A124_D132" connectionId="893" xr16:uid="{00000000-0016-0000-5500-0000F0050000}" autoFormatId="16" applyNumberFormats="0" applyBorderFormats="0" applyFontFormats="0" applyPatternFormats="0" applyAlignmentFormats="0" applyWidthHeightFormats="0"/>
</file>

<file path=xl/queryTables/queryTable15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417_A350_D074" connectionId="633" xr16:uid="{00000000-0016-0000-5600-0000FA050000}" autoFormatId="16" applyNumberFormats="0" applyBorderFormats="0" applyFontFormats="0" applyPatternFormats="0" applyAlignmentFormats="0" applyWidthHeightFormats="0"/>
</file>

<file path=xl/queryTables/queryTable15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447_A349_D084" connectionId="637" xr16:uid="{00000000-0016-0000-5600-0000FC050000}" autoFormatId="16" applyNumberFormats="0" applyBorderFormats="0" applyFontFormats="0" applyPatternFormats="0" applyAlignmentFormats="0" applyWidthHeightFormats="0"/>
</file>

<file path=xl/queryTables/queryTable15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427_A349_D079" connectionId="635" xr16:uid="{00000000-0016-0000-5600-0000FB050000}" autoFormatId="16" applyNumberFormats="0" applyBorderFormats="0" applyFontFormats="0" applyPatternFormats="0" applyAlignmentFormats="0" applyWidthHeightFormats="0"/>
</file>

<file path=xl/queryTables/queryTable15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507_A348_D094" connectionId="639" xr16:uid="{00000000-0016-0000-5600-0000F9050000}" autoFormatId="16" applyNumberFormats="0" applyBorderFormats="0" applyFontFormats="0" applyPatternFormats="0" applyAlignmentFormats="0" applyWidthHeightFormats="0"/>
</file>

<file path=xl/queryTables/queryTable15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337_A349_D065" connectionId="625" xr16:uid="{00000000-0016-0000-5600-0000F6050000}" autoFormatId="16" applyNumberFormats="0" applyBorderFormats="0" applyFontFormats="0" applyPatternFormats="0" applyAlignmentFormats="0" applyWidthHeightFormats="0"/>
</file>

<file path=xl/queryTables/queryTable15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357_A350_D070" connectionId="629" xr16:uid="{00000000-0016-0000-5600-0000F8050000}" autoFormatId="16" applyNumberFormats="0" applyBorderFormats="0" applyFontFormats="0" applyPatternFormats="0" applyAlignmentFormats="0" applyWidthHeightFormats="0"/>
</file>

<file path=xl/queryTables/queryTable15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347_A350_D068" connectionId="627" xr16:uid="{00000000-0016-0000-5600-0000F5050000}" autoFormatId="16" applyNumberFormats="0" applyBorderFormats="0" applyFontFormats="0" applyPatternFormats="0" applyAlignmentFormats="0" applyWidthHeightFormats="0"/>
</file>

<file path=xl/queryTables/queryTable15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457_A348_D088" connectionId="638" xr16:uid="{00000000-0016-0000-5600-0000F4050000}" autoFormatId="16" applyNumberFormats="0" applyBorderFormats="0" applyFontFormats="0" applyPatternFormats="0" applyAlignmentFormats="0" applyWidthHeightFormats="0"/>
</file>

<file path=xl/queryTables/queryTable15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437_A349_D082" connectionId="636" xr16:uid="{00000000-0016-0000-5600-0000F3050000}" autoFormatId="16" applyNumberFormats="0" applyBorderFormats="0" applyFontFormats="0" applyPatternFormats="0" applyAlignmentFormats="0" applyWidthHeightFormats="0"/>
</file>

<file path=xl/queryTables/queryTable15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071407_A351_D071" connectionId="631" xr16:uid="{00000000-0016-0000-5600-0000F7050000}" autoFormatId="16" applyNumberFormats="0" applyBorderFormats="0" applyFontFormats="0" applyPatternFormats="0" applyAlignmentFormats="0" applyWidthHeightFormats="0"/>
</file>

<file path=xl/queryTables/queryTable15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11807_A120_D184" connectionId="546" xr16:uid="{00000000-0016-0000-5700-0000FE050000}" autoFormatId="16" applyNumberFormats="0" applyBorderFormats="0" applyFontFormats="0" applyPatternFormats="0" applyAlignmentFormats="0" applyWidthHeightFormats="0"/>
</file>

<file path=xl/queryTables/queryTable15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11637_A117_D126" connectionId="537" xr16:uid="{00000000-0016-0000-5700-000003060000}" autoFormatId="16" applyNumberFormats="0" applyBorderFormats="0" applyFontFormats="0" applyPatternFormats="0" applyAlignmentFormats="0" applyWidthHeightFormats="0"/>
</file>

<file path=xl/queryTables/queryTable15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11547_A116_D102" connectionId="532" xr16:uid="{00000000-0016-0000-5700-000011060000}" autoFormatId="16" applyNumberFormats="0" applyBorderFormats="0" applyFontFormats="0" applyPatternFormats="0" applyAlignmentFormats="0" applyWidthHeightFormats="0"/>
</file>

<file path=xl/queryTables/queryTable15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11717_A119_D154" connectionId="541" xr16:uid="{00000000-0016-0000-5700-000005060000}" autoFormatId="16" applyNumberFormats="0" applyBorderFormats="0" applyFontFormats="0" applyPatternFormats="0" applyAlignmentFormats="0" applyWidthHeightFormats="0"/>
</file>

<file path=xl/queryTables/queryTable15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11517_A116_D087" connectionId="529" xr16:uid="{00000000-0016-0000-5700-000008060000}" autoFormatId="16" applyNumberFormats="0" applyBorderFormats="0" applyFontFormats="0" applyPatternFormats="0" applyAlignmentFormats="0" applyWidthHeightFormats="0"/>
</file>

<file path=xl/queryTables/queryTable15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11727_A120_D159" connectionId="542" xr16:uid="{00000000-0016-0000-5700-000000060000}" autoFormatId="16" applyNumberFormats="0" applyBorderFormats="0" applyFontFormats="0" applyPatternFormats="0" applyAlignmentFormats="0" applyWidthHeightFormats="0"/>
</file>

<file path=xl/queryTables/queryTable15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11707_A119_D145" connectionId="540" xr16:uid="{00000000-0016-0000-5700-000010060000}" autoFormatId="16" applyNumberFormats="0" applyBorderFormats="0" applyFontFormats="0" applyPatternFormats="0" applyAlignmentFormats="0" applyWidthHeightFormats="0"/>
</file>

<file path=xl/queryTables/queryTable15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11627_A117_D121" connectionId="536" xr16:uid="{00000000-0016-0000-5700-0000FF050000}" autoFormatId="16" applyNumberFormats="0" applyBorderFormats="0" applyFontFormats="0" applyPatternFormats="0" applyAlignmentFormats="0" applyWidthHeightFormats="0"/>
</file>

<file path=xl/queryTables/queryTable15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11757_A120_D178" connectionId="545" xr16:uid="{00000000-0016-0000-5700-000004060000}" autoFormatId="16" applyNumberFormats="0" applyBorderFormats="0" applyFontFormats="0" applyPatternFormats="0" applyAlignmentFormats="0" applyWidthHeightFormats="0"/>
</file>

<file path=xl/queryTables/queryTable15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11557_A117_D107" connectionId="533" xr16:uid="{00000000-0016-0000-5700-000009060000}" autoFormatId="16" applyNumberFormats="0" applyBorderFormats="0" applyFontFormats="0" applyPatternFormats="0" applyAlignmentFormats="0" applyWidthHeightFormats="0"/>
</file>

<file path=xl/queryTables/queryTable15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11747_A120_D172" connectionId="544" xr16:uid="{00000000-0016-0000-5700-00000F060000}" autoFormatId="16" applyNumberFormats="0" applyBorderFormats="0" applyFontFormats="0" applyPatternFormats="0" applyAlignmentFormats="0" applyWidthHeightFormats="0"/>
</file>

<file path=xl/queryTables/queryTable15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11537_A116_D094" connectionId="531" xr16:uid="{00000000-0016-0000-5700-000002060000}" autoFormatId="16" applyNumberFormats="0" applyBorderFormats="0" applyFontFormats="0" applyPatternFormats="0" applyAlignmentFormats="0" applyWidthHeightFormats="0"/>
</file>

<file path=xl/queryTables/queryTable15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11817_A120_D190" connectionId="547" xr16:uid="{00000000-0016-0000-5700-0000FD050000}" autoFormatId="16" applyNumberFormats="0" applyBorderFormats="0" applyFontFormats="0" applyPatternFormats="0" applyAlignmentFormats="0" applyWidthHeightFormats="0"/>
</file>

<file path=xl/queryTables/queryTable15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11737_A120_D168" connectionId="543" xr16:uid="{00000000-0016-0000-5700-00000E060000}" autoFormatId="16" applyNumberFormats="0" applyBorderFormats="0" applyFontFormats="0" applyPatternFormats="0" applyAlignmentFormats="0" applyWidthHeightFormats="0"/>
</file>

<file path=xl/queryTables/queryTable15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11657_A118_D139_1" connectionId="539" xr16:uid="{00000000-0016-0000-5700-000006060000}" autoFormatId="16" applyNumberFormats="0" applyBorderFormats="0" applyFontFormats="0" applyPatternFormats="0" applyAlignmentFormats="0" applyWidthHeightFormats="0"/>
</file>

<file path=xl/queryTables/queryTable15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11607_A116_D112" connectionId="534" xr16:uid="{00000000-0016-0000-5700-00000C060000}" autoFormatId="16" applyNumberFormats="0" applyBorderFormats="0" applyFontFormats="0" applyPatternFormats="0" applyAlignmentFormats="0" applyWidthHeightFormats="0"/>
</file>

<file path=xl/queryTables/queryTable15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11507_A117_D082" connectionId="528" xr16:uid="{00000000-0016-0000-5700-000007060000}" autoFormatId="16" applyNumberFormats="0" applyBorderFormats="0" applyFontFormats="0" applyPatternFormats="0" applyAlignmentFormats="0" applyWidthHeightFormats="0"/>
</file>

<file path=xl/queryTables/queryTable15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11457_A118_D075" connectionId="527" xr16:uid="{00000000-0016-0000-5700-00000B060000}" autoFormatId="16" applyNumberFormats="0" applyBorderFormats="0" applyFontFormats="0" applyPatternFormats="0" applyAlignmentFormats="0" applyWidthHeightFormats="0"/>
</file>

<file path=xl/queryTables/queryTable15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11647_A118_D137" connectionId="538" xr16:uid="{00000000-0016-0000-5700-00000A060000}" autoFormatId="16" applyNumberFormats="0" applyBorderFormats="0" applyFontFormats="0" applyPatternFormats="0" applyAlignmentFormats="0" applyWidthHeightFormats="0"/>
</file>

<file path=xl/queryTables/queryTable15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11617_A117_D115" connectionId="535" xr16:uid="{00000000-0016-0000-5700-00000D060000}" autoFormatId="16" applyNumberFormats="0" applyBorderFormats="0" applyFontFormats="0" applyPatternFormats="0" applyAlignmentFormats="0" applyWidthHeightFormats="0"/>
</file>

<file path=xl/queryTables/queryTable15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11527_A117_D090" connectionId="530" xr16:uid="{00000000-0016-0000-5700-000001060000}" autoFormatId="16" applyNumberFormats="0" applyBorderFormats="0" applyFontFormats="0" applyPatternFormats="0" applyAlignmentFormats="0" applyWidthHeightFormats="0"/>
</file>

<file path=xl/queryTables/queryTable15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21237_A224_D130" connectionId="550" xr16:uid="{00000000-0016-0000-5800-00001A060000}" autoFormatId="16" applyNumberFormats="0" applyBorderFormats="0" applyFontFormats="0" applyPatternFormats="0" applyAlignmentFormats="0" applyWidthHeightFormats="0"/>
</file>

<file path=xl/queryTables/queryTable15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21507_A196_D147" connectionId="565" xr16:uid="{00000000-0016-0000-5800-000022060000}" autoFormatId="16" applyNumberFormats="0" applyBorderFormats="0" applyFontFormats="0" applyPatternFormats="0" applyAlignmentFormats="0" applyWidthHeightFormats="0"/>
</file>

<file path=xl/queryTables/queryTable15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21227_A226_D130" connectionId="549" xr16:uid="{00000000-0016-0000-5800-00001B060000}" autoFormatId="16" applyNumberFormats="0" applyBorderFormats="0" applyFontFormats="0" applyPatternFormats="0" applyAlignmentFormats="0" applyWidthHeightFormats="0"/>
</file>

<file path=xl/queryTables/queryTable15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21427_A200_D145" connectionId="561" xr16:uid="{00000000-0016-0000-5800-00001E060000}" autoFormatId="16" applyNumberFormats="0" applyBorderFormats="0" applyFontFormats="0" applyPatternFormats="0" applyAlignmentFormats="0" applyWidthHeightFormats="0"/>
</file>

<file path=xl/queryTables/queryTable15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21447_A198_D146" connectionId="563" xr16:uid="{00000000-0016-0000-5800-000012060000}" autoFormatId="16" applyNumberFormats="0" applyBorderFormats="0" applyFontFormats="0" applyPatternFormats="0" applyAlignmentFormats="0" applyWidthHeightFormats="0"/>
</file>

<file path=xl/queryTables/queryTable15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21457_A197_D147" connectionId="564" xr16:uid="{00000000-0016-0000-5800-00001D060000}" autoFormatId="16" applyNumberFormats="0" applyBorderFormats="0" applyFontFormats="0" applyPatternFormats="0" applyAlignmentFormats="0" applyWidthHeightFormats="0"/>
</file>

<file path=xl/queryTables/queryTable15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21407_A204_D138" connectionId="559" xr16:uid="{00000000-0016-0000-5800-000018060000}" autoFormatId="16" applyNumberFormats="0" applyBorderFormats="0" applyFontFormats="0" applyPatternFormats="0" applyAlignmentFormats="0" applyWidthHeightFormats="0"/>
</file>

<file path=xl/queryTables/queryTable15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21317_A218_D136" connectionId="554" xr16:uid="{00000000-0016-0000-5800-000021060000}" autoFormatId="16" applyNumberFormats="0" applyBorderFormats="0" applyFontFormats="0" applyPatternFormats="0" applyAlignmentFormats="0" applyWidthHeightFormats="0"/>
</file>

<file path=xl/queryTables/queryTable15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21417_A203_D138" connectionId="560" xr16:uid="{00000000-0016-0000-5800-00001C060000}" autoFormatId="16" applyNumberFormats="0" applyBorderFormats="0" applyFontFormats="0" applyPatternFormats="0" applyAlignmentFormats="0" applyWidthHeightFormats="0"/>
</file>

<file path=xl/queryTables/queryTable15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21217_A228_D131" connectionId="548" xr16:uid="{00000000-0016-0000-5800-000023060000}" autoFormatId="16" applyNumberFormats="0" applyBorderFormats="0" applyFontFormats="0" applyPatternFormats="0" applyAlignmentFormats="0" applyWidthHeightFormats="0"/>
</file>

<file path=xl/queryTables/queryTable15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21337_A215_D139" connectionId="556" xr16:uid="{00000000-0016-0000-5800-000017060000}" autoFormatId="16" applyNumberFormats="0" applyBorderFormats="0" applyFontFormats="0" applyPatternFormats="0" applyAlignmentFormats="0" applyWidthHeightFormats="0"/>
</file>

<file path=xl/queryTables/queryTable15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21327_A217_D137" connectionId="555" xr16:uid="{00000000-0016-0000-5800-000019060000}" autoFormatId="16" applyNumberFormats="0" applyBorderFormats="0" applyFontFormats="0" applyPatternFormats="0" applyAlignmentFormats="0" applyWidthHeightFormats="0"/>
</file>

<file path=xl/queryTables/queryTable15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21357_A207_D138" connectionId="558" xr16:uid="{00000000-0016-0000-5800-000020060000}" autoFormatId="16" applyNumberFormats="0" applyBorderFormats="0" applyFontFormats="0" applyPatternFormats="0" applyAlignmentFormats="0" applyWidthHeightFormats="0"/>
</file>

<file path=xl/queryTables/queryTable15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21437_A199_D145" connectionId="562" xr16:uid="{00000000-0016-0000-5800-00001F060000}" autoFormatId="16" applyNumberFormats="0" applyBorderFormats="0" applyFontFormats="0" applyPatternFormats="0" applyAlignmentFormats="0" applyWidthHeightFormats="0"/>
</file>

<file path=xl/queryTables/queryTable15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21307_A220_D133" connectionId="553" xr16:uid="{00000000-0016-0000-5800-000013060000}" autoFormatId="16" applyNumberFormats="0" applyBorderFormats="0" applyFontFormats="0" applyPatternFormats="0" applyAlignmentFormats="0" applyWidthHeightFormats="0"/>
</file>

<file path=xl/queryTables/queryTable15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21347_A210_D137" connectionId="557" xr16:uid="{00000000-0016-0000-5800-000016060000}" autoFormatId="16" applyNumberFormats="0" applyBorderFormats="0" applyFontFormats="0" applyPatternFormats="0" applyAlignmentFormats="0" applyWidthHeightFormats="0"/>
</file>

<file path=xl/queryTables/queryTable15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21257_A220_D130" connectionId="552" xr16:uid="{00000000-0016-0000-5800-000014060000}" autoFormatId="16" applyNumberFormats="0" applyBorderFormats="0" applyFontFormats="0" applyPatternFormats="0" applyAlignmentFormats="0" applyWidthHeightFormats="0"/>
</file>

<file path=xl/queryTables/queryTable15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21247_A222_D131" connectionId="551" xr16:uid="{00000000-0016-0000-5800-000015060000}" autoFormatId="16" applyNumberFormats="0" applyBorderFormats="0" applyFontFormats="0" applyPatternFormats="0" applyAlignmentFormats="0" applyWidthHeightFormats="0"/>
</file>

<file path=xl/queryTables/queryTable15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91347_A064_D175" connectionId="590" xr16:uid="{00000000-0016-0000-5900-00002D060000}" autoFormatId="16" applyNumberFormats="0" applyBorderFormats="0" applyFontFormats="0" applyPatternFormats="0" applyAlignmentFormats="0" applyWidthHeightFormats="0"/>
</file>

<file path=xl/queryTables/queryTable15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91107_A128_D078" connectionId="574" xr16:uid="{00000000-0016-0000-5900-000040060000}" autoFormatId="16" applyNumberFormats="0" applyBorderFormats="0" applyFontFormats="0" applyPatternFormats="0" applyAlignmentFormats="0" applyWidthHeightFormats="0"/>
</file>

<file path=xl/queryTables/queryTable15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91417_A058_D208" connectionId="593" xr16:uid="{00000000-0016-0000-5900-000041060000}" autoFormatId="16" applyNumberFormats="0" applyBorderFormats="0" applyFontFormats="0" applyPatternFormats="0" applyAlignmentFormats="0" applyWidthHeightFormats="0"/>
</file>

<file path=xl/queryTables/queryTable15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91127_A115_D080" connectionId="576" xr16:uid="{00000000-0016-0000-5900-00002E060000}" autoFormatId="16" applyNumberFormats="0" applyBorderFormats="0" applyFontFormats="0" applyPatternFormats="0" applyAlignmentFormats="0" applyWidthHeightFormats="0"/>
</file>

<file path=xl/queryTables/queryTable15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91007_A162_D089" connectionId="568" xr16:uid="{00000000-0016-0000-5900-00002C060000}" autoFormatId="16" applyNumberFormats="0" applyBorderFormats="0" applyFontFormats="0" applyPatternFormats="0" applyAlignmentFormats="0" applyWidthHeightFormats="0"/>
</file>

<file path=xl/queryTables/queryTable15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90957_A165_D096" connectionId="567" xr16:uid="{00000000-0016-0000-5900-00003D060000}" autoFormatId="16" applyNumberFormats="0" applyBorderFormats="0" applyFontFormats="0" applyPatternFormats="0" applyAlignmentFormats="0" applyWidthHeightFormats="0"/>
</file>

<file path=xl/queryTables/queryTable15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91237_A081_D116" connectionId="583" xr16:uid="{00000000-0016-0000-5900-000029060000}" autoFormatId="16" applyNumberFormats="0" applyBorderFormats="0" applyFontFormats="0" applyPatternFormats="0" applyAlignmentFormats="0" applyWidthHeightFormats="0"/>
</file>

<file path=xl/queryTables/queryTable15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90947_A168_D100" connectionId="566" xr16:uid="{00000000-0016-0000-5900-000028060000}" autoFormatId="16" applyNumberFormats="0" applyBorderFormats="0" applyFontFormats="0" applyPatternFormats="0" applyAlignmentFormats="0" applyWidthHeightFormats="0"/>
</file>

<file path=xl/queryTables/queryTable15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91017_A156_D084" connectionId="569" xr16:uid="{00000000-0016-0000-5900-000027060000}" autoFormatId="16" applyNumberFormats="0" applyBorderFormats="0" applyFontFormats="0" applyPatternFormats="0" applyAlignmentFormats="0" applyWidthHeightFormats="0"/>
</file>

<file path=xl/queryTables/queryTable15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91327_A069_D154" connectionId="588" xr16:uid="{00000000-0016-0000-5900-000025060000}" autoFormatId="16" applyNumberFormats="0" applyBorderFormats="0" applyFontFormats="0" applyPatternFormats="0" applyAlignmentFormats="0" applyWidthHeightFormats="0"/>
</file>

<file path=xl/queryTables/queryTable15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91257_A076_D133" connectionId="585" xr16:uid="{00000000-0016-0000-5900-00003E060000}" autoFormatId="16" applyNumberFormats="0" applyBorderFormats="0" applyFontFormats="0" applyPatternFormats="0" applyAlignmentFormats="0" applyWidthHeightFormats="0"/>
</file>

<file path=xl/queryTables/queryTable15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91207_A095_D097" connectionId="580" xr16:uid="{00000000-0016-0000-5900-00002F060000}" autoFormatId="16" applyNumberFormats="0" applyBorderFormats="0" applyFontFormats="0" applyPatternFormats="0" applyAlignmentFormats="0" applyWidthHeightFormats="0"/>
</file>

<file path=xl/queryTables/queryTable15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91047_A138_D075" connectionId="572" xr16:uid="{00000000-0016-0000-5900-000038060000}" autoFormatId="16" applyNumberFormats="0" applyBorderFormats="0" applyFontFormats="0" applyPatternFormats="0" applyAlignmentFormats="0" applyWidthHeightFormats="0"/>
</file>

<file path=xl/queryTables/queryTable15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91307_A073_D141" connectionId="586" xr16:uid="{00000000-0016-0000-5900-000026060000}" autoFormatId="16" applyNumberFormats="0" applyBorderFormats="0" applyFontFormats="0" applyPatternFormats="0" applyAlignmentFormats="0" applyWidthHeightFormats="0"/>
</file>

<file path=xl/queryTables/queryTable15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91247_A079_D126" connectionId="584" xr16:uid="{00000000-0016-0000-5900-00003F060000}" autoFormatId="16" applyNumberFormats="0" applyBorderFormats="0" applyFontFormats="0" applyPatternFormats="0" applyAlignmentFormats="0" applyWidthHeightFormats="0"/>
</file>

<file path=xl/queryTables/queryTable15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91157_A099_D091" connectionId="579" xr16:uid="{00000000-0016-0000-5900-000036060000}" autoFormatId="16" applyNumberFormats="0" applyBorderFormats="0" applyFontFormats="0" applyPatternFormats="0" applyAlignmentFormats="0" applyWidthHeightFormats="0"/>
</file>

<file path=xl/queryTables/queryTable15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91137_A109_D085" connectionId="577" xr16:uid="{00000000-0016-0000-5900-000039060000}" autoFormatId="16" applyNumberFormats="0" applyBorderFormats="0" applyFontFormats="0" applyPatternFormats="0" applyAlignmentFormats="0" applyWidthHeightFormats="0"/>
</file>

<file path=xl/queryTables/queryTable15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91427_A057_D218" connectionId="594" xr16:uid="{00000000-0016-0000-5900-00002A060000}" autoFormatId="16" applyNumberFormats="0" applyBorderFormats="0" applyFontFormats="0" applyPatternFormats="0" applyAlignmentFormats="0" applyWidthHeightFormats="0"/>
</file>

<file path=xl/queryTables/queryTable15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91227_A086_D108" connectionId="582" xr16:uid="{00000000-0016-0000-5900-000034060000}" autoFormatId="16" applyNumberFormats="0" applyBorderFormats="0" applyFontFormats="0" applyPatternFormats="0" applyAlignmentFormats="0" applyWidthHeightFormats="0"/>
</file>

<file path=xl/queryTables/queryTable15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91317_A071_D147" connectionId="587" xr16:uid="{00000000-0016-0000-5900-000024060000}" autoFormatId="16" applyNumberFormats="0" applyBorderFormats="0" applyFontFormats="0" applyPatternFormats="0" applyAlignmentFormats="0" applyWidthHeightFormats="0"/>
</file>

<file path=xl/queryTables/queryTable15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91437_A055_D229" connectionId="595" xr16:uid="{00000000-0016-0000-5900-00003C060000}" autoFormatId="16" applyNumberFormats="0" applyBorderFormats="0" applyFontFormats="0" applyPatternFormats="0" applyAlignmentFormats="0" applyWidthHeightFormats="0"/>
</file>

<file path=xl/queryTables/queryTable15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91357_A062_D187" connectionId="591" xr16:uid="{00000000-0016-0000-5900-000033060000}" autoFormatId="16" applyNumberFormats="0" applyBorderFormats="0" applyFontFormats="0" applyPatternFormats="0" applyAlignmentFormats="0" applyWidthHeightFormats="0"/>
</file>

<file path=xl/queryTables/queryTable15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91117_A121_D079" connectionId="575" xr16:uid="{00000000-0016-0000-5900-00002B060000}" autoFormatId="16" applyNumberFormats="0" applyBorderFormats="0" applyFontFormats="0" applyPatternFormats="0" applyAlignmentFormats="0" applyWidthHeightFormats="0"/>
</file>

<file path=xl/queryTables/queryTable15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91037_A147_D078" connectionId="571" xr16:uid="{00000000-0016-0000-5900-000032060000}" autoFormatId="16" applyNumberFormats="0" applyBorderFormats="0" applyFontFormats="0" applyPatternFormats="0" applyAlignmentFormats="0" applyWidthHeightFormats="0"/>
</file>

<file path=xl/queryTables/queryTable15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91407_A060_D197" connectionId="592" xr16:uid="{00000000-0016-0000-5900-000031060000}" autoFormatId="16" applyNumberFormats="0" applyBorderFormats="0" applyFontFormats="0" applyPatternFormats="0" applyAlignmentFormats="0" applyWidthHeightFormats="0"/>
</file>

<file path=xl/queryTables/queryTable15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91147_A104_D088" connectionId="578" xr16:uid="{00000000-0016-0000-5900-00003B060000}" autoFormatId="16" applyNumberFormats="0" applyBorderFormats="0" applyFontFormats="0" applyPatternFormats="0" applyAlignmentFormats="0" applyWidthHeightFormats="0"/>
</file>

<file path=xl/queryTables/queryTable15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91057_A133_D073" connectionId="573" xr16:uid="{00000000-0016-0000-5900-000035060000}" autoFormatId="16" applyNumberFormats="0" applyBorderFormats="0" applyFontFormats="0" applyPatternFormats="0" applyAlignmentFormats="0" applyWidthHeightFormats="0"/>
</file>

<file path=xl/queryTables/queryTable16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91337_A067_D165" connectionId="589" xr16:uid="{00000000-0016-0000-5900-00003A060000}" autoFormatId="16" applyNumberFormats="0" applyBorderFormats="0" applyFontFormats="0" applyPatternFormats="0" applyAlignmentFormats="0" applyWidthHeightFormats="0"/>
</file>

<file path=xl/queryTables/queryTable16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91027_A151_D082" connectionId="570" xr16:uid="{00000000-0016-0000-5900-000030060000}" autoFormatId="16" applyNumberFormats="0" applyBorderFormats="0" applyFontFormats="0" applyPatternFormats="0" applyAlignmentFormats="0" applyWidthHeightFormats="0"/>
</file>

<file path=xl/queryTables/queryTable16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5291217_A090_D101" connectionId="581" xr16:uid="{00000000-0016-0000-5900-000037060000}" autoFormatId="16" applyNumberFormats="0" applyBorderFormats="0" applyFontFormats="0" applyPatternFormats="0" applyAlignmentFormats="0" applyWidthHeightFormats="0"/>
</file>

<file path=xl/queryTables/queryTable16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132037_A175_D120" connectionId="672" xr16:uid="{00000000-0016-0000-5A00-000043060000}" autoFormatId="16" applyNumberFormats="0" applyBorderFormats="0" applyFontFormats="0" applyPatternFormats="0" applyAlignmentFormats="0" applyWidthHeightFormats="0"/>
</file>

<file path=xl/queryTables/queryTable16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132127_A160_D127" connectionId="677" xr16:uid="{00000000-0016-0000-5A00-000047060000}" autoFormatId="16" applyNumberFormats="0" applyBorderFormats="0" applyFontFormats="0" applyPatternFormats="0" applyAlignmentFormats="0" applyWidthHeightFormats="0"/>
</file>

<file path=xl/queryTables/queryTable16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132157_A152_D133" connectionId="680" xr16:uid="{00000000-0016-0000-5A00-00004C060000}" autoFormatId="16" applyNumberFormats="0" applyBorderFormats="0" applyFontFormats="0" applyPatternFormats="0" applyAlignmentFormats="0" applyWidthHeightFormats="0"/>
</file>

<file path=xl/queryTables/queryTable16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132057_A169_D122" connectionId="674" xr16:uid="{00000000-0016-0000-5A00-000046060000}" autoFormatId="16" applyNumberFormats="0" applyBorderFormats="0" applyFontFormats="0" applyPatternFormats="0" applyAlignmentFormats="0" applyWidthHeightFormats="0"/>
</file>

<file path=xl/queryTables/queryTable16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132107_A166_D124" connectionId="675" xr16:uid="{00000000-0016-0000-5A00-000042060000}" autoFormatId="16" applyNumberFormats="0" applyBorderFormats="0" applyFontFormats="0" applyPatternFormats="0" applyAlignmentFormats="0" applyWidthHeightFormats="0"/>
</file>

<file path=xl/queryTables/queryTable16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132047_A172_D120" connectionId="673" xr16:uid="{00000000-0016-0000-5A00-00004B060000}" autoFormatId="16" applyNumberFormats="0" applyBorderFormats="0" applyFontFormats="0" applyPatternFormats="0" applyAlignmentFormats="0" applyWidthHeightFormats="0"/>
</file>

<file path=xl/queryTables/queryTable16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132137_A157_D130" connectionId="678" xr16:uid="{00000000-0016-0000-5A00-000048060000}" autoFormatId="16" applyNumberFormats="0" applyBorderFormats="0" applyFontFormats="0" applyPatternFormats="0" applyAlignmentFormats="0" applyWidthHeightFormats="0"/>
</file>

<file path=xl/queryTables/queryTable16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132027_A178_D121" connectionId="671" xr16:uid="{00000000-0016-0000-5A00-000045060000}" autoFormatId="16" applyNumberFormats="0" applyBorderFormats="0" applyFontFormats="0" applyPatternFormats="0" applyAlignmentFormats="0" applyWidthHeightFormats="0"/>
</file>

<file path=xl/queryTables/queryTable16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132017_A182_D121" connectionId="670" xr16:uid="{00000000-0016-0000-5A00-000049060000}" autoFormatId="16" applyNumberFormats="0" applyBorderFormats="0" applyFontFormats="0" applyPatternFormats="0" applyAlignmentFormats="0" applyWidthHeightFormats="0"/>
</file>

<file path=xl/queryTables/queryTable16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132117_A162_D126" connectionId="676" xr16:uid="{00000000-0016-0000-5A00-000044060000}" autoFormatId="16" applyNumberFormats="0" applyBorderFormats="0" applyFontFormats="0" applyPatternFormats="0" applyAlignmentFormats="0" applyWidthHeightFormats="0"/>
</file>

<file path=xl/queryTables/queryTable16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132147_A155_D130" connectionId="679" xr16:uid="{00000000-0016-0000-5A00-00004A060000}" autoFormatId="16" applyNumberFormats="0" applyBorderFormats="0" applyFontFormats="0" applyPatternFormats="0" applyAlignmentFormats="0" applyWidthHeightFormats="0"/>
</file>

<file path=xl/queryTables/queryTable16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11057_A063_D115" connectionId="686" xr16:uid="{00000000-0016-0000-5B00-000052060000}" autoFormatId="16" applyNumberFormats="0" applyBorderFormats="0" applyFontFormats="0" applyPatternFormats="0" applyAlignmentFormats="0" applyWidthHeightFormats="0"/>
</file>

<file path=xl/queryTables/queryTable16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11227_A056_D165" connectionId="695" xr16:uid="{00000000-0016-0000-5B00-000050060000}" autoFormatId="16" applyNumberFormats="0" applyBorderFormats="0" applyFontFormats="0" applyPatternFormats="0" applyAlignmentFormats="0" applyWidthHeightFormats="0"/>
</file>

<file path=xl/queryTables/queryTable16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11107_A062_D126" connectionId="687" xr16:uid="{00000000-0016-0000-5B00-000057060000}" autoFormatId="16" applyNumberFormats="0" applyBorderFormats="0" applyFontFormats="0" applyPatternFormats="0" applyAlignmentFormats="0" applyWidthHeightFormats="0"/>
</file>

<file path=xl/queryTables/queryTable16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11147_A057_D145" connectionId="691" xr16:uid="{00000000-0016-0000-5B00-000051060000}" autoFormatId="16" applyNumberFormats="0" applyBorderFormats="0" applyFontFormats="0" applyPatternFormats="0" applyAlignmentFormats="0" applyWidthHeightFormats="0"/>
</file>

<file path=xl/queryTables/queryTable16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11037_A065_D104" connectionId="684" xr16:uid="{00000000-0016-0000-5B00-00005B060000}" autoFormatId="16" applyNumberFormats="0" applyBorderFormats="0" applyFontFormats="0" applyPatternFormats="0" applyAlignmentFormats="0" applyWidthHeightFormats="0"/>
</file>

<file path=xl/queryTables/queryTable16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11117_A061_D132" connectionId="688" xr16:uid="{00000000-0016-0000-5B00-000055060000}" autoFormatId="16" applyNumberFormats="0" applyBorderFormats="0" applyFontFormats="0" applyPatternFormats="0" applyAlignmentFormats="0" applyWidthHeightFormats="0"/>
</file>

<file path=xl/queryTables/queryTable16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11127_A059_D136" connectionId="689" xr16:uid="{00000000-0016-0000-5B00-000053060000}" autoFormatId="16" applyNumberFormats="0" applyBorderFormats="0" applyFontFormats="0" applyPatternFormats="0" applyAlignmentFormats="0" applyWidthHeightFormats="0"/>
</file>

<file path=xl/queryTables/queryTable16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11207_A055_D154" connectionId="693" xr16:uid="{00000000-0016-0000-5B00-00004D060000}" autoFormatId="16" applyNumberFormats="0" applyBorderFormats="0" applyFontFormats="0" applyPatternFormats="0" applyAlignmentFormats="0" applyWidthHeightFormats="0"/>
</file>

<file path=xl/queryTables/queryTable16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11047_A065_D110" connectionId="685" xr16:uid="{00000000-0016-0000-5B00-00005A060000}" autoFormatId="16" applyNumberFormats="0" applyBorderFormats="0" applyFontFormats="0" applyPatternFormats="0" applyAlignmentFormats="0" applyWidthHeightFormats="0"/>
</file>

<file path=xl/queryTables/queryTable16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11027_A070_D100" connectionId="683" xr16:uid="{00000000-0016-0000-5B00-00004F060000}" autoFormatId="16" applyNumberFormats="0" applyBorderFormats="0" applyFontFormats="0" applyPatternFormats="0" applyAlignmentFormats="0" applyWidthHeightFormats="0"/>
</file>

<file path=xl/queryTables/queryTable16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11217_A055_D160" connectionId="694" xr16:uid="{00000000-0016-0000-5B00-000058060000}" autoFormatId="16" applyNumberFormats="0" applyBorderFormats="0" applyFontFormats="0" applyPatternFormats="0" applyAlignmentFormats="0" applyWidthHeightFormats="0"/>
</file>

<file path=xl/queryTables/queryTable16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11237_A055_D173" connectionId="696" xr16:uid="{00000000-0016-0000-5B00-000056060000}" autoFormatId="16" applyNumberFormats="0" applyBorderFormats="0" applyFontFormats="0" applyPatternFormats="0" applyAlignmentFormats="0" applyWidthHeightFormats="0"/>
</file>

<file path=xl/queryTables/queryTable16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11137_A058_D142" connectionId="690" xr16:uid="{00000000-0016-0000-5B00-00005C060000}" autoFormatId="16" applyNumberFormats="0" applyBorderFormats="0" applyFontFormats="0" applyPatternFormats="0" applyAlignmentFormats="0" applyWidthHeightFormats="0"/>
</file>

<file path=xl/queryTables/queryTable16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11017_A072_D095" connectionId="682" xr16:uid="{00000000-0016-0000-5B00-000059060000}" autoFormatId="16" applyNumberFormats="0" applyBorderFormats="0" applyFontFormats="0" applyPatternFormats="0" applyAlignmentFormats="0" applyWidthHeightFormats="0"/>
</file>

<file path=xl/queryTables/queryTable16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11157_A056_D149" connectionId="692" xr16:uid="{00000000-0016-0000-5B00-000054060000}" autoFormatId="16" applyNumberFormats="0" applyBorderFormats="0" applyFontFormats="0" applyPatternFormats="0" applyAlignmentFormats="0" applyWidthHeightFormats="0"/>
</file>

<file path=xl/queryTables/queryTable16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6211007_A074_D090" connectionId="681" xr16:uid="{00000000-0016-0000-5B00-00004E060000}" autoFormatId="16" applyNumberFormats="0" applyBorderFormats="0" applyFontFormats="0" applyPatternFormats="0" applyAlignmentFormats="0" applyWidthHeightFormats="0"/>
</file>

<file path=xl/queryTables/queryTable16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1107_A185_D016" connectionId="729" xr16:uid="{00000000-0016-0000-5C00-000060060000}" autoFormatId="16" applyNumberFormats="0" applyBorderFormats="0" applyFontFormats="0" applyPatternFormats="0" applyAlignmentFormats="0" applyWidthHeightFormats="0"/>
</file>

<file path=xl/queryTables/queryTable16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0957_A250_D051" connectionId="722" xr16:uid="{00000000-0016-0000-5C00-000070060000}" autoFormatId="16" applyNumberFormats="0" applyBorderFormats="0" applyFontFormats="0" applyPatternFormats="0" applyAlignmentFormats="0" applyWidthHeightFormats="0"/>
</file>

<file path=xl/queryTables/queryTable16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1157_A114_D031" connectionId="734" xr16:uid="{00000000-0016-0000-5C00-00006A060000}" autoFormatId="16" applyNumberFormats="0" applyBorderFormats="0" applyFontFormats="0" applyPatternFormats="0" applyAlignmentFormats="0" applyWidthHeightFormats="0"/>
</file>

<file path=xl/queryTables/queryTable16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1147_A122_D027" connectionId="733" xr16:uid="{00000000-0016-0000-5C00-00005D060000}" autoFormatId="16" applyNumberFormats="0" applyBorderFormats="0" applyFontFormats="0" applyPatternFormats="0" applyAlignmentFormats="0" applyWidthHeightFormats="0"/>
</file>

<file path=xl/queryTables/queryTable16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1207_A107_D037" connectionId="735" xr16:uid="{00000000-0016-0000-5C00-00006C060000}" autoFormatId="16" applyNumberFormats="0" applyBorderFormats="0" applyFontFormats="0" applyPatternFormats="0" applyAlignmentFormats="0" applyWidthHeightFormats="0"/>
</file>

<file path=xl/queryTables/queryTable16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1327_A094_D072" connectionId="743" xr16:uid="{00000000-0016-0000-5C00-000064060000}" autoFormatId="16" applyNumberFormats="0" applyBorderFormats="0" applyFontFormats="0" applyPatternFormats="0" applyAlignmentFormats="0" applyWidthHeightFormats="0"/>
</file>

<file path=xl/queryTables/queryTable16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1117_A170_D018" connectionId="730" xr16:uid="{00000000-0016-0000-5C00-00006E060000}" autoFormatId="16" applyNumberFormats="0" applyBorderFormats="0" applyFontFormats="0" applyPatternFormats="0" applyAlignmentFormats="0" applyWidthHeightFormats="0"/>
</file>

<file path=xl/queryTables/queryTable16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1237_A097_D053" connectionId="738" xr16:uid="{00000000-0016-0000-5C00-000061060000}" autoFormatId="16" applyNumberFormats="0" applyBorderFormats="0" applyFontFormats="0" applyPatternFormats="0" applyAlignmentFormats="0" applyWidthHeightFormats="0"/>
</file>

<file path=xl/queryTables/queryTable16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1247_A096_D058" connectionId="739" xr16:uid="{00000000-0016-0000-5C00-000063060000}" autoFormatId="16" applyNumberFormats="0" applyBorderFormats="0" applyFontFormats="0" applyPatternFormats="0" applyAlignmentFormats="0" applyWidthHeightFormats="0"/>
</file>

<file path=xl/queryTables/queryTable16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1007_A247_D043" connectionId="723" xr16:uid="{00000000-0016-0000-5C00-000062060000}" autoFormatId="16" applyNumberFormats="0" applyBorderFormats="0" applyFontFormats="0" applyPatternFormats="0" applyAlignmentFormats="0" applyWidthHeightFormats="0"/>
</file>

<file path=xl/queryTables/queryTable16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1047_A221_D021" connectionId="727" xr16:uid="{00000000-0016-0000-5C00-000065060000}" autoFormatId="16" applyNumberFormats="0" applyBorderFormats="0" applyFontFormats="0" applyPatternFormats="0" applyAlignmentFormats="0" applyWidthHeightFormats="0"/>
</file>

<file path=xl/queryTables/queryTable16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1017_A241_D036" connectionId="724" xr16:uid="{00000000-0016-0000-5C00-000067060000}" autoFormatId="16" applyNumberFormats="0" applyBorderFormats="0" applyFontFormats="0" applyPatternFormats="0" applyAlignmentFormats="0" applyWidthHeightFormats="0"/>
</file>

<file path=xl/queryTables/queryTable16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1317_A094_D066" connectionId="742" xr16:uid="{00000000-0016-0000-5C00-000073060000}" autoFormatId="16" applyNumberFormats="0" applyBorderFormats="0" applyFontFormats="0" applyPatternFormats="0" applyAlignmentFormats="0" applyWidthHeightFormats="0"/>
</file>

<file path=xl/queryTables/queryTable16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1037_A230_D026" connectionId="726" xr16:uid="{00000000-0016-0000-5C00-000071060000}" autoFormatId="16" applyNumberFormats="0" applyBorderFormats="0" applyFontFormats="0" applyPatternFormats="0" applyAlignmentFormats="0" applyWidthHeightFormats="0"/>
</file>

<file path=xl/queryTables/queryTable16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1057_A205_D017" connectionId="728" xr16:uid="{00000000-0016-0000-5C00-00006D060000}" autoFormatId="16" applyNumberFormats="0" applyBorderFormats="0" applyFontFormats="0" applyPatternFormats="0" applyAlignmentFormats="0" applyWidthHeightFormats="0"/>
</file>

<file path=xl/queryTables/queryTable16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1127_A146_D021" connectionId="731" xr16:uid="{00000000-0016-0000-5C00-000072060000}" autoFormatId="16" applyNumberFormats="0" applyBorderFormats="0" applyFontFormats="0" applyPatternFormats="0" applyAlignmentFormats="0" applyWidthHeightFormats="0"/>
</file>

<file path=xl/queryTables/queryTable16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1307_A095_D063" connectionId="741" xr16:uid="{00000000-0016-0000-5C00-00005F060000}" autoFormatId="16" applyNumberFormats="0" applyBorderFormats="0" applyFontFormats="0" applyPatternFormats="0" applyAlignmentFormats="0" applyWidthHeightFormats="0"/>
</file>

<file path=xl/queryTables/queryTable16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0947_A253_D057" connectionId="721" xr16:uid="{00000000-0016-0000-5C00-000066060000}" autoFormatId="16" applyNumberFormats="0" applyBorderFormats="0" applyFontFormats="0" applyPatternFormats="0" applyAlignmentFormats="0" applyWidthHeightFormats="0"/>
</file>

<file path=xl/queryTables/queryTable16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1257_A096_D060" connectionId="740" xr16:uid="{00000000-0016-0000-5C00-00005E060000}" autoFormatId="16" applyNumberFormats="0" applyBorderFormats="0" applyFontFormats="0" applyPatternFormats="0" applyAlignmentFormats="0" applyWidthHeightFormats="0"/>
</file>

<file path=xl/queryTables/queryTable16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1137_A133_D022" connectionId="732" xr16:uid="{00000000-0016-0000-5C00-00006B060000}" autoFormatId="16" applyNumberFormats="0" applyBorderFormats="0" applyFontFormats="0" applyPatternFormats="0" applyAlignmentFormats="0" applyWidthHeightFormats="0"/>
</file>

<file path=xl/queryTables/queryTable16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1227_A101_D048" connectionId="737" xr16:uid="{00000000-0016-0000-5C00-00006F060000}" autoFormatId="16" applyNumberFormats="0" applyBorderFormats="0" applyFontFormats="0" applyPatternFormats="0" applyAlignmentFormats="0" applyWidthHeightFormats="0"/>
</file>

<file path=xl/queryTables/queryTable16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1217_A106_D041" connectionId="736" xr16:uid="{00000000-0016-0000-5C00-000068060000}" autoFormatId="16" applyNumberFormats="0" applyBorderFormats="0" applyFontFormats="0" applyPatternFormats="0" applyAlignmentFormats="0" applyWidthHeightFormats="0"/>
</file>

<file path=xl/queryTables/queryTable16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1027_A237_D032" connectionId="725" xr16:uid="{00000000-0016-0000-5C00-000069060000}" autoFormatId="16" applyNumberFormats="0" applyBorderFormats="0" applyFontFormats="0" applyPatternFormats="0" applyAlignmentFormats="0" applyWidthHeightFormats="0"/>
</file>

<file path=xl/queryTables/queryTable16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1927_A278_D039" connectionId="751" xr16:uid="{00000000-0016-0000-5D00-000078060000}" autoFormatId="16" applyNumberFormats="0" applyBorderFormats="0" applyFontFormats="0" applyPatternFormats="0" applyAlignmentFormats="0" applyWidthHeightFormats="0"/>
</file>

<file path=xl/queryTables/queryTable16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2137_A047_D023" connectionId="764" xr16:uid="{00000000-0016-0000-5D00-000081060000}" autoFormatId="16" applyNumberFormats="0" applyBorderFormats="0" applyFontFormats="0" applyPatternFormats="0" applyAlignmentFormats="0" applyWidthHeightFormats="0"/>
</file>

<file path=xl/queryTables/queryTable16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1917_A277_D041" connectionId="750" xr16:uid="{00000000-0016-0000-5D00-000084060000}" autoFormatId="16" applyNumberFormats="0" applyBorderFormats="0" applyFontFormats="0" applyPatternFormats="0" applyAlignmentFormats="0" applyWidthHeightFormats="0"/>
</file>

<file path=xl/queryTables/queryTable16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1827_A272_D065" connectionId="745" xr16:uid="{00000000-0016-0000-5D00-00008D060000}" autoFormatId="16" applyNumberFormats="0" applyBorderFormats="0" applyFontFormats="0" applyPatternFormats="0" applyAlignmentFormats="0" applyWidthHeightFormats="0"/>
</file>

<file path=xl/queryTables/queryTable16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2047_A339_D012" connectionId="759" xr16:uid="{00000000-0016-0000-5D00-000074060000}" autoFormatId="16" applyNumberFormats="0" applyBorderFormats="0" applyFontFormats="0" applyPatternFormats="0" applyAlignmentFormats="0" applyWidthHeightFormats="0"/>
</file>

<file path=xl/queryTables/queryTable16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1937_A277_D034" connectionId="752" xr16:uid="{00000000-0016-0000-5D00-000088060000}" autoFormatId="16" applyNumberFormats="0" applyBorderFormats="0" applyFontFormats="0" applyPatternFormats="0" applyAlignmentFormats="0" applyWidthHeightFormats="0"/>
</file>

<file path=xl/queryTables/queryTable16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1947_A278_D028" connectionId="753" xr16:uid="{00000000-0016-0000-5D00-00008F060000}" autoFormatId="16" applyNumberFormats="0" applyBorderFormats="0" applyFontFormats="0" applyPatternFormats="0" applyAlignmentFormats="0" applyWidthHeightFormats="0"/>
</file>

<file path=xl/queryTables/queryTable16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1957_A282_D026" connectionId="754" xr16:uid="{00000000-0016-0000-5D00-00008B060000}" autoFormatId="16" applyNumberFormats="0" applyBorderFormats="0" applyFontFormats="0" applyPatternFormats="0" applyAlignmentFormats="0" applyWidthHeightFormats="0"/>
</file>

<file path=xl/queryTables/queryTable16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2107_A023_D014" connectionId="761" xr16:uid="{00000000-0016-0000-5D00-00007A060000}" autoFormatId="16" applyNumberFormats="0" applyBorderFormats="0" applyFontFormats="0" applyPatternFormats="0" applyAlignmentFormats="0" applyWidthHeightFormats="0"/>
</file>

<file path=xl/queryTables/queryTable16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2117_A041_D015" connectionId="762" xr16:uid="{00000000-0016-0000-5D00-00007B060000}" autoFormatId="16" applyNumberFormats="0" applyBorderFormats="0" applyFontFormats="0" applyPatternFormats="0" applyAlignmentFormats="0" applyWidthHeightFormats="0"/>
</file>

<file path=xl/queryTables/queryTable16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1817_A271_D071" connectionId="744" xr16:uid="{00000000-0016-0000-5D00-000085060000}" autoFormatId="16" applyNumberFormats="0" applyBorderFormats="0" applyFontFormats="0" applyPatternFormats="0" applyAlignmentFormats="0" applyWidthHeightFormats="0"/>
</file>

<file path=xl/queryTables/queryTable16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2017_A293_D019" connectionId="756" xr16:uid="{00000000-0016-0000-5D00-00007D060000}" autoFormatId="16" applyNumberFormats="0" applyBorderFormats="0" applyFontFormats="0" applyPatternFormats="0" applyAlignmentFormats="0" applyWidthHeightFormats="0"/>
</file>

<file path=xl/queryTables/queryTable16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2027_A299_D016" connectionId="757" xr16:uid="{00000000-0016-0000-5D00-00007C060000}" autoFormatId="16" applyNumberFormats="0" applyBorderFormats="0" applyFontFormats="0" applyPatternFormats="0" applyAlignmentFormats="0" applyWidthHeightFormats="0"/>
</file>

<file path=xl/queryTables/queryTable16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2227_A059_D038" connectionId="769" xr16:uid="{00000000-0016-0000-5D00-000077060000}" autoFormatId="16" applyNumberFormats="0" applyBorderFormats="0" applyFontFormats="0" applyPatternFormats="0" applyAlignmentFormats="0" applyWidthHeightFormats="0"/>
</file>

<file path=xl/queryTables/queryTable16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2007_A287_D022" connectionId="755" xr16:uid="{00000000-0016-0000-5D00-000075060000}" autoFormatId="16" applyNumberFormats="0" applyBorderFormats="0" applyFontFormats="0" applyPatternFormats="0" applyAlignmentFormats="0" applyWidthHeightFormats="0"/>
</file>

<file path=xl/queryTables/queryTable16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2207_A059_D033" connectionId="767" xr16:uid="{00000000-0016-0000-5D00-000079060000}" autoFormatId="16" applyNumberFormats="0" applyBorderFormats="0" applyFontFormats="0" applyPatternFormats="0" applyAlignmentFormats="0" applyWidthHeightFormats="0"/>
</file>

<file path=xl/queryTables/queryTable16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2037_A310_D014" connectionId="758" xr16:uid="{00000000-0016-0000-5D00-00008C060000}" autoFormatId="16" applyNumberFormats="0" applyBorderFormats="0" applyFontFormats="0" applyPatternFormats="0" applyAlignmentFormats="0" applyWidthHeightFormats="0"/>
</file>

<file path=xl/queryTables/queryTable16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2157_A054_D029" connectionId="766" xr16:uid="{00000000-0016-0000-5D00-000083060000}" autoFormatId="16" applyNumberFormats="0" applyBorderFormats="0" applyFontFormats="0" applyPatternFormats="0" applyAlignmentFormats="0" applyWidthHeightFormats="0"/>
</file>

<file path=xl/queryTables/queryTable16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1847_A274_D054" connectionId="747" xr16:uid="{00000000-0016-0000-5D00-00008E060000}" autoFormatId="16" applyNumberFormats="0" applyBorderFormats="0" applyFontFormats="0" applyPatternFormats="0" applyAlignmentFormats="0" applyWidthHeightFormats="0"/>
</file>

<file path=xl/queryTables/queryTable16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2057_A349_D012" connectionId="760" xr16:uid="{00000000-0016-0000-5D00-000086060000}" autoFormatId="16" applyNumberFormats="0" applyBorderFormats="0" applyFontFormats="0" applyPatternFormats="0" applyAlignmentFormats="0" applyWidthHeightFormats="0"/>
</file>

<file path=xl/queryTables/queryTable16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2247_A059_D047" connectionId="771" xr16:uid="{00000000-0016-0000-5D00-00007F060000}" autoFormatId="16" applyNumberFormats="0" applyBorderFormats="0" applyFontFormats="0" applyPatternFormats="0" applyAlignmentFormats="0" applyWidthHeightFormats="0"/>
</file>

<file path=xl/queryTables/queryTable16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1907_A276_D046" connectionId="749" xr16:uid="{00000000-0016-0000-5D00-000082060000}" autoFormatId="16" applyNumberFormats="0" applyBorderFormats="0" applyFontFormats="0" applyPatternFormats="0" applyAlignmentFormats="0" applyWidthHeightFormats="0"/>
</file>

<file path=xl/queryTables/queryTable16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2217_A062_D037" connectionId="768" xr16:uid="{00000000-0016-0000-5D00-00008A060000}" autoFormatId="16" applyNumberFormats="0" applyBorderFormats="0" applyFontFormats="0" applyPatternFormats="0" applyAlignmentFormats="0" applyWidthHeightFormats="0"/>
</file>

<file path=xl/queryTables/queryTable16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1837_A274_D059" connectionId="746" xr16:uid="{00000000-0016-0000-5D00-000080060000}" autoFormatId="16" applyNumberFormats="0" applyBorderFormats="0" applyFontFormats="0" applyPatternFormats="0" applyAlignmentFormats="0" applyWidthHeightFormats="0"/>
</file>

<file path=xl/queryTables/queryTable16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1857_A275_D049" connectionId="748" xr16:uid="{00000000-0016-0000-5D00-000089060000}" autoFormatId="16" applyNumberFormats="0" applyBorderFormats="0" applyFontFormats="0" applyPatternFormats="0" applyAlignmentFormats="0" applyWidthHeightFormats="0"/>
</file>

<file path=xl/queryTables/queryTable16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2127_A048_D018" connectionId="763" xr16:uid="{00000000-0016-0000-5D00-000087060000}" autoFormatId="16" applyNumberFormats="0" applyBorderFormats="0" applyFontFormats="0" applyPatternFormats="0" applyAlignmentFormats="0" applyWidthHeightFormats="0"/>
</file>

<file path=xl/queryTables/queryTable16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2237_A059_D041" connectionId="770" xr16:uid="{00000000-0016-0000-5D00-00007E060000}" autoFormatId="16" applyNumberFormats="0" applyBorderFormats="0" applyFontFormats="0" applyPatternFormats="0" applyAlignmentFormats="0" applyWidthHeightFormats="0"/>
</file>

<file path=xl/queryTables/queryTable16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22147_A057_D027" connectionId="765" xr16:uid="{00000000-0016-0000-5D00-000076060000}" autoFormatId="16" applyNumberFormats="0" applyBorderFormats="0" applyFontFormats="0" applyPatternFormats="0" applyAlignmentFormats="0" applyWidthHeightFormats="0"/>
</file>

<file path=xl/queryTables/queryTable16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81317_A120_D049" connectionId="778" xr16:uid="{00000000-0016-0000-5E00-000090060000}" autoFormatId="16" applyNumberFormats="0" applyBorderFormats="0" applyFontFormats="0" applyPatternFormats="0" applyAlignmentFormats="0" applyWidthHeightFormats="0"/>
</file>

<file path=xl/queryTables/queryTable16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81437_A167_D030" connectionId="786" xr16:uid="{00000000-0016-0000-5E00-00009E060000}" autoFormatId="16" applyNumberFormats="0" applyBorderFormats="0" applyFontFormats="0" applyPatternFormats="0" applyAlignmentFormats="0" applyWidthHeightFormats="0"/>
</file>

<file path=xl/queryTables/queryTable16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81217_A106_D076" connectionId="772" xr16:uid="{00000000-0016-0000-5E00-00009A060000}" autoFormatId="16" applyNumberFormats="0" applyBorderFormats="0" applyFontFormats="0" applyPatternFormats="0" applyAlignmentFormats="0" applyWidthHeightFormats="0"/>
</file>

<file path=xl/queryTables/queryTable16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81257_A118_D054" connectionId="776" xr16:uid="{00000000-0016-0000-5E00-000098060000}" autoFormatId="16" applyNumberFormats="0" applyBorderFormats="0" applyFontFormats="0" applyPatternFormats="0" applyAlignmentFormats="0" applyWidthHeightFormats="0"/>
</file>

<file path=xl/queryTables/queryTable16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81247_A113_D059" connectionId="775" xr16:uid="{00000000-0016-0000-5E00-00009F060000}" autoFormatId="16" applyNumberFormats="0" applyBorderFormats="0" applyFontFormats="0" applyPatternFormats="0" applyAlignmentFormats="0" applyWidthHeightFormats="0"/>
</file>

<file path=xl/queryTables/queryTable16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81337_A131_D041" connectionId="780" xr16:uid="{00000000-0016-0000-5E00-000093060000}" autoFormatId="16" applyNumberFormats="0" applyBorderFormats="0" applyFontFormats="0" applyPatternFormats="0" applyAlignmentFormats="0" applyWidthHeightFormats="0"/>
</file>

<file path=xl/queryTables/queryTable16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81417_A155_D031" connectionId="784" xr16:uid="{00000000-0016-0000-5E00-000091060000}" autoFormatId="16" applyNumberFormats="0" applyBorderFormats="0" applyFontFormats="0" applyPatternFormats="0" applyAlignmentFormats="0" applyWidthHeightFormats="0"/>
</file>

<file path=xl/queryTables/queryTable16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81327_A125_D044" connectionId="779" xr16:uid="{00000000-0016-0000-5E00-0000A0060000}" autoFormatId="16" applyNumberFormats="0" applyBorderFormats="0" applyFontFormats="0" applyPatternFormats="0" applyAlignmentFormats="0" applyWidthHeightFormats="0"/>
</file>

<file path=xl/queryTables/queryTable16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81427_A167_D030" connectionId="785" xr16:uid="{00000000-0016-0000-5E00-00009B060000}" autoFormatId="16" applyNumberFormats="0" applyBorderFormats="0" applyFontFormats="0" applyPatternFormats="0" applyAlignmentFormats="0" applyWidthHeightFormats="0"/>
</file>

<file path=xl/queryTables/queryTable16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81457_A180_D030" connectionId="788" xr16:uid="{00000000-0016-0000-5E00-000094060000}" autoFormatId="16" applyNumberFormats="0" applyBorderFormats="0" applyFontFormats="0" applyPatternFormats="0" applyAlignmentFormats="0" applyWidthHeightFormats="0"/>
</file>

<file path=xl/queryTables/queryTable16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81357_A140_D035" connectionId="782" xr16:uid="{00000000-0016-0000-5E00-000095060000}" autoFormatId="16" applyNumberFormats="0" applyBorderFormats="0" applyFontFormats="0" applyPatternFormats="0" applyAlignmentFormats="0" applyWidthHeightFormats="0"/>
</file>

<file path=xl/queryTables/queryTable16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81227_A108_D068_1" connectionId="773" xr16:uid="{00000000-0016-0000-5E00-000096060000}" autoFormatId="16" applyNumberFormats="0" applyBorderFormats="0" applyFontFormats="0" applyPatternFormats="0" applyAlignmentFormats="0" applyWidthHeightFormats="0"/>
</file>

<file path=xl/queryTables/queryTable16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81447_A175_D030" connectionId="787" xr16:uid="{00000000-0016-0000-5E00-000097060000}" autoFormatId="16" applyNumberFormats="0" applyBorderFormats="0" applyFontFormats="0" applyPatternFormats="0" applyAlignmentFormats="0" applyWidthHeightFormats="0"/>
</file>

<file path=xl/queryTables/queryTable16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81307_A119_D052" connectionId="777" xr16:uid="{00000000-0016-0000-5E00-000099060000}" autoFormatId="16" applyNumberFormats="0" applyBorderFormats="0" applyFontFormats="0" applyPatternFormats="0" applyAlignmentFormats="0" applyWidthHeightFormats="0"/>
</file>

<file path=xl/queryTables/queryTable16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81347_A140_D040" connectionId="781" xr16:uid="{00000000-0016-0000-5E00-00009D060000}" autoFormatId="16" applyNumberFormats="0" applyBorderFormats="0" applyFontFormats="0" applyPatternFormats="0" applyAlignmentFormats="0" applyWidthHeightFormats="0"/>
</file>

<file path=xl/queryTables/queryTable16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81407_A144_D033" connectionId="783" xr16:uid="{00000000-0016-0000-5E00-000092060000}" autoFormatId="16" applyNumberFormats="0" applyBorderFormats="0" applyFontFormats="0" applyPatternFormats="0" applyAlignmentFormats="0" applyWidthHeightFormats="0"/>
</file>

<file path=xl/queryTables/queryTable16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81237_A110_D065" connectionId="774" xr16:uid="{00000000-0016-0000-5E00-00009C060000}" autoFormatId="16" applyNumberFormats="0" applyBorderFormats="0" applyFontFormats="0" applyPatternFormats="0" applyAlignmentFormats="0" applyWidthHeightFormats="0"/>
</file>

<file path=xl/queryTables/queryTable16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91447_A087_D110" connectionId="806" xr16:uid="{00000000-0016-0000-5F00-0000AF060000}" autoFormatId="16" applyNumberFormats="0" applyBorderFormats="0" applyFontFormats="0" applyPatternFormats="0" applyAlignmentFormats="0" applyWidthHeightFormats="0"/>
</file>

<file path=xl/queryTables/queryTable16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91217_A078_D173" connectionId="791" xr16:uid="{00000000-0016-0000-5F00-0000A6060000}" autoFormatId="16" applyNumberFormats="0" applyBorderFormats="0" applyFontFormats="0" applyPatternFormats="0" applyAlignmentFormats="0" applyWidthHeightFormats="0"/>
</file>

<file path=xl/queryTables/queryTable17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91207_A078_D177" connectionId="790" xr16:uid="{00000000-0016-0000-5F00-0000A3060000}" autoFormatId="16" applyNumberFormats="0" applyBorderFormats="0" applyFontFormats="0" applyPatternFormats="0" applyAlignmentFormats="0" applyWidthHeightFormats="0"/>
</file>

<file path=xl/queryTables/queryTable17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91307_A083_D154" connectionId="796" xr16:uid="{00000000-0016-0000-5F00-0000AC060000}" autoFormatId="16" applyNumberFormats="0" applyBorderFormats="0" applyFontFormats="0" applyPatternFormats="0" applyAlignmentFormats="0" applyWidthHeightFormats="0"/>
</file>

<file path=xl/queryTables/queryTable17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91357_A081_D128" connectionId="801" xr16:uid="{00000000-0016-0000-5F00-0000A7060000}" autoFormatId="16" applyNumberFormats="0" applyBorderFormats="0" applyFontFormats="0" applyPatternFormats="0" applyAlignmentFormats="0" applyWidthHeightFormats="0"/>
</file>

<file path=xl/queryTables/queryTable17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91247_A081_D160" connectionId="794" xr16:uid="{00000000-0016-0000-5F00-0000A1060000}" autoFormatId="16" applyNumberFormats="0" applyBorderFormats="0" applyFontFormats="0" applyPatternFormats="0" applyAlignmentFormats="0" applyWidthHeightFormats="0"/>
</file>

<file path=xl/queryTables/queryTable17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91317_A082_D150" connectionId="797" xr16:uid="{00000000-0016-0000-5F00-0000A9060000}" autoFormatId="16" applyNumberFormats="0" applyBorderFormats="0" applyFontFormats="0" applyPatternFormats="0" applyAlignmentFormats="0" applyWidthHeightFormats="0"/>
</file>

<file path=xl/queryTables/queryTable17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91157_A077_D185" connectionId="789" xr16:uid="{00000000-0016-0000-5F00-0000A2060000}" autoFormatId="16" applyNumberFormats="0" applyBorderFormats="0" applyFontFormats="0" applyPatternFormats="0" applyAlignmentFormats="0" applyWidthHeightFormats="0"/>
</file>

<file path=xl/queryTables/queryTable17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91427_A086_D119" connectionId="804" xr16:uid="{00000000-0016-0000-5F00-0000B1060000}" autoFormatId="16" applyNumberFormats="0" applyBorderFormats="0" applyFontFormats="0" applyPatternFormats="0" applyAlignmentFormats="0" applyWidthHeightFormats="0"/>
</file>

<file path=xl/queryTables/queryTable17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91337_A080_D136" connectionId="799" xr16:uid="{00000000-0016-0000-5F00-0000A5060000}" autoFormatId="16" applyNumberFormats="0" applyBorderFormats="0" applyFontFormats="0" applyPatternFormats="0" applyAlignmentFormats="0" applyWidthHeightFormats="0"/>
</file>

<file path=xl/queryTables/queryTable17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91327_A081_D144" connectionId="798" xr16:uid="{00000000-0016-0000-5F00-0000AE060000}" autoFormatId="16" applyNumberFormats="0" applyBorderFormats="0" applyFontFormats="0" applyPatternFormats="0" applyAlignmentFormats="0" applyWidthHeightFormats="0"/>
</file>

<file path=xl/queryTables/queryTable17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91417_A085_D121_1" connectionId="803" xr16:uid="{00000000-0016-0000-5F00-0000B0060000}" autoFormatId="16" applyNumberFormats="0" applyBorderFormats="0" applyFontFormats="0" applyPatternFormats="0" applyAlignmentFormats="0" applyWidthHeightFormats="0"/>
</file>

<file path=xl/queryTables/queryTable17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91347_A080_D132" connectionId="800" xr16:uid="{00000000-0016-0000-5F00-0000AD060000}" autoFormatId="16" applyNumberFormats="0" applyBorderFormats="0" applyFontFormats="0" applyPatternFormats="0" applyAlignmentFormats="0" applyWidthHeightFormats="0"/>
</file>

<file path=xl/queryTables/queryTable17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91227_A080_D170" connectionId="792" xr16:uid="{00000000-0016-0000-5F00-0000B2060000}" autoFormatId="16" applyNumberFormats="0" applyBorderFormats="0" applyFontFormats="0" applyPatternFormats="0" applyAlignmentFormats="0" applyWidthHeightFormats="0"/>
</file>

<file path=xl/queryTables/queryTable17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91257_A082_D156" connectionId="795" xr16:uid="{00000000-0016-0000-5F00-0000AA060000}" autoFormatId="16" applyNumberFormats="0" applyBorderFormats="0" applyFontFormats="0" applyPatternFormats="0" applyAlignmentFormats="0" applyWidthHeightFormats="0"/>
</file>

<file path=xl/queryTables/queryTable17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91407_A081_D126" connectionId="802" xr16:uid="{00000000-0016-0000-5F00-0000A8060000}" autoFormatId="16" applyNumberFormats="0" applyBorderFormats="0" applyFontFormats="0" applyPatternFormats="0" applyAlignmentFormats="0" applyWidthHeightFormats="0"/>
</file>

<file path=xl/queryTables/queryTable17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91437_A087_D114" connectionId="805" xr16:uid="{00000000-0016-0000-5F00-0000A4060000}" autoFormatId="16" applyNumberFormats="0" applyBorderFormats="0" applyFontFormats="0" applyPatternFormats="0" applyAlignmentFormats="0" applyWidthHeightFormats="0"/>
</file>

<file path=xl/queryTables/queryTable17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7091237_A080_D166" connectionId="793" xr16:uid="{00000000-0016-0000-5F00-0000AB060000}" autoFormatId="16" applyNumberFormats="0" applyBorderFormats="0" applyFontFormats="0" applyPatternFormats="0" applyAlignmentFormats="0" applyWidthHeightFormats="0"/>
</file>

<file path=xl/queryTables/queryTable17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537_A164_D172" connectionId="864" xr16:uid="{00000000-0016-0000-6000-0000CA060000}" autoFormatId="16" applyNumberFormats="0" applyBorderFormats="0" applyFontFormats="0" applyPatternFormats="0" applyAlignmentFormats="0" applyWidthHeightFormats="0"/>
</file>

<file path=xl/queryTables/queryTable17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407_A182_D166" connectionId="846" xr16:uid="{00000000-0016-0000-6000-0000C6060000}" autoFormatId="16" applyNumberFormats="0" applyBorderFormats="0" applyFontFormats="0" applyPatternFormats="0" applyAlignmentFormats="0" applyWidthHeightFormats="0"/>
</file>

<file path=xl/queryTables/queryTable17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437_A177_D166" connectionId="852" xr16:uid="{00000000-0016-0000-6000-0000C2060000}" autoFormatId="16" applyNumberFormats="0" applyBorderFormats="0" applyFontFormats="0" applyPatternFormats="0" applyAlignmentFormats="0" applyWidthHeightFormats="0"/>
</file>

<file path=xl/queryTables/queryTable17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337_A186_D168" connectionId="840" xr16:uid="{00000000-0016-0000-6000-0000C3060000}" autoFormatId="16" applyNumberFormats="0" applyBorderFormats="0" applyFontFormats="0" applyPatternFormats="0" applyAlignmentFormats="0" applyWidthHeightFormats="0"/>
</file>

<file path=xl/queryTables/queryTable17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147_A202_D187" connectionId="819" xr16:uid="{00000000-0016-0000-6000-0000BC060000}" autoFormatId="16" applyNumberFormats="0" applyBorderFormats="0" applyFontFormats="0" applyPatternFormats="0" applyAlignmentFormats="0" applyWidthHeightFormats="0"/>
</file>

<file path=xl/queryTables/queryTable17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127_A204_D191" connectionId="815" xr16:uid="{00000000-0016-0000-6000-0000B6060000}" autoFormatId="16" applyNumberFormats="0" applyBorderFormats="0" applyFontFormats="0" applyPatternFormats="0" applyAlignmentFormats="0" applyWidthHeightFormats="0"/>
</file>

<file path=xl/queryTables/queryTable17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357_A183_D168" connectionId="844" xr16:uid="{00000000-0016-0000-6000-0000BF060000}" autoFormatId="16" applyNumberFormats="0" applyBorderFormats="0" applyFontFormats="0" applyPatternFormats="0" applyAlignmentFormats="0" applyWidthHeightFormats="0"/>
</file>

<file path=xl/queryTables/queryTable17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247_A192_D171_1" connectionId="831" xr16:uid="{00000000-0016-0000-6000-0000CC060000}" autoFormatId="16" applyNumberFormats="0" applyBorderFormats="0" applyFontFormats="0" applyPatternFormats="0" applyAlignmentFormats="0" applyWidthHeightFormats="0"/>
</file>

<file path=xl/queryTables/queryTable17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517_A168_D171" connectionId="860" xr16:uid="{00000000-0016-0000-6000-0000B8060000}" autoFormatId="16" applyNumberFormats="0" applyBorderFormats="0" applyFontFormats="0" applyPatternFormats="0" applyAlignmentFormats="0" applyWidthHeightFormats="0"/>
</file>

<file path=xl/queryTables/queryTable17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317_A189_D168" connectionId="836" xr16:uid="{00000000-0016-0000-6000-0000B4060000}" autoFormatId="16" applyNumberFormats="0" applyBorderFormats="0" applyFontFormats="0" applyPatternFormats="0" applyAlignmentFormats="0" applyWidthHeightFormats="0"/>
</file>

<file path=xl/queryTables/queryTable17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547_A163_D160" connectionId="866" xr16:uid="{00000000-0016-0000-6000-0000CD060000}" autoFormatId="16" applyNumberFormats="0" applyBorderFormats="0" applyFontFormats="0" applyPatternFormats="0" applyAlignmentFormats="0" applyWidthHeightFormats="0"/>
</file>

<file path=xl/queryTables/queryTable17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347_A185_D168" connectionId="842" xr16:uid="{00000000-0016-0000-6000-0000B9060000}" autoFormatId="16" applyNumberFormats="0" applyBorderFormats="0" applyFontFormats="0" applyPatternFormats="0" applyAlignmentFormats="0" applyWidthHeightFormats="0"/>
</file>

<file path=xl/queryTables/queryTable17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157_A199_D182" connectionId="821" xr16:uid="{00000000-0016-0000-6000-0000CB060000}" autoFormatId="16" applyNumberFormats="0" applyBorderFormats="0" applyFontFormats="0" applyPatternFormats="0" applyAlignmentFormats="0" applyWidthHeightFormats="0"/>
</file>

<file path=xl/queryTables/queryTable17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217_A195_D176" connectionId="825" xr16:uid="{00000000-0016-0000-6000-0000B7060000}" autoFormatId="16" applyNumberFormats="0" applyBorderFormats="0" applyFontFormats="0" applyPatternFormats="0" applyAlignmentFormats="0" applyWidthHeightFormats="0"/>
</file>

<file path=xl/queryTables/queryTable17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237_A193_D174" connectionId="828" xr16:uid="{00000000-0016-0000-6000-0000B5060000}" autoFormatId="16" applyNumberFormats="0" applyBorderFormats="0" applyFontFormats="0" applyPatternFormats="0" applyAlignmentFormats="0" applyWidthHeightFormats="0"/>
</file>

<file path=xl/queryTables/queryTable17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527_A166_D172" connectionId="862" xr16:uid="{00000000-0016-0000-6000-0000BA060000}" autoFormatId="16" applyNumberFormats="0" applyBorderFormats="0" applyFontFormats="0" applyPatternFormats="0" applyAlignmentFormats="0" applyWidthHeightFormats="0"/>
</file>

<file path=xl/queryTables/queryTable17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207_A197_D177" connectionId="823" xr16:uid="{00000000-0016-0000-6000-0000B3060000}" autoFormatId="16" applyNumberFormats="0" applyBorderFormats="0" applyFontFormats="0" applyPatternFormats="0" applyAlignmentFormats="0" applyWidthHeightFormats="0"/>
</file>

<file path=xl/queryTables/queryTable17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507_A171_D168" connectionId="858" xr16:uid="{00000000-0016-0000-6000-0000C5060000}" autoFormatId="16" applyNumberFormats="0" applyBorderFormats="0" applyFontFormats="0" applyPatternFormats="0" applyAlignmentFormats="0" applyWidthHeightFormats="0"/>
</file>

<file path=xl/queryTables/queryTable17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307_A190_D168" connectionId="835" xr16:uid="{00000000-0016-0000-6000-0000BD060000}" autoFormatId="16" applyNumberFormats="0" applyBorderFormats="0" applyFontFormats="0" applyPatternFormats="0" applyAlignmentFormats="0" applyWidthHeightFormats="0"/>
</file>

<file path=xl/queryTables/queryTable17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417_A181_D165" connectionId="848" xr16:uid="{00000000-0016-0000-6000-0000C0060000}" autoFormatId="16" applyNumberFormats="0" applyBorderFormats="0" applyFontFormats="0" applyPatternFormats="0" applyAlignmentFormats="0" applyWidthHeightFormats="0"/>
</file>

<file path=xl/queryTables/queryTable17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227_A195_D174" connectionId="826" xr16:uid="{00000000-0016-0000-6000-0000BB060000}" autoFormatId="16" applyNumberFormats="0" applyBorderFormats="0" applyFontFormats="0" applyPatternFormats="0" applyAlignmentFormats="0" applyWidthHeightFormats="0"/>
</file>

<file path=xl/queryTables/queryTable17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327_A188_D170" connectionId="839" xr16:uid="{00000000-0016-0000-6000-0000C9060000}" autoFormatId="16" applyNumberFormats="0" applyBorderFormats="0" applyFontFormats="0" applyPatternFormats="0" applyAlignmentFormats="0" applyWidthHeightFormats="0"/>
</file>

<file path=xl/queryTables/queryTable17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427_A180_D166" connectionId="851" xr16:uid="{00000000-0016-0000-6000-0000C4060000}" autoFormatId="16" applyNumberFormats="0" applyBorderFormats="0" applyFontFormats="0" applyPatternFormats="0" applyAlignmentFormats="0" applyWidthHeightFormats="0"/>
</file>

<file path=xl/queryTables/queryTable17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257_A191_D170" connectionId="833" xr16:uid="{00000000-0016-0000-6000-0000CF060000}" autoFormatId="16" applyNumberFormats="0" applyBorderFormats="0" applyFontFormats="0" applyPatternFormats="0" applyAlignmentFormats="0" applyWidthHeightFormats="0"/>
</file>

<file path=xl/queryTables/queryTable17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447_A175_D166" connectionId="854" xr16:uid="{00000000-0016-0000-6000-0000C7060000}" autoFormatId="16" applyNumberFormats="0" applyBorderFormats="0" applyFontFormats="0" applyPatternFormats="0" applyAlignmentFormats="0" applyWidthHeightFormats="0"/>
</file>

<file path=xl/queryTables/queryTable17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457_A173_D167" connectionId="856" xr16:uid="{00000000-0016-0000-6000-0000C8060000}" autoFormatId="16" applyNumberFormats="0" applyBorderFormats="0" applyFontFormats="0" applyPatternFormats="0" applyAlignmentFormats="0" applyWidthHeightFormats="0"/>
</file>

<file path=xl/queryTables/queryTable17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557_A162_D159" connectionId="867" xr16:uid="{00000000-0016-0000-6000-0000CE060000}" autoFormatId="16" applyNumberFormats="0" applyBorderFormats="0" applyFontFormats="0" applyPatternFormats="0" applyAlignmentFormats="0" applyWidthHeightFormats="0"/>
</file>

<file path=xl/queryTables/queryTable17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137_A202_D189" connectionId="817" xr16:uid="{00000000-0016-0000-6000-0000C1060000}" autoFormatId="16" applyNumberFormats="0" applyBorderFormats="0" applyFontFormats="0" applyPatternFormats="0" applyAlignmentFormats="0" applyWidthHeightFormats="0"/>
</file>

<file path=xl/queryTables/queryTable17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908071607_A159_D163" connectionId="868" xr16:uid="{00000000-0016-0000-6000-0000BE060000}" autoFormatId="16" applyNumberFormats="0" applyBorderFormats="0" applyFontFormats="0" applyPatternFormats="0" applyAlignmentFormats="0" applyWidthHeightFormats="0"/>
</file>

<file path=xl/queryTables/queryTable17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80937_A043_D141" connectionId="506" xr16:uid="{00000000-0016-0000-6100-0000DA060000}" autoFormatId="16" applyNumberFormats="0" applyBorderFormats="0" applyFontFormats="0" applyPatternFormats="0" applyAlignmentFormats="0" applyWidthHeightFormats="0"/>
</file>

<file path=xl/queryTables/queryTable17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80917_A037_D130" connectionId="504" xr16:uid="{00000000-0016-0000-6100-0000D6060000}" autoFormatId="16" applyNumberFormats="0" applyBorderFormats="0" applyFontFormats="0" applyPatternFormats="0" applyAlignmentFormats="0" applyWidthHeightFormats="0"/>
</file>

<file path=xl/queryTables/queryTable17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80827_A023_D114" connectionId="499" xr16:uid="{00000000-0016-0000-6100-0000D4060000}" autoFormatId="16" applyNumberFormats="0" applyBorderFormats="0" applyFontFormats="0" applyPatternFormats="0" applyAlignmentFormats="0" applyWidthHeightFormats="0"/>
</file>

<file path=xl/queryTables/queryTable17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80907_A033_D124" connectionId="503" xr16:uid="{00000000-0016-0000-6100-0000D0060000}" autoFormatId="16" applyNumberFormats="0" applyBorderFormats="0" applyFontFormats="0" applyPatternFormats="0" applyAlignmentFormats="0" applyWidthHeightFormats="0"/>
</file>

<file path=xl/queryTables/queryTable17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80927_A041_D138" connectionId="505" xr16:uid="{00000000-0016-0000-6100-0000D1060000}" autoFormatId="16" applyNumberFormats="0" applyBorderFormats="0" applyFontFormats="0" applyPatternFormats="0" applyAlignmentFormats="0" applyWidthHeightFormats="0"/>
</file>

<file path=xl/queryTables/queryTable17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80817_A020_D111" connectionId="498" xr16:uid="{00000000-0016-0000-6100-0000DB060000}" autoFormatId="16" applyNumberFormats="0" applyBorderFormats="0" applyFontFormats="0" applyPatternFormats="0" applyAlignmentFormats="0" applyWidthHeightFormats="0"/>
</file>

<file path=xl/queryTables/queryTable17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80837_A025_D115" connectionId="500" xr16:uid="{00000000-0016-0000-6100-0000D2060000}" autoFormatId="16" applyNumberFormats="0" applyBorderFormats="0" applyFontFormats="0" applyPatternFormats="0" applyAlignmentFormats="0" applyWidthHeightFormats="0"/>
</file>

<file path=xl/queryTables/queryTable17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80807_A016_D109" connectionId="497" xr16:uid="{00000000-0016-0000-6100-0000D3060000}" autoFormatId="16" applyNumberFormats="0" applyBorderFormats="0" applyFontFormats="0" applyPatternFormats="0" applyAlignmentFormats="0" applyWidthHeightFormats="0"/>
</file>

<file path=xl/queryTables/queryTable17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80947_A044_D142" connectionId="507" xr16:uid="{00000000-0016-0000-6100-0000D8060000}" autoFormatId="16" applyNumberFormats="0" applyBorderFormats="0" applyFontFormats="0" applyPatternFormats="0" applyAlignmentFormats="0" applyWidthHeightFormats="0"/>
</file>

<file path=xl/queryTables/queryTable17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80857_A030_D120" connectionId="502" xr16:uid="{00000000-0016-0000-6100-0000D7060000}" autoFormatId="16" applyNumberFormats="0" applyBorderFormats="0" applyFontFormats="0" applyPatternFormats="0" applyAlignmentFormats="0" applyWidthHeightFormats="0"/>
</file>

<file path=xl/queryTables/queryTable17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80847_A028_D117" connectionId="501" xr16:uid="{00000000-0016-0000-6100-0000D5060000}" autoFormatId="16" applyNumberFormats="0" applyBorderFormats="0" applyFontFormats="0" applyPatternFormats="0" applyAlignmentFormats="0" applyWidthHeightFormats="0"/>
</file>

<file path=xl/queryTables/queryTable17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80757_A011_D109" connectionId="496" xr16:uid="{00000000-0016-0000-6100-0000D9060000}" autoFormatId="16" applyNumberFormats="0" applyBorderFormats="0" applyFontFormats="0" applyPatternFormats="0" applyAlignmentFormats="0" applyWidthHeightFormats="0"/>
</file>

<file path=xl/queryTables/queryTable17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21357_A108_D131" connectionId="478" xr16:uid="{00000000-0016-0000-6200-0000DF060000}" autoFormatId="16" applyNumberFormats="0" applyBorderFormats="0" applyFontFormats="0" applyPatternFormats="0" applyAlignmentFormats="0" applyWidthHeightFormats="0"/>
</file>

<file path=xl/queryTables/queryTable17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21507_A106_D158" connectionId="485" xr16:uid="{00000000-0016-0000-6200-0000DC060000}" autoFormatId="16" applyNumberFormats="0" applyBorderFormats="0" applyFontFormats="0" applyPatternFormats="0" applyAlignmentFormats="0" applyWidthHeightFormats="0"/>
</file>

<file path=xl/queryTables/queryTable17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21337_A110_D125" connectionId="476" xr16:uid="{00000000-0016-0000-6200-0000E3060000}" autoFormatId="16" applyNumberFormats="0" applyBorderFormats="0" applyFontFormats="0" applyPatternFormats="0" applyAlignmentFormats="0" applyWidthHeightFormats="0"/>
</file>

<file path=xl/queryTables/queryTable17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21347_A109_D129" connectionId="477" xr16:uid="{00000000-0016-0000-6200-0000DD060000}" autoFormatId="16" applyNumberFormats="0" applyBorderFormats="0" applyFontFormats="0" applyPatternFormats="0" applyAlignmentFormats="0" applyWidthHeightFormats="0"/>
</file>

<file path=xl/queryTables/queryTable17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21447_A107_D150" connectionId="483" xr16:uid="{00000000-0016-0000-6200-0000DE060000}" autoFormatId="16" applyNumberFormats="0" applyBorderFormats="0" applyFontFormats="0" applyPatternFormats="0" applyAlignmentFormats="0" applyWidthHeightFormats="0"/>
</file>

<file path=xl/queryTables/queryTable17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21417_A108_D143" connectionId="480" xr16:uid="{00000000-0016-0000-6200-0000E2060000}" autoFormatId="16" applyNumberFormats="0" applyBorderFormats="0" applyFontFormats="0" applyPatternFormats="0" applyAlignmentFormats="0" applyWidthHeightFormats="0"/>
</file>

<file path=xl/queryTables/queryTable17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21407_A108_D135" connectionId="479" xr16:uid="{00000000-0016-0000-6200-0000E1060000}" autoFormatId="16" applyNumberFormats="0" applyBorderFormats="0" applyFontFormats="0" applyPatternFormats="0" applyAlignmentFormats="0" applyWidthHeightFormats="0"/>
</file>

<file path=xl/queryTables/queryTable17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21457_A107_D156" connectionId="484" xr16:uid="{00000000-0016-0000-6200-0000E0060000}" autoFormatId="16" applyNumberFormats="0" applyBorderFormats="0" applyFontFormats="0" applyPatternFormats="0" applyAlignmentFormats="0" applyWidthHeightFormats="0"/>
</file>

<file path=xl/queryTables/queryTable17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21437_A107_D147" connectionId="482" xr16:uid="{00000000-0016-0000-6200-0000E5060000}" autoFormatId="16" applyNumberFormats="0" applyBorderFormats="0" applyFontFormats="0" applyPatternFormats="0" applyAlignmentFormats="0" applyWidthHeightFormats="0"/>
</file>

<file path=xl/queryTables/queryTable17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21427_A108_D142" connectionId="481" xr16:uid="{00000000-0016-0000-6200-0000E4060000}" autoFormatId="16" applyNumberFormats="0" applyBorderFormats="0" applyFontFormats="0" applyPatternFormats="0" applyAlignmentFormats="0" applyWidthHeightFormats="0"/>
</file>

<file path=xl/queryTables/queryTable17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71437_A080_D145" connectionId="494" xr16:uid="{00000000-0016-0000-6300-0000EA060000}" autoFormatId="16" applyNumberFormats="0" applyBorderFormats="0" applyFontFormats="0" applyPatternFormats="0" applyAlignmentFormats="0" applyWidthHeightFormats="0"/>
</file>

<file path=xl/queryTables/queryTable17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71417_A080_D137" connectionId="492" xr16:uid="{00000000-0016-0000-6300-0000EB060000}" autoFormatId="16" applyNumberFormats="0" applyBorderFormats="0" applyFontFormats="0" applyPatternFormats="0" applyAlignmentFormats="0" applyWidthHeightFormats="0"/>
</file>

<file path=xl/queryTables/queryTable17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71317_A079_D115" connectionId="486" xr16:uid="{00000000-0016-0000-6300-0000E9060000}" autoFormatId="16" applyNumberFormats="0" applyBorderFormats="0" applyFontFormats="0" applyPatternFormats="0" applyAlignmentFormats="0" applyWidthHeightFormats="0"/>
</file>

<file path=xl/queryTables/queryTable17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71347_A079_D128" connectionId="489" xr16:uid="{00000000-0016-0000-6300-0000EF060000}" autoFormatId="16" applyNumberFormats="0" applyBorderFormats="0" applyFontFormats="0" applyPatternFormats="0" applyAlignmentFormats="0" applyWidthHeightFormats="0"/>
</file>

<file path=xl/queryTables/queryTable17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71357_A080_D131" connectionId="490" xr16:uid="{00000000-0016-0000-6300-0000E8060000}" autoFormatId="16" applyNumberFormats="0" applyBorderFormats="0" applyFontFormats="0" applyPatternFormats="0" applyAlignmentFormats="0" applyWidthHeightFormats="0"/>
</file>

<file path=xl/queryTables/queryTable17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71427_A080_D140" connectionId="493" xr16:uid="{00000000-0016-0000-6300-0000E7060000}" autoFormatId="16" applyNumberFormats="0" applyBorderFormats="0" applyFontFormats="0" applyPatternFormats="0" applyAlignmentFormats="0" applyWidthHeightFormats="0"/>
</file>

<file path=xl/queryTables/queryTable17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71407_A079_D134" connectionId="491" xr16:uid="{00000000-0016-0000-6300-0000EE060000}" autoFormatId="16" applyNumberFormats="0" applyBorderFormats="0" applyFontFormats="0" applyPatternFormats="0" applyAlignmentFormats="0" applyWidthHeightFormats="0"/>
</file>

<file path=xl/queryTables/queryTable17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71447_A080_D150" connectionId="495" xr16:uid="{00000000-0016-0000-6300-0000E6060000}" autoFormatId="16" applyNumberFormats="0" applyBorderFormats="0" applyFontFormats="0" applyPatternFormats="0" applyAlignmentFormats="0" applyWidthHeightFormats="0"/>
</file>

<file path=xl/queryTables/queryTable17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71337_A079_D124" connectionId="488" xr16:uid="{00000000-0016-0000-6300-0000ED060000}" autoFormatId="16" applyNumberFormats="0" applyBorderFormats="0" applyFontFormats="0" applyPatternFormats="0" applyAlignmentFormats="0" applyWidthHeightFormats="0"/>
</file>

<file path=xl/queryTables/queryTable17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71327_A078_D125" connectionId="487" xr16:uid="{00000000-0016-0000-6300-0000EC060000}" autoFormatId="16" applyNumberFormats="0" applyBorderFormats="0" applyFontFormats="0" applyPatternFormats="0" applyAlignmentFormats="0" applyWidthHeightFormats="0"/>
</file>

<file path=xl/queryTables/queryTable17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81547_A102_D183" connectionId="519" xr16:uid="{00000000-0016-0000-6400-0000FA060000}" autoFormatId="16" applyNumberFormats="0" applyBorderFormats="0" applyFontFormats="0" applyPatternFormats="0" applyAlignmentFormats="0" applyWidthHeightFormats="0"/>
</file>

<file path=xl/queryTables/queryTable17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81457_A104_D176" connectionId="514" xr16:uid="{00000000-0016-0000-6400-0000F6060000}" autoFormatId="16" applyNumberFormats="0" applyBorderFormats="0" applyFontFormats="0" applyPatternFormats="0" applyAlignmentFormats="0" applyWidthHeightFormats="0"/>
</file>

<file path=xl/queryTables/queryTable17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81447_A104_D177" connectionId="513" xr16:uid="{00000000-0016-0000-6400-0000F4060000}" autoFormatId="16" applyNumberFormats="0" applyBorderFormats="0" applyFontFormats="0" applyPatternFormats="0" applyAlignmentFormats="0" applyWidthHeightFormats="0"/>
</file>

<file path=xl/queryTables/queryTable17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81537_A102_D182" connectionId="518" xr16:uid="{00000000-0016-0000-6400-0000F0060000}" autoFormatId="16" applyNumberFormats="0" applyBorderFormats="0" applyFontFormats="0" applyPatternFormats="0" applyAlignmentFormats="0" applyWidthHeightFormats="0"/>
</file>

<file path=xl/queryTables/queryTable17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81427_A105_D174" connectionId="511" xr16:uid="{00000000-0016-0000-6400-0000F1060000}" autoFormatId="16" applyNumberFormats="0" applyBorderFormats="0" applyFontFormats="0" applyPatternFormats="0" applyAlignmentFormats="0" applyWidthHeightFormats="0"/>
</file>

<file path=xl/queryTables/queryTable17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81517_A103_D180" connectionId="516" xr16:uid="{00000000-0016-0000-6400-0000FB060000}" autoFormatId="16" applyNumberFormats="0" applyBorderFormats="0" applyFontFormats="0" applyPatternFormats="0" applyAlignmentFormats="0" applyWidthHeightFormats="0"/>
</file>

<file path=xl/queryTables/queryTable17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81507_A103_D177" connectionId="515" xr16:uid="{00000000-0016-0000-6400-0000F2060000}" autoFormatId="16" applyNumberFormats="0" applyBorderFormats="0" applyFontFormats="0" applyPatternFormats="0" applyAlignmentFormats="0" applyWidthHeightFormats="0"/>
</file>

<file path=xl/queryTables/queryTable17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81437_A105_D176" connectionId="512" xr16:uid="{00000000-0016-0000-6400-0000F3060000}" autoFormatId="16" applyNumberFormats="0" applyBorderFormats="0" applyFontFormats="0" applyPatternFormats="0" applyAlignmentFormats="0" applyWidthHeightFormats="0"/>
</file>

<file path=xl/queryTables/queryTable17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81357_A107_D171" connectionId="508" xr16:uid="{00000000-0016-0000-6400-0000F8060000}" autoFormatId="16" applyNumberFormats="0" applyBorderFormats="0" applyFontFormats="0" applyPatternFormats="0" applyAlignmentFormats="0" applyWidthHeightFormats="0"/>
</file>

<file path=xl/queryTables/queryTable17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81407_A106_D172" connectionId="509" xr16:uid="{00000000-0016-0000-6400-0000F7060000}" autoFormatId="16" applyNumberFormats="0" applyBorderFormats="0" applyFontFormats="0" applyPatternFormats="0" applyAlignmentFormats="0" applyWidthHeightFormats="0"/>
</file>

<file path=xl/queryTables/queryTable17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81417_A106_D173" connectionId="510" xr16:uid="{00000000-0016-0000-6400-0000F5060000}" autoFormatId="16" applyNumberFormats="0" applyBorderFormats="0" applyFontFormats="0" applyPatternFormats="0" applyAlignmentFormats="0" applyWidthHeightFormats="0"/>
</file>

<file path=xl/queryTables/queryTable17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81527_A102_D180" connectionId="517" xr16:uid="{00000000-0016-0000-6400-0000F9060000}" autoFormatId="16" applyNumberFormats="0" applyBorderFormats="0" applyFontFormats="0" applyPatternFormats="0" applyAlignmentFormats="0" applyWidthHeightFormats="0"/>
</file>

<file path=xl/queryTables/queryTable17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82217_A118_D122" connectionId="525" xr16:uid="{00000000-0016-0000-6500-0000FD060000}" autoFormatId="16" applyNumberFormats="0" applyBorderFormats="0" applyFontFormats="0" applyPatternFormats="0" applyAlignmentFormats="0" applyWidthHeightFormats="0"/>
</file>

<file path=xl/queryTables/queryTable17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82147_A118_D108" connectionId="522" xr16:uid="{00000000-0016-0000-6500-0000FC060000}" autoFormatId="16" applyNumberFormats="0" applyBorderFormats="0" applyFontFormats="0" applyPatternFormats="0" applyAlignmentFormats="0" applyWidthHeightFormats="0"/>
</file>

<file path=xl/queryTables/queryTable17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82207_A119_D118" connectionId="524" xr16:uid="{00000000-0016-0000-6500-0000FF060000}" autoFormatId="16" applyNumberFormats="0" applyBorderFormats="0" applyFontFormats="0" applyPatternFormats="0" applyAlignmentFormats="0" applyWidthHeightFormats="0"/>
</file>

<file path=xl/queryTables/queryTable17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82157_A119_D115" connectionId="523" xr16:uid="{00000000-0016-0000-6500-000000070000}" autoFormatId="16" applyNumberFormats="0" applyBorderFormats="0" applyFontFormats="0" applyPatternFormats="0" applyAlignmentFormats="0" applyWidthHeightFormats="0"/>
</file>

<file path=xl/queryTables/queryTable17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82137_A117_D102" connectionId="521" xr16:uid="{00000000-0016-0000-6500-000002070000}" autoFormatId="16" applyNumberFormats="0" applyBorderFormats="0" applyFontFormats="0" applyPatternFormats="0" applyAlignmentFormats="0" applyWidthHeightFormats="0"/>
</file>

<file path=xl/queryTables/queryTable17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82227_A118_D128" connectionId="526" xr16:uid="{00000000-0016-0000-6500-0000FE060000}" autoFormatId="16" applyNumberFormats="0" applyBorderFormats="0" applyFontFormats="0" applyPatternFormats="0" applyAlignmentFormats="0" applyWidthHeightFormats="0"/>
</file>

<file path=xl/queryTables/queryTable17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9082127_A117_D097" connectionId="520" xr16:uid="{00000000-0016-0000-6500-000001070000}" autoFormatId="16" applyNumberFormats="0" applyBorderFormats="0" applyFontFormats="0" applyPatternFormats="0" applyAlignmentFormats="0" applyWidthHeightFormats="0"/>
</file>

<file path=xl/queryTables/queryTable17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847_A142_D069" connectionId="389" xr16:uid="{00000000-0016-0000-6600-00000F070000}" autoFormatId="16" applyNumberFormats="0" applyBorderFormats="0" applyFontFormats="0" applyPatternFormats="0" applyAlignmentFormats="0" applyWidthHeightFormats="0"/>
</file>

<file path=xl/queryTables/queryTable17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2047_A112_D102" connectionId="412" xr16:uid="{00000000-0016-0000-6600-000006070000}" autoFormatId="16" applyNumberFormats="0" applyBorderFormats="0" applyFontFormats="0" applyPatternFormats="0" applyAlignmentFormats="0" applyWidthHeightFormats="0"/>
</file>

<file path=xl/queryTables/queryTable17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947_A125_D085" connectionId="400" xr16:uid="{00000000-0016-0000-6600-00000D070000}" autoFormatId="16" applyNumberFormats="0" applyBorderFormats="0" applyFontFormats="0" applyPatternFormats="0" applyAlignmentFormats="0" applyWidthHeightFormats="0"/>
</file>

<file path=xl/queryTables/queryTable17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2037_A115_D102" connectionId="410" xr16:uid="{00000000-0016-0000-6600-00000B070000}" autoFormatId="16" applyNumberFormats="0" applyBorderFormats="0" applyFontFormats="0" applyPatternFormats="0" applyAlignmentFormats="0" applyWidthHeightFormats="0"/>
</file>

<file path=xl/queryTables/queryTable18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927_A129_D081" connectionId="396" xr16:uid="{00000000-0016-0000-6600-000009070000}" autoFormatId="16" applyNumberFormats="0" applyBorderFormats="0" applyFontFormats="0" applyPatternFormats="0" applyAlignmentFormats="0" applyWidthHeightFormats="0"/>
</file>

<file path=xl/queryTables/queryTable18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957_A123_D089" connectionId="402" xr16:uid="{00000000-0016-0000-6600-000008070000}" autoFormatId="16" applyNumberFormats="0" applyBorderFormats="0" applyFontFormats="0" applyPatternFormats="0" applyAlignmentFormats="0" applyWidthHeightFormats="0"/>
</file>

<file path=xl/queryTables/queryTable18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907_A135_D076" connectionId="392" xr16:uid="{00000000-0016-0000-6600-000003070000}" autoFormatId="16" applyNumberFormats="0" applyBorderFormats="0" applyFontFormats="0" applyPatternFormats="0" applyAlignmentFormats="0" applyWidthHeightFormats="0"/>
</file>

<file path=xl/queryTables/queryTable18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2007_A121_D092" connectionId="404" xr16:uid="{00000000-0016-0000-6600-00000C070000}" autoFormatId="16" applyNumberFormats="0" applyBorderFormats="0" applyFontFormats="0" applyPatternFormats="0" applyAlignmentFormats="0" applyWidthHeightFormats="0"/>
</file>

<file path=xl/queryTables/queryTable18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917_A132_D078" connectionId="394" xr16:uid="{00000000-0016-0000-6600-000005070000}" autoFormatId="16" applyNumberFormats="0" applyBorderFormats="0" applyFontFormats="0" applyPatternFormats="0" applyAlignmentFormats="0" applyWidthHeightFormats="0"/>
</file>

<file path=xl/queryTables/queryTable18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857_A138_D073" connectionId="390" xr16:uid="{00000000-0016-0000-6600-000004070000}" autoFormatId="16" applyNumberFormats="0" applyBorderFormats="0" applyFontFormats="0" applyPatternFormats="0" applyAlignmentFormats="0" applyWidthHeightFormats="0"/>
</file>

<file path=xl/queryTables/queryTable18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937_A127_D082" connectionId="398" xr16:uid="{00000000-0016-0000-6600-00000E070000}" autoFormatId="16" applyNumberFormats="0" applyBorderFormats="0" applyFontFormats="0" applyPatternFormats="0" applyAlignmentFormats="0" applyWidthHeightFormats="0"/>
</file>

<file path=xl/queryTables/queryTable18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2017_A119_D095" connectionId="406" xr16:uid="{00000000-0016-0000-6600-00000A070000}" autoFormatId="16" applyNumberFormats="0" applyBorderFormats="0" applyFontFormats="0" applyPatternFormats="0" applyAlignmentFormats="0" applyWidthHeightFormats="0"/>
</file>

<file path=xl/queryTables/queryTable18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2027_A117_D098" connectionId="408" xr16:uid="{00000000-0016-0000-6600-000007070000}" autoFormatId="16" applyNumberFormats="0" applyBorderFormats="0" applyFontFormats="0" applyPatternFormats="0" applyAlignmentFormats="0" applyWidthHeightFormats="0"/>
</file>

<file path=xl/queryTables/queryTable18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947_A122_D087" connectionId="399" xr16:uid="{00000000-0016-0000-6700-000021070000}" autoFormatId="16" applyNumberFormats="0" applyBorderFormats="0" applyFontFormats="0" applyPatternFormats="0" applyAlignmentFormats="0" applyWidthHeightFormats="0"/>
</file>

<file path=xl/queryTables/queryTable18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907_A134_D071" connectionId="391" xr16:uid="{00000000-0016-0000-6700-000013070000}" autoFormatId="16" applyNumberFormats="0" applyBorderFormats="0" applyFontFormats="0" applyPatternFormats="0" applyAlignmentFormats="0" applyWidthHeightFormats="0"/>
</file>

<file path=xl/queryTables/queryTable18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2127_A104_D126" connectionId="416" xr16:uid="{00000000-0016-0000-6700-000015070000}" autoFormatId="16" applyNumberFormats="0" applyBorderFormats="0" applyFontFormats="0" applyPatternFormats="0" applyAlignmentFormats="0" applyWidthHeightFormats="0"/>
</file>

<file path=xl/queryTables/queryTable18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2137_A103_D131" connectionId="417" xr16:uid="{00000000-0016-0000-6700-000024070000}" autoFormatId="16" applyNumberFormats="0" applyBorderFormats="0" applyFontFormats="0" applyPatternFormats="0" applyAlignmentFormats="0" applyWidthHeightFormats="0"/>
</file>

<file path=xl/queryTables/queryTable18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2207_A099_D141" connectionId="420" xr16:uid="{00000000-0016-0000-6700-000020070000}" autoFormatId="16" applyNumberFormats="0" applyBorderFormats="0" applyFontFormats="0" applyPatternFormats="0" applyAlignmentFormats="0" applyWidthHeightFormats="0"/>
</file>

<file path=xl/queryTables/queryTable18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2017_A114_D098" connectionId="405" xr16:uid="{00000000-0016-0000-6700-000016070000}" autoFormatId="16" applyNumberFormats="0" applyBorderFormats="0" applyFontFormats="0" applyPatternFormats="0" applyAlignmentFormats="0" applyWidthHeightFormats="0"/>
</file>

<file path=xl/queryTables/queryTable18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917_A131_D075" connectionId="393" xr16:uid="{00000000-0016-0000-6700-000014070000}" autoFormatId="16" applyNumberFormats="0" applyBorderFormats="0" applyFontFormats="0" applyPatternFormats="0" applyAlignmentFormats="0" applyWidthHeightFormats="0"/>
</file>

<file path=xl/queryTables/queryTable18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2037_A110_D104" connectionId="409" xr16:uid="{00000000-0016-0000-6700-000023070000}" autoFormatId="16" applyNumberFormats="0" applyBorderFormats="0" applyFontFormats="0" applyPatternFormats="0" applyAlignmentFormats="0" applyWidthHeightFormats="0"/>
</file>

<file path=xl/queryTables/queryTable18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2027_A113_D099" connectionId="407" xr16:uid="{00000000-0016-0000-6700-00001E070000}" autoFormatId="16" applyNumberFormats="0" applyBorderFormats="0" applyFontFormats="0" applyPatternFormats="0" applyAlignmentFormats="0" applyWidthHeightFormats="0"/>
</file>

<file path=xl/queryTables/queryTable18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2227_A098_D149" connectionId="422" xr16:uid="{00000000-0016-0000-6700-000022070000}" autoFormatId="16" applyNumberFormats="0" applyBorderFormats="0" applyFontFormats="0" applyPatternFormats="0" applyAlignmentFormats="0" applyWidthHeightFormats="0"/>
</file>

<file path=xl/queryTables/queryTable18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957_A119_D090" connectionId="401" xr16:uid="{00000000-0016-0000-6700-000017070000}" autoFormatId="16" applyNumberFormats="0" applyBorderFormats="0" applyFontFormats="0" applyPatternFormats="0" applyAlignmentFormats="0" applyWidthHeightFormats="0"/>
</file>

<file path=xl/queryTables/queryTable18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937_A124_D084" connectionId="397" xr16:uid="{00000000-0016-0000-6700-000012070000}" autoFormatId="16" applyNumberFormats="0" applyBorderFormats="0" applyFontFormats="0" applyPatternFormats="0" applyAlignmentFormats="0" applyWidthHeightFormats="0"/>
</file>

<file path=xl/queryTables/queryTable18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2057_A108_D111" connectionId="413" xr16:uid="{00000000-0016-0000-6700-000011070000}" autoFormatId="16" applyNumberFormats="0" applyBorderFormats="0" applyFontFormats="0" applyPatternFormats="0" applyAlignmentFormats="0" applyWidthHeightFormats="0"/>
</file>

<file path=xl/queryTables/queryTable18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2157_A101_D139" connectionId="419" xr16:uid="{00000000-0016-0000-6700-000010070000}" autoFormatId="16" applyNumberFormats="0" applyBorderFormats="0" applyFontFormats="0" applyPatternFormats="0" applyAlignmentFormats="0" applyWidthHeightFormats="0"/>
</file>

<file path=xl/queryTables/queryTable18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2107_A106_D117" connectionId="414" xr16:uid="{00000000-0016-0000-6700-00001C070000}" autoFormatId="16" applyNumberFormats="0" applyBorderFormats="0" applyFontFormats="0" applyPatternFormats="0" applyAlignmentFormats="0" applyWidthHeightFormats="0"/>
</file>

<file path=xl/queryTables/queryTable18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2147_A102_D134" connectionId="418" xr16:uid="{00000000-0016-0000-6700-00001F070000}" autoFormatId="16" applyNumberFormats="0" applyBorderFormats="0" applyFontFormats="0" applyPatternFormats="0" applyAlignmentFormats="0" applyWidthHeightFormats="0"/>
</file>

<file path=xl/queryTables/queryTable18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2237_A098_D152" connectionId="423" xr16:uid="{00000000-0016-0000-6700-00001A070000}" autoFormatId="16" applyNumberFormats="0" applyBorderFormats="0" applyFontFormats="0" applyPatternFormats="0" applyAlignmentFormats="0" applyWidthHeightFormats="0"/>
</file>

<file path=xl/queryTables/queryTable18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2217_A098_D146" connectionId="421" xr16:uid="{00000000-0016-0000-6700-000019070000}" autoFormatId="16" applyNumberFormats="0" applyBorderFormats="0" applyFontFormats="0" applyPatternFormats="0" applyAlignmentFormats="0" applyWidthHeightFormats="0"/>
</file>

<file path=xl/queryTables/queryTable18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927_A127_D079" connectionId="395" xr16:uid="{00000000-0016-0000-6700-000018070000}" autoFormatId="16" applyNumberFormats="0" applyBorderFormats="0" applyFontFormats="0" applyPatternFormats="0" applyAlignmentFormats="0" applyWidthHeightFormats="0"/>
</file>

<file path=xl/queryTables/queryTable18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2117_A105_D123" connectionId="415" xr16:uid="{00000000-0016-0000-6700-00001B070000}" autoFormatId="16" applyNumberFormats="0" applyBorderFormats="0" applyFontFormats="0" applyPatternFormats="0" applyAlignmentFormats="0" applyWidthHeightFormats="0"/>
</file>

<file path=xl/queryTables/queryTable18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2007_A117_D095" connectionId="403" xr16:uid="{00000000-0016-0000-6700-00001D070000}" autoFormatId="16" applyNumberFormats="0" applyBorderFormats="0" applyFontFormats="0" applyPatternFormats="0" applyAlignmentFormats="0" applyWidthHeightFormats="0"/>
</file>

<file path=xl/queryTables/queryTable18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2047_A109_D109" connectionId="411" xr16:uid="{00000000-0016-0000-6700-000025070000}" autoFormatId="16" applyNumberFormats="0" applyBorderFormats="0" applyFontFormats="0" applyPatternFormats="0" applyAlignmentFormats="0" applyWidthHeightFormats="0"/>
</file>

<file path=xl/queryTables/queryTable18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71517_A146_D222" connectionId="462" xr16:uid="{00000000-0016-0000-6800-00002A070000}" autoFormatId="16" applyNumberFormats="0" applyBorderFormats="0" applyFontFormats="0" applyPatternFormats="0" applyAlignmentFormats="0" applyWidthHeightFormats="0"/>
</file>

<file path=xl/queryTables/queryTable18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71427_A146_D186" connectionId="457" xr16:uid="{00000000-0016-0000-6800-00002B070000}" autoFormatId="16" applyNumberFormats="0" applyBorderFormats="0" applyFontFormats="0" applyPatternFormats="0" applyAlignmentFormats="0" applyWidthHeightFormats="0"/>
</file>

<file path=xl/queryTables/queryTable18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71417_A146_D181" connectionId="456" xr16:uid="{00000000-0016-0000-6800-000029070000}" autoFormatId="16" applyNumberFormats="0" applyBorderFormats="0" applyFontFormats="0" applyPatternFormats="0" applyAlignmentFormats="0" applyWidthHeightFormats="0"/>
</file>

<file path=xl/queryTables/queryTable18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71407_A146_D175" connectionId="455" xr16:uid="{00000000-0016-0000-6800-00002F070000}" autoFormatId="16" applyNumberFormats="0" applyBorderFormats="0" applyFontFormats="0" applyPatternFormats="0" applyAlignmentFormats="0" applyWidthHeightFormats="0"/>
</file>

<file path=xl/queryTables/queryTable18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71537_A147_D232" connectionId="464" xr16:uid="{00000000-0016-0000-6800-000028070000}" autoFormatId="16" applyNumberFormats="0" applyBorderFormats="0" applyFontFormats="0" applyPatternFormats="0" applyAlignmentFormats="0" applyWidthHeightFormats="0"/>
</file>

<file path=xl/queryTables/queryTable18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71507_A146_D215" connectionId="461" xr16:uid="{00000000-0016-0000-6800-000027070000}" autoFormatId="16" applyNumberFormats="0" applyBorderFormats="0" applyFontFormats="0" applyPatternFormats="0" applyAlignmentFormats="0" applyWidthHeightFormats="0"/>
</file>

<file path=xl/queryTables/queryTable18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71447_A146_D205" connectionId="459" xr16:uid="{00000000-0016-0000-6800-00002E070000}" autoFormatId="16" applyNumberFormats="0" applyBorderFormats="0" applyFontFormats="0" applyPatternFormats="0" applyAlignmentFormats="0" applyWidthHeightFormats="0"/>
</file>

<file path=xl/queryTables/queryTable18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71457_A145_D210" connectionId="460" xr16:uid="{00000000-0016-0000-6800-000026070000}" autoFormatId="16" applyNumberFormats="0" applyBorderFormats="0" applyFontFormats="0" applyPatternFormats="0" applyAlignmentFormats="0" applyWidthHeightFormats="0"/>
</file>

<file path=xl/queryTables/queryTable18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71437_A146_D194" connectionId="458" xr16:uid="{00000000-0016-0000-6800-00002D070000}" autoFormatId="16" applyNumberFormats="0" applyBorderFormats="0" applyFontFormats="0" applyPatternFormats="0" applyAlignmentFormats="0" applyWidthHeightFormats="0"/>
</file>

<file path=xl/queryTables/queryTable18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71527_A146_D227" connectionId="463" xr16:uid="{00000000-0016-0000-6800-00002C070000}" autoFormatId="16" applyNumberFormats="0" applyBorderFormats="0" applyFontFormats="0" applyPatternFormats="0" applyAlignmentFormats="0" applyWidthHeightFormats="0"/>
</file>

<file path=xl/queryTables/queryTable18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292117_A116_D137" connectionId="474" xr16:uid="{00000000-0016-0000-6900-000030070000}" autoFormatId="16" applyNumberFormats="0" applyBorderFormats="0" applyFontFormats="0" applyPatternFormats="0" applyAlignmentFormats="0" applyWidthHeightFormats="0"/>
</file>

<file path=xl/queryTables/queryTable18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292047_A123_D157" connectionId="471" xr16:uid="{00000000-0016-0000-6900-000032070000}" autoFormatId="16" applyNumberFormats="0" applyBorderFormats="0" applyFontFormats="0" applyPatternFormats="0" applyAlignmentFormats="0" applyWidthHeightFormats="0"/>
</file>

<file path=xl/queryTables/queryTable18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291957_A133_D198" connectionId="466" xr16:uid="{00000000-0016-0000-6900-000033070000}" autoFormatId="16" applyNumberFormats="0" applyBorderFormats="0" applyFontFormats="0" applyPatternFormats="0" applyAlignmentFormats="0" applyWidthHeightFormats="0"/>
</file>

<file path=xl/queryTables/queryTable18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292007_A132_D189" connectionId="467" xr16:uid="{00000000-0016-0000-6900-000036070000}" autoFormatId="16" applyNumberFormats="0" applyBorderFormats="0" applyFontFormats="0" applyPatternFormats="0" applyAlignmentFormats="0" applyWidthHeightFormats="0"/>
</file>

<file path=xl/queryTables/queryTable18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292037_A125_D163" connectionId="470" xr16:uid="{00000000-0016-0000-6900-000037070000}" autoFormatId="16" applyNumberFormats="0" applyBorderFormats="0" applyFontFormats="0" applyPatternFormats="0" applyAlignmentFormats="0" applyWidthHeightFormats="0"/>
</file>

<file path=xl/queryTables/queryTable18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292127_A113_D132" connectionId="475" xr16:uid="{00000000-0016-0000-6900-000039070000}" autoFormatId="16" applyNumberFormats="0" applyBorderFormats="0" applyFontFormats="0" applyPatternFormats="0" applyAlignmentFormats="0" applyWidthHeightFormats="0"/>
</file>

<file path=xl/queryTables/queryTable18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291947_A133_D204" connectionId="465" xr16:uid="{00000000-0016-0000-6900-00003A070000}" autoFormatId="16" applyNumberFormats="0" applyBorderFormats="0" applyFontFormats="0" applyPatternFormats="0" applyAlignmentFormats="0" applyWidthHeightFormats="0"/>
</file>

<file path=xl/queryTables/queryTable18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292017_A130_D180" connectionId="468" xr16:uid="{00000000-0016-0000-6900-000035070000}" autoFormatId="16" applyNumberFormats="0" applyBorderFormats="0" applyFontFormats="0" applyPatternFormats="0" applyAlignmentFormats="0" applyWidthHeightFormats="0"/>
</file>

<file path=xl/queryTables/queryTable18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292107_A118_D143" connectionId="473" xr16:uid="{00000000-0016-0000-6900-000038070000}" autoFormatId="16" applyNumberFormats="0" applyBorderFormats="0" applyFontFormats="0" applyPatternFormats="0" applyAlignmentFormats="0" applyWidthHeightFormats="0"/>
</file>

<file path=xl/queryTables/queryTable18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292027_A128_D171" connectionId="469" xr16:uid="{00000000-0016-0000-6900-000034070000}" autoFormatId="16" applyNumberFormats="0" applyBorderFormats="0" applyFontFormats="0" applyPatternFormats="0" applyAlignmentFormats="0" applyWidthHeightFormats="0"/>
</file>

<file path=xl/queryTables/queryTable18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292057_A121_D149" connectionId="472" xr16:uid="{00000000-0016-0000-6900-000031070000}" autoFormatId="16" applyNumberFormats="0" applyBorderFormats="0" applyFontFormats="0" applyPatternFormats="0" applyAlignmentFormats="0" applyWidthHeightFormats="0"/>
</file>

<file path=xl/queryTables/queryTable18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7021247_A095_D141" connectionId="307" xr16:uid="{00000000-0016-0000-6A00-000047070000}" autoFormatId="16" applyNumberFormats="0" applyBorderFormats="0" applyFontFormats="0" applyPatternFormats="0" applyAlignmentFormats="0" applyWidthHeightFormats="0"/>
</file>

<file path=xl/queryTables/queryTable18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7021217_A098_D170" connectionId="304" xr16:uid="{00000000-0016-0000-6A00-000043070000}" autoFormatId="16" applyNumberFormats="0" applyBorderFormats="0" applyFontFormats="0" applyPatternFormats="0" applyAlignmentFormats="0" applyWidthHeightFormats="0"/>
</file>

<file path=xl/queryTables/queryTable18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7021347_A086_D079" connectionId="313" xr16:uid="{00000000-0016-0000-6A00-00003E070000}" autoFormatId="16" applyNumberFormats="0" applyBorderFormats="0" applyFontFormats="0" applyPatternFormats="0" applyAlignmentFormats="0" applyWidthHeightFormats="0"/>
</file>

<file path=xl/queryTables/queryTable18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7021157_A100_D189" connectionId="302" xr16:uid="{00000000-0016-0000-6A00-000048070000}" autoFormatId="16" applyNumberFormats="0" applyBorderFormats="0" applyFontFormats="0" applyPatternFormats="0" applyAlignmentFormats="0" applyWidthHeightFormats="0"/>
</file>

<file path=xl/queryTables/queryTable18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7021337_A089_D092" connectionId="312" xr16:uid="{00000000-0016-0000-6A00-00003D070000}" autoFormatId="16" applyNumberFormats="0" applyBorderFormats="0" applyFontFormats="0" applyPatternFormats="0" applyAlignmentFormats="0" applyWidthHeightFormats="0"/>
</file>

<file path=xl/queryTables/queryTable18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7021227_A097_D162" connectionId="305" xr16:uid="{00000000-0016-0000-6A00-000042070000}" autoFormatId="16" applyNumberFormats="0" applyBorderFormats="0" applyFontFormats="0" applyPatternFormats="0" applyAlignmentFormats="0" applyWidthHeightFormats="0"/>
</file>

<file path=xl/queryTables/queryTable18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7021237_A096_D152" connectionId="306" xr16:uid="{00000000-0016-0000-6A00-00003C070000}" autoFormatId="16" applyNumberFormats="0" applyBorderFormats="0" applyFontFormats="0" applyPatternFormats="0" applyAlignmentFormats="0" applyWidthHeightFormats="0"/>
</file>

<file path=xl/queryTables/queryTable18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7021307_A093_D123" connectionId="309" xr16:uid="{00000000-0016-0000-6A00-00003F070000}" autoFormatId="16" applyNumberFormats="0" applyBorderFormats="0" applyFontFormats="0" applyPatternFormats="0" applyAlignmentFormats="0" applyWidthHeightFormats="0"/>
</file>

<file path=xl/queryTables/queryTable18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7021357_A080_D073" connectionId="314" xr16:uid="{00000000-0016-0000-6A00-000040070000}" autoFormatId="16" applyNumberFormats="0" applyBorderFormats="0" applyFontFormats="0" applyPatternFormats="0" applyAlignmentFormats="0" applyWidthHeightFormats="0"/>
</file>

<file path=xl/queryTables/queryTable18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7021407_A073_D068" connectionId="315" xr16:uid="{00000000-0016-0000-6A00-000046070000}" autoFormatId="16" applyNumberFormats="0" applyBorderFormats="0" applyFontFormats="0" applyPatternFormats="0" applyAlignmentFormats="0" applyWidthHeightFormats="0"/>
</file>

<file path=xl/queryTables/queryTable18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7021257_A094_D132" connectionId="308" xr16:uid="{00000000-0016-0000-6A00-000041070000}" autoFormatId="16" applyNumberFormats="0" applyBorderFormats="0" applyFontFormats="0" applyPatternFormats="0" applyAlignmentFormats="0" applyWidthHeightFormats="0"/>
</file>

<file path=xl/queryTables/queryTable18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7021327_A091_D104" connectionId="311" xr16:uid="{00000000-0016-0000-6A00-00003B070000}" autoFormatId="16" applyNumberFormats="0" applyBorderFormats="0" applyFontFormats="0" applyPatternFormats="0" applyAlignmentFormats="0" applyWidthHeightFormats="0"/>
</file>

<file path=xl/queryTables/queryTable18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7021207_A098_D180" connectionId="303" xr16:uid="{00000000-0016-0000-6A00-000044070000}" autoFormatId="16" applyNumberFormats="0" applyBorderFormats="0" applyFontFormats="0" applyPatternFormats="0" applyAlignmentFormats="0" applyWidthHeightFormats="0"/>
</file>

<file path=xl/queryTables/queryTable18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7021317_A093_D114" connectionId="310" xr16:uid="{00000000-0016-0000-6A00-000045070000}" autoFormatId="16" applyNumberFormats="0" applyBorderFormats="0" applyFontFormats="0" applyPatternFormats="0" applyAlignmentFormats="0" applyWidthHeightFormats="0"/>
</file>

<file path=xl/queryTables/queryTable18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7181627_A218_D153" connectionId="322" xr16:uid="{00000000-0016-0000-6B00-00004F070000}" autoFormatId="16" applyNumberFormats="0" applyBorderFormats="0" applyFontFormats="0" applyPatternFormats="0" applyAlignmentFormats="0" applyWidthHeightFormats="0"/>
</file>

<file path=xl/queryTables/queryTable18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7181647_A220_D166" connectionId="324" xr16:uid="{00000000-0016-0000-6B00-000050070000}" autoFormatId="16" applyNumberFormats="0" applyBorderFormats="0" applyFontFormats="0" applyPatternFormats="0" applyAlignmentFormats="0" applyWidthHeightFormats="0"/>
</file>

<file path=xl/queryTables/queryTable18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7181617_A217_D145" connectionId="321" xr16:uid="{00000000-0016-0000-6B00-000053070000}" autoFormatId="16" applyNumberFormats="0" applyBorderFormats="0" applyFontFormats="0" applyPatternFormats="0" applyAlignmentFormats="0" applyWidthHeightFormats="0"/>
</file>

<file path=xl/queryTables/queryTable18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7181557_A213_D132" connectionId="319" xr16:uid="{00000000-0016-0000-6B00-00004E070000}" autoFormatId="16" applyNumberFormats="0" applyBorderFormats="0" applyFontFormats="0" applyPatternFormats="0" applyAlignmentFormats="0" applyWidthHeightFormats="0"/>
</file>

<file path=xl/queryTables/queryTable18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7181607_A214_D137" connectionId="320" xr16:uid="{00000000-0016-0000-6B00-000051070000}" autoFormatId="16" applyNumberFormats="0" applyBorderFormats="0" applyFontFormats="0" applyPatternFormats="0" applyAlignmentFormats="0" applyWidthHeightFormats="0"/>
</file>

<file path=xl/queryTables/queryTable18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7181657_A221_D172" connectionId="325" xr16:uid="{00000000-0016-0000-6B00-000052070000}" autoFormatId="16" applyNumberFormats="0" applyBorderFormats="0" applyFontFormats="0" applyPatternFormats="0" applyAlignmentFormats="0" applyWidthHeightFormats="0"/>
</file>

<file path=xl/queryTables/queryTable18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7181527_A208_D115" connectionId="316" xr16:uid="{00000000-0016-0000-6B00-00004D070000}" autoFormatId="16" applyNumberFormats="0" applyBorderFormats="0" applyFontFormats="0" applyPatternFormats="0" applyAlignmentFormats="0" applyWidthHeightFormats="0"/>
</file>

<file path=xl/queryTables/queryTable18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7181537_A210_D122" connectionId="317" xr16:uid="{00000000-0016-0000-6B00-000049070000}" autoFormatId="16" applyNumberFormats="0" applyBorderFormats="0" applyFontFormats="0" applyPatternFormats="0" applyAlignmentFormats="0" applyWidthHeightFormats="0"/>
</file>

<file path=xl/queryTables/queryTable18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7181637_A219_D159" connectionId="323" xr16:uid="{00000000-0016-0000-6B00-00004A070000}" autoFormatId="16" applyNumberFormats="0" applyBorderFormats="0" applyFontFormats="0" applyPatternFormats="0" applyAlignmentFormats="0" applyWidthHeightFormats="0"/>
</file>

<file path=xl/queryTables/queryTable18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7181707_A222_D176" connectionId="326" xr16:uid="{00000000-0016-0000-6B00-00004B070000}" autoFormatId="16" applyNumberFormats="0" applyBorderFormats="0" applyFontFormats="0" applyPatternFormats="0" applyAlignmentFormats="0" applyWidthHeightFormats="0"/>
</file>

<file path=xl/queryTables/queryTable18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7181547_A211_D127" connectionId="318" xr16:uid="{00000000-0016-0000-6B00-00004C070000}" autoFormatId="16" applyNumberFormats="0" applyBorderFormats="0" applyFontFormats="0" applyPatternFormats="0" applyAlignmentFormats="0" applyWidthHeightFormats="0"/>
</file>

<file path=xl/queryTables/queryTable18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0647_A028_D124_2" connectionId="346" xr16:uid="{00000000-0016-0000-6C00-000062070000}" autoFormatId="16" applyNumberFormats="0" applyBorderFormats="0" applyFontFormats="0" applyPatternFormats="0" applyAlignmentFormats="0" applyWidthHeightFormats="0"/>
</file>

<file path=xl/queryTables/queryTable18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0347_A344_D157" connectionId="328" xr16:uid="{00000000-0016-0000-6C00-00005A070000}" autoFormatId="16" applyNumberFormats="0" applyBorderFormats="0" applyFontFormats="0" applyPatternFormats="0" applyAlignmentFormats="0" applyWidthHeightFormats="0"/>
</file>

<file path=xl/queryTables/queryTable18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0537_A008_D125" connectionId="339" xr16:uid="{00000000-0016-0000-6C00-00005D070000}" autoFormatId="16" applyNumberFormats="0" applyBorderFormats="0" applyFontFormats="0" applyPatternFormats="0" applyAlignmentFormats="0" applyWidthHeightFormats="0"/>
</file>

<file path=xl/queryTables/queryTable18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0447_A356_D136" connectionId="334" xr16:uid="{00000000-0016-0000-6C00-000061070000}" autoFormatId="16" applyNumberFormats="0" applyBorderFormats="0" applyFontFormats="0" applyPatternFormats="0" applyAlignmentFormats="0" applyWidthHeightFormats="0"/>
</file>

<file path=xl/queryTables/queryTable18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0417_A350_D146" connectionId="331" xr16:uid="{00000000-0016-0000-6C00-000058070000}" autoFormatId="16" applyNumberFormats="0" applyBorderFormats="0" applyFontFormats="0" applyPatternFormats="0" applyAlignmentFormats="0" applyWidthHeightFormats="0"/>
</file>

<file path=xl/queryTables/queryTable18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0457_A359_D131" connectionId="335" xr16:uid="{00000000-0016-0000-6C00-000066070000}" autoFormatId="16" applyNumberFormats="0" applyBorderFormats="0" applyFontFormats="0" applyPatternFormats="0" applyAlignmentFormats="0" applyWidthHeightFormats="0"/>
</file>

<file path=xl/queryTables/queryTable18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0527_A007_D126" connectionId="338" xr16:uid="{00000000-0016-0000-6C00-00005B070000}" autoFormatId="16" applyNumberFormats="0" applyBorderFormats="0" applyFontFormats="0" applyPatternFormats="0" applyAlignmentFormats="0" applyWidthHeightFormats="0"/>
</file>

<file path=xl/queryTables/queryTable18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0637_A024_D125" connectionId="345" xr16:uid="{00000000-0016-0000-6C00-000055070000}" autoFormatId="16" applyNumberFormats="0" applyBorderFormats="0" applyFontFormats="0" applyPatternFormats="0" applyAlignmentFormats="0" applyWidthHeightFormats="0"/>
</file>

<file path=xl/queryTables/queryTable18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0557_A014_D124" connectionId="341" xr16:uid="{00000000-0016-0000-6C00-00005C070000}" autoFormatId="16" applyNumberFormats="0" applyBorderFormats="0" applyFontFormats="0" applyPatternFormats="0" applyAlignmentFormats="0" applyWidthHeightFormats="0"/>
</file>

<file path=xl/queryTables/queryTable18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0607_A017_D125" connectionId="342" xr16:uid="{00000000-0016-0000-6C00-000067070000}" autoFormatId="16" applyNumberFormats="0" applyBorderFormats="0" applyFontFormats="0" applyPatternFormats="0" applyAlignmentFormats="0" applyWidthHeightFormats="0"/>
</file>

<file path=xl/queryTables/queryTable18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0617_A019_D124" connectionId="343" xr16:uid="{00000000-0016-0000-6C00-000064070000}" autoFormatId="16" applyNumberFormats="0" applyBorderFormats="0" applyFontFormats="0" applyPatternFormats="0" applyAlignmentFormats="0" applyWidthHeightFormats="0"/>
</file>

<file path=xl/queryTables/queryTable18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0547_A011_D125" connectionId="340" xr16:uid="{00000000-0016-0000-6C00-000059070000}" autoFormatId="16" applyNumberFormats="0" applyBorderFormats="0" applyFontFormats="0" applyPatternFormats="0" applyAlignmentFormats="0" applyWidthHeightFormats="0"/>
</file>

<file path=xl/queryTables/queryTable18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0517_A005_D126" connectionId="337" xr16:uid="{00000000-0016-0000-6C00-00005F070000}" autoFormatId="16" applyNumberFormats="0" applyBorderFormats="0" applyFontFormats="0" applyPatternFormats="0" applyAlignmentFormats="0" applyWidthHeightFormats="0"/>
</file>

<file path=xl/queryTables/queryTable18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0427_A352_D143" connectionId="332" xr16:uid="{00000000-0016-0000-6C00-000063070000}" autoFormatId="16" applyNumberFormats="0" applyBorderFormats="0" applyFontFormats="0" applyPatternFormats="0" applyAlignmentFormats="0" applyWidthHeightFormats="0"/>
</file>

<file path=xl/queryTables/queryTable18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0337_A342_D163" connectionId="327" xr16:uid="{00000000-0016-0000-6C00-000060070000}" autoFormatId="16" applyNumberFormats="0" applyBorderFormats="0" applyFontFormats="0" applyPatternFormats="0" applyAlignmentFormats="0" applyWidthHeightFormats="0"/>
</file>

<file path=xl/queryTables/queryTable18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0507_A002_D127_1" connectionId="336" xr16:uid="{00000000-0016-0000-6C00-000056070000}" autoFormatId="16" applyNumberFormats="0" applyBorderFormats="0" applyFontFormats="0" applyPatternFormats="0" applyAlignmentFormats="0" applyWidthHeightFormats="0"/>
</file>

<file path=xl/queryTables/queryTable18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0437_A354_D139" connectionId="333" xr16:uid="{00000000-0016-0000-6C00-000057070000}" autoFormatId="16" applyNumberFormats="0" applyBorderFormats="0" applyFontFormats="0" applyPatternFormats="0" applyAlignmentFormats="0" applyWidthHeightFormats="0"/>
</file>

<file path=xl/queryTables/queryTable18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0627_A022_D125" connectionId="344" xr16:uid="{00000000-0016-0000-6C00-00005E070000}" autoFormatId="16" applyNumberFormats="0" applyBorderFormats="0" applyFontFormats="0" applyPatternFormats="0" applyAlignmentFormats="0" applyWidthHeightFormats="0"/>
</file>

<file path=xl/queryTables/queryTable18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0357_A347_D153" connectionId="329" xr16:uid="{00000000-0016-0000-6C00-000065070000}" autoFormatId="16" applyNumberFormats="0" applyBorderFormats="0" applyFontFormats="0" applyPatternFormats="0" applyAlignmentFormats="0" applyWidthHeightFormats="0"/>
</file>

<file path=xl/queryTables/queryTable18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0407_A349_D151" connectionId="330" xr16:uid="{00000000-0016-0000-6C00-000054070000}" autoFormatId="16" applyNumberFormats="0" applyBorderFormats="0" applyFontFormats="0" applyPatternFormats="0" applyAlignmentFormats="0" applyWidthHeightFormats="0"/>
</file>

<file path=xl/queryTables/queryTable18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627_A130_D184" connectionId="384" xr16:uid="{00000000-0016-0000-6D00-000078070000}" autoFormatId="16" applyNumberFormats="0" applyBorderFormats="0" applyFontFormats="0" applyPatternFormats="0" applyAlignmentFormats="0" applyWidthHeightFormats="0"/>
</file>

<file path=xl/queryTables/queryTable18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337_A138_D107" connectionId="367" xr16:uid="{00000000-0016-0000-6D00-000085070000}" autoFormatId="16" applyNumberFormats="0" applyBorderFormats="0" applyFontFormats="0" applyPatternFormats="0" applyAlignmentFormats="0" applyWidthHeightFormats="0"/>
</file>

<file path=xl/queryTables/queryTable18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227_A145_D064" connectionId="360" xr16:uid="{00000000-0016-0000-6D00-000074070000}" autoFormatId="16" applyNumberFormats="0" applyBorderFormats="0" applyFontFormats="0" applyPatternFormats="0" applyAlignmentFormats="0" applyWidthHeightFormats="0"/>
</file>

<file path=xl/queryTables/queryTable19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707_A126_D202" connectionId="388" xr16:uid="{00000000-0016-0000-6D00-000075070000}" autoFormatId="16" applyNumberFormats="0" applyBorderFormats="0" applyFontFormats="0" applyPatternFormats="0" applyAlignmentFormats="0" applyWidthHeightFormats="0"/>
</file>

<file path=xl/queryTables/queryTable19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517_A135_D153" connectionId="377" xr16:uid="{00000000-0016-0000-6D00-000071070000}" autoFormatId="16" applyNumberFormats="0" applyBorderFormats="0" applyFontFormats="0" applyPatternFormats="0" applyAlignmentFormats="0" applyWidthHeightFormats="0"/>
</file>

<file path=xl/queryTables/queryTable19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057_A204_D018" connectionId="352" xr16:uid="{00000000-0016-0000-6D00-00008C070000}" autoFormatId="16" applyNumberFormats="0" applyBorderFormats="0" applyFontFormats="0" applyPatternFormats="0" applyAlignmentFormats="0" applyWidthHeightFormats="0"/>
</file>

<file path=xl/queryTables/queryTable19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247_A142_D078" connectionId="362" xr16:uid="{00000000-0016-0000-6D00-000087070000}" autoFormatId="16" applyNumberFormats="0" applyBorderFormats="0" applyFontFormats="0" applyPatternFormats="0" applyAlignmentFormats="0" applyWidthHeightFormats="0"/>
</file>

<file path=xl/queryTables/queryTable19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237_A143_D068" connectionId="361" xr16:uid="{00000000-0016-0000-6D00-00007E070000}" autoFormatId="16" applyNumberFormats="0" applyBorderFormats="0" applyFontFormats="0" applyPatternFormats="0" applyAlignmentFormats="0" applyWidthHeightFormats="0"/>
</file>

<file path=xl/queryTables/queryTable19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157_A147_D041" connectionId="357" xr16:uid="{00000000-0016-0000-6D00-000068070000}" autoFormatId="16" applyNumberFormats="0" applyBorderFormats="0" applyFontFormats="0" applyPatternFormats="0" applyAlignmentFormats="0" applyWidthHeightFormats="0"/>
</file>

<file path=xl/queryTables/queryTable19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037_A226_D018" connectionId="350" xr16:uid="{00000000-0016-0000-6D00-000081070000}" autoFormatId="16" applyNumberFormats="0" applyBorderFormats="0" applyFontFormats="0" applyPatternFormats="0" applyAlignmentFormats="0" applyWidthHeightFormats="0"/>
</file>

<file path=xl/queryTables/queryTable19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527_A134_D156" connectionId="378" xr16:uid="{00000000-0016-0000-6D00-000089070000}" autoFormatId="16" applyNumberFormats="0" applyBorderFormats="0" applyFontFormats="0" applyPatternFormats="0" applyAlignmentFormats="0" applyWidthHeightFormats="0"/>
</file>

<file path=xl/queryTables/queryTable19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027_A240_D022" connectionId="349" xr16:uid="{00000000-0016-0000-6D00-000088070000}" autoFormatId="16" applyNumberFormats="0" applyBorderFormats="0" applyFontFormats="0" applyPatternFormats="0" applyAlignmentFormats="0" applyWidthHeightFormats="0"/>
</file>

<file path=xl/queryTables/queryTable19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347_A138_D112" connectionId="368" xr16:uid="{00000000-0016-0000-6D00-00007A070000}" autoFormatId="16" applyNumberFormats="0" applyBorderFormats="0" applyFontFormats="0" applyPatternFormats="0" applyAlignmentFormats="0" applyWidthHeightFormats="0"/>
</file>

<file path=xl/queryTables/queryTable19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417_A137_D127" connectionId="371" xr16:uid="{00000000-0016-0000-6D00-00008D070000}" autoFormatId="16" applyNumberFormats="0" applyBorderFormats="0" applyFontFormats="0" applyPatternFormats="0" applyAlignmentFormats="0" applyWidthHeightFormats="0"/>
</file>

<file path=xl/queryTables/queryTable19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407_A137_D123" connectionId="370" xr16:uid="{00000000-0016-0000-6D00-00006D070000}" autoFormatId="16" applyNumberFormats="0" applyBorderFormats="0" applyFontFormats="0" applyPatternFormats="0" applyAlignmentFormats="0" applyWidthHeightFormats="0"/>
</file>

<file path=xl/queryTables/queryTable19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317_A139_D090_1" connectionId="365" xr16:uid="{00000000-0016-0000-6D00-000070070000}" autoFormatId="16" applyNumberFormats="0" applyBorderFormats="0" applyFontFormats="0" applyPatternFormats="0" applyAlignmentFormats="0" applyWidthHeightFormats="0"/>
</file>

<file path=xl/queryTables/queryTable19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657_A126_D195" connectionId="387" xr16:uid="{00000000-0016-0000-6D00-00006C070000}" autoFormatId="16" applyNumberFormats="0" applyBorderFormats="0" applyFontFormats="0" applyPatternFormats="0" applyAlignmentFormats="0" applyWidthHeightFormats="0"/>
</file>

<file path=xl/queryTables/queryTable19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637_A129_D187" connectionId="385" xr16:uid="{00000000-0016-0000-6D00-00008F070000}" autoFormatId="16" applyNumberFormats="0" applyBorderFormats="0" applyFontFormats="0" applyPatternFormats="0" applyAlignmentFormats="0" applyWidthHeightFormats="0"/>
</file>

<file path=xl/queryTables/queryTable19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007_A255_D030" connectionId="347" xr16:uid="{00000000-0016-0000-6D00-000076070000}" autoFormatId="16" applyNumberFormats="0" applyBorderFormats="0" applyFontFormats="0" applyPatternFormats="0" applyAlignmentFormats="0" applyWidthHeightFormats="0"/>
</file>

<file path=xl/queryTables/queryTable19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427_A136_D132" connectionId="372" xr16:uid="{00000000-0016-0000-6D00-00008B070000}" autoFormatId="16" applyNumberFormats="0" applyBorderFormats="0" applyFontFormats="0" applyPatternFormats="0" applyAlignmentFormats="0" applyWidthHeightFormats="0"/>
</file>

<file path=xl/queryTables/queryTable19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457_A136_D144" connectionId="375" xr16:uid="{00000000-0016-0000-6D00-000090070000}" autoFormatId="16" applyNumberFormats="0" applyBorderFormats="0" applyFontFormats="0" applyPatternFormats="0" applyAlignmentFormats="0" applyWidthHeightFormats="0"/>
</file>

<file path=xl/queryTables/queryTable19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647_A127_D191" connectionId="386" xr16:uid="{00000000-0016-0000-6D00-000086070000}" autoFormatId="16" applyNumberFormats="0" applyBorderFormats="0" applyFontFormats="0" applyPatternFormats="0" applyAlignmentFormats="0" applyWidthHeightFormats="0"/>
</file>

<file path=xl/queryTables/queryTable19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537_A134_D158" connectionId="379" xr16:uid="{00000000-0016-0000-6D00-000083070000}" autoFormatId="16" applyNumberFormats="0" applyBorderFormats="0" applyFontFormats="0" applyPatternFormats="0" applyAlignmentFormats="0" applyWidthHeightFormats="0"/>
</file>

<file path=xl/queryTables/queryTable19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547_A133_D163" connectionId="380" xr16:uid="{00000000-0016-0000-6D00-00008A070000}" autoFormatId="16" applyNumberFormats="0" applyBorderFormats="0" applyFontFormats="0" applyPatternFormats="0" applyAlignmentFormats="0" applyWidthHeightFormats="0"/>
</file>

<file path=xl/queryTables/queryTable19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327_A138_D098" connectionId="366" xr16:uid="{00000000-0016-0000-6D00-000091070000}" autoFormatId="16" applyNumberFormats="0" applyBorderFormats="0" applyFontFormats="0" applyPatternFormats="0" applyAlignmentFormats="0" applyWidthHeightFormats="0"/>
</file>

<file path=xl/queryTables/queryTable19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217_A143_D053" connectionId="359" xr16:uid="{00000000-0016-0000-6D00-00006A070000}" autoFormatId="16" applyNumberFormats="0" applyBorderFormats="0" applyFontFormats="0" applyPatternFormats="0" applyAlignmentFormats="0" applyWidthHeightFormats="0"/>
</file>

<file path=xl/queryTables/queryTable19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447_A136_D140" connectionId="374" xr16:uid="{00000000-0016-0000-6D00-000073070000}" autoFormatId="16" applyNumberFormats="0" applyBorderFormats="0" applyFontFormats="0" applyPatternFormats="0" applyAlignmentFormats="0" applyWidthHeightFormats="0"/>
</file>

<file path=xl/queryTables/queryTable19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137_A153_D031" connectionId="356" xr16:uid="{00000000-0016-0000-6D00-00006F070000}" autoFormatId="16" applyNumberFormats="0" applyBorderFormats="0" applyFontFormats="0" applyPatternFormats="0" applyAlignmentFormats="0" applyWidthHeightFormats="0"/>
</file>

<file path=xl/queryTables/queryTable19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307_A139_D085" connectionId="364" xr16:uid="{00000000-0016-0000-6D00-000079070000}" autoFormatId="16" applyNumberFormats="0" applyBorderFormats="0" applyFontFormats="0" applyPatternFormats="0" applyAlignmentFormats="0" applyWidthHeightFormats="0"/>
</file>

<file path=xl/queryTables/queryTable19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017_A248_D025" connectionId="348" xr16:uid="{00000000-0016-0000-6D00-000080070000}" autoFormatId="16" applyNumberFormats="0" applyBorderFormats="0" applyFontFormats="0" applyPatternFormats="0" applyAlignmentFormats="0" applyWidthHeightFormats="0"/>
</file>

<file path=xl/queryTables/queryTable19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617_A131_D179" connectionId="383" xr16:uid="{00000000-0016-0000-6D00-000084070000}" autoFormatId="16" applyNumberFormats="0" applyBorderFormats="0" applyFontFormats="0" applyPatternFormats="0" applyAlignmentFormats="0" applyWidthHeightFormats="0"/>
</file>

<file path=xl/queryTables/queryTable19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047_A218_D017" connectionId="351" xr16:uid="{00000000-0016-0000-6D00-00007B070000}" autoFormatId="16" applyNumberFormats="0" applyBorderFormats="0" applyFontFormats="0" applyPatternFormats="0" applyAlignmentFormats="0" applyWidthHeightFormats="0"/>
</file>

<file path=xl/queryTables/queryTable19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107_A194_D018" connectionId="353" xr16:uid="{00000000-0016-0000-6D00-000069070000}" autoFormatId="16" applyNumberFormats="0" applyBorderFormats="0" applyFontFormats="0" applyPatternFormats="0" applyAlignmentFormats="0" applyWidthHeightFormats="0"/>
</file>

<file path=xl/queryTables/queryTable19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257_A142_D081" connectionId="363" xr16:uid="{00000000-0016-0000-6D00-00007D070000}" autoFormatId="16" applyNumberFormats="0" applyBorderFormats="0" applyFontFormats="0" applyPatternFormats="0" applyAlignmentFormats="0" applyWidthHeightFormats="0"/>
</file>

<file path=xl/queryTables/queryTable19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207_A144_D044" connectionId="358" xr16:uid="{00000000-0016-0000-6D00-000082070000}" autoFormatId="16" applyNumberFormats="0" applyBorderFormats="0" applyFontFormats="0" applyPatternFormats="0" applyAlignmentFormats="0" applyWidthHeightFormats="0"/>
</file>

<file path=xl/queryTables/queryTable19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117_A181_D021" connectionId="354" xr16:uid="{00000000-0016-0000-6D00-00007C070000}" autoFormatId="16" applyNumberFormats="0" applyBorderFormats="0" applyFontFormats="0" applyPatternFormats="0" applyAlignmentFormats="0" applyWidthHeightFormats="0"/>
</file>

<file path=xl/queryTables/queryTable19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557_A132_D167" connectionId="381" xr16:uid="{00000000-0016-0000-6D00-00008E070000}" autoFormatId="16" applyNumberFormats="0" applyBorderFormats="0" applyFontFormats="0" applyPatternFormats="0" applyAlignmentFormats="0" applyWidthHeightFormats="0"/>
</file>

<file path=xl/queryTables/queryTable19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357_A138_D115" connectionId="369" xr16:uid="{00000000-0016-0000-6D00-000077070000}" autoFormatId="16" applyNumberFormats="0" applyBorderFormats="0" applyFontFormats="0" applyPatternFormats="0" applyAlignmentFormats="0" applyWidthHeightFormats="0"/>
</file>

<file path=xl/queryTables/queryTable19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127_A163_D025" connectionId="355" xr16:uid="{00000000-0016-0000-6D00-000072070000}" autoFormatId="16" applyNumberFormats="0" applyBorderFormats="0" applyFontFormats="0" applyPatternFormats="0" applyAlignmentFormats="0" applyWidthHeightFormats="0"/>
</file>

<file path=xl/queryTables/queryTable19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607_A132_D175" connectionId="382" xr16:uid="{00000000-0016-0000-6D00-00006E070000}" autoFormatId="16" applyNumberFormats="0" applyBorderFormats="0" applyFontFormats="0" applyPatternFormats="0" applyAlignmentFormats="0" applyWidthHeightFormats="0"/>
</file>

<file path=xl/queryTables/queryTable19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437_A137_D134" connectionId="373" xr16:uid="{00000000-0016-0000-6D00-00007F070000}" autoFormatId="16" applyNumberFormats="0" applyBorderFormats="0" applyFontFormats="0" applyPatternFormats="0" applyAlignmentFormats="0" applyWidthHeightFormats="0"/>
</file>

<file path=xl/queryTables/queryTable19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31507_A136_D149" connectionId="376" xr16:uid="{00000000-0016-0000-6D00-00006B070000}" autoFormatId="16" applyNumberFormats="0" applyBorderFormats="0" applyFontFormats="0" applyPatternFormats="0" applyAlignmentFormats="0" applyWidthHeightFormats="0"/>
</file>

<file path=xl/queryTables/queryTable19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60217_A313_D044" connectionId="442" xr16:uid="{00000000-0016-0000-6E00-0000AE070000}" autoFormatId="16" applyNumberFormats="0" applyBorderFormats="0" applyFontFormats="0" applyPatternFormats="0" applyAlignmentFormats="0" applyWidthHeightFormats="0"/>
</file>

<file path=xl/queryTables/queryTable19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60327_A029_D026" connectionId="449" xr16:uid="{00000000-0016-0000-6E00-0000A4070000}" autoFormatId="16" applyNumberFormats="0" applyBorderFormats="0" applyFontFormats="0" applyPatternFormats="0" applyAlignmentFormats="0" applyWidthHeightFormats="0"/>
</file>

<file path=xl/queryTables/queryTable19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60057_A288_D120" connectionId="434" xr16:uid="{00000000-0016-0000-6E00-0000A3070000}" autoFormatId="16" applyNumberFormats="0" applyBorderFormats="0" applyFontFormats="0" applyPatternFormats="0" applyAlignmentFormats="0" applyWidthHeightFormats="0"/>
</file>

<file path=xl/queryTables/queryTable19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60257_A338_D026" connectionId="446" xr16:uid="{00000000-0016-0000-6E00-0000A7070000}" autoFormatId="16" applyNumberFormats="0" applyBorderFormats="0" applyFontFormats="0" applyPatternFormats="0" applyAlignmentFormats="0" applyWidthHeightFormats="0"/>
</file>

<file path=xl/queryTables/queryTable19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60237_A323_D033" connectionId="444" xr16:uid="{00000000-0016-0000-6E00-000096070000}" autoFormatId="16" applyNumberFormats="0" applyBorderFormats="0" applyFontFormats="0" applyPatternFormats="0" applyAlignmentFormats="0" applyWidthHeightFormats="0"/>
</file>

<file path=xl/queryTables/queryTable19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60107_A289_D110" connectionId="435" xr16:uid="{00000000-0016-0000-6E00-000095070000}" autoFormatId="16" applyNumberFormats="0" applyBorderFormats="0" applyFontFormats="0" applyPatternFormats="0" applyAlignmentFormats="0" applyWidthHeightFormats="0"/>
</file>

<file path=xl/queryTables/queryTable19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60117_A291_D096" connectionId="436" xr16:uid="{00000000-0016-0000-6E00-00009E070000}" autoFormatId="16" applyNumberFormats="0" applyBorderFormats="0" applyFontFormats="0" applyPatternFormats="0" applyAlignmentFormats="0" applyWidthHeightFormats="0"/>
</file>

<file path=xl/queryTables/queryTable19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60207_A313_D052" connectionId="441" xr16:uid="{00000000-0016-0000-6E00-0000AC070000}" autoFormatId="16" applyNumberFormats="0" applyBorderFormats="0" applyFontFormats="0" applyPatternFormats="0" applyAlignmentFormats="0" applyWidthHeightFormats="0"/>
</file>

<file path=xl/queryTables/queryTable19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60027_A290_D145" connectionId="431" xr16:uid="{00000000-0016-0000-6E00-0000AF070000}" autoFormatId="16" applyNumberFormats="0" applyBorderFormats="0" applyFontFormats="0" applyPatternFormats="0" applyAlignmentFormats="0" applyWidthHeightFormats="0"/>
</file>

<file path=xl/queryTables/queryTable19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60247_A327_D031" connectionId="445" xr16:uid="{00000000-0016-0000-6E00-00009F070000}" autoFormatId="16" applyNumberFormats="0" applyBorderFormats="0" applyFontFormats="0" applyPatternFormats="0" applyAlignmentFormats="0" applyWidthHeightFormats="0"/>
</file>

<file path=xl/queryTables/queryTable19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60407_A062_D050" connectionId="453" xr16:uid="{00000000-0016-0000-6E00-000097070000}" autoFormatId="16" applyNumberFormats="0" applyBorderFormats="0" applyFontFormats="0" applyPatternFormats="0" applyAlignmentFormats="0" applyWidthHeightFormats="0"/>
</file>

<file path=xl/queryTables/queryTable19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60337_A037_D028" connectionId="450" xr16:uid="{00000000-0016-0000-6E00-0000AD070000}" autoFormatId="16" applyNumberFormats="0" applyBorderFormats="0" applyFontFormats="0" applyPatternFormats="0" applyAlignmentFormats="0" applyWidthHeightFormats="0"/>
</file>

<file path=xl/queryTables/queryTable19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60347_A047_D033" connectionId="451" xr16:uid="{00000000-0016-0000-6E00-0000A2070000}" autoFormatId="16" applyNumberFormats="0" applyBorderFormats="0" applyFontFormats="0" applyPatternFormats="0" applyAlignmentFormats="0" applyWidthHeightFormats="0"/>
</file>

<file path=xl/queryTables/queryTable19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52347_A285_D174" connectionId="427" xr16:uid="{00000000-0016-0000-6E00-000099070000}" autoFormatId="16" applyNumberFormats="0" applyBorderFormats="0" applyFontFormats="0" applyPatternFormats="0" applyAlignmentFormats="0" applyWidthHeightFormats="0"/>
</file>

<file path=xl/queryTables/queryTable19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60047_A288_D126" connectionId="433" xr16:uid="{00000000-0016-0000-6E00-0000AA070000}" autoFormatId="16" applyNumberFormats="0" applyBorderFormats="0" applyFontFormats="0" applyPatternFormats="0" applyAlignmentFormats="0" applyWidthHeightFormats="0"/>
</file>

<file path=xl/queryTables/queryTable19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60157_A306_D060" connectionId="440" xr16:uid="{00000000-0016-0000-6E00-000093070000}" autoFormatId="16" applyNumberFormats="0" applyBorderFormats="0" applyFontFormats="0" applyPatternFormats="0" applyAlignmentFormats="0" applyWidthHeightFormats="0"/>
</file>

<file path=xl/queryTables/queryTable19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60037_A290_D139" connectionId="432" xr16:uid="{00000000-0016-0000-6E00-000092070000}" autoFormatId="16" applyNumberFormats="0" applyBorderFormats="0" applyFontFormats="0" applyPatternFormats="0" applyAlignmentFormats="0" applyWidthHeightFormats="0"/>
</file>

<file path=xl/queryTables/queryTable19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60007_A287_D159" connectionId="429" xr16:uid="{00000000-0016-0000-6E00-00009D070000}" autoFormatId="16" applyNumberFormats="0" applyBorderFormats="0" applyFontFormats="0" applyPatternFormats="0" applyAlignmentFormats="0" applyWidthHeightFormats="0"/>
</file>

<file path=xl/queryTables/queryTable19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52337_A285_D180" connectionId="426" xr16:uid="{00000000-0016-0000-6E00-0000A1070000}" autoFormatId="16" applyNumberFormats="0" applyBorderFormats="0" applyFontFormats="0" applyPatternFormats="0" applyAlignmentFormats="0" applyWidthHeightFormats="0"/>
</file>

<file path=xl/queryTables/queryTable19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60147_A302_D068" connectionId="439" xr16:uid="{00000000-0016-0000-6E00-00009C070000}" autoFormatId="16" applyNumberFormats="0" applyBorderFormats="0" applyFontFormats="0" applyPatternFormats="0" applyAlignmentFormats="0" applyWidthHeightFormats="0"/>
</file>

<file path=xl/queryTables/queryTable19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60357_A058_D040" connectionId="452" xr16:uid="{00000000-0016-0000-6E00-0000A8070000}" autoFormatId="16" applyNumberFormats="0" applyBorderFormats="0" applyFontFormats="0" applyPatternFormats="0" applyAlignmentFormats="0" applyWidthHeightFormats="0"/>
</file>

<file path=xl/queryTables/queryTable19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52327_A283_D185" connectionId="425" xr16:uid="{00000000-0016-0000-6E00-0000B0070000}" autoFormatId="16" applyNumberFormats="0" applyBorderFormats="0" applyFontFormats="0" applyPatternFormats="0" applyAlignmentFormats="0" applyWidthHeightFormats="0"/>
</file>

<file path=xl/queryTables/queryTable19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60127_A294_D086" connectionId="437" xr16:uid="{00000000-0016-0000-6E00-0000A5070000}" autoFormatId="16" applyNumberFormats="0" applyBorderFormats="0" applyFontFormats="0" applyPatternFormats="0" applyAlignmentFormats="0" applyWidthHeightFormats="0"/>
</file>

<file path=xl/queryTables/queryTable19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60227_A320_D038" connectionId="443" xr16:uid="{00000000-0016-0000-6E00-0000A0070000}" autoFormatId="16" applyNumberFormats="0" applyBorderFormats="0" applyFontFormats="0" applyPatternFormats="0" applyAlignmentFormats="0" applyWidthHeightFormats="0"/>
</file>

<file path=xl/queryTables/queryTable19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52357_A285_D167" connectionId="428" xr16:uid="{00000000-0016-0000-6E00-00009A070000}" autoFormatId="16" applyNumberFormats="0" applyBorderFormats="0" applyFontFormats="0" applyPatternFormats="0" applyAlignmentFormats="0" applyWidthHeightFormats="0"/>
</file>

<file path=xl/queryTables/queryTable19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60017_A288_D153" connectionId="430" xr16:uid="{00000000-0016-0000-6E00-0000A6070000}" autoFormatId="16" applyNumberFormats="0" applyBorderFormats="0" applyFontFormats="0" applyPatternFormats="0" applyAlignmentFormats="0" applyWidthHeightFormats="0"/>
</file>

<file path=xl/queryTables/queryTable19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60137_A299_D077" connectionId="438" xr16:uid="{00000000-0016-0000-6E00-000098070000}" autoFormatId="16" applyNumberFormats="0" applyBorderFormats="0" applyFontFormats="0" applyPatternFormats="0" applyAlignmentFormats="0" applyWidthHeightFormats="0"/>
</file>

<file path=xl/queryTables/queryTable19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60307_A355_D026" connectionId="447" xr16:uid="{00000000-0016-0000-6E00-0000A9070000}" autoFormatId="16" applyNumberFormats="0" applyBorderFormats="0" applyFontFormats="0" applyPatternFormats="0" applyAlignmentFormats="0" applyWidthHeightFormats="0"/>
</file>

<file path=xl/queryTables/queryTable19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52317_A283_D189" connectionId="424" xr16:uid="{00000000-0016-0000-6E00-00009B070000}" autoFormatId="16" applyNumberFormats="0" applyBorderFormats="0" applyFontFormats="0" applyPatternFormats="0" applyAlignmentFormats="0" applyWidthHeightFormats="0"/>
</file>

<file path=xl/queryTables/queryTable19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60417_A065_D058" connectionId="454" xr16:uid="{00000000-0016-0000-6E00-0000AB070000}" autoFormatId="16" applyNumberFormats="0" applyBorderFormats="0" applyFontFormats="0" applyPatternFormats="0" applyAlignmentFormats="0" applyWidthHeightFormats="0"/>
</file>

<file path=xl/queryTables/queryTable19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8060317_A011_D024" connectionId="448" xr16:uid="{00000000-0016-0000-6E00-000094070000}" autoFormatId="16" applyNumberFormats="0" applyBorderFormats="0" applyFontFormats="0" applyPatternFormats="0" applyAlignmentFormats="0" applyWidthHeightFormats="0"/>
</file>

<file path=xl/queryTables/queryTable19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81447_A312_D061" connectionId="265" xr16:uid="{00000000-0016-0000-6F00-0000B6070000}" autoFormatId="16" applyNumberFormats="0" applyBorderFormats="0" applyFontFormats="0" applyPatternFormats="0" applyAlignmentFormats="0" applyWidthHeightFormats="0"/>
</file>

<file path=xl/queryTables/queryTable19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81247_A266_D118" connectionId="253" xr16:uid="{00000000-0016-0000-6F00-0000CC070000}" autoFormatId="16" applyNumberFormats="0" applyBorderFormats="0" applyFontFormats="0" applyPatternFormats="0" applyAlignmentFormats="0" applyWidthHeightFormats="0"/>
</file>

<file path=xl/queryTables/queryTable19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81407_A289_D078" connectionId="261" xr16:uid="{00000000-0016-0000-6F00-0000C9070000}" autoFormatId="16" applyNumberFormats="0" applyBorderFormats="0" applyFontFormats="0" applyPatternFormats="0" applyAlignmentFormats="0" applyWidthHeightFormats="0"/>
</file>

<file path=xl/queryTables/queryTable19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81217_A262_D123" connectionId="250" xr16:uid="{00000000-0016-0000-6F00-0000B8070000}" autoFormatId="16" applyNumberFormats="0" applyBorderFormats="0" applyFontFormats="0" applyPatternFormats="0" applyAlignmentFormats="0" applyWidthHeightFormats="0"/>
</file>

<file path=xl/queryTables/queryTable19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81157_A259_D132" connectionId="248" xr16:uid="{00000000-0016-0000-6F00-0000B2070000}" autoFormatId="16" applyNumberFormats="0" applyBorderFormats="0" applyFontFormats="0" applyPatternFormats="0" applyAlignmentFormats="0" applyWidthHeightFormats="0"/>
</file>

<file path=xl/queryTables/queryTable19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81237_A264_D118" connectionId="252" xr16:uid="{00000000-0016-0000-6F00-0000C6070000}" autoFormatId="16" applyNumberFormats="0" applyBorderFormats="0" applyFontFormats="0" applyPatternFormats="0" applyAlignmentFormats="0" applyWidthHeightFormats="0"/>
</file>

<file path=xl/queryTables/queryTable19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81517_A328_D061" connectionId="268" xr16:uid="{00000000-0016-0000-6F00-0000BD070000}" autoFormatId="16" applyNumberFormats="0" applyBorderFormats="0" applyFontFormats="0" applyPatternFormats="0" applyAlignmentFormats="0" applyWidthHeightFormats="0"/>
</file>

<file path=xl/queryTables/queryTable19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81527_A333_D062" connectionId="269" xr16:uid="{00000000-0016-0000-6F00-0000B4070000}" autoFormatId="16" applyNumberFormats="0" applyBorderFormats="0" applyFontFormats="0" applyPatternFormats="0" applyAlignmentFormats="0" applyWidthHeightFormats="0"/>
</file>

<file path=xl/queryTables/queryTable19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81437_A305_D063" connectionId="264" xr16:uid="{00000000-0016-0000-6F00-0000C4070000}" autoFormatId="16" applyNumberFormats="0" applyBorderFormats="0" applyFontFormats="0" applyPatternFormats="0" applyAlignmentFormats="0" applyWidthHeightFormats="0"/>
</file>

<file path=xl/queryTables/queryTable19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81357_A283_D082" connectionId="260" xr16:uid="{00000000-0016-0000-6F00-0000B9070000}" autoFormatId="16" applyNumberFormats="0" applyBorderFormats="0" applyFontFormats="0" applyPatternFormats="0" applyAlignmentFormats="0" applyWidthHeightFormats="0"/>
</file>

<file path=xl/queryTables/queryTable19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81057_A254_D167" connectionId="242" xr16:uid="{00000000-0016-0000-6F00-0000CB070000}" autoFormatId="16" applyNumberFormats="0" applyBorderFormats="0" applyFontFormats="0" applyPatternFormats="0" applyAlignmentFormats="0" applyWidthHeightFormats="0"/>
</file>

<file path=xl/queryTables/queryTable19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81257_A267_D114" connectionId="254" xr16:uid="{00000000-0016-0000-6F00-0000B1070000}" autoFormatId="16" applyNumberFormats="0" applyBorderFormats="0" applyFontFormats="0" applyPatternFormats="0" applyAlignmentFormats="0" applyWidthHeightFormats="0"/>
</file>

<file path=xl/queryTables/queryTable19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81317_A272_D101" connectionId="256" xr16:uid="{00000000-0016-0000-6F00-0000C2070000}" autoFormatId="16" applyNumberFormats="0" applyBorderFormats="0" applyFontFormats="0" applyPatternFormats="0" applyAlignmentFormats="0" applyWidthHeightFormats="0"/>
</file>

<file path=xl/queryTables/queryTable19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81107_A255_D160" connectionId="243" xr16:uid="{00000000-0016-0000-6F00-0000B5070000}" autoFormatId="16" applyNumberFormats="0" applyBorderFormats="0" applyFontFormats="0" applyPatternFormats="0" applyAlignmentFormats="0" applyWidthHeightFormats="0"/>
</file>

<file path=xl/queryTables/queryTable19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81147_A258_D140" connectionId="247" xr16:uid="{00000000-0016-0000-6F00-0000BF070000}" autoFormatId="16" applyNumberFormats="0" applyBorderFormats="0" applyFontFormats="0" applyPatternFormats="0" applyAlignmentFormats="0" applyWidthHeightFormats="0"/>
</file>

<file path=xl/queryTables/queryTable19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81327_A273_D097" connectionId="257" xr16:uid="{00000000-0016-0000-6F00-0000B7070000}" autoFormatId="16" applyNumberFormats="0" applyBorderFormats="0" applyFontFormats="0" applyPatternFormats="0" applyAlignmentFormats="0" applyWidthHeightFormats="0"/>
</file>

<file path=xl/queryTables/queryTable19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81337_A275_D091" connectionId="258" xr16:uid="{00000000-0016-0000-6F00-0000CA070000}" autoFormatId="16" applyNumberFormats="0" applyBorderFormats="0" applyFontFormats="0" applyPatternFormats="0" applyAlignmentFormats="0" applyWidthHeightFormats="0"/>
</file>

<file path=xl/queryTables/queryTable19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81307_A269_D107" connectionId="255" xr16:uid="{00000000-0016-0000-6F00-0000C1070000}" autoFormatId="16" applyNumberFormats="0" applyBorderFormats="0" applyFontFormats="0" applyPatternFormats="0" applyAlignmentFormats="0" applyWidthHeightFormats="0"/>
</file>

<file path=xl/queryTables/queryTable19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81417_A294_D072" connectionId="262" xr16:uid="{00000000-0016-0000-6F00-0000C3070000}" autoFormatId="16" applyNumberFormats="0" applyBorderFormats="0" applyFontFormats="0" applyPatternFormats="0" applyAlignmentFormats="0" applyWidthHeightFormats="0"/>
</file>

<file path=xl/queryTables/queryTable19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81427_A298_D069" connectionId="263" xr16:uid="{00000000-0016-0000-6F00-0000BE070000}" autoFormatId="16" applyNumberFormats="0" applyBorderFormats="0" applyFontFormats="0" applyPatternFormats="0" applyAlignmentFormats="0" applyWidthHeightFormats="0"/>
</file>

<file path=xl/queryTables/queryTable19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81127_A257_D149" connectionId="245" xr16:uid="{00000000-0016-0000-6F00-0000CD070000}" autoFormatId="16" applyNumberFormats="0" applyBorderFormats="0" applyFontFormats="0" applyPatternFormats="0" applyAlignmentFormats="0" applyWidthHeightFormats="0"/>
</file>

<file path=xl/queryTables/queryTable19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81207_A260_D126" connectionId="249" xr16:uid="{00000000-0016-0000-6F00-0000BB070000}" autoFormatId="16" applyNumberFormats="0" applyBorderFormats="0" applyFontFormats="0" applyPatternFormats="0" applyAlignmentFormats="0" applyWidthHeightFormats="0"/>
</file>

<file path=xl/queryTables/queryTable19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81227_A263_D120" connectionId="251" xr16:uid="{00000000-0016-0000-6F00-0000B3070000}" autoFormatId="16" applyNumberFormats="0" applyBorderFormats="0" applyFontFormats="0" applyPatternFormats="0" applyAlignmentFormats="0" applyWidthHeightFormats="0"/>
</file>

<file path=xl/queryTables/queryTable19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81117_A256_D156" connectionId="244" xr16:uid="{00000000-0016-0000-6F00-0000C8070000}" autoFormatId="16" applyNumberFormats="0" applyBorderFormats="0" applyFontFormats="0" applyPatternFormats="0" applyAlignmentFormats="0" applyWidthHeightFormats="0"/>
</file>

<file path=xl/queryTables/queryTable19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81137_A257_D144" connectionId="246" xr16:uid="{00000000-0016-0000-6F00-0000BA070000}" autoFormatId="16" applyNumberFormats="0" applyBorderFormats="0" applyFontFormats="0" applyPatternFormats="0" applyAlignmentFormats="0" applyWidthHeightFormats="0"/>
</file>

<file path=xl/queryTables/queryTable19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81507_A323_D060" connectionId="267" xr16:uid="{00000000-0016-0000-6F00-0000C7070000}" autoFormatId="16" applyNumberFormats="0" applyBorderFormats="0" applyFontFormats="0" applyPatternFormats="0" applyAlignmentFormats="0" applyWidthHeightFormats="0"/>
</file>

<file path=xl/queryTables/queryTable19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81347_A280_D088" connectionId="259" xr16:uid="{00000000-0016-0000-6F00-0000C5070000}" autoFormatId="16" applyNumberFormats="0" applyBorderFormats="0" applyFontFormats="0" applyPatternFormats="0" applyAlignmentFormats="0" applyWidthHeightFormats="0"/>
</file>

<file path=xl/queryTables/queryTable19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81537_A342_D063" connectionId="270" xr16:uid="{00000000-0016-0000-6F00-0000BC070000}" autoFormatId="16" applyNumberFormats="0" applyBorderFormats="0" applyFontFormats="0" applyPatternFormats="0" applyAlignmentFormats="0" applyWidthHeightFormats="0"/>
</file>

<file path=xl/queryTables/queryTable19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81457_A318_D061" connectionId="266" xr16:uid="{00000000-0016-0000-6F00-0000C0070000}" autoFormatId="16" applyNumberFormats="0" applyBorderFormats="0" applyFontFormats="0" applyPatternFormats="0" applyAlignmentFormats="0" applyWidthHeightFormats="0"/>
</file>

<file path=xl/queryTables/queryTable19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92217_A110_D202" connectionId="301" xr16:uid="{00000000-0016-0000-7000-0000EA070000}" autoFormatId="16" applyNumberFormats="0" applyBorderFormats="0" applyFontFormats="0" applyPatternFormats="0" applyAlignmentFormats="0" applyWidthHeightFormats="0"/>
</file>

<file path=xl/queryTables/queryTable20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91847_A271_D087" connectionId="280" xr16:uid="{00000000-0016-0000-7000-0000E0070000}" autoFormatId="16" applyNumberFormats="0" applyBorderFormats="0" applyFontFormats="0" applyPatternFormats="0" applyAlignmentFormats="0" applyWidthHeightFormats="0"/>
</file>

<file path=xl/queryTables/queryTable20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92047_A118_D093" connectionId="292" xr16:uid="{00000000-0016-0000-7000-0000DF070000}" autoFormatId="16" applyNumberFormats="0" applyBorderFormats="0" applyFontFormats="0" applyPatternFormats="0" applyAlignmentFormats="0" applyWidthHeightFormats="0"/>
</file>

<file path=xl/queryTables/queryTable20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91807_A278_D147" connectionId="276" xr16:uid="{00000000-0016-0000-7000-0000E3070000}" autoFormatId="16" applyNumberFormats="0" applyBorderFormats="0" applyFontFormats="0" applyPatternFormats="0" applyAlignmentFormats="0" applyWidthHeightFormats="0"/>
</file>

<file path=xl/queryTables/queryTable20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92147_A110_D169" connectionId="298" xr16:uid="{00000000-0016-0000-7000-0000D2070000}" autoFormatId="16" applyNumberFormats="0" applyBorderFormats="0" applyFontFormats="0" applyPatternFormats="0" applyAlignmentFormats="0" applyWidthHeightFormats="0"/>
</file>

<file path=xl/queryTables/queryTable20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91837_A273_D101" connectionId="279" xr16:uid="{00000000-0016-0000-7000-0000D1070000}" autoFormatId="16" applyNumberFormats="0" applyBorderFormats="0" applyFontFormats="0" applyPatternFormats="0" applyAlignmentFormats="0" applyWidthHeightFormats="0"/>
</file>

<file path=xl/queryTables/queryTable20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92037_A118_D084" connectionId="291" xr16:uid="{00000000-0016-0000-7000-0000DA070000}" autoFormatId="16" applyNumberFormats="0" applyBorderFormats="0" applyFontFormats="0" applyPatternFormats="0" applyAlignmentFormats="0" applyWidthHeightFormats="0"/>
</file>

<file path=xl/queryTables/queryTable20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91937_A215_D028" connectionId="285" xr16:uid="{00000000-0016-0000-7000-0000E8070000}" autoFormatId="16" applyNumberFormats="0" applyBorderFormats="0" applyFontFormats="0" applyPatternFormats="0" applyAlignmentFormats="0" applyWidthHeightFormats="0"/>
</file>

<file path=xl/queryTables/queryTable20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91817_A276_D134" connectionId="277" xr16:uid="{00000000-0016-0000-7000-0000EB070000}" autoFormatId="16" applyNumberFormats="0" applyBorderFormats="0" applyFontFormats="0" applyPatternFormats="0" applyAlignmentFormats="0" applyWidthHeightFormats="0"/>
</file>

<file path=xl/queryTables/queryTable20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91917_A252_D044" connectionId="283" xr16:uid="{00000000-0016-0000-7000-0000DB070000}" autoFormatId="16" applyNumberFormats="0" applyBorderFormats="0" applyFontFormats="0" applyPatternFormats="0" applyAlignmentFormats="0" applyWidthHeightFormats="0"/>
</file>

<file path=xl/queryTables/queryTable20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92027_A123_D071" connectionId="290" xr16:uid="{00000000-0016-0000-7000-0000D3070000}" autoFormatId="16" applyNumberFormats="0" applyBorderFormats="0" applyFontFormats="0" applyPatternFormats="0" applyAlignmentFormats="0" applyWidthHeightFormats="0"/>
</file>

<file path=xl/queryTables/queryTable20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91857_A267_D073" connectionId="281" xr16:uid="{00000000-0016-0000-7000-0000E9070000}" autoFormatId="16" applyNumberFormats="0" applyBorderFormats="0" applyFontFormats="0" applyPatternFormats="0" applyAlignmentFormats="0" applyWidthHeightFormats="0"/>
</file>

<file path=xl/queryTables/queryTable20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91907_A263_D059" connectionId="282" xr16:uid="{00000000-0016-0000-7000-0000DE070000}" autoFormatId="16" applyNumberFormats="0" applyBorderFormats="0" applyFontFormats="0" applyPatternFormats="0" applyAlignmentFormats="0" applyWidthHeightFormats="0"/>
</file>

<file path=xl/queryTables/queryTable20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91727_A283_D190" connectionId="272" xr16:uid="{00000000-0016-0000-7000-0000D5070000}" autoFormatId="16" applyNumberFormats="0" applyBorderFormats="0" applyFontFormats="0" applyPatternFormats="0" applyAlignmentFormats="0" applyWidthHeightFormats="0"/>
</file>

<file path=xl/queryTables/queryTable20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92157_A110_D182" connectionId="299" xr16:uid="{00000000-0016-0000-7000-0000E6070000}" autoFormatId="16" applyNumberFormats="0" applyBorderFormats="0" applyFontFormats="0" applyPatternFormats="0" applyAlignmentFormats="0" applyWidthHeightFormats="0"/>
</file>

<file path=xl/queryTables/queryTable20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91927_A238_D034" connectionId="284" xr16:uid="{00000000-0016-0000-7000-0000CF070000}" autoFormatId="16" applyNumberFormats="0" applyBorderFormats="0" applyFontFormats="0" applyPatternFormats="0" applyAlignmentFormats="0" applyWidthHeightFormats="0"/>
</file>

<file path=xl/queryTables/queryTable20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91957_A156_D030" connectionId="287" xr16:uid="{00000000-0016-0000-7000-0000CE070000}" autoFormatId="16" applyNumberFormats="0" applyBorderFormats="0" applyFontFormats="0" applyPatternFormats="0" applyAlignmentFormats="0" applyWidthHeightFormats="0"/>
</file>

<file path=xl/queryTables/queryTable20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91717_A283_D203" connectionId="271" xr16:uid="{00000000-0016-0000-7000-0000D9070000}" autoFormatId="16" applyNumberFormats="0" applyBorderFormats="0" applyFontFormats="0" applyPatternFormats="0" applyAlignmentFormats="0" applyWidthHeightFormats="0"/>
</file>

<file path=xl/queryTables/queryTable20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91737_A283_D177" connectionId="273" xr16:uid="{00000000-0016-0000-7000-0000DD070000}" autoFormatId="16" applyNumberFormats="0" applyBorderFormats="0" applyFontFormats="0" applyPatternFormats="0" applyAlignmentFormats="0" applyWidthHeightFormats="0"/>
</file>

<file path=xl/queryTables/queryTable20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92137_A111_D158" connectionId="297" xr16:uid="{00000000-0016-0000-7000-0000D8070000}" autoFormatId="16" applyNumberFormats="0" applyBorderFormats="0" applyFontFormats="0" applyPatternFormats="0" applyAlignmentFormats="0" applyWidthHeightFormats="0"/>
</file>

<file path=xl/queryTables/queryTable20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91827_A275_D116" connectionId="278" xr16:uid="{00000000-0016-0000-7000-0000E4070000}" autoFormatId="16" applyNumberFormats="0" applyBorderFormats="0" applyFontFormats="0" applyPatternFormats="0" applyAlignmentFormats="0" applyWidthHeightFormats="0"/>
</file>

<file path=xl/queryTables/queryTable20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92117_A112_D133" connectionId="295" xr16:uid="{00000000-0016-0000-7000-0000EC070000}" autoFormatId="16" applyNumberFormats="0" applyBorderFormats="0" applyFontFormats="0" applyPatternFormats="0" applyAlignmentFormats="0" applyWidthHeightFormats="0"/>
</file>

<file path=xl/queryTables/queryTable20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91947_A182_D026" connectionId="286" xr16:uid="{00000000-0016-0000-7000-0000E1070000}" autoFormatId="16" applyNumberFormats="0" applyBorderFormats="0" applyFontFormats="0" applyPatternFormats="0" applyAlignmentFormats="0" applyWidthHeightFormats="0"/>
</file>

<file path=xl/queryTables/queryTable20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92107_A114_D122" connectionId="294" xr16:uid="{00000000-0016-0000-7000-0000DC070000}" autoFormatId="16" applyNumberFormats="0" applyBorderFormats="0" applyFontFormats="0" applyPatternFormats="0" applyAlignmentFormats="0" applyWidthHeightFormats="0"/>
</file>

<file path=xl/queryTables/queryTable20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91747_A280_D173" connectionId="274" xr16:uid="{00000000-0016-0000-7000-0000D6070000}" autoFormatId="16" applyNumberFormats="0" applyBorderFormats="0" applyFontFormats="0" applyPatternFormats="0" applyAlignmentFormats="0" applyWidthHeightFormats="0"/>
</file>

<file path=xl/queryTables/queryTable20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91757_A279_D161" connectionId="275" xr16:uid="{00000000-0016-0000-7000-0000E2070000}" autoFormatId="16" applyNumberFormats="0" applyBorderFormats="0" applyFontFormats="0" applyPatternFormats="0" applyAlignmentFormats="0" applyWidthHeightFormats="0"/>
</file>

<file path=xl/queryTables/queryTable20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92007_A139_D040" connectionId="288" xr16:uid="{00000000-0016-0000-7000-0000D4070000}" autoFormatId="16" applyNumberFormats="0" applyBorderFormats="0" applyFontFormats="0" applyPatternFormats="0" applyAlignmentFormats="0" applyWidthHeightFormats="0"/>
</file>

<file path=xl/queryTables/queryTable20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92127_A112_D145" connectionId="296" xr16:uid="{00000000-0016-0000-7000-0000E5070000}" autoFormatId="16" applyNumberFormats="0" applyBorderFormats="0" applyFontFormats="0" applyPatternFormats="0" applyAlignmentFormats="0" applyWidthHeightFormats="0"/>
</file>

<file path=xl/queryTables/queryTable20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92017_A128_D054" connectionId="289" xr16:uid="{00000000-0016-0000-7000-0000D7070000}" autoFormatId="16" applyNumberFormats="0" applyBorderFormats="0" applyFontFormats="0" applyPatternFormats="0" applyAlignmentFormats="0" applyWidthHeightFormats="0"/>
</file>

<file path=xl/queryTables/queryTable20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92207_A109_D194" connectionId="300" xr16:uid="{00000000-0016-0000-7000-0000E7070000}" autoFormatId="16" applyNumberFormats="0" applyBorderFormats="0" applyFontFormats="0" applyPatternFormats="0" applyAlignmentFormats="0" applyWidthHeightFormats="0"/>
</file>

<file path=xl/queryTables/queryTable20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806192057_A116_D108" connectionId="293" xr16:uid="{00000000-0016-0000-7000-0000D0070000}" autoFormatId="16" applyNumberFormats="0" applyBorderFormats="0" applyFontFormats="0" applyPatternFormats="0" applyAlignmentFormats="0" applyWidthHeightFormats="0"/>
</file>

<file path=xl/queryTables/queryTable20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180117_A114_D154" connectionId="190" xr16:uid="{00000000-0016-0000-7100-0000F3070000}" autoFormatId="16" applyNumberFormats="0" applyBorderFormats="0" applyFontFormats="0" applyPatternFormats="0" applyAlignmentFormats="0" applyWidthHeightFormats="0"/>
</file>

<file path=xl/queryTables/queryTable20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180137_A109_D161" connectionId="192" xr16:uid="{00000000-0016-0000-7100-0000F5070000}" autoFormatId="16" applyNumberFormats="0" applyBorderFormats="0" applyFontFormats="0" applyPatternFormats="0" applyAlignmentFormats="0" applyWidthHeightFormats="0"/>
</file>

<file path=xl/queryTables/queryTable20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180047_A125_D149" connectionId="187" xr16:uid="{00000000-0016-0000-7100-0000F4070000}" autoFormatId="16" applyNumberFormats="0" applyBorderFormats="0" applyFontFormats="0" applyPatternFormats="0" applyAlignmentFormats="0" applyWidthHeightFormats="0"/>
</file>

<file path=xl/queryTables/queryTable20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180037_A128_D147" connectionId="186" xr16:uid="{00000000-0016-0000-7100-0000EF070000}" autoFormatId="16" applyNumberFormats="0" applyBorderFormats="0" applyFontFormats="0" applyPatternFormats="0" applyAlignmentFormats="0" applyWidthHeightFormats="0"/>
</file>

<file path=xl/queryTables/queryTable20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180007_A136_D146" connectionId="183" xr16:uid="{00000000-0016-0000-7100-0000F0070000}" autoFormatId="16" applyNumberFormats="0" applyBorderFormats="0" applyFontFormats="0" applyPatternFormats="0" applyAlignmentFormats="0" applyWidthHeightFormats="0"/>
</file>

<file path=xl/queryTables/queryTable20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180127_A111_D157" connectionId="191" xr16:uid="{00000000-0016-0000-7100-0000F1070000}" autoFormatId="16" applyNumberFormats="0" applyBorderFormats="0" applyFontFormats="0" applyPatternFormats="0" applyAlignmentFormats="0" applyWidthHeightFormats="0"/>
</file>

<file path=xl/queryTables/queryTable20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180057_A121_D151" connectionId="188" xr16:uid="{00000000-0016-0000-7100-0000F6070000}" autoFormatId="16" applyNumberFormats="0" applyBorderFormats="0" applyFontFormats="0" applyPatternFormats="0" applyAlignmentFormats="0" applyWidthHeightFormats="0"/>
</file>

<file path=xl/queryTables/queryTable20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180027_A130_D147" connectionId="185" xr16:uid="{00000000-0016-0000-7100-0000F7070000}" autoFormatId="16" applyNumberFormats="0" applyBorderFormats="0" applyFontFormats="0" applyPatternFormats="0" applyAlignmentFormats="0" applyWidthHeightFormats="0"/>
</file>

<file path=xl/queryTables/queryTable20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180147_A107_D164" connectionId="193" xr16:uid="{00000000-0016-0000-7100-0000EE070000}" autoFormatId="16" applyNumberFormats="0" applyBorderFormats="0" applyFontFormats="0" applyPatternFormats="0" applyAlignmentFormats="0" applyWidthHeightFormats="0"/>
</file>

<file path=xl/queryTables/queryTable20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180107_A118_D153" connectionId="189" xr16:uid="{00000000-0016-0000-7100-0000F2070000}" autoFormatId="16" applyNumberFormats="0" applyBorderFormats="0" applyFontFormats="0" applyPatternFormats="0" applyAlignmentFormats="0" applyWidthHeightFormats="0"/>
</file>

<file path=xl/queryTables/queryTable20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180017_A134_D147" connectionId="184" xr16:uid="{00000000-0016-0000-7100-0000ED070000}" autoFormatId="16" applyNumberFormats="0" applyBorderFormats="0" applyFontFormats="0" applyPatternFormats="0" applyAlignmentFormats="0" applyWidthHeightFormats="0"/>
</file>

<file path=xl/queryTables/queryTable20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9130847_A320_D043" connectionId="237" xr16:uid="{00000000-0016-0000-7200-0000FC070000}" autoFormatId="16" applyNumberFormats="0" applyBorderFormats="0" applyFontFormats="0" applyPatternFormats="0" applyAlignmentFormats="0" applyWidthHeightFormats="0"/>
</file>

<file path=xl/queryTables/queryTable20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9130757_A251_D037" connectionId="232" xr16:uid="{00000000-0016-0000-7200-0000FE070000}" autoFormatId="16" applyNumberFormats="0" applyBorderFormats="0" applyFontFormats="0" applyPatternFormats="0" applyAlignmentFormats="0" applyWidthHeightFormats="0"/>
</file>

<file path=xl/queryTables/queryTable20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9130857_A332_D051" connectionId="238" xr16:uid="{00000000-0016-0000-7200-0000FD070000}" autoFormatId="16" applyNumberFormats="0" applyBorderFormats="0" applyFontFormats="0" applyPatternFormats="0" applyAlignmentFormats="0" applyWidthHeightFormats="0"/>
</file>

<file path=xl/queryTables/queryTable20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9130727_A235_D054" connectionId="229" xr16:uid="{00000000-0016-0000-7200-000002080000}" autoFormatId="16" applyNumberFormats="0" applyBorderFormats="0" applyFontFormats="0" applyPatternFormats="0" applyAlignmentFormats="0" applyWidthHeightFormats="0"/>
</file>

<file path=xl/queryTables/queryTable20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9130807_A261_D035" connectionId="233" xr16:uid="{00000000-0016-0000-7200-0000FA070000}" autoFormatId="16" applyNumberFormats="0" applyBorderFormats="0" applyFontFormats="0" applyPatternFormats="0" applyAlignmentFormats="0" applyWidthHeightFormats="0"/>
</file>

<file path=xl/queryTables/queryTable20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9130717_A233_D064" connectionId="228" xr16:uid="{00000000-0016-0000-7200-000003080000}" autoFormatId="16" applyNumberFormats="0" applyBorderFormats="0" applyFontFormats="0" applyPatternFormats="0" applyAlignmentFormats="0" applyWidthHeightFormats="0"/>
</file>

<file path=xl/queryTables/queryTable20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9130907_A339_D057" connectionId="239" xr16:uid="{00000000-0016-0000-7200-0000F8070000}" autoFormatId="16" applyNumberFormats="0" applyBorderFormats="0" applyFontFormats="0" applyPatternFormats="0" applyAlignmentFormats="0" applyWidthHeightFormats="0"/>
</file>

<file path=xl/queryTables/queryTable20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9130927_A348_D072" connectionId="241" xr16:uid="{00000000-0016-0000-7200-000001080000}" autoFormatId="16" applyNumberFormats="0" applyBorderFormats="0" applyFontFormats="0" applyPatternFormats="0" applyAlignmentFormats="0" applyWidthHeightFormats="0"/>
</file>

<file path=xl/queryTables/queryTable20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9130817_A274_D031" connectionId="234" xr16:uid="{00000000-0016-0000-7200-000005080000}" autoFormatId="16" applyNumberFormats="0" applyBorderFormats="0" applyFontFormats="0" applyPatternFormats="0" applyAlignmentFormats="0" applyWidthHeightFormats="0"/>
</file>

<file path=xl/queryTables/queryTable20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9130827_A291_D032" connectionId="235" xr16:uid="{00000000-0016-0000-7200-000000080000}" autoFormatId="16" applyNumberFormats="0" applyBorderFormats="0" applyFontFormats="0" applyPatternFormats="0" applyAlignmentFormats="0" applyWidthHeightFormats="0"/>
</file>

<file path=xl/queryTables/queryTable20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9130737_A239_D048" connectionId="230" xr16:uid="{00000000-0016-0000-7200-0000FF070000}" autoFormatId="16" applyNumberFormats="0" applyBorderFormats="0" applyFontFormats="0" applyPatternFormats="0" applyAlignmentFormats="0" applyWidthHeightFormats="0"/>
</file>

<file path=xl/queryTables/queryTable20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9130747_A244_D044" connectionId="231" xr16:uid="{00000000-0016-0000-7200-0000FB070000}" autoFormatId="16" applyNumberFormats="0" applyBorderFormats="0" applyFontFormats="0" applyPatternFormats="0" applyAlignmentFormats="0" applyWidthHeightFormats="0"/>
</file>

<file path=xl/queryTables/queryTable20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9130837_A310_D037" connectionId="236" xr16:uid="{00000000-0016-0000-7200-000004080000}" autoFormatId="16" applyNumberFormats="0" applyBorderFormats="0" applyFontFormats="0" applyPatternFormats="0" applyAlignmentFormats="0" applyWidthHeightFormats="0"/>
</file>

<file path=xl/queryTables/queryTable20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9130917_A344_D064" connectionId="240" xr16:uid="{00000000-0016-0000-7200-0000F9070000}" autoFormatId="16" applyNumberFormats="0" applyBorderFormats="0" applyFontFormats="0" applyPatternFormats="0" applyAlignmentFormats="0" applyWidthHeightFormats="0"/>
</file>

<file path=xl/queryTables/queryTable20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9101957_A255_D135" connectionId="226" xr16:uid="{00000000-0016-0000-7300-00000D080000}" autoFormatId="16" applyNumberFormats="0" applyBorderFormats="0" applyFontFormats="0" applyPatternFormats="0" applyAlignmentFormats="0" applyWidthHeightFormats="0"/>
</file>

<file path=xl/queryTables/queryTable20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9101857_A245_D186" connectionId="220" xr16:uid="{00000000-0016-0000-7300-00000C080000}" autoFormatId="16" applyNumberFormats="0" applyBorderFormats="0" applyFontFormats="0" applyPatternFormats="0" applyAlignmentFormats="0" applyWidthHeightFormats="0"/>
</file>

<file path=xl/queryTables/queryTable20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9101837_A244_D200" connectionId="218" xr16:uid="{00000000-0016-0000-7300-000007080000}" autoFormatId="16" applyNumberFormats="0" applyBorderFormats="0" applyFontFormats="0" applyPatternFormats="0" applyAlignmentFormats="0" applyWidthHeightFormats="0"/>
</file>

<file path=xl/queryTables/queryTable20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9101917_A247_D169" connectionId="222" xr16:uid="{00000000-0016-0000-7300-00000A080000}" autoFormatId="16" applyNumberFormats="0" applyBorderFormats="0" applyFontFormats="0" applyPatternFormats="0" applyAlignmentFormats="0" applyWidthHeightFormats="0"/>
</file>

<file path=xl/queryTables/queryTable20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9101907_A246_D178" connectionId="221" xr16:uid="{00000000-0016-0000-7300-000006080000}" autoFormatId="16" applyNumberFormats="0" applyBorderFormats="0" applyFontFormats="0" applyPatternFormats="0" applyAlignmentFormats="0" applyWidthHeightFormats="0"/>
</file>

<file path=xl/queryTables/queryTable20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9101847_A244_D193" connectionId="219" xr16:uid="{00000000-0016-0000-7300-00000F080000}" autoFormatId="16" applyNumberFormats="0" applyBorderFormats="0" applyFontFormats="0" applyPatternFormats="0" applyAlignmentFormats="0" applyWidthHeightFormats="0"/>
</file>

<file path=xl/queryTables/queryTable20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9101947_A252_D141" connectionId="225" xr16:uid="{00000000-0016-0000-7300-00000E080000}" autoFormatId="16" applyNumberFormats="0" applyBorderFormats="0" applyFontFormats="0" applyPatternFormats="0" applyAlignmentFormats="0" applyWidthHeightFormats="0"/>
</file>

<file path=xl/queryTables/queryTable20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9102007_A257_D129" connectionId="227" xr16:uid="{00000000-0016-0000-7300-000009080000}" autoFormatId="16" applyNumberFormats="0" applyBorderFormats="0" applyFontFormats="0" applyPatternFormats="0" applyAlignmentFormats="0" applyWidthHeightFormats="0"/>
</file>

<file path=xl/queryTables/queryTable20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9101927_A248_D159" connectionId="223" xr16:uid="{00000000-0016-0000-7300-00000B080000}" autoFormatId="16" applyNumberFormats="0" applyBorderFormats="0" applyFontFormats="0" applyPatternFormats="0" applyAlignmentFormats="0" applyWidthHeightFormats="0"/>
</file>

<file path=xl/queryTables/queryTable20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9101937_A250_D151" connectionId="224" xr16:uid="{00000000-0016-0000-7300-000008080000}" autoFormatId="16" applyNumberFormats="0" applyBorderFormats="0" applyFontFormats="0" applyPatternFormats="0" applyAlignmentFormats="0" applyWidthHeightFormats="0"/>
</file>

<file path=xl/queryTables/queryTable20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050727_A102_D183" connectionId="165" xr16:uid="{00000000-0016-0000-7400-000012080000}" autoFormatId="16" applyNumberFormats="0" applyBorderFormats="0" applyFontFormats="0" applyPatternFormats="0" applyAlignmentFormats="0" applyWidthHeightFormats="0"/>
</file>

<file path=xl/queryTables/queryTable20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050717_A103_D179" connectionId="164" xr16:uid="{00000000-0016-0000-7400-000013080000}" autoFormatId="16" applyNumberFormats="0" applyBorderFormats="0" applyFontFormats="0" applyPatternFormats="0" applyAlignmentFormats="0" applyWidthHeightFormats="0"/>
</file>

<file path=xl/queryTables/queryTable20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050637_A110_D166" connectionId="160" xr16:uid="{00000000-0016-0000-7400-000011080000}" autoFormatId="16" applyNumberFormats="0" applyBorderFormats="0" applyFontFormats="0" applyPatternFormats="0" applyAlignmentFormats="0" applyWidthHeightFormats="0"/>
</file>

<file path=xl/queryTables/queryTable20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050647_A109_D170" connectionId="161" xr16:uid="{00000000-0016-0000-7400-000010080000}" autoFormatId="16" applyNumberFormats="0" applyBorderFormats="0" applyFontFormats="0" applyPatternFormats="0" applyAlignmentFormats="0" applyWidthHeightFormats="0"/>
</file>

<file path=xl/queryTables/queryTable20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050737_A101_D188" connectionId="166" xr16:uid="{00000000-0016-0000-7400-000017080000}" autoFormatId="16" applyNumberFormats="0" applyBorderFormats="0" applyFontFormats="0" applyPatternFormats="0" applyAlignmentFormats="0" applyWidthHeightFormats="0"/>
</file>

<file path=xl/queryTables/queryTable20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050657_A107_D173" connectionId="162" xr16:uid="{00000000-0016-0000-7400-000015080000}" autoFormatId="16" applyNumberFormats="0" applyBorderFormats="0" applyFontFormats="0" applyPatternFormats="0" applyAlignmentFormats="0" applyWidthHeightFormats="0"/>
</file>

<file path=xl/queryTables/queryTable20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050747_A100_D193" connectionId="167" xr16:uid="{00000000-0016-0000-7400-000018080000}" autoFormatId="16" applyNumberFormats="0" applyBorderFormats="0" applyFontFormats="0" applyPatternFormats="0" applyAlignmentFormats="0" applyWidthHeightFormats="0"/>
</file>

<file path=xl/queryTables/queryTable20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050707_A106_D178" connectionId="163" xr16:uid="{00000000-0016-0000-7400-000016080000}" autoFormatId="16" applyNumberFormats="0" applyBorderFormats="0" applyFontFormats="0" applyPatternFormats="0" applyAlignmentFormats="0" applyWidthHeightFormats="0"/>
</file>

<file path=xl/queryTables/queryTable20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050627_A112_D160" connectionId="159" xr16:uid="{00000000-0016-0000-7400-000014080000}" autoFormatId="16" applyNumberFormats="0" applyBorderFormats="0" applyFontFormats="0" applyPatternFormats="0" applyAlignmentFormats="0" applyWidthHeightFormats="0"/>
</file>

<file path=xl/queryTables/queryTable20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222007_A045_D221" connectionId="201" xr16:uid="{00000000-0016-0000-7500-00001D080000}" autoFormatId="16" applyNumberFormats="0" applyBorderFormats="0" applyFontFormats="0" applyPatternFormats="0" applyAlignmentFormats="0" applyWidthHeightFormats="0"/>
</file>

<file path=xl/queryTables/queryTable20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221927_A050_D184" connectionId="197" xr16:uid="{00000000-0016-0000-7500-000023080000}" autoFormatId="16" applyNumberFormats="0" applyBorderFormats="0" applyFontFormats="0" applyPatternFormats="0" applyAlignmentFormats="0" applyWidthHeightFormats="0"/>
</file>

<file path=xl/queryTables/queryTable20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221957_A045_D211" connectionId="200" xr16:uid="{00000000-0016-0000-7500-00001E080000}" autoFormatId="16" applyNumberFormats="0" applyBorderFormats="0" applyFontFormats="0" applyPatternFormats="0" applyAlignmentFormats="0" applyWidthHeightFormats="0"/>
</file>

<file path=xl/queryTables/queryTable20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221857_A057_D154" connectionId="194" xr16:uid="{00000000-0016-0000-7500-00001F080000}" autoFormatId="16" applyNumberFormats="0" applyBorderFormats="0" applyFontFormats="0" applyPatternFormats="0" applyAlignmentFormats="0" applyWidthHeightFormats="0"/>
</file>

<file path=xl/queryTables/queryTable20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222017_A044_D232" connectionId="202" xr16:uid="{00000000-0016-0000-7500-00001A080000}" autoFormatId="16" applyNumberFormats="0" applyBorderFormats="0" applyFontFormats="0" applyPatternFormats="0" applyAlignmentFormats="0" applyWidthHeightFormats="0"/>
</file>

<file path=xl/queryTables/queryTable20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221937_A048_D191" connectionId="198" xr16:uid="{00000000-0016-0000-7500-000019080000}" autoFormatId="16" applyNumberFormats="0" applyBorderFormats="0" applyFontFormats="0" applyPatternFormats="0" applyAlignmentFormats="0" applyWidthHeightFormats="0"/>
</file>

<file path=xl/queryTables/queryTable20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221907_A054_D162" connectionId="195" xr16:uid="{00000000-0016-0000-7500-00001C080000}" autoFormatId="16" applyNumberFormats="0" applyBorderFormats="0" applyFontFormats="0" applyPatternFormats="0" applyAlignmentFormats="0" applyWidthHeightFormats="0"/>
</file>

<file path=xl/queryTables/queryTable20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221947_A046_D202" connectionId="199" xr16:uid="{00000000-0016-0000-7500-000020080000}" autoFormatId="16" applyNumberFormats="0" applyBorderFormats="0" applyFontFormats="0" applyPatternFormats="0" applyAlignmentFormats="0" applyWidthHeightFormats="0"/>
</file>

<file path=xl/queryTables/queryTable20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221917_A053_D172" connectionId="196" xr16:uid="{00000000-0016-0000-7500-000021080000}" autoFormatId="16" applyNumberFormats="0" applyBorderFormats="0" applyFontFormats="0" applyPatternFormats="0" applyAlignmentFormats="0" applyWidthHeightFormats="0"/>
</file>

<file path=xl/queryTables/queryTable20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222027_A043_D243" connectionId="203" xr16:uid="{00000000-0016-0000-7500-00001B080000}" autoFormatId="16" applyNumberFormats="0" applyBorderFormats="0" applyFontFormats="0" applyPatternFormats="0" applyAlignmentFormats="0" applyWidthHeightFormats="0"/>
</file>

<file path=xl/queryTables/queryTable20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222037_A041_D253" connectionId="204" xr16:uid="{00000000-0016-0000-7500-000022080000}" autoFormatId="16" applyNumberFormats="0" applyBorderFormats="0" applyFontFormats="0" applyPatternFormats="0" applyAlignmentFormats="0" applyWidthHeightFormats="0"/>
</file>

<file path=xl/queryTables/queryTable20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222217_A107_D085" connectionId="212" xr16:uid="{00000000-0016-0000-7600-000028080000}" autoFormatId="16" applyNumberFormats="0" applyBorderFormats="0" applyFontFormats="0" applyPatternFormats="0" applyAlignmentFormats="0" applyWidthHeightFormats="0"/>
</file>

<file path=xl/queryTables/queryTable20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222257_A092_D087" connectionId="216" xr16:uid="{00000000-0016-0000-7600-00002B080000}" autoFormatId="16" applyNumberFormats="0" applyBorderFormats="0" applyFontFormats="0" applyPatternFormats="0" applyAlignmentFormats="0" applyWidthHeightFormats="0"/>
</file>

<file path=xl/queryTables/queryTable20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222127_A126_D098" connectionId="207" xr16:uid="{00000000-0016-0000-7600-000029080000}" autoFormatId="16" applyNumberFormats="0" applyBorderFormats="0" applyFontFormats="0" applyPatternFormats="0" applyAlignmentFormats="0" applyWidthHeightFormats="0"/>
</file>

<file path=xl/queryTables/queryTable20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222137_A123_D095" connectionId="208" xr16:uid="{00000000-0016-0000-7600-00002C080000}" autoFormatId="16" applyNumberFormats="0" applyBorderFormats="0" applyFontFormats="0" applyPatternFormats="0" applyAlignmentFormats="0" applyWidthHeightFormats="0"/>
</file>

<file path=xl/queryTables/queryTable20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222227_A103_D086" connectionId="213" xr16:uid="{00000000-0016-0000-7600-000025080000}" autoFormatId="16" applyNumberFormats="0" applyBorderFormats="0" applyFontFormats="0" applyPatternFormats="0" applyAlignmentFormats="0" applyWidthHeightFormats="0"/>
</file>

<file path=xl/queryTables/queryTable20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222247_A095_D086" connectionId="215" xr16:uid="{00000000-0016-0000-7600-00002E080000}" autoFormatId="16" applyNumberFormats="0" applyBorderFormats="0" applyFontFormats="0" applyPatternFormats="0" applyAlignmentFormats="0" applyWidthHeightFormats="0"/>
</file>

<file path=xl/queryTables/queryTable20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222207_A111_D086" connectionId="211" xr16:uid="{00000000-0016-0000-7600-00002F080000}" autoFormatId="16" applyNumberFormats="0" applyBorderFormats="0" applyFontFormats="0" applyPatternFormats="0" applyAlignmentFormats="0" applyWidthHeightFormats="0"/>
</file>

<file path=xl/queryTables/queryTable20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222117_A128_D099" connectionId="206" xr16:uid="{00000000-0016-0000-7600-00002A080000}" autoFormatId="16" applyNumberFormats="0" applyBorderFormats="0" applyFontFormats="0" applyPatternFormats="0" applyAlignmentFormats="0" applyWidthHeightFormats="0"/>
</file>

<file path=xl/queryTables/queryTable20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222307_A088_D087" connectionId="217" xr16:uid="{00000000-0016-0000-7600-00002D080000}" autoFormatId="16" applyNumberFormats="0" applyBorderFormats="0" applyFontFormats="0" applyPatternFormats="0" applyAlignmentFormats="0" applyWidthHeightFormats="0"/>
</file>

<file path=xl/queryTables/queryTable20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222147_A118_D087" connectionId="209" xr16:uid="{00000000-0016-0000-7600-000027080000}" autoFormatId="16" applyNumberFormats="0" applyBorderFormats="0" applyFontFormats="0" applyPatternFormats="0" applyAlignmentFormats="0" applyWidthHeightFormats="0"/>
</file>

<file path=xl/queryTables/queryTable20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222237_A100_D086" connectionId="214" xr16:uid="{00000000-0016-0000-7600-000024080000}" autoFormatId="16" applyNumberFormats="0" applyBorderFormats="0" applyFontFormats="0" applyPatternFormats="0" applyAlignmentFormats="0" applyWidthHeightFormats="0"/>
</file>

<file path=xl/queryTables/queryTable20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222157_A114_D087" connectionId="210" xr16:uid="{00000000-0016-0000-7600-000026080000}" autoFormatId="16" applyNumberFormats="0" applyBorderFormats="0" applyFontFormats="0" applyPatternFormats="0" applyAlignmentFormats="0" applyWidthHeightFormats="0"/>
</file>

<file path=xl/queryTables/queryTable20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222107_A129_D103" connectionId="205" xr16:uid="{00000000-0016-0000-7600-000030080000}" autoFormatId="16" applyNumberFormats="0" applyBorderFormats="0" applyFontFormats="0" applyPatternFormats="0" applyAlignmentFormats="0" applyWidthHeightFormats="0"/>
</file>

<file path=xl/queryTables/queryTable20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31407_A171_D045" connectionId="71" xr16:uid="{00000000-0016-0000-7700-000042080000}" autoFormatId="16" applyNumberFormats="0" applyBorderFormats="0" applyFontFormats="0" applyPatternFormats="0" applyAlignmentFormats="0" applyWidthHeightFormats="0"/>
</file>

<file path=xl/queryTables/queryTable20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31347_A170_D054" connectionId="68" xr16:uid="{00000000-0016-0000-7700-000034080000}" autoFormatId="16" applyNumberFormats="0" applyBorderFormats="0" applyFontFormats="0" applyPatternFormats="0" applyAlignmentFormats="0" applyWidthHeightFormats="0"/>
</file>

<file path=xl/queryTables/queryTable2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31517_A079_D006" connectionId="78" xr16:uid="{00000000-0016-0000-7700-000036080000}" autoFormatId="16" applyNumberFormats="0" applyBorderFormats="0" applyFontFormats="0" applyPatternFormats="0" applyAlignmentFormats="0" applyWidthHeightFormats="0"/>
</file>

<file path=xl/queryTables/queryTable2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31327_A177_D064" connectionId="66" xr16:uid="{00000000-0016-0000-7700-000045080000}" autoFormatId="16" applyNumberFormats="0" applyBorderFormats="0" applyFontFormats="0" applyPatternFormats="0" applyAlignmentFormats="0" applyWidthHeightFormats="0"/>
</file>

<file path=xl/queryTables/queryTable2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31437_A165_D025" connectionId="74" xr16:uid="{00000000-0016-0000-7700-000041080000}" autoFormatId="16" applyNumberFormats="0" applyBorderFormats="0" applyFontFormats="0" applyPatternFormats="0" applyAlignmentFormats="0" applyWidthHeightFormats="0"/>
</file>

<file path=xl/queryTables/queryTable2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31427_A168_D033" connectionId="73" xr16:uid="{00000000-0016-0000-7700-000037080000}" autoFormatId="16" applyNumberFormats="0" applyBorderFormats="0" applyFontFormats="0" applyPatternFormats="0" applyAlignmentFormats="0" applyWidthHeightFormats="0"/>
</file>

<file path=xl/queryTables/queryTable2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31337_A173_D057" connectionId="67" xr16:uid="{00000000-0016-0000-7700-000035080000}" autoFormatId="16" applyNumberFormats="0" applyBorderFormats="0" applyFontFormats="0" applyPatternFormats="0" applyAlignmentFormats="0" applyWidthHeightFormats="0"/>
</file>

<file path=xl/queryTables/queryTable2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31457_A149_D011" connectionId="76" xr16:uid="{00000000-0016-0000-7700-000044080000}" autoFormatId="16" applyNumberFormats="0" applyBorderFormats="0" applyFontFormats="0" applyPatternFormats="0" applyAlignmentFormats="0" applyWidthHeightFormats="0"/>
</file>

<file path=xl/queryTables/queryTable2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31557_A013_D023" connectionId="82" xr16:uid="{00000000-0016-0000-7700-00003F080000}" autoFormatId="16" applyNumberFormats="0" applyBorderFormats="0" applyFontFormats="0" applyPatternFormats="0" applyAlignmentFormats="0" applyWidthHeightFormats="0"/>
</file>

<file path=xl/queryTables/queryTable2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31247_A179_D088" connectionId="63" xr16:uid="{00000000-0016-0000-7700-000043080000}" autoFormatId="16" applyNumberFormats="0" applyBorderFormats="0" applyFontFormats="0" applyPatternFormats="0" applyAlignmentFormats="0" applyWidthHeightFormats="0"/>
</file>

<file path=xl/queryTables/queryTable2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31507_A126_D007" connectionId="77" xr16:uid="{00000000-0016-0000-7700-000038080000}" autoFormatId="16" applyNumberFormats="0" applyBorderFormats="0" applyFontFormats="0" applyPatternFormats="0" applyAlignmentFormats="0" applyWidthHeightFormats="0"/>
</file>

<file path=xl/queryTables/queryTable2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31357_A170_D052" connectionId="69" xr16:uid="{00000000-0016-0000-7700-000033080000}" autoFormatId="16" applyNumberFormats="0" applyBorderFormats="0" applyFontFormats="0" applyPatternFormats="0" applyAlignmentFormats="0" applyWidthHeightFormats="0"/>
</file>

<file path=xl/queryTables/queryTable2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31237_A180_D097" connectionId="62" xr16:uid="{00000000-0016-0000-7700-000032080000}" autoFormatId="16" applyNumberFormats="0" applyBorderFormats="0" applyFontFormats="0" applyPatternFormats="0" applyAlignmentFormats="0" applyWidthHeightFormats="0"/>
</file>

<file path=xl/queryTables/queryTable2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31547_A016_D018" connectionId="81" xr16:uid="{00000000-0016-0000-7700-000031080000}" autoFormatId="16" applyNumberFormats="0" applyBorderFormats="0" applyFontFormats="0" applyPatternFormats="0" applyAlignmentFormats="0" applyWidthHeightFormats="0"/>
</file>

<file path=xl/queryTables/queryTable2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31307_A179_D075" connectionId="64" xr16:uid="{00000000-0016-0000-7700-00003D080000}" autoFormatId="16" applyNumberFormats="0" applyBorderFormats="0" applyFontFormats="0" applyPatternFormats="0" applyAlignmentFormats="0" applyWidthHeightFormats="0"/>
</file>

<file path=xl/queryTables/queryTable2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31537_A020_D016" connectionId="80" xr16:uid="{00000000-0016-0000-7700-000040080000}" autoFormatId="16" applyNumberFormats="0" applyBorderFormats="0" applyFontFormats="0" applyPatternFormats="0" applyAlignmentFormats="0" applyWidthHeightFormats="0"/>
</file>

<file path=xl/queryTables/queryTable2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31317_A177_D072" connectionId="65" xr16:uid="{00000000-0016-0000-7700-00003B080000}" autoFormatId="16" applyNumberFormats="0" applyBorderFormats="0" applyFontFormats="0" applyPatternFormats="0" applyAlignmentFormats="0" applyWidthHeightFormats="0"/>
</file>

<file path=xl/queryTables/queryTable2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31357_A170_D052_1" connectionId="70" xr16:uid="{00000000-0016-0000-7700-00003A080000}" autoFormatId="16" applyNumberFormats="0" applyBorderFormats="0" applyFontFormats="0" applyPatternFormats="0" applyAlignmentFormats="0" applyWidthHeightFormats="0"/>
</file>

<file path=xl/queryTables/queryTable2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31527_A032_D010" connectionId="79" xr16:uid="{00000000-0016-0000-7700-000039080000}" autoFormatId="16" applyNumberFormats="0" applyBorderFormats="0" applyFontFormats="0" applyPatternFormats="0" applyAlignmentFormats="0" applyWidthHeightFormats="0"/>
</file>

<file path=xl/queryTables/queryTable2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31417_A169_D038" connectionId="72" xr16:uid="{00000000-0016-0000-7700-00003C080000}" autoFormatId="16" applyNumberFormats="0" applyBorderFormats="0" applyFontFormats="0" applyPatternFormats="0" applyAlignmentFormats="0" applyWidthHeightFormats="0"/>
</file>

<file path=xl/queryTables/queryTable2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31447_A160_D018" connectionId="75" xr16:uid="{00000000-0016-0000-7700-00003E080000}" autoFormatId="16" applyNumberFormats="0" applyBorderFormats="0" applyFontFormats="0" applyPatternFormats="0" applyAlignmentFormats="0" applyWidthHeightFormats="0"/>
</file>

<file path=xl/queryTables/queryTable2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31607_A006_D029" connectionId="83" xr16:uid="{00000000-0016-0000-7700-000046080000}" autoFormatId="16" applyNumberFormats="0" applyBorderFormats="0" applyFontFormats="0" applyPatternFormats="0" applyAlignmentFormats="0" applyWidthHeightFormats="0"/>
</file>

<file path=xl/queryTables/queryTable2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61607_A134_D225" connectionId="88" xr16:uid="{00000000-0016-0000-7800-000047080000}" autoFormatId="16" applyNumberFormats="0" applyBorderFormats="0" applyFontFormats="0" applyPatternFormats="0" applyAlignmentFormats="0" applyWidthHeightFormats="0"/>
</file>

<file path=xl/queryTables/queryTable2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61527_A136_D239" connectionId="84" xr16:uid="{00000000-0016-0000-7800-00004A080000}" autoFormatId="16" applyNumberFormats="0" applyBorderFormats="0" applyFontFormats="0" applyPatternFormats="0" applyAlignmentFormats="0" applyWidthHeightFormats="0"/>
</file>

<file path=xl/queryTables/queryTable2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61757_A122_D180" connectionId="99" xr16:uid="{00000000-0016-0000-7800-000051080000}" autoFormatId="16" applyNumberFormats="0" applyBorderFormats="0" applyFontFormats="0" applyPatternFormats="0" applyAlignmentFormats="0" applyWidthHeightFormats="0"/>
</file>

<file path=xl/queryTables/queryTable2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61647_A132_D213" connectionId="92" xr16:uid="{00000000-0016-0000-7800-000048080000}" autoFormatId="16" applyNumberFormats="0" applyBorderFormats="0" applyFontFormats="0" applyPatternFormats="0" applyAlignmentFormats="0" applyWidthHeightFormats="0"/>
</file>

<file path=xl/queryTables/queryTable2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61617_A134_D225" connectionId="89" xr16:uid="{00000000-0016-0000-7800-000057080000}" autoFormatId="16" applyNumberFormats="0" applyBorderFormats="0" applyFontFormats="0" applyPatternFormats="0" applyAlignmentFormats="0" applyWidthHeightFormats="0"/>
</file>

<file path=xl/queryTables/queryTable2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61747_A124_D184" connectionId="98" xr16:uid="{00000000-0016-0000-7800-00004E080000}" autoFormatId="16" applyNumberFormats="0" applyBorderFormats="0" applyFontFormats="0" applyPatternFormats="0" applyAlignmentFormats="0" applyWidthHeightFormats="0"/>
</file>

<file path=xl/queryTables/queryTable2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61737_A125_D189" connectionId="97" xr16:uid="{00000000-0016-0000-7800-00004F080000}" autoFormatId="16" applyNumberFormats="0" applyBorderFormats="0" applyFontFormats="0" applyPatternFormats="0" applyAlignmentFormats="0" applyWidthHeightFormats="0"/>
</file>

<file path=xl/queryTables/queryTable21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61537_A136_D236" connectionId="85" xr16:uid="{00000000-0016-0000-7800-000053080000}" autoFormatId="16" applyNumberFormats="0" applyBorderFormats="0" applyFontFormats="0" applyPatternFormats="0" applyAlignmentFormats="0" applyWidthHeightFormats="0"/>
</file>

<file path=xl/queryTables/queryTable21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61657_A130_D212" connectionId="93" xr16:uid="{00000000-0016-0000-7800-000052080000}" autoFormatId="16" applyNumberFormats="0" applyBorderFormats="0" applyFontFormats="0" applyPatternFormats="0" applyAlignmentFormats="0" applyWidthHeightFormats="0"/>
</file>

<file path=xl/queryTables/queryTable21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61717_A129_D201" connectionId="95" xr16:uid="{00000000-0016-0000-7800-000056080000}" autoFormatId="16" applyNumberFormats="0" applyBorderFormats="0" applyFontFormats="0" applyPatternFormats="0" applyAlignmentFormats="0" applyWidthHeightFormats="0"/>
</file>

<file path=xl/queryTables/queryTable21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61827_A118_D162" connectionId="102" xr16:uid="{00000000-0016-0000-7800-00004D080000}" autoFormatId="16" applyNumberFormats="0" applyBorderFormats="0" applyFontFormats="0" applyPatternFormats="0" applyAlignmentFormats="0" applyWidthHeightFormats="0"/>
</file>

<file path=xl/queryTables/queryTable21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61627_A133_D221" connectionId="90" xr16:uid="{00000000-0016-0000-7800-000055080000}" autoFormatId="16" applyNumberFormats="0" applyBorderFormats="0" applyFontFormats="0" applyPatternFormats="0" applyAlignmentFormats="0" applyWidthHeightFormats="0"/>
</file>

<file path=xl/queryTables/queryTable21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61557_A135_D229" connectionId="87" xr16:uid="{00000000-0016-0000-7800-000049080000}" autoFormatId="16" applyNumberFormats="0" applyBorderFormats="0" applyFontFormats="0" applyPatternFormats="0" applyAlignmentFormats="0" applyWidthHeightFormats="0"/>
</file>

<file path=xl/queryTables/queryTable21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61727_A127_D194" connectionId="96" xr16:uid="{00000000-0016-0000-7800-00004B080000}" autoFormatId="16" applyNumberFormats="0" applyBorderFormats="0" applyFontFormats="0" applyPatternFormats="0" applyAlignmentFormats="0" applyWidthHeightFormats="0"/>
</file>

<file path=xl/queryTables/queryTable21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61637_A133_D217" connectionId="91" xr16:uid="{00000000-0016-0000-7800-000054080000}" autoFormatId="16" applyNumberFormats="0" applyBorderFormats="0" applyFontFormats="0" applyPatternFormats="0" applyAlignmentFormats="0" applyWidthHeightFormats="0"/>
</file>

<file path=xl/queryTables/queryTable21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61807_A121_D172" connectionId="100" xr16:uid="{00000000-0016-0000-7800-000058080000}" autoFormatId="16" applyNumberFormats="0" applyBorderFormats="0" applyFontFormats="0" applyPatternFormats="0" applyAlignmentFormats="0" applyWidthHeightFormats="0"/>
</file>

<file path=xl/queryTables/queryTable21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61817_A120_D169" connectionId="101" xr16:uid="{00000000-0016-0000-7800-00004C080000}" autoFormatId="16" applyNumberFormats="0" applyBorderFormats="0" applyFontFormats="0" applyPatternFormats="0" applyAlignmentFormats="0" applyWidthHeightFormats="0"/>
</file>

<file path=xl/queryTables/queryTable21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61707_A130_D209" connectionId="94" xr16:uid="{00000000-0016-0000-7800-000059080000}" autoFormatId="16" applyNumberFormats="0" applyBorderFormats="0" applyFontFormats="0" applyPatternFormats="0" applyAlignmentFormats="0" applyWidthHeightFormats="0"/>
</file>

<file path=xl/queryTables/queryTable21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161547_A135_D234" connectionId="86" xr16:uid="{00000000-0016-0000-7800-000050080000}" autoFormatId="16" applyNumberFormats="0" applyBorderFormats="0" applyFontFormats="0" applyPatternFormats="0" applyAlignmentFormats="0" applyWidthHeightFormats="0"/>
</file>

<file path=xl/queryTables/queryTable21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21057_A132_D006" connectionId="104" xr16:uid="{00000000-0016-0000-7900-000061080000}" autoFormatId="16" applyNumberFormats="0" applyBorderFormats="0" applyFontFormats="0" applyPatternFormats="0" applyAlignmentFormats="0" applyWidthHeightFormats="0"/>
</file>

<file path=xl/queryTables/queryTable21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21107_A153_D013" connectionId="105" xr16:uid="{00000000-0016-0000-7900-000063080000}" autoFormatId="16" applyNumberFormats="0" applyBorderFormats="0" applyFontFormats="0" applyPatternFormats="0" applyAlignmentFormats="0" applyWidthHeightFormats="0"/>
</file>

<file path=xl/queryTables/queryTable21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21157_A158_D041" connectionId="110" xr16:uid="{00000000-0016-0000-7900-000062080000}" autoFormatId="16" applyNumberFormats="0" applyBorderFormats="0" applyFontFormats="0" applyPatternFormats="0" applyAlignmentFormats="0" applyWidthHeightFormats="0"/>
</file>

<file path=xl/queryTables/queryTable21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21147_A157_D037" connectionId="109" xr16:uid="{00000000-0016-0000-7900-000060080000}" autoFormatId="16" applyNumberFormats="0" applyBorderFormats="0" applyFontFormats="0" applyPatternFormats="0" applyAlignmentFormats="0" applyWidthHeightFormats="0"/>
</file>

<file path=xl/queryTables/queryTable21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21127_A159_D027" connectionId="107" xr16:uid="{00000000-0016-0000-7900-00005D080000}" autoFormatId="16" applyNumberFormats="0" applyBorderFormats="0" applyFontFormats="0" applyPatternFormats="0" applyAlignmentFormats="0" applyWidthHeightFormats="0"/>
</file>

<file path=xl/queryTables/queryTable21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21137_A161_D030" connectionId="108" xr16:uid="{00000000-0016-0000-7900-00005F080000}" autoFormatId="16" applyNumberFormats="0" applyBorderFormats="0" applyFontFormats="0" applyPatternFormats="0" applyAlignmentFormats="0" applyWidthHeightFormats="0"/>
</file>

<file path=xl/queryTables/queryTable21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21047_A075_D004" connectionId="103" xr16:uid="{00000000-0016-0000-7900-00005C080000}" autoFormatId="16" applyNumberFormats="0" applyBorderFormats="0" applyFontFormats="0" applyPatternFormats="0" applyAlignmentFormats="0" applyWidthHeightFormats="0"/>
</file>

<file path=xl/queryTables/queryTable21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21117_A158_D022" connectionId="106" xr16:uid="{00000000-0016-0000-7900-00005B080000}" autoFormatId="16" applyNumberFormats="0" applyBorderFormats="0" applyFontFormats="0" applyPatternFormats="0" applyAlignmentFormats="0" applyWidthHeightFormats="0"/>
</file>

<file path=xl/queryTables/queryTable21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21217_A160_D053" connectionId="112" xr16:uid="{00000000-0016-0000-7900-00005A080000}" autoFormatId="16" applyNumberFormats="0" applyBorderFormats="0" applyFontFormats="0" applyPatternFormats="0" applyAlignmentFormats="0" applyWidthHeightFormats="0"/>
</file>

<file path=xl/queryTables/queryTable21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21207_A159_D046" connectionId="111" xr16:uid="{00000000-0016-0000-7900-00005E080000}" autoFormatId="16" applyNumberFormats="0" applyBorderFormats="0" applyFontFormats="0" applyPatternFormats="0" applyAlignmentFormats="0" applyWidthHeightFormats="0"/>
</file>

<file path=xl/queryTables/queryTable21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81457_A228_D128" connectionId="114" xr16:uid="{00000000-0016-0000-7A00-00006C080000}" autoFormatId="16" applyNumberFormats="0" applyBorderFormats="0" applyFontFormats="0" applyPatternFormats="0" applyAlignmentFormats="0" applyWidthHeightFormats="0"/>
</file>

<file path=xl/queryTables/queryTable21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81637_A235_D061" connectionId="125" xr16:uid="{00000000-0016-0000-7A00-000068080000}" autoFormatId="16" applyNumberFormats="0" applyBorderFormats="0" applyFontFormats="0" applyPatternFormats="0" applyAlignmentFormats="0" applyWidthHeightFormats="0"/>
</file>

<file path=xl/queryTables/queryTable21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81547_A232_D097" connectionId="119" xr16:uid="{00000000-0016-0000-7A00-00006D080000}" autoFormatId="16" applyNumberFormats="0" applyBorderFormats="0" applyFontFormats="0" applyPatternFormats="0" applyAlignmentFormats="0" applyWidthHeightFormats="0"/>
</file>

<file path=xl/queryTables/queryTable21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81527_A228_D109" connectionId="117" xr16:uid="{00000000-0016-0000-7A00-000066080000}" autoFormatId="16" applyNumberFormats="0" applyBorderFormats="0" applyFontFormats="0" applyPatternFormats="0" applyAlignmentFormats="0" applyWidthHeightFormats="0"/>
</file>

<file path=xl/queryTables/queryTable21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81607_A232_D080" connectionId="121" xr16:uid="{00000000-0016-0000-7A00-000065080000}" autoFormatId="16" applyNumberFormats="0" applyBorderFormats="0" applyFontFormats="0" applyPatternFormats="0" applyAlignmentFormats="0" applyWidthHeightFormats="0"/>
</file>

<file path=xl/queryTables/queryTable21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81507_A228_D122" connectionId="115" xr16:uid="{00000000-0016-0000-7A00-000070080000}" autoFormatId="16" applyNumberFormats="0" applyBorderFormats="0" applyFontFormats="0" applyPatternFormats="0" applyAlignmentFormats="0" applyWidthHeightFormats="0"/>
</file>

<file path=xl/queryTables/queryTable21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81617_A233_D074" connectionId="122" xr16:uid="{00000000-0016-0000-7A00-00006F080000}" autoFormatId="16" applyNumberFormats="0" applyBorderFormats="0" applyFontFormats="0" applyPatternFormats="0" applyAlignmentFormats="0" applyWidthHeightFormats="0"/>
</file>

<file path=xl/queryTables/queryTable21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81627_A233_D068" connectionId="123" xr16:uid="{00000000-0016-0000-7A00-00006A080000}" autoFormatId="16" applyNumberFormats="0" applyBorderFormats="0" applyFontFormats="0" applyPatternFormats="0" applyAlignmentFormats="0" applyWidthHeightFormats="0"/>
</file>

<file path=xl/queryTables/queryTable21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81557_A233_D089" connectionId="120" xr16:uid="{00000000-0016-0000-7A00-000064080000}" autoFormatId="16" applyNumberFormats="0" applyBorderFormats="0" applyFontFormats="0" applyPatternFormats="0" applyAlignmentFormats="0" applyWidthHeightFormats="0"/>
</file>

<file path=xl/queryTables/queryTable21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81447_A227_D134" connectionId="113" xr16:uid="{00000000-0016-0000-7A00-00006E080000}" autoFormatId="16" applyNumberFormats="0" applyBorderFormats="0" applyFontFormats="0" applyPatternFormats="0" applyAlignmentFormats="0" applyWidthHeightFormats="0"/>
</file>

<file path=xl/queryTables/queryTable21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81517_A229_D116" connectionId="116" xr16:uid="{00000000-0016-0000-7A00-000069080000}" autoFormatId="16" applyNumberFormats="0" applyBorderFormats="0" applyFontFormats="0" applyPatternFormats="0" applyAlignmentFormats="0" applyWidthHeightFormats="0"/>
</file>

<file path=xl/queryTables/queryTable21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81537_A231_D102" connectionId="118" xr16:uid="{00000000-0016-0000-7A00-000067080000}" autoFormatId="16" applyNumberFormats="0" applyBorderFormats="0" applyFontFormats="0" applyPatternFormats="0" applyAlignmentFormats="0" applyWidthHeightFormats="0"/>
</file>

<file path=xl/queryTables/queryTable21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81647_A238_D055" connectionId="127" xr16:uid="{00000000-0016-0000-7A00-00006B080000}" autoFormatId="16" applyNumberFormats="0" applyBorderFormats="0" applyFontFormats="0" applyPatternFormats="0" applyAlignmentFormats="0" applyWidthHeightFormats="0"/>
</file>

<file path=xl/queryTables/queryTable21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91747_A148_D198" connectionId="147" xr16:uid="{00000000-0016-0000-7B00-000073080000}" autoFormatId="16" applyNumberFormats="0" applyBorderFormats="0" applyFontFormats="0" applyPatternFormats="0" applyAlignmentFormats="0" applyWidthHeightFormats="0"/>
</file>

<file path=xl/queryTables/queryTable21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91837_A137_D142" connectionId="152" xr16:uid="{00000000-0016-0000-7B00-000074080000}" autoFormatId="16" applyNumberFormats="0" applyBorderFormats="0" applyFontFormats="0" applyPatternFormats="0" applyAlignmentFormats="0" applyWidthHeightFormats="0"/>
</file>

<file path=xl/queryTables/queryTable21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91847_A136_D136" connectionId="153" xr16:uid="{00000000-0016-0000-7B00-00007D080000}" autoFormatId="16" applyNumberFormats="0" applyBorderFormats="0" applyFontFormats="0" applyPatternFormats="0" applyAlignmentFormats="0" applyWidthHeightFormats="0"/>
</file>

<file path=xl/queryTables/queryTable21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91717_A150_D225" connectionId="144" xr16:uid="{00000000-0016-0000-7B00-000079080000}" autoFormatId="16" applyNumberFormats="0" applyBorderFormats="0" applyFontFormats="0" applyPatternFormats="0" applyAlignmentFormats="0" applyWidthHeightFormats="0"/>
</file>

<file path=xl/queryTables/queryTable21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91937_A121_D106" connectionId="158" xr16:uid="{00000000-0016-0000-7B00-00007A080000}" autoFormatId="16" applyNumberFormats="0" applyBorderFormats="0" applyFontFormats="0" applyPatternFormats="0" applyAlignmentFormats="0" applyWidthHeightFormats="0"/>
</file>

<file path=xl/queryTables/queryTable21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91807_A145_D179" connectionId="149" xr16:uid="{00000000-0016-0000-7B00-00007B080000}" autoFormatId="16" applyNumberFormats="0" applyBorderFormats="0" applyFontFormats="0" applyPatternFormats="0" applyAlignmentFormats="0" applyWidthHeightFormats="0"/>
</file>

<file path=xl/queryTables/queryTable21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91757_A147_D187" connectionId="148" xr16:uid="{00000000-0016-0000-7B00-000077080000}" autoFormatId="16" applyNumberFormats="0" applyBorderFormats="0" applyFontFormats="0" applyPatternFormats="0" applyAlignmentFormats="0" applyWidthHeightFormats="0"/>
</file>

<file path=xl/queryTables/queryTable21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91927_A125_D112" connectionId="157" xr16:uid="{00000000-0016-0000-7B00-000072080000}" autoFormatId="16" applyNumberFormats="0" applyBorderFormats="0" applyFontFormats="0" applyPatternFormats="0" applyAlignmentFormats="0" applyWidthHeightFormats="0"/>
</file>

<file path=xl/queryTables/queryTable21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91737_A149_D210" connectionId="146" xr16:uid="{00000000-0016-0000-7B00-000078080000}" autoFormatId="16" applyNumberFormats="0" applyBorderFormats="0" applyFontFormats="0" applyPatternFormats="0" applyAlignmentFormats="0" applyWidthHeightFormats="0"/>
</file>

<file path=xl/queryTables/queryTable21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91827_A139_D151" connectionId="151" xr16:uid="{00000000-0016-0000-7B00-00007F080000}" autoFormatId="16" applyNumberFormats="0" applyBorderFormats="0" applyFontFormats="0" applyPatternFormats="0" applyAlignmentFormats="0" applyWidthHeightFormats="0"/>
</file>

<file path=xl/queryTables/queryTable21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91727_A150_D216" connectionId="145" xr16:uid="{00000000-0016-0000-7B00-00007C080000}" autoFormatId="16" applyNumberFormats="0" applyBorderFormats="0" applyFontFormats="0" applyPatternFormats="0" applyAlignmentFormats="0" applyWidthHeightFormats="0"/>
</file>

<file path=xl/queryTables/queryTable21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91917_A127_D116" connectionId="156" xr16:uid="{00000000-0016-0000-7B00-00007E080000}" autoFormatId="16" applyNumberFormats="0" applyBorderFormats="0" applyFontFormats="0" applyPatternFormats="0" applyAlignmentFormats="0" applyWidthHeightFormats="0"/>
</file>

<file path=xl/queryTables/queryTable21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91857_A133_D132" connectionId="154" xr16:uid="{00000000-0016-0000-7B00-000071080000}" autoFormatId="16" applyNumberFormats="0" applyBorderFormats="0" applyFontFormats="0" applyPatternFormats="0" applyAlignmentFormats="0" applyWidthHeightFormats="0"/>
</file>

<file path=xl/queryTables/queryTable21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91817_A142_D167" connectionId="150" xr16:uid="{00000000-0016-0000-7B00-000075080000}" autoFormatId="16" applyNumberFormats="0" applyBorderFormats="0" applyFontFormats="0" applyPatternFormats="0" applyAlignmentFormats="0" applyWidthHeightFormats="0"/>
</file>

<file path=xl/queryTables/queryTable21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91907_A129_D123" connectionId="155" xr16:uid="{00000000-0016-0000-7B00-000076080000}" autoFormatId="16" applyNumberFormats="0" applyBorderFormats="0" applyFontFormats="0" applyPatternFormats="0" applyAlignmentFormats="0" applyWidthHeightFormats="0"/>
</file>

<file path=xl/queryTables/queryTable21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6181517_A310_D188" connectionId="46" xr16:uid="{00000000-0016-0000-7C00-000086080000}" autoFormatId="16" applyNumberFormats="0" applyBorderFormats="0" applyFontFormats="0" applyPatternFormats="0" applyAlignmentFormats="0" applyWidthHeightFormats="0"/>
</file>

<file path=xl/queryTables/queryTable21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6181407_A311_D240" connectionId="39" xr16:uid="{00000000-0016-0000-7C00-000088080000}" autoFormatId="16" applyNumberFormats="0" applyBorderFormats="0" applyFontFormats="0" applyPatternFormats="0" applyAlignmentFormats="0" applyWidthHeightFormats="0"/>
</file>

<file path=xl/queryTables/queryTable21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6181417_A310_D231" connectionId="40" xr16:uid="{00000000-0016-0000-7C00-000087080000}" autoFormatId="16" applyNumberFormats="0" applyBorderFormats="0" applyFontFormats="0" applyPatternFormats="0" applyAlignmentFormats="0" applyWidthHeightFormats="0"/>
</file>

<file path=xl/queryTables/queryTable21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6181507_A311_D193" connectionId="45" xr16:uid="{00000000-0016-0000-7C00-000082080000}" autoFormatId="16" applyNumberFormats="0" applyBorderFormats="0" applyFontFormats="0" applyPatternFormats="0" applyAlignmentFormats="0" applyWidthHeightFormats="0"/>
</file>

<file path=xl/queryTables/queryTable21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6181537_A311_D172" connectionId="48" xr16:uid="{00000000-0016-0000-7C00-000083080000}" autoFormatId="16" applyNumberFormats="0" applyBorderFormats="0" applyFontFormats="0" applyPatternFormats="0" applyAlignmentFormats="0" applyWidthHeightFormats="0"/>
</file>

<file path=xl/queryTables/queryTable21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6181357_A311_D248" connectionId="38" xr16:uid="{00000000-0016-0000-7C00-000084080000}" autoFormatId="16" applyNumberFormats="0" applyBorderFormats="0" applyFontFormats="0" applyPatternFormats="0" applyAlignmentFormats="0" applyWidthHeightFormats="0"/>
</file>

<file path=xl/queryTables/queryTable21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6181457_A311_D199" connectionId="44" xr16:uid="{00000000-0016-0000-7C00-000089080000}" autoFormatId="16" applyNumberFormats="0" applyBorderFormats="0" applyFontFormats="0" applyPatternFormats="0" applyAlignmentFormats="0" applyWidthHeightFormats="0"/>
</file>

<file path=xl/queryTables/queryTable21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6181427_A310_D224" connectionId="41" xr16:uid="{00000000-0016-0000-7C00-00008A080000}" autoFormatId="16" applyNumberFormats="0" applyBorderFormats="0" applyFontFormats="0" applyPatternFormats="0" applyAlignmentFormats="0" applyWidthHeightFormats="0"/>
</file>

<file path=xl/queryTables/queryTable21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6181447_A311_D207" connectionId="43" xr16:uid="{00000000-0016-0000-7C00-000081080000}" autoFormatId="16" applyNumberFormats="0" applyBorderFormats="0" applyFontFormats="0" applyPatternFormats="0" applyAlignmentFormats="0" applyWidthHeightFormats="0"/>
</file>

<file path=xl/queryTables/queryTable21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6181527_A310_D181" connectionId="47" xr16:uid="{00000000-0016-0000-7C00-000085080000}" autoFormatId="16" applyNumberFormats="0" applyBorderFormats="0" applyFontFormats="0" applyPatternFormats="0" applyAlignmentFormats="0" applyWidthHeightFormats="0"/>
</file>

<file path=xl/queryTables/queryTable21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6181437_A311_D218" connectionId="42" xr16:uid="{00000000-0016-0000-7C00-000080080000}" autoFormatId="16" applyNumberFormats="0" applyBorderFormats="0" applyFontFormats="0" applyPatternFormats="0" applyAlignmentFormats="0" applyWidthHeightFormats="0"/>
</file>

<file path=xl/queryTables/queryTable21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6221157_A151_D084" connectionId="57" xr16:uid="{00000000-0016-0000-7D00-000094080000}" autoFormatId="16" applyNumberFormats="0" applyBorderFormats="0" applyFontFormats="0" applyPatternFormats="0" applyAlignmentFormats="0" applyWidthHeightFormats="0"/>
</file>

<file path=xl/queryTables/queryTable21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6221107_A161_D057" connectionId="52" xr16:uid="{00000000-0016-0000-7D00-000095080000}" autoFormatId="16" applyNumberFormats="0" applyBorderFormats="0" applyFontFormats="0" applyPatternFormats="0" applyAlignmentFormats="0" applyWidthHeightFormats="0"/>
</file>

<file path=xl/queryTables/queryTable21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6221117_A160_D064" connectionId="53" xr16:uid="{00000000-0016-0000-7D00-000092080000}" autoFormatId="16" applyNumberFormats="0" applyBorderFormats="0" applyFontFormats="0" applyPatternFormats="0" applyAlignmentFormats="0" applyWidthHeightFormats="0"/>
</file>

<file path=xl/queryTables/queryTable21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6221127_A160_D071" connectionId="54" xr16:uid="{00000000-0016-0000-7D00-00008F080000}" autoFormatId="16" applyNumberFormats="0" applyBorderFormats="0" applyFontFormats="0" applyPatternFormats="0" applyAlignmentFormats="0" applyWidthHeightFormats="0"/>
</file>

<file path=xl/queryTables/queryTable21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6221237_A144_D112" connectionId="61" xr16:uid="{00000000-0016-0000-7D00-000097080000}" autoFormatId="16" applyNumberFormats="0" applyBorderFormats="0" applyFontFormats="0" applyPatternFormats="0" applyAlignmentFormats="0" applyWidthHeightFormats="0"/>
</file>

<file path=xl/queryTables/queryTable21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6221207_A149_D090" connectionId="58" xr16:uid="{00000000-0016-0000-7D00-00008D080000}" autoFormatId="16" applyNumberFormats="0" applyBorderFormats="0" applyFontFormats="0" applyPatternFormats="0" applyAlignmentFormats="0" applyWidthHeightFormats="0"/>
</file>

<file path=xl/queryTables/queryTable21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6221217_A145_D098" connectionId="59" xr16:uid="{00000000-0016-0000-7D00-00008B080000}" autoFormatId="16" applyNumberFormats="0" applyBorderFormats="0" applyFontFormats="0" applyPatternFormats="0" applyAlignmentFormats="0" applyWidthHeightFormats="0"/>
</file>

<file path=xl/queryTables/queryTable21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6221227_A145_D104" connectionId="60" xr16:uid="{00000000-0016-0000-7D00-000090080000}" autoFormatId="16" applyNumberFormats="0" applyBorderFormats="0" applyFontFormats="0" applyPatternFormats="0" applyAlignmentFormats="0" applyWidthHeightFormats="0"/>
</file>

<file path=xl/queryTables/queryTable21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6221137_A157_D073" connectionId="55" xr16:uid="{00000000-0016-0000-7D00-000096080000}" autoFormatId="16" applyNumberFormats="0" applyBorderFormats="0" applyFontFormats="0" applyPatternFormats="0" applyAlignmentFormats="0" applyWidthHeightFormats="0"/>
</file>

<file path=xl/queryTables/queryTable21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6221057_A166_D052" connectionId="51" xr16:uid="{00000000-0016-0000-7D00-00008C080000}" autoFormatId="16" applyNumberFormats="0" applyBorderFormats="0" applyFontFormats="0" applyPatternFormats="0" applyAlignmentFormats="0" applyWidthHeightFormats="0"/>
</file>

<file path=xl/queryTables/queryTable21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6221147_A154_D078" connectionId="56" xr16:uid="{00000000-0016-0000-7D00-000091080000}" autoFormatId="16" applyNumberFormats="0" applyBorderFormats="0" applyFontFormats="0" applyPatternFormats="0" applyAlignmentFormats="0" applyWidthHeightFormats="0"/>
</file>

<file path=xl/queryTables/queryTable21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6221047_A174_D046" connectionId="50" xr16:uid="{00000000-0016-0000-7D00-00008E080000}" autoFormatId="16" applyNumberFormats="0" applyBorderFormats="0" applyFontFormats="0" applyPatternFormats="0" applyAlignmentFormats="0" applyWidthHeightFormats="0"/>
</file>

<file path=xl/queryTables/queryTable22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6221037_A186_D042" connectionId="49" xr16:uid="{00000000-0016-0000-7D00-000093080000}" autoFormatId="16" applyNumberFormats="0" applyBorderFormats="0" applyFontFormats="0" applyPatternFormats="0" applyAlignmentFormats="0" applyWidthHeightFormats="0"/>
</file>

<file path=xl/queryTables/queryTable22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061717_A045_D047" connectionId="180" xr16:uid="{00000000-0016-0000-7E00-00009C080000}" autoFormatId="16" applyNumberFormats="0" applyBorderFormats="0" applyFontFormats="0" applyPatternFormats="0" applyAlignmentFormats="0" applyWidthHeightFormats="0"/>
</file>

<file path=xl/queryTables/queryTable22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061707_A041_D041" connectionId="179" xr16:uid="{00000000-0016-0000-7E00-0000A3080000}" autoFormatId="16" applyNumberFormats="0" applyBorderFormats="0" applyFontFormats="0" applyPatternFormats="0" applyAlignmentFormats="0" applyWidthHeightFormats="0"/>
</file>

<file path=xl/queryTables/queryTable22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061557_A296_D030" connectionId="172" xr16:uid="{00000000-0016-0000-7E00-0000A5080000}" autoFormatId="16" applyNumberFormats="0" applyBorderFormats="0" applyFontFormats="0" applyPatternFormats="0" applyAlignmentFormats="0" applyWidthHeightFormats="0"/>
</file>

<file path=xl/queryTables/queryTable22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061617_A326_D020" connectionId="174" xr16:uid="{00000000-0016-0000-7E00-0000A1080000}" autoFormatId="16" applyNumberFormats="0" applyBorderFormats="0" applyFontFormats="0" applyPatternFormats="0" applyAlignmentFormats="0" applyWidthHeightFormats="0"/>
</file>

<file path=xl/queryTables/queryTable22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061607_A304_D023" connectionId="173" xr16:uid="{00000000-0016-0000-7E00-0000A4080000}" autoFormatId="16" applyNumberFormats="0" applyBorderFormats="0" applyFontFormats="0" applyPatternFormats="0" applyAlignmentFormats="0" applyWidthHeightFormats="0"/>
</file>

<file path=xl/queryTables/queryTable22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061727_A048_D054" connectionId="181" xr16:uid="{00000000-0016-0000-7E00-00009E080000}" autoFormatId="16" applyNumberFormats="0" applyBorderFormats="0" applyFontFormats="0" applyPatternFormats="0" applyAlignmentFormats="0" applyWidthHeightFormats="0"/>
</file>

<file path=xl/queryTables/queryTable22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061537_A278_D042" connectionId="170" xr16:uid="{00000000-0016-0000-7E00-0000A0080000}" autoFormatId="16" applyNumberFormats="0" applyBorderFormats="0" applyFontFormats="0" applyPatternFormats="0" applyAlignmentFormats="0" applyWidthHeightFormats="0"/>
</file>

<file path=xl/queryTables/queryTable22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061647_A021_D026" connectionId="177" xr16:uid="{00000000-0016-0000-7E00-00009A080000}" autoFormatId="16" applyNumberFormats="0" applyBorderFormats="0" applyFontFormats="0" applyPatternFormats="0" applyAlignmentFormats="0" applyWidthHeightFormats="0"/>
</file>

<file path=xl/queryTables/queryTable22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061637_A005_D022" connectionId="176" xr16:uid="{00000000-0016-0000-7E00-000099080000}" autoFormatId="16" applyNumberFormats="0" applyBorderFormats="0" applyFontFormats="0" applyPatternFormats="0" applyAlignmentFormats="0" applyWidthHeightFormats="0"/>
</file>

<file path=xl/queryTables/queryTable22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061627_A343_D020" connectionId="175" xr16:uid="{00000000-0016-0000-7E00-00009B080000}" autoFormatId="16" applyNumberFormats="0" applyBorderFormats="0" applyFontFormats="0" applyPatternFormats="0" applyAlignmentFormats="0" applyWidthHeightFormats="0"/>
</file>

<file path=xl/queryTables/queryTable22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061737_A050_D058" connectionId="182" xr16:uid="{00000000-0016-0000-7E00-00009F080000}" autoFormatId="16" applyNumberFormats="0" applyBorderFormats="0" applyFontFormats="0" applyPatternFormats="0" applyAlignmentFormats="0" applyWidthHeightFormats="0"/>
</file>

<file path=xl/queryTables/queryTable22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061547_A287_D035" connectionId="171" xr16:uid="{00000000-0016-0000-7E00-000098080000}" autoFormatId="16" applyNumberFormats="0" applyBorderFormats="0" applyFontFormats="0" applyPatternFormats="0" applyAlignmentFormats="0" applyWidthHeightFormats="0"/>
</file>

<file path=xl/queryTables/queryTable22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061517_A268_D057" connectionId="168" xr16:uid="{00000000-0016-0000-7E00-0000A6080000}" autoFormatId="16" applyNumberFormats="0" applyBorderFormats="0" applyFontFormats="0" applyPatternFormats="0" applyAlignmentFormats="0" applyWidthHeightFormats="0"/>
</file>

<file path=xl/queryTables/queryTable22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061527_A274_D048" connectionId="169" xr16:uid="{00000000-0016-0000-7E00-00009D080000}" autoFormatId="16" applyNumberFormats="0" applyBorderFormats="0" applyFontFormats="0" applyPatternFormats="0" applyAlignmentFormats="0" applyWidthHeightFormats="0"/>
</file>

<file path=xl/queryTables/queryTable22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8061657_A034_D034" connectionId="178" xr16:uid="{00000000-0016-0000-7E00-0000A2080000}" autoFormatId="16" applyNumberFormats="0" applyBorderFormats="0" applyFontFormats="0" applyPatternFormats="0" applyAlignmentFormats="0" applyWidthHeightFormats="0"/>
</file>

<file path=xl/queryTables/queryTable22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81657_A211_D107" connectionId="128" xr16:uid="{00000000-0016-0000-7F00-0000B5080000}" autoFormatId="16" applyNumberFormats="0" applyBorderFormats="0" applyFontFormats="0" applyPatternFormats="0" applyAlignmentFormats="0" applyWidthHeightFormats="0"/>
</file>

<file path=xl/queryTables/queryTable22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81847_A201_D056" connectionId="139" xr16:uid="{00000000-0016-0000-7F00-0000AC080000}" autoFormatId="16" applyNumberFormats="0" applyBorderFormats="0" applyFontFormats="0" applyPatternFormats="0" applyAlignmentFormats="0" applyWidthHeightFormats="0"/>
</file>

<file path=xl/queryTables/queryTable22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81747_A207_D082" connectionId="133" xr16:uid="{00000000-0016-0000-7F00-0000A9080000}" autoFormatId="16" applyNumberFormats="0" applyBorderFormats="0" applyFontFormats="0" applyPatternFormats="0" applyAlignmentFormats="0" applyWidthHeightFormats="0"/>
</file>

<file path=xl/queryTables/queryTable22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81927_A188_D034" connectionId="143" xr16:uid="{00000000-0016-0000-7F00-0000B2080000}" autoFormatId="16" applyNumberFormats="0" applyBorderFormats="0" applyFontFormats="0" applyPatternFormats="0" applyAlignmentFormats="0" applyWidthHeightFormats="0"/>
</file>

<file path=xl/queryTables/queryTable22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81857_A201_D050" connectionId="140" xr16:uid="{00000000-0016-0000-7F00-0000AD080000}" autoFormatId="16" applyNumberFormats="0" applyBorderFormats="0" applyFontFormats="0" applyPatternFormats="0" applyAlignmentFormats="0" applyWidthHeightFormats="0"/>
</file>

<file path=xl/queryTables/queryTable22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81727_A208_D091" connectionId="131" xr16:uid="{00000000-0016-0000-7F00-0000A7080000}" autoFormatId="16" applyNumberFormats="0" applyBorderFormats="0" applyFontFormats="0" applyPatternFormats="0" applyAlignmentFormats="0" applyWidthHeightFormats="0"/>
</file>

<file path=xl/queryTables/queryTable22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81737_A208_D088" connectionId="132" xr16:uid="{00000000-0016-0000-7F00-0000AF080000}" autoFormatId="16" applyNumberFormats="0" applyBorderFormats="0" applyFontFormats="0" applyPatternFormats="0" applyAlignmentFormats="0" applyWidthHeightFormats="0"/>
</file>

<file path=xl/queryTables/queryTable22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81827_A204_D064" connectionId="137" xr16:uid="{00000000-0016-0000-7F00-0000A8080000}" autoFormatId="16" applyNumberFormats="0" applyBorderFormats="0" applyFontFormats="0" applyPatternFormats="0" applyAlignmentFormats="0" applyWidthHeightFormats="0"/>
</file>

<file path=xl/queryTables/queryTable22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81807_A207_D074" connectionId="135" xr16:uid="{00000000-0016-0000-7F00-0000B7080000}" autoFormatId="16" applyNumberFormats="0" applyBorderFormats="0" applyFontFormats="0" applyPatternFormats="0" applyAlignmentFormats="0" applyWidthHeightFormats="0"/>
</file>

<file path=xl/queryTables/queryTable22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81757_A206_D078" connectionId="134" xr16:uid="{00000000-0016-0000-7F00-0000AB080000}" autoFormatId="16" applyNumberFormats="0" applyBorderFormats="0" applyFontFormats="0" applyPatternFormats="0" applyAlignmentFormats="0" applyWidthHeightFormats="0"/>
</file>

<file path=xl/queryTables/queryTable22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81917_A193_D040" connectionId="142" xr16:uid="{00000000-0016-0000-7F00-0000B4080000}" autoFormatId="16" applyNumberFormats="0" applyBorderFormats="0" applyFontFormats="0" applyPatternFormats="0" applyAlignmentFormats="0" applyWidthHeightFormats="0"/>
</file>

<file path=xl/queryTables/queryTable22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81817_A205_D069" connectionId="136" xr16:uid="{00000000-0016-0000-7F00-0000B6080000}" autoFormatId="16" applyNumberFormats="0" applyBorderFormats="0" applyFontFormats="0" applyPatternFormats="0" applyAlignmentFormats="0" applyWidthHeightFormats="0"/>
</file>

<file path=xl/queryTables/queryTable22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81907_A198_D045" connectionId="141" xr16:uid="{00000000-0016-0000-7F00-0000B3080000}" autoFormatId="16" applyNumberFormats="0" applyBorderFormats="0" applyFontFormats="0" applyPatternFormats="0" applyAlignmentFormats="0" applyWidthHeightFormats="0"/>
</file>

<file path=xl/queryTables/queryTable22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81707_A210_D100" connectionId="129" xr16:uid="{00000000-0016-0000-7F00-0000B8080000}" autoFormatId="16" applyNumberFormats="0" applyBorderFormats="0" applyFontFormats="0" applyPatternFormats="0" applyAlignmentFormats="0" applyWidthHeightFormats="0"/>
</file>

<file path=xl/queryTables/queryTable22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81717_A210_D094" connectionId="130" xr16:uid="{00000000-0016-0000-7F00-0000B0080000}" autoFormatId="16" applyNumberFormats="0" applyBorderFormats="0" applyFontFormats="0" applyPatternFormats="0" applyAlignmentFormats="0" applyWidthHeightFormats="0"/>
</file>

<file path=xl/queryTables/queryTable22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81637_A213_D120" connectionId="124" xr16:uid="{00000000-0016-0000-7F00-0000AE080000}" autoFormatId="16" applyNumberFormats="0" applyBorderFormats="0" applyFontFormats="0" applyPatternFormats="0" applyAlignmentFormats="0" applyWidthHeightFormats="0"/>
</file>

<file path=xl/queryTables/queryTable22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81647_A212_D113" connectionId="126" xr16:uid="{00000000-0016-0000-7F00-0000AA080000}" autoFormatId="16" applyNumberFormats="0" applyBorderFormats="0" applyFontFormats="0" applyPatternFormats="0" applyAlignmentFormats="0" applyWidthHeightFormats="0"/>
</file>

<file path=xl/queryTables/queryTable22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707281837_A201_D060" connectionId="138" xr16:uid="{00000000-0016-0000-7F00-0000B1080000}" autoFormatId="16" applyNumberFormats="0" applyBorderFormats="0" applyFontFormats="0" applyPatternFormats="0" applyAlignmentFormats="0" applyWidthHeightFormats="0"/>
</file>

<file path=xl/queryTables/queryTable22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031207_A244_D148" connectionId="4" xr16:uid="{00000000-0016-0000-8000-0000BC080000}" autoFormatId="16" applyNumberFormats="0" applyBorderFormats="0" applyFontFormats="0" applyPatternFormats="0" applyAlignmentFormats="0" applyWidthHeightFormats="0"/>
</file>

<file path=xl/queryTables/queryTable22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031148_A240_D163" connectionId="2" xr16:uid="{00000000-0016-0000-8000-0000B9080000}" autoFormatId="16" applyNumberFormats="0" applyBorderFormats="0" applyFontFormats="0" applyPatternFormats="0" applyAlignmentFormats="0" applyWidthHeightFormats="0"/>
</file>

<file path=xl/queryTables/queryTable22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031257_A254_D115" connectionId="9" xr16:uid="{00000000-0016-0000-8000-0000C0080000}" autoFormatId="16" applyNumberFormats="0" applyBorderFormats="0" applyFontFormats="0" applyPatternFormats="0" applyAlignmentFormats="0" applyWidthHeightFormats="0"/>
</file>

<file path=xl/queryTables/queryTable22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031237_A251_D128" connectionId="7" xr16:uid="{00000000-0016-0000-8000-0000BA080000}" autoFormatId="16" applyNumberFormats="0" applyBorderFormats="0" applyFontFormats="0" applyPatternFormats="0" applyAlignmentFormats="0" applyWidthHeightFormats="0"/>
</file>

<file path=xl/queryTables/queryTable22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031307_A262_D112" connectionId="10" xr16:uid="{00000000-0016-0000-8000-0000BB080000}" autoFormatId="16" applyNumberFormats="0" applyBorderFormats="0" applyFontFormats="0" applyPatternFormats="0" applyAlignmentFormats="0" applyWidthHeightFormats="0"/>
</file>

<file path=xl/queryTables/queryTable22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031157_A242_D155" connectionId="3" xr16:uid="{00000000-0016-0000-8000-0000BF080000}" autoFormatId="16" applyNumberFormats="0" applyBorderFormats="0" applyFontFormats="0" applyPatternFormats="0" applyAlignmentFormats="0" applyWidthHeightFormats="0"/>
</file>

<file path=xl/queryTables/queryTable22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031227_A248_D133" connectionId="6" xr16:uid="{00000000-0016-0000-8000-0000BE080000}" autoFormatId="16" applyNumberFormats="0" applyBorderFormats="0" applyFontFormats="0" applyPatternFormats="0" applyAlignmentFormats="0" applyWidthHeightFormats="0"/>
</file>

<file path=xl/queryTables/queryTable22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031137_A237_D175" connectionId="1" xr16:uid="{00000000-0016-0000-8000-0000BD080000}" autoFormatId="16" applyNumberFormats="0" applyBorderFormats="0" applyFontFormats="0" applyPatternFormats="0" applyAlignmentFormats="0" applyWidthHeightFormats="0"/>
</file>

<file path=xl/queryTables/queryTable22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031217_A246_D143" connectionId="5" xr16:uid="{00000000-0016-0000-8000-0000C2080000}" autoFormatId="16" applyNumberFormats="0" applyBorderFormats="0" applyFontFormats="0" applyPatternFormats="0" applyAlignmentFormats="0" applyWidthHeightFormats="0"/>
</file>

<file path=xl/queryTables/queryTable22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031247_A251_D122" connectionId="8" xr16:uid="{00000000-0016-0000-8000-0000C1080000}" autoFormatId="16" applyNumberFormats="0" applyBorderFormats="0" applyFontFormats="0" applyPatternFormats="0" applyAlignmentFormats="0" applyWidthHeightFormats="0"/>
</file>

<file path=xl/queryTables/queryTable22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040747_A128_D148" connectionId="17" xr16:uid="{00000000-0016-0000-8100-0000C7080000}" autoFormatId="16" applyNumberFormats="0" applyBorderFormats="0" applyFontFormats="0" applyPatternFormats="0" applyAlignmentFormats="0" applyWidthHeightFormats="0"/>
</file>

<file path=xl/queryTables/queryTable22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040657_A136_D187" connectionId="12" xr16:uid="{00000000-0016-0000-8100-0000C8080000}" autoFormatId="16" applyNumberFormats="0" applyBorderFormats="0" applyFontFormats="0" applyPatternFormats="0" applyAlignmentFormats="0" applyWidthHeightFormats="0"/>
</file>

<file path=xl/queryTables/queryTable22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040807_A125_D132" connectionId="19" xr16:uid="{00000000-0016-0000-8100-0000C6080000}" autoFormatId="16" applyNumberFormats="0" applyBorderFormats="0" applyFontFormats="0" applyPatternFormats="0" applyAlignmentFormats="0" applyWidthHeightFormats="0"/>
</file>

<file path=xl/queryTables/queryTable22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040717_A134_D174" connectionId="14" xr16:uid="{00000000-0016-0000-8100-0000CC080000}" autoFormatId="16" applyNumberFormats="0" applyBorderFormats="0" applyFontFormats="0" applyPatternFormats="0" applyAlignmentFormats="0" applyWidthHeightFormats="0"/>
</file>

<file path=xl/queryTables/queryTable22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040817_A122_D122" connectionId="20" xr16:uid="{00000000-0016-0000-8100-0000C5080000}" autoFormatId="16" applyNumberFormats="0" applyBorderFormats="0" applyFontFormats="0" applyPatternFormats="0" applyAlignmentFormats="0" applyWidthHeightFormats="0"/>
</file>

<file path=xl/queryTables/queryTable22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040727_A132_D161" connectionId="15" xr16:uid="{00000000-0016-0000-8100-0000C4080000}" autoFormatId="16" applyNumberFormats="0" applyBorderFormats="0" applyFontFormats="0" applyPatternFormats="0" applyAlignmentFormats="0" applyWidthHeightFormats="0"/>
</file>

<file path=xl/queryTables/queryTable22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040737_A131_D156" connectionId="16" xr16:uid="{00000000-0016-0000-8100-0000CB080000}" autoFormatId="16" applyNumberFormats="0" applyBorderFormats="0" applyFontFormats="0" applyPatternFormats="0" applyAlignmentFormats="0" applyWidthHeightFormats="0"/>
</file>

<file path=xl/queryTables/queryTable22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040647_A138_D197" connectionId="11" xr16:uid="{00000000-0016-0000-8100-0000C3080000}" autoFormatId="16" applyNumberFormats="0" applyBorderFormats="0" applyFontFormats="0" applyPatternFormats="0" applyAlignmentFormats="0" applyWidthHeightFormats="0"/>
</file>

<file path=xl/queryTables/queryTable22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040707_A135_D179" connectionId="13" xr16:uid="{00000000-0016-0000-8100-0000CA080000}" autoFormatId="16" applyNumberFormats="0" applyBorderFormats="0" applyFontFormats="0" applyPatternFormats="0" applyAlignmentFormats="0" applyWidthHeightFormats="0"/>
</file>

<file path=xl/queryTables/queryTable22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040757_A127_D142" connectionId="18" xr16:uid="{00000000-0016-0000-8100-0000C9080000}" autoFormatId="16" applyNumberFormats="0" applyBorderFormats="0" applyFontFormats="0" applyPatternFormats="0" applyAlignmentFormats="0" applyWidthHeightFormats="0"/>
</file>

<file path=xl/queryTables/queryTable22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151417_A168_D103" connectionId="31" xr16:uid="{00000000-0016-0000-8200-0000CD080000}" autoFormatId="16" applyNumberFormats="0" applyBorderFormats="0" applyFontFormats="0" applyPatternFormats="0" applyAlignmentFormats="0" applyWidthHeightFormats="0"/>
</file>

<file path=xl/queryTables/queryTable22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151517_A137_D072" connectionId="37" xr16:uid="{00000000-0016-0000-8200-0000DB080000}" autoFormatId="16" applyNumberFormats="0" applyBorderFormats="0" applyFontFormats="0" applyPatternFormats="0" applyAlignmentFormats="0" applyWidthHeightFormats="0"/>
</file>

<file path=xl/queryTables/queryTable22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151347_A176_D131" connectionId="28" xr16:uid="{00000000-0016-0000-8200-0000D7080000}" autoFormatId="16" applyNumberFormats="0" applyBorderFormats="0" applyFontFormats="0" applyPatternFormats="0" applyAlignmentFormats="0" applyWidthHeightFormats="0"/>
</file>

<file path=xl/queryTables/queryTable22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151337_A179_D138" connectionId="27" xr16:uid="{00000000-0016-0000-8200-0000D5080000}" autoFormatId="16" applyNumberFormats="0" applyBorderFormats="0" applyFontFormats="0" applyPatternFormats="0" applyAlignmentFormats="0" applyWidthHeightFormats="0"/>
</file>

<file path=xl/queryTables/queryTable22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151457_A147_D080" connectionId="35" xr16:uid="{00000000-0016-0000-8200-0000DC080000}" autoFormatId="16" applyNumberFormats="0" applyBorderFormats="0" applyFontFormats="0" applyPatternFormats="0" applyAlignmentFormats="0" applyWidthHeightFormats="0"/>
</file>

<file path=xl/queryTables/queryTable22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151357_A173_D123" connectionId="29" xr16:uid="{00000000-0016-0000-8200-0000D0080000}" autoFormatId="16" applyNumberFormats="0" applyBorderFormats="0" applyFontFormats="0" applyPatternFormats="0" applyAlignmentFormats="0" applyWidthHeightFormats="0"/>
</file>

<file path=xl/queryTables/queryTable22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151407_A171_D114" connectionId="30" xr16:uid="{00000000-0016-0000-8200-0000CE080000}" autoFormatId="16" applyNumberFormats="0" applyBorderFormats="0" applyFontFormats="0" applyPatternFormats="0" applyAlignmentFormats="0" applyWidthHeightFormats="0"/>
</file>

<file path=xl/queryTables/queryTable22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151447_A153_D088" connectionId="34" xr16:uid="{00000000-0016-0000-8200-0000DD080000}" autoFormatId="16" applyNumberFormats="0" applyBorderFormats="0" applyFontFormats="0" applyPatternFormats="0" applyAlignmentFormats="0" applyWidthHeightFormats="0"/>
</file>

<file path=xl/queryTables/queryTable22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151437_A158_D092" connectionId="33" xr16:uid="{00000000-0016-0000-8200-0000D8080000}" autoFormatId="16" applyNumberFormats="0" applyBorderFormats="0" applyFontFormats="0" applyPatternFormats="0" applyAlignmentFormats="0" applyWidthHeightFormats="0"/>
</file>

<file path=xl/queryTables/queryTable22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151507_A142_D076" connectionId="36" xr16:uid="{00000000-0016-0000-8200-0000D1080000}" autoFormatId="16" applyNumberFormats="0" applyBorderFormats="0" applyFontFormats="0" applyPatternFormats="0" applyAlignmentFormats="0" applyWidthHeightFormats="0"/>
</file>

<file path=xl/queryTables/queryTable22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151307_A186_D179" connectionId="24" xr16:uid="{00000000-0016-0000-8200-0000D2080000}" autoFormatId="16" applyNumberFormats="0" applyBorderFormats="0" applyFontFormats="0" applyPatternFormats="0" applyAlignmentFormats="0" applyWidthHeightFormats="0"/>
</file>

<file path=xl/queryTables/queryTable22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151427_A163_D097" connectionId="32" xr16:uid="{00000000-0016-0000-8200-0000D3080000}" autoFormatId="16" applyNumberFormats="0" applyBorderFormats="0" applyFontFormats="0" applyPatternFormats="0" applyAlignmentFormats="0" applyWidthHeightFormats="0"/>
</file>

<file path=xl/queryTables/queryTable22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151247_A188_D189" connectionId="22" xr16:uid="{00000000-0016-0000-8200-0000D4080000}" autoFormatId="16" applyNumberFormats="0" applyBorderFormats="0" applyFontFormats="0" applyPatternFormats="0" applyAlignmentFormats="0" applyWidthHeightFormats="0"/>
</file>

<file path=xl/queryTables/queryTable22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151317_A183_D165" connectionId="25" xr16:uid="{00000000-0016-0000-8200-0000D6080000}" autoFormatId="16" applyNumberFormats="0" applyBorderFormats="0" applyFontFormats="0" applyPatternFormats="0" applyAlignmentFormats="0" applyWidthHeightFormats="0"/>
</file>

<file path=xl/queryTables/queryTable22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151327_A182_D155" connectionId="26" xr16:uid="{00000000-0016-0000-8200-0000DA080000}" autoFormatId="16" applyNumberFormats="0" applyBorderFormats="0" applyFontFormats="0" applyPatternFormats="0" applyAlignmentFormats="0" applyWidthHeightFormats="0"/>
</file>

<file path=xl/queryTables/queryTable22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151257_A186_D185" connectionId="23" xr16:uid="{00000000-0016-0000-8200-0000CF080000}" autoFormatId="16" applyNumberFormats="0" applyBorderFormats="0" applyFontFormats="0" applyPatternFormats="0" applyAlignmentFormats="0" applyWidthHeightFormats="0"/>
</file>

<file path=xl/queryTables/queryTable22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6065_201607151237_A189_D196" connectionId="21" xr16:uid="{00000000-0016-0000-8200-0000D908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.xml"/><Relationship Id="rId13" Type="http://schemas.openxmlformats.org/officeDocument/2006/relationships/queryTable" Target="../queryTables/queryTable13.xml"/><Relationship Id="rId18" Type="http://schemas.openxmlformats.org/officeDocument/2006/relationships/queryTable" Target="../queryTables/queryTable18.xml"/><Relationship Id="rId26" Type="http://schemas.openxmlformats.org/officeDocument/2006/relationships/queryTable" Target="../queryTables/queryTable26.xml"/><Relationship Id="rId3" Type="http://schemas.openxmlformats.org/officeDocument/2006/relationships/queryTable" Target="../queryTables/queryTable3.xml"/><Relationship Id="rId21" Type="http://schemas.openxmlformats.org/officeDocument/2006/relationships/queryTable" Target="../queryTables/queryTable21.xml"/><Relationship Id="rId7" Type="http://schemas.openxmlformats.org/officeDocument/2006/relationships/queryTable" Target="../queryTables/queryTable7.xml"/><Relationship Id="rId12" Type="http://schemas.openxmlformats.org/officeDocument/2006/relationships/queryTable" Target="../queryTables/queryTable12.xml"/><Relationship Id="rId17" Type="http://schemas.openxmlformats.org/officeDocument/2006/relationships/queryTable" Target="../queryTables/queryTable17.xml"/><Relationship Id="rId25" Type="http://schemas.openxmlformats.org/officeDocument/2006/relationships/queryTable" Target="../queryTables/queryTable25.xml"/><Relationship Id="rId2" Type="http://schemas.openxmlformats.org/officeDocument/2006/relationships/queryTable" Target="../queryTables/queryTable2.xml"/><Relationship Id="rId16" Type="http://schemas.openxmlformats.org/officeDocument/2006/relationships/queryTable" Target="../queryTables/queryTable16.xml"/><Relationship Id="rId20" Type="http://schemas.openxmlformats.org/officeDocument/2006/relationships/queryTable" Target="../queryTables/queryTable20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11" Type="http://schemas.openxmlformats.org/officeDocument/2006/relationships/queryTable" Target="../queryTables/queryTable11.xml"/><Relationship Id="rId24" Type="http://schemas.openxmlformats.org/officeDocument/2006/relationships/queryTable" Target="../queryTables/queryTable24.xml"/><Relationship Id="rId5" Type="http://schemas.openxmlformats.org/officeDocument/2006/relationships/queryTable" Target="../queryTables/queryTable5.xml"/><Relationship Id="rId15" Type="http://schemas.openxmlformats.org/officeDocument/2006/relationships/queryTable" Target="../queryTables/queryTable15.xml"/><Relationship Id="rId23" Type="http://schemas.openxmlformats.org/officeDocument/2006/relationships/queryTable" Target="../queryTables/queryTable23.xml"/><Relationship Id="rId28" Type="http://schemas.openxmlformats.org/officeDocument/2006/relationships/queryTable" Target="../queryTables/queryTable28.xml"/><Relationship Id="rId10" Type="http://schemas.openxmlformats.org/officeDocument/2006/relationships/queryTable" Target="../queryTables/queryTable10.xml"/><Relationship Id="rId19" Type="http://schemas.openxmlformats.org/officeDocument/2006/relationships/queryTable" Target="../queryTables/queryTable19.xml"/><Relationship Id="rId4" Type="http://schemas.openxmlformats.org/officeDocument/2006/relationships/queryTable" Target="../queryTables/queryTable4.xml"/><Relationship Id="rId9" Type="http://schemas.openxmlformats.org/officeDocument/2006/relationships/queryTable" Target="../queryTables/queryTable9.xml"/><Relationship Id="rId14" Type="http://schemas.openxmlformats.org/officeDocument/2006/relationships/queryTable" Target="../queryTables/queryTable14.xml"/><Relationship Id="rId22" Type="http://schemas.openxmlformats.org/officeDocument/2006/relationships/queryTable" Target="../queryTables/queryTable22.xml"/><Relationship Id="rId27" Type="http://schemas.openxmlformats.org/officeDocument/2006/relationships/queryTable" Target="../queryTables/queryTable27.xm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36.xml"/><Relationship Id="rId13" Type="http://schemas.openxmlformats.org/officeDocument/2006/relationships/queryTable" Target="../queryTables/queryTable41.xml"/><Relationship Id="rId18" Type="http://schemas.openxmlformats.org/officeDocument/2006/relationships/queryTable" Target="../queryTables/queryTable46.xml"/><Relationship Id="rId26" Type="http://schemas.openxmlformats.org/officeDocument/2006/relationships/queryTable" Target="../queryTables/queryTable54.xml"/><Relationship Id="rId3" Type="http://schemas.openxmlformats.org/officeDocument/2006/relationships/queryTable" Target="../queryTables/queryTable31.xml"/><Relationship Id="rId21" Type="http://schemas.openxmlformats.org/officeDocument/2006/relationships/queryTable" Target="../queryTables/queryTable49.xml"/><Relationship Id="rId7" Type="http://schemas.openxmlformats.org/officeDocument/2006/relationships/queryTable" Target="../queryTables/queryTable35.xml"/><Relationship Id="rId12" Type="http://schemas.openxmlformats.org/officeDocument/2006/relationships/queryTable" Target="../queryTables/queryTable40.xml"/><Relationship Id="rId17" Type="http://schemas.openxmlformats.org/officeDocument/2006/relationships/queryTable" Target="../queryTables/queryTable45.xml"/><Relationship Id="rId25" Type="http://schemas.openxmlformats.org/officeDocument/2006/relationships/queryTable" Target="../queryTables/queryTable53.xml"/><Relationship Id="rId2" Type="http://schemas.openxmlformats.org/officeDocument/2006/relationships/queryTable" Target="../queryTables/queryTable30.xml"/><Relationship Id="rId16" Type="http://schemas.openxmlformats.org/officeDocument/2006/relationships/queryTable" Target="../queryTables/queryTable44.xml"/><Relationship Id="rId20" Type="http://schemas.openxmlformats.org/officeDocument/2006/relationships/queryTable" Target="../queryTables/queryTable48.xml"/><Relationship Id="rId1" Type="http://schemas.openxmlformats.org/officeDocument/2006/relationships/queryTable" Target="../queryTables/queryTable29.xml"/><Relationship Id="rId6" Type="http://schemas.openxmlformats.org/officeDocument/2006/relationships/queryTable" Target="../queryTables/queryTable34.xml"/><Relationship Id="rId11" Type="http://schemas.openxmlformats.org/officeDocument/2006/relationships/queryTable" Target="../queryTables/queryTable39.xml"/><Relationship Id="rId24" Type="http://schemas.openxmlformats.org/officeDocument/2006/relationships/queryTable" Target="../queryTables/queryTable52.xml"/><Relationship Id="rId5" Type="http://schemas.openxmlformats.org/officeDocument/2006/relationships/queryTable" Target="../queryTables/queryTable33.xml"/><Relationship Id="rId15" Type="http://schemas.openxmlformats.org/officeDocument/2006/relationships/queryTable" Target="../queryTables/queryTable43.xml"/><Relationship Id="rId23" Type="http://schemas.openxmlformats.org/officeDocument/2006/relationships/queryTable" Target="../queryTables/queryTable51.xml"/><Relationship Id="rId10" Type="http://schemas.openxmlformats.org/officeDocument/2006/relationships/queryTable" Target="../queryTables/queryTable38.xml"/><Relationship Id="rId19" Type="http://schemas.openxmlformats.org/officeDocument/2006/relationships/queryTable" Target="../queryTables/queryTable47.xml"/><Relationship Id="rId4" Type="http://schemas.openxmlformats.org/officeDocument/2006/relationships/queryTable" Target="../queryTables/queryTable32.xml"/><Relationship Id="rId9" Type="http://schemas.openxmlformats.org/officeDocument/2006/relationships/queryTable" Target="../queryTables/queryTable37.xml"/><Relationship Id="rId14" Type="http://schemas.openxmlformats.org/officeDocument/2006/relationships/queryTable" Target="../queryTables/queryTable42.xml"/><Relationship Id="rId22" Type="http://schemas.openxmlformats.org/officeDocument/2006/relationships/queryTable" Target="../queryTables/queryTable50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2.xml"/><Relationship Id="rId13" Type="http://schemas.openxmlformats.org/officeDocument/2006/relationships/queryTable" Target="../queryTables/queryTable67.xml"/><Relationship Id="rId18" Type="http://schemas.openxmlformats.org/officeDocument/2006/relationships/queryTable" Target="../queryTables/queryTable72.xml"/><Relationship Id="rId26" Type="http://schemas.openxmlformats.org/officeDocument/2006/relationships/queryTable" Target="../queryTables/queryTable80.xml"/><Relationship Id="rId3" Type="http://schemas.openxmlformats.org/officeDocument/2006/relationships/queryTable" Target="../queryTables/queryTable57.xml"/><Relationship Id="rId21" Type="http://schemas.openxmlformats.org/officeDocument/2006/relationships/queryTable" Target="../queryTables/queryTable75.xml"/><Relationship Id="rId7" Type="http://schemas.openxmlformats.org/officeDocument/2006/relationships/queryTable" Target="../queryTables/queryTable61.xml"/><Relationship Id="rId12" Type="http://schemas.openxmlformats.org/officeDocument/2006/relationships/queryTable" Target="../queryTables/queryTable66.xml"/><Relationship Id="rId17" Type="http://schemas.openxmlformats.org/officeDocument/2006/relationships/queryTable" Target="../queryTables/queryTable71.xml"/><Relationship Id="rId25" Type="http://schemas.openxmlformats.org/officeDocument/2006/relationships/queryTable" Target="../queryTables/queryTable79.xml"/><Relationship Id="rId2" Type="http://schemas.openxmlformats.org/officeDocument/2006/relationships/queryTable" Target="../queryTables/queryTable56.xml"/><Relationship Id="rId16" Type="http://schemas.openxmlformats.org/officeDocument/2006/relationships/queryTable" Target="../queryTables/queryTable70.xml"/><Relationship Id="rId20" Type="http://schemas.openxmlformats.org/officeDocument/2006/relationships/queryTable" Target="../queryTables/queryTable74.xml"/><Relationship Id="rId29" Type="http://schemas.openxmlformats.org/officeDocument/2006/relationships/queryTable" Target="../queryTables/queryTable83.xml"/><Relationship Id="rId1" Type="http://schemas.openxmlformats.org/officeDocument/2006/relationships/queryTable" Target="../queryTables/queryTable55.xml"/><Relationship Id="rId6" Type="http://schemas.openxmlformats.org/officeDocument/2006/relationships/queryTable" Target="../queryTables/queryTable60.xml"/><Relationship Id="rId11" Type="http://schemas.openxmlformats.org/officeDocument/2006/relationships/queryTable" Target="../queryTables/queryTable65.xml"/><Relationship Id="rId24" Type="http://schemas.openxmlformats.org/officeDocument/2006/relationships/queryTable" Target="../queryTables/queryTable78.xml"/><Relationship Id="rId5" Type="http://schemas.openxmlformats.org/officeDocument/2006/relationships/queryTable" Target="../queryTables/queryTable59.xml"/><Relationship Id="rId15" Type="http://schemas.openxmlformats.org/officeDocument/2006/relationships/queryTable" Target="../queryTables/queryTable69.xml"/><Relationship Id="rId23" Type="http://schemas.openxmlformats.org/officeDocument/2006/relationships/queryTable" Target="../queryTables/queryTable77.xml"/><Relationship Id="rId28" Type="http://schemas.openxmlformats.org/officeDocument/2006/relationships/queryTable" Target="../queryTables/queryTable82.xml"/><Relationship Id="rId10" Type="http://schemas.openxmlformats.org/officeDocument/2006/relationships/queryTable" Target="../queryTables/queryTable64.xml"/><Relationship Id="rId19" Type="http://schemas.openxmlformats.org/officeDocument/2006/relationships/queryTable" Target="../queryTables/queryTable73.xml"/><Relationship Id="rId4" Type="http://schemas.openxmlformats.org/officeDocument/2006/relationships/queryTable" Target="../queryTables/queryTable58.xml"/><Relationship Id="rId9" Type="http://schemas.openxmlformats.org/officeDocument/2006/relationships/queryTable" Target="../queryTables/queryTable63.xml"/><Relationship Id="rId14" Type="http://schemas.openxmlformats.org/officeDocument/2006/relationships/queryTable" Target="../queryTables/queryTable68.xml"/><Relationship Id="rId22" Type="http://schemas.openxmlformats.org/officeDocument/2006/relationships/queryTable" Target="../queryTables/queryTable76.xml"/><Relationship Id="rId27" Type="http://schemas.openxmlformats.org/officeDocument/2006/relationships/queryTable" Target="../queryTables/queryTable81.xml"/><Relationship Id="rId30" Type="http://schemas.openxmlformats.org/officeDocument/2006/relationships/queryTable" Target="../queryTables/queryTable84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92.xml"/><Relationship Id="rId13" Type="http://schemas.openxmlformats.org/officeDocument/2006/relationships/queryTable" Target="../queryTables/queryTable97.xml"/><Relationship Id="rId18" Type="http://schemas.openxmlformats.org/officeDocument/2006/relationships/queryTable" Target="../queryTables/queryTable102.xml"/><Relationship Id="rId26" Type="http://schemas.openxmlformats.org/officeDocument/2006/relationships/queryTable" Target="../queryTables/queryTable110.xml"/><Relationship Id="rId3" Type="http://schemas.openxmlformats.org/officeDocument/2006/relationships/queryTable" Target="../queryTables/queryTable87.xml"/><Relationship Id="rId21" Type="http://schemas.openxmlformats.org/officeDocument/2006/relationships/queryTable" Target="../queryTables/queryTable105.xml"/><Relationship Id="rId7" Type="http://schemas.openxmlformats.org/officeDocument/2006/relationships/queryTable" Target="../queryTables/queryTable91.xml"/><Relationship Id="rId12" Type="http://schemas.openxmlformats.org/officeDocument/2006/relationships/queryTable" Target="../queryTables/queryTable96.xml"/><Relationship Id="rId17" Type="http://schemas.openxmlformats.org/officeDocument/2006/relationships/queryTable" Target="../queryTables/queryTable101.xml"/><Relationship Id="rId25" Type="http://schemas.openxmlformats.org/officeDocument/2006/relationships/queryTable" Target="../queryTables/queryTable109.xml"/><Relationship Id="rId2" Type="http://schemas.openxmlformats.org/officeDocument/2006/relationships/queryTable" Target="../queryTables/queryTable86.xml"/><Relationship Id="rId16" Type="http://schemas.openxmlformats.org/officeDocument/2006/relationships/queryTable" Target="../queryTables/queryTable100.xml"/><Relationship Id="rId20" Type="http://schemas.openxmlformats.org/officeDocument/2006/relationships/queryTable" Target="../queryTables/queryTable104.xml"/><Relationship Id="rId1" Type="http://schemas.openxmlformats.org/officeDocument/2006/relationships/queryTable" Target="../queryTables/queryTable85.xml"/><Relationship Id="rId6" Type="http://schemas.openxmlformats.org/officeDocument/2006/relationships/queryTable" Target="../queryTables/queryTable90.xml"/><Relationship Id="rId11" Type="http://schemas.openxmlformats.org/officeDocument/2006/relationships/queryTable" Target="../queryTables/queryTable95.xml"/><Relationship Id="rId24" Type="http://schemas.openxmlformats.org/officeDocument/2006/relationships/queryTable" Target="../queryTables/queryTable108.xml"/><Relationship Id="rId5" Type="http://schemas.openxmlformats.org/officeDocument/2006/relationships/queryTable" Target="../queryTables/queryTable89.xml"/><Relationship Id="rId15" Type="http://schemas.openxmlformats.org/officeDocument/2006/relationships/queryTable" Target="../queryTables/queryTable99.xml"/><Relationship Id="rId23" Type="http://schemas.openxmlformats.org/officeDocument/2006/relationships/queryTable" Target="../queryTables/queryTable107.xml"/><Relationship Id="rId10" Type="http://schemas.openxmlformats.org/officeDocument/2006/relationships/queryTable" Target="../queryTables/queryTable94.xml"/><Relationship Id="rId19" Type="http://schemas.openxmlformats.org/officeDocument/2006/relationships/queryTable" Target="../queryTables/queryTable103.xml"/><Relationship Id="rId4" Type="http://schemas.openxmlformats.org/officeDocument/2006/relationships/queryTable" Target="../queryTables/queryTable88.xml"/><Relationship Id="rId9" Type="http://schemas.openxmlformats.org/officeDocument/2006/relationships/queryTable" Target="../queryTables/queryTable93.xml"/><Relationship Id="rId14" Type="http://schemas.openxmlformats.org/officeDocument/2006/relationships/queryTable" Target="../queryTables/queryTable98.xml"/><Relationship Id="rId22" Type="http://schemas.openxmlformats.org/officeDocument/2006/relationships/queryTable" Target="../queryTables/queryTable106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18.xml"/><Relationship Id="rId13" Type="http://schemas.openxmlformats.org/officeDocument/2006/relationships/queryTable" Target="../queryTables/queryTable123.xml"/><Relationship Id="rId18" Type="http://schemas.openxmlformats.org/officeDocument/2006/relationships/queryTable" Target="../queryTables/queryTable128.xml"/><Relationship Id="rId26" Type="http://schemas.openxmlformats.org/officeDocument/2006/relationships/queryTable" Target="../queryTables/queryTable136.xml"/><Relationship Id="rId3" Type="http://schemas.openxmlformats.org/officeDocument/2006/relationships/queryTable" Target="../queryTables/queryTable113.xml"/><Relationship Id="rId21" Type="http://schemas.openxmlformats.org/officeDocument/2006/relationships/queryTable" Target="../queryTables/queryTable131.xml"/><Relationship Id="rId7" Type="http://schemas.openxmlformats.org/officeDocument/2006/relationships/queryTable" Target="../queryTables/queryTable117.xml"/><Relationship Id="rId12" Type="http://schemas.openxmlformats.org/officeDocument/2006/relationships/queryTable" Target="../queryTables/queryTable122.xml"/><Relationship Id="rId17" Type="http://schemas.openxmlformats.org/officeDocument/2006/relationships/queryTable" Target="../queryTables/queryTable127.xml"/><Relationship Id="rId25" Type="http://schemas.openxmlformats.org/officeDocument/2006/relationships/queryTable" Target="../queryTables/queryTable135.xml"/><Relationship Id="rId2" Type="http://schemas.openxmlformats.org/officeDocument/2006/relationships/queryTable" Target="../queryTables/queryTable112.xml"/><Relationship Id="rId16" Type="http://schemas.openxmlformats.org/officeDocument/2006/relationships/queryTable" Target="../queryTables/queryTable126.xml"/><Relationship Id="rId20" Type="http://schemas.openxmlformats.org/officeDocument/2006/relationships/queryTable" Target="../queryTables/queryTable130.xml"/><Relationship Id="rId1" Type="http://schemas.openxmlformats.org/officeDocument/2006/relationships/queryTable" Target="../queryTables/queryTable111.xml"/><Relationship Id="rId6" Type="http://schemas.openxmlformats.org/officeDocument/2006/relationships/queryTable" Target="../queryTables/queryTable116.xml"/><Relationship Id="rId11" Type="http://schemas.openxmlformats.org/officeDocument/2006/relationships/queryTable" Target="../queryTables/queryTable121.xml"/><Relationship Id="rId24" Type="http://schemas.openxmlformats.org/officeDocument/2006/relationships/queryTable" Target="../queryTables/queryTable134.xml"/><Relationship Id="rId5" Type="http://schemas.openxmlformats.org/officeDocument/2006/relationships/queryTable" Target="../queryTables/queryTable115.xml"/><Relationship Id="rId15" Type="http://schemas.openxmlformats.org/officeDocument/2006/relationships/queryTable" Target="../queryTables/queryTable125.xml"/><Relationship Id="rId23" Type="http://schemas.openxmlformats.org/officeDocument/2006/relationships/queryTable" Target="../queryTables/queryTable133.xml"/><Relationship Id="rId10" Type="http://schemas.openxmlformats.org/officeDocument/2006/relationships/queryTable" Target="../queryTables/queryTable120.xml"/><Relationship Id="rId19" Type="http://schemas.openxmlformats.org/officeDocument/2006/relationships/queryTable" Target="../queryTables/queryTable129.xml"/><Relationship Id="rId4" Type="http://schemas.openxmlformats.org/officeDocument/2006/relationships/queryTable" Target="../queryTables/queryTable114.xml"/><Relationship Id="rId9" Type="http://schemas.openxmlformats.org/officeDocument/2006/relationships/queryTable" Target="../queryTables/queryTable119.xml"/><Relationship Id="rId14" Type="http://schemas.openxmlformats.org/officeDocument/2006/relationships/queryTable" Target="../queryTables/queryTable124.xml"/><Relationship Id="rId22" Type="http://schemas.openxmlformats.org/officeDocument/2006/relationships/queryTable" Target="../queryTables/queryTable132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44.xml"/><Relationship Id="rId13" Type="http://schemas.openxmlformats.org/officeDocument/2006/relationships/queryTable" Target="../queryTables/queryTable149.xml"/><Relationship Id="rId18" Type="http://schemas.openxmlformats.org/officeDocument/2006/relationships/queryTable" Target="../queryTables/queryTable154.xml"/><Relationship Id="rId3" Type="http://schemas.openxmlformats.org/officeDocument/2006/relationships/queryTable" Target="../queryTables/queryTable139.xml"/><Relationship Id="rId21" Type="http://schemas.openxmlformats.org/officeDocument/2006/relationships/queryTable" Target="../queryTables/queryTable157.xml"/><Relationship Id="rId7" Type="http://schemas.openxmlformats.org/officeDocument/2006/relationships/queryTable" Target="../queryTables/queryTable143.xml"/><Relationship Id="rId12" Type="http://schemas.openxmlformats.org/officeDocument/2006/relationships/queryTable" Target="../queryTables/queryTable148.xml"/><Relationship Id="rId17" Type="http://schemas.openxmlformats.org/officeDocument/2006/relationships/queryTable" Target="../queryTables/queryTable153.xml"/><Relationship Id="rId25" Type="http://schemas.openxmlformats.org/officeDocument/2006/relationships/queryTable" Target="../queryTables/queryTable161.xml"/><Relationship Id="rId2" Type="http://schemas.openxmlformats.org/officeDocument/2006/relationships/queryTable" Target="../queryTables/queryTable138.xml"/><Relationship Id="rId16" Type="http://schemas.openxmlformats.org/officeDocument/2006/relationships/queryTable" Target="../queryTables/queryTable152.xml"/><Relationship Id="rId20" Type="http://schemas.openxmlformats.org/officeDocument/2006/relationships/queryTable" Target="../queryTables/queryTable156.xml"/><Relationship Id="rId1" Type="http://schemas.openxmlformats.org/officeDocument/2006/relationships/queryTable" Target="../queryTables/queryTable137.xml"/><Relationship Id="rId6" Type="http://schemas.openxmlformats.org/officeDocument/2006/relationships/queryTable" Target="../queryTables/queryTable142.xml"/><Relationship Id="rId11" Type="http://schemas.openxmlformats.org/officeDocument/2006/relationships/queryTable" Target="../queryTables/queryTable147.xml"/><Relationship Id="rId24" Type="http://schemas.openxmlformats.org/officeDocument/2006/relationships/queryTable" Target="../queryTables/queryTable160.xml"/><Relationship Id="rId5" Type="http://schemas.openxmlformats.org/officeDocument/2006/relationships/queryTable" Target="../queryTables/queryTable141.xml"/><Relationship Id="rId15" Type="http://schemas.openxmlformats.org/officeDocument/2006/relationships/queryTable" Target="../queryTables/queryTable151.xml"/><Relationship Id="rId23" Type="http://schemas.openxmlformats.org/officeDocument/2006/relationships/queryTable" Target="../queryTables/queryTable159.xml"/><Relationship Id="rId10" Type="http://schemas.openxmlformats.org/officeDocument/2006/relationships/queryTable" Target="../queryTables/queryTable146.xml"/><Relationship Id="rId19" Type="http://schemas.openxmlformats.org/officeDocument/2006/relationships/queryTable" Target="../queryTables/queryTable155.xml"/><Relationship Id="rId4" Type="http://schemas.openxmlformats.org/officeDocument/2006/relationships/queryTable" Target="../queryTables/queryTable140.xml"/><Relationship Id="rId9" Type="http://schemas.openxmlformats.org/officeDocument/2006/relationships/queryTable" Target="../queryTables/queryTable145.xml"/><Relationship Id="rId14" Type="http://schemas.openxmlformats.org/officeDocument/2006/relationships/queryTable" Target="../queryTables/queryTable150.xml"/><Relationship Id="rId22" Type="http://schemas.openxmlformats.org/officeDocument/2006/relationships/queryTable" Target="../queryTables/queryTable158.x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69.xml"/><Relationship Id="rId13" Type="http://schemas.openxmlformats.org/officeDocument/2006/relationships/queryTable" Target="../queryTables/queryTable174.xml"/><Relationship Id="rId18" Type="http://schemas.openxmlformats.org/officeDocument/2006/relationships/queryTable" Target="../queryTables/queryTable179.xml"/><Relationship Id="rId3" Type="http://schemas.openxmlformats.org/officeDocument/2006/relationships/queryTable" Target="../queryTables/queryTable164.xml"/><Relationship Id="rId21" Type="http://schemas.openxmlformats.org/officeDocument/2006/relationships/queryTable" Target="../queryTables/queryTable182.xml"/><Relationship Id="rId7" Type="http://schemas.openxmlformats.org/officeDocument/2006/relationships/queryTable" Target="../queryTables/queryTable168.xml"/><Relationship Id="rId12" Type="http://schemas.openxmlformats.org/officeDocument/2006/relationships/queryTable" Target="../queryTables/queryTable173.xml"/><Relationship Id="rId17" Type="http://schemas.openxmlformats.org/officeDocument/2006/relationships/queryTable" Target="../queryTables/queryTable178.xml"/><Relationship Id="rId2" Type="http://schemas.openxmlformats.org/officeDocument/2006/relationships/queryTable" Target="../queryTables/queryTable163.xml"/><Relationship Id="rId16" Type="http://schemas.openxmlformats.org/officeDocument/2006/relationships/queryTable" Target="../queryTables/queryTable177.xml"/><Relationship Id="rId20" Type="http://schemas.openxmlformats.org/officeDocument/2006/relationships/queryTable" Target="../queryTables/queryTable181.xml"/><Relationship Id="rId1" Type="http://schemas.openxmlformats.org/officeDocument/2006/relationships/queryTable" Target="../queryTables/queryTable162.xml"/><Relationship Id="rId6" Type="http://schemas.openxmlformats.org/officeDocument/2006/relationships/queryTable" Target="../queryTables/queryTable167.xml"/><Relationship Id="rId11" Type="http://schemas.openxmlformats.org/officeDocument/2006/relationships/queryTable" Target="../queryTables/queryTable172.xml"/><Relationship Id="rId5" Type="http://schemas.openxmlformats.org/officeDocument/2006/relationships/queryTable" Target="../queryTables/queryTable166.xml"/><Relationship Id="rId15" Type="http://schemas.openxmlformats.org/officeDocument/2006/relationships/queryTable" Target="../queryTables/queryTable176.xml"/><Relationship Id="rId10" Type="http://schemas.openxmlformats.org/officeDocument/2006/relationships/queryTable" Target="../queryTables/queryTable171.xml"/><Relationship Id="rId19" Type="http://schemas.openxmlformats.org/officeDocument/2006/relationships/queryTable" Target="../queryTables/queryTable180.xml"/><Relationship Id="rId4" Type="http://schemas.openxmlformats.org/officeDocument/2006/relationships/queryTable" Target="../queryTables/queryTable165.xml"/><Relationship Id="rId9" Type="http://schemas.openxmlformats.org/officeDocument/2006/relationships/queryTable" Target="../queryTables/queryTable170.xml"/><Relationship Id="rId14" Type="http://schemas.openxmlformats.org/officeDocument/2006/relationships/queryTable" Target="../queryTables/queryTable175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90.xml"/><Relationship Id="rId13" Type="http://schemas.openxmlformats.org/officeDocument/2006/relationships/queryTable" Target="../queryTables/queryTable195.xml"/><Relationship Id="rId18" Type="http://schemas.openxmlformats.org/officeDocument/2006/relationships/queryTable" Target="../queryTables/queryTable200.xml"/><Relationship Id="rId3" Type="http://schemas.openxmlformats.org/officeDocument/2006/relationships/queryTable" Target="../queryTables/queryTable185.xml"/><Relationship Id="rId21" Type="http://schemas.openxmlformats.org/officeDocument/2006/relationships/queryTable" Target="../queryTables/queryTable203.xml"/><Relationship Id="rId7" Type="http://schemas.openxmlformats.org/officeDocument/2006/relationships/queryTable" Target="../queryTables/queryTable189.xml"/><Relationship Id="rId12" Type="http://schemas.openxmlformats.org/officeDocument/2006/relationships/queryTable" Target="../queryTables/queryTable194.xml"/><Relationship Id="rId17" Type="http://schemas.openxmlformats.org/officeDocument/2006/relationships/queryTable" Target="../queryTables/queryTable199.xml"/><Relationship Id="rId2" Type="http://schemas.openxmlformats.org/officeDocument/2006/relationships/queryTable" Target="../queryTables/queryTable184.xml"/><Relationship Id="rId16" Type="http://schemas.openxmlformats.org/officeDocument/2006/relationships/queryTable" Target="../queryTables/queryTable198.xml"/><Relationship Id="rId20" Type="http://schemas.openxmlformats.org/officeDocument/2006/relationships/queryTable" Target="../queryTables/queryTable202.xml"/><Relationship Id="rId1" Type="http://schemas.openxmlformats.org/officeDocument/2006/relationships/queryTable" Target="../queryTables/queryTable183.xml"/><Relationship Id="rId6" Type="http://schemas.openxmlformats.org/officeDocument/2006/relationships/queryTable" Target="../queryTables/queryTable188.xml"/><Relationship Id="rId11" Type="http://schemas.openxmlformats.org/officeDocument/2006/relationships/queryTable" Target="../queryTables/queryTable193.xml"/><Relationship Id="rId5" Type="http://schemas.openxmlformats.org/officeDocument/2006/relationships/queryTable" Target="../queryTables/queryTable187.xml"/><Relationship Id="rId15" Type="http://schemas.openxmlformats.org/officeDocument/2006/relationships/queryTable" Target="../queryTables/queryTable197.xml"/><Relationship Id="rId10" Type="http://schemas.openxmlformats.org/officeDocument/2006/relationships/queryTable" Target="../queryTables/queryTable192.xml"/><Relationship Id="rId19" Type="http://schemas.openxmlformats.org/officeDocument/2006/relationships/queryTable" Target="../queryTables/queryTable201.xml"/><Relationship Id="rId4" Type="http://schemas.openxmlformats.org/officeDocument/2006/relationships/queryTable" Target="../queryTables/queryTable186.xml"/><Relationship Id="rId9" Type="http://schemas.openxmlformats.org/officeDocument/2006/relationships/queryTable" Target="../queryTables/queryTable191.xml"/><Relationship Id="rId14" Type="http://schemas.openxmlformats.org/officeDocument/2006/relationships/queryTable" Target="../queryTables/queryTable196.xml"/><Relationship Id="rId22" Type="http://schemas.openxmlformats.org/officeDocument/2006/relationships/queryTable" Target="../queryTables/queryTable204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12.xml"/><Relationship Id="rId13" Type="http://schemas.openxmlformats.org/officeDocument/2006/relationships/queryTable" Target="../queryTables/queryTable217.xml"/><Relationship Id="rId18" Type="http://schemas.openxmlformats.org/officeDocument/2006/relationships/queryTable" Target="../queryTables/queryTable222.xml"/><Relationship Id="rId3" Type="http://schemas.openxmlformats.org/officeDocument/2006/relationships/queryTable" Target="../queryTables/queryTable207.xml"/><Relationship Id="rId7" Type="http://schemas.openxmlformats.org/officeDocument/2006/relationships/queryTable" Target="../queryTables/queryTable211.xml"/><Relationship Id="rId12" Type="http://schemas.openxmlformats.org/officeDocument/2006/relationships/queryTable" Target="../queryTables/queryTable216.xml"/><Relationship Id="rId17" Type="http://schemas.openxmlformats.org/officeDocument/2006/relationships/queryTable" Target="../queryTables/queryTable221.xml"/><Relationship Id="rId2" Type="http://schemas.openxmlformats.org/officeDocument/2006/relationships/queryTable" Target="../queryTables/queryTable206.xml"/><Relationship Id="rId16" Type="http://schemas.openxmlformats.org/officeDocument/2006/relationships/queryTable" Target="../queryTables/queryTable220.xml"/><Relationship Id="rId1" Type="http://schemas.openxmlformats.org/officeDocument/2006/relationships/queryTable" Target="../queryTables/queryTable205.xml"/><Relationship Id="rId6" Type="http://schemas.openxmlformats.org/officeDocument/2006/relationships/queryTable" Target="../queryTables/queryTable210.xml"/><Relationship Id="rId11" Type="http://schemas.openxmlformats.org/officeDocument/2006/relationships/queryTable" Target="../queryTables/queryTable215.xml"/><Relationship Id="rId5" Type="http://schemas.openxmlformats.org/officeDocument/2006/relationships/queryTable" Target="../queryTables/queryTable209.xml"/><Relationship Id="rId15" Type="http://schemas.openxmlformats.org/officeDocument/2006/relationships/queryTable" Target="../queryTables/queryTable219.xml"/><Relationship Id="rId10" Type="http://schemas.openxmlformats.org/officeDocument/2006/relationships/queryTable" Target="../queryTables/queryTable214.xml"/><Relationship Id="rId4" Type="http://schemas.openxmlformats.org/officeDocument/2006/relationships/queryTable" Target="../queryTables/queryTable208.xml"/><Relationship Id="rId9" Type="http://schemas.openxmlformats.org/officeDocument/2006/relationships/queryTable" Target="../queryTables/queryTable213.xml"/><Relationship Id="rId14" Type="http://schemas.openxmlformats.org/officeDocument/2006/relationships/queryTable" Target="../queryTables/queryTable218.x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30.xml"/><Relationship Id="rId13" Type="http://schemas.openxmlformats.org/officeDocument/2006/relationships/queryTable" Target="../queryTables/queryTable235.xml"/><Relationship Id="rId18" Type="http://schemas.openxmlformats.org/officeDocument/2006/relationships/queryTable" Target="../queryTables/queryTable240.xml"/><Relationship Id="rId3" Type="http://schemas.openxmlformats.org/officeDocument/2006/relationships/queryTable" Target="../queryTables/queryTable225.xml"/><Relationship Id="rId7" Type="http://schemas.openxmlformats.org/officeDocument/2006/relationships/queryTable" Target="../queryTables/queryTable229.xml"/><Relationship Id="rId12" Type="http://schemas.openxmlformats.org/officeDocument/2006/relationships/queryTable" Target="../queryTables/queryTable234.xml"/><Relationship Id="rId17" Type="http://schemas.openxmlformats.org/officeDocument/2006/relationships/queryTable" Target="../queryTables/queryTable239.xml"/><Relationship Id="rId2" Type="http://schemas.openxmlformats.org/officeDocument/2006/relationships/queryTable" Target="../queryTables/queryTable224.xml"/><Relationship Id="rId16" Type="http://schemas.openxmlformats.org/officeDocument/2006/relationships/queryTable" Target="../queryTables/queryTable238.xml"/><Relationship Id="rId1" Type="http://schemas.openxmlformats.org/officeDocument/2006/relationships/queryTable" Target="../queryTables/queryTable223.xml"/><Relationship Id="rId6" Type="http://schemas.openxmlformats.org/officeDocument/2006/relationships/queryTable" Target="../queryTables/queryTable228.xml"/><Relationship Id="rId11" Type="http://schemas.openxmlformats.org/officeDocument/2006/relationships/queryTable" Target="../queryTables/queryTable233.xml"/><Relationship Id="rId5" Type="http://schemas.openxmlformats.org/officeDocument/2006/relationships/queryTable" Target="../queryTables/queryTable227.xml"/><Relationship Id="rId15" Type="http://schemas.openxmlformats.org/officeDocument/2006/relationships/queryTable" Target="../queryTables/queryTable237.xml"/><Relationship Id="rId10" Type="http://schemas.openxmlformats.org/officeDocument/2006/relationships/queryTable" Target="../queryTables/queryTable232.xml"/><Relationship Id="rId19" Type="http://schemas.openxmlformats.org/officeDocument/2006/relationships/queryTable" Target="../queryTables/queryTable241.xml"/><Relationship Id="rId4" Type="http://schemas.openxmlformats.org/officeDocument/2006/relationships/queryTable" Target="../queryTables/queryTable226.xml"/><Relationship Id="rId9" Type="http://schemas.openxmlformats.org/officeDocument/2006/relationships/queryTable" Target="../queryTables/queryTable231.xml"/><Relationship Id="rId14" Type="http://schemas.openxmlformats.org/officeDocument/2006/relationships/queryTable" Target="../queryTables/queryTable236.x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49.xml"/><Relationship Id="rId13" Type="http://schemas.openxmlformats.org/officeDocument/2006/relationships/queryTable" Target="../queryTables/queryTable254.xml"/><Relationship Id="rId18" Type="http://schemas.openxmlformats.org/officeDocument/2006/relationships/queryTable" Target="../queryTables/queryTable259.xml"/><Relationship Id="rId3" Type="http://schemas.openxmlformats.org/officeDocument/2006/relationships/queryTable" Target="../queryTables/queryTable244.xml"/><Relationship Id="rId7" Type="http://schemas.openxmlformats.org/officeDocument/2006/relationships/queryTable" Target="../queryTables/queryTable248.xml"/><Relationship Id="rId12" Type="http://schemas.openxmlformats.org/officeDocument/2006/relationships/queryTable" Target="../queryTables/queryTable253.xml"/><Relationship Id="rId17" Type="http://schemas.openxmlformats.org/officeDocument/2006/relationships/queryTable" Target="../queryTables/queryTable258.xml"/><Relationship Id="rId2" Type="http://schemas.openxmlformats.org/officeDocument/2006/relationships/queryTable" Target="../queryTables/queryTable243.xml"/><Relationship Id="rId16" Type="http://schemas.openxmlformats.org/officeDocument/2006/relationships/queryTable" Target="../queryTables/queryTable257.xml"/><Relationship Id="rId1" Type="http://schemas.openxmlformats.org/officeDocument/2006/relationships/queryTable" Target="../queryTables/queryTable242.xml"/><Relationship Id="rId6" Type="http://schemas.openxmlformats.org/officeDocument/2006/relationships/queryTable" Target="../queryTables/queryTable247.xml"/><Relationship Id="rId11" Type="http://schemas.openxmlformats.org/officeDocument/2006/relationships/queryTable" Target="../queryTables/queryTable252.xml"/><Relationship Id="rId5" Type="http://schemas.openxmlformats.org/officeDocument/2006/relationships/queryTable" Target="../queryTables/queryTable246.xml"/><Relationship Id="rId15" Type="http://schemas.openxmlformats.org/officeDocument/2006/relationships/queryTable" Target="../queryTables/queryTable256.xml"/><Relationship Id="rId10" Type="http://schemas.openxmlformats.org/officeDocument/2006/relationships/queryTable" Target="../queryTables/queryTable251.xml"/><Relationship Id="rId19" Type="http://schemas.openxmlformats.org/officeDocument/2006/relationships/queryTable" Target="../queryTables/queryTable260.xml"/><Relationship Id="rId4" Type="http://schemas.openxmlformats.org/officeDocument/2006/relationships/queryTable" Target="../queryTables/queryTable245.xml"/><Relationship Id="rId9" Type="http://schemas.openxmlformats.org/officeDocument/2006/relationships/queryTable" Target="../queryTables/queryTable250.xml"/><Relationship Id="rId14" Type="http://schemas.openxmlformats.org/officeDocument/2006/relationships/queryTable" Target="../queryTables/queryTable255.xm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68.xml"/><Relationship Id="rId13" Type="http://schemas.openxmlformats.org/officeDocument/2006/relationships/queryTable" Target="../queryTables/queryTable273.xml"/><Relationship Id="rId3" Type="http://schemas.openxmlformats.org/officeDocument/2006/relationships/queryTable" Target="../queryTables/queryTable263.xml"/><Relationship Id="rId7" Type="http://schemas.openxmlformats.org/officeDocument/2006/relationships/queryTable" Target="../queryTables/queryTable267.xml"/><Relationship Id="rId12" Type="http://schemas.openxmlformats.org/officeDocument/2006/relationships/queryTable" Target="../queryTables/queryTable272.xml"/><Relationship Id="rId2" Type="http://schemas.openxmlformats.org/officeDocument/2006/relationships/queryTable" Target="../queryTables/queryTable262.xml"/><Relationship Id="rId1" Type="http://schemas.openxmlformats.org/officeDocument/2006/relationships/queryTable" Target="../queryTables/queryTable261.xml"/><Relationship Id="rId6" Type="http://schemas.openxmlformats.org/officeDocument/2006/relationships/queryTable" Target="../queryTables/queryTable266.xml"/><Relationship Id="rId11" Type="http://schemas.openxmlformats.org/officeDocument/2006/relationships/queryTable" Target="../queryTables/queryTable271.xml"/><Relationship Id="rId5" Type="http://schemas.openxmlformats.org/officeDocument/2006/relationships/queryTable" Target="../queryTables/queryTable265.xml"/><Relationship Id="rId10" Type="http://schemas.openxmlformats.org/officeDocument/2006/relationships/queryTable" Target="../queryTables/queryTable270.xml"/><Relationship Id="rId4" Type="http://schemas.openxmlformats.org/officeDocument/2006/relationships/queryTable" Target="../queryTables/queryTable264.xml"/><Relationship Id="rId9" Type="http://schemas.openxmlformats.org/officeDocument/2006/relationships/queryTable" Target="../queryTables/queryTable269.xm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81.xml"/><Relationship Id="rId13" Type="http://schemas.openxmlformats.org/officeDocument/2006/relationships/queryTable" Target="../queryTables/queryTable286.xml"/><Relationship Id="rId18" Type="http://schemas.openxmlformats.org/officeDocument/2006/relationships/queryTable" Target="../queryTables/queryTable291.xml"/><Relationship Id="rId3" Type="http://schemas.openxmlformats.org/officeDocument/2006/relationships/queryTable" Target="../queryTables/queryTable276.xml"/><Relationship Id="rId21" Type="http://schemas.openxmlformats.org/officeDocument/2006/relationships/queryTable" Target="../queryTables/queryTable294.xml"/><Relationship Id="rId7" Type="http://schemas.openxmlformats.org/officeDocument/2006/relationships/queryTable" Target="../queryTables/queryTable280.xml"/><Relationship Id="rId12" Type="http://schemas.openxmlformats.org/officeDocument/2006/relationships/queryTable" Target="../queryTables/queryTable285.xml"/><Relationship Id="rId17" Type="http://schemas.openxmlformats.org/officeDocument/2006/relationships/queryTable" Target="../queryTables/queryTable290.xml"/><Relationship Id="rId2" Type="http://schemas.openxmlformats.org/officeDocument/2006/relationships/queryTable" Target="../queryTables/queryTable275.xml"/><Relationship Id="rId16" Type="http://schemas.openxmlformats.org/officeDocument/2006/relationships/queryTable" Target="../queryTables/queryTable289.xml"/><Relationship Id="rId20" Type="http://schemas.openxmlformats.org/officeDocument/2006/relationships/queryTable" Target="../queryTables/queryTable293.xml"/><Relationship Id="rId1" Type="http://schemas.openxmlformats.org/officeDocument/2006/relationships/queryTable" Target="../queryTables/queryTable274.xml"/><Relationship Id="rId6" Type="http://schemas.openxmlformats.org/officeDocument/2006/relationships/queryTable" Target="../queryTables/queryTable279.xml"/><Relationship Id="rId11" Type="http://schemas.openxmlformats.org/officeDocument/2006/relationships/queryTable" Target="../queryTables/queryTable284.xml"/><Relationship Id="rId5" Type="http://schemas.openxmlformats.org/officeDocument/2006/relationships/queryTable" Target="../queryTables/queryTable278.xml"/><Relationship Id="rId15" Type="http://schemas.openxmlformats.org/officeDocument/2006/relationships/queryTable" Target="../queryTables/queryTable288.xml"/><Relationship Id="rId10" Type="http://schemas.openxmlformats.org/officeDocument/2006/relationships/queryTable" Target="../queryTables/queryTable283.xml"/><Relationship Id="rId19" Type="http://schemas.openxmlformats.org/officeDocument/2006/relationships/queryTable" Target="../queryTables/queryTable292.xml"/><Relationship Id="rId4" Type="http://schemas.openxmlformats.org/officeDocument/2006/relationships/queryTable" Target="../queryTables/queryTable277.xml"/><Relationship Id="rId9" Type="http://schemas.openxmlformats.org/officeDocument/2006/relationships/queryTable" Target="../queryTables/queryTable282.xml"/><Relationship Id="rId14" Type="http://schemas.openxmlformats.org/officeDocument/2006/relationships/queryTable" Target="../queryTables/queryTable287.x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302.xml"/><Relationship Id="rId13" Type="http://schemas.openxmlformats.org/officeDocument/2006/relationships/queryTable" Target="../queryTables/queryTable307.xml"/><Relationship Id="rId18" Type="http://schemas.openxmlformats.org/officeDocument/2006/relationships/queryTable" Target="../queryTables/queryTable312.xml"/><Relationship Id="rId3" Type="http://schemas.openxmlformats.org/officeDocument/2006/relationships/queryTable" Target="../queryTables/queryTable297.xml"/><Relationship Id="rId7" Type="http://schemas.openxmlformats.org/officeDocument/2006/relationships/queryTable" Target="../queryTables/queryTable301.xml"/><Relationship Id="rId12" Type="http://schemas.openxmlformats.org/officeDocument/2006/relationships/queryTable" Target="../queryTables/queryTable306.xml"/><Relationship Id="rId17" Type="http://schemas.openxmlformats.org/officeDocument/2006/relationships/queryTable" Target="../queryTables/queryTable311.xml"/><Relationship Id="rId2" Type="http://schemas.openxmlformats.org/officeDocument/2006/relationships/queryTable" Target="../queryTables/queryTable296.xml"/><Relationship Id="rId16" Type="http://schemas.openxmlformats.org/officeDocument/2006/relationships/queryTable" Target="../queryTables/queryTable310.xml"/><Relationship Id="rId20" Type="http://schemas.openxmlformats.org/officeDocument/2006/relationships/queryTable" Target="../queryTables/queryTable314.xml"/><Relationship Id="rId1" Type="http://schemas.openxmlformats.org/officeDocument/2006/relationships/queryTable" Target="../queryTables/queryTable295.xml"/><Relationship Id="rId6" Type="http://schemas.openxmlformats.org/officeDocument/2006/relationships/queryTable" Target="../queryTables/queryTable300.xml"/><Relationship Id="rId11" Type="http://schemas.openxmlformats.org/officeDocument/2006/relationships/queryTable" Target="../queryTables/queryTable305.xml"/><Relationship Id="rId5" Type="http://schemas.openxmlformats.org/officeDocument/2006/relationships/queryTable" Target="../queryTables/queryTable299.xml"/><Relationship Id="rId15" Type="http://schemas.openxmlformats.org/officeDocument/2006/relationships/queryTable" Target="../queryTables/queryTable309.xml"/><Relationship Id="rId10" Type="http://schemas.openxmlformats.org/officeDocument/2006/relationships/queryTable" Target="../queryTables/queryTable304.xml"/><Relationship Id="rId19" Type="http://schemas.openxmlformats.org/officeDocument/2006/relationships/queryTable" Target="../queryTables/queryTable313.xml"/><Relationship Id="rId4" Type="http://schemas.openxmlformats.org/officeDocument/2006/relationships/queryTable" Target="../queryTables/queryTable298.xml"/><Relationship Id="rId9" Type="http://schemas.openxmlformats.org/officeDocument/2006/relationships/queryTable" Target="../queryTables/queryTable303.xml"/><Relationship Id="rId14" Type="http://schemas.openxmlformats.org/officeDocument/2006/relationships/queryTable" Target="../queryTables/queryTable308.xm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322.xml"/><Relationship Id="rId13" Type="http://schemas.openxmlformats.org/officeDocument/2006/relationships/queryTable" Target="../queryTables/queryTable327.xml"/><Relationship Id="rId18" Type="http://schemas.openxmlformats.org/officeDocument/2006/relationships/queryTable" Target="../queryTables/queryTable332.xml"/><Relationship Id="rId3" Type="http://schemas.openxmlformats.org/officeDocument/2006/relationships/queryTable" Target="../queryTables/queryTable317.xml"/><Relationship Id="rId21" Type="http://schemas.openxmlformats.org/officeDocument/2006/relationships/queryTable" Target="../queryTables/queryTable335.xml"/><Relationship Id="rId7" Type="http://schemas.openxmlformats.org/officeDocument/2006/relationships/queryTable" Target="../queryTables/queryTable321.xml"/><Relationship Id="rId12" Type="http://schemas.openxmlformats.org/officeDocument/2006/relationships/queryTable" Target="../queryTables/queryTable326.xml"/><Relationship Id="rId17" Type="http://schemas.openxmlformats.org/officeDocument/2006/relationships/queryTable" Target="../queryTables/queryTable331.xml"/><Relationship Id="rId2" Type="http://schemas.openxmlformats.org/officeDocument/2006/relationships/queryTable" Target="../queryTables/queryTable316.xml"/><Relationship Id="rId16" Type="http://schemas.openxmlformats.org/officeDocument/2006/relationships/queryTable" Target="../queryTables/queryTable330.xml"/><Relationship Id="rId20" Type="http://schemas.openxmlformats.org/officeDocument/2006/relationships/queryTable" Target="../queryTables/queryTable334.xml"/><Relationship Id="rId1" Type="http://schemas.openxmlformats.org/officeDocument/2006/relationships/queryTable" Target="../queryTables/queryTable315.xml"/><Relationship Id="rId6" Type="http://schemas.openxmlformats.org/officeDocument/2006/relationships/queryTable" Target="../queryTables/queryTable320.xml"/><Relationship Id="rId11" Type="http://schemas.openxmlformats.org/officeDocument/2006/relationships/queryTable" Target="../queryTables/queryTable325.xml"/><Relationship Id="rId5" Type="http://schemas.openxmlformats.org/officeDocument/2006/relationships/queryTable" Target="../queryTables/queryTable319.xml"/><Relationship Id="rId15" Type="http://schemas.openxmlformats.org/officeDocument/2006/relationships/queryTable" Target="../queryTables/queryTable329.xml"/><Relationship Id="rId23" Type="http://schemas.openxmlformats.org/officeDocument/2006/relationships/queryTable" Target="../queryTables/queryTable337.xml"/><Relationship Id="rId10" Type="http://schemas.openxmlformats.org/officeDocument/2006/relationships/queryTable" Target="../queryTables/queryTable324.xml"/><Relationship Id="rId19" Type="http://schemas.openxmlformats.org/officeDocument/2006/relationships/queryTable" Target="../queryTables/queryTable333.xml"/><Relationship Id="rId4" Type="http://schemas.openxmlformats.org/officeDocument/2006/relationships/queryTable" Target="../queryTables/queryTable318.xml"/><Relationship Id="rId9" Type="http://schemas.openxmlformats.org/officeDocument/2006/relationships/queryTable" Target="../queryTables/queryTable323.xml"/><Relationship Id="rId14" Type="http://schemas.openxmlformats.org/officeDocument/2006/relationships/queryTable" Target="../queryTables/queryTable328.xml"/><Relationship Id="rId22" Type="http://schemas.openxmlformats.org/officeDocument/2006/relationships/queryTable" Target="../queryTables/queryTable336.xm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345.xml"/><Relationship Id="rId13" Type="http://schemas.openxmlformats.org/officeDocument/2006/relationships/queryTable" Target="../queryTables/queryTable350.xml"/><Relationship Id="rId18" Type="http://schemas.openxmlformats.org/officeDocument/2006/relationships/queryTable" Target="../queryTables/queryTable355.xml"/><Relationship Id="rId26" Type="http://schemas.openxmlformats.org/officeDocument/2006/relationships/queryTable" Target="../queryTables/queryTable363.xml"/><Relationship Id="rId3" Type="http://schemas.openxmlformats.org/officeDocument/2006/relationships/queryTable" Target="../queryTables/queryTable340.xml"/><Relationship Id="rId21" Type="http://schemas.openxmlformats.org/officeDocument/2006/relationships/queryTable" Target="../queryTables/queryTable358.xml"/><Relationship Id="rId7" Type="http://schemas.openxmlformats.org/officeDocument/2006/relationships/queryTable" Target="../queryTables/queryTable344.xml"/><Relationship Id="rId12" Type="http://schemas.openxmlformats.org/officeDocument/2006/relationships/queryTable" Target="../queryTables/queryTable349.xml"/><Relationship Id="rId17" Type="http://schemas.openxmlformats.org/officeDocument/2006/relationships/queryTable" Target="../queryTables/queryTable354.xml"/><Relationship Id="rId25" Type="http://schemas.openxmlformats.org/officeDocument/2006/relationships/queryTable" Target="../queryTables/queryTable362.xml"/><Relationship Id="rId2" Type="http://schemas.openxmlformats.org/officeDocument/2006/relationships/queryTable" Target="../queryTables/queryTable339.xml"/><Relationship Id="rId16" Type="http://schemas.openxmlformats.org/officeDocument/2006/relationships/queryTable" Target="../queryTables/queryTable353.xml"/><Relationship Id="rId20" Type="http://schemas.openxmlformats.org/officeDocument/2006/relationships/queryTable" Target="../queryTables/queryTable357.xml"/><Relationship Id="rId29" Type="http://schemas.openxmlformats.org/officeDocument/2006/relationships/queryTable" Target="../queryTables/queryTable366.xml"/><Relationship Id="rId1" Type="http://schemas.openxmlformats.org/officeDocument/2006/relationships/queryTable" Target="../queryTables/queryTable338.xml"/><Relationship Id="rId6" Type="http://schemas.openxmlformats.org/officeDocument/2006/relationships/queryTable" Target="../queryTables/queryTable343.xml"/><Relationship Id="rId11" Type="http://schemas.openxmlformats.org/officeDocument/2006/relationships/queryTable" Target="../queryTables/queryTable348.xml"/><Relationship Id="rId24" Type="http://schemas.openxmlformats.org/officeDocument/2006/relationships/queryTable" Target="../queryTables/queryTable361.xml"/><Relationship Id="rId5" Type="http://schemas.openxmlformats.org/officeDocument/2006/relationships/queryTable" Target="../queryTables/queryTable342.xml"/><Relationship Id="rId15" Type="http://schemas.openxmlformats.org/officeDocument/2006/relationships/queryTable" Target="../queryTables/queryTable352.xml"/><Relationship Id="rId23" Type="http://schemas.openxmlformats.org/officeDocument/2006/relationships/queryTable" Target="../queryTables/queryTable360.xml"/><Relationship Id="rId28" Type="http://schemas.openxmlformats.org/officeDocument/2006/relationships/queryTable" Target="../queryTables/queryTable365.xml"/><Relationship Id="rId10" Type="http://schemas.openxmlformats.org/officeDocument/2006/relationships/queryTable" Target="../queryTables/queryTable347.xml"/><Relationship Id="rId19" Type="http://schemas.openxmlformats.org/officeDocument/2006/relationships/queryTable" Target="../queryTables/queryTable356.xml"/><Relationship Id="rId31" Type="http://schemas.openxmlformats.org/officeDocument/2006/relationships/queryTable" Target="../queryTables/queryTable368.xml"/><Relationship Id="rId4" Type="http://schemas.openxmlformats.org/officeDocument/2006/relationships/queryTable" Target="../queryTables/queryTable341.xml"/><Relationship Id="rId9" Type="http://schemas.openxmlformats.org/officeDocument/2006/relationships/queryTable" Target="../queryTables/queryTable346.xml"/><Relationship Id="rId14" Type="http://schemas.openxmlformats.org/officeDocument/2006/relationships/queryTable" Target="../queryTables/queryTable351.xml"/><Relationship Id="rId22" Type="http://schemas.openxmlformats.org/officeDocument/2006/relationships/queryTable" Target="../queryTables/queryTable359.xml"/><Relationship Id="rId27" Type="http://schemas.openxmlformats.org/officeDocument/2006/relationships/queryTable" Target="../queryTables/queryTable364.xml"/><Relationship Id="rId30" Type="http://schemas.openxmlformats.org/officeDocument/2006/relationships/queryTable" Target="../queryTables/queryTable367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376.xml"/><Relationship Id="rId13" Type="http://schemas.openxmlformats.org/officeDocument/2006/relationships/queryTable" Target="../queryTables/queryTable381.xml"/><Relationship Id="rId18" Type="http://schemas.openxmlformats.org/officeDocument/2006/relationships/queryTable" Target="../queryTables/queryTable386.xml"/><Relationship Id="rId26" Type="http://schemas.openxmlformats.org/officeDocument/2006/relationships/queryTable" Target="../queryTables/queryTable394.xml"/><Relationship Id="rId3" Type="http://schemas.openxmlformats.org/officeDocument/2006/relationships/queryTable" Target="../queryTables/queryTable371.xml"/><Relationship Id="rId21" Type="http://schemas.openxmlformats.org/officeDocument/2006/relationships/queryTable" Target="../queryTables/queryTable389.xml"/><Relationship Id="rId7" Type="http://schemas.openxmlformats.org/officeDocument/2006/relationships/queryTable" Target="../queryTables/queryTable375.xml"/><Relationship Id="rId12" Type="http://schemas.openxmlformats.org/officeDocument/2006/relationships/queryTable" Target="../queryTables/queryTable380.xml"/><Relationship Id="rId17" Type="http://schemas.openxmlformats.org/officeDocument/2006/relationships/queryTable" Target="../queryTables/queryTable385.xml"/><Relationship Id="rId25" Type="http://schemas.openxmlformats.org/officeDocument/2006/relationships/queryTable" Target="../queryTables/queryTable393.xml"/><Relationship Id="rId2" Type="http://schemas.openxmlformats.org/officeDocument/2006/relationships/queryTable" Target="../queryTables/queryTable370.xml"/><Relationship Id="rId16" Type="http://schemas.openxmlformats.org/officeDocument/2006/relationships/queryTable" Target="../queryTables/queryTable384.xml"/><Relationship Id="rId20" Type="http://schemas.openxmlformats.org/officeDocument/2006/relationships/queryTable" Target="../queryTables/queryTable388.xml"/><Relationship Id="rId1" Type="http://schemas.openxmlformats.org/officeDocument/2006/relationships/queryTable" Target="../queryTables/queryTable369.xml"/><Relationship Id="rId6" Type="http://schemas.openxmlformats.org/officeDocument/2006/relationships/queryTable" Target="../queryTables/queryTable374.xml"/><Relationship Id="rId11" Type="http://schemas.openxmlformats.org/officeDocument/2006/relationships/queryTable" Target="../queryTables/queryTable379.xml"/><Relationship Id="rId24" Type="http://schemas.openxmlformats.org/officeDocument/2006/relationships/queryTable" Target="../queryTables/queryTable392.xml"/><Relationship Id="rId5" Type="http://schemas.openxmlformats.org/officeDocument/2006/relationships/queryTable" Target="../queryTables/queryTable373.xml"/><Relationship Id="rId15" Type="http://schemas.openxmlformats.org/officeDocument/2006/relationships/queryTable" Target="../queryTables/queryTable383.xml"/><Relationship Id="rId23" Type="http://schemas.openxmlformats.org/officeDocument/2006/relationships/queryTable" Target="../queryTables/queryTable391.xml"/><Relationship Id="rId10" Type="http://schemas.openxmlformats.org/officeDocument/2006/relationships/queryTable" Target="../queryTables/queryTable378.xml"/><Relationship Id="rId19" Type="http://schemas.openxmlformats.org/officeDocument/2006/relationships/queryTable" Target="../queryTables/queryTable387.xml"/><Relationship Id="rId4" Type="http://schemas.openxmlformats.org/officeDocument/2006/relationships/queryTable" Target="../queryTables/queryTable372.xml"/><Relationship Id="rId9" Type="http://schemas.openxmlformats.org/officeDocument/2006/relationships/queryTable" Target="../queryTables/queryTable377.xml"/><Relationship Id="rId14" Type="http://schemas.openxmlformats.org/officeDocument/2006/relationships/queryTable" Target="../queryTables/queryTable382.xml"/><Relationship Id="rId22" Type="http://schemas.openxmlformats.org/officeDocument/2006/relationships/queryTable" Target="../queryTables/queryTable390.xm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402.xml"/><Relationship Id="rId13" Type="http://schemas.openxmlformats.org/officeDocument/2006/relationships/queryTable" Target="../queryTables/queryTable407.xml"/><Relationship Id="rId18" Type="http://schemas.openxmlformats.org/officeDocument/2006/relationships/queryTable" Target="../queryTables/queryTable412.xml"/><Relationship Id="rId26" Type="http://schemas.openxmlformats.org/officeDocument/2006/relationships/queryTable" Target="../queryTables/queryTable420.xml"/><Relationship Id="rId3" Type="http://schemas.openxmlformats.org/officeDocument/2006/relationships/queryTable" Target="../queryTables/queryTable397.xml"/><Relationship Id="rId21" Type="http://schemas.openxmlformats.org/officeDocument/2006/relationships/queryTable" Target="../queryTables/queryTable415.xml"/><Relationship Id="rId7" Type="http://schemas.openxmlformats.org/officeDocument/2006/relationships/queryTable" Target="../queryTables/queryTable401.xml"/><Relationship Id="rId12" Type="http://schemas.openxmlformats.org/officeDocument/2006/relationships/queryTable" Target="../queryTables/queryTable406.xml"/><Relationship Id="rId17" Type="http://schemas.openxmlformats.org/officeDocument/2006/relationships/queryTable" Target="../queryTables/queryTable411.xml"/><Relationship Id="rId25" Type="http://schemas.openxmlformats.org/officeDocument/2006/relationships/queryTable" Target="../queryTables/queryTable419.xml"/><Relationship Id="rId2" Type="http://schemas.openxmlformats.org/officeDocument/2006/relationships/queryTable" Target="../queryTables/queryTable396.xml"/><Relationship Id="rId16" Type="http://schemas.openxmlformats.org/officeDocument/2006/relationships/queryTable" Target="../queryTables/queryTable410.xml"/><Relationship Id="rId20" Type="http://schemas.openxmlformats.org/officeDocument/2006/relationships/queryTable" Target="../queryTables/queryTable414.xml"/><Relationship Id="rId1" Type="http://schemas.openxmlformats.org/officeDocument/2006/relationships/queryTable" Target="../queryTables/queryTable395.xml"/><Relationship Id="rId6" Type="http://schemas.openxmlformats.org/officeDocument/2006/relationships/queryTable" Target="../queryTables/queryTable400.xml"/><Relationship Id="rId11" Type="http://schemas.openxmlformats.org/officeDocument/2006/relationships/queryTable" Target="../queryTables/queryTable405.xml"/><Relationship Id="rId24" Type="http://schemas.openxmlformats.org/officeDocument/2006/relationships/queryTable" Target="../queryTables/queryTable418.xml"/><Relationship Id="rId5" Type="http://schemas.openxmlformats.org/officeDocument/2006/relationships/queryTable" Target="../queryTables/queryTable399.xml"/><Relationship Id="rId15" Type="http://schemas.openxmlformats.org/officeDocument/2006/relationships/queryTable" Target="../queryTables/queryTable409.xml"/><Relationship Id="rId23" Type="http://schemas.openxmlformats.org/officeDocument/2006/relationships/queryTable" Target="../queryTables/queryTable417.xml"/><Relationship Id="rId28" Type="http://schemas.openxmlformats.org/officeDocument/2006/relationships/queryTable" Target="../queryTables/queryTable422.xml"/><Relationship Id="rId10" Type="http://schemas.openxmlformats.org/officeDocument/2006/relationships/queryTable" Target="../queryTables/queryTable404.xml"/><Relationship Id="rId19" Type="http://schemas.openxmlformats.org/officeDocument/2006/relationships/queryTable" Target="../queryTables/queryTable413.xml"/><Relationship Id="rId4" Type="http://schemas.openxmlformats.org/officeDocument/2006/relationships/queryTable" Target="../queryTables/queryTable398.xml"/><Relationship Id="rId9" Type="http://schemas.openxmlformats.org/officeDocument/2006/relationships/queryTable" Target="../queryTables/queryTable403.xml"/><Relationship Id="rId14" Type="http://schemas.openxmlformats.org/officeDocument/2006/relationships/queryTable" Target="../queryTables/queryTable408.xml"/><Relationship Id="rId22" Type="http://schemas.openxmlformats.org/officeDocument/2006/relationships/queryTable" Target="../queryTables/queryTable416.xml"/><Relationship Id="rId27" Type="http://schemas.openxmlformats.org/officeDocument/2006/relationships/queryTable" Target="../queryTables/queryTable421.xm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430.xml"/><Relationship Id="rId13" Type="http://schemas.openxmlformats.org/officeDocument/2006/relationships/queryTable" Target="../queryTables/queryTable435.xml"/><Relationship Id="rId18" Type="http://schemas.openxmlformats.org/officeDocument/2006/relationships/queryTable" Target="../queryTables/queryTable440.xml"/><Relationship Id="rId26" Type="http://schemas.openxmlformats.org/officeDocument/2006/relationships/queryTable" Target="../queryTables/queryTable448.xml"/><Relationship Id="rId3" Type="http://schemas.openxmlformats.org/officeDocument/2006/relationships/queryTable" Target="../queryTables/queryTable425.xml"/><Relationship Id="rId21" Type="http://schemas.openxmlformats.org/officeDocument/2006/relationships/queryTable" Target="../queryTables/queryTable443.xml"/><Relationship Id="rId34" Type="http://schemas.openxmlformats.org/officeDocument/2006/relationships/queryTable" Target="../queryTables/queryTable456.xml"/><Relationship Id="rId7" Type="http://schemas.openxmlformats.org/officeDocument/2006/relationships/queryTable" Target="../queryTables/queryTable429.xml"/><Relationship Id="rId12" Type="http://schemas.openxmlformats.org/officeDocument/2006/relationships/queryTable" Target="../queryTables/queryTable434.xml"/><Relationship Id="rId17" Type="http://schemas.openxmlformats.org/officeDocument/2006/relationships/queryTable" Target="../queryTables/queryTable439.xml"/><Relationship Id="rId25" Type="http://schemas.openxmlformats.org/officeDocument/2006/relationships/queryTable" Target="../queryTables/queryTable447.xml"/><Relationship Id="rId33" Type="http://schemas.openxmlformats.org/officeDocument/2006/relationships/queryTable" Target="../queryTables/queryTable455.xml"/><Relationship Id="rId2" Type="http://schemas.openxmlformats.org/officeDocument/2006/relationships/queryTable" Target="../queryTables/queryTable424.xml"/><Relationship Id="rId16" Type="http://schemas.openxmlformats.org/officeDocument/2006/relationships/queryTable" Target="../queryTables/queryTable438.xml"/><Relationship Id="rId20" Type="http://schemas.openxmlformats.org/officeDocument/2006/relationships/queryTable" Target="../queryTables/queryTable442.xml"/><Relationship Id="rId29" Type="http://schemas.openxmlformats.org/officeDocument/2006/relationships/queryTable" Target="../queryTables/queryTable451.xml"/><Relationship Id="rId1" Type="http://schemas.openxmlformats.org/officeDocument/2006/relationships/queryTable" Target="../queryTables/queryTable423.xml"/><Relationship Id="rId6" Type="http://schemas.openxmlformats.org/officeDocument/2006/relationships/queryTable" Target="../queryTables/queryTable428.xml"/><Relationship Id="rId11" Type="http://schemas.openxmlformats.org/officeDocument/2006/relationships/queryTable" Target="../queryTables/queryTable433.xml"/><Relationship Id="rId24" Type="http://schemas.openxmlformats.org/officeDocument/2006/relationships/queryTable" Target="../queryTables/queryTable446.xml"/><Relationship Id="rId32" Type="http://schemas.openxmlformats.org/officeDocument/2006/relationships/queryTable" Target="../queryTables/queryTable454.xml"/><Relationship Id="rId37" Type="http://schemas.openxmlformats.org/officeDocument/2006/relationships/queryTable" Target="../queryTables/queryTable459.xml"/><Relationship Id="rId5" Type="http://schemas.openxmlformats.org/officeDocument/2006/relationships/queryTable" Target="../queryTables/queryTable427.xml"/><Relationship Id="rId15" Type="http://schemas.openxmlformats.org/officeDocument/2006/relationships/queryTable" Target="../queryTables/queryTable437.xml"/><Relationship Id="rId23" Type="http://schemas.openxmlformats.org/officeDocument/2006/relationships/queryTable" Target="../queryTables/queryTable445.xml"/><Relationship Id="rId28" Type="http://schemas.openxmlformats.org/officeDocument/2006/relationships/queryTable" Target="../queryTables/queryTable450.xml"/><Relationship Id="rId36" Type="http://schemas.openxmlformats.org/officeDocument/2006/relationships/queryTable" Target="../queryTables/queryTable458.xml"/><Relationship Id="rId10" Type="http://schemas.openxmlformats.org/officeDocument/2006/relationships/queryTable" Target="../queryTables/queryTable432.xml"/><Relationship Id="rId19" Type="http://schemas.openxmlformats.org/officeDocument/2006/relationships/queryTable" Target="../queryTables/queryTable441.xml"/><Relationship Id="rId31" Type="http://schemas.openxmlformats.org/officeDocument/2006/relationships/queryTable" Target="../queryTables/queryTable453.xml"/><Relationship Id="rId4" Type="http://schemas.openxmlformats.org/officeDocument/2006/relationships/queryTable" Target="../queryTables/queryTable426.xml"/><Relationship Id="rId9" Type="http://schemas.openxmlformats.org/officeDocument/2006/relationships/queryTable" Target="../queryTables/queryTable431.xml"/><Relationship Id="rId14" Type="http://schemas.openxmlformats.org/officeDocument/2006/relationships/queryTable" Target="../queryTables/queryTable436.xml"/><Relationship Id="rId22" Type="http://schemas.openxmlformats.org/officeDocument/2006/relationships/queryTable" Target="../queryTables/queryTable444.xml"/><Relationship Id="rId27" Type="http://schemas.openxmlformats.org/officeDocument/2006/relationships/queryTable" Target="../queryTables/queryTable449.xml"/><Relationship Id="rId30" Type="http://schemas.openxmlformats.org/officeDocument/2006/relationships/queryTable" Target="../queryTables/queryTable452.xml"/><Relationship Id="rId35" Type="http://schemas.openxmlformats.org/officeDocument/2006/relationships/queryTable" Target="../queryTables/queryTable457.xm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467.xml"/><Relationship Id="rId3" Type="http://schemas.openxmlformats.org/officeDocument/2006/relationships/queryTable" Target="../queryTables/queryTable462.xml"/><Relationship Id="rId7" Type="http://schemas.openxmlformats.org/officeDocument/2006/relationships/queryTable" Target="../queryTables/queryTable466.xml"/><Relationship Id="rId12" Type="http://schemas.openxmlformats.org/officeDocument/2006/relationships/queryTable" Target="../queryTables/queryTable471.xml"/><Relationship Id="rId2" Type="http://schemas.openxmlformats.org/officeDocument/2006/relationships/queryTable" Target="../queryTables/queryTable461.xml"/><Relationship Id="rId1" Type="http://schemas.openxmlformats.org/officeDocument/2006/relationships/queryTable" Target="../queryTables/queryTable460.xml"/><Relationship Id="rId6" Type="http://schemas.openxmlformats.org/officeDocument/2006/relationships/queryTable" Target="../queryTables/queryTable465.xml"/><Relationship Id="rId11" Type="http://schemas.openxmlformats.org/officeDocument/2006/relationships/queryTable" Target="../queryTables/queryTable470.xml"/><Relationship Id="rId5" Type="http://schemas.openxmlformats.org/officeDocument/2006/relationships/queryTable" Target="../queryTables/queryTable464.xml"/><Relationship Id="rId10" Type="http://schemas.openxmlformats.org/officeDocument/2006/relationships/queryTable" Target="../queryTables/queryTable469.xml"/><Relationship Id="rId4" Type="http://schemas.openxmlformats.org/officeDocument/2006/relationships/queryTable" Target="../queryTables/queryTable463.xml"/><Relationship Id="rId9" Type="http://schemas.openxmlformats.org/officeDocument/2006/relationships/queryTable" Target="../queryTables/queryTable468.xm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479.xml"/><Relationship Id="rId13" Type="http://schemas.openxmlformats.org/officeDocument/2006/relationships/queryTable" Target="../queryTables/queryTable484.xml"/><Relationship Id="rId18" Type="http://schemas.openxmlformats.org/officeDocument/2006/relationships/queryTable" Target="../queryTables/queryTable489.xml"/><Relationship Id="rId3" Type="http://schemas.openxmlformats.org/officeDocument/2006/relationships/queryTable" Target="../queryTables/queryTable474.xml"/><Relationship Id="rId21" Type="http://schemas.openxmlformats.org/officeDocument/2006/relationships/queryTable" Target="../queryTables/queryTable492.xml"/><Relationship Id="rId7" Type="http://schemas.openxmlformats.org/officeDocument/2006/relationships/queryTable" Target="../queryTables/queryTable478.xml"/><Relationship Id="rId12" Type="http://schemas.openxmlformats.org/officeDocument/2006/relationships/queryTable" Target="../queryTables/queryTable483.xml"/><Relationship Id="rId17" Type="http://schemas.openxmlformats.org/officeDocument/2006/relationships/queryTable" Target="../queryTables/queryTable488.xml"/><Relationship Id="rId25" Type="http://schemas.openxmlformats.org/officeDocument/2006/relationships/queryTable" Target="../queryTables/queryTable496.xml"/><Relationship Id="rId2" Type="http://schemas.openxmlformats.org/officeDocument/2006/relationships/queryTable" Target="../queryTables/queryTable473.xml"/><Relationship Id="rId16" Type="http://schemas.openxmlformats.org/officeDocument/2006/relationships/queryTable" Target="../queryTables/queryTable487.xml"/><Relationship Id="rId20" Type="http://schemas.openxmlformats.org/officeDocument/2006/relationships/queryTable" Target="../queryTables/queryTable491.xml"/><Relationship Id="rId1" Type="http://schemas.openxmlformats.org/officeDocument/2006/relationships/queryTable" Target="../queryTables/queryTable472.xml"/><Relationship Id="rId6" Type="http://schemas.openxmlformats.org/officeDocument/2006/relationships/queryTable" Target="../queryTables/queryTable477.xml"/><Relationship Id="rId11" Type="http://schemas.openxmlformats.org/officeDocument/2006/relationships/queryTable" Target="../queryTables/queryTable482.xml"/><Relationship Id="rId24" Type="http://schemas.openxmlformats.org/officeDocument/2006/relationships/queryTable" Target="../queryTables/queryTable495.xml"/><Relationship Id="rId5" Type="http://schemas.openxmlformats.org/officeDocument/2006/relationships/queryTable" Target="../queryTables/queryTable476.xml"/><Relationship Id="rId15" Type="http://schemas.openxmlformats.org/officeDocument/2006/relationships/queryTable" Target="../queryTables/queryTable486.xml"/><Relationship Id="rId23" Type="http://schemas.openxmlformats.org/officeDocument/2006/relationships/queryTable" Target="../queryTables/queryTable494.xml"/><Relationship Id="rId10" Type="http://schemas.openxmlformats.org/officeDocument/2006/relationships/queryTable" Target="../queryTables/queryTable481.xml"/><Relationship Id="rId19" Type="http://schemas.openxmlformats.org/officeDocument/2006/relationships/queryTable" Target="../queryTables/queryTable490.xml"/><Relationship Id="rId4" Type="http://schemas.openxmlformats.org/officeDocument/2006/relationships/queryTable" Target="../queryTables/queryTable475.xml"/><Relationship Id="rId9" Type="http://schemas.openxmlformats.org/officeDocument/2006/relationships/queryTable" Target="../queryTables/queryTable480.xml"/><Relationship Id="rId14" Type="http://schemas.openxmlformats.org/officeDocument/2006/relationships/queryTable" Target="../queryTables/queryTable485.xml"/><Relationship Id="rId22" Type="http://schemas.openxmlformats.org/officeDocument/2006/relationships/queryTable" Target="../queryTables/queryTable493.xm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504.xml"/><Relationship Id="rId13" Type="http://schemas.openxmlformats.org/officeDocument/2006/relationships/queryTable" Target="../queryTables/queryTable509.xml"/><Relationship Id="rId18" Type="http://schemas.openxmlformats.org/officeDocument/2006/relationships/queryTable" Target="../queryTables/queryTable514.xml"/><Relationship Id="rId3" Type="http://schemas.openxmlformats.org/officeDocument/2006/relationships/queryTable" Target="../queryTables/queryTable499.xml"/><Relationship Id="rId21" Type="http://schemas.openxmlformats.org/officeDocument/2006/relationships/queryTable" Target="../queryTables/queryTable517.xml"/><Relationship Id="rId7" Type="http://schemas.openxmlformats.org/officeDocument/2006/relationships/queryTable" Target="../queryTables/queryTable503.xml"/><Relationship Id="rId12" Type="http://schemas.openxmlformats.org/officeDocument/2006/relationships/queryTable" Target="../queryTables/queryTable508.xml"/><Relationship Id="rId17" Type="http://schemas.openxmlformats.org/officeDocument/2006/relationships/queryTable" Target="../queryTables/queryTable513.xml"/><Relationship Id="rId2" Type="http://schemas.openxmlformats.org/officeDocument/2006/relationships/queryTable" Target="../queryTables/queryTable498.xml"/><Relationship Id="rId16" Type="http://schemas.openxmlformats.org/officeDocument/2006/relationships/queryTable" Target="../queryTables/queryTable512.xml"/><Relationship Id="rId20" Type="http://schemas.openxmlformats.org/officeDocument/2006/relationships/queryTable" Target="../queryTables/queryTable516.xml"/><Relationship Id="rId1" Type="http://schemas.openxmlformats.org/officeDocument/2006/relationships/queryTable" Target="../queryTables/queryTable497.xml"/><Relationship Id="rId6" Type="http://schemas.openxmlformats.org/officeDocument/2006/relationships/queryTable" Target="../queryTables/queryTable502.xml"/><Relationship Id="rId11" Type="http://schemas.openxmlformats.org/officeDocument/2006/relationships/queryTable" Target="../queryTables/queryTable507.xml"/><Relationship Id="rId5" Type="http://schemas.openxmlformats.org/officeDocument/2006/relationships/queryTable" Target="../queryTables/queryTable501.xml"/><Relationship Id="rId15" Type="http://schemas.openxmlformats.org/officeDocument/2006/relationships/queryTable" Target="../queryTables/queryTable511.xml"/><Relationship Id="rId23" Type="http://schemas.openxmlformats.org/officeDocument/2006/relationships/queryTable" Target="../queryTables/queryTable519.xml"/><Relationship Id="rId10" Type="http://schemas.openxmlformats.org/officeDocument/2006/relationships/queryTable" Target="../queryTables/queryTable506.xml"/><Relationship Id="rId19" Type="http://schemas.openxmlformats.org/officeDocument/2006/relationships/queryTable" Target="../queryTables/queryTable515.xml"/><Relationship Id="rId4" Type="http://schemas.openxmlformats.org/officeDocument/2006/relationships/queryTable" Target="../queryTables/queryTable500.xml"/><Relationship Id="rId9" Type="http://schemas.openxmlformats.org/officeDocument/2006/relationships/queryTable" Target="../queryTables/queryTable505.xml"/><Relationship Id="rId14" Type="http://schemas.openxmlformats.org/officeDocument/2006/relationships/queryTable" Target="../queryTables/queryTable510.xml"/><Relationship Id="rId22" Type="http://schemas.openxmlformats.org/officeDocument/2006/relationships/queryTable" Target="../queryTables/queryTable518.xm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527.xml"/><Relationship Id="rId13" Type="http://schemas.openxmlformats.org/officeDocument/2006/relationships/queryTable" Target="../queryTables/queryTable532.xml"/><Relationship Id="rId3" Type="http://schemas.openxmlformats.org/officeDocument/2006/relationships/queryTable" Target="../queryTables/queryTable522.xml"/><Relationship Id="rId7" Type="http://schemas.openxmlformats.org/officeDocument/2006/relationships/queryTable" Target="../queryTables/queryTable526.xml"/><Relationship Id="rId12" Type="http://schemas.openxmlformats.org/officeDocument/2006/relationships/queryTable" Target="../queryTables/queryTable531.xml"/><Relationship Id="rId17" Type="http://schemas.openxmlformats.org/officeDocument/2006/relationships/queryTable" Target="../queryTables/queryTable536.xml"/><Relationship Id="rId2" Type="http://schemas.openxmlformats.org/officeDocument/2006/relationships/queryTable" Target="../queryTables/queryTable521.xml"/><Relationship Id="rId16" Type="http://schemas.openxmlformats.org/officeDocument/2006/relationships/queryTable" Target="../queryTables/queryTable535.xml"/><Relationship Id="rId1" Type="http://schemas.openxmlformats.org/officeDocument/2006/relationships/queryTable" Target="../queryTables/queryTable520.xml"/><Relationship Id="rId6" Type="http://schemas.openxmlformats.org/officeDocument/2006/relationships/queryTable" Target="../queryTables/queryTable525.xml"/><Relationship Id="rId11" Type="http://schemas.openxmlformats.org/officeDocument/2006/relationships/queryTable" Target="../queryTables/queryTable530.xml"/><Relationship Id="rId5" Type="http://schemas.openxmlformats.org/officeDocument/2006/relationships/queryTable" Target="../queryTables/queryTable524.xml"/><Relationship Id="rId15" Type="http://schemas.openxmlformats.org/officeDocument/2006/relationships/queryTable" Target="../queryTables/queryTable534.xml"/><Relationship Id="rId10" Type="http://schemas.openxmlformats.org/officeDocument/2006/relationships/queryTable" Target="../queryTables/queryTable529.xml"/><Relationship Id="rId4" Type="http://schemas.openxmlformats.org/officeDocument/2006/relationships/queryTable" Target="../queryTables/queryTable523.xml"/><Relationship Id="rId9" Type="http://schemas.openxmlformats.org/officeDocument/2006/relationships/queryTable" Target="../queryTables/queryTable528.xml"/><Relationship Id="rId14" Type="http://schemas.openxmlformats.org/officeDocument/2006/relationships/queryTable" Target="../queryTables/queryTable533.xml"/></Relationships>
</file>

<file path=xl/worksheets/_rels/sheet3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544.xml"/><Relationship Id="rId13" Type="http://schemas.openxmlformats.org/officeDocument/2006/relationships/queryTable" Target="../queryTables/queryTable549.xml"/><Relationship Id="rId18" Type="http://schemas.openxmlformats.org/officeDocument/2006/relationships/queryTable" Target="../queryTables/queryTable554.xml"/><Relationship Id="rId26" Type="http://schemas.openxmlformats.org/officeDocument/2006/relationships/queryTable" Target="../queryTables/queryTable562.xml"/><Relationship Id="rId3" Type="http://schemas.openxmlformats.org/officeDocument/2006/relationships/queryTable" Target="../queryTables/queryTable539.xml"/><Relationship Id="rId21" Type="http://schemas.openxmlformats.org/officeDocument/2006/relationships/queryTable" Target="../queryTables/queryTable557.xml"/><Relationship Id="rId7" Type="http://schemas.openxmlformats.org/officeDocument/2006/relationships/queryTable" Target="../queryTables/queryTable543.xml"/><Relationship Id="rId12" Type="http://schemas.openxmlformats.org/officeDocument/2006/relationships/queryTable" Target="../queryTables/queryTable548.xml"/><Relationship Id="rId17" Type="http://schemas.openxmlformats.org/officeDocument/2006/relationships/queryTable" Target="../queryTables/queryTable553.xml"/><Relationship Id="rId25" Type="http://schemas.openxmlformats.org/officeDocument/2006/relationships/queryTable" Target="../queryTables/queryTable561.xml"/><Relationship Id="rId2" Type="http://schemas.openxmlformats.org/officeDocument/2006/relationships/queryTable" Target="../queryTables/queryTable538.xml"/><Relationship Id="rId16" Type="http://schemas.openxmlformats.org/officeDocument/2006/relationships/queryTable" Target="../queryTables/queryTable552.xml"/><Relationship Id="rId20" Type="http://schemas.openxmlformats.org/officeDocument/2006/relationships/queryTable" Target="../queryTables/queryTable556.xml"/><Relationship Id="rId29" Type="http://schemas.openxmlformats.org/officeDocument/2006/relationships/queryTable" Target="../queryTables/queryTable565.xml"/><Relationship Id="rId1" Type="http://schemas.openxmlformats.org/officeDocument/2006/relationships/queryTable" Target="../queryTables/queryTable537.xml"/><Relationship Id="rId6" Type="http://schemas.openxmlformats.org/officeDocument/2006/relationships/queryTable" Target="../queryTables/queryTable542.xml"/><Relationship Id="rId11" Type="http://schemas.openxmlformats.org/officeDocument/2006/relationships/queryTable" Target="../queryTables/queryTable547.xml"/><Relationship Id="rId24" Type="http://schemas.openxmlformats.org/officeDocument/2006/relationships/queryTable" Target="../queryTables/queryTable560.xml"/><Relationship Id="rId5" Type="http://schemas.openxmlformats.org/officeDocument/2006/relationships/queryTable" Target="../queryTables/queryTable541.xml"/><Relationship Id="rId15" Type="http://schemas.openxmlformats.org/officeDocument/2006/relationships/queryTable" Target="../queryTables/queryTable551.xml"/><Relationship Id="rId23" Type="http://schemas.openxmlformats.org/officeDocument/2006/relationships/queryTable" Target="../queryTables/queryTable559.xml"/><Relationship Id="rId28" Type="http://schemas.openxmlformats.org/officeDocument/2006/relationships/queryTable" Target="../queryTables/queryTable564.xml"/><Relationship Id="rId10" Type="http://schemas.openxmlformats.org/officeDocument/2006/relationships/queryTable" Target="../queryTables/queryTable546.xml"/><Relationship Id="rId19" Type="http://schemas.openxmlformats.org/officeDocument/2006/relationships/queryTable" Target="../queryTables/queryTable555.xml"/><Relationship Id="rId4" Type="http://schemas.openxmlformats.org/officeDocument/2006/relationships/queryTable" Target="../queryTables/queryTable540.xml"/><Relationship Id="rId9" Type="http://schemas.openxmlformats.org/officeDocument/2006/relationships/queryTable" Target="../queryTables/queryTable545.xml"/><Relationship Id="rId14" Type="http://schemas.openxmlformats.org/officeDocument/2006/relationships/queryTable" Target="../queryTables/queryTable550.xml"/><Relationship Id="rId22" Type="http://schemas.openxmlformats.org/officeDocument/2006/relationships/queryTable" Target="../queryTables/queryTable558.xml"/><Relationship Id="rId27" Type="http://schemas.openxmlformats.org/officeDocument/2006/relationships/queryTable" Target="../queryTables/queryTable563.xml"/><Relationship Id="rId30" Type="http://schemas.openxmlformats.org/officeDocument/2006/relationships/queryTable" Target="../queryTables/queryTable566.xml"/></Relationships>
</file>

<file path=xl/worksheets/_rels/sheet3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574.xml"/><Relationship Id="rId13" Type="http://schemas.openxmlformats.org/officeDocument/2006/relationships/queryTable" Target="../queryTables/queryTable579.xml"/><Relationship Id="rId18" Type="http://schemas.openxmlformats.org/officeDocument/2006/relationships/queryTable" Target="../queryTables/queryTable584.xml"/><Relationship Id="rId3" Type="http://schemas.openxmlformats.org/officeDocument/2006/relationships/queryTable" Target="../queryTables/queryTable569.xml"/><Relationship Id="rId21" Type="http://schemas.openxmlformats.org/officeDocument/2006/relationships/queryTable" Target="../queryTables/queryTable587.xml"/><Relationship Id="rId7" Type="http://schemas.openxmlformats.org/officeDocument/2006/relationships/queryTable" Target="../queryTables/queryTable573.xml"/><Relationship Id="rId12" Type="http://schemas.openxmlformats.org/officeDocument/2006/relationships/queryTable" Target="../queryTables/queryTable578.xml"/><Relationship Id="rId17" Type="http://schemas.openxmlformats.org/officeDocument/2006/relationships/queryTable" Target="../queryTables/queryTable583.xml"/><Relationship Id="rId25" Type="http://schemas.openxmlformats.org/officeDocument/2006/relationships/queryTable" Target="../queryTables/queryTable591.xml"/><Relationship Id="rId2" Type="http://schemas.openxmlformats.org/officeDocument/2006/relationships/queryTable" Target="../queryTables/queryTable568.xml"/><Relationship Id="rId16" Type="http://schemas.openxmlformats.org/officeDocument/2006/relationships/queryTable" Target="../queryTables/queryTable582.xml"/><Relationship Id="rId20" Type="http://schemas.openxmlformats.org/officeDocument/2006/relationships/queryTable" Target="../queryTables/queryTable586.xml"/><Relationship Id="rId1" Type="http://schemas.openxmlformats.org/officeDocument/2006/relationships/queryTable" Target="../queryTables/queryTable567.xml"/><Relationship Id="rId6" Type="http://schemas.openxmlformats.org/officeDocument/2006/relationships/queryTable" Target="../queryTables/queryTable572.xml"/><Relationship Id="rId11" Type="http://schemas.openxmlformats.org/officeDocument/2006/relationships/queryTable" Target="../queryTables/queryTable577.xml"/><Relationship Id="rId24" Type="http://schemas.openxmlformats.org/officeDocument/2006/relationships/queryTable" Target="../queryTables/queryTable590.xml"/><Relationship Id="rId5" Type="http://schemas.openxmlformats.org/officeDocument/2006/relationships/queryTable" Target="../queryTables/queryTable571.xml"/><Relationship Id="rId15" Type="http://schemas.openxmlformats.org/officeDocument/2006/relationships/queryTable" Target="../queryTables/queryTable581.xml"/><Relationship Id="rId23" Type="http://schemas.openxmlformats.org/officeDocument/2006/relationships/queryTable" Target="../queryTables/queryTable589.xml"/><Relationship Id="rId10" Type="http://schemas.openxmlformats.org/officeDocument/2006/relationships/queryTable" Target="../queryTables/queryTable576.xml"/><Relationship Id="rId19" Type="http://schemas.openxmlformats.org/officeDocument/2006/relationships/queryTable" Target="../queryTables/queryTable585.xml"/><Relationship Id="rId4" Type="http://schemas.openxmlformats.org/officeDocument/2006/relationships/queryTable" Target="../queryTables/queryTable570.xml"/><Relationship Id="rId9" Type="http://schemas.openxmlformats.org/officeDocument/2006/relationships/queryTable" Target="../queryTables/queryTable575.xml"/><Relationship Id="rId14" Type="http://schemas.openxmlformats.org/officeDocument/2006/relationships/queryTable" Target="../queryTables/queryTable580.xml"/><Relationship Id="rId22" Type="http://schemas.openxmlformats.org/officeDocument/2006/relationships/queryTable" Target="../queryTables/queryTable588.xml"/></Relationships>
</file>

<file path=xl/worksheets/_rels/sheet3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599.xml"/><Relationship Id="rId13" Type="http://schemas.openxmlformats.org/officeDocument/2006/relationships/queryTable" Target="../queryTables/queryTable604.xml"/><Relationship Id="rId18" Type="http://schemas.openxmlformats.org/officeDocument/2006/relationships/queryTable" Target="../queryTables/queryTable609.xml"/><Relationship Id="rId3" Type="http://schemas.openxmlformats.org/officeDocument/2006/relationships/queryTable" Target="../queryTables/queryTable594.xml"/><Relationship Id="rId21" Type="http://schemas.openxmlformats.org/officeDocument/2006/relationships/queryTable" Target="../queryTables/queryTable612.xml"/><Relationship Id="rId7" Type="http://schemas.openxmlformats.org/officeDocument/2006/relationships/queryTable" Target="../queryTables/queryTable598.xml"/><Relationship Id="rId12" Type="http://schemas.openxmlformats.org/officeDocument/2006/relationships/queryTable" Target="../queryTables/queryTable603.xml"/><Relationship Id="rId17" Type="http://schemas.openxmlformats.org/officeDocument/2006/relationships/queryTable" Target="../queryTables/queryTable608.xml"/><Relationship Id="rId25" Type="http://schemas.openxmlformats.org/officeDocument/2006/relationships/queryTable" Target="../queryTables/queryTable616.xml"/><Relationship Id="rId2" Type="http://schemas.openxmlformats.org/officeDocument/2006/relationships/queryTable" Target="../queryTables/queryTable593.xml"/><Relationship Id="rId16" Type="http://schemas.openxmlformats.org/officeDocument/2006/relationships/queryTable" Target="../queryTables/queryTable607.xml"/><Relationship Id="rId20" Type="http://schemas.openxmlformats.org/officeDocument/2006/relationships/queryTable" Target="../queryTables/queryTable611.xml"/><Relationship Id="rId1" Type="http://schemas.openxmlformats.org/officeDocument/2006/relationships/queryTable" Target="../queryTables/queryTable592.xml"/><Relationship Id="rId6" Type="http://schemas.openxmlformats.org/officeDocument/2006/relationships/queryTable" Target="../queryTables/queryTable597.xml"/><Relationship Id="rId11" Type="http://schemas.openxmlformats.org/officeDocument/2006/relationships/queryTable" Target="../queryTables/queryTable602.xml"/><Relationship Id="rId24" Type="http://schemas.openxmlformats.org/officeDocument/2006/relationships/queryTable" Target="../queryTables/queryTable615.xml"/><Relationship Id="rId5" Type="http://schemas.openxmlformats.org/officeDocument/2006/relationships/queryTable" Target="../queryTables/queryTable596.xml"/><Relationship Id="rId15" Type="http://schemas.openxmlformats.org/officeDocument/2006/relationships/queryTable" Target="../queryTables/queryTable606.xml"/><Relationship Id="rId23" Type="http://schemas.openxmlformats.org/officeDocument/2006/relationships/queryTable" Target="../queryTables/queryTable614.xml"/><Relationship Id="rId10" Type="http://schemas.openxmlformats.org/officeDocument/2006/relationships/queryTable" Target="../queryTables/queryTable601.xml"/><Relationship Id="rId19" Type="http://schemas.openxmlformats.org/officeDocument/2006/relationships/queryTable" Target="../queryTables/queryTable610.xml"/><Relationship Id="rId4" Type="http://schemas.openxmlformats.org/officeDocument/2006/relationships/queryTable" Target="../queryTables/queryTable595.xml"/><Relationship Id="rId9" Type="http://schemas.openxmlformats.org/officeDocument/2006/relationships/queryTable" Target="../queryTables/queryTable600.xml"/><Relationship Id="rId14" Type="http://schemas.openxmlformats.org/officeDocument/2006/relationships/queryTable" Target="../queryTables/queryTable605.xml"/><Relationship Id="rId22" Type="http://schemas.openxmlformats.org/officeDocument/2006/relationships/queryTable" Target="../queryTables/queryTable613.xm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24.xml"/><Relationship Id="rId13" Type="http://schemas.openxmlformats.org/officeDocument/2006/relationships/queryTable" Target="../queryTables/queryTable629.xml"/><Relationship Id="rId18" Type="http://schemas.openxmlformats.org/officeDocument/2006/relationships/queryTable" Target="../queryTables/queryTable634.xml"/><Relationship Id="rId3" Type="http://schemas.openxmlformats.org/officeDocument/2006/relationships/queryTable" Target="../queryTables/queryTable619.xml"/><Relationship Id="rId7" Type="http://schemas.openxmlformats.org/officeDocument/2006/relationships/queryTable" Target="../queryTables/queryTable623.xml"/><Relationship Id="rId12" Type="http://schemas.openxmlformats.org/officeDocument/2006/relationships/queryTable" Target="../queryTables/queryTable628.xml"/><Relationship Id="rId17" Type="http://schemas.openxmlformats.org/officeDocument/2006/relationships/queryTable" Target="../queryTables/queryTable633.xml"/><Relationship Id="rId2" Type="http://schemas.openxmlformats.org/officeDocument/2006/relationships/queryTable" Target="../queryTables/queryTable618.xml"/><Relationship Id="rId16" Type="http://schemas.openxmlformats.org/officeDocument/2006/relationships/queryTable" Target="../queryTables/queryTable632.xml"/><Relationship Id="rId1" Type="http://schemas.openxmlformats.org/officeDocument/2006/relationships/queryTable" Target="../queryTables/queryTable617.xml"/><Relationship Id="rId6" Type="http://schemas.openxmlformats.org/officeDocument/2006/relationships/queryTable" Target="../queryTables/queryTable622.xml"/><Relationship Id="rId11" Type="http://schemas.openxmlformats.org/officeDocument/2006/relationships/queryTable" Target="../queryTables/queryTable627.xml"/><Relationship Id="rId5" Type="http://schemas.openxmlformats.org/officeDocument/2006/relationships/queryTable" Target="../queryTables/queryTable621.xml"/><Relationship Id="rId15" Type="http://schemas.openxmlformats.org/officeDocument/2006/relationships/queryTable" Target="../queryTables/queryTable631.xml"/><Relationship Id="rId10" Type="http://schemas.openxmlformats.org/officeDocument/2006/relationships/queryTable" Target="../queryTables/queryTable626.xml"/><Relationship Id="rId19" Type="http://schemas.openxmlformats.org/officeDocument/2006/relationships/queryTable" Target="../queryTables/queryTable635.xml"/><Relationship Id="rId4" Type="http://schemas.openxmlformats.org/officeDocument/2006/relationships/queryTable" Target="../queryTables/queryTable620.xml"/><Relationship Id="rId9" Type="http://schemas.openxmlformats.org/officeDocument/2006/relationships/queryTable" Target="../queryTables/queryTable625.xml"/><Relationship Id="rId14" Type="http://schemas.openxmlformats.org/officeDocument/2006/relationships/queryTable" Target="../queryTables/queryTable630.xml"/></Relationships>
</file>

<file path=xl/worksheets/_rels/sheet40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43.xml"/><Relationship Id="rId13" Type="http://schemas.openxmlformats.org/officeDocument/2006/relationships/queryTable" Target="../queryTables/queryTable648.xml"/><Relationship Id="rId18" Type="http://schemas.openxmlformats.org/officeDocument/2006/relationships/queryTable" Target="../queryTables/queryTable653.xml"/><Relationship Id="rId3" Type="http://schemas.openxmlformats.org/officeDocument/2006/relationships/queryTable" Target="../queryTables/queryTable638.xml"/><Relationship Id="rId7" Type="http://schemas.openxmlformats.org/officeDocument/2006/relationships/queryTable" Target="../queryTables/queryTable642.xml"/><Relationship Id="rId12" Type="http://schemas.openxmlformats.org/officeDocument/2006/relationships/queryTable" Target="../queryTables/queryTable647.xml"/><Relationship Id="rId17" Type="http://schemas.openxmlformats.org/officeDocument/2006/relationships/queryTable" Target="../queryTables/queryTable652.xml"/><Relationship Id="rId2" Type="http://schemas.openxmlformats.org/officeDocument/2006/relationships/queryTable" Target="../queryTables/queryTable637.xml"/><Relationship Id="rId16" Type="http://schemas.openxmlformats.org/officeDocument/2006/relationships/queryTable" Target="../queryTables/queryTable651.xml"/><Relationship Id="rId1" Type="http://schemas.openxmlformats.org/officeDocument/2006/relationships/queryTable" Target="../queryTables/queryTable636.xml"/><Relationship Id="rId6" Type="http://schemas.openxmlformats.org/officeDocument/2006/relationships/queryTable" Target="../queryTables/queryTable641.xml"/><Relationship Id="rId11" Type="http://schemas.openxmlformats.org/officeDocument/2006/relationships/queryTable" Target="../queryTables/queryTable646.xml"/><Relationship Id="rId5" Type="http://schemas.openxmlformats.org/officeDocument/2006/relationships/queryTable" Target="../queryTables/queryTable640.xml"/><Relationship Id="rId15" Type="http://schemas.openxmlformats.org/officeDocument/2006/relationships/queryTable" Target="../queryTables/queryTable650.xml"/><Relationship Id="rId10" Type="http://schemas.openxmlformats.org/officeDocument/2006/relationships/queryTable" Target="../queryTables/queryTable645.xml"/><Relationship Id="rId4" Type="http://schemas.openxmlformats.org/officeDocument/2006/relationships/queryTable" Target="../queryTables/queryTable639.xml"/><Relationship Id="rId9" Type="http://schemas.openxmlformats.org/officeDocument/2006/relationships/queryTable" Target="../queryTables/queryTable644.xml"/><Relationship Id="rId14" Type="http://schemas.openxmlformats.org/officeDocument/2006/relationships/queryTable" Target="../queryTables/queryTable649.xm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61.xml"/><Relationship Id="rId13" Type="http://schemas.openxmlformats.org/officeDocument/2006/relationships/queryTable" Target="../queryTables/queryTable666.xml"/><Relationship Id="rId18" Type="http://schemas.openxmlformats.org/officeDocument/2006/relationships/queryTable" Target="../queryTables/queryTable671.xml"/><Relationship Id="rId3" Type="http://schemas.openxmlformats.org/officeDocument/2006/relationships/queryTable" Target="../queryTables/queryTable656.xml"/><Relationship Id="rId21" Type="http://schemas.openxmlformats.org/officeDocument/2006/relationships/queryTable" Target="../queryTables/queryTable674.xml"/><Relationship Id="rId7" Type="http://schemas.openxmlformats.org/officeDocument/2006/relationships/queryTable" Target="../queryTables/queryTable660.xml"/><Relationship Id="rId12" Type="http://schemas.openxmlformats.org/officeDocument/2006/relationships/queryTable" Target="../queryTables/queryTable665.xml"/><Relationship Id="rId17" Type="http://schemas.openxmlformats.org/officeDocument/2006/relationships/queryTable" Target="../queryTables/queryTable670.xml"/><Relationship Id="rId2" Type="http://schemas.openxmlformats.org/officeDocument/2006/relationships/queryTable" Target="../queryTables/queryTable655.xml"/><Relationship Id="rId16" Type="http://schemas.openxmlformats.org/officeDocument/2006/relationships/queryTable" Target="../queryTables/queryTable669.xml"/><Relationship Id="rId20" Type="http://schemas.openxmlformats.org/officeDocument/2006/relationships/queryTable" Target="../queryTables/queryTable673.xml"/><Relationship Id="rId1" Type="http://schemas.openxmlformats.org/officeDocument/2006/relationships/queryTable" Target="../queryTables/queryTable654.xml"/><Relationship Id="rId6" Type="http://schemas.openxmlformats.org/officeDocument/2006/relationships/queryTable" Target="../queryTables/queryTable659.xml"/><Relationship Id="rId11" Type="http://schemas.openxmlformats.org/officeDocument/2006/relationships/queryTable" Target="../queryTables/queryTable664.xml"/><Relationship Id="rId5" Type="http://schemas.openxmlformats.org/officeDocument/2006/relationships/queryTable" Target="../queryTables/queryTable658.xml"/><Relationship Id="rId15" Type="http://schemas.openxmlformats.org/officeDocument/2006/relationships/queryTable" Target="../queryTables/queryTable668.xml"/><Relationship Id="rId10" Type="http://schemas.openxmlformats.org/officeDocument/2006/relationships/queryTable" Target="../queryTables/queryTable663.xml"/><Relationship Id="rId19" Type="http://schemas.openxmlformats.org/officeDocument/2006/relationships/queryTable" Target="../queryTables/queryTable672.xml"/><Relationship Id="rId4" Type="http://schemas.openxmlformats.org/officeDocument/2006/relationships/queryTable" Target="../queryTables/queryTable657.xml"/><Relationship Id="rId9" Type="http://schemas.openxmlformats.org/officeDocument/2006/relationships/queryTable" Target="../queryTables/queryTable662.xml"/><Relationship Id="rId14" Type="http://schemas.openxmlformats.org/officeDocument/2006/relationships/queryTable" Target="../queryTables/queryTable667.xml"/><Relationship Id="rId22" Type="http://schemas.openxmlformats.org/officeDocument/2006/relationships/queryTable" Target="../queryTables/queryTable675.xm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83.xml"/><Relationship Id="rId13" Type="http://schemas.openxmlformats.org/officeDocument/2006/relationships/queryTable" Target="../queryTables/queryTable688.xml"/><Relationship Id="rId18" Type="http://schemas.openxmlformats.org/officeDocument/2006/relationships/queryTable" Target="../queryTables/queryTable693.xml"/><Relationship Id="rId3" Type="http://schemas.openxmlformats.org/officeDocument/2006/relationships/queryTable" Target="../queryTables/queryTable678.xml"/><Relationship Id="rId7" Type="http://schemas.openxmlformats.org/officeDocument/2006/relationships/queryTable" Target="../queryTables/queryTable682.xml"/><Relationship Id="rId12" Type="http://schemas.openxmlformats.org/officeDocument/2006/relationships/queryTable" Target="../queryTables/queryTable687.xml"/><Relationship Id="rId17" Type="http://schemas.openxmlformats.org/officeDocument/2006/relationships/queryTable" Target="../queryTables/queryTable692.xml"/><Relationship Id="rId2" Type="http://schemas.openxmlformats.org/officeDocument/2006/relationships/queryTable" Target="../queryTables/queryTable677.xml"/><Relationship Id="rId16" Type="http://schemas.openxmlformats.org/officeDocument/2006/relationships/queryTable" Target="../queryTables/queryTable691.xml"/><Relationship Id="rId1" Type="http://schemas.openxmlformats.org/officeDocument/2006/relationships/queryTable" Target="../queryTables/queryTable676.xml"/><Relationship Id="rId6" Type="http://schemas.openxmlformats.org/officeDocument/2006/relationships/queryTable" Target="../queryTables/queryTable681.xml"/><Relationship Id="rId11" Type="http://schemas.openxmlformats.org/officeDocument/2006/relationships/queryTable" Target="../queryTables/queryTable686.xml"/><Relationship Id="rId5" Type="http://schemas.openxmlformats.org/officeDocument/2006/relationships/queryTable" Target="../queryTables/queryTable680.xml"/><Relationship Id="rId15" Type="http://schemas.openxmlformats.org/officeDocument/2006/relationships/queryTable" Target="../queryTables/queryTable690.xml"/><Relationship Id="rId10" Type="http://schemas.openxmlformats.org/officeDocument/2006/relationships/queryTable" Target="../queryTables/queryTable685.xml"/><Relationship Id="rId4" Type="http://schemas.openxmlformats.org/officeDocument/2006/relationships/queryTable" Target="../queryTables/queryTable679.xml"/><Relationship Id="rId9" Type="http://schemas.openxmlformats.org/officeDocument/2006/relationships/queryTable" Target="../queryTables/queryTable684.xml"/><Relationship Id="rId14" Type="http://schemas.openxmlformats.org/officeDocument/2006/relationships/queryTable" Target="../queryTables/queryTable689.xm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01.xml"/><Relationship Id="rId13" Type="http://schemas.openxmlformats.org/officeDocument/2006/relationships/queryTable" Target="../queryTables/queryTable706.xml"/><Relationship Id="rId3" Type="http://schemas.openxmlformats.org/officeDocument/2006/relationships/queryTable" Target="../queryTables/queryTable696.xml"/><Relationship Id="rId7" Type="http://schemas.openxmlformats.org/officeDocument/2006/relationships/queryTable" Target="../queryTables/queryTable700.xml"/><Relationship Id="rId12" Type="http://schemas.openxmlformats.org/officeDocument/2006/relationships/queryTable" Target="../queryTables/queryTable705.xml"/><Relationship Id="rId2" Type="http://schemas.openxmlformats.org/officeDocument/2006/relationships/queryTable" Target="../queryTables/queryTable695.xml"/><Relationship Id="rId1" Type="http://schemas.openxmlformats.org/officeDocument/2006/relationships/queryTable" Target="../queryTables/queryTable694.xml"/><Relationship Id="rId6" Type="http://schemas.openxmlformats.org/officeDocument/2006/relationships/queryTable" Target="../queryTables/queryTable699.xml"/><Relationship Id="rId11" Type="http://schemas.openxmlformats.org/officeDocument/2006/relationships/queryTable" Target="../queryTables/queryTable704.xml"/><Relationship Id="rId5" Type="http://schemas.openxmlformats.org/officeDocument/2006/relationships/queryTable" Target="../queryTables/queryTable698.xml"/><Relationship Id="rId15" Type="http://schemas.openxmlformats.org/officeDocument/2006/relationships/queryTable" Target="../queryTables/queryTable708.xml"/><Relationship Id="rId10" Type="http://schemas.openxmlformats.org/officeDocument/2006/relationships/queryTable" Target="../queryTables/queryTable703.xml"/><Relationship Id="rId4" Type="http://schemas.openxmlformats.org/officeDocument/2006/relationships/queryTable" Target="../queryTables/queryTable697.xml"/><Relationship Id="rId9" Type="http://schemas.openxmlformats.org/officeDocument/2006/relationships/queryTable" Target="../queryTables/queryTable702.xml"/><Relationship Id="rId14" Type="http://schemas.openxmlformats.org/officeDocument/2006/relationships/queryTable" Target="../queryTables/queryTable707.xml"/></Relationships>
</file>

<file path=xl/worksheets/_rels/sheet44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16.xml"/><Relationship Id="rId13" Type="http://schemas.openxmlformats.org/officeDocument/2006/relationships/queryTable" Target="../queryTables/queryTable721.xml"/><Relationship Id="rId18" Type="http://schemas.openxmlformats.org/officeDocument/2006/relationships/queryTable" Target="../queryTables/queryTable726.xml"/><Relationship Id="rId3" Type="http://schemas.openxmlformats.org/officeDocument/2006/relationships/queryTable" Target="../queryTables/queryTable711.xml"/><Relationship Id="rId21" Type="http://schemas.openxmlformats.org/officeDocument/2006/relationships/queryTable" Target="../queryTables/queryTable729.xml"/><Relationship Id="rId7" Type="http://schemas.openxmlformats.org/officeDocument/2006/relationships/queryTable" Target="../queryTables/queryTable715.xml"/><Relationship Id="rId12" Type="http://schemas.openxmlformats.org/officeDocument/2006/relationships/queryTable" Target="../queryTables/queryTable720.xml"/><Relationship Id="rId17" Type="http://schemas.openxmlformats.org/officeDocument/2006/relationships/queryTable" Target="../queryTables/queryTable725.xml"/><Relationship Id="rId2" Type="http://schemas.openxmlformats.org/officeDocument/2006/relationships/queryTable" Target="../queryTables/queryTable710.xml"/><Relationship Id="rId16" Type="http://schemas.openxmlformats.org/officeDocument/2006/relationships/queryTable" Target="../queryTables/queryTable724.xml"/><Relationship Id="rId20" Type="http://schemas.openxmlformats.org/officeDocument/2006/relationships/queryTable" Target="../queryTables/queryTable728.xml"/><Relationship Id="rId1" Type="http://schemas.openxmlformats.org/officeDocument/2006/relationships/queryTable" Target="../queryTables/queryTable709.xml"/><Relationship Id="rId6" Type="http://schemas.openxmlformats.org/officeDocument/2006/relationships/queryTable" Target="../queryTables/queryTable714.xml"/><Relationship Id="rId11" Type="http://schemas.openxmlformats.org/officeDocument/2006/relationships/queryTable" Target="../queryTables/queryTable719.xml"/><Relationship Id="rId5" Type="http://schemas.openxmlformats.org/officeDocument/2006/relationships/queryTable" Target="../queryTables/queryTable713.xml"/><Relationship Id="rId15" Type="http://schemas.openxmlformats.org/officeDocument/2006/relationships/queryTable" Target="../queryTables/queryTable723.xml"/><Relationship Id="rId23" Type="http://schemas.openxmlformats.org/officeDocument/2006/relationships/queryTable" Target="../queryTables/queryTable731.xml"/><Relationship Id="rId10" Type="http://schemas.openxmlformats.org/officeDocument/2006/relationships/queryTable" Target="../queryTables/queryTable718.xml"/><Relationship Id="rId19" Type="http://schemas.openxmlformats.org/officeDocument/2006/relationships/queryTable" Target="../queryTables/queryTable727.xml"/><Relationship Id="rId4" Type="http://schemas.openxmlformats.org/officeDocument/2006/relationships/queryTable" Target="../queryTables/queryTable712.xml"/><Relationship Id="rId9" Type="http://schemas.openxmlformats.org/officeDocument/2006/relationships/queryTable" Target="../queryTables/queryTable717.xml"/><Relationship Id="rId14" Type="http://schemas.openxmlformats.org/officeDocument/2006/relationships/queryTable" Target="../queryTables/queryTable722.xml"/><Relationship Id="rId22" Type="http://schemas.openxmlformats.org/officeDocument/2006/relationships/queryTable" Target="../queryTables/queryTable730.xm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39.xml"/><Relationship Id="rId13" Type="http://schemas.openxmlformats.org/officeDocument/2006/relationships/queryTable" Target="../queryTables/queryTable744.xml"/><Relationship Id="rId3" Type="http://schemas.openxmlformats.org/officeDocument/2006/relationships/queryTable" Target="../queryTables/queryTable734.xml"/><Relationship Id="rId7" Type="http://schemas.openxmlformats.org/officeDocument/2006/relationships/queryTable" Target="../queryTables/queryTable738.xml"/><Relationship Id="rId12" Type="http://schemas.openxmlformats.org/officeDocument/2006/relationships/queryTable" Target="../queryTables/queryTable743.xml"/><Relationship Id="rId2" Type="http://schemas.openxmlformats.org/officeDocument/2006/relationships/queryTable" Target="../queryTables/queryTable733.xml"/><Relationship Id="rId16" Type="http://schemas.openxmlformats.org/officeDocument/2006/relationships/queryTable" Target="../queryTables/queryTable747.xml"/><Relationship Id="rId1" Type="http://schemas.openxmlformats.org/officeDocument/2006/relationships/queryTable" Target="../queryTables/queryTable732.xml"/><Relationship Id="rId6" Type="http://schemas.openxmlformats.org/officeDocument/2006/relationships/queryTable" Target="../queryTables/queryTable737.xml"/><Relationship Id="rId11" Type="http://schemas.openxmlformats.org/officeDocument/2006/relationships/queryTable" Target="../queryTables/queryTable742.xml"/><Relationship Id="rId5" Type="http://schemas.openxmlformats.org/officeDocument/2006/relationships/queryTable" Target="../queryTables/queryTable736.xml"/><Relationship Id="rId15" Type="http://schemas.openxmlformats.org/officeDocument/2006/relationships/queryTable" Target="../queryTables/queryTable746.xml"/><Relationship Id="rId10" Type="http://schemas.openxmlformats.org/officeDocument/2006/relationships/queryTable" Target="../queryTables/queryTable741.xml"/><Relationship Id="rId4" Type="http://schemas.openxmlformats.org/officeDocument/2006/relationships/queryTable" Target="../queryTables/queryTable735.xml"/><Relationship Id="rId9" Type="http://schemas.openxmlformats.org/officeDocument/2006/relationships/queryTable" Target="../queryTables/queryTable740.xml"/><Relationship Id="rId14" Type="http://schemas.openxmlformats.org/officeDocument/2006/relationships/queryTable" Target="../queryTables/queryTable745.xml"/></Relationships>
</file>

<file path=xl/worksheets/_rels/sheet4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55.xml"/><Relationship Id="rId13" Type="http://schemas.openxmlformats.org/officeDocument/2006/relationships/queryTable" Target="../queryTables/queryTable760.xml"/><Relationship Id="rId3" Type="http://schemas.openxmlformats.org/officeDocument/2006/relationships/queryTable" Target="../queryTables/queryTable750.xml"/><Relationship Id="rId7" Type="http://schemas.openxmlformats.org/officeDocument/2006/relationships/queryTable" Target="../queryTables/queryTable754.xml"/><Relationship Id="rId12" Type="http://schemas.openxmlformats.org/officeDocument/2006/relationships/queryTable" Target="../queryTables/queryTable759.xml"/><Relationship Id="rId17" Type="http://schemas.openxmlformats.org/officeDocument/2006/relationships/queryTable" Target="../queryTables/queryTable764.xml"/><Relationship Id="rId2" Type="http://schemas.openxmlformats.org/officeDocument/2006/relationships/queryTable" Target="../queryTables/queryTable749.xml"/><Relationship Id="rId16" Type="http://schemas.openxmlformats.org/officeDocument/2006/relationships/queryTable" Target="../queryTables/queryTable763.xml"/><Relationship Id="rId1" Type="http://schemas.openxmlformats.org/officeDocument/2006/relationships/queryTable" Target="../queryTables/queryTable748.xml"/><Relationship Id="rId6" Type="http://schemas.openxmlformats.org/officeDocument/2006/relationships/queryTable" Target="../queryTables/queryTable753.xml"/><Relationship Id="rId11" Type="http://schemas.openxmlformats.org/officeDocument/2006/relationships/queryTable" Target="../queryTables/queryTable758.xml"/><Relationship Id="rId5" Type="http://schemas.openxmlformats.org/officeDocument/2006/relationships/queryTable" Target="../queryTables/queryTable752.xml"/><Relationship Id="rId15" Type="http://schemas.openxmlformats.org/officeDocument/2006/relationships/queryTable" Target="../queryTables/queryTable762.xml"/><Relationship Id="rId10" Type="http://schemas.openxmlformats.org/officeDocument/2006/relationships/queryTable" Target="../queryTables/queryTable757.xml"/><Relationship Id="rId4" Type="http://schemas.openxmlformats.org/officeDocument/2006/relationships/queryTable" Target="../queryTables/queryTable751.xml"/><Relationship Id="rId9" Type="http://schemas.openxmlformats.org/officeDocument/2006/relationships/queryTable" Target="../queryTables/queryTable756.xml"/><Relationship Id="rId14" Type="http://schemas.openxmlformats.org/officeDocument/2006/relationships/queryTable" Target="../queryTables/queryTable761.xml"/></Relationships>
</file>

<file path=xl/worksheets/_rels/sheet4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72.xml"/><Relationship Id="rId3" Type="http://schemas.openxmlformats.org/officeDocument/2006/relationships/queryTable" Target="../queryTables/queryTable767.xml"/><Relationship Id="rId7" Type="http://schemas.openxmlformats.org/officeDocument/2006/relationships/queryTable" Target="../queryTables/queryTable771.xml"/><Relationship Id="rId2" Type="http://schemas.openxmlformats.org/officeDocument/2006/relationships/queryTable" Target="../queryTables/queryTable766.xml"/><Relationship Id="rId1" Type="http://schemas.openxmlformats.org/officeDocument/2006/relationships/queryTable" Target="../queryTables/queryTable765.xml"/><Relationship Id="rId6" Type="http://schemas.openxmlformats.org/officeDocument/2006/relationships/queryTable" Target="../queryTables/queryTable770.xml"/><Relationship Id="rId5" Type="http://schemas.openxmlformats.org/officeDocument/2006/relationships/queryTable" Target="../queryTables/queryTable769.xml"/><Relationship Id="rId4" Type="http://schemas.openxmlformats.org/officeDocument/2006/relationships/queryTable" Target="../queryTables/queryTable768.xml"/><Relationship Id="rId9" Type="http://schemas.openxmlformats.org/officeDocument/2006/relationships/queryTable" Target="../queryTables/queryTable773.xm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81.xml"/><Relationship Id="rId13" Type="http://schemas.openxmlformats.org/officeDocument/2006/relationships/queryTable" Target="../queryTables/queryTable786.xml"/><Relationship Id="rId3" Type="http://schemas.openxmlformats.org/officeDocument/2006/relationships/queryTable" Target="../queryTables/queryTable776.xml"/><Relationship Id="rId7" Type="http://schemas.openxmlformats.org/officeDocument/2006/relationships/queryTable" Target="../queryTables/queryTable780.xml"/><Relationship Id="rId12" Type="http://schemas.openxmlformats.org/officeDocument/2006/relationships/queryTable" Target="../queryTables/queryTable785.xml"/><Relationship Id="rId2" Type="http://schemas.openxmlformats.org/officeDocument/2006/relationships/queryTable" Target="../queryTables/queryTable775.xml"/><Relationship Id="rId1" Type="http://schemas.openxmlformats.org/officeDocument/2006/relationships/queryTable" Target="../queryTables/queryTable774.xml"/><Relationship Id="rId6" Type="http://schemas.openxmlformats.org/officeDocument/2006/relationships/queryTable" Target="../queryTables/queryTable779.xml"/><Relationship Id="rId11" Type="http://schemas.openxmlformats.org/officeDocument/2006/relationships/queryTable" Target="../queryTables/queryTable784.xml"/><Relationship Id="rId5" Type="http://schemas.openxmlformats.org/officeDocument/2006/relationships/queryTable" Target="../queryTables/queryTable778.xml"/><Relationship Id="rId10" Type="http://schemas.openxmlformats.org/officeDocument/2006/relationships/queryTable" Target="../queryTables/queryTable783.xml"/><Relationship Id="rId4" Type="http://schemas.openxmlformats.org/officeDocument/2006/relationships/queryTable" Target="../queryTables/queryTable777.xml"/><Relationship Id="rId9" Type="http://schemas.openxmlformats.org/officeDocument/2006/relationships/queryTable" Target="../queryTables/queryTable782.xml"/><Relationship Id="rId14" Type="http://schemas.openxmlformats.org/officeDocument/2006/relationships/queryTable" Target="../queryTables/queryTable787.xm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95.xml"/><Relationship Id="rId13" Type="http://schemas.openxmlformats.org/officeDocument/2006/relationships/queryTable" Target="../queryTables/queryTable800.xml"/><Relationship Id="rId18" Type="http://schemas.openxmlformats.org/officeDocument/2006/relationships/queryTable" Target="../queryTables/queryTable805.xml"/><Relationship Id="rId26" Type="http://schemas.openxmlformats.org/officeDocument/2006/relationships/queryTable" Target="../queryTables/queryTable813.xml"/><Relationship Id="rId3" Type="http://schemas.openxmlformats.org/officeDocument/2006/relationships/queryTable" Target="../queryTables/queryTable790.xml"/><Relationship Id="rId21" Type="http://schemas.openxmlformats.org/officeDocument/2006/relationships/queryTable" Target="../queryTables/queryTable808.xml"/><Relationship Id="rId7" Type="http://schemas.openxmlformats.org/officeDocument/2006/relationships/queryTable" Target="../queryTables/queryTable794.xml"/><Relationship Id="rId12" Type="http://schemas.openxmlformats.org/officeDocument/2006/relationships/queryTable" Target="../queryTables/queryTable799.xml"/><Relationship Id="rId17" Type="http://schemas.openxmlformats.org/officeDocument/2006/relationships/queryTable" Target="../queryTables/queryTable804.xml"/><Relationship Id="rId25" Type="http://schemas.openxmlformats.org/officeDocument/2006/relationships/queryTable" Target="../queryTables/queryTable812.xml"/><Relationship Id="rId2" Type="http://schemas.openxmlformats.org/officeDocument/2006/relationships/queryTable" Target="../queryTables/queryTable789.xml"/><Relationship Id="rId16" Type="http://schemas.openxmlformats.org/officeDocument/2006/relationships/queryTable" Target="../queryTables/queryTable803.xml"/><Relationship Id="rId20" Type="http://schemas.openxmlformats.org/officeDocument/2006/relationships/queryTable" Target="../queryTables/queryTable807.xml"/><Relationship Id="rId1" Type="http://schemas.openxmlformats.org/officeDocument/2006/relationships/queryTable" Target="../queryTables/queryTable788.xml"/><Relationship Id="rId6" Type="http://schemas.openxmlformats.org/officeDocument/2006/relationships/queryTable" Target="../queryTables/queryTable793.xml"/><Relationship Id="rId11" Type="http://schemas.openxmlformats.org/officeDocument/2006/relationships/queryTable" Target="../queryTables/queryTable798.xml"/><Relationship Id="rId24" Type="http://schemas.openxmlformats.org/officeDocument/2006/relationships/queryTable" Target="../queryTables/queryTable811.xml"/><Relationship Id="rId5" Type="http://schemas.openxmlformats.org/officeDocument/2006/relationships/queryTable" Target="../queryTables/queryTable792.xml"/><Relationship Id="rId15" Type="http://schemas.openxmlformats.org/officeDocument/2006/relationships/queryTable" Target="../queryTables/queryTable802.xml"/><Relationship Id="rId23" Type="http://schemas.openxmlformats.org/officeDocument/2006/relationships/queryTable" Target="../queryTables/queryTable810.xml"/><Relationship Id="rId10" Type="http://schemas.openxmlformats.org/officeDocument/2006/relationships/queryTable" Target="../queryTables/queryTable797.xml"/><Relationship Id="rId19" Type="http://schemas.openxmlformats.org/officeDocument/2006/relationships/queryTable" Target="../queryTables/queryTable806.xml"/><Relationship Id="rId4" Type="http://schemas.openxmlformats.org/officeDocument/2006/relationships/queryTable" Target="../queryTables/queryTable791.xml"/><Relationship Id="rId9" Type="http://schemas.openxmlformats.org/officeDocument/2006/relationships/queryTable" Target="../queryTables/queryTable796.xml"/><Relationship Id="rId14" Type="http://schemas.openxmlformats.org/officeDocument/2006/relationships/queryTable" Target="../queryTables/queryTable801.xml"/><Relationship Id="rId22" Type="http://schemas.openxmlformats.org/officeDocument/2006/relationships/queryTable" Target="../queryTables/queryTable809.xm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21.xml"/><Relationship Id="rId13" Type="http://schemas.openxmlformats.org/officeDocument/2006/relationships/queryTable" Target="../queryTables/queryTable826.xml"/><Relationship Id="rId18" Type="http://schemas.openxmlformats.org/officeDocument/2006/relationships/queryTable" Target="../queryTables/queryTable831.xml"/><Relationship Id="rId26" Type="http://schemas.openxmlformats.org/officeDocument/2006/relationships/queryTable" Target="../queryTables/queryTable839.xml"/><Relationship Id="rId3" Type="http://schemas.openxmlformats.org/officeDocument/2006/relationships/queryTable" Target="../queryTables/queryTable816.xml"/><Relationship Id="rId21" Type="http://schemas.openxmlformats.org/officeDocument/2006/relationships/queryTable" Target="../queryTables/queryTable834.xml"/><Relationship Id="rId7" Type="http://schemas.openxmlformats.org/officeDocument/2006/relationships/queryTable" Target="../queryTables/queryTable820.xml"/><Relationship Id="rId12" Type="http://schemas.openxmlformats.org/officeDocument/2006/relationships/queryTable" Target="../queryTables/queryTable825.xml"/><Relationship Id="rId17" Type="http://schemas.openxmlformats.org/officeDocument/2006/relationships/queryTable" Target="../queryTables/queryTable830.xml"/><Relationship Id="rId25" Type="http://schemas.openxmlformats.org/officeDocument/2006/relationships/queryTable" Target="../queryTables/queryTable838.xml"/><Relationship Id="rId2" Type="http://schemas.openxmlformats.org/officeDocument/2006/relationships/queryTable" Target="../queryTables/queryTable815.xml"/><Relationship Id="rId16" Type="http://schemas.openxmlformats.org/officeDocument/2006/relationships/queryTable" Target="../queryTables/queryTable829.xml"/><Relationship Id="rId20" Type="http://schemas.openxmlformats.org/officeDocument/2006/relationships/queryTable" Target="../queryTables/queryTable833.xml"/><Relationship Id="rId29" Type="http://schemas.openxmlformats.org/officeDocument/2006/relationships/queryTable" Target="../queryTables/queryTable842.xml"/><Relationship Id="rId1" Type="http://schemas.openxmlformats.org/officeDocument/2006/relationships/queryTable" Target="../queryTables/queryTable814.xml"/><Relationship Id="rId6" Type="http://schemas.openxmlformats.org/officeDocument/2006/relationships/queryTable" Target="../queryTables/queryTable819.xml"/><Relationship Id="rId11" Type="http://schemas.openxmlformats.org/officeDocument/2006/relationships/queryTable" Target="../queryTables/queryTable824.xml"/><Relationship Id="rId24" Type="http://schemas.openxmlformats.org/officeDocument/2006/relationships/queryTable" Target="../queryTables/queryTable837.xml"/><Relationship Id="rId5" Type="http://schemas.openxmlformats.org/officeDocument/2006/relationships/queryTable" Target="../queryTables/queryTable818.xml"/><Relationship Id="rId15" Type="http://schemas.openxmlformats.org/officeDocument/2006/relationships/queryTable" Target="../queryTables/queryTable828.xml"/><Relationship Id="rId23" Type="http://schemas.openxmlformats.org/officeDocument/2006/relationships/queryTable" Target="../queryTables/queryTable836.xml"/><Relationship Id="rId28" Type="http://schemas.openxmlformats.org/officeDocument/2006/relationships/queryTable" Target="../queryTables/queryTable841.xml"/><Relationship Id="rId10" Type="http://schemas.openxmlformats.org/officeDocument/2006/relationships/queryTable" Target="../queryTables/queryTable823.xml"/><Relationship Id="rId19" Type="http://schemas.openxmlformats.org/officeDocument/2006/relationships/queryTable" Target="../queryTables/queryTable832.xml"/><Relationship Id="rId4" Type="http://schemas.openxmlformats.org/officeDocument/2006/relationships/queryTable" Target="../queryTables/queryTable817.xml"/><Relationship Id="rId9" Type="http://schemas.openxmlformats.org/officeDocument/2006/relationships/queryTable" Target="../queryTables/queryTable822.xml"/><Relationship Id="rId14" Type="http://schemas.openxmlformats.org/officeDocument/2006/relationships/queryTable" Target="../queryTables/queryTable827.xml"/><Relationship Id="rId22" Type="http://schemas.openxmlformats.org/officeDocument/2006/relationships/queryTable" Target="../queryTables/queryTable835.xml"/><Relationship Id="rId27" Type="http://schemas.openxmlformats.org/officeDocument/2006/relationships/queryTable" Target="../queryTables/queryTable840.xml"/></Relationships>
</file>

<file path=xl/worksheets/_rels/sheet5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50.xml"/><Relationship Id="rId13" Type="http://schemas.openxmlformats.org/officeDocument/2006/relationships/queryTable" Target="../queryTables/queryTable855.xml"/><Relationship Id="rId3" Type="http://schemas.openxmlformats.org/officeDocument/2006/relationships/queryTable" Target="../queryTables/queryTable845.xml"/><Relationship Id="rId7" Type="http://schemas.openxmlformats.org/officeDocument/2006/relationships/queryTable" Target="../queryTables/queryTable849.xml"/><Relationship Id="rId12" Type="http://schemas.openxmlformats.org/officeDocument/2006/relationships/queryTable" Target="../queryTables/queryTable854.xml"/><Relationship Id="rId2" Type="http://schemas.openxmlformats.org/officeDocument/2006/relationships/queryTable" Target="../queryTables/queryTable844.xml"/><Relationship Id="rId16" Type="http://schemas.openxmlformats.org/officeDocument/2006/relationships/queryTable" Target="../queryTables/queryTable858.xml"/><Relationship Id="rId1" Type="http://schemas.openxmlformats.org/officeDocument/2006/relationships/queryTable" Target="../queryTables/queryTable843.xml"/><Relationship Id="rId6" Type="http://schemas.openxmlformats.org/officeDocument/2006/relationships/queryTable" Target="../queryTables/queryTable848.xml"/><Relationship Id="rId11" Type="http://schemas.openxmlformats.org/officeDocument/2006/relationships/queryTable" Target="../queryTables/queryTable853.xml"/><Relationship Id="rId5" Type="http://schemas.openxmlformats.org/officeDocument/2006/relationships/queryTable" Target="../queryTables/queryTable847.xml"/><Relationship Id="rId15" Type="http://schemas.openxmlformats.org/officeDocument/2006/relationships/queryTable" Target="../queryTables/queryTable857.xml"/><Relationship Id="rId10" Type="http://schemas.openxmlformats.org/officeDocument/2006/relationships/queryTable" Target="../queryTables/queryTable852.xml"/><Relationship Id="rId4" Type="http://schemas.openxmlformats.org/officeDocument/2006/relationships/queryTable" Target="../queryTables/queryTable846.xml"/><Relationship Id="rId9" Type="http://schemas.openxmlformats.org/officeDocument/2006/relationships/queryTable" Target="../queryTables/queryTable851.xml"/><Relationship Id="rId14" Type="http://schemas.openxmlformats.org/officeDocument/2006/relationships/queryTable" Target="../queryTables/queryTable856.xml"/></Relationships>
</file>

<file path=xl/worksheets/_rels/sheet5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66.xml"/><Relationship Id="rId13" Type="http://schemas.openxmlformats.org/officeDocument/2006/relationships/queryTable" Target="../queryTables/queryTable871.xml"/><Relationship Id="rId18" Type="http://schemas.openxmlformats.org/officeDocument/2006/relationships/queryTable" Target="../queryTables/queryTable876.xml"/><Relationship Id="rId3" Type="http://schemas.openxmlformats.org/officeDocument/2006/relationships/queryTable" Target="../queryTables/queryTable861.xml"/><Relationship Id="rId7" Type="http://schemas.openxmlformats.org/officeDocument/2006/relationships/queryTable" Target="../queryTables/queryTable865.xml"/><Relationship Id="rId12" Type="http://schemas.openxmlformats.org/officeDocument/2006/relationships/queryTable" Target="../queryTables/queryTable870.xml"/><Relationship Id="rId17" Type="http://schemas.openxmlformats.org/officeDocument/2006/relationships/queryTable" Target="../queryTables/queryTable875.xml"/><Relationship Id="rId2" Type="http://schemas.openxmlformats.org/officeDocument/2006/relationships/queryTable" Target="../queryTables/queryTable860.xml"/><Relationship Id="rId16" Type="http://schemas.openxmlformats.org/officeDocument/2006/relationships/queryTable" Target="../queryTables/queryTable874.xml"/><Relationship Id="rId20" Type="http://schemas.openxmlformats.org/officeDocument/2006/relationships/queryTable" Target="../queryTables/queryTable878.xml"/><Relationship Id="rId1" Type="http://schemas.openxmlformats.org/officeDocument/2006/relationships/queryTable" Target="../queryTables/queryTable859.xml"/><Relationship Id="rId6" Type="http://schemas.openxmlformats.org/officeDocument/2006/relationships/queryTable" Target="../queryTables/queryTable864.xml"/><Relationship Id="rId11" Type="http://schemas.openxmlformats.org/officeDocument/2006/relationships/queryTable" Target="../queryTables/queryTable869.xml"/><Relationship Id="rId5" Type="http://schemas.openxmlformats.org/officeDocument/2006/relationships/queryTable" Target="../queryTables/queryTable863.xml"/><Relationship Id="rId15" Type="http://schemas.openxmlformats.org/officeDocument/2006/relationships/queryTable" Target="../queryTables/queryTable873.xml"/><Relationship Id="rId10" Type="http://schemas.openxmlformats.org/officeDocument/2006/relationships/queryTable" Target="../queryTables/queryTable868.xml"/><Relationship Id="rId19" Type="http://schemas.openxmlformats.org/officeDocument/2006/relationships/queryTable" Target="../queryTables/queryTable877.xml"/><Relationship Id="rId4" Type="http://schemas.openxmlformats.org/officeDocument/2006/relationships/queryTable" Target="../queryTables/queryTable862.xml"/><Relationship Id="rId9" Type="http://schemas.openxmlformats.org/officeDocument/2006/relationships/queryTable" Target="../queryTables/queryTable867.xml"/><Relationship Id="rId14" Type="http://schemas.openxmlformats.org/officeDocument/2006/relationships/queryTable" Target="../queryTables/queryTable872.xml"/></Relationships>
</file>

<file path=xl/worksheets/_rels/sheet5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86.xml"/><Relationship Id="rId13" Type="http://schemas.openxmlformats.org/officeDocument/2006/relationships/queryTable" Target="../queryTables/queryTable891.xml"/><Relationship Id="rId3" Type="http://schemas.openxmlformats.org/officeDocument/2006/relationships/queryTable" Target="../queryTables/queryTable881.xml"/><Relationship Id="rId7" Type="http://schemas.openxmlformats.org/officeDocument/2006/relationships/queryTable" Target="../queryTables/queryTable885.xml"/><Relationship Id="rId12" Type="http://schemas.openxmlformats.org/officeDocument/2006/relationships/queryTable" Target="../queryTables/queryTable890.xml"/><Relationship Id="rId2" Type="http://schemas.openxmlformats.org/officeDocument/2006/relationships/queryTable" Target="../queryTables/queryTable880.xml"/><Relationship Id="rId1" Type="http://schemas.openxmlformats.org/officeDocument/2006/relationships/queryTable" Target="../queryTables/queryTable879.xml"/><Relationship Id="rId6" Type="http://schemas.openxmlformats.org/officeDocument/2006/relationships/queryTable" Target="../queryTables/queryTable884.xml"/><Relationship Id="rId11" Type="http://schemas.openxmlformats.org/officeDocument/2006/relationships/queryTable" Target="../queryTables/queryTable889.xml"/><Relationship Id="rId5" Type="http://schemas.openxmlformats.org/officeDocument/2006/relationships/queryTable" Target="../queryTables/queryTable883.xml"/><Relationship Id="rId15" Type="http://schemas.openxmlformats.org/officeDocument/2006/relationships/queryTable" Target="../queryTables/queryTable893.xml"/><Relationship Id="rId10" Type="http://schemas.openxmlformats.org/officeDocument/2006/relationships/queryTable" Target="../queryTables/queryTable888.xml"/><Relationship Id="rId4" Type="http://schemas.openxmlformats.org/officeDocument/2006/relationships/queryTable" Target="../queryTables/queryTable882.xml"/><Relationship Id="rId9" Type="http://schemas.openxmlformats.org/officeDocument/2006/relationships/queryTable" Target="../queryTables/queryTable887.xml"/><Relationship Id="rId14" Type="http://schemas.openxmlformats.org/officeDocument/2006/relationships/queryTable" Target="../queryTables/queryTable892.xml"/></Relationships>
</file>

<file path=xl/worksheets/_rels/sheet54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901.xml"/><Relationship Id="rId13" Type="http://schemas.openxmlformats.org/officeDocument/2006/relationships/queryTable" Target="../queryTables/queryTable906.xml"/><Relationship Id="rId18" Type="http://schemas.openxmlformats.org/officeDocument/2006/relationships/queryTable" Target="../queryTables/queryTable911.xml"/><Relationship Id="rId26" Type="http://schemas.openxmlformats.org/officeDocument/2006/relationships/queryTable" Target="../queryTables/queryTable919.xml"/><Relationship Id="rId3" Type="http://schemas.openxmlformats.org/officeDocument/2006/relationships/queryTable" Target="../queryTables/queryTable896.xml"/><Relationship Id="rId21" Type="http://schemas.openxmlformats.org/officeDocument/2006/relationships/queryTable" Target="../queryTables/queryTable914.xml"/><Relationship Id="rId7" Type="http://schemas.openxmlformats.org/officeDocument/2006/relationships/queryTable" Target="../queryTables/queryTable900.xml"/><Relationship Id="rId12" Type="http://schemas.openxmlformats.org/officeDocument/2006/relationships/queryTable" Target="../queryTables/queryTable905.xml"/><Relationship Id="rId17" Type="http://schemas.openxmlformats.org/officeDocument/2006/relationships/queryTable" Target="../queryTables/queryTable910.xml"/><Relationship Id="rId25" Type="http://schemas.openxmlformats.org/officeDocument/2006/relationships/queryTable" Target="../queryTables/queryTable918.xml"/><Relationship Id="rId2" Type="http://schemas.openxmlformats.org/officeDocument/2006/relationships/queryTable" Target="../queryTables/queryTable895.xml"/><Relationship Id="rId16" Type="http://schemas.openxmlformats.org/officeDocument/2006/relationships/queryTable" Target="../queryTables/queryTable909.xml"/><Relationship Id="rId20" Type="http://schemas.openxmlformats.org/officeDocument/2006/relationships/queryTable" Target="../queryTables/queryTable913.xml"/><Relationship Id="rId29" Type="http://schemas.openxmlformats.org/officeDocument/2006/relationships/queryTable" Target="../queryTables/queryTable922.xml"/><Relationship Id="rId1" Type="http://schemas.openxmlformats.org/officeDocument/2006/relationships/queryTable" Target="../queryTables/queryTable894.xml"/><Relationship Id="rId6" Type="http://schemas.openxmlformats.org/officeDocument/2006/relationships/queryTable" Target="../queryTables/queryTable899.xml"/><Relationship Id="rId11" Type="http://schemas.openxmlformats.org/officeDocument/2006/relationships/queryTable" Target="../queryTables/queryTable904.xml"/><Relationship Id="rId24" Type="http://schemas.openxmlformats.org/officeDocument/2006/relationships/queryTable" Target="../queryTables/queryTable917.xml"/><Relationship Id="rId5" Type="http://schemas.openxmlformats.org/officeDocument/2006/relationships/queryTable" Target="../queryTables/queryTable898.xml"/><Relationship Id="rId15" Type="http://schemas.openxmlformats.org/officeDocument/2006/relationships/queryTable" Target="../queryTables/queryTable908.xml"/><Relationship Id="rId23" Type="http://schemas.openxmlformats.org/officeDocument/2006/relationships/queryTable" Target="../queryTables/queryTable916.xml"/><Relationship Id="rId28" Type="http://schemas.openxmlformats.org/officeDocument/2006/relationships/queryTable" Target="../queryTables/queryTable921.xml"/><Relationship Id="rId10" Type="http://schemas.openxmlformats.org/officeDocument/2006/relationships/queryTable" Target="../queryTables/queryTable903.xml"/><Relationship Id="rId19" Type="http://schemas.openxmlformats.org/officeDocument/2006/relationships/queryTable" Target="../queryTables/queryTable912.xml"/><Relationship Id="rId31" Type="http://schemas.openxmlformats.org/officeDocument/2006/relationships/queryTable" Target="../queryTables/queryTable924.xml"/><Relationship Id="rId4" Type="http://schemas.openxmlformats.org/officeDocument/2006/relationships/queryTable" Target="../queryTables/queryTable897.xml"/><Relationship Id="rId9" Type="http://schemas.openxmlformats.org/officeDocument/2006/relationships/queryTable" Target="../queryTables/queryTable902.xml"/><Relationship Id="rId14" Type="http://schemas.openxmlformats.org/officeDocument/2006/relationships/queryTable" Target="../queryTables/queryTable907.xml"/><Relationship Id="rId22" Type="http://schemas.openxmlformats.org/officeDocument/2006/relationships/queryTable" Target="../queryTables/queryTable915.xml"/><Relationship Id="rId27" Type="http://schemas.openxmlformats.org/officeDocument/2006/relationships/queryTable" Target="../queryTables/queryTable920.xml"/><Relationship Id="rId30" Type="http://schemas.openxmlformats.org/officeDocument/2006/relationships/queryTable" Target="../queryTables/queryTable923.xml"/></Relationships>
</file>

<file path=xl/worksheets/_rels/sheet5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932.xml"/><Relationship Id="rId13" Type="http://schemas.openxmlformats.org/officeDocument/2006/relationships/queryTable" Target="../queryTables/queryTable937.xml"/><Relationship Id="rId18" Type="http://schemas.openxmlformats.org/officeDocument/2006/relationships/queryTable" Target="../queryTables/queryTable942.xml"/><Relationship Id="rId26" Type="http://schemas.openxmlformats.org/officeDocument/2006/relationships/queryTable" Target="../queryTables/queryTable950.xml"/><Relationship Id="rId3" Type="http://schemas.openxmlformats.org/officeDocument/2006/relationships/queryTable" Target="../queryTables/queryTable927.xml"/><Relationship Id="rId21" Type="http://schemas.openxmlformats.org/officeDocument/2006/relationships/queryTable" Target="../queryTables/queryTable945.xml"/><Relationship Id="rId7" Type="http://schemas.openxmlformats.org/officeDocument/2006/relationships/queryTable" Target="../queryTables/queryTable931.xml"/><Relationship Id="rId12" Type="http://schemas.openxmlformats.org/officeDocument/2006/relationships/queryTable" Target="../queryTables/queryTable936.xml"/><Relationship Id="rId17" Type="http://schemas.openxmlformats.org/officeDocument/2006/relationships/queryTable" Target="../queryTables/queryTable941.xml"/><Relationship Id="rId25" Type="http://schemas.openxmlformats.org/officeDocument/2006/relationships/queryTable" Target="../queryTables/queryTable949.xml"/><Relationship Id="rId2" Type="http://schemas.openxmlformats.org/officeDocument/2006/relationships/queryTable" Target="../queryTables/queryTable926.xml"/><Relationship Id="rId16" Type="http://schemas.openxmlformats.org/officeDocument/2006/relationships/queryTable" Target="../queryTables/queryTable940.xml"/><Relationship Id="rId20" Type="http://schemas.openxmlformats.org/officeDocument/2006/relationships/queryTable" Target="../queryTables/queryTable944.xml"/><Relationship Id="rId29" Type="http://schemas.openxmlformats.org/officeDocument/2006/relationships/queryTable" Target="../queryTables/queryTable953.xml"/><Relationship Id="rId1" Type="http://schemas.openxmlformats.org/officeDocument/2006/relationships/queryTable" Target="../queryTables/queryTable925.xml"/><Relationship Id="rId6" Type="http://schemas.openxmlformats.org/officeDocument/2006/relationships/queryTable" Target="../queryTables/queryTable930.xml"/><Relationship Id="rId11" Type="http://schemas.openxmlformats.org/officeDocument/2006/relationships/queryTable" Target="../queryTables/queryTable935.xml"/><Relationship Id="rId24" Type="http://schemas.openxmlformats.org/officeDocument/2006/relationships/queryTable" Target="../queryTables/queryTable948.xml"/><Relationship Id="rId5" Type="http://schemas.openxmlformats.org/officeDocument/2006/relationships/queryTable" Target="../queryTables/queryTable929.xml"/><Relationship Id="rId15" Type="http://schemas.openxmlformats.org/officeDocument/2006/relationships/queryTable" Target="../queryTables/queryTable939.xml"/><Relationship Id="rId23" Type="http://schemas.openxmlformats.org/officeDocument/2006/relationships/queryTable" Target="../queryTables/queryTable947.xml"/><Relationship Id="rId28" Type="http://schemas.openxmlformats.org/officeDocument/2006/relationships/queryTable" Target="../queryTables/queryTable952.xml"/><Relationship Id="rId10" Type="http://schemas.openxmlformats.org/officeDocument/2006/relationships/queryTable" Target="../queryTables/queryTable934.xml"/><Relationship Id="rId19" Type="http://schemas.openxmlformats.org/officeDocument/2006/relationships/queryTable" Target="../queryTables/queryTable943.xml"/><Relationship Id="rId4" Type="http://schemas.openxmlformats.org/officeDocument/2006/relationships/queryTable" Target="../queryTables/queryTable928.xml"/><Relationship Id="rId9" Type="http://schemas.openxmlformats.org/officeDocument/2006/relationships/queryTable" Target="../queryTables/queryTable933.xml"/><Relationship Id="rId14" Type="http://schemas.openxmlformats.org/officeDocument/2006/relationships/queryTable" Target="../queryTables/queryTable938.xml"/><Relationship Id="rId22" Type="http://schemas.openxmlformats.org/officeDocument/2006/relationships/queryTable" Target="../queryTables/queryTable946.xml"/><Relationship Id="rId27" Type="http://schemas.openxmlformats.org/officeDocument/2006/relationships/queryTable" Target="../queryTables/queryTable951.xml"/></Relationships>
</file>

<file path=xl/worksheets/_rels/sheet5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961.xml"/><Relationship Id="rId13" Type="http://schemas.openxmlformats.org/officeDocument/2006/relationships/queryTable" Target="../queryTables/queryTable966.xml"/><Relationship Id="rId18" Type="http://schemas.openxmlformats.org/officeDocument/2006/relationships/queryTable" Target="../queryTables/queryTable971.xml"/><Relationship Id="rId3" Type="http://schemas.openxmlformats.org/officeDocument/2006/relationships/queryTable" Target="../queryTables/queryTable956.xml"/><Relationship Id="rId21" Type="http://schemas.openxmlformats.org/officeDocument/2006/relationships/queryTable" Target="../queryTables/queryTable974.xml"/><Relationship Id="rId7" Type="http://schemas.openxmlformats.org/officeDocument/2006/relationships/queryTable" Target="../queryTables/queryTable960.xml"/><Relationship Id="rId12" Type="http://schemas.openxmlformats.org/officeDocument/2006/relationships/queryTable" Target="../queryTables/queryTable965.xml"/><Relationship Id="rId17" Type="http://schemas.openxmlformats.org/officeDocument/2006/relationships/queryTable" Target="../queryTables/queryTable970.xml"/><Relationship Id="rId25" Type="http://schemas.openxmlformats.org/officeDocument/2006/relationships/queryTable" Target="../queryTables/queryTable978.xml"/><Relationship Id="rId2" Type="http://schemas.openxmlformats.org/officeDocument/2006/relationships/queryTable" Target="../queryTables/queryTable955.xml"/><Relationship Id="rId16" Type="http://schemas.openxmlformats.org/officeDocument/2006/relationships/queryTable" Target="../queryTables/queryTable969.xml"/><Relationship Id="rId20" Type="http://schemas.openxmlformats.org/officeDocument/2006/relationships/queryTable" Target="../queryTables/queryTable973.xml"/><Relationship Id="rId1" Type="http://schemas.openxmlformats.org/officeDocument/2006/relationships/queryTable" Target="../queryTables/queryTable954.xml"/><Relationship Id="rId6" Type="http://schemas.openxmlformats.org/officeDocument/2006/relationships/queryTable" Target="../queryTables/queryTable959.xml"/><Relationship Id="rId11" Type="http://schemas.openxmlformats.org/officeDocument/2006/relationships/queryTable" Target="../queryTables/queryTable964.xml"/><Relationship Id="rId24" Type="http://schemas.openxmlformats.org/officeDocument/2006/relationships/queryTable" Target="../queryTables/queryTable977.xml"/><Relationship Id="rId5" Type="http://schemas.openxmlformats.org/officeDocument/2006/relationships/queryTable" Target="../queryTables/queryTable958.xml"/><Relationship Id="rId15" Type="http://schemas.openxmlformats.org/officeDocument/2006/relationships/queryTable" Target="../queryTables/queryTable968.xml"/><Relationship Id="rId23" Type="http://schemas.openxmlformats.org/officeDocument/2006/relationships/queryTable" Target="../queryTables/queryTable976.xml"/><Relationship Id="rId10" Type="http://schemas.openxmlformats.org/officeDocument/2006/relationships/queryTable" Target="../queryTables/queryTable963.xml"/><Relationship Id="rId19" Type="http://schemas.openxmlformats.org/officeDocument/2006/relationships/queryTable" Target="../queryTables/queryTable972.xml"/><Relationship Id="rId4" Type="http://schemas.openxmlformats.org/officeDocument/2006/relationships/queryTable" Target="../queryTables/queryTable957.xml"/><Relationship Id="rId9" Type="http://schemas.openxmlformats.org/officeDocument/2006/relationships/queryTable" Target="../queryTables/queryTable962.xml"/><Relationship Id="rId14" Type="http://schemas.openxmlformats.org/officeDocument/2006/relationships/queryTable" Target="../queryTables/queryTable967.xml"/><Relationship Id="rId22" Type="http://schemas.openxmlformats.org/officeDocument/2006/relationships/queryTable" Target="../queryTables/queryTable975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5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986.xml"/><Relationship Id="rId13" Type="http://schemas.openxmlformats.org/officeDocument/2006/relationships/queryTable" Target="../queryTables/queryTable991.xml"/><Relationship Id="rId18" Type="http://schemas.openxmlformats.org/officeDocument/2006/relationships/queryTable" Target="../queryTables/queryTable996.xml"/><Relationship Id="rId3" Type="http://schemas.openxmlformats.org/officeDocument/2006/relationships/queryTable" Target="../queryTables/queryTable981.xml"/><Relationship Id="rId7" Type="http://schemas.openxmlformats.org/officeDocument/2006/relationships/queryTable" Target="../queryTables/queryTable985.xml"/><Relationship Id="rId12" Type="http://schemas.openxmlformats.org/officeDocument/2006/relationships/queryTable" Target="../queryTables/queryTable990.xml"/><Relationship Id="rId17" Type="http://schemas.openxmlformats.org/officeDocument/2006/relationships/queryTable" Target="../queryTables/queryTable995.xml"/><Relationship Id="rId2" Type="http://schemas.openxmlformats.org/officeDocument/2006/relationships/queryTable" Target="../queryTables/queryTable980.xml"/><Relationship Id="rId16" Type="http://schemas.openxmlformats.org/officeDocument/2006/relationships/queryTable" Target="../queryTables/queryTable994.xml"/><Relationship Id="rId20" Type="http://schemas.openxmlformats.org/officeDocument/2006/relationships/queryTable" Target="../queryTables/queryTable998.xml"/><Relationship Id="rId1" Type="http://schemas.openxmlformats.org/officeDocument/2006/relationships/queryTable" Target="../queryTables/queryTable979.xml"/><Relationship Id="rId6" Type="http://schemas.openxmlformats.org/officeDocument/2006/relationships/queryTable" Target="../queryTables/queryTable984.xml"/><Relationship Id="rId11" Type="http://schemas.openxmlformats.org/officeDocument/2006/relationships/queryTable" Target="../queryTables/queryTable989.xml"/><Relationship Id="rId5" Type="http://schemas.openxmlformats.org/officeDocument/2006/relationships/queryTable" Target="../queryTables/queryTable983.xml"/><Relationship Id="rId15" Type="http://schemas.openxmlformats.org/officeDocument/2006/relationships/queryTable" Target="../queryTables/queryTable993.xml"/><Relationship Id="rId10" Type="http://schemas.openxmlformats.org/officeDocument/2006/relationships/queryTable" Target="../queryTables/queryTable988.xml"/><Relationship Id="rId19" Type="http://schemas.openxmlformats.org/officeDocument/2006/relationships/queryTable" Target="../queryTables/queryTable997.xml"/><Relationship Id="rId4" Type="http://schemas.openxmlformats.org/officeDocument/2006/relationships/queryTable" Target="../queryTables/queryTable982.xml"/><Relationship Id="rId9" Type="http://schemas.openxmlformats.org/officeDocument/2006/relationships/queryTable" Target="../queryTables/queryTable987.xml"/><Relationship Id="rId14" Type="http://schemas.openxmlformats.org/officeDocument/2006/relationships/queryTable" Target="../queryTables/queryTable992.xml"/></Relationships>
</file>

<file path=xl/worksheets/_rels/sheet59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006.xml"/><Relationship Id="rId13" Type="http://schemas.openxmlformats.org/officeDocument/2006/relationships/queryTable" Target="../queryTables/queryTable1011.xml"/><Relationship Id="rId18" Type="http://schemas.openxmlformats.org/officeDocument/2006/relationships/queryTable" Target="../queryTables/queryTable1016.xml"/><Relationship Id="rId3" Type="http://schemas.openxmlformats.org/officeDocument/2006/relationships/queryTable" Target="../queryTables/queryTable1001.xml"/><Relationship Id="rId7" Type="http://schemas.openxmlformats.org/officeDocument/2006/relationships/queryTable" Target="../queryTables/queryTable1005.xml"/><Relationship Id="rId12" Type="http://schemas.openxmlformats.org/officeDocument/2006/relationships/queryTable" Target="../queryTables/queryTable1010.xml"/><Relationship Id="rId17" Type="http://schemas.openxmlformats.org/officeDocument/2006/relationships/queryTable" Target="../queryTables/queryTable1015.xml"/><Relationship Id="rId2" Type="http://schemas.openxmlformats.org/officeDocument/2006/relationships/queryTable" Target="../queryTables/queryTable1000.xml"/><Relationship Id="rId16" Type="http://schemas.openxmlformats.org/officeDocument/2006/relationships/queryTable" Target="../queryTables/queryTable1014.xml"/><Relationship Id="rId1" Type="http://schemas.openxmlformats.org/officeDocument/2006/relationships/queryTable" Target="../queryTables/queryTable999.xml"/><Relationship Id="rId6" Type="http://schemas.openxmlformats.org/officeDocument/2006/relationships/queryTable" Target="../queryTables/queryTable1004.xml"/><Relationship Id="rId11" Type="http://schemas.openxmlformats.org/officeDocument/2006/relationships/queryTable" Target="../queryTables/queryTable1009.xml"/><Relationship Id="rId5" Type="http://schemas.openxmlformats.org/officeDocument/2006/relationships/queryTable" Target="../queryTables/queryTable1003.xml"/><Relationship Id="rId15" Type="http://schemas.openxmlformats.org/officeDocument/2006/relationships/queryTable" Target="../queryTables/queryTable1013.xml"/><Relationship Id="rId10" Type="http://schemas.openxmlformats.org/officeDocument/2006/relationships/queryTable" Target="../queryTables/queryTable1008.xml"/><Relationship Id="rId19" Type="http://schemas.openxmlformats.org/officeDocument/2006/relationships/queryTable" Target="../queryTables/queryTable1017.xml"/><Relationship Id="rId4" Type="http://schemas.openxmlformats.org/officeDocument/2006/relationships/queryTable" Target="../queryTables/queryTable1002.xml"/><Relationship Id="rId9" Type="http://schemas.openxmlformats.org/officeDocument/2006/relationships/queryTable" Target="../queryTables/queryTable1007.xml"/><Relationship Id="rId14" Type="http://schemas.openxmlformats.org/officeDocument/2006/relationships/queryTable" Target="../queryTables/queryTable1012.xml"/></Relationships>
</file>

<file path=xl/worksheets/_rels/sheet60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025.xml"/><Relationship Id="rId13" Type="http://schemas.openxmlformats.org/officeDocument/2006/relationships/queryTable" Target="../queryTables/queryTable1030.xml"/><Relationship Id="rId3" Type="http://schemas.openxmlformats.org/officeDocument/2006/relationships/queryTable" Target="../queryTables/queryTable1020.xml"/><Relationship Id="rId7" Type="http://schemas.openxmlformats.org/officeDocument/2006/relationships/queryTable" Target="../queryTables/queryTable1024.xml"/><Relationship Id="rId12" Type="http://schemas.openxmlformats.org/officeDocument/2006/relationships/queryTable" Target="../queryTables/queryTable1029.xml"/><Relationship Id="rId17" Type="http://schemas.openxmlformats.org/officeDocument/2006/relationships/queryTable" Target="../queryTables/queryTable1034.xml"/><Relationship Id="rId2" Type="http://schemas.openxmlformats.org/officeDocument/2006/relationships/queryTable" Target="../queryTables/queryTable1019.xml"/><Relationship Id="rId16" Type="http://schemas.openxmlformats.org/officeDocument/2006/relationships/queryTable" Target="../queryTables/queryTable1033.xml"/><Relationship Id="rId1" Type="http://schemas.openxmlformats.org/officeDocument/2006/relationships/queryTable" Target="../queryTables/queryTable1018.xml"/><Relationship Id="rId6" Type="http://schemas.openxmlformats.org/officeDocument/2006/relationships/queryTable" Target="../queryTables/queryTable1023.xml"/><Relationship Id="rId11" Type="http://schemas.openxmlformats.org/officeDocument/2006/relationships/queryTable" Target="../queryTables/queryTable1028.xml"/><Relationship Id="rId5" Type="http://schemas.openxmlformats.org/officeDocument/2006/relationships/queryTable" Target="../queryTables/queryTable1022.xml"/><Relationship Id="rId15" Type="http://schemas.openxmlformats.org/officeDocument/2006/relationships/queryTable" Target="../queryTables/queryTable1032.xml"/><Relationship Id="rId10" Type="http://schemas.openxmlformats.org/officeDocument/2006/relationships/queryTable" Target="../queryTables/queryTable1027.xml"/><Relationship Id="rId4" Type="http://schemas.openxmlformats.org/officeDocument/2006/relationships/queryTable" Target="../queryTables/queryTable1021.xml"/><Relationship Id="rId9" Type="http://schemas.openxmlformats.org/officeDocument/2006/relationships/queryTable" Target="../queryTables/queryTable1026.xml"/><Relationship Id="rId14" Type="http://schemas.openxmlformats.org/officeDocument/2006/relationships/queryTable" Target="../queryTables/queryTable1031.xml"/></Relationships>
</file>

<file path=xl/worksheets/_rels/sheet6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042.xml"/><Relationship Id="rId13" Type="http://schemas.openxmlformats.org/officeDocument/2006/relationships/queryTable" Target="../queryTables/queryTable1047.xml"/><Relationship Id="rId3" Type="http://schemas.openxmlformats.org/officeDocument/2006/relationships/queryTable" Target="../queryTables/queryTable1037.xml"/><Relationship Id="rId7" Type="http://schemas.openxmlformats.org/officeDocument/2006/relationships/queryTable" Target="../queryTables/queryTable1041.xml"/><Relationship Id="rId12" Type="http://schemas.openxmlformats.org/officeDocument/2006/relationships/queryTable" Target="../queryTables/queryTable1046.xml"/><Relationship Id="rId2" Type="http://schemas.openxmlformats.org/officeDocument/2006/relationships/queryTable" Target="../queryTables/queryTable1036.xml"/><Relationship Id="rId1" Type="http://schemas.openxmlformats.org/officeDocument/2006/relationships/queryTable" Target="../queryTables/queryTable1035.xml"/><Relationship Id="rId6" Type="http://schemas.openxmlformats.org/officeDocument/2006/relationships/queryTable" Target="../queryTables/queryTable1040.xml"/><Relationship Id="rId11" Type="http://schemas.openxmlformats.org/officeDocument/2006/relationships/queryTable" Target="../queryTables/queryTable1045.xml"/><Relationship Id="rId5" Type="http://schemas.openxmlformats.org/officeDocument/2006/relationships/queryTable" Target="../queryTables/queryTable1039.xml"/><Relationship Id="rId15" Type="http://schemas.openxmlformats.org/officeDocument/2006/relationships/queryTable" Target="../queryTables/queryTable1049.xml"/><Relationship Id="rId10" Type="http://schemas.openxmlformats.org/officeDocument/2006/relationships/queryTable" Target="../queryTables/queryTable1044.xml"/><Relationship Id="rId4" Type="http://schemas.openxmlformats.org/officeDocument/2006/relationships/queryTable" Target="../queryTables/queryTable1038.xml"/><Relationship Id="rId9" Type="http://schemas.openxmlformats.org/officeDocument/2006/relationships/queryTable" Target="../queryTables/queryTable1043.xml"/><Relationship Id="rId14" Type="http://schemas.openxmlformats.org/officeDocument/2006/relationships/queryTable" Target="../queryTables/queryTable1048.xml"/></Relationships>
</file>

<file path=xl/worksheets/_rels/sheet6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057.xml"/><Relationship Id="rId13" Type="http://schemas.openxmlformats.org/officeDocument/2006/relationships/queryTable" Target="../queryTables/queryTable1062.xml"/><Relationship Id="rId18" Type="http://schemas.openxmlformats.org/officeDocument/2006/relationships/queryTable" Target="../queryTables/queryTable1067.xml"/><Relationship Id="rId3" Type="http://schemas.openxmlformats.org/officeDocument/2006/relationships/queryTable" Target="../queryTables/queryTable1052.xml"/><Relationship Id="rId21" Type="http://schemas.openxmlformats.org/officeDocument/2006/relationships/queryTable" Target="../queryTables/queryTable1070.xml"/><Relationship Id="rId7" Type="http://schemas.openxmlformats.org/officeDocument/2006/relationships/queryTable" Target="../queryTables/queryTable1056.xml"/><Relationship Id="rId12" Type="http://schemas.openxmlformats.org/officeDocument/2006/relationships/queryTable" Target="../queryTables/queryTable1061.xml"/><Relationship Id="rId17" Type="http://schemas.openxmlformats.org/officeDocument/2006/relationships/queryTable" Target="../queryTables/queryTable1066.xml"/><Relationship Id="rId2" Type="http://schemas.openxmlformats.org/officeDocument/2006/relationships/queryTable" Target="../queryTables/queryTable1051.xml"/><Relationship Id="rId16" Type="http://schemas.openxmlformats.org/officeDocument/2006/relationships/queryTable" Target="../queryTables/queryTable1065.xml"/><Relationship Id="rId20" Type="http://schemas.openxmlformats.org/officeDocument/2006/relationships/queryTable" Target="../queryTables/queryTable1069.xml"/><Relationship Id="rId1" Type="http://schemas.openxmlformats.org/officeDocument/2006/relationships/queryTable" Target="../queryTables/queryTable1050.xml"/><Relationship Id="rId6" Type="http://schemas.openxmlformats.org/officeDocument/2006/relationships/queryTable" Target="../queryTables/queryTable1055.xml"/><Relationship Id="rId11" Type="http://schemas.openxmlformats.org/officeDocument/2006/relationships/queryTable" Target="../queryTables/queryTable1060.xml"/><Relationship Id="rId5" Type="http://schemas.openxmlformats.org/officeDocument/2006/relationships/queryTable" Target="../queryTables/queryTable1054.xml"/><Relationship Id="rId15" Type="http://schemas.openxmlformats.org/officeDocument/2006/relationships/queryTable" Target="../queryTables/queryTable1064.xml"/><Relationship Id="rId10" Type="http://schemas.openxmlformats.org/officeDocument/2006/relationships/queryTable" Target="../queryTables/queryTable1059.xml"/><Relationship Id="rId19" Type="http://schemas.openxmlformats.org/officeDocument/2006/relationships/queryTable" Target="../queryTables/queryTable1068.xml"/><Relationship Id="rId4" Type="http://schemas.openxmlformats.org/officeDocument/2006/relationships/queryTable" Target="../queryTables/queryTable1053.xml"/><Relationship Id="rId9" Type="http://schemas.openxmlformats.org/officeDocument/2006/relationships/queryTable" Target="../queryTables/queryTable1058.xml"/><Relationship Id="rId14" Type="http://schemas.openxmlformats.org/officeDocument/2006/relationships/queryTable" Target="../queryTables/queryTable1063.xml"/><Relationship Id="rId22" Type="http://schemas.openxmlformats.org/officeDocument/2006/relationships/queryTable" Target="../queryTables/queryTable1071.xml"/></Relationships>
</file>

<file path=xl/worksheets/_rels/sheet6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079.xml"/><Relationship Id="rId13" Type="http://schemas.openxmlformats.org/officeDocument/2006/relationships/queryTable" Target="../queryTables/queryTable1084.xml"/><Relationship Id="rId18" Type="http://schemas.openxmlformats.org/officeDocument/2006/relationships/queryTable" Target="../queryTables/queryTable1089.xml"/><Relationship Id="rId3" Type="http://schemas.openxmlformats.org/officeDocument/2006/relationships/queryTable" Target="../queryTables/queryTable1074.xml"/><Relationship Id="rId21" Type="http://schemas.openxmlformats.org/officeDocument/2006/relationships/queryTable" Target="../queryTables/queryTable1092.xml"/><Relationship Id="rId7" Type="http://schemas.openxmlformats.org/officeDocument/2006/relationships/queryTable" Target="../queryTables/queryTable1078.xml"/><Relationship Id="rId12" Type="http://schemas.openxmlformats.org/officeDocument/2006/relationships/queryTable" Target="../queryTables/queryTable1083.xml"/><Relationship Id="rId17" Type="http://schemas.openxmlformats.org/officeDocument/2006/relationships/queryTable" Target="../queryTables/queryTable1088.xml"/><Relationship Id="rId2" Type="http://schemas.openxmlformats.org/officeDocument/2006/relationships/queryTable" Target="../queryTables/queryTable1073.xml"/><Relationship Id="rId16" Type="http://schemas.openxmlformats.org/officeDocument/2006/relationships/queryTable" Target="../queryTables/queryTable1087.xml"/><Relationship Id="rId20" Type="http://schemas.openxmlformats.org/officeDocument/2006/relationships/queryTable" Target="../queryTables/queryTable1091.xml"/><Relationship Id="rId1" Type="http://schemas.openxmlformats.org/officeDocument/2006/relationships/queryTable" Target="../queryTables/queryTable1072.xml"/><Relationship Id="rId6" Type="http://schemas.openxmlformats.org/officeDocument/2006/relationships/queryTable" Target="../queryTables/queryTable1077.xml"/><Relationship Id="rId11" Type="http://schemas.openxmlformats.org/officeDocument/2006/relationships/queryTable" Target="../queryTables/queryTable1082.xml"/><Relationship Id="rId5" Type="http://schemas.openxmlformats.org/officeDocument/2006/relationships/queryTable" Target="../queryTables/queryTable1076.xml"/><Relationship Id="rId15" Type="http://schemas.openxmlformats.org/officeDocument/2006/relationships/queryTable" Target="../queryTables/queryTable1086.xml"/><Relationship Id="rId23" Type="http://schemas.openxmlformats.org/officeDocument/2006/relationships/queryTable" Target="../queryTables/queryTable1094.xml"/><Relationship Id="rId10" Type="http://schemas.openxmlformats.org/officeDocument/2006/relationships/queryTable" Target="../queryTables/queryTable1081.xml"/><Relationship Id="rId19" Type="http://schemas.openxmlformats.org/officeDocument/2006/relationships/queryTable" Target="../queryTables/queryTable1090.xml"/><Relationship Id="rId4" Type="http://schemas.openxmlformats.org/officeDocument/2006/relationships/queryTable" Target="../queryTables/queryTable1075.xml"/><Relationship Id="rId9" Type="http://schemas.openxmlformats.org/officeDocument/2006/relationships/queryTable" Target="../queryTables/queryTable1080.xml"/><Relationship Id="rId14" Type="http://schemas.openxmlformats.org/officeDocument/2006/relationships/queryTable" Target="../queryTables/queryTable1085.xml"/><Relationship Id="rId22" Type="http://schemas.openxmlformats.org/officeDocument/2006/relationships/queryTable" Target="../queryTables/queryTable1093.xml"/></Relationships>
</file>

<file path=xl/worksheets/_rels/sheet64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102.xml"/><Relationship Id="rId13" Type="http://schemas.openxmlformats.org/officeDocument/2006/relationships/queryTable" Target="../queryTables/queryTable1107.xml"/><Relationship Id="rId3" Type="http://schemas.openxmlformats.org/officeDocument/2006/relationships/queryTable" Target="../queryTables/queryTable1097.xml"/><Relationship Id="rId7" Type="http://schemas.openxmlformats.org/officeDocument/2006/relationships/queryTable" Target="../queryTables/queryTable1101.xml"/><Relationship Id="rId12" Type="http://schemas.openxmlformats.org/officeDocument/2006/relationships/queryTable" Target="../queryTables/queryTable1106.xml"/><Relationship Id="rId17" Type="http://schemas.openxmlformats.org/officeDocument/2006/relationships/queryTable" Target="../queryTables/queryTable1111.xml"/><Relationship Id="rId2" Type="http://schemas.openxmlformats.org/officeDocument/2006/relationships/queryTable" Target="../queryTables/queryTable1096.xml"/><Relationship Id="rId16" Type="http://schemas.openxmlformats.org/officeDocument/2006/relationships/queryTable" Target="../queryTables/queryTable1110.xml"/><Relationship Id="rId1" Type="http://schemas.openxmlformats.org/officeDocument/2006/relationships/queryTable" Target="../queryTables/queryTable1095.xml"/><Relationship Id="rId6" Type="http://schemas.openxmlformats.org/officeDocument/2006/relationships/queryTable" Target="../queryTables/queryTable1100.xml"/><Relationship Id="rId11" Type="http://schemas.openxmlformats.org/officeDocument/2006/relationships/queryTable" Target="../queryTables/queryTable1105.xml"/><Relationship Id="rId5" Type="http://schemas.openxmlformats.org/officeDocument/2006/relationships/queryTable" Target="../queryTables/queryTable1099.xml"/><Relationship Id="rId15" Type="http://schemas.openxmlformats.org/officeDocument/2006/relationships/queryTable" Target="../queryTables/queryTable1109.xml"/><Relationship Id="rId10" Type="http://schemas.openxmlformats.org/officeDocument/2006/relationships/queryTable" Target="../queryTables/queryTable1104.xml"/><Relationship Id="rId4" Type="http://schemas.openxmlformats.org/officeDocument/2006/relationships/queryTable" Target="../queryTables/queryTable1098.xml"/><Relationship Id="rId9" Type="http://schemas.openxmlformats.org/officeDocument/2006/relationships/queryTable" Target="../queryTables/queryTable1103.xml"/><Relationship Id="rId14" Type="http://schemas.openxmlformats.org/officeDocument/2006/relationships/queryTable" Target="../queryTables/queryTable1108.xml"/></Relationships>
</file>

<file path=xl/worksheets/_rels/sheet6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119.xml"/><Relationship Id="rId3" Type="http://schemas.openxmlformats.org/officeDocument/2006/relationships/queryTable" Target="../queryTables/queryTable1114.xml"/><Relationship Id="rId7" Type="http://schemas.openxmlformats.org/officeDocument/2006/relationships/queryTable" Target="../queryTables/queryTable1118.xml"/><Relationship Id="rId2" Type="http://schemas.openxmlformats.org/officeDocument/2006/relationships/queryTable" Target="../queryTables/queryTable1113.xml"/><Relationship Id="rId1" Type="http://schemas.openxmlformats.org/officeDocument/2006/relationships/queryTable" Target="../queryTables/queryTable1112.xml"/><Relationship Id="rId6" Type="http://schemas.openxmlformats.org/officeDocument/2006/relationships/queryTable" Target="../queryTables/queryTable1117.xml"/><Relationship Id="rId5" Type="http://schemas.openxmlformats.org/officeDocument/2006/relationships/queryTable" Target="../queryTables/queryTable1116.xml"/><Relationship Id="rId10" Type="http://schemas.openxmlformats.org/officeDocument/2006/relationships/queryTable" Target="../queryTables/queryTable1121.xml"/><Relationship Id="rId4" Type="http://schemas.openxmlformats.org/officeDocument/2006/relationships/queryTable" Target="../queryTables/queryTable1115.xml"/><Relationship Id="rId9" Type="http://schemas.openxmlformats.org/officeDocument/2006/relationships/queryTable" Target="../queryTables/queryTable1120.xml"/></Relationships>
</file>

<file path=xl/worksheets/_rels/sheet6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129.xml"/><Relationship Id="rId13" Type="http://schemas.openxmlformats.org/officeDocument/2006/relationships/queryTable" Target="../queryTables/queryTable1134.xml"/><Relationship Id="rId3" Type="http://schemas.openxmlformats.org/officeDocument/2006/relationships/queryTable" Target="../queryTables/queryTable1124.xml"/><Relationship Id="rId7" Type="http://schemas.openxmlformats.org/officeDocument/2006/relationships/queryTable" Target="../queryTables/queryTable1128.xml"/><Relationship Id="rId12" Type="http://schemas.openxmlformats.org/officeDocument/2006/relationships/queryTable" Target="../queryTables/queryTable1133.xml"/><Relationship Id="rId2" Type="http://schemas.openxmlformats.org/officeDocument/2006/relationships/queryTable" Target="../queryTables/queryTable1123.xml"/><Relationship Id="rId1" Type="http://schemas.openxmlformats.org/officeDocument/2006/relationships/queryTable" Target="../queryTables/queryTable1122.xml"/><Relationship Id="rId6" Type="http://schemas.openxmlformats.org/officeDocument/2006/relationships/queryTable" Target="../queryTables/queryTable1127.xml"/><Relationship Id="rId11" Type="http://schemas.openxmlformats.org/officeDocument/2006/relationships/queryTable" Target="../queryTables/queryTable1132.xml"/><Relationship Id="rId5" Type="http://schemas.openxmlformats.org/officeDocument/2006/relationships/queryTable" Target="../queryTables/queryTable1126.xml"/><Relationship Id="rId10" Type="http://schemas.openxmlformats.org/officeDocument/2006/relationships/queryTable" Target="../queryTables/queryTable1131.xml"/><Relationship Id="rId4" Type="http://schemas.openxmlformats.org/officeDocument/2006/relationships/queryTable" Target="../queryTables/queryTable1125.xml"/><Relationship Id="rId9" Type="http://schemas.openxmlformats.org/officeDocument/2006/relationships/queryTable" Target="../queryTables/queryTable1130.xml"/><Relationship Id="rId14" Type="http://schemas.openxmlformats.org/officeDocument/2006/relationships/queryTable" Target="../queryTables/queryTable1135.xml"/></Relationships>
</file>

<file path=xl/worksheets/_rels/sheet6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143.xml"/><Relationship Id="rId13" Type="http://schemas.openxmlformats.org/officeDocument/2006/relationships/queryTable" Target="../queryTables/queryTable1148.xml"/><Relationship Id="rId18" Type="http://schemas.openxmlformats.org/officeDocument/2006/relationships/queryTable" Target="../queryTables/queryTable1153.xml"/><Relationship Id="rId3" Type="http://schemas.openxmlformats.org/officeDocument/2006/relationships/queryTable" Target="../queryTables/queryTable1138.xml"/><Relationship Id="rId7" Type="http://schemas.openxmlformats.org/officeDocument/2006/relationships/queryTable" Target="../queryTables/queryTable1142.xml"/><Relationship Id="rId12" Type="http://schemas.openxmlformats.org/officeDocument/2006/relationships/queryTable" Target="../queryTables/queryTable1147.xml"/><Relationship Id="rId17" Type="http://schemas.openxmlformats.org/officeDocument/2006/relationships/queryTable" Target="../queryTables/queryTable1152.xml"/><Relationship Id="rId2" Type="http://schemas.openxmlformats.org/officeDocument/2006/relationships/queryTable" Target="../queryTables/queryTable1137.xml"/><Relationship Id="rId16" Type="http://schemas.openxmlformats.org/officeDocument/2006/relationships/queryTable" Target="../queryTables/queryTable1151.xml"/><Relationship Id="rId20" Type="http://schemas.openxmlformats.org/officeDocument/2006/relationships/queryTable" Target="../queryTables/queryTable1155.xml"/><Relationship Id="rId1" Type="http://schemas.openxmlformats.org/officeDocument/2006/relationships/queryTable" Target="../queryTables/queryTable1136.xml"/><Relationship Id="rId6" Type="http://schemas.openxmlformats.org/officeDocument/2006/relationships/queryTable" Target="../queryTables/queryTable1141.xml"/><Relationship Id="rId11" Type="http://schemas.openxmlformats.org/officeDocument/2006/relationships/queryTable" Target="../queryTables/queryTable1146.xml"/><Relationship Id="rId5" Type="http://schemas.openxmlformats.org/officeDocument/2006/relationships/queryTable" Target="../queryTables/queryTable1140.xml"/><Relationship Id="rId15" Type="http://schemas.openxmlformats.org/officeDocument/2006/relationships/queryTable" Target="../queryTables/queryTable1150.xml"/><Relationship Id="rId10" Type="http://schemas.openxmlformats.org/officeDocument/2006/relationships/queryTable" Target="../queryTables/queryTable1145.xml"/><Relationship Id="rId19" Type="http://schemas.openxmlformats.org/officeDocument/2006/relationships/queryTable" Target="../queryTables/queryTable1154.xml"/><Relationship Id="rId4" Type="http://schemas.openxmlformats.org/officeDocument/2006/relationships/queryTable" Target="../queryTables/queryTable1139.xml"/><Relationship Id="rId9" Type="http://schemas.openxmlformats.org/officeDocument/2006/relationships/queryTable" Target="../queryTables/queryTable1144.xml"/><Relationship Id="rId14" Type="http://schemas.openxmlformats.org/officeDocument/2006/relationships/queryTable" Target="../queryTables/queryTable1149.xml"/></Relationships>
</file>

<file path=xl/worksheets/_rels/sheet6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163.xml"/><Relationship Id="rId13" Type="http://schemas.openxmlformats.org/officeDocument/2006/relationships/queryTable" Target="../queryTables/queryTable1168.xml"/><Relationship Id="rId3" Type="http://schemas.openxmlformats.org/officeDocument/2006/relationships/queryTable" Target="../queryTables/queryTable1158.xml"/><Relationship Id="rId7" Type="http://schemas.openxmlformats.org/officeDocument/2006/relationships/queryTable" Target="../queryTables/queryTable1162.xml"/><Relationship Id="rId12" Type="http://schemas.openxmlformats.org/officeDocument/2006/relationships/queryTable" Target="../queryTables/queryTable1167.xml"/><Relationship Id="rId2" Type="http://schemas.openxmlformats.org/officeDocument/2006/relationships/queryTable" Target="../queryTables/queryTable1157.xml"/><Relationship Id="rId1" Type="http://schemas.openxmlformats.org/officeDocument/2006/relationships/queryTable" Target="../queryTables/queryTable1156.xml"/><Relationship Id="rId6" Type="http://schemas.openxmlformats.org/officeDocument/2006/relationships/queryTable" Target="../queryTables/queryTable1161.xml"/><Relationship Id="rId11" Type="http://schemas.openxmlformats.org/officeDocument/2006/relationships/queryTable" Target="../queryTables/queryTable1166.xml"/><Relationship Id="rId5" Type="http://schemas.openxmlformats.org/officeDocument/2006/relationships/queryTable" Target="../queryTables/queryTable1160.xml"/><Relationship Id="rId10" Type="http://schemas.openxmlformats.org/officeDocument/2006/relationships/queryTable" Target="../queryTables/queryTable1165.xml"/><Relationship Id="rId4" Type="http://schemas.openxmlformats.org/officeDocument/2006/relationships/queryTable" Target="../queryTables/queryTable1159.xml"/><Relationship Id="rId9" Type="http://schemas.openxmlformats.org/officeDocument/2006/relationships/queryTable" Target="../queryTables/queryTable1164.xml"/></Relationships>
</file>

<file path=xl/worksheets/_rels/sheet69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176.xml"/><Relationship Id="rId13" Type="http://schemas.openxmlformats.org/officeDocument/2006/relationships/queryTable" Target="../queryTables/queryTable1181.xml"/><Relationship Id="rId3" Type="http://schemas.openxmlformats.org/officeDocument/2006/relationships/queryTable" Target="../queryTables/queryTable1171.xml"/><Relationship Id="rId7" Type="http://schemas.openxmlformats.org/officeDocument/2006/relationships/queryTable" Target="../queryTables/queryTable1175.xml"/><Relationship Id="rId12" Type="http://schemas.openxmlformats.org/officeDocument/2006/relationships/queryTable" Target="../queryTables/queryTable1180.xml"/><Relationship Id="rId2" Type="http://schemas.openxmlformats.org/officeDocument/2006/relationships/queryTable" Target="../queryTables/queryTable1170.xml"/><Relationship Id="rId1" Type="http://schemas.openxmlformats.org/officeDocument/2006/relationships/queryTable" Target="../queryTables/queryTable1169.xml"/><Relationship Id="rId6" Type="http://schemas.openxmlformats.org/officeDocument/2006/relationships/queryTable" Target="../queryTables/queryTable1174.xml"/><Relationship Id="rId11" Type="http://schemas.openxmlformats.org/officeDocument/2006/relationships/queryTable" Target="../queryTables/queryTable1179.xml"/><Relationship Id="rId5" Type="http://schemas.openxmlformats.org/officeDocument/2006/relationships/queryTable" Target="../queryTables/queryTable1173.xml"/><Relationship Id="rId10" Type="http://schemas.openxmlformats.org/officeDocument/2006/relationships/queryTable" Target="../queryTables/queryTable1178.xml"/><Relationship Id="rId4" Type="http://schemas.openxmlformats.org/officeDocument/2006/relationships/queryTable" Target="../queryTables/queryTable1172.xml"/><Relationship Id="rId9" Type="http://schemas.openxmlformats.org/officeDocument/2006/relationships/queryTable" Target="../queryTables/queryTable1177.xml"/></Relationships>
</file>

<file path=xl/worksheets/_rels/sheet70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189.xml"/><Relationship Id="rId13" Type="http://schemas.openxmlformats.org/officeDocument/2006/relationships/queryTable" Target="../queryTables/queryTable1194.xml"/><Relationship Id="rId18" Type="http://schemas.openxmlformats.org/officeDocument/2006/relationships/queryTable" Target="../queryTables/queryTable1199.xml"/><Relationship Id="rId3" Type="http://schemas.openxmlformats.org/officeDocument/2006/relationships/queryTable" Target="../queryTables/queryTable1184.xml"/><Relationship Id="rId7" Type="http://schemas.openxmlformats.org/officeDocument/2006/relationships/queryTable" Target="../queryTables/queryTable1188.xml"/><Relationship Id="rId12" Type="http://schemas.openxmlformats.org/officeDocument/2006/relationships/queryTable" Target="../queryTables/queryTable1193.xml"/><Relationship Id="rId17" Type="http://schemas.openxmlformats.org/officeDocument/2006/relationships/queryTable" Target="../queryTables/queryTable1198.xml"/><Relationship Id="rId2" Type="http://schemas.openxmlformats.org/officeDocument/2006/relationships/queryTable" Target="../queryTables/queryTable1183.xml"/><Relationship Id="rId16" Type="http://schemas.openxmlformats.org/officeDocument/2006/relationships/queryTable" Target="../queryTables/queryTable1197.xml"/><Relationship Id="rId1" Type="http://schemas.openxmlformats.org/officeDocument/2006/relationships/queryTable" Target="../queryTables/queryTable1182.xml"/><Relationship Id="rId6" Type="http://schemas.openxmlformats.org/officeDocument/2006/relationships/queryTable" Target="../queryTables/queryTable1187.xml"/><Relationship Id="rId11" Type="http://schemas.openxmlformats.org/officeDocument/2006/relationships/queryTable" Target="../queryTables/queryTable1192.xml"/><Relationship Id="rId5" Type="http://schemas.openxmlformats.org/officeDocument/2006/relationships/queryTable" Target="../queryTables/queryTable1186.xml"/><Relationship Id="rId15" Type="http://schemas.openxmlformats.org/officeDocument/2006/relationships/queryTable" Target="../queryTables/queryTable1196.xml"/><Relationship Id="rId10" Type="http://schemas.openxmlformats.org/officeDocument/2006/relationships/queryTable" Target="../queryTables/queryTable1191.xml"/><Relationship Id="rId4" Type="http://schemas.openxmlformats.org/officeDocument/2006/relationships/queryTable" Target="../queryTables/queryTable1185.xml"/><Relationship Id="rId9" Type="http://schemas.openxmlformats.org/officeDocument/2006/relationships/queryTable" Target="../queryTables/queryTable1190.xml"/><Relationship Id="rId14" Type="http://schemas.openxmlformats.org/officeDocument/2006/relationships/queryTable" Target="../queryTables/queryTable1195.xml"/></Relationships>
</file>

<file path=xl/worksheets/_rels/sheet7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207.xml"/><Relationship Id="rId13" Type="http://schemas.openxmlformats.org/officeDocument/2006/relationships/queryTable" Target="../queryTables/queryTable1212.xml"/><Relationship Id="rId18" Type="http://schemas.openxmlformats.org/officeDocument/2006/relationships/queryTable" Target="../queryTables/queryTable1217.xml"/><Relationship Id="rId3" Type="http://schemas.openxmlformats.org/officeDocument/2006/relationships/queryTable" Target="../queryTables/queryTable1202.xml"/><Relationship Id="rId21" Type="http://schemas.openxmlformats.org/officeDocument/2006/relationships/queryTable" Target="../queryTables/queryTable1220.xml"/><Relationship Id="rId7" Type="http://schemas.openxmlformats.org/officeDocument/2006/relationships/queryTable" Target="../queryTables/queryTable1206.xml"/><Relationship Id="rId12" Type="http://schemas.openxmlformats.org/officeDocument/2006/relationships/queryTable" Target="../queryTables/queryTable1211.xml"/><Relationship Id="rId17" Type="http://schemas.openxmlformats.org/officeDocument/2006/relationships/queryTable" Target="../queryTables/queryTable1216.xml"/><Relationship Id="rId2" Type="http://schemas.openxmlformats.org/officeDocument/2006/relationships/queryTable" Target="../queryTables/queryTable1201.xml"/><Relationship Id="rId16" Type="http://schemas.openxmlformats.org/officeDocument/2006/relationships/queryTable" Target="../queryTables/queryTable1215.xml"/><Relationship Id="rId20" Type="http://schemas.openxmlformats.org/officeDocument/2006/relationships/queryTable" Target="../queryTables/queryTable1219.xml"/><Relationship Id="rId1" Type="http://schemas.openxmlformats.org/officeDocument/2006/relationships/queryTable" Target="../queryTables/queryTable1200.xml"/><Relationship Id="rId6" Type="http://schemas.openxmlformats.org/officeDocument/2006/relationships/queryTable" Target="../queryTables/queryTable1205.xml"/><Relationship Id="rId11" Type="http://schemas.openxmlformats.org/officeDocument/2006/relationships/queryTable" Target="../queryTables/queryTable1210.xml"/><Relationship Id="rId24" Type="http://schemas.openxmlformats.org/officeDocument/2006/relationships/queryTable" Target="../queryTables/queryTable1223.xml"/><Relationship Id="rId5" Type="http://schemas.openxmlformats.org/officeDocument/2006/relationships/queryTable" Target="../queryTables/queryTable1204.xml"/><Relationship Id="rId15" Type="http://schemas.openxmlformats.org/officeDocument/2006/relationships/queryTable" Target="../queryTables/queryTable1214.xml"/><Relationship Id="rId23" Type="http://schemas.openxmlformats.org/officeDocument/2006/relationships/queryTable" Target="../queryTables/queryTable1222.xml"/><Relationship Id="rId10" Type="http://schemas.openxmlformats.org/officeDocument/2006/relationships/queryTable" Target="../queryTables/queryTable1209.xml"/><Relationship Id="rId19" Type="http://schemas.openxmlformats.org/officeDocument/2006/relationships/queryTable" Target="../queryTables/queryTable1218.xml"/><Relationship Id="rId4" Type="http://schemas.openxmlformats.org/officeDocument/2006/relationships/queryTable" Target="../queryTables/queryTable1203.xml"/><Relationship Id="rId9" Type="http://schemas.openxmlformats.org/officeDocument/2006/relationships/queryTable" Target="../queryTables/queryTable1208.xml"/><Relationship Id="rId14" Type="http://schemas.openxmlformats.org/officeDocument/2006/relationships/queryTable" Target="../queryTables/queryTable1213.xml"/><Relationship Id="rId22" Type="http://schemas.openxmlformats.org/officeDocument/2006/relationships/queryTable" Target="../queryTables/queryTable1221.xml"/></Relationships>
</file>

<file path=xl/worksheets/_rels/sheet7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231.xml"/><Relationship Id="rId13" Type="http://schemas.openxmlformats.org/officeDocument/2006/relationships/queryTable" Target="../queryTables/queryTable1236.xml"/><Relationship Id="rId18" Type="http://schemas.openxmlformats.org/officeDocument/2006/relationships/queryTable" Target="../queryTables/queryTable1241.xml"/><Relationship Id="rId3" Type="http://schemas.openxmlformats.org/officeDocument/2006/relationships/queryTable" Target="../queryTables/queryTable1226.xml"/><Relationship Id="rId21" Type="http://schemas.openxmlformats.org/officeDocument/2006/relationships/queryTable" Target="../queryTables/queryTable1244.xml"/><Relationship Id="rId7" Type="http://schemas.openxmlformats.org/officeDocument/2006/relationships/queryTable" Target="../queryTables/queryTable1230.xml"/><Relationship Id="rId12" Type="http://schemas.openxmlformats.org/officeDocument/2006/relationships/queryTable" Target="../queryTables/queryTable1235.xml"/><Relationship Id="rId17" Type="http://schemas.openxmlformats.org/officeDocument/2006/relationships/queryTable" Target="../queryTables/queryTable1240.xml"/><Relationship Id="rId2" Type="http://schemas.openxmlformats.org/officeDocument/2006/relationships/queryTable" Target="../queryTables/queryTable1225.xml"/><Relationship Id="rId16" Type="http://schemas.openxmlformats.org/officeDocument/2006/relationships/queryTable" Target="../queryTables/queryTable1239.xml"/><Relationship Id="rId20" Type="http://schemas.openxmlformats.org/officeDocument/2006/relationships/queryTable" Target="../queryTables/queryTable1243.xml"/><Relationship Id="rId1" Type="http://schemas.openxmlformats.org/officeDocument/2006/relationships/queryTable" Target="../queryTables/queryTable1224.xml"/><Relationship Id="rId6" Type="http://schemas.openxmlformats.org/officeDocument/2006/relationships/queryTable" Target="../queryTables/queryTable1229.xml"/><Relationship Id="rId11" Type="http://schemas.openxmlformats.org/officeDocument/2006/relationships/queryTable" Target="../queryTables/queryTable1234.xml"/><Relationship Id="rId5" Type="http://schemas.openxmlformats.org/officeDocument/2006/relationships/queryTable" Target="../queryTables/queryTable1228.xml"/><Relationship Id="rId15" Type="http://schemas.openxmlformats.org/officeDocument/2006/relationships/queryTable" Target="../queryTables/queryTable1238.xml"/><Relationship Id="rId23" Type="http://schemas.openxmlformats.org/officeDocument/2006/relationships/queryTable" Target="../queryTables/queryTable1246.xml"/><Relationship Id="rId10" Type="http://schemas.openxmlformats.org/officeDocument/2006/relationships/queryTable" Target="../queryTables/queryTable1233.xml"/><Relationship Id="rId19" Type="http://schemas.openxmlformats.org/officeDocument/2006/relationships/queryTable" Target="../queryTables/queryTable1242.xml"/><Relationship Id="rId4" Type="http://schemas.openxmlformats.org/officeDocument/2006/relationships/queryTable" Target="../queryTables/queryTable1227.xml"/><Relationship Id="rId9" Type="http://schemas.openxmlformats.org/officeDocument/2006/relationships/queryTable" Target="../queryTables/queryTable1232.xml"/><Relationship Id="rId14" Type="http://schemas.openxmlformats.org/officeDocument/2006/relationships/queryTable" Target="../queryTables/queryTable1237.xml"/><Relationship Id="rId22" Type="http://schemas.openxmlformats.org/officeDocument/2006/relationships/queryTable" Target="../queryTables/queryTable1245.xml"/></Relationships>
</file>

<file path=xl/worksheets/_rels/sheet7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254.xml"/><Relationship Id="rId13" Type="http://schemas.openxmlformats.org/officeDocument/2006/relationships/queryTable" Target="../queryTables/queryTable1259.xml"/><Relationship Id="rId3" Type="http://schemas.openxmlformats.org/officeDocument/2006/relationships/queryTable" Target="../queryTables/queryTable1249.xml"/><Relationship Id="rId7" Type="http://schemas.openxmlformats.org/officeDocument/2006/relationships/queryTable" Target="../queryTables/queryTable1253.xml"/><Relationship Id="rId12" Type="http://schemas.openxmlformats.org/officeDocument/2006/relationships/queryTable" Target="../queryTables/queryTable1258.xml"/><Relationship Id="rId2" Type="http://schemas.openxmlformats.org/officeDocument/2006/relationships/queryTable" Target="../queryTables/queryTable1248.xml"/><Relationship Id="rId1" Type="http://schemas.openxmlformats.org/officeDocument/2006/relationships/queryTable" Target="../queryTables/queryTable1247.xml"/><Relationship Id="rId6" Type="http://schemas.openxmlformats.org/officeDocument/2006/relationships/queryTable" Target="../queryTables/queryTable1252.xml"/><Relationship Id="rId11" Type="http://schemas.openxmlformats.org/officeDocument/2006/relationships/queryTable" Target="../queryTables/queryTable1257.xml"/><Relationship Id="rId5" Type="http://schemas.openxmlformats.org/officeDocument/2006/relationships/queryTable" Target="../queryTables/queryTable1251.xml"/><Relationship Id="rId10" Type="http://schemas.openxmlformats.org/officeDocument/2006/relationships/queryTable" Target="../queryTables/queryTable1256.xml"/><Relationship Id="rId4" Type="http://schemas.openxmlformats.org/officeDocument/2006/relationships/queryTable" Target="../queryTables/queryTable1250.xml"/><Relationship Id="rId9" Type="http://schemas.openxmlformats.org/officeDocument/2006/relationships/queryTable" Target="../queryTables/queryTable1255.xml"/><Relationship Id="rId14" Type="http://schemas.openxmlformats.org/officeDocument/2006/relationships/queryTable" Target="../queryTables/queryTable1260.xml"/></Relationships>
</file>

<file path=xl/worksheets/_rels/sheet74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268.xml"/><Relationship Id="rId13" Type="http://schemas.openxmlformats.org/officeDocument/2006/relationships/queryTable" Target="../queryTables/queryTable1273.xml"/><Relationship Id="rId18" Type="http://schemas.openxmlformats.org/officeDocument/2006/relationships/queryTable" Target="../queryTables/queryTable1278.xml"/><Relationship Id="rId3" Type="http://schemas.openxmlformats.org/officeDocument/2006/relationships/queryTable" Target="../queryTables/queryTable1263.xml"/><Relationship Id="rId21" Type="http://schemas.openxmlformats.org/officeDocument/2006/relationships/queryTable" Target="../queryTables/queryTable1281.xml"/><Relationship Id="rId7" Type="http://schemas.openxmlformats.org/officeDocument/2006/relationships/queryTable" Target="../queryTables/queryTable1267.xml"/><Relationship Id="rId12" Type="http://schemas.openxmlformats.org/officeDocument/2006/relationships/queryTable" Target="../queryTables/queryTable1272.xml"/><Relationship Id="rId17" Type="http://schemas.openxmlformats.org/officeDocument/2006/relationships/queryTable" Target="../queryTables/queryTable1277.xml"/><Relationship Id="rId2" Type="http://schemas.openxmlformats.org/officeDocument/2006/relationships/queryTable" Target="../queryTables/queryTable1262.xml"/><Relationship Id="rId16" Type="http://schemas.openxmlformats.org/officeDocument/2006/relationships/queryTable" Target="../queryTables/queryTable1276.xml"/><Relationship Id="rId20" Type="http://schemas.openxmlformats.org/officeDocument/2006/relationships/queryTable" Target="../queryTables/queryTable1280.xml"/><Relationship Id="rId1" Type="http://schemas.openxmlformats.org/officeDocument/2006/relationships/queryTable" Target="../queryTables/queryTable1261.xml"/><Relationship Id="rId6" Type="http://schemas.openxmlformats.org/officeDocument/2006/relationships/queryTable" Target="../queryTables/queryTable1266.xml"/><Relationship Id="rId11" Type="http://schemas.openxmlformats.org/officeDocument/2006/relationships/queryTable" Target="../queryTables/queryTable1271.xml"/><Relationship Id="rId5" Type="http://schemas.openxmlformats.org/officeDocument/2006/relationships/queryTable" Target="../queryTables/queryTable1265.xml"/><Relationship Id="rId15" Type="http://schemas.openxmlformats.org/officeDocument/2006/relationships/queryTable" Target="../queryTables/queryTable1275.xml"/><Relationship Id="rId23" Type="http://schemas.openxmlformats.org/officeDocument/2006/relationships/queryTable" Target="../queryTables/queryTable1283.xml"/><Relationship Id="rId10" Type="http://schemas.openxmlformats.org/officeDocument/2006/relationships/queryTable" Target="../queryTables/queryTable1270.xml"/><Relationship Id="rId19" Type="http://schemas.openxmlformats.org/officeDocument/2006/relationships/queryTable" Target="../queryTables/queryTable1279.xml"/><Relationship Id="rId4" Type="http://schemas.openxmlformats.org/officeDocument/2006/relationships/queryTable" Target="../queryTables/queryTable1264.xml"/><Relationship Id="rId9" Type="http://schemas.openxmlformats.org/officeDocument/2006/relationships/queryTable" Target="../queryTables/queryTable1269.xml"/><Relationship Id="rId14" Type="http://schemas.openxmlformats.org/officeDocument/2006/relationships/queryTable" Target="../queryTables/queryTable1274.xml"/><Relationship Id="rId22" Type="http://schemas.openxmlformats.org/officeDocument/2006/relationships/queryTable" Target="../queryTables/queryTable1282.xml"/></Relationships>
</file>

<file path=xl/worksheets/_rels/sheet7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291.xml"/><Relationship Id="rId13" Type="http://schemas.openxmlformats.org/officeDocument/2006/relationships/queryTable" Target="../queryTables/queryTable1296.xml"/><Relationship Id="rId18" Type="http://schemas.openxmlformats.org/officeDocument/2006/relationships/queryTable" Target="../queryTables/queryTable1301.xml"/><Relationship Id="rId3" Type="http://schemas.openxmlformats.org/officeDocument/2006/relationships/queryTable" Target="../queryTables/queryTable1286.xml"/><Relationship Id="rId7" Type="http://schemas.openxmlformats.org/officeDocument/2006/relationships/queryTable" Target="../queryTables/queryTable1290.xml"/><Relationship Id="rId12" Type="http://schemas.openxmlformats.org/officeDocument/2006/relationships/queryTable" Target="../queryTables/queryTable1295.xml"/><Relationship Id="rId17" Type="http://schemas.openxmlformats.org/officeDocument/2006/relationships/queryTable" Target="../queryTables/queryTable1300.xml"/><Relationship Id="rId2" Type="http://schemas.openxmlformats.org/officeDocument/2006/relationships/queryTable" Target="../queryTables/queryTable1285.xml"/><Relationship Id="rId16" Type="http://schemas.openxmlformats.org/officeDocument/2006/relationships/queryTable" Target="../queryTables/queryTable1299.xml"/><Relationship Id="rId1" Type="http://schemas.openxmlformats.org/officeDocument/2006/relationships/queryTable" Target="../queryTables/queryTable1284.xml"/><Relationship Id="rId6" Type="http://schemas.openxmlformats.org/officeDocument/2006/relationships/queryTable" Target="../queryTables/queryTable1289.xml"/><Relationship Id="rId11" Type="http://schemas.openxmlformats.org/officeDocument/2006/relationships/queryTable" Target="../queryTables/queryTable1294.xml"/><Relationship Id="rId5" Type="http://schemas.openxmlformats.org/officeDocument/2006/relationships/queryTable" Target="../queryTables/queryTable1288.xml"/><Relationship Id="rId15" Type="http://schemas.openxmlformats.org/officeDocument/2006/relationships/queryTable" Target="../queryTables/queryTable1298.xml"/><Relationship Id="rId10" Type="http://schemas.openxmlformats.org/officeDocument/2006/relationships/queryTable" Target="../queryTables/queryTable1293.xml"/><Relationship Id="rId4" Type="http://schemas.openxmlformats.org/officeDocument/2006/relationships/queryTable" Target="../queryTables/queryTable1287.xml"/><Relationship Id="rId9" Type="http://schemas.openxmlformats.org/officeDocument/2006/relationships/queryTable" Target="../queryTables/queryTable1292.xml"/><Relationship Id="rId14" Type="http://schemas.openxmlformats.org/officeDocument/2006/relationships/queryTable" Target="../queryTables/queryTable1297.xml"/></Relationships>
</file>

<file path=xl/worksheets/_rels/sheet7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309.xml"/><Relationship Id="rId13" Type="http://schemas.openxmlformats.org/officeDocument/2006/relationships/queryTable" Target="../queryTables/queryTable1314.xml"/><Relationship Id="rId18" Type="http://schemas.openxmlformats.org/officeDocument/2006/relationships/queryTable" Target="../queryTables/queryTable1319.xml"/><Relationship Id="rId3" Type="http://schemas.openxmlformats.org/officeDocument/2006/relationships/queryTable" Target="../queryTables/queryTable1304.xml"/><Relationship Id="rId7" Type="http://schemas.openxmlformats.org/officeDocument/2006/relationships/queryTable" Target="../queryTables/queryTable1308.xml"/><Relationship Id="rId12" Type="http://schemas.openxmlformats.org/officeDocument/2006/relationships/queryTable" Target="../queryTables/queryTable1313.xml"/><Relationship Id="rId17" Type="http://schemas.openxmlformats.org/officeDocument/2006/relationships/queryTable" Target="../queryTables/queryTable1318.xml"/><Relationship Id="rId2" Type="http://schemas.openxmlformats.org/officeDocument/2006/relationships/queryTable" Target="../queryTables/queryTable1303.xml"/><Relationship Id="rId16" Type="http://schemas.openxmlformats.org/officeDocument/2006/relationships/queryTable" Target="../queryTables/queryTable1317.xml"/><Relationship Id="rId1" Type="http://schemas.openxmlformats.org/officeDocument/2006/relationships/queryTable" Target="../queryTables/queryTable1302.xml"/><Relationship Id="rId6" Type="http://schemas.openxmlformats.org/officeDocument/2006/relationships/queryTable" Target="../queryTables/queryTable1307.xml"/><Relationship Id="rId11" Type="http://schemas.openxmlformats.org/officeDocument/2006/relationships/queryTable" Target="../queryTables/queryTable1312.xml"/><Relationship Id="rId5" Type="http://schemas.openxmlformats.org/officeDocument/2006/relationships/queryTable" Target="../queryTables/queryTable1306.xml"/><Relationship Id="rId15" Type="http://schemas.openxmlformats.org/officeDocument/2006/relationships/queryTable" Target="../queryTables/queryTable1316.xml"/><Relationship Id="rId10" Type="http://schemas.openxmlformats.org/officeDocument/2006/relationships/queryTable" Target="../queryTables/queryTable1311.xml"/><Relationship Id="rId4" Type="http://schemas.openxmlformats.org/officeDocument/2006/relationships/queryTable" Target="../queryTables/queryTable1305.xml"/><Relationship Id="rId9" Type="http://schemas.openxmlformats.org/officeDocument/2006/relationships/queryTable" Target="../queryTables/queryTable1310.xml"/><Relationship Id="rId14" Type="http://schemas.openxmlformats.org/officeDocument/2006/relationships/queryTable" Target="../queryTables/queryTable1315.xml"/></Relationships>
</file>

<file path=xl/worksheets/_rels/sheet7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327.xml"/><Relationship Id="rId13" Type="http://schemas.openxmlformats.org/officeDocument/2006/relationships/queryTable" Target="../queryTables/queryTable1332.xml"/><Relationship Id="rId18" Type="http://schemas.openxmlformats.org/officeDocument/2006/relationships/queryTable" Target="../queryTables/queryTable1337.xml"/><Relationship Id="rId26" Type="http://schemas.openxmlformats.org/officeDocument/2006/relationships/queryTable" Target="../queryTables/queryTable1345.xml"/><Relationship Id="rId3" Type="http://schemas.openxmlformats.org/officeDocument/2006/relationships/queryTable" Target="../queryTables/queryTable1322.xml"/><Relationship Id="rId21" Type="http://schemas.openxmlformats.org/officeDocument/2006/relationships/queryTable" Target="../queryTables/queryTable1340.xml"/><Relationship Id="rId34" Type="http://schemas.openxmlformats.org/officeDocument/2006/relationships/queryTable" Target="../queryTables/queryTable1353.xml"/><Relationship Id="rId7" Type="http://schemas.openxmlformats.org/officeDocument/2006/relationships/queryTable" Target="../queryTables/queryTable1326.xml"/><Relationship Id="rId12" Type="http://schemas.openxmlformats.org/officeDocument/2006/relationships/queryTable" Target="../queryTables/queryTable1331.xml"/><Relationship Id="rId17" Type="http://schemas.openxmlformats.org/officeDocument/2006/relationships/queryTable" Target="../queryTables/queryTable1336.xml"/><Relationship Id="rId25" Type="http://schemas.openxmlformats.org/officeDocument/2006/relationships/queryTable" Target="../queryTables/queryTable1344.xml"/><Relationship Id="rId33" Type="http://schemas.openxmlformats.org/officeDocument/2006/relationships/queryTable" Target="../queryTables/queryTable1352.xml"/><Relationship Id="rId2" Type="http://schemas.openxmlformats.org/officeDocument/2006/relationships/queryTable" Target="../queryTables/queryTable1321.xml"/><Relationship Id="rId16" Type="http://schemas.openxmlformats.org/officeDocument/2006/relationships/queryTable" Target="../queryTables/queryTable1335.xml"/><Relationship Id="rId20" Type="http://schemas.openxmlformats.org/officeDocument/2006/relationships/queryTable" Target="../queryTables/queryTable1339.xml"/><Relationship Id="rId29" Type="http://schemas.openxmlformats.org/officeDocument/2006/relationships/queryTable" Target="../queryTables/queryTable1348.xml"/><Relationship Id="rId1" Type="http://schemas.openxmlformats.org/officeDocument/2006/relationships/queryTable" Target="../queryTables/queryTable1320.xml"/><Relationship Id="rId6" Type="http://schemas.openxmlformats.org/officeDocument/2006/relationships/queryTable" Target="../queryTables/queryTable1325.xml"/><Relationship Id="rId11" Type="http://schemas.openxmlformats.org/officeDocument/2006/relationships/queryTable" Target="../queryTables/queryTable1330.xml"/><Relationship Id="rId24" Type="http://schemas.openxmlformats.org/officeDocument/2006/relationships/queryTable" Target="../queryTables/queryTable1343.xml"/><Relationship Id="rId32" Type="http://schemas.openxmlformats.org/officeDocument/2006/relationships/queryTable" Target="../queryTables/queryTable1351.xml"/><Relationship Id="rId5" Type="http://schemas.openxmlformats.org/officeDocument/2006/relationships/queryTable" Target="../queryTables/queryTable1324.xml"/><Relationship Id="rId15" Type="http://schemas.openxmlformats.org/officeDocument/2006/relationships/queryTable" Target="../queryTables/queryTable1334.xml"/><Relationship Id="rId23" Type="http://schemas.openxmlformats.org/officeDocument/2006/relationships/queryTable" Target="../queryTables/queryTable1342.xml"/><Relationship Id="rId28" Type="http://schemas.openxmlformats.org/officeDocument/2006/relationships/queryTable" Target="../queryTables/queryTable1347.xml"/><Relationship Id="rId10" Type="http://schemas.openxmlformats.org/officeDocument/2006/relationships/queryTable" Target="../queryTables/queryTable1329.xml"/><Relationship Id="rId19" Type="http://schemas.openxmlformats.org/officeDocument/2006/relationships/queryTable" Target="../queryTables/queryTable1338.xml"/><Relationship Id="rId31" Type="http://schemas.openxmlformats.org/officeDocument/2006/relationships/queryTable" Target="../queryTables/queryTable1350.xml"/><Relationship Id="rId4" Type="http://schemas.openxmlformats.org/officeDocument/2006/relationships/queryTable" Target="../queryTables/queryTable1323.xml"/><Relationship Id="rId9" Type="http://schemas.openxmlformats.org/officeDocument/2006/relationships/queryTable" Target="../queryTables/queryTable1328.xml"/><Relationship Id="rId14" Type="http://schemas.openxmlformats.org/officeDocument/2006/relationships/queryTable" Target="../queryTables/queryTable1333.xml"/><Relationship Id="rId22" Type="http://schemas.openxmlformats.org/officeDocument/2006/relationships/queryTable" Target="../queryTables/queryTable1341.xml"/><Relationship Id="rId27" Type="http://schemas.openxmlformats.org/officeDocument/2006/relationships/queryTable" Target="../queryTables/queryTable1346.xml"/><Relationship Id="rId30" Type="http://schemas.openxmlformats.org/officeDocument/2006/relationships/queryTable" Target="../queryTables/queryTable1349.xml"/></Relationships>
</file>

<file path=xl/worksheets/_rels/sheet7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361.xml"/><Relationship Id="rId13" Type="http://schemas.openxmlformats.org/officeDocument/2006/relationships/queryTable" Target="../queryTables/queryTable1366.xml"/><Relationship Id="rId3" Type="http://schemas.openxmlformats.org/officeDocument/2006/relationships/queryTable" Target="../queryTables/queryTable1356.xml"/><Relationship Id="rId7" Type="http://schemas.openxmlformats.org/officeDocument/2006/relationships/queryTable" Target="../queryTables/queryTable1360.xml"/><Relationship Id="rId12" Type="http://schemas.openxmlformats.org/officeDocument/2006/relationships/queryTable" Target="../queryTables/queryTable1365.xml"/><Relationship Id="rId2" Type="http://schemas.openxmlformats.org/officeDocument/2006/relationships/queryTable" Target="../queryTables/queryTable1355.xml"/><Relationship Id="rId1" Type="http://schemas.openxmlformats.org/officeDocument/2006/relationships/queryTable" Target="../queryTables/queryTable1354.xml"/><Relationship Id="rId6" Type="http://schemas.openxmlformats.org/officeDocument/2006/relationships/queryTable" Target="../queryTables/queryTable1359.xml"/><Relationship Id="rId11" Type="http://schemas.openxmlformats.org/officeDocument/2006/relationships/queryTable" Target="../queryTables/queryTable1364.xml"/><Relationship Id="rId5" Type="http://schemas.openxmlformats.org/officeDocument/2006/relationships/queryTable" Target="../queryTables/queryTable1358.xml"/><Relationship Id="rId10" Type="http://schemas.openxmlformats.org/officeDocument/2006/relationships/queryTable" Target="../queryTables/queryTable1363.xml"/><Relationship Id="rId4" Type="http://schemas.openxmlformats.org/officeDocument/2006/relationships/queryTable" Target="../queryTables/queryTable1357.xml"/><Relationship Id="rId9" Type="http://schemas.openxmlformats.org/officeDocument/2006/relationships/queryTable" Target="../queryTables/queryTable1362.xml"/></Relationships>
</file>

<file path=xl/worksheets/_rels/sheet79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374.xml"/><Relationship Id="rId13" Type="http://schemas.openxmlformats.org/officeDocument/2006/relationships/queryTable" Target="../queryTables/queryTable1379.xml"/><Relationship Id="rId18" Type="http://schemas.openxmlformats.org/officeDocument/2006/relationships/queryTable" Target="../queryTables/queryTable1384.xml"/><Relationship Id="rId3" Type="http://schemas.openxmlformats.org/officeDocument/2006/relationships/queryTable" Target="../queryTables/queryTable1369.xml"/><Relationship Id="rId21" Type="http://schemas.openxmlformats.org/officeDocument/2006/relationships/queryTable" Target="../queryTables/queryTable1387.xml"/><Relationship Id="rId7" Type="http://schemas.openxmlformats.org/officeDocument/2006/relationships/queryTable" Target="../queryTables/queryTable1373.xml"/><Relationship Id="rId12" Type="http://schemas.openxmlformats.org/officeDocument/2006/relationships/queryTable" Target="../queryTables/queryTable1378.xml"/><Relationship Id="rId17" Type="http://schemas.openxmlformats.org/officeDocument/2006/relationships/queryTable" Target="../queryTables/queryTable1383.xml"/><Relationship Id="rId2" Type="http://schemas.openxmlformats.org/officeDocument/2006/relationships/queryTable" Target="../queryTables/queryTable1368.xml"/><Relationship Id="rId16" Type="http://schemas.openxmlformats.org/officeDocument/2006/relationships/queryTable" Target="../queryTables/queryTable1382.xml"/><Relationship Id="rId20" Type="http://schemas.openxmlformats.org/officeDocument/2006/relationships/queryTable" Target="../queryTables/queryTable1386.xml"/><Relationship Id="rId1" Type="http://schemas.openxmlformats.org/officeDocument/2006/relationships/queryTable" Target="../queryTables/queryTable1367.xml"/><Relationship Id="rId6" Type="http://schemas.openxmlformats.org/officeDocument/2006/relationships/queryTable" Target="../queryTables/queryTable1372.xml"/><Relationship Id="rId11" Type="http://schemas.openxmlformats.org/officeDocument/2006/relationships/queryTable" Target="../queryTables/queryTable1377.xml"/><Relationship Id="rId5" Type="http://schemas.openxmlformats.org/officeDocument/2006/relationships/queryTable" Target="../queryTables/queryTable1371.xml"/><Relationship Id="rId15" Type="http://schemas.openxmlformats.org/officeDocument/2006/relationships/queryTable" Target="../queryTables/queryTable1381.xml"/><Relationship Id="rId10" Type="http://schemas.openxmlformats.org/officeDocument/2006/relationships/queryTable" Target="../queryTables/queryTable1376.xml"/><Relationship Id="rId19" Type="http://schemas.openxmlformats.org/officeDocument/2006/relationships/queryTable" Target="../queryTables/queryTable1385.xml"/><Relationship Id="rId4" Type="http://schemas.openxmlformats.org/officeDocument/2006/relationships/queryTable" Target="../queryTables/queryTable1370.xml"/><Relationship Id="rId9" Type="http://schemas.openxmlformats.org/officeDocument/2006/relationships/queryTable" Target="../queryTables/queryTable1375.xml"/><Relationship Id="rId14" Type="http://schemas.openxmlformats.org/officeDocument/2006/relationships/queryTable" Target="../queryTables/queryTable1380.xml"/></Relationships>
</file>

<file path=xl/worksheets/_rels/sheet80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395.xml"/><Relationship Id="rId13" Type="http://schemas.openxmlformats.org/officeDocument/2006/relationships/queryTable" Target="../queryTables/queryTable1400.xml"/><Relationship Id="rId3" Type="http://schemas.openxmlformats.org/officeDocument/2006/relationships/queryTable" Target="../queryTables/queryTable1390.xml"/><Relationship Id="rId7" Type="http://schemas.openxmlformats.org/officeDocument/2006/relationships/queryTable" Target="../queryTables/queryTable1394.xml"/><Relationship Id="rId12" Type="http://schemas.openxmlformats.org/officeDocument/2006/relationships/queryTable" Target="../queryTables/queryTable1399.xml"/><Relationship Id="rId2" Type="http://schemas.openxmlformats.org/officeDocument/2006/relationships/queryTable" Target="../queryTables/queryTable1389.xml"/><Relationship Id="rId1" Type="http://schemas.openxmlformats.org/officeDocument/2006/relationships/queryTable" Target="../queryTables/queryTable1388.xml"/><Relationship Id="rId6" Type="http://schemas.openxmlformats.org/officeDocument/2006/relationships/queryTable" Target="../queryTables/queryTable1393.xml"/><Relationship Id="rId11" Type="http://schemas.openxmlformats.org/officeDocument/2006/relationships/queryTable" Target="../queryTables/queryTable1398.xml"/><Relationship Id="rId5" Type="http://schemas.openxmlformats.org/officeDocument/2006/relationships/queryTable" Target="../queryTables/queryTable1392.xml"/><Relationship Id="rId10" Type="http://schemas.openxmlformats.org/officeDocument/2006/relationships/queryTable" Target="../queryTables/queryTable1397.xml"/><Relationship Id="rId4" Type="http://schemas.openxmlformats.org/officeDocument/2006/relationships/queryTable" Target="../queryTables/queryTable1391.xml"/><Relationship Id="rId9" Type="http://schemas.openxmlformats.org/officeDocument/2006/relationships/queryTable" Target="../queryTables/queryTable1396.xml"/></Relationships>
</file>

<file path=xl/worksheets/_rels/sheet8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408.xml"/><Relationship Id="rId13" Type="http://schemas.openxmlformats.org/officeDocument/2006/relationships/queryTable" Target="../queryTables/queryTable1413.xml"/><Relationship Id="rId3" Type="http://schemas.openxmlformats.org/officeDocument/2006/relationships/queryTable" Target="../queryTables/queryTable1403.xml"/><Relationship Id="rId7" Type="http://schemas.openxmlformats.org/officeDocument/2006/relationships/queryTable" Target="../queryTables/queryTable1407.xml"/><Relationship Id="rId12" Type="http://schemas.openxmlformats.org/officeDocument/2006/relationships/queryTable" Target="../queryTables/queryTable1412.xml"/><Relationship Id="rId17" Type="http://schemas.openxmlformats.org/officeDocument/2006/relationships/queryTable" Target="../queryTables/queryTable1417.xml"/><Relationship Id="rId2" Type="http://schemas.openxmlformats.org/officeDocument/2006/relationships/queryTable" Target="../queryTables/queryTable1402.xml"/><Relationship Id="rId16" Type="http://schemas.openxmlformats.org/officeDocument/2006/relationships/queryTable" Target="../queryTables/queryTable1416.xml"/><Relationship Id="rId1" Type="http://schemas.openxmlformats.org/officeDocument/2006/relationships/queryTable" Target="../queryTables/queryTable1401.xml"/><Relationship Id="rId6" Type="http://schemas.openxmlformats.org/officeDocument/2006/relationships/queryTable" Target="../queryTables/queryTable1406.xml"/><Relationship Id="rId11" Type="http://schemas.openxmlformats.org/officeDocument/2006/relationships/queryTable" Target="../queryTables/queryTable1411.xml"/><Relationship Id="rId5" Type="http://schemas.openxmlformats.org/officeDocument/2006/relationships/queryTable" Target="../queryTables/queryTable1405.xml"/><Relationship Id="rId15" Type="http://schemas.openxmlformats.org/officeDocument/2006/relationships/queryTable" Target="../queryTables/queryTable1415.xml"/><Relationship Id="rId10" Type="http://schemas.openxmlformats.org/officeDocument/2006/relationships/queryTable" Target="../queryTables/queryTable1410.xml"/><Relationship Id="rId4" Type="http://schemas.openxmlformats.org/officeDocument/2006/relationships/queryTable" Target="../queryTables/queryTable1404.xml"/><Relationship Id="rId9" Type="http://schemas.openxmlformats.org/officeDocument/2006/relationships/queryTable" Target="../queryTables/queryTable1409.xml"/><Relationship Id="rId14" Type="http://schemas.openxmlformats.org/officeDocument/2006/relationships/queryTable" Target="../queryTables/queryTable1414.xml"/></Relationships>
</file>

<file path=xl/worksheets/_rels/sheet8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425.xml"/><Relationship Id="rId13" Type="http://schemas.openxmlformats.org/officeDocument/2006/relationships/queryTable" Target="../queryTables/queryTable1430.xml"/><Relationship Id="rId18" Type="http://schemas.openxmlformats.org/officeDocument/2006/relationships/queryTable" Target="../queryTables/queryTable1435.xml"/><Relationship Id="rId3" Type="http://schemas.openxmlformats.org/officeDocument/2006/relationships/queryTable" Target="../queryTables/queryTable1420.xml"/><Relationship Id="rId21" Type="http://schemas.openxmlformats.org/officeDocument/2006/relationships/queryTable" Target="../queryTables/queryTable1438.xml"/><Relationship Id="rId7" Type="http://schemas.openxmlformats.org/officeDocument/2006/relationships/queryTable" Target="../queryTables/queryTable1424.xml"/><Relationship Id="rId12" Type="http://schemas.openxmlformats.org/officeDocument/2006/relationships/queryTable" Target="../queryTables/queryTable1429.xml"/><Relationship Id="rId17" Type="http://schemas.openxmlformats.org/officeDocument/2006/relationships/queryTable" Target="../queryTables/queryTable1434.xml"/><Relationship Id="rId2" Type="http://schemas.openxmlformats.org/officeDocument/2006/relationships/queryTable" Target="../queryTables/queryTable1419.xml"/><Relationship Id="rId16" Type="http://schemas.openxmlformats.org/officeDocument/2006/relationships/queryTable" Target="../queryTables/queryTable1433.xml"/><Relationship Id="rId20" Type="http://schemas.openxmlformats.org/officeDocument/2006/relationships/queryTable" Target="../queryTables/queryTable1437.xml"/><Relationship Id="rId1" Type="http://schemas.openxmlformats.org/officeDocument/2006/relationships/queryTable" Target="../queryTables/queryTable1418.xml"/><Relationship Id="rId6" Type="http://schemas.openxmlformats.org/officeDocument/2006/relationships/queryTable" Target="../queryTables/queryTable1423.xml"/><Relationship Id="rId11" Type="http://schemas.openxmlformats.org/officeDocument/2006/relationships/queryTable" Target="../queryTables/queryTable1428.xml"/><Relationship Id="rId24" Type="http://schemas.openxmlformats.org/officeDocument/2006/relationships/queryTable" Target="../queryTables/queryTable1441.xml"/><Relationship Id="rId5" Type="http://schemas.openxmlformats.org/officeDocument/2006/relationships/queryTable" Target="../queryTables/queryTable1422.xml"/><Relationship Id="rId15" Type="http://schemas.openxmlformats.org/officeDocument/2006/relationships/queryTable" Target="../queryTables/queryTable1432.xml"/><Relationship Id="rId23" Type="http://schemas.openxmlformats.org/officeDocument/2006/relationships/queryTable" Target="../queryTables/queryTable1440.xml"/><Relationship Id="rId10" Type="http://schemas.openxmlformats.org/officeDocument/2006/relationships/queryTable" Target="../queryTables/queryTable1427.xml"/><Relationship Id="rId19" Type="http://schemas.openxmlformats.org/officeDocument/2006/relationships/queryTable" Target="../queryTables/queryTable1436.xml"/><Relationship Id="rId4" Type="http://schemas.openxmlformats.org/officeDocument/2006/relationships/queryTable" Target="../queryTables/queryTable1421.xml"/><Relationship Id="rId9" Type="http://schemas.openxmlformats.org/officeDocument/2006/relationships/queryTable" Target="../queryTables/queryTable1426.xml"/><Relationship Id="rId14" Type="http://schemas.openxmlformats.org/officeDocument/2006/relationships/queryTable" Target="../queryTables/queryTable1431.xml"/><Relationship Id="rId22" Type="http://schemas.openxmlformats.org/officeDocument/2006/relationships/queryTable" Target="../queryTables/queryTable1439.xml"/></Relationships>
</file>

<file path=xl/worksheets/_rels/sheet8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449.xml"/><Relationship Id="rId13" Type="http://schemas.openxmlformats.org/officeDocument/2006/relationships/queryTable" Target="../queryTables/queryTable1454.xml"/><Relationship Id="rId18" Type="http://schemas.openxmlformats.org/officeDocument/2006/relationships/queryTable" Target="../queryTables/queryTable1459.xml"/><Relationship Id="rId26" Type="http://schemas.openxmlformats.org/officeDocument/2006/relationships/queryTable" Target="../queryTables/queryTable1467.xml"/><Relationship Id="rId3" Type="http://schemas.openxmlformats.org/officeDocument/2006/relationships/queryTable" Target="../queryTables/queryTable1444.xml"/><Relationship Id="rId21" Type="http://schemas.openxmlformats.org/officeDocument/2006/relationships/queryTable" Target="../queryTables/queryTable1462.xml"/><Relationship Id="rId7" Type="http://schemas.openxmlformats.org/officeDocument/2006/relationships/queryTable" Target="../queryTables/queryTable1448.xml"/><Relationship Id="rId12" Type="http://schemas.openxmlformats.org/officeDocument/2006/relationships/queryTable" Target="../queryTables/queryTable1453.xml"/><Relationship Id="rId17" Type="http://schemas.openxmlformats.org/officeDocument/2006/relationships/queryTable" Target="../queryTables/queryTable1458.xml"/><Relationship Id="rId25" Type="http://schemas.openxmlformats.org/officeDocument/2006/relationships/queryTable" Target="../queryTables/queryTable1466.xml"/><Relationship Id="rId33" Type="http://schemas.openxmlformats.org/officeDocument/2006/relationships/queryTable" Target="../queryTables/queryTable1474.xml"/><Relationship Id="rId2" Type="http://schemas.openxmlformats.org/officeDocument/2006/relationships/queryTable" Target="../queryTables/queryTable1443.xml"/><Relationship Id="rId16" Type="http://schemas.openxmlformats.org/officeDocument/2006/relationships/queryTable" Target="../queryTables/queryTable1457.xml"/><Relationship Id="rId20" Type="http://schemas.openxmlformats.org/officeDocument/2006/relationships/queryTable" Target="../queryTables/queryTable1461.xml"/><Relationship Id="rId29" Type="http://schemas.openxmlformats.org/officeDocument/2006/relationships/queryTable" Target="../queryTables/queryTable1470.xml"/><Relationship Id="rId1" Type="http://schemas.openxmlformats.org/officeDocument/2006/relationships/queryTable" Target="../queryTables/queryTable1442.xml"/><Relationship Id="rId6" Type="http://schemas.openxmlformats.org/officeDocument/2006/relationships/queryTable" Target="../queryTables/queryTable1447.xml"/><Relationship Id="rId11" Type="http://schemas.openxmlformats.org/officeDocument/2006/relationships/queryTable" Target="../queryTables/queryTable1452.xml"/><Relationship Id="rId24" Type="http://schemas.openxmlformats.org/officeDocument/2006/relationships/queryTable" Target="../queryTables/queryTable1465.xml"/><Relationship Id="rId32" Type="http://schemas.openxmlformats.org/officeDocument/2006/relationships/queryTable" Target="../queryTables/queryTable1473.xml"/><Relationship Id="rId5" Type="http://schemas.openxmlformats.org/officeDocument/2006/relationships/queryTable" Target="../queryTables/queryTable1446.xml"/><Relationship Id="rId15" Type="http://schemas.openxmlformats.org/officeDocument/2006/relationships/queryTable" Target="../queryTables/queryTable1456.xml"/><Relationship Id="rId23" Type="http://schemas.openxmlformats.org/officeDocument/2006/relationships/queryTable" Target="../queryTables/queryTable1464.xml"/><Relationship Id="rId28" Type="http://schemas.openxmlformats.org/officeDocument/2006/relationships/queryTable" Target="../queryTables/queryTable1469.xml"/><Relationship Id="rId10" Type="http://schemas.openxmlformats.org/officeDocument/2006/relationships/queryTable" Target="../queryTables/queryTable1451.xml"/><Relationship Id="rId19" Type="http://schemas.openxmlformats.org/officeDocument/2006/relationships/queryTable" Target="../queryTables/queryTable1460.xml"/><Relationship Id="rId31" Type="http://schemas.openxmlformats.org/officeDocument/2006/relationships/queryTable" Target="../queryTables/queryTable1472.xml"/><Relationship Id="rId4" Type="http://schemas.openxmlformats.org/officeDocument/2006/relationships/queryTable" Target="../queryTables/queryTable1445.xml"/><Relationship Id="rId9" Type="http://schemas.openxmlformats.org/officeDocument/2006/relationships/queryTable" Target="../queryTables/queryTable1450.xml"/><Relationship Id="rId14" Type="http://schemas.openxmlformats.org/officeDocument/2006/relationships/queryTable" Target="../queryTables/queryTable1455.xml"/><Relationship Id="rId22" Type="http://schemas.openxmlformats.org/officeDocument/2006/relationships/queryTable" Target="../queryTables/queryTable1463.xml"/><Relationship Id="rId27" Type="http://schemas.openxmlformats.org/officeDocument/2006/relationships/queryTable" Target="../queryTables/queryTable1468.xml"/><Relationship Id="rId30" Type="http://schemas.openxmlformats.org/officeDocument/2006/relationships/queryTable" Target="../queryTables/queryTable1471.xml"/></Relationships>
</file>

<file path=xl/worksheets/_rels/sheet84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482.xml"/><Relationship Id="rId3" Type="http://schemas.openxmlformats.org/officeDocument/2006/relationships/queryTable" Target="../queryTables/queryTable1477.xml"/><Relationship Id="rId7" Type="http://schemas.openxmlformats.org/officeDocument/2006/relationships/queryTable" Target="../queryTables/queryTable1481.xml"/><Relationship Id="rId2" Type="http://schemas.openxmlformats.org/officeDocument/2006/relationships/queryTable" Target="../queryTables/queryTable1476.xml"/><Relationship Id="rId1" Type="http://schemas.openxmlformats.org/officeDocument/2006/relationships/queryTable" Target="../queryTables/queryTable1475.xml"/><Relationship Id="rId6" Type="http://schemas.openxmlformats.org/officeDocument/2006/relationships/queryTable" Target="../queryTables/queryTable1480.xml"/><Relationship Id="rId5" Type="http://schemas.openxmlformats.org/officeDocument/2006/relationships/queryTable" Target="../queryTables/queryTable1479.xml"/><Relationship Id="rId10" Type="http://schemas.openxmlformats.org/officeDocument/2006/relationships/queryTable" Target="../queryTables/queryTable1484.xml"/><Relationship Id="rId4" Type="http://schemas.openxmlformats.org/officeDocument/2006/relationships/queryTable" Target="../queryTables/queryTable1478.xml"/><Relationship Id="rId9" Type="http://schemas.openxmlformats.org/officeDocument/2006/relationships/queryTable" Target="../queryTables/queryTable1483.xml"/></Relationships>
</file>

<file path=xl/worksheets/_rels/sheet8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492.xml"/><Relationship Id="rId3" Type="http://schemas.openxmlformats.org/officeDocument/2006/relationships/queryTable" Target="../queryTables/queryTable1487.xml"/><Relationship Id="rId7" Type="http://schemas.openxmlformats.org/officeDocument/2006/relationships/queryTable" Target="../queryTables/queryTable1491.xml"/><Relationship Id="rId2" Type="http://schemas.openxmlformats.org/officeDocument/2006/relationships/queryTable" Target="../queryTables/queryTable1486.xml"/><Relationship Id="rId1" Type="http://schemas.openxmlformats.org/officeDocument/2006/relationships/queryTable" Target="../queryTables/queryTable1485.xml"/><Relationship Id="rId6" Type="http://schemas.openxmlformats.org/officeDocument/2006/relationships/queryTable" Target="../queryTables/queryTable1490.xml"/><Relationship Id="rId5" Type="http://schemas.openxmlformats.org/officeDocument/2006/relationships/queryTable" Target="../queryTables/queryTable1489.xml"/><Relationship Id="rId10" Type="http://schemas.openxmlformats.org/officeDocument/2006/relationships/queryTable" Target="../queryTables/queryTable1494.xml"/><Relationship Id="rId4" Type="http://schemas.openxmlformats.org/officeDocument/2006/relationships/queryTable" Target="../queryTables/queryTable1488.xml"/><Relationship Id="rId9" Type="http://schemas.openxmlformats.org/officeDocument/2006/relationships/queryTable" Target="../queryTables/queryTable1493.xml"/></Relationships>
</file>

<file path=xl/worksheets/_rels/sheet8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502.xml"/><Relationship Id="rId3" Type="http://schemas.openxmlformats.org/officeDocument/2006/relationships/queryTable" Target="../queryTables/queryTable1497.xml"/><Relationship Id="rId7" Type="http://schemas.openxmlformats.org/officeDocument/2006/relationships/queryTable" Target="../queryTables/queryTable1501.xml"/><Relationship Id="rId12" Type="http://schemas.openxmlformats.org/officeDocument/2006/relationships/queryTable" Target="../queryTables/queryTable1506.xml"/><Relationship Id="rId2" Type="http://schemas.openxmlformats.org/officeDocument/2006/relationships/queryTable" Target="../queryTables/queryTable1496.xml"/><Relationship Id="rId1" Type="http://schemas.openxmlformats.org/officeDocument/2006/relationships/queryTable" Target="../queryTables/queryTable1495.xml"/><Relationship Id="rId6" Type="http://schemas.openxmlformats.org/officeDocument/2006/relationships/queryTable" Target="../queryTables/queryTable1500.xml"/><Relationship Id="rId11" Type="http://schemas.openxmlformats.org/officeDocument/2006/relationships/queryTable" Target="../queryTables/queryTable1505.xml"/><Relationship Id="rId5" Type="http://schemas.openxmlformats.org/officeDocument/2006/relationships/queryTable" Target="../queryTables/queryTable1499.xml"/><Relationship Id="rId10" Type="http://schemas.openxmlformats.org/officeDocument/2006/relationships/queryTable" Target="../queryTables/queryTable1504.xml"/><Relationship Id="rId4" Type="http://schemas.openxmlformats.org/officeDocument/2006/relationships/queryTable" Target="../queryTables/queryTable1498.xml"/><Relationship Id="rId9" Type="http://schemas.openxmlformats.org/officeDocument/2006/relationships/queryTable" Target="../queryTables/queryTable1503.xml"/></Relationships>
</file>

<file path=xl/worksheets/_rels/sheet8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514.xml"/><Relationship Id="rId3" Type="http://schemas.openxmlformats.org/officeDocument/2006/relationships/queryTable" Target="../queryTables/queryTable1509.xml"/><Relationship Id="rId7" Type="http://schemas.openxmlformats.org/officeDocument/2006/relationships/queryTable" Target="../queryTables/queryTable1513.xml"/><Relationship Id="rId2" Type="http://schemas.openxmlformats.org/officeDocument/2006/relationships/queryTable" Target="../queryTables/queryTable1508.xml"/><Relationship Id="rId1" Type="http://schemas.openxmlformats.org/officeDocument/2006/relationships/queryTable" Target="../queryTables/queryTable1507.xml"/><Relationship Id="rId6" Type="http://schemas.openxmlformats.org/officeDocument/2006/relationships/queryTable" Target="../queryTables/queryTable1512.xml"/><Relationship Id="rId5" Type="http://schemas.openxmlformats.org/officeDocument/2006/relationships/queryTable" Target="../queryTables/queryTable1511.xml"/><Relationship Id="rId4" Type="http://schemas.openxmlformats.org/officeDocument/2006/relationships/queryTable" Target="../queryTables/queryTable1510.xml"/></Relationships>
</file>

<file path=xl/worksheets/_rels/sheet8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522.xml"/><Relationship Id="rId3" Type="http://schemas.openxmlformats.org/officeDocument/2006/relationships/queryTable" Target="../queryTables/queryTable1517.xml"/><Relationship Id="rId7" Type="http://schemas.openxmlformats.org/officeDocument/2006/relationships/queryTable" Target="../queryTables/queryTable1521.xml"/><Relationship Id="rId2" Type="http://schemas.openxmlformats.org/officeDocument/2006/relationships/queryTable" Target="../queryTables/queryTable1516.xml"/><Relationship Id="rId1" Type="http://schemas.openxmlformats.org/officeDocument/2006/relationships/queryTable" Target="../queryTables/queryTable1515.xml"/><Relationship Id="rId6" Type="http://schemas.openxmlformats.org/officeDocument/2006/relationships/queryTable" Target="../queryTables/queryTable1520.xml"/><Relationship Id="rId5" Type="http://schemas.openxmlformats.org/officeDocument/2006/relationships/queryTable" Target="../queryTables/queryTable1519.xml"/><Relationship Id="rId4" Type="http://schemas.openxmlformats.org/officeDocument/2006/relationships/queryTable" Target="../queryTables/queryTable1518.xml"/><Relationship Id="rId9" Type="http://schemas.openxmlformats.org/officeDocument/2006/relationships/queryTable" Target="../queryTables/queryTable1523.xml"/></Relationships>
</file>

<file path=xl/worksheets/_rels/sheet89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531.xml"/><Relationship Id="rId3" Type="http://schemas.openxmlformats.org/officeDocument/2006/relationships/queryTable" Target="../queryTables/queryTable1526.xml"/><Relationship Id="rId7" Type="http://schemas.openxmlformats.org/officeDocument/2006/relationships/queryTable" Target="../queryTables/queryTable1530.xml"/><Relationship Id="rId2" Type="http://schemas.openxmlformats.org/officeDocument/2006/relationships/queryTable" Target="../queryTables/queryTable1525.xml"/><Relationship Id="rId1" Type="http://schemas.openxmlformats.org/officeDocument/2006/relationships/queryTable" Target="../queryTables/queryTable1524.xml"/><Relationship Id="rId6" Type="http://schemas.openxmlformats.org/officeDocument/2006/relationships/queryTable" Target="../queryTables/queryTable1529.xml"/><Relationship Id="rId5" Type="http://schemas.openxmlformats.org/officeDocument/2006/relationships/queryTable" Target="../queryTables/queryTable1528.xml"/><Relationship Id="rId10" Type="http://schemas.openxmlformats.org/officeDocument/2006/relationships/queryTable" Target="../queryTables/queryTable1533.xml"/><Relationship Id="rId4" Type="http://schemas.openxmlformats.org/officeDocument/2006/relationships/queryTable" Target="../queryTables/queryTable1527.xml"/><Relationship Id="rId9" Type="http://schemas.openxmlformats.org/officeDocument/2006/relationships/queryTable" Target="../queryTables/queryTable1532.xml"/></Relationships>
</file>

<file path=xl/worksheets/_rels/sheet90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541.xml"/><Relationship Id="rId13" Type="http://schemas.openxmlformats.org/officeDocument/2006/relationships/queryTable" Target="../queryTables/queryTable1546.xml"/><Relationship Id="rId18" Type="http://schemas.openxmlformats.org/officeDocument/2006/relationships/queryTable" Target="../queryTables/queryTable1551.xml"/><Relationship Id="rId3" Type="http://schemas.openxmlformats.org/officeDocument/2006/relationships/queryTable" Target="../queryTables/queryTable1536.xml"/><Relationship Id="rId21" Type="http://schemas.openxmlformats.org/officeDocument/2006/relationships/queryTable" Target="../queryTables/queryTable1554.xml"/><Relationship Id="rId7" Type="http://schemas.openxmlformats.org/officeDocument/2006/relationships/queryTable" Target="../queryTables/queryTable1540.xml"/><Relationship Id="rId12" Type="http://schemas.openxmlformats.org/officeDocument/2006/relationships/queryTable" Target="../queryTables/queryTable1545.xml"/><Relationship Id="rId17" Type="http://schemas.openxmlformats.org/officeDocument/2006/relationships/queryTable" Target="../queryTables/queryTable1550.xml"/><Relationship Id="rId2" Type="http://schemas.openxmlformats.org/officeDocument/2006/relationships/queryTable" Target="../queryTables/queryTable1535.xml"/><Relationship Id="rId16" Type="http://schemas.openxmlformats.org/officeDocument/2006/relationships/queryTable" Target="../queryTables/queryTable1549.xml"/><Relationship Id="rId20" Type="http://schemas.openxmlformats.org/officeDocument/2006/relationships/queryTable" Target="../queryTables/queryTable1553.xml"/><Relationship Id="rId1" Type="http://schemas.openxmlformats.org/officeDocument/2006/relationships/queryTable" Target="../queryTables/queryTable1534.xml"/><Relationship Id="rId6" Type="http://schemas.openxmlformats.org/officeDocument/2006/relationships/queryTable" Target="../queryTables/queryTable1539.xml"/><Relationship Id="rId11" Type="http://schemas.openxmlformats.org/officeDocument/2006/relationships/queryTable" Target="../queryTables/queryTable1544.xml"/><Relationship Id="rId5" Type="http://schemas.openxmlformats.org/officeDocument/2006/relationships/queryTable" Target="../queryTables/queryTable1538.xml"/><Relationship Id="rId15" Type="http://schemas.openxmlformats.org/officeDocument/2006/relationships/queryTable" Target="../queryTables/queryTable1548.xml"/><Relationship Id="rId10" Type="http://schemas.openxmlformats.org/officeDocument/2006/relationships/queryTable" Target="../queryTables/queryTable1543.xml"/><Relationship Id="rId19" Type="http://schemas.openxmlformats.org/officeDocument/2006/relationships/queryTable" Target="../queryTables/queryTable1552.xml"/><Relationship Id="rId4" Type="http://schemas.openxmlformats.org/officeDocument/2006/relationships/queryTable" Target="../queryTables/queryTable1537.xml"/><Relationship Id="rId9" Type="http://schemas.openxmlformats.org/officeDocument/2006/relationships/queryTable" Target="../queryTables/queryTable1542.xml"/><Relationship Id="rId14" Type="http://schemas.openxmlformats.org/officeDocument/2006/relationships/queryTable" Target="../queryTables/queryTable1547.xml"/></Relationships>
</file>

<file path=xl/worksheets/_rels/sheet9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562.xml"/><Relationship Id="rId13" Type="http://schemas.openxmlformats.org/officeDocument/2006/relationships/queryTable" Target="../queryTables/queryTable1567.xml"/><Relationship Id="rId18" Type="http://schemas.openxmlformats.org/officeDocument/2006/relationships/queryTable" Target="../queryTables/queryTable1572.xml"/><Relationship Id="rId3" Type="http://schemas.openxmlformats.org/officeDocument/2006/relationships/queryTable" Target="../queryTables/queryTable1557.xml"/><Relationship Id="rId7" Type="http://schemas.openxmlformats.org/officeDocument/2006/relationships/queryTable" Target="../queryTables/queryTable1561.xml"/><Relationship Id="rId12" Type="http://schemas.openxmlformats.org/officeDocument/2006/relationships/queryTable" Target="../queryTables/queryTable1566.xml"/><Relationship Id="rId17" Type="http://schemas.openxmlformats.org/officeDocument/2006/relationships/queryTable" Target="../queryTables/queryTable1571.xml"/><Relationship Id="rId2" Type="http://schemas.openxmlformats.org/officeDocument/2006/relationships/queryTable" Target="../queryTables/queryTable1556.xml"/><Relationship Id="rId16" Type="http://schemas.openxmlformats.org/officeDocument/2006/relationships/queryTable" Target="../queryTables/queryTable1570.xml"/><Relationship Id="rId1" Type="http://schemas.openxmlformats.org/officeDocument/2006/relationships/queryTable" Target="../queryTables/queryTable1555.xml"/><Relationship Id="rId6" Type="http://schemas.openxmlformats.org/officeDocument/2006/relationships/queryTable" Target="../queryTables/queryTable1560.xml"/><Relationship Id="rId11" Type="http://schemas.openxmlformats.org/officeDocument/2006/relationships/queryTable" Target="../queryTables/queryTable1565.xml"/><Relationship Id="rId5" Type="http://schemas.openxmlformats.org/officeDocument/2006/relationships/queryTable" Target="../queryTables/queryTable1559.xml"/><Relationship Id="rId15" Type="http://schemas.openxmlformats.org/officeDocument/2006/relationships/queryTable" Target="../queryTables/queryTable1569.xml"/><Relationship Id="rId10" Type="http://schemas.openxmlformats.org/officeDocument/2006/relationships/queryTable" Target="../queryTables/queryTable1564.xml"/><Relationship Id="rId4" Type="http://schemas.openxmlformats.org/officeDocument/2006/relationships/queryTable" Target="../queryTables/queryTable1558.xml"/><Relationship Id="rId9" Type="http://schemas.openxmlformats.org/officeDocument/2006/relationships/queryTable" Target="../queryTables/queryTable1563.xml"/><Relationship Id="rId14" Type="http://schemas.openxmlformats.org/officeDocument/2006/relationships/queryTable" Target="../queryTables/queryTable1568.xml"/></Relationships>
</file>

<file path=xl/worksheets/_rels/sheet9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580.xml"/><Relationship Id="rId13" Type="http://schemas.openxmlformats.org/officeDocument/2006/relationships/queryTable" Target="../queryTables/queryTable1585.xml"/><Relationship Id="rId18" Type="http://schemas.openxmlformats.org/officeDocument/2006/relationships/queryTable" Target="../queryTables/queryTable1590.xml"/><Relationship Id="rId26" Type="http://schemas.openxmlformats.org/officeDocument/2006/relationships/queryTable" Target="../queryTables/queryTable1598.xml"/><Relationship Id="rId3" Type="http://schemas.openxmlformats.org/officeDocument/2006/relationships/queryTable" Target="../queryTables/queryTable1575.xml"/><Relationship Id="rId21" Type="http://schemas.openxmlformats.org/officeDocument/2006/relationships/queryTable" Target="../queryTables/queryTable1593.xml"/><Relationship Id="rId7" Type="http://schemas.openxmlformats.org/officeDocument/2006/relationships/queryTable" Target="../queryTables/queryTable1579.xml"/><Relationship Id="rId12" Type="http://schemas.openxmlformats.org/officeDocument/2006/relationships/queryTable" Target="../queryTables/queryTable1584.xml"/><Relationship Id="rId17" Type="http://schemas.openxmlformats.org/officeDocument/2006/relationships/queryTable" Target="../queryTables/queryTable1589.xml"/><Relationship Id="rId25" Type="http://schemas.openxmlformats.org/officeDocument/2006/relationships/queryTable" Target="../queryTables/queryTable1597.xml"/><Relationship Id="rId2" Type="http://schemas.openxmlformats.org/officeDocument/2006/relationships/queryTable" Target="../queryTables/queryTable1574.xml"/><Relationship Id="rId16" Type="http://schemas.openxmlformats.org/officeDocument/2006/relationships/queryTable" Target="../queryTables/queryTable1588.xml"/><Relationship Id="rId20" Type="http://schemas.openxmlformats.org/officeDocument/2006/relationships/queryTable" Target="../queryTables/queryTable1592.xml"/><Relationship Id="rId29" Type="http://schemas.openxmlformats.org/officeDocument/2006/relationships/queryTable" Target="../queryTables/queryTable1601.xml"/><Relationship Id="rId1" Type="http://schemas.openxmlformats.org/officeDocument/2006/relationships/queryTable" Target="../queryTables/queryTable1573.xml"/><Relationship Id="rId6" Type="http://schemas.openxmlformats.org/officeDocument/2006/relationships/queryTable" Target="../queryTables/queryTable1578.xml"/><Relationship Id="rId11" Type="http://schemas.openxmlformats.org/officeDocument/2006/relationships/queryTable" Target="../queryTables/queryTable1583.xml"/><Relationship Id="rId24" Type="http://schemas.openxmlformats.org/officeDocument/2006/relationships/queryTable" Target="../queryTables/queryTable1596.xml"/><Relationship Id="rId5" Type="http://schemas.openxmlformats.org/officeDocument/2006/relationships/queryTable" Target="../queryTables/queryTable1577.xml"/><Relationship Id="rId15" Type="http://schemas.openxmlformats.org/officeDocument/2006/relationships/queryTable" Target="../queryTables/queryTable1587.xml"/><Relationship Id="rId23" Type="http://schemas.openxmlformats.org/officeDocument/2006/relationships/queryTable" Target="../queryTables/queryTable1595.xml"/><Relationship Id="rId28" Type="http://schemas.openxmlformats.org/officeDocument/2006/relationships/queryTable" Target="../queryTables/queryTable1600.xml"/><Relationship Id="rId10" Type="http://schemas.openxmlformats.org/officeDocument/2006/relationships/queryTable" Target="../queryTables/queryTable1582.xml"/><Relationship Id="rId19" Type="http://schemas.openxmlformats.org/officeDocument/2006/relationships/queryTable" Target="../queryTables/queryTable1591.xml"/><Relationship Id="rId4" Type="http://schemas.openxmlformats.org/officeDocument/2006/relationships/queryTable" Target="../queryTables/queryTable1576.xml"/><Relationship Id="rId9" Type="http://schemas.openxmlformats.org/officeDocument/2006/relationships/queryTable" Target="../queryTables/queryTable1581.xml"/><Relationship Id="rId14" Type="http://schemas.openxmlformats.org/officeDocument/2006/relationships/queryTable" Target="../queryTables/queryTable1586.xml"/><Relationship Id="rId22" Type="http://schemas.openxmlformats.org/officeDocument/2006/relationships/queryTable" Target="../queryTables/queryTable1594.xml"/><Relationship Id="rId27" Type="http://schemas.openxmlformats.org/officeDocument/2006/relationships/queryTable" Target="../queryTables/queryTable1599.xml"/><Relationship Id="rId30" Type="http://schemas.openxmlformats.org/officeDocument/2006/relationships/queryTable" Target="../queryTables/queryTable1602.xml"/></Relationships>
</file>

<file path=xl/worksheets/_rels/sheet9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610.xml"/><Relationship Id="rId3" Type="http://schemas.openxmlformats.org/officeDocument/2006/relationships/queryTable" Target="../queryTables/queryTable1605.xml"/><Relationship Id="rId7" Type="http://schemas.openxmlformats.org/officeDocument/2006/relationships/queryTable" Target="../queryTables/queryTable1609.xml"/><Relationship Id="rId2" Type="http://schemas.openxmlformats.org/officeDocument/2006/relationships/queryTable" Target="../queryTables/queryTable1604.xml"/><Relationship Id="rId1" Type="http://schemas.openxmlformats.org/officeDocument/2006/relationships/queryTable" Target="../queryTables/queryTable1603.xml"/><Relationship Id="rId6" Type="http://schemas.openxmlformats.org/officeDocument/2006/relationships/queryTable" Target="../queryTables/queryTable1608.xml"/><Relationship Id="rId11" Type="http://schemas.openxmlformats.org/officeDocument/2006/relationships/queryTable" Target="../queryTables/queryTable1613.xml"/><Relationship Id="rId5" Type="http://schemas.openxmlformats.org/officeDocument/2006/relationships/queryTable" Target="../queryTables/queryTable1607.xml"/><Relationship Id="rId10" Type="http://schemas.openxmlformats.org/officeDocument/2006/relationships/queryTable" Target="../queryTables/queryTable1612.xml"/><Relationship Id="rId4" Type="http://schemas.openxmlformats.org/officeDocument/2006/relationships/queryTable" Target="../queryTables/queryTable1606.xml"/><Relationship Id="rId9" Type="http://schemas.openxmlformats.org/officeDocument/2006/relationships/queryTable" Target="../queryTables/queryTable1611.xml"/></Relationships>
</file>

<file path=xl/worksheets/_rels/sheet94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621.xml"/><Relationship Id="rId13" Type="http://schemas.openxmlformats.org/officeDocument/2006/relationships/queryTable" Target="../queryTables/queryTable1626.xml"/><Relationship Id="rId3" Type="http://schemas.openxmlformats.org/officeDocument/2006/relationships/queryTable" Target="../queryTables/queryTable1616.xml"/><Relationship Id="rId7" Type="http://schemas.openxmlformats.org/officeDocument/2006/relationships/queryTable" Target="../queryTables/queryTable1620.xml"/><Relationship Id="rId12" Type="http://schemas.openxmlformats.org/officeDocument/2006/relationships/queryTable" Target="../queryTables/queryTable1625.xml"/><Relationship Id="rId2" Type="http://schemas.openxmlformats.org/officeDocument/2006/relationships/queryTable" Target="../queryTables/queryTable1615.xml"/><Relationship Id="rId16" Type="http://schemas.openxmlformats.org/officeDocument/2006/relationships/queryTable" Target="../queryTables/queryTable1629.xml"/><Relationship Id="rId1" Type="http://schemas.openxmlformats.org/officeDocument/2006/relationships/queryTable" Target="../queryTables/queryTable1614.xml"/><Relationship Id="rId6" Type="http://schemas.openxmlformats.org/officeDocument/2006/relationships/queryTable" Target="../queryTables/queryTable1619.xml"/><Relationship Id="rId11" Type="http://schemas.openxmlformats.org/officeDocument/2006/relationships/queryTable" Target="../queryTables/queryTable1624.xml"/><Relationship Id="rId5" Type="http://schemas.openxmlformats.org/officeDocument/2006/relationships/queryTable" Target="../queryTables/queryTable1618.xml"/><Relationship Id="rId15" Type="http://schemas.openxmlformats.org/officeDocument/2006/relationships/queryTable" Target="../queryTables/queryTable1628.xml"/><Relationship Id="rId10" Type="http://schemas.openxmlformats.org/officeDocument/2006/relationships/queryTable" Target="../queryTables/queryTable1623.xml"/><Relationship Id="rId4" Type="http://schemas.openxmlformats.org/officeDocument/2006/relationships/queryTable" Target="../queryTables/queryTable1617.xml"/><Relationship Id="rId9" Type="http://schemas.openxmlformats.org/officeDocument/2006/relationships/queryTable" Target="../queryTables/queryTable1622.xml"/><Relationship Id="rId14" Type="http://schemas.openxmlformats.org/officeDocument/2006/relationships/queryTable" Target="../queryTables/queryTable1627.xml"/></Relationships>
</file>

<file path=xl/worksheets/_rels/sheet9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637.xml"/><Relationship Id="rId13" Type="http://schemas.openxmlformats.org/officeDocument/2006/relationships/queryTable" Target="../queryTables/queryTable1642.xml"/><Relationship Id="rId18" Type="http://schemas.openxmlformats.org/officeDocument/2006/relationships/queryTable" Target="../queryTables/queryTable1647.xml"/><Relationship Id="rId3" Type="http://schemas.openxmlformats.org/officeDocument/2006/relationships/queryTable" Target="../queryTables/queryTable1632.xml"/><Relationship Id="rId21" Type="http://schemas.openxmlformats.org/officeDocument/2006/relationships/queryTable" Target="../queryTables/queryTable1650.xml"/><Relationship Id="rId7" Type="http://schemas.openxmlformats.org/officeDocument/2006/relationships/queryTable" Target="../queryTables/queryTable1636.xml"/><Relationship Id="rId12" Type="http://schemas.openxmlformats.org/officeDocument/2006/relationships/queryTable" Target="../queryTables/queryTable1641.xml"/><Relationship Id="rId17" Type="http://schemas.openxmlformats.org/officeDocument/2006/relationships/queryTable" Target="../queryTables/queryTable1646.xml"/><Relationship Id="rId2" Type="http://schemas.openxmlformats.org/officeDocument/2006/relationships/queryTable" Target="../queryTables/queryTable1631.xml"/><Relationship Id="rId16" Type="http://schemas.openxmlformats.org/officeDocument/2006/relationships/queryTable" Target="../queryTables/queryTable1645.xml"/><Relationship Id="rId20" Type="http://schemas.openxmlformats.org/officeDocument/2006/relationships/queryTable" Target="../queryTables/queryTable1649.xml"/><Relationship Id="rId1" Type="http://schemas.openxmlformats.org/officeDocument/2006/relationships/queryTable" Target="../queryTables/queryTable1630.xml"/><Relationship Id="rId6" Type="http://schemas.openxmlformats.org/officeDocument/2006/relationships/queryTable" Target="../queryTables/queryTable1635.xml"/><Relationship Id="rId11" Type="http://schemas.openxmlformats.org/officeDocument/2006/relationships/queryTable" Target="../queryTables/queryTable1640.xml"/><Relationship Id="rId5" Type="http://schemas.openxmlformats.org/officeDocument/2006/relationships/queryTable" Target="../queryTables/queryTable1634.xml"/><Relationship Id="rId15" Type="http://schemas.openxmlformats.org/officeDocument/2006/relationships/queryTable" Target="../queryTables/queryTable1644.xml"/><Relationship Id="rId23" Type="http://schemas.openxmlformats.org/officeDocument/2006/relationships/queryTable" Target="../queryTables/queryTable1652.xml"/><Relationship Id="rId10" Type="http://schemas.openxmlformats.org/officeDocument/2006/relationships/queryTable" Target="../queryTables/queryTable1639.xml"/><Relationship Id="rId19" Type="http://schemas.openxmlformats.org/officeDocument/2006/relationships/queryTable" Target="../queryTables/queryTable1648.xml"/><Relationship Id="rId4" Type="http://schemas.openxmlformats.org/officeDocument/2006/relationships/queryTable" Target="../queryTables/queryTable1633.xml"/><Relationship Id="rId9" Type="http://schemas.openxmlformats.org/officeDocument/2006/relationships/queryTable" Target="../queryTables/queryTable1638.xml"/><Relationship Id="rId14" Type="http://schemas.openxmlformats.org/officeDocument/2006/relationships/queryTable" Target="../queryTables/queryTable1643.xml"/><Relationship Id="rId22" Type="http://schemas.openxmlformats.org/officeDocument/2006/relationships/queryTable" Target="../queryTables/queryTable1651.xml"/></Relationships>
</file>

<file path=xl/worksheets/_rels/sheet9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660.xml"/><Relationship Id="rId13" Type="http://schemas.openxmlformats.org/officeDocument/2006/relationships/queryTable" Target="../queryTables/queryTable1665.xml"/><Relationship Id="rId18" Type="http://schemas.openxmlformats.org/officeDocument/2006/relationships/queryTable" Target="../queryTables/queryTable1670.xml"/><Relationship Id="rId26" Type="http://schemas.openxmlformats.org/officeDocument/2006/relationships/queryTable" Target="../queryTables/queryTable1678.xml"/><Relationship Id="rId3" Type="http://schemas.openxmlformats.org/officeDocument/2006/relationships/queryTable" Target="../queryTables/queryTable1655.xml"/><Relationship Id="rId21" Type="http://schemas.openxmlformats.org/officeDocument/2006/relationships/queryTable" Target="../queryTables/queryTable1673.xml"/><Relationship Id="rId7" Type="http://schemas.openxmlformats.org/officeDocument/2006/relationships/queryTable" Target="../queryTables/queryTable1659.xml"/><Relationship Id="rId12" Type="http://schemas.openxmlformats.org/officeDocument/2006/relationships/queryTable" Target="../queryTables/queryTable1664.xml"/><Relationship Id="rId17" Type="http://schemas.openxmlformats.org/officeDocument/2006/relationships/queryTable" Target="../queryTables/queryTable1669.xml"/><Relationship Id="rId25" Type="http://schemas.openxmlformats.org/officeDocument/2006/relationships/queryTable" Target="../queryTables/queryTable1677.xml"/><Relationship Id="rId2" Type="http://schemas.openxmlformats.org/officeDocument/2006/relationships/queryTable" Target="../queryTables/queryTable1654.xml"/><Relationship Id="rId16" Type="http://schemas.openxmlformats.org/officeDocument/2006/relationships/queryTable" Target="../queryTables/queryTable1668.xml"/><Relationship Id="rId20" Type="http://schemas.openxmlformats.org/officeDocument/2006/relationships/queryTable" Target="../queryTables/queryTable1672.xml"/><Relationship Id="rId1" Type="http://schemas.openxmlformats.org/officeDocument/2006/relationships/queryTable" Target="../queryTables/queryTable1653.xml"/><Relationship Id="rId6" Type="http://schemas.openxmlformats.org/officeDocument/2006/relationships/queryTable" Target="../queryTables/queryTable1658.xml"/><Relationship Id="rId11" Type="http://schemas.openxmlformats.org/officeDocument/2006/relationships/queryTable" Target="../queryTables/queryTable1663.xml"/><Relationship Id="rId24" Type="http://schemas.openxmlformats.org/officeDocument/2006/relationships/queryTable" Target="../queryTables/queryTable1676.xml"/><Relationship Id="rId5" Type="http://schemas.openxmlformats.org/officeDocument/2006/relationships/queryTable" Target="../queryTables/queryTable1657.xml"/><Relationship Id="rId15" Type="http://schemas.openxmlformats.org/officeDocument/2006/relationships/queryTable" Target="../queryTables/queryTable1667.xml"/><Relationship Id="rId23" Type="http://schemas.openxmlformats.org/officeDocument/2006/relationships/queryTable" Target="../queryTables/queryTable1675.xml"/><Relationship Id="rId28" Type="http://schemas.openxmlformats.org/officeDocument/2006/relationships/queryTable" Target="../queryTables/queryTable1680.xml"/><Relationship Id="rId10" Type="http://schemas.openxmlformats.org/officeDocument/2006/relationships/queryTable" Target="../queryTables/queryTable1662.xml"/><Relationship Id="rId19" Type="http://schemas.openxmlformats.org/officeDocument/2006/relationships/queryTable" Target="../queryTables/queryTable1671.xml"/><Relationship Id="rId4" Type="http://schemas.openxmlformats.org/officeDocument/2006/relationships/queryTable" Target="../queryTables/queryTable1656.xml"/><Relationship Id="rId9" Type="http://schemas.openxmlformats.org/officeDocument/2006/relationships/queryTable" Target="../queryTables/queryTable1661.xml"/><Relationship Id="rId14" Type="http://schemas.openxmlformats.org/officeDocument/2006/relationships/queryTable" Target="../queryTables/queryTable1666.xml"/><Relationship Id="rId22" Type="http://schemas.openxmlformats.org/officeDocument/2006/relationships/queryTable" Target="../queryTables/queryTable1674.xml"/><Relationship Id="rId27" Type="http://schemas.openxmlformats.org/officeDocument/2006/relationships/queryTable" Target="../queryTables/queryTable1679.xml"/></Relationships>
</file>

<file path=xl/worksheets/_rels/sheet9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688.xml"/><Relationship Id="rId13" Type="http://schemas.openxmlformats.org/officeDocument/2006/relationships/queryTable" Target="../queryTables/queryTable1693.xml"/><Relationship Id="rId3" Type="http://schemas.openxmlformats.org/officeDocument/2006/relationships/queryTable" Target="../queryTables/queryTable1683.xml"/><Relationship Id="rId7" Type="http://schemas.openxmlformats.org/officeDocument/2006/relationships/queryTable" Target="../queryTables/queryTable1687.xml"/><Relationship Id="rId12" Type="http://schemas.openxmlformats.org/officeDocument/2006/relationships/queryTable" Target="../queryTables/queryTable1692.xml"/><Relationship Id="rId17" Type="http://schemas.openxmlformats.org/officeDocument/2006/relationships/queryTable" Target="../queryTables/queryTable1697.xml"/><Relationship Id="rId2" Type="http://schemas.openxmlformats.org/officeDocument/2006/relationships/queryTable" Target="../queryTables/queryTable1682.xml"/><Relationship Id="rId16" Type="http://schemas.openxmlformats.org/officeDocument/2006/relationships/queryTable" Target="../queryTables/queryTable1696.xml"/><Relationship Id="rId1" Type="http://schemas.openxmlformats.org/officeDocument/2006/relationships/queryTable" Target="../queryTables/queryTable1681.xml"/><Relationship Id="rId6" Type="http://schemas.openxmlformats.org/officeDocument/2006/relationships/queryTable" Target="../queryTables/queryTable1686.xml"/><Relationship Id="rId11" Type="http://schemas.openxmlformats.org/officeDocument/2006/relationships/queryTable" Target="../queryTables/queryTable1691.xml"/><Relationship Id="rId5" Type="http://schemas.openxmlformats.org/officeDocument/2006/relationships/queryTable" Target="../queryTables/queryTable1685.xml"/><Relationship Id="rId15" Type="http://schemas.openxmlformats.org/officeDocument/2006/relationships/queryTable" Target="../queryTables/queryTable1695.xml"/><Relationship Id="rId10" Type="http://schemas.openxmlformats.org/officeDocument/2006/relationships/queryTable" Target="../queryTables/queryTable1690.xml"/><Relationship Id="rId4" Type="http://schemas.openxmlformats.org/officeDocument/2006/relationships/queryTable" Target="../queryTables/queryTable1684.xml"/><Relationship Id="rId9" Type="http://schemas.openxmlformats.org/officeDocument/2006/relationships/queryTable" Target="../queryTables/queryTable1689.xml"/><Relationship Id="rId14" Type="http://schemas.openxmlformats.org/officeDocument/2006/relationships/queryTable" Target="../queryTables/queryTable1694.xml"/></Relationships>
</file>

<file path=xl/worksheets/_rels/sheet9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705.xml"/><Relationship Id="rId13" Type="http://schemas.openxmlformats.org/officeDocument/2006/relationships/queryTable" Target="../queryTables/queryTable1710.xml"/><Relationship Id="rId18" Type="http://schemas.openxmlformats.org/officeDocument/2006/relationships/queryTable" Target="../queryTables/queryTable1715.xml"/><Relationship Id="rId3" Type="http://schemas.openxmlformats.org/officeDocument/2006/relationships/queryTable" Target="../queryTables/queryTable1700.xml"/><Relationship Id="rId7" Type="http://schemas.openxmlformats.org/officeDocument/2006/relationships/queryTable" Target="../queryTables/queryTable1704.xml"/><Relationship Id="rId12" Type="http://schemas.openxmlformats.org/officeDocument/2006/relationships/queryTable" Target="../queryTables/queryTable1709.xml"/><Relationship Id="rId17" Type="http://schemas.openxmlformats.org/officeDocument/2006/relationships/queryTable" Target="../queryTables/queryTable1714.xml"/><Relationship Id="rId2" Type="http://schemas.openxmlformats.org/officeDocument/2006/relationships/queryTable" Target="../queryTables/queryTable1699.xml"/><Relationship Id="rId16" Type="http://schemas.openxmlformats.org/officeDocument/2006/relationships/queryTable" Target="../queryTables/queryTable1713.xml"/><Relationship Id="rId1" Type="http://schemas.openxmlformats.org/officeDocument/2006/relationships/queryTable" Target="../queryTables/queryTable1698.xml"/><Relationship Id="rId6" Type="http://schemas.openxmlformats.org/officeDocument/2006/relationships/queryTable" Target="../queryTables/queryTable1703.xml"/><Relationship Id="rId11" Type="http://schemas.openxmlformats.org/officeDocument/2006/relationships/queryTable" Target="../queryTables/queryTable1708.xml"/><Relationship Id="rId5" Type="http://schemas.openxmlformats.org/officeDocument/2006/relationships/queryTable" Target="../queryTables/queryTable1702.xml"/><Relationship Id="rId15" Type="http://schemas.openxmlformats.org/officeDocument/2006/relationships/queryTable" Target="../queryTables/queryTable1712.xml"/><Relationship Id="rId10" Type="http://schemas.openxmlformats.org/officeDocument/2006/relationships/queryTable" Target="../queryTables/queryTable1707.xml"/><Relationship Id="rId4" Type="http://schemas.openxmlformats.org/officeDocument/2006/relationships/queryTable" Target="../queryTables/queryTable1701.xml"/><Relationship Id="rId9" Type="http://schemas.openxmlformats.org/officeDocument/2006/relationships/queryTable" Target="../queryTables/queryTable1706.xml"/><Relationship Id="rId14" Type="http://schemas.openxmlformats.org/officeDocument/2006/relationships/queryTable" Target="../queryTables/queryTable1711.xml"/></Relationships>
</file>

<file path=xl/worksheets/_rels/sheet99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723.xml"/><Relationship Id="rId13" Type="http://schemas.openxmlformats.org/officeDocument/2006/relationships/queryTable" Target="../queryTables/queryTable1728.xml"/><Relationship Id="rId18" Type="http://schemas.openxmlformats.org/officeDocument/2006/relationships/queryTable" Target="../queryTables/queryTable1733.xml"/><Relationship Id="rId26" Type="http://schemas.openxmlformats.org/officeDocument/2006/relationships/queryTable" Target="../queryTables/queryTable1741.xml"/><Relationship Id="rId3" Type="http://schemas.openxmlformats.org/officeDocument/2006/relationships/queryTable" Target="../queryTables/queryTable1718.xml"/><Relationship Id="rId21" Type="http://schemas.openxmlformats.org/officeDocument/2006/relationships/queryTable" Target="../queryTables/queryTable1736.xml"/><Relationship Id="rId7" Type="http://schemas.openxmlformats.org/officeDocument/2006/relationships/queryTable" Target="../queryTables/queryTable1722.xml"/><Relationship Id="rId12" Type="http://schemas.openxmlformats.org/officeDocument/2006/relationships/queryTable" Target="../queryTables/queryTable1727.xml"/><Relationship Id="rId17" Type="http://schemas.openxmlformats.org/officeDocument/2006/relationships/queryTable" Target="../queryTables/queryTable1732.xml"/><Relationship Id="rId25" Type="http://schemas.openxmlformats.org/officeDocument/2006/relationships/queryTable" Target="../queryTables/queryTable1740.xml"/><Relationship Id="rId2" Type="http://schemas.openxmlformats.org/officeDocument/2006/relationships/queryTable" Target="../queryTables/queryTable1717.xml"/><Relationship Id="rId16" Type="http://schemas.openxmlformats.org/officeDocument/2006/relationships/queryTable" Target="../queryTables/queryTable1731.xml"/><Relationship Id="rId20" Type="http://schemas.openxmlformats.org/officeDocument/2006/relationships/queryTable" Target="../queryTables/queryTable1735.xml"/><Relationship Id="rId29" Type="http://schemas.openxmlformats.org/officeDocument/2006/relationships/queryTable" Target="../queryTables/queryTable1744.xml"/><Relationship Id="rId1" Type="http://schemas.openxmlformats.org/officeDocument/2006/relationships/queryTable" Target="../queryTables/queryTable1716.xml"/><Relationship Id="rId6" Type="http://schemas.openxmlformats.org/officeDocument/2006/relationships/queryTable" Target="../queryTables/queryTable1721.xml"/><Relationship Id="rId11" Type="http://schemas.openxmlformats.org/officeDocument/2006/relationships/queryTable" Target="../queryTables/queryTable1726.xml"/><Relationship Id="rId24" Type="http://schemas.openxmlformats.org/officeDocument/2006/relationships/queryTable" Target="../queryTables/queryTable1739.xml"/><Relationship Id="rId5" Type="http://schemas.openxmlformats.org/officeDocument/2006/relationships/queryTable" Target="../queryTables/queryTable1720.xml"/><Relationship Id="rId15" Type="http://schemas.openxmlformats.org/officeDocument/2006/relationships/queryTable" Target="../queryTables/queryTable1730.xml"/><Relationship Id="rId23" Type="http://schemas.openxmlformats.org/officeDocument/2006/relationships/queryTable" Target="../queryTables/queryTable1738.xml"/><Relationship Id="rId28" Type="http://schemas.openxmlformats.org/officeDocument/2006/relationships/queryTable" Target="../queryTables/queryTable1743.xml"/><Relationship Id="rId10" Type="http://schemas.openxmlformats.org/officeDocument/2006/relationships/queryTable" Target="../queryTables/queryTable1725.xml"/><Relationship Id="rId19" Type="http://schemas.openxmlformats.org/officeDocument/2006/relationships/queryTable" Target="../queryTables/queryTable1734.xml"/><Relationship Id="rId4" Type="http://schemas.openxmlformats.org/officeDocument/2006/relationships/queryTable" Target="../queryTables/queryTable1719.xml"/><Relationship Id="rId9" Type="http://schemas.openxmlformats.org/officeDocument/2006/relationships/queryTable" Target="../queryTables/queryTable1724.xml"/><Relationship Id="rId14" Type="http://schemas.openxmlformats.org/officeDocument/2006/relationships/queryTable" Target="../queryTables/queryTable1729.xml"/><Relationship Id="rId22" Type="http://schemas.openxmlformats.org/officeDocument/2006/relationships/queryTable" Target="../queryTables/queryTable1737.xml"/><Relationship Id="rId27" Type="http://schemas.openxmlformats.org/officeDocument/2006/relationships/queryTable" Target="../queryTables/queryTable1742.xml"/></Relationships>
</file>

<file path=xl/worksheets/_rels/sheet100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752.xml"/><Relationship Id="rId3" Type="http://schemas.openxmlformats.org/officeDocument/2006/relationships/queryTable" Target="../queryTables/queryTable1747.xml"/><Relationship Id="rId7" Type="http://schemas.openxmlformats.org/officeDocument/2006/relationships/queryTable" Target="../queryTables/queryTable1751.xml"/><Relationship Id="rId12" Type="http://schemas.openxmlformats.org/officeDocument/2006/relationships/queryTable" Target="../queryTables/queryTable1756.xml"/><Relationship Id="rId2" Type="http://schemas.openxmlformats.org/officeDocument/2006/relationships/queryTable" Target="../queryTables/queryTable1746.xml"/><Relationship Id="rId1" Type="http://schemas.openxmlformats.org/officeDocument/2006/relationships/queryTable" Target="../queryTables/queryTable1745.xml"/><Relationship Id="rId6" Type="http://schemas.openxmlformats.org/officeDocument/2006/relationships/queryTable" Target="../queryTables/queryTable1750.xml"/><Relationship Id="rId11" Type="http://schemas.openxmlformats.org/officeDocument/2006/relationships/queryTable" Target="../queryTables/queryTable1755.xml"/><Relationship Id="rId5" Type="http://schemas.openxmlformats.org/officeDocument/2006/relationships/queryTable" Target="../queryTables/queryTable1749.xml"/><Relationship Id="rId10" Type="http://schemas.openxmlformats.org/officeDocument/2006/relationships/queryTable" Target="../queryTables/queryTable1754.xml"/><Relationship Id="rId4" Type="http://schemas.openxmlformats.org/officeDocument/2006/relationships/queryTable" Target="../queryTables/queryTable1748.xml"/><Relationship Id="rId9" Type="http://schemas.openxmlformats.org/officeDocument/2006/relationships/queryTable" Target="../queryTables/queryTable1753.xml"/></Relationships>
</file>

<file path=xl/worksheets/_rels/sheet10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764.xml"/><Relationship Id="rId3" Type="http://schemas.openxmlformats.org/officeDocument/2006/relationships/queryTable" Target="../queryTables/queryTable1759.xml"/><Relationship Id="rId7" Type="http://schemas.openxmlformats.org/officeDocument/2006/relationships/queryTable" Target="../queryTables/queryTable1763.xml"/><Relationship Id="rId2" Type="http://schemas.openxmlformats.org/officeDocument/2006/relationships/queryTable" Target="../queryTables/queryTable1758.xml"/><Relationship Id="rId1" Type="http://schemas.openxmlformats.org/officeDocument/2006/relationships/queryTable" Target="../queryTables/queryTable1757.xml"/><Relationship Id="rId6" Type="http://schemas.openxmlformats.org/officeDocument/2006/relationships/queryTable" Target="../queryTables/queryTable1762.xml"/><Relationship Id="rId5" Type="http://schemas.openxmlformats.org/officeDocument/2006/relationships/queryTable" Target="../queryTables/queryTable1761.xml"/><Relationship Id="rId10" Type="http://schemas.openxmlformats.org/officeDocument/2006/relationships/queryTable" Target="../queryTables/queryTable1766.xml"/><Relationship Id="rId4" Type="http://schemas.openxmlformats.org/officeDocument/2006/relationships/queryTable" Target="../queryTables/queryTable1760.xml"/><Relationship Id="rId9" Type="http://schemas.openxmlformats.org/officeDocument/2006/relationships/queryTable" Target="../queryTables/queryTable1765.xml"/></Relationships>
</file>

<file path=xl/worksheets/_rels/sheet10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774.xml"/><Relationship Id="rId3" Type="http://schemas.openxmlformats.org/officeDocument/2006/relationships/queryTable" Target="../queryTables/queryTable1769.xml"/><Relationship Id="rId7" Type="http://schemas.openxmlformats.org/officeDocument/2006/relationships/queryTable" Target="../queryTables/queryTable1773.xml"/><Relationship Id="rId2" Type="http://schemas.openxmlformats.org/officeDocument/2006/relationships/queryTable" Target="../queryTables/queryTable1768.xml"/><Relationship Id="rId1" Type="http://schemas.openxmlformats.org/officeDocument/2006/relationships/queryTable" Target="../queryTables/queryTable1767.xml"/><Relationship Id="rId6" Type="http://schemas.openxmlformats.org/officeDocument/2006/relationships/queryTable" Target="../queryTables/queryTable1772.xml"/><Relationship Id="rId5" Type="http://schemas.openxmlformats.org/officeDocument/2006/relationships/queryTable" Target="../queryTables/queryTable1771.xml"/><Relationship Id="rId10" Type="http://schemas.openxmlformats.org/officeDocument/2006/relationships/queryTable" Target="../queryTables/queryTable1776.xml"/><Relationship Id="rId4" Type="http://schemas.openxmlformats.org/officeDocument/2006/relationships/queryTable" Target="../queryTables/queryTable1770.xml"/><Relationship Id="rId9" Type="http://schemas.openxmlformats.org/officeDocument/2006/relationships/queryTable" Target="../queryTables/queryTable1775.xml"/></Relationships>
</file>

<file path=xl/worksheets/_rels/sheet10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784.xml"/><Relationship Id="rId3" Type="http://schemas.openxmlformats.org/officeDocument/2006/relationships/queryTable" Target="../queryTables/queryTable1779.xml"/><Relationship Id="rId7" Type="http://schemas.openxmlformats.org/officeDocument/2006/relationships/queryTable" Target="../queryTables/queryTable1783.xml"/><Relationship Id="rId12" Type="http://schemas.openxmlformats.org/officeDocument/2006/relationships/queryTable" Target="../queryTables/queryTable1788.xml"/><Relationship Id="rId2" Type="http://schemas.openxmlformats.org/officeDocument/2006/relationships/queryTable" Target="../queryTables/queryTable1778.xml"/><Relationship Id="rId1" Type="http://schemas.openxmlformats.org/officeDocument/2006/relationships/queryTable" Target="../queryTables/queryTable1777.xml"/><Relationship Id="rId6" Type="http://schemas.openxmlformats.org/officeDocument/2006/relationships/queryTable" Target="../queryTables/queryTable1782.xml"/><Relationship Id="rId11" Type="http://schemas.openxmlformats.org/officeDocument/2006/relationships/queryTable" Target="../queryTables/queryTable1787.xml"/><Relationship Id="rId5" Type="http://schemas.openxmlformats.org/officeDocument/2006/relationships/queryTable" Target="../queryTables/queryTable1781.xml"/><Relationship Id="rId10" Type="http://schemas.openxmlformats.org/officeDocument/2006/relationships/queryTable" Target="../queryTables/queryTable1786.xml"/><Relationship Id="rId4" Type="http://schemas.openxmlformats.org/officeDocument/2006/relationships/queryTable" Target="../queryTables/queryTable1780.xml"/><Relationship Id="rId9" Type="http://schemas.openxmlformats.org/officeDocument/2006/relationships/queryTable" Target="../queryTables/queryTable1785.xml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791.xml"/><Relationship Id="rId7" Type="http://schemas.openxmlformats.org/officeDocument/2006/relationships/queryTable" Target="../queryTables/queryTable1795.xml"/><Relationship Id="rId2" Type="http://schemas.openxmlformats.org/officeDocument/2006/relationships/queryTable" Target="../queryTables/queryTable1790.xml"/><Relationship Id="rId1" Type="http://schemas.openxmlformats.org/officeDocument/2006/relationships/queryTable" Target="../queryTables/queryTable1789.xml"/><Relationship Id="rId6" Type="http://schemas.openxmlformats.org/officeDocument/2006/relationships/queryTable" Target="../queryTables/queryTable1794.xml"/><Relationship Id="rId5" Type="http://schemas.openxmlformats.org/officeDocument/2006/relationships/queryTable" Target="../queryTables/queryTable1793.xml"/><Relationship Id="rId4" Type="http://schemas.openxmlformats.org/officeDocument/2006/relationships/queryTable" Target="../queryTables/queryTable1792.xml"/></Relationships>
</file>

<file path=xl/worksheets/_rels/sheet10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803.xml"/><Relationship Id="rId13" Type="http://schemas.openxmlformats.org/officeDocument/2006/relationships/queryTable" Target="../queryTables/queryTable1808.xml"/><Relationship Id="rId3" Type="http://schemas.openxmlformats.org/officeDocument/2006/relationships/queryTable" Target="../queryTables/queryTable1798.xml"/><Relationship Id="rId7" Type="http://schemas.openxmlformats.org/officeDocument/2006/relationships/queryTable" Target="../queryTables/queryTable1802.xml"/><Relationship Id="rId12" Type="http://schemas.openxmlformats.org/officeDocument/2006/relationships/queryTable" Target="../queryTables/queryTable1807.xml"/><Relationship Id="rId2" Type="http://schemas.openxmlformats.org/officeDocument/2006/relationships/queryTable" Target="../queryTables/queryTable1797.xml"/><Relationship Id="rId1" Type="http://schemas.openxmlformats.org/officeDocument/2006/relationships/queryTable" Target="../queryTables/queryTable1796.xml"/><Relationship Id="rId6" Type="http://schemas.openxmlformats.org/officeDocument/2006/relationships/queryTable" Target="../queryTables/queryTable1801.xml"/><Relationship Id="rId11" Type="http://schemas.openxmlformats.org/officeDocument/2006/relationships/queryTable" Target="../queryTables/queryTable1806.xml"/><Relationship Id="rId5" Type="http://schemas.openxmlformats.org/officeDocument/2006/relationships/queryTable" Target="../queryTables/queryTable1800.xml"/><Relationship Id="rId10" Type="http://schemas.openxmlformats.org/officeDocument/2006/relationships/queryTable" Target="../queryTables/queryTable1805.xml"/><Relationship Id="rId4" Type="http://schemas.openxmlformats.org/officeDocument/2006/relationships/queryTable" Target="../queryTables/queryTable1799.xml"/><Relationship Id="rId9" Type="http://schemas.openxmlformats.org/officeDocument/2006/relationships/queryTable" Target="../queryTables/queryTable1804.xml"/></Relationships>
</file>

<file path=xl/worksheets/_rels/sheet10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816.xml"/><Relationship Id="rId13" Type="http://schemas.openxmlformats.org/officeDocument/2006/relationships/queryTable" Target="../queryTables/queryTable1821.xml"/><Relationship Id="rId18" Type="http://schemas.openxmlformats.org/officeDocument/2006/relationships/queryTable" Target="../queryTables/queryTable1826.xml"/><Relationship Id="rId3" Type="http://schemas.openxmlformats.org/officeDocument/2006/relationships/queryTable" Target="../queryTables/queryTable1811.xml"/><Relationship Id="rId21" Type="http://schemas.openxmlformats.org/officeDocument/2006/relationships/queryTable" Target="../queryTables/queryTable1829.xml"/><Relationship Id="rId7" Type="http://schemas.openxmlformats.org/officeDocument/2006/relationships/queryTable" Target="../queryTables/queryTable1815.xml"/><Relationship Id="rId12" Type="http://schemas.openxmlformats.org/officeDocument/2006/relationships/queryTable" Target="../queryTables/queryTable1820.xml"/><Relationship Id="rId17" Type="http://schemas.openxmlformats.org/officeDocument/2006/relationships/queryTable" Target="../queryTables/queryTable1825.xml"/><Relationship Id="rId2" Type="http://schemas.openxmlformats.org/officeDocument/2006/relationships/queryTable" Target="../queryTables/queryTable1810.xml"/><Relationship Id="rId16" Type="http://schemas.openxmlformats.org/officeDocument/2006/relationships/queryTable" Target="../queryTables/queryTable1824.xml"/><Relationship Id="rId20" Type="http://schemas.openxmlformats.org/officeDocument/2006/relationships/queryTable" Target="../queryTables/queryTable1828.xml"/><Relationship Id="rId1" Type="http://schemas.openxmlformats.org/officeDocument/2006/relationships/queryTable" Target="../queryTables/queryTable1809.xml"/><Relationship Id="rId6" Type="http://schemas.openxmlformats.org/officeDocument/2006/relationships/queryTable" Target="../queryTables/queryTable1814.xml"/><Relationship Id="rId11" Type="http://schemas.openxmlformats.org/officeDocument/2006/relationships/queryTable" Target="../queryTables/queryTable1819.xml"/><Relationship Id="rId5" Type="http://schemas.openxmlformats.org/officeDocument/2006/relationships/queryTable" Target="../queryTables/queryTable1813.xml"/><Relationship Id="rId15" Type="http://schemas.openxmlformats.org/officeDocument/2006/relationships/queryTable" Target="../queryTables/queryTable1823.xml"/><Relationship Id="rId10" Type="http://schemas.openxmlformats.org/officeDocument/2006/relationships/queryTable" Target="../queryTables/queryTable1818.xml"/><Relationship Id="rId19" Type="http://schemas.openxmlformats.org/officeDocument/2006/relationships/queryTable" Target="../queryTables/queryTable1827.xml"/><Relationship Id="rId4" Type="http://schemas.openxmlformats.org/officeDocument/2006/relationships/queryTable" Target="../queryTables/queryTable1812.xml"/><Relationship Id="rId9" Type="http://schemas.openxmlformats.org/officeDocument/2006/relationships/queryTable" Target="../queryTables/queryTable1817.xml"/><Relationship Id="rId14" Type="http://schemas.openxmlformats.org/officeDocument/2006/relationships/queryTable" Target="../queryTables/queryTable1822.xml"/><Relationship Id="rId22" Type="http://schemas.openxmlformats.org/officeDocument/2006/relationships/queryTable" Target="../queryTables/queryTable1830.xml"/></Relationships>
</file>

<file path=xl/worksheets/_rels/sheet10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838.xml"/><Relationship Id="rId3" Type="http://schemas.openxmlformats.org/officeDocument/2006/relationships/queryTable" Target="../queryTables/queryTable1833.xml"/><Relationship Id="rId7" Type="http://schemas.openxmlformats.org/officeDocument/2006/relationships/queryTable" Target="../queryTables/queryTable1837.xml"/><Relationship Id="rId2" Type="http://schemas.openxmlformats.org/officeDocument/2006/relationships/queryTable" Target="../queryTables/queryTable1832.xml"/><Relationship Id="rId1" Type="http://schemas.openxmlformats.org/officeDocument/2006/relationships/queryTable" Target="../queryTables/queryTable1831.xml"/><Relationship Id="rId6" Type="http://schemas.openxmlformats.org/officeDocument/2006/relationships/queryTable" Target="../queryTables/queryTable1836.xml"/><Relationship Id="rId5" Type="http://schemas.openxmlformats.org/officeDocument/2006/relationships/queryTable" Target="../queryTables/queryTable1835.xml"/><Relationship Id="rId10" Type="http://schemas.openxmlformats.org/officeDocument/2006/relationships/queryTable" Target="../queryTables/queryTable1840.xml"/><Relationship Id="rId4" Type="http://schemas.openxmlformats.org/officeDocument/2006/relationships/queryTable" Target="../queryTables/queryTable1834.xml"/><Relationship Id="rId9" Type="http://schemas.openxmlformats.org/officeDocument/2006/relationships/queryTable" Target="../queryTables/queryTable1839.xml"/></Relationships>
</file>

<file path=xl/worksheets/_rels/sheet10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848.xml"/><Relationship Id="rId3" Type="http://schemas.openxmlformats.org/officeDocument/2006/relationships/queryTable" Target="../queryTables/queryTable1843.xml"/><Relationship Id="rId7" Type="http://schemas.openxmlformats.org/officeDocument/2006/relationships/queryTable" Target="../queryTables/queryTable1847.xml"/><Relationship Id="rId2" Type="http://schemas.openxmlformats.org/officeDocument/2006/relationships/queryTable" Target="../queryTables/queryTable1842.xml"/><Relationship Id="rId1" Type="http://schemas.openxmlformats.org/officeDocument/2006/relationships/queryTable" Target="../queryTables/queryTable1841.xml"/><Relationship Id="rId6" Type="http://schemas.openxmlformats.org/officeDocument/2006/relationships/queryTable" Target="../queryTables/queryTable1846.xml"/><Relationship Id="rId11" Type="http://schemas.openxmlformats.org/officeDocument/2006/relationships/queryTable" Target="../queryTables/queryTable1851.xml"/><Relationship Id="rId5" Type="http://schemas.openxmlformats.org/officeDocument/2006/relationships/queryTable" Target="../queryTables/queryTable1845.xml"/><Relationship Id="rId10" Type="http://schemas.openxmlformats.org/officeDocument/2006/relationships/queryTable" Target="../queryTables/queryTable1850.xml"/><Relationship Id="rId4" Type="http://schemas.openxmlformats.org/officeDocument/2006/relationships/queryTable" Target="../queryTables/queryTable1844.xml"/><Relationship Id="rId9" Type="http://schemas.openxmlformats.org/officeDocument/2006/relationships/queryTable" Target="../queryTables/queryTable1849.xml"/></Relationships>
</file>

<file path=xl/worksheets/_rels/sheet109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859.xml"/><Relationship Id="rId13" Type="http://schemas.openxmlformats.org/officeDocument/2006/relationships/queryTable" Target="../queryTables/queryTable1864.xml"/><Relationship Id="rId3" Type="http://schemas.openxmlformats.org/officeDocument/2006/relationships/queryTable" Target="../queryTables/queryTable1854.xml"/><Relationship Id="rId7" Type="http://schemas.openxmlformats.org/officeDocument/2006/relationships/queryTable" Target="../queryTables/queryTable1858.xml"/><Relationship Id="rId12" Type="http://schemas.openxmlformats.org/officeDocument/2006/relationships/queryTable" Target="../queryTables/queryTable1863.xml"/><Relationship Id="rId2" Type="http://schemas.openxmlformats.org/officeDocument/2006/relationships/queryTable" Target="../queryTables/queryTable1853.xml"/><Relationship Id="rId1" Type="http://schemas.openxmlformats.org/officeDocument/2006/relationships/queryTable" Target="../queryTables/queryTable1852.xml"/><Relationship Id="rId6" Type="http://schemas.openxmlformats.org/officeDocument/2006/relationships/queryTable" Target="../queryTables/queryTable1857.xml"/><Relationship Id="rId11" Type="http://schemas.openxmlformats.org/officeDocument/2006/relationships/queryTable" Target="../queryTables/queryTable1862.xml"/><Relationship Id="rId5" Type="http://schemas.openxmlformats.org/officeDocument/2006/relationships/queryTable" Target="../queryTables/queryTable1856.xml"/><Relationship Id="rId10" Type="http://schemas.openxmlformats.org/officeDocument/2006/relationships/queryTable" Target="../queryTables/queryTable1861.xml"/><Relationship Id="rId4" Type="http://schemas.openxmlformats.org/officeDocument/2006/relationships/queryTable" Target="../queryTables/queryTable1855.xml"/><Relationship Id="rId9" Type="http://schemas.openxmlformats.org/officeDocument/2006/relationships/queryTable" Target="../queryTables/queryTable1860.xml"/><Relationship Id="rId14" Type="http://schemas.openxmlformats.org/officeDocument/2006/relationships/queryTable" Target="../queryTables/queryTable1865.xml"/></Relationships>
</file>

<file path=xl/worksheets/_rels/sheet110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873.xml"/><Relationship Id="rId3" Type="http://schemas.openxmlformats.org/officeDocument/2006/relationships/queryTable" Target="../queryTables/queryTable1868.xml"/><Relationship Id="rId7" Type="http://schemas.openxmlformats.org/officeDocument/2006/relationships/queryTable" Target="../queryTables/queryTable1872.xml"/><Relationship Id="rId2" Type="http://schemas.openxmlformats.org/officeDocument/2006/relationships/queryTable" Target="../queryTables/queryTable1867.xml"/><Relationship Id="rId1" Type="http://schemas.openxmlformats.org/officeDocument/2006/relationships/queryTable" Target="../queryTables/queryTable1866.xml"/><Relationship Id="rId6" Type="http://schemas.openxmlformats.org/officeDocument/2006/relationships/queryTable" Target="../queryTables/queryTable1871.xml"/><Relationship Id="rId11" Type="http://schemas.openxmlformats.org/officeDocument/2006/relationships/queryTable" Target="../queryTables/queryTable1876.xml"/><Relationship Id="rId5" Type="http://schemas.openxmlformats.org/officeDocument/2006/relationships/queryTable" Target="../queryTables/queryTable1870.xml"/><Relationship Id="rId10" Type="http://schemas.openxmlformats.org/officeDocument/2006/relationships/queryTable" Target="../queryTables/queryTable1875.xml"/><Relationship Id="rId4" Type="http://schemas.openxmlformats.org/officeDocument/2006/relationships/queryTable" Target="../queryTables/queryTable1869.xml"/><Relationship Id="rId9" Type="http://schemas.openxmlformats.org/officeDocument/2006/relationships/queryTable" Target="../queryTables/queryTable1874.xml"/></Relationships>
</file>

<file path=xl/worksheets/_rels/sheet11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883.xml"/><Relationship Id="rId13" Type="http://schemas.openxmlformats.org/officeDocument/2006/relationships/queryTable" Target="../queryTables/queryTable1888.xml"/><Relationship Id="rId18" Type="http://schemas.openxmlformats.org/officeDocument/2006/relationships/queryTable" Target="../queryTables/queryTable1893.xml"/><Relationship Id="rId3" Type="http://schemas.openxmlformats.org/officeDocument/2006/relationships/queryTable" Target="../queryTables/queryTable1878.xml"/><Relationship Id="rId21" Type="http://schemas.openxmlformats.org/officeDocument/2006/relationships/queryTable" Target="../queryTables/queryTable1896.xml"/><Relationship Id="rId7" Type="http://schemas.openxmlformats.org/officeDocument/2006/relationships/queryTable" Target="../queryTables/queryTable1882.xml"/><Relationship Id="rId12" Type="http://schemas.openxmlformats.org/officeDocument/2006/relationships/queryTable" Target="../queryTables/queryTable1887.xml"/><Relationship Id="rId17" Type="http://schemas.openxmlformats.org/officeDocument/2006/relationships/queryTable" Target="../queryTables/queryTable1892.xml"/><Relationship Id="rId2" Type="http://schemas.openxmlformats.org/officeDocument/2006/relationships/queryTable" Target="../queryTables/queryTable1877.xml"/><Relationship Id="rId16" Type="http://schemas.openxmlformats.org/officeDocument/2006/relationships/queryTable" Target="../queryTables/queryTable1891.xml"/><Relationship Id="rId20" Type="http://schemas.openxmlformats.org/officeDocument/2006/relationships/queryTable" Target="../queryTables/queryTable1895.xml"/><Relationship Id="rId1" Type="http://schemas.openxmlformats.org/officeDocument/2006/relationships/printerSettings" Target="../printerSettings/printerSettings11.bin"/><Relationship Id="rId6" Type="http://schemas.openxmlformats.org/officeDocument/2006/relationships/queryTable" Target="../queryTables/queryTable1881.xml"/><Relationship Id="rId11" Type="http://schemas.openxmlformats.org/officeDocument/2006/relationships/queryTable" Target="../queryTables/queryTable1886.xml"/><Relationship Id="rId5" Type="http://schemas.openxmlformats.org/officeDocument/2006/relationships/queryTable" Target="../queryTables/queryTable1880.xml"/><Relationship Id="rId15" Type="http://schemas.openxmlformats.org/officeDocument/2006/relationships/queryTable" Target="../queryTables/queryTable1890.xml"/><Relationship Id="rId10" Type="http://schemas.openxmlformats.org/officeDocument/2006/relationships/queryTable" Target="../queryTables/queryTable1885.xml"/><Relationship Id="rId19" Type="http://schemas.openxmlformats.org/officeDocument/2006/relationships/queryTable" Target="../queryTables/queryTable1894.xml"/><Relationship Id="rId4" Type="http://schemas.openxmlformats.org/officeDocument/2006/relationships/queryTable" Target="../queryTables/queryTable1879.xml"/><Relationship Id="rId9" Type="http://schemas.openxmlformats.org/officeDocument/2006/relationships/queryTable" Target="../queryTables/queryTable1884.xml"/><Relationship Id="rId14" Type="http://schemas.openxmlformats.org/officeDocument/2006/relationships/queryTable" Target="../queryTables/queryTable1889.xml"/></Relationships>
</file>

<file path=xl/worksheets/_rels/sheet11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904.xml"/><Relationship Id="rId13" Type="http://schemas.openxmlformats.org/officeDocument/2006/relationships/queryTable" Target="../queryTables/queryTable1909.xml"/><Relationship Id="rId18" Type="http://schemas.openxmlformats.org/officeDocument/2006/relationships/queryTable" Target="../queryTables/queryTable1914.xml"/><Relationship Id="rId26" Type="http://schemas.openxmlformats.org/officeDocument/2006/relationships/queryTable" Target="../queryTables/queryTable1922.xml"/><Relationship Id="rId39" Type="http://schemas.openxmlformats.org/officeDocument/2006/relationships/queryTable" Target="../queryTables/queryTable1935.xml"/><Relationship Id="rId3" Type="http://schemas.openxmlformats.org/officeDocument/2006/relationships/queryTable" Target="../queryTables/queryTable1899.xml"/><Relationship Id="rId21" Type="http://schemas.openxmlformats.org/officeDocument/2006/relationships/queryTable" Target="../queryTables/queryTable1917.xml"/><Relationship Id="rId34" Type="http://schemas.openxmlformats.org/officeDocument/2006/relationships/queryTable" Target="../queryTables/queryTable1930.xml"/><Relationship Id="rId42" Type="http://schemas.openxmlformats.org/officeDocument/2006/relationships/queryTable" Target="../queryTables/queryTable1938.xml"/><Relationship Id="rId7" Type="http://schemas.openxmlformats.org/officeDocument/2006/relationships/queryTable" Target="../queryTables/queryTable1903.xml"/><Relationship Id="rId12" Type="http://schemas.openxmlformats.org/officeDocument/2006/relationships/queryTable" Target="../queryTables/queryTable1908.xml"/><Relationship Id="rId17" Type="http://schemas.openxmlformats.org/officeDocument/2006/relationships/queryTable" Target="../queryTables/queryTable1913.xml"/><Relationship Id="rId25" Type="http://schemas.openxmlformats.org/officeDocument/2006/relationships/queryTable" Target="../queryTables/queryTable1921.xml"/><Relationship Id="rId33" Type="http://schemas.openxmlformats.org/officeDocument/2006/relationships/queryTable" Target="../queryTables/queryTable1929.xml"/><Relationship Id="rId38" Type="http://schemas.openxmlformats.org/officeDocument/2006/relationships/queryTable" Target="../queryTables/queryTable1934.xml"/><Relationship Id="rId2" Type="http://schemas.openxmlformats.org/officeDocument/2006/relationships/queryTable" Target="../queryTables/queryTable1898.xml"/><Relationship Id="rId16" Type="http://schemas.openxmlformats.org/officeDocument/2006/relationships/queryTable" Target="../queryTables/queryTable1912.xml"/><Relationship Id="rId20" Type="http://schemas.openxmlformats.org/officeDocument/2006/relationships/queryTable" Target="../queryTables/queryTable1916.xml"/><Relationship Id="rId29" Type="http://schemas.openxmlformats.org/officeDocument/2006/relationships/queryTable" Target="../queryTables/queryTable1925.xml"/><Relationship Id="rId41" Type="http://schemas.openxmlformats.org/officeDocument/2006/relationships/queryTable" Target="../queryTables/queryTable1937.xml"/><Relationship Id="rId1" Type="http://schemas.openxmlformats.org/officeDocument/2006/relationships/queryTable" Target="../queryTables/queryTable1897.xml"/><Relationship Id="rId6" Type="http://schemas.openxmlformats.org/officeDocument/2006/relationships/queryTable" Target="../queryTables/queryTable1902.xml"/><Relationship Id="rId11" Type="http://schemas.openxmlformats.org/officeDocument/2006/relationships/queryTable" Target="../queryTables/queryTable1907.xml"/><Relationship Id="rId24" Type="http://schemas.openxmlformats.org/officeDocument/2006/relationships/queryTable" Target="../queryTables/queryTable1920.xml"/><Relationship Id="rId32" Type="http://schemas.openxmlformats.org/officeDocument/2006/relationships/queryTable" Target="../queryTables/queryTable1928.xml"/><Relationship Id="rId37" Type="http://schemas.openxmlformats.org/officeDocument/2006/relationships/queryTable" Target="../queryTables/queryTable1933.xml"/><Relationship Id="rId40" Type="http://schemas.openxmlformats.org/officeDocument/2006/relationships/queryTable" Target="../queryTables/queryTable1936.xml"/><Relationship Id="rId5" Type="http://schemas.openxmlformats.org/officeDocument/2006/relationships/queryTable" Target="../queryTables/queryTable1901.xml"/><Relationship Id="rId15" Type="http://schemas.openxmlformats.org/officeDocument/2006/relationships/queryTable" Target="../queryTables/queryTable1911.xml"/><Relationship Id="rId23" Type="http://schemas.openxmlformats.org/officeDocument/2006/relationships/queryTable" Target="../queryTables/queryTable1919.xml"/><Relationship Id="rId28" Type="http://schemas.openxmlformats.org/officeDocument/2006/relationships/queryTable" Target="../queryTables/queryTable1924.xml"/><Relationship Id="rId36" Type="http://schemas.openxmlformats.org/officeDocument/2006/relationships/queryTable" Target="../queryTables/queryTable1932.xml"/><Relationship Id="rId10" Type="http://schemas.openxmlformats.org/officeDocument/2006/relationships/queryTable" Target="../queryTables/queryTable1906.xml"/><Relationship Id="rId19" Type="http://schemas.openxmlformats.org/officeDocument/2006/relationships/queryTable" Target="../queryTables/queryTable1915.xml"/><Relationship Id="rId31" Type="http://schemas.openxmlformats.org/officeDocument/2006/relationships/queryTable" Target="../queryTables/queryTable1927.xml"/><Relationship Id="rId4" Type="http://schemas.openxmlformats.org/officeDocument/2006/relationships/queryTable" Target="../queryTables/queryTable1900.xml"/><Relationship Id="rId9" Type="http://schemas.openxmlformats.org/officeDocument/2006/relationships/queryTable" Target="../queryTables/queryTable1905.xml"/><Relationship Id="rId14" Type="http://schemas.openxmlformats.org/officeDocument/2006/relationships/queryTable" Target="../queryTables/queryTable1910.xml"/><Relationship Id="rId22" Type="http://schemas.openxmlformats.org/officeDocument/2006/relationships/queryTable" Target="../queryTables/queryTable1918.xml"/><Relationship Id="rId27" Type="http://schemas.openxmlformats.org/officeDocument/2006/relationships/queryTable" Target="../queryTables/queryTable1923.xml"/><Relationship Id="rId30" Type="http://schemas.openxmlformats.org/officeDocument/2006/relationships/queryTable" Target="../queryTables/queryTable1926.xml"/><Relationship Id="rId35" Type="http://schemas.openxmlformats.org/officeDocument/2006/relationships/queryTable" Target="../queryTables/queryTable1931.xml"/></Relationships>
</file>

<file path=xl/worksheets/_rels/sheet11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946.xml"/><Relationship Id="rId13" Type="http://schemas.openxmlformats.org/officeDocument/2006/relationships/queryTable" Target="../queryTables/queryTable1951.xml"/><Relationship Id="rId18" Type="http://schemas.openxmlformats.org/officeDocument/2006/relationships/queryTable" Target="../queryTables/queryTable1956.xml"/><Relationship Id="rId26" Type="http://schemas.openxmlformats.org/officeDocument/2006/relationships/queryTable" Target="../queryTables/queryTable1964.xml"/><Relationship Id="rId3" Type="http://schemas.openxmlformats.org/officeDocument/2006/relationships/queryTable" Target="../queryTables/queryTable1941.xml"/><Relationship Id="rId21" Type="http://schemas.openxmlformats.org/officeDocument/2006/relationships/queryTable" Target="../queryTables/queryTable1959.xml"/><Relationship Id="rId7" Type="http://schemas.openxmlformats.org/officeDocument/2006/relationships/queryTable" Target="../queryTables/queryTable1945.xml"/><Relationship Id="rId12" Type="http://schemas.openxmlformats.org/officeDocument/2006/relationships/queryTable" Target="../queryTables/queryTable1950.xml"/><Relationship Id="rId17" Type="http://schemas.openxmlformats.org/officeDocument/2006/relationships/queryTable" Target="../queryTables/queryTable1955.xml"/><Relationship Id="rId25" Type="http://schemas.openxmlformats.org/officeDocument/2006/relationships/queryTable" Target="../queryTables/queryTable1963.xml"/><Relationship Id="rId2" Type="http://schemas.openxmlformats.org/officeDocument/2006/relationships/queryTable" Target="../queryTables/queryTable1940.xml"/><Relationship Id="rId16" Type="http://schemas.openxmlformats.org/officeDocument/2006/relationships/queryTable" Target="../queryTables/queryTable1954.xml"/><Relationship Id="rId20" Type="http://schemas.openxmlformats.org/officeDocument/2006/relationships/queryTable" Target="../queryTables/queryTable1958.xml"/><Relationship Id="rId29" Type="http://schemas.openxmlformats.org/officeDocument/2006/relationships/queryTable" Target="../queryTables/queryTable1967.xml"/><Relationship Id="rId1" Type="http://schemas.openxmlformats.org/officeDocument/2006/relationships/queryTable" Target="../queryTables/queryTable1939.xml"/><Relationship Id="rId6" Type="http://schemas.openxmlformats.org/officeDocument/2006/relationships/queryTable" Target="../queryTables/queryTable1944.xml"/><Relationship Id="rId11" Type="http://schemas.openxmlformats.org/officeDocument/2006/relationships/queryTable" Target="../queryTables/queryTable1949.xml"/><Relationship Id="rId24" Type="http://schemas.openxmlformats.org/officeDocument/2006/relationships/queryTable" Target="../queryTables/queryTable1962.xml"/><Relationship Id="rId5" Type="http://schemas.openxmlformats.org/officeDocument/2006/relationships/queryTable" Target="../queryTables/queryTable1943.xml"/><Relationship Id="rId15" Type="http://schemas.openxmlformats.org/officeDocument/2006/relationships/queryTable" Target="../queryTables/queryTable1953.xml"/><Relationship Id="rId23" Type="http://schemas.openxmlformats.org/officeDocument/2006/relationships/queryTable" Target="../queryTables/queryTable1961.xml"/><Relationship Id="rId28" Type="http://schemas.openxmlformats.org/officeDocument/2006/relationships/queryTable" Target="../queryTables/queryTable1966.xml"/><Relationship Id="rId10" Type="http://schemas.openxmlformats.org/officeDocument/2006/relationships/queryTable" Target="../queryTables/queryTable1948.xml"/><Relationship Id="rId19" Type="http://schemas.openxmlformats.org/officeDocument/2006/relationships/queryTable" Target="../queryTables/queryTable1957.xml"/><Relationship Id="rId31" Type="http://schemas.openxmlformats.org/officeDocument/2006/relationships/queryTable" Target="../queryTables/queryTable1969.xml"/><Relationship Id="rId4" Type="http://schemas.openxmlformats.org/officeDocument/2006/relationships/queryTable" Target="../queryTables/queryTable1942.xml"/><Relationship Id="rId9" Type="http://schemas.openxmlformats.org/officeDocument/2006/relationships/queryTable" Target="../queryTables/queryTable1947.xml"/><Relationship Id="rId14" Type="http://schemas.openxmlformats.org/officeDocument/2006/relationships/queryTable" Target="../queryTables/queryTable1952.xml"/><Relationship Id="rId22" Type="http://schemas.openxmlformats.org/officeDocument/2006/relationships/queryTable" Target="../queryTables/queryTable1960.xml"/><Relationship Id="rId27" Type="http://schemas.openxmlformats.org/officeDocument/2006/relationships/queryTable" Target="../queryTables/queryTable1965.xml"/><Relationship Id="rId30" Type="http://schemas.openxmlformats.org/officeDocument/2006/relationships/queryTable" Target="../queryTables/queryTable1968.xml"/></Relationships>
</file>

<file path=xl/worksheets/_rels/sheet114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977.xml"/><Relationship Id="rId13" Type="http://schemas.openxmlformats.org/officeDocument/2006/relationships/queryTable" Target="../queryTables/queryTable1982.xml"/><Relationship Id="rId18" Type="http://schemas.openxmlformats.org/officeDocument/2006/relationships/queryTable" Target="../queryTables/queryTable1987.xml"/><Relationship Id="rId26" Type="http://schemas.openxmlformats.org/officeDocument/2006/relationships/queryTable" Target="../queryTables/queryTable1995.xml"/><Relationship Id="rId3" Type="http://schemas.openxmlformats.org/officeDocument/2006/relationships/queryTable" Target="../queryTables/queryTable1972.xml"/><Relationship Id="rId21" Type="http://schemas.openxmlformats.org/officeDocument/2006/relationships/queryTable" Target="../queryTables/queryTable1990.xml"/><Relationship Id="rId7" Type="http://schemas.openxmlformats.org/officeDocument/2006/relationships/queryTable" Target="../queryTables/queryTable1976.xml"/><Relationship Id="rId12" Type="http://schemas.openxmlformats.org/officeDocument/2006/relationships/queryTable" Target="../queryTables/queryTable1981.xml"/><Relationship Id="rId17" Type="http://schemas.openxmlformats.org/officeDocument/2006/relationships/queryTable" Target="../queryTables/queryTable1986.xml"/><Relationship Id="rId25" Type="http://schemas.openxmlformats.org/officeDocument/2006/relationships/queryTable" Target="../queryTables/queryTable1994.xml"/><Relationship Id="rId2" Type="http://schemas.openxmlformats.org/officeDocument/2006/relationships/queryTable" Target="../queryTables/queryTable1971.xml"/><Relationship Id="rId16" Type="http://schemas.openxmlformats.org/officeDocument/2006/relationships/queryTable" Target="../queryTables/queryTable1985.xml"/><Relationship Id="rId20" Type="http://schemas.openxmlformats.org/officeDocument/2006/relationships/queryTable" Target="../queryTables/queryTable1989.xml"/><Relationship Id="rId29" Type="http://schemas.openxmlformats.org/officeDocument/2006/relationships/queryTable" Target="../queryTables/queryTable1998.xml"/><Relationship Id="rId1" Type="http://schemas.openxmlformats.org/officeDocument/2006/relationships/queryTable" Target="../queryTables/queryTable1970.xml"/><Relationship Id="rId6" Type="http://schemas.openxmlformats.org/officeDocument/2006/relationships/queryTable" Target="../queryTables/queryTable1975.xml"/><Relationship Id="rId11" Type="http://schemas.openxmlformats.org/officeDocument/2006/relationships/queryTable" Target="../queryTables/queryTable1980.xml"/><Relationship Id="rId24" Type="http://schemas.openxmlformats.org/officeDocument/2006/relationships/queryTable" Target="../queryTables/queryTable1993.xml"/><Relationship Id="rId5" Type="http://schemas.openxmlformats.org/officeDocument/2006/relationships/queryTable" Target="../queryTables/queryTable1974.xml"/><Relationship Id="rId15" Type="http://schemas.openxmlformats.org/officeDocument/2006/relationships/queryTable" Target="../queryTables/queryTable1984.xml"/><Relationship Id="rId23" Type="http://schemas.openxmlformats.org/officeDocument/2006/relationships/queryTable" Target="../queryTables/queryTable1992.xml"/><Relationship Id="rId28" Type="http://schemas.openxmlformats.org/officeDocument/2006/relationships/queryTable" Target="../queryTables/queryTable1997.xml"/><Relationship Id="rId10" Type="http://schemas.openxmlformats.org/officeDocument/2006/relationships/queryTable" Target="../queryTables/queryTable1979.xml"/><Relationship Id="rId19" Type="http://schemas.openxmlformats.org/officeDocument/2006/relationships/queryTable" Target="../queryTables/queryTable1988.xml"/><Relationship Id="rId4" Type="http://schemas.openxmlformats.org/officeDocument/2006/relationships/queryTable" Target="../queryTables/queryTable1973.xml"/><Relationship Id="rId9" Type="http://schemas.openxmlformats.org/officeDocument/2006/relationships/queryTable" Target="../queryTables/queryTable1978.xml"/><Relationship Id="rId14" Type="http://schemas.openxmlformats.org/officeDocument/2006/relationships/queryTable" Target="../queryTables/queryTable1983.xml"/><Relationship Id="rId22" Type="http://schemas.openxmlformats.org/officeDocument/2006/relationships/queryTable" Target="../queryTables/queryTable1991.xml"/><Relationship Id="rId27" Type="http://schemas.openxmlformats.org/officeDocument/2006/relationships/queryTable" Target="../queryTables/queryTable1996.xml"/></Relationships>
</file>

<file path=xl/worksheets/_rels/sheet11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006.xml"/><Relationship Id="rId13" Type="http://schemas.openxmlformats.org/officeDocument/2006/relationships/queryTable" Target="../queryTables/queryTable2011.xml"/><Relationship Id="rId18" Type="http://schemas.openxmlformats.org/officeDocument/2006/relationships/queryTable" Target="../queryTables/queryTable2016.xml"/><Relationship Id="rId26" Type="http://schemas.openxmlformats.org/officeDocument/2006/relationships/queryTable" Target="../queryTables/queryTable2024.xml"/><Relationship Id="rId3" Type="http://schemas.openxmlformats.org/officeDocument/2006/relationships/queryTable" Target="../queryTables/queryTable2001.xml"/><Relationship Id="rId21" Type="http://schemas.openxmlformats.org/officeDocument/2006/relationships/queryTable" Target="../queryTables/queryTable2019.xml"/><Relationship Id="rId7" Type="http://schemas.openxmlformats.org/officeDocument/2006/relationships/queryTable" Target="../queryTables/queryTable2005.xml"/><Relationship Id="rId12" Type="http://schemas.openxmlformats.org/officeDocument/2006/relationships/queryTable" Target="../queryTables/queryTable2010.xml"/><Relationship Id="rId17" Type="http://schemas.openxmlformats.org/officeDocument/2006/relationships/queryTable" Target="../queryTables/queryTable2015.xml"/><Relationship Id="rId25" Type="http://schemas.openxmlformats.org/officeDocument/2006/relationships/queryTable" Target="../queryTables/queryTable2023.xml"/><Relationship Id="rId2" Type="http://schemas.openxmlformats.org/officeDocument/2006/relationships/queryTable" Target="../queryTables/queryTable2000.xml"/><Relationship Id="rId16" Type="http://schemas.openxmlformats.org/officeDocument/2006/relationships/queryTable" Target="../queryTables/queryTable2014.xml"/><Relationship Id="rId20" Type="http://schemas.openxmlformats.org/officeDocument/2006/relationships/queryTable" Target="../queryTables/queryTable2018.xml"/><Relationship Id="rId29" Type="http://schemas.openxmlformats.org/officeDocument/2006/relationships/queryTable" Target="../queryTables/queryTable2027.xml"/><Relationship Id="rId1" Type="http://schemas.openxmlformats.org/officeDocument/2006/relationships/queryTable" Target="../queryTables/queryTable1999.xml"/><Relationship Id="rId6" Type="http://schemas.openxmlformats.org/officeDocument/2006/relationships/queryTable" Target="../queryTables/queryTable2004.xml"/><Relationship Id="rId11" Type="http://schemas.openxmlformats.org/officeDocument/2006/relationships/queryTable" Target="../queryTables/queryTable2009.xml"/><Relationship Id="rId24" Type="http://schemas.openxmlformats.org/officeDocument/2006/relationships/queryTable" Target="../queryTables/queryTable2022.xml"/><Relationship Id="rId5" Type="http://schemas.openxmlformats.org/officeDocument/2006/relationships/queryTable" Target="../queryTables/queryTable2003.xml"/><Relationship Id="rId15" Type="http://schemas.openxmlformats.org/officeDocument/2006/relationships/queryTable" Target="../queryTables/queryTable2013.xml"/><Relationship Id="rId23" Type="http://schemas.openxmlformats.org/officeDocument/2006/relationships/queryTable" Target="../queryTables/queryTable2021.xml"/><Relationship Id="rId28" Type="http://schemas.openxmlformats.org/officeDocument/2006/relationships/queryTable" Target="../queryTables/queryTable2026.xml"/><Relationship Id="rId10" Type="http://schemas.openxmlformats.org/officeDocument/2006/relationships/queryTable" Target="../queryTables/queryTable2008.xml"/><Relationship Id="rId19" Type="http://schemas.openxmlformats.org/officeDocument/2006/relationships/queryTable" Target="../queryTables/queryTable2017.xml"/><Relationship Id="rId31" Type="http://schemas.openxmlformats.org/officeDocument/2006/relationships/queryTable" Target="../queryTables/queryTable2029.xml"/><Relationship Id="rId4" Type="http://schemas.openxmlformats.org/officeDocument/2006/relationships/queryTable" Target="../queryTables/queryTable2002.xml"/><Relationship Id="rId9" Type="http://schemas.openxmlformats.org/officeDocument/2006/relationships/queryTable" Target="../queryTables/queryTable2007.xml"/><Relationship Id="rId14" Type="http://schemas.openxmlformats.org/officeDocument/2006/relationships/queryTable" Target="../queryTables/queryTable2012.xml"/><Relationship Id="rId22" Type="http://schemas.openxmlformats.org/officeDocument/2006/relationships/queryTable" Target="../queryTables/queryTable2020.xml"/><Relationship Id="rId27" Type="http://schemas.openxmlformats.org/officeDocument/2006/relationships/queryTable" Target="../queryTables/queryTable2025.xml"/><Relationship Id="rId30" Type="http://schemas.openxmlformats.org/officeDocument/2006/relationships/queryTable" Target="../queryTables/queryTable2028.xml"/></Relationships>
</file>

<file path=xl/worksheets/_rels/sheet11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037.xml"/><Relationship Id="rId3" Type="http://schemas.openxmlformats.org/officeDocument/2006/relationships/queryTable" Target="../queryTables/queryTable2032.xml"/><Relationship Id="rId7" Type="http://schemas.openxmlformats.org/officeDocument/2006/relationships/queryTable" Target="../queryTables/queryTable2036.xml"/><Relationship Id="rId2" Type="http://schemas.openxmlformats.org/officeDocument/2006/relationships/queryTable" Target="../queryTables/queryTable2031.xml"/><Relationship Id="rId1" Type="http://schemas.openxmlformats.org/officeDocument/2006/relationships/queryTable" Target="../queryTables/queryTable2030.xml"/><Relationship Id="rId6" Type="http://schemas.openxmlformats.org/officeDocument/2006/relationships/queryTable" Target="../queryTables/queryTable2035.xml"/><Relationship Id="rId11" Type="http://schemas.openxmlformats.org/officeDocument/2006/relationships/queryTable" Target="../queryTables/queryTable2040.xml"/><Relationship Id="rId5" Type="http://schemas.openxmlformats.org/officeDocument/2006/relationships/queryTable" Target="../queryTables/queryTable2034.xml"/><Relationship Id="rId10" Type="http://schemas.openxmlformats.org/officeDocument/2006/relationships/queryTable" Target="../queryTables/queryTable2039.xml"/><Relationship Id="rId4" Type="http://schemas.openxmlformats.org/officeDocument/2006/relationships/queryTable" Target="../queryTables/queryTable2033.xml"/><Relationship Id="rId9" Type="http://schemas.openxmlformats.org/officeDocument/2006/relationships/queryTable" Target="../queryTables/queryTable2038.xml"/></Relationships>
</file>

<file path=xl/worksheets/_rels/sheet11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048.xml"/><Relationship Id="rId13" Type="http://schemas.openxmlformats.org/officeDocument/2006/relationships/queryTable" Target="../queryTables/queryTable2053.xml"/><Relationship Id="rId3" Type="http://schemas.openxmlformats.org/officeDocument/2006/relationships/queryTable" Target="../queryTables/queryTable2043.xml"/><Relationship Id="rId7" Type="http://schemas.openxmlformats.org/officeDocument/2006/relationships/queryTable" Target="../queryTables/queryTable2047.xml"/><Relationship Id="rId12" Type="http://schemas.openxmlformats.org/officeDocument/2006/relationships/queryTable" Target="../queryTables/queryTable2052.xml"/><Relationship Id="rId2" Type="http://schemas.openxmlformats.org/officeDocument/2006/relationships/queryTable" Target="../queryTables/queryTable2042.xml"/><Relationship Id="rId1" Type="http://schemas.openxmlformats.org/officeDocument/2006/relationships/queryTable" Target="../queryTables/queryTable2041.xml"/><Relationship Id="rId6" Type="http://schemas.openxmlformats.org/officeDocument/2006/relationships/queryTable" Target="../queryTables/queryTable2046.xml"/><Relationship Id="rId11" Type="http://schemas.openxmlformats.org/officeDocument/2006/relationships/queryTable" Target="../queryTables/queryTable2051.xml"/><Relationship Id="rId5" Type="http://schemas.openxmlformats.org/officeDocument/2006/relationships/queryTable" Target="../queryTables/queryTable2045.xml"/><Relationship Id="rId10" Type="http://schemas.openxmlformats.org/officeDocument/2006/relationships/queryTable" Target="../queryTables/queryTable2050.xml"/><Relationship Id="rId4" Type="http://schemas.openxmlformats.org/officeDocument/2006/relationships/queryTable" Target="../queryTables/queryTable2044.xml"/><Relationship Id="rId9" Type="http://schemas.openxmlformats.org/officeDocument/2006/relationships/queryTable" Target="../queryTables/queryTable2049.xml"/><Relationship Id="rId14" Type="http://schemas.openxmlformats.org/officeDocument/2006/relationships/queryTable" Target="../queryTables/queryTable2054.xml"/></Relationships>
</file>

<file path=xl/worksheets/_rels/sheet11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062.xml"/><Relationship Id="rId3" Type="http://schemas.openxmlformats.org/officeDocument/2006/relationships/queryTable" Target="../queryTables/queryTable2057.xml"/><Relationship Id="rId7" Type="http://schemas.openxmlformats.org/officeDocument/2006/relationships/queryTable" Target="../queryTables/queryTable2061.xml"/><Relationship Id="rId2" Type="http://schemas.openxmlformats.org/officeDocument/2006/relationships/queryTable" Target="../queryTables/queryTable2056.xml"/><Relationship Id="rId1" Type="http://schemas.openxmlformats.org/officeDocument/2006/relationships/queryTable" Target="../queryTables/queryTable2055.xml"/><Relationship Id="rId6" Type="http://schemas.openxmlformats.org/officeDocument/2006/relationships/queryTable" Target="../queryTables/queryTable2060.xml"/><Relationship Id="rId5" Type="http://schemas.openxmlformats.org/officeDocument/2006/relationships/queryTable" Target="../queryTables/queryTable2059.xml"/><Relationship Id="rId10" Type="http://schemas.openxmlformats.org/officeDocument/2006/relationships/queryTable" Target="../queryTables/queryTable2064.xml"/><Relationship Id="rId4" Type="http://schemas.openxmlformats.org/officeDocument/2006/relationships/queryTable" Target="../queryTables/queryTable2058.xml"/><Relationship Id="rId9" Type="http://schemas.openxmlformats.org/officeDocument/2006/relationships/queryTable" Target="../queryTables/queryTable2063.xml"/></Relationships>
</file>

<file path=xl/worksheets/_rels/sheet119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072.xml"/><Relationship Id="rId3" Type="http://schemas.openxmlformats.org/officeDocument/2006/relationships/queryTable" Target="../queryTables/queryTable2067.xml"/><Relationship Id="rId7" Type="http://schemas.openxmlformats.org/officeDocument/2006/relationships/queryTable" Target="../queryTables/queryTable2071.xml"/><Relationship Id="rId2" Type="http://schemas.openxmlformats.org/officeDocument/2006/relationships/queryTable" Target="../queryTables/queryTable2066.xml"/><Relationship Id="rId1" Type="http://schemas.openxmlformats.org/officeDocument/2006/relationships/queryTable" Target="../queryTables/queryTable2065.xml"/><Relationship Id="rId6" Type="http://schemas.openxmlformats.org/officeDocument/2006/relationships/queryTable" Target="../queryTables/queryTable2070.xml"/><Relationship Id="rId5" Type="http://schemas.openxmlformats.org/officeDocument/2006/relationships/queryTable" Target="../queryTables/queryTable2069.xml"/><Relationship Id="rId4" Type="http://schemas.openxmlformats.org/officeDocument/2006/relationships/queryTable" Target="../queryTables/queryTable2068.xml"/><Relationship Id="rId9" Type="http://schemas.openxmlformats.org/officeDocument/2006/relationships/queryTable" Target="../queryTables/queryTable2073.xml"/></Relationships>
</file>

<file path=xl/worksheets/_rels/sheet120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081.xml"/><Relationship Id="rId3" Type="http://schemas.openxmlformats.org/officeDocument/2006/relationships/queryTable" Target="../queryTables/queryTable2076.xml"/><Relationship Id="rId7" Type="http://schemas.openxmlformats.org/officeDocument/2006/relationships/queryTable" Target="../queryTables/queryTable2080.xml"/><Relationship Id="rId2" Type="http://schemas.openxmlformats.org/officeDocument/2006/relationships/queryTable" Target="../queryTables/queryTable2075.xml"/><Relationship Id="rId1" Type="http://schemas.openxmlformats.org/officeDocument/2006/relationships/queryTable" Target="../queryTables/queryTable2074.xml"/><Relationship Id="rId6" Type="http://schemas.openxmlformats.org/officeDocument/2006/relationships/queryTable" Target="../queryTables/queryTable2079.xml"/><Relationship Id="rId11" Type="http://schemas.openxmlformats.org/officeDocument/2006/relationships/queryTable" Target="../queryTables/queryTable2084.xml"/><Relationship Id="rId5" Type="http://schemas.openxmlformats.org/officeDocument/2006/relationships/queryTable" Target="../queryTables/queryTable2078.xml"/><Relationship Id="rId10" Type="http://schemas.openxmlformats.org/officeDocument/2006/relationships/queryTable" Target="../queryTables/queryTable2083.xml"/><Relationship Id="rId4" Type="http://schemas.openxmlformats.org/officeDocument/2006/relationships/queryTable" Target="../queryTables/queryTable2077.xml"/><Relationship Id="rId9" Type="http://schemas.openxmlformats.org/officeDocument/2006/relationships/queryTable" Target="../queryTables/queryTable2082.xml"/></Relationships>
</file>

<file path=xl/worksheets/_rels/sheet12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092.xml"/><Relationship Id="rId13" Type="http://schemas.openxmlformats.org/officeDocument/2006/relationships/queryTable" Target="../queryTables/queryTable2097.xml"/><Relationship Id="rId3" Type="http://schemas.openxmlformats.org/officeDocument/2006/relationships/queryTable" Target="../queryTables/queryTable2087.xml"/><Relationship Id="rId7" Type="http://schemas.openxmlformats.org/officeDocument/2006/relationships/queryTable" Target="../queryTables/queryTable2091.xml"/><Relationship Id="rId12" Type="http://schemas.openxmlformats.org/officeDocument/2006/relationships/queryTable" Target="../queryTables/queryTable2096.xml"/><Relationship Id="rId2" Type="http://schemas.openxmlformats.org/officeDocument/2006/relationships/queryTable" Target="../queryTables/queryTable2086.xml"/><Relationship Id="rId1" Type="http://schemas.openxmlformats.org/officeDocument/2006/relationships/queryTable" Target="../queryTables/queryTable2085.xml"/><Relationship Id="rId6" Type="http://schemas.openxmlformats.org/officeDocument/2006/relationships/queryTable" Target="../queryTables/queryTable2090.xml"/><Relationship Id="rId11" Type="http://schemas.openxmlformats.org/officeDocument/2006/relationships/queryTable" Target="../queryTables/queryTable2095.xml"/><Relationship Id="rId5" Type="http://schemas.openxmlformats.org/officeDocument/2006/relationships/queryTable" Target="../queryTables/queryTable2089.xml"/><Relationship Id="rId10" Type="http://schemas.openxmlformats.org/officeDocument/2006/relationships/queryTable" Target="../queryTables/queryTable2094.xml"/><Relationship Id="rId4" Type="http://schemas.openxmlformats.org/officeDocument/2006/relationships/queryTable" Target="../queryTables/queryTable2088.xml"/><Relationship Id="rId9" Type="http://schemas.openxmlformats.org/officeDocument/2006/relationships/queryTable" Target="../queryTables/queryTable2093.xml"/></Relationships>
</file>

<file path=xl/worksheets/_rels/sheet12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105.xml"/><Relationship Id="rId13" Type="http://schemas.openxmlformats.org/officeDocument/2006/relationships/queryTable" Target="../queryTables/queryTable2110.xml"/><Relationship Id="rId18" Type="http://schemas.openxmlformats.org/officeDocument/2006/relationships/queryTable" Target="../queryTables/queryTable2115.xml"/><Relationship Id="rId3" Type="http://schemas.openxmlformats.org/officeDocument/2006/relationships/queryTable" Target="../queryTables/queryTable2100.xml"/><Relationship Id="rId21" Type="http://schemas.openxmlformats.org/officeDocument/2006/relationships/queryTable" Target="../queryTables/queryTable2118.xml"/><Relationship Id="rId7" Type="http://schemas.openxmlformats.org/officeDocument/2006/relationships/queryTable" Target="../queryTables/queryTable2104.xml"/><Relationship Id="rId12" Type="http://schemas.openxmlformats.org/officeDocument/2006/relationships/queryTable" Target="../queryTables/queryTable2109.xml"/><Relationship Id="rId17" Type="http://schemas.openxmlformats.org/officeDocument/2006/relationships/queryTable" Target="../queryTables/queryTable2114.xml"/><Relationship Id="rId2" Type="http://schemas.openxmlformats.org/officeDocument/2006/relationships/queryTable" Target="../queryTables/queryTable2099.xml"/><Relationship Id="rId16" Type="http://schemas.openxmlformats.org/officeDocument/2006/relationships/queryTable" Target="../queryTables/queryTable2113.xml"/><Relationship Id="rId20" Type="http://schemas.openxmlformats.org/officeDocument/2006/relationships/queryTable" Target="../queryTables/queryTable2117.xml"/><Relationship Id="rId1" Type="http://schemas.openxmlformats.org/officeDocument/2006/relationships/queryTable" Target="../queryTables/queryTable2098.xml"/><Relationship Id="rId6" Type="http://schemas.openxmlformats.org/officeDocument/2006/relationships/queryTable" Target="../queryTables/queryTable2103.xml"/><Relationship Id="rId11" Type="http://schemas.openxmlformats.org/officeDocument/2006/relationships/queryTable" Target="../queryTables/queryTable2108.xml"/><Relationship Id="rId5" Type="http://schemas.openxmlformats.org/officeDocument/2006/relationships/queryTable" Target="../queryTables/queryTable2102.xml"/><Relationship Id="rId15" Type="http://schemas.openxmlformats.org/officeDocument/2006/relationships/queryTable" Target="../queryTables/queryTable2112.xml"/><Relationship Id="rId10" Type="http://schemas.openxmlformats.org/officeDocument/2006/relationships/queryTable" Target="../queryTables/queryTable2107.xml"/><Relationship Id="rId19" Type="http://schemas.openxmlformats.org/officeDocument/2006/relationships/queryTable" Target="../queryTables/queryTable2116.xml"/><Relationship Id="rId4" Type="http://schemas.openxmlformats.org/officeDocument/2006/relationships/queryTable" Target="../queryTables/queryTable2101.xml"/><Relationship Id="rId9" Type="http://schemas.openxmlformats.org/officeDocument/2006/relationships/queryTable" Target="../queryTables/queryTable2106.xml"/><Relationship Id="rId14" Type="http://schemas.openxmlformats.org/officeDocument/2006/relationships/queryTable" Target="../queryTables/queryTable2111.xml"/><Relationship Id="rId22" Type="http://schemas.openxmlformats.org/officeDocument/2006/relationships/queryTable" Target="../queryTables/queryTable2119.xml"/></Relationships>
</file>

<file path=xl/worksheets/_rels/sheet12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127.xml"/><Relationship Id="rId13" Type="http://schemas.openxmlformats.org/officeDocument/2006/relationships/queryTable" Target="../queryTables/queryTable2132.xml"/><Relationship Id="rId18" Type="http://schemas.openxmlformats.org/officeDocument/2006/relationships/queryTable" Target="../queryTables/queryTable2137.xml"/><Relationship Id="rId3" Type="http://schemas.openxmlformats.org/officeDocument/2006/relationships/queryTable" Target="../queryTables/queryTable2122.xml"/><Relationship Id="rId7" Type="http://schemas.openxmlformats.org/officeDocument/2006/relationships/queryTable" Target="../queryTables/queryTable2126.xml"/><Relationship Id="rId12" Type="http://schemas.openxmlformats.org/officeDocument/2006/relationships/queryTable" Target="../queryTables/queryTable2131.xml"/><Relationship Id="rId17" Type="http://schemas.openxmlformats.org/officeDocument/2006/relationships/queryTable" Target="../queryTables/queryTable2136.xml"/><Relationship Id="rId2" Type="http://schemas.openxmlformats.org/officeDocument/2006/relationships/queryTable" Target="../queryTables/queryTable2121.xml"/><Relationship Id="rId16" Type="http://schemas.openxmlformats.org/officeDocument/2006/relationships/queryTable" Target="../queryTables/queryTable2135.xml"/><Relationship Id="rId1" Type="http://schemas.openxmlformats.org/officeDocument/2006/relationships/queryTable" Target="../queryTables/queryTable2120.xml"/><Relationship Id="rId6" Type="http://schemas.openxmlformats.org/officeDocument/2006/relationships/queryTable" Target="../queryTables/queryTable2125.xml"/><Relationship Id="rId11" Type="http://schemas.openxmlformats.org/officeDocument/2006/relationships/queryTable" Target="../queryTables/queryTable2130.xml"/><Relationship Id="rId5" Type="http://schemas.openxmlformats.org/officeDocument/2006/relationships/queryTable" Target="../queryTables/queryTable2124.xml"/><Relationship Id="rId15" Type="http://schemas.openxmlformats.org/officeDocument/2006/relationships/queryTable" Target="../queryTables/queryTable2134.xml"/><Relationship Id="rId10" Type="http://schemas.openxmlformats.org/officeDocument/2006/relationships/queryTable" Target="../queryTables/queryTable2129.xml"/><Relationship Id="rId19" Type="http://schemas.openxmlformats.org/officeDocument/2006/relationships/queryTable" Target="../queryTables/queryTable2138.xml"/><Relationship Id="rId4" Type="http://schemas.openxmlformats.org/officeDocument/2006/relationships/queryTable" Target="../queryTables/queryTable2123.xml"/><Relationship Id="rId9" Type="http://schemas.openxmlformats.org/officeDocument/2006/relationships/queryTable" Target="../queryTables/queryTable2128.xml"/><Relationship Id="rId14" Type="http://schemas.openxmlformats.org/officeDocument/2006/relationships/queryTable" Target="../queryTables/queryTable2133.xml"/></Relationships>
</file>

<file path=xl/worksheets/_rels/sheet124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146.xml"/><Relationship Id="rId3" Type="http://schemas.openxmlformats.org/officeDocument/2006/relationships/queryTable" Target="../queryTables/queryTable2141.xml"/><Relationship Id="rId7" Type="http://schemas.openxmlformats.org/officeDocument/2006/relationships/queryTable" Target="../queryTables/queryTable2145.xml"/><Relationship Id="rId2" Type="http://schemas.openxmlformats.org/officeDocument/2006/relationships/queryTable" Target="../queryTables/queryTable2140.xml"/><Relationship Id="rId1" Type="http://schemas.openxmlformats.org/officeDocument/2006/relationships/queryTable" Target="../queryTables/queryTable2139.xml"/><Relationship Id="rId6" Type="http://schemas.openxmlformats.org/officeDocument/2006/relationships/queryTable" Target="../queryTables/queryTable2144.xml"/><Relationship Id="rId5" Type="http://schemas.openxmlformats.org/officeDocument/2006/relationships/queryTable" Target="../queryTables/queryTable2143.xml"/><Relationship Id="rId10" Type="http://schemas.openxmlformats.org/officeDocument/2006/relationships/queryTable" Target="../queryTables/queryTable2148.xml"/><Relationship Id="rId4" Type="http://schemas.openxmlformats.org/officeDocument/2006/relationships/queryTable" Target="../queryTables/queryTable2142.xml"/><Relationship Id="rId9" Type="http://schemas.openxmlformats.org/officeDocument/2006/relationships/queryTable" Target="../queryTables/queryTable2147.xml"/></Relationships>
</file>

<file path=xl/worksheets/_rels/sheet12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156.xml"/><Relationship Id="rId13" Type="http://schemas.openxmlformats.org/officeDocument/2006/relationships/queryTable" Target="../queryTables/queryTable2161.xml"/><Relationship Id="rId3" Type="http://schemas.openxmlformats.org/officeDocument/2006/relationships/queryTable" Target="../queryTables/queryTable2151.xml"/><Relationship Id="rId7" Type="http://schemas.openxmlformats.org/officeDocument/2006/relationships/queryTable" Target="../queryTables/queryTable2155.xml"/><Relationship Id="rId12" Type="http://schemas.openxmlformats.org/officeDocument/2006/relationships/queryTable" Target="../queryTables/queryTable2160.xml"/><Relationship Id="rId2" Type="http://schemas.openxmlformats.org/officeDocument/2006/relationships/queryTable" Target="../queryTables/queryTable2150.xml"/><Relationship Id="rId1" Type="http://schemas.openxmlformats.org/officeDocument/2006/relationships/queryTable" Target="../queryTables/queryTable2149.xml"/><Relationship Id="rId6" Type="http://schemas.openxmlformats.org/officeDocument/2006/relationships/queryTable" Target="../queryTables/queryTable2154.xml"/><Relationship Id="rId11" Type="http://schemas.openxmlformats.org/officeDocument/2006/relationships/queryTable" Target="../queryTables/queryTable2159.xml"/><Relationship Id="rId5" Type="http://schemas.openxmlformats.org/officeDocument/2006/relationships/queryTable" Target="../queryTables/queryTable2153.xml"/><Relationship Id="rId10" Type="http://schemas.openxmlformats.org/officeDocument/2006/relationships/queryTable" Target="../queryTables/queryTable2158.xml"/><Relationship Id="rId4" Type="http://schemas.openxmlformats.org/officeDocument/2006/relationships/queryTable" Target="../queryTables/queryTable2152.xml"/><Relationship Id="rId9" Type="http://schemas.openxmlformats.org/officeDocument/2006/relationships/queryTable" Target="../queryTables/queryTable2157.xml"/></Relationships>
</file>

<file path=xl/worksheets/_rels/sheet126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169.xml"/><Relationship Id="rId13" Type="http://schemas.openxmlformats.org/officeDocument/2006/relationships/queryTable" Target="../queryTables/queryTable2174.xml"/><Relationship Id="rId3" Type="http://schemas.openxmlformats.org/officeDocument/2006/relationships/queryTable" Target="../queryTables/queryTable2164.xml"/><Relationship Id="rId7" Type="http://schemas.openxmlformats.org/officeDocument/2006/relationships/queryTable" Target="../queryTables/queryTable2168.xml"/><Relationship Id="rId12" Type="http://schemas.openxmlformats.org/officeDocument/2006/relationships/queryTable" Target="../queryTables/queryTable2173.xml"/><Relationship Id="rId2" Type="http://schemas.openxmlformats.org/officeDocument/2006/relationships/queryTable" Target="../queryTables/queryTable2163.xml"/><Relationship Id="rId1" Type="http://schemas.openxmlformats.org/officeDocument/2006/relationships/queryTable" Target="../queryTables/queryTable2162.xml"/><Relationship Id="rId6" Type="http://schemas.openxmlformats.org/officeDocument/2006/relationships/queryTable" Target="../queryTables/queryTable2167.xml"/><Relationship Id="rId11" Type="http://schemas.openxmlformats.org/officeDocument/2006/relationships/queryTable" Target="../queryTables/queryTable2172.xml"/><Relationship Id="rId5" Type="http://schemas.openxmlformats.org/officeDocument/2006/relationships/queryTable" Target="../queryTables/queryTable2166.xml"/><Relationship Id="rId15" Type="http://schemas.openxmlformats.org/officeDocument/2006/relationships/queryTable" Target="../queryTables/queryTable2176.xml"/><Relationship Id="rId10" Type="http://schemas.openxmlformats.org/officeDocument/2006/relationships/queryTable" Target="../queryTables/queryTable2171.xml"/><Relationship Id="rId4" Type="http://schemas.openxmlformats.org/officeDocument/2006/relationships/queryTable" Target="../queryTables/queryTable2165.xml"/><Relationship Id="rId9" Type="http://schemas.openxmlformats.org/officeDocument/2006/relationships/queryTable" Target="../queryTables/queryTable2170.xml"/><Relationship Id="rId14" Type="http://schemas.openxmlformats.org/officeDocument/2006/relationships/queryTable" Target="../queryTables/queryTable2175.xml"/></Relationships>
</file>

<file path=xl/worksheets/_rels/sheet127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184.xml"/><Relationship Id="rId3" Type="http://schemas.openxmlformats.org/officeDocument/2006/relationships/queryTable" Target="../queryTables/queryTable2179.xml"/><Relationship Id="rId7" Type="http://schemas.openxmlformats.org/officeDocument/2006/relationships/queryTable" Target="../queryTables/queryTable2183.xml"/><Relationship Id="rId2" Type="http://schemas.openxmlformats.org/officeDocument/2006/relationships/queryTable" Target="../queryTables/queryTable2178.xml"/><Relationship Id="rId1" Type="http://schemas.openxmlformats.org/officeDocument/2006/relationships/queryTable" Target="../queryTables/queryTable2177.xml"/><Relationship Id="rId6" Type="http://schemas.openxmlformats.org/officeDocument/2006/relationships/queryTable" Target="../queryTables/queryTable2182.xml"/><Relationship Id="rId11" Type="http://schemas.openxmlformats.org/officeDocument/2006/relationships/queryTable" Target="../queryTables/queryTable2187.xml"/><Relationship Id="rId5" Type="http://schemas.openxmlformats.org/officeDocument/2006/relationships/queryTable" Target="../queryTables/queryTable2181.xml"/><Relationship Id="rId10" Type="http://schemas.openxmlformats.org/officeDocument/2006/relationships/queryTable" Target="../queryTables/queryTable2186.xml"/><Relationship Id="rId4" Type="http://schemas.openxmlformats.org/officeDocument/2006/relationships/queryTable" Target="../queryTables/queryTable2180.xml"/><Relationship Id="rId9" Type="http://schemas.openxmlformats.org/officeDocument/2006/relationships/queryTable" Target="../queryTables/queryTable2185.xml"/></Relationships>
</file>

<file path=xl/worksheets/_rels/sheet128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195.xml"/><Relationship Id="rId13" Type="http://schemas.openxmlformats.org/officeDocument/2006/relationships/queryTable" Target="../queryTables/queryTable2200.xml"/><Relationship Id="rId3" Type="http://schemas.openxmlformats.org/officeDocument/2006/relationships/queryTable" Target="../queryTables/queryTable2190.xml"/><Relationship Id="rId7" Type="http://schemas.openxmlformats.org/officeDocument/2006/relationships/queryTable" Target="../queryTables/queryTable2194.xml"/><Relationship Id="rId12" Type="http://schemas.openxmlformats.org/officeDocument/2006/relationships/queryTable" Target="../queryTables/queryTable2199.xml"/><Relationship Id="rId2" Type="http://schemas.openxmlformats.org/officeDocument/2006/relationships/queryTable" Target="../queryTables/queryTable2189.xml"/><Relationship Id="rId1" Type="http://schemas.openxmlformats.org/officeDocument/2006/relationships/queryTable" Target="../queryTables/queryTable2188.xml"/><Relationship Id="rId6" Type="http://schemas.openxmlformats.org/officeDocument/2006/relationships/queryTable" Target="../queryTables/queryTable2193.xml"/><Relationship Id="rId11" Type="http://schemas.openxmlformats.org/officeDocument/2006/relationships/queryTable" Target="../queryTables/queryTable2198.xml"/><Relationship Id="rId5" Type="http://schemas.openxmlformats.org/officeDocument/2006/relationships/queryTable" Target="../queryTables/queryTable2192.xml"/><Relationship Id="rId10" Type="http://schemas.openxmlformats.org/officeDocument/2006/relationships/queryTable" Target="../queryTables/queryTable2197.xml"/><Relationship Id="rId4" Type="http://schemas.openxmlformats.org/officeDocument/2006/relationships/queryTable" Target="../queryTables/queryTable2191.xml"/><Relationship Id="rId9" Type="http://schemas.openxmlformats.org/officeDocument/2006/relationships/queryTable" Target="../queryTables/queryTable2196.xml"/></Relationships>
</file>

<file path=xl/worksheets/_rels/sheet129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208.xml"/><Relationship Id="rId13" Type="http://schemas.openxmlformats.org/officeDocument/2006/relationships/queryTable" Target="../queryTables/queryTable2213.xml"/><Relationship Id="rId3" Type="http://schemas.openxmlformats.org/officeDocument/2006/relationships/queryTable" Target="../queryTables/queryTable2203.xml"/><Relationship Id="rId7" Type="http://schemas.openxmlformats.org/officeDocument/2006/relationships/queryTable" Target="../queryTables/queryTable2207.xml"/><Relationship Id="rId12" Type="http://schemas.openxmlformats.org/officeDocument/2006/relationships/queryTable" Target="../queryTables/queryTable2212.xml"/><Relationship Id="rId2" Type="http://schemas.openxmlformats.org/officeDocument/2006/relationships/queryTable" Target="../queryTables/queryTable2202.xml"/><Relationship Id="rId1" Type="http://schemas.openxmlformats.org/officeDocument/2006/relationships/queryTable" Target="../queryTables/queryTable2201.xml"/><Relationship Id="rId6" Type="http://schemas.openxmlformats.org/officeDocument/2006/relationships/queryTable" Target="../queryTables/queryTable2206.xml"/><Relationship Id="rId11" Type="http://schemas.openxmlformats.org/officeDocument/2006/relationships/queryTable" Target="../queryTables/queryTable2211.xml"/><Relationship Id="rId5" Type="http://schemas.openxmlformats.org/officeDocument/2006/relationships/queryTable" Target="../queryTables/queryTable2205.xml"/><Relationship Id="rId15" Type="http://schemas.openxmlformats.org/officeDocument/2006/relationships/queryTable" Target="../queryTables/queryTable2215.xml"/><Relationship Id="rId10" Type="http://schemas.openxmlformats.org/officeDocument/2006/relationships/queryTable" Target="../queryTables/queryTable2210.xml"/><Relationship Id="rId4" Type="http://schemas.openxmlformats.org/officeDocument/2006/relationships/queryTable" Target="../queryTables/queryTable2204.xml"/><Relationship Id="rId9" Type="http://schemas.openxmlformats.org/officeDocument/2006/relationships/queryTable" Target="../queryTables/queryTable2209.xml"/><Relationship Id="rId14" Type="http://schemas.openxmlformats.org/officeDocument/2006/relationships/queryTable" Target="../queryTables/queryTable2214.xml"/></Relationships>
</file>

<file path=xl/worksheets/_rels/sheet130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223.xml"/><Relationship Id="rId13" Type="http://schemas.openxmlformats.org/officeDocument/2006/relationships/queryTable" Target="../queryTables/queryTable2228.xml"/><Relationship Id="rId18" Type="http://schemas.openxmlformats.org/officeDocument/2006/relationships/queryTable" Target="../queryTables/queryTable2233.xml"/><Relationship Id="rId3" Type="http://schemas.openxmlformats.org/officeDocument/2006/relationships/queryTable" Target="../queryTables/queryTable2218.xml"/><Relationship Id="rId7" Type="http://schemas.openxmlformats.org/officeDocument/2006/relationships/queryTable" Target="../queryTables/queryTable2222.xml"/><Relationship Id="rId12" Type="http://schemas.openxmlformats.org/officeDocument/2006/relationships/queryTable" Target="../queryTables/queryTable2227.xml"/><Relationship Id="rId17" Type="http://schemas.openxmlformats.org/officeDocument/2006/relationships/queryTable" Target="../queryTables/queryTable2232.xml"/><Relationship Id="rId2" Type="http://schemas.openxmlformats.org/officeDocument/2006/relationships/queryTable" Target="../queryTables/queryTable2217.xml"/><Relationship Id="rId16" Type="http://schemas.openxmlformats.org/officeDocument/2006/relationships/queryTable" Target="../queryTables/queryTable2231.xml"/><Relationship Id="rId1" Type="http://schemas.openxmlformats.org/officeDocument/2006/relationships/queryTable" Target="../queryTables/queryTable2216.xml"/><Relationship Id="rId6" Type="http://schemas.openxmlformats.org/officeDocument/2006/relationships/queryTable" Target="../queryTables/queryTable2221.xml"/><Relationship Id="rId11" Type="http://schemas.openxmlformats.org/officeDocument/2006/relationships/queryTable" Target="../queryTables/queryTable2226.xml"/><Relationship Id="rId5" Type="http://schemas.openxmlformats.org/officeDocument/2006/relationships/queryTable" Target="../queryTables/queryTable2220.xml"/><Relationship Id="rId15" Type="http://schemas.openxmlformats.org/officeDocument/2006/relationships/queryTable" Target="../queryTables/queryTable2230.xml"/><Relationship Id="rId10" Type="http://schemas.openxmlformats.org/officeDocument/2006/relationships/queryTable" Target="../queryTables/queryTable2225.xml"/><Relationship Id="rId4" Type="http://schemas.openxmlformats.org/officeDocument/2006/relationships/queryTable" Target="../queryTables/queryTable2219.xml"/><Relationship Id="rId9" Type="http://schemas.openxmlformats.org/officeDocument/2006/relationships/queryTable" Target="../queryTables/queryTable2224.xml"/><Relationship Id="rId14" Type="http://schemas.openxmlformats.org/officeDocument/2006/relationships/queryTable" Target="../queryTables/queryTable2229.xml"/></Relationships>
</file>

<file path=xl/worksheets/_rels/sheet13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241.xml"/><Relationship Id="rId3" Type="http://schemas.openxmlformats.org/officeDocument/2006/relationships/queryTable" Target="../queryTables/queryTable2236.xml"/><Relationship Id="rId7" Type="http://schemas.openxmlformats.org/officeDocument/2006/relationships/queryTable" Target="../queryTables/queryTable2240.xml"/><Relationship Id="rId2" Type="http://schemas.openxmlformats.org/officeDocument/2006/relationships/queryTable" Target="../queryTables/queryTable2235.xml"/><Relationship Id="rId1" Type="http://schemas.openxmlformats.org/officeDocument/2006/relationships/queryTable" Target="../queryTables/queryTable2234.xml"/><Relationship Id="rId6" Type="http://schemas.openxmlformats.org/officeDocument/2006/relationships/queryTable" Target="../queryTables/queryTable2239.xml"/><Relationship Id="rId5" Type="http://schemas.openxmlformats.org/officeDocument/2006/relationships/queryTable" Target="../queryTables/queryTable2238.xml"/><Relationship Id="rId10" Type="http://schemas.openxmlformats.org/officeDocument/2006/relationships/queryTable" Target="../queryTables/queryTable2243.xml"/><Relationship Id="rId4" Type="http://schemas.openxmlformats.org/officeDocument/2006/relationships/queryTable" Target="../queryTables/queryTable2237.xml"/><Relationship Id="rId9" Type="http://schemas.openxmlformats.org/officeDocument/2006/relationships/queryTable" Target="../queryTables/queryTable2242.xml"/></Relationships>
</file>

<file path=xl/worksheets/_rels/sheet13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251.xml"/><Relationship Id="rId3" Type="http://schemas.openxmlformats.org/officeDocument/2006/relationships/queryTable" Target="../queryTables/queryTable2246.xml"/><Relationship Id="rId7" Type="http://schemas.openxmlformats.org/officeDocument/2006/relationships/queryTable" Target="../queryTables/queryTable2250.xml"/><Relationship Id="rId2" Type="http://schemas.openxmlformats.org/officeDocument/2006/relationships/queryTable" Target="../queryTables/queryTable2245.xml"/><Relationship Id="rId1" Type="http://schemas.openxmlformats.org/officeDocument/2006/relationships/queryTable" Target="../queryTables/queryTable2244.xml"/><Relationship Id="rId6" Type="http://schemas.openxmlformats.org/officeDocument/2006/relationships/queryTable" Target="../queryTables/queryTable2249.xml"/><Relationship Id="rId5" Type="http://schemas.openxmlformats.org/officeDocument/2006/relationships/queryTable" Target="../queryTables/queryTable2248.xml"/><Relationship Id="rId10" Type="http://schemas.openxmlformats.org/officeDocument/2006/relationships/queryTable" Target="../queryTables/queryTable2253.xml"/><Relationship Id="rId4" Type="http://schemas.openxmlformats.org/officeDocument/2006/relationships/queryTable" Target="../queryTables/queryTable2247.xml"/><Relationship Id="rId9" Type="http://schemas.openxmlformats.org/officeDocument/2006/relationships/queryTable" Target="../queryTables/queryTable2252.xml"/></Relationships>
</file>

<file path=xl/worksheets/_rels/sheet13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2261.xml"/><Relationship Id="rId13" Type="http://schemas.openxmlformats.org/officeDocument/2006/relationships/queryTable" Target="../queryTables/queryTable2266.xml"/><Relationship Id="rId3" Type="http://schemas.openxmlformats.org/officeDocument/2006/relationships/queryTable" Target="../queryTables/queryTable2256.xml"/><Relationship Id="rId7" Type="http://schemas.openxmlformats.org/officeDocument/2006/relationships/queryTable" Target="../queryTables/queryTable2260.xml"/><Relationship Id="rId12" Type="http://schemas.openxmlformats.org/officeDocument/2006/relationships/queryTable" Target="../queryTables/queryTable2265.xml"/><Relationship Id="rId17" Type="http://schemas.openxmlformats.org/officeDocument/2006/relationships/queryTable" Target="../queryTables/queryTable2270.xml"/><Relationship Id="rId2" Type="http://schemas.openxmlformats.org/officeDocument/2006/relationships/queryTable" Target="../queryTables/queryTable2255.xml"/><Relationship Id="rId16" Type="http://schemas.openxmlformats.org/officeDocument/2006/relationships/queryTable" Target="../queryTables/queryTable2269.xml"/><Relationship Id="rId1" Type="http://schemas.openxmlformats.org/officeDocument/2006/relationships/queryTable" Target="../queryTables/queryTable2254.xml"/><Relationship Id="rId6" Type="http://schemas.openxmlformats.org/officeDocument/2006/relationships/queryTable" Target="../queryTables/queryTable2259.xml"/><Relationship Id="rId11" Type="http://schemas.openxmlformats.org/officeDocument/2006/relationships/queryTable" Target="../queryTables/queryTable2264.xml"/><Relationship Id="rId5" Type="http://schemas.openxmlformats.org/officeDocument/2006/relationships/queryTable" Target="../queryTables/queryTable2258.xml"/><Relationship Id="rId15" Type="http://schemas.openxmlformats.org/officeDocument/2006/relationships/queryTable" Target="../queryTables/queryTable2268.xml"/><Relationship Id="rId10" Type="http://schemas.openxmlformats.org/officeDocument/2006/relationships/queryTable" Target="../queryTables/queryTable2263.xml"/><Relationship Id="rId4" Type="http://schemas.openxmlformats.org/officeDocument/2006/relationships/queryTable" Target="../queryTables/queryTable2257.xml"/><Relationship Id="rId9" Type="http://schemas.openxmlformats.org/officeDocument/2006/relationships/queryTable" Target="../queryTables/queryTable2262.xml"/><Relationship Id="rId14" Type="http://schemas.openxmlformats.org/officeDocument/2006/relationships/queryTable" Target="../queryTables/queryTable226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7"/>
  <sheetViews>
    <sheetView workbookViewId="0">
      <selection activeCell="L2" sqref="L2"/>
    </sheetView>
  </sheetViews>
  <sheetFormatPr defaultRowHeight="15" x14ac:dyDescent="0.25"/>
  <cols>
    <col min="1" max="1" width="23.85546875" customWidth="1"/>
    <col min="2" max="2" width="20.140625" customWidth="1"/>
    <col min="3" max="3" width="19.42578125" customWidth="1"/>
    <col min="4" max="4" width="18.85546875" customWidth="1"/>
    <col min="5" max="5" width="15.42578125" customWidth="1"/>
    <col min="6" max="6" width="11.28515625" customWidth="1"/>
    <col min="10" max="10" width="12.42578125" customWidth="1"/>
    <col min="12" max="12" width="9.5703125" bestFit="1" customWidth="1"/>
  </cols>
  <sheetData>
    <row r="1" spans="1:13" ht="49.5" x14ac:dyDescent="0.25">
      <c r="A1" s="266" t="s">
        <v>1859</v>
      </c>
      <c r="B1" s="266" t="s">
        <v>1860</v>
      </c>
      <c r="C1" s="266" t="s">
        <v>1861</v>
      </c>
      <c r="D1" s="266" t="s">
        <v>1862</v>
      </c>
      <c r="E1" s="266" t="s">
        <v>1863</v>
      </c>
    </row>
    <row r="2" spans="1:13" ht="16.5" x14ac:dyDescent="0.25">
      <c r="A2" s="267">
        <v>2310</v>
      </c>
      <c r="B2" s="267">
        <v>2</v>
      </c>
      <c r="C2" s="267">
        <v>2</v>
      </c>
      <c r="D2" s="267">
        <v>20</v>
      </c>
      <c r="E2" s="267">
        <v>142000</v>
      </c>
      <c r="F2" s="5">
        <f>CORREL(A2:A12,$E2:$E12)</f>
        <v>0.3288758460613237</v>
      </c>
      <c r="G2" s="5">
        <f>CORREL(B2:B12,$E2:$E12)</f>
        <v>0.87423300738666387</v>
      </c>
      <c r="H2" s="5">
        <f t="shared" ref="H2:I2" si="0">CORREL(C2:C12,$E2:$E12)</f>
        <v>0.51075114415463019</v>
      </c>
      <c r="I2" s="5">
        <f t="shared" si="0"/>
        <v>-0.44784892426573814</v>
      </c>
      <c r="J2" s="273">
        <f>$E$14+$D$14*A2+$C$14*B2+$B$14*C2-$A$14*D2</f>
        <v>151020.13626717884</v>
      </c>
      <c r="K2" s="5">
        <f>(J2-E2)/E2</f>
        <v>6.3522086388583365E-2</v>
      </c>
      <c r="L2" s="4">
        <f>$E$14+$A$14*D2+$B$14*C2+$C$14*B2+$D$14*A2</f>
        <v>141650.64968833071</v>
      </c>
      <c r="M2" s="274">
        <f>(L2-E2)/E2</f>
        <v>-2.4602134624597759E-3</v>
      </c>
    </row>
    <row r="3" spans="1:13" ht="16.5" x14ac:dyDescent="0.25">
      <c r="A3" s="267">
        <v>2333</v>
      </c>
      <c r="B3" s="267">
        <v>2</v>
      </c>
      <c r="C3" s="267">
        <v>2</v>
      </c>
      <c r="D3" s="267">
        <v>12</v>
      </c>
      <c r="E3" s="267">
        <v>144000</v>
      </c>
      <c r="J3" s="273">
        <f t="shared" ref="J3:J12" si="1">$E$14+$D$14*A3+$C$14*B3+$B$14*C3-$A$14*D3</f>
        <v>149781.99086082767</v>
      </c>
      <c r="K3" s="5">
        <f t="shared" ref="K3:K12" si="2">(J3-E3)/E3</f>
        <v>4.0152714311303295E-2</v>
      </c>
      <c r="L3" s="4">
        <f t="shared" ref="L3:L12" si="3">$E$14+$A$14*D3+$B$14*C3+$C$14*B3+$D$14*A3</f>
        <v>144160.29891351881</v>
      </c>
      <c r="M3" s="274">
        <f t="shared" ref="M3:M12" si="4">(L3-E3)/E3</f>
        <v>1.1131868994361867E-3</v>
      </c>
    </row>
    <row r="4" spans="1:13" ht="16.5" x14ac:dyDescent="0.25">
      <c r="A4" s="267">
        <v>2356</v>
      </c>
      <c r="B4" s="267">
        <v>3</v>
      </c>
      <c r="C4" s="267">
        <v>1.5</v>
      </c>
      <c r="D4" s="267">
        <v>33</v>
      </c>
      <c r="E4" s="267">
        <v>151000</v>
      </c>
      <c r="J4" s="273">
        <f t="shared" si="1"/>
        <v>166589.88606103239</v>
      </c>
      <c r="K4" s="5">
        <f t="shared" si="2"/>
        <v>0.10324427854988338</v>
      </c>
      <c r="L4" s="4">
        <f t="shared" si="3"/>
        <v>151130.23320593301</v>
      </c>
      <c r="M4" s="274">
        <f t="shared" si="4"/>
        <v>8.6247156247024775E-4</v>
      </c>
    </row>
    <row r="5" spans="1:13" ht="16.5" x14ac:dyDescent="0.25">
      <c r="A5" s="267">
        <v>2379</v>
      </c>
      <c r="B5" s="267">
        <v>3</v>
      </c>
      <c r="C5" s="267">
        <v>2</v>
      </c>
      <c r="D5" s="267">
        <v>43</v>
      </c>
      <c r="E5" s="267">
        <v>150000</v>
      </c>
      <c r="J5" s="273">
        <f t="shared" si="1"/>
        <v>170844.61494535865</v>
      </c>
      <c r="K5" s="5">
        <f t="shared" si="2"/>
        <v>0.13896409963572437</v>
      </c>
      <c r="L5" s="4">
        <f t="shared" si="3"/>
        <v>150700.21880083522</v>
      </c>
      <c r="M5" s="274">
        <f t="shared" si="4"/>
        <v>4.6681253389014941E-3</v>
      </c>
    </row>
    <row r="6" spans="1:13" ht="16.5" x14ac:dyDescent="0.25">
      <c r="A6" s="267">
        <v>2402</v>
      </c>
      <c r="B6" s="267">
        <v>2</v>
      </c>
      <c r="C6" s="267">
        <v>3</v>
      </c>
      <c r="D6" s="267">
        <v>53</v>
      </c>
      <c r="E6" s="267">
        <v>139000</v>
      </c>
      <c r="J6" s="273">
        <f t="shared" si="1"/>
        <v>163846.1809927939</v>
      </c>
      <c r="K6" s="5">
        <f t="shared" si="2"/>
        <v>0.17874950354527988</v>
      </c>
      <c r="L6" s="4">
        <f t="shared" si="3"/>
        <v>139017.04155884645</v>
      </c>
      <c r="M6" s="274">
        <f t="shared" si="4"/>
        <v>1.2260114278023722E-4</v>
      </c>
    </row>
    <row r="7" spans="1:13" ht="16.5" x14ac:dyDescent="0.25">
      <c r="A7" s="267">
        <v>2425</v>
      </c>
      <c r="B7" s="267">
        <v>4</v>
      </c>
      <c r="C7" s="267">
        <v>2</v>
      </c>
      <c r="D7" s="267">
        <v>23</v>
      </c>
      <c r="E7" s="267">
        <v>169000</v>
      </c>
      <c r="J7" s="273">
        <f t="shared" si="1"/>
        <v>179961.14364185827</v>
      </c>
      <c r="K7" s="5">
        <f t="shared" si="2"/>
        <v>6.4858838117504578E-2</v>
      </c>
      <c r="L7" s="4">
        <f t="shared" si="3"/>
        <v>169186.23407618294</v>
      </c>
      <c r="M7" s="274">
        <f t="shared" si="4"/>
        <v>1.1019767821475743E-3</v>
      </c>
    </row>
    <row r="8" spans="1:13" ht="16.5" x14ac:dyDescent="0.25">
      <c r="A8" s="267">
        <v>2448</v>
      </c>
      <c r="B8" s="267">
        <v>2</v>
      </c>
      <c r="C8" s="267">
        <v>1.5</v>
      </c>
      <c r="D8" s="267">
        <v>99</v>
      </c>
      <c r="E8" s="267">
        <v>126000</v>
      </c>
      <c r="J8" s="273">
        <f t="shared" si="1"/>
        <v>172062.77838671888</v>
      </c>
      <c r="K8" s="5">
        <f t="shared" si="2"/>
        <v>0.36557760624380065</v>
      </c>
      <c r="L8" s="4">
        <f t="shared" si="3"/>
        <v>125683.81982142077</v>
      </c>
      <c r="M8" s="274">
        <f t="shared" si="4"/>
        <v>-2.5093664966605875E-3</v>
      </c>
    </row>
    <row r="9" spans="1:13" ht="16.5" x14ac:dyDescent="0.25">
      <c r="A9" s="267">
        <v>2471</v>
      </c>
      <c r="B9" s="267">
        <v>2</v>
      </c>
      <c r="C9" s="267">
        <v>2</v>
      </c>
      <c r="D9" s="267">
        <v>34</v>
      </c>
      <c r="E9" s="267">
        <v>142900</v>
      </c>
      <c r="J9" s="273">
        <f t="shared" si="1"/>
        <v>158749.71993570495</v>
      </c>
      <c r="K9" s="5">
        <f t="shared" si="2"/>
        <v>0.11091476512039856</v>
      </c>
      <c r="L9" s="4">
        <f t="shared" si="3"/>
        <v>142821.59275166315</v>
      </c>
      <c r="M9" s="274">
        <f t="shared" si="4"/>
        <v>-5.4868613251820078E-4</v>
      </c>
    </row>
    <row r="10" spans="1:13" ht="16.5" x14ac:dyDescent="0.25">
      <c r="A10" s="267">
        <v>2494</v>
      </c>
      <c r="B10" s="267">
        <v>3</v>
      </c>
      <c r="C10" s="267">
        <v>3</v>
      </c>
      <c r="D10" s="267">
        <v>23</v>
      </c>
      <c r="E10" s="267">
        <v>163000</v>
      </c>
      <c r="J10" s="273">
        <f t="shared" si="1"/>
        <v>171891.84186341843</v>
      </c>
      <c r="K10" s="5">
        <f t="shared" si="2"/>
        <v>5.4551177076186716E-2</v>
      </c>
      <c r="L10" s="4">
        <f t="shared" si="3"/>
        <v>161116.93229774316</v>
      </c>
      <c r="M10" s="274">
        <f t="shared" si="4"/>
        <v>-1.1552562590532771E-2</v>
      </c>
    </row>
    <row r="11" spans="1:13" ht="16.5" x14ac:dyDescent="0.25">
      <c r="A11" s="267">
        <v>2517</v>
      </c>
      <c r="B11" s="267">
        <v>4</v>
      </c>
      <c r="C11" s="267">
        <v>4</v>
      </c>
      <c r="D11" s="267">
        <v>55</v>
      </c>
      <c r="E11" s="267">
        <v>169000</v>
      </c>
      <c r="J11" s="273">
        <f t="shared" si="1"/>
        <v>195106.1618633937</v>
      </c>
      <c r="K11" s="5">
        <f t="shared" si="2"/>
        <v>0.15447433055262547</v>
      </c>
      <c r="L11" s="4">
        <f t="shared" si="3"/>
        <v>169340.07377156144</v>
      </c>
      <c r="M11" s="274">
        <f t="shared" si="4"/>
        <v>2.0122708376416436E-3</v>
      </c>
    </row>
    <row r="12" spans="1:13" ht="16.5" x14ac:dyDescent="0.25">
      <c r="A12" s="267">
        <v>2540</v>
      </c>
      <c r="B12" s="267">
        <v>2</v>
      </c>
      <c r="C12" s="267">
        <v>3</v>
      </c>
      <c r="D12" s="267">
        <v>22</v>
      </c>
      <c r="E12" s="267">
        <v>149000</v>
      </c>
      <c r="J12" s="273">
        <f t="shared" si="1"/>
        <v>160399.34035069743</v>
      </c>
      <c r="K12" s="5">
        <f t="shared" si="2"/>
        <v>7.6505639937566636E-2</v>
      </c>
      <c r="L12" s="4">
        <f t="shared" si="3"/>
        <v>150092.90511396452</v>
      </c>
      <c r="M12" s="274">
        <f t="shared" si="4"/>
        <v>7.334933650768565E-3</v>
      </c>
    </row>
    <row r="14" spans="1:13" x14ac:dyDescent="0.25">
      <c r="A14" s="268">
        <f t="array" ref="A14:E19">LINEST(E2:E12,A2:D12,TRUE,TRUE)</f>
        <v>-234.23716447120248</v>
      </c>
      <c r="B14" s="268">
        <v>2553.2106603915386</v>
      </c>
      <c r="C14" s="268">
        <v>12529.76816708675</v>
      </c>
      <c r="D14" s="268">
        <v>27.641387366020282</v>
      </c>
      <c r="E14" s="268">
        <v>52317.83050729135</v>
      </c>
      <c r="J14" t="s">
        <v>1867</v>
      </c>
    </row>
    <row r="15" spans="1:13" x14ac:dyDescent="0.25">
      <c r="A15" s="268">
        <v>13.26801147550036</v>
      </c>
      <c r="B15" s="268">
        <v>530.66915193037812</v>
      </c>
      <c r="C15" s="268">
        <v>400.06683819395295</v>
      </c>
      <c r="D15" s="268">
        <v>5.429374041545314</v>
      </c>
      <c r="E15" s="268">
        <v>12237.361602862349</v>
      </c>
    </row>
    <row r="16" spans="1:13" x14ac:dyDescent="0.25">
      <c r="A16" s="1">
        <v>0.99674799338451003</v>
      </c>
      <c r="B16" s="1">
        <v>970.57846292850593</v>
      </c>
      <c r="C16" s="1" t="e">
        <v>#N/A</v>
      </c>
      <c r="D16" s="1" t="e">
        <v>#N/A</v>
      </c>
      <c r="E16" s="1" t="e">
        <v>#N/A</v>
      </c>
    </row>
    <row r="17" spans="1:6" x14ac:dyDescent="0.25">
      <c r="A17" s="1">
        <v>459.75367422539273</v>
      </c>
      <c r="B17" s="1">
        <v>6</v>
      </c>
      <c r="C17" s="1" t="e">
        <v>#N/A</v>
      </c>
      <c r="D17" s="1" t="e">
        <v>#N/A</v>
      </c>
      <c r="E17" s="1" t="e">
        <v>#N/A</v>
      </c>
    </row>
    <row r="18" spans="1:6" x14ac:dyDescent="0.25">
      <c r="A18" s="1">
        <v>1732393319.2292504</v>
      </c>
      <c r="B18" s="1">
        <v>5652135.3162039667</v>
      </c>
      <c r="C18" s="1" t="e">
        <v>#N/A</v>
      </c>
      <c r="D18" s="1" t="e">
        <v>#N/A</v>
      </c>
      <c r="E18" s="1" t="e">
        <v>#N/A</v>
      </c>
      <c r="F18" s="269">
        <f>A18/(A18+B18)</f>
        <v>0.99674799338451003</v>
      </c>
    </row>
    <row r="19" spans="1:6" x14ac:dyDescent="0.25">
      <c r="A19" s="1" t="e">
        <v>#N/A</v>
      </c>
      <c r="B19" s="1" t="e">
        <v>#N/A</v>
      </c>
      <c r="C19" s="1" t="e">
        <v>#N/A</v>
      </c>
      <c r="D19" s="1" t="e">
        <v>#N/A</v>
      </c>
      <c r="E19" s="1" t="e">
        <v>#N/A</v>
      </c>
    </row>
    <row r="22" spans="1:6" x14ac:dyDescent="0.25">
      <c r="A22">
        <f t="array" ref="A22:E27">LOGEST(E2:E12,A2:D12,TRUE,TRUE)</f>
        <v>0.99830731139575069</v>
      </c>
      <c r="B22">
        <v>1.0181062138418426</v>
      </c>
      <c r="C22">
        <v>1.0854347341667572</v>
      </c>
      <c r="D22">
        <v>1.0001743737713542</v>
      </c>
      <c r="E22">
        <v>80387.147213175806</v>
      </c>
    </row>
    <row r="23" spans="1:6" x14ac:dyDescent="0.25">
      <c r="A23">
        <v>8.2213222429592832E-5</v>
      </c>
      <c r="B23">
        <v>3.2882109805780287E-3</v>
      </c>
      <c r="C23">
        <v>2.4789535354168822E-3</v>
      </c>
      <c r="D23">
        <v>3.3642293463134728E-5</v>
      </c>
      <c r="E23">
        <v>7.5826956681882149E-2</v>
      </c>
    </row>
    <row r="24" spans="1:6" x14ac:dyDescent="0.25">
      <c r="A24">
        <v>0.99722422899319541</v>
      </c>
      <c r="B24">
        <v>6.0140423608658657E-3</v>
      </c>
      <c r="C24" t="e">
        <v>#N/A</v>
      </c>
      <c r="D24" t="e">
        <v>#N/A</v>
      </c>
      <c r="E24" t="e">
        <v>#N/A</v>
      </c>
    </row>
    <row r="25" spans="1:6" x14ac:dyDescent="0.25">
      <c r="A25">
        <v>538.89039831558262</v>
      </c>
      <c r="B25">
        <v>6</v>
      </c>
      <c r="C25" t="e">
        <v>#N/A</v>
      </c>
      <c r="D25" t="e">
        <v>#N/A</v>
      </c>
      <c r="E25" t="e">
        <v>#N/A</v>
      </c>
    </row>
    <row r="26" spans="1:6" x14ac:dyDescent="0.25">
      <c r="A26">
        <v>7.7963872493239231E-2</v>
      </c>
      <c r="B26">
        <v>2.1701223310973444E-4</v>
      </c>
      <c r="C26" t="e">
        <v>#N/A</v>
      </c>
      <c r="D26" t="e">
        <v>#N/A</v>
      </c>
      <c r="E26" t="e">
        <v>#N/A</v>
      </c>
    </row>
    <row r="27" spans="1:6" x14ac:dyDescent="0.25">
      <c r="A27" t="e">
        <v>#N/A</v>
      </c>
      <c r="B27" t="e">
        <v>#N/A</v>
      </c>
      <c r="C27" t="e">
        <v>#N/A</v>
      </c>
      <c r="D27" t="e">
        <v>#N/A</v>
      </c>
      <c r="E27" t="e">
        <v>#N/A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507"/>
  <sheetViews>
    <sheetView workbookViewId="0">
      <pane xSplit="2" ySplit="1" topLeftCell="C475" activePane="bottomRight" state="frozen"/>
      <selection pane="topRight" activeCell="C1" sqref="C1"/>
      <selection pane="bottomLeft" activeCell="A2" sqref="A2"/>
      <selection pane="bottomRight" activeCell="N494" sqref="N494"/>
    </sheetView>
  </sheetViews>
  <sheetFormatPr defaultRowHeight="15" x14ac:dyDescent="0.25"/>
  <cols>
    <col min="2" max="2" width="4" bestFit="1" customWidth="1"/>
    <col min="3" max="3" width="11" bestFit="1" customWidth="1"/>
    <col min="4" max="4" width="12" bestFit="1" customWidth="1"/>
    <col min="5" max="5" width="12.7109375" bestFit="1" customWidth="1"/>
    <col min="6" max="6" width="7.5703125" bestFit="1" customWidth="1"/>
    <col min="7" max="7" width="12" bestFit="1" customWidth="1"/>
    <col min="8" max="9" width="12" style="3" bestFit="1" customWidth="1"/>
    <col min="10" max="10" width="9.140625" style="1"/>
    <col min="11" max="11" width="12" bestFit="1" customWidth="1"/>
    <col min="16" max="16" width="12" bestFit="1" customWidth="1"/>
    <col min="18" max="18" width="12" bestFit="1" customWidth="1"/>
    <col min="19" max="19" width="12.7109375" bestFit="1" customWidth="1"/>
  </cols>
  <sheetData>
    <row r="1" spans="2:10" ht="15.75" thickBot="1" x14ac:dyDescent="0.3">
      <c r="C1" s="1" t="s">
        <v>29</v>
      </c>
      <c r="D1" s="1" t="s">
        <v>30</v>
      </c>
      <c r="E1" s="1" t="s">
        <v>31</v>
      </c>
      <c r="F1" s="1" t="s">
        <v>32</v>
      </c>
      <c r="G1" s="1" t="s">
        <v>28</v>
      </c>
      <c r="H1" s="3" t="s">
        <v>57</v>
      </c>
      <c r="I1" s="3" t="s">
        <v>58</v>
      </c>
      <c r="J1" s="1" t="s">
        <v>59</v>
      </c>
    </row>
    <row r="2" spans="2:10" x14ac:dyDescent="0.25">
      <c r="B2">
        <v>1</v>
      </c>
      <c r="C2" s="17">
        <v>4250</v>
      </c>
      <c r="D2" s="18">
        <v>2</v>
      </c>
      <c r="E2" s="18">
        <v>1750</v>
      </c>
      <c r="F2" s="18">
        <v>2.4285714285714284</v>
      </c>
      <c r="G2" s="18">
        <v>1250</v>
      </c>
      <c r="H2" s="29">
        <f t="shared" ref="H2:H65" si="0">$T$494+$S$494*C2+$R$494*D2+$Q$494*E2+$P$494*F2</f>
        <v>468.50574334992018</v>
      </c>
      <c r="I2" s="28">
        <f>H2-G2</f>
        <v>-781.49425665007982</v>
      </c>
      <c r="J2" s="38">
        <f>IF(G2=0,0,(H2-G2)/G2)</f>
        <v>-0.6251954053200639</v>
      </c>
    </row>
    <row r="3" spans="2:10" x14ac:dyDescent="0.25">
      <c r="B3">
        <v>2</v>
      </c>
      <c r="C3" s="20">
        <v>5500</v>
      </c>
      <c r="D3" s="4">
        <v>33</v>
      </c>
      <c r="E3" s="4">
        <v>4750</v>
      </c>
      <c r="F3" s="4">
        <v>1.1578947368421053</v>
      </c>
      <c r="G3" s="4">
        <v>-500</v>
      </c>
      <c r="H3" s="30">
        <f t="shared" si="0"/>
        <v>755.51830610766456</v>
      </c>
      <c r="I3" s="3">
        <f t="shared" ref="I3:I66" si="1">H3-G3</f>
        <v>1255.5183061076646</v>
      </c>
      <c r="J3" s="34">
        <f t="shared" ref="J3:J66" si="2">IF(G3=0,0,(H3-G3)/G3)</f>
        <v>-2.5110366122153289</v>
      </c>
    </row>
    <row r="4" spans="2:10" x14ac:dyDescent="0.25">
      <c r="B4">
        <v>3</v>
      </c>
      <c r="C4" s="20">
        <v>5000</v>
      </c>
      <c r="D4" s="4">
        <v>33</v>
      </c>
      <c r="E4" s="4">
        <v>3750</v>
      </c>
      <c r="F4" s="4">
        <v>1.3333333333333333</v>
      </c>
      <c r="G4" s="4">
        <v>1750</v>
      </c>
      <c r="H4" s="30">
        <f t="shared" si="0"/>
        <v>722.1541046267763</v>
      </c>
      <c r="I4" s="3">
        <f t="shared" si="1"/>
        <v>-1027.8458953732238</v>
      </c>
      <c r="J4" s="39">
        <f t="shared" si="2"/>
        <v>-0.5873405116418422</v>
      </c>
    </row>
    <row r="5" spans="2:10" x14ac:dyDescent="0.25">
      <c r="B5">
        <v>4</v>
      </c>
      <c r="C5" s="20">
        <v>6750</v>
      </c>
      <c r="D5" s="4">
        <v>30</v>
      </c>
      <c r="E5" s="4">
        <v>3750</v>
      </c>
      <c r="F5" s="4">
        <v>1.8</v>
      </c>
      <c r="G5" s="4">
        <v>3000</v>
      </c>
      <c r="H5" s="30">
        <f t="shared" si="0"/>
        <v>435.76083431134998</v>
      </c>
      <c r="I5" s="3">
        <f t="shared" si="1"/>
        <v>-2564.2391656886502</v>
      </c>
      <c r="J5" s="39">
        <f t="shared" si="2"/>
        <v>-0.85474638856288343</v>
      </c>
    </row>
    <row r="6" spans="2:10" x14ac:dyDescent="0.25">
      <c r="B6">
        <v>5</v>
      </c>
      <c r="C6" s="20">
        <v>9750</v>
      </c>
      <c r="D6" s="4">
        <v>36</v>
      </c>
      <c r="E6" s="4">
        <v>5750</v>
      </c>
      <c r="F6" s="4">
        <v>1.6956521739130435</v>
      </c>
      <c r="G6" s="4">
        <v>250</v>
      </c>
      <c r="H6" s="30">
        <f t="shared" si="0"/>
        <v>215.79217963063189</v>
      </c>
      <c r="I6" s="70">
        <f t="shared" si="1"/>
        <v>-34.207820369368108</v>
      </c>
      <c r="J6" s="36">
        <f t="shared" si="2"/>
        <v>-0.13683128147747242</v>
      </c>
    </row>
    <row r="7" spans="2:10" x14ac:dyDescent="0.25">
      <c r="B7">
        <v>6</v>
      </c>
      <c r="C7" s="20">
        <v>10000</v>
      </c>
      <c r="D7" s="4">
        <v>46</v>
      </c>
      <c r="E7" s="4">
        <v>1750</v>
      </c>
      <c r="F7" s="4">
        <v>5.7142857142857144</v>
      </c>
      <c r="G7" s="4">
        <v>0</v>
      </c>
      <c r="H7" s="30">
        <f t="shared" si="0"/>
        <v>-47.868884676750213</v>
      </c>
      <c r="I7" s="70">
        <f t="shared" si="1"/>
        <v>-47.868884676750213</v>
      </c>
      <c r="J7" s="36"/>
    </row>
    <row r="8" spans="2:10" x14ac:dyDescent="0.25">
      <c r="B8">
        <v>7</v>
      </c>
      <c r="C8" s="20">
        <v>10000</v>
      </c>
      <c r="D8" s="4">
        <v>57</v>
      </c>
      <c r="E8" s="4">
        <v>3750</v>
      </c>
      <c r="F8" s="4">
        <v>2.6666666666666665</v>
      </c>
      <c r="G8" s="4">
        <v>1000</v>
      </c>
      <c r="H8" s="30">
        <f t="shared" si="0"/>
        <v>100.47372837211367</v>
      </c>
      <c r="I8" s="3">
        <f t="shared" si="1"/>
        <v>-899.52627162788633</v>
      </c>
      <c r="J8" s="39">
        <f t="shared" si="2"/>
        <v>-0.89952627162788634</v>
      </c>
    </row>
    <row r="9" spans="2:10" x14ac:dyDescent="0.25">
      <c r="B9">
        <v>8</v>
      </c>
      <c r="C9" s="20">
        <v>11000</v>
      </c>
      <c r="D9" s="4">
        <v>52</v>
      </c>
      <c r="E9" s="4">
        <v>1750</v>
      </c>
      <c r="F9" s="4">
        <v>6.2857142857142856</v>
      </c>
      <c r="G9" s="4">
        <v>-1000</v>
      </c>
      <c r="H9" s="30">
        <f t="shared" si="0"/>
        <v>-147.64492703302523</v>
      </c>
      <c r="I9" s="3">
        <f t="shared" si="1"/>
        <v>852.35507296697483</v>
      </c>
      <c r="J9" s="39">
        <f t="shared" si="2"/>
        <v>-0.85235507296697488</v>
      </c>
    </row>
    <row r="10" spans="2:10" x14ac:dyDescent="0.25">
      <c r="B10">
        <v>9</v>
      </c>
      <c r="C10" s="20">
        <v>10000</v>
      </c>
      <c r="D10" s="4">
        <v>42</v>
      </c>
      <c r="E10" s="4">
        <v>1000</v>
      </c>
      <c r="F10" s="4">
        <v>10</v>
      </c>
      <c r="G10" s="4">
        <v>-2750</v>
      </c>
      <c r="H10" s="30">
        <f t="shared" si="0"/>
        <v>75.842628325193004</v>
      </c>
      <c r="I10" s="3">
        <f t="shared" si="1"/>
        <v>2825.8426283251929</v>
      </c>
      <c r="J10" s="36">
        <f t="shared" si="2"/>
        <v>-1.0275791375727974</v>
      </c>
    </row>
    <row r="11" spans="2:10" x14ac:dyDescent="0.25">
      <c r="B11">
        <v>10</v>
      </c>
      <c r="C11" s="20">
        <v>7250</v>
      </c>
      <c r="D11" s="4">
        <v>39</v>
      </c>
      <c r="E11" s="4">
        <v>2750</v>
      </c>
      <c r="F11" s="4">
        <v>2.6363636363636362</v>
      </c>
      <c r="G11" s="4">
        <v>-750</v>
      </c>
      <c r="H11" s="30">
        <f t="shared" si="0"/>
        <v>325.81263465887116</v>
      </c>
      <c r="I11" s="3">
        <f t="shared" si="1"/>
        <v>1075.812634658871</v>
      </c>
      <c r="J11" s="36">
        <f t="shared" si="2"/>
        <v>-1.4344168462118281</v>
      </c>
    </row>
    <row r="12" spans="2:10" x14ac:dyDescent="0.25">
      <c r="B12">
        <v>11</v>
      </c>
      <c r="C12" s="20">
        <v>6500</v>
      </c>
      <c r="D12" s="4">
        <v>27</v>
      </c>
      <c r="E12" s="4">
        <v>1750</v>
      </c>
      <c r="F12" s="4">
        <v>3.7142857142857144</v>
      </c>
      <c r="G12" s="4">
        <v>-2500</v>
      </c>
      <c r="H12" s="30">
        <f t="shared" si="0"/>
        <v>313.4183405221944</v>
      </c>
      <c r="I12" s="3">
        <f t="shared" si="1"/>
        <v>2813.4183405221943</v>
      </c>
      <c r="J12" s="36">
        <f t="shared" si="2"/>
        <v>-1.1253673362088776</v>
      </c>
    </row>
    <row r="13" spans="2:10" ht="15.75" thickBot="1" x14ac:dyDescent="0.3">
      <c r="B13">
        <v>12</v>
      </c>
      <c r="C13" s="22">
        <v>4000</v>
      </c>
      <c r="D13" s="23">
        <v>24</v>
      </c>
      <c r="E13" s="23">
        <v>2750</v>
      </c>
      <c r="F13" s="23">
        <v>1.4545454545454546</v>
      </c>
      <c r="G13" s="23">
        <v>-1000</v>
      </c>
      <c r="H13" s="31">
        <f t="shared" si="0"/>
        <v>715.61845013004609</v>
      </c>
      <c r="I13" s="32">
        <f t="shared" si="1"/>
        <v>1715.6184501300461</v>
      </c>
      <c r="J13" s="35">
        <f t="shared" si="2"/>
        <v>-1.715618450130046</v>
      </c>
    </row>
    <row r="14" spans="2:10" x14ac:dyDescent="0.25">
      <c r="B14">
        <v>13</v>
      </c>
      <c r="C14" s="17">
        <v>6500</v>
      </c>
      <c r="D14" s="18">
        <v>13</v>
      </c>
      <c r="E14" s="18">
        <v>5750</v>
      </c>
      <c r="F14" s="18">
        <v>1.1304347826086956</v>
      </c>
      <c r="G14" s="19">
        <v>-1000</v>
      </c>
      <c r="H14" s="30">
        <f t="shared" si="0"/>
        <v>592.35059373291404</v>
      </c>
      <c r="I14" s="3">
        <f t="shared" si="1"/>
        <v>1592.3505937329141</v>
      </c>
      <c r="J14" s="34">
        <f t="shared" si="2"/>
        <v>-1.5923505937329141</v>
      </c>
    </row>
    <row r="15" spans="2:10" x14ac:dyDescent="0.25">
      <c r="B15">
        <v>14</v>
      </c>
      <c r="C15" s="20">
        <v>5500</v>
      </c>
      <c r="D15" s="4">
        <v>25</v>
      </c>
      <c r="E15" s="4">
        <v>3750</v>
      </c>
      <c r="F15" s="4">
        <v>1.4666666666666666</v>
      </c>
      <c r="G15" s="21">
        <v>4750</v>
      </c>
      <c r="H15" s="30">
        <f t="shared" si="0"/>
        <v>597.21646685100643</v>
      </c>
      <c r="I15" s="3">
        <f t="shared" si="1"/>
        <v>-4152.7835331489932</v>
      </c>
      <c r="J15" s="39">
        <f t="shared" si="2"/>
        <v>-0.87427021750505118</v>
      </c>
    </row>
    <row r="16" spans="2:10" x14ac:dyDescent="0.25">
      <c r="B16">
        <v>15</v>
      </c>
      <c r="C16" s="20">
        <v>10250</v>
      </c>
      <c r="D16" s="4">
        <v>40</v>
      </c>
      <c r="E16" s="4">
        <v>1750</v>
      </c>
      <c r="F16" s="4">
        <v>5.8571428571428568</v>
      </c>
      <c r="G16" s="21">
        <v>250</v>
      </c>
      <c r="H16" s="30">
        <f t="shared" si="0"/>
        <v>-118.07943383574957</v>
      </c>
      <c r="I16" s="70">
        <f t="shared" si="1"/>
        <v>-368.07943383574957</v>
      </c>
      <c r="J16" s="36">
        <f t="shared" si="2"/>
        <v>-1.4723177353429984</v>
      </c>
    </row>
    <row r="17" spans="2:10" x14ac:dyDescent="0.25">
      <c r="B17">
        <v>16</v>
      </c>
      <c r="C17" s="20">
        <v>10500</v>
      </c>
      <c r="D17" s="4">
        <v>38</v>
      </c>
      <c r="E17" s="4">
        <v>5750</v>
      </c>
      <c r="F17" s="4">
        <v>1.826086956521739</v>
      </c>
      <c r="G17" s="21">
        <v>1500</v>
      </c>
      <c r="H17" s="30">
        <f t="shared" si="0"/>
        <v>108.93037987875142</v>
      </c>
      <c r="I17" s="3">
        <f t="shared" si="1"/>
        <v>-1391.0696201212486</v>
      </c>
      <c r="J17" s="39">
        <f t="shared" si="2"/>
        <v>-0.92737974674749901</v>
      </c>
    </row>
    <row r="18" spans="2:10" x14ac:dyDescent="0.25">
      <c r="B18">
        <v>17</v>
      </c>
      <c r="C18" s="20">
        <v>12000</v>
      </c>
      <c r="D18" s="4">
        <v>59</v>
      </c>
      <c r="E18" s="4">
        <v>5750</v>
      </c>
      <c r="F18" s="4">
        <v>2.0869565217391304</v>
      </c>
      <c r="G18" s="21">
        <v>0</v>
      </c>
      <c r="H18" s="30">
        <f t="shared" si="0"/>
        <v>-2.1890655331674509</v>
      </c>
      <c r="I18" s="70">
        <f t="shared" si="1"/>
        <v>-2.1890655331674509</v>
      </c>
      <c r="J18" s="36"/>
    </row>
    <row r="19" spans="2:10" x14ac:dyDescent="0.25">
      <c r="B19">
        <v>18</v>
      </c>
      <c r="C19" s="20">
        <v>12000</v>
      </c>
      <c r="D19" s="4">
        <v>66</v>
      </c>
      <c r="E19" s="4">
        <v>4750</v>
      </c>
      <c r="F19" s="4">
        <v>2.5263157894736841</v>
      </c>
      <c r="G19" s="21">
        <v>-500</v>
      </c>
      <c r="H19" s="30">
        <f t="shared" si="0"/>
        <v>-62.537505764450771</v>
      </c>
      <c r="I19" s="70">
        <f t="shared" si="1"/>
        <v>437.46249423554923</v>
      </c>
      <c r="J19" s="39">
        <f t="shared" si="2"/>
        <v>-0.87492498847109845</v>
      </c>
    </row>
    <row r="20" spans="2:10" x14ac:dyDescent="0.25">
      <c r="B20">
        <v>19</v>
      </c>
      <c r="C20" s="20">
        <v>11500</v>
      </c>
      <c r="D20" s="4">
        <v>59</v>
      </c>
      <c r="E20" s="4">
        <v>2750</v>
      </c>
      <c r="F20" s="4">
        <v>4.1818181818181817</v>
      </c>
      <c r="G20" s="21">
        <v>-500</v>
      </c>
      <c r="H20" s="30">
        <f t="shared" si="0"/>
        <v>-181.61207077420698</v>
      </c>
      <c r="I20" s="70">
        <f t="shared" si="1"/>
        <v>318.38792922579302</v>
      </c>
      <c r="J20" s="39">
        <f t="shared" si="2"/>
        <v>-0.63677585845158602</v>
      </c>
    </row>
    <row r="21" spans="2:10" x14ac:dyDescent="0.25">
      <c r="B21">
        <v>20</v>
      </c>
      <c r="C21" s="20">
        <v>11000</v>
      </c>
      <c r="D21" s="4">
        <v>50</v>
      </c>
      <c r="E21" s="4">
        <v>3750</v>
      </c>
      <c r="F21" s="4">
        <v>2.9333333333333331</v>
      </c>
      <c r="G21" s="21">
        <v>1000</v>
      </c>
      <c r="H21" s="30">
        <f t="shared" si="0"/>
        <v>-95.081700895509357</v>
      </c>
      <c r="I21" s="3">
        <f t="shared" si="1"/>
        <v>-1095.0817008955094</v>
      </c>
      <c r="J21" s="36">
        <f t="shared" si="2"/>
        <v>-1.0950817008955094</v>
      </c>
    </row>
    <row r="22" spans="2:10" x14ac:dyDescent="0.25">
      <c r="B22">
        <v>21</v>
      </c>
      <c r="C22" s="20">
        <v>12000</v>
      </c>
      <c r="D22" s="4">
        <v>60</v>
      </c>
      <c r="E22" s="4">
        <v>1750</v>
      </c>
      <c r="F22" s="4">
        <v>6.8571428571428568</v>
      </c>
      <c r="G22" s="21">
        <v>1000</v>
      </c>
      <c r="H22" s="30">
        <f t="shared" si="0"/>
        <v>-235.34989243731906</v>
      </c>
      <c r="I22" s="3">
        <f t="shared" si="1"/>
        <v>-1235.3498924373191</v>
      </c>
      <c r="J22" s="36">
        <f t="shared" si="2"/>
        <v>-1.2353498924373192</v>
      </c>
    </row>
    <row r="23" spans="2:10" x14ac:dyDescent="0.25">
      <c r="B23">
        <v>22</v>
      </c>
      <c r="C23" s="20">
        <v>13000</v>
      </c>
      <c r="D23" s="4">
        <v>57</v>
      </c>
      <c r="E23" s="4">
        <v>4750</v>
      </c>
      <c r="F23" s="4">
        <v>2.736842105263158</v>
      </c>
      <c r="G23" s="21">
        <v>-1000</v>
      </c>
      <c r="H23" s="30">
        <f t="shared" si="0"/>
        <v>-273.35405690679966</v>
      </c>
      <c r="I23" s="70">
        <f t="shared" si="1"/>
        <v>726.64594309320034</v>
      </c>
      <c r="J23" s="39">
        <f t="shared" si="2"/>
        <v>-0.7266459430932003</v>
      </c>
    </row>
    <row r="24" spans="2:10" x14ac:dyDescent="0.25">
      <c r="B24">
        <v>23</v>
      </c>
      <c r="C24" s="20">
        <v>12000</v>
      </c>
      <c r="D24" s="4">
        <v>60</v>
      </c>
      <c r="E24" s="4">
        <v>4750</v>
      </c>
      <c r="F24" s="4">
        <v>2.5263157894736841</v>
      </c>
      <c r="G24" s="21">
        <v>750</v>
      </c>
      <c r="H24" s="30">
        <f t="shared" si="0"/>
        <v>-98.750736620395173</v>
      </c>
      <c r="I24" s="3">
        <f t="shared" si="1"/>
        <v>-848.75073662039517</v>
      </c>
      <c r="J24" s="36">
        <f t="shared" si="2"/>
        <v>-1.1316676488271935</v>
      </c>
    </row>
    <row r="25" spans="2:10" x14ac:dyDescent="0.25">
      <c r="B25">
        <v>24</v>
      </c>
      <c r="C25" s="20">
        <v>12750</v>
      </c>
      <c r="D25" s="4">
        <v>55</v>
      </c>
      <c r="E25" s="4">
        <v>4750</v>
      </c>
      <c r="F25" s="4">
        <v>2.6842105263157894</v>
      </c>
      <c r="G25" s="21">
        <v>-750</v>
      </c>
      <c r="H25" s="30">
        <f t="shared" si="0"/>
        <v>-246.30095764417308</v>
      </c>
      <c r="I25" s="70">
        <f t="shared" si="1"/>
        <v>503.69904235582692</v>
      </c>
      <c r="J25" s="39">
        <f t="shared" si="2"/>
        <v>-0.67159872314110258</v>
      </c>
    </row>
    <row r="26" spans="2:10" x14ac:dyDescent="0.25">
      <c r="B26">
        <v>25</v>
      </c>
      <c r="C26" s="20">
        <v>12000</v>
      </c>
      <c r="D26" s="4">
        <v>39</v>
      </c>
      <c r="E26" s="4">
        <v>5750</v>
      </c>
      <c r="F26" s="4">
        <v>2.0869565217391304</v>
      </c>
      <c r="G26" s="21">
        <v>0</v>
      </c>
      <c r="H26" s="30">
        <f t="shared" si="0"/>
        <v>-122.89983505298213</v>
      </c>
      <c r="I26" s="3">
        <f t="shared" si="1"/>
        <v>-122.89983505298213</v>
      </c>
      <c r="J26" s="36"/>
    </row>
    <row r="27" spans="2:10" x14ac:dyDescent="0.25">
      <c r="B27">
        <v>26</v>
      </c>
      <c r="C27" s="20">
        <v>12000</v>
      </c>
      <c r="D27" s="4">
        <v>50</v>
      </c>
      <c r="E27" s="4">
        <v>1750</v>
      </c>
      <c r="F27" s="4">
        <v>6.8571428571428568</v>
      </c>
      <c r="G27" s="21">
        <v>250</v>
      </c>
      <c r="H27" s="30">
        <f t="shared" si="0"/>
        <v>-295.70527719722639</v>
      </c>
      <c r="I27" s="70">
        <f t="shared" si="1"/>
        <v>-545.70527719722645</v>
      </c>
      <c r="J27" s="34">
        <f t="shared" si="2"/>
        <v>-2.182821108788906</v>
      </c>
    </row>
    <row r="28" spans="2:10" x14ac:dyDescent="0.25">
      <c r="B28">
        <v>27</v>
      </c>
      <c r="C28" s="20">
        <v>12250</v>
      </c>
      <c r="D28" s="4">
        <v>41</v>
      </c>
      <c r="E28" s="4">
        <v>3750</v>
      </c>
      <c r="F28" s="4">
        <v>3.2666666666666666</v>
      </c>
      <c r="G28" s="21">
        <v>-750</v>
      </c>
      <c r="H28" s="30">
        <f t="shared" si="0"/>
        <v>-341.03487209903619</v>
      </c>
      <c r="I28" s="70">
        <f t="shared" si="1"/>
        <v>408.96512790096381</v>
      </c>
      <c r="J28" s="39">
        <f t="shared" si="2"/>
        <v>-0.54528683720128512</v>
      </c>
    </row>
    <row r="29" spans="2:10" x14ac:dyDescent="0.25">
      <c r="B29">
        <v>28</v>
      </c>
      <c r="C29" s="20">
        <v>11500</v>
      </c>
      <c r="D29" s="4">
        <v>45</v>
      </c>
      <c r="E29" s="4">
        <v>4750</v>
      </c>
      <c r="F29" s="4">
        <v>2.4210526315789473</v>
      </c>
      <c r="G29" s="21">
        <v>-500</v>
      </c>
      <c r="H29" s="30">
        <f t="shared" si="0"/>
        <v>-111.03546133104004</v>
      </c>
      <c r="I29" s="70">
        <f t="shared" si="1"/>
        <v>388.96453866895996</v>
      </c>
      <c r="J29" s="39">
        <f t="shared" si="2"/>
        <v>-0.77792907733791994</v>
      </c>
    </row>
    <row r="30" spans="2:10" x14ac:dyDescent="0.25">
      <c r="B30">
        <v>29</v>
      </c>
      <c r="C30" s="20">
        <v>11000</v>
      </c>
      <c r="D30" s="4">
        <v>44</v>
      </c>
      <c r="E30" s="4">
        <v>5750</v>
      </c>
      <c r="F30" s="4">
        <v>1.9130434782608696</v>
      </c>
      <c r="G30" s="21">
        <v>0</v>
      </c>
      <c r="H30" s="30">
        <f t="shared" si="0"/>
        <v>65.855026265454399</v>
      </c>
      <c r="I30" s="70">
        <f t="shared" si="1"/>
        <v>65.855026265454399</v>
      </c>
      <c r="J30" s="36"/>
    </row>
    <row r="31" spans="2:10" ht="15.75" thickBot="1" x14ac:dyDescent="0.3">
      <c r="B31">
        <v>30</v>
      </c>
      <c r="C31" s="22">
        <v>11000</v>
      </c>
      <c r="D31" s="23">
        <v>35</v>
      </c>
      <c r="E31" s="23">
        <v>2750</v>
      </c>
      <c r="F31" s="23">
        <v>4</v>
      </c>
      <c r="G31" s="24">
        <v>-250</v>
      </c>
      <c r="H31" s="31">
        <f t="shared" si="0"/>
        <v>-252.56670302705598</v>
      </c>
      <c r="I31" s="72">
        <f t="shared" si="1"/>
        <v>-2.5667030270559792</v>
      </c>
      <c r="J31" s="40">
        <f t="shared" si="2"/>
        <v>1.0266812108223916E-2</v>
      </c>
    </row>
    <row r="32" spans="2:10" x14ac:dyDescent="0.25">
      <c r="B32">
        <v>31</v>
      </c>
      <c r="C32" s="17">
        <v>10000</v>
      </c>
      <c r="D32" s="18">
        <v>35</v>
      </c>
      <c r="E32" s="18">
        <v>5750</v>
      </c>
      <c r="F32" s="18">
        <v>1.7391304347826086</v>
      </c>
      <c r="G32" s="19">
        <v>1500</v>
      </c>
      <c r="H32" s="29">
        <f t="shared" si="0"/>
        <v>170.11234892002042</v>
      </c>
      <c r="I32" s="28">
        <f t="shared" si="1"/>
        <v>-1329.8876510799796</v>
      </c>
      <c r="J32" s="38">
        <f t="shared" si="2"/>
        <v>-0.88659176738665302</v>
      </c>
    </row>
    <row r="33" spans="2:10" x14ac:dyDescent="0.25">
      <c r="B33">
        <v>32</v>
      </c>
      <c r="C33" s="20">
        <v>11500</v>
      </c>
      <c r="D33" s="4">
        <v>48</v>
      </c>
      <c r="E33" s="4">
        <v>2750</v>
      </c>
      <c r="F33" s="4">
        <v>4.1818181818181817</v>
      </c>
      <c r="G33" s="21">
        <v>0</v>
      </c>
      <c r="H33" s="30">
        <f t="shared" si="0"/>
        <v>-248.00299401010506</v>
      </c>
      <c r="I33" s="70">
        <f t="shared" si="1"/>
        <v>-248.00299401010506</v>
      </c>
      <c r="J33" s="36"/>
    </row>
    <row r="34" spans="2:10" x14ac:dyDescent="0.25">
      <c r="B34">
        <v>33</v>
      </c>
      <c r="C34" s="20">
        <v>11500</v>
      </c>
      <c r="D34" s="4">
        <v>53</v>
      </c>
      <c r="E34" s="4">
        <v>4750</v>
      </c>
      <c r="F34" s="4">
        <v>2.4210526315789473</v>
      </c>
      <c r="G34" s="21">
        <v>1500</v>
      </c>
      <c r="H34" s="30">
        <f t="shared" si="0"/>
        <v>-62.751153523114169</v>
      </c>
      <c r="I34" s="3">
        <f t="shared" si="1"/>
        <v>-1562.7511535231142</v>
      </c>
      <c r="J34" s="36">
        <f t="shared" si="2"/>
        <v>-1.0418341023487427</v>
      </c>
    </row>
    <row r="35" spans="2:10" x14ac:dyDescent="0.25">
      <c r="B35">
        <v>34</v>
      </c>
      <c r="C35" s="20">
        <v>13000</v>
      </c>
      <c r="D35" s="4">
        <v>56</v>
      </c>
      <c r="E35" s="4">
        <v>6750</v>
      </c>
      <c r="F35" s="4">
        <v>1.9259259259259258</v>
      </c>
      <c r="G35" s="21">
        <v>-1250</v>
      </c>
      <c r="H35" s="30">
        <f t="shared" si="0"/>
        <v>-70.342464997000619</v>
      </c>
      <c r="I35" s="3">
        <f t="shared" si="1"/>
        <v>1179.6575350029993</v>
      </c>
      <c r="J35" s="39">
        <f t="shared" si="2"/>
        <v>-0.94372602800239946</v>
      </c>
    </row>
    <row r="36" spans="2:10" x14ac:dyDescent="0.25">
      <c r="B36">
        <v>35</v>
      </c>
      <c r="C36" s="20">
        <v>11750</v>
      </c>
      <c r="D36" s="4">
        <v>60</v>
      </c>
      <c r="E36" s="4">
        <v>1750</v>
      </c>
      <c r="F36" s="4">
        <v>6.7142857142857144</v>
      </c>
      <c r="G36" s="21">
        <v>-500</v>
      </c>
      <c r="H36" s="30">
        <f t="shared" si="0"/>
        <v>-201.3525741342641</v>
      </c>
      <c r="I36" s="70">
        <f t="shared" si="1"/>
        <v>298.6474258657359</v>
      </c>
      <c r="J36" s="39">
        <f t="shared" si="2"/>
        <v>-0.59729485173147179</v>
      </c>
    </row>
    <row r="37" spans="2:10" x14ac:dyDescent="0.25">
      <c r="B37">
        <v>36</v>
      </c>
      <c r="C37" s="20">
        <v>11250</v>
      </c>
      <c r="D37" s="4">
        <v>54</v>
      </c>
      <c r="E37" s="4">
        <v>1750</v>
      </c>
      <c r="F37" s="4">
        <v>6.4285714285714288</v>
      </c>
      <c r="G37" s="21">
        <v>-250</v>
      </c>
      <c r="H37" s="30">
        <f t="shared" si="0"/>
        <v>-169.57116838409866</v>
      </c>
      <c r="I37" s="70">
        <f t="shared" si="1"/>
        <v>80.428831615901345</v>
      </c>
      <c r="J37" s="39">
        <f t="shared" si="2"/>
        <v>-0.3217153264636054</v>
      </c>
    </row>
    <row r="38" spans="2:10" x14ac:dyDescent="0.25">
      <c r="B38">
        <v>37</v>
      </c>
      <c r="C38" s="20">
        <v>11000</v>
      </c>
      <c r="D38" s="4">
        <v>52</v>
      </c>
      <c r="E38" s="4">
        <v>1750</v>
      </c>
      <c r="F38" s="4">
        <v>6.2857142857142856</v>
      </c>
      <c r="G38" s="21">
        <v>-250</v>
      </c>
      <c r="H38" s="30">
        <f t="shared" si="0"/>
        <v>-147.64492703302523</v>
      </c>
      <c r="I38" s="70">
        <f t="shared" si="1"/>
        <v>102.35507296697477</v>
      </c>
      <c r="J38" s="39">
        <f t="shared" si="2"/>
        <v>-0.40942029186789908</v>
      </c>
    </row>
    <row r="39" spans="2:10" x14ac:dyDescent="0.25">
      <c r="B39">
        <v>38</v>
      </c>
      <c r="C39" s="20">
        <v>10750</v>
      </c>
      <c r="D39" s="4">
        <v>43</v>
      </c>
      <c r="E39" s="4">
        <v>2750</v>
      </c>
      <c r="F39" s="4">
        <v>3.9090909090909092</v>
      </c>
      <c r="G39" s="21">
        <v>-500</v>
      </c>
      <c r="H39" s="30">
        <f t="shared" si="0"/>
        <v>-167.33324963366579</v>
      </c>
      <c r="I39" s="70">
        <f t="shared" si="1"/>
        <v>332.66675036633421</v>
      </c>
      <c r="J39" s="39">
        <f t="shared" si="2"/>
        <v>-0.66533350073266839</v>
      </c>
    </row>
    <row r="40" spans="2:10" ht="15.75" thickBot="1" x14ac:dyDescent="0.3">
      <c r="B40">
        <v>39</v>
      </c>
      <c r="C40" s="22">
        <v>10250</v>
      </c>
      <c r="D40" s="23">
        <v>40</v>
      </c>
      <c r="E40" s="23">
        <v>1750</v>
      </c>
      <c r="F40" s="23">
        <v>5.8571428571428568</v>
      </c>
      <c r="G40" s="24">
        <v>-500</v>
      </c>
      <c r="H40" s="31">
        <f t="shared" si="0"/>
        <v>-118.07943383574957</v>
      </c>
      <c r="I40" s="72">
        <f t="shared" si="1"/>
        <v>381.92056616425043</v>
      </c>
      <c r="J40" s="40">
        <f t="shared" si="2"/>
        <v>-0.76384113232850082</v>
      </c>
    </row>
    <row r="41" spans="2:10" x14ac:dyDescent="0.25">
      <c r="B41">
        <v>40</v>
      </c>
      <c r="C41" s="17">
        <v>8250</v>
      </c>
      <c r="D41" s="18">
        <v>29</v>
      </c>
      <c r="E41" s="18">
        <v>7750</v>
      </c>
      <c r="F41" s="18">
        <v>1.064516129032258</v>
      </c>
      <c r="G41" s="19">
        <v>1750</v>
      </c>
      <c r="H41" s="29">
        <f t="shared" si="0"/>
        <v>645.49518884775375</v>
      </c>
      <c r="I41" s="28">
        <f t="shared" si="1"/>
        <v>-1104.5048111522462</v>
      </c>
      <c r="J41" s="38">
        <f t="shared" si="2"/>
        <v>-0.63114560637271211</v>
      </c>
    </row>
    <row r="42" spans="2:10" x14ac:dyDescent="0.25">
      <c r="B42">
        <v>41</v>
      </c>
      <c r="C42" s="20">
        <v>10000</v>
      </c>
      <c r="D42" s="4">
        <v>52</v>
      </c>
      <c r="E42" s="4">
        <v>1750</v>
      </c>
      <c r="F42" s="4">
        <v>5.7142857142857144</v>
      </c>
      <c r="G42" s="21">
        <v>1000</v>
      </c>
      <c r="H42" s="30">
        <f t="shared" si="0"/>
        <v>-11.65565382080581</v>
      </c>
      <c r="I42" s="3">
        <f t="shared" si="1"/>
        <v>-1011.6556538208058</v>
      </c>
      <c r="J42" s="36">
        <f t="shared" si="2"/>
        <v>-1.0116556538208059</v>
      </c>
    </row>
    <row r="43" spans="2:10" x14ac:dyDescent="0.25">
      <c r="B43">
        <v>42</v>
      </c>
      <c r="C43" s="20">
        <v>11000</v>
      </c>
      <c r="D43" s="4">
        <v>60</v>
      </c>
      <c r="E43" s="4">
        <v>2750</v>
      </c>
      <c r="F43" s="4">
        <v>4</v>
      </c>
      <c r="G43" s="21">
        <v>1000</v>
      </c>
      <c r="H43" s="30">
        <f t="shared" si="0"/>
        <v>-101.67824112728763</v>
      </c>
      <c r="I43" s="3">
        <f t="shared" si="1"/>
        <v>-1101.6782411272877</v>
      </c>
      <c r="J43" s="36">
        <f t="shared" si="2"/>
        <v>-1.1016782411272876</v>
      </c>
    </row>
    <row r="44" spans="2:10" x14ac:dyDescent="0.25">
      <c r="B44">
        <v>43</v>
      </c>
      <c r="C44" s="20">
        <v>12000</v>
      </c>
      <c r="D44" s="4">
        <v>65</v>
      </c>
      <c r="E44" s="4">
        <v>3750</v>
      </c>
      <c r="F44" s="4">
        <v>3.2</v>
      </c>
      <c r="G44" s="21">
        <v>-750</v>
      </c>
      <c r="H44" s="30">
        <f t="shared" si="0"/>
        <v>-157.85528369133644</v>
      </c>
      <c r="I44" s="70">
        <f t="shared" si="1"/>
        <v>592.14471630866353</v>
      </c>
      <c r="J44" s="39">
        <f t="shared" si="2"/>
        <v>-0.78952628841155137</v>
      </c>
    </row>
    <row r="45" spans="2:10" x14ac:dyDescent="0.25">
      <c r="B45">
        <v>44</v>
      </c>
      <c r="C45" s="20">
        <v>11250</v>
      </c>
      <c r="D45" s="4">
        <v>58</v>
      </c>
      <c r="E45" s="4">
        <v>2750</v>
      </c>
      <c r="F45" s="4">
        <v>4.0909090909090908</v>
      </c>
      <c r="G45" s="21">
        <v>-750</v>
      </c>
      <c r="H45" s="30">
        <f t="shared" si="0"/>
        <v>-150.69846366473342</v>
      </c>
      <c r="I45" s="70">
        <f t="shared" si="1"/>
        <v>599.30153633526652</v>
      </c>
      <c r="J45" s="39">
        <f t="shared" si="2"/>
        <v>-0.79906871511368871</v>
      </c>
    </row>
    <row r="46" spans="2:10" x14ac:dyDescent="0.25">
      <c r="B46">
        <v>45</v>
      </c>
      <c r="C46" s="20">
        <v>10500</v>
      </c>
      <c r="D46" s="4">
        <v>55</v>
      </c>
      <c r="E46" s="4">
        <v>1000</v>
      </c>
      <c r="F46" s="4">
        <v>10.5</v>
      </c>
      <c r="G46" s="21">
        <v>-250</v>
      </c>
      <c r="H46" s="30">
        <f t="shared" si="0"/>
        <v>98.48627944690179</v>
      </c>
      <c r="I46" s="70">
        <f t="shared" si="1"/>
        <v>348.48627944690179</v>
      </c>
      <c r="J46" s="36">
        <f t="shared" si="2"/>
        <v>-1.3939451177876072</v>
      </c>
    </row>
    <row r="47" spans="2:10" x14ac:dyDescent="0.25">
      <c r="B47">
        <v>46</v>
      </c>
      <c r="C47" s="20">
        <v>10250</v>
      </c>
      <c r="D47" s="4">
        <v>53</v>
      </c>
      <c r="E47" s="4">
        <v>1750</v>
      </c>
      <c r="F47" s="4">
        <v>5.8571428571428568</v>
      </c>
      <c r="G47" s="21">
        <v>-500</v>
      </c>
      <c r="H47" s="30">
        <f t="shared" si="0"/>
        <v>-39.61743364787003</v>
      </c>
      <c r="I47" s="70">
        <f t="shared" si="1"/>
        <v>460.38256635212997</v>
      </c>
      <c r="J47" s="39">
        <f t="shared" si="2"/>
        <v>-0.92076513270425997</v>
      </c>
    </row>
    <row r="48" spans="2:10" x14ac:dyDescent="0.25">
      <c r="B48">
        <v>47</v>
      </c>
      <c r="C48" s="20">
        <v>9750</v>
      </c>
      <c r="D48" s="4">
        <v>41</v>
      </c>
      <c r="E48" s="4">
        <v>1750</v>
      </c>
      <c r="F48" s="4">
        <v>5.5714285714285712</v>
      </c>
      <c r="G48" s="21">
        <v>-750</v>
      </c>
      <c r="H48" s="30">
        <f t="shared" si="0"/>
        <v>-44.049258753648985</v>
      </c>
      <c r="I48" s="70">
        <f t="shared" si="1"/>
        <v>705.95074124635107</v>
      </c>
      <c r="J48" s="39">
        <f t="shared" si="2"/>
        <v>-0.94126765499513476</v>
      </c>
    </row>
    <row r="49" spans="2:10" x14ac:dyDescent="0.25">
      <c r="B49">
        <v>48</v>
      </c>
      <c r="C49" s="20">
        <v>9000</v>
      </c>
      <c r="D49" s="4">
        <v>37</v>
      </c>
      <c r="E49" s="4">
        <v>1750</v>
      </c>
      <c r="F49" s="4">
        <v>5.1428571428571432</v>
      </c>
      <c r="G49" s="21">
        <v>-500</v>
      </c>
      <c r="H49" s="30">
        <f t="shared" si="0"/>
        <v>33.800542251552827</v>
      </c>
      <c r="I49" s="70">
        <f t="shared" si="1"/>
        <v>533.80054225155277</v>
      </c>
      <c r="J49" s="36">
        <f t="shared" si="2"/>
        <v>-1.0676010845031056</v>
      </c>
    </row>
    <row r="50" spans="2:10" x14ac:dyDescent="0.25">
      <c r="B50">
        <v>49</v>
      </c>
      <c r="C50" s="20">
        <v>8500</v>
      </c>
      <c r="D50" s="4">
        <v>28</v>
      </c>
      <c r="E50" s="4">
        <v>2750</v>
      </c>
      <c r="F50" s="4">
        <v>3.0909090909090908</v>
      </c>
      <c r="G50" s="21">
        <v>-750</v>
      </c>
      <c r="H50" s="30">
        <f t="shared" si="0"/>
        <v>74.675983495651764</v>
      </c>
      <c r="I50" s="3">
        <f t="shared" si="1"/>
        <v>824.67598349565174</v>
      </c>
      <c r="J50" s="36">
        <f t="shared" si="2"/>
        <v>-1.0995679779942023</v>
      </c>
    </row>
    <row r="51" spans="2:10" x14ac:dyDescent="0.25">
      <c r="B51">
        <v>50</v>
      </c>
      <c r="C51" s="20">
        <v>7750</v>
      </c>
      <c r="D51" s="4">
        <v>25</v>
      </c>
      <c r="E51" s="4">
        <v>2750</v>
      </c>
      <c r="F51" s="4">
        <v>2.8181818181818183</v>
      </c>
      <c r="G51" s="21">
        <v>250</v>
      </c>
      <c r="H51" s="30">
        <f t="shared" si="0"/>
        <v>167.4168048240725</v>
      </c>
      <c r="I51" s="70">
        <f t="shared" si="1"/>
        <v>-82.5831951759275</v>
      </c>
      <c r="J51" s="39">
        <f t="shared" si="2"/>
        <v>-0.33033278070371003</v>
      </c>
    </row>
    <row r="52" spans="2:10" x14ac:dyDescent="0.25">
      <c r="B52">
        <v>51</v>
      </c>
      <c r="C52" s="20">
        <v>8000</v>
      </c>
      <c r="D52" s="4">
        <v>23</v>
      </c>
      <c r="E52" s="4">
        <v>4750</v>
      </c>
      <c r="F52" s="4">
        <v>1.6842105263157894</v>
      </c>
      <c r="G52" s="21">
        <v>-250</v>
      </c>
      <c r="H52" s="30">
        <f t="shared" si="0"/>
        <v>303.92115920167663</v>
      </c>
      <c r="I52" s="70">
        <f t="shared" si="1"/>
        <v>553.92115920167657</v>
      </c>
      <c r="J52" s="34">
        <f t="shared" si="2"/>
        <v>-2.2156846368067065</v>
      </c>
    </row>
    <row r="53" spans="2:10" x14ac:dyDescent="0.25">
      <c r="B53">
        <v>52</v>
      </c>
      <c r="C53" s="20">
        <v>7750</v>
      </c>
      <c r="D53" s="4">
        <v>24</v>
      </c>
      <c r="E53" s="4">
        <v>2750</v>
      </c>
      <c r="F53" s="4">
        <v>2.8181818181818183</v>
      </c>
      <c r="G53" s="21">
        <v>-250</v>
      </c>
      <c r="H53" s="30">
        <f t="shared" si="0"/>
        <v>161.38126634808177</v>
      </c>
      <c r="I53" s="70">
        <f t="shared" si="1"/>
        <v>411.38126634808179</v>
      </c>
      <c r="J53" s="34">
        <f t="shared" si="2"/>
        <v>-1.6455250653923272</v>
      </c>
    </row>
    <row r="54" spans="2:10" x14ac:dyDescent="0.25">
      <c r="B54">
        <v>53</v>
      </c>
      <c r="C54" s="20">
        <v>7500</v>
      </c>
      <c r="D54" s="4">
        <v>18</v>
      </c>
      <c r="E54" s="4">
        <v>4750</v>
      </c>
      <c r="F54" s="4">
        <v>1.5789473684210527</v>
      </c>
      <c r="G54" s="21">
        <v>-500</v>
      </c>
      <c r="H54" s="30">
        <f t="shared" si="0"/>
        <v>351.9918192509391</v>
      </c>
      <c r="I54" s="3">
        <f t="shared" si="1"/>
        <v>851.9918192509391</v>
      </c>
      <c r="J54" s="34">
        <f t="shared" si="2"/>
        <v>-1.7039836385018783</v>
      </c>
    </row>
    <row r="55" spans="2:10" ht="15.75" thickBot="1" x14ac:dyDescent="0.3">
      <c r="B55">
        <v>54</v>
      </c>
      <c r="C55" s="22">
        <v>7000</v>
      </c>
      <c r="D55" s="23">
        <v>16</v>
      </c>
      <c r="E55" s="23">
        <v>4750</v>
      </c>
      <c r="F55" s="23">
        <v>1.4736842105263157</v>
      </c>
      <c r="G55" s="24">
        <v>-500</v>
      </c>
      <c r="H55" s="31">
        <f t="shared" si="0"/>
        <v>418.1690947281736</v>
      </c>
      <c r="I55" s="32">
        <f t="shared" si="1"/>
        <v>918.1690947281736</v>
      </c>
      <c r="J55" s="35">
        <f t="shared" si="2"/>
        <v>-1.8363381894563473</v>
      </c>
    </row>
    <row r="56" spans="2:10" x14ac:dyDescent="0.25">
      <c r="B56">
        <v>55</v>
      </c>
      <c r="C56" s="17">
        <v>5750</v>
      </c>
      <c r="D56" s="18">
        <v>18</v>
      </c>
      <c r="E56" s="18">
        <v>4750</v>
      </c>
      <c r="F56" s="18">
        <v>1.2105263157894737</v>
      </c>
      <c r="G56" s="19">
        <v>500</v>
      </c>
      <c r="H56" s="29">
        <f t="shared" si="0"/>
        <v>625.86105275319539</v>
      </c>
      <c r="I56" s="28">
        <f t="shared" si="1"/>
        <v>125.86105275319539</v>
      </c>
      <c r="J56" s="38">
        <f t="shared" si="2"/>
        <v>0.25172210550639079</v>
      </c>
    </row>
    <row r="57" spans="2:10" x14ac:dyDescent="0.25">
      <c r="B57">
        <v>56</v>
      </c>
      <c r="C57" s="20">
        <v>6250</v>
      </c>
      <c r="D57" s="4">
        <v>38</v>
      </c>
      <c r="E57" s="4">
        <v>1750</v>
      </c>
      <c r="F57" s="4">
        <v>3.5714285714285716</v>
      </c>
      <c r="G57" s="21">
        <v>-1250</v>
      </c>
      <c r="H57" s="30">
        <f t="shared" si="0"/>
        <v>413.80658206114737</v>
      </c>
      <c r="I57" s="3">
        <f t="shared" si="1"/>
        <v>1663.8065820611473</v>
      </c>
      <c r="J57" s="36">
        <f t="shared" si="2"/>
        <v>-1.3310452656489178</v>
      </c>
    </row>
    <row r="58" spans="2:10" x14ac:dyDescent="0.25">
      <c r="B58">
        <v>57</v>
      </c>
      <c r="C58" s="20">
        <v>5000</v>
      </c>
      <c r="D58" s="4">
        <v>37</v>
      </c>
      <c r="E58" s="4">
        <v>4750</v>
      </c>
      <c r="F58" s="4">
        <v>1.0526315789473684</v>
      </c>
      <c r="G58" s="21">
        <v>500</v>
      </c>
      <c r="H58" s="30">
        <f t="shared" si="0"/>
        <v>857.90881244084346</v>
      </c>
      <c r="I58" s="70">
        <f t="shared" si="1"/>
        <v>357.90881244084346</v>
      </c>
      <c r="J58" s="39">
        <f t="shared" si="2"/>
        <v>0.71581762488168688</v>
      </c>
    </row>
    <row r="59" spans="2:10" x14ac:dyDescent="0.25">
      <c r="B59">
        <v>58</v>
      </c>
      <c r="C59" s="20">
        <v>5500</v>
      </c>
      <c r="D59" s="4">
        <v>38</v>
      </c>
      <c r="E59" s="4">
        <v>1750</v>
      </c>
      <c r="F59" s="4">
        <v>3.1428571428571428</v>
      </c>
      <c r="G59" s="21">
        <v>500</v>
      </c>
      <c r="H59" s="30">
        <f t="shared" si="0"/>
        <v>515.79853697031217</v>
      </c>
      <c r="I59" s="70">
        <f t="shared" si="1"/>
        <v>15.798536970312171</v>
      </c>
      <c r="J59" s="39">
        <f t="shared" si="2"/>
        <v>3.1597073940624339E-2</v>
      </c>
    </row>
    <row r="60" spans="2:10" x14ac:dyDescent="0.25">
      <c r="B60">
        <v>59</v>
      </c>
      <c r="C60" s="20">
        <v>6000</v>
      </c>
      <c r="D60" s="4">
        <v>48</v>
      </c>
      <c r="E60" s="4">
        <v>4750</v>
      </c>
      <c r="F60" s="4">
        <v>1.263157894736842</v>
      </c>
      <c r="G60" s="21">
        <v>0</v>
      </c>
      <c r="H60" s="30">
        <f t="shared" si="0"/>
        <v>767.80303081830937</v>
      </c>
      <c r="I60" s="3">
        <f t="shared" si="1"/>
        <v>767.80303081830937</v>
      </c>
      <c r="J60" s="39">
        <f t="shared" si="2"/>
        <v>0</v>
      </c>
    </row>
    <row r="61" spans="2:10" x14ac:dyDescent="0.25">
      <c r="B61">
        <v>60</v>
      </c>
      <c r="C61" s="20">
        <v>6000</v>
      </c>
      <c r="D61" s="4">
        <v>54</v>
      </c>
      <c r="E61" s="4">
        <v>1750</v>
      </c>
      <c r="F61" s="4">
        <v>3.4285714285714284</v>
      </c>
      <c r="G61" s="21">
        <v>1000</v>
      </c>
      <c r="H61" s="30">
        <f t="shared" si="0"/>
        <v>544.372515980054</v>
      </c>
      <c r="I61" s="70">
        <f t="shared" si="1"/>
        <v>-455.627484019946</v>
      </c>
      <c r="J61" s="39">
        <f t="shared" si="2"/>
        <v>-0.45562748401994602</v>
      </c>
    </row>
    <row r="62" spans="2:10" x14ac:dyDescent="0.25">
      <c r="B62">
        <v>61</v>
      </c>
      <c r="C62" s="20">
        <v>7000</v>
      </c>
      <c r="D62" s="4">
        <v>48</v>
      </c>
      <c r="E62" s="4">
        <v>2750</v>
      </c>
      <c r="F62" s="4">
        <v>2.5454545454545454</v>
      </c>
      <c r="G62" s="21">
        <v>-1500</v>
      </c>
      <c r="H62" s="30">
        <f t="shared" si="0"/>
        <v>417.08162652825206</v>
      </c>
      <c r="I62" s="3">
        <f t="shared" si="1"/>
        <v>1917.0816265282519</v>
      </c>
      <c r="J62" s="36">
        <f t="shared" si="2"/>
        <v>-1.2780544176855013</v>
      </c>
    </row>
    <row r="63" spans="2:10" x14ac:dyDescent="0.25">
      <c r="B63">
        <v>62</v>
      </c>
      <c r="C63" s="20">
        <v>5500</v>
      </c>
      <c r="D63" s="4">
        <v>51</v>
      </c>
      <c r="E63" s="4">
        <v>1000</v>
      </c>
      <c r="F63" s="4">
        <v>5.5</v>
      </c>
      <c r="G63" s="21">
        <v>1750</v>
      </c>
      <c r="H63" s="30">
        <f t="shared" si="0"/>
        <v>632.52761620464912</v>
      </c>
      <c r="I63" s="3">
        <f t="shared" si="1"/>
        <v>-1117.4723837953509</v>
      </c>
      <c r="J63" s="39">
        <f t="shared" si="2"/>
        <v>-0.63855564788305763</v>
      </c>
    </row>
    <row r="64" spans="2:10" x14ac:dyDescent="0.25">
      <c r="B64">
        <v>63</v>
      </c>
      <c r="C64" s="20">
        <v>7250</v>
      </c>
      <c r="D64" s="4">
        <v>49</v>
      </c>
      <c r="E64" s="4">
        <v>1750</v>
      </c>
      <c r="F64" s="4">
        <v>4.1428571428571432</v>
      </c>
      <c r="G64" s="21">
        <v>250</v>
      </c>
      <c r="H64" s="30">
        <f t="shared" si="0"/>
        <v>344.2082320848258</v>
      </c>
      <c r="I64" s="70">
        <f t="shared" si="1"/>
        <v>94.208232084825795</v>
      </c>
      <c r="J64" s="39">
        <f t="shared" si="2"/>
        <v>0.37683292833930315</v>
      </c>
    </row>
    <row r="65" spans="2:10" x14ac:dyDescent="0.25">
      <c r="B65">
        <v>64</v>
      </c>
      <c r="C65" s="20">
        <v>7500</v>
      </c>
      <c r="D65" s="4">
        <v>55</v>
      </c>
      <c r="E65" s="4">
        <v>3750</v>
      </c>
      <c r="F65" s="4">
        <v>2</v>
      </c>
      <c r="G65" s="21">
        <v>-1000</v>
      </c>
      <c r="H65" s="30">
        <f t="shared" si="0"/>
        <v>471.66930125935249</v>
      </c>
      <c r="I65" s="3">
        <f t="shared" si="1"/>
        <v>1471.6693012593526</v>
      </c>
      <c r="J65" s="36">
        <f t="shared" si="2"/>
        <v>-1.4716693012593525</v>
      </c>
    </row>
    <row r="66" spans="2:10" x14ac:dyDescent="0.25">
      <c r="B66">
        <v>65</v>
      </c>
      <c r="C66" s="20">
        <v>6500</v>
      </c>
      <c r="D66" s="4">
        <v>54</v>
      </c>
      <c r="E66" s="4">
        <v>3750</v>
      </c>
      <c r="F66" s="4">
        <v>1.7333333333333334</v>
      </c>
      <c r="G66" s="21">
        <v>1000</v>
      </c>
      <c r="H66" s="30">
        <f t="shared" ref="H66:H129" si="3">$T$494+$S$494*C66+$R$494*D66+$Q$494*E66+$P$494*F66</f>
        <v>618.94042271904959</v>
      </c>
      <c r="I66" s="70">
        <f t="shared" si="1"/>
        <v>-381.05957728095041</v>
      </c>
      <c r="J66" s="39">
        <f t="shared" si="2"/>
        <v>-0.38105957728095041</v>
      </c>
    </row>
    <row r="67" spans="2:10" x14ac:dyDescent="0.25">
      <c r="B67">
        <v>66</v>
      </c>
      <c r="C67" s="20">
        <v>7500</v>
      </c>
      <c r="D67" s="4">
        <v>46</v>
      </c>
      <c r="E67" s="4">
        <v>2750</v>
      </c>
      <c r="F67" s="4">
        <v>2.7272727272727271</v>
      </c>
      <c r="G67" s="21">
        <v>-500</v>
      </c>
      <c r="H67" s="30">
        <f t="shared" si="3"/>
        <v>331.11225840534223</v>
      </c>
      <c r="I67" s="3">
        <f t="shared" ref="I67:I130" si="4">H67-G67</f>
        <v>831.11225840534223</v>
      </c>
      <c r="J67" s="34">
        <f t="shared" ref="J67:J129" si="5">IF(G67=0,0,(H67-G67)/G67)</f>
        <v>-1.6622245168106844</v>
      </c>
    </row>
    <row r="68" spans="2:10" x14ac:dyDescent="0.25">
      <c r="B68">
        <v>67</v>
      </c>
      <c r="C68" s="20">
        <v>7000</v>
      </c>
      <c r="D68" s="4">
        <v>54</v>
      </c>
      <c r="E68" s="4">
        <v>4750</v>
      </c>
      <c r="F68" s="4">
        <v>1.4736842105263157</v>
      </c>
      <c r="G68" s="21">
        <v>0</v>
      </c>
      <c r="H68" s="30">
        <f t="shared" si="3"/>
        <v>647.51955681582149</v>
      </c>
      <c r="I68" s="70">
        <f t="shared" si="4"/>
        <v>647.51955681582149</v>
      </c>
      <c r="J68" s="36"/>
    </row>
    <row r="69" spans="2:10" x14ac:dyDescent="0.25">
      <c r="B69">
        <v>68</v>
      </c>
      <c r="C69" s="20">
        <v>7000</v>
      </c>
      <c r="D69" s="4">
        <v>50</v>
      </c>
      <c r="E69" s="4">
        <v>2750</v>
      </c>
      <c r="F69" s="4">
        <v>2.5454545454545454</v>
      </c>
      <c r="G69" s="21">
        <v>250</v>
      </c>
      <c r="H69" s="30">
        <f t="shared" si="3"/>
        <v>429.15270348023353</v>
      </c>
      <c r="I69" s="70">
        <f t="shared" si="4"/>
        <v>179.15270348023353</v>
      </c>
      <c r="J69" s="39">
        <f t="shared" si="5"/>
        <v>0.71661081392093406</v>
      </c>
    </row>
    <row r="70" spans="2:10" x14ac:dyDescent="0.25">
      <c r="B70">
        <v>69</v>
      </c>
      <c r="C70" s="20">
        <v>7250</v>
      </c>
      <c r="D70" s="4">
        <v>45</v>
      </c>
      <c r="E70" s="4">
        <v>1750</v>
      </c>
      <c r="F70" s="4">
        <v>4.1428571428571432</v>
      </c>
      <c r="G70" s="21">
        <v>-750</v>
      </c>
      <c r="H70" s="30">
        <f t="shared" si="3"/>
        <v>320.06607818086286</v>
      </c>
      <c r="I70" s="3">
        <f t="shared" si="4"/>
        <v>1070.0660781808629</v>
      </c>
      <c r="J70" s="36">
        <f t="shared" si="5"/>
        <v>-1.4267547709078172</v>
      </c>
    </row>
    <row r="71" spans="2:10" x14ac:dyDescent="0.25">
      <c r="B71">
        <v>70</v>
      </c>
      <c r="C71" s="20">
        <v>6500</v>
      </c>
      <c r="D71" s="4">
        <v>39</v>
      </c>
      <c r="E71" s="4">
        <v>1750</v>
      </c>
      <c r="F71" s="4">
        <v>3.7142857142857144</v>
      </c>
      <c r="G71" s="21">
        <v>-500</v>
      </c>
      <c r="H71" s="30">
        <f t="shared" si="3"/>
        <v>385.8448022340832</v>
      </c>
      <c r="I71" s="3">
        <f t="shared" si="4"/>
        <v>885.8448022340832</v>
      </c>
      <c r="J71" s="34">
        <f t="shared" si="5"/>
        <v>-1.7716896044681665</v>
      </c>
    </row>
    <row r="72" spans="2:10" x14ac:dyDescent="0.25">
      <c r="B72">
        <v>71</v>
      </c>
      <c r="C72" s="20">
        <v>6000</v>
      </c>
      <c r="D72" s="4">
        <v>34</v>
      </c>
      <c r="E72" s="4">
        <v>2750</v>
      </c>
      <c r="F72" s="4">
        <v>2.1818181818181817</v>
      </c>
      <c r="G72" s="21">
        <v>0</v>
      </c>
      <c r="H72" s="30">
        <f t="shared" si="3"/>
        <v>480.38067020623902</v>
      </c>
      <c r="I72" s="70">
        <f t="shared" si="4"/>
        <v>480.38067020623902</v>
      </c>
      <c r="J72" s="36"/>
    </row>
    <row r="73" spans="2:10" x14ac:dyDescent="0.25">
      <c r="B73">
        <v>72</v>
      </c>
      <c r="C73" s="20">
        <v>6000</v>
      </c>
      <c r="D73" s="4">
        <v>33</v>
      </c>
      <c r="E73" s="4">
        <v>1750</v>
      </c>
      <c r="F73" s="4">
        <v>3.4285714285714284</v>
      </c>
      <c r="G73" s="21">
        <v>-1250</v>
      </c>
      <c r="H73" s="30">
        <f t="shared" si="3"/>
        <v>417.62620798424859</v>
      </c>
      <c r="I73" s="3">
        <f t="shared" si="4"/>
        <v>1667.6262079842486</v>
      </c>
      <c r="J73" s="36">
        <f t="shared" si="5"/>
        <v>-1.3341009663873988</v>
      </c>
    </row>
    <row r="74" spans="2:10" x14ac:dyDescent="0.25">
      <c r="B74">
        <v>73</v>
      </c>
      <c r="C74" s="20">
        <v>4750</v>
      </c>
      <c r="D74" s="4">
        <v>31</v>
      </c>
      <c r="E74" s="4">
        <v>1750</v>
      </c>
      <c r="F74" s="4">
        <v>2.7142857142857144</v>
      </c>
      <c r="G74" s="21">
        <v>-500</v>
      </c>
      <c r="H74" s="30">
        <f t="shared" si="3"/>
        <v>575.54172254754167</v>
      </c>
      <c r="I74" s="3">
        <f t="shared" si="4"/>
        <v>1075.5417225475417</v>
      </c>
      <c r="J74" s="34">
        <f t="shared" si="5"/>
        <v>-2.1510834450950833</v>
      </c>
    </row>
    <row r="75" spans="2:10" x14ac:dyDescent="0.25">
      <c r="B75">
        <v>74</v>
      </c>
      <c r="C75" s="20">
        <v>4250</v>
      </c>
      <c r="D75" s="4">
        <v>23</v>
      </c>
      <c r="E75" s="4">
        <v>1750</v>
      </c>
      <c r="F75" s="4">
        <v>2.4285714285714284</v>
      </c>
      <c r="G75" s="21">
        <v>250</v>
      </c>
      <c r="H75" s="30">
        <f t="shared" si="3"/>
        <v>595.25205134572559</v>
      </c>
      <c r="I75" s="70">
        <f t="shared" si="4"/>
        <v>345.25205134572559</v>
      </c>
      <c r="J75" s="36">
        <f t="shared" si="5"/>
        <v>1.3810082053829023</v>
      </c>
    </row>
    <row r="76" spans="2:10" x14ac:dyDescent="0.25">
      <c r="B76">
        <v>75</v>
      </c>
      <c r="C76" s="20">
        <v>4500</v>
      </c>
      <c r="D76" s="4">
        <v>28</v>
      </c>
      <c r="E76" s="4">
        <v>1750</v>
      </c>
      <c r="F76" s="4">
        <v>2.5714285714285716</v>
      </c>
      <c r="G76" s="21">
        <v>0</v>
      </c>
      <c r="H76" s="30">
        <f t="shared" si="3"/>
        <v>591.43242542262431</v>
      </c>
      <c r="I76" s="70">
        <f t="shared" si="4"/>
        <v>591.43242542262431</v>
      </c>
      <c r="J76" s="36"/>
    </row>
    <row r="77" spans="2:10" ht="15.75" thickBot="1" x14ac:dyDescent="0.3">
      <c r="B77">
        <v>76</v>
      </c>
      <c r="C77" s="22">
        <v>4500</v>
      </c>
      <c r="D77" s="23">
        <v>20</v>
      </c>
      <c r="E77" s="23">
        <v>2750</v>
      </c>
      <c r="F77" s="23">
        <v>1.6363636363636365</v>
      </c>
      <c r="G77" s="24">
        <v>-1000</v>
      </c>
      <c r="H77" s="31">
        <f t="shared" si="3"/>
        <v>617.57800505515456</v>
      </c>
      <c r="I77" s="32">
        <f t="shared" si="4"/>
        <v>1617.5780050551546</v>
      </c>
      <c r="J77" s="35">
        <f t="shared" si="5"/>
        <v>-1.6175780050551545</v>
      </c>
    </row>
    <row r="78" spans="2:10" x14ac:dyDescent="0.25">
      <c r="B78">
        <v>77</v>
      </c>
      <c r="C78" s="17">
        <v>6000</v>
      </c>
      <c r="D78" s="18">
        <v>26</v>
      </c>
      <c r="E78" s="18">
        <v>4750</v>
      </c>
      <c r="F78" s="18">
        <v>1.263157894736842</v>
      </c>
      <c r="G78" s="19">
        <v>2000</v>
      </c>
      <c r="H78" s="29">
        <f t="shared" si="3"/>
        <v>635.02118434651322</v>
      </c>
      <c r="I78" s="28">
        <f t="shared" si="4"/>
        <v>-1364.9788156534869</v>
      </c>
      <c r="J78" s="38">
        <f t="shared" si="5"/>
        <v>-0.6824894078267435</v>
      </c>
    </row>
    <row r="79" spans="2:10" x14ac:dyDescent="0.25">
      <c r="B79">
        <v>78</v>
      </c>
      <c r="C79" s="20">
        <v>8000</v>
      </c>
      <c r="D79" s="4">
        <v>28</v>
      </c>
      <c r="E79" s="4">
        <v>4750</v>
      </c>
      <c r="F79" s="4">
        <v>1.6842105263157894</v>
      </c>
      <c r="G79" s="21">
        <v>-2250</v>
      </c>
      <c r="H79" s="30">
        <f t="shared" si="3"/>
        <v>334.0988515816303</v>
      </c>
      <c r="I79" s="3">
        <f t="shared" si="4"/>
        <v>2584.0988515816302</v>
      </c>
      <c r="J79" s="36">
        <f t="shared" si="5"/>
        <v>-1.1484883784807245</v>
      </c>
    </row>
    <row r="80" spans="2:10" x14ac:dyDescent="0.25">
      <c r="B80">
        <v>79</v>
      </c>
      <c r="C80" s="20">
        <v>5750</v>
      </c>
      <c r="D80" s="4">
        <v>28</v>
      </c>
      <c r="E80" s="4">
        <v>4750</v>
      </c>
      <c r="F80" s="4">
        <v>1.2105263157894737</v>
      </c>
      <c r="G80" s="21">
        <v>2000</v>
      </c>
      <c r="H80" s="30">
        <f t="shared" si="3"/>
        <v>686.21643751310273</v>
      </c>
      <c r="I80" s="3">
        <f t="shared" si="4"/>
        <v>-1313.7835624868972</v>
      </c>
      <c r="J80" s="39">
        <f t="shared" si="5"/>
        <v>-0.6568917812434486</v>
      </c>
    </row>
    <row r="81" spans="2:10" x14ac:dyDescent="0.25">
      <c r="B81">
        <v>80</v>
      </c>
      <c r="C81" s="20">
        <v>7750</v>
      </c>
      <c r="D81" s="4">
        <v>29</v>
      </c>
      <c r="E81" s="4">
        <v>4750</v>
      </c>
      <c r="F81" s="4">
        <v>1.631578947368421</v>
      </c>
      <c r="G81" s="21">
        <v>1500</v>
      </c>
      <c r="H81" s="30">
        <f t="shared" si="3"/>
        <v>379.25856627222913</v>
      </c>
      <c r="I81" s="3">
        <f t="shared" si="4"/>
        <v>-1120.741433727771</v>
      </c>
      <c r="J81" s="39">
        <f t="shared" si="5"/>
        <v>-0.74716095581851394</v>
      </c>
    </row>
    <row r="82" spans="2:10" x14ac:dyDescent="0.25">
      <c r="B82">
        <v>81</v>
      </c>
      <c r="C82" s="20">
        <v>9250</v>
      </c>
      <c r="D82" s="4">
        <v>28</v>
      </c>
      <c r="E82" s="4">
        <v>5750</v>
      </c>
      <c r="F82" s="4">
        <v>1.6086956521739131</v>
      </c>
      <c r="G82" s="21">
        <v>-2000</v>
      </c>
      <c r="H82" s="30">
        <f t="shared" si="3"/>
        <v>246.79645629194744</v>
      </c>
      <c r="I82" s="3">
        <f t="shared" si="4"/>
        <v>2246.7964562919474</v>
      </c>
      <c r="J82" s="36">
        <f t="shared" si="5"/>
        <v>-1.1233982281459738</v>
      </c>
    </row>
    <row r="83" spans="2:10" x14ac:dyDescent="0.25">
      <c r="B83">
        <v>82</v>
      </c>
      <c r="C83" s="20">
        <v>7250</v>
      </c>
      <c r="D83" s="4">
        <v>30</v>
      </c>
      <c r="E83" s="4">
        <v>3750</v>
      </c>
      <c r="F83" s="4">
        <v>1.9333333333333333</v>
      </c>
      <c r="G83" s="21">
        <v>0</v>
      </c>
      <c r="H83" s="30">
        <f t="shared" si="3"/>
        <v>359.10750434350592</v>
      </c>
      <c r="I83" s="70">
        <f t="shared" si="4"/>
        <v>359.10750434350592</v>
      </c>
      <c r="J83" s="36"/>
    </row>
    <row r="84" spans="2:10" x14ac:dyDescent="0.25">
      <c r="B84">
        <v>83</v>
      </c>
      <c r="C84" s="20">
        <v>7250</v>
      </c>
      <c r="D84" s="4">
        <v>31</v>
      </c>
      <c r="E84" s="4">
        <v>4750</v>
      </c>
      <c r="F84" s="4">
        <v>1.5263157894736843</v>
      </c>
      <c r="G84" s="21">
        <v>1000</v>
      </c>
      <c r="H84" s="30">
        <f t="shared" si="3"/>
        <v>469.57799565342651</v>
      </c>
      <c r="I84" s="70">
        <f t="shared" si="4"/>
        <v>-530.42200434657343</v>
      </c>
      <c r="J84" s="39">
        <f t="shared" si="5"/>
        <v>-0.53042200434657338</v>
      </c>
    </row>
    <row r="85" spans="2:10" x14ac:dyDescent="0.25">
      <c r="B85">
        <v>84</v>
      </c>
      <c r="C85" s="20">
        <v>8250</v>
      </c>
      <c r="D85" s="4">
        <v>31</v>
      </c>
      <c r="E85" s="4">
        <v>5750</v>
      </c>
      <c r="F85" s="4">
        <v>1.4347826086956521</v>
      </c>
      <c r="G85" s="21">
        <v>0</v>
      </c>
      <c r="H85" s="30">
        <f t="shared" si="3"/>
        <v>423.48024065840252</v>
      </c>
      <c r="I85" s="70">
        <f t="shared" si="4"/>
        <v>423.48024065840252</v>
      </c>
      <c r="J85" s="36"/>
    </row>
    <row r="86" spans="2:10" x14ac:dyDescent="0.25">
      <c r="B86">
        <v>85</v>
      </c>
      <c r="C86" s="20">
        <v>8250</v>
      </c>
      <c r="D86" s="4">
        <v>35</v>
      </c>
      <c r="E86" s="4">
        <v>4750</v>
      </c>
      <c r="F86" s="4">
        <v>1.736842105263158</v>
      </c>
      <c r="G86" s="21">
        <v>250</v>
      </c>
      <c r="H86" s="30">
        <f t="shared" si="3"/>
        <v>337.22344469895739</v>
      </c>
      <c r="I86" s="70">
        <f t="shared" si="4"/>
        <v>87.223444698957394</v>
      </c>
      <c r="J86" s="39">
        <f t="shared" si="5"/>
        <v>0.34889377879582956</v>
      </c>
    </row>
    <row r="87" spans="2:10" x14ac:dyDescent="0.25">
      <c r="B87">
        <v>86</v>
      </c>
      <c r="C87" s="20">
        <v>8500</v>
      </c>
      <c r="D87" s="4">
        <v>33</v>
      </c>
      <c r="E87" s="4">
        <v>4750</v>
      </c>
      <c r="F87" s="4">
        <v>1.7894736842105263</v>
      </c>
      <c r="G87" s="21">
        <v>2750</v>
      </c>
      <c r="H87" s="30">
        <f t="shared" si="3"/>
        <v>286.02819153236783</v>
      </c>
      <c r="I87" s="3">
        <f t="shared" si="4"/>
        <v>-2463.9718084676324</v>
      </c>
      <c r="J87" s="39">
        <f t="shared" si="5"/>
        <v>-0.89598974853368452</v>
      </c>
    </row>
    <row r="88" spans="2:10" x14ac:dyDescent="0.25">
      <c r="B88">
        <v>87</v>
      </c>
      <c r="C88" s="20">
        <v>11250</v>
      </c>
      <c r="D88" s="4">
        <v>42</v>
      </c>
      <c r="E88" s="4">
        <v>4750</v>
      </c>
      <c r="F88" s="4">
        <v>2.3684210526315788</v>
      </c>
      <c r="G88" s="21">
        <v>-1500</v>
      </c>
      <c r="H88" s="30">
        <f t="shared" si="3"/>
        <v>-90.017900544404171</v>
      </c>
      <c r="I88" s="3">
        <f t="shared" si="4"/>
        <v>1409.9820994555957</v>
      </c>
      <c r="J88" s="39">
        <f t="shared" si="5"/>
        <v>-0.93998806630373044</v>
      </c>
    </row>
    <row r="89" spans="2:10" x14ac:dyDescent="0.25">
      <c r="B89">
        <v>88</v>
      </c>
      <c r="C89" s="20">
        <v>9750</v>
      </c>
      <c r="D89" s="4">
        <v>33</v>
      </c>
      <c r="E89" s="4">
        <v>4750</v>
      </c>
      <c r="F89" s="4">
        <v>2.0526315789473686</v>
      </c>
      <c r="G89" s="21">
        <v>0</v>
      </c>
      <c r="H89" s="30">
        <f t="shared" si="3"/>
        <v>90.407310459327462</v>
      </c>
      <c r="I89" s="70">
        <f t="shared" si="4"/>
        <v>90.407310459327462</v>
      </c>
      <c r="J89" s="36"/>
    </row>
    <row r="90" spans="2:10" x14ac:dyDescent="0.25">
      <c r="B90">
        <v>89</v>
      </c>
      <c r="C90" s="20">
        <v>9750</v>
      </c>
      <c r="D90" s="4">
        <v>34</v>
      </c>
      <c r="E90" s="4">
        <v>4750</v>
      </c>
      <c r="F90" s="4">
        <v>2.0526315789473686</v>
      </c>
      <c r="G90" s="21">
        <v>1000</v>
      </c>
      <c r="H90" s="30">
        <f t="shared" si="3"/>
        <v>96.442848935318196</v>
      </c>
      <c r="I90" s="3">
        <f t="shared" si="4"/>
        <v>-903.55715106468176</v>
      </c>
      <c r="J90" s="39">
        <f t="shared" si="5"/>
        <v>-0.90355715106468171</v>
      </c>
    </row>
    <row r="91" spans="2:10" x14ac:dyDescent="0.25">
      <c r="B91">
        <v>90</v>
      </c>
      <c r="C91" s="20">
        <v>10750</v>
      </c>
      <c r="D91" s="4">
        <v>38</v>
      </c>
      <c r="E91" s="4">
        <v>4750</v>
      </c>
      <c r="F91" s="4">
        <v>2.263157894736842</v>
      </c>
      <c r="G91" s="21">
        <v>250</v>
      </c>
      <c r="H91" s="30">
        <f t="shared" si="3"/>
        <v>-35.911702019150937</v>
      </c>
      <c r="I91" s="70">
        <f t="shared" si="4"/>
        <v>-285.91170201915094</v>
      </c>
      <c r="J91" s="36">
        <f t="shared" si="5"/>
        <v>-1.1436468080766038</v>
      </c>
    </row>
    <row r="92" spans="2:10" x14ac:dyDescent="0.25">
      <c r="B92">
        <v>91</v>
      </c>
      <c r="C92" s="20">
        <v>11000</v>
      </c>
      <c r="D92" s="4">
        <v>37</v>
      </c>
      <c r="E92" s="4">
        <v>4750</v>
      </c>
      <c r="F92" s="4">
        <v>2.3157894736842106</v>
      </c>
      <c r="G92" s="21">
        <v>-500</v>
      </c>
      <c r="H92" s="30">
        <f t="shared" si="3"/>
        <v>-81.071416709749741</v>
      </c>
      <c r="I92" s="70">
        <f t="shared" si="4"/>
        <v>418.92858329025023</v>
      </c>
      <c r="J92" s="39">
        <f t="shared" si="5"/>
        <v>-0.83785716658050047</v>
      </c>
    </row>
    <row r="93" spans="2:10" x14ac:dyDescent="0.25">
      <c r="B93">
        <v>92</v>
      </c>
      <c r="C93" s="20">
        <v>10500</v>
      </c>
      <c r="D93" s="4">
        <v>37</v>
      </c>
      <c r="E93" s="4">
        <v>4750</v>
      </c>
      <c r="F93" s="4">
        <v>2.2105263157894739</v>
      </c>
      <c r="G93" s="21">
        <v>250</v>
      </c>
      <c r="H93" s="30">
        <f t="shared" si="3"/>
        <v>-2.8230642805336004</v>
      </c>
      <c r="I93" s="70">
        <f t="shared" si="4"/>
        <v>-252.8230642805336</v>
      </c>
      <c r="J93" s="36">
        <f t="shared" si="5"/>
        <v>-1.0112922571221343</v>
      </c>
    </row>
    <row r="94" spans="2:10" x14ac:dyDescent="0.25">
      <c r="B94">
        <v>93</v>
      </c>
      <c r="C94" s="20">
        <v>10750</v>
      </c>
      <c r="D94" s="4">
        <v>37</v>
      </c>
      <c r="E94" s="4">
        <v>4750</v>
      </c>
      <c r="F94" s="4">
        <v>2.263157894736842</v>
      </c>
      <c r="G94" s="21">
        <v>-1500</v>
      </c>
      <c r="H94" s="30">
        <f t="shared" si="3"/>
        <v>-41.947240495141671</v>
      </c>
      <c r="I94" s="3">
        <f t="shared" si="4"/>
        <v>1458.0527595048584</v>
      </c>
      <c r="J94" s="39">
        <f t="shared" si="5"/>
        <v>-0.97203517300323894</v>
      </c>
    </row>
    <row r="95" spans="2:10" x14ac:dyDescent="0.25">
      <c r="B95">
        <v>94</v>
      </c>
      <c r="C95" s="20">
        <v>9250</v>
      </c>
      <c r="D95" s="4">
        <v>37</v>
      </c>
      <c r="E95" s="4">
        <v>4750</v>
      </c>
      <c r="F95" s="4">
        <v>1.9473684210526316</v>
      </c>
      <c r="G95" s="21">
        <v>1250</v>
      </c>
      <c r="H95" s="30">
        <f t="shared" si="3"/>
        <v>192.79781679250655</v>
      </c>
      <c r="I95" s="3">
        <f t="shared" si="4"/>
        <v>-1057.2021832074934</v>
      </c>
      <c r="J95" s="39">
        <f t="shared" si="5"/>
        <v>-0.84576174656599468</v>
      </c>
    </row>
    <row r="96" spans="2:10" x14ac:dyDescent="0.25">
      <c r="B96">
        <v>95</v>
      </c>
      <c r="C96" s="20">
        <v>10500</v>
      </c>
      <c r="D96" s="4">
        <v>40</v>
      </c>
      <c r="E96" s="4">
        <v>4750</v>
      </c>
      <c r="F96" s="4">
        <v>2.2105263157894739</v>
      </c>
      <c r="G96" s="21">
        <v>1250</v>
      </c>
      <c r="H96" s="30">
        <f t="shared" si="3"/>
        <v>15.283551147438601</v>
      </c>
      <c r="I96" s="3">
        <f t="shared" si="4"/>
        <v>-1234.7164488525614</v>
      </c>
      <c r="J96" s="39">
        <f t="shared" si="5"/>
        <v>-0.9877731590820491</v>
      </c>
    </row>
    <row r="97" spans="2:10" x14ac:dyDescent="0.25">
      <c r="B97">
        <v>96</v>
      </c>
      <c r="C97" s="20">
        <v>11750</v>
      </c>
      <c r="D97" s="4">
        <v>45</v>
      </c>
      <c r="E97" s="4">
        <v>4750</v>
      </c>
      <c r="F97" s="4">
        <v>2.4736842105263159</v>
      </c>
      <c r="G97" s="21">
        <v>250</v>
      </c>
      <c r="H97" s="30">
        <f t="shared" si="3"/>
        <v>-150.15963754564811</v>
      </c>
      <c r="I97" s="70">
        <f t="shared" si="4"/>
        <v>-400.15963754564814</v>
      </c>
      <c r="J97" s="34">
        <f t="shared" si="5"/>
        <v>-1.6006385501825926</v>
      </c>
    </row>
    <row r="98" spans="2:10" x14ac:dyDescent="0.25">
      <c r="B98">
        <v>97</v>
      </c>
      <c r="C98" s="20">
        <v>12000</v>
      </c>
      <c r="D98" s="4">
        <v>56</v>
      </c>
      <c r="E98" s="4">
        <v>4750</v>
      </c>
      <c r="F98" s="4">
        <v>2.5263157894736841</v>
      </c>
      <c r="G98" s="21">
        <v>-250</v>
      </c>
      <c r="H98" s="30">
        <f t="shared" si="3"/>
        <v>-122.89289052435811</v>
      </c>
      <c r="I98" s="70">
        <f t="shared" si="4"/>
        <v>127.10710947564189</v>
      </c>
      <c r="J98" s="39">
        <f t="shared" si="5"/>
        <v>-0.50842843790256753</v>
      </c>
    </row>
    <row r="99" spans="2:10" x14ac:dyDescent="0.25">
      <c r="B99">
        <v>98</v>
      </c>
      <c r="C99" s="20">
        <v>11750</v>
      </c>
      <c r="D99" s="4">
        <v>53</v>
      </c>
      <c r="E99" s="4">
        <v>2750</v>
      </c>
      <c r="F99" s="4">
        <v>4.2727272727272725</v>
      </c>
      <c r="G99" s="21">
        <v>250</v>
      </c>
      <c r="H99" s="30">
        <f t="shared" si="3"/>
        <v>-254.77444721561571</v>
      </c>
      <c r="I99" s="70">
        <f t="shared" si="4"/>
        <v>-504.77444721561574</v>
      </c>
      <c r="J99" s="34">
        <f t="shared" si="5"/>
        <v>-2.0190977888624628</v>
      </c>
    </row>
    <row r="100" spans="2:10" x14ac:dyDescent="0.25">
      <c r="B100">
        <v>99</v>
      </c>
      <c r="C100" s="20">
        <v>12000</v>
      </c>
      <c r="D100" s="4">
        <v>54</v>
      </c>
      <c r="E100" s="4">
        <v>4750</v>
      </c>
      <c r="F100" s="4">
        <v>2.5263157894736841</v>
      </c>
      <c r="G100" s="21">
        <v>0</v>
      </c>
      <c r="H100" s="30">
        <f t="shared" si="3"/>
        <v>-134.96396747633958</v>
      </c>
      <c r="I100" s="70">
        <f t="shared" si="4"/>
        <v>-134.96396747633958</v>
      </c>
      <c r="J100" s="36"/>
    </row>
    <row r="101" spans="2:10" x14ac:dyDescent="0.25">
      <c r="B101">
        <v>100</v>
      </c>
      <c r="C101" s="20">
        <v>12000</v>
      </c>
      <c r="D101" s="4">
        <v>49</v>
      </c>
      <c r="E101" s="4">
        <v>4750</v>
      </c>
      <c r="F101" s="4">
        <v>2.5263157894736841</v>
      </c>
      <c r="G101" s="21">
        <v>-250</v>
      </c>
      <c r="H101" s="30">
        <f t="shared" si="3"/>
        <v>-165.14165985629324</v>
      </c>
      <c r="I101" s="70">
        <f t="shared" si="4"/>
        <v>84.858340143706755</v>
      </c>
      <c r="J101" s="39">
        <f t="shared" si="5"/>
        <v>-0.33943336057482704</v>
      </c>
    </row>
    <row r="102" spans="2:10" x14ac:dyDescent="0.25">
      <c r="B102">
        <v>101</v>
      </c>
      <c r="C102" s="20">
        <v>11750</v>
      </c>
      <c r="D102" s="4">
        <v>50</v>
      </c>
      <c r="E102" s="4">
        <v>4750</v>
      </c>
      <c r="F102" s="4">
        <v>2.4736842105263159</v>
      </c>
      <c r="G102" s="21">
        <v>-250</v>
      </c>
      <c r="H102" s="30">
        <f t="shared" si="3"/>
        <v>-119.98194516569444</v>
      </c>
      <c r="I102" s="70">
        <f t="shared" si="4"/>
        <v>130.01805483430556</v>
      </c>
      <c r="J102" s="39">
        <f t="shared" si="5"/>
        <v>-0.52007221933722225</v>
      </c>
    </row>
    <row r="103" spans="2:10" x14ac:dyDescent="0.25">
      <c r="B103">
        <v>102</v>
      </c>
      <c r="C103" s="20">
        <v>11500</v>
      </c>
      <c r="D103" s="4">
        <v>51</v>
      </c>
      <c r="E103" s="4">
        <v>3750</v>
      </c>
      <c r="F103" s="4">
        <v>3.0666666666666669</v>
      </c>
      <c r="G103" s="21">
        <v>0</v>
      </c>
      <c r="H103" s="30">
        <f t="shared" si="3"/>
        <v>-165.69949238736265</v>
      </c>
      <c r="I103" s="70">
        <f t="shared" si="4"/>
        <v>-165.69949238736265</v>
      </c>
      <c r="J103" s="36"/>
    </row>
    <row r="104" spans="2:10" x14ac:dyDescent="0.25">
      <c r="B104">
        <v>103</v>
      </c>
      <c r="C104" s="20">
        <v>11500</v>
      </c>
      <c r="D104" s="4">
        <v>49</v>
      </c>
      <c r="E104" s="4">
        <v>4750</v>
      </c>
      <c r="F104" s="4">
        <v>2.4210526315789473</v>
      </c>
      <c r="G104" s="21">
        <v>250</v>
      </c>
      <c r="H104" s="30">
        <f t="shared" si="3"/>
        <v>-86.893307427077104</v>
      </c>
      <c r="I104" s="70">
        <f t="shared" si="4"/>
        <v>-336.8933074270771</v>
      </c>
      <c r="J104" s="36">
        <f t="shared" si="5"/>
        <v>-1.3475732297083085</v>
      </c>
    </row>
    <row r="105" spans="2:10" x14ac:dyDescent="0.25">
      <c r="B105">
        <v>104</v>
      </c>
      <c r="C105" s="20">
        <v>11750</v>
      </c>
      <c r="D105" s="4">
        <v>53</v>
      </c>
      <c r="E105" s="4">
        <v>4750</v>
      </c>
      <c r="F105" s="4">
        <v>2.4736842105263159</v>
      </c>
      <c r="G105" s="21">
        <v>-500</v>
      </c>
      <c r="H105" s="30">
        <f t="shared" si="3"/>
        <v>-101.87532973772224</v>
      </c>
      <c r="I105" s="70">
        <f t="shared" si="4"/>
        <v>398.12467026227773</v>
      </c>
      <c r="J105" s="39">
        <f t="shared" si="5"/>
        <v>-0.79624934052455543</v>
      </c>
    </row>
    <row r="106" spans="2:10" x14ac:dyDescent="0.25">
      <c r="B106">
        <v>105</v>
      </c>
      <c r="C106" s="20">
        <v>11250</v>
      </c>
      <c r="D106" s="4">
        <v>48</v>
      </c>
      <c r="E106" s="4">
        <v>3750</v>
      </c>
      <c r="F106" s="4">
        <v>3</v>
      </c>
      <c r="G106" s="21">
        <v>0</v>
      </c>
      <c r="H106" s="30">
        <f t="shared" si="3"/>
        <v>-145.47944283141285</v>
      </c>
      <c r="I106" s="70">
        <f t="shared" si="4"/>
        <v>-145.47944283141285</v>
      </c>
      <c r="J106" s="36"/>
    </row>
    <row r="107" spans="2:10" x14ac:dyDescent="0.25">
      <c r="B107">
        <v>106</v>
      </c>
      <c r="C107" s="20">
        <v>11250</v>
      </c>
      <c r="D107" s="4">
        <v>51</v>
      </c>
      <c r="E107" s="4">
        <v>3750</v>
      </c>
      <c r="F107" s="4">
        <v>3</v>
      </c>
      <c r="G107" s="21">
        <v>0</v>
      </c>
      <c r="H107" s="30">
        <f t="shared" si="3"/>
        <v>-127.37282740344065</v>
      </c>
      <c r="I107" s="70">
        <f t="shared" si="4"/>
        <v>-127.37282740344065</v>
      </c>
      <c r="J107" s="36"/>
    </row>
    <row r="108" spans="2:10" x14ac:dyDescent="0.25">
      <c r="B108">
        <v>107</v>
      </c>
      <c r="C108" s="20">
        <v>11250</v>
      </c>
      <c r="D108" s="4">
        <v>41</v>
      </c>
      <c r="E108" s="4">
        <v>4750</v>
      </c>
      <c r="F108" s="4">
        <v>2.3684210526315788</v>
      </c>
      <c r="G108" s="21">
        <v>0</v>
      </c>
      <c r="H108" s="30">
        <f t="shared" si="3"/>
        <v>-96.053439020394904</v>
      </c>
      <c r="I108" s="70">
        <f t="shared" si="4"/>
        <v>-96.053439020394904</v>
      </c>
      <c r="J108" s="36"/>
    </row>
    <row r="109" spans="2:10" ht="15.75" thickBot="1" x14ac:dyDescent="0.3">
      <c r="B109">
        <v>108</v>
      </c>
      <c r="C109" s="22">
        <v>11250</v>
      </c>
      <c r="D109" s="23">
        <v>31</v>
      </c>
      <c r="E109" s="23">
        <v>3750</v>
      </c>
      <c r="F109" s="23">
        <v>3</v>
      </c>
      <c r="G109" s="24">
        <v>-250</v>
      </c>
      <c r="H109" s="31">
        <f t="shared" si="3"/>
        <v>-248.08359692325533</v>
      </c>
      <c r="I109" s="72">
        <f t="shared" si="4"/>
        <v>1.9164030767446718</v>
      </c>
      <c r="J109" s="40">
        <f t="shared" si="5"/>
        <v>-7.6656123069786869E-3</v>
      </c>
    </row>
    <row r="110" spans="2:10" x14ac:dyDescent="0.25">
      <c r="B110">
        <v>109</v>
      </c>
      <c r="C110" s="17">
        <v>8250</v>
      </c>
      <c r="D110" s="18">
        <v>31</v>
      </c>
      <c r="E110" s="18">
        <v>4750</v>
      </c>
      <c r="F110" s="18">
        <v>1.736842105263158</v>
      </c>
      <c r="G110" s="19">
        <v>0</v>
      </c>
      <c r="H110" s="29">
        <f t="shared" si="3"/>
        <v>313.08129079499446</v>
      </c>
      <c r="I110" s="71">
        <f t="shared" si="4"/>
        <v>313.08129079499446</v>
      </c>
      <c r="J110" s="41"/>
    </row>
    <row r="111" spans="2:10" x14ac:dyDescent="0.25">
      <c r="B111">
        <v>110</v>
      </c>
      <c r="C111" s="20">
        <v>8250</v>
      </c>
      <c r="D111" s="4">
        <v>33</v>
      </c>
      <c r="E111" s="4">
        <v>3750</v>
      </c>
      <c r="F111" s="4">
        <v>2.2000000000000002</v>
      </c>
      <c r="G111" s="21">
        <v>0</v>
      </c>
      <c r="H111" s="30">
        <f t="shared" si="3"/>
        <v>223.90745983579026</v>
      </c>
      <c r="I111" s="70">
        <f t="shared" si="4"/>
        <v>223.90745983579026</v>
      </c>
      <c r="J111" s="36"/>
    </row>
    <row r="112" spans="2:10" x14ac:dyDescent="0.25">
      <c r="B112">
        <v>111</v>
      </c>
      <c r="C112" s="20">
        <v>8250</v>
      </c>
      <c r="D112" s="4">
        <v>39</v>
      </c>
      <c r="E112" s="4">
        <v>2750</v>
      </c>
      <c r="F112" s="4">
        <v>3</v>
      </c>
      <c r="G112" s="21">
        <v>-250</v>
      </c>
      <c r="H112" s="30">
        <f t="shared" si="3"/>
        <v>178.01605231701413</v>
      </c>
      <c r="I112" s="70">
        <f t="shared" si="4"/>
        <v>428.0160523170141</v>
      </c>
      <c r="J112" s="34">
        <f t="shared" si="5"/>
        <v>-1.7120642092680565</v>
      </c>
    </row>
    <row r="113" spans="2:10" x14ac:dyDescent="0.25">
      <c r="B113">
        <v>112</v>
      </c>
      <c r="C113" s="20">
        <v>8000</v>
      </c>
      <c r="D113" s="4">
        <v>36</v>
      </c>
      <c r="E113" s="4">
        <v>2750</v>
      </c>
      <c r="F113" s="4">
        <v>2.9090909090909092</v>
      </c>
      <c r="G113" s="21">
        <v>0</v>
      </c>
      <c r="H113" s="30">
        <f t="shared" si="3"/>
        <v>196.85858247450625</v>
      </c>
      <c r="I113" s="70">
        <f t="shared" si="4"/>
        <v>196.85858247450625</v>
      </c>
      <c r="J113" s="36"/>
    </row>
    <row r="114" spans="2:10" x14ac:dyDescent="0.25">
      <c r="B114">
        <v>113</v>
      </c>
      <c r="C114" s="20">
        <v>8000</v>
      </c>
      <c r="D114" s="4">
        <v>36</v>
      </c>
      <c r="E114" s="4">
        <v>2750</v>
      </c>
      <c r="F114" s="4">
        <v>2.9090909090909092</v>
      </c>
      <c r="G114" s="21">
        <v>0</v>
      </c>
      <c r="H114" s="30">
        <f t="shared" si="3"/>
        <v>196.85858247450625</v>
      </c>
      <c r="I114" s="70">
        <f t="shared" si="4"/>
        <v>196.85858247450625</v>
      </c>
      <c r="J114" s="36"/>
    </row>
    <row r="115" spans="2:10" x14ac:dyDescent="0.25">
      <c r="B115">
        <v>114</v>
      </c>
      <c r="C115" s="20">
        <v>8000</v>
      </c>
      <c r="D115" s="4">
        <v>34</v>
      </c>
      <c r="E115" s="4">
        <v>2750</v>
      </c>
      <c r="F115" s="4">
        <v>2.9090909090909092</v>
      </c>
      <c r="G115" s="21">
        <v>-1250</v>
      </c>
      <c r="H115" s="30">
        <f t="shared" si="3"/>
        <v>184.78750552252478</v>
      </c>
      <c r="I115" s="3">
        <f t="shared" si="4"/>
        <v>1434.7875055225247</v>
      </c>
      <c r="J115" s="36">
        <f t="shared" si="5"/>
        <v>-1.1478300044180199</v>
      </c>
    </row>
    <row r="116" spans="2:10" x14ac:dyDescent="0.25">
      <c r="B116">
        <v>115</v>
      </c>
      <c r="C116" s="20">
        <v>6750</v>
      </c>
      <c r="D116" s="4">
        <v>39</v>
      </c>
      <c r="E116" s="4">
        <v>2750</v>
      </c>
      <c r="F116" s="4">
        <v>2.4545454545454546</v>
      </c>
      <c r="G116" s="21">
        <v>1000</v>
      </c>
      <c r="H116" s="30">
        <f t="shared" si="3"/>
        <v>399.71092582979975</v>
      </c>
      <c r="I116" s="70">
        <f t="shared" si="4"/>
        <v>-600.28907417020025</v>
      </c>
      <c r="J116" s="39">
        <f t="shared" si="5"/>
        <v>-0.60028907417020028</v>
      </c>
    </row>
    <row r="117" spans="2:10" x14ac:dyDescent="0.25">
      <c r="B117">
        <v>116</v>
      </c>
      <c r="C117" s="20">
        <v>7750</v>
      </c>
      <c r="D117" s="4">
        <v>41</v>
      </c>
      <c r="E117" s="4">
        <v>2750</v>
      </c>
      <c r="F117" s="4">
        <v>2.8181818181818183</v>
      </c>
      <c r="G117" s="21">
        <v>-1500</v>
      </c>
      <c r="H117" s="30">
        <f t="shared" si="3"/>
        <v>263.98542043992427</v>
      </c>
      <c r="I117" s="3">
        <f t="shared" si="4"/>
        <v>1763.9854204399244</v>
      </c>
      <c r="J117" s="36">
        <f t="shared" si="5"/>
        <v>-1.1759902802932829</v>
      </c>
    </row>
    <row r="118" spans="2:10" ht="15.75" thickBot="1" x14ac:dyDescent="0.3">
      <c r="B118">
        <v>117</v>
      </c>
      <c r="C118" s="22">
        <v>6250</v>
      </c>
      <c r="D118" s="23">
        <v>33</v>
      </c>
      <c r="E118" s="23">
        <v>3750</v>
      </c>
      <c r="F118" s="23">
        <v>1.6666666666666667</v>
      </c>
      <c r="G118" s="24">
        <v>0</v>
      </c>
      <c r="H118" s="31">
        <f t="shared" si="3"/>
        <v>530.5207797071663</v>
      </c>
      <c r="I118" s="72">
        <f t="shared" si="4"/>
        <v>530.5207797071663</v>
      </c>
      <c r="J118" s="58"/>
    </row>
    <row r="119" spans="2:10" x14ac:dyDescent="0.25">
      <c r="B119">
        <v>118</v>
      </c>
      <c r="C119" s="17">
        <v>6750</v>
      </c>
      <c r="D119" s="18">
        <v>43</v>
      </c>
      <c r="E119" s="18">
        <v>4750</v>
      </c>
      <c r="F119" s="18">
        <v>1.4210526315789473</v>
      </c>
      <c r="G119" s="19">
        <v>250</v>
      </c>
      <c r="H119" s="29">
        <f t="shared" si="3"/>
        <v>620.25280979453146</v>
      </c>
      <c r="I119" s="71">
        <f t="shared" si="4"/>
        <v>370.25280979453146</v>
      </c>
      <c r="J119" s="41">
        <f t="shared" si="5"/>
        <v>1.4810112391781258</v>
      </c>
    </row>
    <row r="120" spans="2:10" x14ac:dyDescent="0.25">
      <c r="B120">
        <v>119</v>
      </c>
      <c r="C120" s="20">
        <v>7000</v>
      </c>
      <c r="D120" s="4">
        <v>42</v>
      </c>
      <c r="E120" s="4">
        <v>1750</v>
      </c>
      <c r="F120" s="4">
        <v>4</v>
      </c>
      <c r="G120" s="21">
        <v>-250</v>
      </c>
      <c r="H120" s="30">
        <f t="shared" si="3"/>
        <v>335.95678105594556</v>
      </c>
      <c r="I120" s="70">
        <f t="shared" si="4"/>
        <v>585.95678105594561</v>
      </c>
      <c r="J120" s="34">
        <f t="shared" si="5"/>
        <v>-2.3438271242237825</v>
      </c>
    </row>
    <row r="121" spans="2:10" x14ac:dyDescent="0.25">
      <c r="B121">
        <v>120</v>
      </c>
      <c r="C121" s="20">
        <v>6750</v>
      </c>
      <c r="D121" s="4">
        <v>40</v>
      </c>
      <c r="E121" s="4">
        <v>1750</v>
      </c>
      <c r="F121" s="4">
        <v>3.8571428571428572</v>
      </c>
      <c r="G121" s="21">
        <v>0</v>
      </c>
      <c r="H121" s="30">
        <f t="shared" si="3"/>
        <v>357.88302240701898</v>
      </c>
      <c r="I121" s="70">
        <f t="shared" si="4"/>
        <v>357.88302240701898</v>
      </c>
      <c r="J121" s="36"/>
    </row>
    <row r="122" spans="2:10" x14ac:dyDescent="0.25">
      <c r="B122">
        <v>121</v>
      </c>
      <c r="C122" s="20">
        <v>6750</v>
      </c>
      <c r="D122" s="4">
        <v>34</v>
      </c>
      <c r="E122" s="4">
        <v>1750</v>
      </c>
      <c r="F122" s="4">
        <v>3.8571428571428572</v>
      </c>
      <c r="G122" s="21">
        <v>500</v>
      </c>
      <c r="H122" s="30">
        <f t="shared" si="3"/>
        <v>321.66979155107458</v>
      </c>
      <c r="I122" s="70">
        <f t="shared" si="4"/>
        <v>-178.33020844892542</v>
      </c>
      <c r="J122" s="39">
        <f t="shared" si="5"/>
        <v>-0.35666041689785083</v>
      </c>
    </row>
    <row r="123" spans="2:10" x14ac:dyDescent="0.25">
      <c r="B123">
        <v>122</v>
      </c>
      <c r="C123" s="20">
        <v>7250</v>
      </c>
      <c r="D123" s="4">
        <v>36</v>
      </c>
      <c r="E123" s="4">
        <v>1750</v>
      </c>
      <c r="F123" s="4">
        <v>4.1428571428571432</v>
      </c>
      <c r="G123" s="21">
        <v>-250</v>
      </c>
      <c r="H123" s="30">
        <f t="shared" si="3"/>
        <v>265.74623189694626</v>
      </c>
      <c r="I123" s="70">
        <f t="shared" si="4"/>
        <v>515.74623189694626</v>
      </c>
      <c r="J123" s="34">
        <f t="shared" si="5"/>
        <v>-2.062984927587785</v>
      </c>
    </row>
    <row r="124" spans="2:10" x14ac:dyDescent="0.25">
      <c r="B124">
        <v>123</v>
      </c>
      <c r="C124" s="20">
        <v>7000</v>
      </c>
      <c r="D124" s="4">
        <v>31</v>
      </c>
      <c r="E124" s="4">
        <v>1750</v>
      </c>
      <c r="F124" s="4">
        <v>4</v>
      </c>
      <c r="G124" s="21">
        <v>0</v>
      </c>
      <c r="H124" s="30">
        <f t="shared" si="3"/>
        <v>269.56585782004748</v>
      </c>
      <c r="I124" s="70">
        <f t="shared" si="4"/>
        <v>269.56585782004748</v>
      </c>
      <c r="J124" s="36"/>
    </row>
    <row r="125" spans="2:10" x14ac:dyDescent="0.25">
      <c r="B125">
        <v>124</v>
      </c>
      <c r="C125" s="20">
        <v>7000</v>
      </c>
      <c r="D125" s="4">
        <v>34</v>
      </c>
      <c r="E125" s="4">
        <v>1750</v>
      </c>
      <c r="F125" s="4">
        <v>4</v>
      </c>
      <c r="G125" s="21">
        <v>250</v>
      </c>
      <c r="H125" s="30">
        <f t="shared" si="3"/>
        <v>287.67247324801968</v>
      </c>
      <c r="I125" s="70">
        <f t="shared" si="4"/>
        <v>37.672473248019685</v>
      </c>
      <c r="J125" s="39">
        <f t="shared" si="5"/>
        <v>0.15068989299207874</v>
      </c>
    </row>
    <row r="126" spans="2:10" x14ac:dyDescent="0.25">
      <c r="B126">
        <v>125</v>
      </c>
      <c r="C126" s="20">
        <v>7250</v>
      </c>
      <c r="D126" s="4">
        <v>39</v>
      </c>
      <c r="E126" s="4">
        <v>1750</v>
      </c>
      <c r="F126" s="4">
        <v>4.1428571428571432</v>
      </c>
      <c r="G126" s="21">
        <v>250</v>
      </c>
      <c r="H126" s="30">
        <f t="shared" si="3"/>
        <v>283.85284732491846</v>
      </c>
      <c r="I126" s="70">
        <f t="shared" si="4"/>
        <v>33.852847324918457</v>
      </c>
      <c r="J126" s="39">
        <f t="shared" si="5"/>
        <v>0.13541138929967383</v>
      </c>
    </row>
    <row r="127" spans="2:10" ht="15.75" thickBot="1" x14ac:dyDescent="0.3">
      <c r="B127">
        <v>126</v>
      </c>
      <c r="C127" s="22">
        <v>7500</v>
      </c>
      <c r="D127" s="23">
        <v>31</v>
      </c>
      <c r="E127" s="23">
        <v>1750</v>
      </c>
      <c r="F127" s="23">
        <v>4.2857142857142856</v>
      </c>
      <c r="G127" s="24">
        <v>250</v>
      </c>
      <c r="H127" s="31">
        <f t="shared" si="3"/>
        <v>201.57122121393789</v>
      </c>
      <c r="I127" s="72">
        <f t="shared" si="4"/>
        <v>-48.428778786062111</v>
      </c>
      <c r="J127" s="40">
        <f t="shared" si="5"/>
        <v>-0.19371511514424844</v>
      </c>
    </row>
    <row r="128" spans="2:10" x14ac:dyDescent="0.25">
      <c r="B128">
        <v>127</v>
      </c>
      <c r="C128" s="17">
        <v>7500</v>
      </c>
      <c r="D128" s="18">
        <v>35</v>
      </c>
      <c r="E128" s="18">
        <v>4750</v>
      </c>
      <c r="F128" s="18">
        <v>1.5789473684210527</v>
      </c>
      <c r="G128" s="19">
        <v>1000</v>
      </c>
      <c r="H128" s="29">
        <f t="shared" si="3"/>
        <v>454.59597334278158</v>
      </c>
      <c r="I128" s="71">
        <f t="shared" si="4"/>
        <v>-545.40402665721842</v>
      </c>
      <c r="J128" s="38">
        <f t="shared" si="5"/>
        <v>-0.54540402665721843</v>
      </c>
    </row>
    <row r="129" spans="2:10" x14ac:dyDescent="0.25">
      <c r="B129">
        <v>128</v>
      </c>
      <c r="C129" s="20">
        <v>8500</v>
      </c>
      <c r="D129" s="4">
        <v>34</v>
      </c>
      <c r="E129" s="4">
        <v>2750</v>
      </c>
      <c r="F129" s="4">
        <v>3.0909090909090908</v>
      </c>
      <c r="G129" s="21">
        <v>-250</v>
      </c>
      <c r="H129" s="30">
        <f t="shared" si="3"/>
        <v>110.88921435159617</v>
      </c>
      <c r="I129" s="70">
        <f t="shared" si="4"/>
        <v>360.88921435159614</v>
      </c>
      <c r="J129" s="36">
        <f t="shared" si="5"/>
        <v>-1.4435568574063846</v>
      </c>
    </row>
    <row r="130" spans="2:10" x14ac:dyDescent="0.25">
      <c r="B130">
        <v>129</v>
      </c>
      <c r="C130" s="20">
        <v>8250</v>
      </c>
      <c r="D130" s="4">
        <v>33</v>
      </c>
      <c r="E130" s="4">
        <v>2750</v>
      </c>
      <c r="F130" s="4">
        <v>3</v>
      </c>
      <c r="G130" s="21">
        <v>0</v>
      </c>
      <c r="H130" s="30">
        <f t="shared" ref="H130:H193" si="6">$T$494+$S$494*C130+$R$494*D130+$Q$494*E130+$P$494*F130</f>
        <v>141.80282146106973</v>
      </c>
      <c r="I130" s="70">
        <f t="shared" si="4"/>
        <v>141.80282146106973</v>
      </c>
      <c r="J130" s="36"/>
    </row>
    <row r="131" spans="2:10" x14ac:dyDescent="0.25">
      <c r="B131">
        <v>130</v>
      </c>
      <c r="C131" s="20">
        <v>8250</v>
      </c>
      <c r="D131" s="4">
        <v>42</v>
      </c>
      <c r="E131" s="4">
        <v>3750</v>
      </c>
      <c r="F131" s="4">
        <v>2.2000000000000002</v>
      </c>
      <c r="G131" s="21">
        <v>750</v>
      </c>
      <c r="H131" s="30">
        <f t="shared" si="6"/>
        <v>278.2273061197069</v>
      </c>
      <c r="I131" s="70">
        <f t="shared" ref="I131:I194" si="7">H131-G131</f>
        <v>-471.7726938802931</v>
      </c>
      <c r="J131" s="39">
        <f t="shared" ref="J131:J193" si="8">IF(G131=0,0,(H131-G131)/G131)</f>
        <v>-0.62903025850705752</v>
      </c>
    </row>
    <row r="132" spans="2:10" x14ac:dyDescent="0.25">
      <c r="B132">
        <v>131</v>
      </c>
      <c r="C132" s="20">
        <v>9000</v>
      </c>
      <c r="D132" s="4">
        <v>43</v>
      </c>
      <c r="E132" s="4">
        <v>2750</v>
      </c>
      <c r="F132" s="4">
        <v>3.2727272727272729</v>
      </c>
      <c r="G132" s="21">
        <v>-250</v>
      </c>
      <c r="H132" s="30">
        <f t="shared" si="6"/>
        <v>91.310769464584155</v>
      </c>
      <c r="I132" s="70">
        <f t="shared" si="7"/>
        <v>341.31076946458415</v>
      </c>
      <c r="J132" s="36">
        <f t="shared" si="8"/>
        <v>-1.3652430778583367</v>
      </c>
    </row>
    <row r="133" spans="2:10" x14ac:dyDescent="0.25">
      <c r="B133">
        <v>132</v>
      </c>
      <c r="C133" s="20">
        <v>8750</v>
      </c>
      <c r="D133" s="4">
        <v>48</v>
      </c>
      <c r="E133" s="4">
        <v>2750</v>
      </c>
      <c r="F133" s="4">
        <v>3.1818181818181817</v>
      </c>
      <c r="G133" s="21">
        <v>-250</v>
      </c>
      <c r="H133" s="30">
        <f t="shared" si="6"/>
        <v>158.43760743000212</v>
      </c>
      <c r="I133" s="70">
        <f t="shared" si="7"/>
        <v>408.43760743000212</v>
      </c>
      <c r="J133" s="34">
        <f t="shared" si="8"/>
        <v>-1.6337504297200085</v>
      </c>
    </row>
    <row r="134" spans="2:10" x14ac:dyDescent="0.25">
      <c r="B134">
        <v>133</v>
      </c>
      <c r="C134" s="20">
        <v>8500</v>
      </c>
      <c r="D134" s="4">
        <v>37</v>
      </c>
      <c r="E134" s="4">
        <v>2750</v>
      </c>
      <c r="F134" s="4">
        <v>3.0909090909090908</v>
      </c>
      <c r="G134" s="21">
        <v>-250</v>
      </c>
      <c r="H134" s="30">
        <f t="shared" si="6"/>
        <v>128.99582977956837</v>
      </c>
      <c r="I134" s="70">
        <f t="shared" si="7"/>
        <v>378.99582977956834</v>
      </c>
      <c r="J134" s="34">
        <f t="shared" si="8"/>
        <v>-1.5159833191182734</v>
      </c>
    </row>
    <row r="135" spans="2:10" x14ac:dyDescent="0.25">
      <c r="B135">
        <v>134</v>
      </c>
      <c r="C135" s="20">
        <v>8250</v>
      </c>
      <c r="D135" s="4">
        <v>30</v>
      </c>
      <c r="E135" s="4">
        <v>2750</v>
      </c>
      <c r="F135" s="4">
        <v>3</v>
      </c>
      <c r="G135" s="21">
        <v>750</v>
      </c>
      <c r="H135" s="30">
        <f t="shared" si="6"/>
        <v>123.69620603309752</v>
      </c>
      <c r="I135" s="70">
        <f t="shared" si="7"/>
        <v>-626.3037939669025</v>
      </c>
      <c r="J135" s="39">
        <f t="shared" si="8"/>
        <v>-0.83507172528920337</v>
      </c>
    </row>
    <row r="136" spans="2:10" x14ac:dyDescent="0.25">
      <c r="B136">
        <v>135</v>
      </c>
      <c r="C136" s="20">
        <v>9000</v>
      </c>
      <c r="D136" s="4">
        <v>41</v>
      </c>
      <c r="E136" s="4">
        <v>2750</v>
      </c>
      <c r="F136" s="4">
        <v>3.2727272727272729</v>
      </c>
      <c r="G136" s="21">
        <v>0</v>
      </c>
      <c r="H136" s="30">
        <f t="shared" si="6"/>
        <v>79.239692512602687</v>
      </c>
      <c r="I136" s="70">
        <f t="shared" si="7"/>
        <v>79.239692512602687</v>
      </c>
      <c r="J136" s="36"/>
    </row>
    <row r="137" spans="2:10" x14ac:dyDescent="0.25">
      <c r="B137">
        <v>136</v>
      </c>
      <c r="C137" s="20">
        <v>9000</v>
      </c>
      <c r="D137" s="4">
        <v>34</v>
      </c>
      <c r="E137" s="4">
        <v>2750</v>
      </c>
      <c r="F137" s="4">
        <v>3.2727272727272729</v>
      </c>
      <c r="G137" s="21">
        <v>-250</v>
      </c>
      <c r="H137" s="30">
        <f t="shared" si="6"/>
        <v>36.990923180667551</v>
      </c>
      <c r="I137" s="70">
        <f t="shared" si="7"/>
        <v>286.99092318066755</v>
      </c>
      <c r="J137" s="36">
        <f t="shared" si="8"/>
        <v>-1.1479636927226702</v>
      </c>
    </row>
    <row r="138" spans="2:10" ht="15.75" thickBot="1" x14ac:dyDescent="0.3">
      <c r="B138">
        <v>137</v>
      </c>
      <c r="C138" s="22">
        <v>8750</v>
      </c>
      <c r="D138" s="23">
        <v>32</v>
      </c>
      <c r="E138" s="23">
        <v>3750</v>
      </c>
      <c r="F138" s="23">
        <v>2.3333333333333335</v>
      </c>
      <c r="G138" s="24">
        <v>-1000</v>
      </c>
      <c r="H138" s="31">
        <f t="shared" si="6"/>
        <v>141.21859139195547</v>
      </c>
      <c r="I138" s="32">
        <f t="shared" si="7"/>
        <v>1141.2185913919554</v>
      </c>
      <c r="J138" s="58">
        <f t="shared" si="8"/>
        <v>-1.1412185913919555</v>
      </c>
    </row>
    <row r="139" spans="2:10" x14ac:dyDescent="0.25">
      <c r="B139">
        <v>138</v>
      </c>
      <c r="C139" s="17">
        <v>8250</v>
      </c>
      <c r="D139" s="18">
        <v>37</v>
      </c>
      <c r="E139" s="18">
        <v>4750</v>
      </c>
      <c r="F139" s="18">
        <v>1.736842105263158</v>
      </c>
      <c r="G139" s="19">
        <v>250</v>
      </c>
      <c r="H139" s="29">
        <f t="shared" si="6"/>
        <v>349.29452165093886</v>
      </c>
      <c r="I139" s="71">
        <f t="shared" si="7"/>
        <v>99.294521650938862</v>
      </c>
      <c r="J139" s="38">
        <f t="shared" si="8"/>
        <v>0.39717808660375542</v>
      </c>
    </row>
    <row r="140" spans="2:10" x14ac:dyDescent="0.25">
      <c r="B140">
        <v>139</v>
      </c>
      <c r="C140" s="20">
        <v>8500</v>
      </c>
      <c r="D140" s="4">
        <v>32</v>
      </c>
      <c r="E140" s="4">
        <v>1750</v>
      </c>
      <c r="F140" s="4">
        <v>4.8571428571428568</v>
      </c>
      <c r="G140" s="21">
        <v>0</v>
      </c>
      <c r="H140" s="30">
        <f t="shared" si="6"/>
        <v>71.617486477708923</v>
      </c>
      <c r="I140" s="70">
        <f t="shared" si="7"/>
        <v>71.617486477708923</v>
      </c>
      <c r="J140" s="36"/>
    </row>
    <row r="141" spans="2:10" x14ac:dyDescent="0.25">
      <c r="B141">
        <v>140</v>
      </c>
      <c r="C141" s="20">
        <v>8500</v>
      </c>
      <c r="D141" s="4">
        <v>34</v>
      </c>
      <c r="E141" s="4">
        <v>1750</v>
      </c>
      <c r="F141" s="4">
        <v>4.8571428571428568</v>
      </c>
      <c r="G141" s="21">
        <v>-250</v>
      </c>
      <c r="H141" s="30">
        <f t="shared" si="6"/>
        <v>83.68856342969039</v>
      </c>
      <c r="I141" s="70">
        <f t="shared" si="7"/>
        <v>333.68856342969036</v>
      </c>
      <c r="J141" s="36">
        <f t="shared" si="8"/>
        <v>-1.3347542537187616</v>
      </c>
    </row>
    <row r="142" spans="2:10" x14ac:dyDescent="0.25">
      <c r="B142">
        <v>141</v>
      </c>
      <c r="C142" s="20">
        <v>8250</v>
      </c>
      <c r="D142" s="4">
        <v>34</v>
      </c>
      <c r="E142" s="4">
        <v>1750</v>
      </c>
      <c r="F142" s="4">
        <v>4.7142857142857144</v>
      </c>
      <c r="G142" s="21">
        <v>0</v>
      </c>
      <c r="H142" s="30">
        <f t="shared" si="6"/>
        <v>117.68588173274534</v>
      </c>
      <c r="I142" s="70">
        <f t="shared" si="7"/>
        <v>117.68588173274534</v>
      </c>
      <c r="J142" s="36"/>
    </row>
    <row r="143" spans="2:10" x14ac:dyDescent="0.25">
      <c r="B143">
        <v>142</v>
      </c>
      <c r="C143" s="20">
        <v>8250</v>
      </c>
      <c r="D143" s="4">
        <v>38</v>
      </c>
      <c r="E143" s="4">
        <v>1750</v>
      </c>
      <c r="F143" s="4">
        <v>4.7142857142857144</v>
      </c>
      <c r="G143" s="21">
        <v>0</v>
      </c>
      <c r="H143" s="30">
        <f t="shared" si="6"/>
        <v>141.82803563670828</v>
      </c>
      <c r="I143" s="70">
        <f t="shared" si="7"/>
        <v>141.82803563670828</v>
      </c>
      <c r="J143" s="36"/>
    </row>
    <row r="144" spans="2:10" x14ac:dyDescent="0.25">
      <c r="B144">
        <v>143</v>
      </c>
      <c r="C144" s="20">
        <v>8250</v>
      </c>
      <c r="D144" s="4">
        <v>39</v>
      </c>
      <c r="E144" s="4">
        <v>1750</v>
      </c>
      <c r="F144" s="4">
        <v>4.7142857142857144</v>
      </c>
      <c r="G144" s="21">
        <v>750</v>
      </c>
      <c r="H144" s="30">
        <f t="shared" si="6"/>
        <v>147.86357411269901</v>
      </c>
      <c r="I144" s="70">
        <f t="shared" si="7"/>
        <v>-602.13642588730102</v>
      </c>
      <c r="J144" s="39">
        <f t="shared" si="8"/>
        <v>-0.80284856784973468</v>
      </c>
    </row>
    <row r="145" spans="2:10" ht="15.75" thickBot="1" x14ac:dyDescent="0.3">
      <c r="B145">
        <v>144</v>
      </c>
      <c r="C145" s="22">
        <v>9000</v>
      </c>
      <c r="D145" s="23">
        <v>36</v>
      </c>
      <c r="E145" s="23">
        <v>1750</v>
      </c>
      <c r="F145" s="23">
        <v>5.1428571428571432</v>
      </c>
      <c r="G145" s="24">
        <v>-250</v>
      </c>
      <c r="H145" s="31">
        <f t="shared" si="6"/>
        <v>27.765003775562093</v>
      </c>
      <c r="I145" s="72">
        <f t="shared" si="7"/>
        <v>277.76500377556209</v>
      </c>
      <c r="J145" s="58">
        <f t="shared" si="8"/>
        <v>-1.1110600151022483</v>
      </c>
    </row>
    <row r="146" spans="2:10" x14ac:dyDescent="0.25">
      <c r="B146">
        <v>145</v>
      </c>
      <c r="C146" s="17">
        <v>7000</v>
      </c>
      <c r="D146" s="18">
        <v>47</v>
      </c>
      <c r="E146" s="18">
        <v>4750</v>
      </c>
      <c r="F146" s="18">
        <v>1.4736842105263157</v>
      </c>
      <c r="G146" s="19">
        <v>-500</v>
      </c>
      <c r="H146" s="29">
        <f t="shared" si="6"/>
        <v>605.27078748388635</v>
      </c>
      <c r="I146" s="28">
        <f t="shared" si="7"/>
        <v>1105.2707874838864</v>
      </c>
      <c r="J146" s="37">
        <f t="shared" si="8"/>
        <v>-2.2105415749677726</v>
      </c>
    </row>
    <row r="147" spans="2:10" x14ac:dyDescent="0.25">
      <c r="B147">
        <v>146</v>
      </c>
      <c r="C147" s="20">
        <v>6500</v>
      </c>
      <c r="D147" s="4">
        <v>53</v>
      </c>
      <c r="E147" s="4">
        <v>1750</v>
      </c>
      <c r="F147" s="4">
        <v>3.7142857142857144</v>
      </c>
      <c r="G147" s="21">
        <v>750</v>
      </c>
      <c r="H147" s="30">
        <f t="shared" si="6"/>
        <v>470.34234089795348</v>
      </c>
      <c r="I147" s="70">
        <f t="shared" si="7"/>
        <v>-279.65765910204652</v>
      </c>
      <c r="J147" s="39">
        <f t="shared" si="8"/>
        <v>-0.37287687880272868</v>
      </c>
    </row>
    <row r="148" spans="2:10" x14ac:dyDescent="0.25">
      <c r="B148">
        <v>147</v>
      </c>
      <c r="C148" s="20">
        <v>7250</v>
      </c>
      <c r="D148" s="4">
        <v>54</v>
      </c>
      <c r="E148" s="4">
        <v>3750</v>
      </c>
      <c r="F148" s="4">
        <v>1.9333333333333333</v>
      </c>
      <c r="G148" s="21">
        <v>-250</v>
      </c>
      <c r="H148" s="30">
        <f t="shared" si="6"/>
        <v>503.96042776728353</v>
      </c>
      <c r="I148" s="3">
        <f t="shared" si="7"/>
        <v>753.96042776728359</v>
      </c>
      <c r="J148" s="34">
        <f t="shared" si="8"/>
        <v>-3.0158417110691342</v>
      </c>
    </row>
    <row r="149" spans="2:10" x14ac:dyDescent="0.25">
      <c r="B149">
        <v>148</v>
      </c>
      <c r="C149" s="20">
        <v>7000</v>
      </c>
      <c r="D149" s="4">
        <v>49</v>
      </c>
      <c r="E149" s="4">
        <v>1750</v>
      </c>
      <c r="F149" s="4">
        <v>4</v>
      </c>
      <c r="G149" s="21">
        <v>0</v>
      </c>
      <c r="H149" s="30">
        <f t="shared" si="6"/>
        <v>378.20555038788069</v>
      </c>
      <c r="I149" s="70">
        <f t="shared" si="7"/>
        <v>378.20555038788069</v>
      </c>
      <c r="J149" s="36"/>
    </row>
    <row r="150" spans="2:10" x14ac:dyDescent="0.25">
      <c r="B150">
        <v>149</v>
      </c>
      <c r="C150" s="20">
        <v>7000</v>
      </c>
      <c r="D150" s="4">
        <v>47</v>
      </c>
      <c r="E150" s="4">
        <v>2750</v>
      </c>
      <c r="F150" s="4">
        <v>2.5454545454545454</v>
      </c>
      <c r="G150" s="21">
        <v>250</v>
      </c>
      <c r="H150" s="30">
        <f t="shared" si="6"/>
        <v>411.04608805226133</v>
      </c>
      <c r="I150" s="70">
        <f t="shared" si="7"/>
        <v>161.04608805226133</v>
      </c>
      <c r="J150" s="39">
        <f t="shared" si="8"/>
        <v>0.64418435220904535</v>
      </c>
    </row>
    <row r="151" spans="2:10" x14ac:dyDescent="0.25">
      <c r="B151">
        <v>150</v>
      </c>
      <c r="C151" s="20">
        <v>7250</v>
      </c>
      <c r="D151" s="4">
        <v>47</v>
      </c>
      <c r="E151" s="4">
        <v>2750</v>
      </c>
      <c r="F151" s="4">
        <v>2.6363636363636362</v>
      </c>
      <c r="G151" s="21">
        <v>250</v>
      </c>
      <c r="H151" s="30">
        <f t="shared" si="6"/>
        <v>374.09694246679703</v>
      </c>
      <c r="I151" s="70">
        <f t="shared" si="7"/>
        <v>124.09694246679703</v>
      </c>
      <c r="J151" s="39">
        <f t="shared" si="8"/>
        <v>0.49638776986718813</v>
      </c>
    </row>
    <row r="152" spans="2:10" x14ac:dyDescent="0.25">
      <c r="B152">
        <v>151</v>
      </c>
      <c r="C152" s="20">
        <v>7500</v>
      </c>
      <c r="D152" s="4">
        <v>46</v>
      </c>
      <c r="E152" s="4">
        <v>1750</v>
      </c>
      <c r="F152" s="4">
        <v>4.2857142857142856</v>
      </c>
      <c r="G152" s="21">
        <v>-750</v>
      </c>
      <c r="H152" s="30">
        <f t="shared" si="6"/>
        <v>292.10429835379887</v>
      </c>
      <c r="I152" s="3">
        <f t="shared" si="7"/>
        <v>1042.1042983537989</v>
      </c>
      <c r="J152" s="36">
        <f t="shared" si="8"/>
        <v>-1.3894723978050652</v>
      </c>
    </row>
    <row r="153" spans="2:10" ht="15.75" thickBot="1" x14ac:dyDescent="0.3">
      <c r="B153">
        <v>152</v>
      </c>
      <c r="C153" s="22">
        <v>6750</v>
      </c>
      <c r="D153" s="23">
        <v>45</v>
      </c>
      <c r="E153" s="23">
        <v>1750</v>
      </c>
      <c r="F153" s="23">
        <v>3.8571428571428572</v>
      </c>
      <c r="G153" s="24">
        <v>250</v>
      </c>
      <c r="H153" s="31">
        <f t="shared" si="6"/>
        <v>388.06071478697265</v>
      </c>
      <c r="I153" s="72">
        <f t="shared" si="7"/>
        <v>138.06071478697265</v>
      </c>
      <c r="J153" s="40">
        <f t="shared" si="8"/>
        <v>0.55224285914789062</v>
      </c>
    </row>
    <row r="154" spans="2:10" x14ac:dyDescent="0.25">
      <c r="B154">
        <v>153</v>
      </c>
      <c r="C154" s="17">
        <v>10500</v>
      </c>
      <c r="D154" s="18">
        <v>38</v>
      </c>
      <c r="E154" s="18">
        <v>4750</v>
      </c>
      <c r="F154" s="18">
        <v>2.2105263157894739</v>
      </c>
      <c r="G154" s="19">
        <v>-250</v>
      </c>
      <c r="H154" s="29">
        <f t="shared" si="6"/>
        <v>3.2124741954571334</v>
      </c>
      <c r="I154" s="71">
        <f t="shared" si="7"/>
        <v>253.21247419545713</v>
      </c>
      <c r="J154" s="41">
        <f t="shared" si="8"/>
        <v>-1.0128498967818285</v>
      </c>
    </row>
    <row r="155" spans="2:10" x14ac:dyDescent="0.25">
      <c r="B155">
        <v>154</v>
      </c>
      <c r="C155" s="20">
        <v>10250</v>
      </c>
      <c r="D155" s="4">
        <v>47</v>
      </c>
      <c r="E155" s="4">
        <v>1750</v>
      </c>
      <c r="F155" s="4">
        <v>5.8571428571428568</v>
      </c>
      <c r="G155" s="21">
        <v>1250</v>
      </c>
      <c r="H155" s="30">
        <f t="shared" si="6"/>
        <v>-75.830664503814432</v>
      </c>
      <c r="I155" s="3">
        <f t="shared" si="7"/>
        <v>-1325.8306645038144</v>
      </c>
      <c r="J155" s="36">
        <f t="shared" si="8"/>
        <v>-1.0606645316030516</v>
      </c>
    </row>
    <row r="156" spans="2:10" x14ac:dyDescent="0.25">
      <c r="B156">
        <v>155</v>
      </c>
      <c r="C156" s="20">
        <v>11500</v>
      </c>
      <c r="D156" s="4">
        <v>50</v>
      </c>
      <c r="E156" s="4">
        <v>1000</v>
      </c>
      <c r="F156" s="4">
        <v>11.5</v>
      </c>
      <c r="G156" s="21">
        <v>3500</v>
      </c>
      <c r="H156" s="30">
        <f t="shared" si="6"/>
        <v>-43.328111065394069</v>
      </c>
      <c r="I156" s="3">
        <f t="shared" si="7"/>
        <v>-3543.3281110653943</v>
      </c>
      <c r="J156" s="36">
        <f t="shared" si="8"/>
        <v>-1.0123794603043983</v>
      </c>
    </row>
    <row r="157" spans="2:10" x14ac:dyDescent="0.25">
      <c r="B157">
        <v>156</v>
      </c>
      <c r="C157" s="20">
        <v>15000</v>
      </c>
      <c r="D157" s="4">
        <v>56</v>
      </c>
      <c r="E157" s="4">
        <v>1750</v>
      </c>
      <c r="F157" s="4">
        <v>8.5714285714285712</v>
      </c>
      <c r="G157" s="21">
        <v>-1000</v>
      </c>
      <c r="H157" s="30">
        <f t="shared" si="6"/>
        <v>-667.45986597794047</v>
      </c>
      <c r="I157" s="70">
        <f t="shared" si="7"/>
        <v>332.54013402205953</v>
      </c>
      <c r="J157" s="39">
        <f t="shared" si="8"/>
        <v>-0.33254013402205951</v>
      </c>
    </row>
    <row r="158" spans="2:10" x14ac:dyDescent="0.25">
      <c r="B158">
        <v>157</v>
      </c>
      <c r="C158" s="20">
        <v>14000</v>
      </c>
      <c r="D158" s="4">
        <v>60</v>
      </c>
      <c r="E158" s="4">
        <v>1750</v>
      </c>
      <c r="F158" s="4">
        <v>8</v>
      </c>
      <c r="G158" s="21">
        <v>-1250</v>
      </c>
      <c r="H158" s="30">
        <f t="shared" si="6"/>
        <v>-507.32843886175834</v>
      </c>
      <c r="I158" s="70">
        <f t="shared" si="7"/>
        <v>742.67156113824171</v>
      </c>
      <c r="J158" s="39">
        <f t="shared" si="8"/>
        <v>-0.59413724891059339</v>
      </c>
    </row>
    <row r="159" spans="2:10" x14ac:dyDescent="0.25">
      <c r="B159">
        <v>158</v>
      </c>
      <c r="C159" s="20">
        <v>12750</v>
      </c>
      <c r="D159" s="4">
        <v>63</v>
      </c>
      <c r="E159" s="4">
        <v>1750</v>
      </c>
      <c r="F159" s="4">
        <v>7.2857142857142856</v>
      </c>
      <c r="G159" s="21">
        <v>-750</v>
      </c>
      <c r="H159" s="30">
        <f t="shared" si="6"/>
        <v>-319.2352319185116</v>
      </c>
      <c r="I159" s="70">
        <f t="shared" si="7"/>
        <v>430.7647680814884</v>
      </c>
      <c r="J159" s="39">
        <f t="shared" si="8"/>
        <v>-0.57435302410865119</v>
      </c>
    </row>
    <row r="160" spans="2:10" x14ac:dyDescent="0.25">
      <c r="B160">
        <v>159</v>
      </c>
      <c r="C160" s="20">
        <v>12000</v>
      </c>
      <c r="D160" s="4">
        <v>52</v>
      </c>
      <c r="E160" s="4">
        <v>1750</v>
      </c>
      <c r="F160" s="4">
        <v>6.8571428571428568</v>
      </c>
      <c r="G160" s="21">
        <v>-750</v>
      </c>
      <c r="H160" s="30">
        <f t="shared" si="6"/>
        <v>-283.63420024524493</v>
      </c>
      <c r="I160" s="70">
        <f t="shared" si="7"/>
        <v>466.36579975475507</v>
      </c>
      <c r="J160" s="39">
        <f t="shared" si="8"/>
        <v>-0.62182106633967338</v>
      </c>
    </row>
    <row r="161" spans="2:10" x14ac:dyDescent="0.25">
      <c r="B161">
        <v>160</v>
      </c>
      <c r="C161" s="20">
        <v>11250</v>
      </c>
      <c r="D161" s="4">
        <v>55</v>
      </c>
      <c r="E161" s="4">
        <v>1750</v>
      </c>
      <c r="F161" s="4">
        <v>6.4285714285714288</v>
      </c>
      <c r="G161" s="21">
        <v>-500</v>
      </c>
      <c r="H161" s="30">
        <f t="shared" si="6"/>
        <v>-163.53562990810792</v>
      </c>
      <c r="I161" s="70">
        <f t="shared" si="7"/>
        <v>336.46437009189208</v>
      </c>
      <c r="J161" s="39">
        <f t="shared" si="8"/>
        <v>-0.67292874018378412</v>
      </c>
    </row>
    <row r="162" spans="2:10" ht="15.75" thickBot="1" x14ac:dyDescent="0.3">
      <c r="B162">
        <v>161</v>
      </c>
      <c r="C162" s="22">
        <v>10750</v>
      </c>
      <c r="D162" s="23">
        <v>48</v>
      </c>
      <c r="E162" s="23">
        <v>1750</v>
      </c>
      <c r="F162" s="23">
        <v>6.1428571428571432</v>
      </c>
      <c r="G162" s="24">
        <v>-750</v>
      </c>
      <c r="H162" s="31">
        <f t="shared" si="6"/>
        <v>-137.78976263393326</v>
      </c>
      <c r="I162" s="72">
        <f t="shared" si="7"/>
        <v>612.21023736606674</v>
      </c>
      <c r="J162" s="40">
        <f t="shared" si="8"/>
        <v>-0.81628031648808896</v>
      </c>
    </row>
    <row r="163" spans="2:10" x14ac:dyDescent="0.25">
      <c r="B163">
        <v>162</v>
      </c>
      <c r="C163" s="17">
        <v>8250</v>
      </c>
      <c r="D163" s="18">
        <v>45</v>
      </c>
      <c r="E163" s="18">
        <v>4750</v>
      </c>
      <c r="F163" s="18">
        <v>1.736842105263158</v>
      </c>
      <c r="G163" s="19">
        <v>1000</v>
      </c>
      <c r="H163" s="29">
        <f t="shared" si="6"/>
        <v>397.57882945886473</v>
      </c>
      <c r="I163" s="71">
        <f t="shared" si="7"/>
        <v>-602.42117054113533</v>
      </c>
      <c r="J163" s="38">
        <f t="shared" si="8"/>
        <v>-0.60242117054113531</v>
      </c>
    </row>
    <row r="164" spans="2:10" x14ac:dyDescent="0.25">
      <c r="B164">
        <v>163</v>
      </c>
      <c r="C164" s="20">
        <v>9250</v>
      </c>
      <c r="D164" s="4">
        <v>52</v>
      </c>
      <c r="E164" s="4">
        <v>1750</v>
      </c>
      <c r="F164" s="4">
        <v>5.2857142857142856</v>
      </c>
      <c r="G164" s="21">
        <v>0</v>
      </c>
      <c r="H164" s="30">
        <f t="shared" si="6"/>
        <v>90.336301088358908</v>
      </c>
      <c r="I164" s="70">
        <f t="shared" si="7"/>
        <v>90.336301088358908</v>
      </c>
      <c r="J164" s="36"/>
    </row>
    <row r="165" spans="2:10" x14ac:dyDescent="0.25">
      <c r="B165">
        <v>164</v>
      </c>
      <c r="C165" s="20">
        <v>9250</v>
      </c>
      <c r="D165" s="4">
        <v>47</v>
      </c>
      <c r="E165" s="4">
        <v>2750</v>
      </c>
      <c r="F165" s="4">
        <v>3.3636363636363638</v>
      </c>
      <c r="G165" s="21">
        <v>250</v>
      </c>
      <c r="H165" s="30">
        <f t="shared" si="6"/>
        <v>78.503777783082768</v>
      </c>
      <c r="I165" s="70">
        <f t="shared" si="7"/>
        <v>-171.49622221691723</v>
      </c>
      <c r="J165" s="39">
        <f t="shared" si="8"/>
        <v>-0.68598488886766895</v>
      </c>
    </row>
    <row r="166" spans="2:10" x14ac:dyDescent="0.25">
      <c r="B166">
        <v>165</v>
      </c>
      <c r="C166" s="20">
        <v>9500</v>
      </c>
      <c r="D166" s="4">
        <v>53</v>
      </c>
      <c r="E166" s="4">
        <v>1750</v>
      </c>
      <c r="F166" s="4">
        <v>5.4285714285714288</v>
      </c>
      <c r="G166" s="21">
        <v>250</v>
      </c>
      <c r="H166" s="30">
        <f t="shared" si="6"/>
        <v>62.374521261294745</v>
      </c>
      <c r="I166" s="70">
        <f t="shared" si="7"/>
        <v>-187.62547873870525</v>
      </c>
      <c r="J166" s="39">
        <f t="shared" si="8"/>
        <v>-0.75050191495482099</v>
      </c>
    </row>
    <row r="167" spans="2:10" x14ac:dyDescent="0.25">
      <c r="B167">
        <v>166</v>
      </c>
      <c r="C167" s="20">
        <v>9750</v>
      </c>
      <c r="D167" s="4">
        <v>47</v>
      </c>
      <c r="E167" s="4">
        <v>1750</v>
      </c>
      <c r="F167" s="4">
        <v>5.5714285714285712</v>
      </c>
      <c r="G167" s="21">
        <v>0</v>
      </c>
      <c r="H167" s="30">
        <f t="shared" si="6"/>
        <v>-7.8360278977045823</v>
      </c>
      <c r="I167" s="70">
        <f t="shared" si="7"/>
        <v>-7.8360278977045823</v>
      </c>
      <c r="J167" s="36"/>
    </row>
    <row r="168" spans="2:10" x14ac:dyDescent="0.25">
      <c r="B168">
        <v>167</v>
      </c>
      <c r="C168" s="20">
        <v>9750</v>
      </c>
      <c r="D168" s="4">
        <v>57</v>
      </c>
      <c r="E168" s="4">
        <v>1750</v>
      </c>
      <c r="F168" s="4">
        <v>5.5714285714285712</v>
      </c>
      <c r="G168" s="21">
        <v>250</v>
      </c>
      <c r="H168" s="30">
        <f t="shared" si="6"/>
        <v>52.519356862202756</v>
      </c>
      <c r="I168" s="70">
        <f t="shared" si="7"/>
        <v>-197.48064313779724</v>
      </c>
      <c r="J168" s="39">
        <f t="shared" si="8"/>
        <v>-0.78992257255118903</v>
      </c>
    </row>
    <row r="169" spans="2:10" x14ac:dyDescent="0.25">
      <c r="B169">
        <v>168</v>
      </c>
      <c r="C169" s="20">
        <v>10000</v>
      </c>
      <c r="D169" s="4">
        <v>54</v>
      </c>
      <c r="E169" s="4">
        <v>1750</v>
      </c>
      <c r="F169" s="4">
        <v>5.7142857142857144</v>
      </c>
      <c r="G169" s="21">
        <v>-750</v>
      </c>
      <c r="H169" s="30">
        <f t="shared" si="6"/>
        <v>0.41542313117565755</v>
      </c>
      <c r="I169" s="70">
        <f t="shared" si="7"/>
        <v>750.41542313117566</v>
      </c>
      <c r="J169" s="36">
        <f t="shared" si="8"/>
        <v>-1.0005538975082342</v>
      </c>
    </row>
    <row r="170" spans="2:10" x14ac:dyDescent="0.25">
      <c r="B170">
        <v>169</v>
      </c>
      <c r="C170" s="20">
        <v>9250</v>
      </c>
      <c r="D170" s="4">
        <v>55</v>
      </c>
      <c r="E170" s="4">
        <v>1750</v>
      </c>
      <c r="F170" s="4">
        <v>5.2857142857142856</v>
      </c>
      <c r="G170" s="21">
        <v>250</v>
      </c>
      <c r="H170" s="30">
        <f t="shared" si="6"/>
        <v>108.44291651633111</v>
      </c>
      <c r="I170" s="70">
        <f t="shared" si="7"/>
        <v>-141.55708348366889</v>
      </c>
      <c r="J170" s="39">
        <f t="shared" si="8"/>
        <v>-0.56622833393467553</v>
      </c>
    </row>
    <row r="171" spans="2:10" x14ac:dyDescent="0.25">
      <c r="B171">
        <v>170</v>
      </c>
      <c r="C171" s="20">
        <v>9500</v>
      </c>
      <c r="D171" s="4">
        <v>48</v>
      </c>
      <c r="E171" s="4">
        <v>1750</v>
      </c>
      <c r="F171" s="4">
        <v>5.4285714285714288</v>
      </c>
      <c r="G171" s="21">
        <v>-1250</v>
      </c>
      <c r="H171" s="30">
        <f t="shared" si="6"/>
        <v>32.196828881341105</v>
      </c>
      <c r="I171" s="3">
        <f t="shared" si="7"/>
        <v>1282.1968288813412</v>
      </c>
      <c r="J171" s="36">
        <f t="shared" si="8"/>
        <v>-1.025757463105073</v>
      </c>
    </row>
    <row r="172" spans="2:10" x14ac:dyDescent="0.25">
      <c r="B172">
        <v>171</v>
      </c>
      <c r="C172" s="20">
        <v>8250</v>
      </c>
      <c r="D172" s="4">
        <v>37</v>
      </c>
      <c r="E172" s="4">
        <v>2750</v>
      </c>
      <c r="F172" s="4">
        <v>3</v>
      </c>
      <c r="G172" s="21">
        <v>0</v>
      </c>
      <c r="H172" s="30">
        <f t="shared" si="6"/>
        <v>165.94497536503266</v>
      </c>
      <c r="I172" s="70">
        <f t="shared" si="7"/>
        <v>165.94497536503266</v>
      </c>
      <c r="J172" s="36"/>
    </row>
    <row r="173" spans="2:10" ht="15.75" thickBot="1" x14ac:dyDescent="0.3">
      <c r="B173">
        <v>172</v>
      </c>
      <c r="C173" s="22">
        <v>8250</v>
      </c>
      <c r="D173" s="23">
        <v>33</v>
      </c>
      <c r="E173" s="23">
        <v>2750</v>
      </c>
      <c r="F173" s="23">
        <v>3</v>
      </c>
      <c r="G173" s="24">
        <v>250</v>
      </c>
      <c r="H173" s="31">
        <f t="shared" si="6"/>
        <v>141.80282146106973</v>
      </c>
      <c r="I173" s="72">
        <f t="shared" si="7"/>
        <v>-108.19717853893027</v>
      </c>
      <c r="J173" s="40">
        <f t="shared" si="8"/>
        <v>-0.43278871415572112</v>
      </c>
    </row>
    <row r="174" spans="2:10" x14ac:dyDescent="0.25">
      <c r="B174">
        <v>173</v>
      </c>
      <c r="C174" s="17">
        <v>6500</v>
      </c>
      <c r="D174" s="18">
        <v>47</v>
      </c>
      <c r="E174" s="18">
        <v>4750</v>
      </c>
      <c r="F174" s="18">
        <v>1.368421052631579</v>
      </c>
      <c r="G174" s="19">
        <v>1500</v>
      </c>
      <c r="H174" s="29">
        <f t="shared" si="6"/>
        <v>683.51913991310244</v>
      </c>
      <c r="I174" s="28">
        <f t="shared" si="7"/>
        <v>-816.48086008689756</v>
      </c>
      <c r="J174" s="38">
        <f t="shared" si="8"/>
        <v>-0.54432057339126505</v>
      </c>
    </row>
    <row r="175" spans="2:10" x14ac:dyDescent="0.25">
      <c r="B175">
        <v>174</v>
      </c>
      <c r="C175" s="20">
        <v>8000</v>
      </c>
      <c r="D175" s="4">
        <v>51</v>
      </c>
      <c r="E175" s="4">
        <v>2750</v>
      </c>
      <c r="F175" s="4">
        <v>2.9090909090909092</v>
      </c>
      <c r="G175" s="21">
        <v>1250</v>
      </c>
      <c r="H175" s="30">
        <f t="shared" si="6"/>
        <v>287.39165961436726</v>
      </c>
      <c r="I175" s="3">
        <f t="shared" si="7"/>
        <v>-962.6083403856328</v>
      </c>
      <c r="J175" s="39">
        <f t="shared" si="8"/>
        <v>-0.77008667230850625</v>
      </c>
    </row>
    <row r="176" spans="2:10" x14ac:dyDescent="0.25">
      <c r="B176">
        <v>175</v>
      </c>
      <c r="C176" s="20">
        <v>9250</v>
      </c>
      <c r="D176" s="4">
        <v>46</v>
      </c>
      <c r="E176" s="4">
        <v>2750</v>
      </c>
      <c r="F176" s="4">
        <v>3.3636363636363638</v>
      </c>
      <c r="G176" s="21">
        <v>250</v>
      </c>
      <c r="H176" s="30">
        <f t="shared" si="6"/>
        <v>72.468239307092034</v>
      </c>
      <c r="I176" s="70">
        <f t="shared" si="7"/>
        <v>-177.53176069290797</v>
      </c>
      <c r="J176" s="39">
        <f t="shared" si="8"/>
        <v>-0.71012704277163186</v>
      </c>
    </row>
    <row r="177" spans="2:10" x14ac:dyDescent="0.25">
      <c r="B177">
        <v>176</v>
      </c>
      <c r="C177" s="20">
        <v>9500</v>
      </c>
      <c r="D177" s="4">
        <v>42</v>
      </c>
      <c r="E177" s="4">
        <v>2750</v>
      </c>
      <c r="F177" s="4">
        <v>3.4545454545454546</v>
      </c>
      <c r="G177" s="21">
        <v>-500</v>
      </c>
      <c r="H177" s="30">
        <f t="shared" si="6"/>
        <v>11.376939817664777</v>
      </c>
      <c r="I177" s="70">
        <f t="shared" si="7"/>
        <v>511.37693981766478</v>
      </c>
      <c r="J177" s="39">
        <f t="shared" si="8"/>
        <v>-1.0227538796353295</v>
      </c>
    </row>
    <row r="178" spans="2:10" x14ac:dyDescent="0.25">
      <c r="B178">
        <v>177</v>
      </c>
      <c r="C178" s="20">
        <v>9000</v>
      </c>
      <c r="D178" s="4">
        <v>43</v>
      </c>
      <c r="E178" s="4">
        <v>2750</v>
      </c>
      <c r="F178" s="4">
        <v>3.2727272727272729</v>
      </c>
      <c r="G178" s="21">
        <v>1000</v>
      </c>
      <c r="H178" s="30">
        <f t="shared" si="6"/>
        <v>91.310769464584155</v>
      </c>
      <c r="I178" s="3">
        <f t="shared" si="7"/>
        <v>-908.68923053541585</v>
      </c>
      <c r="J178" s="39">
        <f t="shared" si="8"/>
        <v>-0.90868923053541584</v>
      </c>
    </row>
    <row r="179" spans="2:10" x14ac:dyDescent="0.25">
      <c r="B179">
        <v>178</v>
      </c>
      <c r="C179" s="20">
        <v>10000</v>
      </c>
      <c r="D179" s="4">
        <v>50</v>
      </c>
      <c r="E179" s="4">
        <v>2750</v>
      </c>
      <c r="F179" s="4">
        <v>3.6363636363636362</v>
      </c>
      <c r="G179" s="21">
        <v>-750</v>
      </c>
      <c r="H179" s="30">
        <f t="shared" si="6"/>
        <v>-14.237043545337968</v>
      </c>
      <c r="I179" s="70">
        <f t="shared" si="7"/>
        <v>735.762956454662</v>
      </c>
      <c r="J179" s="39">
        <f t="shared" si="8"/>
        <v>-0.98101727527288263</v>
      </c>
    </row>
    <row r="180" spans="2:10" x14ac:dyDescent="0.25">
      <c r="B180">
        <v>179</v>
      </c>
      <c r="C180" s="20">
        <v>9250</v>
      </c>
      <c r="D180" s="4">
        <v>47</v>
      </c>
      <c r="E180" s="4">
        <v>2750</v>
      </c>
      <c r="F180" s="4">
        <v>3.3636363636363638</v>
      </c>
      <c r="G180" s="21">
        <v>250</v>
      </c>
      <c r="H180" s="30">
        <f t="shared" si="6"/>
        <v>78.503777783082768</v>
      </c>
      <c r="I180" s="70">
        <f t="shared" si="7"/>
        <v>-171.49622221691723</v>
      </c>
      <c r="J180" s="39">
        <f t="shared" si="8"/>
        <v>-0.68598488886766895</v>
      </c>
    </row>
    <row r="181" spans="2:10" x14ac:dyDescent="0.25">
      <c r="B181">
        <v>180</v>
      </c>
      <c r="C181" s="20">
        <v>9500</v>
      </c>
      <c r="D181" s="4">
        <v>54</v>
      </c>
      <c r="E181" s="4">
        <v>2750</v>
      </c>
      <c r="F181" s="4">
        <v>3.4545454545454546</v>
      </c>
      <c r="G181" s="21">
        <v>1250</v>
      </c>
      <c r="H181" s="30">
        <f t="shared" si="6"/>
        <v>83.803401529553582</v>
      </c>
      <c r="I181" s="3">
        <f t="shared" si="7"/>
        <v>-1166.1965984704464</v>
      </c>
      <c r="J181" s="39">
        <f t="shared" si="8"/>
        <v>-0.93295727877635704</v>
      </c>
    </row>
    <row r="182" spans="2:10" ht="15.75" thickBot="1" x14ac:dyDescent="0.3">
      <c r="B182">
        <v>181</v>
      </c>
      <c r="C182" s="22">
        <v>10750</v>
      </c>
      <c r="D182" s="23">
        <v>53</v>
      </c>
      <c r="E182" s="23">
        <v>3750</v>
      </c>
      <c r="F182" s="23">
        <v>2.8666666666666667</v>
      </c>
      <c r="G182" s="24">
        <v>-750</v>
      </c>
      <c r="H182" s="31">
        <f t="shared" si="6"/>
        <v>-38.648420483615126</v>
      </c>
      <c r="I182" s="72">
        <f t="shared" si="7"/>
        <v>711.35157951638485</v>
      </c>
      <c r="J182" s="40">
        <f t="shared" si="8"/>
        <v>-0.94846877268851315</v>
      </c>
    </row>
    <row r="183" spans="2:10" x14ac:dyDescent="0.25">
      <c r="B183">
        <v>182</v>
      </c>
      <c r="C183" s="17">
        <v>12250</v>
      </c>
      <c r="D183" s="18">
        <v>44</v>
      </c>
      <c r="E183" s="18">
        <v>4750</v>
      </c>
      <c r="F183" s="18">
        <v>2.5789473684210527</v>
      </c>
      <c r="G183" s="19">
        <v>-750</v>
      </c>
      <c r="H183" s="29">
        <f t="shared" si="6"/>
        <v>-234.44352845085498</v>
      </c>
      <c r="I183" s="71">
        <f t="shared" si="7"/>
        <v>515.55647154914504</v>
      </c>
      <c r="J183" s="38">
        <f t="shared" si="8"/>
        <v>-0.68740862873219344</v>
      </c>
    </row>
    <row r="184" spans="2:10" x14ac:dyDescent="0.25">
      <c r="B184">
        <v>183</v>
      </c>
      <c r="C184" s="20">
        <v>11500</v>
      </c>
      <c r="D184" s="4">
        <v>36</v>
      </c>
      <c r="E184" s="4">
        <v>3750</v>
      </c>
      <c r="F184" s="4">
        <v>3.0666666666666669</v>
      </c>
      <c r="G184" s="21">
        <v>250</v>
      </c>
      <c r="H184" s="30">
        <f t="shared" si="6"/>
        <v>-256.23256952722363</v>
      </c>
      <c r="I184" s="70">
        <f t="shared" si="7"/>
        <v>-506.23256952722363</v>
      </c>
      <c r="J184" s="34">
        <f t="shared" si="8"/>
        <v>-2.0249302781088945</v>
      </c>
    </row>
    <row r="185" spans="2:10" x14ac:dyDescent="0.25">
      <c r="B185">
        <v>184</v>
      </c>
      <c r="C185" s="20">
        <v>11750</v>
      </c>
      <c r="D185" s="4">
        <v>45</v>
      </c>
      <c r="E185" s="4">
        <v>8750</v>
      </c>
      <c r="F185" s="4">
        <v>1.3428571428571427</v>
      </c>
      <c r="G185" s="21">
        <v>0</v>
      </c>
      <c r="H185" s="30">
        <f t="shared" si="6"/>
        <v>295.83485739151956</v>
      </c>
      <c r="I185" s="70">
        <f t="shared" si="7"/>
        <v>295.83485739151956</v>
      </c>
      <c r="J185" s="36"/>
    </row>
    <row r="186" spans="2:10" x14ac:dyDescent="0.25">
      <c r="B186">
        <v>185</v>
      </c>
      <c r="C186" s="20">
        <v>11750</v>
      </c>
      <c r="D186" s="4">
        <v>54</v>
      </c>
      <c r="E186" s="4">
        <v>4750</v>
      </c>
      <c r="F186" s="4">
        <v>2.4736842105263159</v>
      </c>
      <c r="G186" s="21">
        <v>500</v>
      </c>
      <c r="H186" s="30">
        <f t="shared" si="6"/>
        <v>-95.839791261731506</v>
      </c>
      <c r="I186" s="70">
        <f t="shared" si="7"/>
        <v>-595.83979126173153</v>
      </c>
      <c r="J186" s="36">
        <f t="shared" si="8"/>
        <v>-1.1916795825234632</v>
      </c>
    </row>
    <row r="187" spans="2:10" x14ac:dyDescent="0.25">
      <c r="B187">
        <v>186</v>
      </c>
      <c r="C187" s="20">
        <v>12250</v>
      </c>
      <c r="D187" s="4">
        <v>52</v>
      </c>
      <c r="E187" s="4">
        <v>6750</v>
      </c>
      <c r="F187" s="4">
        <v>1.8148148148148149</v>
      </c>
      <c r="G187" s="21">
        <v>-750</v>
      </c>
      <c r="H187" s="30">
        <f t="shared" si="6"/>
        <v>25.546280511814174</v>
      </c>
      <c r="I187" s="3">
        <f t="shared" si="7"/>
        <v>775.54628051181419</v>
      </c>
      <c r="J187" s="36">
        <f t="shared" si="8"/>
        <v>-1.0340617073490856</v>
      </c>
    </row>
    <row r="188" spans="2:10" x14ac:dyDescent="0.25">
      <c r="B188">
        <v>187</v>
      </c>
      <c r="C188" s="20">
        <v>11500</v>
      </c>
      <c r="D188" s="4">
        <v>46</v>
      </c>
      <c r="E188" s="4">
        <v>4750</v>
      </c>
      <c r="F188" s="4">
        <v>2.4210526315789473</v>
      </c>
      <c r="G188" s="21">
        <v>0</v>
      </c>
      <c r="H188" s="30">
        <f t="shared" si="6"/>
        <v>-104.99992285504931</v>
      </c>
      <c r="I188" s="70">
        <f t="shared" si="7"/>
        <v>-104.99992285504931</v>
      </c>
      <c r="J188" s="36"/>
    </row>
    <row r="189" spans="2:10" x14ac:dyDescent="0.25">
      <c r="B189">
        <v>188</v>
      </c>
      <c r="C189" s="20">
        <v>11500</v>
      </c>
      <c r="D189" s="4">
        <v>40</v>
      </c>
      <c r="E189" s="4">
        <v>3750</v>
      </c>
      <c r="F189" s="4">
        <v>3.0666666666666669</v>
      </c>
      <c r="G189" s="21">
        <v>0</v>
      </c>
      <c r="H189" s="30">
        <f t="shared" si="6"/>
        <v>-232.09041562326072</v>
      </c>
      <c r="I189" s="70">
        <f t="shared" si="7"/>
        <v>-232.09041562326072</v>
      </c>
      <c r="J189" s="36"/>
    </row>
    <row r="190" spans="2:10" x14ac:dyDescent="0.25">
      <c r="B190">
        <v>189</v>
      </c>
      <c r="C190" s="20">
        <v>11500</v>
      </c>
      <c r="D190" s="4">
        <v>46</v>
      </c>
      <c r="E190" s="4">
        <v>4750</v>
      </c>
      <c r="F190" s="4">
        <v>2.4210526315789473</v>
      </c>
      <c r="G190" s="21">
        <v>0</v>
      </c>
      <c r="H190" s="30">
        <f t="shared" si="6"/>
        <v>-104.99992285504931</v>
      </c>
      <c r="I190" s="70">
        <f t="shared" si="7"/>
        <v>-104.99992285504931</v>
      </c>
      <c r="J190" s="36"/>
    </row>
    <row r="191" spans="2:10" ht="15.75" thickBot="1" x14ac:dyDescent="0.3">
      <c r="B191">
        <v>190</v>
      </c>
      <c r="C191" s="22">
        <v>11500</v>
      </c>
      <c r="D191" s="23">
        <v>37</v>
      </c>
      <c r="E191" s="23">
        <v>6750</v>
      </c>
      <c r="F191" s="23">
        <v>1.7037037037037037</v>
      </c>
      <c r="G191" s="24">
        <v>250</v>
      </c>
      <c r="H191" s="31">
        <f t="shared" si="6"/>
        <v>55.044102784730882</v>
      </c>
      <c r="I191" s="72">
        <f t="shared" si="7"/>
        <v>-194.95589721526912</v>
      </c>
      <c r="J191" s="40">
        <f t="shared" si="8"/>
        <v>-0.7798235888610765</v>
      </c>
    </row>
    <row r="192" spans="2:10" x14ac:dyDescent="0.25">
      <c r="B192">
        <v>191</v>
      </c>
      <c r="C192" s="17">
        <v>9250</v>
      </c>
      <c r="D192" s="18">
        <v>32</v>
      </c>
      <c r="E192" s="18">
        <v>4750</v>
      </c>
      <c r="F192" s="18">
        <v>1.9473684210526316</v>
      </c>
      <c r="G192" s="19">
        <v>250</v>
      </c>
      <c r="H192" s="29">
        <f t="shared" si="6"/>
        <v>162.62012441255288</v>
      </c>
      <c r="I192" s="71">
        <f t="shared" si="7"/>
        <v>-87.379875587447117</v>
      </c>
      <c r="J192" s="38">
        <f t="shared" si="8"/>
        <v>-0.34951950234978846</v>
      </c>
    </row>
    <row r="193" spans="2:10" x14ac:dyDescent="0.25">
      <c r="B193">
        <v>192</v>
      </c>
      <c r="C193" s="20">
        <v>9500</v>
      </c>
      <c r="D193" s="4">
        <v>47</v>
      </c>
      <c r="E193" s="4">
        <v>3750</v>
      </c>
      <c r="F193" s="4">
        <v>2.5333333333333332</v>
      </c>
      <c r="G193" s="21">
        <v>1250</v>
      </c>
      <c r="H193" s="30">
        <f t="shared" si="6"/>
        <v>116.77167358005039</v>
      </c>
      <c r="I193" s="3">
        <f t="shared" si="7"/>
        <v>-1133.2283264199496</v>
      </c>
      <c r="J193" s="39">
        <f t="shared" si="8"/>
        <v>-0.90658266113595964</v>
      </c>
    </row>
    <row r="194" spans="2:10" x14ac:dyDescent="0.25">
      <c r="B194">
        <v>193</v>
      </c>
      <c r="C194" s="20">
        <v>10750</v>
      </c>
      <c r="D194" s="4">
        <v>54</v>
      </c>
      <c r="E194" s="4">
        <v>4750</v>
      </c>
      <c r="F194" s="4">
        <v>2.263157894736842</v>
      </c>
      <c r="G194" s="21">
        <v>0</v>
      </c>
      <c r="H194" s="30">
        <f t="shared" ref="H194:H257" si="9">$T$494+$S$494*C194+$R$494*D194+$Q$494*E194+$P$494*F194</f>
        <v>60.656913596700804</v>
      </c>
      <c r="I194" s="70">
        <f t="shared" si="7"/>
        <v>60.656913596700804</v>
      </c>
      <c r="J194" s="36"/>
    </row>
    <row r="195" spans="2:10" x14ac:dyDescent="0.25">
      <c r="B195">
        <v>194</v>
      </c>
      <c r="C195" s="20">
        <v>10750</v>
      </c>
      <c r="D195" s="4">
        <v>48</v>
      </c>
      <c r="E195" s="4">
        <v>6750</v>
      </c>
      <c r="F195" s="4">
        <v>1.5925925925925926</v>
      </c>
      <c r="G195" s="21">
        <v>-750</v>
      </c>
      <c r="H195" s="30">
        <f t="shared" si="9"/>
        <v>241.46592543340665</v>
      </c>
      <c r="I195" s="3">
        <f t="shared" ref="I195:I258" si="10">H195-G195</f>
        <v>991.46592543340671</v>
      </c>
      <c r="J195" s="36">
        <f t="shared" ref="J195:J258" si="11">IF(G195=0,0,(H195-G195)/G195)</f>
        <v>-1.3219545672445423</v>
      </c>
    </row>
    <row r="196" spans="2:10" x14ac:dyDescent="0.25">
      <c r="B196">
        <v>195</v>
      </c>
      <c r="C196" s="20">
        <v>10000</v>
      </c>
      <c r="D196" s="4">
        <v>49</v>
      </c>
      <c r="E196" s="4">
        <v>3750</v>
      </c>
      <c r="F196" s="4">
        <v>2.6666666666666665</v>
      </c>
      <c r="G196" s="21">
        <v>1000</v>
      </c>
      <c r="H196" s="30">
        <f t="shared" si="9"/>
        <v>52.189420564187799</v>
      </c>
      <c r="I196" s="3">
        <f t="shared" si="10"/>
        <v>-947.8105794358122</v>
      </c>
      <c r="J196" s="39">
        <f t="shared" si="11"/>
        <v>-0.94781057943581215</v>
      </c>
    </row>
    <row r="197" spans="2:10" x14ac:dyDescent="0.25">
      <c r="B197">
        <v>196</v>
      </c>
      <c r="C197" s="20">
        <v>11000</v>
      </c>
      <c r="D197" s="4">
        <v>51</v>
      </c>
      <c r="E197" s="4">
        <v>3750</v>
      </c>
      <c r="F197" s="4">
        <v>2.9333333333333331</v>
      </c>
      <c r="G197" s="21">
        <v>1500</v>
      </c>
      <c r="H197" s="30">
        <f t="shared" si="9"/>
        <v>-89.046162419518623</v>
      </c>
      <c r="I197" s="3">
        <f t="shared" si="10"/>
        <v>-1589.0461624195186</v>
      </c>
      <c r="J197" s="36">
        <f t="shared" si="11"/>
        <v>-1.059364108279679</v>
      </c>
    </row>
    <row r="198" spans="2:10" x14ac:dyDescent="0.25">
      <c r="B198">
        <v>197</v>
      </c>
      <c r="C198" s="20">
        <v>12500</v>
      </c>
      <c r="D198" s="4">
        <v>55</v>
      </c>
      <c r="E198" s="4">
        <v>6750</v>
      </c>
      <c r="F198" s="4">
        <v>1.8518518518518519</v>
      </c>
      <c r="G198" s="21">
        <v>-1000</v>
      </c>
      <c r="H198" s="30">
        <f t="shared" si="9"/>
        <v>3.6425961355271426</v>
      </c>
      <c r="I198" s="3">
        <f t="shared" si="10"/>
        <v>1003.6425961355271</v>
      </c>
      <c r="J198" s="36">
        <f t="shared" si="11"/>
        <v>-1.0036425961355271</v>
      </c>
    </row>
    <row r="199" spans="2:10" x14ac:dyDescent="0.25">
      <c r="B199">
        <v>198</v>
      </c>
      <c r="C199" s="20">
        <v>11500</v>
      </c>
      <c r="D199" s="4">
        <v>59</v>
      </c>
      <c r="E199" s="4">
        <v>3750</v>
      </c>
      <c r="F199" s="4">
        <v>3.0666666666666669</v>
      </c>
      <c r="G199" s="21">
        <v>-500</v>
      </c>
      <c r="H199" s="30">
        <f t="shared" si="9"/>
        <v>-117.41518457943678</v>
      </c>
      <c r="I199" s="70">
        <f t="shared" si="10"/>
        <v>382.58481542056325</v>
      </c>
      <c r="J199" s="39">
        <f t="shared" si="11"/>
        <v>-0.76516963084112644</v>
      </c>
    </row>
    <row r="200" spans="2:10" x14ac:dyDescent="0.25">
      <c r="B200">
        <v>199</v>
      </c>
      <c r="C200" s="20">
        <v>11000</v>
      </c>
      <c r="D200" s="4">
        <v>54</v>
      </c>
      <c r="E200" s="4">
        <v>3750</v>
      </c>
      <c r="F200" s="4">
        <v>2.9333333333333331</v>
      </c>
      <c r="G200" s="21">
        <v>250</v>
      </c>
      <c r="H200" s="30">
        <f t="shared" si="9"/>
        <v>-70.939546991546422</v>
      </c>
      <c r="I200" s="70">
        <f t="shared" si="10"/>
        <v>-320.93954699154642</v>
      </c>
      <c r="J200" s="36">
        <f t="shared" si="11"/>
        <v>-1.2837581879661857</v>
      </c>
    </row>
    <row r="201" spans="2:10" x14ac:dyDescent="0.25">
      <c r="B201">
        <v>200</v>
      </c>
      <c r="C201" s="20">
        <v>11250</v>
      </c>
      <c r="D201" s="4">
        <v>53</v>
      </c>
      <c r="E201" s="4">
        <v>3750</v>
      </c>
      <c r="F201" s="4">
        <v>3</v>
      </c>
      <c r="G201" s="21">
        <v>-1000</v>
      </c>
      <c r="H201" s="30">
        <f t="shared" si="9"/>
        <v>-115.30175045145918</v>
      </c>
      <c r="I201" s="3">
        <f t="shared" si="10"/>
        <v>884.69824954854084</v>
      </c>
      <c r="J201" s="39">
        <f t="shared" si="11"/>
        <v>-0.88469824954854082</v>
      </c>
    </row>
    <row r="202" spans="2:10" ht="15.75" thickBot="1" x14ac:dyDescent="0.3">
      <c r="B202">
        <v>201</v>
      </c>
      <c r="C202" s="22">
        <v>10250</v>
      </c>
      <c r="D202" s="23">
        <v>49</v>
      </c>
      <c r="E202" s="23">
        <v>3750</v>
      </c>
      <c r="F202" s="23">
        <v>2.7333333333333334</v>
      </c>
      <c r="G202" s="24">
        <v>-750</v>
      </c>
      <c r="H202" s="31">
        <f t="shared" si="9"/>
        <v>13.86275558026577</v>
      </c>
      <c r="I202" s="32">
        <f t="shared" si="10"/>
        <v>763.8627555802658</v>
      </c>
      <c r="J202" s="58">
        <f t="shared" si="11"/>
        <v>-1.0184836741070211</v>
      </c>
    </row>
    <row r="203" spans="2:10" x14ac:dyDescent="0.25">
      <c r="B203">
        <v>202</v>
      </c>
      <c r="C203" s="17">
        <v>7500</v>
      </c>
      <c r="D203" s="18">
        <v>35</v>
      </c>
      <c r="E203" s="18">
        <v>4750</v>
      </c>
      <c r="F203" s="18">
        <v>1.5789473684210527</v>
      </c>
      <c r="G203" s="19">
        <v>250</v>
      </c>
      <c r="H203" s="29">
        <f t="shared" si="9"/>
        <v>454.59597334278158</v>
      </c>
      <c r="I203" s="71">
        <f t="shared" si="10"/>
        <v>204.59597334278158</v>
      </c>
      <c r="J203" s="38">
        <f t="shared" si="11"/>
        <v>0.81838389337112627</v>
      </c>
    </row>
    <row r="204" spans="2:10" x14ac:dyDescent="0.25">
      <c r="B204">
        <v>203</v>
      </c>
      <c r="C204" s="20">
        <v>7750</v>
      </c>
      <c r="D204" s="4">
        <v>41</v>
      </c>
      <c r="E204" s="4">
        <v>1750</v>
      </c>
      <c r="F204" s="4">
        <v>4.4285714285714288</v>
      </c>
      <c r="G204" s="21">
        <v>500</v>
      </c>
      <c r="H204" s="30">
        <f t="shared" si="9"/>
        <v>227.92928767079033</v>
      </c>
      <c r="I204" s="70">
        <f t="shared" si="10"/>
        <v>-272.07071232920964</v>
      </c>
      <c r="J204" s="39">
        <f t="shared" si="11"/>
        <v>-0.5441414246584193</v>
      </c>
    </row>
    <row r="205" spans="2:10" x14ac:dyDescent="0.25">
      <c r="B205">
        <v>204</v>
      </c>
      <c r="C205" s="20">
        <v>8250</v>
      </c>
      <c r="D205" s="4">
        <v>48</v>
      </c>
      <c r="E205" s="4">
        <v>1750</v>
      </c>
      <c r="F205" s="4">
        <v>4.7142857142857144</v>
      </c>
      <c r="G205" s="21">
        <v>-500</v>
      </c>
      <c r="H205" s="30">
        <f t="shared" si="9"/>
        <v>202.18342039661562</v>
      </c>
      <c r="I205" s="70">
        <f t="shared" si="10"/>
        <v>702.18342039661559</v>
      </c>
      <c r="J205" s="36">
        <f t="shared" si="11"/>
        <v>-1.4043668407932313</v>
      </c>
    </row>
    <row r="206" spans="2:10" x14ac:dyDescent="0.25">
      <c r="B206">
        <v>205</v>
      </c>
      <c r="C206" s="20">
        <v>7750</v>
      </c>
      <c r="D206" s="4">
        <v>49</v>
      </c>
      <c r="E206" s="4">
        <v>1750</v>
      </c>
      <c r="F206" s="4">
        <v>4.4285714285714288</v>
      </c>
      <c r="G206" s="21">
        <v>1500</v>
      </c>
      <c r="H206" s="30">
        <f t="shared" si="9"/>
        <v>276.21359547871623</v>
      </c>
      <c r="I206" s="3">
        <f t="shared" si="10"/>
        <v>-1223.7864045212837</v>
      </c>
      <c r="J206" s="39">
        <f t="shared" si="11"/>
        <v>-0.81585760301418908</v>
      </c>
    </row>
    <row r="207" spans="2:10" x14ac:dyDescent="0.25">
      <c r="B207">
        <v>206</v>
      </c>
      <c r="C207" s="20">
        <v>9250</v>
      </c>
      <c r="D207" s="4">
        <v>55</v>
      </c>
      <c r="E207" s="4">
        <v>1750</v>
      </c>
      <c r="F207" s="4">
        <v>5.2857142857142856</v>
      </c>
      <c r="G207" s="21">
        <v>1250</v>
      </c>
      <c r="H207" s="30">
        <f t="shared" si="9"/>
        <v>108.44291651633111</v>
      </c>
      <c r="I207" s="3">
        <f t="shared" si="10"/>
        <v>-1141.557083483669</v>
      </c>
      <c r="J207" s="39">
        <f t="shared" si="11"/>
        <v>-0.9132456667869352</v>
      </c>
    </row>
    <row r="208" spans="2:10" ht="15.75" thickBot="1" x14ac:dyDescent="0.3">
      <c r="B208">
        <v>207</v>
      </c>
      <c r="C208" s="22">
        <v>10500</v>
      </c>
      <c r="D208" s="23">
        <v>50</v>
      </c>
      <c r="E208" s="23">
        <v>1750</v>
      </c>
      <c r="F208" s="23">
        <v>6</v>
      </c>
      <c r="G208" s="24">
        <v>-500</v>
      </c>
      <c r="H208" s="31">
        <f t="shared" si="9"/>
        <v>-91.7213673788969</v>
      </c>
      <c r="I208" s="72">
        <f t="shared" si="10"/>
        <v>408.2786326211031</v>
      </c>
      <c r="J208" s="40">
        <f t="shared" si="11"/>
        <v>-0.81655726524220618</v>
      </c>
    </row>
    <row r="209" spans="2:10" x14ac:dyDescent="0.25">
      <c r="B209">
        <v>208</v>
      </c>
      <c r="C209" s="17">
        <v>9750</v>
      </c>
      <c r="D209" s="18">
        <v>43</v>
      </c>
      <c r="E209" s="18">
        <v>4750</v>
      </c>
      <c r="F209" s="18">
        <v>2.0526315789473686</v>
      </c>
      <c r="G209" s="19">
        <v>750</v>
      </c>
      <c r="H209" s="29">
        <f t="shared" si="9"/>
        <v>150.76269521923479</v>
      </c>
      <c r="I209" s="71">
        <f t="shared" si="10"/>
        <v>-599.23730478076527</v>
      </c>
      <c r="J209" s="38">
        <f t="shared" si="11"/>
        <v>-0.79898307304102034</v>
      </c>
    </row>
    <row r="210" spans="2:10" x14ac:dyDescent="0.25">
      <c r="B210">
        <v>209</v>
      </c>
      <c r="C210" s="20">
        <v>10500</v>
      </c>
      <c r="D210" s="4">
        <v>54</v>
      </c>
      <c r="E210" s="4">
        <v>1750</v>
      </c>
      <c r="F210" s="4">
        <v>6</v>
      </c>
      <c r="G210" s="21">
        <v>2000</v>
      </c>
      <c r="H210" s="30">
        <f t="shared" si="9"/>
        <v>-67.579213474933965</v>
      </c>
      <c r="I210" s="3">
        <f t="shared" si="10"/>
        <v>-2067.579213474934</v>
      </c>
      <c r="J210" s="36">
        <f t="shared" si="11"/>
        <v>-1.033789606737467</v>
      </c>
    </row>
    <row r="211" spans="2:10" x14ac:dyDescent="0.25">
      <c r="B211">
        <v>210</v>
      </c>
      <c r="C211" s="20">
        <v>12500</v>
      </c>
      <c r="D211" s="4">
        <v>54</v>
      </c>
      <c r="E211" s="4">
        <v>2750</v>
      </c>
      <c r="F211" s="4">
        <v>4.5454545454545459</v>
      </c>
      <c r="G211" s="21">
        <v>250</v>
      </c>
      <c r="H211" s="30">
        <f t="shared" si="9"/>
        <v>-359.58634549601788</v>
      </c>
      <c r="I211" s="70">
        <f t="shared" si="10"/>
        <v>-609.58634549601788</v>
      </c>
      <c r="J211" s="34">
        <f t="shared" si="11"/>
        <v>-2.4383453819840715</v>
      </c>
    </row>
    <row r="212" spans="2:10" x14ac:dyDescent="0.25">
      <c r="B212">
        <v>211</v>
      </c>
      <c r="C212" s="20">
        <v>12750</v>
      </c>
      <c r="D212" s="4">
        <v>55</v>
      </c>
      <c r="E212" s="4">
        <v>5750</v>
      </c>
      <c r="F212" s="4">
        <v>2.2173913043478262</v>
      </c>
      <c r="G212" s="21">
        <v>-250</v>
      </c>
      <c r="H212" s="30">
        <f t="shared" si="9"/>
        <v>-145.26409614099254</v>
      </c>
      <c r="I212" s="70">
        <f t="shared" si="10"/>
        <v>104.73590385900746</v>
      </c>
      <c r="J212" s="39">
        <f t="shared" si="11"/>
        <v>-0.41894361543602987</v>
      </c>
    </row>
    <row r="213" spans="2:10" x14ac:dyDescent="0.25">
      <c r="B213">
        <v>212</v>
      </c>
      <c r="C213" s="20">
        <v>12500</v>
      </c>
      <c r="D213" s="4">
        <v>58</v>
      </c>
      <c r="E213" s="4">
        <v>2750</v>
      </c>
      <c r="F213" s="4">
        <v>4.5454545454545459</v>
      </c>
      <c r="G213" s="21">
        <v>0</v>
      </c>
      <c r="H213" s="30">
        <f t="shared" si="9"/>
        <v>-335.44419159205495</v>
      </c>
      <c r="I213" s="70">
        <f t="shared" si="10"/>
        <v>-335.44419159205495</v>
      </c>
      <c r="J213" s="36"/>
    </row>
    <row r="214" spans="2:10" x14ac:dyDescent="0.25">
      <c r="B214">
        <v>213</v>
      </c>
      <c r="C214" s="20">
        <v>12500</v>
      </c>
      <c r="D214" s="4">
        <v>59</v>
      </c>
      <c r="E214" s="4">
        <v>3750</v>
      </c>
      <c r="F214" s="4">
        <v>3.3333333333333335</v>
      </c>
      <c r="G214" s="21">
        <v>-1000</v>
      </c>
      <c r="H214" s="30">
        <f t="shared" si="9"/>
        <v>-270.72184451512487</v>
      </c>
      <c r="I214" s="70">
        <f t="shared" si="10"/>
        <v>729.27815548487513</v>
      </c>
      <c r="J214" s="39">
        <f t="shared" si="11"/>
        <v>-0.72927815548487518</v>
      </c>
    </row>
    <row r="215" spans="2:10" x14ac:dyDescent="0.25">
      <c r="B215">
        <v>214</v>
      </c>
      <c r="C215" s="20">
        <v>11500</v>
      </c>
      <c r="D215" s="4">
        <v>51</v>
      </c>
      <c r="E215" s="4">
        <v>5750</v>
      </c>
      <c r="F215" s="4">
        <v>2</v>
      </c>
      <c r="G215" s="21">
        <v>750</v>
      </c>
      <c r="H215" s="30">
        <f t="shared" si="9"/>
        <v>28.815211128148107</v>
      </c>
      <c r="I215" s="70">
        <f t="shared" si="10"/>
        <v>-721.18478887185188</v>
      </c>
      <c r="J215" s="39">
        <f t="shared" si="11"/>
        <v>-0.96157971849580248</v>
      </c>
    </row>
    <row r="216" spans="2:10" x14ac:dyDescent="0.25">
      <c r="B216">
        <v>215</v>
      </c>
      <c r="C216" s="20">
        <v>12250</v>
      </c>
      <c r="D216" s="4">
        <v>49</v>
      </c>
      <c r="E216" s="4">
        <v>2750</v>
      </c>
      <c r="F216" s="4">
        <v>4.4545454545454541</v>
      </c>
      <c r="G216" s="21">
        <v>1000</v>
      </c>
      <c r="H216" s="30">
        <f t="shared" si="9"/>
        <v>-352.81489229050726</v>
      </c>
      <c r="I216" s="3">
        <f t="shared" si="10"/>
        <v>-1352.8148922905073</v>
      </c>
      <c r="J216" s="36">
        <f t="shared" si="11"/>
        <v>-1.3528148922905072</v>
      </c>
    </row>
    <row r="217" spans="2:10" x14ac:dyDescent="0.25">
      <c r="B217">
        <v>216</v>
      </c>
      <c r="C217" s="20">
        <v>13250</v>
      </c>
      <c r="D217" s="4">
        <v>55</v>
      </c>
      <c r="E217" s="4">
        <v>1750</v>
      </c>
      <c r="F217" s="4">
        <v>7.5714285714285712</v>
      </c>
      <c r="G217" s="21">
        <v>-1750</v>
      </c>
      <c r="H217" s="30">
        <f t="shared" si="9"/>
        <v>-435.51417633254727</v>
      </c>
      <c r="I217" s="3">
        <f t="shared" si="10"/>
        <v>1314.4858236674527</v>
      </c>
      <c r="J217" s="39">
        <f t="shared" si="11"/>
        <v>-0.75113475638140148</v>
      </c>
    </row>
    <row r="218" spans="2:10" x14ac:dyDescent="0.25">
      <c r="B218">
        <v>217</v>
      </c>
      <c r="C218" s="20">
        <v>11500</v>
      </c>
      <c r="D218" s="4">
        <v>45</v>
      </c>
      <c r="E218" s="4">
        <v>2750</v>
      </c>
      <c r="F218" s="4">
        <v>4.1818181818181817</v>
      </c>
      <c r="G218" s="21">
        <v>0</v>
      </c>
      <c r="H218" s="30">
        <f t="shared" si="9"/>
        <v>-266.10960943807726</v>
      </c>
      <c r="I218" s="70">
        <f t="shared" si="10"/>
        <v>-266.10960943807726</v>
      </c>
      <c r="J218" s="36"/>
    </row>
    <row r="219" spans="2:10" x14ac:dyDescent="0.25">
      <c r="B219">
        <v>218</v>
      </c>
      <c r="C219" s="20">
        <v>11500</v>
      </c>
      <c r="D219" s="4">
        <v>47</v>
      </c>
      <c r="E219" s="4">
        <v>2750</v>
      </c>
      <c r="F219" s="4">
        <v>4.1818181818181817</v>
      </c>
      <c r="G219" s="21">
        <v>-250</v>
      </c>
      <c r="H219" s="30">
        <f t="shared" si="9"/>
        <v>-254.03853248609579</v>
      </c>
      <c r="I219" s="70">
        <f t="shared" si="10"/>
        <v>-4.0385324860957894</v>
      </c>
      <c r="J219" s="39">
        <f t="shared" si="11"/>
        <v>1.6154129944383158E-2</v>
      </c>
    </row>
    <row r="220" spans="2:10" ht="15.75" thickBot="1" x14ac:dyDescent="0.3">
      <c r="B220">
        <v>219</v>
      </c>
      <c r="C220" s="22">
        <v>11250</v>
      </c>
      <c r="D220" s="23">
        <v>43</v>
      </c>
      <c r="E220" s="23">
        <v>1750</v>
      </c>
      <c r="F220" s="23">
        <v>6.4285714285714288</v>
      </c>
      <c r="G220" s="24">
        <v>0</v>
      </c>
      <c r="H220" s="31">
        <f t="shared" si="9"/>
        <v>-235.96209161999673</v>
      </c>
      <c r="I220" s="72">
        <f t="shared" si="10"/>
        <v>-235.96209161999673</v>
      </c>
      <c r="J220" s="58"/>
    </row>
    <row r="221" spans="2:10" x14ac:dyDescent="0.25">
      <c r="B221">
        <v>220</v>
      </c>
      <c r="C221" s="17">
        <v>11250</v>
      </c>
      <c r="D221" s="18">
        <v>53</v>
      </c>
      <c r="E221" s="18">
        <v>5750</v>
      </c>
      <c r="F221" s="18">
        <v>1.9565217391304348</v>
      </c>
      <c r="G221" s="19">
        <v>500</v>
      </c>
      <c r="H221" s="29">
        <f t="shared" si="9"/>
        <v>80.530580314750296</v>
      </c>
      <c r="I221" s="71">
        <f t="shared" si="10"/>
        <v>-419.4694196852497</v>
      </c>
      <c r="J221" s="38">
        <f t="shared" si="11"/>
        <v>-0.8389388393704994</v>
      </c>
    </row>
    <row r="222" spans="2:10" x14ac:dyDescent="0.25">
      <c r="B222">
        <v>221</v>
      </c>
      <c r="C222" s="20">
        <v>11750</v>
      </c>
      <c r="D222" s="4">
        <v>58</v>
      </c>
      <c r="E222" s="4">
        <v>2750</v>
      </c>
      <c r="F222" s="4">
        <v>4.2727272727272725</v>
      </c>
      <c r="G222" s="21">
        <v>250</v>
      </c>
      <c r="H222" s="30">
        <f t="shared" si="9"/>
        <v>-224.59675483566204</v>
      </c>
      <c r="I222" s="70">
        <f t="shared" si="10"/>
        <v>-474.59675483566207</v>
      </c>
      <c r="J222" s="34">
        <f t="shared" si="11"/>
        <v>-1.8983870193426482</v>
      </c>
    </row>
    <row r="223" spans="2:10" x14ac:dyDescent="0.25">
      <c r="B223">
        <v>222</v>
      </c>
      <c r="C223" s="20">
        <v>12000</v>
      </c>
      <c r="D223" s="4">
        <v>57</v>
      </c>
      <c r="E223" s="4">
        <v>1750</v>
      </c>
      <c r="F223" s="4">
        <v>6.8571428571428568</v>
      </c>
      <c r="G223" s="21">
        <v>500</v>
      </c>
      <c r="H223" s="30">
        <f t="shared" si="9"/>
        <v>-253.45650786529126</v>
      </c>
      <c r="I223" s="3">
        <f t="shared" si="10"/>
        <v>-753.45650786529131</v>
      </c>
      <c r="J223" s="34">
        <f t="shared" si="11"/>
        <v>-1.5069130157305826</v>
      </c>
    </row>
    <row r="224" spans="2:10" x14ac:dyDescent="0.25">
      <c r="B224">
        <v>223</v>
      </c>
      <c r="C224" s="20">
        <v>12500</v>
      </c>
      <c r="D224" s="4">
        <v>62</v>
      </c>
      <c r="E224" s="4">
        <v>3750</v>
      </c>
      <c r="F224" s="4">
        <v>3.3333333333333335</v>
      </c>
      <c r="G224" s="21">
        <v>-500</v>
      </c>
      <c r="H224" s="30">
        <f t="shared" si="9"/>
        <v>-252.6152290871527</v>
      </c>
      <c r="I224" s="70">
        <f t="shared" si="10"/>
        <v>247.3847709128473</v>
      </c>
      <c r="J224" s="39">
        <f t="shared" si="11"/>
        <v>-0.4947695418256946</v>
      </c>
    </row>
    <row r="225" spans="2:10" x14ac:dyDescent="0.25">
      <c r="B225">
        <v>224</v>
      </c>
      <c r="C225" s="20">
        <v>12000</v>
      </c>
      <c r="D225" s="4">
        <v>59</v>
      </c>
      <c r="E225" s="4">
        <v>3750</v>
      </c>
      <c r="F225" s="4">
        <v>3.2</v>
      </c>
      <c r="G225" s="21">
        <v>250</v>
      </c>
      <c r="H225" s="30">
        <f t="shared" si="9"/>
        <v>-194.06851454728084</v>
      </c>
      <c r="I225" s="70">
        <f t="shared" si="10"/>
        <v>-444.06851454728087</v>
      </c>
      <c r="J225" s="34">
        <f t="shared" si="11"/>
        <v>-1.7762740581891234</v>
      </c>
    </row>
    <row r="226" spans="2:10" x14ac:dyDescent="0.25">
      <c r="B226">
        <v>225</v>
      </c>
      <c r="C226" s="20">
        <v>12250</v>
      </c>
      <c r="D226" s="4">
        <v>58</v>
      </c>
      <c r="E226" s="4">
        <v>1750</v>
      </c>
      <c r="F226" s="4">
        <v>7</v>
      </c>
      <c r="G226" s="21">
        <v>0</v>
      </c>
      <c r="H226" s="30">
        <f t="shared" si="9"/>
        <v>-281.41828769235542</v>
      </c>
      <c r="I226" s="70">
        <f t="shared" si="10"/>
        <v>-281.41828769235542</v>
      </c>
      <c r="J226" s="36"/>
    </row>
    <row r="227" spans="2:10" x14ac:dyDescent="0.25">
      <c r="B227">
        <v>226</v>
      </c>
      <c r="C227" s="20">
        <v>12250</v>
      </c>
      <c r="D227" s="4">
        <v>51</v>
      </c>
      <c r="E227" s="4">
        <v>1750</v>
      </c>
      <c r="F227" s="4">
        <v>7</v>
      </c>
      <c r="G227" s="21">
        <v>-500</v>
      </c>
      <c r="H227" s="30">
        <f t="shared" si="9"/>
        <v>-323.66705702429056</v>
      </c>
      <c r="I227" s="70">
        <f t="shared" si="10"/>
        <v>176.33294297570944</v>
      </c>
      <c r="J227" s="39">
        <f t="shared" si="11"/>
        <v>-0.3526658859514189</v>
      </c>
    </row>
    <row r="228" spans="2:10" x14ac:dyDescent="0.25">
      <c r="B228">
        <v>227</v>
      </c>
      <c r="C228" s="20">
        <v>11750</v>
      </c>
      <c r="D228" s="4">
        <v>54</v>
      </c>
      <c r="E228" s="4">
        <v>4750</v>
      </c>
      <c r="F228" s="4">
        <v>2.4736842105263159</v>
      </c>
      <c r="G228" s="21">
        <v>-500</v>
      </c>
      <c r="H228" s="30">
        <f t="shared" si="9"/>
        <v>-95.839791261731506</v>
      </c>
      <c r="I228" s="70">
        <f t="shared" si="10"/>
        <v>404.16020873826847</v>
      </c>
      <c r="J228" s="39">
        <f t="shared" si="11"/>
        <v>-0.80832041747653693</v>
      </c>
    </row>
    <row r="229" spans="2:10" x14ac:dyDescent="0.25">
      <c r="B229">
        <v>228</v>
      </c>
      <c r="C229" s="20">
        <v>11250</v>
      </c>
      <c r="D229" s="4">
        <v>46</v>
      </c>
      <c r="E229" s="4">
        <v>3750</v>
      </c>
      <c r="F229" s="4">
        <v>3</v>
      </c>
      <c r="G229" s="21">
        <v>0</v>
      </c>
      <c r="H229" s="30">
        <f t="shared" si="9"/>
        <v>-157.55051978339432</v>
      </c>
      <c r="I229" s="70">
        <f t="shared" si="10"/>
        <v>-157.55051978339432</v>
      </c>
      <c r="J229" s="36"/>
    </row>
    <row r="230" spans="2:10" x14ac:dyDescent="0.25">
      <c r="B230">
        <v>229</v>
      </c>
      <c r="C230" s="20">
        <v>11250</v>
      </c>
      <c r="D230" s="4">
        <v>38</v>
      </c>
      <c r="E230" s="4">
        <v>4750</v>
      </c>
      <c r="F230" s="4">
        <v>2.3684210526315788</v>
      </c>
      <c r="G230" s="21">
        <v>0</v>
      </c>
      <c r="H230" s="30">
        <f t="shared" si="9"/>
        <v>-114.16005444836711</v>
      </c>
      <c r="I230" s="70">
        <f t="shared" si="10"/>
        <v>-114.16005444836711</v>
      </c>
      <c r="J230" s="36"/>
    </row>
    <row r="231" spans="2:10" x14ac:dyDescent="0.25">
      <c r="B231">
        <v>230</v>
      </c>
      <c r="C231" s="20">
        <v>11250</v>
      </c>
      <c r="D231" s="4">
        <v>34</v>
      </c>
      <c r="E231" s="4">
        <v>5750</v>
      </c>
      <c r="F231" s="4">
        <v>1.9565217391304348</v>
      </c>
      <c r="G231" s="21">
        <v>0</v>
      </c>
      <c r="H231" s="30">
        <f t="shared" si="9"/>
        <v>-34.144650729073646</v>
      </c>
      <c r="I231" s="70">
        <f t="shared" si="10"/>
        <v>-34.144650729073646</v>
      </c>
      <c r="J231" s="36"/>
    </row>
    <row r="232" spans="2:10" x14ac:dyDescent="0.25">
      <c r="B232">
        <v>231</v>
      </c>
      <c r="C232" s="20">
        <v>11250</v>
      </c>
      <c r="D232" s="4">
        <v>41</v>
      </c>
      <c r="E232" s="4">
        <v>2750</v>
      </c>
      <c r="F232" s="4">
        <v>4.0909090909090908</v>
      </c>
      <c r="G232" s="21">
        <v>250</v>
      </c>
      <c r="H232" s="30">
        <f t="shared" si="9"/>
        <v>-253.3026177565759</v>
      </c>
      <c r="I232" s="70">
        <f t="shared" si="10"/>
        <v>-503.3026177565759</v>
      </c>
      <c r="J232" s="36">
        <f t="shared" si="11"/>
        <v>-2.0132104710263037</v>
      </c>
    </row>
    <row r="233" spans="2:10" x14ac:dyDescent="0.25">
      <c r="B233">
        <v>232</v>
      </c>
      <c r="C233" s="20">
        <v>11500</v>
      </c>
      <c r="D233" s="4">
        <v>40</v>
      </c>
      <c r="E233" s="4">
        <v>2750</v>
      </c>
      <c r="F233" s="4">
        <v>4.1818181818181817</v>
      </c>
      <c r="G233" s="21">
        <v>-500</v>
      </c>
      <c r="H233" s="30">
        <f t="shared" si="9"/>
        <v>-296.28730181803093</v>
      </c>
      <c r="I233" s="70">
        <f t="shared" si="10"/>
        <v>203.71269818196907</v>
      </c>
      <c r="J233" s="39">
        <f t="shared" si="11"/>
        <v>-0.40742539636393815</v>
      </c>
    </row>
    <row r="234" spans="2:10" x14ac:dyDescent="0.25">
      <c r="B234">
        <v>233</v>
      </c>
      <c r="C234" s="20">
        <v>11000</v>
      </c>
      <c r="D234" s="4">
        <v>48</v>
      </c>
      <c r="E234" s="4">
        <v>3750</v>
      </c>
      <c r="F234" s="4">
        <v>2.9333333333333331</v>
      </c>
      <c r="G234" s="21">
        <v>0</v>
      </c>
      <c r="H234" s="30">
        <f t="shared" si="9"/>
        <v>-107.15277784749082</v>
      </c>
      <c r="I234" s="70">
        <f t="shared" si="10"/>
        <v>-107.15277784749082</v>
      </c>
      <c r="J234" s="36"/>
    </row>
    <row r="235" spans="2:10" x14ac:dyDescent="0.25">
      <c r="B235">
        <v>234</v>
      </c>
      <c r="C235" s="20">
        <v>11000</v>
      </c>
      <c r="D235" s="4">
        <v>40</v>
      </c>
      <c r="E235" s="4">
        <v>1750</v>
      </c>
      <c r="F235" s="4">
        <v>6.2857142857142856</v>
      </c>
      <c r="G235" s="21">
        <v>500</v>
      </c>
      <c r="H235" s="30">
        <f t="shared" si="9"/>
        <v>-220.07138874491403</v>
      </c>
      <c r="I235" s="70">
        <f t="shared" si="10"/>
        <v>-720.07138874491397</v>
      </c>
      <c r="J235" s="36">
        <f t="shared" si="11"/>
        <v>-1.4401427774898279</v>
      </c>
    </row>
    <row r="236" spans="2:10" x14ac:dyDescent="0.25">
      <c r="B236">
        <v>235</v>
      </c>
      <c r="C236" s="20">
        <v>11500</v>
      </c>
      <c r="D236" s="4">
        <v>48</v>
      </c>
      <c r="E236" s="4">
        <v>4750</v>
      </c>
      <c r="F236" s="4">
        <v>2.4210526315789473</v>
      </c>
      <c r="G236" s="21">
        <v>-500</v>
      </c>
      <c r="H236" s="30">
        <f t="shared" si="9"/>
        <v>-92.928845903067838</v>
      </c>
      <c r="I236" s="70">
        <f t="shared" si="10"/>
        <v>407.07115409693216</v>
      </c>
      <c r="J236" s="39">
        <f t="shared" si="11"/>
        <v>-0.81414230819386435</v>
      </c>
    </row>
    <row r="237" spans="2:10" x14ac:dyDescent="0.25">
      <c r="B237">
        <v>236</v>
      </c>
      <c r="C237" s="20">
        <v>11000</v>
      </c>
      <c r="D237" s="4">
        <v>49</v>
      </c>
      <c r="E237" s="4">
        <v>2750</v>
      </c>
      <c r="F237" s="4">
        <v>4</v>
      </c>
      <c r="G237" s="21">
        <v>1000</v>
      </c>
      <c r="H237" s="30">
        <f t="shared" si="9"/>
        <v>-168.06916436318571</v>
      </c>
      <c r="I237" s="3">
        <f t="shared" si="10"/>
        <v>-1168.0691643631858</v>
      </c>
      <c r="J237" s="36">
        <f t="shared" si="11"/>
        <v>-1.1680691643631858</v>
      </c>
    </row>
    <row r="238" spans="2:10" x14ac:dyDescent="0.25">
      <c r="B238">
        <v>237</v>
      </c>
      <c r="C238" s="20">
        <v>12000</v>
      </c>
      <c r="D238" s="4">
        <v>51</v>
      </c>
      <c r="E238" s="4">
        <v>2750</v>
      </c>
      <c r="F238" s="4">
        <v>4.3636363636363633</v>
      </c>
      <c r="G238" s="21">
        <v>250</v>
      </c>
      <c r="H238" s="30">
        <f t="shared" si="9"/>
        <v>-303.7946697530615</v>
      </c>
      <c r="I238" s="70">
        <f t="shared" si="10"/>
        <v>-553.7946697530615</v>
      </c>
      <c r="J238" s="34">
        <f t="shared" si="11"/>
        <v>-2.2151786790122459</v>
      </c>
    </row>
    <row r="239" spans="2:10" x14ac:dyDescent="0.25">
      <c r="B239">
        <v>238</v>
      </c>
      <c r="C239" s="20">
        <v>12250</v>
      </c>
      <c r="D239" s="4">
        <v>50</v>
      </c>
      <c r="E239" s="4">
        <v>2750</v>
      </c>
      <c r="F239" s="4">
        <v>4.4545454545454541</v>
      </c>
      <c r="G239" s="21">
        <v>500</v>
      </c>
      <c r="H239" s="30">
        <f t="shared" si="9"/>
        <v>-346.77935381451653</v>
      </c>
      <c r="I239" s="3">
        <f t="shared" si="10"/>
        <v>-846.77935381451653</v>
      </c>
      <c r="J239" s="34">
        <f t="shared" si="11"/>
        <v>-1.693558707629033</v>
      </c>
    </row>
    <row r="240" spans="2:10" x14ac:dyDescent="0.25">
      <c r="B240">
        <v>239</v>
      </c>
      <c r="C240" s="20">
        <v>12750</v>
      </c>
      <c r="D240" s="4">
        <v>44</v>
      </c>
      <c r="E240" s="4">
        <v>3750</v>
      </c>
      <c r="F240" s="4">
        <v>3.4</v>
      </c>
      <c r="G240" s="21">
        <v>250</v>
      </c>
      <c r="H240" s="30">
        <f t="shared" si="9"/>
        <v>-399.58158663890799</v>
      </c>
      <c r="I240" s="70">
        <f t="shared" si="10"/>
        <v>-649.58158663890799</v>
      </c>
      <c r="J240" s="34">
        <f t="shared" si="11"/>
        <v>-2.5983263465556319</v>
      </c>
    </row>
    <row r="241" spans="2:10" ht="15.75" thickBot="1" x14ac:dyDescent="0.3">
      <c r="B241">
        <v>240</v>
      </c>
      <c r="C241" s="22">
        <v>13000</v>
      </c>
      <c r="D241" s="23">
        <v>41</v>
      </c>
      <c r="E241" s="23">
        <v>2750</v>
      </c>
      <c r="F241" s="23">
        <v>4.7272727272727275</v>
      </c>
      <c r="G241" s="24">
        <v>-1250</v>
      </c>
      <c r="H241" s="31">
        <f t="shared" si="9"/>
        <v>-511.94663685482607</v>
      </c>
      <c r="I241" s="72">
        <f t="shared" si="10"/>
        <v>738.05336314517399</v>
      </c>
      <c r="J241" s="40">
        <f t="shared" si="11"/>
        <v>-0.59044269051613918</v>
      </c>
    </row>
    <row r="242" spans="2:10" x14ac:dyDescent="0.25">
      <c r="B242">
        <v>241</v>
      </c>
      <c r="C242" s="17">
        <v>9000</v>
      </c>
      <c r="D242" s="18">
        <v>32</v>
      </c>
      <c r="E242" s="18">
        <v>4750</v>
      </c>
      <c r="F242" s="18">
        <v>1.8947368421052631</v>
      </c>
      <c r="G242" s="19">
        <v>-750</v>
      </c>
      <c r="H242" s="29">
        <f t="shared" si="9"/>
        <v>201.74430062716095</v>
      </c>
      <c r="I242" s="28">
        <f t="shared" si="10"/>
        <v>951.74430062716101</v>
      </c>
      <c r="J242" s="41">
        <f t="shared" si="11"/>
        <v>-1.2689924008362148</v>
      </c>
    </row>
    <row r="243" spans="2:10" x14ac:dyDescent="0.25">
      <c r="B243">
        <v>242</v>
      </c>
      <c r="C243" s="20">
        <v>8250</v>
      </c>
      <c r="D243" s="4">
        <v>38</v>
      </c>
      <c r="E243" s="4">
        <v>4750</v>
      </c>
      <c r="F243" s="4">
        <v>1.736842105263158</v>
      </c>
      <c r="G243" s="21">
        <v>250</v>
      </c>
      <c r="H243" s="30">
        <f t="shared" si="9"/>
        <v>355.3300601269296</v>
      </c>
      <c r="I243" s="70">
        <f t="shared" si="10"/>
        <v>105.3300601269296</v>
      </c>
      <c r="J243" s="39">
        <f t="shared" si="11"/>
        <v>0.42132024050771838</v>
      </c>
    </row>
    <row r="244" spans="2:10" x14ac:dyDescent="0.25">
      <c r="B244">
        <v>243</v>
      </c>
      <c r="C244" s="20">
        <v>8500</v>
      </c>
      <c r="D244" s="4">
        <v>38</v>
      </c>
      <c r="E244" s="4">
        <v>4750</v>
      </c>
      <c r="F244" s="4">
        <v>1.7894736842105263</v>
      </c>
      <c r="G244" s="21">
        <v>500</v>
      </c>
      <c r="H244" s="30">
        <f t="shared" si="9"/>
        <v>316.2058839123215</v>
      </c>
      <c r="I244" s="70">
        <f t="shared" si="10"/>
        <v>-183.7941160876785</v>
      </c>
      <c r="J244" s="39">
        <f t="shared" si="11"/>
        <v>-0.36758823217535702</v>
      </c>
    </row>
    <row r="245" spans="2:10" x14ac:dyDescent="0.25">
      <c r="B245">
        <v>244</v>
      </c>
      <c r="C245" s="20">
        <v>9000</v>
      </c>
      <c r="D245" s="4">
        <v>44</v>
      </c>
      <c r="E245" s="4">
        <v>3750</v>
      </c>
      <c r="F245" s="4">
        <v>2.4</v>
      </c>
      <c r="G245" s="21">
        <v>250</v>
      </c>
      <c r="H245" s="30">
        <f t="shared" si="9"/>
        <v>175.31838811992225</v>
      </c>
      <c r="I245" s="70">
        <f t="shared" si="10"/>
        <v>-74.681611880077753</v>
      </c>
      <c r="J245" s="39">
        <f t="shared" si="11"/>
        <v>-0.29872644752031102</v>
      </c>
    </row>
    <row r="246" spans="2:10" x14ac:dyDescent="0.25">
      <c r="B246">
        <v>245</v>
      </c>
      <c r="C246" s="20">
        <v>9250</v>
      </c>
      <c r="D246" s="4">
        <v>44</v>
      </c>
      <c r="E246" s="4">
        <v>5750</v>
      </c>
      <c r="F246" s="4">
        <v>1.6086956521739131</v>
      </c>
      <c r="G246" s="21">
        <v>500</v>
      </c>
      <c r="H246" s="30">
        <f t="shared" si="9"/>
        <v>343.36507190779918</v>
      </c>
      <c r="I246" s="70">
        <f t="shared" si="10"/>
        <v>-156.63492809220082</v>
      </c>
      <c r="J246" s="39">
        <f t="shared" si="11"/>
        <v>-0.31326985618440167</v>
      </c>
    </row>
    <row r="247" spans="2:10" x14ac:dyDescent="0.25">
      <c r="B247">
        <v>246</v>
      </c>
      <c r="C247" s="20">
        <v>9750</v>
      </c>
      <c r="D247" s="4">
        <v>43</v>
      </c>
      <c r="E247" s="4">
        <v>4750</v>
      </c>
      <c r="F247" s="4">
        <v>2.0526315789473686</v>
      </c>
      <c r="G247" s="21">
        <v>250</v>
      </c>
      <c r="H247" s="30">
        <f t="shared" si="9"/>
        <v>150.76269521923479</v>
      </c>
      <c r="I247" s="70">
        <f t="shared" si="10"/>
        <v>-99.237304780765214</v>
      </c>
      <c r="J247" s="39">
        <f t="shared" si="11"/>
        <v>-0.39694921912306086</v>
      </c>
    </row>
    <row r="248" spans="2:10" x14ac:dyDescent="0.25">
      <c r="B248">
        <v>247</v>
      </c>
      <c r="C248" s="20">
        <v>10000</v>
      </c>
      <c r="D248" s="4">
        <v>46</v>
      </c>
      <c r="E248" s="4">
        <v>4750</v>
      </c>
      <c r="F248" s="4">
        <v>2.1052631578947367</v>
      </c>
      <c r="G248" s="21">
        <v>-1000</v>
      </c>
      <c r="H248" s="30">
        <f t="shared" si="9"/>
        <v>129.74513443259892</v>
      </c>
      <c r="I248" s="3">
        <f t="shared" si="10"/>
        <v>1129.7451344325989</v>
      </c>
      <c r="J248" s="36">
        <f t="shared" si="11"/>
        <v>-1.1297451344325988</v>
      </c>
    </row>
    <row r="249" spans="2:10" x14ac:dyDescent="0.25">
      <c r="B249">
        <v>248</v>
      </c>
      <c r="C249" s="20">
        <v>9000</v>
      </c>
      <c r="D249" s="4">
        <v>44</v>
      </c>
      <c r="E249" s="4">
        <v>6750</v>
      </c>
      <c r="F249" s="4">
        <v>1.3333333333333333</v>
      </c>
      <c r="G249" s="21">
        <v>250</v>
      </c>
      <c r="H249" s="30">
        <f t="shared" si="9"/>
        <v>497.39587015925815</v>
      </c>
      <c r="I249" s="70">
        <f t="shared" si="10"/>
        <v>247.39587015925815</v>
      </c>
      <c r="J249" s="39">
        <f t="shared" si="11"/>
        <v>0.98958348063703261</v>
      </c>
    </row>
    <row r="250" spans="2:10" ht="15.75" thickBot="1" x14ac:dyDescent="0.3">
      <c r="B250">
        <v>249</v>
      </c>
      <c r="C250" s="22">
        <v>9250</v>
      </c>
      <c r="D250" s="23">
        <v>38</v>
      </c>
      <c r="E250" s="23">
        <v>4750</v>
      </c>
      <c r="F250" s="23">
        <v>1.9473684210526316</v>
      </c>
      <c r="G250" s="24">
        <v>0</v>
      </c>
      <c r="H250" s="31">
        <f t="shared" si="9"/>
        <v>198.83335526849729</v>
      </c>
      <c r="I250" s="72">
        <f t="shared" si="10"/>
        <v>198.83335526849729</v>
      </c>
      <c r="J250" s="58"/>
    </row>
    <row r="251" spans="2:10" x14ac:dyDescent="0.25">
      <c r="B251">
        <v>250</v>
      </c>
      <c r="C251" s="17">
        <v>13250</v>
      </c>
      <c r="D251" s="18">
        <v>40</v>
      </c>
      <c r="E251" s="18">
        <v>4750</v>
      </c>
      <c r="F251" s="18">
        <v>2.7894736842105261</v>
      </c>
      <c r="G251" s="19">
        <v>-500</v>
      </c>
      <c r="H251" s="29">
        <f t="shared" si="9"/>
        <v>-415.08238721325023</v>
      </c>
      <c r="I251" s="71">
        <f t="shared" si="10"/>
        <v>84.917612786749771</v>
      </c>
      <c r="J251" s="41">
        <f t="shared" si="11"/>
        <v>-0.16983522557349953</v>
      </c>
    </row>
    <row r="252" spans="2:10" x14ac:dyDescent="0.25">
      <c r="B252">
        <v>251</v>
      </c>
      <c r="C252" s="20">
        <v>12750</v>
      </c>
      <c r="D252" s="4">
        <v>41</v>
      </c>
      <c r="E252" s="4">
        <v>7750</v>
      </c>
      <c r="F252" s="4">
        <v>1.6451612903225807</v>
      </c>
      <c r="G252" s="21">
        <v>-500</v>
      </c>
      <c r="H252" s="30">
        <f t="shared" si="9"/>
        <v>-7.1517179760670615</v>
      </c>
      <c r="I252" s="70">
        <f t="shared" si="10"/>
        <v>492.84828202393294</v>
      </c>
      <c r="J252" s="39">
        <f t="shared" si="11"/>
        <v>-0.98569656404786588</v>
      </c>
    </row>
    <row r="253" spans="2:10" x14ac:dyDescent="0.25">
      <c r="B253">
        <v>252</v>
      </c>
      <c r="C253" s="20">
        <v>12250</v>
      </c>
      <c r="D253" s="4">
        <v>46</v>
      </c>
      <c r="E253" s="4">
        <v>5750</v>
      </c>
      <c r="F253" s="4">
        <v>2.1304347826086958</v>
      </c>
      <c r="G253" s="21">
        <v>750</v>
      </c>
      <c r="H253" s="30">
        <f t="shared" si="9"/>
        <v>-120.2953579556677</v>
      </c>
      <c r="I253" s="3">
        <f t="shared" si="10"/>
        <v>-870.29535795566767</v>
      </c>
      <c r="J253" s="36">
        <f t="shared" si="11"/>
        <v>-1.1603938106075569</v>
      </c>
    </row>
    <row r="254" spans="2:10" x14ac:dyDescent="0.25">
      <c r="B254">
        <v>253</v>
      </c>
      <c r="C254" s="20">
        <v>13000</v>
      </c>
      <c r="D254" s="4">
        <v>50</v>
      </c>
      <c r="E254" s="4">
        <v>3750</v>
      </c>
      <c r="F254" s="4">
        <v>3.4666666666666668</v>
      </c>
      <c r="G254" s="21">
        <v>-750</v>
      </c>
      <c r="H254" s="30">
        <f t="shared" si="9"/>
        <v>-401.69502076688559</v>
      </c>
      <c r="I254" s="70">
        <f t="shared" si="10"/>
        <v>348.30497923311441</v>
      </c>
      <c r="J254" s="39">
        <f t="shared" si="11"/>
        <v>-0.46440663897748585</v>
      </c>
    </row>
    <row r="255" spans="2:10" x14ac:dyDescent="0.25">
      <c r="B255">
        <v>254</v>
      </c>
      <c r="C255" s="20">
        <v>12250</v>
      </c>
      <c r="D255" s="4">
        <v>48</v>
      </c>
      <c r="E255" s="4">
        <v>2750</v>
      </c>
      <c r="F255" s="4">
        <v>4.4545454545454541</v>
      </c>
      <c r="G255" s="21">
        <v>250</v>
      </c>
      <c r="H255" s="30">
        <f t="shared" si="9"/>
        <v>-358.85043076649799</v>
      </c>
      <c r="I255" s="70">
        <f t="shared" si="10"/>
        <v>-608.85043076649799</v>
      </c>
      <c r="J255" s="34">
        <f t="shared" si="11"/>
        <v>-2.4354017230659921</v>
      </c>
    </row>
    <row r="256" spans="2:10" x14ac:dyDescent="0.25">
      <c r="B256">
        <v>255</v>
      </c>
      <c r="C256" s="20">
        <v>12500</v>
      </c>
      <c r="D256" s="4">
        <v>51</v>
      </c>
      <c r="E256" s="4">
        <v>4750</v>
      </c>
      <c r="F256" s="4">
        <v>2.6315789473684212</v>
      </c>
      <c r="G256" s="21">
        <v>0</v>
      </c>
      <c r="H256" s="30">
        <f t="shared" si="9"/>
        <v>-231.31893533352792</v>
      </c>
      <c r="I256" s="70">
        <f t="shared" si="10"/>
        <v>-231.31893533352792</v>
      </c>
      <c r="J256" s="36"/>
    </row>
    <row r="257" spans="2:10" x14ac:dyDescent="0.25">
      <c r="B257">
        <v>256</v>
      </c>
      <c r="C257" s="20">
        <v>12500</v>
      </c>
      <c r="D257" s="4">
        <v>50</v>
      </c>
      <c r="E257" s="4">
        <v>3750</v>
      </c>
      <c r="F257" s="4">
        <v>3.3333333333333335</v>
      </c>
      <c r="G257" s="21">
        <v>250</v>
      </c>
      <c r="H257" s="30">
        <f t="shared" si="9"/>
        <v>-325.04169079904159</v>
      </c>
      <c r="I257" s="70">
        <f t="shared" si="10"/>
        <v>-575.04169079904159</v>
      </c>
      <c r="J257" s="34">
        <f t="shared" si="11"/>
        <v>-2.3001667631961662</v>
      </c>
    </row>
    <row r="258" spans="2:10" x14ac:dyDescent="0.25">
      <c r="B258">
        <v>257</v>
      </c>
      <c r="C258" s="20">
        <v>12750</v>
      </c>
      <c r="D258" s="4">
        <v>48</v>
      </c>
      <c r="E258" s="4">
        <v>2750</v>
      </c>
      <c r="F258" s="4">
        <v>4.6363636363636367</v>
      </c>
      <c r="G258" s="21">
        <v>-750</v>
      </c>
      <c r="H258" s="30">
        <f t="shared" ref="H258:H321" si="12">$T$494+$S$494*C258+$R$494*D258+$Q$494*E258+$P$494*F258</f>
        <v>-432.74872193742658</v>
      </c>
      <c r="I258" s="70">
        <f t="shared" si="10"/>
        <v>317.25127806257342</v>
      </c>
      <c r="J258" s="39">
        <f t="shared" si="11"/>
        <v>-0.42300170408343124</v>
      </c>
    </row>
    <row r="259" spans="2:10" x14ac:dyDescent="0.25">
      <c r="B259">
        <v>258</v>
      </c>
      <c r="C259" s="20">
        <v>12000</v>
      </c>
      <c r="D259" s="4">
        <v>49</v>
      </c>
      <c r="E259" s="4">
        <v>2750</v>
      </c>
      <c r="F259" s="4">
        <v>4.3636363636363633</v>
      </c>
      <c r="G259" s="21">
        <v>0</v>
      </c>
      <c r="H259" s="30">
        <f t="shared" si="12"/>
        <v>-315.86574670504297</v>
      </c>
      <c r="I259" s="70">
        <f t="shared" ref="I259:I322" si="13">H259-G259</f>
        <v>-315.86574670504297</v>
      </c>
      <c r="J259" s="36"/>
    </row>
    <row r="260" spans="2:10" ht="15.75" thickBot="1" x14ac:dyDescent="0.3">
      <c r="B260">
        <v>259</v>
      </c>
      <c r="C260" s="22">
        <v>12000</v>
      </c>
      <c r="D260" s="23">
        <v>44</v>
      </c>
      <c r="E260" s="23">
        <v>2750</v>
      </c>
      <c r="F260" s="23">
        <v>4.3636363636363633</v>
      </c>
      <c r="G260" s="24">
        <v>-250</v>
      </c>
      <c r="H260" s="31">
        <f t="shared" si="12"/>
        <v>-346.04343908499663</v>
      </c>
      <c r="I260" s="72">
        <f t="shared" si="13"/>
        <v>-96.043439084996635</v>
      </c>
      <c r="J260" s="40">
        <f t="shared" ref="J260:J322" si="14">IF(G260=0,0,(H260-G260)/G260)</f>
        <v>0.38417375633998652</v>
      </c>
    </row>
    <row r="261" spans="2:10" x14ac:dyDescent="0.25">
      <c r="B261">
        <v>260</v>
      </c>
      <c r="C261" s="17">
        <v>10250</v>
      </c>
      <c r="D261" s="18">
        <v>35</v>
      </c>
      <c r="E261" s="18">
        <v>2750</v>
      </c>
      <c r="F261" s="18">
        <v>3.7272727272727271</v>
      </c>
      <c r="G261" s="19">
        <v>750</v>
      </c>
      <c r="H261" s="29">
        <f t="shared" si="12"/>
        <v>-141.7192662706633</v>
      </c>
      <c r="I261" s="28">
        <f t="shared" si="13"/>
        <v>-891.7192662706633</v>
      </c>
      <c r="J261" s="41">
        <f t="shared" si="14"/>
        <v>-1.1889590216942176</v>
      </c>
    </row>
    <row r="262" spans="2:10" x14ac:dyDescent="0.25">
      <c r="B262">
        <v>261</v>
      </c>
      <c r="C262" s="20">
        <v>11000</v>
      </c>
      <c r="D262" s="4">
        <v>38</v>
      </c>
      <c r="E262" s="4">
        <v>1750</v>
      </c>
      <c r="F262" s="4">
        <v>6.2857142857142856</v>
      </c>
      <c r="G262" s="21">
        <v>750</v>
      </c>
      <c r="H262" s="30">
        <f t="shared" si="12"/>
        <v>-232.1424656968955</v>
      </c>
      <c r="I262" s="3">
        <f t="shared" si="13"/>
        <v>-982.14246569689544</v>
      </c>
      <c r="J262" s="36">
        <f t="shared" si="14"/>
        <v>-1.3095232875958607</v>
      </c>
    </row>
    <row r="263" spans="2:10" x14ac:dyDescent="0.25">
      <c r="B263">
        <v>262</v>
      </c>
      <c r="C263" s="20">
        <v>11750</v>
      </c>
      <c r="D263" s="4">
        <v>39</v>
      </c>
      <c r="E263" s="4">
        <v>2750</v>
      </c>
      <c r="F263" s="4">
        <v>4.2727272727272725</v>
      </c>
      <c r="G263" s="21">
        <v>-500</v>
      </c>
      <c r="H263" s="30">
        <f t="shared" si="12"/>
        <v>-339.27198587948601</v>
      </c>
      <c r="I263" s="70">
        <f t="shared" si="13"/>
        <v>160.72801412051399</v>
      </c>
      <c r="J263" s="39">
        <f t="shared" si="14"/>
        <v>-0.32145602824102798</v>
      </c>
    </row>
    <row r="264" spans="2:10" x14ac:dyDescent="0.25">
      <c r="B264">
        <v>263</v>
      </c>
      <c r="C264" s="20">
        <v>11250</v>
      </c>
      <c r="D264" s="4">
        <v>42</v>
      </c>
      <c r="E264" s="4">
        <v>2750</v>
      </c>
      <c r="F264" s="4">
        <v>4.0909090909090908</v>
      </c>
      <c r="G264" s="21">
        <v>250</v>
      </c>
      <c r="H264" s="30">
        <f t="shared" si="12"/>
        <v>-247.26707928058516</v>
      </c>
      <c r="I264" s="70">
        <f t="shared" si="13"/>
        <v>-497.26707928058516</v>
      </c>
      <c r="J264" s="34">
        <f t="shared" si="14"/>
        <v>-1.9890683171223407</v>
      </c>
    </row>
    <row r="265" spans="2:10" x14ac:dyDescent="0.25">
      <c r="B265">
        <v>264</v>
      </c>
      <c r="C265" s="20">
        <v>11500</v>
      </c>
      <c r="D265" s="4">
        <v>40</v>
      </c>
      <c r="E265" s="4">
        <v>2750</v>
      </c>
      <c r="F265" s="4">
        <v>4.1818181818181817</v>
      </c>
      <c r="G265" s="21">
        <v>-500</v>
      </c>
      <c r="H265" s="30">
        <f t="shared" si="12"/>
        <v>-296.28730181803093</v>
      </c>
      <c r="I265" s="70">
        <f t="shared" si="13"/>
        <v>203.71269818196907</v>
      </c>
      <c r="J265" s="39">
        <f t="shared" si="14"/>
        <v>-0.40742539636393815</v>
      </c>
    </row>
    <row r="266" spans="2:10" x14ac:dyDescent="0.25">
      <c r="B266">
        <v>265</v>
      </c>
      <c r="C266" s="20">
        <v>11000</v>
      </c>
      <c r="D266" s="4">
        <v>40</v>
      </c>
      <c r="E266" s="4">
        <v>2750</v>
      </c>
      <c r="F266" s="4">
        <v>4</v>
      </c>
      <c r="G266" s="21">
        <v>250</v>
      </c>
      <c r="H266" s="30">
        <f t="shared" si="12"/>
        <v>-222.38901064710231</v>
      </c>
      <c r="I266" s="70">
        <f t="shared" si="13"/>
        <v>-472.38901064710228</v>
      </c>
      <c r="J266" s="34">
        <f t="shared" si="14"/>
        <v>-1.889556042588409</v>
      </c>
    </row>
    <row r="267" spans="2:10" x14ac:dyDescent="0.25">
      <c r="B267">
        <v>266</v>
      </c>
      <c r="C267" s="20">
        <v>11250</v>
      </c>
      <c r="D267" s="4">
        <v>43</v>
      </c>
      <c r="E267" s="4">
        <v>2750</v>
      </c>
      <c r="F267" s="4">
        <v>4.0909090909090908</v>
      </c>
      <c r="G267" s="21">
        <v>250</v>
      </c>
      <c r="H267" s="30">
        <f t="shared" si="12"/>
        <v>-241.23154080459443</v>
      </c>
      <c r="I267" s="70">
        <f t="shared" si="13"/>
        <v>-491.23154080459443</v>
      </c>
      <c r="J267" s="34">
        <f t="shared" si="14"/>
        <v>-1.9649261632183777</v>
      </c>
    </row>
    <row r="268" spans="2:10" x14ac:dyDescent="0.25">
      <c r="B268">
        <v>267</v>
      </c>
      <c r="C268" s="20">
        <v>11500</v>
      </c>
      <c r="D268" s="4">
        <v>44</v>
      </c>
      <c r="E268" s="4">
        <v>2750</v>
      </c>
      <c r="F268" s="4">
        <v>4.1818181818181817</v>
      </c>
      <c r="G268" s="21">
        <v>-500</v>
      </c>
      <c r="H268" s="30">
        <f t="shared" si="12"/>
        <v>-272.14514791406799</v>
      </c>
      <c r="I268" s="70">
        <f t="shared" si="13"/>
        <v>227.85485208593201</v>
      </c>
      <c r="J268" s="39">
        <f t="shared" si="14"/>
        <v>-0.45570970417186402</v>
      </c>
    </row>
    <row r="269" spans="2:10" x14ac:dyDescent="0.25">
      <c r="B269">
        <v>268</v>
      </c>
      <c r="C269" s="20">
        <v>11000</v>
      </c>
      <c r="D269" s="4">
        <v>44</v>
      </c>
      <c r="E269" s="4">
        <v>2750</v>
      </c>
      <c r="F269" s="4">
        <v>4</v>
      </c>
      <c r="G269" s="21">
        <v>-250</v>
      </c>
      <c r="H269" s="30">
        <f t="shared" si="12"/>
        <v>-198.24685674313938</v>
      </c>
      <c r="I269" s="70">
        <f t="shared" si="13"/>
        <v>51.753143256860625</v>
      </c>
      <c r="J269" s="39">
        <f t="shared" si="14"/>
        <v>-0.2070125730274425</v>
      </c>
    </row>
    <row r="270" spans="2:10" x14ac:dyDescent="0.25">
      <c r="B270">
        <v>269</v>
      </c>
      <c r="C270" s="20">
        <v>10750</v>
      </c>
      <c r="D270" s="4">
        <v>39</v>
      </c>
      <c r="E270" s="4">
        <v>2750</v>
      </c>
      <c r="F270" s="4">
        <v>3.9090909090909092</v>
      </c>
      <c r="G270" s="21">
        <v>-500</v>
      </c>
      <c r="H270" s="30">
        <f t="shared" si="12"/>
        <v>-191.47540353762872</v>
      </c>
      <c r="I270" s="70">
        <f t="shared" si="13"/>
        <v>308.52459646237128</v>
      </c>
      <c r="J270" s="39">
        <f t="shared" si="14"/>
        <v>-0.61704919292474258</v>
      </c>
    </row>
    <row r="271" spans="2:10" x14ac:dyDescent="0.25">
      <c r="B271">
        <v>270</v>
      </c>
      <c r="C271" s="20">
        <v>10250</v>
      </c>
      <c r="D271" s="4">
        <v>40</v>
      </c>
      <c r="E271" s="4">
        <v>1750</v>
      </c>
      <c r="F271" s="4">
        <v>5.8571428571428568</v>
      </c>
      <c r="G271" s="21">
        <v>0</v>
      </c>
      <c r="H271" s="30">
        <f t="shared" si="12"/>
        <v>-118.07943383574957</v>
      </c>
      <c r="I271" s="70">
        <f t="shared" si="13"/>
        <v>-118.07943383574957</v>
      </c>
      <c r="J271" s="36"/>
    </row>
    <row r="272" spans="2:10" x14ac:dyDescent="0.25">
      <c r="B272">
        <v>271</v>
      </c>
      <c r="C272" s="20">
        <v>10250</v>
      </c>
      <c r="D272" s="4">
        <v>40</v>
      </c>
      <c r="E272" s="4">
        <v>2750</v>
      </c>
      <c r="F272" s="4">
        <v>3.7272727272727271</v>
      </c>
      <c r="G272" s="21">
        <v>-250</v>
      </c>
      <c r="H272" s="30">
        <f t="shared" si="12"/>
        <v>-111.54157389070963</v>
      </c>
      <c r="I272" s="70">
        <f t="shared" si="13"/>
        <v>138.45842610929037</v>
      </c>
      <c r="J272" s="39">
        <f t="shared" si="14"/>
        <v>-0.55383370443716151</v>
      </c>
    </row>
    <row r="273" spans="2:10" ht="15.75" thickBot="1" x14ac:dyDescent="0.3">
      <c r="B273">
        <v>272</v>
      </c>
      <c r="C273" s="22">
        <v>10000</v>
      </c>
      <c r="D273" s="23">
        <v>37</v>
      </c>
      <c r="E273" s="23">
        <v>3750</v>
      </c>
      <c r="F273" s="23">
        <v>2.6666666666666665</v>
      </c>
      <c r="G273" s="24">
        <v>-750</v>
      </c>
      <c r="H273" s="31">
        <f t="shared" si="12"/>
        <v>-20.237041147701007</v>
      </c>
      <c r="I273" s="72">
        <f t="shared" si="13"/>
        <v>729.76295885229899</v>
      </c>
      <c r="J273" s="40">
        <f t="shared" si="14"/>
        <v>-0.97301727846973196</v>
      </c>
    </row>
    <row r="274" spans="2:10" x14ac:dyDescent="0.25">
      <c r="B274">
        <v>273</v>
      </c>
      <c r="C274" s="17">
        <v>10000</v>
      </c>
      <c r="D274" s="18">
        <v>29</v>
      </c>
      <c r="E274" s="18">
        <v>2750</v>
      </c>
      <c r="F274" s="18">
        <v>3.6363636363636362</v>
      </c>
      <c r="G274" s="19">
        <v>0</v>
      </c>
      <c r="H274" s="29">
        <f t="shared" si="12"/>
        <v>-140.98335154114338</v>
      </c>
      <c r="I274" s="71">
        <f t="shared" si="13"/>
        <v>-140.98335154114338</v>
      </c>
      <c r="J274" s="41"/>
    </row>
    <row r="275" spans="2:10" x14ac:dyDescent="0.25">
      <c r="B275">
        <v>274</v>
      </c>
      <c r="C275" s="20">
        <v>10000</v>
      </c>
      <c r="D275" s="4">
        <v>40</v>
      </c>
      <c r="E275" s="4">
        <v>3750</v>
      </c>
      <c r="F275" s="4">
        <v>2.6666666666666665</v>
      </c>
      <c r="G275" s="21">
        <v>750</v>
      </c>
      <c r="H275" s="30">
        <f t="shared" si="12"/>
        <v>-2.1304257197288052</v>
      </c>
      <c r="I275" s="3">
        <f t="shared" si="13"/>
        <v>-752.13042571972881</v>
      </c>
      <c r="J275" s="36">
        <f t="shared" si="14"/>
        <v>-1.002840567626305</v>
      </c>
    </row>
    <row r="276" spans="2:10" x14ac:dyDescent="0.25">
      <c r="B276">
        <v>275</v>
      </c>
      <c r="C276" s="20">
        <v>10750</v>
      </c>
      <c r="D276" s="4">
        <v>54</v>
      </c>
      <c r="E276" s="4">
        <v>2750</v>
      </c>
      <c r="F276" s="4">
        <v>3.9090909090909092</v>
      </c>
      <c r="G276" s="21">
        <v>250</v>
      </c>
      <c r="H276" s="30">
        <f t="shared" si="12"/>
        <v>-100.94232639776772</v>
      </c>
      <c r="I276" s="70">
        <f t="shared" si="13"/>
        <v>-350.94232639776772</v>
      </c>
      <c r="J276" s="36">
        <f t="shared" si="14"/>
        <v>-1.4037693055910709</v>
      </c>
    </row>
    <row r="277" spans="2:10" x14ac:dyDescent="0.25">
      <c r="B277">
        <v>276</v>
      </c>
      <c r="C277" s="20">
        <v>11000</v>
      </c>
      <c r="D277" s="4">
        <v>52</v>
      </c>
      <c r="E277" s="4">
        <v>3750</v>
      </c>
      <c r="F277" s="4">
        <v>2.9333333333333331</v>
      </c>
      <c r="G277" s="21">
        <v>-750</v>
      </c>
      <c r="H277" s="30">
        <f t="shared" si="12"/>
        <v>-83.010623943527889</v>
      </c>
      <c r="I277" s="70">
        <f t="shared" si="13"/>
        <v>666.98937605647211</v>
      </c>
      <c r="J277" s="39">
        <f t="shared" si="14"/>
        <v>-0.8893191680752961</v>
      </c>
    </row>
    <row r="278" spans="2:10" x14ac:dyDescent="0.25">
      <c r="B278">
        <v>277</v>
      </c>
      <c r="C278" s="20">
        <v>10250</v>
      </c>
      <c r="D278" s="4">
        <v>48</v>
      </c>
      <c r="E278" s="4">
        <v>3750</v>
      </c>
      <c r="F278" s="4">
        <v>2.7333333333333334</v>
      </c>
      <c r="G278" s="21">
        <v>250</v>
      </c>
      <c r="H278" s="30">
        <f t="shared" si="12"/>
        <v>7.8272171042750358</v>
      </c>
      <c r="I278" s="70">
        <f t="shared" si="13"/>
        <v>-242.17278289572496</v>
      </c>
      <c r="J278" s="39">
        <f t="shared" si="14"/>
        <v>-0.96869113158289988</v>
      </c>
    </row>
    <row r="279" spans="2:10" x14ac:dyDescent="0.25">
      <c r="B279">
        <v>278</v>
      </c>
      <c r="C279" s="20">
        <v>10500</v>
      </c>
      <c r="D279" s="4">
        <v>54</v>
      </c>
      <c r="E279" s="4">
        <v>3750</v>
      </c>
      <c r="F279" s="4">
        <v>2.8</v>
      </c>
      <c r="G279" s="21">
        <v>0</v>
      </c>
      <c r="H279" s="30">
        <f t="shared" si="12"/>
        <v>5.7137829762976367</v>
      </c>
      <c r="I279" s="70">
        <f t="shared" si="13"/>
        <v>5.7137829762976367</v>
      </c>
      <c r="J279" s="36"/>
    </row>
    <row r="280" spans="2:10" x14ac:dyDescent="0.25">
      <c r="B280">
        <v>279</v>
      </c>
      <c r="C280" s="20">
        <v>10500</v>
      </c>
      <c r="D280" s="4">
        <v>53</v>
      </c>
      <c r="E280" s="4">
        <v>3750</v>
      </c>
      <c r="F280" s="4">
        <v>2.8</v>
      </c>
      <c r="G280" s="21">
        <v>-500</v>
      </c>
      <c r="H280" s="30">
        <f t="shared" si="12"/>
        <v>-0.32175549969309714</v>
      </c>
      <c r="I280" s="70">
        <f t="shared" si="13"/>
        <v>499.6782445003069</v>
      </c>
      <c r="J280" s="36">
        <f t="shared" si="14"/>
        <v>-0.9993564890006138</v>
      </c>
    </row>
    <row r="281" spans="2:10" x14ac:dyDescent="0.25">
      <c r="B281">
        <v>280</v>
      </c>
      <c r="C281" s="20">
        <v>10000</v>
      </c>
      <c r="D281" s="4">
        <v>49</v>
      </c>
      <c r="E281" s="4">
        <v>4750</v>
      </c>
      <c r="F281" s="4">
        <v>2.1052631578947367</v>
      </c>
      <c r="G281" s="21">
        <v>0</v>
      </c>
      <c r="H281" s="30">
        <f t="shared" si="12"/>
        <v>147.85174986057112</v>
      </c>
      <c r="I281" s="70">
        <f t="shared" si="13"/>
        <v>147.85174986057112</v>
      </c>
      <c r="J281" s="36"/>
    </row>
    <row r="282" spans="2:10" x14ac:dyDescent="0.25">
      <c r="B282">
        <v>281</v>
      </c>
      <c r="C282" s="20">
        <v>10000</v>
      </c>
      <c r="D282" s="4">
        <v>39</v>
      </c>
      <c r="E282" s="4">
        <v>7750</v>
      </c>
      <c r="F282" s="4">
        <v>1.2903225806451613</v>
      </c>
      <c r="G282" s="21">
        <v>-500</v>
      </c>
      <c r="H282" s="30">
        <f t="shared" si="12"/>
        <v>423.87759695488501</v>
      </c>
      <c r="I282" s="3">
        <f t="shared" si="13"/>
        <v>923.87759695488501</v>
      </c>
      <c r="J282" s="34">
        <f t="shared" si="14"/>
        <v>-1.8477551939097701</v>
      </c>
    </row>
    <row r="283" spans="2:10" ht="15.75" thickBot="1" x14ac:dyDescent="0.3">
      <c r="B283">
        <v>282</v>
      </c>
      <c r="C283" s="22">
        <v>9500</v>
      </c>
      <c r="D283" s="23">
        <v>34</v>
      </c>
      <c r="E283" s="23">
        <v>4750</v>
      </c>
      <c r="F283" s="23">
        <v>2</v>
      </c>
      <c r="G283" s="24">
        <v>-500</v>
      </c>
      <c r="H283" s="31">
        <f t="shared" si="12"/>
        <v>135.56702514992628</v>
      </c>
      <c r="I283" s="72">
        <f t="shared" si="13"/>
        <v>635.56702514992628</v>
      </c>
      <c r="J283" s="58">
        <f t="shared" si="14"/>
        <v>-1.2711340502998525</v>
      </c>
    </row>
    <row r="284" spans="2:10" x14ac:dyDescent="0.25">
      <c r="B284">
        <v>283</v>
      </c>
      <c r="C284" s="17">
        <v>7500</v>
      </c>
      <c r="D284" s="18">
        <v>38</v>
      </c>
      <c r="E284" s="18">
        <v>4750</v>
      </c>
      <c r="F284" s="18">
        <v>1.5789473684210527</v>
      </c>
      <c r="G284" s="19">
        <v>1750</v>
      </c>
      <c r="H284" s="29">
        <f t="shared" si="12"/>
        <v>472.70258877075378</v>
      </c>
      <c r="I284" s="28">
        <f t="shared" si="13"/>
        <v>-1277.2974112292463</v>
      </c>
      <c r="J284" s="38">
        <f t="shared" si="14"/>
        <v>-0.72988423498814081</v>
      </c>
    </row>
    <row r="285" spans="2:10" x14ac:dyDescent="0.25">
      <c r="B285">
        <v>284</v>
      </c>
      <c r="C285" s="20">
        <v>9250</v>
      </c>
      <c r="D285" s="4">
        <v>57</v>
      </c>
      <c r="E285" s="4">
        <v>3750</v>
      </c>
      <c r="F285" s="4">
        <v>2.4666666666666668</v>
      </c>
      <c r="G285" s="21">
        <v>2500</v>
      </c>
      <c r="H285" s="30">
        <f t="shared" si="12"/>
        <v>215.45372332387976</v>
      </c>
      <c r="I285" s="3">
        <f t="shared" si="13"/>
        <v>-2284.5462766761202</v>
      </c>
      <c r="J285" s="39">
        <f t="shared" si="14"/>
        <v>-0.91381851067044806</v>
      </c>
    </row>
    <row r="286" spans="2:10" x14ac:dyDescent="0.25">
      <c r="B286">
        <v>285</v>
      </c>
      <c r="C286" s="20">
        <v>11750</v>
      </c>
      <c r="D286" s="4">
        <v>46</v>
      </c>
      <c r="E286" s="4">
        <v>3750</v>
      </c>
      <c r="F286" s="4">
        <v>3.1333333333333333</v>
      </c>
      <c r="G286" s="21">
        <v>-250</v>
      </c>
      <c r="H286" s="30">
        <f t="shared" si="12"/>
        <v>-234.20384975123838</v>
      </c>
      <c r="I286" s="70">
        <f t="shared" si="13"/>
        <v>15.79615024876162</v>
      </c>
      <c r="J286" s="39">
        <f t="shared" si="14"/>
        <v>-6.3184600995046483E-2</v>
      </c>
    </row>
    <row r="287" spans="2:10" x14ac:dyDescent="0.25">
      <c r="B287">
        <v>286</v>
      </c>
      <c r="C287" s="20">
        <v>11500</v>
      </c>
      <c r="D287" s="4">
        <v>50</v>
      </c>
      <c r="E287" s="4">
        <v>2750</v>
      </c>
      <c r="F287" s="4">
        <v>4.1818181818181817</v>
      </c>
      <c r="G287" s="21">
        <v>-1000</v>
      </c>
      <c r="H287" s="30">
        <f t="shared" si="12"/>
        <v>-235.93191705812359</v>
      </c>
      <c r="I287" s="3">
        <f t="shared" si="13"/>
        <v>764.06808294187636</v>
      </c>
      <c r="J287" s="39">
        <f t="shared" si="14"/>
        <v>-0.76406808294187634</v>
      </c>
    </row>
    <row r="288" spans="2:10" x14ac:dyDescent="0.25">
      <c r="B288">
        <v>287</v>
      </c>
      <c r="C288" s="20">
        <v>10500</v>
      </c>
      <c r="D288" s="4">
        <v>50</v>
      </c>
      <c r="E288" s="4">
        <v>3750</v>
      </c>
      <c r="F288" s="4">
        <v>2.8</v>
      </c>
      <c r="G288" s="21">
        <v>2500</v>
      </c>
      <c r="H288" s="30">
        <f t="shared" si="12"/>
        <v>-18.428370927665298</v>
      </c>
      <c r="I288" s="3">
        <f t="shared" si="13"/>
        <v>-2518.4283709276651</v>
      </c>
      <c r="J288" s="36">
        <f t="shared" si="14"/>
        <v>-1.007371348371066</v>
      </c>
    </row>
    <row r="289" spans="2:10" x14ac:dyDescent="0.25">
      <c r="B289">
        <v>288</v>
      </c>
      <c r="C289" s="20">
        <v>13000</v>
      </c>
      <c r="D289" s="4">
        <v>53</v>
      </c>
      <c r="E289" s="4">
        <v>4750</v>
      </c>
      <c r="F289" s="4">
        <v>2.736842105263158</v>
      </c>
      <c r="G289" s="21">
        <v>-750</v>
      </c>
      <c r="H289" s="30">
        <f t="shared" si="12"/>
        <v>-297.49621081076259</v>
      </c>
      <c r="I289" s="70">
        <f t="shared" si="13"/>
        <v>452.50378918923741</v>
      </c>
      <c r="J289" s="39">
        <f t="shared" si="14"/>
        <v>-0.60333838558564989</v>
      </c>
    </row>
    <row r="290" spans="2:10" x14ac:dyDescent="0.25">
      <c r="B290">
        <v>289</v>
      </c>
      <c r="C290" s="20">
        <v>12250</v>
      </c>
      <c r="D290" s="4">
        <v>56</v>
      </c>
      <c r="E290" s="4">
        <v>3750</v>
      </c>
      <c r="F290" s="4">
        <v>3.2666666666666666</v>
      </c>
      <c r="G290" s="21">
        <v>0</v>
      </c>
      <c r="H290" s="30">
        <f t="shared" si="12"/>
        <v>-250.5017949591751</v>
      </c>
      <c r="I290" s="70">
        <f t="shared" si="13"/>
        <v>-250.5017949591751</v>
      </c>
      <c r="J290" s="36"/>
    </row>
    <row r="291" spans="2:10" x14ac:dyDescent="0.25">
      <c r="B291">
        <v>290</v>
      </c>
      <c r="C291" s="20">
        <v>12250</v>
      </c>
      <c r="D291" s="4">
        <v>55</v>
      </c>
      <c r="E291" s="4">
        <v>1750</v>
      </c>
      <c r="F291" s="4">
        <v>7</v>
      </c>
      <c r="G291" s="21">
        <v>-750</v>
      </c>
      <c r="H291" s="30">
        <f t="shared" si="12"/>
        <v>-299.52490312032762</v>
      </c>
      <c r="I291" s="70">
        <f t="shared" si="13"/>
        <v>450.47509687967238</v>
      </c>
      <c r="J291" s="39">
        <f t="shared" si="14"/>
        <v>-0.60063346250622984</v>
      </c>
    </row>
    <row r="292" spans="2:10" x14ac:dyDescent="0.25">
      <c r="B292">
        <v>291</v>
      </c>
      <c r="C292" s="20">
        <v>11500</v>
      </c>
      <c r="D292" s="4">
        <v>53</v>
      </c>
      <c r="E292" s="4">
        <v>2750</v>
      </c>
      <c r="F292" s="4">
        <v>4.1818181818181817</v>
      </c>
      <c r="G292" s="21">
        <v>-500</v>
      </c>
      <c r="H292" s="30">
        <f t="shared" si="12"/>
        <v>-217.82530163015139</v>
      </c>
      <c r="I292" s="70">
        <f t="shared" si="13"/>
        <v>282.17469836984861</v>
      </c>
      <c r="J292" s="39">
        <f t="shared" si="14"/>
        <v>-0.5643493967396972</v>
      </c>
    </row>
    <row r="293" spans="2:10" ht="15.75" thickBot="1" x14ac:dyDescent="0.3">
      <c r="B293">
        <v>292</v>
      </c>
      <c r="C293" s="22">
        <v>11000</v>
      </c>
      <c r="D293" s="23">
        <v>44</v>
      </c>
      <c r="E293" s="23">
        <v>1750</v>
      </c>
      <c r="F293" s="23">
        <v>6.2857142857142856</v>
      </c>
      <c r="G293" s="24">
        <v>-2000</v>
      </c>
      <c r="H293" s="31">
        <f t="shared" si="12"/>
        <v>-195.9292348409511</v>
      </c>
      <c r="I293" s="32">
        <f t="shared" si="13"/>
        <v>1804.070765159049</v>
      </c>
      <c r="J293" s="40">
        <f t="shared" si="14"/>
        <v>-0.90203538257952443</v>
      </c>
    </row>
    <row r="294" spans="2:10" x14ac:dyDescent="0.25">
      <c r="B294">
        <v>293</v>
      </c>
      <c r="C294" s="17">
        <v>11000</v>
      </c>
      <c r="D294" s="18">
        <v>45</v>
      </c>
      <c r="E294" s="18">
        <v>2750</v>
      </c>
      <c r="F294" s="18">
        <v>4</v>
      </c>
      <c r="G294" s="19">
        <v>0</v>
      </c>
      <c r="H294" s="29">
        <f t="shared" si="12"/>
        <v>-192.21131826714864</v>
      </c>
      <c r="I294" s="71">
        <f t="shared" si="13"/>
        <v>-192.21131826714864</v>
      </c>
      <c r="J294" s="41"/>
    </row>
    <row r="295" spans="2:10" x14ac:dyDescent="0.25">
      <c r="B295">
        <v>294</v>
      </c>
      <c r="C295" s="20">
        <v>11000</v>
      </c>
      <c r="D295" s="4">
        <v>37</v>
      </c>
      <c r="E295" s="4">
        <v>2750</v>
      </c>
      <c r="F295" s="4">
        <v>4</v>
      </c>
      <c r="G295" s="21">
        <v>-250</v>
      </c>
      <c r="H295" s="30">
        <f t="shared" si="12"/>
        <v>-240.49562607507451</v>
      </c>
      <c r="I295" s="70">
        <f t="shared" si="13"/>
        <v>9.5043739249254884</v>
      </c>
      <c r="J295" s="39">
        <f t="shared" si="14"/>
        <v>-3.8017495699701954E-2</v>
      </c>
    </row>
    <row r="296" spans="2:10" x14ac:dyDescent="0.25">
      <c r="B296">
        <v>295</v>
      </c>
      <c r="C296" s="20">
        <v>10750</v>
      </c>
      <c r="D296" s="4">
        <v>39</v>
      </c>
      <c r="E296" s="4">
        <v>1750</v>
      </c>
      <c r="F296" s="4">
        <v>6.1428571428571432</v>
      </c>
      <c r="G296" s="21">
        <v>0</v>
      </c>
      <c r="H296" s="30">
        <f t="shared" si="12"/>
        <v>-192.10960891784987</v>
      </c>
      <c r="I296" s="70">
        <f t="shared" si="13"/>
        <v>-192.10960891784987</v>
      </c>
      <c r="J296" s="36"/>
    </row>
    <row r="297" spans="2:10" x14ac:dyDescent="0.25">
      <c r="B297">
        <v>296</v>
      </c>
      <c r="C297" s="20">
        <v>10750</v>
      </c>
      <c r="D297" s="4">
        <v>42</v>
      </c>
      <c r="E297" s="4">
        <v>1750</v>
      </c>
      <c r="F297" s="4">
        <v>6.1428571428571432</v>
      </c>
      <c r="G297" s="21">
        <v>-250</v>
      </c>
      <c r="H297" s="30">
        <f t="shared" si="12"/>
        <v>-174.00299348987767</v>
      </c>
      <c r="I297" s="70">
        <f t="shared" si="13"/>
        <v>75.997006510122333</v>
      </c>
      <c r="J297" s="39">
        <f t="shared" si="14"/>
        <v>-0.30398802604048936</v>
      </c>
    </row>
    <row r="298" spans="2:10" x14ac:dyDescent="0.25">
      <c r="B298">
        <v>297</v>
      </c>
      <c r="C298" s="20">
        <v>10500</v>
      </c>
      <c r="D298" s="4">
        <v>47</v>
      </c>
      <c r="E298" s="4">
        <v>2750</v>
      </c>
      <c r="F298" s="4">
        <v>3.8181818181818183</v>
      </c>
      <c r="G298" s="21">
        <v>0</v>
      </c>
      <c r="H298" s="30">
        <f t="shared" si="12"/>
        <v>-106.24195014423856</v>
      </c>
      <c r="I298" s="70">
        <f t="shared" si="13"/>
        <v>-106.24195014423856</v>
      </c>
      <c r="J298" s="36"/>
    </row>
    <row r="299" spans="2:10" x14ac:dyDescent="0.25">
      <c r="B299">
        <v>298</v>
      </c>
      <c r="C299" s="20">
        <v>10500</v>
      </c>
      <c r="D299" s="4">
        <v>48</v>
      </c>
      <c r="E299" s="4">
        <v>2750</v>
      </c>
      <c r="F299" s="4">
        <v>3.8181818181818183</v>
      </c>
      <c r="G299" s="21">
        <v>0</v>
      </c>
      <c r="H299" s="30">
        <f t="shared" si="12"/>
        <v>-100.20641166824782</v>
      </c>
      <c r="I299" s="70">
        <f t="shared" si="13"/>
        <v>-100.20641166824782</v>
      </c>
      <c r="J299" s="36"/>
    </row>
    <row r="300" spans="2:10" x14ac:dyDescent="0.25">
      <c r="B300">
        <v>299</v>
      </c>
      <c r="C300" s="20">
        <v>10500</v>
      </c>
      <c r="D300" s="4">
        <v>49</v>
      </c>
      <c r="E300" s="4">
        <v>3750</v>
      </c>
      <c r="F300" s="4">
        <v>2.8</v>
      </c>
      <c r="G300" s="21">
        <v>500</v>
      </c>
      <c r="H300" s="30">
        <f t="shared" si="12"/>
        <v>-24.463909403656032</v>
      </c>
      <c r="I300" s="70">
        <f t="shared" si="13"/>
        <v>-524.46390940365609</v>
      </c>
      <c r="J300" s="36">
        <f t="shared" si="14"/>
        <v>-1.0489278188073121</v>
      </c>
    </row>
    <row r="301" spans="2:10" x14ac:dyDescent="0.25">
      <c r="B301">
        <v>300</v>
      </c>
      <c r="C301" s="20">
        <v>11000</v>
      </c>
      <c r="D301" s="4">
        <v>49</v>
      </c>
      <c r="E301" s="4">
        <v>2750</v>
      </c>
      <c r="F301" s="4">
        <v>4</v>
      </c>
      <c r="G301" s="21">
        <v>0</v>
      </c>
      <c r="H301" s="30">
        <f t="shared" si="12"/>
        <v>-168.06916436318571</v>
      </c>
      <c r="I301" s="70">
        <f t="shared" si="13"/>
        <v>-168.06916436318571</v>
      </c>
      <c r="J301" s="36"/>
    </row>
    <row r="302" spans="2:10" x14ac:dyDescent="0.25">
      <c r="B302">
        <v>301</v>
      </c>
      <c r="C302" s="20">
        <v>11000</v>
      </c>
      <c r="D302" s="4">
        <v>50</v>
      </c>
      <c r="E302" s="4">
        <v>3750</v>
      </c>
      <c r="F302" s="4">
        <v>2.9333333333333331</v>
      </c>
      <c r="G302" s="21">
        <v>-500</v>
      </c>
      <c r="H302" s="30">
        <f t="shared" si="12"/>
        <v>-95.081700895509357</v>
      </c>
      <c r="I302" s="70">
        <f t="shared" si="13"/>
        <v>404.91829910449064</v>
      </c>
      <c r="J302" s="39">
        <f t="shared" si="14"/>
        <v>-0.80983659820898124</v>
      </c>
    </row>
    <row r="303" spans="2:10" x14ac:dyDescent="0.25">
      <c r="B303">
        <v>302</v>
      </c>
      <c r="C303" s="20">
        <v>10500</v>
      </c>
      <c r="D303" s="4">
        <v>49</v>
      </c>
      <c r="E303" s="4">
        <v>5750</v>
      </c>
      <c r="F303" s="4">
        <v>1.826086956521739</v>
      </c>
      <c r="G303" s="21">
        <v>250</v>
      </c>
      <c r="H303" s="30">
        <f t="shared" si="12"/>
        <v>175.32130311464948</v>
      </c>
      <c r="I303" s="70">
        <f t="shared" si="13"/>
        <v>-74.678696885350519</v>
      </c>
      <c r="J303" s="39">
        <f t="shared" si="14"/>
        <v>-0.29871478754140207</v>
      </c>
    </row>
    <row r="304" spans="2:10" x14ac:dyDescent="0.25">
      <c r="B304">
        <v>303</v>
      </c>
      <c r="C304" s="20">
        <v>10750</v>
      </c>
      <c r="D304" s="4">
        <v>36</v>
      </c>
      <c r="E304" s="4">
        <v>1000</v>
      </c>
      <c r="F304" s="4">
        <v>10.75</v>
      </c>
      <c r="G304" s="21">
        <v>-250</v>
      </c>
      <c r="H304" s="30">
        <f t="shared" si="12"/>
        <v>-44.098126130007699</v>
      </c>
      <c r="I304" s="70">
        <f t="shared" si="13"/>
        <v>205.9018738699923</v>
      </c>
      <c r="J304" s="39">
        <f t="shared" si="14"/>
        <v>-0.82360749547996925</v>
      </c>
    </row>
    <row r="305" spans="2:10" x14ac:dyDescent="0.25">
      <c r="B305">
        <v>304</v>
      </c>
      <c r="C305" s="20">
        <v>10500</v>
      </c>
      <c r="D305" s="4">
        <v>48</v>
      </c>
      <c r="E305" s="4">
        <v>3750</v>
      </c>
      <c r="F305" s="4">
        <v>2.8</v>
      </c>
      <c r="G305" s="21">
        <v>-750</v>
      </c>
      <c r="H305" s="30">
        <f t="shared" si="12"/>
        <v>-30.499447879646766</v>
      </c>
      <c r="I305" s="70">
        <f t="shared" si="13"/>
        <v>719.50055212035318</v>
      </c>
      <c r="J305" s="39">
        <f t="shared" si="14"/>
        <v>-0.95933406949380429</v>
      </c>
    </row>
    <row r="306" spans="2:10" ht="15.75" thickBot="1" x14ac:dyDescent="0.3">
      <c r="B306">
        <v>305</v>
      </c>
      <c r="C306" s="22">
        <v>9750</v>
      </c>
      <c r="D306" s="23">
        <v>44</v>
      </c>
      <c r="E306" s="23">
        <v>3750</v>
      </c>
      <c r="F306" s="23">
        <v>2.6</v>
      </c>
      <c r="G306" s="24">
        <v>-500</v>
      </c>
      <c r="H306" s="31">
        <f t="shared" si="12"/>
        <v>60.338393168156159</v>
      </c>
      <c r="I306" s="72">
        <f t="shared" si="13"/>
        <v>560.33839316815613</v>
      </c>
      <c r="J306" s="58">
        <f t="shared" si="14"/>
        <v>-1.1206767863363123</v>
      </c>
    </row>
    <row r="307" spans="2:10" x14ac:dyDescent="0.25">
      <c r="B307">
        <v>306</v>
      </c>
      <c r="C307" s="17">
        <v>7750</v>
      </c>
      <c r="D307" s="18">
        <v>32</v>
      </c>
      <c r="E307" s="18">
        <v>3750</v>
      </c>
      <c r="F307" s="18">
        <v>2.0666666666666669</v>
      </c>
      <c r="G307" s="19">
        <v>0</v>
      </c>
      <c r="H307" s="29">
        <f t="shared" si="12"/>
        <v>294.52525132764356</v>
      </c>
      <c r="I307" s="71">
        <f t="shared" si="13"/>
        <v>294.52525132764356</v>
      </c>
      <c r="J307" s="41"/>
    </row>
    <row r="308" spans="2:10" x14ac:dyDescent="0.25">
      <c r="B308">
        <v>307</v>
      </c>
      <c r="C308" s="20">
        <v>7750</v>
      </c>
      <c r="D308" s="4">
        <v>39</v>
      </c>
      <c r="E308" s="4">
        <v>5750</v>
      </c>
      <c r="F308" s="4">
        <v>1.3478260869565217</v>
      </c>
      <c r="G308" s="21">
        <v>1250</v>
      </c>
      <c r="H308" s="30">
        <f t="shared" si="12"/>
        <v>551.05313293556981</v>
      </c>
      <c r="I308" s="70">
        <f t="shared" si="13"/>
        <v>-698.94686706443019</v>
      </c>
      <c r="J308" s="39">
        <f t="shared" si="14"/>
        <v>-0.5591574936515441</v>
      </c>
    </row>
    <row r="309" spans="2:10" x14ac:dyDescent="0.25">
      <c r="B309">
        <v>308</v>
      </c>
      <c r="C309" s="20">
        <v>9000</v>
      </c>
      <c r="D309" s="4">
        <v>46</v>
      </c>
      <c r="E309" s="4">
        <v>3750</v>
      </c>
      <c r="F309" s="4">
        <v>2.4</v>
      </c>
      <c r="G309" s="21">
        <v>250</v>
      </c>
      <c r="H309" s="30">
        <f t="shared" si="12"/>
        <v>187.38946507190371</v>
      </c>
      <c r="I309" s="70">
        <f t="shared" si="13"/>
        <v>-62.610534928096286</v>
      </c>
      <c r="J309" s="39">
        <f t="shared" si="14"/>
        <v>-0.25044213971238516</v>
      </c>
    </row>
    <row r="310" spans="2:10" x14ac:dyDescent="0.25">
      <c r="B310">
        <v>309</v>
      </c>
      <c r="C310" s="20">
        <v>9250</v>
      </c>
      <c r="D310" s="4">
        <v>55</v>
      </c>
      <c r="E310" s="4">
        <v>4750</v>
      </c>
      <c r="F310" s="4">
        <v>1.9473684210526316</v>
      </c>
      <c r="G310" s="21">
        <v>1000</v>
      </c>
      <c r="H310" s="30">
        <f t="shared" si="12"/>
        <v>301.43750936033973</v>
      </c>
      <c r="I310" s="70">
        <f t="shared" si="13"/>
        <v>-698.56249063966027</v>
      </c>
      <c r="J310" s="39">
        <f t="shared" si="14"/>
        <v>-0.69856249063966025</v>
      </c>
    </row>
    <row r="311" spans="2:10" x14ac:dyDescent="0.25">
      <c r="B311">
        <v>310</v>
      </c>
      <c r="C311" s="20">
        <v>10250</v>
      </c>
      <c r="D311" s="4">
        <v>46</v>
      </c>
      <c r="E311" s="4">
        <v>3750</v>
      </c>
      <c r="F311" s="4">
        <v>2.7333333333333334</v>
      </c>
      <c r="G311" s="21">
        <v>-500</v>
      </c>
      <c r="H311" s="30">
        <f t="shared" si="12"/>
        <v>-4.2438598477064318</v>
      </c>
      <c r="I311" s="70">
        <f t="shared" si="13"/>
        <v>495.7561401522936</v>
      </c>
      <c r="J311" s="39">
        <f t="shared" si="14"/>
        <v>-0.99151228030458716</v>
      </c>
    </row>
    <row r="312" spans="2:10" x14ac:dyDescent="0.25">
      <c r="B312">
        <v>311</v>
      </c>
      <c r="C312" s="20">
        <v>9750</v>
      </c>
      <c r="D312" s="4">
        <v>43</v>
      </c>
      <c r="E312" s="4">
        <v>2750</v>
      </c>
      <c r="F312" s="4">
        <v>3.5454545454545454</v>
      </c>
      <c r="G312" s="21">
        <v>-500</v>
      </c>
      <c r="H312" s="30">
        <f t="shared" si="12"/>
        <v>-19.536667291808783</v>
      </c>
      <c r="I312" s="70">
        <f t="shared" si="13"/>
        <v>480.46333270819122</v>
      </c>
      <c r="J312" s="39">
        <f t="shared" si="14"/>
        <v>-0.96092666541638239</v>
      </c>
    </row>
    <row r="313" spans="2:10" x14ac:dyDescent="0.25">
      <c r="B313">
        <v>312</v>
      </c>
      <c r="C313" s="20">
        <v>9250</v>
      </c>
      <c r="D313" s="4">
        <v>46</v>
      </c>
      <c r="E313" s="4">
        <v>2750</v>
      </c>
      <c r="F313" s="4">
        <v>3.3636363636363638</v>
      </c>
      <c r="G313" s="21">
        <v>500</v>
      </c>
      <c r="H313" s="30">
        <f t="shared" si="12"/>
        <v>72.468239307092034</v>
      </c>
      <c r="I313" s="70">
        <f t="shared" si="13"/>
        <v>-427.53176069290794</v>
      </c>
      <c r="J313" s="39">
        <f t="shared" si="14"/>
        <v>-0.85506352138581587</v>
      </c>
    </row>
    <row r="314" spans="2:10" x14ac:dyDescent="0.25">
      <c r="B314">
        <v>313</v>
      </c>
      <c r="C314" s="20">
        <v>9750</v>
      </c>
      <c r="D314" s="4">
        <v>44</v>
      </c>
      <c r="E314" s="4">
        <v>2750</v>
      </c>
      <c r="F314" s="4">
        <v>3.5454545454545454</v>
      </c>
      <c r="G314" s="21">
        <v>-500</v>
      </c>
      <c r="H314" s="30">
        <f t="shared" si="12"/>
        <v>-13.501128815818049</v>
      </c>
      <c r="I314" s="70">
        <f t="shared" si="13"/>
        <v>486.49887118418195</v>
      </c>
      <c r="J314" s="39">
        <f t="shared" si="14"/>
        <v>-0.97299774236836389</v>
      </c>
    </row>
    <row r="315" spans="2:10" ht="15.75" thickBot="1" x14ac:dyDescent="0.3">
      <c r="B315">
        <v>314</v>
      </c>
      <c r="C315" s="22">
        <v>9250</v>
      </c>
      <c r="D315" s="23">
        <v>45</v>
      </c>
      <c r="E315" s="23">
        <v>2750</v>
      </c>
      <c r="F315" s="23">
        <v>3.3636363636363638</v>
      </c>
      <c r="G315" s="24">
        <v>-250</v>
      </c>
      <c r="H315" s="31">
        <f t="shared" si="12"/>
        <v>66.4327008311013</v>
      </c>
      <c r="I315" s="72">
        <f t="shared" si="13"/>
        <v>316.43270083110133</v>
      </c>
      <c r="J315" s="58">
        <f t="shared" si="14"/>
        <v>-1.2657308033244052</v>
      </c>
    </row>
    <row r="316" spans="2:10" x14ac:dyDescent="0.25">
      <c r="B316">
        <v>315</v>
      </c>
      <c r="C316" s="17">
        <v>4250</v>
      </c>
      <c r="D316" s="18">
        <v>36</v>
      </c>
      <c r="E316" s="18">
        <v>1750</v>
      </c>
      <c r="F316" s="18">
        <v>2.4285714285714284</v>
      </c>
      <c r="G316" s="19">
        <v>4500</v>
      </c>
      <c r="H316" s="29">
        <f t="shared" si="12"/>
        <v>673.71405153360513</v>
      </c>
      <c r="I316" s="28">
        <f t="shared" si="13"/>
        <v>-3826.285948466395</v>
      </c>
      <c r="J316" s="38">
        <f t="shared" si="14"/>
        <v>-0.8502857663258655</v>
      </c>
    </row>
    <row r="317" spans="2:10" x14ac:dyDescent="0.25">
      <c r="B317">
        <v>316</v>
      </c>
      <c r="C317" s="20">
        <v>8750</v>
      </c>
      <c r="D317" s="4">
        <v>46</v>
      </c>
      <c r="E317" s="4">
        <v>1750</v>
      </c>
      <c r="F317" s="4">
        <v>5</v>
      </c>
      <c r="G317" s="21">
        <v>250</v>
      </c>
      <c r="H317" s="30">
        <f t="shared" si="12"/>
        <v>122.1177068385243</v>
      </c>
      <c r="I317" s="70">
        <f t="shared" si="13"/>
        <v>-127.8822931614757</v>
      </c>
      <c r="J317" s="39">
        <f t="shared" si="14"/>
        <v>-0.51152917264590281</v>
      </c>
    </row>
    <row r="318" spans="2:10" x14ac:dyDescent="0.25">
      <c r="B318">
        <v>317</v>
      </c>
      <c r="C318" s="20">
        <v>9000</v>
      </c>
      <c r="D318" s="4">
        <v>44</v>
      </c>
      <c r="E318" s="4">
        <v>3750</v>
      </c>
      <c r="F318" s="4">
        <v>2.4</v>
      </c>
      <c r="G318" s="21">
        <v>250</v>
      </c>
      <c r="H318" s="30">
        <f t="shared" si="12"/>
        <v>175.31838811992225</v>
      </c>
      <c r="I318" s="70">
        <f t="shared" si="13"/>
        <v>-74.681611880077753</v>
      </c>
      <c r="J318" s="39">
        <f t="shared" si="14"/>
        <v>-0.29872644752031102</v>
      </c>
    </row>
    <row r="319" spans="2:10" x14ac:dyDescent="0.25">
      <c r="B319">
        <v>318</v>
      </c>
      <c r="C319" s="20">
        <v>9250</v>
      </c>
      <c r="D319" s="4">
        <v>47</v>
      </c>
      <c r="E319" s="4">
        <v>2750</v>
      </c>
      <c r="F319" s="4">
        <v>3.3636363636363638</v>
      </c>
      <c r="G319" s="21">
        <v>1750</v>
      </c>
      <c r="H319" s="30">
        <f t="shared" si="12"/>
        <v>78.503777783082768</v>
      </c>
      <c r="I319" s="3">
        <f t="shared" si="13"/>
        <v>-1671.4962222169172</v>
      </c>
      <c r="J319" s="39">
        <f t="shared" si="14"/>
        <v>-0.95514069840966698</v>
      </c>
    </row>
    <row r="320" spans="2:10" x14ac:dyDescent="0.25">
      <c r="B320">
        <v>319</v>
      </c>
      <c r="C320" s="20">
        <v>11000</v>
      </c>
      <c r="D320" s="4">
        <v>42</v>
      </c>
      <c r="E320" s="4">
        <v>3750</v>
      </c>
      <c r="F320" s="4">
        <v>2.9333333333333331</v>
      </c>
      <c r="G320" s="21">
        <v>-1000</v>
      </c>
      <c r="H320" s="30">
        <f t="shared" si="12"/>
        <v>-143.36600870343523</v>
      </c>
      <c r="I320" s="70">
        <f t="shared" si="13"/>
        <v>856.63399129656477</v>
      </c>
      <c r="J320" s="39">
        <f t="shared" si="14"/>
        <v>-0.85663399129656481</v>
      </c>
    </row>
    <row r="321" spans="2:10" x14ac:dyDescent="0.25">
      <c r="B321">
        <v>320</v>
      </c>
      <c r="C321" s="20">
        <v>10000</v>
      </c>
      <c r="D321" s="4">
        <v>53</v>
      </c>
      <c r="E321" s="4">
        <v>3750</v>
      </c>
      <c r="F321" s="4">
        <v>2.6666666666666665</v>
      </c>
      <c r="G321" s="21">
        <v>0</v>
      </c>
      <c r="H321" s="30">
        <f t="shared" si="12"/>
        <v>76.331574468150734</v>
      </c>
      <c r="I321" s="70">
        <f t="shared" si="13"/>
        <v>76.331574468150734</v>
      </c>
      <c r="J321" s="36"/>
    </row>
    <row r="322" spans="2:10" x14ac:dyDescent="0.25">
      <c r="B322">
        <v>321</v>
      </c>
      <c r="C322" s="20">
        <v>10000</v>
      </c>
      <c r="D322" s="4">
        <v>43</v>
      </c>
      <c r="E322" s="4">
        <v>2750</v>
      </c>
      <c r="F322" s="4">
        <v>3.6363636363636362</v>
      </c>
      <c r="G322" s="21">
        <v>-500</v>
      </c>
      <c r="H322" s="30">
        <f t="shared" ref="H322:H385" si="15">$T$494+$S$494*C322+$R$494*D322+$Q$494*E322+$P$494*F322</f>
        <v>-56.485812877273105</v>
      </c>
      <c r="I322" s="70">
        <f t="shared" si="13"/>
        <v>443.51418712272687</v>
      </c>
      <c r="J322" s="39">
        <f t="shared" si="14"/>
        <v>-0.88702837424545378</v>
      </c>
    </row>
    <row r="323" spans="2:10" ht="15.75" thickBot="1" x14ac:dyDescent="0.3">
      <c r="B323">
        <v>322</v>
      </c>
      <c r="C323" s="22">
        <v>9500</v>
      </c>
      <c r="D323" s="23">
        <v>39</v>
      </c>
      <c r="E323" s="23">
        <v>3750</v>
      </c>
      <c r="F323" s="23">
        <v>2.5333333333333332</v>
      </c>
      <c r="G323" s="24">
        <v>0</v>
      </c>
      <c r="H323" s="31">
        <f t="shared" si="15"/>
        <v>68.487365772124519</v>
      </c>
      <c r="I323" s="72">
        <f t="shared" ref="I323:I386" si="16">H323-G323</f>
        <v>68.487365772124519</v>
      </c>
      <c r="J323" s="58"/>
    </row>
    <row r="324" spans="2:10" x14ac:dyDescent="0.25">
      <c r="B324">
        <v>323</v>
      </c>
      <c r="C324" s="17">
        <v>7500</v>
      </c>
      <c r="D324" s="18">
        <v>49</v>
      </c>
      <c r="E324" s="18">
        <v>1750</v>
      </c>
      <c r="F324" s="18">
        <v>4.2857142857142856</v>
      </c>
      <c r="G324" s="19">
        <v>0</v>
      </c>
      <c r="H324" s="29">
        <f t="shared" si="15"/>
        <v>310.21091378177107</v>
      </c>
      <c r="I324" s="71">
        <f t="shared" si="16"/>
        <v>310.21091378177107</v>
      </c>
      <c r="J324" s="41"/>
    </row>
    <row r="325" spans="2:10" x14ac:dyDescent="0.25">
      <c r="B325">
        <v>324</v>
      </c>
      <c r="C325" s="20">
        <v>7500</v>
      </c>
      <c r="D325" s="4">
        <v>50</v>
      </c>
      <c r="E325" s="4">
        <v>1750</v>
      </c>
      <c r="F325" s="4">
        <v>4.2857142857142856</v>
      </c>
      <c r="G325" s="21">
        <v>0</v>
      </c>
      <c r="H325" s="30">
        <f t="shared" si="15"/>
        <v>316.2464522577618</v>
      </c>
      <c r="I325" s="70">
        <f t="shared" si="16"/>
        <v>316.2464522577618</v>
      </c>
      <c r="J325" s="36"/>
    </row>
    <row r="326" spans="2:10" x14ac:dyDescent="0.25">
      <c r="B326">
        <v>325</v>
      </c>
      <c r="C326" s="20">
        <v>7500</v>
      </c>
      <c r="D326" s="4">
        <v>51</v>
      </c>
      <c r="E326" s="4">
        <v>4750</v>
      </c>
      <c r="F326" s="4">
        <v>1.5789473684210527</v>
      </c>
      <c r="G326" s="21">
        <v>1500</v>
      </c>
      <c r="H326" s="30">
        <f t="shared" si="15"/>
        <v>551.16458895863332</v>
      </c>
      <c r="I326" s="3">
        <f t="shared" si="16"/>
        <v>-948.83541104136668</v>
      </c>
      <c r="J326" s="39">
        <f t="shared" ref="J326:J386" si="17">IF(G326=0,0,(H326-G326)/G326)</f>
        <v>-0.63255694069424451</v>
      </c>
    </row>
    <row r="327" spans="2:10" x14ac:dyDescent="0.25">
      <c r="B327">
        <v>326</v>
      </c>
      <c r="C327" s="20">
        <v>9000</v>
      </c>
      <c r="D327" s="4">
        <v>52</v>
      </c>
      <c r="E327" s="4">
        <v>3750</v>
      </c>
      <c r="F327" s="4">
        <v>2.4</v>
      </c>
      <c r="G327" s="21">
        <v>-500</v>
      </c>
      <c r="H327" s="30">
        <f t="shared" si="15"/>
        <v>223.60269592784812</v>
      </c>
      <c r="I327" s="70">
        <f t="shared" si="16"/>
        <v>723.60269592784812</v>
      </c>
      <c r="J327" s="36">
        <f t="shared" si="17"/>
        <v>-1.4472053918556962</v>
      </c>
    </row>
    <row r="328" spans="2:10" x14ac:dyDescent="0.25">
      <c r="B328">
        <v>327</v>
      </c>
      <c r="C328" s="20">
        <v>8500</v>
      </c>
      <c r="D328" s="4">
        <v>54</v>
      </c>
      <c r="E328" s="4">
        <v>2750</v>
      </c>
      <c r="F328" s="4">
        <v>3.0909090909090908</v>
      </c>
      <c r="G328" s="21">
        <v>1000</v>
      </c>
      <c r="H328" s="30">
        <f t="shared" si="15"/>
        <v>231.59998387141084</v>
      </c>
      <c r="I328" s="3">
        <f t="shared" si="16"/>
        <v>-768.40001612858919</v>
      </c>
      <c r="J328" s="39">
        <f t="shared" si="17"/>
        <v>-0.76840001612858921</v>
      </c>
    </row>
    <row r="329" spans="2:10" x14ac:dyDescent="0.25">
      <c r="B329">
        <v>328</v>
      </c>
      <c r="C329" s="20">
        <v>9500</v>
      </c>
      <c r="D329" s="4">
        <v>60</v>
      </c>
      <c r="E329" s="4">
        <v>4750</v>
      </c>
      <c r="F329" s="4">
        <v>2</v>
      </c>
      <c r="G329" s="21">
        <v>250</v>
      </c>
      <c r="H329" s="30">
        <f t="shared" si="15"/>
        <v>292.49102552568536</v>
      </c>
      <c r="I329" s="70">
        <f t="shared" si="16"/>
        <v>42.491025525685359</v>
      </c>
      <c r="J329" s="39">
        <f t="shared" si="17"/>
        <v>0.16996410210274143</v>
      </c>
    </row>
    <row r="330" spans="2:10" x14ac:dyDescent="0.25">
      <c r="B330">
        <v>329</v>
      </c>
      <c r="C330" s="20">
        <v>9750</v>
      </c>
      <c r="D330" s="4">
        <v>60</v>
      </c>
      <c r="E330" s="4">
        <v>1750</v>
      </c>
      <c r="F330" s="4">
        <v>5.5714285714285712</v>
      </c>
      <c r="G330" s="21">
        <v>1250</v>
      </c>
      <c r="H330" s="30">
        <f t="shared" si="15"/>
        <v>70.625972290174929</v>
      </c>
      <c r="I330" s="3">
        <f t="shared" si="16"/>
        <v>-1179.374027709825</v>
      </c>
      <c r="J330" s="39">
        <f t="shared" si="17"/>
        <v>-0.94349922216785997</v>
      </c>
    </row>
    <row r="331" spans="2:10" x14ac:dyDescent="0.25">
      <c r="B331">
        <v>330</v>
      </c>
      <c r="C331" s="20">
        <v>11000</v>
      </c>
      <c r="D331" s="4">
        <v>66</v>
      </c>
      <c r="E331" s="4">
        <v>4750</v>
      </c>
      <c r="F331" s="4">
        <v>2.3157894736842106</v>
      </c>
      <c r="G331" s="21">
        <v>750</v>
      </c>
      <c r="H331" s="30">
        <f t="shared" si="15"/>
        <v>93.959199093981539</v>
      </c>
      <c r="I331" s="70">
        <f t="shared" si="16"/>
        <v>-656.04080090601849</v>
      </c>
      <c r="J331" s="39">
        <f t="shared" si="17"/>
        <v>-0.87472106787469128</v>
      </c>
    </row>
    <row r="332" spans="2:10" x14ac:dyDescent="0.25">
      <c r="B332">
        <v>331</v>
      </c>
      <c r="C332" s="20">
        <v>11750</v>
      </c>
      <c r="D332" s="4">
        <v>65</v>
      </c>
      <c r="E332" s="4">
        <v>2750</v>
      </c>
      <c r="F332" s="4">
        <v>4.2727272727272725</v>
      </c>
      <c r="G332" s="21">
        <v>-2000</v>
      </c>
      <c r="H332" s="30">
        <f t="shared" si="15"/>
        <v>-182.3479855037269</v>
      </c>
      <c r="I332" s="3">
        <f t="shared" si="16"/>
        <v>1817.6520144962731</v>
      </c>
      <c r="J332" s="39">
        <f t="shared" si="17"/>
        <v>-0.90882600724813656</v>
      </c>
    </row>
    <row r="333" spans="2:10" x14ac:dyDescent="0.25">
      <c r="B333">
        <v>332</v>
      </c>
      <c r="C333" s="20">
        <v>9750</v>
      </c>
      <c r="D333" s="4">
        <v>57</v>
      </c>
      <c r="E333" s="4">
        <v>1750</v>
      </c>
      <c r="F333" s="4">
        <v>5.5714285714285712</v>
      </c>
      <c r="G333" s="21">
        <v>-500</v>
      </c>
      <c r="H333" s="30">
        <f t="shared" si="15"/>
        <v>52.519356862202756</v>
      </c>
      <c r="I333" s="70">
        <f t="shared" si="16"/>
        <v>552.51935686220281</v>
      </c>
      <c r="J333" s="36">
        <f t="shared" si="17"/>
        <v>-1.1050387137244055</v>
      </c>
    </row>
    <row r="334" spans="2:10" x14ac:dyDescent="0.25">
      <c r="B334">
        <v>333</v>
      </c>
      <c r="C334" s="20">
        <v>9250</v>
      </c>
      <c r="D334" s="4">
        <v>56</v>
      </c>
      <c r="E334" s="4">
        <v>2750</v>
      </c>
      <c r="F334" s="4">
        <v>3.3636363636363638</v>
      </c>
      <c r="G334" s="21">
        <v>-250</v>
      </c>
      <c r="H334" s="30">
        <f t="shared" si="15"/>
        <v>132.82362406699937</v>
      </c>
      <c r="I334" s="70">
        <f t="shared" si="16"/>
        <v>382.8236240669994</v>
      </c>
      <c r="J334" s="34">
        <f t="shared" si="17"/>
        <v>-1.5312944962679975</v>
      </c>
    </row>
    <row r="335" spans="2:10" x14ac:dyDescent="0.25">
      <c r="B335">
        <v>334</v>
      </c>
      <c r="C335" s="20">
        <v>9000</v>
      </c>
      <c r="D335" s="4">
        <v>54</v>
      </c>
      <c r="E335" s="4">
        <v>1750</v>
      </c>
      <c r="F335" s="4">
        <v>5.1428571428571432</v>
      </c>
      <c r="G335" s="21">
        <v>-250</v>
      </c>
      <c r="H335" s="30">
        <f t="shared" si="15"/>
        <v>136.40469634339527</v>
      </c>
      <c r="I335" s="70">
        <f t="shared" si="16"/>
        <v>386.40469634339524</v>
      </c>
      <c r="J335" s="34">
        <f t="shared" si="17"/>
        <v>-1.545618785373581</v>
      </c>
    </row>
    <row r="336" spans="2:10" x14ac:dyDescent="0.25">
      <c r="B336">
        <v>335</v>
      </c>
      <c r="C336" s="20">
        <v>8750</v>
      </c>
      <c r="D336" s="4">
        <v>46</v>
      </c>
      <c r="E336" s="4">
        <v>1000</v>
      </c>
      <c r="F336" s="4">
        <v>8.75</v>
      </c>
      <c r="G336" s="21">
        <v>250</v>
      </c>
      <c r="H336" s="30">
        <f t="shared" si="15"/>
        <v>239.53065489458368</v>
      </c>
      <c r="I336" s="70">
        <f t="shared" si="16"/>
        <v>-10.469345105416323</v>
      </c>
      <c r="J336" s="39">
        <f t="shared" si="17"/>
        <v>-4.1877380421665292E-2</v>
      </c>
    </row>
    <row r="337" spans="2:10" ht="15.75" thickBot="1" x14ac:dyDescent="0.3">
      <c r="B337">
        <v>336</v>
      </c>
      <c r="C337" s="22">
        <v>9000</v>
      </c>
      <c r="D337" s="23">
        <v>43</v>
      </c>
      <c r="E337" s="23">
        <v>1750</v>
      </c>
      <c r="F337" s="23">
        <v>5.1428571428571432</v>
      </c>
      <c r="G337" s="24">
        <v>-250</v>
      </c>
      <c r="H337" s="31">
        <f t="shared" si="15"/>
        <v>70.013773107497201</v>
      </c>
      <c r="I337" s="72">
        <f t="shared" si="16"/>
        <v>320.01377310749717</v>
      </c>
      <c r="J337" s="58">
        <f t="shared" si="17"/>
        <v>-1.2800550924299887</v>
      </c>
    </row>
    <row r="338" spans="2:10" x14ac:dyDescent="0.25">
      <c r="B338">
        <v>337</v>
      </c>
      <c r="C338" s="17">
        <v>7750</v>
      </c>
      <c r="D338" s="18">
        <v>36</v>
      </c>
      <c r="E338" s="18">
        <v>2750</v>
      </c>
      <c r="F338" s="18">
        <v>2.8181818181818183</v>
      </c>
      <c r="G338" s="19">
        <v>500</v>
      </c>
      <c r="H338" s="29">
        <f t="shared" si="15"/>
        <v>233.80772805997057</v>
      </c>
      <c r="I338" s="71">
        <f t="shared" si="16"/>
        <v>-266.1922719400294</v>
      </c>
      <c r="J338" s="38">
        <f t="shared" si="17"/>
        <v>-0.53238454388005885</v>
      </c>
    </row>
    <row r="339" spans="2:10" x14ac:dyDescent="0.25">
      <c r="B339">
        <v>338</v>
      </c>
      <c r="C339" s="20">
        <v>8250</v>
      </c>
      <c r="D339" s="4">
        <v>41</v>
      </c>
      <c r="E339" s="4">
        <v>2750</v>
      </c>
      <c r="F339" s="4">
        <v>3</v>
      </c>
      <c r="G339" s="21">
        <v>750</v>
      </c>
      <c r="H339" s="30">
        <f t="shared" si="15"/>
        <v>190.0871292689956</v>
      </c>
      <c r="I339" s="70">
        <f t="shared" si="16"/>
        <v>-559.91287073100443</v>
      </c>
      <c r="J339" s="39">
        <f t="shared" si="17"/>
        <v>-0.74655049430800591</v>
      </c>
    </row>
    <row r="340" spans="2:10" x14ac:dyDescent="0.25">
      <c r="B340">
        <v>339</v>
      </c>
      <c r="C340" s="20">
        <v>9000</v>
      </c>
      <c r="D340" s="4">
        <v>50</v>
      </c>
      <c r="E340" s="4">
        <v>2750</v>
      </c>
      <c r="F340" s="4">
        <v>3.2727272727272729</v>
      </c>
      <c r="G340" s="21">
        <v>500</v>
      </c>
      <c r="H340" s="30">
        <f t="shared" si="15"/>
        <v>133.55953879651929</v>
      </c>
      <c r="I340" s="70">
        <f t="shared" si="16"/>
        <v>-366.44046120348071</v>
      </c>
      <c r="J340" s="39">
        <f t="shared" si="17"/>
        <v>-0.73288092240696145</v>
      </c>
    </row>
    <row r="341" spans="2:10" x14ac:dyDescent="0.25">
      <c r="B341">
        <v>340</v>
      </c>
      <c r="C341" s="20">
        <v>9500</v>
      </c>
      <c r="D341" s="4">
        <v>48</v>
      </c>
      <c r="E341" s="4">
        <v>2750</v>
      </c>
      <c r="F341" s="4">
        <v>3.4545454545454546</v>
      </c>
      <c r="G341" s="21">
        <v>-750</v>
      </c>
      <c r="H341" s="30">
        <f t="shared" si="15"/>
        <v>47.59017067360918</v>
      </c>
      <c r="I341" s="3">
        <f t="shared" si="16"/>
        <v>797.59017067360924</v>
      </c>
      <c r="J341" s="36">
        <f t="shared" si="17"/>
        <v>-1.0634535608981457</v>
      </c>
    </row>
    <row r="342" spans="2:10" x14ac:dyDescent="0.25">
      <c r="B342">
        <v>341</v>
      </c>
      <c r="C342" s="20">
        <v>8750</v>
      </c>
      <c r="D342" s="4">
        <v>49</v>
      </c>
      <c r="E342" s="4">
        <v>3750</v>
      </c>
      <c r="F342" s="4">
        <v>2.3333333333333335</v>
      </c>
      <c r="G342" s="21">
        <v>250</v>
      </c>
      <c r="H342" s="30">
        <f t="shared" si="15"/>
        <v>243.82274548379795</v>
      </c>
      <c r="I342" s="70">
        <f t="shared" si="16"/>
        <v>-6.1772545162020549</v>
      </c>
      <c r="J342" s="39">
        <f t="shared" si="17"/>
        <v>-2.4709018064808221E-2</v>
      </c>
    </row>
    <row r="343" spans="2:10" x14ac:dyDescent="0.25">
      <c r="B343">
        <v>342</v>
      </c>
      <c r="C343" s="20">
        <v>9000</v>
      </c>
      <c r="D343" s="4">
        <v>50</v>
      </c>
      <c r="E343" s="4">
        <v>2750</v>
      </c>
      <c r="F343" s="4">
        <v>3.2727272727272729</v>
      </c>
      <c r="G343" s="21">
        <v>750</v>
      </c>
      <c r="H343" s="30">
        <f t="shared" si="15"/>
        <v>133.55953879651929</v>
      </c>
      <c r="I343" s="70">
        <f t="shared" si="16"/>
        <v>-616.44046120348071</v>
      </c>
      <c r="J343" s="39">
        <f t="shared" si="17"/>
        <v>-0.8219206149379743</v>
      </c>
    </row>
    <row r="344" spans="2:10" x14ac:dyDescent="0.25">
      <c r="B344">
        <v>343</v>
      </c>
      <c r="C344" s="20">
        <v>9750</v>
      </c>
      <c r="D344" s="4">
        <v>49</v>
      </c>
      <c r="E344" s="4">
        <v>2750</v>
      </c>
      <c r="F344" s="4">
        <v>3.5454545454545454</v>
      </c>
      <c r="G344" s="21">
        <v>-1250</v>
      </c>
      <c r="H344" s="30">
        <f t="shared" si="15"/>
        <v>16.67656356413562</v>
      </c>
      <c r="I344" s="3">
        <f t="shared" si="16"/>
        <v>1266.6765635641357</v>
      </c>
      <c r="J344" s="36">
        <f t="shared" si="17"/>
        <v>-1.0133412508513084</v>
      </c>
    </row>
    <row r="345" spans="2:10" x14ac:dyDescent="0.25">
      <c r="B345">
        <v>344</v>
      </c>
      <c r="C345" s="20">
        <v>8500</v>
      </c>
      <c r="D345" s="4">
        <v>58</v>
      </c>
      <c r="E345" s="4">
        <v>2750</v>
      </c>
      <c r="F345" s="4">
        <v>3.0909090909090908</v>
      </c>
      <c r="G345" s="21">
        <v>2500</v>
      </c>
      <c r="H345" s="30">
        <f t="shared" si="15"/>
        <v>255.74213777537378</v>
      </c>
      <c r="I345" s="3">
        <f t="shared" si="16"/>
        <v>-2244.257862224626</v>
      </c>
      <c r="J345" s="39">
        <f t="shared" si="17"/>
        <v>-0.89770314488985037</v>
      </c>
    </row>
    <row r="346" spans="2:10" x14ac:dyDescent="0.25">
      <c r="B346">
        <v>345</v>
      </c>
      <c r="C346" s="20">
        <v>11000</v>
      </c>
      <c r="D346" s="4">
        <v>57</v>
      </c>
      <c r="E346" s="4">
        <v>4750</v>
      </c>
      <c r="F346" s="4">
        <v>2.3157894736842106</v>
      </c>
      <c r="G346" s="21">
        <v>-1500</v>
      </c>
      <c r="H346" s="30">
        <f t="shared" si="15"/>
        <v>39.639352810064935</v>
      </c>
      <c r="I346" s="3">
        <f t="shared" si="16"/>
        <v>1539.639352810065</v>
      </c>
      <c r="J346" s="36">
        <f t="shared" si="17"/>
        <v>-1.0264262352067099</v>
      </c>
    </row>
    <row r="347" spans="2:10" ht="15.75" thickBot="1" x14ac:dyDescent="0.3">
      <c r="B347">
        <v>346</v>
      </c>
      <c r="C347" s="22">
        <v>9500</v>
      </c>
      <c r="D347" s="23">
        <v>59</v>
      </c>
      <c r="E347" s="23">
        <v>5750</v>
      </c>
      <c r="F347" s="23">
        <v>1.6521739130434783</v>
      </c>
      <c r="G347" s="24">
        <v>250</v>
      </c>
      <c r="H347" s="31">
        <f t="shared" si="15"/>
        <v>394.25385681303948</v>
      </c>
      <c r="I347" s="72">
        <f t="shared" si="16"/>
        <v>144.25385681303948</v>
      </c>
      <c r="J347" s="40">
        <f t="shared" si="17"/>
        <v>0.57701542725215793</v>
      </c>
    </row>
    <row r="348" spans="2:10" x14ac:dyDescent="0.25">
      <c r="B348">
        <v>347</v>
      </c>
      <c r="C348" s="17">
        <v>6750</v>
      </c>
      <c r="D348" s="18">
        <v>50</v>
      </c>
      <c r="E348" s="18">
        <v>1750</v>
      </c>
      <c r="F348" s="18">
        <v>3.8571428571428572</v>
      </c>
      <c r="G348" s="19">
        <v>500</v>
      </c>
      <c r="H348" s="29">
        <f t="shared" si="15"/>
        <v>418.23840716692632</v>
      </c>
      <c r="I348" s="71">
        <f t="shared" si="16"/>
        <v>-81.761592833073678</v>
      </c>
      <c r="J348" s="38">
        <f t="shared" si="17"/>
        <v>-0.16352318566614735</v>
      </c>
    </row>
    <row r="349" spans="2:10" x14ac:dyDescent="0.25">
      <c r="B349">
        <v>348</v>
      </c>
      <c r="C349" s="20">
        <v>7250</v>
      </c>
      <c r="D349" s="4">
        <v>54</v>
      </c>
      <c r="E349" s="4">
        <v>3750</v>
      </c>
      <c r="F349" s="4">
        <v>1.9333333333333333</v>
      </c>
      <c r="G349" s="21">
        <v>750</v>
      </c>
      <c r="H349" s="30">
        <f t="shared" si="15"/>
        <v>503.96042776728353</v>
      </c>
      <c r="I349" s="70">
        <f t="shared" si="16"/>
        <v>-246.03957223271647</v>
      </c>
      <c r="J349" s="39">
        <f t="shared" si="17"/>
        <v>-0.32805276297695529</v>
      </c>
    </row>
    <row r="350" spans="2:10" x14ac:dyDescent="0.25">
      <c r="B350">
        <v>349</v>
      </c>
      <c r="C350" s="20">
        <v>8000</v>
      </c>
      <c r="D350" s="4">
        <v>55</v>
      </c>
      <c r="E350" s="4">
        <v>3750</v>
      </c>
      <c r="F350" s="4">
        <v>2.1333333333333333</v>
      </c>
      <c r="G350" s="21">
        <v>-250</v>
      </c>
      <c r="H350" s="30">
        <f t="shared" si="15"/>
        <v>395.01597129150844</v>
      </c>
      <c r="I350" s="70">
        <f t="shared" si="16"/>
        <v>645.01597129150844</v>
      </c>
      <c r="J350" s="34">
        <f t="shared" si="17"/>
        <v>-2.5800638851660338</v>
      </c>
    </row>
    <row r="351" spans="2:10" x14ac:dyDescent="0.25">
      <c r="B351">
        <v>350</v>
      </c>
      <c r="C351" s="20">
        <v>7750</v>
      </c>
      <c r="D351" s="4">
        <v>58</v>
      </c>
      <c r="E351" s="4">
        <v>2750</v>
      </c>
      <c r="F351" s="4">
        <v>2.8181818181818183</v>
      </c>
      <c r="G351" s="21">
        <v>1500</v>
      </c>
      <c r="H351" s="30">
        <f t="shared" si="15"/>
        <v>366.58957453176674</v>
      </c>
      <c r="I351" s="3">
        <f t="shared" si="16"/>
        <v>-1133.4104254682334</v>
      </c>
      <c r="J351" s="39">
        <f t="shared" si="17"/>
        <v>-0.75560695031215563</v>
      </c>
    </row>
    <row r="352" spans="2:10" x14ac:dyDescent="0.25">
      <c r="B352">
        <v>351</v>
      </c>
      <c r="C352" s="20">
        <v>9250</v>
      </c>
      <c r="D352" s="4">
        <v>50</v>
      </c>
      <c r="E352" s="4">
        <v>2750</v>
      </c>
      <c r="F352" s="4">
        <v>3.3636363636363638</v>
      </c>
      <c r="G352" s="21">
        <v>-500</v>
      </c>
      <c r="H352" s="30">
        <f t="shared" si="15"/>
        <v>96.610393211054969</v>
      </c>
      <c r="I352" s="70">
        <f t="shared" si="16"/>
        <v>596.610393211055</v>
      </c>
      <c r="J352" s="36">
        <f t="shared" si="17"/>
        <v>-1.19322078642211</v>
      </c>
    </row>
    <row r="353" spans="2:10" x14ac:dyDescent="0.25">
      <c r="B353">
        <v>352</v>
      </c>
      <c r="C353" s="20">
        <v>8750</v>
      </c>
      <c r="D353" s="4">
        <v>47</v>
      </c>
      <c r="E353" s="4">
        <v>1000</v>
      </c>
      <c r="F353" s="4">
        <v>8.75</v>
      </c>
      <c r="G353" s="21">
        <v>-500</v>
      </c>
      <c r="H353" s="30">
        <f t="shared" si="15"/>
        <v>245.56619337057444</v>
      </c>
      <c r="I353" s="70">
        <f t="shared" si="16"/>
        <v>745.56619337057441</v>
      </c>
      <c r="J353" s="36">
        <f t="shared" si="17"/>
        <v>-1.4911323867411488</v>
      </c>
    </row>
    <row r="354" spans="2:10" x14ac:dyDescent="0.25">
      <c r="B354">
        <v>353</v>
      </c>
      <c r="C354" s="20">
        <v>8250</v>
      </c>
      <c r="D354" s="4">
        <v>42</v>
      </c>
      <c r="E354" s="4">
        <v>3750</v>
      </c>
      <c r="F354" s="4">
        <v>2.2000000000000002</v>
      </c>
      <c r="G354" s="21">
        <v>500</v>
      </c>
      <c r="H354" s="30">
        <f t="shared" si="15"/>
        <v>278.2273061197069</v>
      </c>
      <c r="I354" s="70">
        <f t="shared" si="16"/>
        <v>-221.7726938802931</v>
      </c>
      <c r="J354" s="39">
        <f t="shared" si="17"/>
        <v>-0.44354538776058622</v>
      </c>
    </row>
    <row r="355" spans="2:10" x14ac:dyDescent="0.25">
      <c r="B355">
        <v>354</v>
      </c>
      <c r="C355" s="20">
        <v>8750</v>
      </c>
      <c r="D355" s="4">
        <v>56</v>
      </c>
      <c r="E355" s="4">
        <v>4750</v>
      </c>
      <c r="F355" s="4">
        <v>1.8421052631578947</v>
      </c>
      <c r="G355" s="21">
        <v>250</v>
      </c>
      <c r="H355" s="30">
        <f t="shared" si="15"/>
        <v>385.72140026554666</v>
      </c>
      <c r="I355" s="70">
        <f t="shared" si="16"/>
        <v>135.72140026554666</v>
      </c>
      <c r="J355" s="39">
        <f t="shared" si="17"/>
        <v>0.54288560106218664</v>
      </c>
    </row>
    <row r="356" spans="2:10" x14ac:dyDescent="0.25">
      <c r="B356">
        <v>355</v>
      </c>
      <c r="C356" s="20">
        <v>9000</v>
      </c>
      <c r="D356" s="4">
        <v>51</v>
      </c>
      <c r="E356" s="4">
        <v>4750</v>
      </c>
      <c r="F356" s="4">
        <v>1.8947368421052631</v>
      </c>
      <c r="G356" s="21">
        <v>0</v>
      </c>
      <c r="H356" s="30">
        <f t="shared" si="15"/>
        <v>316.4195316709849</v>
      </c>
      <c r="I356" s="70">
        <f t="shared" si="16"/>
        <v>316.4195316709849</v>
      </c>
      <c r="J356" s="36"/>
    </row>
    <row r="357" spans="2:10" x14ac:dyDescent="0.25">
      <c r="B357">
        <v>356</v>
      </c>
      <c r="C357" s="20">
        <v>9000</v>
      </c>
      <c r="D357" s="4">
        <v>62</v>
      </c>
      <c r="E357" s="4">
        <v>4750</v>
      </c>
      <c r="F357" s="4">
        <v>1.8947368421052631</v>
      </c>
      <c r="G357" s="21">
        <v>-750</v>
      </c>
      <c r="H357" s="30">
        <f t="shared" si="15"/>
        <v>382.81045490688297</v>
      </c>
      <c r="I357" s="3">
        <f t="shared" si="16"/>
        <v>1132.810454906883</v>
      </c>
      <c r="J357" s="34">
        <f t="shared" si="17"/>
        <v>-1.510413939875844</v>
      </c>
    </row>
    <row r="358" spans="2:10" x14ac:dyDescent="0.25">
      <c r="B358">
        <v>357</v>
      </c>
      <c r="C358" s="20">
        <v>8250</v>
      </c>
      <c r="D358" s="4">
        <v>60</v>
      </c>
      <c r="E358" s="4">
        <v>4750</v>
      </c>
      <c r="F358" s="4">
        <v>1.736842105263158</v>
      </c>
      <c r="G358" s="21">
        <v>0</v>
      </c>
      <c r="H358" s="30">
        <f t="shared" si="15"/>
        <v>488.11190659872574</v>
      </c>
      <c r="I358" s="70">
        <f t="shared" si="16"/>
        <v>488.11190659872574</v>
      </c>
      <c r="J358" s="36"/>
    </row>
    <row r="359" spans="2:10" ht="15.75" thickBot="1" x14ac:dyDescent="0.3">
      <c r="B359">
        <v>358</v>
      </c>
      <c r="C359" s="22">
        <v>8250</v>
      </c>
      <c r="D359" s="23">
        <v>60</v>
      </c>
      <c r="E359" s="23">
        <v>4750</v>
      </c>
      <c r="F359" s="23">
        <v>1.736842105263158</v>
      </c>
      <c r="G359" s="24">
        <v>0</v>
      </c>
      <c r="H359" s="31">
        <f t="shared" si="15"/>
        <v>488.11190659872574</v>
      </c>
      <c r="I359" s="72">
        <f t="shared" si="16"/>
        <v>488.11190659872574</v>
      </c>
      <c r="J359" s="58"/>
    </row>
    <row r="360" spans="2:10" x14ac:dyDescent="0.25">
      <c r="B360">
        <v>359</v>
      </c>
      <c r="C360" s="17">
        <v>7250</v>
      </c>
      <c r="D360" s="18">
        <v>44</v>
      </c>
      <c r="E360" s="18">
        <v>2750</v>
      </c>
      <c r="F360" s="18">
        <v>2.6363636363636362</v>
      </c>
      <c r="G360" s="19">
        <v>1500</v>
      </c>
      <c r="H360" s="29">
        <f t="shared" si="15"/>
        <v>355.99032703882483</v>
      </c>
      <c r="I360" s="28">
        <f t="shared" si="16"/>
        <v>-1144.0096729611751</v>
      </c>
      <c r="J360" s="38">
        <f t="shared" si="17"/>
        <v>-0.76267311530745008</v>
      </c>
    </row>
    <row r="361" spans="2:10" x14ac:dyDescent="0.25">
      <c r="B361">
        <v>360</v>
      </c>
      <c r="C361" s="20">
        <v>8750</v>
      </c>
      <c r="D361" s="4">
        <v>53</v>
      </c>
      <c r="E361" s="4">
        <v>1750</v>
      </c>
      <c r="F361" s="4">
        <v>5</v>
      </c>
      <c r="G361" s="21">
        <v>3000</v>
      </c>
      <c r="H361" s="30">
        <f t="shared" si="15"/>
        <v>164.36647617045944</v>
      </c>
      <c r="I361" s="3">
        <f t="shared" si="16"/>
        <v>-2835.6335238295405</v>
      </c>
      <c r="J361" s="39">
        <f t="shared" si="17"/>
        <v>-0.94521117460984683</v>
      </c>
    </row>
    <row r="362" spans="2:10" x14ac:dyDescent="0.25">
      <c r="B362">
        <v>361</v>
      </c>
      <c r="C362" s="20">
        <v>11750</v>
      </c>
      <c r="D362" s="4">
        <v>58</v>
      </c>
      <c r="E362" s="4">
        <v>2750</v>
      </c>
      <c r="F362" s="4">
        <v>4.2727272727272725</v>
      </c>
      <c r="G362" s="21">
        <v>-2500</v>
      </c>
      <c r="H362" s="30">
        <f t="shared" si="15"/>
        <v>-224.59675483566204</v>
      </c>
      <c r="I362" s="3">
        <f t="shared" si="16"/>
        <v>2275.4032451643379</v>
      </c>
      <c r="J362" s="39">
        <f t="shared" si="17"/>
        <v>-0.9101612980657352</v>
      </c>
    </row>
    <row r="363" spans="2:10" x14ac:dyDescent="0.25">
      <c r="B363">
        <v>362</v>
      </c>
      <c r="C363" s="20">
        <v>9250</v>
      </c>
      <c r="D363" s="4">
        <v>57</v>
      </c>
      <c r="E363" s="4">
        <v>3750</v>
      </c>
      <c r="F363" s="4">
        <v>2.4666666666666668</v>
      </c>
      <c r="G363" s="21">
        <v>1500</v>
      </c>
      <c r="H363" s="30">
        <f t="shared" si="15"/>
        <v>215.45372332387976</v>
      </c>
      <c r="I363" s="3">
        <f t="shared" si="16"/>
        <v>-1284.5462766761202</v>
      </c>
      <c r="J363" s="39">
        <f t="shared" si="17"/>
        <v>-0.8563641844507468</v>
      </c>
    </row>
    <row r="364" spans="2:10" x14ac:dyDescent="0.25">
      <c r="B364">
        <v>363</v>
      </c>
      <c r="C364" s="20">
        <v>10750</v>
      </c>
      <c r="D364" s="4">
        <v>59</v>
      </c>
      <c r="E364" s="4">
        <v>1750</v>
      </c>
      <c r="F364" s="4">
        <v>6.1428571428571432</v>
      </c>
      <c r="G364" s="21">
        <v>250</v>
      </c>
      <c r="H364" s="30">
        <f t="shared" si="15"/>
        <v>-71.398839398035193</v>
      </c>
      <c r="I364" s="70">
        <f t="shared" si="16"/>
        <v>-321.39883939803519</v>
      </c>
      <c r="J364" s="36">
        <f t="shared" si="17"/>
        <v>-1.2855953575921408</v>
      </c>
    </row>
    <row r="365" spans="2:10" x14ac:dyDescent="0.25">
      <c r="B365">
        <v>364</v>
      </c>
      <c r="C365" s="20">
        <v>11000</v>
      </c>
      <c r="D365" s="4">
        <v>57</v>
      </c>
      <c r="E365" s="4">
        <v>2750</v>
      </c>
      <c r="F365" s="4">
        <v>4</v>
      </c>
      <c r="G365" s="21">
        <v>-250</v>
      </c>
      <c r="H365" s="30">
        <f t="shared" si="15"/>
        <v>-119.78485655525984</v>
      </c>
      <c r="I365" s="70">
        <f t="shared" si="16"/>
        <v>130.21514344474016</v>
      </c>
      <c r="J365" s="39">
        <f t="shared" si="17"/>
        <v>-0.52086057377896067</v>
      </c>
    </row>
    <row r="366" spans="2:10" x14ac:dyDescent="0.25">
      <c r="B366">
        <v>365</v>
      </c>
      <c r="C366" s="20">
        <v>10750</v>
      </c>
      <c r="D366" s="4">
        <v>42</v>
      </c>
      <c r="E366" s="4">
        <v>5750</v>
      </c>
      <c r="F366" s="4">
        <v>1.8695652173913044</v>
      </c>
      <c r="G366" s="21">
        <v>750</v>
      </c>
      <c r="H366" s="30">
        <f t="shared" si="15"/>
        <v>93.428241548093652</v>
      </c>
      <c r="I366" s="70">
        <f t="shared" si="16"/>
        <v>-656.57175845190636</v>
      </c>
      <c r="J366" s="39">
        <f t="shared" si="17"/>
        <v>-0.87542901126920847</v>
      </c>
    </row>
    <row r="367" spans="2:10" x14ac:dyDescent="0.25">
      <c r="B367">
        <v>366</v>
      </c>
      <c r="C367" s="20">
        <v>11500</v>
      </c>
      <c r="D367" s="4">
        <v>58</v>
      </c>
      <c r="E367" s="4">
        <v>3750</v>
      </c>
      <c r="F367" s="4">
        <v>3.0666666666666669</v>
      </c>
      <c r="G367" s="21">
        <v>250</v>
      </c>
      <c r="H367" s="30">
        <f t="shared" si="15"/>
        <v>-123.45072305542752</v>
      </c>
      <c r="I367" s="70">
        <f t="shared" si="16"/>
        <v>-373.45072305542749</v>
      </c>
      <c r="J367" s="36">
        <f t="shared" si="17"/>
        <v>-1.4938028922217099</v>
      </c>
    </row>
    <row r="368" spans="2:10" x14ac:dyDescent="0.25">
      <c r="B368">
        <v>367</v>
      </c>
      <c r="C368" s="20">
        <v>11750</v>
      </c>
      <c r="D368" s="4">
        <v>58</v>
      </c>
      <c r="E368" s="4">
        <v>2750</v>
      </c>
      <c r="F368" s="4">
        <v>4.2727272727272725</v>
      </c>
      <c r="G368" s="21">
        <v>-500</v>
      </c>
      <c r="H368" s="30">
        <f t="shared" si="15"/>
        <v>-224.59675483566204</v>
      </c>
      <c r="I368" s="70">
        <f t="shared" si="16"/>
        <v>275.40324516433793</v>
      </c>
      <c r="J368" s="39">
        <f t="shared" si="17"/>
        <v>-0.5508064903286759</v>
      </c>
    </row>
    <row r="369" spans="2:10" x14ac:dyDescent="0.25">
      <c r="B369">
        <v>368</v>
      </c>
      <c r="C369" s="20">
        <v>11250</v>
      </c>
      <c r="D369" s="4">
        <v>55</v>
      </c>
      <c r="E369" s="4">
        <v>1750</v>
      </c>
      <c r="F369" s="4">
        <v>6.4285714285714288</v>
      </c>
      <c r="G369" s="21">
        <v>0</v>
      </c>
      <c r="H369" s="30">
        <f t="shared" si="15"/>
        <v>-163.53562990810792</v>
      </c>
      <c r="I369" s="70">
        <f t="shared" si="16"/>
        <v>-163.53562990810792</v>
      </c>
      <c r="J369" s="36"/>
    </row>
    <row r="370" spans="2:10" x14ac:dyDescent="0.25">
      <c r="B370">
        <v>369</v>
      </c>
      <c r="C370" s="20">
        <v>11250</v>
      </c>
      <c r="D370" s="4">
        <v>54</v>
      </c>
      <c r="E370" s="4">
        <v>3750</v>
      </c>
      <c r="F370" s="4">
        <v>3</v>
      </c>
      <c r="G370" s="21">
        <v>0</v>
      </c>
      <c r="H370" s="30">
        <f t="shared" si="15"/>
        <v>-109.26621197546845</v>
      </c>
      <c r="I370" s="70">
        <f t="shared" si="16"/>
        <v>-109.26621197546845</v>
      </c>
      <c r="J370" s="36"/>
    </row>
    <row r="371" spans="2:10" x14ac:dyDescent="0.25">
      <c r="B371">
        <v>370</v>
      </c>
      <c r="C371" s="20">
        <v>11250</v>
      </c>
      <c r="D371" s="4">
        <v>51</v>
      </c>
      <c r="E371" s="4">
        <v>1000</v>
      </c>
      <c r="F371" s="4">
        <v>11.25</v>
      </c>
      <c r="G371" s="21">
        <v>250</v>
      </c>
      <c r="H371" s="30">
        <f t="shared" si="15"/>
        <v>-9.3833980563177875</v>
      </c>
      <c r="I371" s="70">
        <f t="shared" si="16"/>
        <v>-259.38339805631779</v>
      </c>
      <c r="J371" s="36">
        <f t="shared" si="17"/>
        <v>-1.0375335922252711</v>
      </c>
    </row>
    <row r="372" spans="2:10" x14ac:dyDescent="0.25">
      <c r="B372">
        <v>371</v>
      </c>
      <c r="C372" s="20">
        <v>11500</v>
      </c>
      <c r="D372" s="4">
        <v>60</v>
      </c>
      <c r="E372" s="4">
        <v>1000</v>
      </c>
      <c r="F372" s="4">
        <v>11.5</v>
      </c>
      <c r="G372" s="21">
        <v>-500</v>
      </c>
      <c r="H372" s="30">
        <f t="shared" si="15"/>
        <v>17.027273694513269</v>
      </c>
      <c r="I372" s="70">
        <f t="shared" si="16"/>
        <v>517.02727369451327</v>
      </c>
      <c r="J372" s="36">
        <f t="shared" si="17"/>
        <v>-1.0340545473890266</v>
      </c>
    </row>
    <row r="373" spans="2:10" x14ac:dyDescent="0.25">
      <c r="B373">
        <v>372</v>
      </c>
      <c r="C373" s="20">
        <v>11000</v>
      </c>
      <c r="D373" s="4">
        <v>53</v>
      </c>
      <c r="E373" s="4">
        <v>1750</v>
      </c>
      <c r="F373" s="4">
        <v>6.2857142857142856</v>
      </c>
      <c r="G373" s="21">
        <v>-250</v>
      </c>
      <c r="H373" s="30">
        <f t="shared" si="15"/>
        <v>-141.60938855703449</v>
      </c>
      <c r="I373" s="70">
        <f t="shared" si="16"/>
        <v>108.39061144296551</v>
      </c>
      <c r="J373" s="39">
        <f t="shared" si="17"/>
        <v>-0.43356244577186204</v>
      </c>
    </row>
    <row r="374" spans="2:10" x14ac:dyDescent="0.25">
      <c r="B374">
        <v>373</v>
      </c>
      <c r="C374" s="20">
        <v>10750</v>
      </c>
      <c r="D374" s="4">
        <v>62</v>
      </c>
      <c r="E374" s="4">
        <v>2750</v>
      </c>
      <c r="F374" s="4">
        <v>3.9090909090909092</v>
      </c>
      <c r="G374" s="21">
        <v>-250</v>
      </c>
      <c r="H374" s="30">
        <f t="shared" si="15"/>
        <v>-52.658018589841845</v>
      </c>
      <c r="I374" s="70">
        <f t="shared" si="16"/>
        <v>197.34198141015816</v>
      </c>
      <c r="J374" s="39">
        <f t="shared" si="17"/>
        <v>-0.78936792564063263</v>
      </c>
    </row>
    <row r="375" spans="2:10" x14ac:dyDescent="0.25">
      <c r="B375">
        <v>374</v>
      </c>
      <c r="C375" s="20">
        <v>10500</v>
      </c>
      <c r="D375" s="4">
        <v>57</v>
      </c>
      <c r="E375" s="4">
        <v>1750</v>
      </c>
      <c r="F375" s="4">
        <v>6</v>
      </c>
      <c r="G375" s="21">
        <v>-250</v>
      </c>
      <c r="H375" s="30">
        <f t="shared" si="15"/>
        <v>-49.472598046961764</v>
      </c>
      <c r="I375" s="70">
        <f t="shared" si="16"/>
        <v>200.52740195303824</v>
      </c>
      <c r="J375" s="39">
        <f t="shared" si="17"/>
        <v>-0.8021096078121529</v>
      </c>
    </row>
    <row r="376" spans="2:10" x14ac:dyDescent="0.25">
      <c r="B376">
        <v>375</v>
      </c>
      <c r="C376" s="20">
        <v>10250</v>
      </c>
      <c r="D376" s="4">
        <v>44</v>
      </c>
      <c r="E376" s="4">
        <v>1750</v>
      </c>
      <c r="F376" s="4">
        <v>5.8571428571428568</v>
      </c>
      <c r="G376" s="21">
        <v>0</v>
      </c>
      <c r="H376" s="30">
        <f t="shared" si="15"/>
        <v>-93.937279931786634</v>
      </c>
      <c r="I376" s="70">
        <f t="shared" si="16"/>
        <v>-93.937279931786634</v>
      </c>
      <c r="J376" s="36"/>
    </row>
    <row r="377" spans="2:10" x14ac:dyDescent="0.25">
      <c r="B377">
        <v>376</v>
      </c>
      <c r="C377" s="20">
        <v>10250</v>
      </c>
      <c r="D377" s="4">
        <v>57</v>
      </c>
      <c r="E377" s="4">
        <v>2750</v>
      </c>
      <c r="F377" s="4">
        <v>3.7272727272727271</v>
      </c>
      <c r="G377" s="21">
        <v>0</v>
      </c>
      <c r="H377" s="30">
        <f t="shared" si="15"/>
        <v>-8.937419798867154</v>
      </c>
      <c r="I377" s="70">
        <f t="shared" si="16"/>
        <v>-8.937419798867154</v>
      </c>
      <c r="J377" s="36"/>
    </row>
    <row r="378" spans="2:10" x14ac:dyDescent="0.25">
      <c r="B378">
        <v>377</v>
      </c>
      <c r="C378" s="20">
        <v>10250</v>
      </c>
      <c r="D378" s="4">
        <v>56</v>
      </c>
      <c r="E378" s="4">
        <v>3750</v>
      </c>
      <c r="F378" s="4">
        <v>2.7333333333333334</v>
      </c>
      <c r="G378" s="21">
        <v>250</v>
      </c>
      <c r="H378" s="30">
        <f t="shared" si="15"/>
        <v>56.111524912200906</v>
      </c>
      <c r="I378" s="70">
        <f t="shared" si="16"/>
        <v>-193.88847508779909</v>
      </c>
      <c r="J378" s="39">
        <f t="shared" si="17"/>
        <v>-0.77555390035119642</v>
      </c>
    </row>
    <row r="379" spans="2:10" x14ac:dyDescent="0.25">
      <c r="B379">
        <v>378</v>
      </c>
      <c r="C379" s="20">
        <v>10500</v>
      </c>
      <c r="D379" s="4">
        <v>49</v>
      </c>
      <c r="E379" s="4">
        <v>2750</v>
      </c>
      <c r="F379" s="4">
        <v>3.8181818181818183</v>
      </c>
      <c r="G379" s="21">
        <v>0</v>
      </c>
      <c r="H379" s="30">
        <f t="shared" si="15"/>
        <v>-94.170873192257091</v>
      </c>
      <c r="I379" s="70">
        <f t="shared" si="16"/>
        <v>-94.170873192257091</v>
      </c>
      <c r="J379" s="36"/>
    </row>
    <row r="380" spans="2:10" ht="15.75" thickBot="1" x14ac:dyDescent="0.3">
      <c r="B380">
        <v>379</v>
      </c>
      <c r="C380" s="22">
        <v>10500</v>
      </c>
      <c r="D380" s="23">
        <v>39</v>
      </c>
      <c r="E380" s="23">
        <v>2750</v>
      </c>
      <c r="F380" s="23">
        <v>3.8181818181818183</v>
      </c>
      <c r="G380" s="24">
        <v>-500</v>
      </c>
      <c r="H380" s="31">
        <f t="shared" si="15"/>
        <v>-154.52625795216443</v>
      </c>
      <c r="I380" s="72">
        <f t="shared" si="16"/>
        <v>345.47374204783557</v>
      </c>
      <c r="J380" s="40">
        <f t="shared" si="17"/>
        <v>-0.69094748409567119</v>
      </c>
    </row>
    <row r="381" spans="2:10" x14ac:dyDescent="0.25">
      <c r="B381">
        <v>380</v>
      </c>
      <c r="C381" s="17">
        <v>11500</v>
      </c>
      <c r="D381" s="18">
        <v>29</v>
      </c>
      <c r="E381" s="18">
        <v>5750</v>
      </c>
      <c r="F381" s="18">
        <v>2</v>
      </c>
      <c r="G381" s="19">
        <v>250</v>
      </c>
      <c r="H381" s="29">
        <f t="shared" si="15"/>
        <v>-103.96663534364804</v>
      </c>
      <c r="I381" s="71">
        <f t="shared" si="16"/>
        <v>-353.96663534364802</v>
      </c>
      <c r="J381" s="41">
        <f t="shared" si="17"/>
        <v>-1.4158665413745921</v>
      </c>
    </row>
    <row r="382" spans="2:10" x14ac:dyDescent="0.25">
      <c r="B382">
        <v>381</v>
      </c>
      <c r="C382" s="20">
        <v>11750</v>
      </c>
      <c r="D382" s="4">
        <v>30</v>
      </c>
      <c r="E382" s="4">
        <v>7750</v>
      </c>
      <c r="F382" s="4">
        <v>1.5161290322580645</v>
      </c>
      <c r="G382" s="21">
        <v>-250</v>
      </c>
      <c r="H382" s="30">
        <f t="shared" si="15"/>
        <v>87.584774018192604</v>
      </c>
      <c r="I382" s="70">
        <f t="shared" si="16"/>
        <v>337.5847740181926</v>
      </c>
      <c r="J382" s="36">
        <f t="shared" si="17"/>
        <v>-1.3503390960727704</v>
      </c>
    </row>
    <row r="383" spans="2:10" x14ac:dyDescent="0.25">
      <c r="B383">
        <v>382</v>
      </c>
      <c r="C383" s="20">
        <v>11500</v>
      </c>
      <c r="D383" s="4">
        <v>37</v>
      </c>
      <c r="E383" s="4">
        <v>5750</v>
      </c>
      <c r="F383" s="4">
        <v>2</v>
      </c>
      <c r="G383" s="21">
        <v>250</v>
      </c>
      <c r="H383" s="30">
        <f t="shared" si="15"/>
        <v>-55.682327535722166</v>
      </c>
      <c r="I383" s="70">
        <f t="shared" si="16"/>
        <v>-305.68232753572215</v>
      </c>
      <c r="J383" s="36">
        <f t="shared" si="17"/>
        <v>-1.2227293101428887</v>
      </c>
    </row>
    <row r="384" spans="2:10" x14ac:dyDescent="0.25">
      <c r="B384">
        <v>383</v>
      </c>
      <c r="C384" s="20">
        <v>11750</v>
      </c>
      <c r="D384" s="4">
        <v>32</v>
      </c>
      <c r="E384" s="4">
        <v>5750</v>
      </c>
      <c r="F384" s="4">
        <v>2.0434782608695654</v>
      </c>
      <c r="G384" s="21">
        <v>-250</v>
      </c>
      <c r="H384" s="30">
        <f t="shared" si="15"/>
        <v>-125.50431215029654</v>
      </c>
      <c r="I384" s="70">
        <f t="shared" si="16"/>
        <v>124.49568784970346</v>
      </c>
      <c r="J384" s="39">
        <f t="shared" si="17"/>
        <v>-0.49798275139881382</v>
      </c>
    </row>
    <row r="385" spans="2:10" x14ac:dyDescent="0.25">
      <c r="B385">
        <v>384</v>
      </c>
      <c r="C385" s="20">
        <v>11500</v>
      </c>
      <c r="D385" s="4">
        <v>37</v>
      </c>
      <c r="E385" s="4">
        <v>6750</v>
      </c>
      <c r="F385" s="4">
        <v>1.7037037037037037</v>
      </c>
      <c r="G385" s="21">
        <v>250</v>
      </c>
      <c r="H385" s="30">
        <f t="shared" si="15"/>
        <v>55.044102784730882</v>
      </c>
      <c r="I385" s="70">
        <f t="shared" si="16"/>
        <v>-194.95589721526912</v>
      </c>
      <c r="J385" s="39">
        <f t="shared" si="17"/>
        <v>-0.7798235888610765</v>
      </c>
    </row>
    <row r="386" spans="2:10" x14ac:dyDescent="0.25">
      <c r="B386">
        <v>385</v>
      </c>
      <c r="C386" s="20">
        <v>11750</v>
      </c>
      <c r="D386" s="4">
        <v>42</v>
      </c>
      <c r="E386" s="4">
        <v>6750</v>
      </c>
      <c r="F386" s="4">
        <v>1.7407407407407407</v>
      </c>
      <c r="G386" s="21">
        <v>-500</v>
      </c>
      <c r="H386" s="30">
        <f t="shared" ref="H386:H449" si="18">$T$494+$S$494*C386+$R$494*D386+$Q$494*E386+$P$494*F386</f>
        <v>45.211495360425317</v>
      </c>
      <c r="I386" s="70">
        <f t="shared" si="16"/>
        <v>545.21149536042526</v>
      </c>
      <c r="J386" s="36">
        <f t="shared" si="17"/>
        <v>-1.0904229907208505</v>
      </c>
    </row>
    <row r="387" spans="2:10" x14ac:dyDescent="0.25">
      <c r="B387">
        <v>386</v>
      </c>
      <c r="C387" s="20">
        <v>11250</v>
      </c>
      <c r="D387" s="4">
        <v>36</v>
      </c>
      <c r="E387" s="4">
        <v>6750</v>
      </c>
      <c r="F387" s="4">
        <v>1.6666666666666667</v>
      </c>
      <c r="G387" s="21">
        <v>1250</v>
      </c>
      <c r="H387" s="30">
        <f t="shared" si="18"/>
        <v>89.018864112999395</v>
      </c>
      <c r="I387" s="3">
        <f t="shared" ref="I387:I450" si="19">H387-G387</f>
        <v>-1160.9811358870006</v>
      </c>
      <c r="J387" s="39">
        <f t="shared" ref="J387:J450" si="20">IF(G387=0,0,(H387-G387)/G387)</f>
        <v>-0.92878490870960051</v>
      </c>
    </row>
    <row r="388" spans="2:10" x14ac:dyDescent="0.25">
      <c r="B388">
        <v>387</v>
      </c>
      <c r="C388" s="20">
        <v>12500</v>
      </c>
      <c r="D388" s="4">
        <v>42</v>
      </c>
      <c r="E388" s="4">
        <v>6750</v>
      </c>
      <c r="F388" s="4">
        <v>1.8518518518518519</v>
      </c>
      <c r="G388" s="21">
        <v>-500</v>
      </c>
      <c r="H388" s="30">
        <f t="shared" si="18"/>
        <v>-74.819404052352397</v>
      </c>
      <c r="I388" s="70">
        <f t="shared" si="19"/>
        <v>425.18059594764759</v>
      </c>
      <c r="J388" s="39">
        <f t="shared" si="20"/>
        <v>-0.85036119189529513</v>
      </c>
    </row>
    <row r="389" spans="2:10" x14ac:dyDescent="0.25">
      <c r="B389">
        <v>388</v>
      </c>
      <c r="C389" s="20">
        <v>12000</v>
      </c>
      <c r="D389" s="4">
        <v>42</v>
      </c>
      <c r="E389" s="4">
        <v>7750</v>
      </c>
      <c r="F389" s="4">
        <v>1.5483870967741935</v>
      </c>
      <c r="G389" s="21">
        <v>-500</v>
      </c>
      <c r="H389" s="30">
        <f t="shared" si="18"/>
        <v>119.72938192254198</v>
      </c>
      <c r="I389" s="70">
        <f t="shared" si="19"/>
        <v>619.72938192254196</v>
      </c>
      <c r="J389" s="36">
        <f t="shared" si="20"/>
        <v>-1.239458763845084</v>
      </c>
    </row>
    <row r="390" spans="2:10" x14ac:dyDescent="0.25">
      <c r="B390">
        <v>389</v>
      </c>
      <c r="C390" s="20">
        <v>11500</v>
      </c>
      <c r="D390" s="4">
        <v>55</v>
      </c>
      <c r="E390" s="4">
        <v>4750</v>
      </c>
      <c r="F390" s="4">
        <v>2.4210526315789473</v>
      </c>
      <c r="G390" s="21">
        <v>250</v>
      </c>
      <c r="H390" s="30">
        <f t="shared" si="18"/>
        <v>-50.680076571132702</v>
      </c>
      <c r="I390" s="70">
        <f t="shared" si="19"/>
        <v>-300.6800765711327</v>
      </c>
      <c r="J390" s="36">
        <f t="shared" si="20"/>
        <v>-1.2027203062845309</v>
      </c>
    </row>
    <row r="391" spans="2:10" x14ac:dyDescent="0.25">
      <c r="B391">
        <v>390</v>
      </c>
      <c r="C391" s="20">
        <v>11750</v>
      </c>
      <c r="D391" s="4">
        <v>56</v>
      </c>
      <c r="E391" s="4">
        <v>4750</v>
      </c>
      <c r="F391" s="4">
        <v>2.4736842105263159</v>
      </c>
      <c r="G391" s="21">
        <v>0</v>
      </c>
      <c r="H391" s="30">
        <f t="shared" si="18"/>
        <v>-83.768714309750038</v>
      </c>
      <c r="I391" s="70">
        <f t="shared" si="19"/>
        <v>-83.768714309750038</v>
      </c>
      <c r="J391" s="36"/>
    </row>
    <row r="392" spans="2:10" x14ac:dyDescent="0.25">
      <c r="B392">
        <v>391</v>
      </c>
      <c r="C392" s="20">
        <v>11750</v>
      </c>
      <c r="D392" s="4">
        <v>50</v>
      </c>
      <c r="E392" s="4">
        <v>5750</v>
      </c>
      <c r="F392" s="4">
        <v>2.0434782608695654</v>
      </c>
      <c r="G392" s="21">
        <v>-500</v>
      </c>
      <c r="H392" s="30">
        <f t="shared" si="18"/>
        <v>-16.864619582463334</v>
      </c>
      <c r="I392" s="70">
        <f t="shared" si="19"/>
        <v>483.13538041753668</v>
      </c>
      <c r="J392" s="39">
        <f t="shared" si="20"/>
        <v>-0.96627076083507335</v>
      </c>
    </row>
    <row r="393" spans="2:10" x14ac:dyDescent="0.25">
      <c r="B393">
        <v>392</v>
      </c>
      <c r="C393" s="20">
        <v>11250</v>
      </c>
      <c r="D393" s="4">
        <v>48</v>
      </c>
      <c r="E393" s="4">
        <v>4750</v>
      </c>
      <c r="F393" s="4">
        <v>2.3684210526315788</v>
      </c>
      <c r="G393" s="21">
        <v>500</v>
      </c>
      <c r="H393" s="30">
        <f t="shared" si="18"/>
        <v>-53.804669688459768</v>
      </c>
      <c r="I393" s="70">
        <f t="shared" si="19"/>
        <v>-553.80466968845974</v>
      </c>
      <c r="J393" s="36">
        <f t="shared" si="20"/>
        <v>-1.1076093393769195</v>
      </c>
    </row>
    <row r="394" spans="2:10" x14ac:dyDescent="0.25">
      <c r="B394">
        <v>393</v>
      </c>
      <c r="C394" s="20">
        <v>11750</v>
      </c>
      <c r="D394" s="4">
        <v>47</v>
      </c>
      <c r="E394" s="4">
        <v>3750</v>
      </c>
      <c r="F394" s="4">
        <v>3.1333333333333333</v>
      </c>
      <c r="G394" s="21">
        <v>-250</v>
      </c>
      <c r="H394" s="30">
        <f t="shared" si="18"/>
        <v>-228.16831127524765</v>
      </c>
      <c r="I394" s="70">
        <f t="shared" si="19"/>
        <v>21.831688724752354</v>
      </c>
      <c r="J394" s="39">
        <f t="shared" si="20"/>
        <v>-8.7326754899009415E-2</v>
      </c>
    </row>
    <row r="395" spans="2:10" x14ac:dyDescent="0.25">
      <c r="B395">
        <v>394</v>
      </c>
      <c r="C395" s="20">
        <v>11500</v>
      </c>
      <c r="D395" s="4">
        <v>42</v>
      </c>
      <c r="E395" s="4">
        <v>3750</v>
      </c>
      <c r="F395" s="4">
        <v>3.0666666666666669</v>
      </c>
      <c r="G395" s="21">
        <v>-500</v>
      </c>
      <c r="H395" s="30">
        <f t="shared" si="18"/>
        <v>-220.01933867127926</v>
      </c>
      <c r="I395" s="70">
        <f t="shared" si="19"/>
        <v>279.98066132872077</v>
      </c>
      <c r="J395" s="39">
        <f t="shared" si="20"/>
        <v>-0.55996132265744158</v>
      </c>
    </row>
    <row r="396" spans="2:10" x14ac:dyDescent="0.25">
      <c r="B396">
        <v>395</v>
      </c>
      <c r="C396" s="20">
        <v>11000</v>
      </c>
      <c r="D396" s="4">
        <v>55</v>
      </c>
      <c r="E396" s="4">
        <v>3750</v>
      </c>
      <c r="F396" s="4">
        <v>2.9333333333333331</v>
      </c>
      <c r="G396" s="21">
        <v>-500</v>
      </c>
      <c r="H396" s="30">
        <f t="shared" si="18"/>
        <v>-64.904008515555688</v>
      </c>
      <c r="I396" s="70">
        <f t="shared" si="19"/>
        <v>435.09599148444431</v>
      </c>
      <c r="J396" s="39">
        <f t="shared" si="20"/>
        <v>-0.87019198296888867</v>
      </c>
    </row>
    <row r="397" spans="2:10" x14ac:dyDescent="0.25">
      <c r="B397">
        <v>396</v>
      </c>
      <c r="C397" s="20">
        <v>10500</v>
      </c>
      <c r="D397" s="4">
        <v>46</v>
      </c>
      <c r="E397" s="4">
        <v>6750</v>
      </c>
      <c r="F397" s="4">
        <v>1.5555555555555556</v>
      </c>
      <c r="G397" s="21">
        <v>0</v>
      </c>
      <c r="H397" s="30">
        <f t="shared" si="18"/>
        <v>269.40514828568445</v>
      </c>
      <c r="I397" s="70">
        <f t="shared" si="19"/>
        <v>269.40514828568445</v>
      </c>
      <c r="J397" s="36"/>
    </row>
    <row r="398" spans="2:10" ht="15.75" thickBot="1" x14ac:dyDescent="0.3">
      <c r="B398">
        <v>397</v>
      </c>
      <c r="C398" s="22">
        <v>10500</v>
      </c>
      <c r="D398" s="23">
        <v>46</v>
      </c>
      <c r="E398" s="23">
        <v>2750</v>
      </c>
      <c r="F398" s="23">
        <v>3.8181818181818183</v>
      </c>
      <c r="G398" s="24">
        <v>-1750</v>
      </c>
      <c r="H398" s="31">
        <f t="shared" si="18"/>
        <v>-112.27748862022929</v>
      </c>
      <c r="I398" s="32">
        <f t="shared" si="19"/>
        <v>1637.7225113797708</v>
      </c>
      <c r="J398" s="40">
        <f t="shared" si="20"/>
        <v>-0.93584143507415474</v>
      </c>
    </row>
    <row r="399" spans="2:10" x14ac:dyDescent="0.25">
      <c r="B399">
        <v>398</v>
      </c>
      <c r="C399" s="17">
        <v>11000</v>
      </c>
      <c r="D399" s="18">
        <v>32</v>
      </c>
      <c r="E399" s="18">
        <v>4750</v>
      </c>
      <c r="F399" s="18">
        <v>2.3157894736842106</v>
      </c>
      <c r="G399" s="19">
        <v>-1000</v>
      </c>
      <c r="H399" s="29">
        <f t="shared" si="18"/>
        <v>-111.24910908970341</v>
      </c>
      <c r="I399" s="28">
        <f t="shared" si="19"/>
        <v>888.75089091029656</v>
      </c>
      <c r="J399" s="38">
        <f t="shared" si="20"/>
        <v>-0.88875089091029658</v>
      </c>
    </row>
    <row r="400" spans="2:10" x14ac:dyDescent="0.25">
      <c r="B400">
        <v>399</v>
      </c>
      <c r="C400" s="20">
        <v>10000</v>
      </c>
      <c r="D400" s="4">
        <v>47</v>
      </c>
      <c r="E400" s="4">
        <v>4750</v>
      </c>
      <c r="F400" s="4">
        <v>2.1052631578947367</v>
      </c>
      <c r="G400" s="21">
        <v>-1000</v>
      </c>
      <c r="H400" s="30">
        <f t="shared" si="18"/>
        <v>135.78067290858965</v>
      </c>
      <c r="I400" s="3">
        <f t="shared" si="19"/>
        <v>1135.7806729085896</v>
      </c>
      <c r="J400" s="36">
        <f t="shared" si="20"/>
        <v>-1.1357806729085895</v>
      </c>
    </row>
    <row r="401" spans="2:10" x14ac:dyDescent="0.25">
      <c r="B401">
        <v>400</v>
      </c>
      <c r="C401" s="20">
        <v>9000</v>
      </c>
      <c r="D401" s="4">
        <v>58</v>
      </c>
      <c r="E401" s="4">
        <v>1000</v>
      </c>
      <c r="F401" s="4">
        <v>9</v>
      </c>
      <c r="G401" s="21">
        <v>2250</v>
      </c>
      <c r="H401" s="30">
        <f t="shared" si="18"/>
        <v>284.04794207338693</v>
      </c>
      <c r="I401" s="3">
        <f t="shared" si="19"/>
        <v>-1965.9520579266132</v>
      </c>
      <c r="J401" s="39">
        <f t="shared" si="20"/>
        <v>-0.87375647018960589</v>
      </c>
    </row>
    <row r="402" spans="2:10" x14ac:dyDescent="0.25">
      <c r="B402">
        <v>401</v>
      </c>
      <c r="C402" s="20">
        <v>11250</v>
      </c>
      <c r="D402" s="4">
        <v>63</v>
      </c>
      <c r="E402" s="4">
        <v>4750</v>
      </c>
      <c r="F402" s="4">
        <v>2.3684210526315788</v>
      </c>
      <c r="G402" s="21">
        <v>0</v>
      </c>
      <c r="H402" s="30">
        <f t="shared" si="18"/>
        <v>36.728407451401239</v>
      </c>
      <c r="I402" s="70">
        <f t="shared" si="19"/>
        <v>36.728407451401239</v>
      </c>
      <c r="J402" s="36"/>
    </row>
    <row r="403" spans="2:10" x14ac:dyDescent="0.25">
      <c r="B403">
        <v>402</v>
      </c>
      <c r="C403" s="20">
        <v>11250</v>
      </c>
      <c r="D403" s="4">
        <v>61</v>
      </c>
      <c r="E403" s="4">
        <v>3750</v>
      </c>
      <c r="F403" s="4">
        <v>3</v>
      </c>
      <c r="G403" s="21">
        <v>-1500</v>
      </c>
      <c r="H403" s="30">
        <f t="shared" si="18"/>
        <v>-67.017442643533315</v>
      </c>
      <c r="I403" s="3">
        <f t="shared" si="19"/>
        <v>1432.9825573564667</v>
      </c>
      <c r="J403" s="39">
        <f t="shared" si="20"/>
        <v>-0.95532170490431112</v>
      </c>
    </row>
    <row r="404" spans="2:10" x14ac:dyDescent="0.25">
      <c r="B404">
        <v>403</v>
      </c>
      <c r="C404" s="20">
        <v>9750</v>
      </c>
      <c r="D404" s="4">
        <v>51</v>
      </c>
      <c r="E404" s="4">
        <v>3750</v>
      </c>
      <c r="F404" s="4">
        <v>2.6</v>
      </c>
      <c r="G404" s="21">
        <v>-1000</v>
      </c>
      <c r="H404" s="30">
        <f t="shared" si="18"/>
        <v>102.5871625000913</v>
      </c>
      <c r="I404" s="3">
        <f t="shared" si="19"/>
        <v>1102.5871625000914</v>
      </c>
      <c r="J404" s="36">
        <f t="shared" si="20"/>
        <v>-1.1025871625000914</v>
      </c>
    </row>
    <row r="405" spans="2:10" x14ac:dyDescent="0.25">
      <c r="B405">
        <v>404</v>
      </c>
      <c r="C405" s="20">
        <v>8750</v>
      </c>
      <c r="D405" s="4">
        <v>52</v>
      </c>
      <c r="E405" s="4">
        <v>4750</v>
      </c>
      <c r="F405" s="4">
        <v>1.8421052631578947</v>
      </c>
      <c r="G405" s="21">
        <v>250</v>
      </c>
      <c r="H405" s="30">
        <f t="shared" si="18"/>
        <v>361.57924636158373</v>
      </c>
      <c r="I405" s="70">
        <f t="shared" si="19"/>
        <v>111.57924636158373</v>
      </c>
      <c r="J405" s="39">
        <f t="shared" si="20"/>
        <v>0.44631698544633491</v>
      </c>
    </row>
    <row r="406" spans="2:10" x14ac:dyDescent="0.25">
      <c r="B406">
        <v>405</v>
      </c>
      <c r="C406" s="20">
        <v>9000</v>
      </c>
      <c r="D406" s="4">
        <v>44</v>
      </c>
      <c r="E406" s="4">
        <v>3750</v>
      </c>
      <c r="F406" s="4">
        <v>2.4</v>
      </c>
      <c r="G406" s="21">
        <v>-500</v>
      </c>
      <c r="H406" s="30">
        <f t="shared" si="18"/>
        <v>175.31838811992225</v>
      </c>
      <c r="I406" s="70">
        <f t="shared" si="19"/>
        <v>675.31838811992225</v>
      </c>
      <c r="J406" s="36">
        <f t="shared" si="20"/>
        <v>-1.3506367762398446</v>
      </c>
    </row>
    <row r="407" spans="2:10" ht="15.75" thickBot="1" x14ac:dyDescent="0.3">
      <c r="B407">
        <v>406</v>
      </c>
      <c r="C407" s="22">
        <v>8500</v>
      </c>
      <c r="D407" s="23">
        <v>43</v>
      </c>
      <c r="E407" s="23">
        <v>1750</v>
      </c>
      <c r="F407" s="23">
        <v>4.8571428571428568</v>
      </c>
      <c r="G407" s="24">
        <v>-1000</v>
      </c>
      <c r="H407" s="31">
        <f t="shared" si="18"/>
        <v>138.00840971360699</v>
      </c>
      <c r="I407" s="32">
        <f t="shared" si="19"/>
        <v>1138.0084097136071</v>
      </c>
      <c r="J407" s="58">
        <f t="shared" si="20"/>
        <v>-1.1380084097136072</v>
      </c>
    </row>
    <row r="408" spans="2:10" x14ac:dyDescent="0.25">
      <c r="B408">
        <v>407</v>
      </c>
      <c r="C408" s="17">
        <v>7500</v>
      </c>
      <c r="D408" s="18">
        <v>37</v>
      </c>
      <c r="E408" s="18">
        <v>3750</v>
      </c>
      <c r="F408" s="18">
        <v>2</v>
      </c>
      <c r="G408" s="19">
        <v>1000</v>
      </c>
      <c r="H408" s="29">
        <f t="shared" si="18"/>
        <v>363.02960869151929</v>
      </c>
      <c r="I408" s="71">
        <f t="shared" si="19"/>
        <v>-636.97039130848066</v>
      </c>
      <c r="J408" s="38">
        <f t="shared" si="20"/>
        <v>-0.63697039130848065</v>
      </c>
    </row>
    <row r="409" spans="2:10" x14ac:dyDescent="0.25">
      <c r="B409">
        <v>408</v>
      </c>
      <c r="C409" s="20">
        <v>8500</v>
      </c>
      <c r="D409" s="4">
        <v>48</v>
      </c>
      <c r="E409" s="4">
        <v>3750</v>
      </c>
      <c r="F409" s="4">
        <v>2.2666666666666666</v>
      </c>
      <c r="G409" s="21">
        <v>1250</v>
      </c>
      <c r="H409" s="30">
        <f t="shared" si="18"/>
        <v>276.11387199172924</v>
      </c>
      <c r="I409" s="3">
        <f t="shared" si="19"/>
        <v>-973.88612800827082</v>
      </c>
      <c r="J409" s="39">
        <f t="shared" si="20"/>
        <v>-0.77910890240661668</v>
      </c>
    </row>
    <row r="410" spans="2:10" x14ac:dyDescent="0.25">
      <c r="B410">
        <v>409</v>
      </c>
      <c r="C410" s="20">
        <v>9750</v>
      </c>
      <c r="D410" s="4">
        <v>46</v>
      </c>
      <c r="E410" s="4">
        <v>2750</v>
      </c>
      <c r="F410" s="4">
        <v>3.5454545454545454</v>
      </c>
      <c r="G410" s="21">
        <v>1250</v>
      </c>
      <c r="H410" s="30">
        <f t="shared" si="18"/>
        <v>-1.4300518638365816</v>
      </c>
      <c r="I410" s="3">
        <f t="shared" si="19"/>
        <v>-1251.4300518638365</v>
      </c>
      <c r="J410" s="36">
        <f t="shared" si="20"/>
        <v>-1.0011440414910693</v>
      </c>
    </row>
    <row r="411" spans="2:10" x14ac:dyDescent="0.25">
      <c r="B411">
        <v>410</v>
      </c>
      <c r="C411" s="20">
        <v>11000</v>
      </c>
      <c r="D411" s="4">
        <v>46</v>
      </c>
      <c r="E411" s="4">
        <v>2750</v>
      </c>
      <c r="F411" s="4">
        <v>4</v>
      </c>
      <c r="G411" s="21">
        <v>500</v>
      </c>
      <c r="H411" s="30">
        <f t="shared" si="18"/>
        <v>-186.17577979115791</v>
      </c>
      <c r="I411" s="70">
        <f t="shared" si="19"/>
        <v>-686.17577979115788</v>
      </c>
      <c r="J411" s="36">
        <f t="shared" si="20"/>
        <v>-1.3723515595823157</v>
      </c>
    </row>
    <row r="412" spans="2:10" x14ac:dyDescent="0.25">
      <c r="B412">
        <v>411</v>
      </c>
      <c r="C412" s="20">
        <v>11500</v>
      </c>
      <c r="D412" s="4">
        <v>48</v>
      </c>
      <c r="E412" s="4">
        <v>2750</v>
      </c>
      <c r="F412" s="4">
        <v>4.1818181818181817</v>
      </c>
      <c r="G412" s="21">
        <v>-500</v>
      </c>
      <c r="H412" s="30">
        <f t="shared" si="18"/>
        <v>-248.00299401010506</v>
      </c>
      <c r="I412" s="70">
        <f t="shared" si="19"/>
        <v>251.99700598989494</v>
      </c>
      <c r="J412" s="39">
        <f t="shared" si="20"/>
        <v>-0.50399401197978988</v>
      </c>
    </row>
    <row r="413" spans="2:10" x14ac:dyDescent="0.25">
      <c r="B413">
        <v>412</v>
      </c>
      <c r="C413" s="20">
        <v>11000</v>
      </c>
      <c r="D413" s="4">
        <v>48</v>
      </c>
      <c r="E413" s="4">
        <v>2750</v>
      </c>
      <c r="F413" s="4">
        <v>4</v>
      </c>
      <c r="G413" s="21">
        <v>-250</v>
      </c>
      <c r="H413" s="30">
        <f t="shared" si="18"/>
        <v>-174.10470283917644</v>
      </c>
      <c r="I413" s="70">
        <f t="shared" si="19"/>
        <v>75.89529716082356</v>
      </c>
      <c r="J413" s="39">
        <f t="shared" si="20"/>
        <v>-0.30358118864329425</v>
      </c>
    </row>
    <row r="414" spans="2:10" x14ac:dyDescent="0.25">
      <c r="B414">
        <v>413</v>
      </c>
      <c r="C414" s="20">
        <v>10750</v>
      </c>
      <c r="D414" s="4">
        <v>42</v>
      </c>
      <c r="E414" s="4">
        <v>2750</v>
      </c>
      <c r="F414" s="4">
        <v>3.9090909090909092</v>
      </c>
      <c r="G414" s="21">
        <v>-250</v>
      </c>
      <c r="H414" s="30">
        <f t="shared" si="18"/>
        <v>-173.36878810965652</v>
      </c>
      <c r="I414" s="70">
        <f t="shared" si="19"/>
        <v>76.631211890343479</v>
      </c>
      <c r="J414" s="39">
        <f t="shared" si="20"/>
        <v>-0.30652484756137394</v>
      </c>
    </row>
    <row r="415" spans="2:10" x14ac:dyDescent="0.25">
      <c r="B415">
        <v>414</v>
      </c>
      <c r="C415" s="20">
        <v>10500</v>
      </c>
      <c r="D415" s="4">
        <v>44</v>
      </c>
      <c r="E415" s="4">
        <v>4750</v>
      </c>
      <c r="F415" s="4">
        <v>2.2105263157894739</v>
      </c>
      <c r="G415" s="21">
        <v>750</v>
      </c>
      <c r="H415" s="30">
        <f t="shared" si="18"/>
        <v>39.425705051401536</v>
      </c>
      <c r="I415" s="70">
        <f t="shared" si="19"/>
        <v>-710.57429494859844</v>
      </c>
      <c r="J415" s="39">
        <f t="shared" si="20"/>
        <v>-0.94743239326479789</v>
      </c>
    </row>
    <row r="416" spans="2:10" x14ac:dyDescent="0.25">
      <c r="B416">
        <v>415</v>
      </c>
      <c r="C416" s="20">
        <v>11250</v>
      </c>
      <c r="D416" s="4">
        <v>54</v>
      </c>
      <c r="E416" s="4">
        <v>3750</v>
      </c>
      <c r="F416" s="4">
        <v>3</v>
      </c>
      <c r="G416" s="21">
        <v>-250</v>
      </c>
      <c r="H416" s="30">
        <f t="shared" si="18"/>
        <v>-109.26621197546845</v>
      </c>
      <c r="I416" s="70">
        <f t="shared" si="19"/>
        <v>140.73378802453155</v>
      </c>
      <c r="J416" s="39">
        <f t="shared" si="20"/>
        <v>-0.56293515209812617</v>
      </c>
    </row>
    <row r="417" spans="2:10" x14ac:dyDescent="0.25">
      <c r="B417">
        <v>416</v>
      </c>
      <c r="C417" s="20">
        <v>11000</v>
      </c>
      <c r="D417" s="4">
        <v>55</v>
      </c>
      <c r="E417" s="4">
        <v>2750</v>
      </c>
      <c r="F417" s="4">
        <v>4</v>
      </c>
      <c r="G417" s="21">
        <v>-500</v>
      </c>
      <c r="H417" s="30">
        <f t="shared" si="18"/>
        <v>-131.8559335072413</v>
      </c>
      <c r="I417" s="70">
        <f t="shared" si="19"/>
        <v>368.14406649275872</v>
      </c>
      <c r="J417" s="39">
        <f t="shared" si="20"/>
        <v>-0.73628813298551743</v>
      </c>
    </row>
    <row r="418" spans="2:10" x14ac:dyDescent="0.25">
      <c r="B418">
        <v>417</v>
      </c>
      <c r="C418" s="20">
        <v>10500</v>
      </c>
      <c r="D418" s="4">
        <v>54</v>
      </c>
      <c r="E418" s="4">
        <v>1750</v>
      </c>
      <c r="F418" s="4">
        <v>6</v>
      </c>
      <c r="G418" s="21">
        <v>-250</v>
      </c>
      <c r="H418" s="30">
        <f t="shared" si="18"/>
        <v>-67.579213474933965</v>
      </c>
      <c r="I418" s="70">
        <f t="shared" si="19"/>
        <v>182.42078652506603</v>
      </c>
      <c r="J418" s="39">
        <f t="shared" si="20"/>
        <v>-0.72968314610026419</v>
      </c>
    </row>
    <row r="419" spans="2:10" ht="15.75" thickBot="1" x14ac:dyDescent="0.3">
      <c r="B419">
        <v>418</v>
      </c>
      <c r="C419" s="22">
        <v>10250</v>
      </c>
      <c r="D419" s="23">
        <v>43</v>
      </c>
      <c r="E419" s="23">
        <v>1750</v>
      </c>
      <c r="F419" s="23">
        <v>5.8571428571428568</v>
      </c>
      <c r="G419" s="24">
        <v>-250</v>
      </c>
      <c r="H419" s="31">
        <f t="shared" si="18"/>
        <v>-99.972818407777368</v>
      </c>
      <c r="I419" s="72">
        <f t="shared" si="19"/>
        <v>150.02718159222263</v>
      </c>
      <c r="J419" s="40">
        <f t="shared" si="20"/>
        <v>-0.60010872636889057</v>
      </c>
    </row>
    <row r="420" spans="2:10" x14ac:dyDescent="0.25">
      <c r="B420">
        <v>419</v>
      </c>
      <c r="C420" s="17">
        <v>9500</v>
      </c>
      <c r="D420" s="18">
        <v>29</v>
      </c>
      <c r="E420" s="18">
        <v>4750</v>
      </c>
      <c r="F420" s="18">
        <v>2</v>
      </c>
      <c r="G420" s="19">
        <v>1250</v>
      </c>
      <c r="H420" s="29">
        <f t="shared" si="18"/>
        <v>105.3893327699726</v>
      </c>
      <c r="I420" s="28">
        <f t="shared" si="19"/>
        <v>-1144.6106672300275</v>
      </c>
      <c r="J420" s="38">
        <f t="shared" si="20"/>
        <v>-0.91568853378402204</v>
      </c>
    </row>
    <row r="421" spans="2:10" x14ac:dyDescent="0.25">
      <c r="B421">
        <v>420</v>
      </c>
      <c r="C421" s="20">
        <v>10750</v>
      </c>
      <c r="D421" s="4">
        <v>29</v>
      </c>
      <c r="E421" s="4">
        <v>4750</v>
      </c>
      <c r="F421" s="4">
        <v>2.263157894736842</v>
      </c>
      <c r="G421" s="21">
        <v>0</v>
      </c>
      <c r="H421" s="30">
        <f t="shared" si="18"/>
        <v>-90.231548303067541</v>
      </c>
      <c r="I421" s="70">
        <f t="shared" si="19"/>
        <v>-90.231548303067541</v>
      </c>
      <c r="J421" s="36"/>
    </row>
    <row r="422" spans="2:10" x14ac:dyDescent="0.25">
      <c r="B422">
        <v>421</v>
      </c>
      <c r="C422" s="20">
        <v>10750</v>
      </c>
      <c r="D422" s="4">
        <v>35</v>
      </c>
      <c r="E422" s="4">
        <v>4750</v>
      </c>
      <c r="F422" s="4">
        <v>2.263157894736842</v>
      </c>
      <c r="G422" s="21">
        <v>750</v>
      </c>
      <c r="H422" s="30">
        <f t="shared" si="18"/>
        <v>-54.018317447123138</v>
      </c>
      <c r="I422" s="3">
        <f t="shared" si="19"/>
        <v>-804.01831744712308</v>
      </c>
      <c r="J422" s="36">
        <f t="shared" si="20"/>
        <v>-1.0720244232628309</v>
      </c>
    </row>
    <row r="423" spans="2:10" x14ac:dyDescent="0.25">
      <c r="B423">
        <v>422</v>
      </c>
      <c r="C423" s="20">
        <v>11500</v>
      </c>
      <c r="D423" s="4">
        <v>41</v>
      </c>
      <c r="E423" s="4">
        <v>3750</v>
      </c>
      <c r="F423" s="4">
        <v>3.0666666666666669</v>
      </c>
      <c r="G423" s="21">
        <v>-750</v>
      </c>
      <c r="H423" s="30">
        <f t="shared" si="18"/>
        <v>-226.05487714726999</v>
      </c>
      <c r="I423" s="70">
        <f t="shared" si="19"/>
        <v>523.94512285273004</v>
      </c>
      <c r="J423" s="39">
        <f t="shared" si="20"/>
        <v>-0.69859349713697338</v>
      </c>
    </row>
    <row r="424" spans="2:10" x14ac:dyDescent="0.25">
      <c r="B424">
        <v>423</v>
      </c>
      <c r="C424" s="20">
        <v>10750</v>
      </c>
      <c r="D424" s="4">
        <v>42</v>
      </c>
      <c r="E424" s="4">
        <v>4750</v>
      </c>
      <c r="F424" s="4">
        <v>2.263157894736842</v>
      </c>
      <c r="G424" s="21">
        <v>750</v>
      </c>
      <c r="H424" s="30">
        <f t="shared" si="18"/>
        <v>-11.769548115188002</v>
      </c>
      <c r="I424" s="3">
        <f t="shared" si="19"/>
        <v>-761.76954811518794</v>
      </c>
      <c r="J424" s="36">
        <f t="shared" si="20"/>
        <v>-1.0156927308202506</v>
      </c>
    </row>
    <row r="425" spans="2:10" x14ac:dyDescent="0.25">
      <c r="B425">
        <v>424</v>
      </c>
      <c r="C425" s="20">
        <v>11500</v>
      </c>
      <c r="D425" s="4">
        <v>47</v>
      </c>
      <c r="E425" s="4">
        <v>5750</v>
      </c>
      <c r="F425" s="4">
        <v>2</v>
      </c>
      <c r="G425" s="21">
        <v>-500</v>
      </c>
      <c r="H425" s="30">
        <f t="shared" si="18"/>
        <v>4.6730572241851718</v>
      </c>
      <c r="I425" s="70">
        <f t="shared" si="19"/>
        <v>504.67305722418519</v>
      </c>
      <c r="J425" s="36">
        <f t="shared" si="20"/>
        <v>-1.0093461144483704</v>
      </c>
    </row>
    <row r="426" spans="2:10" x14ac:dyDescent="0.25">
      <c r="B426">
        <v>425</v>
      </c>
      <c r="C426" s="20">
        <v>11000</v>
      </c>
      <c r="D426" s="4">
        <v>49</v>
      </c>
      <c r="E426" s="4">
        <v>5750</v>
      </c>
      <c r="F426" s="4">
        <v>1.9130434782608696</v>
      </c>
      <c r="G426" s="21">
        <v>750</v>
      </c>
      <c r="H426" s="30">
        <f t="shared" si="18"/>
        <v>96.032718645408067</v>
      </c>
      <c r="I426" s="70">
        <f t="shared" si="19"/>
        <v>-653.96728135459193</v>
      </c>
      <c r="J426" s="39">
        <f t="shared" si="20"/>
        <v>-0.8719563751394559</v>
      </c>
    </row>
    <row r="427" spans="2:10" x14ac:dyDescent="0.25">
      <c r="B427">
        <v>426</v>
      </c>
      <c r="C427" s="20">
        <v>11750</v>
      </c>
      <c r="D427" s="4">
        <v>48</v>
      </c>
      <c r="E427" s="4">
        <v>5750</v>
      </c>
      <c r="F427" s="4">
        <v>2.0434782608695654</v>
      </c>
      <c r="G427" s="21">
        <v>750</v>
      </c>
      <c r="H427" s="30">
        <f t="shared" si="18"/>
        <v>-28.935696534444801</v>
      </c>
      <c r="I427" s="3">
        <f t="shared" si="19"/>
        <v>-778.93569653444479</v>
      </c>
      <c r="J427" s="36">
        <f t="shared" si="20"/>
        <v>-1.0385809287125931</v>
      </c>
    </row>
    <row r="428" spans="2:10" x14ac:dyDescent="0.25">
      <c r="B428">
        <v>427</v>
      </c>
      <c r="C428" s="20">
        <v>12500</v>
      </c>
      <c r="D428" s="4">
        <v>46</v>
      </c>
      <c r="E428" s="4">
        <v>2750</v>
      </c>
      <c r="F428" s="4">
        <v>4.5454545454545459</v>
      </c>
      <c r="G428" s="21">
        <v>750</v>
      </c>
      <c r="H428" s="30">
        <f t="shared" si="18"/>
        <v>-407.87065330394375</v>
      </c>
      <c r="I428" s="3">
        <f t="shared" si="19"/>
        <v>-1157.8706533039438</v>
      </c>
      <c r="J428" s="34">
        <f t="shared" si="20"/>
        <v>-1.5438275377385917</v>
      </c>
    </row>
    <row r="429" spans="2:10" x14ac:dyDescent="0.25">
      <c r="B429">
        <v>428</v>
      </c>
      <c r="C429" s="20">
        <v>13250</v>
      </c>
      <c r="D429" s="4">
        <v>45</v>
      </c>
      <c r="E429" s="4">
        <v>2750</v>
      </c>
      <c r="F429" s="4">
        <v>4.8181818181818183</v>
      </c>
      <c r="G429" s="21">
        <v>-500</v>
      </c>
      <c r="H429" s="30">
        <f t="shared" si="18"/>
        <v>-524.75362853632737</v>
      </c>
      <c r="I429" s="70">
        <f t="shared" si="19"/>
        <v>-24.753628536327369</v>
      </c>
      <c r="J429" s="39">
        <f t="shared" si="20"/>
        <v>4.9507257072654735E-2</v>
      </c>
    </row>
    <row r="430" spans="2:10" x14ac:dyDescent="0.25">
      <c r="B430">
        <v>429</v>
      </c>
      <c r="C430" s="20">
        <v>12750</v>
      </c>
      <c r="D430" s="4">
        <v>48</v>
      </c>
      <c r="E430" s="4">
        <v>3750</v>
      </c>
      <c r="F430" s="4">
        <v>3.4</v>
      </c>
      <c r="G430" s="21">
        <v>-500</v>
      </c>
      <c r="H430" s="30">
        <f t="shared" si="18"/>
        <v>-375.43943273494506</v>
      </c>
      <c r="I430" s="70">
        <f t="shared" si="19"/>
        <v>124.56056726505494</v>
      </c>
      <c r="J430" s="39">
        <f t="shared" si="20"/>
        <v>-0.24912113453010989</v>
      </c>
    </row>
    <row r="431" spans="2:10" x14ac:dyDescent="0.25">
      <c r="B431">
        <v>430</v>
      </c>
      <c r="C431" s="20">
        <v>12250</v>
      </c>
      <c r="D431" s="4">
        <v>46</v>
      </c>
      <c r="E431" s="4">
        <v>3750</v>
      </c>
      <c r="F431" s="4">
        <v>3.2666666666666666</v>
      </c>
      <c r="G431" s="21">
        <v>250</v>
      </c>
      <c r="H431" s="30">
        <f t="shared" si="18"/>
        <v>-310.85717971908241</v>
      </c>
      <c r="I431" s="70">
        <f t="shared" si="19"/>
        <v>-560.85717971908241</v>
      </c>
      <c r="J431" s="34">
        <f t="shared" si="20"/>
        <v>-2.2434287188763298</v>
      </c>
    </row>
    <row r="432" spans="2:10" x14ac:dyDescent="0.25">
      <c r="B432">
        <v>431</v>
      </c>
      <c r="C432" s="20">
        <v>12500</v>
      </c>
      <c r="D432" s="4">
        <v>43</v>
      </c>
      <c r="E432" s="4">
        <v>3750</v>
      </c>
      <c r="F432" s="4">
        <v>3.3333333333333335</v>
      </c>
      <c r="G432" s="21">
        <v>-750</v>
      </c>
      <c r="H432" s="30">
        <f t="shared" si="18"/>
        <v>-367.29046013097673</v>
      </c>
      <c r="I432" s="70">
        <f t="shared" si="19"/>
        <v>382.70953986902327</v>
      </c>
      <c r="J432" s="39">
        <f t="shared" si="20"/>
        <v>-0.51027938649203108</v>
      </c>
    </row>
    <row r="433" spans="2:10" ht="15.75" thickBot="1" x14ac:dyDescent="0.3">
      <c r="B433">
        <v>432</v>
      </c>
      <c r="C433" s="22">
        <v>11750</v>
      </c>
      <c r="D433" s="23">
        <v>46</v>
      </c>
      <c r="E433" s="23">
        <v>1750</v>
      </c>
      <c r="F433" s="23">
        <v>6.7142857142857144</v>
      </c>
      <c r="G433" s="24">
        <v>0</v>
      </c>
      <c r="H433" s="31">
        <f t="shared" si="18"/>
        <v>-285.85011279813438</v>
      </c>
      <c r="I433" s="72">
        <f t="shared" si="19"/>
        <v>-285.85011279813438</v>
      </c>
      <c r="J433" s="58"/>
    </row>
    <row r="434" spans="2:10" x14ac:dyDescent="0.25">
      <c r="B434">
        <v>433</v>
      </c>
      <c r="C434" s="17">
        <v>9500</v>
      </c>
      <c r="D434" s="18">
        <v>36</v>
      </c>
      <c r="E434" s="18">
        <v>5750</v>
      </c>
      <c r="F434" s="18">
        <v>1.6521739130434783</v>
      </c>
      <c r="G434" s="19">
        <v>-250</v>
      </c>
      <c r="H434" s="29">
        <f t="shared" si="18"/>
        <v>255.4364718652526</v>
      </c>
      <c r="I434" s="71">
        <f t="shared" si="19"/>
        <v>505.4364718652526</v>
      </c>
      <c r="J434" s="37">
        <f t="shared" si="20"/>
        <v>-2.0217458874610106</v>
      </c>
    </row>
    <row r="435" spans="2:10" x14ac:dyDescent="0.25">
      <c r="B435">
        <v>434</v>
      </c>
      <c r="C435" s="20">
        <v>9250</v>
      </c>
      <c r="D435" s="4">
        <v>50</v>
      </c>
      <c r="E435" s="4">
        <v>5750</v>
      </c>
      <c r="F435" s="4">
        <v>1.6086956521739131</v>
      </c>
      <c r="G435" s="21">
        <v>-500</v>
      </c>
      <c r="H435" s="30">
        <f t="shared" si="18"/>
        <v>379.57830276374358</v>
      </c>
      <c r="I435" s="3">
        <f t="shared" si="19"/>
        <v>879.57830276374352</v>
      </c>
      <c r="J435" s="34">
        <f t="shared" si="20"/>
        <v>-1.759156605527487</v>
      </c>
    </row>
    <row r="436" spans="2:10" x14ac:dyDescent="0.25">
      <c r="B436">
        <v>435</v>
      </c>
      <c r="C436" s="20">
        <v>8750</v>
      </c>
      <c r="D436" s="4">
        <v>52</v>
      </c>
      <c r="E436" s="4">
        <v>4750</v>
      </c>
      <c r="F436" s="4">
        <v>1.8421052631578947</v>
      </c>
      <c r="G436" s="21">
        <v>-250</v>
      </c>
      <c r="H436" s="30">
        <f t="shared" si="18"/>
        <v>361.57924636158373</v>
      </c>
      <c r="I436" s="70">
        <f t="shared" si="19"/>
        <v>611.57924636158373</v>
      </c>
      <c r="J436" s="34">
        <f t="shared" si="20"/>
        <v>-2.4463169854463347</v>
      </c>
    </row>
    <row r="437" spans="2:10" x14ac:dyDescent="0.25">
      <c r="B437">
        <v>436</v>
      </c>
      <c r="C437" s="20">
        <v>8500</v>
      </c>
      <c r="D437" s="4">
        <v>57</v>
      </c>
      <c r="E437" s="4">
        <v>4750</v>
      </c>
      <c r="F437" s="4">
        <v>1.7894736842105263</v>
      </c>
      <c r="G437" s="21">
        <v>-500</v>
      </c>
      <c r="H437" s="30">
        <f t="shared" si="18"/>
        <v>430.88111495614544</v>
      </c>
      <c r="I437" s="3">
        <f t="shared" si="19"/>
        <v>930.88111495614544</v>
      </c>
      <c r="J437" s="34">
        <f t="shared" si="20"/>
        <v>-1.8617622299122909</v>
      </c>
    </row>
    <row r="438" spans="2:10" x14ac:dyDescent="0.25">
      <c r="B438">
        <v>437</v>
      </c>
      <c r="C438" s="20">
        <v>8000</v>
      </c>
      <c r="D438" s="4">
        <v>54</v>
      </c>
      <c r="E438" s="4">
        <v>2750</v>
      </c>
      <c r="F438" s="4">
        <v>2.9090909090909092</v>
      </c>
      <c r="G438" s="21">
        <v>1250</v>
      </c>
      <c r="H438" s="30">
        <f t="shared" si="18"/>
        <v>305.49827504233946</v>
      </c>
      <c r="I438" s="3">
        <f t="shared" si="19"/>
        <v>-944.5017249576606</v>
      </c>
      <c r="J438" s="39">
        <f t="shared" si="20"/>
        <v>-0.75560137996612853</v>
      </c>
    </row>
    <row r="439" spans="2:10" x14ac:dyDescent="0.25">
      <c r="B439">
        <v>438</v>
      </c>
      <c r="C439" s="20">
        <v>9250</v>
      </c>
      <c r="D439" s="4">
        <v>59</v>
      </c>
      <c r="E439" s="4">
        <v>3750</v>
      </c>
      <c r="F439" s="4">
        <v>2.4666666666666668</v>
      </c>
      <c r="G439" s="21">
        <v>-1000</v>
      </c>
      <c r="H439" s="30">
        <f t="shared" si="18"/>
        <v>227.52480027586122</v>
      </c>
      <c r="I439" s="3">
        <f t="shared" si="19"/>
        <v>1227.5248002758613</v>
      </c>
      <c r="J439" s="36">
        <f t="shared" si="20"/>
        <v>-1.2275248002758612</v>
      </c>
    </row>
    <row r="440" spans="2:10" x14ac:dyDescent="0.25">
      <c r="B440">
        <v>439</v>
      </c>
      <c r="C440" s="20">
        <v>8250</v>
      </c>
      <c r="D440" s="4">
        <v>56</v>
      </c>
      <c r="E440" s="4">
        <v>2750</v>
      </c>
      <c r="F440" s="4">
        <v>3</v>
      </c>
      <c r="G440" s="21">
        <v>-250</v>
      </c>
      <c r="H440" s="30">
        <f t="shared" si="18"/>
        <v>280.62020640885657</v>
      </c>
      <c r="I440" s="70">
        <f t="shared" si="19"/>
        <v>530.62020640885657</v>
      </c>
      <c r="J440" s="34">
        <f t="shared" si="20"/>
        <v>-2.1224808256354262</v>
      </c>
    </row>
    <row r="441" spans="2:10" x14ac:dyDescent="0.25">
      <c r="B441">
        <v>440</v>
      </c>
      <c r="C441" s="20">
        <v>8000</v>
      </c>
      <c r="D441" s="4">
        <v>57</v>
      </c>
      <c r="E441" s="4">
        <v>1750</v>
      </c>
      <c r="F441" s="4">
        <v>4.5714285714285712</v>
      </c>
      <c r="G441" s="21">
        <v>250</v>
      </c>
      <c r="H441" s="30">
        <f t="shared" si="18"/>
        <v>290.50058498358715</v>
      </c>
      <c r="I441" s="70">
        <f t="shared" si="19"/>
        <v>40.500584983587146</v>
      </c>
      <c r="J441" s="39">
        <f t="shared" si="20"/>
        <v>0.16200233993434859</v>
      </c>
    </row>
    <row r="442" spans="2:10" x14ac:dyDescent="0.25">
      <c r="B442">
        <v>441</v>
      </c>
      <c r="C442" s="20">
        <v>8250</v>
      </c>
      <c r="D442" s="4">
        <v>52</v>
      </c>
      <c r="E442" s="4">
        <v>1750</v>
      </c>
      <c r="F442" s="4">
        <v>4.7142857142857144</v>
      </c>
      <c r="G442" s="21">
        <v>-1250</v>
      </c>
      <c r="H442" s="30">
        <f t="shared" si="18"/>
        <v>226.32557430057855</v>
      </c>
      <c r="I442" s="3">
        <f t="shared" si="19"/>
        <v>1476.3255743005786</v>
      </c>
      <c r="J442" s="36">
        <f t="shared" si="20"/>
        <v>-1.181060459440463</v>
      </c>
    </row>
    <row r="443" spans="2:10" ht="15.75" thickBot="1" x14ac:dyDescent="0.3">
      <c r="B443">
        <v>442</v>
      </c>
      <c r="C443" s="22">
        <v>7000</v>
      </c>
      <c r="D443" s="23">
        <v>50</v>
      </c>
      <c r="E443" s="23">
        <v>1750</v>
      </c>
      <c r="F443" s="23">
        <v>4</v>
      </c>
      <c r="G443" s="24">
        <v>500</v>
      </c>
      <c r="H443" s="31">
        <f t="shared" si="18"/>
        <v>384.24108886387143</v>
      </c>
      <c r="I443" s="72">
        <f t="shared" si="19"/>
        <v>-115.75891113612857</v>
      </c>
      <c r="J443" s="40">
        <f t="shared" si="20"/>
        <v>-0.23151782227225715</v>
      </c>
    </row>
    <row r="444" spans="2:10" x14ac:dyDescent="0.25">
      <c r="B444">
        <v>443</v>
      </c>
      <c r="C444" s="17">
        <v>7500</v>
      </c>
      <c r="D444" s="18">
        <v>39</v>
      </c>
      <c r="E444" s="18">
        <v>1000</v>
      </c>
      <c r="F444" s="18">
        <v>7.5</v>
      </c>
      <c r="G444" s="19">
        <v>750</v>
      </c>
      <c r="H444" s="29">
        <f t="shared" si="18"/>
        <v>336.82775822807628</v>
      </c>
      <c r="I444" s="71">
        <f t="shared" si="19"/>
        <v>-413.17224177192372</v>
      </c>
      <c r="J444" s="38">
        <f t="shared" si="20"/>
        <v>-0.55089632236256492</v>
      </c>
    </row>
    <row r="445" spans="2:10" x14ac:dyDescent="0.25">
      <c r="B445">
        <v>444</v>
      </c>
      <c r="C445" s="20">
        <v>8250</v>
      </c>
      <c r="D445" s="4">
        <v>48</v>
      </c>
      <c r="E445" s="4">
        <v>1000</v>
      </c>
      <c r="F445" s="4">
        <v>8.25</v>
      </c>
      <c r="G445" s="21">
        <v>-500</v>
      </c>
      <c r="H445" s="30">
        <f t="shared" si="18"/>
        <v>307.42008091273624</v>
      </c>
      <c r="I445" s="3">
        <f t="shared" si="19"/>
        <v>807.42008091273624</v>
      </c>
      <c r="J445" s="36"/>
    </row>
    <row r="446" spans="2:10" x14ac:dyDescent="0.25">
      <c r="B446">
        <v>445</v>
      </c>
      <c r="C446" s="20">
        <v>7750</v>
      </c>
      <c r="D446" s="4">
        <v>46</v>
      </c>
      <c r="E446" s="4">
        <v>3750</v>
      </c>
      <c r="F446" s="4">
        <v>2.0666666666666669</v>
      </c>
      <c r="G446" s="21">
        <v>-250</v>
      </c>
      <c r="H446" s="30">
        <f t="shared" si="18"/>
        <v>379.02278999151383</v>
      </c>
      <c r="I446" s="70">
        <f t="shared" si="19"/>
        <v>629.02278999151383</v>
      </c>
      <c r="J446" s="34">
        <f t="shared" si="20"/>
        <v>-2.5160911599660554</v>
      </c>
    </row>
    <row r="447" spans="2:10" x14ac:dyDescent="0.25">
      <c r="B447">
        <v>446</v>
      </c>
      <c r="C447" s="20">
        <v>7500</v>
      </c>
      <c r="D447" s="4">
        <v>42</v>
      </c>
      <c r="E447" s="4">
        <v>2750</v>
      </c>
      <c r="F447" s="4">
        <v>2.7272727272727271</v>
      </c>
      <c r="G447" s="21">
        <v>500</v>
      </c>
      <c r="H447" s="30">
        <f t="shared" si="18"/>
        <v>306.9701045013793</v>
      </c>
      <c r="I447" s="70">
        <f t="shared" si="19"/>
        <v>-193.0298954986207</v>
      </c>
      <c r="J447" s="39">
        <f t="shared" si="20"/>
        <v>-0.38605979099724141</v>
      </c>
    </row>
    <row r="448" spans="2:10" x14ac:dyDescent="0.25">
      <c r="B448">
        <v>447</v>
      </c>
      <c r="C448" s="20">
        <v>8000</v>
      </c>
      <c r="D448" s="4">
        <v>40</v>
      </c>
      <c r="E448" s="4">
        <v>1000</v>
      </c>
      <c r="F448" s="4">
        <v>8</v>
      </c>
      <c r="G448" s="21">
        <v>1500</v>
      </c>
      <c r="H448" s="30">
        <f t="shared" si="18"/>
        <v>287.04494763789592</v>
      </c>
      <c r="I448" s="3">
        <f t="shared" si="19"/>
        <v>-1212.9550523621042</v>
      </c>
      <c r="J448" s="39">
        <f t="shared" si="20"/>
        <v>-0.80863670157473611</v>
      </c>
    </row>
    <row r="449" spans="2:10" x14ac:dyDescent="0.25">
      <c r="B449">
        <v>448</v>
      </c>
      <c r="C449" s="20">
        <v>9500</v>
      </c>
      <c r="D449" s="4">
        <v>51</v>
      </c>
      <c r="E449" s="4">
        <v>3750</v>
      </c>
      <c r="F449" s="4">
        <v>2.5333333333333332</v>
      </c>
      <c r="G449" s="21">
        <v>250</v>
      </c>
      <c r="H449" s="30">
        <f t="shared" si="18"/>
        <v>140.91382748401332</v>
      </c>
      <c r="I449" s="70">
        <f t="shared" si="19"/>
        <v>-109.08617251598668</v>
      </c>
      <c r="J449" s="39">
        <f t="shared" si="20"/>
        <v>-0.43634469006394672</v>
      </c>
    </row>
    <row r="450" spans="2:10" x14ac:dyDescent="0.25">
      <c r="B450">
        <v>449</v>
      </c>
      <c r="C450" s="20">
        <v>9750</v>
      </c>
      <c r="D450" s="4">
        <v>61</v>
      </c>
      <c r="E450" s="4">
        <v>3750</v>
      </c>
      <c r="F450" s="4">
        <v>2.6</v>
      </c>
      <c r="G450" s="21">
        <v>-500</v>
      </c>
      <c r="H450" s="30">
        <f t="shared" ref="H450:H489" si="21">$T$494+$S$494*C450+$R$494*D450+$Q$494*E450+$P$494*F450</f>
        <v>162.94254725999863</v>
      </c>
      <c r="I450" s="70">
        <f t="shared" si="19"/>
        <v>662.94254725999861</v>
      </c>
      <c r="J450" s="36">
        <f t="shared" si="20"/>
        <v>-1.3258850945199971</v>
      </c>
    </row>
    <row r="451" spans="2:10" x14ac:dyDescent="0.25">
      <c r="B451">
        <v>450</v>
      </c>
      <c r="C451" s="20">
        <v>9250</v>
      </c>
      <c r="D451" s="4">
        <v>51</v>
      </c>
      <c r="E451" s="4">
        <v>3750</v>
      </c>
      <c r="F451" s="4">
        <v>2.4666666666666668</v>
      </c>
      <c r="G451" s="21">
        <v>-250</v>
      </c>
      <c r="H451" s="30">
        <f t="shared" si="21"/>
        <v>179.24049246793535</v>
      </c>
      <c r="I451" s="70">
        <f t="shared" ref="I451:I489" si="22">H451-G451</f>
        <v>429.24049246793538</v>
      </c>
      <c r="J451" s="34">
        <f t="shared" ref="J451:J487" si="23">IF(G451=0,0,(H451-G451)/G451)</f>
        <v>-1.7169619698717415</v>
      </c>
    </row>
    <row r="452" spans="2:10" x14ac:dyDescent="0.25">
      <c r="B452">
        <v>451</v>
      </c>
      <c r="C452" s="20">
        <v>9000</v>
      </c>
      <c r="D452" s="4">
        <v>47</v>
      </c>
      <c r="E452" s="4">
        <v>1750</v>
      </c>
      <c r="F452" s="4">
        <v>5.1428571428571432</v>
      </c>
      <c r="G452" s="21">
        <v>-500</v>
      </c>
      <c r="H452" s="30">
        <f t="shared" si="21"/>
        <v>94.155927011460136</v>
      </c>
      <c r="I452" s="70">
        <f t="shared" si="22"/>
        <v>594.15592701146011</v>
      </c>
      <c r="J452" s="36">
        <f t="shared" si="23"/>
        <v>-1.1883118540229203</v>
      </c>
    </row>
    <row r="453" spans="2:10" x14ac:dyDescent="0.25">
      <c r="B453">
        <v>452</v>
      </c>
      <c r="C453" s="20">
        <v>8500</v>
      </c>
      <c r="D453" s="4">
        <v>41</v>
      </c>
      <c r="E453" s="4">
        <v>2750</v>
      </c>
      <c r="F453" s="4">
        <v>3.0909090909090908</v>
      </c>
      <c r="G453" s="21">
        <v>-500</v>
      </c>
      <c r="H453" s="30">
        <f t="shared" si="21"/>
        <v>153.1379836835313</v>
      </c>
      <c r="I453" s="70">
        <f t="shared" si="22"/>
        <v>653.13798368353127</v>
      </c>
      <c r="J453" s="36">
        <f t="shared" si="23"/>
        <v>-1.3062759673670625</v>
      </c>
    </row>
    <row r="454" spans="2:10" x14ac:dyDescent="0.25">
      <c r="B454">
        <v>453</v>
      </c>
      <c r="C454" s="20">
        <v>8000</v>
      </c>
      <c r="D454" s="4">
        <v>44</v>
      </c>
      <c r="E454" s="4">
        <v>2750</v>
      </c>
      <c r="F454" s="4">
        <v>2.9090909090909092</v>
      </c>
      <c r="G454" s="21">
        <v>750</v>
      </c>
      <c r="H454" s="30">
        <f t="shared" si="21"/>
        <v>245.14289028243212</v>
      </c>
      <c r="I454" s="70">
        <f t="shared" si="22"/>
        <v>-504.85710971756788</v>
      </c>
      <c r="J454" s="39">
        <f t="shared" si="23"/>
        <v>-0.67314281295675715</v>
      </c>
    </row>
    <row r="455" spans="2:10" ht="15.75" thickBot="1" x14ac:dyDescent="0.3">
      <c r="B455">
        <v>454</v>
      </c>
      <c r="C455" s="22">
        <v>8750</v>
      </c>
      <c r="D455" s="23">
        <v>44</v>
      </c>
      <c r="E455" s="23">
        <v>2750</v>
      </c>
      <c r="F455" s="23">
        <v>3.1818181818181817</v>
      </c>
      <c r="G455" s="24">
        <v>-250</v>
      </c>
      <c r="H455" s="31">
        <f t="shared" si="21"/>
        <v>134.29545352603918</v>
      </c>
      <c r="I455" s="72">
        <f t="shared" si="22"/>
        <v>384.29545352603918</v>
      </c>
      <c r="J455" s="35">
        <f t="shared" si="23"/>
        <v>-1.5371818141041567</v>
      </c>
    </row>
    <row r="456" spans="2:10" x14ac:dyDescent="0.25">
      <c r="B456">
        <v>455</v>
      </c>
      <c r="C456" s="17">
        <v>6750</v>
      </c>
      <c r="D456" s="18">
        <v>26</v>
      </c>
      <c r="E456" s="18">
        <v>3750</v>
      </c>
      <c r="F456" s="18">
        <v>1.8</v>
      </c>
      <c r="G456" s="19">
        <v>3500</v>
      </c>
      <c r="H456" s="29">
        <f t="shared" si="21"/>
        <v>411.61868040738705</v>
      </c>
      <c r="I456" s="28">
        <f t="shared" si="22"/>
        <v>-3088.3813195926132</v>
      </c>
      <c r="J456" s="38">
        <f t="shared" si="23"/>
        <v>-0.88239466274074663</v>
      </c>
    </row>
    <row r="457" spans="2:10" x14ac:dyDescent="0.25">
      <c r="B457">
        <v>456</v>
      </c>
      <c r="C457" s="20">
        <v>10250</v>
      </c>
      <c r="D457" s="4">
        <v>45</v>
      </c>
      <c r="E457" s="4">
        <v>4750</v>
      </c>
      <c r="F457" s="4">
        <v>2.1578947368421053</v>
      </c>
      <c r="G457" s="21">
        <v>3250</v>
      </c>
      <c r="H457" s="30">
        <f t="shared" si="21"/>
        <v>84.585419742000113</v>
      </c>
      <c r="I457" s="3">
        <f t="shared" si="22"/>
        <v>-3165.4145802579997</v>
      </c>
      <c r="J457" s="39">
        <f t="shared" si="23"/>
        <v>-0.97397371700246138</v>
      </c>
    </row>
    <row r="458" spans="2:10" x14ac:dyDescent="0.25">
      <c r="B458">
        <v>457</v>
      </c>
      <c r="C458" s="20">
        <v>13500</v>
      </c>
      <c r="D458" s="4">
        <v>51</v>
      </c>
      <c r="E458" s="4">
        <v>5750</v>
      </c>
      <c r="F458" s="4">
        <v>2.347826086956522</v>
      </c>
      <c r="G458" s="21">
        <v>-250</v>
      </c>
      <c r="H458" s="30">
        <f t="shared" si="21"/>
        <v>-288.33912674881759</v>
      </c>
      <c r="I458" s="70">
        <f t="shared" si="22"/>
        <v>-38.339126748817591</v>
      </c>
      <c r="J458" s="39">
        <f t="shared" si="23"/>
        <v>0.15335650699527037</v>
      </c>
    </row>
    <row r="459" spans="2:10" x14ac:dyDescent="0.25">
      <c r="B459">
        <v>458</v>
      </c>
      <c r="C459" s="20">
        <v>13250</v>
      </c>
      <c r="D459" s="4">
        <v>49</v>
      </c>
      <c r="E459" s="4">
        <v>6750</v>
      </c>
      <c r="F459" s="4">
        <v>1.962962962962963</v>
      </c>
      <c r="G459" s="21">
        <v>-500</v>
      </c>
      <c r="H459" s="30">
        <f t="shared" si="21"/>
        <v>-152.60153413319497</v>
      </c>
      <c r="I459" s="70">
        <f t="shared" si="22"/>
        <v>347.39846586680505</v>
      </c>
      <c r="J459" s="39">
        <f t="shared" si="23"/>
        <v>-0.69479693173361012</v>
      </c>
    </row>
    <row r="460" spans="2:10" x14ac:dyDescent="0.25">
      <c r="B460">
        <v>459</v>
      </c>
      <c r="C460" s="20">
        <v>12750</v>
      </c>
      <c r="D460" s="4">
        <v>50</v>
      </c>
      <c r="E460" s="4">
        <v>5750</v>
      </c>
      <c r="F460" s="4">
        <v>2.2173913043478262</v>
      </c>
      <c r="G460" s="21">
        <v>250</v>
      </c>
      <c r="H460" s="30">
        <f t="shared" si="21"/>
        <v>-175.4417885209462</v>
      </c>
      <c r="I460" s="70">
        <f t="shared" si="22"/>
        <v>-425.4417885209462</v>
      </c>
      <c r="J460" s="34">
        <f t="shared" si="23"/>
        <v>-1.7017671540837849</v>
      </c>
    </row>
    <row r="461" spans="2:10" x14ac:dyDescent="0.25">
      <c r="B461">
        <v>460</v>
      </c>
      <c r="C461" s="20">
        <v>13000</v>
      </c>
      <c r="D461" s="4">
        <v>52</v>
      </c>
      <c r="E461" s="4">
        <v>5750</v>
      </c>
      <c r="F461" s="4">
        <v>2.2608695652173911</v>
      </c>
      <c r="G461" s="21">
        <v>750</v>
      </c>
      <c r="H461" s="30">
        <f t="shared" si="21"/>
        <v>-203.01500380358544</v>
      </c>
      <c r="I461" s="3">
        <f t="shared" si="22"/>
        <v>-953.01500380358539</v>
      </c>
      <c r="J461" s="36">
        <f t="shared" si="23"/>
        <v>-1.2706866717381138</v>
      </c>
    </row>
    <row r="462" spans="2:10" x14ac:dyDescent="0.25">
      <c r="B462">
        <v>461</v>
      </c>
      <c r="C462" s="20">
        <v>13750</v>
      </c>
      <c r="D462" s="4">
        <v>48</v>
      </c>
      <c r="E462" s="4">
        <v>7750</v>
      </c>
      <c r="F462" s="4">
        <v>1.7741935483870968</v>
      </c>
      <c r="G462" s="21">
        <v>-1000</v>
      </c>
      <c r="H462" s="30">
        <f t="shared" si="21"/>
        <v>-126.03036387428966</v>
      </c>
      <c r="I462" s="3">
        <f t="shared" si="22"/>
        <v>873.96963612571039</v>
      </c>
      <c r="J462" s="39">
        <f t="shared" si="23"/>
        <v>-0.87396963612571044</v>
      </c>
    </row>
    <row r="463" spans="2:10" x14ac:dyDescent="0.25">
      <c r="B463">
        <v>462</v>
      </c>
      <c r="C463" s="20">
        <v>12750</v>
      </c>
      <c r="D463" s="4">
        <v>45</v>
      </c>
      <c r="E463" s="4">
        <v>3750</v>
      </c>
      <c r="F463" s="4">
        <v>3.4</v>
      </c>
      <c r="G463" s="21">
        <v>-250</v>
      </c>
      <c r="H463" s="30">
        <f t="shared" si="21"/>
        <v>-393.54604816291726</v>
      </c>
      <c r="I463" s="70">
        <f t="shared" si="22"/>
        <v>-143.54604816291726</v>
      </c>
      <c r="J463" s="39">
        <f t="shared" si="23"/>
        <v>0.57418419265166909</v>
      </c>
    </row>
    <row r="464" spans="2:10" ht="15.75" thickBot="1" x14ac:dyDescent="0.3">
      <c r="B464">
        <v>463</v>
      </c>
      <c r="C464" s="22">
        <v>12500</v>
      </c>
      <c r="D464" s="23">
        <v>42</v>
      </c>
      <c r="E464" s="23">
        <v>2750</v>
      </c>
      <c r="F464" s="23">
        <v>4.5454545454545459</v>
      </c>
      <c r="G464" s="24">
        <v>-500</v>
      </c>
      <c r="H464" s="31">
        <f t="shared" si="21"/>
        <v>-432.01280720790669</v>
      </c>
      <c r="I464" s="72">
        <f t="shared" si="22"/>
        <v>67.98719279209331</v>
      </c>
      <c r="J464" s="40">
        <f t="shared" si="23"/>
        <v>-0.13597438558418662</v>
      </c>
    </row>
    <row r="465" spans="2:10" x14ac:dyDescent="0.25">
      <c r="B465">
        <v>464</v>
      </c>
      <c r="C465" s="17">
        <v>9000</v>
      </c>
      <c r="D465" s="18">
        <v>31</v>
      </c>
      <c r="E465" s="18">
        <v>3750</v>
      </c>
      <c r="F465" s="18">
        <v>2.4</v>
      </c>
      <c r="G465" s="19">
        <v>750</v>
      </c>
      <c r="H465" s="29">
        <f t="shared" si="21"/>
        <v>96.856387932042708</v>
      </c>
      <c r="I465" s="71">
        <f t="shared" si="22"/>
        <v>-653.14361206795729</v>
      </c>
      <c r="J465" s="38">
        <f t="shared" si="23"/>
        <v>-0.87085814942394302</v>
      </c>
    </row>
    <row r="466" spans="2:10" x14ac:dyDescent="0.25">
      <c r="B466">
        <v>465</v>
      </c>
      <c r="C466" s="20">
        <v>9750</v>
      </c>
      <c r="D466" s="4">
        <v>43</v>
      </c>
      <c r="E466" s="4">
        <v>4750</v>
      </c>
      <c r="F466" s="4">
        <v>2.0526315789473686</v>
      </c>
      <c r="G466" s="21">
        <v>3000</v>
      </c>
      <c r="H466" s="30">
        <f t="shared" si="21"/>
        <v>150.76269521923479</v>
      </c>
      <c r="I466" s="3">
        <f t="shared" si="22"/>
        <v>-2849.237304780765</v>
      </c>
      <c r="J466" s="39">
        <f t="shared" si="23"/>
        <v>-0.94974576826025503</v>
      </c>
    </row>
    <row r="467" spans="2:10" x14ac:dyDescent="0.25">
      <c r="B467">
        <v>466</v>
      </c>
      <c r="C467" s="20">
        <v>12750</v>
      </c>
      <c r="D467" s="4">
        <v>50</v>
      </c>
      <c r="E467" s="4">
        <v>6750</v>
      </c>
      <c r="F467" s="4">
        <v>1.8888888888888888</v>
      </c>
      <c r="G467" s="21">
        <v>-500</v>
      </c>
      <c r="H467" s="30">
        <f t="shared" si="21"/>
        <v>-66.545396048685774</v>
      </c>
      <c r="I467" s="70">
        <f t="shared" si="22"/>
        <v>433.4546039513142</v>
      </c>
      <c r="J467" s="39">
        <f t="shared" si="23"/>
        <v>-0.86690920790262838</v>
      </c>
    </row>
    <row r="468" spans="2:10" x14ac:dyDescent="0.25">
      <c r="B468">
        <v>467</v>
      </c>
      <c r="C468" s="20">
        <v>12250</v>
      </c>
      <c r="D468" s="4">
        <v>44</v>
      </c>
      <c r="E468" s="4">
        <v>4750</v>
      </c>
      <c r="F468" s="4">
        <v>2.5789473684210527</v>
      </c>
      <c r="G468" s="21">
        <v>-750</v>
      </c>
      <c r="H468" s="30">
        <f t="shared" si="21"/>
        <v>-234.44352845085498</v>
      </c>
      <c r="I468" s="70">
        <f t="shared" si="22"/>
        <v>515.55647154914504</v>
      </c>
      <c r="J468" s="39">
        <f t="shared" si="23"/>
        <v>-0.68740862873219344</v>
      </c>
    </row>
    <row r="469" spans="2:10" x14ac:dyDescent="0.25">
      <c r="B469">
        <v>468</v>
      </c>
      <c r="C469" s="20">
        <v>11500</v>
      </c>
      <c r="D469" s="4">
        <v>40</v>
      </c>
      <c r="E469" s="4">
        <v>5750</v>
      </c>
      <c r="F469" s="4">
        <v>2</v>
      </c>
      <c r="G469" s="21">
        <v>1000</v>
      </c>
      <c r="H469" s="30">
        <f t="shared" si="21"/>
        <v>-37.575712107749965</v>
      </c>
      <c r="I469" s="3">
        <f t="shared" si="22"/>
        <v>-1037.57571210775</v>
      </c>
      <c r="J469" s="36">
        <f t="shared" si="23"/>
        <v>-1.03757571210775</v>
      </c>
    </row>
    <row r="470" spans="2:10" x14ac:dyDescent="0.25">
      <c r="B470">
        <v>469</v>
      </c>
      <c r="C470" s="20">
        <v>12500</v>
      </c>
      <c r="D470" s="4">
        <v>45</v>
      </c>
      <c r="E470" s="4">
        <v>5750</v>
      </c>
      <c r="F470" s="4">
        <v>2.1739130434782608</v>
      </c>
      <c r="G470" s="21">
        <v>-1250</v>
      </c>
      <c r="H470" s="30">
        <f t="shared" si="21"/>
        <v>-165.97518866627917</v>
      </c>
      <c r="I470" s="3">
        <f t="shared" si="22"/>
        <v>1084.0248113337209</v>
      </c>
      <c r="J470" s="39">
        <f t="shared" si="23"/>
        <v>-0.86721984906697669</v>
      </c>
    </row>
    <row r="471" spans="2:10" x14ac:dyDescent="0.25">
      <c r="B471">
        <v>470</v>
      </c>
      <c r="C471" s="20">
        <v>11250</v>
      </c>
      <c r="D471" s="4">
        <v>41</v>
      </c>
      <c r="E471" s="4">
        <v>6750</v>
      </c>
      <c r="F471" s="4">
        <v>1.6666666666666667</v>
      </c>
      <c r="G471" s="21">
        <v>1500</v>
      </c>
      <c r="H471" s="30">
        <f t="shared" si="21"/>
        <v>119.19655649295306</v>
      </c>
      <c r="I471" s="3">
        <f t="shared" si="22"/>
        <v>-1380.8034435070469</v>
      </c>
      <c r="J471" s="39">
        <f t="shared" si="23"/>
        <v>-0.92053562900469799</v>
      </c>
    </row>
    <row r="472" spans="2:10" x14ac:dyDescent="0.25">
      <c r="B472">
        <v>471</v>
      </c>
      <c r="C472" s="20">
        <v>12750</v>
      </c>
      <c r="D472" s="4">
        <v>45</v>
      </c>
      <c r="E472" s="4">
        <v>4750</v>
      </c>
      <c r="F472" s="4">
        <v>2.6842105263157894</v>
      </c>
      <c r="G472" s="21">
        <v>-750</v>
      </c>
      <c r="H472" s="30">
        <f t="shared" si="21"/>
        <v>-306.65634240408042</v>
      </c>
      <c r="I472" s="70">
        <f t="shared" si="22"/>
        <v>443.34365759591958</v>
      </c>
      <c r="J472" s="39">
        <f t="shared" si="23"/>
        <v>-0.5911248767945595</v>
      </c>
    </row>
    <row r="473" spans="2:10" ht="15.75" thickBot="1" x14ac:dyDescent="0.3">
      <c r="B473">
        <v>472</v>
      </c>
      <c r="C473" s="22">
        <v>12000</v>
      </c>
      <c r="D473" s="23">
        <v>45</v>
      </c>
      <c r="E473" s="23">
        <v>5750</v>
      </c>
      <c r="F473" s="23">
        <v>2.0869565217391304</v>
      </c>
      <c r="G473" s="24">
        <v>0</v>
      </c>
      <c r="H473" s="31">
        <f t="shared" si="21"/>
        <v>-86.686604197037724</v>
      </c>
      <c r="I473" s="72">
        <f t="shared" si="22"/>
        <v>-86.686604197037724</v>
      </c>
      <c r="J473" s="58"/>
    </row>
    <row r="474" spans="2:10" x14ac:dyDescent="0.25">
      <c r="B474">
        <v>473</v>
      </c>
      <c r="C474" s="17">
        <v>13000</v>
      </c>
      <c r="D474" s="18">
        <v>33</v>
      </c>
      <c r="E474" s="18">
        <v>5750</v>
      </c>
      <c r="F474" s="18">
        <v>2.2608695652173911</v>
      </c>
      <c r="G474" s="19">
        <v>-1750</v>
      </c>
      <c r="H474" s="29">
        <f t="shared" si="21"/>
        <v>-317.69023484740939</v>
      </c>
      <c r="I474" s="28">
        <f t="shared" si="22"/>
        <v>1432.3097651525907</v>
      </c>
      <c r="J474" s="38">
        <f t="shared" si="23"/>
        <v>-0.81846272294433753</v>
      </c>
    </row>
    <row r="475" spans="2:10" x14ac:dyDescent="0.25">
      <c r="B475">
        <v>474</v>
      </c>
      <c r="C475" s="20">
        <v>11250</v>
      </c>
      <c r="D475" s="4">
        <v>36</v>
      </c>
      <c r="E475" s="4">
        <v>5750</v>
      </c>
      <c r="F475" s="4">
        <v>1.9565217391304348</v>
      </c>
      <c r="G475" s="21">
        <v>1750</v>
      </c>
      <c r="H475" s="30">
        <f t="shared" si="21"/>
        <v>-22.073573777092179</v>
      </c>
      <c r="I475" s="3">
        <f t="shared" si="22"/>
        <v>-1772.0735737770922</v>
      </c>
      <c r="J475" s="36">
        <f t="shared" si="23"/>
        <v>-1.0126134707297669</v>
      </c>
    </row>
    <row r="476" spans="2:10" x14ac:dyDescent="0.25">
      <c r="B476">
        <v>475</v>
      </c>
      <c r="C476" s="20">
        <v>13000</v>
      </c>
      <c r="D476" s="4">
        <v>36</v>
      </c>
      <c r="E476" s="4">
        <v>5750</v>
      </c>
      <c r="F476" s="4">
        <v>2.2608695652173911</v>
      </c>
      <c r="G476" s="21">
        <v>1250</v>
      </c>
      <c r="H476" s="30">
        <f t="shared" si="21"/>
        <v>-299.58361941943718</v>
      </c>
      <c r="I476" s="3">
        <f t="shared" si="22"/>
        <v>-1549.5836194194371</v>
      </c>
      <c r="J476" s="36">
        <f t="shared" si="23"/>
        <v>-1.2396668955355497</v>
      </c>
    </row>
    <row r="477" spans="2:10" x14ac:dyDescent="0.25">
      <c r="B477">
        <v>476</v>
      </c>
      <c r="C477" s="20">
        <v>14250</v>
      </c>
      <c r="D477" s="4">
        <v>45</v>
      </c>
      <c r="E477" s="4">
        <v>9750</v>
      </c>
      <c r="F477" s="4">
        <v>1.4615384615384615</v>
      </c>
      <c r="G477" s="21">
        <v>-750</v>
      </c>
      <c r="H477" s="30">
        <f t="shared" si="21"/>
        <v>8.9929926406572349</v>
      </c>
      <c r="I477" s="3">
        <f t="shared" si="22"/>
        <v>758.99299264065723</v>
      </c>
      <c r="J477" s="36">
        <f t="shared" si="23"/>
        <v>-1.0119906568542096</v>
      </c>
    </row>
    <row r="478" spans="2:10" x14ac:dyDescent="0.25">
      <c r="B478">
        <v>477</v>
      </c>
      <c r="C478" s="20">
        <v>13500</v>
      </c>
      <c r="D478" s="4">
        <v>41</v>
      </c>
      <c r="E478" s="4">
        <v>4750</v>
      </c>
      <c r="F478" s="4">
        <v>2.8421052631578947</v>
      </c>
      <c r="G478" s="21">
        <v>-750</v>
      </c>
      <c r="H478" s="30">
        <f t="shared" si="21"/>
        <v>-448.17102495186759</v>
      </c>
      <c r="I478" s="70">
        <f t="shared" si="22"/>
        <v>301.82897504813241</v>
      </c>
      <c r="J478" s="39">
        <f t="shared" si="23"/>
        <v>-0.40243863339750985</v>
      </c>
    </row>
    <row r="479" spans="2:10" x14ac:dyDescent="0.25">
      <c r="B479">
        <v>478</v>
      </c>
      <c r="C479" s="20">
        <v>12750</v>
      </c>
      <c r="D479" s="4">
        <v>43</v>
      </c>
      <c r="E479" s="4">
        <v>3750</v>
      </c>
      <c r="F479" s="4">
        <v>3.4</v>
      </c>
      <c r="G479" s="21">
        <v>250</v>
      </c>
      <c r="H479" s="30">
        <f t="shared" si="21"/>
        <v>-405.61712511489873</v>
      </c>
      <c r="I479" s="70">
        <f t="shared" si="22"/>
        <v>-655.61712511489873</v>
      </c>
      <c r="J479" s="36">
        <f t="shared" si="23"/>
        <v>-2.6224685004595951</v>
      </c>
    </row>
    <row r="480" spans="2:10" x14ac:dyDescent="0.25">
      <c r="B480">
        <v>479</v>
      </c>
      <c r="C480" s="20">
        <v>13000</v>
      </c>
      <c r="D480" s="4">
        <v>58</v>
      </c>
      <c r="E480" s="4">
        <v>4750</v>
      </c>
      <c r="F480" s="4">
        <v>2.736842105263158</v>
      </c>
      <c r="G480" s="21">
        <v>-1000</v>
      </c>
      <c r="H480" s="30">
        <f t="shared" si="21"/>
        <v>-267.31851843080892</v>
      </c>
      <c r="I480" s="70">
        <f t="shared" si="22"/>
        <v>732.68148156919108</v>
      </c>
      <c r="J480" s="39">
        <f t="shared" si="23"/>
        <v>-0.73268148156919111</v>
      </c>
    </row>
    <row r="481" spans="1:21" x14ac:dyDescent="0.25">
      <c r="B481">
        <v>480</v>
      </c>
      <c r="C481" s="20">
        <v>12000</v>
      </c>
      <c r="D481" s="4">
        <v>47</v>
      </c>
      <c r="E481" s="4">
        <v>6750</v>
      </c>
      <c r="F481" s="4">
        <v>1.7777777777777777</v>
      </c>
      <c r="G481" s="21">
        <v>1500</v>
      </c>
      <c r="H481" s="30">
        <f t="shared" si="21"/>
        <v>35.378887936119739</v>
      </c>
      <c r="I481" s="3">
        <f t="shared" si="22"/>
        <v>-1464.6211120638802</v>
      </c>
      <c r="J481" s="39">
        <f t="shared" si="23"/>
        <v>-0.97641407470925345</v>
      </c>
    </row>
    <row r="482" spans="1:21" x14ac:dyDescent="0.25">
      <c r="B482">
        <v>481</v>
      </c>
      <c r="C482" s="20">
        <v>13500</v>
      </c>
      <c r="D482" s="4">
        <v>48</v>
      </c>
      <c r="E482" s="4">
        <v>5750</v>
      </c>
      <c r="F482" s="4">
        <v>2.347826086956522</v>
      </c>
      <c r="G482" s="21">
        <v>-250</v>
      </c>
      <c r="H482" s="30">
        <f t="shared" si="21"/>
        <v>-306.44574217678979</v>
      </c>
      <c r="I482" s="70">
        <f t="shared" si="22"/>
        <v>-56.445742176789793</v>
      </c>
      <c r="J482" s="39">
        <f t="shared" si="23"/>
        <v>0.22578296870715917</v>
      </c>
    </row>
    <row r="483" spans="1:21" x14ac:dyDescent="0.25">
      <c r="B483">
        <v>482</v>
      </c>
      <c r="C483" s="20">
        <v>13250</v>
      </c>
      <c r="D483" s="4">
        <v>51</v>
      </c>
      <c r="E483" s="4">
        <v>4750</v>
      </c>
      <c r="F483" s="4">
        <v>2.7894736842105261</v>
      </c>
      <c r="G483" s="21">
        <v>-1000</v>
      </c>
      <c r="H483" s="30">
        <f t="shared" si="21"/>
        <v>-348.69146397735216</v>
      </c>
      <c r="I483" s="70">
        <f t="shared" si="22"/>
        <v>651.30853602264779</v>
      </c>
      <c r="J483" s="39">
        <f t="shared" si="23"/>
        <v>-0.65130853602264782</v>
      </c>
    </row>
    <row r="484" spans="1:21" x14ac:dyDescent="0.25">
      <c r="B484">
        <v>483</v>
      </c>
      <c r="C484" s="20">
        <v>12250</v>
      </c>
      <c r="D484" s="4">
        <v>46</v>
      </c>
      <c r="E484" s="4">
        <v>4750</v>
      </c>
      <c r="F484" s="4">
        <v>2.5789473684210527</v>
      </c>
      <c r="G484" s="21">
        <v>-500</v>
      </c>
      <c r="H484" s="30">
        <f t="shared" si="21"/>
        <v>-222.37245149887352</v>
      </c>
      <c r="I484" s="70">
        <f t="shared" si="22"/>
        <v>277.62754850112651</v>
      </c>
      <c r="J484" s="39">
        <f t="shared" si="23"/>
        <v>-0.55525509700225306</v>
      </c>
    </row>
    <row r="485" spans="1:21" ht="15.75" thickBot="1" x14ac:dyDescent="0.3">
      <c r="B485">
        <v>484</v>
      </c>
      <c r="C485" s="20">
        <v>11750</v>
      </c>
      <c r="D485" s="4">
        <v>46</v>
      </c>
      <c r="E485" s="4">
        <v>3750</v>
      </c>
      <c r="F485" s="4">
        <v>3.1333333333333333</v>
      </c>
      <c r="G485" s="21">
        <v>750</v>
      </c>
      <c r="H485" s="30">
        <f t="shared" si="21"/>
        <v>-234.20384975123838</v>
      </c>
      <c r="I485" s="3">
        <f t="shared" si="22"/>
        <v>-984.20384975123841</v>
      </c>
      <c r="J485" s="36">
        <f t="shared" si="23"/>
        <v>-1.312271799668318</v>
      </c>
    </row>
    <row r="486" spans="1:21" x14ac:dyDescent="0.25">
      <c r="B486">
        <v>485</v>
      </c>
      <c r="C486" s="20">
        <v>12500</v>
      </c>
      <c r="D486" s="4">
        <v>42</v>
      </c>
      <c r="E486" s="4">
        <v>3750</v>
      </c>
      <c r="F486" s="4">
        <v>3.3333333333333335</v>
      </c>
      <c r="G486" s="21">
        <v>750</v>
      </c>
      <c r="H486" s="30">
        <f t="shared" si="21"/>
        <v>-373.32599860696746</v>
      </c>
      <c r="I486" s="3">
        <f t="shared" si="22"/>
        <v>-1123.3259986069675</v>
      </c>
      <c r="J486" s="34">
        <f t="shared" si="23"/>
        <v>-1.4977679981426233</v>
      </c>
      <c r="P486" s="3"/>
      <c r="Q486" s="59" t="s">
        <v>54</v>
      </c>
      <c r="R486" s="43" t="s">
        <v>55</v>
      </c>
      <c r="S486" s="43" t="s">
        <v>53</v>
      </c>
      <c r="T486" s="43" t="s">
        <v>52</v>
      </c>
      <c r="U486" s="44" t="s">
        <v>56</v>
      </c>
    </row>
    <row r="487" spans="1:21" x14ac:dyDescent="0.25">
      <c r="B487">
        <v>486</v>
      </c>
      <c r="C487" s="20">
        <v>13250</v>
      </c>
      <c r="D487" s="4">
        <v>52</v>
      </c>
      <c r="E487" s="4">
        <v>7750</v>
      </c>
      <c r="F487" s="4">
        <v>1.7096774193548387</v>
      </c>
      <c r="G487" s="21">
        <v>-1000</v>
      </c>
      <c r="H487" s="30">
        <f t="shared" si="21"/>
        <v>-21.324502355247859</v>
      </c>
      <c r="I487" s="3">
        <f t="shared" si="22"/>
        <v>978.67549764475211</v>
      </c>
      <c r="J487" s="39">
        <f t="shared" si="23"/>
        <v>-0.97867549764475215</v>
      </c>
      <c r="P487" s="73">
        <v>1</v>
      </c>
      <c r="Q487" s="45">
        <v>56.82267518638087</v>
      </c>
      <c r="R487" s="42">
        <v>0.12756277852382519</v>
      </c>
      <c r="S487" s="42">
        <v>6.0355384759907338</v>
      </c>
      <c r="T487" s="42">
        <v>-0.16845937331872293</v>
      </c>
      <c r="U487" s="46">
        <v>811.15421513317779</v>
      </c>
    </row>
    <row r="488" spans="1:21" x14ac:dyDescent="0.25">
      <c r="B488">
        <v>487</v>
      </c>
      <c r="C488" s="20">
        <v>12250</v>
      </c>
      <c r="D488" s="4">
        <v>46</v>
      </c>
      <c r="E488" s="4">
        <v>4750</v>
      </c>
      <c r="F488" s="4">
        <v>2.5789473684210527</v>
      </c>
      <c r="G488" s="21">
        <v>500</v>
      </c>
      <c r="H488" s="30">
        <f t="shared" si="21"/>
        <v>-222.37245149887352</v>
      </c>
      <c r="J488" s="36"/>
      <c r="P488" s="73">
        <v>2</v>
      </c>
      <c r="Q488" s="45">
        <v>46.754423606114088</v>
      </c>
      <c r="R488" s="42">
        <v>5.4510781399496444E-2</v>
      </c>
      <c r="S488" s="42">
        <v>4.8594807663004111</v>
      </c>
      <c r="T488" s="42">
        <v>2.9243276631346595E-2</v>
      </c>
      <c r="U488" s="46">
        <v>286.41040126945785</v>
      </c>
    </row>
    <row r="489" spans="1:21" ht="15.75" thickBot="1" x14ac:dyDescent="0.3">
      <c r="B489">
        <v>488</v>
      </c>
      <c r="C489" s="22">
        <v>12750</v>
      </c>
      <c r="D489" s="23">
        <v>41</v>
      </c>
      <c r="E489" s="23">
        <v>3750</v>
      </c>
      <c r="F489" s="23">
        <v>3.4</v>
      </c>
      <c r="G489" s="24">
        <v>-1000</v>
      </c>
      <c r="H489" s="31">
        <f t="shared" si="21"/>
        <v>-417.68820206688019</v>
      </c>
      <c r="I489" s="72">
        <f t="shared" si="22"/>
        <v>582.31179793311981</v>
      </c>
      <c r="J489" s="40">
        <f>IF(G489=0,0,(H489-G489)/G489)</f>
        <v>-0.58231179793311982</v>
      </c>
      <c r="P489" s="73">
        <v>3</v>
      </c>
      <c r="Q489" s="45">
        <v>8.6022746482024195E-2</v>
      </c>
      <c r="R489" s="42">
        <v>879.19399322603965</v>
      </c>
      <c r="S489" s="42"/>
      <c r="T489" s="42"/>
      <c r="U489" s="46"/>
    </row>
    <row r="490" spans="1:21" x14ac:dyDescent="0.25">
      <c r="C490" s="4"/>
      <c r="D490" s="4"/>
      <c r="E490" s="4"/>
      <c r="F490" s="4"/>
      <c r="G490" s="4"/>
      <c r="P490" s="73">
        <v>4</v>
      </c>
      <c r="Q490" s="45">
        <v>11.364885283220158</v>
      </c>
      <c r="R490" s="42">
        <v>483</v>
      </c>
      <c r="S490" s="42"/>
      <c r="T490" s="42"/>
      <c r="U490" s="46"/>
    </row>
    <row r="491" spans="1:21" ht="15.75" thickBot="1" x14ac:dyDescent="0.3">
      <c r="A491" t="s">
        <v>77</v>
      </c>
      <c r="C491" s="4">
        <f>AVERAGE(C2:C489)</f>
        <v>9951.8442622950824</v>
      </c>
      <c r="D491" s="4">
        <f t="shared" ref="D491:I491" si="24">AVERAGE(D2:D489)</f>
        <v>45.206967213114751</v>
      </c>
      <c r="E491" s="4">
        <f t="shared" si="24"/>
        <v>3566.0860655737706</v>
      </c>
      <c r="F491" s="4">
        <f t="shared" si="24"/>
        <v>3.3588296147595549</v>
      </c>
      <c r="G491" s="4">
        <f t="shared" si="24"/>
        <v>53.278688524590166</v>
      </c>
      <c r="H491" s="4">
        <f t="shared" si="24"/>
        <v>53.278688524590443</v>
      </c>
      <c r="I491" s="4">
        <f t="shared" si="24"/>
        <v>1.4833109887043416</v>
      </c>
      <c r="P491" s="73">
        <v>5</v>
      </c>
      <c r="Q491" s="47">
        <v>35139410.55730778</v>
      </c>
      <c r="R491" s="48">
        <v>373350343.54105401</v>
      </c>
      <c r="S491" s="48"/>
      <c r="T491" s="48"/>
      <c r="U491" s="49"/>
    </row>
    <row r="492" spans="1:21" ht="15.75" thickBot="1" x14ac:dyDescent="0.3">
      <c r="A492" t="s">
        <v>68</v>
      </c>
      <c r="C492">
        <f>DEVSQ(C2:C489)</f>
        <v>2008243340.1639311</v>
      </c>
      <c r="D492">
        <f t="shared" ref="D492:I492" si="25">DEVSQ(D2:D489)</f>
        <v>42832.096311475194</v>
      </c>
      <c r="E492">
        <f t="shared" si="25"/>
        <v>1155806224.3852434</v>
      </c>
      <c r="F492">
        <f t="shared" si="25"/>
        <v>1456.5287846220056</v>
      </c>
      <c r="G492">
        <f t="shared" si="25"/>
        <v>408489754.09836179</v>
      </c>
      <c r="H492">
        <f t="shared" si="25"/>
        <v>35139410.557306655</v>
      </c>
      <c r="I492">
        <f t="shared" si="25"/>
        <v>372827450.07937419</v>
      </c>
    </row>
    <row r="493" spans="1:21" x14ac:dyDescent="0.25">
      <c r="A493" t="s">
        <v>78</v>
      </c>
      <c r="C493" s="4">
        <f>_xlfn.VAR.S(C2:C489)</f>
        <v>4123702.9572154679</v>
      </c>
      <c r="D493" s="4">
        <f t="shared" ref="D493:I493" si="26">_xlfn.VAR.S(D2:D489)</f>
        <v>87.950916450668132</v>
      </c>
      <c r="E493" s="4">
        <f t="shared" si="26"/>
        <v>2373318.7359039965</v>
      </c>
      <c r="F493" s="4">
        <f t="shared" si="26"/>
        <v>2.9908188595934346</v>
      </c>
      <c r="G493" s="4">
        <f t="shared" si="26"/>
        <v>838787.99609519646</v>
      </c>
      <c r="H493" s="4">
        <f t="shared" si="26"/>
        <v>72154.847140260114</v>
      </c>
      <c r="I493" s="4">
        <f t="shared" si="26"/>
        <v>767134.67094521481</v>
      </c>
      <c r="P493" s="50" t="s">
        <v>54</v>
      </c>
      <c r="Q493" s="51" t="s">
        <v>55</v>
      </c>
      <c r="R493" s="51" t="s">
        <v>53</v>
      </c>
      <c r="S493" s="51" t="s">
        <v>52</v>
      </c>
      <c r="T493" s="51" t="s">
        <v>56</v>
      </c>
      <c r="U493" s="52"/>
    </row>
    <row r="494" spans="1:21" x14ac:dyDescent="0.25">
      <c r="P494" s="53">
        <f t="array" ref="P494:U500">LINEST(G2:G489,C2:F489,TRUE,TRUE)</f>
        <v>56.82267518638087</v>
      </c>
      <c r="Q494" s="1">
        <v>0.12756277852382519</v>
      </c>
      <c r="R494" s="1">
        <v>6.0355384759907338</v>
      </c>
      <c r="S494" s="1">
        <v>-0.16845937331872293</v>
      </c>
      <c r="T494" s="1">
        <v>811.15421513317779</v>
      </c>
      <c r="U494" s="54" t="e">
        <v>#N/A</v>
      </c>
    </row>
    <row r="495" spans="1:21" x14ac:dyDescent="0.25">
      <c r="P495" s="53">
        <v>46.754423606114088</v>
      </c>
      <c r="Q495" s="1">
        <v>5.4510781399496444E-2</v>
      </c>
      <c r="R495" s="1">
        <v>4.8594807663004111</v>
      </c>
      <c r="S495" s="1">
        <v>2.9243276631346595E-2</v>
      </c>
      <c r="T495" s="1">
        <v>286.41040126945785</v>
      </c>
      <c r="U495" s="54" t="e">
        <v>#N/A</v>
      </c>
    </row>
    <row r="496" spans="1:21" x14ac:dyDescent="0.25">
      <c r="P496" s="53">
        <v>8.6022746482024195E-2</v>
      </c>
      <c r="Q496" s="1">
        <v>879.19399322603965</v>
      </c>
      <c r="R496" s="1" t="e">
        <v>#N/A</v>
      </c>
      <c r="S496" s="1" t="e">
        <v>#N/A</v>
      </c>
      <c r="T496" s="1" t="e">
        <v>#N/A</v>
      </c>
      <c r="U496" s="54" t="e">
        <v>#N/A</v>
      </c>
    </row>
    <row r="497" spans="3:21" x14ac:dyDescent="0.25">
      <c r="P497" s="53">
        <v>11.364885283220158</v>
      </c>
      <c r="Q497" s="1">
        <v>483</v>
      </c>
      <c r="R497" s="1" t="e">
        <v>#N/A</v>
      </c>
      <c r="S497" s="1" t="e">
        <v>#N/A</v>
      </c>
      <c r="T497" s="1" t="e">
        <v>#N/A</v>
      </c>
      <c r="U497" s="54" t="e">
        <v>#N/A</v>
      </c>
    </row>
    <row r="498" spans="3:21" x14ac:dyDescent="0.25">
      <c r="P498" s="53">
        <v>35139410.55730778</v>
      </c>
      <c r="Q498" s="1">
        <v>373350343.54105401</v>
      </c>
      <c r="R498" s="1" t="e">
        <v>#N/A</v>
      </c>
      <c r="S498" s="1" t="e">
        <v>#N/A</v>
      </c>
      <c r="T498" s="1" t="e">
        <v>#N/A</v>
      </c>
      <c r="U498" s="54" t="e">
        <v>#N/A</v>
      </c>
    </row>
    <row r="499" spans="3:21" ht="15.75" x14ac:dyDescent="0.25">
      <c r="C499" s="92" t="s">
        <v>79</v>
      </c>
      <c r="P499" s="53" t="e">
        <v>#N/A</v>
      </c>
      <c r="Q499" s="1" t="e">
        <v>#N/A</v>
      </c>
      <c r="R499" s="1" t="e">
        <v>#N/A</v>
      </c>
      <c r="S499" s="1" t="e">
        <v>#N/A</v>
      </c>
      <c r="T499" s="1" t="e">
        <v>#N/A</v>
      </c>
      <c r="U499" s="54" t="e">
        <v>#N/A</v>
      </c>
    </row>
    <row r="500" spans="3:21" ht="16.5" thickBot="1" x14ac:dyDescent="0.3">
      <c r="C500" s="92" t="s">
        <v>76</v>
      </c>
      <c r="P500" s="55" t="e">
        <v>#N/A</v>
      </c>
      <c r="Q500" s="56" t="e">
        <v>#N/A</v>
      </c>
      <c r="R500" s="56" t="e">
        <v>#N/A</v>
      </c>
      <c r="S500" s="56" t="e">
        <v>#N/A</v>
      </c>
      <c r="T500" s="56" t="e">
        <v>#N/A</v>
      </c>
      <c r="U500" s="57" t="e">
        <v>#N/A</v>
      </c>
    </row>
    <row r="501" spans="3:21" ht="16.5" thickBot="1" x14ac:dyDescent="0.3">
      <c r="C501" s="92" t="s">
        <v>75</v>
      </c>
    </row>
    <row r="502" spans="3:21" x14ac:dyDescent="0.25">
      <c r="P502" s="64"/>
      <c r="Q502" s="43" t="s">
        <v>29</v>
      </c>
      <c r="R502" s="43" t="s">
        <v>30</v>
      </c>
      <c r="S502" s="43" t="s">
        <v>31</v>
      </c>
      <c r="T502" s="43" t="s">
        <v>32</v>
      </c>
      <c r="U502" s="44" t="s">
        <v>28</v>
      </c>
    </row>
    <row r="503" spans="3:21" x14ac:dyDescent="0.25">
      <c r="P503" s="45" t="s">
        <v>29</v>
      </c>
      <c r="Q503" s="67">
        <v>1</v>
      </c>
      <c r="R503" s="63">
        <f>CORREL(C2:C489,D2:D489)</f>
        <v>0.42569330659085591</v>
      </c>
      <c r="S503" s="63">
        <f>CORREL(C2:C489,E2:E489)</f>
        <v>0.29076608751852967</v>
      </c>
      <c r="T503" s="63">
        <f>CORREL(C2:C489,F2:F489)</f>
        <v>0.18042154189158985</v>
      </c>
      <c r="U503" s="65">
        <f>CORREL(C2:C489,G2:G489)</f>
        <v>-0.26546040377311608</v>
      </c>
    </row>
    <row r="504" spans="3:21" x14ac:dyDescent="0.25">
      <c r="P504" s="45" t="s">
        <v>30</v>
      </c>
      <c r="Q504" s="63">
        <f>R503</f>
        <v>0.42569330659085591</v>
      </c>
      <c r="R504" s="67">
        <v>1</v>
      </c>
      <c r="S504" s="63">
        <f>CORREL(D2:D489,E2:E489)</f>
        <v>-9.9477333529538733E-2</v>
      </c>
      <c r="T504" s="63">
        <f>CORREL(D2:D489,F2:F489)</f>
        <v>0.27012378186492925</v>
      </c>
      <c r="U504" s="65">
        <f>CORREL(D2:D489,G2:G489)</f>
        <v>-8.9563000249755637E-2</v>
      </c>
    </row>
    <row r="505" spans="3:21" x14ac:dyDescent="0.25">
      <c r="P505" s="45" t="s">
        <v>31</v>
      </c>
      <c r="Q505" s="63">
        <f>S503</f>
        <v>0.29076608751852967</v>
      </c>
      <c r="R505" s="63">
        <f>S504</f>
        <v>-9.9477333529538733E-2</v>
      </c>
      <c r="S505" s="67">
        <v>1</v>
      </c>
      <c r="T505" s="69">
        <f>CORREL(E2:E489,F2:F489)</f>
        <v>-0.76201567612379195</v>
      </c>
      <c r="U505" s="65">
        <f>CORREL(E2:E489,G2:G489)</f>
        <v>1.805615869650825E-2</v>
      </c>
    </row>
    <row r="506" spans="3:21" x14ac:dyDescent="0.25">
      <c r="P506" s="45" t="s">
        <v>32</v>
      </c>
      <c r="Q506" s="63">
        <f>T503</f>
        <v>0.18042154189158985</v>
      </c>
      <c r="R506" s="63">
        <f>T504</f>
        <v>0.27012378186492925</v>
      </c>
      <c r="S506" s="69">
        <f>T505</f>
        <v>-0.76201567612379195</v>
      </c>
      <c r="T506" s="67">
        <v>1</v>
      </c>
      <c r="U506" s="65">
        <f>CORREL(F2:F489,G2:G489)</f>
        <v>-0.1069069510790826</v>
      </c>
    </row>
    <row r="507" spans="3:21" ht="15.75" thickBot="1" x14ac:dyDescent="0.3">
      <c r="P507" s="47" t="s">
        <v>28</v>
      </c>
      <c r="Q507" s="66">
        <f>U503</f>
        <v>-0.26546040377311608</v>
      </c>
      <c r="R507" s="66">
        <f>U504</f>
        <v>-8.9563000249755637E-2</v>
      </c>
      <c r="S507" s="66">
        <f>U505</f>
        <v>1.805615869650825E-2</v>
      </c>
      <c r="T507" s="66">
        <f>U506</f>
        <v>-0.1069069510790826</v>
      </c>
      <c r="U507" s="68">
        <v>1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494"/>
  <sheetViews>
    <sheetView topLeftCell="B1" workbookViewId="0">
      <pane xSplit="1" ySplit="1" topLeftCell="C474" activePane="bottomRight" state="frozen"/>
      <selection activeCell="B1" sqref="B1"/>
      <selection pane="topRight" activeCell="C1" sqref="C1"/>
      <selection pane="bottomLeft" activeCell="B2" sqref="B2"/>
      <selection pane="bottomRight" activeCell="Y7" sqref="Y7"/>
    </sheetView>
  </sheetViews>
  <sheetFormatPr defaultRowHeight="15" x14ac:dyDescent="0.25"/>
  <cols>
    <col min="2" max="2" width="4" bestFit="1" customWidth="1"/>
    <col min="3" max="4" width="12.5703125" bestFit="1" customWidth="1"/>
    <col min="5" max="5" width="7.7109375" bestFit="1" customWidth="1"/>
    <col min="6" max="6" width="7.5703125" bestFit="1" customWidth="1"/>
    <col min="7" max="8" width="12.5703125" bestFit="1" customWidth="1"/>
    <col min="9" max="9" width="6.5703125" bestFit="1" customWidth="1"/>
    <col min="10" max="11" width="11.5703125" bestFit="1" customWidth="1"/>
    <col min="12" max="13" width="12.5703125" style="3" bestFit="1" customWidth="1"/>
    <col min="14" max="14" width="9.140625" style="1"/>
    <col min="15" max="15" width="12" bestFit="1" customWidth="1"/>
    <col min="16" max="16" width="14.5703125" customWidth="1"/>
    <col min="17" max="17" width="12.5703125" bestFit="1" customWidth="1"/>
    <col min="18" max="18" width="11.5703125" bestFit="1" customWidth="1"/>
    <col min="19" max="20" width="12.5703125" bestFit="1" customWidth="1"/>
    <col min="21" max="21" width="9.28515625" bestFit="1" customWidth="1"/>
    <col min="22" max="22" width="12.140625" bestFit="1" customWidth="1"/>
    <col min="23" max="23" width="12.85546875" bestFit="1" customWidth="1"/>
    <col min="24" max="27" width="9.28515625" bestFit="1" customWidth="1"/>
  </cols>
  <sheetData>
    <row r="1" spans="2:25" ht="15.75" thickBot="1" x14ac:dyDescent="0.3">
      <c r="C1" t="s">
        <v>67</v>
      </c>
      <c r="D1" s="1" t="s">
        <v>63</v>
      </c>
      <c r="E1" s="1" t="s">
        <v>65</v>
      </c>
      <c r="F1" s="1" t="s">
        <v>64</v>
      </c>
      <c r="G1" s="1" t="s">
        <v>62</v>
      </c>
      <c r="H1" s="1" t="s">
        <v>66</v>
      </c>
      <c r="I1" s="1" t="s">
        <v>32</v>
      </c>
      <c r="J1" s="1" t="s">
        <v>60</v>
      </c>
      <c r="K1" s="1" t="s">
        <v>61</v>
      </c>
      <c r="L1" s="3" t="s">
        <v>57</v>
      </c>
      <c r="M1" s="3" t="s">
        <v>58</v>
      </c>
      <c r="N1" s="1" t="s">
        <v>59</v>
      </c>
    </row>
    <row r="2" spans="2:25" x14ac:dyDescent="0.25">
      <c r="B2">
        <v>0</v>
      </c>
      <c r="C2" s="81"/>
      <c r="D2" s="79">
        <v>4250</v>
      </c>
      <c r="E2" s="80"/>
      <c r="F2" s="80">
        <v>2</v>
      </c>
      <c r="G2" s="80"/>
      <c r="H2" s="80">
        <v>1750</v>
      </c>
      <c r="I2" s="80">
        <v>2.4285714285714284</v>
      </c>
      <c r="J2" s="80"/>
      <c r="K2" s="80">
        <v>1250</v>
      </c>
      <c r="L2" s="84"/>
      <c r="M2" s="28"/>
      <c r="N2" s="41"/>
    </row>
    <row r="3" spans="2:25" x14ac:dyDescent="0.25">
      <c r="B3">
        <v>1</v>
      </c>
      <c r="C3" s="4">
        <v>4250</v>
      </c>
      <c r="D3" s="20">
        <v>5500</v>
      </c>
      <c r="E3" s="4">
        <v>2</v>
      </c>
      <c r="F3" s="4">
        <v>33</v>
      </c>
      <c r="G3" s="4">
        <v>1750</v>
      </c>
      <c r="H3" s="4">
        <v>4750</v>
      </c>
      <c r="I3" s="4">
        <v>1.1578947368421053</v>
      </c>
      <c r="J3" s="4">
        <v>1250</v>
      </c>
      <c r="K3" s="4">
        <v>-500</v>
      </c>
      <c r="L3" s="30">
        <f t="shared" ref="L3:L66" si="0" xml:space="preserve"> $X$29 + $W$29*C3 + $V$29*D3 + $U$29*E3 + $T$29*F3 + $S$29*G3 + $R$29*H3 + $Q$29*I3 + $P$29*J3</f>
        <v>1198.6479082566057</v>
      </c>
      <c r="M3" s="3">
        <f t="shared" ref="M3:M66" si="1">L3-K3</f>
        <v>1698.6479082566057</v>
      </c>
      <c r="N3" s="36">
        <f>IF(K3=0,0,(L3-K3)/K3)</f>
        <v>-3.3972958165132114</v>
      </c>
      <c r="P3">
        <f t="array" ref="P3:X12">LINEST(K3:K489,C3:J489,TRUE,TRUE)</f>
        <v>0.16770508665510392</v>
      </c>
      <c r="Q3">
        <v>58.302744254113769</v>
      </c>
      <c r="R3">
        <v>8.8952510239608193E-2</v>
      </c>
      <c r="S3">
        <v>5.2606439352522724E-2</v>
      </c>
      <c r="T3">
        <v>23.115337267790792</v>
      </c>
      <c r="U3">
        <v>-23.972031360545682</v>
      </c>
      <c r="V3">
        <v>-0.38825289261729412</v>
      </c>
      <c r="W3">
        <v>0.24898998943367912</v>
      </c>
      <c r="X3">
        <v>769.24380390335944</v>
      </c>
    </row>
    <row r="4" spans="2:25" x14ac:dyDescent="0.25">
      <c r="B4">
        <v>2</v>
      </c>
      <c r="C4" s="4">
        <v>5500</v>
      </c>
      <c r="D4" s="20">
        <v>5000</v>
      </c>
      <c r="E4" s="4">
        <v>33</v>
      </c>
      <c r="F4" s="4">
        <v>33</v>
      </c>
      <c r="G4" s="4">
        <v>4750</v>
      </c>
      <c r="H4" s="4">
        <v>3750</v>
      </c>
      <c r="I4" s="4">
        <v>1.3333333333333333</v>
      </c>
      <c r="J4" s="4">
        <v>-500</v>
      </c>
      <c r="K4" s="4">
        <v>1750</v>
      </c>
      <c r="L4" s="30">
        <f t="shared" si="0"/>
        <v>746.49032697549262</v>
      </c>
      <c r="M4" s="3">
        <f t="shared" si="1"/>
        <v>-1003.5096730245074</v>
      </c>
      <c r="N4" s="36">
        <f>IF(K4=0,0,(L4-K4)/K4)</f>
        <v>-0.57343409887114705</v>
      </c>
      <c r="P4">
        <v>7.939268673029011E-2</v>
      </c>
      <c r="Q4">
        <v>45.629573833454963</v>
      </c>
      <c r="R4">
        <v>5.4108540964027875E-2</v>
      </c>
      <c r="S4">
        <v>2.9280811644464843E-2</v>
      </c>
      <c r="T4">
        <v>6.7053484578958766</v>
      </c>
      <c r="U4">
        <v>6.7757136252807593</v>
      </c>
      <c r="V4">
        <v>6.9487499535144603E-2</v>
      </c>
      <c r="W4">
        <v>6.8630010849812365E-2</v>
      </c>
      <c r="X4">
        <v>297.23152596264271</v>
      </c>
    </row>
    <row r="5" spans="2:25" x14ac:dyDescent="0.25">
      <c r="B5">
        <v>3</v>
      </c>
      <c r="C5" s="4">
        <v>5000</v>
      </c>
      <c r="D5" s="20">
        <v>6750</v>
      </c>
      <c r="E5" s="4">
        <v>33</v>
      </c>
      <c r="F5" s="4">
        <v>30</v>
      </c>
      <c r="G5" s="4">
        <v>3750</v>
      </c>
      <c r="H5" s="4">
        <v>3750</v>
      </c>
      <c r="I5" s="4">
        <v>1.8</v>
      </c>
      <c r="J5" s="4">
        <v>1750</v>
      </c>
      <c r="K5" s="4">
        <v>3000</v>
      </c>
      <c r="L5" s="30">
        <f t="shared" si="0"/>
        <v>225.14471131506366</v>
      </c>
      <c r="M5" s="3">
        <f t="shared" si="1"/>
        <v>-2774.8552886849366</v>
      </c>
      <c r="N5" s="36">
        <f>IF(K5=0,0,(L5-K5)/K5)</f>
        <v>-0.92495176289497882</v>
      </c>
      <c r="P5">
        <v>0.13876022091955434</v>
      </c>
      <c r="Q5">
        <v>856.39567180988604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</row>
    <row r="6" spans="2:25" x14ac:dyDescent="0.25">
      <c r="B6">
        <v>4</v>
      </c>
      <c r="C6" s="4">
        <v>6750</v>
      </c>
      <c r="D6" s="20">
        <v>9750</v>
      </c>
      <c r="E6" s="4">
        <v>30</v>
      </c>
      <c r="F6" s="4">
        <v>36</v>
      </c>
      <c r="G6" s="4">
        <v>3750</v>
      </c>
      <c r="H6" s="4">
        <v>5750</v>
      </c>
      <c r="I6" s="4">
        <v>1.6956521739130435</v>
      </c>
      <c r="J6" s="4">
        <v>3000</v>
      </c>
      <c r="K6" s="4">
        <v>250</v>
      </c>
      <c r="L6" s="30">
        <f t="shared" si="0"/>
        <v>88.179246840777182</v>
      </c>
      <c r="M6" s="3">
        <f t="shared" si="1"/>
        <v>-161.82075315922282</v>
      </c>
      <c r="N6" s="36">
        <f>IF(K6=0,0,(L6-K6)/K6)</f>
        <v>-0.64728301263689125</v>
      </c>
      <c r="P6">
        <v>9.6267304429385181</v>
      </c>
      <c r="Q6">
        <v>478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</row>
    <row r="7" spans="2:25" x14ac:dyDescent="0.25">
      <c r="B7">
        <v>5</v>
      </c>
      <c r="C7" s="4">
        <v>9750</v>
      </c>
      <c r="D7" s="20">
        <v>10000</v>
      </c>
      <c r="E7" s="4">
        <v>36</v>
      </c>
      <c r="F7" s="4">
        <v>46</v>
      </c>
      <c r="G7" s="4">
        <v>5750</v>
      </c>
      <c r="H7" s="4">
        <v>1750</v>
      </c>
      <c r="I7" s="4">
        <v>5.7142857142857144</v>
      </c>
      <c r="J7" s="4">
        <v>250</v>
      </c>
      <c r="K7" s="4">
        <v>0</v>
      </c>
      <c r="L7" s="30">
        <f t="shared" si="0"/>
        <v>347.91838950255362</v>
      </c>
      <c r="M7" s="3">
        <f t="shared" si="1"/>
        <v>347.91838950255362</v>
      </c>
      <c r="N7" s="36"/>
      <c r="P7">
        <v>56482996.137835503</v>
      </c>
      <c r="Q7">
        <v>350571675.32006949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>
        <f>P7/(P7+Q7)</f>
        <v>0.13876022091955434</v>
      </c>
    </row>
    <row r="8" spans="2:25" x14ac:dyDescent="0.25">
      <c r="B8">
        <v>6</v>
      </c>
      <c r="C8" s="4">
        <v>10000</v>
      </c>
      <c r="D8" s="20">
        <v>10000</v>
      </c>
      <c r="E8" s="4">
        <v>46</v>
      </c>
      <c r="F8" s="4">
        <v>57</v>
      </c>
      <c r="G8" s="4">
        <v>1750</v>
      </c>
      <c r="H8" s="4">
        <v>3750</v>
      </c>
      <c r="I8" s="4">
        <v>2.6666666666666665</v>
      </c>
      <c r="J8" s="4">
        <v>0</v>
      </c>
      <c r="K8" s="4">
        <v>1000</v>
      </c>
      <c r="L8" s="30">
        <f t="shared" si="0"/>
        <v>172.5827206892653</v>
      </c>
      <c r="M8" s="3">
        <f t="shared" si="1"/>
        <v>-827.41727931073467</v>
      </c>
      <c r="N8" s="36">
        <f t="shared" ref="N8:N17" si="2">IF(K8=0,0,(L8-K8)/K8)</f>
        <v>-0.82741727931073472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</row>
    <row r="9" spans="2:25" x14ac:dyDescent="0.25">
      <c r="B9">
        <v>7</v>
      </c>
      <c r="C9" s="4">
        <v>10000</v>
      </c>
      <c r="D9" s="20">
        <v>11000</v>
      </c>
      <c r="E9" s="4">
        <v>57</v>
      </c>
      <c r="F9" s="4">
        <v>52</v>
      </c>
      <c r="G9" s="4">
        <v>3750</v>
      </c>
      <c r="H9" s="4">
        <v>1750</v>
      </c>
      <c r="I9" s="4">
        <v>6.2857142857142856</v>
      </c>
      <c r="J9" s="4">
        <v>1000</v>
      </c>
      <c r="K9" s="4">
        <v>-1000</v>
      </c>
      <c r="L9" s="30">
        <f t="shared" si="0"/>
        <v>-288.92585057526014</v>
      </c>
      <c r="M9" s="3">
        <f t="shared" si="1"/>
        <v>711.07414942473986</v>
      </c>
      <c r="N9" s="36">
        <f t="shared" si="2"/>
        <v>-0.7110741494247399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</row>
    <row r="10" spans="2:25" x14ac:dyDescent="0.25">
      <c r="B10">
        <v>8</v>
      </c>
      <c r="C10" s="4">
        <v>11000</v>
      </c>
      <c r="D10" s="20">
        <v>10000</v>
      </c>
      <c r="E10" s="4">
        <v>52</v>
      </c>
      <c r="F10" s="4">
        <v>42</v>
      </c>
      <c r="G10" s="4">
        <v>1750</v>
      </c>
      <c r="H10" s="4">
        <v>1000</v>
      </c>
      <c r="I10" s="4">
        <v>10</v>
      </c>
      <c r="J10" s="4">
        <v>-1000</v>
      </c>
      <c r="K10" s="4">
        <v>-2750</v>
      </c>
      <c r="L10" s="30">
        <f t="shared" si="0"/>
        <v>-53.760569007717152</v>
      </c>
      <c r="M10" s="3">
        <f t="shared" si="1"/>
        <v>2696.2394309922829</v>
      </c>
      <c r="N10" s="36">
        <f t="shared" si="2"/>
        <v>-0.98045070217901198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</row>
    <row r="11" spans="2:25" x14ac:dyDescent="0.25">
      <c r="B11">
        <v>9</v>
      </c>
      <c r="C11" s="4">
        <v>10000</v>
      </c>
      <c r="D11" s="20">
        <v>7250</v>
      </c>
      <c r="E11" s="4">
        <v>42</v>
      </c>
      <c r="F11" s="4">
        <v>39</v>
      </c>
      <c r="G11" s="4">
        <v>1000</v>
      </c>
      <c r="H11" s="4">
        <v>2750</v>
      </c>
      <c r="I11" s="4">
        <v>2.6363636363636362</v>
      </c>
      <c r="J11" s="4">
        <v>-2750</v>
      </c>
      <c r="K11" s="4">
        <v>-750</v>
      </c>
      <c r="L11" s="30">
        <f t="shared" si="0"/>
        <v>328.72715212735443</v>
      </c>
      <c r="M11" s="3">
        <f t="shared" si="1"/>
        <v>1078.7271521273544</v>
      </c>
      <c r="N11" s="36">
        <f t="shared" si="2"/>
        <v>-1.4383028695031392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</row>
    <row r="12" spans="2:25" x14ac:dyDescent="0.25">
      <c r="B12">
        <v>10</v>
      </c>
      <c r="C12" s="4">
        <v>7250</v>
      </c>
      <c r="D12" s="20">
        <v>6500</v>
      </c>
      <c r="E12" s="4">
        <v>39</v>
      </c>
      <c r="F12" s="4">
        <v>27</v>
      </c>
      <c r="G12" s="4">
        <v>2750</v>
      </c>
      <c r="H12" s="4">
        <v>1750</v>
      </c>
      <c r="I12" s="4">
        <v>3.7142857142857144</v>
      </c>
      <c r="J12" s="4">
        <v>-750</v>
      </c>
      <c r="K12" s="4">
        <v>-2500</v>
      </c>
      <c r="L12" s="30">
        <f t="shared" si="0"/>
        <v>131.0911446883228</v>
      </c>
      <c r="M12" s="3">
        <f t="shared" si="1"/>
        <v>2631.0911446883229</v>
      </c>
      <c r="N12" s="36">
        <f t="shared" si="2"/>
        <v>-1.0524364578753291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</row>
    <row r="13" spans="2:25" ht="15.75" thickBot="1" x14ac:dyDescent="0.3">
      <c r="B13">
        <v>11</v>
      </c>
      <c r="C13" s="4">
        <v>6500</v>
      </c>
      <c r="D13" s="22">
        <v>4000</v>
      </c>
      <c r="E13" s="23">
        <v>27</v>
      </c>
      <c r="F13" s="23">
        <v>24</v>
      </c>
      <c r="G13" s="23">
        <v>1750</v>
      </c>
      <c r="H13" s="23">
        <v>2750</v>
      </c>
      <c r="I13" s="23">
        <v>1.4545454545454546</v>
      </c>
      <c r="J13" s="23">
        <v>-2500</v>
      </c>
      <c r="K13" s="23">
        <v>-1000</v>
      </c>
      <c r="L13" s="31">
        <f t="shared" si="0"/>
        <v>744.41235947576763</v>
      </c>
      <c r="M13" s="32">
        <f t="shared" si="1"/>
        <v>1744.4123594757675</v>
      </c>
      <c r="N13" s="58">
        <f t="shared" si="2"/>
        <v>-1.7444123594757674</v>
      </c>
    </row>
    <row r="14" spans="2:25" x14ac:dyDescent="0.25">
      <c r="B14">
        <v>12</v>
      </c>
      <c r="C14" s="4">
        <v>4000</v>
      </c>
      <c r="D14" s="17">
        <v>6500</v>
      </c>
      <c r="E14" s="18">
        <v>24</v>
      </c>
      <c r="F14" s="18">
        <v>13</v>
      </c>
      <c r="G14" s="18">
        <v>2750</v>
      </c>
      <c r="H14" s="18">
        <v>5750</v>
      </c>
      <c r="I14" s="18">
        <v>1.1304347826086956</v>
      </c>
      <c r="J14" s="18">
        <v>-1000</v>
      </c>
      <c r="K14" s="19">
        <v>-1000</v>
      </c>
      <c r="L14" s="30">
        <f t="shared" si="0"/>
        <v>-478.92240307768196</v>
      </c>
      <c r="M14" s="3">
        <f t="shared" si="1"/>
        <v>521.07759692231798</v>
      </c>
      <c r="N14" s="36">
        <f t="shared" si="2"/>
        <v>-0.52107759692231803</v>
      </c>
      <c r="P14" s="90"/>
      <c r="Q14" s="90" t="s">
        <v>67</v>
      </c>
      <c r="R14" s="90" t="s">
        <v>63</v>
      </c>
      <c r="S14" s="90" t="s">
        <v>65</v>
      </c>
      <c r="T14" s="90" t="s">
        <v>64</v>
      </c>
      <c r="U14" s="90" t="s">
        <v>62</v>
      </c>
      <c r="V14" s="90" t="s">
        <v>66</v>
      </c>
      <c r="W14" s="90" t="s">
        <v>32</v>
      </c>
      <c r="X14" s="90" t="s">
        <v>60</v>
      </c>
      <c r="Y14" s="90" t="s">
        <v>61</v>
      </c>
    </row>
    <row r="15" spans="2:25" x14ac:dyDescent="0.25">
      <c r="B15">
        <v>13</v>
      </c>
      <c r="C15" s="4">
        <v>6500</v>
      </c>
      <c r="D15" s="20">
        <v>5500</v>
      </c>
      <c r="E15" s="4">
        <v>13</v>
      </c>
      <c r="F15" s="4">
        <v>25</v>
      </c>
      <c r="G15" s="4">
        <v>5750</v>
      </c>
      <c r="H15" s="4">
        <v>3750</v>
      </c>
      <c r="I15" s="4">
        <v>1.4666666666666666</v>
      </c>
      <c r="J15" s="4">
        <v>-1000</v>
      </c>
      <c r="K15" s="21">
        <v>4750</v>
      </c>
      <c r="L15" s="30">
        <f t="shared" si="0"/>
        <v>1072.3993944279644</v>
      </c>
      <c r="M15" s="3">
        <f t="shared" si="1"/>
        <v>-3677.6006055720354</v>
      </c>
      <c r="N15" s="36">
        <f t="shared" si="2"/>
        <v>-0.77423170643621797</v>
      </c>
      <c r="P15" s="90" t="s">
        <v>67</v>
      </c>
      <c r="Q15" s="67"/>
      <c r="R15" s="93">
        <f>CORREL(C3:C489,D3:D489)</f>
        <v>0.85767060272271589</v>
      </c>
      <c r="S15" s="63">
        <f>CORREL(C3:C489,E3:E489)</f>
        <v>0.42789024033269712</v>
      </c>
      <c r="T15" s="63">
        <f>CORREL(C3:C489,F3:F489)</f>
        <v>0.33462262228398248</v>
      </c>
      <c r="U15" s="63">
        <f>CORREL(C3:C489,G3:G489)</f>
        <v>0.29100086448483314</v>
      </c>
      <c r="V15" s="63">
        <f>CORREL(C3:C489,H3:H489)</f>
        <v>0.2612712988469903</v>
      </c>
      <c r="W15" s="63">
        <f>CORREL(C3:C489,I3:I489)</f>
        <v>0.14112347448642584</v>
      </c>
      <c r="X15" s="63">
        <f>CORREL(C3:C489,J3:J489)</f>
        <v>-0.26307162228552172</v>
      </c>
      <c r="Y15" s="63">
        <f>CORREL(C3:C489,K3:K489)</f>
        <v>-0.17292350258904293</v>
      </c>
    </row>
    <row r="16" spans="2:25" x14ac:dyDescent="0.25">
      <c r="B16">
        <v>14</v>
      </c>
      <c r="C16" s="4">
        <v>5500</v>
      </c>
      <c r="D16" s="20">
        <v>10250</v>
      </c>
      <c r="E16" s="4">
        <v>25</v>
      </c>
      <c r="F16" s="4">
        <v>40</v>
      </c>
      <c r="G16" s="4">
        <v>3750</v>
      </c>
      <c r="H16" s="4">
        <v>1750</v>
      </c>
      <c r="I16" s="4">
        <v>5.8571428571428568</v>
      </c>
      <c r="J16" s="4">
        <v>4750</v>
      </c>
      <c r="K16" s="21">
        <v>250</v>
      </c>
      <c r="L16" s="30">
        <f t="shared" si="0"/>
        <v>-24.562992677853458</v>
      </c>
      <c r="M16" s="3">
        <f t="shared" si="1"/>
        <v>-274.56299267785346</v>
      </c>
      <c r="N16" s="36">
        <f t="shared" si="2"/>
        <v>-1.0982519707114138</v>
      </c>
      <c r="P16" s="90" t="s">
        <v>63</v>
      </c>
      <c r="Q16" s="93">
        <f>R15</f>
        <v>0.85767060272271589</v>
      </c>
      <c r="R16" s="67"/>
      <c r="S16" s="63">
        <f>CORREL(D3:D489,E3:E489)</f>
        <v>0.384096356863243</v>
      </c>
      <c r="T16" s="63">
        <f>CORREL(D3:D489,F3:F489)</f>
        <v>0.4114376386299789</v>
      </c>
      <c r="U16" s="63">
        <f>CORREL(D3:D489,G3:G489)</f>
        <v>0.30121546290738238</v>
      </c>
      <c r="V16" s="63">
        <f>CORREL(D3:D489,H3:H489)</f>
        <v>0.286697144521457</v>
      </c>
      <c r="W16" s="63">
        <f>CORREL(D3:D489,I3:I489)</f>
        <v>0.17882299377475447</v>
      </c>
      <c r="X16" s="63">
        <f>CORREL(D3:D489,J3:J489)</f>
        <v>0.18571335678577147</v>
      </c>
      <c r="Y16" s="63">
        <f>CORREL(D3:D489,K3:K489)</f>
        <v>-0.26048690014938214</v>
      </c>
    </row>
    <row r="17" spans="2:25" x14ac:dyDescent="0.25">
      <c r="B17">
        <v>15</v>
      </c>
      <c r="C17" s="4">
        <v>10250</v>
      </c>
      <c r="D17" s="20">
        <v>10500</v>
      </c>
      <c r="E17" s="4">
        <v>40</v>
      </c>
      <c r="F17" s="4">
        <v>38</v>
      </c>
      <c r="G17" s="4">
        <v>1750</v>
      </c>
      <c r="H17" s="4">
        <v>5750</v>
      </c>
      <c r="I17" s="4">
        <v>1.826086956521739</v>
      </c>
      <c r="J17" s="4">
        <v>250</v>
      </c>
      <c r="K17" s="21">
        <v>1500</v>
      </c>
      <c r="L17" s="30">
        <f t="shared" si="0"/>
        <v>-83.832259908496837</v>
      </c>
      <c r="M17" s="3">
        <f t="shared" si="1"/>
        <v>-1583.8322599084968</v>
      </c>
      <c r="N17" s="36">
        <f t="shared" si="2"/>
        <v>-1.0558881732723311</v>
      </c>
      <c r="P17" s="90" t="s">
        <v>65</v>
      </c>
      <c r="Q17" s="63">
        <f>S15</f>
        <v>0.42789024033269712</v>
      </c>
      <c r="R17" s="63">
        <f>S16</f>
        <v>0.384096356863243</v>
      </c>
      <c r="S17" s="67"/>
      <c r="T17" s="93">
        <f>CORREL(E3:E489,F3:F489)</f>
        <v>0.7363583457795122</v>
      </c>
      <c r="U17" s="63">
        <f>CORREL(E3:E489,G3:G489)</f>
        <v>-9.9389177694126765E-2</v>
      </c>
      <c r="V17" s="63">
        <f>CORREL(E3:E489,H3:H489)</f>
        <v>-0.15660623906407115</v>
      </c>
      <c r="W17" s="63">
        <f>CORREL(E3:E489,I3:I489)</f>
        <v>0.2970349293971416</v>
      </c>
      <c r="X17" s="63">
        <f>CORREL(E3:E489,J3:J489)</f>
        <v>-9.0766879314341548E-2</v>
      </c>
      <c r="Y17" s="63">
        <f>CORREL(E3:E489,K3:K489)</f>
        <v>-0.1821911841749729</v>
      </c>
    </row>
    <row r="18" spans="2:25" x14ac:dyDescent="0.25">
      <c r="B18">
        <v>16</v>
      </c>
      <c r="C18" s="4">
        <v>10500</v>
      </c>
      <c r="D18" s="20">
        <v>12000</v>
      </c>
      <c r="E18" s="4">
        <v>38</v>
      </c>
      <c r="F18" s="4">
        <v>59</v>
      </c>
      <c r="G18" s="4">
        <v>5750</v>
      </c>
      <c r="H18" s="4">
        <v>5750</v>
      </c>
      <c r="I18" s="4">
        <v>2.0869565217391304</v>
      </c>
      <c r="J18" s="4">
        <v>1500</v>
      </c>
      <c r="K18" s="21">
        <v>0</v>
      </c>
      <c r="L18" s="30">
        <f t="shared" si="0"/>
        <v>364.66857114220164</v>
      </c>
      <c r="M18" s="3">
        <f t="shared" si="1"/>
        <v>364.66857114220164</v>
      </c>
      <c r="N18" s="36"/>
      <c r="P18" s="90" t="s">
        <v>64</v>
      </c>
      <c r="Q18" s="63">
        <f>T15</f>
        <v>0.33462262228398248</v>
      </c>
      <c r="R18" s="63">
        <f>T16</f>
        <v>0.4114376386299789</v>
      </c>
      <c r="S18" s="93">
        <f>T17</f>
        <v>0.7363583457795122</v>
      </c>
      <c r="T18" s="67"/>
      <c r="U18" s="63">
        <f>CORREL(F3:F489,G3:G489)</f>
        <v>-4.2092534880655078E-3</v>
      </c>
      <c r="V18" s="63">
        <f>CORREL(F3:F489,H3:H489)</f>
        <v>-0.11331311622444545</v>
      </c>
      <c r="W18" s="63">
        <f>CORREL(F3:F489,I3:I489)</f>
        <v>0.27108943897196869</v>
      </c>
      <c r="X18" s="63">
        <f>CORREL(F3:F489,J3:J489)</f>
        <v>0.14761918650624004</v>
      </c>
      <c r="Y18" s="63">
        <f>CORREL(F3:F489,K3:K489)</f>
        <v>-7.9057710704746431E-2</v>
      </c>
    </row>
    <row r="19" spans="2:25" x14ac:dyDescent="0.25">
      <c r="B19">
        <v>17</v>
      </c>
      <c r="C19" s="4">
        <v>12000</v>
      </c>
      <c r="D19" s="20">
        <v>12000</v>
      </c>
      <c r="E19" s="4">
        <v>59</v>
      </c>
      <c r="F19" s="4">
        <v>66</v>
      </c>
      <c r="G19" s="4">
        <v>5750</v>
      </c>
      <c r="H19" s="4">
        <v>4750</v>
      </c>
      <c r="I19" s="4">
        <v>2.5263157894736841</v>
      </c>
      <c r="J19" s="4">
        <v>0</v>
      </c>
      <c r="K19" s="21">
        <v>-500</v>
      </c>
      <c r="L19" s="30">
        <f t="shared" si="0"/>
        <v>81.653968395935351</v>
      </c>
      <c r="M19" s="3">
        <f t="shared" si="1"/>
        <v>581.65396839593541</v>
      </c>
      <c r="N19" s="36">
        <f t="shared" ref="N19:N25" si="3">IF(K19=0,0,(L19-K19)/K19)</f>
        <v>-1.1633079367918708</v>
      </c>
      <c r="P19" s="90" t="s">
        <v>62</v>
      </c>
      <c r="Q19" s="63">
        <f>U15</f>
        <v>0.29100086448483314</v>
      </c>
      <c r="R19" s="63">
        <f>U16</f>
        <v>0.30121546290738238</v>
      </c>
      <c r="S19" s="63">
        <f>U17</f>
        <v>-9.9389177694126765E-2</v>
      </c>
      <c r="T19" s="63">
        <f>U18</f>
        <v>-4.2092534880655078E-3</v>
      </c>
      <c r="U19" s="67"/>
      <c r="V19" s="63">
        <f>CORREL(G3:G489,H3:H489)</f>
        <v>0.44293182918709301</v>
      </c>
      <c r="W19" s="63">
        <f>CORREL(G3:G489,I3:I489)</f>
        <v>-0.28174054976468593</v>
      </c>
      <c r="X19" s="63">
        <f>CORREL(G3:G489,J3:J489)</f>
        <v>1.8363930846854774E-2</v>
      </c>
      <c r="Y19" s="63">
        <f>CORREL(G3:G489,K3:K489)</f>
        <v>5.3394914684120977E-2</v>
      </c>
    </row>
    <row r="20" spans="2:25" x14ac:dyDescent="0.25">
      <c r="B20">
        <v>18</v>
      </c>
      <c r="C20" s="4">
        <v>12000</v>
      </c>
      <c r="D20" s="20">
        <v>11500</v>
      </c>
      <c r="E20" s="4">
        <v>66</v>
      </c>
      <c r="F20" s="4">
        <v>59</v>
      </c>
      <c r="G20" s="4">
        <v>4750</v>
      </c>
      <c r="H20" s="4">
        <v>2750</v>
      </c>
      <c r="I20" s="4">
        <v>4.1818181818181817</v>
      </c>
      <c r="J20" s="4">
        <v>-500</v>
      </c>
      <c r="K20" s="21">
        <v>-500</v>
      </c>
      <c r="L20" s="30">
        <f t="shared" si="0"/>
        <v>-271.67483626012921</v>
      </c>
      <c r="M20" s="3">
        <f t="shared" si="1"/>
        <v>228.32516373987079</v>
      </c>
      <c r="N20" s="36">
        <f t="shared" si="3"/>
        <v>-0.4566503274797416</v>
      </c>
      <c r="P20" s="90" t="s">
        <v>66</v>
      </c>
      <c r="Q20" s="63">
        <f>V15</f>
        <v>0.2612712988469903</v>
      </c>
      <c r="R20" s="63">
        <f>V16</f>
        <v>0.286697144521457</v>
      </c>
      <c r="S20" s="63">
        <f>V17</f>
        <v>-0.15660623906407115</v>
      </c>
      <c r="T20" s="63">
        <f>V18</f>
        <v>-0.11331311622444545</v>
      </c>
      <c r="U20" s="63">
        <f>V19</f>
        <v>0.44293182918709301</v>
      </c>
      <c r="V20" s="67"/>
      <c r="W20" s="63">
        <f>CORREL(H3:H489,I3:I489)</f>
        <v>-0.76464175713587912</v>
      </c>
      <c r="X20" s="63">
        <f>CORREL(H3:H489,J3:J489)</f>
        <v>3.2457498451532028E-2</v>
      </c>
      <c r="Y20" s="63">
        <f>CORREL(H3:H489,K3:K489)</f>
        <v>2.1293481053821492E-2</v>
      </c>
    </row>
    <row r="21" spans="2:25" x14ac:dyDescent="0.25">
      <c r="B21">
        <v>19</v>
      </c>
      <c r="C21" s="4">
        <v>11500</v>
      </c>
      <c r="D21" s="20">
        <v>11000</v>
      </c>
      <c r="E21" s="4">
        <v>59</v>
      </c>
      <c r="F21" s="4">
        <v>50</v>
      </c>
      <c r="G21" s="4">
        <v>2750</v>
      </c>
      <c r="H21" s="4">
        <v>3750</v>
      </c>
      <c r="I21" s="4">
        <v>2.9333333333333331</v>
      </c>
      <c r="J21" s="4">
        <v>-500</v>
      </c>
      <c r="K21" s="21">
        <v>1000</v>
      </c>
      <c r="L21" s="30">
        <f t="shared" si="0"/>
        <v>-331.32766184640514</v>
      </c>
      <c r="M21" s="3">
        <f t="shared" si="1"/>
        <v>-1331.3276618464051</v>
      </c>
      <c r="N21" s="36">
        <f t="shared" si="3"/>
        <v>-1.3313276618464052</v>
      </c>
      <c r="P21" s="90" t="s">
        <v>32</v>
      </c>
      <c r="Q21" s="63">
        <f>W15</f>
        <v>0.14112347448642584</v>
      </c>
      <c r="R21" s="63">
        <f>W16</f>
        <v>0.17882299377475447</v>
      </c>
      <c r="S21" s="63">
        <f>W17</f>
        <v>0.2970349293971416</v>
      </c>
      <c r="T21" s="63">
        <f>W18</f>
        <v>0.27108943897196869</v>
      </c>
      <c r="U21" s="63">
        <f>W19</f>
        <v>-0.28174054976468593</v>
      </c>
      <c r="V21" s="63">
        <f>W20</f>
        <v>-0.76464175713587912</v>
      </c>
      <c r="W21" s="67"/>
      <c r="X21" s="63">
        <f>CORREL(I3:I489,J3:J489)</f>
        <v>5.1971297174822469E-2</v>
      </c>
      <c r="Y21" s="63">
        <f>CORREL(I3:I489,K3:K489)</f>
        <v>-0.10567792303608575</v>
      </c>
    </row>
    <row r="22" spans="2:25" x14ac:dyDescent="0.25">
      <c r="B22">
        <v>20</v>
      </c>
      <c r="C22" s="4">
        <v>11000</v>
      </c>
      <c r="D22" s="20">
        <v>12000</v>
      </c>
      <c r="E22" s="4">
        <v>50</v>
      </c>
      <c r="F22" s="4">
        <v>60</v>
      </c>
      <c r="G22" s="4">
        <v>3750</v>
      </c>
      <c r="H22" s="4">
        <v>1750</v>
      </c>
      <c r="I22" s="4">
        <v>6.8571428571428568</v>
      </c>
      <c r="J22" s="4">
        <v>1000</v>
      </c>
      <c r="K22" s="21">
        <v>1000</v>
      </c>
      <c r="L22" s="30">
        <f t="shared" si="0"/>
        <v>-42.14598223323469</v>
      </c>
      <c r="M22" s="3">
        <f t="shared" si="1"/>
        <v>-1042.1459822332347</v>
      </c>
      <c r="N22" s="36">
        <f t="shared" si="3"/>
        <v>-1.0421459822332346</v>
      </c>
      <c r="P22" s="90" t="s">
        <v>60</v>
      </c>
      <c r="Q22" s="63">
        <f>X15</f>
        <v>-0.26307162228552172</v>
      </c>
      <c r="R22" s="63">
        <f>X16</f>
        <v>0.18571335678577147</v>
      </c>
      <c r="S22" s="63">
        <f>X17</f>
        <v>-9.0766879314341548E-2</v>
      </c>
      <c r="T22" s="63">
        <f>X18</f>
        <v>0.14761918650624004</v>
      </c>
      <c r="U22" s="63">
        <f>X19</f>
        <v>1.8363930846854774E-2</v>
      </c>
      <c r="V22" s="63">
        <f>X20</f>
        <v>3.2457498451532028E-2</v>
      </c>
      <c r="W22" s="63">
        <f>X21</f>
        <v>5.1971297174822469E-2</v>
      </c>
      <c r="X22" s="67"/>
      <c r="Y22" s="63">
        <f>CORREL(J3:J489,K3:K489)</f>
        <v>-6.7524737204731733E-2</v>
      </c>
    </row>
    <row r="23" spans="2:25" x14ac:dyDescent="0.25">
      <c r="B23">
        <v>21</v>
      </c>
      <c r="C23" s="4">
        <v>12000</v>
      </c>
      <c r="D23" s="20">
        <v>13000</v>
      </c>
      <c r="E23" s="4">
        <v>60</v>
      </c>
      <c r="F23" s="4">
        <v>57</v>
      </c>
      <c r="G23" s="4">
        <v>1750</v>
      </c>
      <c r="H23" s="4">
        <v>4750</v>
      </c>
      <c r="I23" s="4">
        <v>2.736842105263158</v>
      </c>
      <c r="J23" s="4">
        <v>1000</v>
      </c>
      <c r="K23" s="21">
        <v>-1000</v>
      </c>
      <c r="L23" s="30">
        <f t="shared" si="0"/>
        <v>-569.05539979877449</v>
      </c>
      <c r="M23" s="3">
        <f t="shared" si="1"/>
        <v>430.94460020122551</v>
      </c>
      <c r="N23" s="36">
        <f t="shared" si="3"/>
        <v>-0.43094460020122549</v>
      </c>
      <c r="P23" s="90" t="s">
        <v>61</v>
      </c>
      <c r="Q23" s="63">
        <f>Y15</f>
        <v>-0.17292350258904293</v>
      </c>
      <c r="R23" s="63">
        <f>Y16</f>
        <v>-0.26048690014938214</v>
      </c>
      <c r="S23" s="63">
        <f>Y17</f>
        <v>-0.1821911841749729</v>
      </c>
      <c r="T23" s="63">
        <f>Y18</f>
        <v>-7.9057710704746431E-2</v>
      </c>
      <c r="U23" s="63">
        <f>Y19</f>
        <v>5.3394914684120977E-2</v>
      </c>
      <c r="V23" s="63">
        <f>Y20</f>
        <v>2.1293481053821492E-2</v>
      </c>
      <c r="W23" s="63">
        <f>Y21</f>
        <v>-0.10567792303608575</v>
      </c>
      <c r="X23" s="63">
        <f>Y22</f>
        <v>-6.7524737204731733E-2</v>
      </c>
      <c r="Y23" s="67"/>
    </row>
    <row r="24" spans="2:25" x14ac:dyDescent="0.25">
      <c r="B24">
        <v>22</v>
      </c>
      <c r="C24" s="4">
        <v>13000</v>
      </c>
      <c r="D24" s="20">
        <v>12000</v>
      </c>
      <c r="E24" s="4">
        <v>57</v>
      </c>
      <c r="F24" s="4">
        <v>60</v>
      </c>
      <c r="G24" s="4">
        <v>4750</v>
      </c>
      <c r="H24" s="4">
        <v>4750</v>
      </c>
      <c r="I24" s="4">
        <v>2.5263157894736841</v>
      </c>
      <c r="J24" s="4">
        <v>-1000</v>
      </c>
      <c r="K24" s="21">
        <v>750</v>
      </c>
      <c r="L24" s="30">
        <f t="shared" si="0"/>
        <v>19.584470936334185</v>
      </c>
      <c r="M24" s="3">
        <f t="shared" si="1"/>
        <v>-730.41552906366587</v>
      </c>
      <c r="N24" s="36">
        <f t="shared" si="3"/>
        <v>-0.97388737208488785</v>
      </c>
    </row>
    <row r="25" spans="2:25" x14ac:dyDescent="0.25">
      <c r="B25">
        <v>23</v>
      </c>
      <c r="C25" s="4">
        <v>12000</v>
      </c>
      <c r="D25" s="20">
        <v>12750</v>
      </c>
      <c r="E25" s="4">
        <v>60</v>
      </c>
      <c r="F25" s="4">
        <v>55</v>
      </c>
      <c r="G25" s="4">
        <v>4750</v>
      </c>
      <c r="H25" s="4">
        <v>4750</v>
      </c>
      <c r="I25" s="4">
        <v>2.6842105263157894</v>
      </c>
      <c r="J25" s="4">
        <v>750</v>
      </c>
      <c r="K25" s="21">
        <v>-750</v>
      </c>
      <c r="L25" s="30">
        <f t="shared" si="0"/>
        <v>-405.39837027329855</v>
      </c>
      <c r="M25" s="3">
        <f t="shared" si="1"/>
        <v>344.60162972670145</v>
      </c>
      <c r="N25" s="36">
        <f t="shared" si="3"/>
        <v>-0.45946883963560192</v>
      </c>
    </row>
    <row r="26" spans="2:25" ht="15.75" x14ac:dyDescent="0.25">
      <c r="B26">
        <v>24</v>
      </c>
      <c r="C26" s="4">
        <v>12750</v>
      </c>
      <c r="D26" s="20">
        <v>12000</v>
      </c>
      <c r="E26" s="4">
        <v>55</v>
      </c>
      <c r="F26" s="4">
        <v>39</v>
      </c>
      <c r="G26" s="4">
        <v>4750</v>
      </c>
      <c r="H26" s="4">
        <v>5750</v>
      </c>
      <c r="I26" s="4">
        <v>2.0869565217391304</v>
      </c>
      <c r="J26" s="4">
        <v>-750</v>
      </c>
      <c r="K26" s="21">
        <v>0</v>
      </c>
      <c r="L26" s="30">
        <f t="shared" si="0"/>
        <v>-374.87811544361927</v>
      </c>
      <c r="M26" s="3">
        <f t="shared" si="1"/>
        <v>-374.87811544361927</v>
      </c>
      <c r="N26" s="36"/>
      <c r="P26" s="92" t="s">
        <v>75</v>
      </c>
    </row>
    <row r="27" spans="2:25" x14ac:dyDescent="0.25">
      <c r="B27">
        <v>25</v>
      </c>
      <c r="C27" s="4">
        <v>12000</v>
      </c>
      <c r="D27" s="20">
        <v>12000</v>
      </c>
      <c r="E27" s="4">
        <v>39</v>
      </c>
      <c r="F27" s="4">
        <v>50</v>
      </c>
      <c r="G27" s="4">
        <v>5750</v>
      </c>
      <c r="H27" s="4">
        <v>1750</v>
      </c>
      <c r="I27" s="4">
        <v>6.8571428571428568</v>
      </c>
      <c r="J27" s="4">
        <v>0</v>
      </c>
      <c r="K27" s="21">
        <v>250</v>
      </c>
      <c r="L27" s="30">
        <f t="shared" si="0"/>
        <v>176.89077153848072</v>
      </c>
      <c r="M27" s="3">
        <f t="shared" si="1"/>
        <v>-73.10922846151928</v>
      </c>
      <c r="N27" s="36">
        <f>IF(K27=0,0,(L27-K27)/K27)</f>
        <v>-0.29243691384607712</v>
      </c>
    </row>
    <row r="28" spans="2:25" x14ac:dyDescent="0.25">
      <c r="B28">
        <v>26</v>
      </c>
      <c r="C28" s="4">
        <v>12000</v>
      </c>
      <c r="D28" s="20">
        <v>12250</v>
      </c>
      <c r="E28" s="4">
        <v>50</v>
      </c>
      <c r="F28" s="4">
        <v>41</v>
      </c>
      <c r="G28" s="4">
        <v>1750</v>
      </c>
      <c r="H28" s="4">
        <v>3750</v>
      </c>
      <c r="I28" s="4">
        <v>3.2666666666666666</v>
      </c>
      <c r="J28" s="4">
        <v>250</v>
      </c>
      <c r="K28" s="21">
        <v>-750</v>
      </c>
      <c r="L28" s="30">
        <f t="shared" si="0"/>
        <v>-591.83191234287835</v>
      </c>
      <c r="M28" s="3">
        <f t="shared" si="1"/>
        <v>158.16808765712165</v>
      </c>
      <c r="N28" s="36">
        <f>IF(K28=0,0,(L28-K28)/K28)</f>
        <v>-0.21089078354282886</v>
      </c>
      <c r="P28" s="42" t="s">
        <v>74</v>
      </c>
      <c r="Q28" s="42" t="s">
        <v>73</v>
      </c>
      <c r="R28" s="42" t="s">
        <v>72</v>
      </c>
      <c r="S28" s="42" t="s">
        <v>71</v>
      </c>
      <c r="T28" s="42" t="s">
        <v>54</v>
      </c>
      <c r="U28" s="42" t="s">
        <v>55</v>
      </c>
      <c r="V28" s="42" t="s">
        <v>53</v>
      </c>
      <c r="W28" s="42" t="s">
        <v>52</v>
      </c>
      <c r="X28" s="42" t="s">
        <v>56</v>
      </c>
    </row>
    <row r="29" spans="2:25" x14ac:dyDescent="0.25">
      <c r="B29">
        <v>27</v>
      </c>
      <c r="C29" s="4">
        <v>12250</v>
      </c>
      <c r="D29" s="20">
        <v>11500</v>
      </c>
      <c r="E29" s="4">
        <v>41</v>
      </c>
      <c r="F29" s="4">
        <v>45</v>
      </c>
      <c r="G29" s="4">
        <v>3750</v>
      </c>
      <c r="H29" s="4">
        <v>4750</v>
      </c>
      <c r="I29" s="4">
        <v>2.4210526315789473</v>
      </c>
      <c r="J29" s="4">
        <v>-750</v>
      </c>
      <c r="K29" s="21">
        <v>-500</v>
      </c>
      <c r="L29" s="30">
        <f t="shared" si="0"/>
        <v>46.973569258726755</v>
      </c>
      <c r="M29" s="3">
        <f t="shared" si="1"/>
        <v>546.9735692587268</v>
      </c>
      <c r="N29" s="36">
        <f>IF(K29=0,0,(L29-K29)/K29)</f>
        <v>-1.0939471385174535</v>
      </c>
      <c r="P29" s="91">
        <v>0.16770508665510392</v>
      </c>
      <c r="Q29" s="91">
        <v>58.302744254113769</v>
      </c>
      <c r="R29" s="91">
        <v>8.8952510239608193E-2</v>
      </c>
      <c r="S29" s="91">
        <v>5.2606439352522724E-2</v>
      </c>
      <c r="T29" s="91">
        <v>23.115337267790792</v>
      </c>
      <c r="U29" s="91">
        <v>-23.972031360545682</v>
      </c>
      <c r="V29" s="91">
        <v>-0.38825289261729412</v>
      </c>
      <c r="W29" s="91">
        <v>0.24898998943367912</v>
      </c>
      <c r="X29" s="91">
        <v>769.24380390335944</v>
      </c>
    </row>
    <row r="30" spans="2:25" x14ac:dyDescent="0.25">
      <c r="B30">
        <v>28</v>
      </c>
      <c r="C30" s="4">
        <v>11500</v>
      </c>
      <c r="D30" s="20">
        <v>11000</v>
      </c>
      <c r="E30" s="4">
        <v>45</v>
      </c>
      <c r="F30" s="4">
        <v>44</v>
      </c>
      <c r="G30" s="4">
        <v>4750</v>
      </c>
      <c r="H30" s="4">
        <v>5750</v>
      </c>
      <c r="I30" s="4">
        <v>1.9130434782608696</v>
      </c>
      <c r="J30" s="4">
        <v>-500</v>
      </c>
      <c r="K30" s="21">
        <v>0</v>
      </c>
      <c r="L30" s="30">
        <f t="shared" si="0"/>
        <v>89.220954293394783</v>
      </c>
      <c r="M30" s="3">
        <f t="shared" si="1"/>
        <v>89.220954293394783</v>
      </c>
      <c r="N30" s="36"/>
      <c r="P30" s="91">
        <v>7.939268673029011E-2</v>
      </c>
      <c r="Q30" s="91">
        <v>45.629573833454963</v>
      </c>
      <c r="R30" s="91">
        <v>5.4108540964027875E-2</v>
      </c>
      <c r="S30" s="91">
        <v>2.9280811644464843E-2</v>
      </c>
      <c r="T30" s="91">
        <v>6.7053484578958766</v>
      </c>
      <c r="U30" s="91">
        <v>6.7757136252807593</v>
      </c>
      <c r="V30" s="91">
        <v>6.9487499535144603E-2</v>
      </c>
      <c r="W30" s="91">
        <v>6.8630010849812365E-2</v>
      </c>
      <c r="X30" s="91">
        <v>297.23152596264271</v>
      </c>
    </row>
    <row r="31" spans="2:25" ht="15.75" thickBot="1" x14ac:dyDescent="0.3">
      <c r="B31">
        <v>29</v>
      </c>
      <c r="C31" s="4">
        <v>11000</v>
      </c>
      <c r="D31" s="22">
        <v>11000</v>
      </c>
      <c r="E31" s="23">
        <v>44</v>
      </c>
      <c r="F31" s="23">
        <v>35</v>
      </c>
      <c r="G31" s="23">
        <v>5750</v>
      </c>
      <c r="H31" s="23">
        <v>2750</v>
      </c>
      <c r="I31" s="23">
        <v>4</v>
      </c>
      <c r="J31" s="23">
        <v>0</v>
      </c>
      <c r="K31" s="24">
        <v>-250</v>
      </c>
      <c r="L31" s="31">
        <f t="shared" si="0"/>
        <v>-228.06330015535528</v>
      </c>
      <c r="M31" s="32">
        <f t="shared" si="1"/>
        <v>21.936699844644721</v>
      </c>
      <c r="N31" s="58">
        <f>IF(K31=0,0,(L31-K31)/K31)</f>
        <v>-8.7746799378578891E-2</v>
      </c>
      <c r="P31" s="91">
        <v>0.13876022091955434</v>
      </c>
      <c r="Q31" s="91">
        <v>856.39567180988604</v>
      </c>
      <c r="R31" s="91"/>
      <c r="S31" s="91"/>
      <c r="T31" s="91"/>
      <c r="U31" s="91"/>
      <c r="V31" s="91"/>
      <c r="W31" s="91"/>
      <c r="X31" s="91"/>
    </row>
    <row r="32" spans="2:25" x14ac:dyDescent="0.25">
      <c r="B32">
        <v>30</v>
      </c>
      <c r="C32" s="4">
        <v>11000</v>
      </c>
      <c r="D32" s="17">
        <v>10000</v>
      </c>
      <c r="E32" s="18">
        <v>35</v>
      </c>
      <c r="F32" s="18">
        <v>35</v>
      </c>
      <c r="G32" s="18">
        <v>2750</v>
      </c>
      <c r="H32" s="18">
        <v>5750</v>
      </c>
      <c r="I32" s="18">
        <v>1.7391304347826086</v>
      </c>
      <c r="J32" s="18">
        <v>-250</v>
      </c>
      <c r="K32" s="19">
        <v>1500</v>
      </c>
      <c r="L32" s="29">
        <f t="shared" si="0"/>
        <v>311.234915651552</v>
      </c>
      <c r="M32" s="28">
        <f t="shared" si="1"/>
        <v>-1188.765084348448</v>
      </c>
      <c r="N32" s="41">
        <f>IF(K32=0,0,(L32-K32)/K32)</f>
        <v>-0.79251005623229864</v>
      </c>
      <c r="P32" s="91">
        <v>9.6267304429385181</v>
      </c>
      <c r="Q32" s="91">
        <v>478</v>
      </c>
      <c r="R32" s="91"/>
      <c r="S32" s="91"/>
      <c r="T32" s="91"/>
      <c r="U32" s="91"/>
      <c r="V32" s="91"/>
      <c r="W32" s="91"/>
      <c r="X32" s="91"/>
    </row>
    <row r="33" spans="2:24" x14ac:dyDescent="0.25">
      <c r="B33">
        <v>31</v>
      </c>
      <c r="C33" s="4">
        <v>10000</v>
      </c>
      <c r="D33" s="20">
        <v>11500</v>
      </c>
      <c r="E33" s="4">
        <v>35</v>
      </c>
      <c r="F33" s="4">
        <v>48</v>
      </c>
      <c r="G33" s="4">
        <v>5750</v>
      </c>
      <c r="H33" s="4">
        <v>2750</v>
      </c>
      <c r="I33" s="4">
        <v>4.1818181818181817</v>
      </c>
      <c r="J33" s="4">
        <v>1500</v>
      </c>
      <c r="K33" s="21">
        <v>0</v>
      </c>
      <c r="L33" s="30">
        <f t="shared" si="0"/>
        <v>107.22605976646031</v>
      </c>
      <c r="M33" s="3">
        <f t="shared" si="1"/>
        <v>107.22605976646031</v>
      </c>
      <c r="N33" s="36"/>
      <c r="P33" s="91">
        <v>56482996.137835503</v>
      </c>
      <c r="Q33" s="91">
        <v>350571675.32006949</v>
      </c>
      <c r="R33" s="91"/>
      <c r="S33" s="91"/>
      <c r="T33" s="91"/>
      <c r="U33" s="91"/>
      <c r="V33" s="91"/>
      <c r="W33" s="91"/>
      <c r="X33" s="91"/>
    </row>
    <row r="34" spans="2:24" x14ac:dyDescent="0.25">
      <c r="B34">
        <v>32</v>
      </c>
      <c r="C34" s="4">
        <v>11500</v>
      </c>
      <c r="D34" s="20">
        <v>11500</v>
      </c>
      <c r="E34" s="4">
        <v>48</v>
      </c>
      <c r="F34" s="4">
        <v>53</v>
      </c>
      <c r="G34" s="4">
        <v>2750</v>
      </c>
      <c r="H34" s="4">
        <v>4750</v>
      </c>
      <c r="I34" s="4">
        <v>2.4210526315789473</v>
      </c>
      <c r="J34" s="4">
        <v>0</v>
      </c>
      <c r="K34" s="21">
        <v>1500</v>
      </c>
      <c r="L34" s="30">
        <f t="shared" si="0"/>
        <v>-49.478068559220475</v>
      </c>
      <c r="M34" s="3">
        <f t="shared" si="1"/>
        <v>-1549.4780685592204</v>
      </c>
      <c r="N34" s="36">
        <f t="shared" ref="N34:N67" si="4">IF(K34=0,0,(L34-K34)/K34)</f>
        <v>-1.0329853790394803</v>
      </c>
    </row>
    <row r="35" spans="2:24" x14ac:dyDescent="0.25">
      <c r="B35">
        <v>33</v>
      </c>
      <c r="C35" s="4">
        <v>11500</v>
      </c>
      <c r="D35" s="20">
        <v>13000</v>
      </c>
      <c r="E35" s="4">
        <v>53</v>
      </c>
      <c r="F35" s="4">
        <v>56</v>
      </c>
      <c r="G35" s="4">
        <v>4750</v>
      </c>
      <c r="H35" s="4">
        <v>6750</v>
      </c>
      <c r="I35" s="4">
        <v>1.9259259259259258</v>
      </c>
      <c r="J35" s="4">
        <v>1500</v>
      </c>
      <c r="K35" s="21">
        <v>-1250</v>
      </c>
      <c r="L35" s="30">
        <f t="shared" si="0"/>
        <v>-176.56326901067067</v>
      </c>
      <c r="M35" s="3">
        <f t="shared" si="1"/>
        <v>1073.4367309893294</v>
      </c>
      <c r="N35" s="36">
        <f t="shared" si="4"/>
        <v>-0.85874938479146345</v>
      </c>
    </row>
    <row r="36" spans="2:24" x14ac:dyDescent="0.25">
      <c r="B36">
        <v>34</v>
      </c>
      <c r="C36" s="4">
        <v>13000</v>
      </c>
      <c r="D36" s="20">
        <v>11750</v>
      </c>
      <c r="E36" s="4">
        <v>56</v>
      </c>
      <c r="F36" s="4">
        <v>60</v>
      </c>
      <c r="G36" s="4">
        <v>6750</v>
      </c>
      <c r="H36" s="4">
        <v>1750</v>
      </c>
      <c r="I36" s="4">
        <v>6.7142857142857144</v>
      </c>
      <c r="J36" s="4">
        <v>-1250</v>
      </c>
      <c r="K36" s="21">
        <v>-500</v>
      </c>
      <c r="L36" s="30">
        <f t="shared" si="0"/>
        <v>181.21894124388388</v>
      </c>
      <c r="M36" s="3">
        <f t="shared" si="1"/>
        <v>681.21894124388382</v>
      </c>
      <c r="N36" s="36">
        <f t="shared" si="4"/>
        <v>-1.3624378824877676</v>
      </c>
    </row>
    <row r="37" spans="2:24" x14ac:dyDescent="0.25">
      <c r="B37">
        <v>35</v>
      </c>
      <c r="C37" s="4">
        <v>11750</v>
      </c>
      <c r="D37" s="20">
        <v>11250</v>
      </c>
      <c r="E37" s="4">
        <v>60</v>
      </c>
      <c r="F37" s="4">
        <v>54</v>
      </c>
      <c r="G37" s="4">
        <v>1750</v>
      </c>
      <c r="H37" s="4">
        <v>1750</v>
      </c>
      <c r="I37" s="4">
        <v>6.4285714285714288</v>
      </c>
      <c r="J37" s="4">
        <v>-500</v>
      </c>
      <c r="K37" s="21">
        <v>-250</v>
      </c>
      <c r="L37" s="30">
        <f t="shared" si="0"/>
        <v>-324.38355698952819</v>
      </c>
      <c r="M37" s="3">
        <f t="shared" si="1"/>
        <v>-74.383556989528188</v>
      </c>
      <c r="N37" s="36">
        <f t="shared" si="4"/>
        <v>0.29753422795811274</v>
      </c>
    </row>
    <row r="38" spans="2:24" x14ac:dyDescent="0.25">
      <c r="B38">
        <v>36</v>
      </c>
      <c r="C38" s="4">
        <v>11250</v>
      </c>
      <c r="D38" s="20">
        <v>11000</v>
      </c>
      <c r="E38" s="4">
        <v>54</v>
      </c>
      <c r="F38" s="4">
        <v>52</v>
      </c>
      <c r="G38" s="4">
        <v>1750</v>
      </c>
      <c r="H38" s="4">
        <v>1750</v>
      </c>
      <c r="I38" s="4">
        <v>6.2857142857142856</v>
      </c>
      <c r="J38" s="4">
        <v>-250</v>
      </c>
      <c r="K38" s="21">
        <v>-250</v>
      </c>
      <c r="L38" s="30">
        <f t="shared" si="0"/>
        <v>-220.61650672544937</v>
      </c>
      <c r="M38" s="3">
        <f t="shared" si="1"/>
        <v>29.383493274550631</v>
      </c>
      <c r="N38" s="36">
        <f t="shared" si="4"/>
        <v>-0.11753397309820253</v>
      </c>
    </row>
    <row r="39" spans="2:24" x14ac:dyDescent="0.25">
      <c r="B39">
        <v>37</v>
      </c>
      <c r="C39" s="4">
        <v>11000</v>
      </c>
      <c r="D39" s="20">
        <v>10750</v>
      </c>
      <c r="E39" s="4">
        <v>52</v>
      </c>
      <c r="F39" s="4">
        <v>43</v>
      </c>
      <c r="G39" s="4">
        <v>1750</v>
      </c>
      <c r="H39" s="4">
        <v>2750</v>
      </c>
      <c r="I39" s="4">
        <v>3.9090909090909092</v>
      </c>
      <c r="J39" s="4">
        <v>-250</v>
      </c>
      <c r="K39" s="21">
        <v>-500</v>
      </c>
      <c r="L39" s="30">
        <f t="shared" si="0"/>
        <v>-395.50590829458383</v>
      </c>
      <c r="M39" s="3">
        <f t="shared" si="1"/>
        <v>104.49409170541617</v>
      </c>
      <c r="N39" s="36">
        <f t="shared" si="4"/>
        <v>-0.20898818341083233</v>
      </c>
    </row>
    <row r="40" spans="2:24" ht="15.75" thickBot="1" x14ac:dyDescent="0.3">
      <c r="B40">
        <v>38</v>
      </c>
      <c r="C40" s="4">
        <v>10750</v>
      </c>
      <c r="D40" s="22">
        <v>10250</v>
      </c>
      <c r="E40" s="23">
        <v>43</v>
      </c>
      <c r="F40" s="23">
        <v>40</v>
      </c>
      <c r="G40" s="23">
        <v>2750</v>
      </c>
      <c r="H40" s="23">
        <v>1750</v>
      </c>
      <c r="I40" s="23">
        <v>5.8571428571428568</v>
      </c>
      <c r="J40" s="23">
        <v>-500</v>
      </c>
      <c r="K40" s="24">
        <v>-500</v>
      </c>
      <c r="L40" s="31">
        <f t="shared" si="0"/>
        <v>-81.9202569326782</v>
      </c>
      <c r="M40" s="32">
        <f t="shared" si="1"/>
        <v>418.07974306732183</v>
      </c>
      <c r="N40" s="58">
        <f t="shared" si="4"/>
        <v>-0.83615948613464364</v>
      </c>
    </row>
    <row r="41" spans="2:24" x14ac:dyDescent="0.25">
      <c r="B41">
        <v>39</v>
      </c>
      <c r="C41" s="4">
        <v>10250</v>
      </c>
      <c r="D41" s="17">
        <v>8250</v>
      </c>
      <c r="E41" s="18">
        <v>40</v>
      </c>
      <c r="F41" s="18">
        <v>29</v>
      </c>
      <c r="G41" s="18">
        <v>1750</v>
      </c>
      <c r="H41" s="18">
        <v>7750</v>
      </c>
      <c r="I41" s="18">
        <v>1.064516129032258</v>
      </c>
      <c r="J41" s="18">
        <v>-500</v>
      </c>
      <c r="K41" s="19">
        <v>1750</v>
      </c>
      <c r="L41" s="29">
        <f t="shared" si="0"/>
        <v>589.42324937167314</v>
      </c>
      <c r="M41" s="28">
        <f t="shared" si="1"/>
        <v>-1160.5767506283269</v>
      </c>
      <c r="N41" s="41">
        <f t="shared" si="4"/>
        <v>-0.6631867146447582</v>
      </c>
    </row>
    <row r="42" spans="2:24" x14ac:dyDescent="0.25">
      <c r="B42">
        <v>40</v>
      </c>
      <c r="C42" s="4">
        <v>8250</v>
      </c>
      <c r="D42" s="20">
        <v>10000</v>
      </c>
      <c r="E42" s="4">
        <v>29</v>
      </c>
      <c r="F42" s="4">
        <v>52</v>
      </c>
      <c r="G42" s="4">
        <v>7750</v>
      </c>
      <c r="H42" s="4">
        <v>1750</v>
      </c>
      <c r="I42" s="4">
        <v>5.7142857142857144</v>
      </c>
      <c r="J42" s="4">
        <v>1750</v>
      </c>
      <c r="K42" s="21">
        <v>1000</v>
      </c>
      <c r="L42" s="30">
        <f t="shared" si="0"/>
        <v>637.70015717030071</v>
      </c>
      <c r="M42" s="3">
        <f t="shared" si="1"/>
        <v>-362.29984282969929</v>
      </c>
      <c r="N42" s="36">
        <f t="shared" si="4"/>
        <v>-0.36229984282969929</v>
      </c>
    </row>
    <row r="43" spans="2:24" x14ac:dyDescent="0.25">
      <c r="B43">
        <v>41</v>
      </c>
      <c r="C43" s="4">
        <v>10000</v>
      </c>
      <c r="D43" s="20">
        <v>11000</v>
      </c>
      <c r="E43" s="4">
        <v>52</v>
      </c>
      <c r="F43" s="4">
        <v>60</v>
      </c>
      <c r="G43" s="4">
        <v>1750</v>
      </c>
      <c r="H43" s="4">
        <v>2750</v>
      </c>
      <c r="I43" s="4">
        <v>4</v>
      </c>
      <c r="J43" s="4">
        <v>1000</v>
      </c>
      <c r="K43" s="21">
        <v>1000</v>
      </c>
      <c r="L43" s="30">
        <f t="shared" si="0"/>
        <v>-133.66677953361676</v>
      </c>
      <c r="M43" s="3">
        <f t="shared" si="1"/>
        <v>-1133.6667795336168</v>
      </c>
      <c r="N43" s="36">
        <f t="shared" si="4"/>
        <v>-1.1336667795336168</v>
      </c>
    </row>
    <row r="44" spans="2:24" x14ac:dyDescent="0.25">
      <c r="B44">
        <v>42</v>
      </c>
      <c r="C44" s="4">
        <v>11000</v>
      </c>
      <c r="D44" s="20">
        <v>12000</v>
      </c>
      <c r="E44" s="4">
        <v>60</v>
      </c>
      <c r="F44" s="4">
        <v>65</v>
      </c>
      <c r="G44" s="4">
        <v>2750</v>
      </c>
      <c r="H44" s="4">
        <v>3750</v>
      </c>
      <c r="I44" s="4">
        <v>3.2</v>
      </c>
      <c r="J44" s="4">
        <v>1000</v>
      </c>
      <c r="K44" s="21">
        <v>-750</v>
      </c>
      <c r="L44" s="30">
        <f t="shared" si="0"/>
        <v>-254.2124930738027</v>
      </c>
      <c r="M44" s="3">
        <f t="shared" si="1"/>
        <v>495.7875069261973</v>
      </c>
      <c r="N44" s="36">
        <f t="shared" si="4"/>
        <v>-0.66105000923492974</v>
      </c>
    </row>
    <row r="45" spans="2:24" x14ac:dyDescent="0.25">
      <c r="B45">
        <v>43</v>
      </c>
      <c r="C45" s="4">
        <v>12000</v>
      </c>
      <c r="D45" s="20">
        <v>11250</v>
      </c>
      <c r="E45" s="4">
        <v>65</v>
      </c>
      <c r="F45" s="4">
        <v>58</v>
      </c>
      <c r="G45" s="4">
        <v>3750</v>
      </c>
      <c r="H45" s="4">
        <v>2750</v>
      </c>
      <c r="I45" s="4">
        <v>4.0909090909090908</v>
      </c>
      <c r="J45" s="4">
        <v>-750</v>
      </c>
      <c r="K45" s="21">
        <v>-750</v>
      </c>
      <c r="L45" s="30">
        <f t="shared" si="0"/>
        <v>-273.58787950699684</v>
      </c>
      <c r="M45" s="3">
        <f t="shared" si="1"/>
        <v>476.41212049300316</v>
      </c>
      <c r="N45" s="36">
        <f t="shared" si="4"/>
        <v>-0.63521616065733755</v>
      </c>
    </row>
    <row r="46" spans="2:24" x14ac:dyDescent="0.25">
      <c r="B46">
        <v>44</v>
      </c>
      <c r="C46" s="4">
        <v>11250</v>
      </c>
      <c r="D46" s="20">
        <v>10500</v>
      </c>
      <c r="E46" s="4">
        <v>58</v>
      </c>
      <c r="F46" s="4">
        <v>55</v>
      </c>
      <c r="G46" s="4">
        <v>2750</v>
      </c>
      <c r="H46" s="4">
        <v>1000</v>
      </c>
      <c r="I46" s="4">
        <v>10.5</v>
      </c>
      <c r="J46" s="4">
        <v>-750</v>
      </c>
      <c r="K46" s="21">
        <v>-250</v>
      </c>
      <c r="L46" s="30">
        <f t="shared" si="0"/>
        <v>94.71176150341789</v>
      </c>
      <c r="M46" s="3">
        <f t="shared" si="1"/>
        <v>344.7117615034179</v>
      </c>
      <c r="N46" s="36">
        <f t="shared" si="4"/>
        <v>-1.3788470460136717</v>
      </c>
    </row>
    <row r="47" spans="2:24" x14ac:dyDescent="0.25">
      <c r="B47">
        <v>45</v>
      </c>
      <c r="C47" s="4">
        <v>10500</v>
      </c>
      <c r="D47" s="20">
        <v>10250</v>
      </c>
      <c r="E47" s="4">
        <v>55</v>
      </c>
      <c r="F47" s="4">
        <v>53</v>
      </c>
      <c r="G47" s="4">
        <v>1000</v>
      </c>
      <c r="H47" s="4">
        <v>1750</v>
      </c>
      <c r="I47" s="4">
        <v>5.8571428571428568</v>
      </c>
      <c r="J47" s="4">
        <v>-250</v>
      </c>
      <c r="K47" s="21">
        <v>-500</v>
      </c>
      <c r="L47" s="30">
        <f t="shared" si="0"/>
        <v>-181.46774333950481</v>
      </c>
      <c r="M47" s="3">
        <f t="shared" si="1"/>
        <v>318.53225666049519</v>
      </c>
      <c r="N47" s="36">
        <f t="shared" si="4"/>
        <v>-0.63706451332099034</v>
      </c>
    </row>
    <row r="48" spans="2:24" x14ac:dyDescent="0.25">
      <c r="B48">
        <v>46</v>
      </c>
      <c r="C48" s="4">
        <v>10250</v>
      </c>
      <c r="D48" s="20">
        <v>9750</v>
      </c>
      <c r="E48" s="4">
        <v>53</v>
      </c>
      <c r="F48" s="4">
        <v>41</v>
      </c>
      <c r="G48" s="4">
        <v>1750</v>
      </c>
      <c r="H48" s="4">
        <v>1750</v>
      </c>
      <c r="I48" s="4">
        <v>5.5714285714285712</v>
      </c>
      <c r="J48" s="4">
        <v>-500</v>
      </c>
      <c r="K48" s="21">
        <v>-750</v>
      </c>
      <c r="L48" s="30">
        <f t="shared" si="0"/>
        <v>-298.1581479608061</v>
      </c>
      <c r="M48" s="3">
        <f t="shared" si="1"/>
        <v>451.8418520391939</v>
      </c>
      <c r="N48" s="36">
        <f t="shared" si="4"/>
        <v>-0.60245580271892518</v>
      </c>
    </row>
    <row r="49" spans="2:14" x14ac:dyDescent="0.25">
      <c r="B49">
        <v>47</v>
      </c>
      <c r="C49" s="4">
        <v>9750</v>
      </c>
      <c r="D49" s="20">
        <v>9000</v>
      </c>
      <c r="E49" s="4">
        <v>41</v>
      </c>
      <c r="F49" s="4">
        <v>37</v>
      </c>
      <c r="G49" s="4">
        <v>1750</v>
      </c>
      <c r="H49" s="4">
        <v>1750</v>
      </c>
      <c r="I49" s="4">
        <v>5.1428571428571432</v>
      </c>
      <c r="J49" s="4">
        <v>-750</v>
      </c>
      <c r="K49" s="21">
        <v>-500</v>
      </c>
      <c r="L49" s="30">
        <f t="shared" si="0"/>
        <v>-3.1736080176862487</v>
      </c>
      <c r="M49" s="3">
        <f t="shared" si="1"/>
        <v>496.82639198231374</v>
      </c>
      <c r="N49" s="36">
        <f t="shared" si="4"/>
        <v>-0.99365278396462753</v>
      </c>
    </row>
    <row r="50" spans="2:14" x14ac:dyDescent="0.25">
      <c r="B50">
        <v>48</v>
      </c>
      <c r="C50" s="4">
        <v>9000</v>
      </c>
      <c r="D50" s="20">
        <v>8500</v>
      </c>
      <c r="E50" s="4">
        <v>37</v>
      </c>
      <c r="F50" s="4">
        <v>28</v>
      </c>
      <c r="G50" s="4">
        <v>1750</v>
      </c>
      <c r="H50" s="4">
        <v>2750</v>
      </c>
      <c r="I50" s="4">
        <v>3.0909090909090908</v>
      </c>
      <c r="J50" s="4">
        <v>-500</v>
      </c>
      <c r="K50" s="21">
        <v>-750</v>
      </c>
      <c r="L50" s="30">
        <f t="shared" si="0"/>
        <v>-96.694984344303236</v>
      </c>
      <c r="M50" s="3">
        <f t="shared" si="1"/>
        <v>653.30501565569671</v>
      </c>
      <c r="N50" s="36">
        <f t="shared" si="4"/>
        <v>-0.87107335420759557</v>
      </c>
    </row>
    <row r="51" spans="2:14" x14ac:dyDescent="0.25">
      <c r="B51">
        <v>49</v>
      </c>
      <c r="C51" s="4">
        <v>8500</v>
      </c>
      <c r="D51" s="20">
        <v>7750</v>
      </c>
      <c r="E51" s="4">
        <v>28</v>
      </c>
      <c r="F51" s="4">
        <v>25</v>
      </c>
      <c r="G51" s="4">
        <v>2750</v>
      </c>
      <c r="H51" s="4">
        <v>2750</v>
      </c>
      <c r="I51" s="4">
        <v>2.8181818181818183</v>
      </c>
      <c r="J51" s="4">
        <v>-750</v>
      </c>
      <c r="K51" s="21">
        <v>250</v>
      </c>
      <c r="L51" s="30">
        <f t="shared" si="0"/>
        <v>211.18138009917334</v>
      </c>
      <c r="M51" s="3">
        <f t="shared" si="1"/>
        <v>-38.818619900826661</v>
      </c>
      <c r="N51" s="36">
        <f t="shared" si="4"/>
        <v>-0.15527447960330665</v>
      </c>
    </row>
    <row r="52" spans="2:14" x14ac:dyDescent="0.25">
      <c r="B52">
        <v>50</v>
      </c>
      <c r="C52" s="4">
        <v>7750</v>
      </c>
      <c r="D52" s="20">
        <v>8000</v>
      </c>
      <c r="E52" s="4">
        <v>25</v>
      </c>
      <c r="F52" s="4">
        <v>23</v>
      </c>
      <c r="G52" s="4">
        <v>2750</v>
      </c>
      <c r="H52" s="4">
        <v>4750</v>
      </c>
      <c r="I52" s="4">
        <v>1.6842105263157894</v>
      </c>
      <c r="J52" s="4">
        <v>250</v>
      </c>
      <c r="K52" s="21">
        <v>-250</v>
      </c>
      <c r="L52" s="30">
        <f t="shared" si="0"/>
        <v>232.55755332879426</v>
      </c>
      <c r="M52" s="3">
        <f t="shared" si="1"/>
        <v>482.55755332879426</v>
      </c>
      <c r="N52" s="36">
        <f t="shared" si="4"/>
        <v>-1.930230213315177</v>
      </c>
    </row>
    <row r="53" spans="2:14" x14ac:dyDescent="0.25">
      <c r="B53">
        <v>51</v>
      </c>
      <c r="C53" s="4">
        <v>8000</v>
      </c>
      <c r="D53" s="20">
        <v>7750</v>
      </c>
      <c r="E53" s="4">
        <v>23</v>
      </c>
      <c r="F53" s="4">
        <v>24</v>
      </c>
      <c r="G53" s="4">
        <v>4750</v>
      </c>
      <c r="H53" s="4">
        <v>2750</v>
      </c>
      <c r="I53" s="4">
        <v>2.8181818181818183</v>
      </c>
      <c r="J53" s="4">
        <v>-250</v>
      </c>
      <c r="K53" s="21">
        <v>-250</v>
      </c>
      <c r="L53" s="30">
        <f t="shared" si="0"/>
        <v>372.49662694986858</v>
      </c>
      <c r="M53" s="3">
        <f t="shared" si="1"/>
        <v>622.49662694986864</v>
      </c>
      <c r="N53" s="36">
        <f t="shared" si="4"/>
        <v>-2.4899865077994745</v>
      </c>
    </row>
    <row r="54" spans="2:14" x14ac:dyDescent="0.25">
      <c r="B54">
        <v>52</v>
      </c>
      <c r="C54" s="4">
        <v>7750</v>
      </c>
      <c r="D54" s="20">
        <v>7500</v>
      </c>
      <c r="E54" s="4">
        <v>24</v>
      </c>
      <c r="F54" s="4">
        <v>18</v>
      </c>
      <c r="G54" s="4">
        <v>2750</v>
      </c>
      <c r="H54" s="4">
        <v>4750</v>
      </c>
      <c r="I54" s="4">
        <v>1.5789473684210527</v>
      </c>
      <c r="J54" s="4">
        <v>-250</v>
      </c>
      <c r="K54" s="21">
        <v>-500</v>
      </c>
      <c r="L54" s="30">
        <f t="shared" si="0"/>
        <v>245.0896703573635</v>
      </c>
      <c r="M54" s="3">
        <f t="shared" si="1"/>
        <v>745.0896703573635</v>
      </c>
      <c r="N54" s="36">
        <f t="shared" si="4"/>
        <v>-1.490179340714727</v>
      </c>
    </row>
    <row r="55" spans="2:14" ht="15.75" thickBot="1" x14ac:dyDescent="0.3">
      <c r="B55">
        <v>53</v>
      </c>
      <c r="C55" s="4">
        <v>7500</v>
      </c>
      <c r="D55" s="22">
        <v>7000</v>
      </c>
      <c r="E55" s="23">
        <v>18</v>
      </c>
      <c r="F55" s="23">
        <v>16</v>
      </c>
      <c r="G55" s="23">
        <v>4750</v>
      </c>
      <c r="H55" s="23">
        <v>4750</v>
      </c>
      <c r="I55" s="23">
        <v>1.4736842105263157</v>
      </c>
      <c r="J55" s="23">
        <v>-500</v>
      </c>
      <c r="K55" s="24">
        <v>-500</v>
      </c>
      <c r="L55" s="31">
        <f t="shared" si="0"/>
        <v>531.7196090024355</v>
      </c>
      <c r="M55" s="32">
        <f t="shared" si="1"/>
        <v>1031.7196090024354</v>
      </c>
      <c r="N55" s="58">
        <f t="shared" si="4"/>
        <v>-2.0634392180048708</v>
      </c>
    </row>
    <row r="56" spans="2:14" x14ac:dyDescent="0.25">
      <c r="B56">
        <v>54</v>
      </c>
      <c r="C56" s="4">
        <v>7000</v>
      </c>
      <c r="D56" s="17">
        <v>5750</v>
      </c>
      <c r="E56" s="18">
        <v>16</v>
      </c>
      <c r="F56" s="18">
        <v>18</v>
      </c>
      <c r="G56" s="18">
        <v>4750</v>
      </c>
      <c r="H56" s="18">
        <v>4750</v>
      </c>
      <c r="I56" s="18">
        <v>1.2105263157894737</v>
      </c>
      <c r="J56" s="18">
        <v>-500</v>
      </c>
      <c r="K56" s="19">
        <v>500</v>
      </c>
      <c r="L56" s="29">
        <f t="shared" si="0"/>
        <v>971.37263987859365</v>
      </c>
      <c r="M56" s="28">
        <f t="shared" si="1"/>
        <v>471.37263987859365</v>
      </c>
      <c r="N56" s="41">
        <f t="shared" si="4"/>
        <v>0.94274527975718725</v>
      </c>
    </row>
    <row r="57" spans="2:14" x14ac:dyDescent="0.25">
      <c r="B57">
        <v>55</v>
      </c>
      <c r="C57" s="4">
        <v>5750</v>
      </c>
      <c r="D57" s="20">
        <v>6250</v>
      </c>
      <c r="E57" s="4">
        <v>18</v>
      </c>
      <c r="F57" s="4">
        <v>38</v>
      </c>
      <c r="G57" s="4">
        <v>4750</v>
      </c>
      <c r="H57" s="4">
        <v>1750</v>
      </c>
      <c r="I57" s="4">
        <v>3.5714285714285716</v>
      </c>
      <c r="J57" s="4">
        <v>500</v>
      </c>
      <c r="K57" s="21">
        <v>-1250</v>
      </c>
      <c r="L57" s="30">
        <f t="shared" si="0"/>
        <v>918.8660257683382</v>
      </c>
      <c r="M57" s="3">
        <f t="shared" si="1"/>
        <v>2168.8660257683382</v>
      </c>
      <c r="N57" s="36">
        <f t="shared" si="4"/>
        <v>-1.7350928206146705</v>
      </c>
    </row>
    <row r="58" spans="2:14" x14ac:dyDescent="0.25">
      <c r="B58">
        <v>56</v>
      </c>
      <c r="C58" s="4">
        <v>6250</v>
      </c>
      <c r="D58" s="20">
        <v>5000</v>
      </c>
      <c r="E58" s="4">
        <v>38</v>
      </c>
      <c r="F58" s="4">
        <v>37</v>
      </c>
      <c r="G58" s="4">
        <v>1750</v>
      </c>
      <c r="H58" s="4">
        <v>4750</v>
      </c>
      <c r="I58" s="4">
        <v>1.0526315789473684</v>
      </c>
      <c r="J58" s="4">
        <v>-1250</v>
      </c>
      <c r="K58" s="21">
        <v>500</v>
      </c>
      <c r="L58" s="30">
        <f t="shared" si="0"/>
        <v>694.82270591225279</v>
      </c>
      <c r="M58" s="3">
        <f t="shared" si="1"/>
        <v>194.82270591225279</v>
      </c>
      <c r="N58" s="36">
        <f t="shared" si="4"/>
        <v>0.38964541182450557</v>
      </c>
    </row>
    <row r="59" spans="2:14" x14ac:dyDescent="0.25">
      <c r="B59">
        <v>57</v>
      </c>
      <c r="C59" s="4">
        <v>5000</v>
      </c>
      <c r="D59" s="20">
        <v>5500</v>
      </c>
      <c r="E59" s="4">
        <v>37</v>
      </c>
      <c r="F59" s="4">
        <v>38</v>
      </c>
      <c r="G59" s="4">
        <v>4750</v>
      </c>
      <c r="H59" s="4">
        <v>1750</v>
      </c>
      <c r="I59" s="4">
        <v>3.1428571428571428</v>
      </c>
      <c r="J59" s="4">
        <v>500</v>
      </c>
      <c r="K59" s="21">
        <v>500</v>
      </c>
      <c r="L59" s="30">
        <f t="shared" si="0"/>
        <v>542.85771691106083</v>
      </c>
      <c r="M59" s="3">
        <f t="shared" si="1"/>
        <v>42.857716911060834</v>
      </c>
      <c r="N59" s="36">
        <f t="shared" si="4"/>
        <v>8.571543382212167E-2</v>
      </c>
    </row>
    <row r="60" spans="2:14" x14ac:dyDescent="0.25">
      <c r="B60">
        <v>58</v>
      </c>
      <c r="C60" s="4">
        <v>5500</v>
      </c>
      <c r="D60" s="20">
        <v>6000</v>
      </c>
      <c r="E60" s="4">
        <v>38</v>
      </c>
      <c r="F60" s="4">
        <v>48</v>
      </c>
      <c r="G60" s="4">
        <v>1750</v>
      </c>
      <c r="H60" s="4">
        <v>4750</v>
      </c>
      <c r="I60" s="4">
        <v>1.263157894736842</v>
      </c>
      <c r="J60" s="4">
        <v>500</v>
      </c>
      <c r="K60" s="21">
        <v>0</v>
      </c>
      <c r="L60" s="30">
        <f t="shared" si="0"/>
        <v>679.85419476006462</v>
      </c>
      <c r="M60" s="3">
        <f t="shared" si="1"/>
        <v>679.85419476006462</v>
      </c>
      <c r="N60" s="36">
        <f t="shared" si="4"/>
        <v>0</v>
      </c>
    </row>
    <row r="61" spans="2:14" x14ac:dyDescent="0.25">
      <c r="B61">
        <v>59</v>
      </c>
      <c r="C61" s="4">
        <v>6000</v>
      </c>
      <c r="D61" s="20">
        <v>6000</v>
      </c>
      <c r="E61" s="4">
        <v>48</v>
      </c>
      <c r="F61" s="4">
        <v>54</v>
      </c>
      <c r="G61" s="4">
        <v>4750</v>
      </c>
      <c r="H61" s="4">
        <v>1750</v>
      </c>
      <c r="I61" s="4">
        <v>3.4285714285714284</v>
      </c>
      <c r="J61" s="4">
        <v>0</v>
      </c>
      <c r="K61" s="21">
        <v>1000</v>
      </c>
      <c r="L61" s="30">
        <f t="shared" si="0"/>
        <v>636.67969495693853</v>
      </c>
      <c r="M61" s="3">
        <f t="shared" si="1"/>
        <v>-363.32030504306147</v>
      </c>
      <c r="N61" s="36">
        <f t="shared" si="4"/>
        <v>-0.36332030504306145</v>
      </c>
    </row>
    <row r="62" spans="2:14" x14ac:dyDescent="0.25">
      <c r="B62">
        <v>60</v>
      </c>
      <c r="C62" s="4">
        <v>6000</v>
      </c>
      <c r="D62" s="20">
        <v>7000</v>
      </c>
      <c r="E62" s="4">
        <v>54</v>
      </c>
      <c r="F62" s="4">
        <v>48</v>
      </c>
      <c r="G62" s="4">
        <v>1750</v>
      </c>
      <c r="H62" s="4">
        <v>2750</v>
      </c>
      <c r="I62" s="4">
        <v>2.5454545454545454</v>
      </c>
      <c r="J62" s="4">
        <v>1000</v>
      </c>
      <c r="K62" s="21">
        <v>-1500</v>
      </c>
      <c r="L62" s="30">
        <f t="shared" si="0"/>
        <v>13.252731623915849</v>
      </c>
      <c r="M62" s="3">
        <f t="shared" si="1"/>
        <v>1513.2527316239159</v>
      </c>
      <c r="N62" s="36">
        <f t="shared" si="4"/>
        <v>-1.008835154415944</v>
      </c>
    </row>
    <row r="63" spans="2:14" x14ac:dyDescent="0.25">
      <c r="B63">
        <v>61</v>
      </c>
      <c r="C63" s="4">
        <v>7000</v>
      </c>
      <c r="D63" s="20">
        <v>5500</v>
      </c>
      <c r="E63" s="4">
        <v>48</v>
      </c>
      <c r="F63" s="4">
        <v>51</v>
      </c>
      <c r="G63" s="4">
        <v>2750</v>
      </c>
      <c r="H63" s="4">
        <v>1000</v>
      </c>
      <c r="I63" s="4">
        <v>5.5</v>
      </c>
      <c r="J63" s="4">
        <v>-1500</v>
      </c>
      <c r="K63" s="21">
        <v>1750</v>
      </c>
      <c r="L63" s="30">
        <f t="shared" si="0"/>
        <v>707.73519776914884</v>
      </c>
      <c r="M63" s="3">
        <f t="shared" si="1"/>
        <v>-1042.2648022308513</v>
      </c>
      <c r="N63" s="36">
        <f t="shared" si="4"/>
        <v>-0.59557988698905784</v>
      </c>
    </row>
    <row r="64" spans="2:14" x14ac:dyDescent="0.25">
      <c r="B64">
        <v>62</v>
      </c>
      <c r="C64" s="4">
        <v>5500</v>
      </c>
      <c r="D64" s="20">
        <v>7250</v>
      </c>
      <c r="E64" s="4">
        <v>51</v>
      </c>
      <c r="F64" s="4">
        <v>49</v>
      </c>
      <c r="G64" s="4">
        <v>1000</v>
      </c>
      <c r="H64" s="4">
        <v>1750</v>
      </c>
      <c r="I64" s="4">
        <v>4.1428571428571432</v>
      </c>
      <c r="J64" s="4">
        <v>1750</v>
      </c>
      <c r="K64" s="21">
        <v>250</v>
      </c>
      <c r="L64" s="30">
        <f t="shared" si="0"/>
        <v>-22.769624553271115</v>
      </c>
      <c r="M64" s="3">
        <f t="shared" si="1"/>
        <v>-272.76962455327111</v>
      </c>
      <c r="N64" s="36">
        <f t="shared" si="4"/>
        <v>-1.0910784982130846</v>
      </c>
    </row>
    <row r="65" spans="2:14" x14ac:dyDescent="0.25">
      <c r="B65">
        <v>63</v>
      </c>
      <c r="C65" s="4">
        <v>7250</v>
      </c>
      <c r="D65" s="20">
        <v>7500</v>
      </c>
      <c r="E65" s="4">
        <v>49</v>
      </c>
      <c r="F65" s="4">
        <v>55</v>
      </c>
      <c r="G65" s="4">
        <v>1750</v>
      </c>
      <c r="H65" s="4">
        <v>3750</v>
      </c>
      <c r="I65" s="4">
        <v>2</v>
      </c>
      <c r="J65" s="4">
        <v>250</v>
      </c>
      <c r="K65" s="21">
        <v>-1000</v>
      </c>
      <c r="L65" s="30">
        <f t="shared" si="0"/>
        <v>343.40348816703107</v>
      </c>
      <c r="M65" s="3">
        <f t="shared" si="1"/>
        <v>1343.4034881670311</v>
      </c>
      <c r="N65" s="36">
        <f t="shared" si="4"/>
        <v>-1.3434034881670311</v>
      </c>
    </row>
    <row r="66" spans="2:14" x14ac:dyDescent="0.25">
      <c r="B66">
        <v>64</v>
      </c>
      <c r="C66" s="4">
        <v>7500</v>
      </c>
      <c r="D66" s="20">
        <v>6500</v>
      </c>
      <c r="E66" s="4">
        <v>55</v>
      </c>
      <c r="F66" s="4">
        <v>54</v>
      </c>
      <c r="G66" s="4">
        <v>3750</v>
      </c>
      <c r="H66" s="4">
        <v>3750</v>
      </c>
      <c r="I66" s="4">
        <v>1.7333333333333334</v>
      </c>
      <c r="J66" s="4">
        <v>-1000</v>
      </c>
      <c r="K66" s="21">
        <v>1000</v>
      </c>
      <c r="L66" s="30">
        <f t="shared" si="0"/>
        <v>506.99047463008179</v>
      </c>
      <c r="M66" s="3">
        <f t="shared" si="1"/>
        <v>-493.00952536991821</v>
      </c>
      <c r="N66" s="36">
        <f t="shared" si="4"/>
        <v>-0.49300952536991821</v>
      </c>
    </row>
    <row r="67" spans="2:14" x14ac:dyDescent="0.25">
      <c r="B67">
        <v>65</v>
      </c>
      <c r="C67" s="4">
        <v>6500</v>
      </c>
      <c r="D67" s="20">
        <v>7500</v>
      </c>
      <c r="E67" s="4">
        <v>54</v>
      </c>
      <c r="F67" s="4">
        <v>46</v>
      </c>
      <c r="G67" s="4">
        <v>3750</v>
      </c>
      <c r="H67" s="4">
        <v>2750</v>
      </c>
      <c r="I67" s="4">
        <v>2.7272727272727271</v>
      </c>
      <c r="J67" s="4">
        <v>1000</v>
      </c>
      <c r="K67" s="21">
        <v>-500</v>
      </c>
      <c r="L67" s="30">
        <f t="shared" ref="L67:L130" si="5" xml:space="preserve"> $X$29 + $W$29*C67 + $V$29*D67 + $U$29*E67 + $T$29*F67 + $S$29*G67 + $R$29*H67 + $Q$29*I67 + $P$29*J67</f>
        <v>13.203983156865092</v>
      </c>
      <c r="M67" s="3">
        <f t="shared" ref="M67:M130" si="6">L67-K67</f>
        <v>513.20398315686509</v>
      </c>
      <c r="N67" s="36">
        <f t="shared" si="4"/>
        <v>-1.0264079663137302</v>
      </c>
    </row>
    <row r="68" spans="2:14" x14ac:dyDescent="0.25">
      <c r="B68">
        <v>66</v>
      </c>
      <c r="C68" s="4">
        <v>7500</v>
      </c>
      <c r="D68" s="20">
        <v>7000</v>
      </c>
      <c r="E68" s="4">
        <v>46</v>
      </c>
      <c r="F68" s="4">
        <v>54</v>
      </c>
      <c r="G68" s="4">
        <v>2750</v>
      </c>
      <c r="H68" s="4">
        <v>4750</v>
      </c>
      <c r="I68" s="4">
        <v>1.4736842105263157</v>
      </c>
      <c r="J68" s="4">
        <v>-500</v>
      </c>
      <c r="K68" s="21">
        <v>0</v>
      </c>
      <c r="L68" s="30">
        <f t="shared" si="5"/>
        <v>633.67266837816112</v>
      </c>
      <c r="M68" s="3">
        <f t="shared" si="6"/>
        <v>633.67266837816112</v>
      </c>
      <c r="N68" s="36"/>
    </row>
    <row r="69" spans="2:14" x14ac:dyDescent="0.25">
      <c r="B69">
        <v>67</v>
      </c>
      <c r="C69" s="4">
        <v>7000</v>
      </c>
      <c r="D69" s="20">
        <v>7000</v>
      </c>
      <c r="E69" s="4">
        <v>54</v>
      </c>
      <c r="F69" s="4">
        <v>50</v>
      </c>
      <c r="G69" s="4">
        <v>4750</v>
      </c>
      <c r="H69" s="4">
        <v>2750</v>
      </c>
      <c r="I69" s="4">
        <v>2.5454545454545454</v>
      </c>
      <c r="J69" s="4">
        <v>0</v>
      </c>
      <c r="K69" s="21">
        <v>250</v>
      </c>
      <c r="L69" s="30">
        <f t="shared" si="5"/>
        <v>298.58762699564068</v>
      </c>
      <c r="M69" s="3">
        <f t="shared" si="6"/>
        <v>48.587626995640676</v>
      </c>
      <c r="N69" s="36">
        <f>IF(K69=0,0,(L69-K69)/K69)</f>
        <v>0.1943505079825627</v>
      </c>
    </row>
    <row r="70" spans="2:14" x14ac:dyDescent="0.25">
      <c r="B70">
        <v>68</v>
      </c>
      <c r="C70" s="4">
        <v>7000</v>
      </c>
      <c r="D70" s="20">
        <v>7250</v>
      </c>
      <c r="E70" s="4">
        <v>50</v>
      </c>
      <c r="F70" s="4">
        <v>45</v>
      </c>
      <c r="G70" s="4">
        <v>2750</v>
      </c>
      <c r="H70" s="4">
        <v>1750</v>
      </c>
      <c r="I70" s="4">
        <v>4.1428571428571432</v>
      </c>
      <c r="J70" s="4">
        <v>250</v>
      </c>
      <c r="K70" s="21">
        <v>-750</v>
      </c>
      <c r="L70" s="30">
        <f t="shared" si="5"/>
        <v>122.72968077088898</v>
      </c>
      <c r="M70" s="3">
        <f t="shared" si="6"/>
        <v>872.72968077088899</v>
      </c>
      <c r="N70" s="36">
        <f>IF(K70=0,0,(L70-K70)/K70)</f>
        <v>-1.1636395743611854</v>
      </c>
    </row>
    <row r="71" spans="2:14" x14ac:dyDescent="0.25">
      <c r="B71">
        <v>69</v>
      </c>
      <c r="C71" s="4">
        <v>7250</v>
      </c>
      <c r="D71" s="20">
        <v>6500</v>
      </c>
      <c r="E71" s="4">
        <v>45</v>
      </c>
      <c r="F71" s="4">
        <v>39</v>
      </c>
      <c r="G71" s="4">
        <v>1750</v>
      </c>
      <c r="H71" s="4">
        <v>1750</v>
      </c>
      <c r="I71" s="4">
        <v>3.7142857142857144</v>
      </c>
      <c r="J71" s="4">
        <v>-750</v>
      </c>
      <c r="K71" s="21">
        <v>-500</v>
      </c>
      <c r="L71" s="30">
        <f t="shared" si="5"/>
        <v>212.0365643860157</v>
      </c>
      <c r="M71" s="3">
        <f t="shared" si="6"/>
        <v>712.0365643860157</v>
      </c>
      <c r="N71" s="36">
        <f>IF(K71=0,0,(L71-K71)/K71)</f>
        <v>-1.4240731287720314</v>
      </c>
    </row>
    <row r="72" spans="2:14" x14ac:dyDescent="0.25">
      <c r="B72">
        <v>70</v>
      </c>
      <c r="C72" s="4">
        <v>6500</v>
      </c>
      <c r="D72" s="20">
        <v>6000</v>
      </c>
      <c r="E72" s="4">
        <v>39</v>
      </c>
      <c r="F72" s="4">
        <v>34</v>
      </c>
      <c r="G72" s="4">
        <v>1750</v>
      </c>
      <c r="H72" s="4">
        <v>2750</v>
      </c>
      <c r="I72" s="4">
        <v>2.1818181818181817</v>
      </c>
      <c r="J72" s="4">
        <v>-500</v>
      </c>
      <c r="K72" s="21">
        <v>0</v>
      </c>
      <c r="L72" s="30">
        <f t="shared" si="5"/>
        <v>289.20773972392055</v>
      </c>
      <c r="M72" s="3">
        <f t="shared" si="6"/>
        <v>289.20773972392055</v>
      </c>
      <c r="N72" s="36"/>
    </row>
    <row r="73" spans="2:14" x14ac:dyDescent="0.25">
      <c r="B73">
        <v>71</v>
      </c>
      <c r="C73" s="4">
        <v>6000</v>
      </c>
      <c r="D73" s="20">
        <v>6000</v>
      </c>
      <c r="E73" s="4">
        <v>34</v>
      </c>
      <c r="F73" s="4">
        <v>33</v>
      </c>
      <c r="G73" s="4">
        <v>2750</v>
      </c>
      <c r="H73" s="4">
        <v>1750</v>
      </c>
      <c r="I73" s="4">
        <v>3.4285714285714284</v>
      </c>
      <c r="J73" s="4">
        <v>0</v>
      </c>
      <c r="K73" s="21">
        <v>-1250</v>
      </c>
      <c r="L73" s="30">
        <f t="shared" si="5"/>
        <v>381.65317267592599</v>
      </c>
      <c r="M73" s="3">
        <f t="shared" si="6"/>
        <v>1631.653172675926</v>
      </c>
      <c r="N73" s="36">
        <f>IF(K73=0,0,(L73-K73)/K73)</f>
        <v>-1.3053225381407407</v>
      </c>
    </row>
    <row r="74" spans="2:14" x14ac:dyDescent="0.25">
      <c r="B74">
        <v>72</v>
      </c>
      <c r="C74" s="4">
        <v>6000</v>
      </c>
      <c r="D74" s="20">
        <v>4750</v>
      </c>
      <c r="E74" s="4">
        <v>33</v>
      </c>
      <c r="F74" s="4">
        <v>31</v>
      </c>
      <c r="G74" s="4">
        <v>1750</v>
      </c>
      <c r="H74" s="4">
        <v>1750</v>
      </c>
      <c r="I74" s="4">
        <v>2.7142857142857144</v>
      </c>
      <c r="J74" s="4">
        <v>-1250</v>
      </c>
      <c r="K74" s="21">
        <v>-500</v>
      </c>
      <c r="L74" s="30">
        <f t="shared" si="5"/>
        <v>540.82803027673822</v>
      </c>
      <c r="M74" s="3">
        <f t="shared" si="6"/>
        <v>1040.8280302767382</v>
      </c>
      <c r="N74" s="36">
        <f>IF(K74=0,0,(L74-K74)/K74)</f>
        <v>-2.0816560605534766</v>
      </c>
    </row>
    <row r="75" spans="2:14" x14ac:dyDescent="0.25">
      <c r="B75">
        <v>73</v>
      </c>
      <c r="C75" s="4">
        <v>4750</v>
      </c>
      <c r="D75" s="20">
        <v>4250</v>
      </c>
      <c r="E75" s="4">
        <v>31</v>
      </c>
      <c r="F75" s="4">
        <v>23</v>
      </c>
      <c r="G75" s="4">
        <v>1750</v>
      </c>
      <c r="H75" s="4">
        <v>1750</v>
      </c>
      <c r="I75" s="4">
        <v>2.4285714285714284</v>
      </c>
      <c r="J75" s="4">
        <v>-500</v>
      </c>
      <c r="K75" s="21">
        <v>250</v>
      </c>
      <c r="L75" s="30">
        <f t="shared" si="5"/>
        <v>395.85924243363229</v>
      </c>
      <c r="M75" s="3">
        <f t="shared" si="6"/>
        <v>145.85924243363229</v>
      </c>
      <c r="N75" s="36">
        <f>IF(K75=0,0,(L75-K75)/K75)</f>
        <v>0.58343696973452919</v>
      </c>
    </row>
    <row r="76" spans="2:14" x14ac:dyDescent="0.25">
      <c r="B76">
        <v>74</v>
      </c>
      <c r="C76" s="4">
        <v>4250</v>
      </c>
      <c r="D76" s="20">
        <v>4500</v>
      </c>
      <c r="E76" s="4">
        <v>23</v>
      </c>
      <c r="F76" s="4">
        <v>28</v>
      </c>
      <c r="G76" s="4">
        <v>1750</v>
      </c>
      <c r="H76" s="4">
        <v>1750</v>
      </c>
      <c r="I76" s="4">
        <v>2.5714285714285716</v>
      </c>
      <c r="J76" s="4">
        <v>250</v>
      </c>
      <c r="K76" s="21">
        <v>0</v>
      </c>
      <c r="L76" s="30">
        <f t="shared" si="5"/>
        <v>615.76174024198974</v>
      </c>
      <c r="M76" s="3">
        <f t="shared" si="6"/>
        <v>615.76174024198974</v>
      </c>
      <c r="N76" s="36"/>
    </row>
    <row r="77" spans="2:14" ht="15.75" thickBot="1" x14ac:dyDescent="0.3">
      <c r="B77">
        <v>75</v>
      </c>
      <c r="C77" s="4">
        <v>4500</v>
      </c>
      <c r="D77" s="22">
        <v>4500</v>
      </c>
      <c r="E77" s="23">
        <v>28</v>
      </c>
      <c r="F77" s="23">
        <v>20</v>
      </c>
      <c r="G77" s="23">
        <v>1750</v>
      </c>
      <c r="H77" s="23">
        <v>2750</v>
      </c>
      <c r="I77" s="23">
        <v>1.6363636363636365</v>
      </c>
      <c r="J77" s="23">
        <v>0</v>
      </c>
      <c r="K77" s="24">
        <v>-1000</v>
      </c>
      <c r="L77" s="31">
        <f t="shared" si="5"/>
        <v>365.73576946110666</v>
      </c>
      <c r="M77" s="32">
        <f t="shared" si="6"/>
        <v>1365.7357694611067</v>
      </c>
      <c r="N77" s="58">
        <f t="shared" ref="N77:N82" si="7">IF(K77=0,0,(L77-K77)/K77)</f>
        <v>-1.3657357694611068</v>
      </c>
    </row>
    <row r="78" spans="2:14" x14ac:dyDescent="0.25">
      <c r="B78">
        <v>76</v>
      </c>
      <c r="C78" s="4">
        <v>4500</v>
      </c>
      <c r="D78" s="17">
        <v>6000</v>
      </c>
      <c r="E78" s="18">
        <v>20</v>
      </c>
      <c r="F78" s="18">
        <v>26</v>
      </c>
      <c r="G78" s="18">
        <v>2750</v>
      </c>
      <c r="H78" s="18">
        <v>4750</v>
      </c>
      <c r="I78" s="18">
        <v>1.263157894736842</v>
      </c>
      <c r="J78" s="18">
        <v>-1000</v>
      </c>
      <c r="K78" s="19">
        <v>2000</v>
      </c>
      <c r="L78" s="29">
        <f t="shared" si="5"/>
        <v>154.87215929467715</v>
      </c>
      <c r="M78" s="28">
        <f t="shared" si="6"/>
        <v>-1845.1278407053228</v>
      </c>
      <c r="N78" s="41">
        <f t="shared" si="7"/>
        <v>-0.92256392035266144</v>
      </c>
    </row>
    <row r="79" spans="2:14" x14ac:dyDescent="0.25">
      <c r="B79">
        <v>77</v>
      </c>
      <c r="C79" s="4">
        <v>6000</v>
      </c>
      <c r="D79" s="20">
        <v>8000</v>
      </c>
      <c r="E79" s="4">
        <v>26</v>
      </c>
      <c r="F79" s="4">
        <v>28</v>
      </c>
      <c r="G79" s="4">
        <v>4750</v>
      </c>
      <c r="H79" s="4">
        <v>4750</v>
      </c>
      <c r="I79" s="4">
        <v>1.6842105263157894</v>
      </c>
      <c r="J79" s="4">
        <v>2000</v>
      </c>
      <c r="K79" s="21">
        <v>-2250</v>
      </c>
      <c r="L79" s="30">
        <f t="shared" si="5"/>
        <v>287.12650714974154</v>
      </c>
      <c r="M79" s="3">
        <f t="shared" si="6"/>
        <v>2537.1265071497414</v>
      </c>
      <c r="N79" s="36">
        <f t="shared" si="7"/>
        <v>-1.1276117809554407</v>
      </c>
    </row>
    <row r="80" spans="2:14" x14ac:dyDescent="0.25">
      <c r="B80">
        <v>78</v>
      </c>
      <c r="C80" s="4">
        <v>8000</v>
      </c>
      <c r="D80" s="20">
        <v>5750</v>
      </c>
      <c r="E80" s="4">
        <v>28</v>
      </c>
      <c r="F80" s="4">
        <v>28</v>
      </c>
      <c r="G80" s="4">
        <v>4750</v>
      </c>
      <c r="H80" s="4">
        <v>4750</v>
      </c>
      <c r="I80" s="4">
        <v>1.2105263157894737</v>
      </c>
      <c r="J80" s="4">
        <v>-2250</v>
      </c>
      <c r="K80" s="21">
        <v>2000</v>
      </c>
      <c r="L80" s="30">
        <f t="shared" si="5"/>
        <v>870.36772401720077</v>
      </c>
      <c r="M80" s="3">
        <f t="shared" si="6"/>
        <v>-1129.6322759827992</v>
      </c>
      <c r="N80" s="36">
        <f t="shared" si="7"/>
        <v>-0.56481613799139962</v>
      </c>
    </row>
    <row r="81" spans="2:14" x14ac:dyDescent="0.25">
      <c r="B81">
        <v>79</v>
      </c>
      <c r="C81" s="4">
        <v>5750</v>
      </c>
      <c r="D81" s="20">
        <v>7750</v>
      </c>
      <c r="E81" s="4">
        <v>28</v>
      </c>
      <c r="F81" s="4">
        <v>29</v>
      </c>
      <c r="G81" s="4">
        <v>4750</v>
      </c>
      <c r="H81" s="4">
        <v>4750</v>
      </c>
      <c r="I81" s="4">
        <v>1.631578947368421</v>
      </c>
      <c r="J81" s="4">
        <v>2000</v>
      </c>
      <c r="K81" s="21">
        <v>1500</v>
      </c>
      <c r="L81" s="30">
        <f t="shared" si="5"/>
        <v>294.04494200528569</v>
      </c>
      <c r="M81" s="3">
        <f t="shared" si="6"/>
        <v>-1205.9550579947143</v>
      </c>
      <c r="N81" s="36">
        <f t="shared" si="7"/>
        <v>-0.80397003866314287</v>
      </c>
    </row>
    <row r="82" spans="2:14" x14ac:dyDescent="0.25">
      <c r="B82">
        <v>80</v>
      </c>
      <c r="C82" s="4">
        <v>7750</v>
      </c>
      <c r="D82" s="20">
        <v>9250</v>
      </c>
      <c r="E82" s="4">
        <v>29</v>
      </c>
      <c r="F82" s="4">
        <v>28</v>
      </c>
      <c r="G82" s="4">
        <v>4750</v>
      </c>
      <c r="H82" s="4">
        <v>5750</v>
      </c>
      <c r="I82" s="4">
        <v>1.6086956521739131</v>
      </c>
      <c r="J82" s="4">
        <v>1500</v>
      </c>
      <c r="K82" s="21">
        <v>-2000</v>
      </c>
      <c r="L82" s="30">
        <f t="shared" si="5"/>
        <v>166.32402132300615</v>
      </c>
      <c r="M82" s="3">
        <f t="shared" si="6"/>
        <v>2166.324021323006</v>
      </c>
      <c r="N82" s="36">
        <f t="shared" si="7"/>
        <v>-1.083162010661503</v>
      </c>
    </row>
    <row r="83" spans="2:14" x14ac:dyDescent="0.25">
      <c r="B83">
        <v>81</v>
      </c>
      <c r="C83" s="4">
        <v>9250</v>
      </c>
      <c r="D83" s="20">
        <v>7250</v>
      </c>
      <c r="E83" s="4">
        <v>28</v>
      </c>
      <c r="F83" s="4">
        <v>30</v>
      </c>
      <c r="G83" s="4">
        <v>5750</v>
      </c>
      <c r="H83" s="4">
        <v>3750</v>
      </c>
      <c r="I83" s="4">
        <v>1.9333333333333333</v>
      </c>
      <c r="J83" s="4">
        <v>-2000</v>
      </c>
      <c r="K83" s="21">
        <v>0</v>
      </c>
      <c r="L83" s="30">
        <f t="shared" si="5"/>
        <v>693.17837988456915</v>
      </c>
      <c r="M83" s="3">
        <f t="shared" si="6"/>
        <v>693.17837988456915</v>
      </c>
      <c r="N83" s="36"/>
    </row>
    <row r="84" spans="2:14" x14ac:dyDescent="0.25">
      <c r="B84">
        <v>82</v>
      </c>
      <c r="C84" s="4">
        <v>7250</v>
      </c>
      <c r="D84" s="20">
        <v>7250</v>
      </c>
      <c r="E84" s="4">
        <v>30</v>
      </c>
      <c r="F84" s="4">
        <v>31</v>
      </c>
      <c r="G84" s="4">
        <v>3750</v>
      </c>
      <c r="H84" s="4">
        <v>4750</v>
      </c>
      <c r="I84" s="4">
        <v>1.5263157894736843</v>
      </c>
      <c r="J84" s="4">
        <v>0</v>
      </c>
      <c r="K84" s="21">
        <v>1000</v>
      </c>
      <c r="L84" s="30">
        <f t="shared" si="5"/>
        <v>465.78924064209366</v>
      </c>
      <c r="M84" s="3">
        <f t="shared" si="6"/>
        <v>-534.21075935790634</v>
      </c>
      <c r="N84" s="36">
        <f>IF(K84=0,0,(L84-K84)/K84)</f>
        <v>-0.5342107593579063</v>
      </c>
    </row>
    <row r="85" spans="2:14" x14ac:dyDescent="0.25">
      <c r="B85">
        <v>83</v>
      </c>
      <c r="C85" s="4">
        <v>7250</v>
      </c>
      <c r="D85" s="20">
        <v>8250</v>
      </c>
      <c r="E85" s="4">
        <v>31</v>
      </c>
      <c r="F85" s="4">
        <v>31</v>
      </c>
      <c r="G85" s="4">
        <v>4750</v>
      </c>
      <c r="H85" s="4">
        <v>5750</v>
      </c>
      <c r="I85" s="4">
        <v>1.4347826086956521</v>
      </c>
      <c r="J85" s="4">
        <v>1000</v>
      </c>
      <c r="K85" s="21">
        <v>0</v>
      </c>
      <c r="L85" s="30">
        <f t="shared" si="5"/>
        <v>357.49171728182165</v>
      </c>
      <c r="M85" s="3">
        <f t="shared" si="6"/>
        <v>357.49171728182165</v>
      </c>
      <c r="N85" s="36"/>
    </row>
    <row r="86" spans="2:14" x14ac:dyDescent="0.25">
      <c r="B86">
        <v>84</v>
      </c>
      <c r="C86" s="4">
        <v>8250</v>
      </c>
      <c r="D86" s="20">
        <v>8250</v>
      </c>
      <c r="E86" s="4">
        <v>31</v>
      </c>
      <c r="F86" s="4">
        <v>35</v>
      </c>
      <c r="G86" s="4">
        <v>5750</v>
      </c>
      <c r="H86" s="4">
        <v>4750</v>
      </c>
      <c r="I86" s="4">
        <v>1.736842105263158</v>
      </c>
      <c r="J86" s="4">
        <v>0</v>
      </c>
      <c r="K86" s="21">
        <v>250</v>
      </c>
      <c r="L86" s="30">
        <f t="shared" si="5"/>
        <v>512.50279582237647</v>
      </c>
      <c r="M86" s="3">
        <f t="shared" si="6"/>
        <v>262.50279582237647</v>
      </c>
      <c r="N86" s="36">
        <f>IF(K86=0,0,(L86-K86)/K86)</f>
        <v>1.0500111832895058</v>
      </c>
    </row>
    <row r="87" spans="2:14" x14ac:dyDescent="0.25">
      <c r="B87">
        <v>85</v>
      </c>
      <c r="C87" s="4">
        <v>8250</v>
      </c>
      <c r="D87" s="20">
        <v>8500</v>
      </c>
      <c r="E87" s="4">
        <v>35</v>
      </c>
      <c r="F87" s="4">
        <v>33</v>
      </c>
      <c r="G87" s="4">
        <v>4750</v>
      </c>
      <c r="H87" s="4">
        <v>4750</v>
      </c>
      <c r="I87" s="4">
        <v>1.7894736842105263</v>
      </c>
      <c r="J87" s="4">
        <v>250</v>
      </c>
      <c r="K87" s="21">
        <v>2750</v>
      </c>
      <c r="L87" s="30">
        <f t="shared" si="5"/>
        <v>265.70917048860059</v>
      </c>
      <c r="M87" s="3">
        <f t="shared" si="6"/>
        <v>-2484.2908295113994</v>
      </c>
      <c r="N87" s="36">
        <f>IF(K87=0,0,(L87-K87)/K87)</f>
        <v>-0.90337848345869065</v>
      </c>
    </row>
    <row r="88" spans="2:14" x14ac:dyDescent="0.25">
      <c r="B88">
        <v>86</v>
      </c>
      <c r="C88" s="4">
        <v>8500</v>
      </c>
      <c r="D88" s="20">
        <v>11250</v>
      </c>
      <c r="E88" s="4">
        <v>33</v>
      </c>
      <c r="F88" s="4">
        <v>42</v>
      </c>
      <c r="G88" s="4">
        <v>4750</v>
      </c>
      <c r="H88" s="4">
        <v>4750</v>
      </c>
      <c r="I88" s="4">
        <v>2.3684210526315788</v>
      </c>
      <c r="J88" s="4">
        <v>2750</v>
      </c>
      <c r="K88" s="21">
        <v>-1500</v>
      </c>
      <c r="L88" s="30">
        <f t="shared" si="5"/>
        <v>-30.739751723925167</v>
      </c>
      <c r="M88" s="3">
        <f t="shared" si="6"/>
        <v>1469.2602482760749</v>
      </c>
      <c r="N88" s="36">
        <f>IF(K88=0,0,(L88-K88)/K88)</f>
        <v>-0.97950683218404988</v>
      </c>
    </row>
    <row r="89" spans="2:14" x14ac:dyDescent="0.25">
      <c r="B89">
        <v>87</v>
      </c>
      <c r="C89" s="4">
        <v>11250</v>
      </c>
      <c r="D89" s="20">
        <v>9750</v>
      </c>
      <c r="E89" s="4">
        <v>42</v>
      </c>
      <c r="F89" s="4">
        <v>33</v>
      </c>
      <c r="G89" s="4">
        <v>4750</v>
      </c>
      <c r="H89" s="4">
        <v>4750</v>
      </c>
      <c r="I89" s="4">
        <v>2.0526315789473686</v>
      </c>
      <c r="J89" s="4">
        <v>-1500</v>
      </c>
      <c r="K89" s="21">
        <v>0</v>
      </c>
      <c r="L89" s="30">
        <f t="shared" si="5"/>
        <v>81.417729283061391</v>
      </c>
      <c r="M89" s="3">
        <f t="shared" si="6"/>
        <v>81.417729283061391</v>
      </c>
      <c r="N89" s="36"/>
    </row>
    <row r="90" spans="2:14" x14ac:dyDescent="0.25">
      <c r="B90">
        <v>88</v>
      </c>
      <c r="C90" s="4">
        <v>9750</v>
      </c>
      <c r="D90" s="20">
        <v>9750</v>
      </c>
      <c r="E90" s="4">
        <v>33</v>
      </c>
      <c r="F90" s="4">
        <v>34</v>
      </c>
      <c r="G90" s="4">
        <v>4750</v>
      </c>
      <c r="H90" s="4">
        <v>4750</v>
      </c>
      <c r="I90" s="4">
        <v>2.0526315789473686</v>
      </c>
      <c r="J90" s="4">
        <v>0</v>
      </c>
      <c r="K90" s="21">
        <v>1000</v>
      </c>
      <c r="L90" s="30">
        <f t="shared" si="5"/>
        <v>198.35399462790093</v>
      </c>
      <c r="M90" s="3">
        <f t="shared" si="6"/>
        <v>-801.64600537209913</v>
      </c>
      <c r="N90" s="36">
        <f t="shared" ref="N90:N99" si="8">IF(K90=0,0,(L90-K90)/K90)</f>
        <v>-0.80164600537209918</v>
      </c>
    </row>
    <row r="91" spans="2:14" x14ac:dyDescent="0.25">
      <c r="B91">
        <v>89</v>
      </c>
      <c r="C91" s="4">
        <v>9750</v>
      </c>
      <c r="D91" s="20">
        <v>10750</v>
      </c>
      <c r="E91" s="4">
        <v>34</v>
      </c>
      <c r="F91" s="4">
        <v>38</v>
      </c>
      <c r="G91" s="4">
        <v>4750</v>
      </c>
      <c r="H91" s="4">
        <v>4750</v>
      </c>
      <c r="I91" s="4">
        <v>2.263157894736842</v>
      </c>
      <c r="J91" s="4">
        <v>1000</v>
      </c>
      <c r="K91" s="21">
        <v>250</v>
      </c>
      <c r="L91" s="30">
        <f t="shared" si="5"/>
        <v>58.569768324562972</v>
      </c>
      <c r="M91" s="3">
        <f t="shared" si="6"/>
        <v>-191.43023167543703</v>
      </c>
      <c r="N91" s="36">
        <f t="shared" si="8"/>
        <v>-0.76572092670174807</v>
      </c>
    </row>
    <row r="92" spans="2:14" x14ac:dyDescent="0.25">
      <c r="B92">
        <v>90</v>
      </c>
      <c r="C92" s="4">
        <v>10750</v>
      </c>
      <c r="D92" s="20">
        <v>11000</v>
      </c>
      <c r="E92" s="4">
        <v>38</v>
      </c>
      <c r="F92" s="4">
        <v>37</v>
      </c>
      <c r="G92" s="4">
        <v>4750</v>
      </c>
      <c r="H92" s="4">
        <v>4750</v>
      </c>
      <c r="I92" s="4">
        <v>2.3157894736842106</v>
      </c>
      <c r="J92" s="4">
        <v>250</v>
      </c>
      <c r="K92" s="21">
        <v>-500</v>
      </c>
      <c r="L92" s="30">
        <f t="shared" si="5"/>
        <v>-31.21717761032501</v>
      </c>
      <c r="M92" s="3">
        <f t="shared" si="6"/>
        <v>468.782822389675</v>
      </c>
      <c r="N92" s="36">
        <f t="shared" si="8"/>
        <v>-0.93756564477935</v>
      </c>
    </row>
    <row r="93" spans="2:14" x14ac:dyDescent="0.25">
      <c r="B93">
        <v>91</v>
      </c>
      <c r="C93" s="4">
        <v>11000</v>
      </c>
      <c r="D93" s="20">
        <v>10500</v>
      </c>
      <c r="E93" s="4">
        <v>37</v>
      </c>
      <c r="F93" s="4">
        <v>37</v>
      </c>
      <c r="G93" s="4">
        <v>4750</v>
      </c>
      <c r="H93" s="4">
        <v>4750</v>
      </c>
      <c r="I93" s="4">
        <v>2.2105263157894739</v>
      </c>
      <c r="J93" s="4">
        <v>-500</v>
      </c>
      <c r="K93" s="21">
        <v>250</v>
      </c>
      <c r="L93" s="30">
        <f t="shared" si="5"/>
        <v>117.21285145184251</v>
      </c>
      <c r="M93" s="3">
        <f t="shared" si="6"/>
        <v>-132.78714854815749</v>
      </c>
      <c r="N93" s="36">
        <f t="shared" si="8"/>
        <v>-0.53114859419262994</v>
      </c>
    </row>
    <row r="94" spans="2:14" x14ac:dyDescent="0.25">
      <c r="B94">
        <v>92</v>
      </c>
      <c r="C94" s="4">
        <v>10500</v>
      </c>
      <c r="D94" s="20">
        <v>10750</v>
      </c>
      <c r="E94" s="4">
        <v>37</v>
      </c>
      <c r="F94" s="4">
        <v>37</v>
      </c>
      <c r="G94" s="4">
        <v>4750</v>
      </c>
      <c r="H94" s="4">
        <v>4750</v>
      </c>
      <c r="I94" s="4">
        <v>2.263157894736842</v>
      </c>
      <c r="J94" s="4">
        <v>250</v>
      </c>
      <c r="K94" s="21">
        <v>-1500</v>
      </c>
      <c r="L94" s="30">
        <f t="shared" si="5"/>
        <v>24.502014059066127</v>
      </c>
      <c r="M94" s="3">
        <f t="shared" si="6"/>
        <v>1524.5020140590661</v>
      </c>
      <c r="N94" s="36">
        <f t="shared" si="8"/>
        <v>-1.0163346760393774</v>
      </c>
    </row>
    <row r="95" spans="2:14" x14ac:dyDescent="0.25">
      <c r="B95">
        <v>93</v>
      </c>
      <c r="C95" s="4">
        <v>10750</v>
      </c>
      <c r="D95" s="20">
        <v>9250</v>
      </c>
      <c r="E95" s="4">
        <v>37</v>
      </c>
      <c r="F95" s="4">
        <v>37</v>
      </c>
      <c r="G95" s="4">
        <v>4750</v>
      </c>
      <c r="H95" s="4">
        <v>4750</v>
      </c>
      <c r="I95" s="4">
        <v>1.9473684210526316</v>
      </c>
      <c r="J95" s="4">
        <v>-1500</v>
      </c>
      <c r="K95" s="21">
        <v>1250</v>
      </c>
      <c r="L95" s="30">
        <f t="shared" si="5"/>
        <v>357.23355577464372</v>
      </c>
      <c r="M95" s="3">
        <f t="shared" si="6"/>
        <v>-892.76644422535628</v>
      </c>
      <c r="N95" s="36">
        <f t="shared" si="8"/>
        <v>-0.71421315538028507</v>
      </c>
    </row>
    <row r="96" spans="2:14" x14ac:dyDescent="0.25">
      <c r="B96">
        <v>94</v>
      </c>
      <c r="C96" s="4">
        <v>9250</v>
      </c>
      <c r="D96" s="20">
        <v>10500</v>
      </c>
      <c r="E96" s="4">
        <v>37</v>
      </c>
      <c r="F96" s="4">
        <v>40</v>
      </c>
      <c r="G96" s="4">
        <v>4750</v>
      </c>
      <c r="H96" s="4">
        <v>4750</v>
      </c>
      <c r="I96" s="4">
        <v>2.2105263157894739</v>
      </c>
      <c r="J96" s="4">
        <v>1250</v>
      </c>
      <c r="K96" s="21">
        <v>1250</v>
      </c>
      <c r="L96" s="30">
        <f t="shared" si="5"/>
        <v>44.31028339270847</v>
      </c>
      <c r="M96" s="3">
        <f t="shared" si="6"/>
        <v>-1205.6897166072915</v>
      </c>
      <c r="N96" s="36">
        <f t="shared" si="8"/>
        <v>-0.96455177328583319</v>
      </c>
    </row>
    <row r="97" spans="2:14" x14ac:dyDescent="0.25">
      <c r="B97">
        <v>95</v>
      </c>
      <c r="C97" s="4">
        <v>10500</v>
      </c>
      <c r="D97" s="20">
        <v>11750</v>
      </c>
      <c r="E97" s="4">
        <v>40</v>
      </c>
      <c r="F97" s="4">
        <v>45</v>
      </c>
      <c r="G97" s="4">
        <v>4750</v>
      </c>
      <c r="H97" s="4">
        <v>4750</v>
      </c>
      <c r="I97" s="4">
        <v>2.4736842105263159</v>
      </c>
      <c r="J97" s="4">
        <v>1250</v>
      </c>
      <c r="K97" s="21">
        <v>250</v>
      </c>
      <c r="L97" s="30">
        <f t="shared" si="5"/>
        <v>-70.764925894200587</v>
      </c>
      <c r="M97" s="3">
        <f t="shared" si="6"/>
        <v>-320.76492589420059</v>
      </c>
      <c r="N97" s="36">
        <f t="shared" si="8"/>
        <v>-1.2830597035768023</v>
      </c>
    </row>
    <row r="98" spans="2:14" x14ac:dyDescent="0.25">
      <c r="B98">
        <v>96</v>
      </c>
      <c r="C98" s="4">
        <v>11750</v>
      </c>
      <c r="D98" s="20">
        <v>12000</v>
      </c>
      <c r="E98" s="4">
        <v>45</v>
      </c>
      <c r="F98" s="4">
        <v>56</v>
      </c>
      <c r="G98" s="4">
        <v>4750</v>
      </c>
      <c r="H98" s="4">
        <v>4750</v>
      </c>
      <c r="I98" s="4">
        <v>2.5263157894736841</v>
      </c>
      <c r="J98" s="4">
        <v>250</v>
      </c>
      <c r="K98" s="21">
        <v>-250</v>
      </c>
      <c r="L98" s="30">
        <f t="shared" si="5"/>
        <v>113.18136971850036</v>
      </c>
      <c r="M98" s="3">
        <f t="shared" si="6"/>
        <v>363.18136971850038</v>
      </c>
      <c r="N98" s="36">
        <f t="shared" si="8"/>
        <v>-1.4527254788740016</v>
      </c>
    </row>
    <row r="99" spans="2:14" x14ac:dyDescent="0.25">
      <c r="B99">
        <v>97</v>
      </c>
      <c r="C99" s="4">
        <v>12000</v>
      </c>
      <c r="D99" s="20">
        <v>11750</v>
      </c>
      <c r="E99" s="4">
        <v>56</v>
      </c>
      <c r="F99" s="4">
        <v>53</v>
      </c>
      <c r="G99" s="4">
        <v>4750</v>
      </c>
      <c r="H99" s="4">
        <v>2750</v>
      </c>
      <c r="I99" s="4">
        <v>4.2727272727272725</v>
      </c>
      <c r="J99" s="4">
        <v>-250</v>
      </c>
      <c r="K99" s="21">
        <v>250</v>
      </c>
      <c r="L99" s="30">
        <f t="shared" si="5"/>
        <v>-220.4832482743185</v>
      </c>
      <c r="M99" s="3">
        <f t="shared" si="6"/>
        <v>-470.4832482743185</v>
      </c>
      <c r="N99" s="36">
        <f t="shared" si="8"/>
        <v>-1.8819329930972739</v>
      </c>
    </row>
    <row r="100" spans="2:14" x14ac:dyDescent="0.25">
      <c r="B100">
        <v>98</v>
      </c>
      <c r="C100" s="4">
        <v>11750</v>
      </c>
      <c r="D100" s="20">
        <v>12000</v>
      </c>
      <c r="E100" s="4">
        <v>53</v>
      </c>
      <c r="F100" s="4">
        <v>54</v>
      </c>
      <c r="G100" s="4">
        <v>2750</v>
      </c>
      <c r="H100" s="4">
        <v>4750</v>
      </c>
      <c r="I100" s="4">
        <v>2.5263157894736841</v>
      </c>
      <c r="J100" s="4">
        <v>250</v>
      </c>
      <c r="K100" s="21">
        <v>0</v>
      </c>
      <c r="L100" s="30">
        <f t="shared" si="5"/>
        <v>-230.03843440649212</v>
      </c>
      <c r="M100" s="3">
        <f t="shared" si="6"/>
        <v>-230.03843440649212</v>
      </c>
      <c r="N100" s="36"/>
    </row>
    <row r="101" spans="2:14" x14ac:dyDescent="0.25">
      <c r="B101">
        <v>99</v>
      </c>
      <c r="C101" s="4">
        <v>12000</v>
      </c>
      <c r="D101" s="20">
        <v>12000</v>
      </c>
      <c r="E101" s="4">
        <v>54</v>
      </c>
      <c r="F101" s="4">
        <v>49</v>
      </c>
      <c r="G101" s="4">
        <v>4750</v>
      </c>
      <c r="H101" s="4">
        <v>4750</v>
      </c>
      <c r="I101" s="4">
        <v>2.5263157894736841</v>
      </c>
      <c r="J101" s="4">
        <v>0</v>
      </c>
      <c r="K101" s="21">
        <v>-250</v>
      </c>
      <c r="L101" s="30">
        <f t="shared" si="5"/>
        <v>-244.05304770630278</v>
      </c>
      <c r="M101" s="3">
        <f t="shared" si="6"/>
        <v>5.9469522936972226</v>
      </c>
      <c r="N101" s="36">
        <f>IF(K101=0,0,(L101-K101)/K101)</f>
        <v>-2.3787809174788892E-2</v>
      </c>
    </row>
    <row r="102" spans="2:14" x14ac:dyDescent="0.25">
      <c r="B102">
        <v>100</v>
      </c>
      <c r="C102" s="4">
        <v>12000</v>
      </c>
      <c r="D102" s="20">
        <v>11750</v>
      </c>
      <c r="E102" s="4">
        <v>49</v>
      </c>
      <c r="F102" s="4">
        <v>50</v>
      </c>
      <c r="G102" s="4">
        <v>4750</v>
      </c>
      <c r="H102" s="4">
        <v>4750</v>
      </c>
      <c r="I102" s="4">
        <v>2.4736842105263159</v>
      </c>
      <c r="J102" s="4">
        <v>-250</v>
      </c>
      <c r="K102" s="21">
        <v>-250</v>
      </c>
      <c r="L102" s="30">
        <f t="shared" si="5"/>
        <v>-49.009167632294904</v>
      </c>
      <c r="M102" s="3">
        <f t="shared" si="6"/>
        <v>200.99083236770508</v>
      </c>
      <c r="N102" s="36">
        <f>IF(K102=0,0,(L102-K102)/K102)</f>
        <v>-0.80396332947082028</v>
      </c>
    </row>
    <row r="103" spans="2:14" x14ac:dyDescent="0.25">
      <c r="B103">
        <v>101</v>
      </c>
      <c r="C103" s="4">
        <v>11750</v>
      </c>
      <c r="D103" s="20">
        <v>11500</v>
      </c>
      <c r="E103" s="4">
        <v>50</v>
      </c>
      <c r="F103" s="4">
        <v>51</v>
      </c>
      <c r="G103" s="4">
        <v>4750</v>
      </c>
      <c r="H103" s="4">
        <v>3750</v>
      </c>
      <c r="I103" s="4">
        <v>3.0666666666666669</v>
      </c>
      <c r="J103" s="4">
        <v>-250</v>
      </c>
      <c r="K103" s="21">
        <v>0</v>
      </c>
      <c r="L103" s="30">
        <f t="shared" si="5"/>
        <v>-69.430141681226402</v>
      </c>
      <c r="M103" s="3">
        <f t="shared" si="6"/>
        <v>-69.430141681226402</v>
      </c>
      <c r="N103" s="36"/>
    </row>
    <row r="104" spans="2:14" x14ac:dyDescent="0.25">
      <c r="B104">
        <v>102</v>
      </c>
      <c r="C104" s="4">
        <v>11500</v>
      </c>
      <c r="D104" s="20">
        <v>11500</v>
      </c>
      <c r="E104" s="4">
        <v>51</v>
      </c>
      <c r="F104" s="4">
        <v>49</v>
      </c>
      <c r="G104" s="4">
        <v>3750</v>
      </c>
      <c r="H104" s="4">
        <v>4750</v>
      </c>
      <c r="I104" s="4">
        <v>2.4210526315789473</v>
      </c>
      <c r="J104" s="4">
        <v>0</v>
      </c>
      <c r="K104" s="21">
        <v>250</v>
      </c>
      <c r="L104" s="30">
        <f t="shared" si="5"/>
        <v>-161.249072359498</v>
      </c>
      <c r="M104" s="3">
        <f t="shared" si="6"/>
        <v>-411.24907235949797</v>
      </c>
      <c r="N104" s="36">
        <f>IF(K104=0,0,(L104-K104)/K104)</f>
        <v>-1.6449962894379919</v>
      </c>
    </row>
    <row r="105" spans="2:14" x14ac:dyDescent="0.25">
      <c r="B105">
        <v>103</v>
      </c>
      <c r="C105" s="4">
        <v>11500</v>
      </c>
      <c r="D105" s="20">
        <v>11750</v>
      </c>
      <c r="E105" s="4">
        <v>49</v>
      </c>
      <c r="F105" s="4">
        <v>53</v>
      </c>
      <c r="G105" s="4">
        <v>4750</v>
      </c>
      <c r="H105" s="4">
        <v>4750</v>
      </c>
      <c r="I105" s="4">
        <v>2.4736842105263159</v>
      </c>
      <c r="J105" s="4">
        <v>250</v>
      </c>
      <c r="K105" s="21">
        <v>-500</v>
      </c>
      <c r="L105" s="30">
        <f t="shared" si="5"/>
        <v>-20.305607218210028</v>
      </c>
      <c r="M105" s="3">
        <f t="shared" si="6"/>
        <v>479.69439278178999</v>
      </c>
      <c r="N105" s="36">
        <f>IF(K105=0,0,(L105-K105)/K105)</f>
        <v>-0.95938878556357998</v>
      </c>
    </row>
    <row r="106" spans="2:14" x14ac:dyDescent="0.25">
      <c r="B106">
        <v>104</v>
      </c>
      <c r="C106" s="4">
        <v>11750</v>
      </c>
      <c r="D106" s="20">
        <v>11250</v>
      </c>
      <c r="E106" s="4">
        <v>53</v>
      </c>
      <c r="F106" s="4">
        <v>48</v>
      </c>
      <c r="G106" s="4">
        <v>4750</v>
      </c>
      <c r="H106" s="4">
        <v>3750</v>
      </c>
      <c r="I106" s="4">
        <v>3</v>
      </c>
      <c r="J106" s="4">
        <v>-500</v>
      </c>
      <c r="K106" s="21">
        <v>0</v>
      </c>
      <c r="L106" s="30">
        <f t="shared" si="5"/>
        <v>-159.44214569262968</v>
      </c>
      <c r="M106" s="3">
        <f t="shared" si="6"/>
        <v>-159.44214569262968</v>
      </c>
      <c r="N106" s="36"/>
    </row>
    <row r="107" spans="2:14" x14ac:dyDescent="0.25">
      <c r="B107">
        <v>105</v>
      </c>
      <c r="C107" s="4">
        <v>11250</v>
      </c>
      <c r="D107" s="20">
        <v>11250</v>
      </c>
      <c r="E107" s="4">
        <v>48</v>
      </c>
      <c r="F107" s="4">
        <v>51</v>
      </c>
      <c r="G107" s="4">
        <v>3750</v>
      </c>
      <c r="H107" s="4">
        <v>3750</v>
      </c>
      <c r="I107" s="4">
        <v>3</v>
      </c>
      <c r="J107" s="4">
        <v>0</v>
      </c>
      <c r="K107" s="21">
        <v>0</v>
      </c>
      <c r="L107" s="30">
        <f t="shared" si="5"/>
        <v>-63.484867828339418</v>
      </c>
      <c r="M107" s="3">
        <f t="shared" si="6"/>
        <v>-63.484867828339418</v>
      </c>
      <c r="N107" s="36"/>
    </row>
    <row r="108" spans="2:14" x14ac:dyDescent="0.25">
      <c r="B108">
        <v>106</v>
      </c>
      <c r="C108" s="4">
        <v>11250</v>
      </c>
      <c r="D108" s="20">
        <v>11250</v>
      </c>
      <c r="E108" s="4">
        <v>51</v>
      </c>
      <c r="F108" s="4">
        <v>41</v>
      </c>
      <c r="G108" s="4">
        <v>3750</v>
      </c>
      <c r="H108" s="4">
        <v>4750</v>
      </c>
      <c r="I108" s="4">
        <v>2.3684210526315788</v>
      </c>
      <c r="J108" s="4">
        <v>0</v>
      </c>
      <c r="K108" s="21">
        <v>0</v>
      </c>
      <c r="L108" s="30">
        <f t="shared" si="5"/>
        <v>-314.4246101929798</v>
      </c>
      <c r="M108" s="3">
        <f t="shared" si="6"/>
        <v>-314.4246101929798</v>
      </c>
      <c r="N108" s="36"/>
    </row>
    <row r="109" spans="2:14" ht="15.75" thickBot="1" x14ac:dyDescent="0.3">
      <c r="B109">
        <v>107</v>
      </c>
      <c r="C109" s="4">
        <v>11250</v>
      </c>
      <c r="D109" s="22">
        <v>11250</v>
      </c>
      <c r="E109" s="23">
        <v>41</v>
      </c>
      <c r="F109" s="23">
        <v>31</v>
      </c>
      <c r="G109" s="23">
        <v>4750</v>
      </c>
      <c r="H109" s="23">
        <v>3750</v>
      </c>
      <c r="I109" s="23">
        <v>3</v>
      </c>
      <c r="J109" s="23">
        <v>0</v>
      </c>
      <c r="K109" s="24">
        <v>-250</v>
      </c>
      <c r="L109" s="31">
        <f t="shared" si="5"/>
        <v>-305.38095430781294</v>
      </c>
      <c r="M109" s="32">
        <f t="shared" si="6"/>
        <v>-55.380954307812942</v>
      </c>
      <c r="N109" s="58">
        <f>IF(K109=0,0,(L109-K109)/K109)</f>
        <v>0.22152381723125178</v>
      </c>
    </row>
    <row r="110" spans="2:14" x14ac:dyDescent="0.25">
      <c r="B110">
        <v>108</v>
      </c>
      <c r="C110" s="4">
        <v>11250</v>
      </c>
      <c r="D110" s="17">
        <v>8250</v>
      </c>
      <c r="E110" s="18">
        <v>31</v>
      </c>
      <c r="F110" s="18">
        <v>31</v>
      </c>
      <c r="G110" s="18">
        <v>3750</v>
      </c>
      <c r="H110" s="18">
        <v>4750</v>
      </c>
      <c r="I110" s="18">
        <v>1.736842105263158</v>
      </c>
      <c r="J110" s="18">
        <v>-250</v>
      </c>
      <c r="K110" s="19">
        <v>0</v>
      </c>
      <c r="L110" s="29">
        <f t="shared" si="5"/>
        <v>1019.8722646834291</v>
      </c>
      <c r="M110" s="28">
        <f t="shared" si="6"/>
        <v>1019.8722646834291</v>
      </c>
      <c r="N110" s="41"/>
    </row>
    <row r="111" spans="2:14" x14ac:dyDescent="0.25">
      <c r="B111">
        <v>109</v>
      </c>
      <c r="C111" s="4">
        <v>8250</v>
      </c>
      <c r="D111" s="20">
        <v>8250</v>
      </c>
      <c r="E111" s="4">
        <v>31</v>
      </c>
      <c r="F111" s="4">
        <v>33</v>
      </c>
      <c r="G111" s="4">
        <v>4750</v>
      </c>
      <c r="H111" s="4">
        <v>3750</v>
      </c>
      <c r="I111" s="4">
        <v>2.2000000000000002</v>
      </c>
      <c r="J111" s="4">
        <v>0</v>
      </c>
      <c r="K111" s="21">
        <v>0</v>
      </c>
      <c r="L111" s="30">
        <f t="shared" si="5"/>
        <v>351.71654798077992</v>
      </c>
      <c r="M111" s="3">
        <f t="shared" si="6"/>
        <v>351.71654798077992</v>
      </c>
      <c r="N111" s="36"/>
    </row>
    <row r="112" spans="2:14" x14ac:dyDescent="0.25">
      <c r="B112">
        <v>110</v>
      </c>
      <c r="C112" s="4">
        <v>8250</v>
      </c>
      <c r="D112" s="20">
        <v>8250</v>
      </c>
      <c r="E112" s="4">
        <v>33</v>
      </c>
      <c r="F112" s="4">
        <v>39</v>
      </c>
      <c r="G112" s="4">
        <v>3750</v>
      </c>
      <c r="H112" s="4">
        <v>2750</v>
      </c>
      <c r="I112" s="4">
        <v>3</v>
      </c>
      <c r="J112" s="4">
        <v>0</v>
      </c>
      <c r="K112" s="21">
        <v>-250</v>
      </c>
      <c r="L112" s="30">
        <f t="shared" si="5"/>
        <v>347.54775467759345</v>
      </c>
      <c r="M112" s="3">
        <f t="shared" si="6"/>
        <v>597.5477546775935</v>
      </c>
      <c r="N112" s="36">
        <f>IF(K112=0,0,(L112-K112)/K112)</f>
        <v>-2.3901910187103739</v>
      </c>
    </row>
    <row r="113" spans="2:14" x14ac:dyDescent="0.25">
      <c r="B113">
        <v>111</v>
      </c>
      <c r="C113" s="4">
        <v>8250</v>
      </c>
      <c r="D113" s="20">
        <v>8000</v>
      </c>
      <c r="E113" s="4">
        <v>39</v>
      </c>
      <c r="F113" s="4">
        <v>36</v>
      </c>
      <c r="G113" s="4">
        <v>2750</v>
      </c>
      <c r="H113" s="4">
        <v>2750</v>
      </c>
      <c r="I113" s="4">
        <v>2.9090909090909092</v>
      </c>
      <c r="J113" s="4">
        <v>-250</v>
      </c>
      <c r="K113" s="21">
        <v>0</v>
      </c>
      <c r="L113" s="30">
        <f t="shared" si="5"/>
        <v>131.59981737132506</v>
      </c>
      <c r="M113" s="3">
        <f t="shared" si="6"/>
        <v>131.59981737132506</v>
      </c>
      <c r="N113" s="36"/>
    </row>
    <row r="114" spans="2:14" x14ac:dyDescent="0.25">
      <c r="B114">
        <v>112</v>
      </c>
      <c r="C114" s="4">
        <v>8000</v>
      </c>
      <c r="D114" s="20">
        <v>8000</v>
      </c>
      <c r="E114" s="4">
        <v>36</v>
      </c>
      <c r="F114" s="4">
        <v>36</v>
      </c>
      <c r="G114" s="4">
        <v>2750</v>
      </c>
      <c r="H114" s="4">
        <v>2750</v>
      </c>
      <c r="I114" s="4">
        <v>2.9090909090909092</v>
      </c>
      <c r="J114" s="4">
        <v>0</v>
      </c>
      <c r="K114" s="21">
        <v>0</v>
      </c>
      <c r="L114" s="30">
        <f t="shared" si="5"/>
        <v>183.19468575831823</v>
      </c>
      <c r="M114" s="3">
        <f t="shared" si="6"/>
        <v>183.19468575831823</v>
      </c>
      <c r="N114" s="36"/>
    </row>
    <row r="115" spans="2:14" x14ac:dyDescent="0.25">
      <c r="B115">
        <v>113</v>
      </c>
      <c r="C115" s="4">
        <v>8000</v>
      </c>
      <c r="D115" s="20">
        <v>8000</v>
      </c>
      <c r="E115" s="4">
        <v>36</v>
      </c>
      <c r="F115" s="4">
        <v>34</v>
      </c>
      <c r="G115" s="4">
        <v>2750</v>
      </c>
      <c r="H115" s="4">
        <v>2750</v>
      </c>
      <c r="I115" s="4">
        <v>2.9090909090909092</v>
      </c>
      <c r="J115" s="4">
        <v>0</v>
      </c>
      <c r="K115" s="21">
        <v>-1250</v>
      </c>
      <c r="L115" s="30">
        <f t="shared" si="5"/>
        <v>136.96401122273667</v>
      </c>
      <c r="M115" s="3">
        <f t="shared" si="6"/>
        <v>1386.9640112227366</v>
      </c>
      <c r="N115" s="36">
        <f>IF(K115=0,0,(L115-K115)/K115)</f>
        <v>-1.1095712089781893</v>
      </c>
    </row>
    <row r="116" spans="2:14" x14ac:dyDescent="0.25">
      <c r="B116">
        <v>114</v>
      </c>
      <c r="C116" s="4">
        <v>8000</v>
      </c>
      <c r="D116" s="20">
        <v>6750</v>
      </c>
      <c r="E116" s="4">
        <v>34</v>
      </c>
      <c r="F116" s="4">
        <v>39</v>
      </c>
      <c r="G116" s="4">
        <v>2750</v>
      </c>
      <c r="H116" s="4">
        <v>2750</v>
      </c>
      <c r="I116" s="4">
        <v>2.4545454545454546</v>
      </c>
      <c r="J116" s="4">
        <v>-1250</v>
      </c>
      <c r="K116" s="21">
        <v>1000</v>
      </c>
      <c r="L116" s="30">
        <f t="shared" si="5"/>
        <v>549.66827034728635</v>
      </c>
      <c r="M116" s="3">
        <f t="shared" si="6"/>
        <v>-450.33172965271365</v>
      </c>
      <c r="N116" s="36">
        <f>IF(K116=0,0,(L116-K116)/K116)</f>
        <v>-0.45033172965271367</v>
      </c>
    </row>
    <row r="117" spans="2:14" x14ac:dyDescent="0.25">
      <c r="B117">
        <v>115</v>
      </c>
      <c r="C117" s="4">
        <v>6750</v>
      </c>
      <c r="D117" s="20">
        <v>7750</v>
      </c>
      <c r="E117" s="4">
        <v>39</v>
      </c>
      <c r="F117" s="4">
        <v>41</v>
      </c>
      <c r="G117" s="4">
        <v>2750</v>
      </c>
      <c r="H117" s="4">
        <v>2750</v>
      </c>
      <c r="I117" s="4">
        <v>2.8181818181818183</v>
      </c>
      <c r="J117" s="4">
        <v>1000</v>
      </c>
      <c r="K117" s="21">
        <v>-1500</v>
      </c>
      <c r="L117" s="30">
        <f t="shared" si="5"/>
        <v>175.08585155531659</v>
      </c>
      <c r="M117" s="3">
        <f t="shared" si="6"/>
        <v>1675.0858515553166</v>
      </c>
      <c r="N117" s="36">
        <f>IF(K117=0,0,(L117-K117)/K117)</f>
        <v>-1.1167239010368777</v>
      </c>
    </row>
    <row r="118" spans="2:14" ht="15.75" thickBot="1" x14ac:dyDescent="0.3">
      <c r="B118">
        <v>116</v>
      </c>
      <c r="C118" s="4">
        <v>7750</v>
      </c>
      <c r="D118" s="22">
        <v>6250</v>
      </c>
      <c r="E118" s="23">
        <v>41</v>
      </c>
      <c r="F118" s="23">
        <v>33</v>
      </c>
      <c r="G118" s="23">
        <v>2750</v>
      </c>
      <c r="H118" s="23">
        <v>3750</v>
      </c>
      <c r="I118" s="23">
        <v>1.6666666666666667</v>
      </c>
      <c r="J118" s="23">
        <v>-1500</v>
      </c>
      <c r="K118" s="24">
        <v>0</v>
      </c>
      <c r="L118" s="31">
        <f t="shared" si="5"/>
        <v>376.14171926984284</v>
      </c>
      <c r="M118" s="32">
        <f t="shared" si="6"/>
        <v>376.14171926984284</v>
      </c>
      <c r="N118" s="58"/>
    </row>
    <row r="119" spans="2:14" x14ac:dyDescent="0.25">
      <c r="B119">
        <v>117</v>
      </c>
      <c r="C119" s="4">
        <v>6250</v>
      </c>
      <c r="D119" s="17">
        <v>6750</v>
      </c>
      <c r="E119" s="18">
        <v>33</v>
      </c>
      <c r="F119" s="18">
        <v>43</v>
      </c>
      <c r="G119" s="18">
        <v>3750</v>
      </c>
      <c r="H119" s="18">
        <v>4750</v>
      </c>
      <c r="I119" s="18">
        <v>1.4210526315789473</v>
      </c>
      <c r="J119" s="18">
        <v>0</v>
      </c>
      <c r="K119" s="19">
        <v>250</v>
      </c>
      <c r="L119" s="29">
        <f t="shared" si="5"/>
        <v>610.25651967479712</v>
      </c>
      <c r="M119" s="28">
        <f t="shared" si="6"/>
        <v>360.25651967479712</v>
      </c>
      <c r="N119" s="41">
        <f>IF(K119=0,0,(L119-K119)/K119)</f>
        <v>1.4410260786991884</v>
      </c>
    </row>
    <row r="120" spans="2:14" x14ac:dyDescent="0.25">
      <c r="B120">
        <v>118</v>
      </c>
      <c r="C120" s="4">
        <v>6750</v>
      </c>
      <c r="D120" s="20">
        <v>7000</v>
      </c>
      <c r="E120" s="4">
        <v>43</v>
      </c>
      <c r="F120" s="4">
        <v>42</v>
      </c>
      <c r="G120" s="4">
        <v>4750</v>
      </c>
      <c r="H120" s="4">
        <v>1750</v>
      </c>
      <c r="I120" s="4">
        <v>4</v>
      </c>
      <c r="J120" s="4">
        <v>250</v>
      </c>
      <c r="K120" s="21">
        <v>-250</v>
      </c>
      <c r="L120" s="30">
        <f t="shared" si="5"/>
        <v>352.88752952741214</v>
      </c>
      <c r="M120" s="3">
        <f t="shared" si="6"/>
        <v>602.8875295274122</v>
      </c>
      <c r="N120" s="36">
        <f>IF(K120=0,0,(L120-K120)/K120)</f>
        <v>-2.4115501181096488</v>
      </c>
    </row>
    <row r="121" spans="2:14" x14ac:dyDescent="0.25">
      <c r="B121">
        <v>119</v>
      </c>
      <c r="C121" s="4">
        <v>7000</v>
      </c>
      <c r="D121" s="20">
        <v>6750</v>
      </c>
      <c r="E121" s="4">
        <v>42</v>
      </c>
      <c r="F121" s="4">
        <v>40</v>
      </c>
      <c r="G121" s="4">
        <v>1750</v>
      </c>
      <c r="H121" s="4">
        <v>1750</v>
      </c>
      <c r="I121" s="4">
        <v>3.8571428571428572</v>
      </c>
      <c r="J121" s="4">
        <v>-250</v>
      </c>
      <c r="K121" s="21">
        <v>0</v>
      </c>
      <c r="L121" s="30">
        <f t="shared" si="5"/>
        <v>239.93878201512609</v>
      </c>
      <c r="M121" s="3">
        <f t="shared" si="6"/>
        <v>239.93878201512609</v>
      </c>
      <c r="N121" s="36"/>
    </row>
    <row r="122" spans="2:14" x14ac:dyDescent="0.25">
      <c r="B122">
        <v>120</v>
      </c>
      <c r="C122" s="4">
        <v>6750</v>
      </c>
      <c r="D122" s="20">
        <v>6750</v>
      </c>
      <c r="E122" s="4">
        <v>40</v>
      </c>
      <c r="F122" s="4">
        <v>34</v>
      </c>
      <c r="G122" s="4">
        <v>1750</v>
      </c>
      <c r="H122" s="4">
        <v>1750</v>
      </c>
      <c r="I122" s="4">
        <v>3.8571428571428572</v>
      </c>
      <c r="J122" s="4">
        <v>0</v>
      </c>
      <c r="K122" s="21">
        <v>500</v>
      </c>
      <c r="L122" s="30">
        <f t="shared" si="5"/>
        <v>128.86959543482894</v>
      </c>
      <c r="M122" s="3">
        <f t="shared" si="6"/>
        <v>-371.13040456517103</v>
      </c>
      <c r="N122" s="36">
        <f>IF(K122=0,0,(L122-K122)/K122)</f>
        <v>-0.74226080913034209</v>
      </c>
    </row>
    <row r="123" spans="2:14" x14ac:dyDescent="0.25">
      <c r="B123">
        <v>121</v>
      </c>
      <c r="C123" s="4">
        <v>6750</v>
      </c>
      <c r="D123" s="20">
        <v>7250</v>
      </c>
      <c r="E123" s="4">
        <v>34</v>
      </c>
      <c r="F123" s="4">
        <v>36</v>
      </c>
      <c r="G123" s="4">
        <v>1750</v>
      </c>
      <c r="H123" s="4">
        <v>1750</v>
      </c>
      <c r="I123" s="4">
        <v>4.1428571428571432</v>
      </c>
      <c r="J123" s="4">
        <v>500</v>
      </c>
      <c r="K123" s="21">
        <v>-250</v>
      </c>
      <c r="L123" s="30">
        <f t="shared" si="5"/>
        <v>225.31648208233619</v>
      </c>
      <c r="M123" s="3">
        <f t="shared" si="6"/>
        <v>475.31648208233617</v>
      </c>
      <c r="N123" s="36">
        <f>IF(K123=0,0,(L123-K123)/K123)</f>
        <v>-1.9012659283293447</v>
      </c>
    </row>
    <row r="124" spans="2:14" x14ac:dyDescent="0.25">
      <c r="B124">
        <v>122</v>
      </c>
      <c r="C124" s="4">
        <v>7250</v>
      </c>
      <c r="D124" s="20">
        <v>7000</v>
      </c>
      <c r="E124" s="4">
        <v>36</v>
      </c>
      <c r="F124" s="4">
        <v>31</v>
      </c>
      <c r="G124" s="4">
        <v>1750</v>
      </c>
      <c r="H124" s="4">
        <v>1750</v>
      </c>
      <c r="I124" s="4">
        <v>4</v>
      </c>
      <c r="J124" s="4">
        <v>-250</v>
      </c>
      <c r="K124" s="21">
        <v>0</v>
      </c>
      <c r="L124" s="30">
        <f t="shared" si="5"/>
        <v>149.24617243725231</v>
      </c>
      <c r="M124" s="3">
        <f t="shared" si="6"/>
        <v>149.24617243725231</v>
      </c>
      <c r="N124" s="36"/>
    </row>
    <row r="125" spans="2:14" x14ac:dyDescent="0.25">
      <c r="B125">
        <v>123</v>
      </c>
      <c r="C125" s="4">
        <v>7000</v>
      </c>
      <c r="D125" s="20">
        <v>7000</v>
      </c>
      <c r="E125" s="4">
        <v>31</v>
      </c>
      <c r="F125" s="4">
        <v>34</v>
      </c>
      <c r="G125" s="4">
        <v>1750</v>
      </c>
      <c r="H125" s="4">
        <v>1750</v>
      </c>
      <c r="I125" s="4">
        <v>4</v>
      </c>
      <c r="J125" s="4">
        <v>0</v>
      </c>
      <c r="K125" s="21">
        <v>250</v>
      </c>
      <c r="L125" s="30">
        <f t="shared" si="5"/>
        <v>318.13111534870961</v>
      </c>
      <c r="M125" s="3">
        <f t="shared" si="6"/>
        <v>68.131115348709613</v>
      </c>
      <c r="N125" s="36">
        <f>IF(K125=0,0,(L125-K125)/K125)</f>
        <v>0.27252446139483844</v>
      </c>
    </row>
    <row r="126" spans="2:14" x14ac:dyDescent="0.25">
      <c r="B126">
        <v>124</v>
      </c>
      <c r="C126" s="4">
        <v>7000</v>
      </c>
      <c r="D126" s="20">
        <v>7250</v>
      </c>
      <c r="E126" s="4">
        <v>34</v>
      </c>
      <c r="F126" s="4">
        <v>39</v>
      </c>
      <c r="G126" s="4">
        <v>1750</v>
      </c>
      <c r="H126" s="4">
        <v>1750</v>
      </c>
      <c r="I126" s="4">
        <v>4.1428571428571432</v>
      </c>
      <c r="J126" s="4">
        <v>250</v>
      </c>
      <c r="K126" s="21">
        <v>250</v>
      </c>
      <c r="L126" s="30">
        <f t="shared" si="5"/>
        <v>314.98371958035256</v>
      </c>
      <c r="M126" s="3">
        <f t="shared" si="6"/>
        <v>64.983719580352556</v>
      </c>
      <c r="N126" s="36">
        <f>IF(K126=0,0,(L126-K126)/K126)</f>
        <v>0.25993487832141021</v>
      </c>
    </row>
    <row r="127" spans="2:14" ht="15.75" thickBot="1" x14ac:dyDescent="0.3">
      <c r="B127">
        <v>125</v>
      </c>
      <c r="C127" s="4">
        <v>7250</v>
      </c>
      <c r="D127" s="22">
        <v>7500</v>
      </c>
      <c r="E127" s="23">
        <v>39</v>
      </c>
      <c r="F127" s="23">
        <v>31</v>
      </c>
      <c r="G127" s="23">
        <v>1750</v>
      </c>
      <c r="H127" s="23">
        <v>1750</v>
      </c>
      <c r="I127" s="23">
        <v>4.2857142857142856</v>
      </c>
      <c r="J127" s="23">
        <v>250</v>
      </c>
      <c r="K127" s="24">
        <v>250</v>
      </c>
      <c r="L127" s="31">
        <f t="shared" si="5"/>
        <v>-16.285897695733283</v>
      </c>
      <c r="M127" s="32">
        <f t="shared" si="6"/>
        <v>-266.2858976957333</v>
      </c>
      <c r="N127" s="58">
        <f>IF(K127=0,0,(L127-K127)/K127)</f>
        <v>-1.0651435907829332</v>
      </c>
    </row>
    <row r="128" spans="2:14" x14ac:dyDescent="0.25">
      <c r="B128">
        <v>126</v>
      </c>
      <c r="C128" s="4">
        <v>7500</v>
      </c>
      <c r="D128" s="17">
        <v>7500</v>
      </c>
      <c r="E128" s="18">
        <v>31</v>
      </c>
      <c r="F128" s="18">
        <v>35</v>
      </c>
      <c r="G128" s="18">
        <v>1750</v>
      </c>
      <c r="H128" s="18">
        <v>4750</v>
      </c>
      <c r="I128" s="18">
        <v>1.5789473684210527</v>
      </c>
      <c r="J128" s="18">
        <v>250</v>
      </c>
      <c r="K128" s="19">
        <v>1000</v>
      </c>
      <c r="L128" s="29">
        <f t="shared" si="5"/>
        <v>439.24479100259651</v>
      </c>
      <c r="M128" s="28">
        <f t="shared" si="6"/>
        <v>-560.75520899740354</v>
      </c>
      <c r="N128" s="41">
        <f>IF(K128=0,0,(L128-K128)/K128)</f>
        <v>-0.5607552089974035</v>
      </c>
    </row>
    <row r="129" spans="2:14" x14ac:dyDescent="0.25">
      <c r="B129">
        <v>127</v>
      </c>
      <c r="C129" s="4">
        <v>7500</v>
      </c>
      <c r="D129" s="20">
        <v>8500</v>
      </c>
      <c r="E129" s="4">
        <v>35</v>
      </c>
      <c r="F129" s="4">
        <v>34</v>
      </c>
      <c r="G129" s="4">
        <v>4750</v>
      </c>
      <c r="H129" s="4">
        <v>2750</v>
      </c>
      <c r="I129" s="4">
        <v>3.0909090909090908</v>
      </c>
      <c r="J129" s="4">
        <v>1000</v>
      </c>
      <c r="K129" s="21">
        <v>-250</v>
      </c>
      <c r="L129" s="30">
        <f t="shared" si="5"/>
        <v>125.83306587323821</v>
      </c>
      <c r="M129" s="3">
        <f t="shared" si="6"/>
        <v>375.83306587323818</v>
      </c>
      <c r="N129" s="36">
        <f>IF(K129=0,0,(L129-K129)/K129)</f>
        <v>-1.5033322634929527</v>
      </c>
    </row>
    <row r="130" spans="2:14" x14ac:dyDescent="0.25">
      <c r="B130">
        <v>128</v>
      </c>
      <c r="C130" s="4">
        <v>8500</v>
      </c>
      <c r="D130" s="20">
        <v>8250</v>
      </c>
      <c r="E130" s="4">
        <v>34</v>
      </c>
      <c r="F130" s="4">
        <v>33</v>
      </c>
      <c r="G130" s="4">
        <v>2750</v>
      </c>
      <c r="H130" s="4">
        <v>2750</v>
      </c>
      <c r="I130" s="4">
        <v>3</v>
      </c>
      <c r="J130" s="4">
        <v>-250</v>
      </c>
      <c r="K130" s="21">
        <v>0</v>
      </c>
      <c r="L130" s="30">
        <f t="shared" si="5"/>
        <v>152.59848605242428</v>
      </c>
      <c r="M130" s="3">
        <f t="shared" si="6"/>
        <v>152.59848605242428</v>
      </c>
      <c r="N130" s="36"/>
    </row>
    <row r="131" spans="2:14" x14ac:dyDescent="0.25">
      <c r="B131">
        <v>129</v>
      </c>
      <c r="C131" s="4">
        <v>8250</v>
      </c>
      <c r="D131" s="20">
        <v>8250</v>
      </c>
      <c r="E131" s="4">
        <v>33</v>
      </c>
      <c r="F131" s="4">
        <v>42</v>
      </c>
      <c r="G131" s="4">
        <v>2750</v>
      </c>
      <c r="H131" s="4">
        <v>3750</v>
      </c>
      <c r="I131" s="4">
        <v>2.2000000000000002</v>
      </c>
      <c r="J131" s="4">
        <v>0</v>
      </c>
      <c r="K131" s="21">
        <v>750</v>
      </c>
      <c r="L131" s="30">
        <f t="shared" ref="L131:L194" si="9" xml:space="preserve"> $X$29 + $W$29*C131 + $V$29*D131 + $U$29*E131 + $T$29*F131 + $S$29*G131 + $R$29*H131 + $Q$29*I131 + $P$29*J131</f>
        <v>406.59764196476027</v>
      </c>
      <c r="M131" s="3">
        <f t="shared" ref="M131:M194" si="10">L131-K131</f>
        <v>-343.40235803523973</v>
      </c>
      <c r="N131" s="36">
        <f>IF(K131=0,0,(L131-K131)/K131)</f>
        <v>-0.45786981071365296</v>
      </c>
    </row>
    <row r="132" spans="2:14" x14ac:dyDescent="0.25">
      <c r="B132">
        <v>130</v>
      </c>
      <c r="C132" s="4">
        <v>8250</v>
      </c>
      <c r="D132" s="20">
        <v>9000</v>
      </c>
      <c r="E132" s="4">
        <v>42</v>
      </c>
      <c r="F132" s="4">
        <v>43</v>
      </c>
      <c r="G132" s="4">
        <v>3750</v>
      </c>
      <c r="H132" s="4">
        <v>2750</v>
      </c>
      <c r="I132" s="4">
        <v>3.2727272727272729</v>
      </c>
      <c r="J132" s="4">
        <v>750</v>
      </c>
      <c r="K132" s="21">
        <v>-250</v>
      </c>
      <c r="L132" s="30">
        <f t="shared" si="9"/>
        <v>74.750715465142505</v>
      </c>
      <c r="M132" s="3">
        <f t="shared" si="10"/>
        <v>324.75071546514249</v>
      </c>
      <c r="N132" s="36">
        <f>IF(K132=0,0,(L132-K132)/K132)</f>
        <v>-1.29900286186057</v>
      </c>
    </row>
    <row r="133" spans="2:14" x14ac:dyDescent="0.25">
      <c r="B133">
        <v>131</v>
      </c>
      <c r="C133" s="4">
        <v>9000</v>
      </c>
      <c r="D133" s="20">
        <v>8750</v>
      </c>
      <c r="E133" s="4">
        <v>43</v>
      </c>
      <c r="F133" s="4">
        <v>48</v>
      </c>
      <c r="G133" s="4">
        <v>2750</v>
      </c>
      <c r="H133" s="4">
        <v>2750</v>
      </c>
      <c r="I133" s="4">
        <v>3.1818181818181817</v>
      </c>
      <c r="J133" s="4">
        <v>-250</v>
      </c>
      <c r="K133" s="21">
        <v>-250</v>
      </c>
      <c r="L133" s="30">
        <f t="shared" si="9"/>
        <v>224.54931018786039</v>
      </c>
      <c r="M133" s="3">
        <f t="shared" si="10"/>
        <v>474.54931018786039</v>
      </c>
      <c r="N133" s="36">
        <f>IF(K133=0,0,(L133-K133)/K133)</f>
        <v>-1.8981972407514416</v>
      </c>
    </row>
    <row r="134" spans="2:14" x14ac:dyDescent="0.25">
      <c r="B134">
        <v>132</v>
      </c>
      <c r="C134" s="4">
        <v>8750</v>
      </c>
      <c r="D134" s="20">
        <v>8500</v>
      </c>
      <c r="E134" s="4">
        <v>48</v>
      </c>
      <c r="F134" s="4">
        <v>37</v>
      </c>
      <c r="G134" s="4">
        <v>2750</v>
      </c>
      <c r="H134" s="4">
        <v>2750</v>
      </c>
      <c r="I134" s="4">
        <v>3.0909090909090908</v>
      </c>
      <c r="J134" s="4">
        <v>-250</v>
      </c>
      <c r="K134" s="21">
        <v>-250</v>
      </c>
      <c r="L134" s="30">
        <f t="shared" si="9"/>
        <v>-120.06408024230963</v>
      </c>
      <c r="M134" s="3">
        <f t="shared" si="10"/>
        <v>129.93591975769039</v>
      </c>
      <c r="N134" s="36">
        <f>IF(K134=0,0,(L134-K134)/K134)</f>
        <v>-0.51974367903076157</v>
      </c>
    </row>
    <row r="135" spans="2:14" x14ac:dyDescent="0.25">
      <c r="B135">
        <v>133</v>
      </c>
      <c r="C135" s="4">
        <v>8500</v>
      </c>
      <c r="D135" s="20">
        <v>8250</v>
      </c>
      <c r="E135" s="4">
        <v>37</v>
      </c>
      <c r="F135" s="4">
        <v>30</v>
      </c>
      <c r="G135" s="4">
        <v>2750</v>
      </c>
      <c r="H135" s="4">
        <v>2750</v>
      </c>
      <c r="I135" s="4">
        <v>3</v>
      </c>
      <c r="J135" s="4">
        <v>-250</v>
      </c>
      <c r="K135" s="21">
        <v>750</v>
      </c>
      <c r="L135" s="30">
        <f t="shared" si="9"/>
        <v>11.336380167414646</v>
      </c>
      <c r="M135" s="3">
        <f t="shared" si="10"/>
        <v>-738.66361983258537</v>
      </c>
      <c r="N135" s="36">
        <f>IF(K135=0,0,(L135-K135)/K135)</f>
        <v>-0.9848848264434471</v>
      </c>
    </row>
    <row r="136" spans="2:14" x14ac:dyDescent="0.25">
      <c r="B136">
        <v>134</v>
      </c>
      <c r="C136" s="4">
        <v>8250</v>
      </c>
      <c r="D136" s="20">
        <v>9000</v>
      </c>
      <c r="E136" s="4">
        <v>30</v>
      </c>
      <c r="F136" s="4">
        <v>41</v>
      </c>
      <c r="G136" s="4">
        <v>2750</v>
      </c>
      <c r="H136" s="4">
        <v>2750</v>
      </c>
      <c r="I136" s="4">
        <v>3.2727272727272729</v>
      </c>
      <c r="J136" s="4">
        <v>750</v>
      </c>
      <c r="K136" s="21">
        <v>0</v>
      </c>
      <c r="L136" s="30">
        <f t="shared" si="9"/>
        <v>263.57797790358654</v>
      </c>
      <c r="M136" s="3">
        <f t="shared" si="10"/>
        <v>263.57797790358654</v>
      </c>
      <c r="N136" s="36"/>
    </row>
    <row r="137" spans="2:14" x14ac:dyDescent="0.25">
      <c r="B137">
        <v>135</v>
      </c>
      <c r="C137" s="4">
        <v>9000</v>
      </c>
      <c r="D137" s="20">
        <v>9000</v>
      </c>
      <c r="E137" s="4">
        <v>41</v>
      </c>
      <c r="F137" s="4">
        <v>34</v>
      </c>
      <c r="G137" s="4">
        <v>2750</v>
      </c>
      <c r="H137" s="4">
        <v>2750</v>
      </c>
      <c r="I137" s="4">
        <v>3.2727272727272729</v>
      </c>
      <c r="J137" s="4">
        <v>0</v>
      </c>
      <c r="K137" s="21">
        <v>-250</v>
      </c>
      <c r="L137" s="30">
        <f t="shared" si="9"/>
        <v>-100.95805085302032</v>
      </c>
      <c r="M137" s="3">
        <f t="shared" si="10"/>
        <v>149.04194914697968</v>
      </c>
      <c r="N137" s="36">
        <f>IF(K137=0,0,(L137-K137)/K137)</f>
        <v>-0.59616779658791874</v>
      </c>
    </row>
    <row r="138" spans="2:14" ht="15.75" thickBot="1" x14ac:dyDescent="0.3">
      <c r="B138">
        <v>136</v>
      </c>
      <c r="C138" s="4">
        <v>9000</v>
      </c>
      <c r="D138" s="22">
        <v>8750</v>
      </c>
      <c r="E138" s="23">
        <v>34</v>
      </c>
      <c r="F138" s="23">
        <v>32</v>
      </c>
      <c r="G138" s="23">
        <v>2750</v>
      </c>
      <c r="H138" s="23">
        <v>3750</v>
      </c>
      <c r="I138" s="23">
        <v>2.3333333333333335</v>
      </c>
      <c r="J138" s="23">
        <v>-250</v>
      </c>
      <c r="K138" s="24">
        <v>-1000</v>
      </c>
      <c r="L138" s="31">
        <f t="shared" si="9"/>
        <v>109.93571126302463</v>
      </c>
      <c r="M138" s="32">
        <f t="shared" si="10"/>
        <v>1109.9357112630246</v>
      </c>
      <c r="N138" s="58">
        <f>IF(K138=0,0,(L138-K138)/K138)</f>
        <v>-1.1099357112630246</v>
      </c>
    </row>
    <row r="139" spans="2:14" x14ac:dyDescent="0.25">
      <c r="B139">
        <v>137</v>
      </c>
      <c r="C139" s="4">
        <v>8750</v>
      </c>
      <c r="D139" s="17">
        <v>8250</v>
      </c>
      <c r="E139" s="18">
        <v>32</v>
      </c>
      <c r="F139" s="18">
        <v>37</v>
      </c>
      <c r="G139" s="18">
        <v>3750</v>
      </c>
      <c r="H139" s="18">
        <v>4750</v>
      </c>
      <c r="I139" s="18">
        <v>1.736842105263158</v>
      </c>
      <c r="J139" s="18">
        <v>-1000</v>
      </c>
      <c r="K139" s="19">
        <v>250</v>
      </c>
      <c r="L139" s="29">
        <f t="shared" si="9"/>
        <v>386.33846835410242</v>
      </c>
      <c r="M139" s="28">
        <f t="shared" si="10"/>
        <v>136.33846835410242</v>
      </c>
      <c r="N139" s="41">
        <f>IF(K139=0,0,(L139-K139)/K139)</f>
        <v>0.54535387341640962</v>
      </c>
    </row>
    <row r="140" spans="2:14" x14ac:dyDescent="0.25">
      <c r="B140">
        <v>138</v>
      </c>
      <c r="C140" s="4">
        <v>8250</v>
      </c>
      <c r="D140" s="20">
        <v>8500</v>
      </c>
      <c r="E140" s="4">
        <v>37</v>
      </c>
      <c r="F140" s="4">
        <v>32</v>
      </c>
      <c r="G140" s="4">
        <v>4750</v>
      </c>
      <c r="H140" s="4">
        <v>1750</v>
      </c>
      <c r="I140" s="4">
        <v>4.8571428571428568</v>
      </c>
      <c r="J140" s="4">
        <v>250</v>
      </c>
      <c r="K140" s="21">
        <v>0</v>
      </c>
      <c r="L140" s="30">
        <f t="shared" si="9"/>
        <v>106.64577102659605</v>
      </c>
      <c r="M140" s="3">
        <f t="shared" si="10"/>
        <v>106.64577102659605</v>
      </c>
      <c r="N140" s="36"/>
    </row>
    <row r="141" spans="2:14" x14ac:dyDescent="0.25">
      <c r="B141">
        <v>139</v>
      </c>
      <c r="C141" s="4">
        <v>8500</v>
      </c>
      <c r="D141" s="20">
        <v>8500</v>
      </c>
      <c r="E141" s="4">
        <v>32</v>
      </c>
      <c r="F141" s="4">
        <v>34</v>
      </c>
      <c r="G141" s="4">
        <v>1750</v>
      </c>
      <c r="H141" s="4">
        <v>1750</v>
      </c>
      <c r="I141" s="4">
        <v>4.8571428571428568</v>
      </c>
      <c r="J141" s="4">
        <v>0</v>
      </c>
      <c r="K141" s="21">
        <v>-250</v>
      </c>
      <c r="L141" s="30">
        <f t="shared" si="9"/>
        <v>135.23851000198172</v>
      </c>
      <c r="M141" s="3">
        <f t="shared" si="10"/>
        <v>385.23851000198169</v>
      </c>
      <c r="N141" s="36">
        <f>IF(K141=0,0,(L141-K141)/K141)</f>
        <v>-1.5409540400079267</v>
      </c>
    </row>
    <row r="142" spans="2:14" x14ac:dyDescent="0.25">
      <c r="B142">
        <v>140</v>
      </c>
      <c r="C142" s="4">
        <v>8500</v>
      </c>
      <c r="D142" s="20">
        <v>8250</v>
      </c>
      <c r="E142" s="4">
        <v>34</v>
      </c>
      <c r="F142" s="4">
        <v>34</v>
      </c>
      <c r="G142" s="4">
        <v>1750</v>
      </c>
      <c r="H142" s="4">
        <v>1750</v>
      </c>
      <c r="I142" s="4">
        <v>4.7142857142857144</v>
      </c>
      <c r="J142" s="4">
        <v>-250</v>
      </c>
      <c r="K142" s="21">
        <v>0</v>
      </c>
      <c r="L142" s="30">
        <f t="shared" si="9"/>
        <v>134.10243530656493</v>
      </c>
      <c r="M142" s="3">
        <f t="shared" si="10"/>
        <v>134.10243530656493</v>
      </c>
      <c r="N142" s="36"/>
    </row>
    <row r="143" spans="2:14" x14ac:dyDescent="0.25">
      <c r="B143">
        <v>141</v>
      </c>
      <c r="C143" s="4">
        <v>8250</v>
      </c>
      <c r="D143" s="20">
        <v>8250</v>
      </c>
      <c r="E143" s="4">
        <v>34</v>
      </c>
      <c r="F143" s="4">
        <v>38</v>
      </c>
      <c r="G143" s="4">
        <v>1750</v>
      </c>
      <c r="H143" s="4">
        <v>1750</v>
      </c>
      <c r="I143" s="4">
        <v>4.7142857142857144</v>
      </c>
      <c r="J143" s="4">
        <v>0</v>
      </c>
      <c r="K143" s="21">
        <v>0</v>
      </c>
      <c r="L143" s="30">
        <f t="shared" si="9"/>
        <v>206.24255868308424</v>
      </c>
      <c r="M143" s="3">
        <f t="shared" si="10"/>
        <v>206.24255868308424</v>
      </c>
      <c r="N143" s="36"/>
    </row>
    <row r="144" spans="2:14" x14ac:dyDescent="0.25">
      <c r="B144">
        <v>142</v>
      </c>
      <c r="C144" s="4">
        <v>8250</v>
      </c>
      <c r="D144" s="20">
        <v>8250</v>
      </c>
      <c r="E144" s="4">
        <v>38</v>
      </c>
      <c r="F144" s="4">
        <v>39</v>
      </c>
      <c r="G144" s="4">
        <v>1750</v>
      </c>
      <c r="H144" s="4">
        <v>1750</v>
      </c>
      <c r="I144" s="4">
        <v>4.7142857142857144</v>
      </c>
      <c r="J144" s="4">
        <v>0</v>
      </c>
      <c r="K144" s="21">
        <v>750</v>
      </c>
      <c r="L144" s="30">
        <f t="shared" si="9"/>
        <v>133.46977050869216</v>
      </c>
      <c r="M144" s="3">
        <f t="shared" si="10"/>
        <v>-616.53022949130786</v>
      </c>
      <c r="N144" s="36">
        <f>IF(K144=0,0,(L144-K144)/K144)</f>
        <v>-0.82204030598841049</v>
      </c>
    </row>
    <row r="145" spans="2:14" ht="15.75" thickBot="1" x14ac:dyDescent="0.3">
      <c r="B145">
        <v>143</v>
      </c>
      <c r="C145" s="4">
        <v>8250</v>
      </c>
      <c r="D145" s="22">
        <v>9000</v>
      </c>
      <c r="E145" s="23">
        <v>39</v>
      </c>
      <c r="F145" s="23">
        <v>36</v>
      </c>
      <c r="G145" s="23">
        <v>1750</v>
      </c>
      <c r="H145" s="23">
        <v>1750</v>
      </c>
      <c r="I145" s="23">
        <v>5.1428571428571432</v>
      </c>
      <c r="J145" s="23">
        <v>750</v>
      </c>
      <c r="K145" s="24">
        <v>-250</v>
      </c>
      <c r="L145" s="31">
        <f t="shared" si="9"/>
        <v>-100.27223673224869</v>
      </c>
      <c r="M145" s="32">
        <f t="shared" si="10"/>
        <v>149.7277632677513</v>
      </c>
      <c r="N145" s="58">
        <f>IF(K145=0,0,(L145-K145)/K145)</f>
        <v>-0.59891105307100523</v>
      </c>
    </row>
    <row r="146" spans="2:14" x14ac:dyDescent="0.25">
      <c r="B146">
        <v>144</v>
      </c>
      <c r="C146" s="4">
        <v>9000</v>
      </c>
      <c r="D146" s="17">
        <v>7000</v>
      </c>
      <c r="E146" s="18">
        <v>36</v>
      </c>
      <c r="F146" s="18">
        <v>47</v>
      </c>
      <c r="G146" s="18">
        <v>1750</v>
      </c>
      <c r="H146" s="18">
        <v>4750</v>
      </c>
      <c r="I146" s="18">
        <v>1.4736842105263157</v>
      </c>
      <c r="J146" s="18">
        <v>-250</v>
      </c>
      <c r="K146" s="19">
        <v>-500</v>
      </c>
      <c r="L146" s="29">
        <f t="shared" si="9"/>
        <v>1074.3904375708546</v>
      </c>
      <c r="M146" s="28">
        <f t="shared" si="10"/>
        <v>1574.3904375708546</v>
      </c>
      <c r="N146" s="41">
        <f>IF(K146=0,0,(L146-K146)/K146)</f>
        <v>-3.1487808751417092</v>
      </c>
    </row>
    <row r="147" spans="2:14" x14ac:dyDescent="0.25">
      <c r="B147">
        <v>145</v>
      </c>
      <c r="C147" s="4">
        <v>7000</v>
      </c>
      <c r="D147" s="20">
        <v>6500</v>
      </c>
      <c r="E147" s="4">
        <v>47</v>
      </c>
      <c r="F147" s="4">
        <v>53</v>
      </c>
      <c r="G147" s="4">
        <v>4750</v>
      </c>
      <c r="H147" s="4">
        <v>1750</v>
      </c>
      <c r="I147" s="4">
        <v>3.7142857142857144</v>
      </c>
      <c r="J147" s="4">
        <v>-500</v>
      </c>
      <c r="K147" s="21">
        <v>750</v>
      </c>
      <c r="L147" s="30">
        <f t="shared" si="9"/>
        <v>625.20531577691997</v>
      </c>
      <c r="M147" s="3">
        <f t="shared" si="10"/>
        <v>-124.79468422308003</v>
      </c>
      <c r="N147" s="36">
        <f>IF(K147=0,0,(L147-K147)/K147)</f>
        <v>-0.16639291229744002</v>
      </c>
    </row>
    <row r="148" spans="2:14" x14ac:dyDescent="0.25">
      <c r="B148">
        <v>146</v>
      </c>
      <c r="C148" s="4">
        <v>6500</v>
      </c>
      <c r="D148" s="20">
        <v>7250</v>
      </c>
      <c r="E148" s="4">
        <v>53</v>
      </c>
      <c r="F148" s="4">
        <v>54</v>
      </c>
      <c r="G148" s="4">
        <v>1750</v>
      </c>
      <c r="H148" s="4">
        <v>3750</v>
      </c>
      <c r="I148" s="4">
        <v>1.9333333333333333</v>
      </c>
      <c r="J148" s="4">
        <v>750</v>
      </c>
      <c r="K148" s="21">
        <v>-250</v>
      </c>
      <c r="L148" s="30">
        <f t="shared" si="9"/>
        <v>214.68645024673299</v>
      </c>
      <c r="M148" s="3">
        <f t="shared" si="10"/>
        <v>464.68645024673299</v>
      </c>
      <c r="N148" s="36">
        <f>IF(K148=0,0,(L148-K148)/K148)</f>
        <v>-1.858745800986932</v>
      </c>
    </row>
    <row r="149" spans="2:14" x14ac:dyDescent="0.25">
      <c r="B149">
        <v>147</v>
      </c>
      <c r="C149" s="4">
        <v>7250</v>
      </c>
      <c r="D149" s="20">
        <v>7000</v>
      </c>
      <c r="E149" s="4">
        <v>54</v>
      </c>
      <c r="F149" s="4">
        <v>49</v>
      </c>
      <c r="G149" s="4">
        <v>3750</v>
      </c>
      <c r="H149" s="4">
        <v>1750</v>
      </c>
      <c r="I149" s="4">
        <v>4</v>
      </c>
      <c r="J149" s="4">
        <v>-250</v>
      </c>
      <c r="K149" s="21">
        <v>0</v>
      </c>
      <c r="L149" s="30">
        <f t="shared" si="9"/>
        <v>239.03855747270984</v>
      </c>
      <c r="M149" s="3">
        <f t="shared" si="10"/>
        <v>239.03855747270984</v>
      </c>
      <c r="N149" s="36"/>
    </row>
    <row r="150" spans="2:14" x14ac:dyDescent="0.25">
      <c r="B150">
        <v>148</v>
      </c>
      <c r="C150" s="4">
        <v>7000</v>
      </c>
      <c r="D150" s="20">
        <v>7000</v>
      </c>
      <c r="E150" s="4">
        <v>49</v>
      </c>
      <c r="F150" s="4">
        <v>47</v>
      </c>
      <c r="G150" s="4">
        <v>1750</v>
      </c>
      <c r="H150" s="4">
        <v>2750</v>
      </c>
      <c r="I150" s="4">
        <v>2.5454545454545454</v>
      </c>
      <c r="J150" s="4">
        <v>0</v>
      </c>
      <c r="K150" s="21">
        <v>250</v>
      </c>
      <c r="L150" s="30">
        <f t="shared" si="9"/>
        <v>191.28245393742844</v>
      </c>
      <c r="M150" s="3">
        <f t="shared" si="10"/>
        <v>-58.717546062571557</v>
      </c>
      <c r="N150" s="36">
        <f t="shared" ref="N150:N163" si="11">IF(K150=0,0,(L150-K150)/K150)</f>
        <v>-0.23487018425028622</v>
      </c>
    </row>
    <row r="151" spans="2:14" x14ac:dyDescent="0.25">
      <c r="B151">
        <v>149</v>
      </c>
      <c r="C151" s="4">
        <v>7000</v>
      </c>
      <c r="D151" s="20">
        <v>7250</v>
      </c>
      <c r="E151" s="4">
        <v>47</v>
      </c>
      <c r="F151" s="4">
        <v>47</v>
      </c>
      <c r="G151" s="4">
        <v>2750</v>
      </c>
      <c r="H151" s="4">
        <v>2750</v>
      </c>
      <c r="I151" s="4">
        <v>2.6363636363636362</v>
      </c>
      <c r="J151" s="4">
        <v>250</v>
      </c>
      <c r="K151" s="21">
        <v>250</v>
      </c>
      <c r="L151" s="30">
        <f t="shared" si="9"/>
        <v>241.99625399814153</v>
      </c>
      <c r="M151" s="3">
        <f t="shared" si="10"/>
        <v>-8.0037460018584738</v>
      </c>
      <c r="N151" s="36">
        <f t="shared" si="11"/>
        <v>-3.2014984007433897E-2</v>
      </c>
    </row>
    <row r="152" spans="2:14" x14ac:dyDescent="0.25">
      <c r="B152">
        <v>150</v>
      </c>
      <c r="C152" s="4">
        <v>7250</v>
      </c>
      <c r="D152" s="20">
        <v>7500</v>
      </c>
      <c r="E152" s="4">
        <v>47</v>
      </c>
      <c r="F152" s="4">
        <v>46</v>
      </c>
      <c r="G152" s="4">
        <v>2750</v>
      </c>
      <c r="H152" s="4">
        <v>1750</v>
      </c>
      <c r="I152" s="4">
        <v>4.2857142857142856</v>
      </c>
      <c r="J152" s="4">
        <v>250</v>
      </c>
      <c r="K152" s="21">
        <v>-750</v>
      </c>
      <c r="L152" s="30">
        <f t="shared" si="9"/>
        <v>191.27434978928591</v>
      </c>
      <c r="M152" s="3">
        <f t="shared" si="10"/>
        <v>941.27434978928591</v>
      </c>
      <c r="N152" s="36">
        <f t="shared" si="11"/>
        <v>-1.2550324663857146</v>
      </c>
    </row>
    <row r="153" spans="2:14" ht="15.75" thickBot="1" x14ac:dyDescent="0.3">
      <c r="B153">
        <v>151</v>
      </c>
      <c r="C153" s="4">
        <v>7500</v>
      </c>
      <c r="D153" s="22">
        <v>6750</v>
      </c>
      <c r="E153" s="23">
        <v>46</v>
      </c>
      <c r="F153" s="23">
        <v>45</v>
      </c>
      <c r="G153" s="23">
        <v>1750</v>
      </c>
      <c r="H153" s="23">
        <v>1750</v>
      </c>
      <c r="I153" s="23">
        <v>3.8571428571428572</v>
      </c>
      <c r="J153" s="23">
        <v>-750</v>
      </c>
      <c r="K153" s="24">
        <v>250</v>
      </c>
      <c r="L153" s="31">
        <f t="shared" si="9"/>
        <v>300.26979430118473</v>
      </c>
      <c r="M153" s="32">
        <f t="shared" si="10"/>
        <v>50.269794301184731</v>
      </c>
      <c r="N153" s="58">
        <f t="shared" si="11"/>
        <v>0.20107917720473892</v>
      </c>
    </row>
    <row r="154" spans="2:14" x14ac:dyDescent="0.25">
      <c r="B154">
        <v>152</v>
      </c>
      <c r="C154" s="4">
        <v>6750</v>
      </c>
      <c r="D154" s="17">
        <v>10500</v>
      </c>
      <c r="E154" s="18">
        <v>45</v>
      </c>
      <c r="F154" s="18">
        <v>38</v>
      </c>
      <c r="G154" s="18">
        <v>1750</v>
      </c>
      <c r="H154" s="18">
        <v>4750</v>
      </c>
      <c r="I154" s="18">
        <v>2.2105263157894739</v>
      </c>
      <c r="J154" s="18">
        <v>250</v>
      </c>
      <c r="K154" s="19">
        <v>-250</v>
      </c>
      <c r="L154" s="29">
        <f t="shared" si="9"/>
        <v>-1141.6960203241083</v>
      </c>
      <c r="M154" s="28">
        <f t="shared" si="10"/>
        <v>-891.6960203241083</v>
      </c>
      <c r="N154" s="41">
        <f t="shared" si="11"/>
        <v>3.5667840812964333</v>
      </c>
    </row>
    <row r="155" spans="2:14" x14ac:dyDescent="0.25">
      <c r="B155">
        <v>153</v>
      </c>
      <c r="C155" s="4">
        <v>10500</v>
      </c>
      <c r="D155" s="20">
        <v>10250</v>
      </c>
      <c r="E155" s="4">
        <v>38</v>
      </c>
      <c r="F155" s="4">
        <v>47</v>
      </c>
      <c r="G155" s="4">
        <v>4750</v>
      </c>
      <c r="H155" s="4">
        <v>1750</v>
      </c>
      <c r="I155" s="4">
        <v>5.8571428571428568</v>
      </c>
      <c r="J155" s="4">
        <v>-250</v>
      </c>
      <c r="K155" s="21">
        <v>1250</v>
      </c>
      <c r="L155" s="30">
        <f t="shared" si="9"/>
        <v>284.63891375498713</v>
      </c>
      <c r="M155" s="3">
        <f t="shared" si="10"/>
        <v>-965.36108624501287</v>
      </c>
      <c r="N155" s="36">
        <f t="shared" si="11"/>
        <v>-0.77228886899601035</v>
      </c>
    </row>
    <row r="156" spans="2:14" x14ac:dyDescent="0.25">
      <c r="B156">
        <v>154</v>
      </c>
      <c r="C156" s="4">
        <v>10250</v>
      </c>
      <c r="D156" s="20">
        <v>11500</v>
      </c>
      <c r="E156" s="4">
        <v>47</v>
      </c>
      <c r="F156" s="4">
        <v>50</v>
      </c>
      <c r="G156" s="4">
        <v>1750</v>
      </c>
      <c r="H156" s="4">
        <v>1000</v>
      </c>
      <c r="I156" s="4">
        <v>11.5</v>
      </c>
      <c r="J156" s="4">
        <v>1250</v>
      </c>
      <c r="K156" s="21">
        <v>3500</v>
      </c>
      <c r="L156" s="30">
        <f t="shared" si="9"/>
        <v>-53.308983708708013</v>
      </c>
      <c r="M156" s="3">
        <f t="shared" si="10"/>
        <v>-3553.3089837087082</v>
      </c>
      <c r="N156" s="36">
        <f t="shared" si="11"/>
        <v>-1.0152311382024881</v>
      </c>
    </row>
    <row r="157" spans="2:14" x14ac:dyDescent="0.25">
      <c r="B157">
        <v>155</v>
      </c>
      <c r="C157" s="4">
        <v>11500</v>
      </c>
      <c r="D157" s="20">
        <v>15000</v>
      </c>
      <c r="E157" s="4">
        <v>50</v>
      </c>
      <c r="F157" s="4">
        <v>56</v>
      </c>
      <c r="G157" s="4">
        <v>1000</v>
      </c>
      <c r="H157" s="4">
        <v>1750</v>
      </c>
      <c r="I157" s="4">
        <v>8.5714285714285712</v>
      </c>
      <c r="J157" s="4">
        <v>3500</v>
      </c>
      <c r="K157" s="21">
        <v>-1000</v>
      </c>
      <c r="L157" s="30">
        <f t="shared" si="9"/>
        <v>-800.32844444263765</v>
      </c>
      <c r="M157" s="3">
        <f t="shared" si="10"/>
        <v>199.67155555736235</v>
      </c>
      <c r="N157" s="36">
        <f t="shared" si="11"/>
        <v>-0.19967155555736235</v>
      </c>
    </row>
    <row r="158" spans="2:14" x14ac:dyDescent="0.25">
      <c r="B158">
        <v>156</v>
      </c>
      <c r="C158" s="4">
        <v>15000</v>
      </c>
      <c r="D158" s="20">
        <v>14000</v>
      </c>
      <c r="E158" s="4">
        <v>56</v>
      </c>
      <c r="F158" s="4">
        <v>60</v>
      </c>
      <c r="G158" s="4">
        <v>1750</v>
      </c>
      <c r="H158" s="4">
        <v>1750</v>
      </c>
      <c r="I158" s="4">
        <v>8</v>
      </c>
      <c r="J158" s="4">
        <v>-1000</v>
      </c>
      <c r="K158" s="21">
        <v>-1250</v>
      </c>
      <c r="L158" s="30">
        <f t="shared" si="9"/>
        <v>-340.5153421926467</v>
      </c>
      <c r="M158" s="3">
        <f t="shared" si="10"/>
        <v>909.4846578073533</v>
      </c>
      <c r="N158" s="36">
        <f t="shared" si="11"/>
        <v>-0.72758772624588264</v>
      </c>
    </row>
    <row r="159" spans="2:14" x14ac:dyDescent="0.25">
      <c r="B159">
        <v>157</v>
      </c>
      <c r="C159" s="4">
        <v>14000</v>
      </c>
      <c r="D159" s="20">
        <v>12750</v>
      </c>
      <c r="E159" s="4">
        <v>60</v>
      </c>
      <c r="F159" s="4">
        <v>63</v>
      </c>
      <c r="G159" s="4">
        <v>1750</v>
      </c>
      <c r="H159" s="4">
        <v>1750</v>
      </c>
      <c r="I159" s="4">
        <v>7.2857142857142856</v>
      </c>
      <c r="J159" s="4">
        <v>-1250</v>
      </c>
      <c r="K159" s="21">
        <v>-750</v>
      </c>
      <c r="L159" s="30">
        <f t="shared" si="9"/>
        <v>-214.30241848166105</v>
      </c>
      <c r="M159" s="3">
        <f t="shared" si="10"/>
        <v>535.69758151833889</v>
      </c>
      <c r="N159" s="36">
        <f t="shared" si="11"/>
        <v>-0.71426344202445191</v>
      </c>
    </row>
    <row r="160" spans="2:14" x14ac:dyDescent="0.25">
      <c r="B160">
        <v>158</v>
      </c>
      <c r="C160" s="4">
        <v>12750</v>
      </c>
      <c r="D160" s="20">
        <v>12000</v>
      </c>
      <c r="E160" s="4">
        <v>63</v>
      </c>
      <c r="F160" s="4">
        <v>52</v>
      </c>
      <c r="G160" s="4">
        <v>1750</v>
      </c>
      <c r="H160" s="4">
        <v>1750</v>
      </c>
      <c r="I160" s="4">
        <v>6.8571428571428568</v>
      </c>
      <c r="J160" s="4">
        <v>-750</v>
      </c>
      <c r="K160" s="21">
        <v>-750</v>
      </c>
      <c r="L160" s="30">
        <f t="shared" si="9"/>
        <v>-501.66938690519373</v>
      </c>
      <c r="M160" s="3">
        <f t="shared" si="10"/>
        <v>248.33061309480627</v>
      </c>
      <c r="N160" s="36">
        <f t="shared" si="11"/>
        <v>-0.33110748412640834</v>
      </c>
    </row>
    <row r="161" spans="2:14" x14ac:dyDescent="0.25">
      <c r="B161">
        <v>159</v>
      </c>
      <c r="C161" s="4">
        <v>12000</v>
      </c>
      <c r="D161" s="20">
        <v>11250</v>
      </c>
      <c r="E161" s="4">
        <v>52</v>
      </c>
      <c r="F161" s="4">
        <v>55</v>
      </c>
      <c r="G161" s="4">
        <v>1750</v>
      </c>
      <c r="H161" s="4">
        <v>1750</v>
      </c>
      <c r="I161" s="4">
        <v>6.4285714285714288</v>
      </c>
      <c r="J161" s="4">
        <v>-750</v>
      </c>
      <c r="K161" s="21">
        <v>-500</v>
      </c>
      <c r="L161" s="30">
        <f t="shared" si="9"/>
        <v>-89.170743142727773</v>
      </c>
      <c r="M161" s="3">
        <f t="shared" si="10"/>
        <v>410.82925685727224</v>
      </c>
      <c r="N161" s="36">
        <f t="shared" si="11"/>
        <v>-0.82165851371454446</v>
      </c>
    </row>
    <row r="162" spans="2:14" ht="15.75" thickBot="1" x14ac:dyDescent="0.3">
      <c r="B162">
        <v>160</v>
      </c>
      <c r="C162" s="4">
        <v>11250</v>
      </c>
      <c r="D162" s="22">
        <v>10750</v>
      </c>
      <c r="E162" s="23">
        <v>55</v>
      </c>
      <c r="F162" s="23">
        <v>48</v>
      </c>
      <c r="G162" s="23">
        <v>1750</v>
      </c>
      <c r="H162" s="23">
        <v>1750</v>
      </c>
      <c r="I162" s="23">
        <v>6.1428571428571432</v>
      </c>
      <c r="J162" s="23">
        <v>-500</v>
      </c>
      <c r="K162" s="24">
        <v>-750</v>
      </c>
      <c r="L162" s="31">
        <f t="shared" si="9"/>
        <v>-290.24189913148348</v>
      </c>
      <c r="M162" s="32">
        <f t="shared" si="10"/>
        <v>459.75810086851652</v>
      </c>
      <c r="N162" s="58">
        <f t="shared" si="11"/>
        <v>-0.61301080115802198</v>
      </c>
    </row>
    <row r="163" spans="2:14" x14ac:dyDescent="0.25">
      <c r="B163">
        <v>161</v>
      </c>
      <c r="C163" s="4">
        <v>10750</v>
      </c>
      <c r="D163" s="17">
        <v>8250</v>
      </c>
      <c r="E163" s="18">
        <v>48</v>
      </c>
      <c r="F163" s="18">
        <v>45</v>
      </c>
      <c r="G163" s="18">
        <v>1750</v>
      </c>
      <c r="H163" s="18">
        <v>4750</v>
      </c>
      <c r="I163" s="18">
        <v>1.736842105263158</v>
      </c>
      <c r="J163" s="18">
        <v>-750</v>
      </c>
      <c r="K163" s="19">
        <v>1000</v>
      </c>
      <c r="L163" s="29">
        <f t="shared" si="9"/>
        <v>622.40203655378684</v>
      </c>
      <c r="M163" s="28">
        <f t="shared" si="10"/>
        <v>-377.59796344621316</v>
      </c>
      <c r="N163" s="41">
        <f t="shared" si="11"/>
        <v>-0.37759796344621316</v>
      </c>
    </row>
    <row r="164" spans="2:14" x14ac:dyDescent="0.25">
      <c r="B164">
        <v>162</v>
      </c>
      <c r="C164" s="4">
        <v>8250</v>
      </c>
      <c r="D164" s="20">
        <v>9250</v>
      </c>
      <c r="E164" s="4">
        <v>45</v>
      </c>
      <c r="F164" s="4">
        <v>52</v>
      </c>
      <c r="G164" s="4">
        <v>4750</v>
      </c>
      <c r="H164" s="4">
        <v>1750</v>
      </c>
      <c r="I164" s="4">
        <v>5.2857142857142856</v>
      </c>
      <c r="J164" s="4">
        <v>1000</v>
      </c>
      <c r="K164" s="21">
        <v>0</v>
      </c>
      <c r="L164" s="30">
        <f t="shared" si="9"/>
        <v>236.75230142102433</v>
      </c>
      <c r="M164" s="3">
        <f t="shared" si="10"/>
        <v>236.75230142102433</v>
      </c>
      <c r="N164" s="36"/>
    </row>
    <row r="165" spans="2:14" x14ac:dyDescent="0.25">
      <c r="B165">
        <v>163</v>
      </c>
      <c r="C165" s="4">
        <v>9250</v>
      </c>
      <c r="D165" s="20">
        <v>9250</v>
      </c>
      <c r="E165" s="4">
        <v>52</v>
      </c>
      <c r="F165" s="4">
        <v>47</v>
      </c>
      <c r="G165" s="4">
        <v>1750</v>
      </c>
      <c r="H165" s="4">
        <v>2750</v>
      </c>
      <c r="I165" s="4">
        <v>3.3636363636363638</v>
      </c>
      <c r="J165" s="4">
        <v>0</v>
      </c>
      <c r="K165" s="21">
        <v>250</v>
      </c>
      <c r="L165" s="30">
        <f t="shared" si="9"/>
        <v>-146.27292700852192</v>
      </c>
      <c r="M165" s="3">
        <f t="shared" si="10"/>
        <v>-396.27292700852195</v>
      </c>
      <c r="N165" s="36">
        <f>IF(K165=0,0,(L165-K165)/K165)</f>
        <v>-1.5850917080340878</v>
      </c>
    </row>
    <row r="166" spans="2:14" x14ac:dyDescent="0.25">
      <c r="B166">
        <v>164</v>
      </c>
      <c r="C166" s="4">
        <v>9250</v>
      </c>
      <c r="D166" s="20">
        <v>9500</v>
      </c>
      <c r="E166" s="4">
        <v>47</v>
      </c>
      <c r="F166" s="4">
        <v>53</v>
      </c>
      <c r="G166" s="4">
        <v>2750</v>
      </c>
      <c r="H166" s="4">
        <v>1750</v>
      </c>
      <c r="I166" s="4">
        <v>5.4285714285714288</v>
      </c>
      <c r="J166" s="4">
        <v>250</v>
      </c>
      <c r="K166" s="21">
        <v>250</v>
      </c>
      <c r="L166" s="30">
        <f t="shared" si="9"/>
        <v>141.18761201557913</v>
      </c>
      <c r="M166" s="3">
        <f t="shared" si="10"/>
        <v>-108.81238798442087</v>
      </c>
      <c r="N166" s="36">
        <f>IF(K166=0,0,(L166-K166)/K166)</f>
        <v>-0.43524955193768344</v>
      </c>
    </row>
    <row r="167" spans="2:14" x14ac:dyDescent="0.25">
      <c r="B167">
        <v>165</v>
      </c>
      <c r="C167" s="4">
        <v>9500</v>
      </c>
      <c r="D167" s="20">
        <v>9750</v>
      </c>
      <c r="E167" s="4">
        <v>53</v>
      </c>
      <c r="F167" s="4">
        <v>47</v>
      </c>
      <c r="G167" s="4">
        <v>1750</v>
      </c>
      <c r="H167" s="4">
        <v>1750</v>
      </c>
      <c r="I167" s="4">
        <v>5.5714285714285712</v>
      </c>
      <c r="J167" s="4">
        <v>250</v>
      </c>
      <c r="K167" s="21">
        <v>0</v>
      </c>
      <c r="L167" s="30">
        <f t="shared" si="9"/>
        <v>-220.42980143799269</v>
      </c>
      <c r="M167" s="3">
        <f t="shared" si="10"/>
        <v>-220.42980143799269</v>
      </c>
      <c r="N167" s="36"/>
    </row>
    <row r="168" spans="2:14" x14ac:dyDescent="0.25">
      <c r="B168">
        <v>166</v>
      </c>
      <c r="C168" s="4">
        <v>9750</v>
      </c>
      <c r="D168" s="20">
        <v>9750</v>
      </c>
      <c r="E168" s="4">
        <v>47</v>
      </c>
      <c r="F168" s="4">
        <v>57</v>
      </c>
      <c r="G168" s="4">
        <v>1750</v>
      </c>
      <c r="H168" s="4">
        <v>1750</v>
      </c>
      <c r="I168" s="4">
        <v>5.5714285714285712</v>
      </c>
      <c r="J168" s="4">
        <v>0</v>
      </c>
      <c r="K168" s="21">
        <v>250</v>
      </c>
      <c r="L168" s="30">
        <f t="shared" si="9"/>
        <v>174.87698509783306</v>
      </c>
      <c r="M168" s="3">
        <f t="shared" si="10"/>
        <v>-75.123014902166943</v>
      </c>
      <c r="N168" s="36">
        <f>IF(K168=0,0,(L168-K168)/K168)</f>
        <v>-0.30049205960866776</v>
      </c>
    </row>
    <row r="169" spans="2:14" x14ac:dyDescent="0.25">
      <c r="B169">
        <v>167</v>
      </c>
      <c r="C169" s="4">
        <v>9750</v>
      </c>
      <c r="D169" s="20">
        <v>10000</v>
      </c>
      <c r="E169" s="4">
        <v>57</v>
      </c>
      <c r="F169" s="4">
        <v>54</v>
      </c>
      <c r="G169" s="4">
        <v>1750</v>
      </c>
      <c r="H169" s="4">
        <v>1750</v>
      </c>
      <c r="I169" s="4">
        <v>5.7142857142857144</v>
      </c>
      <c r="J169" s="4">
        <v>250</v>
      </c>
      <c r="K169" s="21">
        <v>-750</v>
      </c>
      <c r="L169" s="30">
        <f t="shared" si="9"/>
        <v>-180.99732833667036</v>
      </c>
      <c r="M169" s="3">
        <f t="shared" si="10"/>
        <v>569.00267166332969</v>
      </c>
      <c r="N169" s="36">
        <f>IF(K169=0,0,(L169-K169)/K169)</f>
        <v>-0.75867022888443958</v>
      </c>
    </row>
    <row r="170" spans="2:14" x14ac:dyDescent="0.25">
      <c r="B170">
        <v>168</v>
      </c>
      <c r="C170" s="4">
        <v>10000</v>
      </c>
      <c r="D170" s="20">
        <v>9250</v>
      </c>
      <c r="E170" s="4">
        <v>54</v>
      </c>
      <c r="F170" s="4">
        <v>55</v>
      </c>
      <c r="G170" s="4">
        <v>1750</v>
      </c>
      <c r="H170" s="4">
        <v>1750</v>
      </c>
      <c r="I170" s="4">
        <v>5.2857142857142856</v>
      </c>
      <c r="J170" s="4">
        <v>-750</v>
      </c>
      <c r="K170" s="21">
        <v>250</v>
      </c>
      <c r="L170" s="30">
        <f t="shared" si="9"/>
        <v>74.779292784423731</v>
      </c>
      <c r="M170" s="3">
        <f t="shared" si="10"/>
        <v>-175.22070721557628</v>
      </c>
      <c r="N170" s="36">
        <f>IF(K170=0,0,(L170-K170)/K170)</f>
        <v>-0.70088282886230513</v>
      </c>
    </row>
    <row r="171" spans="2:14" x14ac:dyDescent="0.25">
      <c r="B171">
        <v>169</v>
      </c>
      <c r="C171" s="4">
        <v>9250</v>
      </c>
      <c r="D171" s="20">
        <v>9500</v>
      </c>
      <c r="E171" s="4">
        <v>55</v>
      </c>
      <c r="F171" s="4">
        <v>48</v>
      </c>
      <c r="G171" s="4">
        <v>1750</v>
      </c>
      <c r="H171" s="4">
        <v>1750</v>
      </c>
      <c r="I171" s="4">
        <v>5.4285714285714288</v>
      </c>
      <c r="J171" s="4">
        <v>250</v>
      </c>
      <c r="K171" s="21">
        <v>-1250</v>
      </c>
      <c r="L171" s="30">
        <f t="shared" si="9"/>
        <v>-218.77176456026297</v>
      </c>
      <c r="M171" s="3">
        <f t="shared" si="10"/>
        <v>1031.2282354397371</v>
      </c>
      <c r="N171" s="36">
        <f>IF(K171=0,0,(L171-K171)/K171)</f>
        <v>-0.82498258835178973</v>
      </c>
    </row>
    <row r="172" spans="2:14" x14ac:dyDescent="0.25">
      <c r="B172">
        <v>170</v>
      </c>
      <c r="C172" s="4">
        <v>9500</v>
      </c>
      <c r="D172" s="20">
        <v>8250</v>
      </c>
      <c r="E172" s="4">
        <v>48</v>
      </c>
      <c r="F172" s="4">
        <v>37</v>
      </c>
      <c r="G172" s="4">
        <v>1750</v>
      </c>
      <c r="H172" s="4">
        <v>2750</v>
      </c>
      <c r="I172" s="4">
        <v>3</v>
      </c>
      <c r="J172" s="4">
        <v>-1250</v>
      </c>
      <c r="K172" s="21">
        <v>0</v>
      </c>
      <c r="L172" s="30">
        <f t="shared" si="9"/>
        <v>-61.870140497999728</v>
      </c>
      <c r="M172" s="3">
        <f t="shared" si="10"/>
        <v>-61.870140497999728</v>
      </c>
      <c r="N172" s="36"/>
    </row>
    <row r="173" spans="2:14" ht="15.75" thickBot="1" x14ac:dyDescent="0.3">
      <c r="B173">
        <v>171</v>
      </c>
      <c r="C173" s="4">
        <v>8250</v>
      </c>
      <c r="D173" s="22">
        <v>8250</v>
      </c>
      <c r="E173" s="23">
        <v>37</v>
      </c>
      <c r="F173" s="23">
        <v>33</v>
      </c>
      <c r="G173" s="23">
        <v>2750</v>
      </c>
      <c r="H173" s="23">
        <v>2750</v>
      </c>
      <c r="I173" s="23">
        <v>3</v>
      </c>
      <c r="J173" s="23">
        <v>0</v>
      </c>
      <c r="K173" s="24">
        <v>250</v>
      </c>
      <c r="L173" s="31">
        <f t="shared" si="9"/>
        <v>60.361166276143081</v>
      </c>
      <c r="M173" s="32">
        <f t="shared" si="10"/>
        <v>-189.63883372385692</v>
      </c>
      <c r="N173" s="58">
        <f t="shared" ref="N173:N184" si="12">IF(K173=0,0,(L173-K173)/K173)</f>
        <v>-0.7585553348954277</v>
      </c>
    </row>
    <row r="174" spans="2:14" x14ac:dyDescent="0.25">
      <c r="B174">
        <v>172</v>
      </c>
      <c r="C174" s="4">
        <v>8250</v>
      </c>
      <c r="D174" s="17">
        <v>6500</v>
      </c>
      <c r="E174" s="18">
        <v>33</v>
      </c>
      <c r="F174" s="18">
        <v>47</v>
      </c>
      <c r="G174" s="18">
        <v>2750</v>
      </c>
      <c r="H174" s="18">
        <v>4750</v>
      </c>
      <c r="I174" s="18">
        <v>1.368421052631579</v>
      </c>
      <c r="J174" s="18">
        <v>250</v>
      </c>
      <c r="K174" s="19">
        <v>1500</v>
      </c>
      <c r="L174" s="29">
        <f t="shared" si="9"/>
        <v>1284.0123375918365</v>
      </c>
      <c r="M174" s="28">
        <f t="shared" si="10"/>
        <v>-215.98766240816349</v>
      </c>
      <c r="N174" s="41">
        <f t="shared" si="12"/>
        <v>-0.14399177493877566</v>
      </c>
    </row>
    <row r="175" spans="2:14" x14ac:dyDescent="0.25">
      <c r="B175">
        <v>173</v>
      </c>
      <c r="C175" s="4">
        <v>6500</v>
      </c>
      <c r="D175" s="20">
        <v>8000</v>
      </c>
      <c r="E175" s="4">
        <v>47</v>
      </c>
      <c r="F175" s="4">
        <v>51</v>
      </c>
      <c r="G175" s="4">
        <v>4750</v>
      </c>
      <c r="H175" s="4">
        <v>2750</v>
      </c>
      <c r="I175" s="4">
        <v>2.9090909090909092</v>
      </c>
      <c r="J175" s="4">
        <v>1500</v>
      </c>
      <c r="K175" s="21">
        <v>1250</v>
      </c>
      <c r="L175" s="30">
        <f t="shared" si="9"/>
        <v>249.51792434636019</v>
      </c>
      <c r="M175" s="3">
        <f t="shared" si="10"/>
        <v>-1000.4820756536399</v>
      </c>
      <c r="N175" s="36">
        <f t="shared" si="12"/>
        <v>-0.80038566052291193</v>
      </c>
    </row>
    <row r="176" spans="2:14" x14ac:dyDescent="0.25">
      <c r="B176">
        <v>174</v>
      </c>
      <c r="C176" s="4">
        <v>8000</v>
      </c>
      <c r="D176" s="20">
        <v>9250</v>
      </c>
      <c r="E176" s="4">
        <v>51</v>
      </c>
      <c r="F176" s="4">
        <v>46</v>
      </c>
      <c r="G176" s="4">
        <v>2750</v>
      </c>
      <c r="H176" s="4">
        <v>2750</v>
      </c>
      <c r="I176" s="4">
        <v>3.3636363636363638</v>
      </c>
      <c r="J176" s="4">
        <v>1250</v>
      </c>
      <c r="K176" s="21">
        <v>250</v>
      </c>
      <c r="L176" s="30">
        <f t="shared" si="9"/>
        <v>-194.4159220364632</v>
      </c>
      <c r="M176" s="3">
        <f t="shared" si="10"/>
        <v>-444.4159220364632</v>
      </c>
      <c r="N176" s="36">
        <f t="shared" si="12"/>
        <v>-1.7776636881458527</v>
      </c>
    </row>
    <row r="177" spans="2:14" x14ac:dyDescent="0.25">
      <c r="B177">
        <v>175</v>
      </c>
      <c r="C177" s="4">
        <v>9250</v>
      </c>
      <c r="D177" s="20">
        <v>9500</v>
      </c>
      <c r="E177" s="4">
        <v>46</v>
      </c>
      <c r="F177" s="4">
        <v>42</v>
      </c>
      <c r="G177" s="4">
        <v>2750</v>
      </c>
      <c r="H177" s="4">
        <v>2750</v>
      </c>
      <c r="I177" s="4">
        <v>3.4545454545454546</v>
      </c>
      <c r="J177" s="4">
        <v>250</v>
      </c>
      <c r="K177" s="21">
        <v>-500</v>
      </c>
      <c r="L177" s="30">
        <f t="shared" si="9"/>
        <v>-115.24768784457991</v>
      </c>
      <c r="M177" s="3">
        <f t="shared" si="10"/>
        <v>384.7523121554201</v>
      </c>
      <c r="N177" s="36">
        <f t="shared" si="12"/>
        <v>-0.76950462431084021</v>
      </c>
    </row>
    <row r="178" spans="2:14" x14ac:dyDescent="0.25">
      <c r="B178">
        <v>176</v>
      </c>
      <c r="C178" s="4">
        <v>9500</v>
      </c>
      <c r="D178" s="20">
        <v>9000</v>
      </c>
      <c r="E178" s="4">
        <v>42</v>
      </c>
      <c r="F178" s="4">
        <v>43</v>
      </c>
      <c r="G178" s="4">
        <v>2750</v>
      </c>
      <c r="H178" s="4">
        <v>2750</v>
      </c>
      <c r="I178" s="4">
        <v>3.2727272727272729</v>
      </c>
      <c r="J178" s="4">
        <v>-500</v>
      </c>
      <c r="K178" s="21">
        <v>1000</v>
      </c>
      <c r="L178" s="30">
        <f t="shared" si="9"/>
        <v>123.75040458583882</v>
      </c>
      <c r="M178" s="3">
        <f t="shared" si="10"/>
        <v>-876.24959541416115</v>
      </c>
      <c r="N178" s="36">
        <f t="shared" si="12"/>
        <v>-0.87624959541416114</v>
      </c>
    </row>
    <row r="179" spans="2:14" x14ac:dyDescent="0.25">
      <c r="B179">
        <v>177</v>
      </c>
      <c r="C179" s="4">
        <v>9000</v>
      </c>
      <c r="D179" s="20">
        <v>10000</v>
      </c>
      <c r="E179" s="4">
        <v>43</v>
      </c>
      <c r="F179" s="4">
        <v>50</v>
      </c>
      <c r="G179" s="4">
        <v>2750</v>
      </c>
      <c r="H179" s="4">
        <v>2750</v>
      </c>
      <c r="I179" s="4">
        <v>3.6363636363636362</v>
      </c>
      <c r="J179" s="4">
        <v>1000</v>
      </c>
      <c r="K179" s="21">
        <v>-750</v>
      </c>
      <c r="L179" s="30">
        <f t="shared" si="9"/>
        <v>21.596474658937723</v>
      </c>
      <c r="M179" s="3">
        <f t="shared" si="10"/>
        <v>771.59647465893772</v>
      </c>
      <c r="N179" s="36">
        <f t="shared" si="12"/>
        <v>-1.0287952995452503</v>
      </c>
    </row>
    <row r="180" spans="2:14" x14ac:dyDescent="0.25">
      <c r="B180">
        <v>178</v>
      </c>
      <c r="C180" s="4">
        <v>10000</v>
      </c>
      <c r="D180" s="20">
        <v>9250</v>
      </c>
      <c r="E180" s="4">
        <v>50</v>
      </c>
      <c r="F180" s="4">
        <v>47</v>
      </c>
      <c r="G180" s="4">
        <v>2750</v>
      </c>
      <c r="H180" s="4">
        <v>2750</v>
      </c>
      <c r="I180" s="4">
        <v>3.3636363636363638</v>
      </c>
      <c r="J180" s="4">
        <v>-750</v>
      </c>
      <c r="K180" s="21">
        <v>250</v>
      </c>
      <c r="L180" s="30">
        <f t="shared" si="9"/>
        <v>15.241252149023538</v>
      </c>
      <c r="M180" s="3">
        <f t="shared" si="10"/>
        <v>-234.75874785097648</v>
      </c>
      <c r="N180" s="36">
        <f t="shared" si="12"/>
        <v>-0.93903499140390589</v>
      </c>
    </row>
    <row r="181" spans="2:14" x14ac:dyDescent="0.25">
      <c r="B181">
        <v>179</v>
      </c>
      <c r="C181" s="4">
        <v>9250</v>
      </c>
      <c r="D181" s="20">
        <v>9500</v>
      </c>
      <c r="E181" s="4">
        <v>47</v>
      </c>
      <c r="F181" s="4">
        <v>54</v>
      </c>
      <c r="G181" s="4">
        <v>2750</v>
      </c>
      <c r="H181" s="4">
        <v>2750</v>
      </c>
      <c r="I181" s="4">
        <v>3.4545454545454546</v>
      </c>
      <c r="J181" s="4">
        <v>250</v>
      </c>
      <c r="K181" s="21">
        <v>1250</v>
      </c>
      <c r="L181" s="30">
        <f t="shared" si="9"/>
        <v>138.16432800836378</v>
      </c>
      <c r="M181" s="3">
        <f t="shared" si="10"/>
        <v>-1111.8356719916362</v>
      </c>
      <c r="N181" s="36">
        <f t="shared" si="12"/>
        <v>-0.88946853759330902</v>
      </c>
    </row>
    <row r="182" spans="2:14" ht="15.75" thickBot="1" x14ac:dyDescent="0.3">
      <c r="B182">
        <v>180</v>
      </c>
      <c r="C182" s="4">
        <v>9500</v>
      </c>
      <c r="D182" s="22">
        <v>10750</v>
      </c>
      <c r="E182" s="23">
        <v>54</v>
      </c>
      <c r="F182" s="23">
        <v>53</v>
      </c>
      <c r="G182" s="23">
        <v>2750</v>
      </c>
      <c r="H182" s="23">
        <v>3750</v>
      </c>
      <c r="I182" s="23">
        <v>2.8666666666666667</v>
      </c>
      <c r="J182" s="23">
        <v>1250</v>
      </c>
      <c r="K182" s="24">
        <v>-750</v>
      </c>
      <c r="L182" s="31">
        <f t="shared" si="9"/>
        <v>-253.44119692384788</v>
      </c>
      <c r="M182" s="32">
        <f t="shared" si="10"/>
        <v>496.55880307615212</v>
      </c>
      <c r="N182" s="58">
        <f t="shared" si="12"/>
        <v>-0.66207840410153618</v>
      </c>
    </row>
    <row r="183" spans="2:14" x14ac:dyDescent="0.25">
      <c r="B183">
        <v>181</v>
      </c>
      <c r="C183" s="4">
        <v>10750</v>
      </c>
      <c r="D183" s="17">
        <v>12250</v>
      </c>
      <c r="E183" s="18">
        <v>53</v>
      </c>
      <c r="F183" s="18">
        <v>44</v>
      </c>
      <c r="G183" s="18">
        <v>3750</v>
      </c>
      <c r="H183" s="18">
        <v>4750</v>
      </c>
      <c r="I183" s="18">
        <v>2.5789473684210527</v>
      </c>
      <c r="J183" s="18">
        <v>-750</v>
      </c>
      <c r="K183" s="19">
        <v>-750</v>
      </c>
      <c r="L183" s="29">
        <f t="shared" si="9"/>
        <v>-919.27510148792533</v>
      </c>
      <c r="M183" s="28">
        <f t="shared" si="10"/>
        <v>-169.27510148792533</v>
      </c>
      <c r="N183" s="41">
        <f t="shared" si="12"/>
        <v>0.22570013531723376</v>
      </c>
    </row>
    <row r="184" spans="2:14" x14ac:dyDescent="0.25">
      <c r="B184">
        <v>182</v>
      </c>
      <c r="C184" s="4">
        <v>12250</v>
      </c>
      <c r="D184" s="20">
        <v>11500</v>
      </c>
      <c r="E184" s="4">
        <v>44</v>
      </c>
      <c r="F184" s="4">
        <v>36</v>
      </c>
      <c r="G184" s="4">
        <v>4750</v>
      </c>
      <c r="H184" s="4">
        <v>3750</v>
      </c>
      <c r="I184" s="4">
        <v>3.0666666666666669</v>
      </c>
      <c r="J184" s="4">
        <v>-750</v>
      </c>
      <c r="K184" s="21">
        <v>250</v>
      </c>
      <c r="L184" s="30">
        <f t="shared" si="9"/>
        <v>-231.68556114552712</v>
      </c>
      <c r="M184" s="3">
        <f t="shared" si="10"/>
        <v>-481.68556114552712</v>
      </c>
      <c r="N184" s="36">
        <f t="shared" si="12"/>
        <v>-1.9267422445821085</v>
      </c>
    </row>
    <row r="185" spans="2:14" x14ac:dyDescent="0.25">
      <c r="B185">
        <v>183</v>
      </c>
      <c r="C185" s="4">
        <v>11500</v>
      </c>
      <c r="D185" s="20">
        <v>11750</v>
      </c>
      <c r="E185" s="4">
        <v>36</v>
      </c>
      <c r="F185" s="4">
        <v>45</v>
      </c>
      <c r="G185" s="4">
        <v>3750</v>
      </c>
      <c r="H185" s="4">
        <v>8750</v>
      </c>
      <c r="I185" s="4">
        <v>1.3428571428571427</v>
      </c>
      <c r="J185" s="4">
        <v>250</v>
      </c>
      <c r="K185" s="21">
        <v>0</v>
      </c>
      <c r="L185" s="30">
        <f t="shared" si="9"/>
        <v>343.68138261052201</v>
      </c>
      <c r="M185" s="3">
        <f t="shared" si="10"/>
        <v>343.68138261052201</v>
      </c>
      <c r="N185" s="36"/>
    </row>
    <row r="186" spans="2:14" x14ac:dyDescent="0.25">
      <c r="B186">
        <v>184</v>
      </c>
      <c r="C186" s="4">
        <v>11750</v>
      </c>
      <c r="D186" s="20">
        <v>11750</v>
      </c>
      <c r="E186" s="4">
        <v>45</v>
      </c>
      <c r="F186" s="4">
        <v>54</v>
      </c>
      <c r="G186" s="4">
        <v>8750</v>
      </c>
      <c r="H186" s="4">
        <v>4750</v>
      </c>
      <c r="I186" s="4">
        <v>2.4736842105263159</v>
      </c>
      <c r="J186" s="4">
        <v>0</v>
      </c>
      <c r="K186" s="21">
        <v>500</v>
      </c>
      <c r="L186" s="30">
        <f t="shared" si="9"/>
        <v>329.44483859649807</v>
      </c>
      <c r="M186" s="3">
        <f t="shared" si="10"/>
        <v>-170.55516140350193</v>
      </c>
      <c r="N186" s="36">
        <f>IF(K186=0,0,(L186-K186)/K186)</f>
        <v>-0.34111032280700387</v>
      </c>
    </row>
    <row r="187" spans="2:14" x14ac:dyDescent="0.25">
      <c r="B187">
        <v>185</v>
      </c>
      <c r="C187" s="4">
        <v>11750</v>
      </c>
      <c r="D187" s="20">
        <v>12250</v>
      </c>
      <c r="E187" s="4">
        <v>54</v>
      </c>
      <c r="F187" s="4">
        <v>52</v>
      </c>
      <c r="G187" s="4">
        <v>4750</v>
      </c>
      <c r="H187" s="4">
        <v>6750</v>
      </c>
      <c r="I187" s="4">
        <v>1.8148148148148149</v>
      </c>
      <c r="J187" s="4">
        <v>500</v>
      </c>
      <c r="K187" s="21">
        <v>-750</v>
      </c>
      <c r="L187" s="30">
        <f t="shared" si="9"/>
        <v>-113.74265197099353</v>
      </c>
      <c r="M187" s="3">
        <f t="shared" si="10"/>
        <v>636.25734802900649</v>
      </c>
      <c r="N187" s="36">
        <f>IF(K187=0,0,(L187-K187)/K187)</f>
        <v>-0.84834313070534195</v>
      </c>
    </row>
    <row r="188" spans="2:14" x14ac:dyDescent="0.25">
      <c r="B188">
        <v>186</v>
      </c>
      <c r="C188" s="4">
        <v>12250</v>
      </c>
      <c r="D188" s="20">
        <v>11500</v>
      </c>
      <c r="E188" s="4">
        <v>52</v>
      </c>
      <c r="F188" s="4">
        <v>46</v>
      </c>
      <c r="G188" s="4">
        <v>6750</v>
      </c>
      <c r="H188" s="4">
        <v>4750</v>
      </c>
      <c r="I188" s="4">
        <v>2.4210526315789473</v>
      </c>
      <c r="J188" s="4">
        <v>-750</v>
      </c>
      <c r="K188" s="21">
        <v>0</v>
      </c>
      <c r="L188" s="30">
        <f t="shared" si="9"/>
        <v>-35.784120381916736</v>
      </c>
      <c r="M188" s="3">
        <f t="shared" si="10"/>
        <v>-35.784120381916736</v>
      </c>
      <c r="N188" s="36"/>
    </row>
    <row r="189" spans="2:14" x14ac:dyDescent="0.25">
      <c r="B189">
        <v>187</v>
      </c>
      <c r="C189" s="4">
        <v>11500</v>
      </c>
      <c r="D189" s="20">
        <v>11500</v>
      </c>
      <c r="E189" s="4">
        <v>46</v>
      </c>
      <c r="F189" s="4">
        <v>40</v>
      </c>
      <c r="G189" s="4">
        <v>4750</v>
      </c>
      <c r="H189" s="4">
        <v>3750</v>
      </c>
      <c r="I189" s="4">
        <v>3.0666666666666669</v>
      </c>
      <c r="J189" s="4">
        <v>0</v>
      </c>
      <c r="K189" s="21">
        <v>0</v>
      </c>
      <c r="L189" s="30">
        <f t="shared" si="9"/>
        <v>-248.13195187938646</v>
      </c>
      <c r="M189" s="3">
        <f t="shared" si="10"/>
        <v>-248.13195187938646</v>
      </c>
      <c r="N189" s="36"/>
    </row>
    <row r="190" spans="2:14" x14ac:dyDescent="0.25">
      <c r="B190">
        <v>188</v>
      </c>
      <c r="C190" s="4">
        <v>11500</v>
      </c>
      <c r="D190" s="20">
        <v>11500</v>
      </c>
      <c r="E190" s="4">
        <v>40</v>
      </c>
      <c r="F190" s="4">
        <v>46</v>
      </c>
      <c r="G190" s="4">
        <v>3750</v>
      </c>
      <c r="H190" s="4">
        <v>4750</v>
      </c>
      <c r="I190" s="4">
        <v>2.4210526315789473</v>
      </c>
      <c r="J190" s="4">
        <v>0</v>
      </c>
      <c r="K190" s="21">
        <v>0</v>
      </c>
      <c r="L190" s="30">
        <f t="shared" si="9"/>
        <v>33.097260803132116</v>
      </c>
      <c r="M190" s="3">
        <f t="shared" si="10"/>
        <v>33.097260803132116</v>
      </c>
      <c r="N190" s="36"/>
    </row>
    <row r="191" spans="2:14" ht="15.75" thickBot="1" x14ac:dyDescent="0.3">
      <c r="B191">
        <v>189</v>
      </c>
      <c r="C191" s="4">
        <v>11500</v>
      </c>
      <c r="D191" s="22">
        <v>11500</v>
      </c>
      <c r="E191" s="23">
        <v>46</v>
      </c>
      <c r="F191" s="23">
        <v>37</v>
      </c>
      <c r="G191" s="23">
        <v>4750</v>
      </c>
      <c r="H191" s="23">
        <v>6750</v>
      </c>
      <c r="I191" s="23">
        <v>1.7037037037037037</v>
      </c>
      <c r="J191" s="23">
        <v>0</v>
      </c>
      <c r="K191" s="24">
        <v>250</v>
      </c>
      <c r="L191" s="31">
        <f t="shared" si="9"/>
        <v>-130.08491402139305</v>
      </c>
      <c r="M191" s="32">
        <f t="shared" si="10"/>
        <v>-380.08491402139305</v>
      </c>
      <c r="N191" s="58">
        <f>IF(K191=0,0,(L191-K191)/K191)</f>
        <v>-1.5203396560855722</v>
      </c>
    </row>
    <row r="192" spans="2:14" x14ac:dyDescent="0.25">
      <c r="B192">
        <v>190</v>
      </c>
      <c r="C192" s="4">
        <v>11500</v>
      </c>
      <c r="D192" s="17">
        <v>9250</v>
      </c>
      <c r="E192" s="18">
        <v>37</v>
      </c>
      <c r="F192" s="18">
        <v>32</v>
      </c>
      <c r="G192" s="18">
        <v>6750</v>
      </c>
      <c r="H192" s="18">
        <v>4750</v>
      </c>
      <c r="I192" s="18">
        <v>1.9473684210526316</v>
      </c>
      <c r="J192" s="18">
        <v>250</v>
      </c>
      <c r="K192" s="19">
        <v>250</v>
      </c>
      <c r="L192" s="29">
        <f t="shared" si="9"/>
        <v>827.09614186242629</v>
      </c>
      <c r="M192" s="28">
        <f t="shared" si="10"/>
        <v>577.09614186242629</v>
      </c>
      <c r="N192" s="41">
        <f>IF(K192=0,0,(L192-K192)/K192)</f>
        <v>2.3083845674497052</v>
      </c>
    </row>
    <row r="193" spans="2:14" x14ac:dyDescent="0.25">
      <c r="B193">
        <v>191</v>
      </c>
      <c r="C193" s="4">
        <v>9250</v>
      </c>
      <c r="D193" s="20">
        <v>9500</v>
      </c>
      <c r="E193" s="4">
        <v>32</v>
      </c>
      <c r="F193" s="4">
        <v>47</v>
      </c>
      <c r="G193" s="4">
        <v>4750</v>
      </c>
      <c r="H193" s="4">
        <v>3750</v>
      </c>
      <c r="I193" s="4">
        <v>2.5333333333333332</v>
      </c>
      <c r="J193" s="4">
        <v>250</v>
      </c>
      <c r="K193" s="21">
        <v>1250</v>
      </c>
      <c r="L193" s="30">
        <f t="shared" si="9"/>
        <v>476.39363177984711</v>
      </c>
      <c r="M193" s="3">
        <f t="shared" si="10"/>
        <v>-773.60636822015294</v>
      </c>
      <c r="N193" s="36">
        <f>IF(K193=0,0,(L193-K193)/K193)</f>
        <v>-0.6188850945761224</v>
      </c>
    </row>
    <row r="194" spans="2:14" x14ac:dyDescent="0.25">
      <c r="B194">
        <v>192</v>
      </c>
      <c r="C194" s="4">
        <v>9500</v>
      </c>
      <c r="D194" s="20">
        <v>10750</v>
      </c>
      <c r="E194" s="4">
        <v>47</v>
      </c>
      <c r="F194" s="4">
        <v>54</v>
      </c>
      <c r="G194" s="4">
        <v>3750</v>
      </c>
      <c r="H194" s="4">
        <v>4750</v>
      </c>
      <c r="I194" s="4">
        <v>2.263157894736842</v>
      </c>
      <c r="J194" s="4">
        <v>1250</v>
      </c>
      <c r="K194" s="21">
        <v>0</v>
      </c>
      <c r="L194" s="30">
        <f t="shared" si="9"/>
        <v>43.851091874954761</v>
      </c>
      <c r="M194" s="3">
        <f t="shared" si="10"/>
        <v>43.851091874954761</v>
      </c>
      <c r="N194" s="36"/>
    </row>
    <row r="195" spans="2:14" x14ac:dyDescent="0.25">
      <c r="B195">
        <v>193</v>
      </c>
      <c r="C195" s="4">
        <v>10750</v>
      </c>
      <c r="D195" s="20">
        <v>10750</v>
      </c>
      <c r="E195" s="4">
        <v>54</v>
      </c>
      <c r="F195" s="4">
        <v>48</v>
      </c>
      <c r="G195" s="4">
        <v>4750</v>
      </c>
      <c r="H195" s="4">
        <v>6750</v>
      </c>
      <c r="I195" s="4">
        <v>1.5925925925925926</v>
      </c>
      <c r="J195" s="4">
        <v>0</v>
      </c>
      <c r="K195" s="21">
        <v>-750</v>
      </c>
      <c r="L195" s="30">
        <f t="shared" ref="L195:L258" si="13" xml:space="preserve"> $X$29 + $W$29*C195 + $V$29*D195 + $U$29*E195 + $T$29*F195 + $S$29*G195 + $R$29*H195 + $Q$29*I195 + $P$29*J195</f>
        <v>30.376639732749851</v>
      </c>
      <c r="M195" s="3">
        <f t="shared" ref="M195:M258" si="14">L195-K195</f>
        <v>780.37663973274982</v>
      </c>
      <c r="N195" s="36">
        <f t="shared" ref="N195:N212" si="15">IF(K195=0,0,(L195-K195)/K195)</f>
        <v>-1.0405021863103332</v>
      </c>
    </row>
    <row r="196" spans="2:14" x14ac:dyDescent="0.25">
      <c r="B196">
        <v>194</v>
      </c>
      <c r="C196" s="4">
        <v>10750</v>
      </c>
      <c r="D196" s="20">
        <v>10000</v>
      </c>
      <c r="E196" s="4">
        <v>48</v>
      </c>
      <c r="F196" s="4">
        <v>49</v>
      </c>
      <c r="G196" s="4">
        <v>6750</v>
      </c>
      <c r="H196" s="4">
        <v>3750</v>
      </c>
      <c r="I196" s="4">
        <v>2.6666666666666665</v>
      </c>
      <c r="J196" s="4">
        <v>-750</v>
      </c>
      <c r="K196" s="21">
        <v>1000</v>
      </c>
      <c r="L196" s="30">
        <f t="shared" si="13"/>
        <v>263.71183367239308</v>
      </c>
      <c r="M196" s="3">
        <f t="shared" si="14"/>
        <v>-736.28816632760686</v>
      </c>
      <c r="N196" s="36">
        <f t="shared" si="15"/>
        <v>-0.73628816632760685</v>
      </c>
    </row>
    <row r="197" spans="2:14" x14ac:dyDescent="0.25">
      <c r="B197">
        <v>195</v>
      </c>
      <c r="C197" s="4">
        <v>10000</v>
      </c>
      <c r="D197" s="20">
        <v>11000</v>
      </c>
      <c r="E197" s="4">
        <v>49</v>
      </c>
      <c r="F197" s="4">
        <v>51</v>
      </c>
      <c r="G197" s="4">
        <v>3750</v>
      </c>
      <c r="H197" s="4">
        <v>3750</v>
      </c>
      <c r="I197" s="4">
        <v>2.9333333333333331</v>
      </c>
      <c r="J197" s="4">
        <v>1000</v>
      </c>
      <c r="K197" s="21">
        <v>1500</v>
      </c>
      <c r="L197" s="30">
        <f t="shared" si="13"/>
        <v>-137.81292578849821</v>
      </c>
      <c r="M197" s="3">
        <f t="shared" si="14"/>
        <v>-1637.8129257884982</v>
      </c>
      <c r="N197" s="36">
        <f t="shared" si="15"/>
        <v>-1.0918752838589989</v>
      </c>
    </row>
    <row r="198" spans="2:14" x14ac:dyDescent="0.25">
      <c r="B198">
        <v>196</v>
      </c>
      <c r="C198" s="4">
        <v>11000</v>
      </c>
      <c r="D198" s="20">
        <v>12500</v>
      </c>
      <c r="E198" s="4">
        <v>51</v>
      </c>
      <c r="F198" s="4">
        <v>55</v>
      </c>
      <c r="G198" s="4">
        <v>3750</v>
      </c>
      <c r="H198" s="4">
        <v>6750</v>
      </c>
      <c r="I198" s="4">
        <v>1.8518518518518519</v>
      </c>
      <c r="J198" s="4">
        <v>1500</v>
      </c>
      <c r="K198" s="21">
        <v>-1000</v>
      </c>
      <c r="L198" s="30">
        <f t="shared" si="13"/>
        <v>-139.02825311468629</v>
      </c>
      <c r="M198" s="3">
        <f t="shared" si="14"/>
        <v>860.97174688531368</v>
      </c>
      <c r="N198" s="36">
        <f t="shared" si="15"/>
        <v>-0.86097174688531364</v>
      </c>
    </row>
    <row r="199" spans="2:14" x14ac:dyDescent="0.25">
      <c r="B199">
        <v>197</v>
      </c>
      <c r="C199" s="4">
        <v>12500</v>
      </c>
      <c r="D199" s="20">
        <v>11500</v>
      </c>
      <c r="E199" s="4">
        <v>55</v>
      </c>
      <c r="F199" s="4">
        <v>59</v>
      </c>
      <c r="G199" s="4">
        <v>6750</v>
      </c>
      <c r="H199" s="4">
        <v>3750</v>
      </c>
      <c r="I199" s="4">
        <v>3.0666666666666669</v>
      </c>
      <c r="J199" s="4">
        <v>-1000</v>
      </c>
      <c r="K199" s="21">
        <v>-500</v>
      </c>
      <c r="L199" s="30">
        <f t="shared" si="13"/>
        <v>161.8089554473479</v>
      </c>
      <c r="M199" s="3">
        <f t="shared" si="14"/>
        <v>661.8089554473479</v>
      </c>
      <c r="N199" s="36">
        <f t="shared" si="15"/>
        <v>-1.3236179108946957</v>
      </c>
    </row>
    <row r="200" spans="2:14" x14ac:dyDescent="0.25">
      <c r="B200">
        <v>198</v>
      </c>
      <c r="C200" s="4">
        <v>11500</v>
      </c>
      <c r="D200" s="20">
        <v>11000</v>
      </c>
      <c r="E200" s="4">
        <v>59</v>
      </c>
      <c r="F200" s="4">
        <v>54</v>
      </c>
      <c r="G200" s="4">
        <v>3750</v>
      </c>
      <c r="H200" s="4">
        <v>3750</v>
      </c>
      <c r="I200" s="4">
        <v>2.9333333333333331</v>
      </c>
      <c r="J200" s="4">
        <v>-500</v>
      </c>
      <c r="K200" s="21">
        <v>250</v>
      </c>
      <c r="L200" s="30">
        <f t="shared" si="13"/>
        <v>-186.25987342271938</v>
      </c>
      <c r="M200" s="3">
        <f t="shared" si="14"/>
        <v>-436.25987342271935</v>
      </c>
      <c r="N200" s="36">
        <f t="shared" si="15"/>
        <v>-1.7450394936908773</v>
      </c>
    </row>
    <row r="201" spans="2:14" x14ac:dyDescent="0.25">
      <c r="B201">
        <v>199</v>
      </c>
      <c r="C201" s="4">
        <v>11000</v>
      </c>
      <c r="D201" s="20">
        <v>11250</v>
      </c>
      <c r="E201" s="4">
        <v>54</v>
      </c>
      <c r="F201" s="4">
        <v>53</v>
      </c>
      <c r="G201" s="4">
        <v>3750</v>
      </c>
      <c r="H201" s="4">
        <v>3750</v>
      </c>
      <c r="I201" s="4">
        <v>3</v>
      </c>
      <c r="J201" s="4">
        <v>250</v>
      </c>
      <c r="K201" s="21">
        <v>-1000</v>
      </c>
      <c r="L201" s="30">
        <f t="shared" si="13"/>
        <v>-181.40760715067614</v>
      </c>
      <c r="M201" s="3">
        <f t="shared" si="14"/>
        <v>818.59239284932391</v>
      </c>
      <c r="N201" s="36">
        <f t="shared" si="15"/>
        <v>-0.81859239284932395</v>
      </c>
    </row>
    <row r="202" spans="2:14" ht="15.75" thickBot="1" x14ac:dyDescent="0.3">
      <c r="B202">
        <v>200</v>
      </c>
      <c r="C202" s="4">
        <v>11250</v>
      </c>
      <c r="D202" s="22">
        <v>10250</v>
      </c>
      <c r="E202" s="23">
        <v>53</v>
      </c>
      <c r="F202" s="23">
        <v>49</v>
      </c>
      <c r="G202" s="23">
        <v>3750</v>
      </c>
      <c r="H202" s="23">
        <v>3750</v>
      </c>
      <c r="I202" s="23">
        <v>2.7333333333333334</v>
      </c>
      <c r="J202" s="23">
        <v>-1000</v>
      </c>
      <c r="K202" s="24">
        <v>-750</v>
      </c>
      <c r="L202" s="31">
        <f t="shared" si="13"/>
        <v>-24.575291672222846</v>
      </c>
      <c r="M202" s="32">
        <f t="shared" si="14"/>
        <v>725.42470832777713</v>
      </c>
      <c r="N202" s="58">
        <f t="shared" si="15"/>
        <v>-0.96723294443703611</v>
      </c>
    </row>
    <row r="203" spans="2:14" x14ac:dyDescent="0.25">
      <c r="B203">
        <v>201</v>
      </c>
      <c r="C203" s="4">
        <v>10250</v>
      </c>
      <c r="D203" s="17">
        <v>7500</v>
      </c>
      <c r="E203" s="18">
        <v>49</v>
      </c>
      <c r="F203" s="18">
        <v>35</v>
      </c>
      <c r="G203" s="18">
        <v>3750</v>
      </c>
      <c r="H203" s="18">
        <v>4750</v>
      </c>
      <c r="I203" s="18">
        <v>1.5789473684210527</v>
      </c>
      <c r="J203" s="18">
        <v>-750</v>
      </c>
      <c r="K203" s="19">
        <v>250</v>
      </c>
      <c r="L203" s="29">
        <f t="shared" si="13"/>
        <v>629.97848950533341</v>
      </c>
      <c r="M203" s="28">
        <f t="shared" si="14"/>
        <v>379.97848950533341</v>
      </c>
      <c r="N203" s="41">
        <f t="shared" si="15"/>
        <v>1.5199139580213337</v>
      </c>
    </row>
    <row r="204" spans="2:14" x14ac:dyDescent="0.25">
      <c r="B204">
        <v>202</v>
      </c>
      <c r="C204" s="4">
        <v>7500</v>
      </c>
      <c r="D204" s="20">
        <v>7750</v>
      </c>
      <c r="E204" s="4">
        <v>35</v>
      </c>
      <c r="F204" s="4">
        <v>41</v>
      </c>
      <c r="G204" s="4">
        <v>4750</v>
      </c>
      <c r="H204" s="4">
        <v>1750</v>
      </c>
      <c r="I204" s="4">
        <v>4.4285714285714288</v>
      </c>
      <c r="J204" s="4">
        <v>250</v>
      </c>
      <c r="K204" s="21">
        <v>500</v>
      </c>
      <c r="L204" s="30">
        <f t="shared" si="13"/>
        <v>442.08815615089532</v>
      </c>
      <c r="M204" s="3">
        <f t="shared" si="14"/>
        <v>-57.911843849104685</v>
      </c>
      <c r="N204" s="36">
        <f t="shared" si="15"/>
        <v>-0.11582368769820937</v>
      </c>
    </row>
    <row r="205" spans="2:14" x14ac:dyDescent="0.25">
      <c r="B205">
        <v>203</v>
      </c>
      <c r="C205" s="4">
        <v>7750</v>
      </c>
      <c r="D205" s="20">
        <v>8250</v>
      </c>
      <c r="E205" s="4">
        <v>41</v>
      </c>
      <c r="F205" s="4">
        <v>48</v>
      </c>
      <c r="G205" s="4">
        <v>1750</v>
      </c>
      <c r="H205" s="4">
        <v>1750</v>
      </c>
      <c r="I205" s="4">
        <v>4.7142857142857144</v>
      </c>
      <c r="J205" s="4">
        <v>500</v>
      </c>
      <c r="K205" s="21">
        <v>-500</v>
      </c>
      <c r="L205" s="30">
        <f t="shared" si="13"/>
        <v>228.9492604478844</v>
      </c>
      <c r="M205" s="3">
        <f t="shared" si="14"/>
        <v>728.9492604478844</v>
      </c>
      <c r="N205" s="36">
        <f t="shared" si="15"/>
        <v>-1.4578985208957689</v>
      </c>
    </row>
    <row r="206" spans="2:14" x14ac:dyDescent="0.25">
      <c r="B206">
        <v>204</v>
      </c>
      <c r="C206" s="4">
        <v>8250</v>
      </c>
      <c r="D206" s="20">
        <v>7750</v>
      </c>
      <c r="E206" s="4">
        <v>48</v>
      </c>
      <c r="F206" s="4">
        <v>49</v>
      </c>
      <c r="G206" s="4">
        <v>1750</v>
      </c>
      <c r="H206" s="4">
        <v>1750</v>
      </c>
      <c r="I206" s="4">
        <v>4.4285714285714288</v>
      </c>
      <c r="J206" s="4">
        <v>-500</v>
      </c>
      <c r="K206" s="21">
        <v>1500</v>
      </c>
      <c r="L206" s="30">
        <f t="shared" si="13"/>
        <v>218.51880563249145</v>
      </c>
      <c r="M206" s="3">
        <f t="shared" si="14"/>
        <v>-1281.4811943675086</v>
      </c>
      <c r="N206" s="36">
        <f t="shared" si="15"/>
        <v>-0.85432079624500568</v>
      </c>
    </row>
    <row r="207" spans="2:14" x14ac:dyDescent="0.25">
      <c r="B207">
        <v>205</v>
      </c>
      <c r="C207" s="4">
        <v>7750</v>
      </c>
      <c r="D207" s="20">
        <v>9250</v>
      </c>
      <c r="E207" s="4">
        <v>49</v>
      </c>
      <c r="F207" s="4">
        <v>55</v>
      </c>
      <c r="G207" s="4">
        <v>1750</v>
      </c>
      <c r="H207" s="4">
        <v>1750</v>
      </c>
      <c r="I207" s="4">
        <v>5.2857142857142856</v>
      </c>
      <c r="J207" s="4">
        <v>1500</v>
      </c>
      <c r="K207" s="21">
        <v>1250</v>
      </c>
      <c r="L207" s="30">
        <f t="shared" si="13"/>
        <v>11.748418335357798</v>
      </c>
      <c r="M207" s="3">
        <f t="shared" si="14"/>
        <v>-1238.2515816646421</v>
      </c>
      <c r="N207" s="36">
        <f t="shared" si="15"/>
        <v>-0.99060126533171367</v>
      </c>
    </row>
    <row r="208" spans="2:14" ht="15.75" thickBot="1" x14ac:dyDescent="0.3">
      <c r="B208">
        <v>206</v>
      </c>
      <c r="C208" s="4">
        <v>9250</v>
      </c>
      <c r="D208" s="22">
        <v>10500</v>
      </c>
      <c r="E208" s="23">
        <v>55</v>
      </c>
      <c r="F208" s="23">
        <v>50</v>
      </c>
      <c r="G208" s="23">
        <v>1750</v>
      </c>
      <c r="H208" s="23">
        <v>1750</v>
      </c>
      <c r="I208" s="23">
        <v>6</v>
      </c>
      <c r="J208" s="23">
        <v>1250</v>
      </c>
      <c r="K208" s="24">
        <v>-500</v>
      </c>
      <c r="L208" s="31">
        <f t="shared" si="13"/>
        <v>-359.77304212737823</v>
      </c>
      <c r="M208" s="32">
        <f t="shared" si="14"/>
        <v>140.22695787262177</v>
      </c>
      <c r="N208" s="58">
        <f t="shared" si="15"/>
        <v>-0.28045391574524353</v>
      </c>
    </row>
    <row r="209" spans="2:14" x14ac:dyDescent="0.25">
      <c r="B209">
        <v>207</v>
      </c>
      <c r="C209" s="4">
        <v>10500</v>
      </c>
      <c r="D209" s="17">
        <v>9750</v>
      </c>
      <c r="E209" s="18">
        <v>50</v>
      </c>
      <c r="F209" s="18">
        <v>43</v>
      </c>
      <c r="G209" s="18">
        <v>1750</v>
      </c>
      <c r="H209" s="18">
        <v>4750</v>
      </c>
      <c r="I209" s="18">
        <v>2.0526315789473686</v>
      </c>
      <c r="J209" s="18">
        <v>-500</v>
      </c>
      <c r="K209" s="19">
        <v>750</v>
      </c>
      <c r="L209" s="29">
        <f t="shared" si="13"/>
        <v>-56.061872401119345</v>
      </c>
      <c r="M209" s="28">
        <f t="shared" si="14"/>
        <v>-806.06187240111933</v>
      </c>
      <c r="N209" s="41">
        <f t="shared" si="15"/>
        <v>-1.0747491632014925</v>
      </c>
    </row>
    <row r="210" spans="2:14" x14ac:dyDescent="0.25">
      <c r="B210">
        <v>208</v>
      </c>
      <c r="C210" s="4">
        <v>9750</v>
      </c>
      <c r="D210" s="20">
        <v>10500</v>
      </c>
      <c r="E210" s="4">
        <v>43</v>
      </c>
      <c r="F210" s="4">
        <v>54</v>
      </c>
      <c r="G210" s="4">
        <v>4750</v>
      </c>
      <c r="H210" s="4">
        <v>1750</v>
      </c>
      <c r="I210" s="4">
        <v>6</v>
      </c>
      <c r="J210" s="4">
        <v>750</v>
      </c>
      <c r="K210" s="21">
        <v>2000</v>
      </c>
      <c r="L210" s="30">
        <f t="shared" si="13"/>
        <v>218.81445271718934</v>
      </c>
      <c r="M210" s="3">
        <f t="shared" si="14"/>
        <v>-1781.1855472828106</v>
      </c>
      <c r="N210" s="36">
        <f t="shared" si="15"/>
        <v>-0.89059277364140532</v>
      </c>
    </row>
    <row r="211" spans="2:14" x14ac:dyDescent="0.25">
      <c r="B211">
        <v>209</v>
      </c>
      <c r="C211" s="4">
        <v>10500</v>
      </c>
      <c r="D211" s="20">
        <v>12500</v>
      </c>
      <c r="E211" s="4">
        <v>54</v>
      </c>
      <c r="F211" s="4">
        <v>54</v>
      </c>
      <c r="G211" s="4">
        <v>1750</v>
      </c>
      <c r="H211" s="4">
        <v>2750</v>
      </c>
      <c r="I211" s="4">
        <v>4.5454545454545459</v>
      </c>
      <c r="J211" s="4">
        <v>2000</v>
      </c>
      <c r="K211" s="21">
        <v>250</v>
      </c>
      <c r="L211" s="30">
        <f t="shared" si="13"/>
        <v>-578.68062654956964</v>
      </c>
      <c r="M211" s="3">
        <f t="shared" si="14"/>
        <v>-828.68062654956964</v>
      </c>
      <c r="N211" s="36">
        <f t="shared" si="15"/>
        <v>-3.3147225061982786</v>
      </c>
    </row>
    <row r="212" spans="2:14" x14ac:dyDescent="0.25">
      <c r="B212">
        <v>210</v>
      </c>
      <c r="C212" s="4">
        <v>12500</v>
      </c>
      <c r="D212" s="20">
        <v>12750</v>
      </c>
      <c r="E212" s="4">
        <v>54</v>
      </c>
      <c r="F212" s="4">
        <v>55</v>
      </c>
      <c r="G212" s="4">
        <v>2750</v>
      </c>
      <c r="H212" s="4">
        <v>5750</v>
      </c>
      <c r="I212" s="4">
        <v>2.2173913043478262</v>
      </c>
      <c r="J212" s="4">
        <v>250</v>
      </c>
      <c r="K212" s="21">
        <v>-250</v>
      </c>
      <c r="L212" s="30">
        <f t="shared" si="13"/>
        <v>-264.40094089747669</v>
      </c>
      <c r="M212" s="3">
        <f t="shared" si="14"/>
        <v>-14.400940897476687</v>
      </c>
      <c r="N212" s="36">
        <f t="shared" si="15"/>
        <v>5.7603763589906751E-2</v>
      </c>
    </row>
    <row r="213" spans="2:14" x14ac:dyDescent="0.25">
      <c r="B213">
        <v>211</v>
      </c>
      <c r="C213" s="4">
        <v>12750</v>
      </c>
      <c r="D213" s="20">
        <v>12500</v>
      </c>
      <c r="E213" s="4">
        <v>55</v>
      </c>
      <c r="F213" s="4">
        <v>58</v>
      </c>
      <c r="G213" s="4">
        <v>5750</v>
      </c>
      <c r="H213" s="4">
        <v>2750</v>
      </c>
      <c r="I213" s="4">
        <v>4.5454545454545459</v>
      </c>
      <c r="J213" s="4">
        <v>-250</v>
      </c>
      <c r="K213" s="21">
        <v>0</v>
      </c>
      <c r="L213" s="30">
        <f t="shared" si="13"/>
        <v>-116.87452017706748</v>
      </c>
      <c r="M213" s="3">
        <f t="shared" si="14"/>
        <v>-116.87452017706748</v>
      </c>
      <c r="N213" s="36"/>
    </row>
    <row r="214" spans="2:14" x14ac:dyDescent="0.25">
      <c r="B214">
        <v>212</v>
      </c>
      <c r="C214" s="4">
        <v>12500</v>
      </c>
      <c r="D214" s="20">
        <v>12500</v>
      </c>
      <c r="E214" s="4">
        <v>58</v>
      </c>
      <c r="F214" s="4">
        <v>59</v>
      </c>
      <c r="G214" s="4">
        <v>2750</v>
      </c>
      <c r="H214" s="4">
        <v>3750</v>
      </c>
      <c r="I214" s="4">
        <v>3.3333333333333335</v>
      </c>
      <c r="J214" s="4">
        <v>0</v>
      </c>
      <c r="K214" s="21">
        <v>-1000</v>
      </c>
      <c r="L214" s="30">
        <f t="shared" si="13"/>
        <v>-325.5333035388071</v>
      </c>
      <c r="M214" s="3">
        <f t="shared" si="14"/>
        <v>674.4666964611929</v>
      </c>
      <c r="N214" s="36">
        <f>IF(K214=0,0,(L214-K214)/K214)</f>
        <v>-0.67446669646119295</v>
      </c>
    </row>
    <row r="215" spans="2:14" x14ac:dyDescent="0.25">
      <c r="B215">
        <v>213</v>
      </c>
      <c r="C215" s="4">
        <v>12500</v>
      </c>
      <c r="D215" s="20">
        <v>11500</v>
      </c>
      <c r="E215" s="4">
        <v>59</v>
      </c>
      <c r="F215" s="4">
        <v>51</v>
      </c>
      <c r="G215" s="4">
        <v>3750</v>
      </c>
      <c r="H215" s="4">
        <v>5750</v>
      </c>
      <c r="I215" s="4">
        <v>2</v>
      </c>
      <c r="J215" s="4">
        <v>-1000</v>
      </c>
      <c r="K215" s="21">
        <v>750</v>
      </c>
      <c r="L215" s="30">
        <f t="shared" si="13"/>
        <v>-161.1057595865675</v>
      </c>
      <c r="M215" s="3">
        <f t="shared" si="14"/>
        <v>-911.1057595865675</v>
      </c>
      <c r="N215" s="36">
        <f>IF(K215=0,0,(L215-K215)/K215)</f>
        <v>-1.2148076794487566</v>
      </c>
    </row>
    <row r="216" spans="2:14" x14ac:dyDescent="0.25">
      <c r="B216">
        <v>214</v>
      </c>
      <c r="C216" s="4">
        <v>11500</v>
      </c>
      <c r="D216" s="20">
        <v>12250</v>
      </c>
      <c r="E216" s="4">
        <v>51</v>
      </c>
      <c r="F216" s="4">
        <v>49</v>
      </c>
      <c r="G216" s="4">
        <v>5750</v>
      </c>
      <c r="H216" s="4">
        <v>2750</v>
      </c>
      <c r="I216" s="4">
        <v>4.4545454545454541</v>
      </c>
      <c r="J216" s="4">
        <v>750</v>
      </c>
      <c r="K216" s="21">
        <v>1000</v>
      </c>
      <c r="L216" s="30">
        <f t="shared" si="13"/>
        <v>-280.79385660531921</v>
      </c>
      <c r="M216" s="3">
        <f t="shared" si="14"/>
        <v>-1280.7938566053192</v>
      </c>
      <c r="N216" s="36">
        <f>IF(K216=0,0,(L216-K216)/K216)</f>
        <v>-1.2807938566053192</v>
      </c>
    </row>
    <row r="217" spans="2:14" x14ac:dyDescent="0.25">
      <c r="B217">
        <v>215</v>
      </c>
      <c r="C217" s="4">
        <v>12250</v>
      </c>
      <c r="D217" s="20">
        <v>13250</v>
      </c>
      <c r="E217" s="4">
        <v>49</v>
      </c>
      <c r="F217" s="4">
        <v>55</v>
      </c>
      <c r="G217" s="4">
        <v>2750</v>
      </c>
      <c r="H217" s="4">
        <v>1750</v>
      </c>
      <c r="I217" s="4">
        <v>7.5714285714285712</v>
      </c>
      <c r="J217" s="4">
        <v>1000</v>
      </c>
      <c r="K217" s="21">
        <v>-1750</v>
      </c>
      <c r="L217" s="30">
        <f t="shared" si="13"/>
        <v>-318.79088821931748</v>
      </c>
      <c r="M217" s="3">
        <f t="shared" si="14"/>
        <v>1431.2091117806826</v>
      </c>
      <c r="N217" s="36">
        <f>IF(K217=0,0,(L217-K217)/K217)</f>
        <v>-0.81783377816039005</v>
      </c>
    </row>
    <row r="218" spans="2:14" x14ac:dyDescent="0.25">
      <c r="B218">
        <v>216</v>
      </c>
      <c r="C218" s="4">
        <v>13250</v>
      </c>
      <c r="D218" s="20">
        <v>11500</v>
      </c>
      <c r="E218" s="4">
        <v>55</v>
      </c>
      <c r="F218" s="4">
        <v>45</v>
      </c>
      <c r="G218" s="4">
        <v>1750</v>
      </c>
      <c r="H218" s="4">
        <v>2750</v>
      </c>
      <c r="I218" s="4">
        <v>4.1818181818181817</v>
      </c>
      <c r="J218" s="4">
        <v>-1750</v>
      </c>
      <c r="K218" s="21">
        <v>0</v>
      </c>
      <c r="L218" s="30">
        <f t="shared" si="13"/>
        <v>-387.81040262754755</v>
      </c>
      <c r="M218" s="3">
        <f t="shared" si="14"/>
        <v>-387.81040262754755</v>
      </c>
      <c r="N218" s="36"/>
    </row>
    <row r="219" spans="2:14" x14ac:dyDescent="0.25">
      <c r="B219">
        <v>217</v>
      </c>
      <c r="C219" s="4">
        <v>11500</v>
      </c>
      <c r="D219" s="20">
        <v>11500</v>
      </c>
      <c r="E219" s="4">
        <v>45</v>
      </c>
      <c r="F219" s="4">
        <v>47</v>
      </c>
      <c r="G219" s="4">
        <v>2750</v>
      </c>
      <c r="H219" s="4">
        <v>2750</v>
      </c>
      <c r="I219" s="4">
        <v>4.1818181818181817</v>
      </c>
      <c r="J219" s="4">
        <v>0</v>
      </c>
      <c r="K219" s="21">
        <v>-250</v>
      </c>
      <c r="L219" s="30">
        <f t="shared" si="13"/>
        <v>-191.50155499649267</v>
      </c>
      <c r="M219" s="3">
        <f t="shared" si="14"/>
        <v>58.498445003507328</v>
      </c>
      <c r="N219" s="36">
        <f>IF(K219=0,0,(L219-K219)/K219)</f>
        <v>-0.23399378001402932</v>
      </c>
    </row>
    <row r="220" spans="2:14" ht="15.75" thickBot="1" x14ac:dyDescent="0.3">
      <c r="B220">
        <v>218</v>
      </c>
      <c r="C220" s="4">
        <v>11500</v>
      </c>
      <c r="D220" s="22">
        <v>11250</v>
      </c>
      <c r="E220" s="23">
        <v>47</v>
      </c>
      <c r="F220" s="23">
        <v>43</v>
      </c>
      <c r="G220" s="23">
        <v>2750</v>
      </c>
      <c r="H220" s="23">
        <v>1750</v>
      </c>
      <c r="I220" s="23">
        <v>6.4285714285714288</v>
      </c>
      <c r="J220" s="23">
        <v>-250</v>
      </c>
      <c r="K220" s="24">
        <v>0</v>
      </c>
      <c r="L220" s="31">
        <f t="shared" si="13"/>
        <v>-234.73064559025397</v>
      </c>
      <c r="M220" s="32">
        <f t="shared" si="14"/>
        <v>-234.73064559025397</v>
      </c>
      <c r="N220" s="58"/>
    </row>
    <row r="221" spans="2:14" x14ac:dyDescent="0.25">
      <c r="B221">
        <v>219</v>
      </c>
      <c r="C221" s="4">
        <v>11250</v>
      </c>
      <c r="D221" s="17">
        <v>11250</v>
      </c>
      <c r="E221" s="18">
        <v>43</v>
      </c>
      <c r="F221" s="18">
        <v>53</v>
      </c>
      <c r="G221" s="18">
        <v>1750</v>
      </c>
      <c r="H221" s="18">
        <v>5750</v>
      </c>
      <c r="I221" s="18">
        <v>1.9565217391304348</v>
      </c>
      <c r="J221" s="18">
        <v>0</v>
      </c>
      <c r="K221" s="19">
        <v>500</v>
      </c>
      <c r="L221" s="29">
        <f t="shared" si="13"/>
        <v>114.46045910593585</v>
      </c>
      <c r="M221" s="28">
        <f t="shared" si="14"/>
        <v>-385.53954089406415</v>
      </c>
      <c r="N221" s="41">
        <f>IF(K221=0,0,(L221-K221)/K221)</f>
        <v>-0.77107908178812834</v>
      </c>
    </row>
    <row r="222" spans="2:14" x14ac:dyDescent="0.25">
      <c r="B222">
        <v>220</v>
      </c>
      <c r="C222" s="4">
        <v>11250</v>
      </c>
      <c r="D222" s="20">
        <v>11750</v>
      </c>
      <c r="E222" s="4">
        <v>53</v>
      </c>
      <c r="F222" s="4">
        <v>58</v>
      </c>
      <c r="G222" s="4">
        <v>5750</v>
      </c>
      <c r="H222" s="4">
        <v>2750</v>
      </c>
      <c r="I222" s="4">
        <v>4.2727272727272725</v>
      </c>
      <c r="J222" s="4">
        <v>500</v>
      </c>
      <c r="K222" s="21">
        <v>250</v>
      </c>
      <c r="L222" s="30">
        <f t="shared" si="13"/>
        <v>-41.347705585136083</v>
      </c>
      <c r="M222" s="3">
        <f t="shared" si="14"/>
        <v>-291.34770558513605</v>
      </c>
      <c r="N222" s="36">
        <f>IF(K222=0,0,(L222-K222)/K222)</f>
        <v>-1.1653908223405443</v>
      </c>
    </row>
    <row r="223" spans="2:14" x14ac:dyDescent="0.25">
      <c r="B223">
        <v>221</v>
      </c>
      <c r="C223" s="4">
        <v>11750</v>
      </c>
      <c r="D223" s="20">
        <v>12000</v>
      </c>
      <c r="E223" s="4">
        <v>58</v>
      </c>
      <c r="F223" s="4">
        <v>57</v>
      </c>
      <c r="G223" s="4">
        <v>2750</v>
      </c>
      <c r="H223" s="4">
        <v>1750</v>
      </c>
      <c r="I223" s="4">
        <v>6.8571428571428568</v>
      </c>
      <c r="J223" s="4">
        <v>250</v>
      </c>
      <c r="K223" s="21">
        <v>500</v>
      </c>
      <c r="L223" s="30">
        <f t="shared" si="13"/>
        <v>-294.9110071895638</v>
      </c>
      <c r="M223" s="3">
        <f t="shared" si="14"/>
        <v>-794.91100718956386</v>
      </c>
      <c r="N223" s="36">
        <f>IF(K223=0,0,(L223-K223)/K223)</f>
        <v>-1.5898220143791277</v>
      </c>
    </row>
    <row r="224" spans="2:14" x14ac:dyDescent="0.25">
      <c r="B224">
        <v>222</v>
      </c>
      <c r="C224" s="4">
        <v>12000</v>
      </c>
      <c r="D224" s="20">
        <v>12500</v>
      </c>
      <c r="E224" s="4">
        <v>57</v>
      </c>
      <c r="F224" s="4">
        <v>62</v>
      </c>
      <c r="G224" s="4">
        <v>1750</v>
      </c>
      <c r="H224" s="4">
        <v>3750</v>
      </c>
      <c r="I224" s="4">
        <v>3.3333333333333335</v>
      </c>
      <c r="J224" s="4">
        <v>500</v>
      </c>
      <c r="K224" s="21">
        <v>-500</v>
      </c>
      <c r="L224" s="30">
        <f t="shared" si="13"/>
        <v>-325.46415111669876</v>
      </c>
      <c r="M224" s="3">
        <f t="shared" si="14"/>
        <v>174.53584888330124</v>
      </c>
      <c r="N224" s="36">
        <f>IF(K224=0,0,(L224-K224)/K224)</f>
        <v>-0.34907169776660246</v>
      </c>
    </row>
    <row r="225" spans="2:14" x14ac:dyDescent="0.25">
      <c r="B225">
        <v>223</v>
      </c>
      <c r="C225" s="4">
        <v>12500</v>
      </c>
      <c r="D225" s="20">
        <v>12000</v>
      </c>
      <c r="E225" s="4">
        <v>62</v>
      </c>
      <c r="F225" s="4">
        <v>59</v>
      </c>
      <c r="G225" s="4">
        <v>3750</v>
      </c>
      <c r="H225" s="4">
        <v>3750</v>
      </c>
      <c r="I225" s="4">
        <v>3.2</v>
      </c>
      <c r="J225" s="4">
        <v>-500</v>
      </c>
      <c r="K225" s="21">
        <v>250</v>
      </c>
      <c r="L225" s="30">
        <f t="shared" si="13"/>
        <v>-266.3147858812535</v>
      </c>
      <c r="M225" s="3">
        <f t="shared" si="14"/>
        <v>-516.31478588125356</v>
      </c>
      <c r="N225" s="36">
        <f>IF(K225=0,0,(L225-K225)/K225)</f>
        <v>-2.0652591435250143</v>
      </c>
    </row>
    <row r="226" spans="2:14" x14ac:dyDescent="0.25">
      <c r="B226">
        <v>224</v>
      </c>
      <c r="C226" s="4">
        <v>12000</v>
      </c>
      <c r="D226" s="20">
        <v>12250</v>
      </c>
      <c r="E226" s="4">
        <v>59</v>
      </c>
      <c r="F226" s="4">
        <v>58</v>
      </c>
      <c r="G226" s="4">
        <v>3750</v>
      </c>
      <c r="H226" s="4">
        <v>1750</v>
      </c>
      <c r="I226" s="4">
        <v>7</v>
      </c>
      <c r="J226" s="4">
        <v>250</v>
      </c>
      <c r="K226" s="21">
        <v>0</v>
      </c>
      <c r="L226" s="30">
        <f t="shared" si="13"/>
        <v>-269.64802426082542</v>
      </c>
      <c r="M226" s="3">
        <f t="shared" si="14"/>
        <v>-269.64802426082542</v>
      </c>
      <c r="N226" s="36"/>
    </row>
    <row r="227" spans="2:14" x14ac:dyDescent="0.25">
      <c r="B227">
        <v>225</v>
      </c>
      <c r="C227" s="4">
        <v>12250</v>
      </c>
      <c r="D227" s="20">
        <v>12250</v>
      </c>
      <c r="E227" s="4">
        <v>58</v>
      </c>
      <c r="F227" s="4">
        <v>51</v>
      </c>
      <c r="G227" s="4">
        <v>1750</v>
      </c>
      <c r="H227" s="4">
        <v>1750</v>
      </c>
      <c r="I227" s="4">
        <v>7</v>
      </c>
      <c r="J227" s="4">
        <v>0</v>
      </c>
      <c r="K227" s="21">
        <v>-500</v>
      </c>
      <c r="L227" s="30">
        <f t="shared" si="13"/>
        <v>-492.37500678521712</v>
      </c>
      <c r="M227" s="3">
        <f t="shared" si="14"/>
        <v>7.6249932147828758</v>
      </c>
      <c r="N227" s="36">
        <f>IF(K227=0,0,(L227-K227)/K227)</f>
        <v>-1.5249986429565751E-2</v>
      </c>
    </row>
    <row r="228" spans="2:14" x14ac:dyDescent="0.25">
      <c r="B228">
        <v>226</v>
      </c>
      <c r="C228" s="4">
        <v>12250</v>
      </c>
      <c r="D228" s="20">
        <v>11750</v>
      </c>
      <c r="E228" s="4">
        <v>51</v>
      </c>
      <c r="F228" s="4">
        <v>54</v>
      </c>
      <c r="G228" s="4">
        <v>1750</v>
      </c>
      <c r="H228" s="4">
        <v>4750</v>
      </c>
      <c r="I228" s="4">
        <v>2.4736842105263159</v>
      </c>
      <c r="J228" s="4">
        <v>-500</v>
      </c>
      <c r="K228" s="21">
        <v>-500</v>
      </c>
      <c r="L228" s="30">
        <f t="shared" si="13"/>
        <v>-141.98997364514778</v>
      </c>
      <c r="M228" s="3">
        <f t="shared" si="14"/>
        <v>358.01002635485224</v>
      </c>
      <c r="N228" s="36">
        <f>IF(K228=0,0,(L228-K228)/K228)</f>
        <v>-0.71602005270970448</v>
      </c>
    </row>
    <row r="229" spans="2:14" x14ac:dyDescent="0.25">
      <c r="B229">
        <v>227</v>
      </c>
      <c r="C229" s="4">
        <v>11750</v>
      </c>
      <c r="D229" s="20">
        <v>11250</v>
      </c>
      <c r="E229" s="4">
        <v>54</v>
      </c>
      <c r="F229" s="4">
        <v>46</v>
      </c>
      <c r="G229" s="4">
        <v>4750</v>
      </c>
      <c r="H229" s="4">
        <v>3750</v>
      </c>
      <c r="I229" s="4">
        <v>3</v>
      </c>
      <c r="J229" s="4">
        <v>-500</v>
      </c>
      <c r="K229" s="21">
        <v>0</v>
      </c>
      <c r="L229" s="30">
        <f t="shared" si="13"/>
        <v>-229.64485158875701</v>
      </c>
      <c r="M229" s="3">
        <f t="shared" si="14"/>
        <v>-229.64485158875701</v>
      </c>
      <c r="N229" s="36"/>
    </row>
    <row r="230" spans="2:14" x14ac:dyDescent="0.25">
      <c r="B230">
        <v>228</v>
      </c>
      <c r="C230" s="4">
        <v>11250</v>
      </c>
      <c r="D230" s="20">
        <v>11250</v>
      </c>
      <c r="E230" s="4">
        <v>46</v>
      </c>
      <c r="F230" s="4">
        <v>38</v>
      </c>
      <c r="G230" s="4">
        <v>3750</v>
      </c>
      <c r="H230" s="4">
        <v>4750</v>
      </c>
      <c r="I230" s="4">
        <v>2.3684210526315788</v>
      </c>
      <c r="J230" s="4">
        <v>0</v>
      </c>
      <c r="K230" s="21">
        <v>0</v>
      </c>
      <c r="L230" s="30">
        <f t="shared" si="13"/>
        <v>-263.91046519362362</v>
      </c>
      <c r="M230" s="3">
        <f t="shared" si="14"/>
        <v>-263.91046519362362</v>
      </c>
      <c r="N230" s="36"/>
    </row>
    <row r="231" spans="2:14" x14ac:dyDescent="0.25">
      <c r="B231">
        <v>229</v>
      </c>
      <c r="C231" s="4">
        <v>11250</v>
      </c>
      <c r="D231" s="20">
        <v>11250</v>
      </c>
      <c r="E231" s="4">
        <v>38</v>
      </c>
      <c r="F231" s="4">
        <v>34</v>
      </c>
      <c r="G231" s="4">
        <v>4750</v>
      </c>
      <c r="H231" s="4">
        <v>5750</v>
      </c>
      <c r="I231" s="4">
        <v>1.9565217391304348</v>
      </c>
      <c r="J231" s="4">
        <v>0</v>
      </c>
      <c r="K231" s="21">
        <v>0</v>
      </c>
      <c r="L231" s="30">
        <f t="shared" si="13"/>
        <v>-47.051474121792694</v>
      </c>
      <c r="M231" s="3">
        <f t="shared" si="14"/>
        <v>-47.051474121792694</v>
      </c>
      <c r="N231" s="36"/>
    </row>
    <row r="232" spans="2:14" x14ac:dyDescent="0.25">
      <c r="B232">
        <v>230</v>
      </c>
      <c r="C232" s="4">
        <v>11250</v>
      </c>
      <c r="D232" s="20">
        <v>11250</v>
      </c>
      <c r="E232" s="4">
        <v>34</v>
      </c>
      <c r="F232" s="4">
        <v>41</v>
      </c>
      <c r="G232" s="4">
        <v>5750</v>
      </c>
      <c r="H232" s="4">
        <v>2750</v>
      </c>
      <c r="I232" s="4">
        <v>4.0909090909090908</v>
      </c>
      <c r="J232" s="4">
        <v>0</v>
      </c>
      <c r="K232" s="21">
        <v>250</v>
      </c>
      <c r="L232" s="30">
        <f t="shared" si="13"/>
        <v>120.83356073858999</v>
      </c>
      <c r="M232" s="3">
        <f t="shared" si="14"/>
        <v>-129.16643926141001</v>
      </c>
      <c r="N232" s="36">
        <f>IF(K232=0,0,(L232-K232)/K232)</f>
        <v>-0.51666575704564</v>
      </c>
    </row>
    <row r="233" spans="2:14" x14ac:dyDescent="0.25">
      <c r="B233">
        <v>231</v>
      </c>
      <c r="C233" s="4">
        <v>11250</v>
      </c>
      <c r="D233" s="20">
        <v>11500</v>
      </c>
      <c r="E233" s="4">
        <v>41</v>
      </c>
      <c r="F233" s="4">
        <v>40</v>
      </c>
      <c r="G233" s="4">
        <v>2750</v>
      </c>
      <c r="H233" s="4">
        <v>2750</v>
      </c>
      <c r="I233" s="4">
        <v>4.1818181818181817</v>
      </c>
      <c r="J233" s="4">
        <v>250</v>
      </c>
      <c r="K233" s="21">
        <v>-500</v>
      </c>
      <c r="L233" s="30">
        <f t="shared" si="13"/>
        <v>-277.74201612348941</v>
      </c>
      <c r="M233" s="3">
        <f t="shared" si="14"/>
        <v>222.25798387651059</v>
      </c>
      <c r="N233" s="36">
        <f>IF(K233=0,0,(L233-K233)/K233)</f>
        <v>-0.44451596775302121</v>
      </c>
    </row>
    <row r="234" spans="2:14" x14ac:dyDescent="0.25">
      <c r="B234">
        <v>232</v>
      </c>
      <c r="C234" s="4">
        <v>11500</v>
      </c>
      <c r="D234" s="20">
        <v>11000</v>
      </c>
      <c r="E234" s="4">
        <v>40</v>
      </c>
      <c r="F234" s="4">
        <v>48</v>
      </c>
      <c r="G234" s="4">
        <v>2750</v>
      </c>
      <c r="H234" s="4">
        <v>3750</v>
      </c>
      <c r="I234" s="4">
        <v>2.9333333333333331</v>
      </c>
      <c r="J234" s="4">
        <v>-500</v>
      </c>
      <c r="K234" s="21">
        <v>0</v>
      </c>
      <c r="L234" s="30">
        <f t="shared" si="13"/>
        <v>77.910259468381099</v>
      </c>
      <c r="M234" s="3">
        <f t="shared" si="14"/>
        <v>77.910259468381099</v>
      </c>
      <c r="N234" s="36"/>
    </row>
    <row r="235" spans="2:14" x14ac:dyDescent="0.25">
      <c r="B235">
        <v>233</v>
      </c>
      <c r="C235" s="4">
        <v>11000</v>
      </c>
      <c r="D235" s="20">
        <v>11000</v>
      </c>
      <c r="E235" s="4">
        <v>48</v>
      </c>
      <c r="F235" s="4">
        <v>40</v>
      </c>
      <c r="G235" s="4">
        <v>3750</v>
      </c>
      <c r="H235" s="4">
        <v>1750</v>
      </c>
      <c r="I235" s="4">
        <v>6.2857142857142856</v>
      </c>
      <c r="J235" s="4">
        <v>0</v>
      </c>
      <c r="K235" s="21">
        <v>500</v>
      </c>
      <c r="L235" s="30">
        <f t="shared" si="13"/>
        <v>-269.27671276526308</v>
      </c>
      <c r="M235" s="3">
        <f t="shared" si="14"/>
        <v>-769.27671276526303</v>
      </c>
      <c r="N235" s="36">
        <f t="shared" ref="N235:N249" si="16">IF(K235=0,0,(L235-K235)/K235)</f>
        <v>-1.538553425530526</v>
      </c>
    </row>
    <row r="236" spans="2:14" x14ac:dyDescent="0.25">
      <c r="B236">
        <v>234</v>
      </c>
      <c r="C236" s="4">
        <v>11000</v>
      </c>
      <c r="D236" s="20">
        <v>11500</v>
      </c>
      <c r="E236" s="4">
        <v>40</v>
      </c>
      <c r="F236" s="4">
        <v>48</v>
      </c>
      <c r="G236" s="4">
        <v>1750</v>
      </c>
      <c r="H236" s="4">
        <v>4750</v>
      </c>
      <c r="I236" s="4">
        <v>2.4210526315789473</v>
      </c>
      <c r="J236" s="4">
        <v>500</v>
      </c>
      <c r="K236" s="21">
        <v>-500</v>
      </c>
      <c r="L236" s="30">
        <f t="shared" si="13"/>
        <v>-66.527394755619468</v>
      </c>
      <c r="M236" s="3">
        <f t="shared" si="14"/>
        <v>433.47260524438053</v>
      </c>
      <c r="N236" s="36">
        <f t="shared" si="16"/>
        <v>-0.86694521048876105</v>
      </c>
    </row>
    <row r="237" spans="2:14" x14ac:dyDescent="0.25">
      <c r="B237">
        <v>235</v>
      </c>
      <c r="C237" s="4">
        <v>11500</v>
      </c>
      <c r="D237" s="20">
        <v>11000</v>
      </c>
      <c r="E237" s="4">
        <v>48</v>
      </c>
      <c r="F237" s="4">
        <v>49</v>
      </c>
      <c r="G237" s="4">
        <v>4750</v>
      </c>
      <c r="H237" s="4">
        <v>2750</v>
      </c>
      <c r="I237" s="4">
        <v>4</v>
      </c>
      <c r="J237" s="4">
        <v>-500</v>
      </c>
      <c r="K237" s="21">
        <v>1000</v>
      </c>
      <c r="L237" s="30">
        <f t="shared" si="13"/>
        <v>-12.30069181170154</v>
      </c>
      <c r="M237" s="3">
        <f t="shared" si="14"/>
        <v>-1012.3006918117015</v>
      </c>
      <c r="N237" s="36">
        <f t="shared" si="16"/>
        <v>-1.0123006918117015</v>
      </c>
    </row>
    <row r="238" spans="2:14" x14ac:dyDescent="0.25">
      <c r="B238">
        <v>236</v>
      </c>
      <c r="C238" s="4">
        <v>11000</v>
      </c>
      <c r="D238" s="20">
        <v>12000</v>
      </c>
      <c r="E238" s="4">
        <v>49</v>
      </c>
      <c r="F238" s="4">
        <v>51</v>
      </c>
      <c r="G238" s="4">
        <v>2750</v>
      </c>
      <c r="H238" s="4">
        <v>2750</v>
      </c>
      <c r="I238" s="4">
        <v>4.3636363636363633</v>
      </c>
      <c r="J238" s="4">
        <v>1000</v>
      </c>
      <c r="K238" s="21">
        <v>250</v>
      </c>
      <c r="L238" s="30">
        <f t="shared" si="13"/>
        <v>-335.24418678260162</v>
      </c>
      <c r="M238" s="3">
        <f t="shared" si="14"/>
        <v>-585.24418678260167</v>
      </c>
      <c r="N238" s="36">
        <f t="shared" si="16"/>
        <v>-2.3409767471304068</v>
      </c>
    </row>
    <row r="239" spans="2:14" x14ac:dyDescent="0.25">
      <c r="B239">
        <v>237</v>
      </c>
      <c r="C239" s="4">
        <v>12000</v>
      </c>
      <c r="D239" s="20">
        <v>12250</v>
      </c>
      <c r="E239" s="4">
        <v>51</v>
      </c>
      <c r="F239" s="4">
        <v>50</v>
      </c>
      <c r="G239" s="4">
        <v>2750</v>
      </c>
      <c r="H239" s="4">
        <v>2750</v>
      </c>
      <c r="I239" s="4">
        <v>4.4545454545454541</v>
      </c>
      <c r="J239" s="4">
        <v>250</v>
      </c>
      <c r="K239" s="21">
        <v>500</v>
      </c>
      <c r="L239" s="30">
        <f t="shared" si="13"/>
        <v>-374.85538600580895</v>
      </c>
      <c r="M239" s="3">
        <f t="shared" si="14"/>
        <v>-874.8553860058089</v>
      </c>
      <c r="N239" s="36">
        <f t="shared" si="16"/>
        <v>-1.7497107720116178</v>
      </c>
    </row>
    <row r="240" spans="2:14" x14ac:dyDescent="0.25">
      <c r="B240">
        <v>238</v>
      </c>
      <c r="C240" s="4">
        <v>12250</v>
      </c>
      <c r="D240" s="20">
        <v>12750</v>
      </c>
      <c r="E240" s="4">
        <v>50</v>
      </c>
      <c r="F240" s="4">
        <v>44</v>
      </c>
      <c r="G240" s="4">
        <v>2750</v>
      </c>
      <c r="H240" s="4">
        <v>3750</v>
      </c>
      <c r="I240" s="4">
        <v>3.4</v>
      </c>
      <c r="J240" s="4">
        <v>500</v>
      </c>
      <c r="K240" s="21">
        <v>250</v>
      </c>
      <c r="L240" s="30">
        <f t="shared" si="13"/>
        <v>-552.05843923955308</v>
      </c>
      <c r="M240" s="3">
        <f t="shared" si="14"/>
        <v>-802.05843923955308</v>
      </c>
      <c r="N240" s="36">
        <f t="shared" si="16"/>
        <v>-3.2082337569582124</v>
      </c>
    </row>
    <row r="241" spans="2:14" ht="15.75" thickBot="1" x14ac:dyDescent="0.3">
      <c r="B241">
        <v>239</v>
      </c>
      <c r="C241" s="4">
        <v>12750</v>
      </c>
      <c r="D241" s="22">
        <v>13000</v>
      </c>
      <c r="E241" s="23">
        <v>44</v>
      </c>
      <c r="F241" s="23">
        <v>41</v>
      </c>
      <c r="G241" s="23">
        <v>3750</v>
      </c>
      <c r="H241" s="23">
        <v>2750</v>
      </c>
      <c r="I241" s="23">
        <v>4.7272727272727275</v>
      </c>
      <c r="J241" s="23">
        <v>250</v>
      </c>
      <c r="K241" s="24">
        <v>-1250</v>
      </c>
      <c r="L241" s="31">
        <f t="shared" si="13"/>
        <v>-451.02919149435593</v>
      </c>
      <c r="M241" s="32">
        <f t="shared" si="14"/>
        <v>798.97080850564407</v>
      </c>
      <c r="N241" s="58">
        <f t="shared" si="16"/>
        <v>-0.63917664680451525</v>
      </c>
    </row>
    <row r="242" spans="2:14" x14ac:dyDescent="0.25">
      <c r="B242">
        <v>240</v>
      </c>
      <c r="C242" s="4">
        <v>13000</v>
      </c>
      <c r="D242" s="17">
        <v>9000</v>
      </c>
      <c r="E242" s="18">
        <v>41</v>
      </c>
      <c r="F242" s="18">
        <v>32</v>
      </c>
      <c r="G242" s="18">
        <v>2750</v>
      </c>
      <c r="H242" s="18">
        <v>4750</v>
      </c>
      <c r="I242" s="18">
        <v>1.8947368421052631</v>
      </c>
      <c r="J242" s="18">
        <v>-1250</v>
      </c>
      <c r="K242" s="19">
        <v>-750</v>
      </c>
      <c r="L242" s="29">
        <f t="shared" si="13"/>
        <v>736.70427084528023</v>
      </c>
      <c r="M242" s="28">
        <f t="shared" si="14"/>
        <v>1486.7042708452802</v>
      </c>
      <c r="N242" s="41">
        <f t="shared" si="16"/>
        <v>-1.9822723611270403</v>
      </c>
    </row>
    <row r="243" spans="2:14" x14ac:dyDescent="0.25">
      <c r="B243">
        <v>241</v>
      </c>
      <c r="C243" s="4">
        <v>9000</v>
      </c>
      <c r="D243" s="20">
        <v>8250</v>
      </c>
      <c r="E243" s="4">
        <v>32</v>
      </c>
      <c r="F243" s="4">
        <v>38</v>
      </c>
      <c r="G243" s="4">
        <v>4750</v>
      </c>
      <c r="H243" s="4">
        <v>4750</v>
      </c>
      <c r="I243" s="4">
        <v>1.736842105263158</v>
      </c>
      <c r="J243" s="4">
        <v>-750</v>
      </c>
      <c r="K243" s="21">
        <v>250</v>
      </c>
      <c r="L243" s="30">
        <f t="shared" si="13"/>
        <v>566.23401399661168</v>
      </c>
      <c r="M243" s="3">
        <f t="shared" si="14"/>
        <v>316.23401399661168</v>
      </c>
      <c r="N243" s="36">
        <f t="shared" si="16"/>
        <v>1.2649360559864467</v>
      </c>
    </row>
    <row r="244" spans="2:14" x14ac:dyDescent="0.25">
      <c r="B244">
        <v>242</v>
      </c>
      <c r="C244" s="4">
        <v>8250</v>
      </c>
      <c r="D244" s="20">
        <v>8500</v>
      </c>
      <c r="E244" s="4">
        <v>38</v>
      </c>
      <c r="F244" s="4">
        <v>38</v>
      </c>
      <c r="G244" s="4">
        <v>4750</v>
      </c>
      <c r="H244" s="4">
        <v>4750</v>
      </c>
      <c r="I244" s="4">
        <v>1.7894736842105263</v>
      </c>
      <c r="J244" s="4">
        <v>250</v>
      </c>
      <c r="K244" s="21">
        <v>500</v>
      </c>
      <c r="L244" s="30">
        <f t="shared" si="13"/>
        <v>309.36976274591751</v>
      </c>
      <c r="M244" s="3">
        <f t="shared" si="14"/>
        <v>-190.63023725408249</v>
      </c>
      <c r="N244" s="36">
        <f t="shared" si="16"/>
        <v>-0.38126047450816497</v>
      </c>
    </row>
    <row r="245" spans="2:14" x14ac:dyDescent="0.25">
      <c r="B245">
        <v>243</v>
      </c>
      <c r="C245" s="4">
        <v>8500</v>
      </c>
      <c r="D245" s="20">
        <v>9000</v>
      </c>
      <c r="E245" s="4">
        <v>38</v>
      </c>
      <c r="F245" s="4">
        <v>44</v>
      </c>
      <c r="G245" s="4">
        <v>4750</v>
      </c>
      <c r="H245" s="4">
        <v>3750</v>
      </c>
      <c r="I245" s="4">
        <v>2.4</v>
      </c>
      <c r="J245" s="4">
        <v>500</v>
      </c>
      <c r="K245" s="21">
        <v>250</v>
      </c>
      <c r="L245" s="30">
        <f t="shared" si="13"/>
        <v>304.75195847648274</v>
      </c>
      <c r="M245" s="3">
        <f t="shared" si="14"/>
        <v>54.751958476482741</v>
      </c>
      <c r="N245" s="36">
        <f t="shared" si="16"/>
        <v>0.21900783390593095</v>
      </c>
    </row>
    <row r="246" spans="2:14" x14ac:dyDescent="0.25">
      <c r="B246">
        <v>244</v>
      </c>
      <c r="C246" s="4">
        <v>9000</v>
      </c>
      <c r="D246" s="20">
        <v>9250</v>
      </c>
      <c r="E246" s="4">
        <v>44</v>
      </c>
      <c r="F246" s="4">
        <v>44</v>
      </c>
      <c r="G246" s="4">
        <v>3750</v>
      </c>
      <c r="H246" s="4">
        <v>5750</v>
      </c>
      <c r="I246" s="4">
        <v>1.6086956521739131</v>
      </c>
      <c r="J246" s="4">
        <v>250</v>
      </c>
      <c r="K246" s="21">
        <v>500</v>
      </c>
      <c r="L246" s="30">
        <f t="shared" si="13"/>
        <v>225.58863632016971</v>
      </c>
      <c r="M246" s="3">
        <f t="shared" si="14"/>
        <v>-274.41136367983029</v>
      </c>
      <c r="N246" s="36">
        <f t="shared" si="16"/>
        <v>-0.54882272735966053</v>
      </c>
    </row>
    <row r="247" spans="2:14" x14ac:dyDescent="0.25">
      <c r="B247">
        <v>245</v>
      </c>
      <c r="C247" s="4">
        <v>9250</v>
      </c>
      <c r="D247" s="20">
        <v>9750</v>
      </c>
      <c r="E247" s="4">
        <v>44</v>
      </c>
      <c r="F247" s="4">
        <v>43</v>
      </c>
      <c r="G247" s="4">
        <v>5750</v>
      </c>
      <c r="H247" s="4">
        <v>4750</v>
      </c>
      <c r="I247" s="4">
        <v>2.0526315789473686</v>
      </c>
      <c r="J247" s="4">
        <v>500</v>
      </c>
      <c r="K247" s="21">
        <v>250</v>
      </c>
      <c r="L247" s="30">
        <f t="shared" si="13"/>
        <v>154.66367303525044</v>
      </c>
      <c r="M247" s="3">
        <f t="shared" si="14"/>
        <v>-95.33632696474956</v>
      </c>
      <c r="N247" s="36">
        <f t="shared" si="16"/>
        <v>-0.38134530785899823</v>
      </c>
    </row>
    <row r="248" spans="2:14" x14ac:dyDescent="0.25">
      <c r="B248">
        <v>246</v>
      </c>
      <c r="C248" s="4">
        <v>9750</v>
      </c>
      <c r="D248" s="20">
        <v>10000</v>
      </c>
      <c r="E248" s="4">
        <v>43</v>
      </c>
      <c r="F248" s="4">
        <v>46</v>
      </c>
      <c r="G248" s="4">
        <v>4750</v>
      </c>
      <c r="H248" s="4">
        <v>4750</v>
      </c>
      <c r="I248" s="4">
        <v>2.1052631578947367</v>
      </c>
      <c r="J248" s="4">
        <v>250</v>
      </c>
      <c r="K248" s="21">
        <v>-1000</v>
      </c>
      <c r="L248" s="30">
        <f t="shared" si="13"/>
        <v>183.94934223244468</v>
      </c>
      <c r="M248" s="3">
        <f t="shared" si="14"/>
        <v>1183.9493422324447</v>
      </c>
      <c r="N248" s="36">
        <f t="shared" si="16"/>
        <v>-1.1839493422324447</v>
      </c>
    </row>
    <row r="249" spans="2:14" x14ac:dyDescent="0.25">
      <c r="B249">
        <v>247</v>
      </c>
      <c r="C249" s="4">
        <v>10000</v>
      </c>
      <c r="D249" s="20">
        <v>9000</v>
      </c>
      <c r="E249" s="4">
        <v>46</v>
      </c>
      <c r="F249" s="4">
        <v>44</v>
      </c>
      <c r="G249" s="4">
        <v>4750</v>
      </c>
      <c r="H249" s="4">
        <v>6750</v>
      </c>
      <c r="I249" s="4">
        <v>1.3333333333333333</v>
      </c>
      <c r="J249" s="4">
        <v>-1000</v>
      </c>
      <c r="K249" s="21">
        <v>250</v>
      </c>
      <c r="L249" s="30">
        <f t="shared" si="13"/>
        <v>439.57099860774957</v>
      </c>
      <c r="M249" s="3">
        <f t="shared" si="14"/>
        <v>189.57099860774957</v>
      </c>
      <c r="N249" s="36">
        <f t="shared" si="16"/>
        <v>0.75828399443099825</v>
      </c>
    </row>
    <row r="250" spans="2:14" ht="15.75" thickBot="1" x14ac:dyDescent="0.3">
      <c r="B250">
        <v>248</v>
      </c>
      <c r="C250" s="4">
        <v>9000</v>
      </c>
      <c r="D250" s="22">
        <v>9250</v>
      </c>
      <c r="E250" s="23">
        <v>44</v>
      </c>
      <c r="F250" s="23">
        <v>38</v>
      </c>
      <c r="G250" s="23">
        <v>6750</v>
      </c>
      <c r="H250" s="23">
        <v>4750</v>
      </c>
      <c r="I250" s="23">
        <v>1.9473684210526316</v>
      </c>
      <c r="J250" s="23">
        <v>250</v>
      </c>
      <c r="K250" s="24">
        <v>0</v>
      </c>
      <c r="L250" s="31">
        <f t="shared" si="13"/>
        <v>175.50897236115338</v>
      </c>
      <c r="M250" s="32">
        <f t="shared" si="14"/>
        <v>175.50897236115338</v>
      </c>
      <c r="N250" s="58"/>
    </row>
    <row r="251" spans="2:14" x14ac:dyDescent="0.25">
      <c r="B251">
        <v>249</v>
      </c>
      <c r="C251" s="4">
        <v>9250</v>
      </c>
      <c r="D251" s="17">
        <v>13250</v>
      </c>
      <c r="E251" s="18">
        <v>38</v>
      </c>
      <c r="F251" s="18">
        <v>40</v>
      </c>
      <c r="G251" s="18">
        <v>4750</v>
      </c>
      <c r="H251" s="18">
        <v>4750</v>
      </c>
      <c r="I251" s="18">
        <v>2.7894736842105261</v>
      </c>
      <c r="J251" s="18">
        <v>0</v>
      </c>
      <c r="K251" s="19">
        <v>-500</v>
      </c>
      <c r="L251" s="29">
        <f t="shared" si="13"/>
        <v>-1223.2343406266316</v>
      </c>
      <c r="M251" s="28">
        <f t="shared" si="14"/>
        <v>-723.23434062663159</v>
      </c>
      <c r="N251" s="41">
        <f>IF(K251=0,0,(L251-K251)/K251)</f>
        <v>1.4464686812532632</v>
      </c>
    </row>
    <row r="252" spans="2:14" x14ac:dyDescent="0.25">
      <c r="B252">
        <v>250</v>
      </c>
      <c r="C252" s="4">
        <v>13250</v>
      </c>
      <c r="D252" s="20">
        <v>12750</v>
      </c>
      <c r="E252" s="4">
        <v>40</v>
      </c>
      <c r="F252" s="4">
        <v>41</v>
      </c>
      <c r="G252" s="4">
        <v>4750</v>
      </c>
      <c r="H252" s="4">
        <v>7750</v>
      </c>
      <c r="I252" s="4">
        <v>1.6451612903225807</v>
      </c>
      <c r="J252" s="4">
        <v>-500</v>
      </c>
      <c r="K252" s="21">
        <v>-500</v>
      </c>
      <c r="L252" s="30">
        <f t="shared" si="13"/>
        <v>58.311772507042917</v>
      </c>
      <c r="M252" s="3">
        <f t="shared" si="14"/>
        <v>558.31177250704286</v>
      </c>
      <c r="N252" s="36">
        <f>IF(K252=0,0,(L252-K252)/K252)</f>
        <v>-1.1166235450140858</v>
      </c>
    </row>
    <row r="253" spans="2:14" x14ac:dyDescent="0.25">
      <c r="B253">
        <v>251</v>
      </c>
      <c r="C253" s="4">
        <v>12750</v>
      </c>
      <c r="D253" s="20">
        <v>12250</v>
      </c>
      <c r="E253" s="4">
        <v>41</v>
      </c>
      <c r="F253" s="4">
        <v>46</v>
      </c>
      <c r="G253" s="4">
        <v>7750</v>
      </c>
      <c r="H253" s="4">
        <v>5750</v>
      </c>
      <c r="I253" s="4">
        <v>2.1304347826086958</v>
      </c>
      <c r="J253" s="4">
        <v>-500</v>
      </c>
      <c r="K253" s="21">
        <v>750</v>
      </c>
      <c r="L253" s="30">
        <f t="shared" si="13"/>
        <v>227.75495296966884</v>
      </c>
      <c r="M253" s="3">
        <f t="shared" si="14"/>
        <v>-522.24504703033119</v>
      </c>
      <c r="N253" s="36">
        <f>IF(K253=0,0,(L253-K253)/K253)</f>
        <v>-0.69632672937377493</v>
      </c>
    </row>
    <row r="254" spans="2:14" x14ac:dyDescent="0.25">
      <c r="B254">
        <v>252</v>
      </c>
      <c r="C254" s="4">
        <v>12250</v>
      </c>
      <c r="D254" s="20">
        <v>13000</v>
      </c>
      <c r="E254" s="4">
        <v>46</v>
      </c>
      <c r="F254" s="4">
        <v>50</v>
      </c>
      <c r="G254" s="4">
        <v>5750</v>
      </c>
      <c r="H254" s="4">
        <v>3750</v>
      </c>
      <c r="I254" s="4">
        <v>3.4666666666666668</v>
      </c>
      <c r="J254" s="4">
        <v>750</v>
      </c>
      <c r="K254" s="21">
        <v>-750</v>
      </c>
      <c r="L254" s="30">
        <f t="shared" si="13"/>
        <v>-210.90907400666487</v>
      </c>
      <c r="M254" s="3">
        <f t="shared" si="14"/>
        <v>539.09092599333508</v>
      </c>
      <c r="N254" s="36">
        <f>IF(K254=0,0,(L254-K254)/K254)</f>
        <v>-0.71878790132444681</v>
      </c>
    </row>
    <row r="255" spans="2:14" x14ac:dyDescent="0.25">
      <c r="B255">
        <v>253</v>
      </c>
      <c r="C255" s="4">
        <v>13000</v>
      </c>
      <c r="D255" s="20">
        <v>12250</v>
      </c>
      <c r="E255" s="4">
        <v>50</v>
      </c>
      <c r="F255" s="4">
        <v>48</v>
      </c>
      <c r="G255" s="4">
        <v>3750</v>
      </c>
      <c r="H255" s="4">
        <v>2750</v>
      </c>
      <c r="I255" s="4">
        <v>4.4545454545454541</v>
      </c>
      <c r="J255" s="4">
        <v>-750</v>
      </c>
      <c r="K255" s="21">
        <v>250</v>
      </c>
      <c r="L255" s="30">
        <f t="shared" si="13"/>
        <v>-263.22268704974692</v>
      </c>
      <c r="M255" s="3">
        <f t="shared" si="14"/>
        <v>-513.22268704974692</v>
      </c>
      <c r="N255" s="36">
        <f>IF(K255=0,0,(L255-K255)/K255)</f>
        <v>-2.0528907481989878</v>
      </c>
    </row>
    <row r="256" spans="2:14" x14ac:dyDescent="0.25">
      <c r="B256">
        <v>254</v>
      </c>
      <c r="C256" s="4">
        <v>12250</v>
      </c>
      <c r="D256" s="20">
        <v>12500</v>
      </c>
      <c r="E256" s="4">
        <v>48</v>
      </c>
      <c r="F256" s="4">
        <v>51</v>
      </c>
      <c r="G256" s="4">
        <v>2750</v>
      </c>
      <c r="H256" s="4">
        <v>4750</v>
      </c>
      <c r="I256" s="4">
        <v>2.6315789473684212</v>
      </c>
      <c r="J256" s="4">
        <v>250</v>
      </c>
      <c r="K256" s="21">
        <v>0</v>
      </c>
      <c r="L256" s="30">
        <f t="shared" si="13"/>
        <v>-243.01861002482667</v>
      </c>
      <c r="M256" s="3">
        <f t="shared" si="14"/>
        <v>-243.01861002482667</v>
      </c>
      <c r="N256" s="36"/>
    </row>
    <row r="257" spans="2:14" x14ac:dyDescent="0.25">
      <c r="B257">
        <v>255</v>
      </c>
      <c r="C257" s="4">
        <v>12500</v>
      </c>
      <c r="D257" s="20">
        <v>12500</v>
      </c>
      <c r="E257" s="4">
        <v>51</v>
      </c>
      <c r="F257" s="4">
        <v>50</v>
      </c>
      <c r="G257" s="4">
        <v>4750</v>
      </c>
      <c r="H257" s="4">
        <v>3750</v>
      </c>
      <c r="I257" s="4">
        <v>3.3333333333333335</v>
      </c>
      <c r="J257" s="4">
        <v>0</v>
      </c>
      <c r="K257" s="21">
        <v>250</v>
      </c>
      <c r="L257" s="30">
        <f t="shared" si="13"/>
        <v>-260.55424072005871</v>
      </c>
      <c r="M257" s="3">
        <f t="shared" si="14"/>
        <v>-510.55424072005871</v>
      </c>
      <c r="N257" s="36">
        <f>IF(K257=0,0,(L257-K257)/K257)</f>
        <v>-2.0422169628802349</v>
      </c>
    </row>
    <row r="258" spans="2:14" x14ac:dyDescent="0.25">
      <c r="B258">
        <v>256</v>
      </c>
      <c r="C258" s="4">
        <v>12500</v>
      </c>
      <c r="D258" s="20">
        <v>12750</v>
      </c>
      <c r="E258" s="4">
        <v>50</v>
      </c>
      <c r="F258" s="4">
        <v>48</v>
      </c>
      <c r="G258" s="4">
        <v>3750</v>
      </c>
      <c r="H258" s="4">
        <v>2750</v>
      </c>
      <c r="I258" s="4">
        <v>4.6363636363636367</v>
      </c>
      <c r="J258" s="4">
        <v>250</v>
      </c>
      <c r="K258" s="21">
        <v>-750</v>
      </c>
      <c r="L258" s="30">
        <f t="shared" si="13"/>
        <v>-403.53854246483655</v>
      </c>
      <c r="M258" s="3">
        <f t="shared" si="14"/>
        <v>346.46145753516345</v>
      </c>
      <c r="N258" s="36">
        <f>IF(K258=0,0,(L258-K258)/K258)</f>
        <v>-0.46194861004688459</v>
      </c>
    </row>
    <row r="259" spans="2:14" x14ac:dyDescent="0.25">
      <c r="B259">
        <v>257</v>
      </c>
      <c r="C259" s="4">
        <v>12750</v>
      </c>
      <c r="D259" s="20">
        <v>12000</v>
      </c>
      <c r="E259" s="4">
        <v>48</v>
      </c>
      <c r="F259" s="4">
        <v>49</v>
      </c>
      <c r="G259" s="4">
        <v>2750</v>
      </c>
      <c r="H259" s="4">
        <v>2750</v>
      </c>
      <c r="I259" s="4">
        <v>4.3636363636363633</v>
      </c>
      <c r="J259" s="4">
        <v>-750</v>
      </c>
      <c r="K259" s="21">
        <v>0</v>
      </c>
      <c r="L259" s="30">
        <f t="shared" ref="L259:L322" si="17" xml:space="preserve"> $X$29 + $W$29*C259 + $V$29*D259 + $U$29*E259 + $T$29*F259 + $S$29*G259 + $R$29*H259 + $Q$29*I259 + $P$29*J259</f>
        <v>-215.25425009513083</v>
      </c>
      <c r="M259" s="3">
        <f t="shared" ref="M259:M322" si="18">L259-K259</f>
        <v>-215.25425009513083</v>
      </c>
      <c r="N259" s="36"/>
    </row>
    <row r="260" spans="2:14" ht="15.75" thickBot="1" x14ac:dyDescent="0.3">
      <c r="B260">
        <v>258</v>
      </c>
      <c r="C260" s="4">
        <v>12000</v>
      </c>
      <c r="D260" s="22">
        <v>12000</v>
      </c>
      <c r="E260" s="23">
        <v>49</v>
      </c>
      <c r="F260" s="23">
        <v>44</v>
      </c>
      <c r="G260" s="23">
        <v>2750</v>
      </c>
      <c r="H260" s="23">
        <v>2750</v>
      </c>
      <c r="I260" s="23">
        <v>4.3636363636363633</v>
      </c>
      <c r="J260" s="23">
        <v>0</v>
      </c>
      <c r="K260" s="24">
        <v>-250</v>
      </c>
      <c r="L260" s="31">
        <f t="shared" si="17"/>
        <v>-415.76664487856158</v>
      </c>
      <c r="M260" s="32">
        <f t="shared" si="18"/>
        <v>-165.76664487856158</v>
      </c>
      <c r="N260" s="58">
        <f t="shared" ref="N260:N270" si="19">IF(K260=0,0,(L260-K260)/K260)</f>
        <v>0.6630665795142463</v>
      </c>
    </row>
    <row r="261" spans="2:14" x14ac:dyDescent="0.25">
      <c r="B261">
        <v>259</v>
      </c>
      <c r="C261" s="4">
        <v>12000</v>
      </c>
      <c r="D261" s="17">
        <v>10250</v>
      </c>
      <c r="E261" s="18">
        <v>44</v>
      </c>
      <c r="F261" s="18">
        <v>35</v>
      </c>
      <c r="G261" s="18">
        <v>2750</v>
      </c>
      <c r="H261" s="18">
        <v>2750</v>
      </c>
      <c r="I261" s="18">
        <v>3.7272727272727271</v>
      </c>
      <c r="J261" s="18">
        <v>-250</v>
      </c>
      <c r="K261" s="19">
        <v>750</v>
      </c>
      <c r="L261" s="29">
        <f t="shared" si="17"/>
        <v>96.470020587010865</v>
      </c>
      <c r="M261" s="28">
        <f t="shared" si="18"/>
        <v>-653.52997941298918</v>
      </c>
      <c r="N261" s="41">
        <f t="shared" si="19"/>
        <v>-0.87137330588398554</v>
      </c>
    </row>
    <row r="262" spans="2:14" x14ac:dyDescent="0.25">
      <c r="B262">
        <v>260</v>
      </c>
      <c r="C262" s="4">
        <v>10250</v>
      </c>
      <c r="D262" s="20">
        <v>11000</v>
      </c>
      <c r="E262" s="4">
        <v>35</v>
      </c>
      <c r="F262" s="4">
        <v>38</v>
      </c>
      <c r="G262" s="4">
        <v>2750</v>
      </c>
      <c r="H262" s="4">
        <v>1750</v>
      </c>
      <c r="I262" s="4">
        <v>6.2857142857142856</v>
      </c>
      <c r="J262" s="4">
        <v>750</v>
      </c>
      <c r="K262" s="21">
        <v>750</v>
      </c>
      <c r="L262" s="30">
        <f t="shared" si="17"/>
        <v>-117.44109605020479</v>
      </c>
      <c r="M262" s="3">
        <f t="shared" si="18"/>
        <v>-867.44109605020481</v>
      </c>
      <c r="N262" s="36">
        <f t="shared" si="19"/>
        <v>-1.1565881280669397</v>
      </c>
    </row>
    <row r="263" spans="2:14" x14ac:dyDescent="0.25">
      <c r="B263">
        <v>261</v>
      </c>
      <c r="C263" s="4">
        <v>11000</v>
      </c>
      <c r="D263" s="20">
        <v>11750</v>
      </c>
      <c r="E263" s="4">
        <v>38</v>
      </c>
      <c r="F263" s="4">
        <v>39</v>
      </c>
      <c r="G263" s="4">
        <v>1750</v>
      </c>
      <c r="H263" s="4">
        <v>2750</v>
      </c>
      <c r="I263" s="4">
        <v>4.2727272727272725</v>
      </c>
      <c r="J263" s="4">
        <v>750</v>
      </c>
      <c r="K263" s="21">
        <v>-500</v>
      </c>
      <c r="L263" s="30">
        <f t="shared" si="17"/>
        <v>-351.70562636971107</v>
      </c>
      <c r="M263" s="3">
        <f t="shared" si="18"/>
        <v>148.29437363028893</v>
      </c>
      <c r="N263" s="36">
        <f t="shared" si="19"/>
        <v>-0.29658874726057788</v>
      </c>
    </row>
    <row r="264" spans="2:14" x14ac:dyDescent="0.25">
      <c r="B264">
        <v>262</v>
      </c>
      <c r="C264" s="4">
        <v>11750</v>
      </c>
      <c r="D264" s="20">
        <v>11250</v>
      </c>
      <c r="E264" s="4">
        <v>39</v>
      </c>
      <c r="F264" s="4">
        <v>42</v>
      </c>
      <c r="G264" s="4">
        <v>2750</v>
      </c>
      <c r="H264" s="4">
        <v>2750</v>
      </c>
      <c r="I264" s="4">
        <v>4.0909090909090908</v>
      </c>
      <c r="J264" s="4">
        <v>-500</v>
      </c>
      <c r="K264" s="21">
        <v>250</v>
      </c>
      <c r="L264" s="30">
        <f t="shared" si="17"/>
        <v>-93.088125464628234</v>
      </c>
      <c r="M264" s="3">
        <f t="shared" si="18"/>
        <v>-343.08812546462821</v>
      </c>
      <c r="N264" s="36">
        <f t="shared" si="19"/>
        <v>-1.3723525018585128</v>
      </c>
    </row>
    <row r="265" spans="2:14" x14ac:dyDescent="0.25">
      <c r="B265">
        <v>263</v>
      </c>
      <c r="C265" s="4">
        <v>11250</v>
      </c>
      <c r="D265" s="20">
        <v>11500</v>
      </c>
      <c r="E265" s="4">
        <v>42</v>
      </c>
      <c r="F265" s="4">
        <v>40</v>
      </c>
      <c r="G265" s="4">
        <v>2750</v>
      </c>
      <c r="H265" s="4">
        <v>2750</v>
      </c>
      <c r="I265" s="4">
        <v>4.1818181818181817</v>
      </c>
      <c r="J265" s="4">
        <v>250</v>
      </c>
      <c r="K265" s="21">
        <v>-500</v>
      </c>
      <c r="L265" s="30">
        <f t="shared" si="17"/>
        <v>-301.71404748403518</v>
      </c>
      <c r="M265" s="3">
        <f t="shared" si="18"/>
        <v>198.28595251596482</v>
      </c>
      <c r="N265" s="36">
        <f t="shared" si="19"/>
        <v>-0.39657190503192963</v>
      </c>
    </row>
    <row r="266" spans="2:14" x14ac:dyDescent="0.25">
      <c r="B266">
        <v>264</v>
      </c>
      <c r="C266" s="4">
        <v>11500</v>
      </c>
      <c r="D266" s="20">
        <v>11000</v>
      </c>
      <c r="E266" s="4">
        <v>40</v>
      </c>
      <c r="F266" s="4">
        <v>40</v>
      </c>
      <c r="G266" s="4">
        <v>2750</v>
      </c>
      <c r="H266" s="4">
        <v>2750</v>
      </c>
      <c r="I266" s="4">
        <v>4</v>
      </c>
      <c r="J266" s="4">
        <v>-500</v>
      </c>
      <c r="K266" s="21">
        <v>250</v>
      </c>
      <c r="L266" s="30">
        <f t="shared" si="17"/>
        <v>-133.77535504249875</v>
      </c>
      <c r="M266" s="3">
        <f t="shared" si="18"/>
        <v>-383.77535504249875</v>
      </c>
      <c r="N266" s="36">
        <f t="shared" si="19"/>
        <v>-1.5351014201699951</v>
      </c>
    </row>
    <row r="267" spans="2:14" x14ac:dyDescent="0.25">
      <c r="B267">
        <v>265</v>
      </c>
      <c r="C267" s="4">
        <v>11000</v>
      </c>
      <c r="D267" s="20">
        <v>11250</v>
      </c>
      <c r="E267" s="4">
        <v>40</v>
      </c>
      <c r="F267" s="4">
        <v>43</v>
      </c>
      <c r="G267" s="4">
        <v>2750</v>
      </c>
      <c r="H267" s="4">
        <v>2750</v>
      </c>
      <c r="I267" s="4">
        <v>4.0909090909090908</v>
      </c>
      <c r="J267" s="4">
        <v>250</v>
      </c>
      <c r="K267" s="21">
        <v>250</v>
      </c>
      <c r="L267" s="30">
        <f t="shared" si="17"/>
        <v>-154.90849664131468</v>
      </c>
      <c r="M267" s="3">
        <f t="shared" si="18"/>
        <v>-404.90849664131468</v>
      </c>
      <c r="N267" s="36">
        <f t="shared" si="19"/>
        <v>-1.6196339865652587</v>
      </c>
    </row>
    <row r="268" spans="2:14" x14ac:dyDescent="0.25">
      <c r="B268">
        <v>266</v>
      </c>
      <c r="C268" s="4">
        <v>11250</v>
      </c>
      <c r="D268" s="20">
        <v>11500</v>
      </c>
      <c r="E268" s="4">
        <v>43</v>
      </c>
      <c r="F268" s="4">
        <v>44</v>
      </c>
      <c r="G268" s="4">
        <v>2750</v>
      </c>
      <c r="H268" s="4">
        <v>2750</v>
      </c>
      <c r="I268" s="4">
        <v>4.1818181818181817</v>
      </c>
      <c r="J268" s="4">
        <v>250</v>
      </c>
      <c r="K268" s="21">
        <v>-500</v>
      </c>
      <c r="L268" s="30">
        <f t="shared" si="17"/>
        <v>-233.22472977341749</v>
      </c>
      <c r="M268" s="3">
        <f t="shared" si="18"/>
        <v>266.77527022658251</v>
      </c>
      <c r="N268" s="36">
        <f t="shared" si="19"/>
        <v>-0.53355054045316497</v>
      </c>
    </row>
    <row r="269" spans="2:14" x14ac:dyDescent="0.25">
      <c r="B269">
        <v>267</v>
      </c>
      <c r="C269" s="4">
        <v>11500</v>
      </c>
      <c r="D269" s="20">
        <v>11000</v>
      </c>
      <c r="E269" s="4">
        <v>44</v>
      </c>
      <c r="F269" s="4">
        <v>44</v>
      </c>
      <c r="G269" s="4">
        <v>2750</v>
      </c>
      <c r="H269" s="4">
        <v>2750</v>
      </c>
      <c r="I269" s="4">
        <v>4</v>
      </c>
      <c r="J269" s="4">
        <v>-500</v>
      </c>
      <c r="K269" s="21">
        <v>-250</v>
      </c>
      <c r="L269" s="30">
        <f t="shared" si="17"/>
        <v>-137.20213141351837</v>
      </c>
      <c r="M269" s="3">
        <f t="shared" si="18"/>
        <v>112.79786858648163</v>
      </c>
      <c r="N269" s="36">
        <f t="shared" si="19"/>
        <v>-0.45119147434592649</v>
      </c>
    </row>
    <row r="270" spans="2:14" x14ac:dyDescent="0.25">
      <c r="B270">
        <v>268</v>
      </c>
      <c r="C270" s="4">
        <v>11000</v>
      </c>
      <c r="D270" s="20">
        <v>10750</v>
      </c>
      <c r="E270" s="4">
        <v>44</v>
      </c>
      <c r="F270" s="4">
        <v>39</v>
      </c>
      <c r="G270" s="4">
        <v>2750</v>
      </c>
      <c r="H270" s="4">
        <v>2750</v>
      </c>
      <c r="I270" s="4">
        <v>3.9090909090909092</v>
      </c>
      <c r="J270" s="4">
        <v>-250</v>
      </c>
      <c r="K270" s="21">
        <v>-500</v>
      </c>
      <c r="L270" s="30">
        <f t="shared" si="17"/>
        <v>-243.58456712885879</v>
      </c>
      <c r="M270" s="3">
        <f t="shared" si="18"/>
        <v>256.41543287114121</v>
      </c>
      <c r="N270" s="36">
        <f t="shared" si="19"/>
        <v>-0.51283086574228243</v>
      </c>
    </row>
    <row r="271" spans="2:14" x14ac:dyDescent="0.25">
      <c r="B271">
        <v>269</v>
      </c>
      <c r="C271" s="4">
        <v>10750</v>
      </c>
      <c r="D271" s="20">
        <v>10250</v>
      </c>
      <c r="E271" s="4">
        <v>39</v>
      </c>
      <c r="F271" s="4">
        <v>40</v>
      </c>
      <c r="G271" s="4">
        <v>2750</v>
      </c>
      <c r="H271" s="4">
        <v>1750</v>
      </c>
      <c r="I271" s="4">
        <v>5.8571428571428568</v>
      </c>
      <c r="J271" s="4">
        <v>-500</v>
      </c>
      <c r="K271" s="21">
        <v>0</v>
      </c>
      <c r="L271" s="30">
        <f t="shared" si="17"/>
        <v>13.967868509504399</v>
      </c>
      <c r="M271" s="3">
        <f t="shared" si="18"/>
        <v>13.967868509504399</v>
      </c>
      <c r="N271" s="36"/>
    </row>
    <row r="272" spans="2:14" x14ac:dyDescent="0.25">
      <c r="B272">
        <v>270</v>
      </c>
      <c r="C272" s="4">
        <v>10250</v>
      </c>
      <c r="D272" s="20">
        <v>10250</v>
      </c>
      <c r="E272" s="4">
        <v>40</v>
      </c>
      <c r="F272" s="4">
        <v>40</v>
      </c>
      <c r="G272" s="4">
        <v>1750</v>
      </c>
      <c r="H272" s="4">
        <v>2750</v>
      </c>
      <c r="I272" s="4">
        <v>3.7272727272727271</v>
      </c>
      <c r="J272" s="4">
        <v>0</v>
      </c>
      <c r="K272" s="21">
        <v>-250</v>
      </c>
      <c r="L272" s="30">
        <f t="shared" si="17"/>
        <v>-138.47781682953766</v>
      </c>
      <c r="M272" s="3">
        <f t="shared" si="18"/>
        <v>111.52218317046234</v>
      </c>
      <c r="N272" s="36">
        <f>IF(K272=0,0,(L272-K272)/K272)</f>
        <v>-0.44608873268184934</v>
      </c>
    </row>
    <row r="273" spans="2:14" ht="15.75" thickBot="1" x14ac:dyDescent="0.3">
      <c r="B273">
        <v>271</v>
      </c>
      <c r="C273" s="4">
        <v>10250</v>
      </c>
      <c r="D273" s="22">
        <v>10000</v>
      </c>
      <c r="E273" s="23">
        <v>40</v>
      </c>
      <c r="F273" s="23">
        <v>37</v>
      </c>
      <c r="G273" s="23">
        <v>2750</v>
      </c>
      <c r="H273" s="23">
        <v>3750</v>
      </c>
      <c r="I273" s="23">
        <v>2.6666666666666665</v>
      </c>
      <c r="J273" s="23">
        <v>-250</v>
      </c>
      <c r="K273" s="24">
        <v>-750</v>
      </c>
      <c r="L273" s="31">
        <f t="shared" si="17"/>
        <v>-72.964171456109696</v>
      </c>
      <c r="M273" s="32">
        <f t="shared" si="18"/>
        <v>677.03582854389026</v>
      </c>
      <c r="N273" s="58">
        <f>IF(K273=0,0,(L273-K273)/K273)</f>
        <v>-0.90271443805852036</v>
      </c>
    </row>
    <row r="274" spans="2:14" x14ac:dyDescent="0.25">
      <c r="B274">
        <v>272</v>
      </c>
      <c r="C274" s="4">
        <v>10000</v>
      </c>
      <c r="D274" s="17">
        <v>10000</v>
      </c>
      <c r="E274" s="18">
        <v>37</v>
      </c>
      <c r="F274" s="18">
        <v>29</v>
      </c>
      <c r="G274" s="18">
        <v>3750</v>
      </c>
      <c r="H274" s="18">
        <v>2750</v>
      </c>
      <c r="I274" s="18">
        <v>3.6363636363636362</v>
      </c>
      <c r="J274" s="18">
        <v>-750</v>
      </c>
      <c r="K274" s="19">
        <v>0</v>
      </c>
      <c r="L274" s="29">
        <f t="shared" si="17"/>
        <v>-311.8808926616249</v>
      </c>
      <c r="M274" s="28">
        <f t="shared" si="18"/>
        <v>-311.8808926616249</v>
      </c>
      <c r="N274" s="41"/>
    </row>
    <row r="275" spans="2:14" x14ac:dyDescent="0.25">
      <c r="B275">
        <v>273</v>
      </c>
      <c r="C275" s="4">
        <v>10000</v>
      </c>
      <c r="D275" s="20">
        <v>10000</v>
      </c>
      <c r="E275" s="4">
        <v>29</v>
      </c>
      <c r="F275" s="4">
        <v>40</v>
      </c>
      <c r="G275" s="4">
        <v>2750</v>
      </c>
      <c r="H275" s="4">
        <v>3750</v>
      </c>
      <c r="I275" s="4">
        <v>2.6666666666666665</v>
      </c>
      <c r="J275" s="4">
        <v>0</v>
      </c>
      <c r="K275" s="21">
        <v>750</v>
      </c>
      <c r="L275" s="30">
        <f t="shared" si="17"/>
        <v>239.7529596186213</v>
      </c>
      <c r="M275" s="3">
        <f t="shared" si="18"/>
        <v>-510.24704038137872</v>
      </c>
      <c r="N275" s="36">
        <f>IF(K275=0,0,(L275-K275)/K275)</f>
        <v>-0.68032938717517166</v>
      </c>
    </row>
    <row r="276" spans="2:14" x14ac:dyDescent="0.25">
      <c r="B276">
        <v>274</v>
      </c>
      <c r="C276" s="4">
        <v>10000</v>
      </c>
      <c r="D276" s="20">
        <v>10750</v>
      </c>
      <c r="E276" s="4">
        <v>40</v>
      </c>
      <c r="F276" s="4">
        <v>54</v>
      </c>
      <c r="G276" s="4">
        <v>3750</v>
      </c>
      <c r="H276" s="4">
        <v>2750</v>
      </c>
      <c r="I276" s="4">
        <v>3.9090909090909092</v>
      </c>
      <c r="J276" s="4">
        <v>750</v>
      </c>
      <c r="K276" s="21">
        <v>250</v>
      </c>
      <c r="L276" s="30">
        <f t="shared" si="17"/>
        <v>170.35515390413343</v>
      </c>
      <c r="M276" s="3">
        <f t="shared" si="18"/>
        <v>-79.644846095866569</v>
      </c>
      <c r="N276" s="36">
        <f>IF(K276=0,0,(L276-K276)/K276)</f>
        <v>-0.31857938438346628</v>
      </c>
    </row>
    <row r="277" spans="2:14" x14ac:dyDescent="0.25">
      <c r="B277">
        <v>275</v>
      </c>
      <c r="C277" s="4">
        <v>10750</v>
      </c>
      <c r="D277" s="20">
        <v>11000</v>
      </c>
      <c r="E277" s="4">
        <v>54</v>
      </c>
      <c r="F277" s="4">
        <v>52</v>
      </c>
      <c r="G277" s="4">
        <v>2750</v>
      </c>
      <c r="H277" s="4">
        <v>3750</v>
      </c>
      <c r="I277" s="4">
        <v>2.9333333333333331</v>
      </c>
      <c r="J277" s="4">
        <v>250</v>
      </c>
      <c r="K277" s="21">
        <v>-750</v>
      </c>
      <c r="L277" s="30">
        <f t="shared" si="17"/>
        <v>-226.2005075920269</v>
      </c>
      <c r="M277" s="3">
        <f t="shared" si="18"/>
        <v>523.79949240797305</v>
      </c>
      <c r="N277" s="36">
        <f>IF(K277=0,0,(L277-K277)/K277)</f>
        <v>-0.6983993232106307</v>
      </c>
    </row>
    <row r="278" spans="2:14" x14ac:dyDescent="0.25">
      <c r="B278">
        <v>276</v>
      </c>
      <c r="C278" s="4">
        <v>11000</v>
      </c>
      <c r="D278" s="20">
        <v>10250</v>
      </c>
      <c r="E278" s="4">
        <v>52</v>
      </c>
      <c r="F278" s="4">
        <v>48</v>
      </c>
      <c r="G278" s="4">
        <v>3750</v>
      </c>
      <c r="H278" s="4">
        <v>3750</v>
      </c>
      <c r="I278" s="4">
        <v>2.7333333333333334</v>
      </c>
      <c r="J278" s="4">
        <v>-750</v>
      </c>
      <c r="K278" s="21">
        <v>250</v>
      </c>
      <c r="L278" s="30">
        <f t="shared" si="17"/>
        <v>-44.039823274112095</v>
      </c>
      <c r="M278" s="3">
        <f t="shared" si="18"/>
        <v>-294.03982327411211</v>
      </c>
      <c r="N278" s="36">
        <f>IF(K278=0,0,(L278-K278)/K278)</f>
        <v>-1.1761592930964484</v>
      </c>
    </row>
    <row r="279" spans="2:14" x14ac:dyDescent="0.25">
      <c r="B279">
        <v>277</v>
      </c>
      <c r="C279" s="4">
        <v>10250</v>
      </c>
      <c r="D279" s="20">
        <v>10500</v>
      </c>
      <c r="E279" s="4">
        <v>48</v>
      </c>
      <c r="F279" s="4">
        <v>54</v>
      </c>
      <c r="G279" s="4">
        <v>3750</v>
      </c>
      <c r="H279" s="4">
        <v>3750</v>
      </c>
      <c r="I279" s="4">
        <v>2.8</v>
      </c>
      <c r="J279" s="4">
        <v>250</v>
      </c>
      <c r="K279" s="21">
        <v>0</v>
      </c>
      <c r="L279" s="30">
        <f t="shared" si="17"/>
        <v>78.326546817277901</v>
      </c>
      <c r="M279" s="3">
        <f t="shared" si="18"/>
        <v>78.326546817277901</v>
      </c>
      <c r="N279" s="36"/>
    </row>
    <row r="280" spans="2:14" x14ac:dyDescent="0.25">
      <c r="B280">
        <v>278</v>
      </c>
      <c r="C280" s="4">
        <v>10500</v>
      </c>
      <c r="D280" s="20">
        <v>10500</v>
      </c>
      <c r="E280" s="4">
        <v>54</v>
      </c>
      <c r="F280" s="4">
        <v>53</v>
      </c>
      <c r="G280" s="4">
        <v>3750</v>
      </c>
      <c r="H280" s="4">
        <v>3750</v>
      </c>
      <c r="I280" s="4">
        <v>2.8</v>
      </c>
      <c r="J280" s="4">
        <v>0</v>
      </c>
      <c r="K280" s="21">
        <v>-500</v>
      </c>
      <c r="L280" s="30">
        <f t="shared" si="17"/>
        <v>-68.299752919143089</v>
      </c>
      <c r="M280" s="3">
        <f t="shared" si="18"/>
        <v>431.70024708085691</v>
      </c>
      <c r="N280" s="36">
        <f>IF(K280=0,0,(L280-K280)/K280)</f>
        <v>-0.86340049416171383</v>
      </c>
    </row>
    <row r="281" spans="2:14" x14ac:dyDescent="0.25">
      <c r="B281">
        <v>279</v>
      </c>
      <c r="C281" s="4">
        <v>10500</v>
      </c>
      <c r="D281" s="20">
        <v>10000</v>
      </c>
      <c r="E281" s="4">
        <v>53</v>
      </c>
      <c r="F281" s="4">
        <v>49</v>
      </c>
      <c r="G281" s="4">
        <v>3750</v>
      </c>
      <c r="H281" s="4">
        <v>4750</v>
      </c>
      <c r="I281" s="4">
        <v>2.1052631578947367</v>
      </c>
      <c r="J281" s="4">
        <v>-500</v>
      </c>
      <c r="K281" s="21">
        <v>0</v>
      </c>
      <c r="L281" s="30">
        <f t="shared" si="17"/>
        <v>21.932278161768835</v>
      </c>
      <c r="M281" s="3">
        <f t="shared" si="18"/>
        <v>21.932278161768835</v>
      </c>
      <c r="N281" s="36"/>
    </row>
    <row r="282" spans="2:14" x14ac:dyDescent="0.25">
      <c r="B282">
        <v>280</v>
      </c>
      <c r="C282" s="4">
        <v>10000</v>
      </c>
      <c r="D282" s="20">
        <v>10000</v>
      </c>
      <c r="E282" s="4">
        <v>49</v>
      </c>
      <c r="F282" s="4">
        <v>39</v>
      </c>
      <c r="G282" s="4">
        <v>4750</v>
      </c>
      <c r="H282" s="4">
        <v>7750</v>
      </c>
      <c r="I282" s="4">
        <v>1.2903225806451613</v>
      </c>
      <c r="J282" s="4">
        <v>0</v>
      </c>
      <c r="K282" s="21">
        <v>-500</v>
      </c>
      <c r="L282" s="30">
        <f t="shared" si="17"/>
        <v>117.97527755042118</v>
      </c>
      <c r="M282" s="3">
        <f t="shared" si="18"/>
        <v>617.9752775504212</v>
      </c>
      <c r="N282" s="36">
        <f t="shared" ref="N282:N289" si="20">IF(K282=0,0,(L282-K282)/K282)</f>
        <v>-1.2359505551008423</v>
      </c>
    </row>
    <row r="283" spans="2:14" ht="15.75" thickBot="1" x14ac:dyDescent="0.3">
      <c r="B283">
        <v>281</v>
      </c>
      <c r="C283" s="4">
        <v>10000</v>
      </c>
      <c r="D283" s="22">
        <v>9500</v>
      </c>
      <c r="E283" s="23">
        <v>39</v>
      </c>
      <c r="F283" s="23">
        <v>34</v>
      </c>
      <c r="G283" s="23">
        <v>7750</v>
      </c>
      <c r="H283" s="23">
        <v>4750</v>
      </c>
      <c r="I283" s="23">
        <v>2</v>
      </c>
      <c r="J283" s="23">
        <v>-500</v>
      </c>
      <c r="K283" s="24">
        <v>-500</v>
      </c>
      <c r="L283" s="31">
        <f t="shared" si="17"/>
        <v>284.73073622032746</v>
      </c>
      <c r="M283" s="32">
        <f t="shared" si="18"/>
        <v>784.73073622032746</v>
      </c>
      <c r="N283" s="58">
        <f t="shared" si="20"/>
        <v>-1.5694614724406548</v>
      </c>
    </row>
    <row r="284" spans="2:14" x14ac:dyDescent="0.25">
      <c r="B284">
        <v>282</v>
      </c>
      <c r="C284" s="4">
        <v>9500</v>
      </c>
      <c r="D284" s="17">
        <v>7500</v>
      </c>
      <c r="E284" s="18">
        <v>34</v>
      </c>
      <c r="F284" s="18">
        <v>38</v>
      </c>
      <c r="G284" s="18">
        <v>4750</v>
      </c>
      <c r="H284" s="18">
        <v>4750</v>
      </c>
      <c r="I284" s="18">
        <v>1.5789473684210527</v>
      </c>
      <c r="J284" s="18">
        <v>-500</v>
      </c>
      <c r="K284" s="19">
        <v>1750</v>
      </c>
      <c r="L284" s="29">
        <f t="shared" si="17"/>
        <v>966.69519065793065</v>
      </c>
      <c r="M284" s="28">
        <f t="shared" si="18"/>
        <v>-783.30480934206935</v>
      </c>
      <c r="N284" s="41">
        <f t="shared" si="20"/>
        <v>-0.44760274819546819</v>
      </c>
    </row>
    <row r="285" spans="2:14" x14ac:dyDescent="0.25">
      <c r="B285">
        <v>283</v>
      </c>
      <c r="C285" s="4">
        <v>7500</v>
      </c>
      <c r="D285" s="20">
        <v>9250</v>
      </c>
      <c r="E285" s="4">
        <v>38</v>
      </c>
      <c r="F285" s="4">
        <v>57</v>
      </c>
      <c r="G285" s="4">
        <v>4750</v>
      </c>
      <c r="H285" s="4">
        <v>3750</v>
      </c>
      <c r="I285" s="4">
        <v>2.4666666666666668</v>
      </c>
      <c r="J285" s="4">
        <v>1750</v>
      </c>
      <c r="K285" s="21">
        <v>2500</v>
      </c>
      <c r="L285" s="30">
        <f t="shared" si="17"/>
        <v>472.71633830558108</v>
      </c>
      <c r="M285" s="3">
        <f t="shared" si="18"/>
        <v>-2027.2836616944189</v>
      </c>
      <c r="N285" s="36">
        <f t="shared" si="20"/>
        <v>-0.81091346467776759</v>
      </c>
    </row>
    <row r="286" spans="2:14" x14ac:dyDescent="0.25">
      <c r="B286">
        <v>284</v>
      </c>
      <c r="C286" s="4">
        <v>9250</v>
      </c>
      <c r="D286" s="20">
        <v>11750</v>
      </c>
      <c r="E286" s="4">
        <v>57</v>
      </c>
      <c r="F286" s="4">
        <v>46</v>
      </c>
      <c r="G286" s="4">
        <v>3750</v>
      </c>
      <c r="H286" s="4">
        <v>3750</v>
      </c>
      <c r="I286" s="4">
        <v>3.1333333333333333</v>
      </c>
      <c r="J286" s="4">
        <v>2500</v>
      </c>
      <c r="K286" s="21">
        <v>-250</v>
      </c>
      <c r="L286" s="30">
        <f t="shared" si="17"/>
        <v>-659.87984571656841</v>
      </c>
      <c r="M286" s="3">
        <f t="shared" si="18"/>
        <v>-409.87984571656841</v>
      </c>
      <c r="N286" s="36">
        <f t="shared" si="20"/>
        <v>1.6395193828662737</v>
      </c>
    </row>
    <row r="287" spans="2:14" x14ac:dyDescent="0.25">
      <c r="B287">
        <v>285</v>
      </c>
      <c r="C287" s="4">
        <v>11750</v>
      </c>
      <c r="D287" s="20">
        <v>11500</v>
      </c>
      <c r="E287" s="4">
        <v>46</v>
      </c>
      <c r="F287" s="4">
        <v>50</v>
      </c>
      <c r="G287" s="4">
        <v>3750</v>
      </c>
      <c r="H287" s="4">
        <v>2750</v>
      </c>
      <c r="I287" s="4">
        <v>4.1818181818181817</v>
      </c>
      <c r="J287" s="4">
        <v>-250</v>
      </c>
      <c r="K287" s="21">
        <v>-1000</v>
      </c>
      <c r="L287" s="30">
        <f t="shared" si="17"/>
        <v>-73.199909506499424</v>
      </c>
      <c r="M287" s="3">
        <f t="shared" si="18"/>
        <v>926.80009049350053</v>
      </c>
      <c r="N287" s="36">
        <f t="shared" si="20"/>
        <v>-0.92680009049350054</v>
      </c>
    </row>
    <row r="288" spans="2:14" x14ac:dyDescent="0.25">
      <c r="B288">
        <v>286</v>
      </c>
      <c r="C288" s="4">
        <v>11500</v>
      </c>
      <c r="D288" s="20">
        <v>10500</v>
      </c>
      <c r="E288" s="4">
        <v>50</v>
      </c>
      <c r="F288" s="4">
        <v>50</v>
      </c>
      <c r="G288" s="4">
        <v>2750</v>
      </c>
      <c r="H288" s="4">
        <v>3750</v>
      </c>
      <c r="I288" s="4">
        <v>2.8</v>
      </c>
      <c r="J288" s="4">
        <v>-1000</v>
      </c>
      <c r="K288" s="21">
        <v>2500</v>
      </c>
      <c r="L288" s="30">
        <f t="shared" si="17"/>
        <v>-13.079175854280209</v>
      </c>
      <c r="M288" s="3">
        <f t="shared" si="18"/>
        <v>-2513.07917585428</v>
      </c>
      <c r="N288" s="36">
        <f t="shared" si="20"/>
        <v>-1.0052316703417121</v>
      </c>
    </row>
    <row r="289" spans="2:14" x14ac:dyDescent="0.25">
      <c r="B289">
        <v>287</v>
      </c>
      <c r="C289" s="4">
        <v>10500</v>
      </c>
      <c r="D289" s="20">
        <v>13000</v>
      </c>
      <c r="E289" s="4">
        <v>50</v>
      </c>
      <c r="F289" s="4">
        <v>53</v>
      </c>
      <c r="G289" s="4">
        <v>3750</v>
      </c>
      <c r="H289" s="4">
        <v>4750</v>
      </c>
      <c r="I289" s="4">
        <v>2.736842105263158</v>
      </c>
      <c r="J289" s="4">
        <v>2500</v>
      </c>
      <c r="K289" s="21">
        <v>-750</v>
      </c>
      <c r="L289" s="30">
        <f t="shared" si="17"/>
        <v>-438.51091072729844</v>
      </c>
      <c r="M289" s="3">
        <f t="shared" si="18"/>
        <v>311.48908927270156</v>
      </c>
      <c r="N289" s="36">
        <f t="shared" si="20"/>
        <v>-0.41531878569693542</v>
      </c>
    </row>
    <row r="290" spans="2:14" x14ac:dyDescent="0.25">
      <c r="B290">
        <v>288</v>
      </c>
      <c r="C290" s="4">
        <v>13000</v>
      </c>
      <c r="D290" s="20">
        <v>12250</v>
      </c>
      <c r="E290" s="4">
        <v>53</v>
      </c>
      <c r="F290" s="4">
        <v>56</v>
      </c>
      <c r="G290" s="4">
        <v>4750</v>
      </c>
      <c r="H290" s="4">
        <v>3750</v>
      </c>
      <c r="I290" s="4">
        <v>3.2666666666666666</v>
      </c>
      <c r="J290" s="4">
        <v>-750</v>
      </c>
      <c r="K290" s="21">
        <v>0</v>
      </c>
      <c r="L290" s="30">
        <f t="shared" si="17"/>
        <v>-77.913726571510168</v>
      </c>
      <c r="M290" s="3">
        <f t="shared" si="18"/>
        <v>-77.913726571510168</v>
      </c>
      <c r="N290" s="36"/>
    </row>
    <row r="291" spans="2:14" x14ac:dyDescent="0.25">
      <c r="B291">
        <v>289</v>
      </c>
      <c r="C291" s="4">
        <v>12250</v>
      </c>
      <c r="D291" s="20">
        <v>12250</v>
      </c>
      <c r="E291" s="4">
        <v>56</v>
      </c>
      <c r="F291" s="4">
        <v>55</v>
      </c>
      <c r="G291" s="4">
        <v>3750</v>
      </c>
      <c r="H291" s="4">
        <v>1750</v>
      </c>
      <c r="I291" s="4">
        <v>7</v>
      </c>
      <c r="J291" s="4">
        <v>0</v>
      </c>
      <c r="K291" s="21">
        <v>-750</v>
      </c>
      <c r="L291" s="30">
        <f t="shared" si="17"/>
        <v>-246.75671628791758</v>
      </c>
      <c r="M291" s="3">
        <f t="shared" si="18"/>
        <v>503.24328371208242</v>
      </c>
      <c r="N291" s="36">
        <f>IF(K291=0,0,(L291-K291)/K291)</f>
        <v>-0.67099104494944317</v>
      </c>
    </row>
    <row r="292" spans="2:14" x14ac:dyDescent="0.25">
      <c r="B292">
        <v>290</v>
      </c>
      <c r="C292" s="4">
        <v>12250</v>
      </c>
      <c r="D292" s="20">
        <v>11500</v>
      </c>
      <c r="E292" s="4">
        <v>55</v>
      </c>
      <c r="F292" s="4">
        <v>53</v>
      </c>
      <c r="G292" s="4">
        <v>1750</v>
      </c>
      <c r="H292" s="4">
        <v>2750</v>
      </c>
      <c r="I292" s="4">
        <v>4.1818181818181817</v>
      </c>
      <c r="J292" s="4">
        <v>-750</v>
      </c>
      <c r="K292" s="21">
        <v>-500</v>
      </c>
      <c r="L292" s="30">
        <f t="shared" si="17"/>
        <v>-284.17260726379624</v>
      </c>
      <c r="M292" s="3">
        <f t="shared" si="18"/>
        <v>215.82739273620376</v>
      </c>
      <c r="N292" s="36">
        <f>IF(K292=0,0,(L292-K292)/K292)</f>
        <v>-0.43165478547240754</v>
      </c>
    </row>
    <row r="293" spans="2:14" ht="15.75" thickBot="1" x14ac:dyDescent="0.3">
      <c r="B293">
        <v>291</v>
      </c>
      <c r="C293" s="4">
        <v>11500</v>
      </c>
      <c r="D293" s="22">
        <v>11000</v>
      </c>
      <c r="E293" s="23">
        <v>53</v>
      </c>
      <c r="F293" s="23">
        <v>44</v>
      </c>
      <c r="G293" s="23">
        <v>2750</v>
      </c>
      <c r="H293" s="23">
        <v>1750</v>
      </c>
      <c r="I293" s="23">
        <v>6.2857142857142856</v>
      </c>
      <c r="J293" s="23">
        <v>-500</v>
      </c>
      <c r="K293" s="24">
        <v>-2000</v>
      </c>
      <c r="L293" s="31">
        <f t="shared" si="17"/>
        <v>-308.63950846006321</v>
      </c>
      <c r="M293" s="32">
        <f t="shared" si="18"/>
        <v>1691.3604915399369</v>
      </c>
      <c r="N293" s="58">
        <f>IF(K293=0,0,(L293-K293)/K293)</f>
        <v>-0.84568024576996847</v>
      </c>
    </row>
    <row r="294" spans="2:14" x14ac:dyDescent="0.25">
      <c r="B294">
        <v>292</v>
      </c>
      <c r="C294" s="4">
        <v>11000</v>
      </c>
      <c r="D294" s="17">
        <v>11000</v>
      </c>
      <c r="E294" s="18">
        <v>44</v>
      </c>
      <c r="F294" s="18">
        <v>45</v>
      </c>
      <c r="G294" s="18">
        <v>1750</v>
      </c>
      <c r="H294" s="18">
        <v>2750</v>
      </c>
      <c r="I294" s="18">
        <v>4</v>
      </c>
      <c r="J294" s="18">
        <v>-2000</v>
      </c>
      <c r="K294" s="19">
        <v>0</v>
      </c>
      <c r="L294" s="29">
        <f t="shared" si="17"/>
        <v>-542.74585819774597</v>
      </c>
      <c r="M294" s="28">
        <f t="shared" si="18"/>
        <v>-542.74585819774597</v>
      </c>
      <c r="N294" s="41"/>
    </row>
    <row r="295" spans="2:14" x14ac:dyDescent="0.25">
      <c r="B295">
        <v>293</v>
      </c>
      <c r="C295" s="4">
        <v>11000</v>
      </c>
      <c r="D295" s="20">
        <v>11000</v>
      </c>
      <c r="E295" s="4">
        <v>45</v>
      </c>
      <c r="F295" s="4">
        <v>37</v>
      </c>
      <c r="G295" s="4">
        <v>2750</v>
      </c>
      <c r="H295" s="4">
        <v>2750</v>
      </c>
      <c r="I295" s="4">
        <v>4</v>
      </c>
      <c r="J295" s="4">
        <v>0</v>
      </c>
      <c r="K295" s="21">
        <v>-250</v>
      </c>
      <c r="L295" s="30">
        <f t="shared" si="17"/>
        <v>-363.62397503788725</v>
      </c>
      <c r="M295" s="3">
        <f t="shared" si="18"/>
        <v>-113.62397503788725</v>
      </c>
      <c r="N295" s="36">
        <f>IF(K295=0,0,(L295-K295)/K295)</f>
        <v>0.454495900151549</v>
      </c>
    </row>
    <row r="296" spans="2:14" x14ac:dyDescent="0.25">
      <c r="B296">
        <v>294</v>
      </c>
      <c r="C296" s="4">
        <v>11000</v>
      </c>
      <c r="D296" s="20">
        <v>10750</v>
      </c>
      <c r="E296" s="4">
        <v>37</v>
      </c>
      <c r="F296" s="4">
        <v>39</v>
      </c>
      <c r="G296" s="4">
        <v>2750</v>
      </c>
      <c r="H296" s="4">
        <v>1750</v>
      </c>
      <c r="I296" s="4">
        <v>6.1428571428571432</v>
      </c>
      <c r="J296" s="4">
        <v>-250</v>
      </c>
      <c r="K296" s="21">
        <v>0</v>
      </c>
      <c r="L296" s="30">
        <f t="shared" si="17"/>
        <v>-34.498156393899578</v>
      </c>
      <c r="M296" s="3">
        <f t="shared" si="18"/>
        <v>-34.498156393899578</v>
      </c>
      <c r="N296" s="36"/>
    </row>
    <row r="297" spans="2:14" x14ac:dyDescent="0.25">
      <c r="B297">
        <v>295</v>
      </c>
      <c r="C297" s="4">
        <v>10750</v>
      </c>
      <c r="D297" s="20">
        <v>10750</v>
      </c>
      <c r="E297" s="4">
        <v>39</v>
      </c>
      <c r="F297" s="4">
        <v>42</v>
      </c>
      <c r="G297" s="4">
        <v>1750</v>
      </c>
      <c r="H297" s="4">
        <v>1750</v>
      </c>
      <c r="I297" s="4">
        <v>6.1428571428571432</v>
      </c>
      <c r="J297" s="4">
        <v>0</v>
      </c>
      <c r="K297" s="21">
        <v>-250</v>
      </c>
      <c r="L297" s="30">
        <f t="shared" si="17"/>
        <v>-86.023872358784672</v>
      </c>
      <c r="M297" s="3">
        <f t="shared" si="18"/>
        <v>163.97612764121533</v>
      </c>
      <c r="N297" s="36">
        <f>IF(K297=0,0,(L297-K297)/K297)</f>
        <v>-0.65590451056486132</v>
      </c>
    </row>
    <row r="298" spans="2:14" x14ac:dyDescent="0.25">
      <c r="B298">
        <v>296</v>
      </c>
      <c r="C298" s="4">
        <v>10750</v>
      </c>
      <c r="D298" s="20">
        <v>10500</v>
      </c>
      <c r="E298" s="4">
        <v>42</v>
      </c>
      <c r="F298" s="4">
        <v>47</v>
      </c>
      <c r="G298" s="4">
        <v>1750</v>
      </c>
      <c r="H298" s="4">
        <v>2750</v>
      </c>
      <c r="I298" s="4">
        <v>3.8181818181818183</v>
      </c>
      <c r="J298" s="4">
        <v>-250</v>
      </c>
      <c r="K298" s="21">
        <v>0</v>
      </c>
      <c r="L298" s="30">
        <f t="shared" si="17"/>
        <v>-33.808769299706469</v>
      </c>
      <c r="M298" s="3">
        <f t="shared" si="18"/>
        <v>-33.808769299706469</v>
      </c>
      <c r="N298" s="36"/>
    </row>
    <row r="299" spans="2:14" x14ac:dyDescent="0.25">
      <c r="B299">
        <v>297</v>
      </c>
      <c r="C299" s="4">
        <v>10500</v>
      </c>
      <c r="D299" s="20">
        <v>10500</v>
      </c>
      <c r="E299" s="4">
        <v>47</v>
      </c>
      <c r="F299" s="4">
        <v>48</v>
      </c>
      <c r="G299" s="4">
        <v>2750</v>
      </c>
      <c r="H299" s="4">
        <v>2750</v>
      </c>
      <c r="I299" s="4">
        <v>3.8181818181818183</v>
      </c>
      <c r="J299" s="4">
        <v>0</v>
      </c>
      <c r="K299" s="21">
        <v>0</v>
      </c>
      <c r="L299" s="30">
        <f t="shared" si="17"/>
        <v>-98.268375176765147</v>
      </c>
      <c r="M299" s="3">
        <f t="shared" si="18"/>
        <v>-98.268375176765147</v>
      </c>
      <c r="N299" s="36"/>
    </row>
    <row r="300" spans="2:14" x14ac:dyDescent="0.25">
      <c r="B300">
        <v>298</v>
      </c>
      <c r="C300" s="4">
        <v>10500</v>
      </c>
      <c r="D300" s="20">
        <v>10500</v>
      </c>
      <c r="E300" s="4">
        <v>48</v>
      </c>
      <c r="F300" s="4">
        <v>49</v>
      </c>
      <c r="G300" s="4">
        <v>2750</v>
      </c>
      <c r="H300" s="4">
        <v>3750</v>
      </c>
      <c r="I300" s="4">
        <v>2.8</v>
      </c>
      <c r="J300" s="4">
        <v>0</v>
      </c>
      <c r="K300" s="21">
        <v>500</v>
      </c>
      <c r="L300" s="30">
        <f t="shared" si="17"/>
        <v>-69.535353179554704</v>
      </c>
      <c r="M300" s="3">
        <f t="shared" si="18"/>
        <v>-569.5353531795547</v>
      </c>
      <c r="N300" s="36">
        <f>IF(K300=0,0,(L300-K300)/K300)</f>
        <v>-1.1390707063591095</v>
      </c>
    </row>
    <row r="301" spans="2:14" x14ac:dyDescent="0.25">
      <c r="B301">
        <v>299</v>
      </c>
      <c r="C301" s="4">
        <v>10500</v>
      </c>
      <c r="D301" s="20">
        <v>11000</v>
      </c>
      <c r="E301" s="4">
        <v>49</v>
      </c>
      <c r="F301" s="4">
        <v>49</v>
      </c>
      <c r="G301" s="4">
        <v>3750</v>
      </c>
      <c r="H301" s="4">
        <v>2750</v>
      </c>
      <c r="I301" s="4">
        <v>4</v>
      </c>
      <c r="J301" s="4">
        <v>500</v>
      </c>
      <c r="K301" s="21">
        <v>0</v>
      </c>
      <c r="L301" s="30">
        <f t="shared" si="17"/>
        <v>-170.16406530334547</v>
      </c>
      <c r="M301" s="3">
        <f t="shared" si="18"/>
        <v>-170.16406530334547</v>
      </c>
      <c r="N301" s="36"/>
    </row>
    <row r="302" spans="2:14" x14ac:dyDescent="0.25">
      <c r="B302">
        <v>300</v>
      </c>
      <c r="C302" s="4">
        <v>11000</v>
      </c>
      <c r="D302" s="20">
        <v>11000</v>
      </c>
      <c r="E302" s="4">
        <v>49</v>
      </c>
      <c r="F302" s="4">
        <v>50</v>
      </c>
      <c r="G302" s="4">
        <v>2750</v>
      </c>
      <c r="H302" s="4">
        <v>3750</v>
      </c>
      <c r="I302" s="4">
        <v>2.9333333333333331</v>
      </c>
      <c r="J302" s="4">
        <v>0</v>
      </c>
      <c r="K302" s="21">
        <v>-500</v>
      </c>
      <c r="L302" s="30">
        <f t="shared" si="17"/>
        <v>-132.2497996302364</v>
      </c>
      <c r="M302" s="3">
        <f t="shared" si="18"/>
        <v>367.7502003697636</v>
      </c>
      <c r="N302" s="36">
        <f>IF(K302=0,0,(L302-K302)/K302)</f>
        <v>-0.73550040073952716</v>
      </c>
    </row>
    <row r="303" spans="2:14" x14ac:dyDescent="0.25">
      <c r="B303">
        <v>301</v>
      </c>
      <c r="C303" s="4">
        <v>11000</v>
      </c>
      <c r="D303" s="20">
        <v>10500</v>
      </c>
      <c r="E303" s="4">
        <v>50</v>
      </c>
      <c r="F303" s="4">
        <v>49</v>
      </c>
      <c r="G303" s="4">
        <v>3750</v>
      </c>
      <c r="H303" s="4">
        <v>5750</v>
      </c>
      <c r="I303" s="4">
        <v>1.826086956521739</v>
      </c>
      <c r="J303" s="4">
        <v>-500</v>
      </c>
      <c r="K303" s="21">
        <v>250</v>
      </c>
      <c r="L303" s="30">
        <f t="shared" si="17"/>
        <v>96.892692220721784</v>
      </c>
      <c r="M303" s="3">
        <f t="shared" si="18"/>
        <v>-153.10730777927822</v>
      </c>
      <c r="N303" s="36">
        <f>IF(K303=0,0,(L303-K303)/K303)</f>
        <v>-0.61242923111711289</v>
      </c>
    </row>
    <row r="304" spans="2:14" x14ac:dyDescent="0.25">
      <c r="B304">
        <v>302</v>
      </c>
      <c r="C304" s="4">
        <v>10500</v>
      </c>
      <c r="D304" s="20">
        <v>10750</v>
      </c>
      <c r="E304" s="4">
        <v>49</v>
      </c>
      <c r="F304" s="4">
        <v>36</v>
      </c>
      <c r="G304" s="4">
        <v>5750</v>
      </c>
      <c r="H304" s="4">
        <v>1000</v>
      </c>
      <c r="I304" s="4">
        <v>10.75</v>
      </c>
      <c r="J304" s="4">
        <v>250</v>
      </c>
      <c r="K304" s="21">
        <v>-250</v>
      </c>
      <c r="L304" s="30">
        <f t="shared" si="17"/>
        <v>-72.436988793078413</v>
      </c>
      <c r="M304" s="3">
        <f t="shared" si="18"/>
        <v>177.5630112069216</v>
      </c>
      <c r="N304" s="36">
        <f>IF(K304=0,0,(L304-K304)/K304)</f>
        <v>-0.71025204482768645</v>
      </c>
    </row>
    <row r="305" spans="2:14" x14ac:dyDescent="0.25">
      <c r="B305">
        <v>303</v>
      </c>
      <c r="C305" s="4">
        <v>10750</v>
      </c>
      <c r="D305" s="20">
        <v>10500</v>
      </c>
      <c r="E305" s="4">
        <v>36</v>
      </c>
      <c r="F305" s="4">
        <v>48</v>
      </c>
      <c r="G305" s="4">
        <v>1000</v>
      </c>
      <c r="H305" s="4">
        <v>3750</v>
      </c>
      <c r="I305" s="4">
        <v>2.8</v>
      </c>
      <c r="J305" s="4">
        <v>-250</v>
      </c>
      <c r="K305" s="21">
        <v>-750</v>
      </c>
      <c r="L305" s="30">
        <f t="shared" si="17"/>
        <v>123.27364270693165</v>
      </c>
      <c r="M305" s="3">
        <f t="shared" si="18"/>
        <v>873.2736427069317</v>
      </c>
      <c r="N305" s="36">
        <f>IF(K305=0,0,(L305-K305)/K305)</f>
        <v>-1.1643648569425755</v>
      </c>
    </row>
    <row r="306" spans="2:14" ht="15.75" thickBot="1" x14ac:dyDescent="0.3">
      <c r="B306">
        <v>304</v>
      </c>
      <c r="C306" s="4">
        <v>10500</v>
      </c>
      <c r="D306" s="22">
        <v>9750</v>
      </c>
      <c r="E306" s="23">
        <v>48</v>
      </c>
      <c r="F306" s="23">
        <v>44</v>
      </c>
      <c r="G306" s="23">
        <v>3750</v>
      </c>
      <c r="H306" s="23">
        <v>3750</v>
      </c>
      <c r="I306" s="23">
        <v>2.6</v>
      </c>
      <c r="J306" s="23">
        <v>-750</v>
      </c>
      <c r="K306" s="24">
        <v>-500</v>
      </c>
      <c r="L306" s="31">
        <f t="shared" si="17"/>
        <v>21.244705454833749</v>
      </c>
      <c r="M306" s="32">
        <f t="shared" si="18"/>
        <v>521.24470545483371</v>
      </c>
      <c r="N306" s="58">
        <f>IF(K306=0,0,(L306-K306)/K306)</f>
        <v>-1.0424894109096674</v>
      </c>
    </row>
    <row r="307" spans="2:14" x14ac:dyDescent="0.25">
      <c r="B307">
        <v>305</v>
      </c>
      <c r="C307" s="4">
        <v>9750</v>
      </c>
      <c r="D307" s="17">
        <v>7750</v>
      </c>
      <c r="E307" s="18">
        <v>44</v>
      </c>
      <c r="F307" s="18">
        <v>32</v>
      </c>
      <c r="G307" s="18">
        <v>3750</v>
      </c>
      <c r="H307" s="18">
        <v>3750</v>
      </c>
      <c r="I307" s="18">
        <v>2.0666666666666669</v>
      </c>
      <c r="J307" s="18">
        <v>-500</v>
      </c>
      <c r="K307" s="19">
        <v>0</v>
      </c>
      <c r="L307" s="29">
        <f t="shared" si="17"/>
        <v>440.34355157110429</v>
      </c>
      <c r="M307" s="28">
        <f t="shared" si="18"/>
        <v>440.34355157110429</v>
      </c>
      <c r="N307" s="41"/>
    </row>
    <row r="308" spans="2:14" x14ac:dyDescent="0.25">
      <c r="B308">
        <v>306</v>
      </c>
      <c r="C308" s="4">
        <v>7750</v>
      </c>
      <c r="D308" s="20">
        <v>7750</v>
      </c>
      <c r="E308" s="4">
        <v>32</v>
      </c>
      <c r="F308" s="4">
        <v>39</v>
      </c>
      <c r="G308" s="4">
        <v>3750</v>
      </c>
      <c r="H308" s="4">
        <v>5750</v>
      </c>
      <c r="I308" s="4">
        <v>1.3478260869565217</v>
      </c>
      <c r="J308" s="4">
        <v>0</v>
      </c>
      <c r="K308" s="21">
        <v>1250</v>
      </c>
      <c r="L308" s="30">
        <f t="shared" si="17"/>
        <v>611.68249523327825</v>
      </c>
      <c r="M308" s="3">
        <f t="shared" si="18"/>
        <v>-638.31750476672175</v>
      </c>
      <c r="N308" s="36">
        <f t="shared" ref="N308:N320" si="21">IF(K308=0,0,(L308-K308)/K308)</f>
        <v>-0.51065400381337744</v>
      </c>
    </row>
    <row r="309" spans="2:14" x14ac:dyDescent="0.25">
      <c r="B309">
        <v>307</v>
      </c>
      <c r="C309" s="4">
        <v>7750</v>
      </c>
      <c r="D309" s="20">
        <v>9000</v>
      </c>
      <c r="E309" s="4">
        <v>39</v>
      </c>
      <c r="F309" s="4">
        <v>46</v>
      </c>
      <c r="G309" s="4">
        <v>5750</v>
      </c>
      <c r="H309" s="4">
        <v>3750</v>
      </c>
      <c r="I309" s="4">
        <v>2.4</v>
      </c>
      <c r="J309" s="4">
        <v>1250</v>
      </c>
      <c r="K309" s="21">
        <v>250</v>
      </c>
      <c r="L309" s="30">
        <f t="shared" si="17"/>
        <v>318.65336392010954</v>
      </c>
      <c r="M309" s="3">
        <f t="shared" si="18"/>
        <v>68.653363920109541</v>
      </c>
      <c r="N309" s="36">
        <f t="shared" si="21"/>
        <v>0.27461345568043816</v>
      </c>
    </row>
    <row r="310" spans="2:14" x14ac:dyDescent="0.25">
      <c r="B310">
        <v>308</v>
      </c>
      <c r="C310" s="4">
        <v>9000</v>
      </c>
      <c r="D310" s="20">
        <v>9250</v>
      </c>
      <c r="E310" s="4">
        <v>46</v>
      </c>
      <c r="F310" s="4">
        <v>55</v>
      </c>
      <c r="G310" s="4">
        <v>3750</v>
      </c>
      <c r="H310" s="4">
        <v>4750</v>
      </c>
      <c r="I310" s="4">
        <v>1.9473684210526316</v>
      </c>
      <c r="J310" s="4">
        <v>250</v>
      </c>
      <c r="K310" s="21">
        <v>1000</v>
      </c>
      <c r="L310" s="30">
        <f t="shared" si="17"/>
        <v>362.7063251349374</v>
      </c>
      <c r="M310" s="3">
        <f t="shared" si="18"/>
        <v>-637.2936748650626</v>
      </c>
      <c r="N310" s="36">
        <f t="shared" si="21"/>
        <v>-0.63729367486506261</v>
      </c>
    </row>
    <row r="311" spans="2:14" x14ac:dyDescent="0.25">
      <c r="B311">
        <v>309</v>
      </c>
      <c r="C311" s="4">
        <v>9250</v>
      </c>
      <c r="D311" s="20">
        <v>10250</v>
      </c>
      <c r="E311" s="4">
        <v>55</v>
      </c>
      <c r="F311" s="4">
        <v>46</v>
      </c>
      <c r="G311" s="4">
        <v>4750</v>
      </c>
      <c r="H311" s="4">
        <v>3750</v>
      </c>
      <c r="I311" s="4">
        <v>2.7333333333333334</v>
      </c>
      <c r="J311" s="4">
        <v>1000</v>
      </c>
      <c r="K311" s="21">
        <v>-500</v>
      </c>
      <c r="L311" s="30">
        <f t="shared" si="17"/>
        <v>-251.82873240131454</v>
      </c>
      <c r="M311" s="3">
        <f t="shared" si="18"/>
        <v>248.17126759868546</v>
      </c>
      <c r="N311" s="36">
        <f t="shared" si="21"/>
        <v>-0.49634253519737093</v>
      </c>
    </row>
    <row r="312" spans="2:14" x14ac:dyDescent="0.25">
      <c r="B312">
        <v>310</v>
      </c>
      <c r="C312" s="4">
        <v>10250</v>
      </c>
      <c r="D312" s="20">
        <v>9750</v>
      </c>
      <c r="E312" s="4">
        <v>46</v>
      </c>
      <c r="F312" s="4">
        <v>43</v>
      </c>
      <c r="G312" s="4">
        <v>3750</v>
      </c>
      <c r="H312" s="4">
        <v>2750</v>
      </c>
      <c r="I312" s="4">
        <v>3.5454545454545454</v>
      </c>
      <c r="J312" s="4">
        <v>-500</v>
      </c>
      <c r="K312" s="21">
        <v>-500</v>
      </c>
      <c r="L312" s="30">
        <f t="shared" si="17"/>
        <v>-8.0777104585922075</v>
      </c>
      <c r="M312" s="3">
        <f t="shared" si="18"/>
        <v>491.92228954140779</v>
      </c>
      <c r="N312" s="36">
        <f t="shared" si="21"/>
        <v>-0.98384457908281564</v>
      </c>
    </row>
    <row r="313" spans="2:14" x14ac:dyDescent="0.25">
      <c r="B313">
        <v>311</v>
      </c>
      <c r="C313" s="4">
        <v>9750</v>
      </c>
      <c r="D313" s="20">
        <v>9250</v>
      </c>
      <c r="E313" s="4">
        <v>43</v>
      </c>
      <c r="F313" s="4">
        <v>46</v>
      </c>
      <c r="G313" s="4">
        <v>2750</v>
      </c>
      <c r="H313" s="4">
        <v>2750</v>
      </c>
      <c r="I313" s="4">
        <v>3.3636363636363638</v>
      </c>
      <c r="J313" s="4">
        <v>-500</v>
      </c>
      <c r="K313" s="21">
        <v>500</v>
      </c>
      <c r="L313" s="30">
        <f t="shared" si="17"/>
        <v>139.60890871040914</v>
      </c>
      <c r="M313" s="3">
        <f t="shared" si="18"/>
        <v>-360.39109128959086</v>
      </c>
      <c r="N313" s="36">
        <f t="shared" si="21"/>
        <v>-0.7207821825791817</v>
      </c>
    </row>
    <row r="314" spans="2:14" x14ac:dyDescent="0.25">
      <c r="B314">
        <v>312</v>
      </c>
      <c r="C314" s="4">
        <v>9250</v>
      </c>
      <c r="D314" s="20">
        <v>9750</v>
      </c>
      <c r="E314" s="4">
        <v>46</v>
      </c>
      <c r="F314" s="4">
        <v>44</v>
      </c>
      <c r="G314" s="4">
        <v>2750</v>
      </c>
      <c r="H314" s="4">
        <v>2750</v>
      </c>
      <c r="I314" s="4">
        <v>3.5454545454545454</v>
      </c>
      <c r="J314" s="4">
        <v>500</v>
      </c>
      <c r="K314" s="21">
        <v>-500</v>
      </c>
      <c r="L314" s="30">
        <f t="shared" si="17"/>
        <v>-118.85371532189919</v>
      </c>
      <c r="M314" s="3">
        <f t="shared" si="18"/>
        <v>381.14628467810081</v>
      </c>
      <c r="N314" s="36">
        <f t="shared" si="21"/>
        <v>-0.7622925693562016</v>
      </c>
    </row>
    <row r="315" spans="2:14" ht="15.75" thickBot="1" x14ac:dyDescent="0.3">
      <c r="B315">
        <v>313</v>
      </c>
      <c r="C315" s="4">
        <v>9750</v>
      </c>
      <c r="D315" s="22">
        <v>9250</v>
      </c>
      <c r="E315" s="23">
        <v>44</v>
      </c>
      <c r="F315" s="23">
        <v>45</v>
      </c>
      <c r="G315" s="23">
        <v>2750</v>
      </c>
      <c r="H315" s="23">
        <v>2750</v>
      </c>
      <c r="I315" s="23">
        <v>3.3636363636363638</v>
      </c>
      <c r="J315" s="23">
        <v>-500</v>
      </c>
      <c r="K315" s="24">
        <v>-250</v>
      </c>
      <c r="L315" s="31">
        <f t="shared" si="17"/>
        <v>92.521540082072477</v>
      </c>
      <c r="M315" s="32">
        <f t="shared" si="18"/>
        <v>342.52154008207248</v>
      </c>
      <c r="N315" s="58">
        <f t="shared" si="21"/>
        <v>-1.3700861603282899</v>
      </c>
    </row>
    <row r="316" spans="2:14" x14ac:dyDescent="0.25">
      <c r="B316">
        <v>314</v>
      </c>
      <c r="C316" s="4">
        <v>9250</v>
      </c>
      <c r="D316" s="17">
        <v>4250</v>
      </c>
      <c r="E316" s="18">
        <v>45</v>
      </c>
      <c r="F316" s="18">
        <v>36</v>
      </c>
      <c r="G316" s="18">
        <v>2750</v>
      </c>
      <c r="H316" s="18">
        <v>1750</v>
      </c>
      <c r="I316" s="18">
        <v>2.4285714285714284</v>
      </c>
      <c r="J316" s="18">
        <v>-250</v>
      </c>
      <c r="K316" s="19">
        <v>4500</v>
      </c>
      <c r="L316" s="29">
        <f t="shared" si="17"/>
        <v>1575.737851335128</v>
      </c>
      <c r="M316" s="28">
        <f t="shared" si="18"/>
        <v>-2924.2621486648723</v>
      </c>
      <c r="N316" s="41">
        <f t="shared" si="21"/>
        <v>-0.64983603303663828</v>
      </c>
    </row>
    <row r="317" spans="2:14" x14ac:dyDescent="0.25">
      <c r="B317">
        <v>315</v>
      </c>
      <c r="C317" s="4">
        <v>4250</v>
      </c>
      <c r="D317" s="20">
        <v>8750</v>
      </c>
      <c r="E317" s="4">
        <v>36</v>
      </c>
      <c r="F317" s="4">
        <v>46</v>
      </c>
      <c r="G317" s="4">
        <v>1750</v>
      </c>
      <c r="H317" s="4">
        <v>1750</v>
      </c>
      <c r="I317" s="4">
        <v>5</v>
      </c>
      <c r="J317" s="4">
        <v>4500</v>
      </c>
      <c r="K317" s="21">
        <v>250</v>
      </c>
      <c r="L317" s="30">
        <f t="shared" si="17"/>
        <v>-75.534393061330547</v>
      </c>
      <c r="M317" s="3">
        <f t="shared" si="18"/>
        <v>-325.53439306133055</v>
      </c>
      <c r="N317" s="36">
        <f t="shared" si="21"/>
        <v>-1.3021375722453221</v>
      </c>
    </row>
    <row r="318" spans="2:14" x14ac:dyDescent="0.25">
      <c r="B318">
        <v>316</v>
      </c>
      <c r="C318" s="4">
        <v>8750</v>
      </c>
      <c r="D318" s="20">
        <v>9000</v>
      </c>
      <c r="E318" s="4">
        <v>46</v>
      </c>
      <c r="F318" s="4">
        <v>44</v>
      </c>
      <c r="G318" s="4">
        <v>1750</v>
      </c>
      <c r="H318" s="4">
        <v>3750</v>
      </c>
      <c r="I318" s="4">
        <v>2.4</v>
      </c>
      <c r="J318" s="4">
        <v>250</v>
      </c>
      <c r="K318" s="21">
        <v>250</v>
      </c>
      <c r="L318" s="30">
        <f t="shared" si="17"/>
        <v>-24.522384770807449</v>
      </c>
      <c r="M318" s="3">
        <f t="shared" si="18"/>
        <v>-274.52238477080743</v>
      </c>
      <c r="N318" s="36">
        <f t="shared" si="21"/>
        <v>-1.0980895390832297</v>
      </c>
    </row>
    <row r="319" spans="2:14" x14ac:dyDescent="0.25">
      <c r="B319">
        <v>317</v>
      </c>
      <c r="C319" s="4">
        <v>9000</v>
      </c>
      <c r="D319" s="20">
        <v>9250</v>
      </c>
      <c r="E319" s="4">
        <v>44</v>
      </c>
      <c r="F319" s="4">
        <v>47</v>
      </c>
      <c r="G319" s="4">
        <v>3750</v>
      </c>
      <c r="H319" s="4">
        <v>2750</v>
      </c>
      <c r="I319" s="4">
        <v>3.3636363636363638</v>
      </c>
      <c r="J319" s="4">
        <v>250</v>
      </c>
      <c r="K319" s="21">
        <v>1750</v>
      </c>
      <c r="L319" s="30">
        <f t="shared" si="17"/>
        <v>130.39497688624505</v>
      </c>
      <c r="M319" s="3">
        <f t="shared" si="18"/>
        <v>-1619.6050231137549</v>
      </c>
      <c r="N319" s="36">
        <f t="shared" si="21"/>
        <v>-0.92548858463643136</v>
      </c>
    </row>
    <row r="320" spans="2:14" x14ac:dyDescent="0.25">
      <c r="B320">
        <v>318</v>
      </c>
      <c r="C320" s="4">
        <v>9250</v>
      </c>
      <c r="D320" s="20">
        <v>11000</v>
      </c>
      <c r="E320" s="4">
        <v>47</v>
      </c>
      <c r="F320" s="4">
        <v>42</v>
      </c>
      <c r="G320" s="4">
        <v>2750</v>
      </c>
      <c r="H320" s="4">
        <v>3750</v>
      </c>
      <c r="I320" s="4">
        <v>2.9333333333333331</v>
      </c>
      <c r="J320" s="4">
        <v>1750</v>
      </c>
      <c r="K320" s="21">
        <v>-1000</v>
      </c>
      <c r="L320" s="30">
        <f t="shared" si="17"/>
        <v>-411.47701491397777</v>
      </c>
      <c r="M320" s="3">
        <f t="shared" si="18"/>
        <v>588.52298508602223</v>
      </c>
      <c r="N320" s="36">
        <f t="shared" si="21"/>
        <v>-0.58852298508602219</v>
      </c>
    </row>
    <row r="321" spans="2:14" x14ac:dyDescent="0.25">
      <c r="B321">
        <v>319</v>
      </c>
      <c r="C321" s="4">
        <v>11000</v>
      </c>
      <c r="D321" s="20">
        <v>10000</v>
      </c>
      <c r="E321" s="4">
        <v>42</v>
      </c>
      <c r="F321" s="4">
        <v>53</v>
      </c>
      <c r="G321" s="4">
        <v>3750</v>
      </c>
      <c r="H321" s="4">
        <v>3750</v>
      </c>
      <c r="I321" s="4">
        <v>2.6666666666666665</v>
      </c>
      <c r="J321" s="4">
        <v>-1000</v>
      </c>
      <c r="K321" s="21">
        <v>0</v>
      </c>
      <c r="L321" s="30">
        <f t="shared" si="17"/>
        <v>362.50727854390544</v>
      </c>
      <c r="M321" s="3">
        <f t="shared" si="18"/>
        <v>362.50727854390544</v>
      </c>
      <c r="N321" s="36"/>
    </row>
    <row r="322" spans="2:14" x14ac:dyDescent="0.25">
      <c r="B322">
        <v>320</v>
      </c>
      <c r="C322" s="4">
        <v>10000</v>
      </c>
      <c r="D322" s="20">
        <v>10000</v>
      </c>
      <c r="E322" s="4">
        <v>53</v>
      </c>
      <c r="F322" s="4">
        <v>43</v>
      </c>
      <c r="G322" s="4">
        <v>3750</v>
      </c>
      <c r="H322" s="4">
        <v>2750</v>
      </c>
      <c r="I322" s="4">
        <v>3.6363636363636362</v>
      </c>
      <c r="J322" s="4">
        <v>0</v>
      </c>
      <c r="K322" s="21">
        <v>-500</v>
      </c>
      <c r="L322" s="30">
        <f t="shared" si="17"/>
        <v>-246.03985768995682</v>
      </c>
      <c r="M322" s="3">
        <f t="shared" si="18"/>
        <v>253.96014231004318</v>
      </c>
      <c r="N322" s="36">
        <f>IF(K322=0,0,(L322-K322)/K322)</f>
        <v>-0.50792028462008632</v>
      </c>
    </row>
    <row r="323" spans="2:14" ht="15.75" thickBot="1" x14ac:dyDescent="0.3">
      <c r="B323">
        <v>321</v>
      </c>
      <c r="C323" s="4">
        <v>10000</v>
      </c>
      <c r="D323" s="22">
        <v>9500</v>
      </c>
      <c r="E323" s="23">
        <v>43</v>
      </c>
      <c r="F323" s="23">
        <v>39</v>
      </c>
      <c r="G323" s="23">
        <v>2750</v>
      </c>
      <c r="H323" s="23">
        <v>3750</v>
      </c>
      <c r="I323" s="23">
        <v>2.5333333333333332</v>
      </c>
      <c r="J323" s="23">
        <v>-500</v>
      </c>
      <c r="K323" s="24">
        <v>0</v>
      </c>
      <c r="L323" s="31">
        <f t="shared" ref="L323:L386" si="22" xml:space="preserve"> $X$29 + $W$29*C323 + $V$29*D323 + $U$29*E323 + $T$29*F323 + $S$29*G323 + $R$29*H323 + $Q$29*I323 + $P$29*J323</f>
        <v>-16.470612949595676</v>
      </c>
      <c r="M323" s="32">
        <f t="shared" ref="M323:M386" si="23">L323-K323</f>
        <v>-16.470612949595676</v>
      </c>
      <c r="N323" s="58"/>
    </row>
    <row r="324" spans="2:14" x14ac:dyDescent="0.25">
      <c r="B324">
        <v>322</v>
      </c>
      <c r="C324" s="4">
        <v>9500</v>
      </c>
      <c r="D324" s="17">
        <v>7500</v>
      </c>
      <c r="E324" s="18">
        <v>39</v>
      </c>
      <c r="F324" s="18">
        <v>49</v>
      </c>
      <c r="G324" s="18">
        <v>3750</v>
      </c>
      <c r="H324" s="18">
        <v>1750</v>
      </c>
      <c r="I324" s="18">
        <v>4.2857142857142856</v>
      </c>
      <c r="J324" s="18">
        <v>0</v>
      </c>
      <c r="K324" s="19">
        <v>0</v>
      </c>
      <c r="L324" s="29">
        <f t="shared" si="22"/>
        <v>1023.304256391549</v>
      </c>
      <c r="M324" s="28">
        <f t="shared" si="23"/>
        <v>1023.304256391549</v>
      </c>
      <c r="N324" s="41"/>
    </row>
    <row r="325" spans="2:14" x14ac:dyDescent="0.25">
      <c r="B325">
        <v>323</v>
      </c>
      <c r="C325" s="4">
        <v>7500</v>
      </c>
      <c r="D325" s="20">
        <v>7500</v>
      </c>
      <c r="E325" s="4">
        <v>49</v>
      </c>
      <c r="F325" s="4">
        <v>50</v>
      </c>
      <c r="G325" s="4">
        <v>1750</v>
      </c>
      <c r="H325" s="4">
        <v>1750</v>
      </c>
      <c r="I325" s="4">
        <v>4.2857142857142856</v>
      </c>
      <c r="J325" s="4">
        <v>0</v>
      </c>
      <c r="K325" s="21">
        <v>0</v>
      </c>
      <c r="L325" s="30">
        <f t="shared" si="22"/>
        <v>203.50642248147886</v>
      </c>
      <c r="M325" s="3">
        <f t="shared" si="23"/>
        <v>203.50642248147886</v>
      </c>
      <c r="N325" s="36"/>
    </row>
    <row r="326" spans="2:14" x14ac:dyDescent="0.25">
      <c r="B326">
        <v>324</v>
      </c>
      <c r="C326" s="4">
        <v>7500</v>
      </c>
      <c r="D326" s="20">
        <v>7500</v>
      </c>
      <c r="E326" s="4">
        <v>50</v>
      </c>
      <c r="F326" s="4">
        <v>51</v>
      </c>
      <c r="G326" s="4">
        <v>1750</v>
      </c>
      <c r="H326" s="4">
        <v>4750</v>
      </c>
      <c r="I326" s="4">
        <v>1.5789473684210527</v>
      </c>
      <c r="J326" s="4">
        <v>0</v>
      </c>
      <c r="K326" s="21">
        <v>1500</v>
      </c>
      <c r="L326" s="30">
        <f t="shared" si="22"/>
        <v>311.6953197731055</v>
      </c>
      <c r="M326" s="3">
        <f t="shared" si="23"/>
        <v>-1188.3046802268946</v>
      </c>
      <c r="N326" s="36">
        <f t="shared" ref="N326:N355" si="24">IF(K326=0,0,(L326-K326)/K326)</f>
        <v>-0.79220312015126304</v>
      </c>
    </row>
    <row r="327" spans="2:14" x14ac:dyDescent="0.25">
      <c r="B327">
        <v>325</v>
      </c>
      <c r="C327" s="4">
        <v>7500</v>
      </c>
      <c r="D327" s="20">
        <v>9000</v>
      </c>
      <c r="E327" s="4">
        <v>51</v>
      </c>
      <c r="F327" s="4">
        <v>52</v>
      </c>
      <c r="G327" s="4">
        <v>4750</v>
      </c>
      <c r="H327" s="4">
        <v>3750</v>
      </c>
      <c r="I327" s="4">
        <v>2.4</v>
      </c>
      <c r="J327" s="4">
        <v>1500</v>
      </c>
      <c r="K327" s="21">
        <v>-500</v>
      </c>
      <c r="L327" s="30">
        <f t="shared" si="22"/>
        <v>96.753346153139461</v>
      </c>
      <c r="M327" s="3">
        <f t="shared" si="23"/>
        <v>596.75334615313943</v>
      </c>
      <c r="N327" s="36">
        <f t="shared" si="24"/>
        <v>-1.1935066923062789</v>
      </c>
    </row>
    <row r="328" spans="2:14" x14ac:dyDescent="0.25">
      <c r="B328">
        <v>326</v>
      </c>
      <c r="C328" s="4">
        <v>9000</v>
      </c>
      <c r="D328" s="20">
        <v>8500</v>
      </c>
      <c r="E328" s="4">
        <v>52</v>
      </c>
      <c r="F328" s="4">
        <v>54</v>
      </c>
      <c r="G328" s="4">
        <v>3750</v>
      </c>
      <c r="H328" s="4">
        <v>2750</v>
      </c>
      <c r="I328" s="4">
        <v>3.0909090909090908</v>
      </c>
      <c r="J328" s="4">
        <v>-500</v>
      </c>
      <c r="K328" s="21">
        <v>1000</v>
      </c>
      <c r="L328" s="30">
        <f t="shared" si="22"/>
        <v>249.93619291511746</v>
      </c>
      <c r="M328" s="3">
        <f t="shared" si="23"/>
        <v>-750.06380708488257</v>
      </c>
      <c r="N328" s="36">
        <f t="shared" si="24"/>
        <v>-0.75006380708488252</v>
      </c>
    </row>
    <row r="329" spans="2:14" x14ac:dyDescent="0.25">
      <c r="B329">
        <v>327</v>
      </c>
      <c r="C329" s="4">
        <v>8500</v>
      </c>
      <c r="D329" s="20">
        <v>9500</v>
      </c>
      <c r="E329" s="4">
        <v>54</v>
      </c>
      <c r="F329" s="4">
        <v>60</v>
      </c>
      <c r="G329" s="4">
        <v>2750</v>
      </c>
      <c r="H329" s="4">
        <v>4750</v>
      </c>
      <c r="I329" s="4">
        <v>2</v>
      </c>
      <c r="J329" s="4">
        <v>1000</v>
      </c>
      <c r="K329" s="21">
        <v>250</v>
      </c>
      <c r="L329" s="30">
        <f t="shared" si="22"/>
        <v>141.18948384422703</v>
      </c>
      <c r="M329" s="3">
        <f t="shared" si="23"/>
        <v>-108.81051615577297</v>
      </c>
      <c r="N329" s="36">
        <f t="shared" si="24"/>
        <v>-0.4352420646230919</v>
      </c>
    </row>
    <row r="330" spans="2:14" x14ac:dyDescent="0.25">
      <c r="B330">
        <v>328</v>
      </c>
      <c r="C330" s="4">
        <v>9500</v>
      </c>
      <c r="D330" s="20">
        <v>9750</v>
      </c>
      <c r="E330" s="4">
        <v>60</v>
      </c>
      <c r="F330" s="4">
        <v>60</v>
      </c>
      <c r="G330" s="4">
        <v>4750</v>
      </c>
      <c r="H330" s="4">
        <v>1750</v>
      </c>
      <c r="I330" s="4">
        <v>5.5714285714285712</v>
      </c>
      <c r="J330" s="4">
        <v>250</v>
      </c>
      <c r="K330" s="21">
        <v>1250</v>
      </c>
      <c r="L330" s="30">
        <f t="shared" si="22"/>
        <v>70.08468157703571</v>
      </c>
      <c r="M330" s="3">
        <f t="shared" si="23"/>
        <v>-1179.9153184229642</v>
      </c>
      <c r="N330" s="36">
        <f t="shared" si="24"/>
        <v>-0.94393225473837139</v>
      </c>
    </row>
    <row r="331" spans="2:14" x14ac:dyDescent="0.25">
      <c r="B331">
        <v>329</v>
      </c>
      <c r="C331" s="4">
        <v>9750</v>
      </c>
      <c r="D331" s="20">
        <v>11000</v>
      </c>
      <c r="E331" s="4">
        <v>60</v>
      </c>
      <c r="F331" s="4">
        <v>66</v>
      </c>
      <c r="G331" s="4">
        <v>1750</v>
      </c>
      <c r="H331" s="4">
        <v>4750</v>
      </c>
      <c r="I331" s="4">
        <v>2.3157894736842106</v>
      </c>
      <c r="J331" s="4">
        <v>1250</v>
      </c>
      <c r="K331" s="21">
        <v>750</v>
      </c>
      <c r="L331" s="30">
        <f t="shared" si="22"/>
        <v>-127.36130761254071</v>
      </c>
      <c r="M331" s="3">
        <f t="shared" si="23"/>
        <v>-877.36130761254071</v>
      </c>
      <c r="N331" s="36">
        <f t="shared" si="24"/>
        <v>-1.169815076816721</v>
      </c>
    </row>
    <row r="332" spans="2:14" x14ac:dyDescent="0.25">
      <c r="B332">
        <v>330</v>
      </c>
      <c r="C332" s="4">
        <v>11000</v>
      </c>
      <c r="D332" s="20">
        <v>11750</v>
      </c>
      <c r="E332" s="4">
        <v>66</v>
      </c>
      <c r="F332" s="4">
        <v>65</v>
      </c>
      <c r="G332" s="4">
        <v>4750</v>
      </c>
      <c r="H332" s="4">
        <v>2750</v>
      </c>
      <c r="I332" s="4">
        <v>4.2727272727272725</v>
      </c>
      <c r="J332" s="4">
        <v>750</v>
      </c>
      <c r="K332" s="21">
        <v>-2000</v>
      </c>
      <c r="L332" s="30">
        <f t="shared" si="22"/>
        <v>-264.10441744486133</v>
      </c>
      <c r="M332" s="3">
        <f t="shared" si="23"/>
        <v>1735.8955825551386</v>
      </c>
      <c r="N332" s="36">
        <f t="shared" si="24"/>
        <v>-0.86794779127756927</v>
      </c>
    </row>
    <row r="333" spans="2:14" x14ac:dyDescent="0.25">
      <c r="B333">
        <v>331</v>
      </c>
      <c r="C333" s="4">
        <v>11750</v>
      </c>
      <c r="D333" s="20">
        <v>9750</v>
      </c>
      <c r="E333" s="4">
        <v>65</v>
      </c>
      <c r="F333" s="4">
        <v>57</v>
      </c>
      <c r="G333" s="4">
        <v>2750</v>
      </c>
      <c r="H333" s="4">
        <v>1750</v>
      </c>
      <c r="I333" s="4">
        <v>5.5714285714285712</v>
      </c>
      <c r="J333" s="4">
        <v>-2000</v>
      </c>
      <c r="K333" s="21">
        <v>-500</v>
      </c>
      <c r="L333" s="30">
        <f t="shared" si="22"/>
        <v>-41.443334482316232</v>
      </c>
      <c r="M333" s="3">
        <f t="shared" si="23"/>
        <v>458.55666551768377</v>
      </c>
      <c r="N333" s="36">
        <f t="shared" si="24"/>
        <v>-0.91711333103536752</v>
      </c>
    </row>
    <row r="334" spans="2:14" x14ac:dyDescent="0.25">
      <c r="B334">
        <v>332</v>
      </c>
      <c r="C334" s="4">
        <v>9750</v>
      </c>
      <c r="D334" s="20">
        <v>9250</v>
      </c>
      <c r="E334" s="4">
        <v>57</v>
      </c>
      <c r="F334" s="4">
        <v>56</v>
      </c>
      <c r="G334" s="4">
        <v>1750</v>
      </c>
      <c r="H334" s="4">
        <v>2750</v>
      </c>
      <c r="I334" s="4">
        <v>3.3636363636363638</v>
      </c>
      <c r="J334" s="4">
        <v>-500</v>
      </c>
      <c r="K334" s="21">
        <v>-250</v>
      </c>
      <c r="L334" s="30">
        <f t="shared" si="22"/>
        <v>-17.452597011845228</v>
      </c>
      <c r="M334" s="3">
        <f t="shared" si="23"/>
        <v>232.54740298815477</v>
      </c>
      <c r="N334" s="36">
        <f t="shared" si="24"/>
        <v>-0.93018961195261907</v>
      </c>
    </row>
    <row r="335" spans="2:14" x14ac:dyDescent="0.25">
      <c r="B335">
        <v>333</v>
      </c>
      <c r="C335" s="4">
        <v>9250</v>
      </c>
      <c r="D335" s="20">
        <v>9000</v>
      </c>
      <c r="E335" s="4">
        <v>56</v>
      </c>
      <c r="F335" s="4">
        <v>54</v>
      </c>
      <c r="G335" s="4">
        <v>2750</v>
      </c>
      <c r="H335" s="4">
        <v>1750</v>
      </c>
      <c r="I335" s="4">
        <v>5.1428571428571432</v>
      </c>
      <c r="J335" s="4">
        <v>-250</v>
      </c>
      <c r="K335" s="21">
        <v>-250</v>
      </c>
      <c r="L335" s="30">
        <f t="shared" si="22"/>
        <v>42.170643089806831</v>
      </c>
      <c r="M335" s="3">
        <f t="shared" si="23"/>
        <v>292.17064308980684</v>
      </c>
      <c r="N335" s="36">
        <f t="shared" si="24"/>
        <v>-1.1686825723592273</v>
      </c>
    </row>
    <row r="336" spans="2:14" x14ac:dyDescent="0.25">
      <c r="B336">
        <v>334</v>
      </c>
      <c r="C336" s="4">
        <v>9000</v>
      </c>
      <c r="D336" s="20">
        <v>8750</v>
      </c>
      <c r="E336" s="4">
        <v>54</v>
      </c>
      <c r="F336" s="4">
        <v>46</v>
      </c>
      <c r="G336" s="4">
        <v>1750</v>
      </c>
      <c r="H336" s="4">
        <v>1000</v>
      </c>
      <c r="I336" s="4">
        <v>8.75</v>
      </c>
      <c r="J336" s="4">
        <v>-250</v>
      </c>
      <c r="K336" s="21">
        <v>250</v>
      </c>
      <c r="L336" s="30">
        <f t="shared" si="22"/>
        <v>30.993238920300044</v>
      </c>
      <c r="M336" s="3">
        <f t="shared" si="23"/>
        <v>-219.00676107969997</v>
      </c>
      <c r="N336" s="36">
        <f t="shared" si="24"/>
        <v>-0.87602704431879985</v>
      </c>
    </row>
    <row r="337" spans="2:14" ht="15.75" thickBot="1" x14ac:dyDescent="0.3">
      <c r="B337">
        <v>335</v>
      </c>
      <c r="C337" s="4">
        <v>8750</v>
      </c>
      <c r="D337" s="22">
        <v>9000</v>
      </c>
      <c r="E337" s="23">
        <v>46</v>
      </c>
      <c r="F337" s="23">
        <v>43</v>
      </c>
      <c r="G337" s="23">
        <v>1000</v>
      </c>
      <c r="H337" s="23">
        <v>1750</v>
      </c>
      <c r="I337" s="23">
        <v>5.1428571428571432</v>
      </c>
      <c r="J337" s="23">
        <v>250</v>
      </c>
      <c r="K337" s="24">
        <v>-250</v>
      </c>
      <c r="L337" s="31">
        <f t="shared" si="22"/>
        <v>-105.08147350663752</v>
      </c>
      <c r="M337" s="32">
        <f t="shared" si="23"/>
        <v>144.91852649336249</v>
      </c>
      <c r="N337" s="58">
        <f t="shared" si="24"/>
        <v>-0.57967410597344993</v>
      </c>
    </row>
    <row r="338" spans="2:14" x14ac:dyDescent="0.25">
      <c r="B338">
        <v>336</v>
      </c>
      <c r="C338" s="4">
        <v>9000</v>
      </c>
      <c r="D338" s="17">
        <v>7750</v>
      </c>
      <c r="E338" s="18">
        <v>43</v>
      </c>
      <c r="F338" s="18">
        <v>36</v>
      </c>
      <c r="G338" s="18">
        <v>1750</v>
      </c>
      <c r="H338" s="18">
        <v>2750</v>
      </c>
      <c r="I338" s="18">
        <v>2.8181818181818183</v>
      </c>
      <c r="J338" s="18">
        <v>-250</v>
      </c>
      <c r="K338" s="19">
        <v>500</v>
      </c>
      <c r="L338" s="29">
        <f t="shared" si="22"/>
        <v>261.61071832855532</v>
      </c>
      <c r="M338" s="28">
        <f t="shared" si="23"/>
        <v>-238.38928167144468</v>
      </c>
      <c r="N338" s="41">
        <f t="shared" si="24"/>
        <v>-0.47677856334288937</v>
      </c>
    </row>
    <row r="339" spans="2:14" x14ac:dyDescent="0.25">
      <c r="B339">
        <v>337</v>
      </c>
      <c r="C339" s="4">
        <v>7750</v>
      </c>
      <c r="D339" s="20">
        <v>8250</v>
      </c>
      <c r="E339" s="4">
        <v>36</v>
      </c>
      <c r="F339" s="4">
        <v>41</v>
      </c>
      <c r="G339" s="4">
        <v>2750</v>
      </c>
      <c r="H339" s="4">
        <v>2750</v>
      </c>
      <c r="I339" s="4">
        <v>3</v>
      </c>
      <c r="J339" s="4">
        <v>500</v>
      </c>
      <c r="K339" s="21">
        <v>750</v>
      </c>
      <c r="L339" s="30">
        <f t="shared" si="22"/>
        <v>228.61344438972739</v>
      </c>
      <c r="M339" s="3">
        <f t="shared" si="23"/>
        <v>-521.38655561027258</v>
      </c>
      <c r="N339" s="36">
        <f t="shared" si="24"/>
        <v>-0.69518207414703015</v>
      </c>
    </row>
    <row r="340" spans="2:14" x14ac:dyDescent="0.25">
      <c r="B340">
        <v>338</v>
      </c>
      <c r="C340" s="4">
        <v>8250</v>
      </c>
      <c r="D340" s="20">
        <v>9000</v>
      </c>
      <c r="E340" s="4">
        <v>41</v>
      </c>
      <c r="F340" s="4">
        <v>50</v>
      </c>
      <c r="G340" s="4">
        <v>2750</v>
      </c>
      <c r="H340" s="4">
        <v>2750</v>
      </c>
      <c r="I340" s="4">
        <v>3.2727272727272729</v>
      </c>
      <c r="J340" s="4">
        <v>750</v>
      </c>
      <c r="K340" s="21">
        <v>500</v>
      </c>
      <c r="L340" s="30">
        <f t="shared" si="22"/>
        <v>207.9236683477011</v>
      </c>
      <c r="M340" s="3">
        <f t="shared" si="23"/>
        <v>-292.0763316522989</v>
      </c>
      <c r="N340" s="36">
        <f t="shared" si="24"/>
        <v>-0.58415266330459781</v>
      </c>
    </row>
    <row r="341" spans="2:14" x14ac:dyDescent="0.25">
      <c r="B341">
        <v>339</v>
      </c>
      <c r="C341" s="4">
        <v>9000</v>
      </c>
      <c r="D341" s="20">
        <v>9500</v>
      </c>
      <c r="E341" s="4">
        <v>50</v>
      </c>
      <c r="F341" s="4">
        <v>48</v>
      </c>
      <c r="G341" s="4">
        <v>2750</v>
      </c>
      <c r="H341" s="4">
        <v>2750</v>
      </c>
      <c r="I341" s="4">
        <v>3.4545454545454546</v>
      </c>
      <c r="J341" s="4">
        <v>500</v>
      </c>
      <c r="K341" s="21">
        <v>-750</v>
      </c>
      <c r="L341" s="30">
        <f t="shared" si="22"/>
        <v>-92.765015374661658</v>
      </c>
      <c r="M341" s="3">
        <f t="shared" si="23"/>
        <v>657.23498462533837</v>
      </c>
      <c r="N341" s="36">
        <f t="shared" si="24"/>
        <v>-0.87631331283378444</v>
      </c>
    </row>
    <row r="342" spans="2:14" x14ac:dyDescent="0.25">
      <c r="B342">
        <v>340</v>
      </c>
      <c r="C342" s="4">
        <v>9500</v>
      </c>
      <c r="D342" s="20">
        <v>8750</v>
      </c>
      <c r="E342" s="4">
        <v>48</v>
      </c>
      <c r="F342" s="4">
        <v>49</v>
      </c>
      <c r="G342" s="4">
        <v>2750</v>
      </c>
      <c r="H342" s="4">
        <v>3750</v>
      </c>
      <c r="I342" s="4">
        <v>2.3333333333333335</v>
      </c>
      <c r="J342" s="4">
        <v>-750</v>
      </c>
      <c r="K342" s="21">
        <v>250</v>
      </c>
      <c r="L342" s="30">
        <f t="shared" si="22"/>
        <v>207.93045715711634</v>
      </c>
      <c r="M342" s="3">
        <f t="shared" si="23"/>
        <v>-42.069542842883664</v>
      </c>
      <c r="N342" s="36">
        <f t="shared" si="24"/>
        <v>-0.16827817137153464</v>
      </c>
    </row>
    <row r="343" spans="2:14" x14ac:dyDescent="0.25">
      <c r="B343">
        <v>341</v>
      </c>
      <c r="C343" s="4">
        <v>8750</v>
      </c>
      <c r="D343" s="20">
        <v>9000</v>
      </c>
      <c r="E343" s="4">
        <v>49</v>
      </c>
      <c r="F343" s="4">
        <v>50</v>
      </c>
      <c r="G343" s="4">
        <v>3750</v>
      </c>
      <c r="H343" s="4">
        <v>2750</v>
      </c>
      <c r="I343" s="4">
        <v>3.2727272727272729</v>
      </c>
      <c r="J343" s="4">
        <v>250</v>
      </c>
      <c r="K343" s="21">
        <v>750</v>
      </c>
      <c r="L343" s="30">
        <f t="shared" si="22"/>
        <v>109.3963082051457</v>
      </c>
      <c r="M343" s="3">
        <f t="shared" si="23"/>
        <v>-640.60369179485429</v>
      </c>
      <c r="N343" s="36">
        <f t="shared" si="24"/>
        <v>-0.8541382557264724</v>
      </c>
    </row>
    <row r="344" spans="2:14" x14ac:dyDescent="0.25">
      <c r="B344">
        <v>342</v>
      </c>
      <c r="C344" s="4">
        <v>9000</v>
      </c>
      <c r="D344" s="20">
        <v>9750</v>
      </c>
      <c r="E344" s="4">
        <v>50</v>
      </c>
      <c r="F344" s="4">
        <v>49</v>
      </c>
      <c r="G344" s="4">
        <v>2750</v>
      </c>
      <c r="H344" s="4">
        <v>2750</v>
      </c>
      <c r="I344" s="4">
        <v>3.5454545454545454</v>
      </c>
      <c r="J344" s="4">
        <v>750</v>
      </c>
      <c r="K344" s="21">
        <v>-1250</v>
      </c>
      <c r="L344" s="30">
        <f t="shared" si="22"/>
        <v>-119.48638011977171</v>
      </c>
      <c r="M344" s="3">
        <f t="shared" si="23"/>
        <v>1130.5136198802284</v>
      </c>
      <c r="N344" s="36">
        <f t="shared" si="24"/>
        <v>-0.90441089590418267</v>
      </c>
    </row>
    <row r="345" spans="2:14" x14ac:dyDescent="0.25">
      <c r="B345">
        <v>343</v>
      </c>
      <c r="C345" s="4">
        <v>9750</v>
      </c>
      <c r="D345" s="20">
        <v>8500</v>
      </c>
      <c r="E345" s="4">
        <v>49</v>
      </c>
      <c r="F345" s="4">
        <v>58</v>
      </c>
      <c r="G345" s="4">
        <v>2750</v>
      </c>
      <c r="H345" s="4">
        <v>2750</v>
      </c>
      <c r="I345" s="4">
        <v>3.0909090909090908</v>
      </c>
      <c r="J345" s="4">
        <v>-1250</v>
      </c>
      <c r="K345" s="21">
        <v>2500</v>
      </c>
      <c r="L345" s="30">
        <f t="shared" si="22"/>
        <v>422.6708737993269</v>
      </c>
      <c r="M345" s="3">
        <f t="shared" si="23"/>
        <v>-2077.3291262006733</v>
      </c>
      <c r="N345" s="36">
        <f t="shared" si="24"/>
        <v>-0.83093165048026929</v>
      </c>
    </row>
    <row r="346" spans="2:14" x14ac:dyDescent="0.25">
      <c r="B346">
        <v>344</v>
      </c>
      <c r="C346" s="4">
        <v>8500</v>
      </c>
      <c r="D346" s="20">
        <v>11000</v>
      </c>
      <c r="E346" s="4">
        <v>58</v>
      </c>
      <c r="F346" s="4">
        <v>57</v>
      </c>
      <c r="G346" s="4">
        <v>2750</v>
      </c>
      <c r="H346" s="4">
        <v>4750</v>
      </c>
      <c r="I346" s="4">
        <v>2.3157894736842106</v>
      </c>
      <c r="J346" s="4">
        <v>2500</v>
      </c>
      <c r="K346" s="21">
        <v>-1500</v>
      </c>
      <c r="L346" s="30">
        <f t="shared" si="22"/>
        <v>-336.45496942226259</v>
      </c>
      <c r="M346" s="3">
        <f t="shared" si="23"/>
        <v>1163.5450305777374</v>
      </c>
      <c r="N346" s="36">
        <f t="shared" si="24"/>
        <v>-0.77569668705182493</v>
      </c>
    </row>
    <row r="347" spans="2:14" ht="15.75" thickBot="1" x14ac:dyDescent="0.3">
      <c r="B347">
        <v>345</v>
      </c>
      <c r="C347" s="4">
        <v>11000</v>
      </c>
      <c r="D347" s="22">
        <v>9500</v>
      </c>
      <c r="E347" s="23">
        <v>57</v>
      </c>
      <c r="F347" s="23">
        <v>59</v>
      </c>
      <c r="G347" s="23">
        <v>4750</v>
      </c>
      <c r="H347" s="23">
        <v>5750</v>
      </c>
      <c r="I347" s="23">
        <v>1.6521739130434783</v>
      </c>
      <c r="J347" s="23">
        <v>-1500</v>
      </c>
      <c r="K347" s="24">
        <v>250</v>
      </c>
      <c r="L347" s="31">
        <f t="shared" si="22"/>
        <v>423.25648299315492</v>
      </c>
      <c r="M347" s="32">
        <f t="shared" si="23"/>
        <v>173.25648299315492</v>
      </c>
      <c r="N347" s="58">
        <f t="shared" si="24"/>
        <v>0.69302593197261964</v>
      </c>
    </row>
    <row r="348" spans="2:14" x14ac:dyDescent="0.25">
      <c r="B348">
        <v>346</v>
      </c>
      <c r="C348" s="4">
        <v>9500</v>
      </c>
      <c r="D348" s="17">
        <v>6750</v>
      </c>
      <c r="E348" s="18">
        <v>59</v>
      </c>
      <c r="F348" s="18">
        <v>50</v>
      </c>
      <c r="G348" s="18">
        <v>5750</v>
      </c>
      <c r="H348" s="18">
        <v>1750</v>
      </c>
      <c r="I348" s="18">
        <v>3.8571428571428572</v>
      </c>
      <c r="J348" s="18">
        <v>250</v>
      </c>
      <c r="K348" s="19">
        <v>500</v>
      </c>
      <c r="L348" s="29">
        <f t="shared" si="22"/>
        <v>980.32089588559836</v>
      </c>
      <c r="M348" s="28">
        <f t="shared" si="23"/>
        <v>480.32089588559836</v>
      </c>
      <c r="N348" s="41">
        <f t="shared" si="24"/>
        <v>0.96064179177119668</v>
      </c>
    </row>
    <row r="349" spans="2:14" x14ac:dyDescent="0.25">
      <c r="B349">
        <v>347</v>
      </c>
      <c r="C349" s="4">
        <v>6750</v>
      </c>
      <c r="D349" s="20">
        <v>7250</v>
      </c>
      <c r="E349" s="4">
        <v>50</v>
      </c>
      <c r="F349" s="4">
        <v>54</v>
      </c>
      <c r="G349" s="4">
        <v>1750</v>
      </c>
      <c r="H349" s="4">
        <v>3750</v>
      </c>
      <c r="I349" s="4">
        <v>1.9333333333333333</v>
      </c>
      <c r="J349" s="4">
        <v>500</v>
      </c>
      <c r="K349" s="21">
        <v>750</v>
      </c>
      <c r="L349" s="30">
        <f t="shared" si="22"/>
        <v>306.92377002301396</v>
      </c>
      <c r="M349" s="3">
        <f t="shared" si="23"/>
        <v>-443.07622997698604</v>
      </c>
      <c r="N349" s="36">
        <f t="shared" si="24"/>
        <v>-0.59076830663598134</v>
      </c>
    </row>
    <row r="350" spans="2:14" x14ac:dyDescent="0.25">
      <c r="B350">
        <v>348</v>
      </c>
      <c r="C350" s="4">
        <v>7250</v>
      </c>
      <c r="D350" s="20">
        <v>8000</v>
      </c>
      <c r="E350" s="4">
        <v>54</v>
      </c>
      <c r="F350" s="4">
        <v>55</v>
      </c>
      <c r="G350" s="4">
        <v>3750</v>
      </c>
      <c r="H350" s="4">
        <v>3750</v>
      </c>
      <c r="I350" s="4">
        <v>2.1333333333333333</v>
      </c>
      <c r="J350" s="4">
        <v>750</v>
      </c>
      <c r="K350" s="21">
        <v>-250</v>
      </c>
      <c r="L350" s="30">
        <f t="shared" si="22"/>
        <v>226.25600632213508</v>
      </c>
      <c r="M350" s="3">
        <f t="shared" si="23"/>
        <v>476.25600632213508</v>
      </c>
      <c r="N350" s="36">
        <f t="shared" si="24"/>
        <v>-1.9050240252885404</v>
      </c>
    </row>
    <row r="351" spans="2:14" x14ac:dyDescent="0.25">
      <c r="B351">
        <v>349</v>
      </c>
      <c r="C351" s="4">
        <v>8000</v>
      </c>
      <c r="D351" s="20">
        <v>7750</v>
      </c>
      <c r="E351" s="4">
        <v>55</v>
      </c>
      <c r="F351" s="4">
        <v>58</v>
      </c>
      <c r="G351" s="4">
        <v>3750</v>
      </c>
      <c r="H351" s="4">
        <v>2750</v>
      </c>
      <c r="I351" s="4">
        <v>2.8181818181818183</v>
      </c>
      <c r="J351" s="4">
        <v>-250</v>
      </c>
      <c r="K351" s="21">
        <v>1500</v>
      </c>
      <c r="L351" s="30">
        <f t="shared" si="22"/>
        <v>338.70665116477096</v>
      </c>
      <c r="M351" s="3">
        <f t="shared" si="23"/>
        <v>-1161.2933488352292</v>
      </c>
      <c r="N351" s="36">
        <f t="shared" si="24"/>
        <v>-0.77419556589015281</v>
      </c>
    </row>
    <row r="352" spans="2:14" x14ac:dyDescent="0.25">
      <c r="B352">
        <v>350</v>
      </c>
      <c r="C352" s="4">
        <v>7750</v>
      </c>
      <c r="D352" s="20">
        <v>9250</v>
      </c>
      <c r="E352" s="4">
        <v>58</v>
      </c>
      <c r="F352" s="4">
        <v>50</v>
      </c>
      <c r="G352" s="4">
        <v>2750</v>
      </c>
      <c r="H352" s="4">
        <v>2750</v>
      </c>
      <c r="I352" s="4">
        <v>3.3636363636363638</v>
      </c>
      <c r="J352" s="4">
        <v>1500</v>
      </c>
      <c r="K352" s="21">
        <v>-500</v>
      </c>
      <c r="L352" s="30">
        <f t="shared" si="22"/>
        <v>-290.08001818376397</v>
      </c>
      <c r="M352" s="3">
        <f t="shared" si="23"/>
        <v>209.91998181623603</v>
      </c>
      <c r="N352" s="36">
        <f t="shared" si="24"/>
        <v>-0.41983996363247206</v>
      </c>
    </row>
    <row r="353" spans="2:14" x14ac:dyDescent="0.25">
      <c r="B353">
        <v>351</v>
      </c>
      <c r="C353" s="4">
        <v>9250</v>
      </c>
      <c r="D353" s="20">
        <v>8750</v>
      </c>
      <c r="E353" s="4">
        <v>50</v>
      </c>
      <c r="F353" s="4">
        <v>47</v>
      </c>
      <c r="G353" s="4">
        <v>2750</v>
      </c>
      <c r="H353" s="4">
        <v>1000</v>
      </c>
      <c r="I353" s="4">
        <v>8.75</v>
      </c>
      <c r="J353" s="4">
        <v>-500</v>
      </c>
      <c r="K353" s="21">
        <v>-500</v>
      </c>
      <c r="L353" s="30">
        <f t="shared" si="22"/>
        <v>222.92436667744019</v>
      </c>
      <c r="M353" s="3">
        <f t="shared" si="23"/>
        <v>722.92436667744016</v>
      </c>
      <c r="N353" s="36">
        <f t="shared" si="24"/>
        <v>-1.4458487333548804</v>
      </c>
    </row>
    <row r="354" spans="2:14" x14ac:dyDescent="0.25">
      <c r="B354">
        <v>352</v>
      </c>
      <c r="C354" s="4">
        <v>8750</v>
      </c>
      <c r="D354" s="20">
        <v>8250</v>
      </c>
      <c r="E354" s="4">
        <v>47</v>
      </c>
      <c r="F354" s="4">
        <v>42</v>
      </c>
      <c r="G354" s="4">
        <v>1000</v>
      </c>
      <c r="H354" s="4">
        <v>3750</v>
      </c>
      <c r="I354" s="4">
        <v>2.2000000000000002</v>
      </c>
      <c r="J354" s="4">
        <v>-500</v>
      </c>
      <c r="K354" s="21">
        <v>500</v>
      </c>
      <c r="L354" s="30">
        <f t="shared" si="22"/>
        <v>19.570385439493208</v>
      </c>
      <c r="M354" s="3">
        <f t="shared" si="23"/>
        <v>-480.42961456050682</v>
      </c>
      <c r="N354" s="36">
        <f t="shared" si="24"/>
        <v>-0.96085922912101362</v>
      </c>
    </row>
    <row r="355" spans="2:14" x14ac:dyDescent="0.25">
      <c r="B355">
        <v>353</v>
      </c>
      <c r="C355" s="4">
        <v>8250</v>
      </c>
      <c r="D355" s="20">
        <v>8750</v>
      </c>
      <c r="E355" s="4">
        <v>42</v>
      </c>
      <c r="F355" s="4">
        <v>56</v>
      </c>
      <c r="G355" s="4">
        <v>3750</v>
      </c>
      <c r="H355" s="4">
        <v>4750</v>
      </c>
      <c r="I355" s="4">
        <v>1.8421052631578947</v>
      </c>
      <c r="J355" s="4">
        <v>500</v>
      </c>
      <c r="K355" s="21">
        <v>250</v>
      </c>
      <c r="L355" s="30">
        <f t="shared" si="22"/>
        <v>524.8828827679572</v>
      </c>
      <c r="M355" s="3">
        <f t="shared" si="23"/>
        <v>274.8828827679572</v>
      </c>
      <c r="N355" s="36">
        <f t="shared" si="24"/>
        <v>1.0995315310718288</v>
      </c>
    </row>
    <row r="356" spans="2:14" x14ac:dyDescent="0.25">
      <c r="B356">
        <v>354</v>
      </c>
      <c r="C356" s="4">
        <v>8750</v>
      </c>
      <c r="D356" s="20">
        <v>9000</v>
      </c>
      <c r="E356" s="4">
        <v>56</v>
      </c>
      <c r="F356" s="4">
        <v>51</v>
      </c>
      <c r="G356" s="4">
        <v>4750</v>
      </c>
      <c r="H356" s="4">
        <v>4750</v>
      </c>
      <c r="I356" s="4">
        <v>1.8947368421052631</v>
      </c>
      <c r="J356" s="4">
        <v>250</v>
      </c>
      <c r="K356" s="21">
        <v>0</v>
      </c>
      <c r="L356" s="30">
        <f t="shared" si="22"/>
        <v>114.87826211968485</v>
      </c>
      <c r="M356" s="3">
        <f t="shared" si="23"/>
        <v>114.87826211968485</v>
      </c>
      <c r="N356" s="36"/>
    </row>
    <row r="357" spans="2:14" x14ac:dyDescent="0.25">
      <c r="B357">
        <v>355</v>
      </c>
      <c r="C357" s="4">
        <v>9000</v>
      </c>
      <c r="D357" s="20">
        <v>9000</v>
      </c>
      <c r="E357" s="4">
        <v>51</v>
      </c>
      <c r="F357" s="4">
        <v>62</v>
      </c>
      <c r="G357" s="4">
        <v>4750</v>
      </c>
      <c r="H357" s="4">
        <v>4750</v>
      </c>
      <c r="I357" s="4">
        <v>1.8947368421052631</v>
      </c>
      <c r="J357" s="4">
        <v>0</v>
      </c>
      <c r="K357" s="21">
        <v>-750</v>
      </c>
      <c r="L357" s="30">
        <f t="shared" si="22"/>
        <v>509.32835456275581</v>
      </c>
      <c r="M357" s="3">
        <f t="shared" si="23"/>
        <v>1259.3283545627557</v>
      </c>
      <c r="N357" s="36">
        <f>IF(K357=0,0,(L357-K357)/K357)</f>
        <v>-1.679104472750341</v>
      </c>
    </row>
    <row r="358" spans="2:14" x14ac:dyDescent="0.25">
      <c r="B358">
        <v>356</v>
      </c>
      <c r="C358" s="4">
        <v>9000</v>
      </c>
      <c r="D358" s="20">
        <v>8250</v>
      </c>
      <c r="E358" s="4">
        <v>62</v>
      </c>
      <c r="F358" s="4">
        <v>60</v>
      </c>
      <c r="G358" s="4">
        <v>4750</v>
      </c>
      <c r="H358" s="4">
        <v>4750</v>
      </c>
      <c r="I358" s="4">
        <v>1.736842105263158</v>
      </c>
      <c r="J358" s="4">
        <v>-750</v>
      </c>
      <c r="K358" s="21">
        <v>0</v>
      </c>
      <c r="L358" s="30">
        <f t="shared" si="22"/>
        <v>355.61049307163881</v>
      </c>
      <c r="M358" s="3">
        <f t="shared" si="23"/>
        <v>355.61049307163881</v>
      </c>
      <c r="N358" s="36"/>
    </row>
    <row r="359" spans="2:14" ht="15.75" thickBot="1" x14ac:dyDescent="0.3">
      <c r="B359">
        <v>357</v>
      </c>
      <c r="C359" s="4">
        <v>8250</v>
      </c>
      <c r="D359" s="22">
        <v>8250</v>
      </c>
      <c r="E359" s="23">
        <v>60</v>
      </c>
      <c r="F359" s="23">
        <v>60</v>
      </c>
      <c r="G359" s="23">
        <v>4750</v>
      </c>
      <c r="H359" s="23">
        <v>4750</v>
      </c>
      <c r="I359" s="23">
        <v>1.736842105263158</v>
      </c>
      <c r="J359" s="23">
        <v>0</v>
      </c>
      <c r="K359" s="24">
        <v>0</v>
      </c>
      <c r="L359" s="31">
        <f t="shared" si="22"/>
        <v>342.59087870879887</v>
      </c>
      <c r="M359" s="32">
        <f t="shared" si="23"/>
        <v>342.59087870879887</v>
      </c>
      <c r="N359" s="58"/>
    </row>
    <row r="360" spans="2:14" x14ac:dyDescent="0.25">
      <c r="B360">
        <v>358</v>
      </c>
      <c r="C360" s="4">
        <v>8250</v>
      </c>
      <c r="D360" s="17">
        <v>7250</v>
      </c>
      <c r="E360" s="18">
        <v>60</v>
      </c>
      <c r="F360" s="18">
        <v>44</v>
      </c>
      <c r="G360" s="18">
        <v>4750</v>
      </c>
      <c r="H360" s="18">
        <v>2750</v>
      </c>
      <c r="I360" s="18">
        <v>2.6363636363636362</v>
      </c>
      <c r="J360" s="18">
        <v>0</v>
      </c>
      <c r="K360" s="19">
        <v>1500</v>
      </c>
      <c r="L360" s="29">
        <f t="shared" si="22"/>
        <v>235.53792834104385</v>
      </c>
      <c r="M360" s="28">
        <f t="shared" si="23"/>
        <v>-1264.4620716589561</v>
      </c>
      <c r="N360" s="41">
        <f t="shared" ref="N360:N368" si="25">IF(K360=0,0,(L360-K360)/K360)</f>
        <v>-0.84297471443930405</v>
      </c>
    </row>
    <row r="361" spans="2:14" x14ac:dyDescent="0.25">
      <c r="B361">
        <v>359</v>
      </c>
      <c r="C361" s="4">
        <v>7250</v>
      </c>
      <c r="D361" s="20">
        <v>8750</v>
      </c>
      <c r="E361" s="4">
        <v>44</v>
      </c>
      <c r="F361" s="4">
        <v>53</v>
      </c>
      <c r="G361" s="4">
        <v>2750</v>
      </c>
      <c r="H361" s="4">
        <v>1750</v>
      </c>
      <c r="I361" s="4">
        <v>5</v>
      </c>
      <c r="J361" s="4">
        <v>1500</v>
      </c>
      <c r="K361" s="21">
        <v>3000</v>
      </c>
      <c r="L361" s="30">
        <f t="shared" si="22"/>
        <v>190.95786461708778</v>
      </c>
      <c r="M361" s="3">
        <f t="shared" si="23"/>
        <v>-2809.0421353829124</v>
      </c>
      <c r="N361" s="36">
        <f t="shared" si="25"/>
        <v>-0.93634737846097083</v>
      </c>
    </row>
    <row r="362" spans="2:14" x14ac:dyDescent="0.25">
      <c r="B362">
        <v>360</v>
      </c>
      <c r="C362" s="4">
        <v>8750</v>
      </c>
      <c r="D362" s="20">
        <v>11750</v>
      </c>
      <c r="E362" s="4">
        <v>53</v>
      </c>
      <c r="F362" s="4">
        <v>58</v>
      </c>
      <c r="G362" s="4">
        <v>1750</v>
      </c>
      <c r="H362" s="4">
        <v>2750</v>
      </c>
      <c r="I362" s="4">
        <v>4.2727272727272725</v>
      </c>
      <c r="J362" s="4">
        <v>3000</v>
      </c>
      <c r="K362" s="21">
        <v>-2500</v>
      </c>
      <c r="L362" s="30">
        <f t="shared" si="22"/>
        <v>-454.98571994166508</v>
      </c>
      <c r="M362" s="3">
        <f t="shared" si="23"/>
        <v>2045.0142800583349</v>
      </c>
      <c r="N362" s="36">
        <f t="shared" si="25"/>
        <v>-0.81800571202333394</v>
      </c>
    </row>
    <row r="363" spans="2:14" x14ac:dyDescent="0.25">
      <c r="B363">
        <v>361</v>
      </c>
      <c r="C363" s="4">
        <v>11750</v>
      </c>
      <c r="D363" s="20">
        <v>9250</v>
      </c>
      <c r="E363" s="4">
        <v>58</v>
      </c>
      <c r="F363" s="4">
        <v>57</v>
      </c>
      <c r="G363" s="4">
        <v>2750</v>
      </c>
      <c r="H363" s="4">
        <v>3750</v>
      </c>
      <c r="I363" s="4">
        <v>2.4666666666666668</v>
      </c>
      <c r="J363" s="4">
        <v>-2500</v>
      </c>
      <c r="K363" s="21">
        <v>1500</v>
      </c>
      <c r="L363" s="30">
        <f t="shared" si="22"/>
        <v>233.52366919856695</v>
      </c>
      <c r="M363" s="3">
        <f t="shared" si="23"/>
        <v>-1266.4763308014331</v>
      </c>
      <c r="N363" s="36">
        <f t="shared" si="25"/>
        <v>-0.84431755386762208</v>
      </c>
    </row>
    <row r="364" spans="2:14" x14ac:dyDescent="0.25">
      <c r="B364">
        <v>362</v>
      </c>
      <c r="C364" s="4">
        <v>9250</v>
      </c>
      <c r="D364" s="20">
        <v>10750</v>
      </c>
      <c r="E364" s="4">
        <v>57</v>
      </c>
      <c r="F364" s="4">
        <v>59</v>
      </c>
      <c r="G364" s="4">
        <v>3750</v>
      </c>
      <c r="H364" s="4">
        <v>1750</v>
      </c>
      <c r="I364" s="4">
        <v>6.1428571428571432</v>
      </c>
      <c r="J364" s="4">
        <v>1500</v>
      </c>
      <c r="K364" s="21">
        <v>250</v>
      </c>
      <c r="L364" s="30">
        <f t="shared" si="22"/>
        <v>-141.27417875898109</v>
      </c>
      <c r="M364" s="3">
        <f t="shared" si="23"/>
        <v>-391.27417875898107</v>
      </c>
      <c r="N364" s="36">
        <f t="shared" si="25"/>
        <v>-1.5650967150359243</v>
      </c>
    </row>
    <row r="365" spans="2:14" x14ac:dyDescent="0.25">
      <c r="B365">
        <v>363</v>
      </c>
      <c r="C365" s="4">
        <v>10750</v>
      </c>
      <c r="D365" s="20">
        <v>11000</v>
      </c>
      <c r="E365" s="4">
        <v>59</v>
      </c>
      <c r="F365" s="4">
        <v>57</v>
      </c>
      <c r="G365" s="4">
        <v>1750</v>
      </c>
      <c r="H365" s="4">
        <v>2750</v>
      </c>
      <c r="I365" s="4">
        <v>4</v>
      </c>
      <c r="J365" s="4">
        <v>250</v>
      </c>
      <c r="K365" s="21">
        <v>-250</v>
      </c>
      <c r="L365" s="30">
        <f t="shared" si="22"/>
        <v>-309.85333377687698</v>
      </c>
      <c r="M365" s="3">
        <f t="shared" si="23"/>
        <v>-59.85333377687698</v>
      </c>
      <c r="N365" s="36">
        <f t="shared" si="25"/>
        <v>0.23941333510750792</v>
      </c>
    </row>
    <row r="366" spans="2:14" x14ac:dyDescent="0.25">
      <c r="B366">
        <v>364</v>
      </c>
      <c r="C366" s="4">
        <v>11000</v>
      </c>
      <c r="D366" s="20">
        <v>10750</v>
      </c>
      <c r="E366" s="4">
        <v>57</v>
      </c>
      <c r="F366" s="4">
        <v>42</v>
      </c>
      <c r="G366" s="4">
        <v>2750</v>
      </c>
      <c r="H366" s="4">
        <v>5750</v>
      </c>
      <c r="I366" s="4">
        <v>1.8695652173913044</v>
      </c>
      <c r="J366" s="4">
        <v>-250</v>
      </c>
      <c r="K366" s="21">
        <v>750</v>
      </c>
      <c r="L366" s="30">
        <f t="shared" si="22"/>
        <v>-337.92737709661219</v>
      </c>
      <c r="M366" s="3">
        <f t="shared" si="23"/>
        <v>-1087.9273770966122</v>
      </c>
      <c r="N366" s="36">
        <f t="shared" si="25"/>
        <v>-1.4505698361288162</v>
      </c>
    </row>
    <row r="367" spans="2:14" x14ac:dyDescent="0.25">
      <c r="B367">
        <v>365</v>
      </c>
      <c r="C367" s="4">
        <v>10750</v>
      </c>
      <c r="D367" s="20">
        <v>11500</v>
      </c>
      <c r="E367" s="4">
        <v>42</v>
      </c>
      <c r="F367" s="4">
        <v>58</v>
      </c>
      <c r="G367" s="4">
        <v>5750</v>
      </c>
      <c r="H367" s="4">
        <v>3750</v>
      </c>
      <c r="I367" s="4">
        <v>3.0666666666666669</v>
      </c>
      <c r="J367" s="4">
        <v>750</v>
      </c>
      <c r="K367" s="21">
        <v>250</v>
      </c>
      <c r="L367" s="30">
        <f t="shared" si="22"/>
        <v>255.47500665162198</v>
      </c>
      <c r="M367" s="3">
        <f t="shared" si="23"/>
        <v>5.4750066516219817</v>
      </c>
      <c r="N367" s="36">
        <f t="shared" si="25"/>
        <v>2.1900026606487925E-2</v>
      </c>
    </row>
    <row r="368" spans="2:14" x14ac:dyDescent="0.25">
      <c r="B368">
        <v>366</v>
      </c>
      <c r="C368" s="4">
        <v>11500</v>
      </c>
      <c r="D368" s="20">
        <v>11750</v>
      </c>
      <c r="E368" s="4">
        <v>58</v>
      </c>
      <c r="F368" s="4">
        <v>58</v>
      </c>
      <c r="G368" s="4">
        <v>3750</v>
      </c>
      <c r="H368" s="4">
        <v>2750</v>
      </c>
      <c r="I368" s="4">
        <v>4.2727272727272725</v>
      </c>
      <c r="J368" s="4">
        <v>250</v>
      </c>
      <c r="K368" s="21">
        <v>-500</v>
      </c>
      <c r="L368" s="30">
        <f t="shared" si="22"/>
        <v>-246.09951539826613</v>
      </c>
      <c r="M368" s="3">
        <f t="shared" si="23"/>
        <v>253.90048460173387</v>
      </c>
      <c r="N368" s="36">
        <f t="shared" si="25"/>
        <v>-0.50780096920346773</v>
      </c>
    </row>
    <row r="369" spans="2:14" x14ac:dyDescent="0.25">
      <c r="B369">
        <v>367</v>
      </c>
      <c r="C369" s="4">
        <v>11750</v>
      </c>
      <c r="D369" s="20">
        <v>11250</v>
      </c>
      <c r="E369" s="4">
        <v>58</v>
      </c>
      <c r="F369" s="4">
        <v>55</v>
      </c>
      <c r="G369" s="4">
        <v>2750</v>
      </c>
      <c r="H369" s="4">
        <v>1750</v>
      </c>
      <c r="I369" s="4">
        <v>6.4285714285714288</v>
      </c>
      <c r="J369" s="4">
        <v>-500</v>
      </c>
      <c r="K369" s="21">
        <v>0</v>
      </c>
      <c r="L369" s="30">
        <f t="shared" si="22"/>
        <v>-200.71771764812306</v>
      </c>
      <c r="M369" s="3">
        <f t="shared" si="23"/>
        <v>-200.71771764812306</v>
      </c>
      <c r="N369" s="36"/>
    </row>
    <row r="370" spans="2:14" x14ac:dyDescent="0.25">
      <c r="B370">
        <v>368</v>
      </c>
      <c r="C370" s="4">
        <v>11250</v>
      </c>
      <c r="D370" s="20">
        <v>11250</v>
      </c>
      <c r="E370" s="4">
        <v>55</v>
      </c>
      <c r="F370" s="4">
        <v>54</v>
      </c>
      <c r="G370" s="4">
        <v>1750</v>
      </c>
      <c r="H370" s="4">
        <v>3750</v>
      </c>
      <c r="I370" s="4">
        <v>3</v>
      </c>
      <c r="J370" s="4">
        <v>0</v>
      </c>
      <c r="K370" s="21">
        <v>0</v>
      </c>
      <c r="L370" s="30">
        <f t="shared" si="22"/>
        <v>-267.15595425383225</v>
      </c>
      <c r="M370" s="3">
        <f t="shared" si="23"/>
        <v>-267.15595425383225</v>
      </c>
      <c r="N370" s="36"/>
    </row>
    <row r="371" spans="2:14" x14ac:dyDescent="0.25">
      <c r="B371">
        <v>369</v>
      </c>
      <c r="C371" s="4">
        <v>11250</v>
      </c>
      <c r="D371" s="20">
        <v>11250</v>
      </c>
      <c r="E371" s="4">
        <v>54</v>
      </c>
      <c r="F371" s="4">
        <v>51</v>
      </c>
      <c r="G371" s="4">
        <v>3750</v>
      </c>
      <c r="H371" s="4">
        <v>1000</v>
      </c>
      <c r="I371" s="4">
        <v>11.25</v>
      </c>
      <c r="J371" s="4">
        <v>0</v>
      </c>
      <c r="K371" s="21">
        <v>250</v>
      </c>
      <c r="L371" s="30">
        <f t="shared" si="22"/>
        <v>29.061180945902606</v>
      </c>
      <c r="M371" s="3">
        <f t="shared" si="23"/>
        <v>-220.93881905409739</v>
      </c>
      <c r="N371" s="36">
        <f>IF(K371=0,0,(L371-K371)/K371)</f>
        <v>-0.88375527621638961</v>
      </c>
    </row>
    <row r="372" spans="2:14" x14ac:dyDescent="0.25">
      <c r="B372">
        <v>370</v>
      </c>
      <c r="C372" s="4">
        <v>11250</v>
      </c>
      <c r="D372" s="20">
        <v>11500</v>
      </c>
      <c r="E372" s="4">
        <v>51</v>
      </c>
      <c r="F372" s="4">
        <v>60</v>
      </c>
      <c r="G372" s="4">
        <v>1000</v>
      </c>
      <c r="H372" s="4">
        <v>1000</v>
      </c>
      <c r="I372" s="4">
        <v>11.5</v>
      </c>
      <c r="J372" s="4">
        <v>250</v>
      </c>
      <c r="K372" s="21">
        <v>-500</v>
      </c>
      <c r="L372" s="30">
        <f t="shared" si="22"/>
        <v>123.78633679120047</v>
      </c>
      <c r="M372" s="3">
        <f t="shared" si="23"/>
        <v>623.78633679120048</v>
      </c>
      <c r="N372" s="36">
        <f>IF(K372=0,0,(L372-K372)/K372)</f>
        <v>-1.2475726735824009</v>
      </c>
    </row>
    <row r="373" spans="2:14" x14ac:dyDescent="0.25">
      <c r="B373">
        <v>371</v>
      </c>
      <c r="C373" s="4">
        <v>11500</v>
      </c>
      <c r="D373" s="20">
        <v>11000</v>
      </c>
      <c r="E373" s="4">
        <v>60</v>
      </c>
      <c r="F373" s="4">
        <v>53</v>
      </c>
      <c r="G373" s="4">
        <v>1000</v>
      </c>
      <c r="H373" s="4">
        <v>1750</v>
      </c>
      <c r="I373" s="4">
        <v>6.2857142857142856</v>
      </c>
      <c r="J373" s="4">
        <v>-500</v>
      </c>
      <c r="K373" s="21">
        <v>-250</v>
      </c>
      <c r="L373" s="30">
        <f t="shared" si="22"/>
        <v>-360.46696144068051</v>
      </c>
      <c r="M373" s="3">
        <f t="shared" si="23"/>
        <v>-110.46696144068051</v>
      </c>
      <c r="N373" s="36">
        <f>IF(K373=0,0,(L373-K373)/K373)</f>
        <v>0.44186784576272203</v>
      </c>
    </row>
    <row r="374" spans="2:14" x14ac:dyDescent="0.25">
      <c r="B374">
        <v>372</v>
      </c>
      <c r="C374" s="4">
        <v>11000</v>
      </c>
      <c r="D374" s="20">
        <v>10750</v>
      </c>
      <c r="E374" s="4">
        <v>53</v>
      </c>
      <c r="F374" s="4">
        <v>62</v>
      </c>
      <c r="G374" s="4">
        <v>1750</v>
      </c>
      <c r="H374" s="4">
        <v>2750</v>
      </c>
      <c r="I374" s="4">
        <v>3.9090909090909092</v>
      </c>
      <c r="J374" s="4">
        <v>-250</v>
      </c>
      <c r="K374" s="21">
        <v>-250</v>
      </c>
      <c r="L374" s="30">
        <f t="shared" si="22"/>
        <v>19.713468432895709</v>
      </c>
      <c r="M374" s="3">
        <f t="shared" si="23"/>
        <v>269.7134684328957</v>
      </c>
      <c r="N374" s="36">
        <f>IF(K374=0,0,(L374-K374)/K374)</f>
        <v>-1.0788538737315827</v>
      </c>
    </row>
    <row r="375" spans="2:14" x14ac:dyDescent="0.25">
      <c r="B375">
        <v>373</v>
      </c>
      <c r="C375" s="4">
        <v>10750</v>
      </c>
      <c r="D375" s="20">
        <v>10500</v>
      </c>
      <c r="E375" s="4">
        <v>62</v>
      </c>
      <c r="F375" s="4">
        <v>57</v>
      </c>
      <c r="G375" s="4">
        <v>2750</v>
      </c>
      <c r="H375" s="4">
        <v>1750</v>
      </c>
      <c r="I375" s="4">
        <v>6</v>
      </c>
      <c r="J375" s="4">
        <v>-250</v>
      </c>
      <c r="K375" s="21">
        <v>-250</v>
      </c>
      <c r="L375" s="30">
        <f t="shared" si="22"/>
        <v>-191.23610725627657</v>
      </c>
      <c r="M375" s="3">
        <f t="shared" si="23"/>
        <v>58.763892743723432</v>
      </c>
      <c r="N375" s="36">
        <f>IF(K375=0,0,(L375-K375)/K375)</f>
        <v>-0.23505557097489371</v>
      </c>
    </row>
    <row r="376" spans="2:14" x14ac:dyDescent="0.25">
      <c r="B376">
        <v>374</v>
      </c>
      <c r="C376" s="4">
        <v>10500</v>
      </c>
      <c r="D376" s="20">
        <v>10250</v>
      </c>
      <c r="E376" s="4">
        <v>57</v>
      </c>
      <c r="F376" s="4">
        <v>44</v>
      </c>
      <c r="G376" s="4">
        <v>1750</v>
      </c>
      <c r="H376" s="4">
        <v>1750</v>
      </c>
      <c r="I376" s="4">
        <v>5.8571428571428568</v>
      </c>
      <c r="J376" s="4">
        <v>-250</v>
      </c>
      <c r="K376" s="21">
        <v>0</v>
      </c>
      <c r="L376" s="30">
        <f t="shared" si="22"/>
        <v>-397.99501195632121</v>
      </c>
      <c r="M376" s="3">
        <f t="shared" si="23"/>
        <v>-397.99501195632121</v>
      </c>
      <c r="N376" s="36"/>
    </row>
    <row r="377" spans="2:14" x14ac:dyDescent="0.25">
      <c r="B377">
        <v>375</v>
      </c>
      <c r="C377" s="4">
        <v>10250</v>
      </c>
      <c r="D377" s="20">
        <v>10250</v>
      </c>
      <c r="E377" s="4">
        <v>44</v>
      </c>
      <c r="F377" s="4">
        <v>57</v>
      </c>
      <c r="G377" s="4">
        <v>1750</v>
      </c>
      <c r="H377" s="4">
        <v>2750</v>
      </c>
      <c r="I377" s="4">
        <v>3.7272727272727271</v>
      </c>
      <c r="J377" s="4">
        <v>0</v>
      </c>
      <c r="K377" s="21">
        <v>0</v>
      </c>
      <c r="L377" s="30">
        <f t="shared" si="22"/>
        <v>158.59479128072289</v>
      </c>
      <c r="M377" s="3">
        <f t="shared" si="23"/>
        <v>158.59479128072289</v>
      </c>
      <c r="N377" s="36"/>
    </row>
    <row r="378" spans="2:14" x14ac:dyDescent="0.25">
      <c r="B378">
        <v>376</v>
      </c>
      <c r="C378" s="4">
        <v>10250</v>
      </c>
      <c r="D378" s="20">
        <v>10250</v>
      </c>
      <c r="E378" s="4">
        <v>57</v>
      </c>
      <c r="F378" s="4">
        <v>56</v>
      </c>
      <c r="G378" s="4">
        <v>2750</v>
      </c>
      <c r="H378" s="4">
        <v>3750</v>
      </c>
      <c r="I378" s="4">
        <v>2.7333333333333334</v>
      </c>
      <c r="J378" s="4">
        <v>0</v>
      </c>
      <c r="K378" s="21">
        <v>250</v>
      </c>
      <c r="L378" s="30">
        <f t="shared" si="22"/>
        <v>-92.547398370968011</v>
      </c>
      <c r="M378" s="3">
        <f t="shared" si="23"/>
        <v>-342.54739837096804</v>
      </c>
      <c r="N378" s="36">
        <f>IF(K378=0,0,(L378-K378)/K378)</f>
        <v>-1.3701895934838721</v>
      </c>
    </row>
    <row r="379" spans="2:14" x14ac:dyDescent="0.25">
      <c r="B379">
        <v>377</v>
      </c>
      <c r="C379" s="4">
        <v>10250</v>
      </c>
      <c r="D379" s="20">
        <v>10500</v>
      </c>
      <c r="E379" s="4">
        <v>56</v>
      </c>
      <c r="F379" s="4">
        <v>49</v>
      </c>
      <c r="G379" s="4">
        <v>3750</v>
      </c>
      <c r="H379" s="4">
        <v>2750</v>
      </c>
      <c r="I379" s="4">
        <v>3.8181818181818183</v>
      </c>
      <c r="J379" s="4">
        <v>250</v>
      </c>
      <c r="K379" s="21">
        <v>0</v>
      </c>
      <c r="L379" s="30">
        <f t="shared" si="22"/>
        <v>-258.61610649600652</v>
      </c>
      <c r="M379" s="3">
        <f t="shared" si="23"/>
        <v>-258.61610649600652</v>
      </c>
      <c r="N379" s="36"/>
    </row>
    <row r="380" spans="2:14" ht="15.75" thickBot="1" x14ac:dyDescent="0.3">
      <c r="B380">
        <v>378</v>
      </c>
      <c r="C380" s="4">
        <v>10500</v>
      </c>
      <c r="D380" s="22">
        <v>10500</v>
      </c>
      <c r="E380" s="23">
        <v>49</v>
      </c>
      <c r="F380" s="23">
        <v>39</v>
      </c>
      <c r="G380" s="23">
        <v>2750</v>
      </c>
      <c r="H380" s="23">
        <v>2750</v>
      </c>
      <c r="I380" s="23">
        <v>3.8181818181818183</v>
      </c>
      <c r="J380" s="23">
        <v>0</v>
      </c>
      <c r="K380" s="24">
        <v>-500</v>
      </c>
      <c r="L380" s="31">
        <f t="shared" si="22"/>
        <v>-354.25047330797361</v>
      </c>
      <c r="M380" s="32">
        <f t="shared" si="23"/>
        <v>145.74952669202639</v>
      </c>
      <c r="N380" s="58">
        <f t="shared" ref="N380:N390" si="26">IF(K380=0,0,(L380-K380)/K380)</f>
        <v>-0.2914990533840528</v>
      </c>
    </row>
    <row r="381" spans="2:14" x14ac:dyDescent="0.25">
      <c r="B381">
        <v>379</v>
      </c>
      <c r="C381" s="4">
        <v>10500</v>
      </c>
      <c r="D381" s="17">
        <v>11500</v>
      </c>
      <c r="E381" s="18">
        <v>39</v>
      </c>
      <c r="F381" s="18">
        <v>29</v>
      </c>
      <c r="G381" s="18">
        <v>2750</v>
      </c>
      <c r="H381" s="18">
        <v>5750</v>
      </c>
      <c r="I381" s="18">
        <v>2</v>
      </c>
      <c r="J381" s="18">
        <v>-500</v>
      </c>
      <c r="K381" s="19">
        <v>250</v>
      </c>
      <c r="L381" s="29">
        <f t="shared" si="22"/>
        <v>-656.93642715938051</v>
      </c>
      <c r="M381" s="28">
        <f t="shared" si="23"/>
        <v>-906.93642715938051</v>
      </c>
      <c r="N381" s="41">
        <f t="shared" si="26"/>
        <v>-3.627745708637522</v>
      </c>
    </row>
    <row r="382" spans="2:14" x14ac:dyDescent="0.25">
      <c r="B382">
        <v>380</v>
      </c>
      <c r="C382" s="4">
        <v>11500</v>
      </c>
      <c r="D382" s="20">
        <v>11750</v>
      </c>
      <c r="E382" s="4">
        <v>29</v>
      </c>
      <c r="F382" s="4">
        <v>30</v>
      </c>
      <c r="G382" s="4">
        <v>5750</v>
      </c>
      <c r="H382" s="4">
        <v>7750</v>
      </c>
      <c r="I382" s="4">
        <v>1.5161290322580645</v>
      </c>
      <c r="J382" s="4">
        <v>250</v>
      </c>
      <c r="K382" s="21">
        <v>-250</v>
      </c>
      <c r="L382" s="30">
        <f t="shared" si="22"/>
        <v>191.11813823708655</v>
      </c>
      <c r="M382" s="3">
        <f t="shared" si="23"/>
        <v>441.11813823708655</v>
      </c>
      <c r="N382" s="36">
        <f t="shared" si="26"/>
        <v>-1.7644725529483463</v>
      </c>
    </row>
    <row r="383" spans="2:14" x14ac:dyDescent="0.25">
      <c r="B383">
        <v>381</v>
      </c>
      <c r="C383" s="4">
        <v>11750</v>
      </c>
      <c r="D383" s="20">
        <v>11500</v>
      </c>
      <c r="E383" s="4">
        <v>30</v>
      </c>
      <c r="F383" s="4">
        <v>37</v>
      </c>
      <c r="G383" s="4">
        <v>7750</v>
      </c>
      <c r="H383" s="4">
        <v>5750</v>
      </c>
      <c r="I383" s="4">
        <v>2</v>
      </c>
      <c r="J383" s="4">
        <v>-250</v>
      </c>
      <c r="K383" s="21">
        <v>250</v>
      </c>
      <c r="L383" s="30">
        <f t="shared" si="22"/>
        <v>359.93050844634593</v>
      </c>
      <c r="M383" s="3">
        <f t="shared" si="23"/>
        <v>109.93050844634593</v>
      </c>
      <c r="N383" s="36">
        <f t="shared" si="26"/>
        <v>0.43972203378538371</v>
      </c>
    </row>
    <row r="384" spans="2:14" x14ac:dyDescent="0.25">
      <c r="B384">
        <v>382</v>
      </c>
      <c r="C384" s="4">
        <v>11500</v>
      </c>
      <c r="D384" s="20">
        <v>11750</v>
      </c>
      <c r="E384" s="4">
        <v>37</v>
      </c>
      <c r="F384" s="4">
        <v>32</v>
      </c>
      <c r="G384" s="4">
        <v>5750</v>
      </c>
      <c r="H384" s="4">
        <v>5750</v>
      </c>
      <c r="I384" s="4">
        <v>2.0434782608695654</v>
      </c>
      <c r="J384" s="4">
        <v>250</v>
      </c>
      <c r="K384" s="21">
        <v>-250</v>
      </c>
      <c r="L384" s="30">
        <f t="shared" si="22"/>
        <v>-101.58655138257349</v>
      </c>
      <c r="M384" s="3">
        <f t="shared" si="23"/>
        <v>148.41344861742652</v>
      </c>
      <c r="N384" s="36">
        <f t="shared" si="26"/>
        <v>-0.59365379446970612</v>
      </c>
    </row>
    <row r="385" spans="2:14" x14ac:dyDescent="0.25">
      <c r="B385">
        <v>383</v>
      </c>
      <c r="C385" s="4">
        <v>11750</v>
      </c>
      <c r="D385" s="20">
        <v>11500</v>
      </c>
      <c r="E385" s="4">
        <v>32</v>
      </c>
      <c r="F385" s="4">
        <v>37</v>
      </c>
      <c r="G385" s="4">
        <v>5750</v>
      </c>
      <c r="H385" s="4">
        <v>6750</v>
      </c>
      <c r="I385" s="4">
        <v>1.7037037037037037</v>
      </c>
      <c r="J385" s="4">
        <v>-250</v>
      </c>
      <c r="K385" s="21">
        <v>250</v>
      </c>
      <c r="L385" s="30">
        <f t="shared" si="22"/>
        <v>278.45119007341299</v>
      </c>
      <c r="M385" s="3">
        <f t="shared" si="23"/>
        <v>28.451190073412988</v>
      </c>
      <c r="N385" s="36">
        <f t="shared" si="26"/>
        <v>0.11380476029365195</v>
      </c>
    </row>
    <row r="386" spans="2:14" x14ac:dyDescent="0.25">
      <c r="B386">
        <v>384</v>
      </c>
      <c r="C386" s="4">
        <v>11500</v>
      </c>
      <c r="D386" s="20">
        <v>11750</v>
      </c>
      <c r="E386" s="4">
        <v>37</v>
      </c>
      <c r="F386" s="4">
        <v>42</v>
      </c>
      <c r="G386" s="4">
        <v>6750</v>
      </c>
      <c r="H386" s="4">
        <v>6750</v>
      </c>
      <c r="I386" s="4">
        <v>1.7407407407407407</v>
      </c>
      <c r="J386" s="4">
        <v>250</v>
      </c>
      <c r="K386" s="21">
        <v>-500</v>
      </c>
      <c r="L386" s="30">
        <f t="shared" si="22"/>
        <v>253.47534267526976</v>
      </c>
      <c r="M386" s="3">
        <f t="shared" si="23"/>
        <v>753.47534267526976</v>
      </c>
      <c r="N386" s="36">
        <f t="shared" si="26"/>
        <v>-1.5069506853505394</v>
      </c>
    </row>
    <row r="387" spans="2:14" x14ac:dyDescent="0.25">
      <c r="B387">
        <v>385</v>
      </c>
      <c r="C387" s="4">
        <v>11750</v>
      </c>
      <c r="D387" s="20">
        <v>11250</v>
      </c>
      <c r="E387" s="4">
        <v>42</v>
      </c>
      <c r="F387" s="4">
        <v>36</v>
      </c>
      <c r="G387" s="4">
        <v>6750</v>
      </c>
      <c r="H387" s="4">
        <v>6750</v>
      </c>
      <c r="I387" s="4">
        <v>1.6666666666666667</v>
      </c>
      <c r="J387" s="4">
        <v>-500</v>
      </c>
      <c r="K387" s="21">
        <v>1250</v>
      </c>
      <c r="L387" s="30">
        <f t="shared" ref="L387:L450" si="27" xml:space="preserve"> $X$29 + $W$29*C387 + $V$29*D387 + $U$29*E387 + $T$29*F387 + $S$29*G387 + $R$29*H387 + $Q$29*I387 + $P$29*J387</f>
        <v>121.19956914493471</v>
      </c>
      <c r="M387" s="3">
        <f t="shared" ref="M387:M450" si="28">L387-K387</f>
        <v>-1128.8004308550653</v>
      </c>
      <c r="N387" s="36">
        <f t="shared" si="26"/>
        <v>-0.90304034468405225</v>
      </c>
    </row>
    <row r="388" spans="2:14" x14ac:dyDescent="0.25">
      <c r="B388">
        <v>386</v>
      </c>
      <c r="C388" s="4">
        <v>11250</v>
      </c>
      <c r="D388" s="20">
        <v>12500</v>
      </c>
      <c r="E388" s="4">
        <v>36</v>
      </c>
      <c r="F388" s="4">
        <v>42</v>
      </c>
      <c r="G388" s="4">
        <v>6750</v>
      </c>
      <c r="H388" s="4">
        <v>6750</v>
      </c>
      <c r="I388" s="4">
        <v>1.8518518518518519</v>
      </c>
      <c r="J388" s="4">
        <v>1250</v>
      </c>
      <c r="K388" s="21">
        <v>-500</v>
      </c>
      <c r="L388" s="30">
        <f t="shared" si="27"/>
        <v>98.193376564430793</v>
      </c>
      <c r="M388" s="3">
        <f t="shared" si="28"/>
        <v>598.19337656443076</v>
      </c>
      <c r="N388" s="36">
        <f t="shared" si="26"/>
        <v>-1.1963867531288614</v>
      </c>
    </row>
    <row r="389" spans="2:14" x14ac:dyDescent="0.25">
      <c r="B389">
        <v>387</v>
      </c>
      <c r="C389" s="4">
        <v>12500</v>
      </c>
      <c r="D389" s="20">
        <v>12000</v>
      </c>
      <c r="E389" s="4">
        <v>42</v>
      </c>
      <c r="F389" s="4">
        <v>42</v>
      </c>
      <c r="G389" s="4">
        <v>6750</v>
      </c>
      <c r="H389" s="4">
        <v>7750</v>
      </c>
      <c r="I389" s="4">
        <v>1.5483870967741935</v>
      </c>
      <c r="J389" s="4">
        <v>-500</v>
      </c>
      <c r="K389" s="21">
        <v>-500</v>
      </c>
      <c r="L389" s="30">
        <f t="shared" si="27"/>
        <v>237.50090208964914</v>
      </c>
      <c r="M389" s="3">
        <f t="shared" si="28"/>
        <v>737.50090208964912</v>
      </c>
      <c r="N389" s="36">
        <f t="shared" si="26"/>
        <v>-1.4750018041792983</v>
      </c>
    </row>
    <row r="390" spans="2:14" x14ac:dyDescent="0.25">
      <c r="B390">
        <v>388</v>
      </c>
      <c r="C390" s="4">
        <v>12000</v>
      </c>
      <c r="D390" s="20">
        <v>11500</v>
      </c>
      <c r="E390" s="4">
        <v>42</v>
      </c>
      <c r="F390" s="4">
        <v>55</v>
      </c>
      <c r="G390" s="4">
        <v>7750</v>
      </c>
      <c r="H390" s="4">
        <v>4750</v>
      </c>
      <c r="I390" s="4">
        <v>2.4210526315789473</v>
      </c>
      <c r="J390" s="4">
        <v>-500</v>
      </c>
      <c r="K390" s="21">
        <v>250</v>
      </c>
      <c r="L390" s="30">
        <f t="shared" si="27"/>
        <v>444.2594422915364</v>
      </c>
      <c r="M390" s="3">
        <f t="shared" si="28"/>
        <v>194.2594422915364</v>
      </c>
      <c r="N390" s="36">
        <f t="shared" si="26"/>
        <v>0.77703776916614564</v>
      </c>
    </row>
    <row r="391" spans="2:14" x14ac:dyDescent="0.25">
      <c r="B391">
        <v>389</v>
      </c>
      <c r="C391" s="4">
        <v>11500</v>
      </c>
      <c r="D391" s="20">
        <v>11750</v>
      </c>
      <c r="E391" s="4">
        <v>55</v>
      </c>
      <c r="F391" s="4">
        <v>56</v>
      </c>
      <c r="G391" s="4">
        <v>4750</v>
      </c>
      <c r="H391" s="4">
        <v>4750</v>
      </c>
      <c r="I391" s="4">
        <v>2.4736842105263159</v>
      </c>
      <c r="J391" s="4">
        <v>250</v>
      </c>
      <c r="K391" s="21">
        <v>0</v>
      </c>
      <c r="L391" s="30">
        <f t="shared" si="27"/>
        <v>-94.791783578112202</v>
      </c>
      <c r="M391" s="3">
        <f t="shared" si="28"/>
        <v>-94.791783578112202</v>
      </c>
      <c r="N391" s="36"/>
    </row>
    <row r="392" spans="2:14" x14ac:dyDescent="0.25">
      <c r="B392">
        <v>390</v>
      </c>
      <c r="C392" s="4">
        <v>11750</v>
      </c>
      <c r="D392" s="20">
        <v>11750</v>
      </c>
      <c r="E392" s="4">
        <v>56</v>
      </c>
      <c r="F392" s="4">
        <v>50</v>
      </c>
      <c r="G392" s="4">
        <v>4750</v>
      </c>
      <c r="H392" s="4">
        <v>5750</v>
      </c>
      <c r="I392" s="4">
        <v>2.0434782608695654</v>
      </c>
      <c r="J392" s="4">
        <v>0</v>
      </c>
      <c r="K392" s="21">
        <v>-500</v>
      </c>
      <c r="L392" s="30">
        <f t="shared" si="27"/>
        <v>-173.26429007058596</v>
      </c>
      <c r="M392" s="3">
        <f t="shared" si="28"/>
        <v>326.73570992941404</v>
      </c>
      <c r="N392" s="36">
        <f>IF(K392=0,0,(L392-K392)/K392)</f>
        <v>-0.65347141985882806</v>
      </c>
    </row>
    <row r="393" spans="2:14" x14ac:dyDescent="0.25">
      <c r="B393">
        <v>391</v>
      </c>
      <c r="C393" s="4">
        <v>11750</v>
      </c>
      <c r="D393" s="20">
        <v>11250</v>
      </c>
      <c r="E393" s="4">
        <v>50</v>
      </c>
      <c r="F393" s="4">
        <v>48</v>
      </c>
      <c r="G393" s="4">
        <v>5750</v>
      </c>
      <c r="H393" s="4">
        <v>4750</v>
      </c>
      <c r="I393" s="4">
        <v>2.3684210526315788</v>
      </c>
      <c r="J393" s="4">
        <v>-500</v>
      </c>
      <c r="K393" s="21">
        <v>500</v>
      </c>
      <c r="L393" s="30">
        <f t="shared" si="27"/>
        <v>17.210112136434844</v>
      </c>
      <c r="M393" s="3">
        <f t="shared" si="28"/>
        <v>-482.78988786356513</v>
      </c>
      <c r="N393" s="36">
        <f>IF(K393=0,0,(L393-K393)/K393)</f>
        <v>-0.96557977572713027</v>
      </c>
    </row>
    <row r="394" spans="2:14" x14ac:dyDescent="0.25">
      <c r="B394">
        <v>392</v>
      </c>
      <c r="C394" s="4">
        <v>11250</v>
      </c>
      <c r="D394" s="20">
        <v>11750</v>
      </c>
      <c r="E394" s="4">
        <v>48</v>
      </c>
      <c r="F394" s="4">
        <v>47</v>
      </c>
      <c r="G394" s="4">
        <v>4750</v>
      </c>
      <c r="H394" s="4">
        <v>3750</v>
      </c>
      <c r="I394" s="4">
        <v>3.1333333333333333</v>
      </c>
      <c r="J394" s="4">
        <v>500</v>
      </c>
      <c r="K394" s="21">
        <v>-250</v>
      </c>
      <c r="L394" s="30">
        <f t="shared" si="27"/>
        <v>-205.83998129419368</v>
      </c>
      <c r="M394" s="3">
        <f t="shared" si="28"/>
        <v>44.160018705806323</v>
      </c>
      <c r="N394" s="36">
        <f>IF(K394=0,0,(L394-K394)/K394)</f>
        <v>-0.1766400748232253</v>
      </c>
    </row>
    <row r="395" spans="2:14" x14ac:dyDescent="0.25">
      <c r="B395">
        <v>393</v>
      </c>
      <c r="C395" s="4">
        <v>11750</v>
      </c>
      <c r="D395" s="20">
        <v>11500</v>
      </c>
      <c r="E395" s="4">
        <v>47</v>
      </c>
      <c r="F395" s="4">
        <v>42</v>
      </c>
      <c r="G395" s="4">
        <v>3750</v>
      </c>
      <c r="H395" s="4">
        <v>3750</v>
      </c>
      <c r="I395" s="4">
        <v>3.0666666666666669</v>
      </c>
      <c r="J395" s="4">
        <v>-250</v>
      </c>
      <c r="K395" s="21">
        <v>-500</v>
      </c>
      <c r="L395" s="30">
        <f t="shared" si="27"/>
        <v>-258.15852236222946</v>
      </c>
      <c r="M395" s="3">
        <f t="shared" si="28"/>
        <v>241.84147763777054</v>
      </c>
      <c r="N395" s="36">
        <f>IF(K395=0,0,(L395-K395)/K395)</f>
        <v>-0.48368295527554106</v>
      </c>
    </row>
    <row r="396" spans="2:14" x14ac:dyDescent="0.25">
      <c r="B396">
        <v>394</v>
      </c>
      <c r="C396" s="4">
        <v>11500</v>
      </c>
      <c r="D396" s="20">
        <v>11000</v>
      </c>
      <c r="E396" s="4">
        <v>42</v>
      </c>
      <c r="F396" s="4">
        <v>55</v>
      </c>
      <c r="G396" s="4">
        <v>3750</v>
      </c>
      <c r="H396" s="4">
        <v>3750</v>
      </c>
      <c r="I396" s="4">
        <v>2.9333333333333331</v>
      </c>
      <c r="J396" s="4">
        <v>-500</v>
      </c>
      <c r="K396" s="21">
        <v>-500</v>
      </c>
      <c r="L396" s="30">
        <f t="shared" si="27"/>
        <v>244.37999697434785</v>
      </c>
      <c r="M396" s="3">
        <f t="shared" si="28"/>
        <v>744.37999697434782</v>
      </c>
      <c r="N396" s="36">
        <f>IF(K396=0,0,(L396-K396)/K396)</f>
        <v>-1.4887599939486957</v>
      </c>
    </row>
    <row r="397" spans="2:14" x14ac:dyDescent="0.25">
      <c r="B397">
        <v>395</v>
      </c>
      <c r="C397" s="4">
        <v>11000</v>
      </c>
      <c r="D397" s="20">
        <v>10500</v>
      </c>
      <c r="E397" s="4">
        <v>55</v>
      </c>
      <c r="F397" s="4">
        <v>46</v>
      </c>
      <c r="G397" s="4">
        <v>3750</v>
      </c>
      <c r="H397" s="4">
        <v>6750</v>
      </c>
      <c r="I397" s="4">
        <v>1.5555555555555556</v>
      </c>
      <c r="J397" s="4">
        <v>-500</v>
      </c>
      <c r="K397" s="21">
        <v>0</v>
      </c>
      <c r="L397" s="30">
        <f t="shared" si="27"/>
        <v>-19.133689229009676</v>
      </c>
      <c r="M397" s="3">
        <f t="shared" si="28"/>
        <v>-19.133689229009676</v>
      </c>
      <c r="N397" s="36"/>
    </row>
    <row r="398" spans="2:14" ht="15.75" thickBot="1" x14ac:dyDescent="0.3">
      <c r="B398">
        <v>396</v>
      </c>
      <c r="C398" s="4">
        <v>10500</v>
      </c>
      <c r="D398" s="22">
        <v>10500</v>
      </c>
      <c r="E398" s="23">
        <v>46</v>
      </c>
      <c r="F398" s="23">
        <v>46</v>
      </c>
      <c r="G398" s="23">
        <v>6750</v>
      </c>
      <c r="H398" s="23">
        <v>2750</v>
      </c>
      <c r="I398" s="23">
        <v>3.8181818181818183</v>
      </c>
      <c r="J398" s="23">
        <v>0</v>
      </c>
      <c r="K398" s="24">
        <v>-1750</v>
      </c>
      <c r="L398" s="31">
        <f t="shared" si="27"/>
        <v>89.898739058289976</v>
      </c>
      <c r="M398" s="32">
        <f t="shared" si="28"/>
        <v>1839.8987390582899</v>
      </c>
      <c r="N398" s="58">
        <f>IF(K398=0,0,(L398-K398)/K398)</f>
        <v>-1.0513707080333086</v>
      </c>
    </row>
    <row r="399" spans="2:14" x14ac:dyDescent="0.25">
      <c r="B399">
        <v>397</v>
      </c>
      <c r="C399" s="4">
        <v>10500</v>
      </c>
      <c r="D399" s="17">
        <v>11000</v>
      </c>
      <c r="E399" s="18">
        <v>46</v>
      </c>
      <c r="F399" s="18">
        <v>32</v>
      </c>
      <c r="G399" s="18">
        <v>2750</v>
      </c>
      <c r="H399" s="18">
        <v>4750</v>
      </c>
      <c r="I399" s="18">
        <v>2.3157894736842106</v>
      </c>
      <c r="J399" s="18">
        <v>-1750</v>
      </c>
      <c r="K399" s="19">
        <v>-1000</v>
      </c>
      <c r="L399" s="29">
        <f t="shared" si="27"/>
        <v>-841.44066420731781</v>
      </c>
      <c r="M399" s="28">
        <f t="shared" si="28"/>
        <v>158.55933579268219</v>
      </c>
      <c r="N399" s="41">
        <f>IF(K399=0,0,(L399-K399)/K399)</f>
        <v>-0.15855933579268219</v>
      </c>
    </row>
    <row r="400" spans="2:14" x14ac:dyDescent="0.25">
      <c r="B400">
        <v>398</v>
      </c>
      <c r="C400" s="4">
        <v>11000</v>
      </c>
      <c r="D400" s="20">
        <v>10000</v>
      </c>
      <c r="E400" s="4">
        <v>32</v>
      </c>
      <c r="F400" s="4">
        <v>47</v>
      </c>
      <c r="G400" s="4">
        <v>4750</v>
      </c>
      <c r="H400" s="4">
        <v>4750</v>
      </c>
      <c r="I400" s="4">
        <v>2.1052631578947367</v>
      </c>
      <c r="J400" s="4">
        <v>-1000</v>
      </c>
      <c r="K400" s="21">
        <v>-1000</v>
      </c>
      <c r="L400" s="30">
        <f t="shared" si="27"/>
        <v>572.36315293945609</v>
      </c>
      <c r="M400" s="3">
        <f t="shared" si="28"/>
        <v>1572.3631529394561</v>
      </c>
      <c r="N400" s="36">
        <f>IF(K400=0,0,(L400-K400)/K400)</f>
        <v>-1.5723631529394562</v>
      </c>
    </row>
    <row r="401" spans="2:14" x14ac:dyDescent="0.25">
      <c r="B401">
        <v>399</v>
      </c>
      <c r="C401" s="4">
        <v>10000</v>
      </c>
      <c r="D401" s="20">
        <v>9000</v>
      </c>
      <c r="E401" s="4">
        <v>47</v>
      </c>
      <c r="F401" s="4">
        <v>58</v>
      </c>
      <c r="G401" s="4">
        <v>4750</v>
      </c>
      <c r="H401" s="4">
        <v>1000</v>
      </c>
      <c r="I401" s="4">
        <v>9</v>
      </c>
      <c r="J401" s="4">
        <v>-1000</v>
      </c>
      <c r="K401" s="21">
        <v>2250</v>
      </c>
      <c r="L401" s="30">
        <f t="shared" si="27"/>
        <v>674.72446106673328</v>
      </c>
      <c r="M401" s="3">
        <f t="shared" si="28"/>
        <v>-1575.2755389332667</v>
      </c>
      <c r="N401" s="36">
        <f>IF(K401=0,0,(L401-K401)/K401)</f>
        <v>-0.70012246174811854</v>
      </c>
    </row>
    <row r="402" spans="2:14" x14ac:dyDescent="0.25">
      <c r="B402">
        <v>400</v>
      </c>
      <c r="C402" s="4">
        <v>9000</v>
      </c>
      <c r="D402" s="20">
        <v>11250</v>
      </c>
      <c r="E402" s="4">
        <v>58</v>
      </c>
      <c r="F402" s="4">
        <v>63</v>
      </c>
      <c r="G402" s="4">
        <v>1000</v>
      </c>
      <c r="H402" s="4">
        <v>4750</v>
      </c>
      <c r="I402" s="4">
        <v>2.3684210526315788</v>
      </c>
      <c r="J402" s="4">
        <v>2250</v>
      </c>
      <c r="K402" s="21">
        <v>0</v>
      </c>
      <c r="L402" s="30">
        <f t="shared" si="27"/>
        <v>-301.25014929663348</v>
      </c>
      <c r="M402" s="3">
        <f t="shared" si="28"/>
        <v>-301.25014929663348</v>
      </c>
      <c r="N402" s="36"/>
    </row>
    <row r="403" spans="2:14" x14ac:dyDescent="0.25">
      <c r="B403">
        <v>401</v>
      </c>
      <c r="C403" s="4">
        <v>11250</v>
      </c>
      <c r="D403" s="20">
        <v>11250</v>
      </c>
      <c r="E403" s="4">
        <v>63</v>
      </c>
      <c r="F403" s="4">
        <v>61</v>
      </c>
      <c r="G403" s="4">
        <v>4750</v>
      </c>
      <c r="H403" s="4">
        <v>3750</v>
      </c>
      <c r="I403" s="4">
        <v>3</v>
      </c>
      <c r="J403" s="4">
        <v>0</v>
      </c>
      <c r="K403" s="21">
        <v>-1500</v>
      </c>
      <c r="L403" s="30">
        <f t="shared" si="27"/>
        <v>-139.30552620609382</v>
      </c>
      <c r="M403" s="3">
        <f t="shared" si="28"/>
        <v>1360.6944737939061</v>
      </c>
      <c r="N403" s="36">
        <f t="shared" ref="N403:N420" si="29">IF(K403=0,0,(L403-K403)/K403)</f>
        <v>-0.90712964919593742</v>
      </c>
    </row>
    <row r="404" spans="2:14" x14ac:dyDescent="0.25">
      <c r="B404">
        <v>402</v>
      </c>
      <c r="C404" s="4">
        <v>11250</v>
      </c>
      <c r="D404" s="20">
        <v>9750</v>
      </c>
      <c r="E404" s="4">
        <v>61</v>
      </c>
      <c r="F404" s="4">
        <v>51</v>
      </c>
      <c r="G404" s="4">
        <v>3750</v>
      </c>
      <c r="H404" s="4">
        <v>3750</v>
      </c>
      <c r="I404" s="4">
        <v>2.6</v>
      </c>
      <c r="J404" s="4">
        <v>-1500</v>
      </c>
      <c r="K404" s="21">
        <v>-1000</v>
      </c>
      <c r="L404" s="30">
        <f t="shared" si="27"/>
        <v>-67.620664273793324</v>
      </c>
      <c r="M404" s="3">
        <f t="shared" si="28"/>
        <v>932.3793357262067</v>
      </c>
      <c r="N404" s="36">
        <f t="shared" si="29"/>
        <v>-0.93237933572620668</v>
      </c>
    </row>
    <row r="405" spans="2:14" x14ac:dyDescent="0.25">
      <c r="B405">
        <v>403</v>
      </c>
      <c r="C405" s="4">
        <v>9750</v>
      </c>
      <c r="D405" s="20">
        <v>8750</v>
      </c>
      <c r="E405" s="4">
        <v>51</v>
      </c>
      <c r="F405" s="4">
        <v>52</v>
      </c>
      <c r="G405" s="4">
        <v>3750</v>
      </c>
      <c r="H405" s="4">
        <v>4750</v>
      </c>
      <c r="I405" s="4">
        <v>1.8421052631578947</v>
      </c>
      <c r="J405" s="4">
        <v>-1000</v>
      </c>
      <c r="K405" s="21">
        <v>250</v>
      </c>
      <c r="L405" s="30">
        <f t="shared" si="27"/>
        <v>338.60060561974581</v>
      </c>
      <c r="M405" s="3">
        <f t="shared" si="28"/>
        <v>88.600605619745807</v>
      </c>
      <c r="N405" s="36">
        <f t="shared" si="29"/>
        <v>0.35440242247898324</v>
      </c>
    </row>
    <row r="406" spans="2:14" x14ac:dyDescent="0.25">
      <c r="B406">
        <v>404</v>
      </c>
      <c r="C406" s="4">
        <v>8750</v>
      </c>
      <c r="D406" s="20">
        <v>9000</v>
      </c>
      <c r="E406" s="4">
        <v>52</v>
      </c>
      <c r="F406" s="4">
        <v>44</v>
      </c>
      <c r="G406" s="4">
        <v>4750</v>
      </c>
      <c r="H406" s="4">
        <v>3750</v>
      </c>
      <c r="I406" s="4">
        <v>2.4</v>
      </c>
      <c r="J406" s="4">
        <v>250</v>
      </c>
      <c r="K406" s="21">
        <v>-500</v>
      </c>
      <c r="L406" s="30">
        <f t="shared" si="27"/>
        <v>-10.535254876513491</v>
      </c>
      <c r="M406" s="3">
        <f t="shared" si="28"/>
        <v>489.46474512348652</v>
      </c>
      <c r="N406" s="36">
        <f t="shared" si="29"/>
        <v>-0.97892949024697307</v>
      </c>
    </row>
    <row r="407" spans="2:14" ht="15.75" thickBot="1" x14ac:dyDescent="0.3">
      <c r="B407">
        <v>405</v>
      </c>
      <c r="C407" s="4">
        <v>9000</v>
      </c>
      <c r="D407" s="22">
        <v>8500</v>
      </c>
      <c r="E407" s="23">
        <v>44</v>
      </c>
      <c r="F407" s="23">
        <v>43</v>
      </c>
      <c r="G407" s="23">
        <v>3750</v>
      </c>
      <c r="H407" s="23">
        <v>1750</v>
      </c>
      <c r="I407" s="23">
        <v>4.8571428571428568</v>
      </c>
      <c r="J407" s="23">
        <v>-500</v>
      </c>
      <c r="K407" s="24">
        <v>-1000</v>
      </c>
      <c r="L407" s="31">
        <f t="shared" si="27"/>
        <v>201.4674991798835</v>
      </c>
      <c r="M407" s="32">
        <f t="shared" si="28"/>
        <v>1201.4674991798836</v>
      </c>
      <c r="N407" s="58">
        <f t="shared" si="29"/>
        <v>-1.2014674991798835</v>
      </c>
    </row>
    <row r="408" spans="2:14" x14ac:dyDescent="0.25">
      <c r="B408">
        <v>406</v>
      </c>
      <c r="C408" s="4">
        <v>8500</v>
      </c>
      <c r="D408" s="17">
        <v>7500</v>
      </c>
      <c r="E408" s="18">
        <v>43</v>
      </c>
      <c r="F408" s="18">
        <v>37</v>
      </c>
      <c r="G408" s="18">
        <v>1750</v>
      </c>
      <c r="H408" s="18">
        <v>3750</v>
      </c>
      <c r="I408" s="18">
        <v>2</v>
      </c>
      <c r="J408" s="18">
        <v>-1000</v>
      </c>
      <c r="K408" s="19">
        <v>1000</v>
      </c>
      <c r="L408" s="29">
        <f t="shared" si="27"/>
        <v>172.76573398329049</v>
      </c>
      <c r="M408" s="28">
        <f t="shared" si="28"/>
        <v>-827.23426601670951</v>
      </c>
      <c r="N408" s="41">
        <f t="shared" si="29"/>
        <v>-0.82723426601670946</v>
      </c>
    </row>
    <row r="409" spans="2:14" x14ac:dyDescent="0.25">
      <c r="B409">
        <v>407</v>
      </c>
      <c r="C409" s="4">
        <v>7500</v>
      </c>
      <c r="D409" s="20">
        <v>8500</v>
      </c>
      <c r="E409" s="4">
        <v>37</v>
      </c>
      <c r="F409" s="4">
        <v>48</v>
      </c>
      <c r="G409" s="4">
        <v>3750</v>
      </c>
      <c r="H409" s="4">
        <v>3750</v>
      </c>
      <c r="I409" s="4">
        <v>2.2666666666666666</v>
      </c>
      <c r="J409" s="4">
        <v>1000</v>
      </c>
      <c r="K409" s="21">
        <v>1250</v>
      </c>
      <c r="L409" s="30">
        <f t="shared" si="27"/>
        <v>389.79420052430646</v>
      </c>
      <c r="M409" s="3">
        <f t="shared" si="28"/>
        <v>-860.20579947569354</v>
      </c>
      <c r="N409" s="36">
        <f t="shared" si="29"/>
        <v>-0.68816463958055485</v>
      </c>
    </row>
    <row r="410" spans="2:14" x14ac:dyDescent="0.25">
      <c r="B410">
        <v>408</v>
      </c>
      <c r="C410" s="4">
        <v>8500</v>
      </c>
      <c r="D410" s="20">
        <v>9750</v>
      </c>
      <c r="E410" s="4">
        <v>48</v>
      </c>
      <c r="F410" s="4">
        <v>46</v>
      </c>
      <c r="G410" s="4">
        <v>3750</v>
      </c>
      <c r="H410" s="4">
        <v>2750</v>
      </c>
      <c r="I410" s="4">
        <v>3.5454545454545454</v>
      </c>
      <c r="J410" s="4">
        <v>1250</v>
      </c>
      <c r="K410" s="21">
        <v>1250</v>
      </c>
      <c r="L410" s="30">
        <f t="shared" si="27"/>
        <v>-128.92434123881725</v>
      </c>
      <c r="M410" s="3">
        <f t="shared" si="28"/>
        <v>-1378.9243412388173</v>
      </c>
      <c r="N410" s="36">
        <f t="shared" si="29"/>
        <v>-1.1031394729910537</v>
      </c>
    </row>
    <row r="411" spans="2:14" x14ac:dyDescent="0.25">
      <c r="B411">
        <v>409</v>
      </c>
      <c r="C411" s="4">
        <v>9750</v>
      </c>
      <c r="D411" s="20">
        <v>11000</v>
      </c>
      <c r="E411" s="4">
        <v>46</v>
      </c>
      <c r="F411" s="4">
        <v>46</v>
      </c>
      <c r="G411" s="4">
        <v>2750</v>
      </c>
      <c r="H411" s="4">
        <v>2750</v>
      </c>
      <c r="I411" s="4">
        <v>4</v>
      </c>
      <c r="J411" s="4">
        <v>1250</v>
      </c>
      <c r="K411" s="21">
        <v>500</v>
      </c>
      <c r="L411" s="30">
        <f t="shared" si="27"/>
        <v>-281.16409946153448</v>
      </c>
      <c r="M411" s="3">
        <f t="shared" si="28"/>
        <v>-781.16409946153453</v>
      </c>
      <c r="N411" s="36">
        <f t="shared" si="29"/>
        <v>-1.5623281989230691</v>
      </c>
    </row>
    <row r="412" spans="2:14" x14ac:dyDescent="0.25">
      <c r="B412">
        <v>410</v>
      </c>
      <c r="C412" s="4">
        <v>11000</v>
      </c>
      <c r="D412" s="20">
        <v>11500</v>
      </c>
      <c r="E412" s="4">
        <v>46</v>
      </c>
      <c r="F412" s="4">
        <v>48</v>
      </c>
      <c r="G412" s="4">
        <v>2750</v>
      </c>
      <c r="H412" s="4">
        <v>2750</v>
      </c>
      <c r="I412" s="4">
        <v>4.1818181818181817</v>
      </c>
      <c r="J412" s="4">
        <v>500</v>
      </c>
      <c r="K412" s="21">
        <v>-500</v>
      </c>
      <c r="L412" s="30">
        <f t="shared" si="27"/>
        <v>-233.00070047853538</v>
      </c>
      <c r="M412" s="3">
        <f t="shared" si="28"/>
        <v>266.99929952146465</v>
      </c>
      <c r="N412" s="36">
        <f t="shared" si="29"/>
        <v>-0.53399859904292934</v>
      </c>
    </row>
    <row r="413" spans="2:14" x14ac:dyDescent="0.25">
      <c r="B413">
        <v>411</v>
      </c>
      <c r="C413" s="4">
        <v>11500</v>
      </c>
      <c r="D413" s="20">
        <v>11000</v>
      </c>
      <c r="E413" s="4">
        <v>48</v>
      </c>
      <c r="F413" s="4">
        <v>48</v>
      </c>
      <c r="G413" s="4">
        <v>2750</v>
      </c>
      <c r="H413" s="4">
        <v>2750</v>
      </c>
      <c r="I413" s="4">
        <v>4</v>
      </c>
      <c r="J413" s="4">
        <v>-500</v>
      </c>
      <c r="K413" s="21">
        <v>-250</v>
      </c>
      <c r="L413" s="30">
        <f t="shared" si="27"/>
        <v>-140.62890778453789</v>
      </c>
      <c r="M413" s="3">
        <f t="shared" si="28"/>
        <v>109.37109221546211</v>
      </c>
      <c r="N413" s="36">
        <f t="shared" si="29"/>
        <v>-0.43748436886184844</v>
      </c>
    </row>
    <row r="414" spans="2:14" x14ac:dyDescent="0.25">
      <c r="B414">
        <v>412</v>
      </c>
      <c r="C414" s="4">
        <v>11000</v>
      </c>
      <c r="D414" s="20">
        <v>10750</v>
      </c>
      <c r="E414" s="4">
        <v>48</v>
      </c>
      <c r="F414" s="4">
        <v>42</v>
      </c>
      <c r="G414" s="4">
        <v>2750</v>
      </c>
      <c r="H414" s="4">
        <v>2750</v>
      </c>
      <c r="I414" s="4">
        <v>3.9090909090909092</v>
      </c>
      <c r="J414" s="4">
        <v>-250</v>
      </c>
      <c r="K414" s="21">
        <v>-250</v>
      </c>
      <c r="L414" s="30">
        <f t="shared" si="27"/>
        <v>-270.12668076766909</v>
      </c>
      <c r="M414" s="3">
        <f t="shared" si="28"/>
        <v>-20.126680767669086</v>
      </c>
      <c r="N414" s="36">
        <f t="shared" si="29"/>
        <v>8.0506723070676342E-2</v>
      </c>
    </row>
    <row r="415" spans="2:14" x14ac:dyDescent="0.25">
      <c r="B415">
        <v>413</v>
      </c>
      <c r="C415" s="4">
        <v>10750</v>
      </c>
      <c r="D415" s="20">
        <v>10500</v>
      </c>
      <c r="E415" s="4">
        <v>42</v>
      </c>
      <c r="F415" s="4">
        <v>44</v>
      </c>
      <c r="G415" s="4">
        <v>2750</v>
      </c>
      <c r="H415" s="4">
        <v>4750</v>
      </c>
      <c r="I415" s="4">
        <v>2.2105263157894739</v>
      </c>
      <c r="J415" s="4">
        <v>-250</v>
      </c>
      <c r="K415" s="21">
        <v>750</v>
      </c>
      <c r="L415" s="30">
        <f t="shared" si="27"/>
        <v>33.625951123960775</v>
      </c>
      <c r="M415" s="3">
        <f t="shared" si="28"/>
        <v>-716.37404887603918</v>
      </c>
      <c r="N415" s="36">
        <f t="shared" si="29"/>
        <v>-0.9551653985013856</v>
      </c>
    </row>
    <row r="416" spans="2:14" x14ac:dyDescent="0.25">
      <c r="B416">
        <v>414</v>
      </c>
      <c r="C416" s="4">
        <v>10500</v>
      </c>
      <c r="D416" s="20">
        <v>11250</v>
      </c>
      <c r="E416" s="4">
        <v>44</v>
      </c>
      <c r="F416" s="4">
        <v>54</v>
      </c>
      <c r="G416" s="4">
        <v>4750</v>
      </c>
      <c r="H416" s="4">
        <v>3750</v>
      </c>
      <c r="I416" s="4">
        <v>3</v>
      </c>
      <c r="J416" s="4">
        <v>750</v>
      </c>
      <c r="K416" s="21">
        <v>-250</v>
      </c>
      <c r="L416" s="30">
        <f t="shared" si="27"/>
        <v>93.39203168580697</v>
      </c>
      <c r="M416" s="3">
        <f t="shared" si="28"/>
        <v>343.39203168580696</v>
      </c>
      <c r="N416" s="36">
        <f t="shared" si="29"/>
        <v>-1.3735681267432278</v>
      </c>
    </row>
    <row r="417" spans="2:14" x14ac:dyDescent="0.25">
      <c r="B417">
        <v>415</v>
      </c>
      <c r="C417" s="4">
        <v>11250</v>
      </c>
      <c r="D417" s="20">
        <v>11000</v>
      </c>
      <c r="E417" s="4">
        <v>54</v>
      </c>
      <c r="F417" s="4">
        <v>55</v>
      </c>
      <c r="G417" s="4">
        <v>3750</v>
      </c>
      <c r="H417" s="4">
        <v>2750</v>
      </c>
      <c r="I417" s="4">
        <v>4</v>
      </c>
      <c r="J417" s="4">
        <v>-250</v>
      </c>
      <c r="K417" s="21">
        <v>-500</v>
      </c>
      <c r="L417" s="30">
        <f t="shared" si="27"/>
        <v>-90.368521415397723</v>
      </c>
      <c r="M417" s="3">
        <f t="shared" si="28"/>
        <v>409.63147858460229</v>
      </c>
      <c r="N417" s="36">
        <f t="shared" si="29"/>
        <v>-0.81926295716920461</v>
      </c>
    </row>
    <row r="418" spans="2:14" x14ac:dyDescent="0.25">
      <c r="B418">
        <v>416</v>
      </c>
      <c r="C418" s="4">
        <v>11000</v>
      </c>
      <c r="D418" s="20">
        <v>10500</v>
      </c>
      <c r="E418" s="4">
        <v>55</v>
      </c>
      <c r="F418" s="4">
        <v>54</v>
      </c>
      <c r="G418" s="4">
        <v>2750</v>
      </c>
      <c r="H418" s="4">
        <v>1750</v>
      </c>
      <c r="I418" s="4">
        <v>6</v>
      </c>
      <c r="J418" s="4">
        <v>-500</v>
      </c>
      <c r="K418" s="21">
        <v>-250</v>
      </c>
      <c r="L418" s="30">
        <f t="shared" si="27"/>
        <v>-72.456673841185847</v>
      </c>
      <c r="M418" s="3">
        <f t="shared" si="28"/>
        <v>177.54332615881415</v>
      </c>
      <c r="N418" s="36">
        <f t="shared" si="29"/>
        <v>-0.71017330463525663</v>
      </c>
    </row>
    <row r="419" spans="2:14" ht="15.75" thickBot="1" x14ac:dyDescent="0.3">
      <c r="B419">
        <v>417</v>
      </c>
      <c r="C419" s="4">
        <v>10500</v>
      </c>
      <c r="D419" s="22">
        <v>10250</v>
      </c>
      <c r="E419" s="23">
        <v>54</v>
      </c>
      <c r="F419" s="23">
        <v>43</v>
      </c>
      <c r="G419" s="23">
        <v>1750</v>
      </c>
      <c r="H419" s="23">
        <v>1750</v>
      </c>
      <c r="I419" s="23">
        <v>5.8571428571428568</v>
      </c>
      <c r="J419" s="23">
        <v>-250</v>
      </c>
      <c r="K419" s="24">
        <v>-250</v>
      </c>
      <c r="L419" s="31">
        <f t="shared" si="27"/>
        <v>-349.19425514247501</v>
      </c>
      <c r="M419" s="32">
        <f t="shared" si="28"/>
        <v>-99.194255142475015</v>
      </c>
      <c r="N419" s="58">
        <f t="shared" si="29"/>
        <v>0.39677702056990005</v>
      </c>
    </row>
    <row r="420" spans="2:14" x14ac:dyDescent="0.25">
      <c r="B420">
        <v>418</v>
      </c>
      <c r="C420" s="4">
        <v>10250</v>
      </c>
      <c r="D420" s="17">
        <v>9500</v>
      </c>
      <c r="E420" s="18">
        <v>43</v>
      </c>
      <c r="F420" s="18">
        <v>29</v>
      </c>
      <c r="G420" s="18">
        <v>1750</v>
      </c>
      <c r="H420" s="18">
        <v>4750</v>
      </c>
      <c r="I420" s="18">
        <v>2</v>
      </c>
      <c r="J420" s="18">
        <v>-250</v>
      </c>
      <c r="K420" s="19">
        <v>1250</v>
      </c>
      <c r="L420" s="29">
        <f t="shared" si="27"/>
        <v>-138.19894265374955</v>
      </c>
      <c r="M420" s="28">
        <f t="shared" si="28"/>
        <v>-1388.1989426537496</v>
      </c>
      <c r="N420" s="41">
        <f t="shared" si="29"/>
        <v>-1.1105591541229995</v>
      </c>
    </row>
    <row r="421" spans="2:14" x14ac:dyDescent="0.25">
      <c r="B421">
        <v>419</v>
      </c>
      <c r="C421" s="4">
        <v>9500</v>
      </c>
      <c r="D421" s="20">
        <v>10750</v>
      </c>
      <c r="E421" s="4">
        <v>29</v>
      </c>
      <c r="F421" s="4">
        <v>29</v>
      </c>
      <c r="G421" s="4">
        <v>4750</v>
      </c>
      <c r="H421" s="4">
        <v>4750</v>
      </c>
      <c r="I421" s="4">
        <v>2.263157894736842</v>
      </c>
      <c r="J421" s="4">
        <v>1250</v>
      </c>
      <c r="K421" s="21">
        <v>0</v>
      </c>
      <c r="L421" s="30">
        <f t="shared" si="27"/>
        <v>-49.92933597746952</v>
      </c>
      <c r="M421" s="3">
        <f t="shared" si="28"/>
        <v>-49.92933597746952</v>
      </c>
      <c r="N421" s="36"/>
    </row>
    <row r="422" spans="2:14" x14ac:dyDescent="0.25">
      <c r="B422">
        <v>420</v>
      </c>
      <c r="C422" s="4">
        <v>10750</v>
      </c>
      <c r="D422" s="20">
        <v>10750</v>
      </c>
      <c r="E422" s="4">
        <v>29</v>
      </c>
      <c r="F422" s="4">
        <v>35</v>
      </c>
      <c r="G422" s="4">
        <v>4750</v>
      </c>
      <c r="H422" s="4">
        <v>4750</v>
      </c>
      <c r="I422" s="4">
        <v>2.263157894736842</v>
      </c>
      <c r="J422" s="4">
        <v>0</v>
      </c>
      <c r="K422" s="21">
        <v>750</v>
      </c>
      <c r="L422" s="30">
        <f t="shared" si="27"/>
        <v>190.36881610249407</v>
      </c>
      <c r="M422" s="3">
        <f t="shared" si="28"/>
        <v>-559.63118389750593</v>
      </c>
      <c r="N422" s="36">
        <f t="shared" ref="N422:N432" si="30">IF(K422=0,0,(L422-K422)/K422)</f>
        <v>-0.74617491186334128</v>
      </c>
    </row>
    <row r="423" spans="2:14" x14ac:dyDescent="0.25">
      <c r="B423">
        <v>421</v>
      </c>
      <c r="C423" s="4">
        <v>10750</v>
      </c>
      <c r="D423" s="20">
        <v>11500</v>
      </c>
      <c r="E423" s="4">
        <v>35</v>
      </c>
      <c r="F423" s="4">
        <v>41</v>
      </c>
      <c r="G423" s="4">
        <v>4750</v>
      </c>
      <c r="H423" s="4">
        <v>3750</v>
      </c>
      <c r="I423" s="4">
        <v>3.0666666666666669</v>
      </c>
      <c r="J423" s="4">
        <v>750</v>
      </c>
      <c r="K423" s="21">
        <v>-750</v>
      </c>
      <c r="L423" s="30">
        <f t="shared" si="27"/>
        <v>-22.287946729524364</v>
      </c>
      <c r="M423" s="3">
        <f t="shared" si="28"/>
        <v>727.71205327047562</v>
      </c>
      <c r="N423" s="36">
        <f t="shared" si="30"/>
        <v>-0.97028273769396745</v>
      </c>
    </row>
    <row r="424" spans="2:14" x14ac:dyDescent="0.25">
      <c r="B424">
        <v>422</v>
      </c>
      <c r="C424" s="4">
        <v>11500</v>
      </c>
      <c r="D424" s="20">
        <v>10750</v>
      </c>
      <c r="E424" s="4">
        <v>41</v>
      </c>
      <c r="F424" s="4">
        <v>42</v>
      </c>
      <c r="G424" s="4">
        <v>3750</v>
      </c>
      <c r="H424" s="4">
        <v>4750</v>
      </c>
      <c r="I424" s="4">
        <v>2.263157894736842</v>
      </c>
      <c r="J424" s="4">
        <v>-750</v>
      </c>
      <c r="K424" s="21">
        <v>750</v>
      </c>
      <c r="L424" s="30">
        <f t="shared" si="27"/>
        <v>72.869038381889808</v>
      </c>
      <c r="M424" s="3">
        <f t="shared" si="28"/>
        <v>-677.13096161811018</v>
      </c>
      <c r="N424" s="36">
        <f t="shared" si="30"/>
        <v>-0.90284128215748027</v>
      </c>
    </row>
    <row r="425" spans="2:14" x14ac:dyDescent="0.25">
      <c r="B425">
        <v>423</v>
      </c>
      <c r="C425" s="4">
        <v>10750</v>
      </c>
      <c r="D425" s="20">
        <v>11500</v>
      </c>
      <c r="E425" s="4">
        <v>42</v>
      </c>
      <c r="F425" s="4">
        <v>47</v>
      </c>
      <c r="G425" s="4">
        <v>4750</v>
      </c>
      <c r="H425" s="4">
        <v>5750</v>
      </c>
      <c r="I425" s="4">
        <v>2</v>
      </c>
      <c r="J425" s="4">
        <v>750</v>
      </c>
      <c r="K425" s="21">
        <v>-500</v>
      </c>
      <c r="L425" s="30">
        <f t="shared" si="27"/>
        <v>64.315283961562045</v>
      </c>
      <c r="M425" s="3">
        <f t="shared" si="28"/>
        <v>564.31528396156205</v>
      </c>
      <c r="N425" s="36">
        <f t="shared" si="30"/>
        <v>-1.1286305679231241</v>
      </c>
    </row>
    <row r="426" spans="2:14" x14ac:dyDescent="0.25">
      <c r="B426">
        <v>424</v>
      </c>
      <c r="C426" s="4">
        <v>11500</v>
      </c>
      <c r="D426" s="20">
        <v>11000</v>
      </c>
      <c r="E426" s="4">
        <v>47</v>
      </c>
      <c r="F426" s="4">
        <v>49</v>
      </c>
      <c r="G426" s="4">
        <v>5750</v>
      </c>
      <c r="H426" s="4">
        <v>5750</v>
      </c>
      <c r="I426" s="4">
        <v>1.9130434782608696</v>
      </c>
      <c r="J426" s="4">
        <v>-500</v>
      </c>
      <c r="K426" s="21">
        <v>750</v>
      </c>
      <c r="L426" s="30">
        <f t="shared" si="27"/>
        <v>209.46001726377997</v>
      </c>
      <c r="M426" s="3">
        <f t="shared" si="28"/>
        <v>-540.53998273622005</v>
      </c>
      <c r="N426" s="36">
        <f t="shared" si="30"/>
        <v>-0.72071997698162671</v>
      </c>
    </row>
    <row r="427" spans="2:14" x14ac:dyDescent="0.25">
      <c r="B427">
        <v>425</v>
      </c>
      <c r="C427" s="4">
        <v>11000</v>
      </c>
      <c r="D427" s="20">
        <v>11750</v>
      </c>
      <c r="E427" s="4">
        <v>49</v>
      </c>
      <c r="F427" s="4">
        <v>48</v>
      </c>
      <c r="G427" s="4">
        <v>5750</v>
      </c>
      <c r="H427" s="4">
        <v>5750</v>
      </c>
      <c r="I427" s="4">
        <v>2.0434782608695654</v>
      </c>
      <c r="J427" s="4">
        <v>750</v>
      </c>
      <c r="K427" s="21">
        <v>750</v>
      </c>
      <c r="L427" s="30">
        <f t="shared" si="27"/>
        <v>-60.047982813756491</v>
      </c>
      <c r="M427" s="3">
        <f t="shared" si="28"/>
        <v>-810.04798281375645</v>
      </c>
      <c r="N427" s="36">
        <f t="shared" si="30"/>
        <v>-1.0800639770850087</v>
      </c>
    </row>
    <row r="428" spans="2:14" x14ac:dyDescent="0.25">
      <c r="B428">
        <v>426</v>
      </c>
      <c r="C428" s="4">
        <v>11750</v>
      </c>
      <c r="D428" s="20">
        <v>12500</v>
      </c>
      <c r="E428" s="4">
        <v>48</v>
      </c>
      <c r="F428" s="4">
        <v>46</v>
      </c>
      <c r="G428" s="4">
        <v>5750</v>
      </c>
      <c r="H428" s="4">
        <v>2750</v>
      </c>
      <c r="I428" s="4">
        <v>4.5454545454545459</v>
      </c>
      <c r="J428" s="4">
        <v>750</v>
      </c>
      <c r="K428" s="21">
        <v>750</v>
      </c>
      <c r="L428" s="30">
        <f t="shared" si="27"/>
        <v>-307.73925064531227</v>
      </c>
      <c r="M428" s="3">
        <f t="shared" si="28"/>
        <v>-1057.7392506453123</v>
      </c>
      <c r="N428" s="36">
        <f t="shared" si="30"/>
        <v>-1.4103190008604163</v>
      </c>
    </row>
    <row r="429" spans="2:14" x14ac:dyDescent="0.25">
      <c r="B429">
        <v>427</v>
      </c>
      <c r="C429" s="4">
        <v>12500</v>
      </c>
      <c r="D429" s="20">
        <v>13250</v>
      </c>
      <c r="E429" s="4">
        <v>46</v>
      </c>
      <c r="F429" s="4">
        <v>45</v>
      </c>
      <c r="G429" s="4">
        <v>2750</v>
      </c>
      <c r="H429" s="4">
        <v>2750</v>
      </c>
      <c r="I429" s="4">
        <v>4.8181818181818183</v>
      </c>
      <c r="J429" s="4">
        <v>750</v>
      </c>
      <c r="K429" s="21">
        <v>-500</v>
      </c>
      <c r="L429" s="30">
        <f t="shared" si="27"/>
        <v>-529.27627220435102</v>
      </c>
      <c r="M429" s="3">
        <f t="shared" si="28"/>
        <v>-29.276272204351017</v>
      </c>
      <c r="N429" s="36">
        <f t="shared" si="30"/>
        <v>5.8552544408702036E-2</v>
      </c>
    </row>
    <row r="430" spans="2:14" x14ac:dyDescent="0.25">
      <c r="B430">
        <v>428</v>
      </c>
      <c r="C430" s="4">
        <v>13250</v>
      </c>
      <c r="D430" s="20">
        <v>12750</v>
      </c>
      <c r="E430" s="4">
        <v>45</v>
      </c>
      <c r="F430" s="4">
        <v>48</v>
      </c>
      <c r="G430" s="4">
        <v>2750</v>
      </c>
      <c r="H430" s="4">
        <v>3750</v>
      </c>
      <c r="I430" s="4">
        <v>3.4</v>
      </c>
      <c r="J430" s="4">
        <v>-500</v>
      </c>
      <c r="K430" s="21">
        <v>-500</v>
      </c>
      <c r="L430" s="30">
        <f t="shared" si="27"/>
        <v>-258.4520305870866</v>
      </c>
      <c r="M430" s="3">
        <f t="shared" si="28"/>
        <v>241.5479694129134</v>
      </c>
      <c r="N430" s="36">
        <f t="shared" si="30"/>
        <v>-0.4830959388258268</v>
      </c>
    </row>
    <row r="431" spans="2:14" x14ac:dyDescent="0.25">
      <c r="B431">
        <v>429</v>
      </c>
      <c r="C431" s="4">
        <v>12750</v>
      </c>
      <c r="D431" s="20">
        <v>12250</v>
      </c>
      <c r="E431" s="4">
        <v>48</v>
      </c>
      <c r="F431" s="4">
        <v>46</v>
      </c>
      <c r="G431" s="4">
        <v>3750</v>
      </c>
      <c r="H431" s="4">
        <v>3750</v>
      </c>
      <c r="I431" s="4">
        <v>3.2666666666666666</v>
      </c>
      <c r="J431" s="4">
        <v>-500</v>
      </c>
      <c r="K431" s="21">
        <v>250</v>
      </c>
      <c r="L431" s="30">
        <f t="shared" si="27"/>
        <v>-262.13460749385649</v>
      </c>
      <c r="M431" s="3">
        <f t="shared" si="28"/>
        <v>-512.13460749385649</v>
      </c>
      <c r="N431" s="36">
        <f t="shared" si="30"/>
        <v>-2.0485384299754261</v>
      </c>
    </row>
    <row r="432" spans="2:14" x14ac:dyDescent="0.25">
      <c r="B432">
        <v>430</v>
      </c>
      <c r="C432" s="4">
        <v>12250</v>
      </c>
      <c r="D432" s="20">
        <v>12500</v>
      </c>
      <c r="E432" s="4">
        <v>46</v>
      </c>
      <c r="F432" s="4">
        <v>43</v>
      </c>
      <c r="G432" s="4">
        <v>3750</v>
      </c>
      <c r="H432" s="4">
        <v>3750</v>
      </c>
      <c r="I432" s="4">
        <v>3.3333333333333335</v>
      </c>
      <c r="J432" s="4">
        <v>250</v>
      </c>
      <c r="K432" s="21">
        <v>-750</v>
      </c>
      <c r="L432" s="30">
        <f t="shared" si="27"/>
        <v>-375.42910983903255</v>
      </c>
      <c r="M432" s="3">
        <f t="shared" si="28"/>
        <v>374.57089016096745</v>
      </c>
      <c r="N432" s="36">
        <f t="shared" si="30"/>
        <v>-0.4994278535479566</v>
      </c>
    </row>
    <row r="433" spans="2:14" ht="15.75" thickBot="1" x14ac:dyDescent="0.3">
      <c r="B433">
        <v>431</v>
      </c>
      <c r="C433" s="4">
        <v>12500</v>
      </c>
      <c r="D433" s="22">
        <v>11750</v>
      </c>
      <c r="E433" s="23">
        <v>43</v>
      </c>
      <c r="F433" s="23">
        <v>46</v>
      </c>
      <c r="G433" s="23">
        <v>3750</v>
      </c>
      <c r="H433" s="23">
        <v>1750</v>
      </c>
      <c r="I433" s="23">
        <v>6.7142857142857144</v>
      </c>
      <c r="J433" s="23">
        <v>-750</v>
      </c>
      <c r="K433" s="24">
        <v>0</v>
      </c>
      <c r="L433" s="31">
        <f t="shared" si="27"/>
        <v>-29.221142264949336</v>
      </c>
      <c r="M433" s="32">
        <f t="shared" si="28"/>
        <v>-29.221142264949336</v>
      </c>
      <c r="N433" s="58"/>
    </row>
    <row r="434" spans="2:14" x14ac:dyDescent="0.25">
      <c r="B434">
        <v>432</v>
      </c>
      <c r="C434" s="4">
        <v>11750</v>
      </c>
      <c r="D434" s="17">
        <v>9500</v>
      </c>
      <c r="E434" s="18">
        <v>46</v>
      </c>
      <c r="F434" s="18">
        <v>36</v>
      </c>
      <c r="G434" s="18">
        <v>1750</v>
      </c>
      <c r="H434" s="18">
        <v>5750</v>
      </c>
      <c r="I434" s="18">
        <v>1.6521739130434783</v>
      </c>
      <c r="J434" s="18">
        <v>0</v>
      </c>
      <c r="K434" s="19">
        <v>-250</v>
      </c>
      <c r="L434" s="29">
        <f t="shared" si="27"/>
        <v>435.77687480031653</v>
      </c>
      <c r="M434" s="28">
        <f t="shared" si="28"/>
        <v>685.77687480031659</v>
      </c>
      <c r="N434" s="41">
        <f t="shared" ref="N434:N444" si="31">IF(K434=0,0,(L434-K434)/K434)</f>
        <v>-2.7431074992012663</v>
      </c>
    </row>
    <row r="435" spans="2:14" x14ac:dyDescent="0.25">
      <c r="B435">
        <v>433</v>
      </c>
      <c r="C435" s="4">
        <v>9500</v>
      </c>
      <c r="D435" s="20">
        <v>9250</v>
      </c>
      <c r="E435" s="4">
        <v>36</v>
      </c>
      <c r="F435" s="4">
        <v>50</v>
      </c>
      <c r="G435" s="4">
        <v>5750</v>
      </c>
      <c r="H435" s="4">
        <v>5750</v>
      </c>
      <c r="I435" s="4">
        <v>1.6086956521739131</v>
      </c>
      <c r="J435" s="4">
        <v>-250</v>
      </c>
      <c r="K435" s="21">
        <v>-500</v>
      </c>
      <c r="L435" s="30">
        <f t="shared" si="27"/>
        <v>701.9122409056132</v>
      </c>
      <c r="M435" s="3">
        <f t="shared" si="28"/>
        <v>1201.9122409056131</v>
      </c>
      <c r="N435" s="36">
        <f t="shared" si="31"/>
        <v>-2.4038244818112262</v>
      </c>
    </row>
    <row r="436" spans="2:14" x14ac:dyDescent="0.25">
      <c r="B436">
        <v>434</v>
      </c>
      <c r="C436" s="4">
        <v>9250</v>
      </c>
      <c r="D436" s="20">
        <v>8750</v>
      </c>
      <c r="E436" s="4">
        <v>50</v>
      </c>
      <c r="F436" s="4">
        <v>52</v>
      </c>
      <c r="G436" s="4">
        <v>5750</v>
      </c>
      <c r="H436" s="4">
        <v>4750</v>
      </c>
      <c r="I436" s="4">
        <v>1.8421052631578947</v>
      </c>
      <c r="J436" s="4">
        <v>-500</v>
      </c>
      <c r="K436" s="21">
        <v>-250</v>
      </c>
      <c r="L436" s="30">
        <f t="shared" si="27"/>
        <v>427.14306429604926</v>
      </c>
      <c r="M436" s="3">
        <f t="shared" si="28"/>
        <v>677.14306429604926</v>
      </c>
      <c r="N436" s="36">
        <f t="shared" si="31"/>
        <v>-2.7085722571841973</v>
      </c>
    </row>
    <row r="437" spans="2:14" x14ac:dyDescent="0.25">
      <c r="B437">
        <v>435</v>
      </c>
      <c r="C437" s="4">
        <v>8750</v>
      </c>
      <c r="D437" s="20">
        <v>8500</v>
      </c>
      <c r="E437" s="4">
        <v>52</v>
      </c>
      <c r="F437" s="4">
        <v>57</v>
      </c>
      <c r="G437" s="4">
        <v>4750</v>
      </c>
      <c r="H437" s="4">
        <v>4750</v>
      </c>
      <c r="I437" s="4">
        <v>1.7894736842105263</v>
      </c>
      <c r="J437" s="4">
        <v>-250</v>
      </c>
      <c r="K437" s="21">
        <v>-500</v>
      </c>
      <c r="L437" s="30">
        <f t="shared" si="27"/>
        <v>453.59518317559019</v>
      </c>
      <c r="M437" s="3">
        <f t="shared" si="28"/>
        <v>953.59518317559014</v>
      </c>
      <c r="N437" s="36">
        <f t="shared" si="31"/>
        <v>-1.9071903663511802</v>
      </c>
    </row>
    <row r="438" spans="2:14" x14ac:dyDescent="0.25">
      <c r="B438">
        <v>436</v>
      </c>
      <c r="C438" s="4">
        <v>8500</v>
      </c>
      <c r="D438" s="20">
        <v>8000</v>
      </c>
      <c r="E438" s="4">
        <v>57</v>
      </c>
      <c r="F438" s="4">
        <v>54</v>
      </c>
      <c r="G438" s="4">
        <v>4750</v>
      </c>
      <c r="H438" s="4">
        <v>2750</v>
      </c>
      <c r="I438" s="4">
        <v>2.9090909090909092</v>
      </c>
      <c r="J438" s="4">
        <v>-500</v>
      </c>
      <c r="K438" s="21">
        <v>1250</v>
      </c>
      <c r="L438" s="30">
        <f t="shared" si="27"/>
        <v>241.71342810142633</v>
      </c>
      <c r="M438" s="3">
        <f t="shared" si="28"/>
        <v>-1008.2865718985737</v>
      </c>
      <c r="N438" s="36">
        <f t="shared" si="31"/>
        <v>-0.80662925751885894</v>
      </c>
    </row>
    <row r="439" spans="2:14" x14ac:dyDescent="0.25">
      <c r="B439">
        <v>437</v>
      </c>
      <c r="C439" s="4">
        <v>8000</v>
      </c>
      <c r="D439" s="20">
        <v>9250</v>
      </c>
      <c r="E439" s="4">
        <v>54</v>
      </c>
      <c r="F439" s="4">
        <v>59</v>
      </c>
      <c r="G439" s="4">
        <v>2750</v>
      </c>
      <c r="H439" s="4">
        <v>3750</v>
      </c>
      <c r="I439" s="4">
        <v>2.4666666666666668</v>
      </c>
      <c r="J439" s="4">
        <v>1250</v>
      </c>
      <c r="K439" s="21">
        <v>-1000</v>
      </c>
      <c r="L439" s="30">
        <f t="shared" si="27"/>
        <v>70.824083756673787</v>
      </c>
      <c r="M439" s="3">
        <f t="shared" si="28"/>
        <v>1070.8240837566739</v>
      </c>
      <c r="N439" s="36">
        <f t="shared" si="31"/>
        <v>-1.0708240837566738</v>
      </c>
    </row>
    <row r="440" spans="2:14" x14ac:dyDescent="0.25">
      <c r="B440">
        <v>438</v>
      </c>
      <c r="C440" s="4">
        <v>9250</v>
      </c>
      <c r="D440" s="20">
        <v>8250</v>
      </c>
      <c r="E440" s="4">
        <v>59</v>
      </c>
      <c r="F440" s="4">
        <v>56</v>
      </c>
      <c r="G440" s="4">
        <v>3750</v>
      </c>
      <c r="H440" s="4">
        <v>2750</v>
      </c>
      <c r="I440" s="4">
        <v>3</v>
      </c>
      <c r="J440" s="4">
        <v>-1000</v>
      </c>
      <c r="K440" s="21">
        <v>-250</v>
      </c>
      <c r="L440" s="30">
        <f t="shared" si="27"/>
        <v>198.5205756344244</v>
      </c>
      <c r="M440" s="3">
        <f t="shared" si="28"/>
        <v>448.5205756344244</v>
      </c>
      <c r="N440" s="36">
        <f t="shared" si="31"/>
        <v>-1.7940823025376975</v>
      </c>
    </row>
    <row r="441" spans="2:14" x14ac:dyDescent="0.25">
      <c r="B441">
        <v>439</v>
      </c>
      <c r="C441" s="4">
        <v>8250</v>
      </c>
      <c r="D441" s="20">
        <v>8000</v>
      </c>
      <c r="E441" s="4">
        <v>56</v>
      </c>
      <c r="F441" s="4">
        <v>57</v>
      </c>
      <c r="G441" s="4">
        <v>2750</v>
      </c>
      <c r="H441" s="4">
        <v>1750</v>
      </c>
      <c r="I441" s="4">
        <v>4.5714285714285712</v>
      </c>
      <c r="J441" s="4">
        <v>-250</v>
      </c>
      <c r="K441" s="21">
        <v>250</v>
      </c>
      <c r="L441" s="30">
        <f t="shared" si="27"/>
        <v>217.46370421730103</v>
      </c>
      <c r="M441" s="3">
        <f t="shared" si="28"/>
        <v>-32.536295782698971</v>
      </c>
      <c r="N441" s="36">
        <f t="shared" si="31"/>
        <v>-0.13014518313079587</v>
      </c>
    </row>
    <row r="442" spans="2:14" x14ac:dyDescent="0.25">
      <c r="B442">
        <v>440</v>
      </c>
      <c r="C442" s="4">
        <v>8000</v>
      </c>
      <c r="D442" s="20">
        <v>8250</v>
      </c>
      <c r="E442" s="4">
        <v>57</v>
      </c>
      <c r="F442" s="4">
        <v>52</v>
      </c>
      <c r="G442" s="4">
        <v>1750</v>
      </c>
      <c r="H442" s="4">
        <v>1750</v>
      </c>
      <c r="I442" s="4">
        <v>4.7142857142857144</v>
      </c>
      <c r="J442" s="4">
        <v>250</v>
      </c>
      <c r="K442" s="21">
        <v>-1250</v>
      </c>
      <c r="L442" s="30">
        <f t="shared" si="27"/>
        <v>-41.820666555039466</v>
      </c>
      <c r="M442" s="3">
        <f t="shared" si="28"/>
        <v>1208.1793334449605</v>
      </c>
      <c r="N442" s="36">
        <f t="shared" si="31"/>
        <v>-0.96654346675596847</v>
      </c>
    </row>
    <row r="443" spans="2:14" ht="15.75" thickBot="1" x14ac:dyDescent="0.3">
      <c r="B443">
        <v>441</v>
      </c>
      <c r="C443" s="4">
        <v>8250</v>
      </c>
      <c r="D443" s="22">
        <v>7000</v>
      </c>
      <c r="E443" s="23">
        <v>52</v>
      </c>
      <c r="F443" s="23">
        <v>50</v>
      </c>
      <c r="G443" s="23">
        <v>1750</v>
      </c>
      <c r="H443" s="23">
        <v>1750</v>
      </c>
      <c r="I443" s="23">
        <v>4</v>
      </c>
      <c r="J443" s="23">
        <v>-1250</v>
      </c>
      <c r="K443" s="24">
        <v>500</v>
      </c>
      <c r="L443" s="31">
        <f t="shared" si="27"/>
        <v>286.16998153512196</v>
      </c>
      <c r="M443" s="32">
        <f t="shared" si="28"/>
        <v>-213.83001846487804</v>
      </c>
      <c r="N443" s="58">
        <f t="shared" si="31"/>
        <v>-0.42766003692975607</v>
      </c>
    </row>
    <row r="444" spans="2:14" x14ac:dyDescent="0.25">
      <c r="B444">
        <v>442</v>
      </c>
      <c r="C444" s="4">
        <v>7000</v>
      </c>
      <c r="D444" s="17">
        <v>7500</v>
      </c>
      <c r="E444" s="18">
        <v>50</v>
      </c>
      <c r="F444" s="18">
        <v>39</v>
      </c>
      <c r="G444" s="18">
        <v>1750</v>
      </c>
      <c r="H444" s="18">
        <v>1000</v>
      </c>
      <c r="I444" s="18">
        <v>7.5</v>
      </c>
      <c r="J444" s="18">
        <v>500</v>
      </c>
      <c r="K444" s="19">
        <v>750</v>
      </c>
      <c r="L444" s="29">
        <f t="shared" si="27"/>
        <v>5.3105250658925627</v>
      </c>
      <c r="M444" s="28">
        <f t="shared" si="28"/>
        <v>-744.68947493410747</v>
      </c>
      <c r="N444" s="41">
        <f t="shared" si="31"/>
        <v>-0.99291929991214334</v>
      </c>
    </row>
    <row r="445" spans="2:14" x14ac:dyDescent="0.25">
      <c r="B445">
        <v>443</v>
      </c>
      <c r="C445" s="4">
        <v>7500</v>
      </c>
      <c r="D445" s="20">
        <v>8250</v>
      </c>
      <c r="E445" s="4">
        <v>39</v>
      </c>
      <c r="F445" s="4">
        <v>48</v>
      </c>
      <c r="G445" s="4">
        <v>1000</v>
      </c>
      <c r="H445" s="4">
        <v>1000</v>
      </c>
      <c r="I445" s="4">
        <v>8.25</v>
      </c>
      <c r="J445" s="4">
        <v>750</v>
      </c>
      <c r="K445" s="21">
        <v>-500</v>
      </c>
      <c r="L445" s="30">
        <f t="shared" si="27"/>
        <v>356.54473103585019</v>
      </c>
      <c r="M445" s="3">
        <f t="shared" si="28"/>
        <v>856.54473103585019</v>
      </c>
      <c r="N445" s="36"/>
    </row>
    <row r="446" spans="2:14" x14ac:dyDescent="0.25">
      <c r="B446">
        <v>444</v>
      </c>
      <c r="C446" s="4">
        <v>8250</v>
      </c>
      <c r="D446" s="20">
        <v>7750</v>
      </c>
      <c r="E446" s="4">
        <v>48</v>
      </c>
      <c r="F446" s="4">
        <v>46</v>
      </c>
      <c r="G446" s="4">
        <v>1000</v>
      </c>
      <c r="H446" s="4">
        <v>3750</v>
      </c>
      <c r="I446" s="4">
        <v>2.0666666666666669</v>
      </c>
      <c r="J446" s="4">
        <v>-500</v>
      </c>
      <c r="K446" s="21">
        <v>-250</v>
      </c>
      <c r="L446" s="30">
        <f t="shared" si="27"/>
        <v>149.91745550803657</v>
      </c>
      <c r="M446" s="3">
        <f t="shared" si="28"/>
        <v>399.9174555080366</v>
      </c>
      <c r="N446" s="36">
        <f t="shared" ref="N446:N472" si="32">IF(K446=0,0,(L446-K446)/K446)</f>
        <v>-1.5996698220321464</v>
      </c>
    </row>
    <row r="447" spans="2:14" x14ac:dyDescent="0.25">
      <c r="B447">
        <v>445</v>
      </c>
      <c r="C447" s="4">
        <v>7750</v>
      </c>
      <c r="D447" s="20">
        <v>7500</v>
      </c>
      <c r="E447" s="4">
        <v>46</v>
      </c>
      <c r="F447" s="4">
        <v>42</v>
      </c>
      <c r="G447" s="4">
        <v>3750</v>
      </c>
      <c r="H447" s="4">
        <v>2750</v>
      </c>
      <c r="I447" s="4">
        <v>2.7272727272727271</v>
      </c>
      <c r="J447" s="4">
        <v>-250</v>
      </c>
      <c r="K447" s="21">
        <v>500</v>
      </c>
      <c r="L447" s="30">
        <f t="shared" si="27"/>
        <v>214.12501344328643</v>
      </c>
      <c r="M447" s="3">
        <f t="shared" si="28"/>
        <v>-285.87498655671357</v>
      </c>
      <c r="N447" s="36">
        <f t="shared" si="32"/>
        <v>-0.57174997311342712</v>
      </c>
    </row>
    <row r="448" spans="2:14" x14ac:dyDescent="0.25">
      <c r="B448">
        <v>446</v>
      </c>
      <c r="C448" s="4">
        <v>7500</v>
      </c>
      <c r="D448" s="20">
        <v>8000</v>
      </c>
      <c r="E448" s="4">
        <v>42</v>
      </c>
      <c r="F448" s="4">
        <v>40</v>
      </c>
      <c r="G448" s="4">
        <v>2750</v>
      </c>
      <c r="H448" s="4">
        <v>1000</v>
      </c>
      <c r="I448" s="4">
        <v>8</v>
      </c>
      <c r="J448" s="4">
        <v>500</v>
      </c>
      <c r="K448" s="21">
        <v>1500</v>
      </c>
      <c r="L448" s="30">
        <f t="shared" si="27"/>
        <v>232.32847310582068</v>
      </c>
      <c r="M448" s="3">
        <f t="shared" si="28"/>
        <v>-1267.6715268941794</v>
      </c>
      <c r="N448" s="36">
        <f t="shared" si="32"/>
        <v>-0.84511435126278622</v>
      </c>
    </row>
    <row r="449" spans="2:14" x14ac:dyDescent="0.25">
      <c r="B449">
        <v>447</v>
      </c>
      <c r="C449" s="4">
        <v>8000</v>
      </c>
      <c r="D449" s="20">
        <v>9500</v>
      </c>
      <c r="E449" s="4">
        <v>40</v>
      </c>
      <c r="F449" s="4">
        <v>51</v>
      </c>
      <c r="G449" s="4">
        <v>1000</v>
      </c>
      <c r="H449" s="4">
        <v>3750</v>
      </c>
      <c r="I449" s="4">
        <v>2.5333333333333332</v>
      </c>
      <c r="J449" s="4">
        <v>1500</v>
      </c>
      <c r="K449" s="21">
        <v>250</v>
      </c>
      <c r="L449" s="30">
        <f t="shared" si="27"/>
        <v>78.198453921465983</v>
      </c>
      <c r="M449" s="3">
        <f t="shared" si="28"/>
        <v>-171.80154607853402</v>
      </c>
      <c r="N449" s="36">
        <f t="shared" si="32"/>
        <v>-0.68720618431413605</v>
      </c>
    </row>
    <row r="450" spans="2:14" x14ac:dyDescent="0.25">
      <c r="B450">
        <v>448</v>
      </c>
      <c r="C450" s="4">
        <v>9500</v>
      </c>
      <c r="D450" s="20">
        <v>9750</v>
      </c>
      <c r="E450" s="4">
        <v>51</v>
      </c>
      <c r="F450" s="4">
        <v>61</v>
      </c>
      <c r="G450" s="4">
        <v>3750</v>
      </c>
      <c r="H450" s="4">
        <v>3750</v>
      </c>
      <c r="I450" s="4">
        <v>2.6</v>
      </c>
      <c r="J450" s="4">
        <v>250</v>
      </c>
      <c r="K450" s="21">
        <v>-500</v>
      </c>
      <c r="L450" s="30">
        <f t="shared" si="27"/>
        <v>261.00444214706488</v>
      </c>
      <c r="M450" s="3">
        <f t="shared" si="28"/>
        <v>761.00444214706488</v>
      </c>
      <c r="N450" s="36">
        <f t="shared" si="32"/>
        <v>-1.5220088842941297</v>
      </c>
    </row>
    <row r="451" spans="2:14" x14ac:dyDescent="0.25">
      <c r="B451">
        <v>449</v>
      </c>
      <c r="C451" s="4">
        <v>9750</v>
      </c>
      <c r="D451" s="20">
        <v>9250</v>
      </c>
      <c r="E451" s="4">
        <v>61</v>
      </c>
      <c r="F451" s="4">
        <v>51</v>
      </c>
      <c r="G451" s="4">
        <v>3750</v>
      </c>
      <c r="H451" s="4">
        <v>3750</v>
      </c>
      <c r="I451" s="4">
        <v>2.4666666666666668</v>
      </c>
      <c r="J451" s="4">
        <v>-500</v>
      </c>
      <c r="K451" s="21">
        <v>-250</v>
      </c>
      <c r="L451" s="30">
        <f t="shared" ref="L451:L489" si="33" xml:space="preserve"> $X$29 + $W$29*C451 + $V$29*D451 + $U$29*E451 + $T$29*F451 + $S$29*G451 + $R$29*H451 + $Q$29*I451 + $P$29*J451</f>
        <v>-87.047814694442366</v>
      </c>
      <c r="M451" s="3">
        <f t="shared" ref="M451:M487" si="34">L451-K451</f>
        <v>162.95218530555763</v>
      </c>
      <c r="N451" s="36">
        <f t="shared" si="32"/>
        <v>-0.65180874122223054</v>
      </c>
    </row>
    <row r="452" spans="2:14" x14ac:dyDescent="0.25">
      <c r="B452">
        <v>450</v>
      </c>
      <c r="C452" s="4">
        <v>9250</v>
      </c>
      <c r="D452" s="20">
        <v>9000</v>
      </c>
      <c r="E452" s="4">
        <v>51</v>
      </c>
      <c r="F452" s="4">
        <v>47</v>
      </c>
      <c r="G452" s="4">
        <v>3750</v>
      </c>
      <c r="H452" s="4">
        <v>1750</v>
      </c>
      <c r="I452" s="4">
        <v>5.1428571428571432</v>
      </c>
      <c r="J452" s="4">
        <v>-250</v>
      </c>
      <c r="K452" s="21">
        <v>-500</v>
      </c>
      <c r="L452" s="30">
        <f t="shared" si="33"/>
        <v>52.829878370522394</v>
      </c>
      <c r="M452" s="3">
        <f t="shared" si="34"/>
        <v>552.82987837052235</v>
      </c>
      <c r="N452" s="36">
        <f t="shared" si="32"/>
        <v>-1.1056597567410447</v>
      </c>
    </row>
    <row r="453" spans="2:14" x14ac:dyDescent="0.25">
      <c r="B453">
        <v>451</v>
      </c>
      <c r="C453" s="4">
        <v>9000</v>
      </c>
      <c r="D453" s="20">
        <v>8500</v>
      </c>
      <c r="E453" s="4">
        <v>47</v>
      </c>
      <c r="F453" s="4">
        <v>41</v>
      </c>
      <c r="G453" s="4">
        <v>1750</v>
      </c>
      <c r="H453" s="4">
        <v>2750</v>
      </c>
      <c r="I453" s="4">
        <v>3.0909090909090908</v>
      </c>
      <c r="J453" s="4">
        <v>-500</v>
      </c>
      <c r="K453" s="21">
        <v>-500</v>
      </c>
      <c r="L453" s="30">
        <f t="shared" si="33"/>
        <v>-35.9159134684798</v>
      </c>
      <c r="M453" s="3">
        <f t="shared" si="34"/>
        <v>464.0840865315202</v>
      </c>
      <c r="N453" s="36">
        <f t="shared" si="32"/>
        <v>-0.92816817306304045</v>
      </c>
    </row>
    <row r="454" spans="2:14" x14ac:dyDescent="0.25">
      <c r="B454">
        <v>452</v>
      </c>
      <c r="C454" s="4">
        <v>8500</v>
      </c>
      <c r="D454" s="20">
        <v>8000</v>
      </c>
      <c r="E454" s="4">
        <v>41</v>
      </c>
      <c r="F454" s="4">
        <v>44</v>
      </c>
      <c r="G454" s="4">
        <v>2750</v>
      </c>
      <c r="H454" s="4">
        <v>2750</v>
      </c>
      <c r="I454" s="4">
        <v>2.9090909090909092</v>
      </c>
      <c r="J454" s="4">
        <v>-500</v>
      </c>
      <c r="K454" s="21">
        <v>750</v>
      </c>
      <c r="L454" s="30">
        <f t="shared" si="33"/>
        <v>288.89967848720403</v>
      </c>
      <c r="M454" s="3">
        <f t="shared" si="34"/>
        <v>-461.10032151279597</v>
      </c>
      <c r="N454" s="36">
        <f t="shared" si="32"/>
        <v>-0.61480042868372797</v>
      </c>
    </row>
    <row r="455" spans="2:14" ht="15.75" thickBot="1" x14ac:dyDescent="0.3">
      <c r="B455">
        <v>453</v>
      </c>
      <c r="C455" s="4">
        <v>8000</v>
      </c>
      <c r="D455" s="22">
        <v>8750</v>
      </c>
      <c r="E455" s="23">
        <v>44</v>
      </c>
      <c r="F455" s="23">
        <v>44</v>
      </c>
      <c r="G455" s="23">
        <v>2750</v>
      </c>
      <c r="H455" s="23">
        <v>2750</v>
      </c>
      <c r="I455" s="23">
        <v>3.1818181818181817</v>
      </c>
      <c r="J455" s="23">
        <v>750</v>
      </c>
      <c r="K455" s="24">
        <v>-250</v>
      </c>
      <c r="L455" s="31">
        <f t="shared" si="33"/>
        <v>26.831026977576371</v>
      </c>
      <c r="M455" s="32">
        <f t="shared" si="34"/>
        <v>276.83102697757636</v>
      </c>
      <c r="N455" s="58">
        <f t="shared" si="32"/>
        <v>-1.1073241079103053</v>
      </c>
    </row>
    <row r="456" spans="2:14" x14ac:dyDescent="0.25">
      <c r="B456">
        <v>454</v>
      </c>
      <c r="C456" s="4">
        <v>8750</v>
      </c>
      <c r="D456" s="17">
        <v>6750</v>
      </c>
      <c r="E456" s="18">
        <v>44</v>
      </c>
      <c r="F456" s="18">
        <v>26</v>
      </c>
      <c r="G456" s="18">
        <v>2750</v>
      </c>
      <c r="H456" s="18">
        <v>3750</v>
      </c>
      <c r="I456" s="18">
        <v>1.8</v>
      </c>
      <c r="J456" s="18">
        <v>-250</v>
      </c>
      <c r="K456" s="19">
        <v>3500</v>
      </c>
      <c r="L456" s="29">
        <f t="shared" si="33"/>
        <v>414.68686499146412</v>
      </c>
      <c r="M456" s="28">
        <f t="shared" si="34"/>
        <v>-3085.3131350085359</v>
      </c>
      <c r="N456" s="41">
        <f t="shared" si="32"/>
        <v>-0.88151803857386746</v>
      </c>
    </row>
    <row r="457" spans="2:14" x14ac:dyDescent="0.25">
      <c r="B457">
        <v>455</v>
      </c>
      <c r="C457" s="4">
        <v>6750</v>
      </c>
      <c r="D457" s="20">
        <v>10250</v>
      </c>
      <c r="E457" s="4">
        <v>26</v>
      </c>
      <c r="F457" s="4">
        <v>45</v>
      </c>
      <c r="G457" s="4">
        <v>3750</v>
      </c>
      <c r="H457" s="4">
        <v>4750</v>
      </c>
      <c r="I457" s="4">
        <v>2.1578947368421053</v>
      </c>
      <c r="J457" s="4">
        <v>3500</v>
      </c>
      <c r="K457" s="21">
        <v>3250</v>
      </c>
      <c r="L457" s="30">
        <f t="shared" si="33"/>
        <v>219.8290044021926</v>
      </c>
      <c r="M457" s="3">
        <f t="shared" si="34"/>
        <v>-3030.1709955978076</v>
      </c>
      <c r="N457" s="36">
        <f t="shared" si="32"/>
        <v>-0.93236030633778699</v>
      </c>
    </row>
    <row r="458" spans="2:14" x14ac:dyDescent="0.25">
      <c r="B458">
        <v>456</v>
      </c>
      <c r="C458" s="4">
        <v>10250</v>
      </c>
      <c r="D458" s="20">
        <v>13500</v>
      </c>
      <c r="E458" s="4">
        <v>45</v>
      </c>
      <c r="F458" s="4">
        <v>51</v>
      </c>
      <c r="G458" s="4">
        <v>4750</v>
      </c>
      <c r="H458" s="4">
        <v>5750</v>
      </c>
      <c r="I458" s="4">
        <v>2.347826086956522</v>
      </c>
      <c r="J458" s="4">
        <v>3250</v>
      </c>
      <c r="K458" s="21">
        <v>-250</v>
      </c>
      <c r="L458" s="30">
        <f t="shared" si="33"/>
        <v>-376.5983089698442</v>
      </c>
      <c r="M458" s="3">
        <f t="shared" si="34"/>
        <v>-126.5983089698442</v>
      </c>
      <c r="N458" s="36">
        <f t="shared" si="32"/>
        <v>0.50639323587937679</v>
      </c>
    </row>
    <row r="459" spans="2:14" x14ac:dyDescent="0.25">
      <c r="B459">
        <v>457</v>
      </c>
      <c r="C459" s="4">
        <v>13500</v>
      </c>
      <c r="D459" s="20">
        <v>13250</v>
      </c>
      <c r="E459" s="4">
        <v>51</v>
      </c>
      <c r="F459" s="4">
        <v>49</v>
      </c>
      <c r="G459" s="4">
        <v>5750</v>
      </c>
      <c r="H459" s="4">
        <v>6750</v>
      </c>
      <c r="I459" s="4">
        <v>1.962962962962963</v>
      </c>
      <c r="J459" s="4">
        <v>-250</v>
      </c>
      <c r="K459" s="21">
        <v>-500</v>
      </c>
      <c r="L459" s="30">
        <f t="shared" si="33"/>
        <v>-128.2279128466883</v>
      </c>
      <c r="M459" s="3">
        <f t="shared" si="34"/>
        <v>371.7720871533117</v>
      </c>
      <c r="N459" s="36">
        <f t="shared" si="32"/>
        <v>-0.74354417430662345</v>
      </c>
    </row>
    <row r="460" spans="2:14" x14ac:dyDescent="0.25">
      <c r="B460">
        <v>458</v>
      </c>
      <c r="C460" s="4">
        <v>13250</v>
      </c>
      <c r="D460" s="20">
        <v>12750</v>
      </c>
      <c r="E460" s="4">
        <v>49</v>
      </c>
      <c r="F460" s="4">
        <v>50</v>
      </c>
      <c r="G460" s="4">
        <v>6750</v>
      </c>
      <c r="H460" s="4">
        <v>5750</v>
      </c>
      <c r="I460" s="4">
        <v>2.2173913043478262</v>
      </c>
      <c r="J460" s="4">
        <v>-500</v>
      </c>
      <c r="K460" s="21">
        <v>250</v>
      </c>
      <c r="L460" s="30">
        <f t="shared" si="33"/>
        <v>11.271964060319391</v>
      </c>
      <c r="M460" s="3">
        <f t="shared" si="34"/>
        <v>-238.72803593968061</v>
      </c>
      <c r="N460" s="36">
        <f t="shared" si="32"/>
        <v>-0.95491214375872246</v>
      </c>
    </row>
    <row r="461" spans="2:14" x14ac:dyDescent="0.25">
      <c r="B461">
        <v>459</v>
      </c>
      <c r="C461" s="4">
        <v>12750</v>
      </c>
      <c r="D461" s="20">
        <v>13000</v>
      </c>
      <c r="E461" s="4">
        <v>50</v>
      </c>
      <c r="F461" s="4">
        <v>52</v>
      </c>
      <c r="G461" s="4">
        <v>5750</v>
      </c>
      <c r="H461" s="4">
        <v>5750</v>
      </c>
      <c r="I461" s="4">
        <v>2.2608695652173911</v>
      </c>
      <c r="J461" s="4">
        <v>250</v>
      </c>
      <c r="K461" s="21">
        <v>750</v>
      </c>
      <c r="L461" s="30">
        <f t="shared" si="33"/>
        <v>-112.3203330729106</v>
      </c>
      <c r="M461" s="3">
        <f t="shared" si="34"/>
        <v>-862.32033307291056</v>
      </c>
      <c r="N461" s="36">
        <f t="shared" si="32"/>
        <v>-1.149760444097214</v>
      </c>
    </row>
    <row r="462" spans="2:14" x14ac:dyDescent="0.25">
      <c r="B462">
        <v>460</v>
      </c>
      <c r="C462" s="4">
        <v>13000</v>
      </c>
      <c r="D462" s="20">
        <v>13750</v>
      </c>
      <c r="E462" s="4">
        <v>52</v>
      </c>
      <c r="F462" s="4">
        <v>48</v>
      </c>
      <c r="G462" s="4">
        <v>5750</v>
      </c>
      <c r="H462" s="4">
        <v>7750</v>
      </c>
      <c r="I462" s="4">
        <v>1.7741935483870968</v>
      </c>
      <c r="J462" s="4">
        <v>750</v>
      </c>
      <c r="K462" s="21">
        <v>-1000</v>
      </c>
      <c r="L462" s="30">
        <f t="shared" si="33"/>
        <v>-248.28490050681484</v>
      </c>
      <c r="M462" s="3">
        <f t="shared" si="34"/>
        <v>751.71509949318511</v>
      </c>
      <c r="N462" s="36">
        <f t="shared" si="32"/>
        <v>-0.75171509949318516</v>
      </c>
    </row>
    <row r="463" spans="2:14" x14ac:dyDescent="0.25">
      <c r="B463">
        <v>461</v>
      </c>
      <c r="C463" s="4">
        <v>13750</v>
      </c>
      <c r="D463" s="20">
        <v>12750</v>
      </c>
      <c r="E463" s="4">
        <v>48</v>
      </c>
      <c r="F463" s="4">
        <v>45</v>
      </c>
      <c r="G463" s="4">
        <v>7750</v>
      </c>
      <c r="H463" s="4">
        <v>3750</v>
      </c>
      <c r="I463" s="4">
        <v>3.4</v>
      </c>
      <c r="J463" s="4">
        <v>-1000</v>
      </c>
      <c r="K463" s="21">
        <v>-250</v>
      </c>
      <c r="L463" s="30">
        <f t="shared" si="33"/>
        <v>-96.039488320195176</v>
      </c>
      <c r="M463" s="3">
        <f t="shared" si="34"/>
        <v>153.96051167980482</v>
      </c>
      <c r="N463" s="36">
        <f t="shared" si="32"/>
        <v>-0.61584204671921927</v>
      </c>
    </row>
    <row r="464" spans="2:14" ht="15.75" thickBot="1" x14ac:dyDescent="0.3">
      <c r="B464">
        <v>462</v>
      </c>
      <c r="C464" s="4">
        <v>12750</v>
      </c>
      <c r="D464" s="22">
        <v>12500</v>
      </c>
      <c r="E464" s="23">
        <v>45</v>
      </c>
      <c r="F464" s="23">
        <v>42</v>
      </c>
      <c r="G464" s="23">
        <v>3750</v>
      </c>
      <c r="H464" s="23">
        <v>2750</v>
      </c>
      <c r="I464" s="23">
        <v>4.5454545454545459</v>
      </c>
      <c r="J464" s="23">
        <v>-250</v>
      </c>
      <c r="K464" s="24">
        <v>-500</v>
      </c>
      <c r="L464" s="31">
        <f t="shared" si="33"/>
        <v>-352.21248156130849</v>
      </c>
      <c r="M464" s="32">
        <f t="shared" si="34"/>
        <v>147.78751843869151</v>
      </c>
      <c r="N464" s="58">
        <f t="shared" si="32"/>
        <v>-0.29557503687738301</v>
      </c>
    </row>
    <row r="465" spans="2:14" x14ac:dyDescent="0.25">
      <c r="B465">
        <v>463</v>
      </c>
      <c r="C465" s="4">
        <v>12500</v>
      </c>
      <c r="D465" s="17">
        <v>9000</v>
      </c>
      <c r="E465" s="18">
        <v>42</v>
      </c>
      <c r="F465" s="18">
        <v>31</v>
      </c>
      <c r="G465" s="18">
        <v>2750</v>
      </c>
      <c r="H465" s="18">
        <v>3750</v>
      </c>
      <c r="I465" s="18">
        <v>2.4</v>
      </c>
      <c r="J465" s="18">
        <v>-500</v>
      </c>
      <c r="K465" s="19">
        <v>750</v>
      </c>
      <c r="L465" s="29">
        <f t="shared" si="33"/>
        <v>631.40644092758635</v>
      </c>
      <c r="M465" s="28">
        <f t="shared" si="34"/>
        <v>-118.59355907241365</v>
      </c>
      <c r="N465" s="41">
        <f t="shared" si="32"/>
        <v>-0.15812474542988486</v>
      </c>
    </row>
    <row r="466" spans="2:14" x14ac:dyDescent="0.25">
      <c r="B466">
        <v>464</v>
      </c>
      <c r="C466" s="4">
        <v>9000</v>
      </c>
      <c r="D466" s="20">
        <v>9750</v>
      </c>
      <c r="E466" s="4">
        <v>31</v>
      </c>
      <c r="F466" s="4">
        <v>43</v>
      </c>
      <c r="G466" s="4">
        <v>3750</v>
      </c>
      <c r="H466" s="4">
        <v>4750</v>
      </c>
      <c r="I466" s="4">
        <v>2.0526315789473686</v>
      </c>
      <c r="J466" s="4">
        <v>750</v>
      </c>
      <c r="K466" s="21">
        <v>3000</v>
      </c>
      <c r="L466" s="30">
        <f t="shared" si="33"/>
        <v>340.76597632265492</v>
      </c>
      <c r="M466" s="3">
        <f t="shared" si="34"/>
        <v>-2659.2340236773452</v>
      </c>
      <c r="N466" s="36">
        <f t="shared" si="32"/>
        <v>-0.8864113412257818</v>
      </c>
    </row>
    <row r="467" spans="2:14" x14ac:dyDescent="0.25">
      <c r="B467">
        <v>465</v>
      </c>
      <c r="C467" s="4">
        <v>9750</v>
      </c>
      <c r="D467" s="20">
        <v>12750</v>
      </c>
      <c r="E467" s="4">
        <v>43</v>
      </c>
      <c r="F467" s="4">
        <v>50</v>
      </c>
      <c r="G467" s="4">
        <v>4750</v>
      </c>
      <c r="H467" s="4">
        <v>6750</v>
      </c>
      <c r="I467" s="4">
        <v>1.8888888888888888</v>
      </c>
      <c r="J467" s="4">
        <v>3000</v>
      </c>
      <c r="K467" s="21">
        <v>-500</v>
      </c>
      <c r="L467" s="30">
        <f t="shared" si="33"/>
        <v>-164.80596828221707</v>
      </c>
      <c r="M467" s="3">
        <f t="shared" si="34"/>
        <v>335.19403171778293</v>
      </c>
      <c r="N467" s="36">
        <f t="shared" si="32"/>
        <v>-0.6703880634355659</v>
      </c>
    </row>
    <row r="468" spans="2:14" x14ac:dyDescent="0.25">
      <c r="B468">
        <v>466</v>
      </c>
      <c r="C468" s="4">
        <v>12750</v>
      </c>
      <c r="D468" s="20">
        <v>12250</v>
      </c>
      <c r="E468" s="4">
        <v>50</v>
      </c>
      <c r="F468" s="4">
        <v>44</v>
      </c>
      <c r="G468" s="4">
        <v>6750</v>
      </c>
      <c r="H468" s="4">
        <v>4750</v>
      </c>
      <c r="I468" s="4">
        <v>2.5789473684210527</v>
      </c>
      <c r="J468" s="4">
        <v>-500</v>
      </c>
      <c r="K468" s="21">
        <v>-750</v>
      </c>
      <c r="L468" s="30">
        <f t="shared" si="33"/>
        <v>-149.63343881758556</v>
      </c>
      <c r="M468" s="3">
        <f t="shared" si="34"/>
        <v>600.36656118241444</v>
      </c>
      <c r="N468" s="36">
        <f t="shared" si="32"/>
        <v>-0.80048874824321925</v>
      </c>
    </row>
    <row r="469" spans="2:14" x14ac:dyDescent="0.25">
      <c r="B469">
        <v>467</v>
      </c>
      <c r="C469" s="4">
        <v>12250</v>
      </c>
      <c r="D469" s="20">
        <v>11500</v>
      </c>
      <c r="E469" s="4">
        <v>44</v>
      </c>
      <c r="F469" s="4">
        <v>40</v>
      </c>
      <c r="G469" s="4">
        <v>4750</v>
      </c>
      <c r="H469" s="4">
        <v>5750</v>
      </c>
      <c r="I469" s="4">
        <v>2</v>
      </c>
      <c r="J469" s="4">
        <v>-750</v>
      </c>
      <c r="K469" s="21">
        <v>1000</v>
      </c>
      <c r="L469" s="30">
        <f t="shared" si="33"/>
        <v>-23.508785466202227</v>
      </c>
      <c r="M469" s="3">
        <f t="shared" si="34"/>
        <v>-1023.5087854662022</v>
      </c>
      <c r="N469" s="36">
        <f t="shared" si="32"/>
        <v>-1.0235087854662022</v>
      </c>
    </row>
    <row r="470" spans="2:14" x14ac:dyDescent="0.25">
      <c r="B470">
        <v>468</v>
      </c>
      <c r="C470" s="4">
        <v>11500</v>
      </c>
      <c r="D470" s="20">
        <v>12500</v>
      </c>
      <c r="E470" s="4">
        <v>40</v>
      </c>
      <c r="F470" s="4">
        <v>45</v>
      </c>
      <c r="G470" s="4">
        <v>5750</v>
      </c>
      <c r="H470" s="4">
        <v>5750</v>
      </c>
      <c r="I470" s="4">
        <v>2.1739130434782608</v>
      </c>
      <c r="J470" s="4">
        <v>1000</v>
      </c>
      <c r="K470" s="21">
        <v>-1250</v>
      </c>
      <c r="L470" s="30">
        <f t="shared" si="33"/>
        <v>-30.809409682296916</v>
      </c>
      <c r="M470" s="3">
        <f t="shared" si="34"/>
        <v>1219.190590317703</v>
      </c>
      <c r="N470" s="36">
        <f t="shared" si="32"/>
        <v>-0.97535247225416244</v>
      </c>
    </row>
    <row r="471" spans="2:14" x14ac:dyDescent="0.25">
      <c r="B471">
        <v>469</v>
      </c>
      <c r="C471" s="4">
        <v>12500</v>
      </c>
      <c r="D471" s="20">
        <v>11250</v>
      </c>
      <c r="E471" s="4">
        <v>45</v>
      </c>
      <c r="F471" s="4">
        <v>41</v>
      </c>
      <c r="G471" s="4">
        <v>5750</v>
      </c>
      <c r="H471" s="4">
        <v>6750</v>
      </c>
      <c r="I471" s="4">
        <v>1.6666666666666667</v>
      </c>
      <c r="J471" s="4">
        <v>-1250</v>
      </c>
      <c r="K471" s="21">
        <v>1500</v>
      </c>
      <c r="L471" s="30">
        <f t="shared" si="33"/>
        <v>173.21739913366036</v>
      </c>
      <c r="M471" s="3">
        <f t="shared" si="34"/>
        <v>-1326.7826008663396</v>
      </c>
      <c r="N471" s="36">
        <f t="shared" si="32"/>
        <v>-0.88452173391089306</v>
      </c>
    </row>
    <row r="472" spans="2:14" x14ac:dyDescent="0.25">
      <c r="B472">
        <v>470</v>
      </c>
      <c r="C472" s="4">
        <v>11250</v>
      </c>
      <c r="D472" s="20">
        <v>12750</v>
      </c>
      <c r="E472" s="4">
        <v>41</v>
      </c>
      <c r="F472" s="4">
        <v>45</v>
      </c>
      <c r="G472" s="4">
        <v>6750</v>
      </c>
      <c r="H472" s="4">
        <v>4750</v>
      </c>
      <c r="I472" s="4">
        <v>2.6842105263157894</v>
      </c>
      <c r="J472" s="4">
        <v>1500</v>
      </c>
      <c r="K472" s="21">
        <v>-750</v>
      </c>
      <c r="L472" s="30">
        <f t="shared" si="33"/>
        <v>-136.83394547972486</v>
      </c>
      <c r="M472" s="3">
        <f t="shared" si="34"/>
        <v>613.16605452027511</v>
      </c>
      <c r="N472" s="36">
        <f t="shared" si="32"/>
        <v>-0.81755473936036682</v>
      </c>
    </row>
    <row r="473" spans="2:14" ht="15.75" thickBot="1" x14ac:dyDescent="0.3">
      <c r="B473">
        <v>471</v>
      </c>
      <c r="C473" s="4">
        <v>12750</v>
      </c>
      <c r="D473" s="22">
        <v>12000</v>
      </c>
      <c r="E473" s="23">
        <v>45</v>
      </c>
      <c r="F473" s="23">
        <v>45</v>
      </c>
      <c r="G473" s="23">
        <v>4750</v>
      </c>
      <c r="H473" s="23">
        <v>5750</v>
      </c>
      <c r="I473" s="23">
        <v>2.0869565217391304</v>
      </c>
      <c r="J473" s="23">
        <v>-750</v>
      </c>
      <c r="K473" s="24">
        <v>0</v>
      </c>
      <c r="L473" s="31">
        <f t="shared" si="33"/>
        <v>3.5342217685824409</v>
      </c>
      <c r="M473" s="32">
        <f t="shared" si="34"/>
        <v>3.5342217685824409</v>
      </c>
      <c r="N473" s="58"/>
    </row>
    <row r="474" spans="2:14" x14ac:dyDescent="0.25">
      <c r="B474">
        <v>472</v>
      </c>
      <c r="C474" s="4">
        <v>12000</v>
      </c>
      <c r="D474" s="17">
        <v>13000</v>
      </c>
      <c r="E474" s="18">
        <v>45</v>
      </c>
      <c r="F474" s="18">
        <v>33</v>
      </c>
      <c r="G474" s="18">
        <v>5750</v>
      </c>
      <c r="H474" s="18">
        <v>5750</v>
      </c>
      <c r="I474" s="18">
        <v>2.2608695652173911</v>
      </c>
      <c r="J474" s="18">
        <v>0</v>
      </c>
      <c r="K474" s="19">
        <v>-1750</v>
      </c>
      <c r="L474" s="29">
        <f t="shared" si="33"/>
        <v>-660.32034809724223</v>
      </c>
      <c r="M474" s="28">
        <f t="shared" si="34"/>
        <v>1089.6796519027578</v>
      </c>
      <c r="N474" s="41">
        <f t="shared" ref="N474:N487" si="35">IF(K474=0,0,(L474-K474)/K474)</f>
        <v>-0.62267408680157588</v>
      </c>
    </row>
    <row r="475" spans="2:14" x14ac:dyDescent="0.25">
      <c r="B475">
        <v>473</v>
      </c>
      <c r="C475" s="4">
        <v>13000</v>
      </c>
      <c r="D475" s="20">
        <v>11250</v>
      </c>
      <c r="E475" s="4">
        <v>33</v>
      </c>
      <c r="F475" s="4">
        <v>36</v>
      </c>
      <c r="G475" s="4">
        <v>5750</v>
      </c>
      <c r="H475" s="4">
        <v>5750</v>
      </c>
      <c r="I475" s="4">
        <v>1.9565217391304348</v>
      </c>
      <c r="J475" s="4">
        <v>-1750</v>
      </c>
      <c r="K475" s="21">
        <v>1750</v>
      </c>
      <c r="L475" s="30">
        <f t="shared" si="33"/>
        <v>313.89437643154679</v>
      </c>
      <c r="M475" s="3">
        <f t="shared" si="34"/>
        <v>-1436.1056235684532</v>
      </c>
      <c r="N475" s="36">
        <f t="shared" si="35"/>
        <v>-0.82063178489625899</v>
      </c>
    </row>
    <row r="476" spans="2:14" x14ac:dyDescent="0.25">
      <c r="B476">
        <v>474</v>
      </c>
      <c r="C476" s="4">
        <v>11250</v>
      </c>
      <c r="D476" s="20">
        <v>13000</v>
      </c>
      <c r="E476" s="4">
        <v>36</v>
      </c>
      <c r="F476" s="4">
        <v>36</v>
      </c>
      <c r="G476" s="4">
        <v>5750</v>
      </c>
      <c r="H476" s="4">
        <v>5750</v>
      </c>
      <c r="I476" s="4">
        <v>2.2608695652173911</v>
      </c>
      <c r="J476" s="4">
        <v>1750</v>
      </c>
      <c r="K476" s="21">
        <v>1250</v>
      </c>
      <c r="L476" s="30">
        <f t="shared" si="33"/>
        <v>-268.48464447778679</v>
      </c>
      <c r="M476" s="3">
        <f t="shared" si="34"/>
        <v>-1518.4846444777868</v>
      </c>
      <c r="N476" s="36">
        <f t="shared" si="35"/>
        <v>-1.2147877155822295</v>
      </c>
    </row>
    <row r="477" spans="2:14" x14ac:dyDescent="0.25">
      <c r="B477">
        <v>475</v>
      </c>
      <c r="C477" s="4">
        <v>13000</v>
      </c>
      <c r="D477" s="20">
        <v>14250</v>
      </c>
      <c r="E477" s="4">
        <v>36</v>
      </c>
      <c r="F477" s="4">
        <v>45</v>
      </c>
      <c r="G477" s="4">
        <v>5750</v>
      </c>
      <c r="H477" s="4">
        <v>9750</v>
      </c>
      <c r="I477" s="4">
        <v>1.4615384615384615</v>
      </c>
      <c r="J477" s="4">
        <v>1250</v>
      </c>
      <c r="K477" s="21">
        <v>-750</v>
      </c>
      <c r="L477" s="30">
        <f t="shared" si="33"/>
        <v>115.32405738838102</v>
      </c>
      <c r="M477" s="3">
        <f t="shared" si="34"/>
        <v>865.32405738838099</v>
      </c>
      <c r="N477" s="36">
        <f t="shared" si="35"/>
        <v>-1.1537654098511747</v>
      </c>
    </row>
    <row r="478" spans="2:14" x14ac:dyDescent="0.25">
      <c r="B478">
        <v>476</v>
      </c>
      <c r="C478" s="4">
        <v>14250</v>
      </c>
      <c r="D478" s="20">
        <v>13500</v>
      </c>
      <c r="E478" s="4">
        <v>45</v>
      </c>
      <c r="F478" s="4">
        <v>41</v>
      </c>
      <c r="G478" s="4">
        <v>9750</v>
      </c>
      <c r="H478" s="4">
        <v>4750</v>
      </c>
      <c r="I478" s="4">
        <v>2.8421052631578947</v>
      </c>
      <c r="J478" s="4">
        <v>-750</v>
      </c>
      <c r="K478" s="21">
        <v>-750</v>
      </c>
      <c r="L478" s="30">
        <f t="shared" si="33"/>
        <v>-79.714551610243674</v>
      </c>
      <c r="M478" s="3">
        <f t="shared" si="34"/>
        <v>670.28544838975631</v>
      </c>
      <c r="N478" s="36">
        <f t="shared" si="35"/>
        <v>-0.89371393118634179</v>
      </c>
    </row>
    <row r="479" spans="2:14" x14ac:dyDescent="0.25">
      <c r="B479">
        <v>477</v>
      </c>
      <c r="C479" s="4">
        <v>13500</v>
      </c>
      <c r="D479" s="20">
        <v>12750</v>
      </c>
      <c r="E479" s="4">
        <v>41</v>
      </c>
      <c r="F479" s="4">
        <v>43</v>
      </c>
      <c r="G479" s="4">
        <v>4750</v>
      </c>
      <c r="H479" s="4">
        <v>3750</v>
      </c>
      <c r="I479" s="4">
        <v>3.4</v>
      </c>
      <c r="J479" s="4">
        <v>-750</v>
      </c>
      <c r="K479" s="21">
        <v>250</v>
      </c>
      <c r="L479" s="30">
        <f t="shared" si="33"/>
        <v>-152.60648708416863</v>
      </c>
      <c r="M479" s="3">
        <f t="shared" si="34"/>
        <v>-402.60648708416863</v>
      </c>
      <c r="N479" s="36">
        <f t="shared" si="35"/>
        <v>-1.6104259483366745</v>
      </c>
    </row>
    <row r="480" spans="2:14" x14ac:dyDescent="0.25">
      <c r="B480">
        <v>478</v>
      </c>
      <c r="C480" s="4">
        <v>12750</v>
      </c>
      <c r="D480" s="20">
        <v>13000</v>
      </c>
      <c r="E480" s="4">
        <v>43</v>
      </c>
      <c r="F480" s="4">
        <v>58</v>
      </c>
      <c r="G480" s="4">
        <v>3750</v>
      </c>
      <c r="H480" s="4">
        <v>4750</v>
      </c>
      <c r="I480" s="4">
        <v>2.736842105263158</v>
      </c>
      <c r="J480" s="4">
        <v>250</v>
      </c>
      <c r="K480" s="21">
        <v>-1000</v>
      </c>
      <c r="L480" s="30">
        <f t="shared" si="33"/>
        <v>27.761026387269268</v>
      </c>
      <c r="M480" s="3">
        <f t="shared" si="34"/>
        <v>1027.7610263872693</v>
      </c>
      <c r="N480" s="36">
        <f t="shared" si="35"/>
        <v>-1.0277610263872694</v>
      </c>
    </row>
    <row r="481" spans="1:14" x14ac:dyDescent="0.25">
      <c r="B481">
        <v>479</v>
      </c>
      <c r="C481" s="4">
        <v>13000</v>
      </c>
      <c r="D481" s="20">
        <v>12000</v>
      </c>
      <c r="E481" s="4">
        <v>58</v>
      </c>
      <c r="F481" s="4">
        <v>47</v>
      </c>
      <c r="G481" s="4">
        <v>4750</v>
      </c>
      <c r="H481" s="4">
        <v>6750</v>
      </c>
      <c r="I481" s="4">
        <v>1.7777777777777777</v>
      </c>
      <c r="J481" s="4">
        <v>-1000</v>
      </c>
      <c r="K481" s="21">
        <v>1500</v>
      </c>
      <c r="L481" s="30">
        <f t="shared" si="33"/>
        <v>-170.62374468666468</v>
      </c>
      <c r="M481" s="3">
        <f t="shared" si="34"/>
        <v>-1670.6237446866646</v>
      </c>
      <c r="N481" s="36">
        <f t="shared" si="35"/>
        <v>-1.1137491631244432</v>
      </c>
    </row>
    <row r="482" spans="1:14" x14ac:dyDescent="0.25">
      <c r="B482">
        <v>480</v>
      </c>
      <c r="C482" s="4">
        <v>12000</v>
      </c>
      <c r="D482" s="20">
        <v>13500</v>
      </c>
      <c r="E482" s="4">
        <v>47</v>
      </c>
      <c r="F482" s="4">
        <v>48</v>
      </c>
      <c r="G482" s="4">
        <v>6750</v>
      </c>
      <c r="H482" s="4">
        <v>5750</v>
      </c>
      <c r="I482" s="4">
        <v>2.347826086956522</v>
      </c>
      <c r="J482" s="4">
        <v>1500</v>
      </c>
      <c r="K482" s="21">
        <v>-250</v>
      </c>
      <c r="L482" s="30">
        <f t="shared" si="33"/>
        <v>-246.42692492675607</v>
      </c>
      <c r="M482" s="3">
        <f t="shared" si="34"/>
        <v>3.5730750732439276</v>
      </c>
      <c r="N482" s="36">
        <f t="shared" si="35"/>
        <v>-1.4292300292975711E-2</v>
      </c>
    </row>
    <row r="483" spans="1:14" x14ac:dyDescent="0.25">
      <c r="B483">
        <v>481</v>
      </c>
      <c r="C483" s="4">
        <v>13500</v>
      </c>
      <c r="D483" s="20">
        <v>13250</v>
      </c>
      <c r="E483" s="4">
        <v>48</v>
      </c>
      <c r="F483" s="4">
        <v>51</v>
      </c>
      <c r="G483" s="4">
        <v>5750</v>
      </c>
      <c r="H483" s="4">
        <v>4750</v>
      </c>
      <c r="I483" s="4">
        <v>2.7894736842105261</v>
      </c>
      <c r="J483" s="4">
        <v>-250</v>
      </c>
      <c r="K483" s="21">
        <v>-1000</v>
      </c>
      <c r="L483" s="30">
        <f t="shared" si="33"/>
        <v>-139.79832150450602</v>
      </c>
      <c r="M483" s="3">
        <f t="shared" si="34"/>
        <v>860.20167849549398</v>
      </c>
      <c r="N483" s="36">
        <f t="shared" si="35"/>
        <v>-0.860201678495494</v>
      </c>
    </row>
    <row r="484" spans="1:14" x14ac:dyDescent="0.25">
      <c r="B484">
        <v>482</v>
      </c>
      <c r="C484" s="4">
        <v>13250</v>
      </c>
      <c r="D484" s="20">
        <v>12250</v>
      </c>
      <c r="E484" s="4">
        <v>51</v>
      </c>
      <c r="F484" s="4">
        <v>46</v>
      </c>
      <c r="G484" s="4">
        <v>4750</v>
      </c>
      <c r="H484" s="4">
        <v>4750</v>
      </c>
      <c r="I484" s="4">
        <v>2.5789473684210527</v>
      </c>
      <c r="J484" s="4">
        <v>-1000</v>
      </c>
      <c r="K484" s="21">
        <v>-500</v>
      </c>
      <c r="L484" s="30">
        <f t="shared" si="33"/>
        <v>-191.94522295830788</v>
      </c>
      <c r="M484" s="3">
        <f t="shared" si="34"/>
        <v>308.05477704169209</v>
      </c>
      <c r="N484" s="36">
        <f t="shared" si="35"/>
        <v>-0.61610955408338419</v>
      </c>
    </row>
    <row r="485" spans="1:14" x14ac:dyDescent="0.25">
      <c r="B485">
        <v>483</v>
      </c>
      <c r="C485" s="4">
        <v>12250</v>
      </c>
      <c r="D485" s="20">
        <v>11750</v>
      </c>
      <c r="E485" s="4">
        <v>46</v>
      </c>
      <c r="F485" s="4">
        <v>46</v>
      </c>
      <c r="G485" s="4">
        <v>4750</v>
      </c>
      <c r="H485" s="4">
        <v>3750</v>
      </c>
      <c r="I485" s="4">
        <v>3.1333333333333333</v>
      </c>
      <c r="J485" s="4">
        <v>-500</v>
      </c>
      <c r="K485" s="21">
        <v>750</v>
      </c>
      <c r="L485" s="30">
        <f t="shared" si="33"/>
        <v>-99.726353062317628</v>
      </c>
      <c r="M485" s="3">
        <f t="shared" si="34"/>
        <v>-849.72635306231768</v>
      </c>
      <c r="N485" s="36">
        <f t="shared" si="35"/>
        <v>-1.1329684707497569</v>
      </c>
    </row>
    <row r="486" spans="1:14" x14ac:dyDescent="0.25">
      <c r="B486">
        <v>484</v>
      </c>
      <c r="C486" s="4">
        <v>11750</v>
      </c>
      <c r="D486" s="20">
        <v>12500</v>
      </c>
      <c r="E486" s="4">
        <v>46</v>
      </c>
      <c r="F486" s="4">
        <v>42</v>
      </c>
      <c r="G486" s="4">
        <v>3750</v>
      </c>
      <c r="H486" s="4">
        <v>3750</v>
      </c>
      <c r="I486" s="4">
        <v>3.3333333333333335</v>
      </c>
      <c r="J486" s="4">
        <v>750</v>
      </c>
      <c r="K486" s="21">
        <v>750</v>
      </c>
      <c r="L486" s="30">
        <f t="shared" si="33"/>
        <v>-439.18689849611059</v>
      </c>
      <c r="M486" s="3">
        <f t="shared" si="34"/>
        <v>-1189.1868984961106</v>
      </c>
      <c r="N486" s="36">
        <f t="shared" si="35"/>
        <v>-1.5855825313281475</v>
      </c>
    </row>
    <row r="487" spans="1:14" x14ac:dyDescent="0.25">
      <c r="B487">
        <v>485</v>
      </c>
      <c r="C487" s="4">
        <v>12500</v>
      </c>
      <c r="D487" s="20">
        <v>13250</v>
      </c>
      <c r="E487" s="4">
        <v>42</v>
      </c>
      <c r="F487" s="4">
        <v>52</v>
      </c>
      <c r="G487" s="4">
        <v>3750</v>
      </c>
      <c r="H487" s="4">
        <v>7750</v>
      </c>
      <c r="I487" s="4">
        <v>1.7096774193548387</v>
      </c>
      <c r="J487" s="4">
        <v>750</v>
      </c>
      <c r="K487" s="21">
        <v>-1000</v>
      </c>
      <c r="L487" s="30">
        <f t="shared" si="33"/>
        <v>44.55386768533387</v>
      </c>
      <c r="M487" s="3">
        <f t="shared" si="34"/>
        <v>1044.5538676853339</v>
      </c>
      <c r="N487" s="36">
        <f t="shared" si="35"/>
        <v>-1.0445538676853339</v>
      </c>
    </row>
    <row r="488" spans="1:14" x14ac:dyDescent="0.25">
      <c r="B488">
        <v>486</v>
      </c>
      <c r="C488" s="4">
        <v>13250</v>
      </c>
      <c r="D488" s="20">
        <v>12250</v>
      </c>
      <c r="E488" s="4">
        <v>52</v>
      </c>
      <c r="F488" s="4">
        <v>46</v>
      </c>
      <c r="G488" s="4">
        <v>7750</v>
      </c>
      <c r="H488" s="4">
        <v>4750</v>
      </c>
      <c r="I488" s="4">
        <v>2.5789473684210527</v>
      </c>
      <c r="J488" s="4">
        <v>-1000</v>
      </c>
      <c r="K488" s="21">
        <v>500</v>
      </c>
      <c r="L488" s="30">
        <f t="shared" si="33"/>
        <v>-58.097936261285469</v>
      </c>
      <c r="N488" s="36"/>
    </row>
    <row r="489" spans="1:14" ht="15.75" thickBot="1" x14ac:dyDescent="0.3">
      <c r="B489">
        <v>487</v>
      </c>
      <c r="C489" s="4">
        <v>12250</v>
      </c>
      <c r="D489" s="22">
        <v>12750</v>
      </c>
      <c r="E489" s="23">
        <v>46</v>
      </c>
      <c r="F489" s="23">
        <v>41</v>
      </c>
      <c r="G489" s="23">
        <v>4750</v>
      </c>
      <c r="H489" s="23">
        <v>3750</v>
      </c>
      <c r="I489" s="23">
        <v>3.4</v>
      </c>
      <c r="J489" s="23">
        <v>500</v>
      </c>
      <c r="K489" s="24">
        <v>-1000</v>
      </c>
      <c r="L489" s="31">
        <f t="shared" si="33"/>
        <v>-420.30344689569756</v>
      </c>
      <c r="M489" s="32">
        <f>L489-K489</f>
        <v>579.69655310430244</v>
      </c>
      <c r="N489" s="58">
        <f>IF(K489=0,0,(L489-K489)/K489)</f>
        <v>-0.57969655310430246</v>
      </c>
    </row>
    <row r="490" spans="1:14" x14ac:dyDescent="0.25">
      <c r="B490">
        <v>488</v>
      </c>
      <c r="C490" s="87">
        <v>12750</v>
      </c>
      <c r="D490" s="87"/>
      <c r="E490" s="87">
        <v>41</v>
      </c>
      <c r="F490" s="87"/>
      <c r="G490" s="87">
        <v>3750</v>
      </c>
      <c r="H490" s="87"/>
      <c r="I490" s="87"/>
      <c r="J490" s="87">
        <v>-1000</v>
      </c>
      <c r="K490" s="87"/>
    </row>
    <row r="492" spans="1:14" x14ac:dyDescent="0.25">
      <c r="A492" t="s">
        <v>70</v>
      </c>
      <c r="C492" s="88">
        <f>AVERAGE(C3:C489)</f>
        <v>9946.0985626283364</v>
      </c>
      <c r="D492" s="88">
        <f t="shared" ref="D492:N492" si="36">AVERAGE(D3:D489)</f>
        <v>9963.5523613963032</v>
      </c>
      <c r="E492" s="88">
        <f t="shared" si="36"/>
        <v>45.215605749486656</v>
      </c>
      <c r="F492" s="88">
        <f t="shared" si="36"/>
        <v>45.295687885010267</v>
      </c>
      <c r="G492" s="88">
        <f t="shared" si="36"/>
        <v>3565.7084188911704</v>
      </c>
      <c r="H492" s="88">
        <f t="shared" si="36"/>
        <v>3569.8151950718684</v>
      </c>
      <c r="I492" s="88">
        <f t="shared" si="36"/>
        <v>3.3607397958400234</v>
      </c>
      <c r="J492" s="88">
        <f t="shared" si="36"/>
        <v>55.441478439425055</v>
      </c>
      <c r="K492" s="88">
        <f t="shared" si="36"/>
        <v>50.821355236139631</v>
      </c>
      <c r="L492" s="88">
        <f t="shared" si="36"/>
        <v>50.821355236139276</v>
      </c>
      <c r="M492" s="88">
        <f t="shared" si="36"/>
        <v>1.1483496630887517</v>
      </c>
      <c r="N492" s="94">
        <f t="shared" si="36"/>
        <v>-0.80808657759698865</v>
      </c>
    </row>
    <row r="493" spans="1:14" x14ac:dyDescent="0.25">
      <c r="A493" t="s">
        <v>68</v>
      </c>
      <c r="C493" s="89">
        <f t="shared" ref="C493:K493" si="37">DEVSQ(C3:C489)</f>
        <v>2000397587.2689929</v>
      </c>
      <c r="D493" s="89">
        <f t="shared" si="37"/>
        <v>1975665554.4147968</v>
      </c>
      <c r="E493" s="89">
        <f t="shared" si="37"/>
        <v>42814.361396304041</v>
      </c>
      <c r="F493" s="89">
        <f t="shared" si="37"/>
        <v>40961.420944558573</v>
      </c>
      <c r="G493" s="89">
        <f t="shared" si="37"/>
        <v>1155772330.5954831</v>
      </c>
      <c r="H493" s="89">
        <f t="shared" si="37"/>
        <v>1152501283.3675523</v>
      </c>
      <c r="I493" s="89">
        <f t="shared" si="37"/>
        <v>1455.6616273674474</v>
      </c>
      <c r="J493" s="89">
        <f t="shared" si="37"/>
        <v>407378080.08213532</v>
      </c>
      <c r="K493" s="89">
        <f t="shared" si="37"/>
        <v>407054671.45790499</v>
      </c>
      <c r="L493" s="89">
        <f t="shared" ref="L493:M493" si="38">DEVSQ(L3:L489)</f>
        <v>56482996.137835637</v>
      </c>
      <c r="M493" s="89">
        <f t="shared" si="38"/>
        <v>350259561.1220327</v>
      </c>
      <c r="N493" s="95"/>
    </row>
    <row r="494" spans="1:14" x14ac:dyDescent="0.25">
      <c r="A494" t="s">
        <v>69</v>
      </c>
      <c r="C494" s="88">
        <f t="shared" ref="C494:K494" si="39">_xlfn.VAR.S(C3:C489)</f>
        <v>4116044.4182489654</v>
      </c>
      <c r="D494" s="88">
        <f t="shared" si="39"/>
        <v>4065155.4617588217</v>
      </c>
      <c r="E494" s="88">
        <f t="shared" si="39"/>
        <v>88.095393819555284</v>
      </c>
      <c r="F494" s="88">
        <f t="shared" si="39"/>
        <v>84.282759145182254</v>
      </c>
      <c r="G494" s="88">
        <f t="shared" si="39"/>
        <v>2378132.3674804172</v>
      </c>
      <c r="H494" s="88">
        <f t="shared" si="39"/>
        <v>2371401.817628717</v>
      </c>
      <c r="I494" s="88">
        <f t="shared" si="39"/>
        <v>2.9951885336778732</v>
      </c>
      <c r="J494" s="88">
        <f t="shared" si="39"/>
        <v>838226.50222661626</v>
      </c>
      <c r="K494" s="88">
        <f t="shared" si="39"/>
        <v>837561.05238252168</v>
      </c>
      <c r="L494" s="88">
        <f t="shared" ref="L494:M494" si="40">_xlfn.VAR.S(L3:L489)</f>
        <v>116220.15666221334</v>
      </c>
      <c r="M494" s="88">
        <f t="shared" si="40"/>
        <v>722184.6621072829</v>
      </c>
      <c r="N494" s="94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511"/>
  <sheetViews>
    <sheetView topLeftCell="B1" workbookViewId="0">
      <pane xSplit="1" ySplit="1" topLeftCell="C2" activePane="bottomRight" state="frozen"/>
      <selection activeCell="B1" sqref="B1"/>
      <selection pane="topRight" activeCell="C1" sqref="C1"/>
      <selection pane="bottomLeft" activeCell="B2" sqref="B2"/>
      <selection pane="bottomRight" activeCell="H2" sqref="H2"/>
    </sheetView>
  </sheetViews>
  <sheetFormatPr defaultRowHeight="15" x14ac:dyDescent="0.25"/>
  <cols>
    <col min="2" max="2" width="4" bestFit="1" customWidth="1"/>
    <col min="3" max="3" width="12.5703125" bestFit="1" customWidth="1"/>
    <col min="4" max="4" width="7.5703125" bestFit="1" customWidth="1"/>
    <col min="5" max="6" width="12.5703125" bestFit="1" customWidth="1"/>
    <col min="7" max="7" width="6.5703125" bestFit="1" customWidth="1"/>
    <col min="8" max="9" width="11.5703125" bestFit="1" customWidth="1"/>
    <col min="10" max="11" width="12.5703125" style="3" bestFit="1" customWidth="1"/>
    <col min="12" max="12" width="9.140625" style="1"/>
    <col min="13" max="13" width="12" bestFit="1" customWidth="1"/>
    <col min="15" max="15" width="11.5703125" bestFit="1" customWidth="1"/>
    <col min="16" max="16" width="12.5703125" bestFit="1" customWidth="1"/>
    <col min="17" max="18" width="12.7109375" bestFit="1" customWidth="1"/>
    <col min="19" max="19" width="9.42578125" bestFit="1" customWidth="1"/>
    <col min="20" max="20" width="12.28515625" bestFit="1" customWidth="1"/>
    <col min="21" max="21" width="13" bestFit="1" customWidth="1"/>
    <col min="22" max="25" width="9.28515625" bestFit="1" customWidth="1"/>
  </cols>
  <sheetData>
    <row r="1" spans="2:12" ht="15.75" thickBot="1" x14ac:dyDescent="0.3">
      <c r="C1" s="1" t="s">
        <v>63</v>
      </c>
      <c r="D1" s="1" t="s">
        <v>64</v>
      </c>
      <c r="E1" s="1" t="s">
        <v>62</v>
      </c>
      <c r="F1" s="1" t="s">
        <v>66</v>
      </c>
      <c r="G1" s="1" t="s">
        <v>32</v>
      </c>
      <c r="H1" s="1" t="s">
        <v>60</v>
      </c>
      <c r="I1" s="1" t="s">
        <v>61</v>
      </c>
      <c r="J1" s="3" t="s">
        <v>57</v>
      </c>
      <c r="K1" s="3" t="s">
        <v>58</v>
      </c>
      <c r="L1" s="1" t="s">
        <v>59</v>
      </c>
    </row>
    <row r="2" spans="2:12" x14ac:dyDescent="0.25">
      <c r="B2">
        <v>0</v>
      </c>
      <c r="C2" s="79">
        <v>4250</v>
      </c>
      <c r="D2" s="80">
        <v>2</v>
      </c>
      <c r="E2" s="80"/>
      <c r="F2" s="80">
        <v>1750</v>
      </c>
      <c r="G2" s="80">
        <v>2.4285714285714284</v>
      </c>
      <c r="H2" s="80"/>
      <c r="I2" s="80">
        <v>1250</v>
      </c>
      <c r="J2" s="84"/>
      <c r="K2" s="85"/>
      <c r="L2" s="86"/>
    </row>
    <row r="3" spans="2:12" ht="15.75" thickBot="1" x14ac:dyDescent="0.3">
      <c r="B3">
        <v>1</v>
      </c>
      <c r="C3" s="20">
        <v>5500</v>
      </c>
      <c r="D3" s="4">
        <v>33</v>
      </c>
      <c r="E3" s="4">
        <v>1750</v>
      </c>
      <c r="F3" s="4">
        <v>4750</v>
      </c>
      <c r="G3" s="4">
        <v>1.1578947368421053</v>
      </c>
      <c r="H3" s="4">
        <v>1250</v>
      </c>
      <c r="I3" s="4">
        <v>-500</v>
      </c>
      <c r="J3" s="31">
        <f t="shared" ref="J3:J66" si="0" xml:space="preserve"> $U$505  + $T$505*C3 + $S$505*D3 + $R$505*E3 + $Q$505*F3 + $P$505*G3 + $OP$505*H3</f>
        <v>617.10791976836003</v>
      </c>
      <c r="K3" s="3">
        <f t="shared" ref="K3:K66" si="1">J3-I3</f>
        <v>1117.10791976836</v>
      </c>
      <c r="L3" s="34">
        <f>IF(I3=0,0,(J3-I3)/I3)</f>
        <v>-2.23421583953672</v>
      </c>
    </row>
    <row r="4" spans="2:12" ht="15.75" thickBot="1" x14ac:dyDescent="0.3">
      <c r="B4">
        <v>2</v>
      </c>
      <c r="C4" s="20">
        <v>5000</v>
      </c>
      <c r="D4" s="4">
        <v>33</v>
      </c>
      <c r="E4" s="4">
        <v>4750</v>
      </c>
      <c r="F4" s="4">
        <v>3750</v>
      </c>
      <c r="G4" s="4">
        <v>1.3333333333333333</v>
      </c>
      <c r="H4" s="4">
        <v>-500</v>
      </c>
      <c r="I4" s="4">
        <v>1750</v>
      </c>
      <c r="J4" s="31">
        <f t="shared" si="0"/>
        <v>841.02885140049329</v>
      </c>
      <c r="K4" s="3">
        <f t="shared" si="1"/>
        <v>-908.97114859950671</v>
      </c>
      <c r="L4" s="39">
        <f>IF(I4=0,0,(J4-I4)/I4)</f>
        <v>-0.51941208491400381</v>
      </c>
    </row>
    <row r="5" spans="2:12" ht="15.75" thickBot="1" x14ac:dyDescent="0.3">
      <c r="B5">
        <v>3</v>
      </c>
      <c r="C5" s="20">
        <v>6750</v>
      </c>
      <c r="D5" s="4">
        <v>30</v>
      </c>
      <c r="E5" s="4">
        <v>3750</v>
      </c>
      <c r="F5" s="4">
        <v>3750</v>
      </c>
      <c r="G5" s="4">
        <v>1.8</v>
      </c>
      <c r="H5" s="4">
        <v>1750</v>
      </c>
      <c r="I5" s="4">
        <v>3000</v>
      </c>
      <c r="J5" s="31">
        <f t="shared" si="0"/>
        <v>453.03414864691996</v>
      </c>
      <c r="K5" s="3">
        <f t="shared" si="1"/>
        <v>-2546.9658513530799</v>
      </c>
      <c r="L5" s="39">
        <f>IF(I5=0,0,(J5-I5)/I5)</f>
        <v>-0.84898861711769325</v>
      </c>
    </row>
    <row r="6" spans="2:12" ht="15.75" thickBot="1" x14ac:dyDescent="0.3">
      <c r="B6">
        <v>4</v>
      </c>
      <c r="C6" s="20">
        <v>9750</v>
      </c>
      <c r="D6" s="4">
        <v>36</v>
      </c>
      <c r="E6" s="4">
        <v>3750</v>
      </c>
      <c r="F6" s="4">
        <v>5750</v>
      </c>
      <c r="G6" s="4">
        <v>1.6956521739130435</v>
      </c>
      <c r="H6" s="4">
        <v>3000</v>
      </c>
      <c r="I6" s="4">
        <v>250</v>
      </c>
      <c r="J6" s="31">
        <f t="shared" si="0"/>
        <v>161.43944369477674</v>
      </c>
      <c r="K6" s="70">
        <f t="shared" si="1"/>
        <v>-88.560556305223258</v>
      </c>
      <c r="L6" s="36">
        <f>IF(I6=0,0,(J6-I6)/I6)</f>
        <v>-0.35424222522089305</v>
      </c>
    </row>
    <row r="7" spans="2:12" ht="15.75" thickBot="1" x14ac:dyDescent="0.3">
      <c r="B7">
        <v>5</v>
      </c>
      <c r="C7" s="20">
        <v>10000</v>
      </c>
      <c r="D7" s="4">
        <v>46</v>
      </c>
      <c r="E7" s="4">
        <v>5750</v>
      </c>
      <c r="F7" s="4">
        <v>1750</v>
      </c>
      <c r="G7" s="4">
        <v>5.7142857142857144</v>
      </c>
      <c r="H7" s="4">
        <v>250</v>
      </c>
      <c r="I7" s="4">
        <v>0</v>
      </c>
      <c r="J7" s="31">
        <f t="shared" si="0"/>
        <v>172.08622393189472</v>
      </c>
      <c r="K7" s="70">
        <f t="shared" si="1"/>
        <v>172.08622393189472</v>
      </c>
      <c r="L7" s="36"/>
    </row>
    <row r="8" spans="2:12" ht="15.75" thickBot="1" x14ac:dyDescent="0.3">
      <c r="B8">
        <v>6</v>
      </c>
      <c r="C8" s="20">
        <v>10000</v>
      </c>
      <c r="D8" s="4">
        <v>57</v>
      </c>
      <c r="E8" s="4">
        <v>1750</v>
      </c>
      <c r="F8" s="4">
        <v>3750</v>
      </c>
      <c r="G8" s="4">
        <v>2.6666666666666665</v>
      </c>
      <c r="H8" s="4">
        <v>0</v>
      </c>
      <c r="I8" s="4">
        <v>1000</v>
      </c>
      <c r="J8" s="31">
        <f t="shared" si="0"/>
        <v>-28.531007550536231</v>
      </c>
      <c r="K8" s="3">
        <f t="shared" si="1"/>
        <v>-1028.5310075505363</v>
      </c>
      <c r="L8" s="39">
        <f t="shared" ref="L8:L17" si="2">IF(I8=0,0,(J8-I8)/I8)</f>
        <v>-1.0285310075505363</v>
      </c>
    </row>
    <row r="9" spans="2:12" ht="15.75" thickBot="1" x14ac:dyDescent="0.3">
      <c r="B9">
        <v>7</v>
      </c>
      <c r="C9" s="20">
        <v>11000</v>
      </c>
      <c r="D9" s="4">
        <v>52</v>
      </c>
      <c r="E9" s="4">
        <v>3750</v>
      </c>
      <c r="F9" s="4">
        <v>1750</v>
      </c>
      <c r="G9" s="4">
        <v>6.2857142857142856</v>
      </c>
      <c r="H9" s="4">
        <v>1000</v>
      </c>
      <c r="I9" s="4">
        <v>-1000</v>
      </c>
      <c r="J9" s="31">
        <f t="shared" si="0"/>
        <v>-80.136421975139967</v>
      </c>
      <c r="K9" s="3">
        <f t="shared" si="1"/>
        <v>919.86357802486009</v>
      </c>
      <c r="L9" s="39">
        <f t="shared" si="2"/>
        <v>-0.91986357802486007</v>
      </c>
    </row>
    <row r="10" spans="2:12" ht="15.75" thickBot="1" x14ac:dyDescent="0.3">
      <c r="B10">
        <v>8</v>
      </c>
      <c r="C10" s="20">
        <v>10000</v>
      </c>
      <c r="D10" s="4">
        <v>42</v>
      </c>
      <c r="E10" s="4">
        <v>1750</v>
      </c>
      <c r="F10" s="4">
        <v>1000</v>
      </c>
      <c r="G10" s="4">
        <v>10</v>
      </c>
      <c r="H10" s="4">
        <v>-1000</v>
      </c>
      <c r="I10" s="4">
        <v>-2750</v>
      </c>
      <c r="J10" s="31">
        <f t="shared" si="0"/>
        <v>28.436065560820794</v>
      </c>
      <c r="K10" s="3">
        <f t="shared" si="1"/>
        <v>2778.4360655608207</v>
      </c>
      <c r="L10" s="36">
        <f t="shared" si="2"/>
        <v>-1.0103403874766621</v>
      </c>
    </row>
    <row r="11" spans="2:12" ht="15.75" thickBot="1" x14ac:dyDescent="0.3">
      <c r="B11">
        <v>9</v>
      </c>
      <c r="C11" s="20">
        <v>7250</v>
      </c>
      <c r="D11" s="4">
        <v>39</v>
      </c>
      <c r="E11" s="4">
        <v>1000</v>
      </c>
      <c r="F11" s="4">
        <v>2750</v>
      </c>
      <c r="G11" s="4">
        <v>2.6363636363636362</v>
      </c>
      <c r="H11" s="4">
        <v>-2750</v>
      </c>
      <c r="I11" s="4">
        <v>-750</v>
      </c>
      <c r="J11" s="31">
        <f t="shared" si="0"/>
        <v>167.0113004004248</v>
      </c>
      <c r="K11" s="3">
        <f t="shared" si="1"/>
        <v>917.01130040042483</v>
      </c>
      <c r="L11" s="36">
        <f t="shared" si="2"/>
        <v>-1.2226817338672331</v>
      </c>
    </row>
    <row r="12" spans="2:12" ht="15.75" thickBot="1" x14ac:dyDescent="0.3">
      <c r="B12">
        <v>10</v>
      </c>
      <c r="C12" s="20">
        <v>6500</v>
      </c>
      <c r="D12" s="4">
        <v>27</v>
      </c>
      <c r="E12" s="4">
        <v>2750</v>
      </c>
      <c r="F12" s="4">
        <v>1750</v>
      </c>
      <c r="G12" s="4">
        <v>3.7142857142857144</v>
      </c>
      <c r="H12" s="4">
        <v>-750</v>
      </c>
      <c r="I12" s="4">
        <v>-2500</v>
      </c>
      <c r="J12" s="31">
        <f t="shared" si="0"/>
        <v>306.36523747361383</v>
      </c>
      <c r="K12" s="3">
        <f t="shared" si="1"/>
        <v>2806.3652374736139</v>
      </c>
      <c r="L12" s="36">
        <f t="shared" si="2"/>
        <v>-1.1225460949894455</v>
      </c>
    </row>
    <row r="13" spans="2:12" ht="15.75" thickBot="1" x14ac:dyDescent="0.3">
      <c r="B13">
        <v>11</v>
      </c>
      <c r="C13" s="22">
        <v>4000</v>
      </c>
      <c r="D13" s="23">
        <v>24</v>
      </c>
      <c r="E13" s="23">
        <v>1750</v>
      </c>
      <c r="F13" s="23">
        <v>2750</v>
      </c>
      <c r="G13" s="23">
        <v>1.4545454545454546</v>
      </c>
      <c r="H13" s="23">
        <v>-2500</v>
      </c>
      <c r="I13" s="23">
        <v>-1000</v>
      </c>
      <c r="J13" s="31">
        <f t="shared" si="0"/>
        <v>625.08472081734317</v>
      </c>
      <c r="K13" s="32">
        <f t="shared" si="1"/>
        <v>1625.0847208173432</v>
      </c>
      <c r="L13" s="35">
        <f t="shared" si="2"/>
        <v>-1.6250847208173431</v>
      </c>
    </row>
    <row r="14" spans="2:12" ht="15.75" thickBot="1" x14ac:dyDescent="0.3">
      <c r="B14">
        <v>12</v>
      </c>
      <c r="C14" s="17">
        <v>6500</v>
      </c>
      <c r="D14" s="18">
        <v>13</v>
      </c>
      <c r="E14" s="18">
        <v>2750</v>
      </c>
      <c r="F14" s="18">
        <v>5750</v>
      </c>
      <c r="G14" s="18">
        <v>1.1304347826086956</v>
      </c>
      <c r="H14" s="18">
        <v>-1000</v>
      </c>
      <c r="I14" s="19">
        <v>-1000</v>
      </c>
      <c r="J14" s="31">
        <f t="shared" si="0"/>
        <v>463.75091528612256</v>
      </c>
      <c r="K14" s="3">
        <f t="shared" si="1"/>
        <v>1463.7509152861226</v>
      </c>
      <c r="L14" s="34">
        <f t="shared" si="2"/>
        <v>-1.4637509152861226</v>
      </c>
    </row>
    <row r="15" spans="2:12" ht="15.75" thickBot="1" x14ac:dyDescent="0.3">
      <c r="B15">
        <v>13</v>
      </c>
      <c r="C15" s="20">
        <v>5500</v>
      </c>
      <c r="D15" s="4">
        <v>25</v>
      </c>
      <c r="E15" s="4">
        <v>5750</v>
      </c>
      <c r="F15" s="4">
        <v>3750</v>
      </c>
      <c r="G15" s="4">
        <v>1.4666666666666666</v>
      </c>
      <c r="H15" s="4">
        <v>-1000</v>
      </c>
      <c r="I15" s="21">
        <v>4750</v>
      </c>
      <c r="J15" s="31">
        <f t="shared" si="0"/>
        <v>773.57743151908824</v>
      </c>
      <c r="K15" s="3">
        <f t="shared" si="1"/>
        <v>-3976.4225684809117</v>
      </c>
      <c r="L15" s="39">
        <f t="shared" si="2"/>
        <v>-0.83714159336440241</v>
      </c>
    </row>
    <row r="16" spans="2:12" ht="15.75" thickBot="1" x14ac:dyDescent="0.3">
      <c r="B16">
        <v>14</v>
      </c>
      <c r="C16" s="20">
        <v>10250</v>
      </c>
      <c r="D16" s="4">
        <v>40</v>
      </c>
      <c r="E16" s="4">
        <v>3750</v>
      </c>
      <c r="F16" s="4">
        <v>1750</v>
      </c>
      <c r="G16" s="4">
        <v>5.8571428571428568</v>
      </c>
      <c r="H16" s="4">
        <v>4750</v>
      </c>
      <c r="I16" s="21">
        <v>250</v>
      </c>
      <c r="J16" s="31">
        <f t="shared" si="0"/>
        <v>-63.0909870098601</v>
      </c>
      <c r="K16" s="70">
        <f t="shared" si="1"/>
        <v>-313.0909870098601</v>
      </c>
      <c r="L16" s="36">
        <f t="shared" si="2"/>
        <v>-1.2523639480394404</v>
      </c>
    </row>
    <row r="17" spans="2:12" ht="15.75" thickBot="1" x14ac:dyDescent="0.3">
      <c r="B17">
        <v>15</v>
      </c>
      <c r="C17" s="20">
        <v>10500</v>
      </c>
      <c r="D17" s="4">
        <v>38</v>
      </c>
      <c r="E17" s="4">
        <v>1750</v>
      </c>
      <c r="F17" s="4">
        <v>5750</v>
      </c>
      <c r="G17" s="4">
        <v>1.826086956521739</v>
      </c>
      <c r="H17" s="4">
        <v>250</v>
      </c>
      <c r="I17" s="21">
        <v>1500</v>
      </c>
      <c r="J17" s="31">
        <f t="shared" si="0"/>
        <v>-104.09974595278467</v>
      </c>
      <c r="K17" s="3">
        <f t="shared" si="1"/>
        <v>-1604.0997459527846</v>
      </c>
      <c r="L17" s="39">
        <f t="shared" si="2"/>
        <v>-1.0693998306351897</v>
      </c>
    </row>
    <row r="18" spans="2:12" ht="15.75" thickBot="1" x14ac:dyDescent="0.3">
      <c r="B18">
        <v>16</v>
      </c>
      <c r="C18" s="20">
        <v>12000</v>
      </c>
      <c r="D18" s="4">
        <v>59</v>
      </c>
      <c r="E18" s="4">
        <v>5750</v>
      </c>
      <c r="F18" s="4">
        <v>5750</v>
      </c>
      <c r="G18" s="4">
        <v>2.0869565217391304</v>
      </c>
      <c r="H18" s="4">
        <v>1500</v>
      </c>
      <c r="I18" s="21">
        <v>0</v>
      </c>
      <c r="J18" s="31">
        <f t="shared" si="0"/>
        <v>106.33298663125234</v>
      </c>
      <c r="K18" s="70">
        <f t="shared" si="1"/>
        <v>106.33298663125234</v>
      </c>
      <c r="L18" s="36"/>
    </row>
    <row r="19" spans="2:12" ht="15.75" thickBot="1" x14ac:dyDescent="0.3">
      <c r="B19">
        <v>17</v>
      </c>
      <c r="C19" s="20">
        <v>12000</v>
      </c>
      <c r="D19" s="4">
        <v>66</v>
      </c>
      <c r="E19" s="4">
        <v>5750</v>
      </c>
      <c r="F19" s="4">
        <v>4750</v>
      </c>
      <c r="G19" s="4">
        <v>2.5263157894736841</v>
      </c>
      <c r="H19" s="4">
        <v>0</v>
      </c>
      <c r="I19" s="21">
        <v>-500</v>
      </c>
      <c r="J19" s="31">
        <f t="shared" si="0"/>
        <v>80.675244473276138</v>
      </c>
      <c r="K19" s="70">
        <f t="shared" si="1"/>
        <v>580.67524447327617</v>
      </c>
      <c r="L19" s="39">
        <f t="shared" ref="L19:L25" si="3">IF(I19=0,0,(J19-I19)/I19)</f>
        <v>-1.1613504889465522</v>
      </c>
    </row>
    <row r="20" spans="2:12" ht="15.75" thickBot="1" x14ac:dyDescent="0.3">
      <c r="B20">
        <v>18</v>
      </c>
      <c r="C20" s="20">
        <v>11500</v>
      </c>
      <c r="D20" s="4">
        <v>59</v>
      </c>
      <c r="E20" s="4">
        <v>4750</v>
      </c>
      <c r="F20" s="4">
        <v>2750</v>
      </c>
      <c r="G20" s="4">
        <v>4.1818181818181817</v>
      </c>
      <c r="H20" s="4">
        <v>-500</v>
      </c>
      <c r="I20" s="21">
        <v>-500</v>
      </c>
      <c r="J20" s="31">
        <f t="shared" si="0"/>
        <v>-67.699094351877704</v>
      </c>
      <c r="K20" s="70">
        <f t="shared" si="1"/>
        <v>432.3009056481223</v>
      </c>
      <c r="L20" s="39">
        <f t="shared" si="3"/>
        <v>-0.86460181129624458</v>
      </c>
    </row>
    <row r="21" spans="2:12" ht="15.75" thickBot="1" x14ac:dyDescent="0.3">
      <c r="B21">
        <v>19</v>
      </c>
      <c r="C21" s="20">
        <v>11000</v>
      </c>
      <c r="D21" s="4">
        <v>50</v>
      </c>
      <c r="E21" s="4">
        <v>2750</v>
      </c>
      <c r="F21" s="4">
        <v>3750</v>
      </c>
      <c r="G21" s="4">
        <v>2.9333333333333331</v>
      </c>
      <c r="H21" s="4">
        <v>-500</v>
      </c>
      <c r="I21" s="21">
        <v>1000</v>
      </c>
      <c r="J21" s="31">
        <f t="shared" si="0"/>
        <v>-170.764729837337</v>
      </c>
      <c r="K21" s="3">
        <f t="shared" si="1"/>
        <v>-1170.764729837337</v>
      </c>
      <c r="L21" s="36">
        <f t="shared" si="3"/>
        <v>-1.1707647298373369</v>
      </c>
    </row>
    <row r="22" spans="2:12" ht="15.75" thickBot="1" x14ac:dyDescent="0.3">
      <c r="B22">
        <v>20</v>
      </c>
      <c r="C22" s="20">
        <v>12000</v>
      </c>
      <c r="D22" s="4">
        <v>60</v>
      </c>
      <c r="E22" s="4">
        <v>3750</v>
      </c>
      <c r="F22" s="4">
        <v>1750</v>
      </c>
      <c r="G22" s="4">
        <v>6.8571428571428568</v>
      </c>
      <c r="H22" s="4">
        <v>1000</v>
      </c>
      <c r="I22" s="21">
        <v>1000</v>
      </c>
      <c r="J22" s="31">
        <f t="shared" si="0"/>
        <v>-164.2447069494213</v>
      </c>
      <c r="K22" s="3">
        <f t="shared" si="1"/>
        <v>-1164.2447069494212</v>
      </c>
      <c r="L22" s="36">
        <f t="shared" si="3"/>
        <v>-1.1642447069494213</v>
      </c>
    </row>
    <row r="23" spans="2:12" ht="15.75" thickBot="1" x14ac:dyDescent="0.3">
      <c r="B23">
        <v>21</v>
      </c>
      <c r="C23" s="20">
        <v>13000</v>
      </c>
      <c r="D23" s="4">
        <v>57</v>
      </c>
      <c r="E23" s="4">
        <v>1750</v>
      </c>
      <c r="F23" s="4">
        <v>4750</v>
      </c>
      <c r="G23" s="4">
        <v>2.736842105263158</v>
      </c>
      <c r="H23" s="4">
        <v>1000</v>
      </c>
      <c r="I23" s="21">
        <v>-1000</v>
      </c>
      <c r="J23" s="31">
        <f t="shared" si="0"/>
        <v>-462.40395885473163</v>
      </c>
      <c r="K23" s="70">
        <f t="shared" si="1"/>
        <v>537.59604114526837</v>
      </c>
      <c r="L23" s="39">
        <f t="shared" si="3"/>
        <v>-0.53759604114526838</v>
      </c>
    </row>
    <row r="24" spans="2:12" ht="15.75" thickBot="1" x14ac:dyDescent="0.3">
      <c r="B24">
        <v>22</v>
      </c>
      <c r="C24" s="20">
        <v>12000</v>
      </c>
      <c r="D24" s="4">
        <v>60</v>
      </c>
      <c r="E24" s="4">
        <v>4750</v>
      </c>
      <c r="F24" s="4">
        <v>4750</v>
      </c>
      <c r="G24" s="4">
        <v>2.5263157894736841</v>
      </c>
      <c r="H24" s="4">
        <v>-1000</v>
      </c>
      <c r="I24" s="21">
        <v>750</v>
      </c>
      <c r="J24" s="31">
        <f t="shared" si="0"/>
        <v>-41.745084964293284</v>
      </c>
      <c r="K24" s="3">
        <f t="shared" si="1"/>
        <v>-791.74508496429326</v>
      </c>
      <c r="L24" s="36">
        <f t="shared" si="3"/>
        <v>-1.0556601132857244</v>
      </c>
    </row>
    <row r="25" spans="2:12" ht="15.75" thickBot="1" x14ac:dyDescent="0.3">
      <c r="B25">
        <v>23</v>
      </c>
      <c r="C25" s="20">
        <v>12750</v>
      </c>
      <c r="D25" s="4">
        <v>55</v>
      </c>
      <c r="E25" s="4">
        <v>4750</v>
      </c>
      <c r="F25" s="4">
        <v>4750</v>
      </c>
      <c r="G25" s="4">
        <v>2.6842105263157894</v>
      </c>
      <c r="H25" s="4">
        <v>750</v>
      </c>
      <c r="I25" s="21">
        <v>-750</v>
      </c>
      <c r="J25" s="31">
        <f t="shared" si="0"/>
        <v>-206.47373330396812</v>
      </c>
      <c r="K25" s="70">
        <f t="shared" si="1"/>
        <v>543.52626669603183</v>
      </c>
      <c r="L25" s="39">
        <f t="shared" si="3"/>
        <v>-0.72470168892804243</v>
      </c>
    </row>
    <row r="26" spans="2:12" ht="15.75" thickBot="1" x14ac:dyDescent="0.3">
      <c r="B26">
        <v>24</v>
      </c>
      <c r="C26" s="20">
        <v>12000</v>
      </c>
      <c r="D26" s="4">
        <v>39</v>
      </c>
      <c r="E26" s="4">
        <v>4750</v>
      </c>
      <c r="F26" s="4">
        <v>5750</v>
      </c>
      <c r="G26" s="4">
        <v>2.0869565217391304</v>
      </c>
      <c r="H26" s="4">
        <v>-750</v>
      </c>
      <c r="I26" s="21">
        <v>0</v>
      </c>
      <c r="J26" s="31">
        <f t="shared" si="0"/>
        <v>-123.50415992565738</v>
      </c>
      <c r="K26" s="3">
        <f t="shared" si="1"/>
        <v>-123.50415992565738</v>
      </c>
      <c r="L26" s="36"/>
    </row>
    <row r="27" spans="2:12" ht="15.75" thickBot="1" x14ac:dyDescent="0.3">
      <c r="B27">
        <v>25</v>
      </c>
      <c r="C27" s="20">
        <v>12000</v>
      </c>
      <c r="D27" s="4">
        <v>50</v>
      </c>
      <c r="E27" s="4">
        <v>5750</v>
      </c>
      <c r="F27" s="4">
        <v>1750</v>
      </c>
      <c r="G27" s="4">
        <v>6.8571428571428568</v>
      </c>
      <c r="H27" s="4">
        <v>0</v>
      </c>
      <c r="I27" s="21">
        <v>250</v>
      </c>
      <c r="J27" s="31">
        <f t="shared" si="0"/>
        <v>-88.201903547531458</v>
      </c>
      <c r="K27" s="70">
        <f t="shared" si="1"/>
        <v>-338.20190354753146</v>
      </c>
      <c r="L27" s="34">
        <f>IF(I27=0,0,(J27-I27)/I27)</f>
        <v>-1.3528076141901257</v>
      </c>
    </row>
    <row r="28" spans="2:12" ht="15.75" thickBot="1" x14ac:dyDescent="0.3">
      <c r="B28">
        <v>26</v>
      </c>
      <c r="C28" s="20">
        <v>12250</v>
      </c>
      <c r="D28" s="4">
        <v>41</v>
      </c>
      <c r="E28" s="4">
        <v>1750</v>
      </c>
      <c r="F28" s="4">
        <v>3750</v>
      </c>
      <c r="G28" s="4">
        <v>3.2666666666666666</v>
      </c>
      <c r="H28" s="4">
        <v>250</v>
      </c>
      <c r="I28" s="21">
        <v>-750</v>
      </c>
      <c r="J28" s="31">
        <f t="shared" si="0"/>
        <v>-522.34027915670754</v>
      </c>
      <c r="K28" s="70">
        <f t="shared" si="1"/>
        <v>227.65972084329246</v>
      </c>
      <c r="L28" s="39">
        <f>IF(I28=0,0,(J28-I28)/I28)</f>
        <v>-0.3035462944577233</v>
      </c>
    </row>
    <row r="29" spans="2:12" ht="15.75" thickBot="1" x14ac:dyDescent="0.3">
      <c r="B29">
        <v>27</v>
      </c>
      <c r="C29" s="20">
        <v>11500</v>
      </c>
      <c r="D29" s="4">
        <v>45</v>
      </c>
      <c r="E29" s="4">
        <v>3750</v>
      </c>
      <c r="F29" s="4">
        <v>4750</v>
      </c>
      <c r="G29" s="4">
        <v>2.4210526315789473</v>
      </c>
      <c r="H29" s="4">
        <v>-750</v>
      </c>
      <c r="I29" s="21">
        <v>-500</v>
      </c>
      <c r="J29" s="31">
        <f t="shared" si="0"/>
        <v>-148.97541630435521</v>
      </c>
      <c r="K29" s="70">
        <f t="shared" si="1"/>
        <v>351.02458369564476</v>
      </c>
      <c r="L29" s="39">
        <f>IF(I29=0,0,(J29-I29)/I29)</f>
        <v>-0.70204916739128953</v>
      </c>
    </row>
    <row r="30" spans="2:12" ht="15.75" thickBot="1" x14ac:dyDescent="0.3">
      <c r="B30">
        <v>28</v>
      </c>
      <c r="C30" s="20">
        <v>11000</v>
      </c>
      <c r="D30" s="4">
        <v>44</v>
      </c>
      <c r="E30" s="4">
        <v>4750</v>
      </c>
      <c r="F30" s="4">
        <v>5750</v>
      </c>
      <c r="G30" s="4">
        <v>1.9130434782608696</v>
      </c>
      <c r="H30" s="4">
        <v>-500</v>
      </c>
      <c r="I30" s="21">
        <v>0</v>
      </c>
      <c r="J30" s="31">
        <f t="shared" si="0"/>
        <v>85.679452901218724</v>
      </c>
      <c r="K30" s="70">
        <f t="shared" si="1"/>
        <v>85.679452901218724</v>
      </c>
      <c r="L30" s="36"/>
    </row>
    <row r="31" spans="2:12" ht="15.75" thickBot="1" x14ac:dyDescent="0.3">
      <c r="B31">
        <v>29</v>
      </c>
      <c r="C31" s="22">
        <v>11000</v>
      </c>
      <c r="D31" s="23">
        <v>35</v>
      </c>
      <c r="E31" s="23">
        <v>5750</v>
      </c>
      <c r="F31" s="23">
        <v>2750</v>
      </c>
      <c r="G31" s="23">
        <v>4</v>
      </c>
      <c r="H31" s="23">
        <v>0</v>
      </c>
      <c r="I31" s="24">
        <v>-250</v>
      </c>
      <c r="J31" s="31">
        <f t="shared" si="0"/>
        <v>-96.092358075867338</v>
      </c>
      <c r="K31" s="72">
        <f t="shared" si="1"/>
        <v>153.90764192413266</v>
      </c>
      <c r="L31" s="40">
        <f>IF(I31=0,0,(J31-I31)/I31)</f>
        <v>-0.61563056769653068</v>
      </c>
    </row>
    <row r="32" spans="2:12" ht="15.75" thickBot="1" x14ac:dyDescent="0.3">
      <c r="B32">
        <v>30</v>
      </c>
      <c r="C32" s="17">
        <v>10000</v>
      </c>
      <c r="D32" s="18">
        <v>35</v>
      </c>
      <c r="E32" s="18">
        <v>2750</v>
      </c>
      <c r="F32" s="18">
        <v>5750</v>
      </c>
      <c r="G32" s="18">
        <v>1.7391304347826086</v>
      </c>
      <c r="H32" s="18">
        <v>-250</v>
      </c>
      <c r="I32" s="19">
        <v>1500</v>
      </c>
      <c r="J32" s="31">
        <f t="shared" si="0"/>
        <v>34.67714726447943</v>
      </c>
      <c r="K32" s="28">
        <f t="shared" si="1"/>
        <v>-1465.3228527355207</v>
      </c>
      <c r="L32" s="38">
        <f>IF(I32=0,0,(J32-I32)/I32)</f>
        <v>-0.9768819018236804</v>
      </c>
    </row>
    <row r="33" spans="2:12" ht="15.75" thickBot="1" x14ac:dyDescent="0.3">
      <c r="B33">
        <v>31</v>
      </c>
      <c r="C33" s="20">
        <v>11500</v>
      </c>
      <c r="D33" s="4">
        <v>48</v>
      </c>
      <c r="E33" s="4">
        <v>5750</v>
      </c>
      <c r="F33" s="4">
        <v>2750</v>
      </c>
      <c r="G33" s="4">
        <v>4.1818181818181817</v>
      </c>
      <c r="H33" s="4">
        <v>1500</v>
      </c>
      <c r="I33" s="21">
        <v>0</v>
      </c>
      <c r="J33" s="31">
        <f t="shared" si="0"/>
        <v>-75.713471416364371</v>
      </c>
      <c r="K33" s="70">
        <f t="shared" si="1"/>
        <v>-75.713471416364371</v>
      </c>
      <c r="L33" s="36"/>
    </row>
    <row r="34" spans="2:12" ht="15.75" thickBot="1" x14ac:dyDescent="0.3">
      <c r="B34">
        <v>32</v>
      </c>
      <c r="C34" s="20">
        <v>11500</v>
      </c>
      <c r="D34" s="4">
        <v>53</v>
      </c>
      <c r="E34" s="4">
        <v>2750</v>
      </c>
      <c r="F34" s="4">
        <v>4750</v>
      </c>
      <c r="G34" s="4">
        <v>2.4210526315789473</v>
      </c>
      <c r="H34" s="4">
        <v>0</v>
      </c>
      <c r="I34" s="21">
        <v>1500</v>
      </c>
      <c r="J34" s="31">
        <f t="shared" si="0"/>
        <v>-163.97892862258445</v>
      </c>
      <c r="K34" s="3">
        <f t="shared" si="1"/>
        <v>-1663.9789286225844</v>
      </c>
      <c r="L34" s="36">
        <f t="shared" ref="L34:L67" si="4">IF(I34=0,0,(J34-I34)/I34)</f>
        <v>-1.1093192857483896</v>
      </c>
    </row>
    <row r="35" spans="2:12" ht="15.75" thickBot="1" x14ac:dyDescent="0.3">
      <c r="B35">
        <v>33</v>
      </c>
      <c r="C35" s="20">
        <v>13000</v>
      </c>
      <c r="D35" s="4">
        <v>56</v>
      </c>
      <c r="E35" s="4">
        <v>4750</v>
      </c>
      <c r="F35" s="4">
        <v>6750</v>
      </c>
      <c r="G35" s="4">
        <v>1.9259259259259258</v>
      </c>
      <c r="H35" s="4">
        <v>1500</v>
      </c>
      <c r="I35" s="21">
        <v>-1250</v>
      </c>
      <c r="J35" s="31">
        <f t="shared" si="0"/>
        <v>-77.870021559533569</v>
      </c>
      <c r="K35" s="3">
        <f t="shared" si="1"/>
        <v>1172.1299784404664</v>
      </c>
      <c r="L35" s="39">
        <f t="shared" si="4"/>
        <v>-0.9377039827523731</v>
      </c>
    </row>
    <row r="36" spans="2:12" ht="15.75" thickBot="1" x14ac:dyDescent="0.3">
      <c r="B36">
        <v>34</v>
      </c>
      <c r="C36" s="20">
        <v>11750</v>
      </c>
      <c r="D36" s="4">
        <v>60</v>
      </c>
      <c r="E36" s="4">
        <v>6750</v>
      </c>
      <c r="F36" s="4">
        <v>1750</v>
      </c>
      <c r="G36" s="4">
        <v>6.7142857142857144</v>
      </c>
      <c r="H36" s="4">
        <v>-1250</v>
      </c>
      <c r="I36" s="21">
        <v>-500</v>
      </c>
      <c r="J36" s="31">
        <f t="shared" si="0"/>
        <v>101.28127589904</v>
      </c>
      <c r="K36" s="70">
        <f t="shared" si="1"/>
        <v>601.28127589904</v>
      </c>
      <c r="L36" s="39">
        <f t="shared" si="4"/>
        <v>-1.20256255179808</v>
      </c>
    </row>
    <row r="37" spans="2:12" ht="15.75" thickBot="1" x14ac:dyDescent="0.3">
      <c r="B37">
        <v>35</v>
      </c>
      <c r="C37" s="20">
        <v>11250</v>
      </c>
      <c r="D37" s="4">
        <v>54</v>
      </c>
      <c r="E37" s="4">
        <v>1750</v>
      </c>
      <c r="F37" s="4">
        <v>1750</v>
      </c>
      <c r="G37" s="4">
        <v>6.4285714285714288</v>
      </c>
      <c r="H37" s="4">
        <v>-500</v>
      </c>
      <c r="I37" s="21">
        <v>-250</v>
      </c>
      <c r="J37" s="31">
        <f t="shared" si="0"/>
        <v>-253.93259456298568</v>
      </c>
      <c r="K37" s="70">
        <f t="shared" si="1"/>
        <v>-3.9325945629856847</v>
      </c>
      <c r="L37" s="39">
        <f t="shared" si="4"/>
        <v>1.5730378251942737E-2</v>
      </c>
    </row>
    <row r="38" spans="2:12" ht="15.75" thickBot="1" x14ac:dyDescent="0.3">
      <c r="B38">
        <v>36</v>
      </c>
      <c r="C38" s="20">
        <v>11000</v>
      </c>
      <c r="D38" s="4">
        <v>52</v>
      </c>
      <c r="E38" s="4">
        <v>1750</v>
      </c>
      <c r="F38" s="4">
        <v>1750</v>
      </c>
      <c r="G38" s="4">
        <v>6.2857142857142856</v>
      </c>
      <c r="H38" s="4">
        <v>-250</v>
      </c>
      <c r="I38" s="21">
        <v>-250</v>
      </c>
      <c r="J38" s="31">
        <f t="shared" si="0"/>
        <v>-232.90552331941592</v>
      </c>
      <c r="K38" s="70">
        <f t="shared" si="1"/>
        <v>17.09447668058408</v>
      </c>
      <c r="L38" s="39">
        <f t="shared" si="4"/>
        <v>-6.8377906722336318E-2</v>
      </c>
    </row>
    <row r="39" spans="2:12" ht="15.75" thickBot="1" x14ac:dyDescent="0.3">
      <c r="B39">
        <v>37</v>
      </c>
      <c r="C39" s="20">
        <v>10750</v>
      </c>
      <c r="D39" s="4">
        <v>43</v>
      </c>
      <c r="E39" s="4">
        <v>1750</v>
      </c>
      <c r="F39" s="4">
        <v>2750</v>
      </c>
      <c r="G39" s="4">
        <v>3.9090909090909092</v>
      </c>
      <c r="H39" s="4">
        <v>-250</v>
      </c>
      <c r="I39" s="21">
        <v>-500</v>
      </c>
      <c r="J39" s="31">
        <f t="shared" si="0"/>
        <v>-300.56687207771057</v>
      </c>
      <c r="K39" s="70">
        <f t="shared" si="1"/>
        <v>199.43312792228943</v>
      </c>
      <c r="L39" s="39">
        <f t="shared" si="4"/>
        <v>-0.39886625584457885</v>
      </c>
    </row>
    <row r="40" spans="2:12" ht="15.75" thickBot="1" x14ac:dyDescent="0.3">
      <c r="B40">
        <v>38</v>
      </c>
      <c r="C40" s="22">
        <v>10250</v>
      </c>
      <c r="D40" s="23">
        <v>40</v>
      </c>
      <c r="E40" s="23">
        <v>2750</v>
      </c>
      <c r="F40" s="23">
        <v>1750</v>
      </c>
      <c r="G40" s="23">
        <v>5.8571428571428568</v>
      </c>
      <c r="H40" s="23">
        <v>-500</v>
      </c>
      <c r="I40" s="24">
        <v>-500</v>
      </c>
      <c r="J40" s="31">
        <f t="shared" si="0"/>
        <v>-139.47553768199811</v>
      </c>
      <c r="K40" s="72">
        <f t="shared" si="1"/>
        <v>360.52446231800189</v>
      </c>
      <c r="L40" s="40">
        <f t="shared" si="4"/>
        <v>-0.72104892463600379</v>
      </c>
    </row>
    <row r="41" spans="2:12" ht="15.75" thickBot="1" x14ac:dyDescent="0.3">
      <c r="B41">
        <v>39</v>
      </c>
      <c r="C41" s="17">
        <v>8250</v>
      </c>
      <c r="D41" s="18">
        <v>29</v>
      </c>
      <c r="E41" s="18">
        <v>1750</v>
      </c>
      <c r="F41" s="18">
        <v>7750</v>
      </c>
      <c r="G41" s="18">
        <v>1.064516129032258</v>
      </c>
      <c r="H41" s="18">
        <v>-500</v>
      </c>
      <c r="I41" s="19">
        <v>1750</v>
      </c>
      <c r="J41" s="31">
        <f t="shared" si="0"/>
        <v>402.32535205362149</v>
      </c>
      <c r="K41" s="28">
        <f t="shared" si="1"/>
        <v>-1347.6746479463786</v>
      </c>
      <c r="L41" s="38">
        <f t="shared" si="4"/>
        <v>-0.77009979882650204</v>
      </c>
    </row>
    <row r="42" spans="2:12" ht="15.75" thickBot="1" x14ac:dyDescent="0.3">
      <c r="B42">
        <v>40</v>
      </c>
      <c r="C42" s="20">
        <v>10000</v>
      </c>
      <c r="D42" s="4">
        <v>52</v>
      </c>
      <c r="E42" s="4">
        <v>7750</v>
      </c>
      <c r="F42" s="4">
        <v>1750</v>
      </c>
      <c r="G42" s="4">
        <v>5.7142857142857144</v>
      </c>
      <c r="H42" s="4">
        <v>1750</v>
      </c>
      <c r="I42" s="21">
        <v>1000</v>
      </c>
      <c r="J42" s="31">
        <f t="shared" si="0"/>
        <v>370.89110404160203</v>
      </c>
      <c r="K42" s="3">
        <f t="shared" si="1"/>
        <v>-629.10889595839797</v>
      </c>
      <c r="L42" s="36">
        <f t="shared" si="4"/>
        <v>-0.62910889595839792</v>
      </c>
    </row>
    <row r="43" spans="2:12" ht="15.75" thickBot="1" x14ac:dyDescent="0.3">
      <c r="B43">
        <v>41</v>
      </c>
      <c r="C43" s="20">
        <v>11000</v>
      </c>
      <c r="D43" s="4">
        <v>60</v>
      </c>
      <c r="E43" s="4">
        <v>1750</v>
      </c>
      <c r="F43" s="4">
        <v>2750</v>
      </c>
      <c r="G43" s="4">
        <v>4</v>
      </c>
      <c r="H43" s="4">
        <v>1000</v>
      </c>
      <c r="I43" s="21">
        <v>1000</v>
      </c>
      <c r="J43" s="31">
        <f t="shared" si="0"/>
        <v>-209.81481590845434</v>
      </c>
      <c r="K43" s="3">
        <f t="shared" si="1"/>
        <v>-1209.8148159084544</v>
      </c>
      <c r="L43" s="36">
        <f t="shared" si="4"/>
        <v>-1.2098148159084545</v>
      </c>
    </row>
    <row r="44" spans="2:12" ht="15.75" thickBot="1" x14ac:dyDescent="0.3">
      <c r="B44">
        <v>42</v>
      </c>
      <c r="C44" s="20">
        <v>12000</v>
      </c>
      <c r="D44" s="4">
        <v>65</v>
      </c>
      <c r="E44" s="4">
        <v>2750</v>
      </c>
      <c r="F44" s="4">
        <v>3750</v>
      </c>
      <c r="G44" s="4">
        <v>3.2</v>
      </c>
      <c r="H44" s="4">
        <v>1000</v>
      </c>
      <c r="I44" s="21">
        <v>-750</v>
      </c>
      <c r="J44" s="31">
        <f t="shared" si="0"/>
        <v>-220.58514732302635</v>
      </c>
      <c r="K44" s="70">
        <f t="shared" si="1"/>
        <v>529.41485267697362</v>
      </c>
      <c r="L44" s="39">
        <f t="shared" si="4"/>
        <v>-0.70588647023596485</v>
      </c>
    </row>
    <row r="45" spans="2:12" ht="15.75" thickBot="1" x14ac:dyDescent="0.3">
      <c r="B45">
        <v>43</v>
      </c>
      <c r="C45" s="20">
        <v>11250</v>
      </c>
      <c r="D45" s="4">
        <v>58</v>
      </c>
      <c r="E45" s="4">
        <v>3750</v>
      </c>
      <c r="F45" s="4">
        <v>2750</v>
      </c>
      <c r="G45" s="4">
        <v>4.0909090909090908</v>
      </c>
      <c r="H45" s="4">
        <v>-750</v>
      </c>
      <c r="I45" s="21">
        <v>-750</v>
      </c>
      <c r="J45" s="31">
        <f t="shared" si="0"/>
        <v>-112.07362448545467</v>
      </c>
      <c r="K45" s="70">
        <f t="shared" si="1"/>
        <v>637.92637551454527</v>
      </c>
      <c r="L45" s="39">
        <f t="shared" si="4"/>
        <v>-0.85056850068606038</v>
      </c>
    </row>
    <row r="46" spans="2:12" ht="15.75" thickBot="1" x14ac:dyDescent="0.3">
      <c r="B46">
        <v>44</v>
      </c>
      <c r="C46" s="20">
        <v>10500</v>
      </c>
      <c r="D46" s="4">
        <v>55</v>
      </c>
      <c r="E46" s="4">
        <v>2750</v>
      </c>
      <c r="F46" s="4">
        <v>1000</v>
      </c>
      <c r="G46" s="4">
        <v>10.5</v>
      </c>
      <c r="H46" s="4">
        <v>-750</v>
      </c>
      <c r="I46" s="21">
        <v>-250</v>
      </c>
      <c r="J46" s="31">
        <f t="shared" si="0"/>
        <v>145.47520983456695</v>
      </c>
      <c r="K46" s="70">
        <f t="shared" si="1"/>
        <v>395.47520983456695</v>
      </c>
      <c r="L46" s="36">
        <f t="shared" si="4"/>
        <v>-1.5819008393382679</v>
      </c>
    </row>
    <row r="47" spans="2:12" ht="15.75" thickBot="1" x14ac:dyDescent="0.3">
      <c r="B47">
        <v>45</v>
      </c>
      <c r="C47" s="20">
        <v>10250</v>
      </c>
      <c r="D47" s="4">
        <v>53</v>
      </c>
      <c r="E47" s="4">
        <v>1000</v>
      </c>
      <c r="F47" s="4">
        <v>1750</v>
      </c>
      <c r="G47" s="4">
        <v>5.8571428571428568</v>
      </c>
      <c r="H47" s="4">
        <v>-250</v>
      </c>
      <c r="I47" s="21">
        <v>-500</v>
      </c>
      <c r="J47" s="31">
        <f t="shared" si="0"/>
        <v>-173.40431403313784</v>
      </c>
      <c r="K47" s="70">
        <f t="shared" si="1"/>
        <v>326.59568596686216</v>
      </c>
      <c r="L47" s="39">
        <f t="shared" si="4"/>
        <v>-0.65319137193372434</v>
      </c>
    </row>
    <row r="48" spans="2:12" ht="15.75" thickBot="1" x14ac:dyDescent="0.3">
      <c r="B48">
        <v>46</v>
      </c>
      <c r="C48" s="20">
        <v>9750</v>
      </c>
      <c r="D48" s="4">
        <v>41</v>
      </c>
      <c r="E48" s="4">
        <v>1750</v>
      </c>
      <c r="F48" s="4">
        <v>1750</v>
      </c>
      <c r="G48" s="4">
        <v>5.5714285714285712</v>
      </c>
      <c r="H48" s="4">
        <v>-500</v>
      </c>
      <c r="I48" s="21">
        <v>-750</v>
      </c>
      <c r="J48" s="31">
        <f t="shared" si="0"/>
        <v>-135.44279689580219</v>
      </c>
      <c r="K48" s="70">
        <f t="shared" si="1"/>
        <v>614.55720310419781</v>
      </c>
      <c r="L48" s="39">
        <f t="shared" si="4"/>
        <v>-0.81940960413893038</v>
      </c>
    </row>
    <row r="49" spans="2:12" ht="15.75" thickBot="1" x14ac:dyDescent="0.3">
      <c r="B49">
        <v>47</v>
      </c>
      <c r="C49" s="20">
        <v>9000</v>
      </c>
      <c r="D49" s="4">
        <v>37</v>
      </c>
      <c r="E49" s="4">
        <v>1750</v>
      </c>
      <c r="F49" s="4">
        <v>1750</v>
      </c>
      <c r="G49" s="4">
        <v>5.1428571428571432</v>
      </c>
      <c r="H49" s="4">
        <v>-750</v>
      </c>
      <c r="I49" s="21">
        <v>-500</v>
      </c>
      <c r="J49" s="31">
        <f t="shared" si="0"/>
        <v>-57.016323576613786</v>
      </c>
      <c r="K49" s="70">
        <f t="shared" si="1"/>
        <v>442.98367642338621</v>
      </c>
      <c r="L49" s="36">
        <f t="shared" si="4"/>
        <v>-0.88596735284677242</v>
      </c>
    </row>
    <row r="50" spans="2:12" ht="15.75" thickBot="1" x14ac:dyDescent="0.3">
      <c r="B50">
        <v>48</v>
      </c>
      <c r="C50" s="20">
        <v>8500</v>
      </c>
      <c r="D50" s="4">
        <v>28</v>
      </c>
      <c r="E50" s="4">
        <v>1750</v>
      </c>
      <c r="F50" s="4">
        <v>2750</v>
      </c>
      <c r="G50" s="4">
        <v>3.0909090909090908</v>
      </c>
      <c r="H50" s="4">
        <v>-500</v>
      </c>
      <c r="I50" s="21">
        <v>-750</v>
      </c>
      <c r="J50" s="31">
        <f t="shared" si="0"/>
        <v>-58.512465996093766</v>
      </c>
      <c r="K50" s="3">
        <f t="shared" si="1"/>
        <v>691.48753400390626</v>
      </c>
      <c r="L50" s="36">
        <f t="shared" si="4"/>
        <v>-0.92198337867187496</v>
      </c>
    </row>
    <row r="51" spans="2:12" ht="15.75" thickBot="1" x14ac:dyDescent="0.3">
      <c r="B51">
        <v>49</v>
      </c>
      <c r="C51" s="20">
        <v>7750</v>
      </c>
      <c r="D51" s="4">
        <v>25</v>
      </c>
      <c r="E51" s="4">
        <v>2750</v>
      </c>
      <c r="F51" s="4">
        <v>2750</v>
      </c>
      <c r="G51" s="4">
        <v>2.8181818181818183</v>
      </c>
      <c r="H51" s="4">
        <v>-750</v>
      </c>
      <c r="I51" s="21">
        <v>250</v>
      </c>
      <c r="J51" s="31">
        <f t="shared" si="0"/>
        <v>113.90214629172704</v>
      </c>
      <c r="K51" s="70">
        <f t="shared" si="1"/>
        <v>-136.09785370827296</v>
      </c>
      <c r="L51" s="39">
        <f t="shared" si="4"/>
        <v>-0.54439141483309184</v>
      </c>
    </row>
    <row r="52" spans="2:12" ht="15.75" thickBot="1" x14ac:dyDescent="0.3">
      <c r="B52">
        <v>50</v>
      </c>
      <c r="C52" s="20">
        <v>8000</v>
      </c>
      <c r="D52" s="4">
        <v>23</v>
      </c>
      <c r="E52" s="4">
        <v>2750</v>
      </c>
      <c r="F52" s="4">
        <v>4750</v>
      </c>
      <c r="G52" s="4">
        <v>1.6842105263157894</v>
      </c>
      <c r="H52" s="4">
        <v>250</v>
      </c>
      <c r="I52" s="21">
        <v>-250</v>
      </c>
      <c r="J52" s="31">
        <f t="shared" si="0"/>
        <v>195.54784126983952</v>
      </c>
      <c r="K52" s="70">
        <f t="shared" si="1"/>
        <v>445.54784126983952</v>
      </c>
      <c r="L52" s="34">
        <f t="shared" si="4"/>
        <v>-1.7821913650793582</v>
      </c>
    </row>
    <row r="53" spans="2:12" ht="15.75" thickBot="1" x14ac:dyDescent="0.3">
      <c r="B53">
        <v>51</v>
      </c>
      <c r="C53" s="20">
        <v>7750</v>
      </c>
      <c r="D53" s="4">
        <v>24</v>
      </c>
      <c r="E53" s="4">
        <v>4750</v>
      </c>
      <c r="F53" s="4">
        <v>2750</v>
      </c>
      <c r="G53" s="4">
        <v>2.8181818181818183</v>
      </c>
      <c r="H53" s="4">
        <v>-250</v>
      </c>
      <c r="I53" s="21">
        <v>-250</v>
      </c>
      <c r="J53" s="31">
        <f t="shared" si="0"/>
        <v>258.99861784176431</v>
      </c>
      <c r="K53" s="70">
        <f t="shared" si="1"/>
        <v>508.99861784176431</v>
      </c>
      <c r="L53" s="34">
        <f t="shared" si="4"/>
        <v>-2.0359944713670575</v>
      </c>
    </row>
    <row r="54" spans="2:12" ht="15.75" thickBot="1" x14ac:dyDescent="0.3">
      <c r="B54">
        <v>52</v>
      </c>
      <c r="C54" s="20">
        <v>7500</v>
      </c>
      <c r="D54" s="4">
        <v>18</v>
      </c>
      <c r="E54" s="4">
        <v>2750</v>
      </c>
      <c r="F54" s="4">
        <v>4750</v>
      </c>
      <c r="G54" s="4">
        <v>1.5789473684210527</v>
      </c>
      <c r="H54" s="4">
        <v>-250</v>
      </c>
      <c r="I54" s="21">
        <v>-500</v>
      </c>
      <c r="J54" s="31">
        <f t="shared" si="0"/>
        <v>241.42835854430092</v>
      </c>
      <c r="K54" s="3">
        <f t="shared" si="1"/>
        <v>741.42835854430086</v>
      </c>
      <c r="L54" s="34">
        <f t="shared" si="4"/>
        <v>-1.4828567170886018</v>
      </c>
    </row>
    <row r="55" spans="2:12" ht="15.75" thickBot="1" x14ac:dyDescent="0.3">
      <c r="B55">
        <v>53</v>
      </c>
      <c r="C55" s="22">
        <v>7000</v>
      </c>
      <c r="D55" s="23">
        <v>16</v>
      </c>
      <c r="E55" s="23">
        <v>4750</v>
      </c>
      <c r="F55" s="23">
        <v>4750</v>
      </c>
      <c r="G55" s="23">
        <v>1.4736842105263157</v>
      </c>
      <c r="H55" s="23">
        <v>-500</v>
      </c>
      <c r="I55" s="24">
        <v>-500</v>
      </c>
      <c r="J55" s="31">
        <f t="shared" si="0"/>
        <v>463.09586654575423</v>
      </c>
      <c r="K55" s="32">
        <f t="shared" si="1"/>
        <v>963.09586654575423</v>
      </c>
      <c r="L55" s="35">
        <f t="shared" si="4"/>
        <v>-1.9261917330915084</v>
      </c>
    </row>
    <row r="56" spans="2:12" ht="15.75" thickBot="1" x14ac:dyDescent="0.3">
      <c r="B56">
        <v>54</v>
      </c>
      <c r="C56" s="17">
        <v>5750</v>
      </c>
      <c r="D56" s="18">
        <v>18</v>
      </c>
      <c r="E56" s="18">
        <v>4750</v>
      </c>
      <c r="F56" s="18">
        <v>4750</v>
      </c>
      <c r="G56" s="18">
        <v>1.2105263157894737</v>
      </c>
      <c r="H56" s="18">
        <v>-500</v>
      </c>
      <c r="I56" s="19">
        <v>500</v>
      </c>
      <c r="J56" s="31">
        <f t="shared" si="0"/>
        <v>689.05029174836773</v>
      </c>
      <c r="K56" s="28">
        <f t="shared" si="1"/>
        <v>189.05029174836773</v>
      </c>
      <c r="L56" s="38">
        <f t="shared" si="4"/>
        <v>0.37810058349673548</v>
      </c>
    </row>
    <row r="57" spans="2:12" ht="15.75" thickBot="1" x14ac:dyDescent="0.3">
      <c r="B57">
        <v>55</v>
      </c>
      <c r="C57" s="20">
        <v>6250</v>
      </c>
      <c r="D57" s="4">
        <v>38</v>
      </c>
      <c r="E57" s="4">
        <v>4750</v>
      </c>
      <c r="F57" s="4">
        <v>1750</v>
      </c>
      <c r="G57" s="4">
        <v>3.5714285714285716</v>
      </c>
      <c r="H57" s="4">
        <v>500</v>
      </c>
      <c r="I57" s="21">
        <v>-1250</v>
      </c>
      <c r="J57" s="31">
        <f t="shared" si="0"/>
        <v>579.90559738656157</v>
      </c>
      <c r="K57" s="3">
        <f t="shared" si="1"/>
        <v>1829.9055973865616</v>
      </c>
      <c r="L57" s="36">
        <f t="shared" si="4"/>
        <v>-1.4639244779092493</v>
      </c>
    </row>
    <row r="58" spans="2:12" ht="15.75" thickBot="1" x14ac:dyDescent="0.3">
      <c r="B58">
        <v>56</v>
      </c>
      <c r="C58" s="20">
        <v>5000</v>
      </c>
      <c r="D58" s="4">
        <v>37</v>
      </c>
      <c r="E58" s="4">
        <v>1750</v>
      </c>
      <c r="F58" s="4">
        <v>4750</v>
      </c>
      <c r="G58" s="4">
        <v>1.0526315789473684</v>
      </c>
      <c r="H58" s="4">
        <v>-1250</v>
      </c>
      <c r="I58" s="21">
        <v>500</v>
      </c>
      <c r="J58" s="31">
        <f t="shared" si="0"/>
        <v>732.0421051909691</v>
      </c>
      <c r="K58" s="70">
        <f t="shared" si="1"/>
        <v>232.0421051909691</v>
      </c>
      <c r="L58" s="39">
        <f t="shared" si="4"/>
        <v>0.4640842103819382</v>
      </c>
    </row>
    <row r="59" spans="2:12" ht="15.75" thickBot="1" x14ac:dyDescent="0.3">
      <c r="B59">
        <v>57</v>
      </c>
      <c r="C59" s="20">
        <v>5500</v>
      </c>
      <c r="D59" s="4">
        <v>38</v>
      </c>
      <c r="E59" s="4">
        <v>4750</v>
      </c>
      <c r="F59" s="4">
        <v>1750</v>
      </c>
      <c r="G59" s="4">
        <v>3.1428571428571428</v>
      </c>
      <c r="H59" s="4">
        <v>500</v>
      </c>
      <c r="I59" s="21">
        <v>500</v>
      </c>
      <c r="J59" s="31">
        <f t="shared" si="0"/>
        <v>689.02258988270421</v>
      </c>
      <c r="K59" s="70">
        <f t="shared" si="1"/>
        <v>189.02258988270421</v>
      </c>
      <c r="L59" s="39">
        <f t="shared" si="4"/>
        <v>0.37804517976540841</v>
      </c>
    </row>
    <row r="60" spans="2:12" ht="15.75" thickBot="1" x14ac:dyDescent="0.3">
      <c r="B60">
        <v>58</v>
      </c>
      <c r="C60" s="20">
        <v>6000</v>
      </c>
      <c r="D60" s="4">
        <v>48</v>
      </c>
      <c r="E60" s="4">
        <v>1750</v>
      </c>
      <c r="F60" s="4">
        <v>4750</v>
      </c>
      <c r="G60" s="4">
        <v>1.263157894736842</v>
      </c>
      <c r="H60" s="4">
        <v>500</v>
      </c>
      <c r="I60" s="21">
        <v>0</v>
      </c>
      <c r="J60" s="31">
        <f t="shared" si="0"/>
        <v>647.95370043628441</v>
      </c>
      <c r="K60" s="3">
        <f t="shared" si="1"/>
        <v>647.95370043628441</v>
      </c>
      <c r="L60" s="39">
        <f t="shared" si="4"/>
        <v>0</v>
      </c>
    </row>
    <row r="61" spans="2:12" ht="15.75" thickBot="1" x14ac:dyDescent="0.3">
      <c r="B61">
        <v>59</v>
      </c>
      <c r="C61" s="20">
        <v>6000</v>
      </c>
      <c r="D61" s="4">
        <v>54</v>
      </c>
      <c r="E61" s="4">
        <v>4750</v>
      </c>
      <c r="F61" s="4">
        <v>1750</v>
      </c>
      <c r="G61" s="4">
        <v>3.4285714285714284</v>
      </c>
      <c r="H61" s="4">
        <v>0</v>
      </c>
      <c r="I61" s="21">
        <v>1000</v>
      </c>
      <c r="J61" s="31">
        <f t="shared" si="0"/>
        <v>739.0400049264266</v>
      </c>
      <c r="K61" s="70">
        <f t="shared" si="1"/>
        <v>-260.9599950735734</v>
      </c>
      <c r="L61" s="39">
        <f t="shared" si="4"/>
        <v>-0.26095999507357337</v>
      </c>
    </row>
    <row r="62" spans="2:12" ht="15.75" thickBot="1" x14ac:dyDescent="0.3">
      <c r="B62">
        <v>60</v>
      </c>
      <c r="C62" s="20">
        <v>7000</v>
      </c>
      <c r="D62" s="4">
        <v>48</v>
      </c>
      <c r="E62" s="4">
        <v>1750</v>
      </c>
      <c r="F62" s="4">
        <v>2750</v>
      </c>
      <c r="G62" s="4">
        <v>2.5454545454545454</v>
      </c>
      <c r="H62" s="4">
        <v>1000</v>
      </c>
      <c r="I62" s="21">
        <v>-1500</v>
      </c>
      <c r="J62" s="31">
        <f t="shared" si="0"/>
        <v>333.0360318854751</v>
      </c>
      <c r="K62" s="3">
        <f t="shared" si="1"/>
        <v>1833.036031885475</v>
      </c>
      <c r="L62" s="36">
        <f t="shared" si="4"/>
        <v>-1.2220240212569833</v>
      </c>
    </row>
    <row r="63" spans="2:12" ht="15.75" thickBot="1" x14ac:dyDescent="0.3">
      <c r="B63">
        <v>61</v>
      </c>
      <c r="C63" s="20">
        <v>5500</v>
      </c>
      <c r="D63" s="4">
        <v>51</v>
      </c>
      <c r="E63" s="4">
        <v>2750</v>
      </c>
      <c r="F63" s="4">
        <v>1000</v>
      </c>
      <c r="G63" s="4">
        <v>5.5</v>
      </c>
      <c r="H63" s="4">
        <v>-1500</v>
      </c>
      <c r="I63" s="21">
        <v>1750</v>
      </c>
      <c r="J63" s="31">
        <f t="shared" si="0"/>
        <v>705.68062789254589</v>
      </c>
      <c r="K63" s="3">
        <f t="shared" si="1"/>
        <v>-1044.319372107454</v>
      </c>
      <c r="L63" s="39">
        <f t="shared" si="4"/>
        <v>-0.59675392691854512</v>
      </c>
    </row>
    <row r="64" spans="2:12" ht="15.75" thickBot="1" x14ac:dyDescent="0.3">
      <c r="B64">
        <v>62</v>
      </c>
      <c r="C64" s="20">
        <v>7250</v>
      </c>
      <c r="D64" s="4">
        <v>49</v>
      </c>
      <c r="E64" s="4">
        <v>1000</v>
      </c>
      <c r="F64" s="4">
        <v>1750</v>
      </c>
      <c r="G64" s="4">
        <v>4.1428571428571432</v>
      </c>
      <c r="H64" s="4">
        <v>1750</v>
      </c>
      <c r="I64" s="21">
        <v>250</v>
      </c>
      <c r="J64" s="31">
        <f t="shared" si="0"/>
        <v>232.37313677447861</v>
      </c>
      <c r="K64" s="70">
        <f t="shared" si="1"/>
        <v>-17.62686322552139</v>
      </c>
      <c r="L64" s="39">
        <f t="shared" si="4"/>
        <v>-7.0507452902085557E-2</v>
      </c>
    </row>
    <row r="65" spans="2:12" ht="15.75" thickBot="1" x14ac:dyDescent="0.3">
      <c r="B65">
        <v>63</v>
      </c>
      <c r="C65" s="20">
        <v>7500</v>
      </c>
      <c r="D65" s="4">
        <v>55</v>
      </c>
      <c r="E65" s="4">
        <v>1750</v>
      </c>
      <c r="F65" s="4">
        <v>3750</v>
      </c>
      <c r="G65" s="4">
        <v>2</v>
      </c>
      <c r="H65" s="4">
        <v>250</v>
      </c>
      <c r="I65" s="21">
        <v>-1000</v>
      </c>
      <c r="J65" s="31">
        <f t="shared" si="0"/>
        <v>368.39839385915741</v>
      </c>
      <c r="K65" s="3">
        <f t="shared" si="1"/>
        <v>1368.3983938591573</v>
      </c>
      <c r="L65" s="36">
        <f t="shared" si="4"/>
        <v>-1.3683983938591573</v>
      </c>
    </row>
    <row r="66" spans="2:12" ht="15.75" thickBot="1" x14ac:dyDescent="0.3">
      <c r="B66">
        <v>64</v>
      </c>
      <c r="C66" s="20">
        <v>6500</v>
      </c>
      <c r="D66" s="4">
        <v>54</v>
      </c>
      <c r="E66" s="4">
        <v>3750</v>
      </c>
      <c r="F66" s="4">
        <v>3750</v>
      </c>
      <c r="G66" s="4">
        <v>1.7333333333333334</v>
      </c>
      <c r="H66" s="4">
        <v>-1000</v>
      </c>
      <c r="I66" s="21">
        <v>1000</v>
      </c>
      <c r="J66" s="31">
        <f t="shared" si="0"/>
        <v>678.40472980846323</v>
      </c>
      <c r="K66" s="70">
        <f t="shared" si="1"/>
        <v>-321.59527019153677</v>
      </c>
      <c r="L66" s="39">
        <f t="shared" si="4"/>
        <v>-0.32159527019153678</v>
      </c>
    </row>
    <row r="67" spans="2:12" ht="15.75" thickBot="1" x14ac:dyDescent="0.3">
      <c r="B67">
        <v>65</v>
      </c>
      <c r="C67" s="20">
        <v>7500</v>
      </c>
      <c r="D67" s="4">
        <v>46</v>
      </c>
      <c r="E67" s="4">
        <v>3750</v>
      </c>
      <c r="F67" s="4">
        <v>2750</v>
      </c>
      <c r="G67" s="4">
        <v>2.7272727272727271</v>
      </c>
      <c r="H67" s="4">
        <v>1000</v>
      </c>
      <c r="I67" s="21">
        <v>-500</v>
      </c>
      <c r="J67" s="31">
        <f t="shared" ref="J67:J130" si="5" xml:space="preserve"> $U$505  + $T$505*C67 + $S$505*D67 + $R$505*E67 + $Q$505*F67 + $P$505*G67 + $OP$505*H67</f>
        <v>391.09457297567462</v>
      </c>
      <c r="K67" s="3">
        <f t="shared" ref="K67:K130" si="6">J67-I67</f>
        <v>891.09457297567462</v>
      </c>
      <c r="L67" s="34">
        <f t="shared" si="4"/>
        <v>-1.7821891459513493</v>
      </c>
    </row>
    <row r="68" spans="2:12" ht="15.75" thickBot="1" x14ac:dyDescent="0.3">
      <c r="B68">
        <v>66</v>
      </c>
      <c r="C68" s="20">
        <v>7000</v>
      </c>
      <c r="D68" s="4">
        <v>54</v>
      </c>
      <c r="E68" s="4">
        <v>2750</v>
      </c>
      <c r="F68" s="4">
        <v>4750</v>
      </c>
      <c r="G68" s="4">
        <v>1.4736842105263157</v>
      </c>
      <c r="H68" s="4">
        <v>-500</v>
      </c>
      <c r="I68" s="21">
        <v>0</v>
      </c>
      <c r="J68" s="31">
        <f t="shared" si="5"/>
        <v>601.88669738254475</v>
      </c>
      <c r="K68" s="70">
        <f t="shared" si="6"/>
        <v>601.88669738254475</v>
      </c>
      <c r="L68" s="36"/>
    </row>
    <row r="69" spans="2:12" ht="15.75" thickBot="1" x14ac:dyDescent="0.3">
      <c r="B69">
        <v>67</v>
      </c>
      <c r="C69" s="20">
        <v>7000</v>
      </c>
      <c r="D69" s="4">
        <v>50</v>
      </c>
      <c r="E69" s="4">
        <v>4750</v>
      </c>
      <c r="F69" s="4">
        <v>2750</v>
      </c>
      <c r="G69" s="4">
        <v>2.5454545454545454</v>
      </c>
      <c r="H69" s="4">
        <v>0</v>
      </c>
      <c r="I69" s="21">
        <v>250</v>
      </c>
      <c r="J69" s="31">
        <f t="shared" si="5"/>
        <v>577.534943490366</v>
      </c>
      <c r="K69" s="70">
        <f t="shared" si="6"/>
        <v>327.534943490366</v>
      </c>
      <c r="L69" s="39">
        <f>IF(I69=0,0,(J69-I69)/I69)</f>
        <v>1.310139773961464</v>
      </c>
    </row>
    <row r="70" spans="2:12" ht="15.75" thickBot="1" x14ac:dyDescent="0.3">
      <c r="B70">
        <v>68</v>
      </c>
      <c r="C70" s="20">
        <v>7250</v>
      </c>
      <c r="D70" s="4">
        <v>45</v>
      </c>
      <c r="E70" s="4">
        <v>2750</v>
      </c>
      <c r="F70" s="4">
        <v>1750</v>
      </c>
      <c r="G70" s="4">
        <v>4.1428571428571432</v>
      </c>
      <c r="H70" s="4">
        <v>250</v>
      </c>
      <c r="I70" s="21">
        <v>-750</v>
      </c>
      <c r="J70" s="31">
        <f t="shared" si="5"/>
        <v>335.35558127376561</v>
      </c>
      <c r="K70" s="3">
        <f t="shared" si="6"/>
        <v>1085.3555812737657</v>
      </c>
      <c r="L70" s="36">
        <f>IF(I70=0,0,(J70-I70)/I70)</f>
        <v>-1.4471407750316876</v>
      </c>
    </row>
    <row r="71" spans="2:12" ht="15.75" thickBot="1" x14ac:dyDescent="0.3">
      <c r="B71">
        <v>69</v>
      </c>
      <c r="C71" s="20">
        <v>6500</v>
      </c>
      <c r="D71" s="4">
        <v>39</v>
      </c>
      <c r="E71" s="4">
        <v>1750</v>
      </c>
      <c r="F71" s="4">
        <v>1750</v>
      </c>
      <c r="G71" s="4">
        <v>3.7142857142857144</v>
      </c>
      <c r="H71" s="4">
        <v>-750</v>
      </c>
      <c r="I71" s="21">
        <v>-500</v>
      </c>
      <c r="J71" s="31">
        <f t="shared" si="5"/>
        <v>322.052244332339</v>
      </c>
      <c r="K71" s="3">
        <f t="shared" si="6"/>
        <v>822.052244332339</v>
      </c>
      <c r="L71" s="34">
        <f>IF(I71=0,0,(J71-I71)/I71)</f>
        <v>-1.6441044886646781</v>
      </c>
    </row>
    <row r="72" spans="2:12" ht="15.75" thickBot="1" x14ac:dyDescent="0.3">
      <c r="B72">
        <v>70</v>
      </c>
      <c r="C72" s="20">
        <v>6000</v>
      </c>
      <c r="D72" s="4">
        <v>34</v>
      </c>
      <c r="E72" s="4">
        <v>1750</v>
      </c>
      <c r="F72" s="4">
        <v>2750</v>
      </c>
      <c r="G72" s="4">
        <v>2.1818181818181817</v>
      </c>
      <c r="H72" s="4">
        <v>-500</v>
      </c>
      <c r="I72" s="21">
        <v>0</v>
      </c>
      <c r="J72" s="31">
        <f t="shared" si="5"/>
        <v>384.3498160973329</v>
      </c>
      <c r="K72" s="70">
        <f t="shared" si="6"/>
        <v>384.3498160973329</v>
      </c>
      <c r="L72" s="36"/>
    </row>
    <row r="73" spans="2:12" ht="15.75" thickBot="1" x14ac:dyDescent="0.3">
      <c r="B73">
        <v>71</v>
      </c>
      <c r="C73" s="20">
        <v>6000</v>
      </c>
      <c r="D73" s="4">
        <v>33</v>
      </c>
      <c r="E73" s="4">
        <v>2750</v>
      </c>
      <c r="F73" s="4">
        <v>1750</v>
      </c>
      <c r="G73" s="4">
        <v>3.4285714285714284</v>
      </c>
      <c r="H73" s="4">
        <v>0</v>
      </c>
      <c r="I73" s="21">
        <v>-1250</v>
      </c>
      <c r="J73" s="31">
        <f t="shared" si="5"/>
        <v>425.14567790314038</v>
      </c>
      <c r="K73" s="3">
        <f t="shared" si="6"/>
        <v>1675.1456779031405</v>
      </c>
      <c r="L73" s="36">
        <f>IF(I73=0,0,(J73-I73)/I73)</f>
        <v>-1.3401165423225123</v>
      </c>
    </row>
    <row r="74" spans="2:12" ht="15.75" thickBot="1" x14ac:dyDescent="0.3">
      <c r="B74">
        <v>72</v>
      </c>
      <c r="C74" s="20">
        <v>4750</v>
      </c>
      <c r="D74" s="4">
        <v>31</v>
      </c>
      <c r="E74" s="4">
        <v>1750</v>
      </c>
      <c r="F74" s="4">
        <v>1750</v>
      </c>
      <c r="G74" s="4">
        <v>2.7142857142857144</v>
      </c>
      <c r="H74" s="4">
        <v>-1250</v>
      </c>
      <c r="I74" s="21">
        <v>-500</v>
      </c>
      <c r="J74" s="31">
        <f t="shared" si="5"/>
        <v>515.27752180276309</v>
      </c>
      <c r="K74" s="3">
        <f t="shared" si="6"/>
        <v>1015.2775218027631</v>
      </c>
      <c r="L74" s="34">
        <f>IF(I74=0,0,(J74-I74)/I74)</f>
        <v>-2.030555043605526</v>
      </c>
    </row>
    <row r="75" spans="2:12" ht="15.75" thickBot="1" x14ac:dyDescent="0.3">
      <c r="B75">
        <v>73</v>
      </c>
      <c r="C75" s="20">
        <v>4250</v>
      </c>
      <c r="D75" s="4">
        <v>23</v>
      </c>
      <c r="E75" s="4">
        <v>1750</v>
      </c>
      <c r="F75" s="4">
        <v>1750</v>
      </c>
      <c r="G75" s="4">
        <v>2.4285714285714284</v>
      </c>
      <c r="H75" s="4">
        <v>-500</v>
      </c>
      <c r="I75" s="21">
        <v>250</v>
      </c>
      <c r="J75" s="31">
        <f t="shared" si="5"/>
        <v>526.64114511294952</v>
      </c>
      <c r="K75" s="70">
        <f t="shared" si="6"/>
        <v>276.64114511294952</v>
      </c>
      <c r="L75" s="36">
        <f>IF(I75=0,0,(J75-I75)/I75)</f>
        <v>1.1065645804517981</v>
      </c>
    </row>
    <row r="76" spans="2:12" ht="15.75" thickBot="1" x14ac:dyDescent="0.3">
      <c r="B76">
        <v>74</v>
      </c>
      <c r="C76" s="20">
        <v>4500</v>
      </c>
      <c r="D76" s="4">
        <v>28</v>
      </c>
      <c r="E76" s="4">
        <v>1750</v>
      </c>
      <c r="F76" s="4">
        <v>1750</v>
      </c>
      <c r="G76" s="4">
        <v>2.5714285714285716</v>
      </c>
      <c r="H76" s="4">
        <v>250</v>
      </c>
      <c r="I76" s="21">
        <v>0</v>
      </c>
      <c r="J76" s="31">
        <f t="shared" si="5"/>
        <v>528.63196325209492</v>
      </c>
      <c r="K76" s="70">
        <f t="shared" si="6"/>
        <v>528.63196325209492</v>
      </c>
      <c r="L76" s="36"/>
    </row>
    <row r="77" spans="2:12" ht="15.75" thickBot="1" x14ac:dyDescent="0.3">
      <c r="B77">
        <v>75</v>
      </c>
      <c r="C77" s="22">
        <v>4500</v>
      </c>
      <c r="D77" s="23">
        <v>20</v>
      </c>
      <c r="E77" s="23">
        <v>1750</v>
      </c>
      <c r="F77" s="23">
        <v>2750</v>
      </c>
      <c r="G77" s="23">
        <v>1.6363636363636365</v>
      </c>
      <c r="H77" s="23">
        <v>0</v>
      </c>
      <c r="I77" s="24">
        <v>-1000</v>
      </c>
      <c r="J77" s="31">
        <f t="shared" si="5"/>
        <v>515.02890097478985</v>
      </c>
      <c r="K77" s="32">
        <f t="shared" si="6"/>
        <v>1515.0289009747898</v>
      </c>
      <c r="L77" s="35">
        <f t="shared" ref="L77:L82" si="7">IF(I77=0,0,(J77-I77)/I77)</f>
        <v>-1.5150289009747899</v>
      </c>
    </row>
    <row r="78" spans="2:12" ht="15.75" thickBot="1" x14ac:dyDescent="0.3">
      <c r="B78">
        <v>76</v>
      </c>
      <c r="C78" s="17">
        <v>6000</v>
      </c>
      <c r="D78" s="18">
        <v>26</v>
      </c>
      <c r="E78" s="18">
        <v>2750</v>
      </c>
      <c r="F78" s="18">
        <v>4750</v>
      </c>
      <c r="G78" s="18">
        <v>1.263157894736842</v>
      </c>
      <c r="H78" s="18">
        <v>-1000</v>
      </c>
      <c r="I78" s="19">
        <v>2000</v>
      </c>
      <c r="J78" s="31">
        <f t="shared" si="5"/>
        <v>555.54039563517335</v>
      </c>
      <c r="K78" s="28">
        <f t="shared" si="6"/>
        <v>-1444.4596043648266</v>
      </c>
      <c r="L78" s="38">
        <f t="shared" si="7"/>
        <v>-0.72222980218241328</v>
      </c>
    </row>
    <row r="79" spans="2:12" ht="15.75" thickBot="1" x14ac:dyDescent="0.3">
      <c r="B79">
        <v>77</v>
      </c>
      <c r="C79" s="20">
        <v>8000</v>
      </c>
      <c r="D79" s="4">
        <v>28</v>
      </c>
      <c r="E79" s="4">
        <v>4750</v>
      </c>
      <c r="F79" s="4">
        <v>4750</v>
      </c>
      <c r="G79" s="4">
        <v>1.6842105263157894</v>
      </c>
      <c r="H79" s="4">
        <v>2000</v>
      </c>
      <c r="I79" s="21">
        <v>-2250</v>
      </c>
      <c r="J79" s="31">
        <f t="shared" si="5"/>
        <v>386.68009158530828</v>
      </c>
      <c r="K79" s="3">
        <f t="shared" si="6"/>
        <v>2636.6800915853082</v>
      </c>
      <c r="L79" s="36">
        <f t="shared" si="7"/>
        <v>-1.1718578184823591</v>
      </c>
    </row>
    <row r="80" spans="2:12" ht="15.75" thickBot="1" x14ac:dyDescent="0.3">
      <c r="B80">
        <v>78</v>
      </c>
      <c r="C80" s="20">
        <v>5750</v>
      </c>
      <c r="D80" s="4">
        <v>28</v>
      </c>
      <c r="E80" s="4">
        <v>4750</v>
      </c>
      <c r="F80" s="4">
        <v>4750</v>
      </c>
      <c r="G80" s="4">
        <v>1.2105263157894737</v>
      </c>
      <c r="H80" s="4">
        <v>-2250</v>
      </c>
      <c r="I80" s="21">
        <v>2000</v>
      </c>
      <c r="J80" s="31">
        <f t="shared" si="5"/>
        <v>765.77658969075367</v>
      </c>
      <c r="K80" s="3">
        <f t="shared" si="6"/>
        <v>-1234.2234103092464</v>
      </c>
      <c r="L80" s="39">
        <f t="shared" si="7"/>
        <v>-0.61711170515462321</v>
      </c>
    </row>
    <row r="81" spans="2:12" ht="15.75" thickBot="1" x14ac:dyDescent="0.3">
      <c r="B81">
        <v>79</v>
      </c>
      <c r="C81" s="20">
        <v>7750</v>
      </c>
      <c r="D81" s="4">
        <v>29</v>
      </c>
      <c r="E81" s="4">
        <v>4750</v>
      </c>
      <c r="F81" s="4">
        <v>4750</v>
      </c>
      <c r="G81" s="4">
        <v>1.631578947368421</v>
      </c>
      <c r="H81" s="4">
        <v>2000</v>
      </c>
      <c r="I81" s="21">
        <v>1500</v>
      </c>
      <c r="J81" s="31">
        <f t="shared" si="5"/>
        <v>436.47455450237419</v>
      </c>
      <c r="K81" s="3">
        <f t="shared" si="6"/>
        <v>-1063.5254454976257</v>
      </c>
      <c r="L81" s="39">
        <f t="shared" si="7"/>
        <v>-0.70901696366508382</v>
      </c>
    </row>
    <row r="82" spans="2:12" ht="15.75" thickBot="1" x14ac:dyDescent="0.3">
      <c r="B82">
        <v>80</v>
      </c>
      <c r="C82" s="20">
        <v>9250</v>
      </c>
      <c r="D82" s="4">
        <v>28</v>
      </c>
      <c r="E82" s="4">
        <v>4750</v>
      </c>
      <c r="F82" s="4">
        <v>5750</v>
      </c>
      <c r="G82" s="4">
        <v>1.6086956521739131</v>
      </c>
      <c r="H82" s="4">
        <v>1500</v>
      </c>
      <c r="I82" s="21">
        <v>-2000</v>
      </c>
      <c r="J82" s="31">
        <f t="shared" si="5"/>
        <v>261.85318794084776</v>
      </c>
      <c r="K82" s="3">
        <f t="shared" si="6"/>
        <v>2261.8531879408479</v>
      </c>
      <c r="L82" s="36">
        <f t="shared" si="7"/>
        <v>-1.1309265939704238</v>
      </c>
    </row>
    <row r="83" spans="2:12" ht="15.75" thickBot="1" x14ac:dyDescent="0.3">
      <c r="B83">
        <v>81</v>
      </c>
      <c r="C83" s="20">
        <v>7250</v>
      </c>
      <c r="D83" s="4">
        <v>30</v>
      </c>
      <c r="E83" s="4">
        <v>5750</v>
      </c>
      <c r="F83" s="4">
        <v>3750</v>
      </c>
      <c r="G83" s="4">
        <v>1.9333333333333333</v>
      </c>
      <c r="H83" s="4">
        <v>-2000</v>
      </c>
      <c r="I83" s="21">
        <v>0</v>
      </c>
      <c r="J83" s="31">
        <f t="shared" si="5"/>
        <v>523.34831779156139</v>
      </c>
      <c r="K83" s="70">
        <f t="shared" si="6"/>
        <v>523.34831779156139</v>
      </c>
      <c r="L83" s="36"/>
    </row>
    <row r="84" spans="2:12" ht="15.75" thickBot="1" x14ac:dyDescent="0.3">
      <c r="B84">
        <v>82</v>
      </c>
      <c r="C84" s="20">
        <v>7250</v>
      </c>
      <c r="D84" s="4">
        <v>31</v>
      </c>
      <c r="E84" s="4">
        <v>3750</v>
      </c>
      <c r="F84" s="4">
        <v>4750</v>
      </c>
      <c r="G84" s="4">
        <v>1.5263157894736843</v>
      </c>
      <c r="H84" s="4">
        <v>0</v>
      </c>
      <c r="I84" s="21">
        <v>1000</v>
      </c>
      <c r="J84" s="31">
        <f t="shared" si="5"/>
        <v>459.67892966436784</v>
      </c>
      <c r="K84" s="70">
        <f t="shared" si="6"/>
        <v>-540.32107033563216</v>
      </c>
      <c r="L84" s="39">
        <f>IF(I84=0,0,(J84-I84)/I84)</f>
        <v>-0.54032107033563215</v>
      </c>
    </row>
    <row r="85" spans="2:12" ht="15.75" thickBot="1" x14ac:dyDescent="0.3">
      <c r="B85">
        <v>83</v>
      </c>
      <c r="C85" s="20">
        <v>8250</v>
      </c>
      <c r="D85" s="4">
        <v>31</v>
      </c>
      <c r="E85" s="4">
        <v>4750</v>
      </c>
      <c r="F85" s="4">
        <v>5750</v>
      </c>
      <c r="G85" s="4">
        <v>1.4347826086956521</v>
      </c>
      <c r="H85" s="4">
        <v>1000</v>
      </c>
      <c r="I85" s="21">
        <v>0</v>
      </c>
      <c r="J85" s="31">
        <f t="shared" si="5"/>
        <v>455.69154117924688</v>
      </c>
      <c r="K85" s="70">
        <f t="shared" si="6"/>
        <v>455.69154117924688</v>
      </c>
      <c r="L85" s="36"/>
    </row>
    <row r="86" spans="2:12" ht="15.75" thickBot="1" x14ac:dyDescent="0.3">
      <c r="B86">
        <v>84</v>
      </c>
      <c r="C86" s="20">
        <v>8250</v>
      </c>
      <c r="D86" s="4">
        <v>35</v>
      </c>
      <c r="E86" s="4">
        <v>5750</v>
      </c>
      <c r="F86" s="4">
        <v>4750</v>
      </c>
      <c r="G86" s="4">
        <v>1.736842105263158</v>
      </c>
      <c r="H86" s="4">
        <v>0</v>
      </c>
      <c r="I86" s="21">
        <v>250</v>
      </c>
      <c r="J86" s="31">
        <f t="shared" si="5"/>
        <v>474.6512176942889</v>
      </c>
      <c r="K86" s="70">
        <f t="shared" si="6"/>
        <v>224.6512176942889</v>
      </c>
      <c r="L86" s="39">
        <f>IF(I86=0,0,(J86-I86)/I86)</f>
        <v>0.89860487077715556</v>
      </c>
    </row>
    <row r="87" spans="2:12" ht="15.75" thickBot="1" x14ac:dyDescent="0.3">
      <c r="B87">
        <v>85</v>
      </c>
      <c r="C87" s="20">
        <v>8500</v>
      </c>
      <c r="D87" s="4">
        <v>33</v>
      </c>
      <c r="E87" s="4">
        <v>4750</v>
      </c>
      <c r="F87" s="4">
        <v>4750</v>
      </c>
      <c r="G87" s="4">
        <v>1.7894736842105263</v>
      </c>
      <c r="H87" s="4">
        <v>250</v>
      </c>
      <c r="I87" s="21">
        <v>2750</v>
      </c>
      <c r="J87" s="31">
        <f t="shared" si="5"/>
        <v>340.79957431084654</v>
      </c>
      <c r="K87" s="3">
        <f t="shared" si="6"/>
        <v>-2409.2004256891532</v>
      </c>
      <c r="L87" s="39">
        <f>IF(I87=0,0,(J87-I87)/I87)</f>
        <v>-0.87607288206878298</v>
      </c>
    </row>
    <row r="88" spans="2:12" ht="15.75" thickBot="1" x14ac:dyDescent="0.3">
      <c r="B88">
        <v>86</v>
      </c>
      <c r="C88" s="20">
        <v>11250</v>
      </c>
      <c r="D88" s="4">
        <v>42</v>
      </c>
      <c r="E88" s="4">
        <v>4750</v>
      </c>
      <c r="F88" s="4">
        <v>4750</v>
      </c>
      <c r="G88" s="4">
        <v>2.3684210526315788</v>
      </c>
      <c r="H88" s="4">
        <v>2750</v>
      </c>
      <c r="I88" s="21">
        <v>-1500</v>
      </c>
      <c r="J88" s="31">
        <f t="shared" si="5"/>
        <v>-53.486921892105869</v>
      </c>
      <c r="K88" s="3">
        <f t="shared" si="6"/>
        <v>1446.5130781078942</v>
      </c>
      <c r="L88" s="39">
        <f>IF(I88=0,0,(J88-I88)/I88)</f>
        <v>-0.96434205207192947</v>
      </c>
    </row>
    <row r="89" spans="2:12" ht="15.75" thickBot="1" x14ac:dyDescent="0.3">
      <c r="B89">
        <v>87</v>
      </c>
      <c r="C89" s="20">
        <v>9750</v>
      </c>
      <c r="D89" s="4">
        <v>33</v>
      </c>
      <c r="E89" s="4">
        <v>4750</v>
      </c>
      <c r="F89" s="4">
        <v>4750</v>
      </c>
      <c r="G89" s="4">
        <v>2.0526315789473686</v>
      </c>
      <c r="H89" s="4">
        <v>-1500</v>
      </c>
      <c r="I89" s="21">
        <v>0</v>
      </c>
      <c r="J89" s="31">
        <f t="shared" si="5"/>
        <v>130.19040869671034</v>
      </c>
      <c r="K89" s="70">
        <f t="shared" si="6"/>
        <v>130.19040869671034</v>
      </c>
      <c r="L89" s="36"/>
    </row>
    <row r="90" spans="2:12" ht="15.75" thickBot="1" x14ac:dyDescent="0.3">
      <c r="B90">
        <v>88</v>
      </c>
      <c r="C90" s="20">
        <v>9750</v>
      </c>
      <c r="D90" s="4">
        <v>34</v>
      </c>
      <c r="E90" s="4">
        <v>4750</v>
      </c>
      <c r="F90" s="4">
        <v>4750</v>
      </c>
      <c r="G90" s="4">
        <v>2.0526315789473686</v>
      </c>
      <c r="H90" s="4">
        <v>0</v>
      </c>
      <c r="I90" s="21">
        <v>1000</v>
      </c>
      <c r="J90" s="31">
        <f t="shared" si="5"/>
        <v>137.8630384909489</v>
      </c>
      <c r="K90" s="3">
        <f t="shared" si="6"/>
        <v>-862.13696150905116</v>
      </c>
      <c r="L90" s="39">
        <f t="shared" ref="L90:L99" si="8">IF(I90=0,0,(J90-I90)/I90)</f>
        <v>-0.86213696150905117</v>
      </c>
    </row>
    <row r="91" spans="2:12" ht="15.75" thickBot="1" x14ac:dyDescent="0.3">
      <c r="B91">
        <v>89</v>
      </c>
      <c r="C91" s="20">
        <v>10750</v>
      </c>
      <c r="D91" s="4">
        <v>38</v>
      </c>
      <c r="E91" s="4">
        <v>4750</v>
      </c>
      <c r="F91" s="4">
        <v>4750</v>
      </c>
      <c r="G91" s="4">
        <v>2.263157894736842</v>
      </c>
      <c r="H91" s="4">
        <v>1000</v>
      </c>
      <c r="I91" s="21">
        <v>250</v>
      </c>
      <c r="J91" s="31">
        <f t="shared" si="5"/>
        <v>6.6225176593974311E-2</v>
      </c>
      <c r="K91" s="70">
        <f t="shared" si="6"/>
        <v>-249.93377482340603</v>
      </c>
      <c r="L91" s="36">
        <f t="shared" si="8"/>
        <v>-0.99973509929362414</v>
      </c>
    </row>
    <row r="92" spans="2:12" ht="15.75" thickBot="1" x14ac:dyDescent="0.3">
      <c r="B92">
        <v>90</v>
      </c>
      <c r="C92" s="20">
        <v>11000</v>
      </c>
      <c r="D92" s="4">
        <v>37</v>
      </c>
      <c r="E92" s="4">
        <v>4750</v>
      </c>
      <c r="F92" s="4">
        <v>4750</v>
      </c>
      <c r="G92" s="4">
        <v>2.3157894736842106</v>
      </c>
      <c r="H92" s="4">
        <v>250</v>
      </c>
      <c r="I92" s="21">
        <v>-500</v>
      </c>
      <c r="J92" s="31">
        <f t="shared" si="5"/>
        <v>-49.728237740471883</v>
      </c>
      <c r="K92" s="70">
        <f t="shared" si="6"/>
        <v>450.27176225952815</v>
      </c>
      <c r="L92" s="39">
        <f t="shared" si="8"/>
        <v>-0.90054352451905628</v>
      </c>
    </row>
    <row r="93" spans="2:12" ht="15.75" thickBot="1" x14ac:dyDescent="0.3">
      <c r="B93">
        <v>91</v>
      </c>
      <c r="C93" s="20">
        <v>10500</v>
      </c>
      <c r="D93" s="4">
        <v>37</v>
      </c>
      <c r="E93" s="4">
        <v>4750</v>
      </c>
      <c r="F93" s="4">
        <v>4750</v>
      </c>
      <c r="G93" s="4">
        <v>2.2105263157894739</v>
      </c>
      <c r="H93" s="4">
        <v>-500</v>
      </c>
      <c r="I93" s="21">
        <v>250</v>
      </c>
      <c r="J93" s="31">
        <f t="shared" si="5"/>
        <v>34.51542850518274</v>
      </c>
      <c r="K93" s="70">
        <f t="shared" si="6"/>
        <v>-215.48457149481726</v>
      </c>
      <c r="L93" s="36">
        <f t="shared" si="8"/>
        <v>-0.86193828597926903</v>
      </c>
    </row>
    <row r="94" spans="2:12" ht="15.75" thickBot="1" x14ac:dyDescent="0.3">
      <c r="B94">
        <v>92</v>
      </c>
      <c r="C94" s="20">
        <v>10750</v>
      </c>
      <c r="D94" s="4">
        <v>37</v>
      </c>
      <c r="E94" s="4">
        <v>4750</v>
      </c>
      <c r="F94" s="4">
        <v>4750</v>
      </c>
      <c r="G94" s="4">
        <v>2.263157894736842</v>
      </c>
      <c r="H94" s="4">
        <v>250</v>
      </c>
      <c r="I94" s="21">
        <v>-1500</v>
      </c>
      <c r="J94" s="31">
        <f t="shared" si="5"/>
        <v>-7.6064046176445856</v>
      </c>
      <c r="K94" s="3">
        <f t="shared" si="6"/>
        <v>1492.3935953823554</v>
      </c>
      <c r="L94" s="39">
        <f t="shared" si="8"/>
        <v>-0.99492906358823696</v>
      </c>
    </row>
    <row r="95" spans="2:12" ht="15.75" thickBot="1" x14ac:dyDescent="0.3">
      <c r="B95">
        <v>93</v>
      </c>
      <c r="C95" s="20">
        <v>9250</v>
      </c>
      <c r="D95" s="4">
        <v>37</v>
      </c>
      <c r="E95" s="4">
        <v>4750</v>
      </c>
      <c r="F95" s="4">
        <v>4750</v>
      </c>
      <c r="G95" s="4">
        <v>1.9473684210526316</v>
      </c>
      <c r="H95" s="4">
        <v>-1500</v>
      </c>
      <c r="I95" s="21">
        <v>1250</v>
      </c>
      <c r="J95" s="31">
        <f t="shared" si="5"/>
        <v>245.12459411931934</v>
      </c>
      <c r="K95" s="3">
        <f t="shared" si="6"/>
        <v>-1004.8754058806807</v>
      </c>
      <c r="L95" s="39">
        <f t="shared" si="8"/>
        <v>-0.80390032470454453</v>
      </c>
    </row>
    <row r="96" spans="2:12" ht="15.75" thickBot="1" x14ac:dyDescent="0.3">
      <c r="B96">
        <v>94</v>
      </c>
      <c r="C96" s="20">
        <v>10500</v>
      </c>
      <c r="D96" s="4">
        <v>40</v>
      </c>
      <c r="E96" s="4">
        <v>4750</v>
      </c>
      <c r="F96" s="4">
        <v>4750</v>
      </c>
      <c r="G96" s="4">
        <v>2.2105263157894739</v>
      </c>
      <c r="H96" s="4">
        <v>1250</v>
      </c>
      <c r="I96" s="21">
        <v>1250</v>
      </c>
      <c r="J96" s="31">
        <f t="shared" si="5"/>
        <v>57.533317887898534</v>
      </c>
      <c r="K96" s="3">
        <f t="shared" si="6"/>
        <v>-1192.4666821121014</v>
      </c>
      <c r="L96" s="39">
        <f t="shared" si="8"/>
        <v>-0.95397334568968106</v>
      </c>
    </row>
    <row r="97" spans="2:12" ht="15.75" thickBot="1" x14ac:dyDescent="0.3">
      <c r="B97">
        <v>95</v>
      </c>
      <c r="C97" s="20">
        <v>11750</v>
      </c>
      <c r="D97" s="4">
        <v>45</v>
      </c>
      <c r="E97" s="4">
        <v>4750</v>
      </c>
      <c r="F97" s="4">
        <v>4750</v>
      </c>
      <c r="G97" s="4">
        <v>2.4736842105263159</v>
      </c>
      <c r="H97" s="4">
        <v>1250</v>
      </c>
      <c r="I97" s="21">
        <v>250</v>
      </c>
      <c r="J97" s="31">
        <f t="shared" si="5"/>
        <v>-114.71269875504467</v>
      </c>
      <c r="K97" s="70">
        <f t="shared" si="6"/>
        <v>-364.7126987550447</v>
      </c>
      <c r="L97" s="34">
        <f t="shared" si="8"/>
        <v>-1.4588507950201788</v>
      </c>
    </row>
    <row r="98" spans="2:12" ht="15.75" thickBot="1" x14ac:dyDescent="0.3">
      <c r="B98">
        <v>96</v>
      </c>
      <c r="C98" s="20">
        <v>12000</v>
      </c>
      <c r="D98" s="4">
        <v>56</v>
      </c>
      <c r="E98" s="4">
        <v>4750</v>
      </c>
      <c r="F98" s="4">
        <v>4750</v>
      </c>
      <c r="G98" s="4">
        <v>2.5263157894736841</v>
      </c>
      <c r="H98" s="4">
        <v>250</v>
      </c>
      <c r="I98" s="21">
        <v>-250</v>
      </c>
      <c r="J98" s="31">
        <f t="shared" si="5"/>
        <v>-72.435604141247524</v>
      </c>
      <c r="K98" s="70">
        <f t="shared" si="6"/>
        <v>177.56439585875248</v>
      </c>
      <c r="L98" s="39">
        <f t="shared" si="8"/>
        <v>-0.71025758343500989</v>
      </c>
    </row>
    <row r="99" spans="2:12" ht="15.75" thickBot="1" x14ac:dyDescent="0.3">
      <c r="B99">
        <v>97</v>
      </c>
      <c r="C99" s="20">
        <v>11750</v>
      </c>
      <c r="D99" s="4">
        <v>53</v>
      </c>
      <c r="E99" s="4">
        <v>4750</v>
      </c>
      <c r="F99" s="4">
        <v>2750</v>
      </c>
      <c r="G99" s="4">
        <v>4.2727272727272725</v>
      </c>
      <c r="H99" s="4">
        <v>-250</v>
      </c>
      <c r="I99" s="21">
        <v>250</v>
      </c>
      <c r="J99" s="31">
        <f t="shared" si="5"/>
        <v>-153.41752345010889</v>
      </c>
      <c r="K99" s="70">
        <f t="shared" si="6"/>
        <v>-403.41752345010889</v>
      </c>
      <c r="L99" s="34">
        <f t="shared" si="8"/>
        <v>-1.6136700938004356</v>
      </c>
    </row>
    <row r="100" spans="2:12" ht="15.75" thickBot="1" x14ac:dyDescent="0.3">
      <c r="B100">
        <v>98</v>
      </c>
      <c r="C100" s="20">
        <v>12000</v>
      </c>
      <c r="D100" s="4">
        <v>54</v>
      </c>
      <c r="E100" s="4">
        <v>2750</v>
      </c>
      <c r="F100" s="4">
        <v>4750</v>
      </c>
      <c r="G100" s="4">
        <v>2.5263157894736841</v>
      </c>
      <c r="H100" s="4">
        <v>250</v>
      </c>
      <c r="I100" s="21">
        <v>0</v>
      </c>
      <c r="J100" s="31">
        <f t="shared" si="5"/>
        <v>-240.54996507400043</v>
      </c>
      <c r="K100" s="70">
        <f t="shared" si="6"/>
        <v>-240.54996507400043</v>
      </c>
      <c r="L100" s="36"/>
    </row>
    <row r="101" spans="2:12" ht="15.75" thickBot="1" x14ac:dyDescent="0.3">
      <c r="B101">
        <v>99</v>
      </c>
      <c r="C101" s="20">
        <v>12000</v>
      </c>
      <c r="D101" s="4">
        <v>49</v>
      </c>
      <c r="E101" s="4">
        <v>4750</v>
      </c>
      <c r="F101" s="4">
        <v>4750</v>
      </c>
      <c r="G101" s="4">
        <v>2.5263157894736841</v>
      </c>
      <c r="H101" s="4">
        <v>0</v>
      </c>
      <c r="I101" s="21">
        <v>-250</v>
      </c>
      <c r="J101" s="31">
        <f t="shared" si="5"/>
        <v>-126.14401270091756</v>
      </c>
      <c r="K101" s="70">
        <f t="shared" si="6"/>
        <v>123.85598729908244</v>
      </c>
      <c r="L101" s="39">
        <f>IF(I101=0,0,(J101-I101)/I101)</f>
        <v>-0.49542394919632976</v>
      </c>
    </row>
    <row r="102" spans="2:12" ht="15.75" thickBot="1" x14ac:dyDescent="0.3">
      <c r="B102">
        <v>100</v>
      </c>
      <c r="C102" s="20">
        <v>11750</v>
      </c>
      <c r="D102" s="4">
        <v>50</v>
      </c>
      <c r="E102" s="4">
        <v>4750</v>
      </c>
      <c r="F102" s="4">
        <v>4750</v>
      </c>
      <c r="G102" s="4">
        <v>2.4736842105263159</v>
      </c>
      <c r="H102" s="4">
        <v>-250</v>
      </c>
      <c r="I102" s="21">
        <v>-250</v>
      </c>
      <c r="J102" s="31">
        <f t="shared" si="5"/>
        <v>-76.349549783851757</v>
      </c>
      <c r="K102" s="70">
        <f t="shared" si="6"/>
        <v>173.65045021614824</v>
      </c>
      <c r="L102" s="39">
        <f>IF(I102=0,0,(J102-I102)/I102)</f>
        <v>-0.694601800864593</v>
      </c>
    </row>
    <row r="103" spans="2:12" ht="15.75" thickBot="1" x14ac:dyDescent="0.3">
      <c r="B103">
        <v>101</v>
      </c>
      <c r="C103" s="20">
        <v>11500</v>
      </c>
      <c r="D103" s="4">
        <v>51</v>
      </c>
      <c r="E103" s="4">
        <v>4750</v>
      </c>
      <c r="F103" s="4">
        <v>3750</v>
      </c>
      <c r="G103" s="4">
        <v>3.0666666666666669</v>
      </c>
      <c r="H103" s="4">
        <v>-250</v>
      </c>
      <c r="I103" s="21">
        <v>0</v>
      </c>
      <c r="J103" s="31">
        <f t="shared" si="5"/>
        <v>-92.777930898456333</v>
      </c>
      <c r="K103" s="70">
        <f t="shared" si="6"/>
        <v>-92.777930898456333</v>
      </c>
      <c r="L103" s="36"/>
    </row>
    <row r="104" spans="2:12" ht="15.75" thickBot="1" x14ac:dyDescent="0.3">
      <c r="B104">
        <v>102</v>
      </c>
      <c r="C104" s="20">
        <v>11500</v>
      </c>
      <c r="D104" s="4">
        <v>49</v>
      </c>
      <c r="E104" s="4">
        <v>3750</v>
      </c>
      <c r="F104" s="4">
        <v>4750</v>
      </c>
      <c r="G104" s="4">
        <v>2.4210526315789473</v>
      </c>
      <c r="H104" s="4">
        <v>0</v>
      </c>
      <c r="I104" s="21">
        <v>250</v>
      </c>
      <c r="J104" s="31">
        <f t="shared" si="5"/>
        <v>-118.28489712740074</v>
      </c>
      <c r="K104" s="70">
        <f t="shared" si="6"/>
        <v>-368.28489712740077</v>
      </c>
      <c r="L104" s="36">
        <f>IF(I104=0,0,(J104-I104)/I104)</f>
        <v>-1.473139588509603</v>
      </c>
    </row>
    <row r="105" spans="2:12" ht="15.75" thickBot="1" x14ac:dyDescent="0.3">
      <c r="B105">
        <v>103</v>
      </c>
      <c r="C105" s="20">
        <v>11750</v>
      </c>
      <c r="D105" s="4">
        <v>53</v>
      </c>
      <c r="E105" s="4">
        <v>4750</v>
      </c>
      <c r="F105" s="4">
        <v>4750</v>
      </c>
      <c r="G105" s="4">
        <v>2.4736842105263159</v>
      </c>
      <c r="H105" s="4">
        <v>250</v>
      </c>
      <c r="I105" s="21">
        <v>-500</v>
      </c>
      <c r="J105" s="31">
        <f t="shared" si="5"/>
        <v>-53.331660401135963</v>
      </c>
      <c r="K105" s="70">
        <f t="shared" si="6"/>
        <v>446.66833959886401</v>
      </c>
      <c r="L105" s="39">
        <f>IF(I105=0,0,(J105-I105)/I105)</f>
        <v>-0.89333667919772797</v>
      </c>
    </row>
    <row r="106" spans="2:12" ht="15.75" thickBot="1" x14ac:dyDescent="0.3">
      <c r="B106">
        <v>104</v>
      </c>
      <c r="C106" s="20">
        <v>11250</v>
      </c>
      <c r="D106" s="4">
        <v>48</v>
      </c>
      <c r="E106" s="4">
        <v>4750</v>
      </c>
      <c r="F106" s="4">
        <v>3750</v>
      </c>
      <c r="G106" s="4">
        <v>3</v>
      </c>
      <c r="H106" s="4">
        <v>-500</v>
      </c>
      <c r="I106" s="21">
        <v>0</v>
      </c>
      <c r="J106" s="31">
        <f t="shared" si="5"/>
        <v>-74.568354181355005</v>
      </c>
      <c r="K106" s="70">
        <f t="shared" si="6"/>
        <v>-74.568354181355005</v>
      </c>
      <c r="L106" s="36"/>
    </row>
    <row r="107" spans="2:12" ht="15.75" thickBot="1" x14ac:dyDescent="0.3">
      <c r="B107">
        <v>105</v>
      </c>
      <c r="C107" s="20">
        <v>11250</v>
      </c>
      <c r="D107" s="4">
        <v>51</v>
      </c>
      <c r="E107" s="4">
        <v>3750</v>
      </c>
      <c r="F107" s="4">
        <v>3750</v>
      </c>
      <c r="G107" s="4">
        <v>3</v>
      </c>
      <c r="H107" s="4">
        <v>0</v>
      </c>
      <c r="I107" s="21">
        <v>0</v>
      </c>
      <c r="J107" s="31">
        <f t="shared" si="5"/>
        <v>-127.93501547077705</v>
      </c>
      <c r="K107" s="70">
        <f t="shared" si="6"/>
        <v>-127.93501547077705</v>
      </c>
      <c r="L107" s="36"/>
    </row>
    <row r="108" spans="2:12" ht="15.75" thickBot="1" x14ac:dyDescent="0.3">
      <c r="B108">
        <v>106</v>
      </c>
      <c r="C108" s="20">
        <v>11250</v>
      </c>
      <c r="D108" s="4">
        <v>41</v>
      </c>
      <c r="E108" s="4">
        <v>3750</v>
      </c>
      <c r="F108" s="4">
        <v>4750</v>
      </c>
      <c r="G108" s="4">
        <v>2.3684210526315788</v>
      </c>
      <c r="H108" s="4">
        <v>0</v>
      </c>
      <c r="I108" s="21">
        <v>0</v>
      </c>
      <c r="J108" s="31">
        <f t="shared" si="5"/>
        <v>-137.54410235848238</v>
      </c>
      <c r="K108" s="70">
        <f t="shared" si="6"/>
        <v>-137.54410235848238</v>
      </c>
      <c r="L108" s="36"/>
    </row>
    <row r="109" spans="2:12" ht="15.75" thickBot="1" x14ac:dyDescent="0.3">
      <c r="B109">
        <v>107</v>
      </c>
      <c r="C109" s="22">
        <v>11250</v>
      </c>
      <c r="D109" s="23">
        <v>31</v>
      </c>
      <c r="E109" s="23">
        <v>4750</v>
      </c>
      <c r="F109" s="23">
        <v>3750</v>
      </c>
      <c r="G109" s="23">
        <v>3</v>
      </c>
      <c r="H109" s="23">
        <v>0</v>
      </c>
      <c r="I109" s="24">
        <v>-250</v>
      </c>
      <c r="J109" s="31">
        <f t="shared" si="5"/>
        <v>-205.00306068341109</v>
      </c>
      <c r="K109" s="72">
        <f t="shared" si="6"/>
        <v>44.996939316588907</v>
      </c>
      <c r="L109" s="40">
        <f>IF(I109=0,0,(J109-I109)/I109)</f>
        <v>-0.17998775726635563</v>
      </c>
    </row>
    <row r="110" spans="2:12" ht="15.75" thickBot="1" x14ac:dyDescent="0.3">
      <c r="B110">
        <v>108</v>
      </c>
      <c r="C110" s="17">
        <v>8250</v>
      </c>
      <c r="D110" s="18">
        <v>31</v>
      </c>
      <c r="E110" s="18">
        <v>3750</v>
      </c>
      <c r="F110" s="18">
        <v>4750</v>
      </c>
      <c r="G110" s="18">
        <v>1.736842105263158</v>
      </c>
      <c r="H110" s="18">
        <v>-250</v>
      </c>
      <c r="I110" s="19">
        <v>0</v>
      </c>
      <c r="J110" s="31">
        <f t="shared" si="5"/>
        <v>291.19159717305888</v>
      </c>
      <c r="K110" s="71">
        <f t="shared" si="6"/>
        <v>291.19159717305888</v>
      </c>
      <c r="L110" s="41"/>
    </row>
    <row r="111" spans="2:12" ht="15.75" thickBot="1" x14ac:dyDescent="0.3">
      <c r="B111">
        <v>109</v>
      </c>
      <c r="C111" s="20">
        <v>8250</v>
      </c>
      <c r="D111" s="4">
        <v>33</v>
      </c>
      <c r="E111" s="4">
        <v>4750</v>
      </c>
      <c r="F111" s="4">
        <v>3750</v>
      </c>
      <c r="G111" s="4">
        <v>2.2000000000000002</v>
      </c>
      <c r="H111" s="4">
        <v>0</v>
      </c>
      <c r="I111" s="21">
        <v>0</v>
      </c>
      <c r="J111" s="31">
        <f t="shared" si="5"/>
        <v>305.07179210287103</v>
      </c>
      <c r="K111" s="70">
        <f t="shared" si="6"/>
        <v>305.07179210287103</v>
      </c>
      <c r="L111" s="36"/>
    </row>
    <row r="112" spans="2:12" ht="15.75" thickBot="1" x14ac:dyDescent="0.3">
      <c r="B112">
        <v>110</v>
      </c>
      <c r="C112" s="20">
        <v>8250</v>
      </c>
      <c r="D112" s="4">
        <v>39</v>
      </c>
      <c r="E112" s="4">
        <v>3750</v>
      </c>
      <c r="F112" s="4">
        <v>2750</v>
      </c>
      <c r="G112" s="4">
        <v>3</v>
      </c>
      <c r="H112" s="4">
        <v>0</v>
      </c>
      <c r="I112" s="21">
        <v>-250</v>
      </c>
      <c r="J112" s="31">
        <f t="shared" si="5"/>
        <v>218.33821341760614</v>
      </c>
      <c r="K112" s="70">
        <f t="shared" si="6"/>
        <v>468.33821341760614</v>
      </c>
      <c r="L112" s="34">
        <f>IF(I112=0,0,(J112-I112)/I112)</f>
        <v>-1.8733528536704245</v>
      </c>
    </row>
    <row r="113" spans="2:12" ht="15.75" thickBot="1" x14ac:dyDescent="0.3">
      <c r="B113">
        <v>111</v>
      </c>
      <c r="C113" s="20">
        <v>8000</v>
      </c>
      <c r="D113" s="4">
        <v>36</v>
      </c>
      <c r="E113" s="4">
        <v>2750</v>
      </c>
      <c r="F113" s="4">
        <v>2750</v>
      </c>
      <c r="G113" s="4">
        <v>2.9090909090909092</v>
      </c>
      <c r="H113" s="4">
        <v>-250</v>
      </c>
      <c r="I113" s="21">
        <v>0</v>
      </c>
      <c r="J113" s="31">
        <f t="shared" si="5"/>
        <v>158.61842369555197</v>
      </c>
      <c r="K113" s="70">
        <f t="shared" si="6"/>
        <v>158.61842369555197</v>
      </c>
      <c r="L113" s="36"/>
    </row>
    <row r="114" spans="2:12" ht="15.75" thickBot="1" x14ac:dyDescent="0.3">
      <c r="B114">
        <v>112</v>
      </c>
      <c r="C114" s="20">
        <v>8000</v>
      </c>
      <c r="D114" s="4">
        <v>36</v>
      </c>
      <c r="E114" s="4">
        <v>2750</v>
      </c>
      <c r="F114" s="4">
        <v>2750</v>
      </c>
      <c r="G114" s="4">
        <v>2.9090909090909092</v>
      </c>
      <c r="H114" s="4">
        <v>0</v>
      </c>
      <c r="I114" s="21">
        <v>0</v>
      </c>
      <c r="J114" s="31">
        <f t="shared" si="5"/>
        <v>158.61842369555197</v>
      </c>
      <c r="K114" s="70">
        <f t="shared" si="6"/>
        <v>158.61842369555197</v>
      </c>
      <c r="L114" s="36"/>
    </row>
    <row r="115" spans="2:12" ht="15.75" thickBot="1" x14ac:dyDescent="0.3">
      <c r="B115">
        <v>113</v>
      </c>
      <c r="C115" s="20">
        <v>8000</v>
      </c>
      <c r="D115" s="4">
        <v>34</v>
      </c>
      <c r="E115" s="4">
        <v>2750</v>
      </c>
      <c r="F115" s="4">
        <v>2750</v>
      </c>
      <c r="G115" s="4">
        <v>2.9090909090909092</v>
      </c>
      <c r="H115" s="4">
        <v>0</v>
      </c>
      <c r="I115" s="21">
        <v>-1250</v>
      </c>
      <c r="J115" s="31">
        <f t="shared" si="5"/>
        <v>143.27316410707473</v>
      </c>
      <c r="K115" s="3">
        <f t="shared" si="6"/>
        <v>1393.2731641070748</v>
      </c>
      <c r="L115" s="36">
        <f>IF(I115=0,0,(J115-I115)/I115)</f>
        <v>-1.1146185312856598</v>
      </c>
    </row>
    <row r="116" spans="2:12" ht="15.75" thickBot="1" x14ac:dyDescent="0.3">
      <c r="B116">
        <v>114</v>
      </c>
      <c r="C116" s="20">
        <v>6750</v>
      </c>
      <c r="D116" s="4">
        <v>39</v>
      </c>
      <c r="E116" s="4">
        <v>2750</v>
      </c>
      <c r="F116" s="4">
        <v>2750</v>
      </c>
      <c r="G116" s="4">
        <v>2.4545454545454546</v>
      </c>
      <c r="H116" s="4">
        <v>-1250</v>
      </c>
      <c r="I116" s="21">
        <v>1000</v>
      </c>
      <c r="J116" s="31">
        <f t="shared" si="5"/>
        <v>380.04956474226526</v>
      </c>
      <c r="K116" s="70">
        <f t="shared" si="6"/>
        <v>-619.95043525773474</v>
      </c>
      <c r="L116" s="39">
        <f>IF(I116=0,0,(J116-I116)/I116)</f>
        <v>-0.61995043525773474</v>
      </c>
    </row>
    <row r="117" spans="2:12" ht="15.75" thickBot="1" x14ac:dyDescent="0.3">
      <c r="B117">
        <v>115</v>
      </c>
      <c r="C117" s="20">
        <v>7750</v>
      </c>
      <c r="D117" s="4">
        <v>41</v>
      </c>
      <c r="E117" s="4">
        <v>2750</v>
      </c>
      <c r="F117" s="4">
        <v>2750</v>
      </c>
      <c r="G117" s="4">
        <v>2.8181818181818183</v>
      </c>
      <c r="H117" s="4">
        <v>1000</v>
      </c>
      <c r="I117" s="21">
        <v>-1500</v>
      </c>
      <c r="J117" s="31">
        <f t="shared" si="5"/>
        <v>236.66422299954445</v>
      </c>
      <c r="K117" s="3">
        <f t="shared" si="6"/>
        <v>1736.6642229995446</v>
      </c>
      <c r="L117" s="36">
        <f>IF(I117=0,0,(J117-I117)/I117)</f>
        <v>-1.1577761486663631</v>
      </c>
    </row>
    <row r="118" spans="2:12" ht="15.75" thickBot="1" x14ac:dyDescent="0.3">
      <c r="B118">
        <v>116</v>
      </c>
      <c r="C118" s="22">
        <v>6250</v>
      </c>
      <c r="D118" s="23">
        <v>33</v>
      </c>
      <c r="E118" s="23">
        <v>2750</v>
      </c>
      <c r="F118" s="23">
        <v>3750</v>
      </c>
      <c r="G118" s="23">
        <v>1.6666666666666667</v>
      </c>
      <c r="H118" s="23">
        <v>-1500</v>
      </c>
      <c r="I118" s="24">
        <v>0</v>
      </c>
      <c r="J118" s="31">
        <f t="shared" si="5"/>
        <v>482.12241955713182</v>
      </c>
      <c r="K118" s="72">
        <f t="shared" si="6"/>
        <v>482.12241955713182</v>
      </c>
      <c r="L118" s="58"/>
    </row>
    <row r="119" spans="2:12" ht="15.75" thickBot="1" x14ac:dyDescent="0.3">
      <c r="B119">
        <v>117</v>
      </c>
      <c r="C119" s="17">
        <v>6750</v>
      </c>
      <c r="D119" s="18">
        <v>43</v>
      </c>
      <c r="E119" s="18">
        <v>3750</v>
      </c>
      <c r="F119" s="18">
        <v>4750</v>
      </c>
      <c r="G119" s="18">
        <v>1.4210526315789473</v>
      </c>
      <c r="H119" s="18">
        <v>0</v>
      </c>
      <c r="I119" s="19">
        <v>250</v>
      </c>
      <c r="J119" s="31">
        <f t="shared" si="5"/>
        <v>635.99415344088561</v>
      </c>
      <c r="K119" s="71">
        <f t="shared" si="6"/>
        <v>385.99415344088561</v>
      </c>
      <c r="L119" s="41">
        <f>IF(I119=0,0,(J119-I119)/I119)</f>
        <v>1.5439766137635424</v>
      </c>
    </row>
    <row r="120" spans="2:12" ht="15.75" thickBot="1" x14ac:dyDescent="0.3">
      <c r="B120">
        <v>118</v>
      </c>
      <c r="C120" s="20">
        <v>7000</v>
      </c>
      <c r="D120" s="4">
        <v>42</v>
      </c>
      <c r="E120" s="4">
        <v>4750</v>
      </c>
      <c r="F120" s="4">
        <v>1750</v>
      </c>
      <c r="G120" s="4">
        <v>4</v>
      </c>
      <c r="H120" s="4">
        <v>250</v>
      </c>
      <c r="I120" s="21">
        <v>-250</v>
      </c>
      <c r="J120" s="31">
        <f t="shared" si="5"/>
        <v>501.47912406737328</v>
      </c>
      <c r="K120" s="70">
        <f t="shared" si="6"/>
        <v>751.47912406737328</v>
      </c>
      <c r="L120" s="34">
        <f>IF(I120=0,0,(J120-I120)/I120)</f>
        <v>-3.0059164962694931</v>
      </c>
    </row>
    <row r="121" spans="2:12" ht="15.75" thickBot="1" x14ac:dyDescent="0.3">
      <c r="B121">
        <v>119</v>
      </c>
      <c r="C121" s="20">
        <v>6750</v>
      </c>
      <c r="D121" s="4">
        <v>40</v>
      </c>
      <c r="E121" s="4">
        <v>1750</v>
      </c>
      <c r="F121" s="4">
        <v>1750</v>
      </c>
      <c r="G121" s="4">
        <v>3.8571428571428572</v>
      </c>
      <c r="H121" s="4">
        <v>-250</v>
      </c>
      <c r="I121" s="21">
        <v>0</v>
      </c>
      <c r="J121" s="31">
        <f t="shared" si="5"/>
        <v>293.35254329452994</v>
      </c>
      <c r="K121" s="70">
        <f t="shared" si="6"/>
        <v>293.35254329452994</v>
      </c>
      <c r="L121" s="36"/>
    </row>
    <row r="122" spans="2:12" ht="15.75" thickBot="1" x14ac:dyDescent="0.3">
      <c r="B122">
        <v>120</v>
      </c>
      <c r="C122" s="20">
        <v>6750</v>
      </c>
      <c r="D122" s="4">
        <v>34</v>
      </c>
      <c r="E122" s="4">
        <v>1750</v>
      </c>
      <c r="F122" s="4">
        <v>1750</v>
      </c>
      <c r="G122" s="4">
        <v>3.8571428571428572</v>
      </c>
      <c r="H122" s="4">
        <v>0</v>
      </c>
      <c r="I122" s="21">
        <v>500</v>
      </c>
      <c r="J122" s="31">
        <f t="shared" si="5"/>
        <v>247.31676452909844</v>
      </c>
      <c r="K122" s="70">
        <f t="shared" si="6"/>
        <v>-252.68323547090156</v>
      </c>
      <c r="L122" s="39">
        <f>IF(I122=0,0,(J122-I122)/I122)</f>
        <v>-0.50536647094180309</v>
      </c>
    </row>
    <row r="123" spans="2:12" ht="15.75" thickBot="1" x14ac:dyDescent="0.3">
      <c r="B123">
        <v>121</v>
      </c>
      <c r="C123" s="20">
        <v>7250</v>
      </c>
      <c r="D123" s="4">
        <v>36</v>
      </c>
      <c r="E123" s="4">
        <v>1750</v>
      </c>
      <c r="F123" s="4">
        <v>1750</v>
      </c>
      <c r="G123" s="4">
        <v>4.1428571428571432</v>
      </c>
      <c r="H123" s="4">
        <v>500</v>
      </c>
      <c r="I123" s="21">
        <v>-250</v>
      </c>
      <c r="J123" s="31">
        <f t="shared" si="5"/>
        <v>189.91736245348039</v>
      </c>
      <c r="K123" s="70">
        <f t="shared" si="6"/>
        <v>439.91736245348039</v>
      </c>
      <c r="L123" s="34">
        <f>IF(I123=0,0,(J123-I123)/I123)</f>
        <v>-1.7596694498139216</v>
      </c>
    </row>
    <row r="124" spans="2:12" ht="15.75" thickBot="1" x14ac:dyDescent="0.3">
      <c r="B124">
        <v>122</v>
      </c>
      <c r="C124" s="20">
        <v>7000</v>
      </c>
      <c r="D124" s="4">
        <v>31</v>
      </c>
      <c r="E124" s="4">
        <v>1750</v>
      </c>
      <c r="F124" s="4">
        <v>1750</v>
      </c>
      <c r="G124" s="4">
        <v>4</v>
      </c>
      <c r="H124" s="4">
        <v>-250</v>
      </c>
      <c r="I124" s="21">
        <v>0</v>
      </c>
      <c r="J124" s="31">
        <f t="shared" si="5"/>
        <v>187.92654431433508</v>
      </c>
      <c r="K124" s="70">
        <f t="shared" si="6"/>
        <v>187.92654431433508</v>
      </c>
      <c r="L124" s="36"/>
    </row>
    <row r="125" spans="2:12" ht="15.75" thickBot="1" x14ac:dyDescent="0.3">
      <c r="B125">
        <v>123</v>
      </c>
      <c r="C125" s="20">
        <v>7000</v>
      </c>
      <c r="D125" s="4">
        <v>34</v>
      </c>
      <c r="E125" s="4">
        <v>1750</v>
      </c>
      <c r="F125" s="4">
        <v>1750</v>
      </c>
      <c r="G125" s="4">
        <v>4</v>
      </c>
      <c r="H125" s="4">
        <v>0</v>
      </c>
      <c r="I125" s="21">
        <v>250</v>
      </c>
      <c r="J125" s="31">
        <f t="shared" si="5"/>
        <v>210.94443369705081</v>
      </c>
      <c r="K125" s="70">
        <f t="shared" si="6"/>
        <v>-39.055566302949188</v>
      </c>
      <c r="L125" s="39">
        <f>IF(I125=0,0,(J125-I125)/I125)</f>
        <v>-0.15622226521179675</v>
      </c>
    </row>
    <row r="126" spans="2:12" ht="15.75" thickBot="1" x14ac:dyDescent="0.3">
      <c r="B126">
        <v>124</v>
      </c>
      <c r="C126" s="20">
        <v>7250</v>
      </c>
      <c r="D126" s="4">
        <v>39</v>
      </c>
      <c r="E126" s="4">
        <v>1750</v>
      </c>
      <c r="F126" s="4">
        <v>1750</v>
      </c>
      <c r="G126" s="4">
        <v>4.1428571428571432</v>
      </c>
      <c r="H126" s="4">
        <v>250</v>
      </c>
      <c r="I126" s="21">
        <v>250</v>
      </c>
      <c r="J126" s="31">
        <f t="shared" si="5"/>
        <v>212.93525183619619</v>
      </c>
      <c r="K126" s="70">
        <f t="shared" si="6"/>
        <v>-37.064748163803813</v>
      </c>
      <c r="L126" s="39">
        <f>IF(I126=0,0,(J126-I126)/I126)</f>
        <v>-0.14825899265521525</v>
      </c>
    </row>
    <row r="127" spans="2:12" ht="15.75" thickBot="1" x14ac:dyDescent="0.3">
      <c r="B127">
        <v>125</v>
      </c>
      <c r="C127" s="22">
        <v>7500</v>
      </c>
      <c r="D127" s="23">
        <v>31</v>
      </c>
      <c r="E127" s="23">
        <v>1750</v>
      </c>
      <c r="F127" s="23">
        <v>1750</v>
      </c>
      <c r="G127" s="23">
        <v>4.2857142857142856</v>
      </c>
      <c r="H127" s="23">
        <v>250</v>
      </c>
      <c r="I127" s="24">
        <v>250</v>
      </c>
      <c r="J127" s="31">
        <f t="shared" si="5"/>
        <v>115.18188265023986</v>
      </c>
      <c r="K127" s="72">
        <f t="shared" si="6"/>
        <v>-134.81811734976014</v>
      </c>
      <c r="L127" s="40">
        <f>IF(I127=0,0,(J127-I127)/I127)</f>
        <v>-0.53927246939904061</v>
      </c>
    </row>
    <row r="128" spans="2:12" ht="15.75" thickBot="1" x14ac:dyDescent="0.3">
      <c r="B128">
        <v>126</v>
      </c>
      <c r="C128" s="17">
        <v>7500</v>
      </c>
      <c r="D128" s="18">
        <v>35</v>
      </c>
      <c r="E128" s="18">
        <v>1750</v>
      </c>
      <c r="F128" s="18">
        <v>4750</v>
      </c>
      <c r="G128" s="18">
        <v>1.5789473684210527</v>
      </c>
      <c r="H128" s="18">
        <v>250</v>
      </c>
      <c r="I128" s="19">
        <v>1000</v>
      </c>
      <c r="J128" s="31">
        <f t="shared" si="5"/>
        <v>295.47851437421906</v>
      </c>
      <c r="K128" s="71">
        <f t="shared" si="6"/>
        <v>-704.521485625781</v>
      </c>
      <c r="L128" s="38">
        <f>IF(I128=0,0,(J128-I128)/I128)</f>
        <v>-0.70452148562578099</v>
      </c>
    </row>
    <row r="129" spans="2:12" ht="15.75" thickBot="1" x14ac:dyDescent="0.3">
      <c r="B129">
        <v>127</v>
      </c>
      <c r="C129" s="20">
        <v>8500</v>
      </c>
      <c r="D129" s="4">
        <v>34</v>
      </c>
      <c r="E129" s="4">
        <v>4750</v>
      </c>
      <c r="F129" s="4">
        <v>2750</v>
      </c>
      <c r="G129" s="4">
        <v>3.0909090909090908</v>
      </c>
      <c r="H129" s="4">
        <v>1000</v>
      </c>
      <c r="I129" s="21">
        <v>-250</v>
      </c>
      <c r="J129" s="31">
        <f t="shared" si="5"/>
        <v>216.67696478575144</v>
      </c>
      <c r="K129" s="70">
        <f t="shared" si="6"/>
        <v>466.67696478575147</v>
      </c>
      <c r="L129" s="36">
        <f>IF(I129=0,0,(J129-I129)/I129)</f>
        <v>-1.866707859143006</v>
      </c>
    </row>
    <row r="130" spans="2:12" ht="15.75" thickBot="1" x14ac:dyDescent="0.3">
      <c r="B130">
        <v>128</v>
      </c>
      <c r="C130" s="20">
        <v>8250</v>
      </c>
      <c r="D130" s="4">
        <v>33</v>
      </c>
      <c r="E130" s="4">
        <v>2750</v>
      </c>
      <c r="F130" s="4">
        <v>2750</v>
      </c>
      <c r="G130" s="4">
        <v>3</v>
      </c>
      <c r="H130" s="4">
        <v>-250</v>
      </c>
      <c r="I130" s="21">
        <v>0</v>
      </c>
      <c r="J130" s="31">
        <f t="shared" si="5"/>
        <v>95.917883980036606</v>
      </c>
      <c r="K130" s="70">
        <f t="shared" si="6"/>
        <v>95.917883980036606</v>
      </c>
      <c r="L130" s="36"/>
    </row>
    <row r="131" spans="2:12" ht="15.75" thickBot="1" x14ac:dyDescent="0.3">
      <c r="B131">
        <v>129</v>
      </c>
      <c r="C131" s="20">
        <v>8250</v>
      </c>
      <c r="D131" s="4">
        <v>42</v>
      </c>
      <c r="E131" s="4">
        <v>2750</v>
      </c>
      <c r="F131" s="4">
        <v>3750</v>
      </c>
      <c r="G131" s="4">
        <v>2.2000000000000002</v>
      </c>
      <c r="H131" s="4">
        <v>0</v>
      </c>
      <c r="I131" s="21">
        <v>750</v>
      </c>
      <c r="J131" s="31">
        <f t="shared" ref="J131:J194" si="9" xml:space="preserve"> $U$505  + $T$505*C131 + $S$505*D131 + $R$505*E131 + $Q$505*F131 + $P$505*G131 + $OP$505*H131</f>
        <v>221.35635890674246</v>
      </c>
      <c r="K131" s="70">
        <f t="shared" ref="K131:K194" si="10">J131-I131</f>
        <v>-528.64364109325754</v>
      </c>
      <c r="L131" s="39">
        <f>IF(I131=0,0,(J131-I131)/I131)</f>
        <v>-0.70485818812434342</v>
      </c>
    </row>
    <row r="132" spans="2:12" ht="15.75" thickBot="1" x14ac:dyDescent="0.3">
      <c r="B132">
        <v>130</v>
      </c>
      <c r="C132" s="20">
        <v>9000</v>
      </c>
      <c r="D132" s="4">
        <v>43</v>
      </c>
      <c r="E132" s="4">
        <v>3750</v>
      </c>
      <c r="F132" s="4">
        <v>2750</v>
      </c>
      <c r="G132" s="4">
        <v>3.2727272727272729</v>
      </c>
      <c r="H132" s="4">
        <v>750</v>
      </c>
      <c r="I132" s="21">
        <v>-250</v>
      </c>
      <c r="J132" s="31">
        <f t="shared" si="9"/>
        <v>129.98078159616193</v>
      </c>
      <c r="K132" s="70">
        <f t="shared" si="10"/>
        <v>379.98078159616193</v>
      </c>
      <c r="L132" s="36">
        <f>IF(I132=0,0,(J132-I132)/I132)</f>
        <v>-1.5199231263846478</v>
      </c>
    </row>
    <row r="133" spans="2:12" ht="15.75" thickBot="1" x14ac:dyDescent="0.3">
      <c r="B133">
        <v>131</v>
      </c>
      <c r="C133" s="20">
        <v>8750</v>
      </c>
      <c r="D133" s="4">
        <v>48</v>
      </c>
      <c r="E133" s="4">
        <v>2750</v>
      </c>
      <c r="F133" s="4">
        <v>2750</v>
      </c>
      <c r="G133" s="4">
        <v>3.1818181818181817</v>
      </c>
      <c r="H133" s="4">
        <v>-250</v>
      </c>
      <c r="I133" s="21">
        <v>-250</v>
      </c>
      <c r="J133" s="31">
        <f t="shared" si="9"/>
        <v>131.64203022801644</v>
      </c>
      <c r="K133" s="70">
        <f t="shared" si="10"/>
        <v>381.64203022801644</v>
      </c>
      <c r="L133" s="34">
        <f>IF(I133=0,0,(J133-I133)/I133)</f>
        <v>-1.5265681209120658</v>
      </c>
    </row>
    <row r="134" spans="2:12" ht="15.75" thickBot="1" x14ac:dyDescent="0.3">
      <c r="B134">
        <v>132</v>
      </c>
      <c r="C134" s="20">
        <v>8500</v>
      </c>
      <c r="D134" s="4">
        <v>37</v>
      </c>
      <c r="E134" s="4">
        <v>2750</v>
      </c>
      <c r="F134" s="4">
        <v>2750</v>
      </c>
      <c r="G134" s="4">
        <v>3.0909090909090908</v>
      </c>
      <c r="H134" s="4">
        <v>-250</v>
      </c>
      <c r="I134" s="21">
        <v>-250</v>
      </c>
      <c r="J134" s="31">
        <f t="shared" si="9"/>
        <v>86.925752824191392</v>
      </c>
      <c r="K134" s="70">
        <f t="shared" si="10"/>
        <v>336.92575282419136</v>
      </c>
      <c r="L134" s="34">
        <f>IF(I134=0,0,(J134-I134)/I134)</f>
        <v>-1.3477030112967654</v>
      </c>
    </row>
    <row r="135" spans="2:12" ht="15.75" thickBot="1" x14ac:dyDescent="0.3">
      <c r="B135">
        <v>133</v>
      </c>
      <c r="C135" s="20">
        <v>8250</v>
      </c>
      <c r="D135" s="4">
        <v>30</v>
      </c>
      <c r="E135" s="4">
        <v>2750</v>
      </c>
      <c r="F135" s="4">
        <v>2750</v>
      </c>
      <c r="G135" s="4">
        <v>3</v>
      </c>
      <c r="H135" s="4">
        <v>-250</v>
      </c>
      <c r="I135" s="21">
        <v>750</v>
      </c>
      <c r="J135" s="31">
        <f t="shared" si="9"/>
        <v>72.899994597320813</v>
      </c>
      <c r="K135" s="70">
        <f t="shared" si="10"/>
        <v>-677.10000540267924</v>
      </c>
      <c r="L135" s="39">
        <f>IF(I135=0,0,(J135-I135)/I135)</f>
        <v>-0.90280000720357234</v>
      </c>
    </row>
    <row r="136" spans="2:12" ht="15.75" thickBot="1" x14ac:dyDescent="0.3">
      <c r="B136">
        <v>134</v>
      </c>
      <c r="C136" s="20">
        <v>9000</v>
      </c>
      <c r="D136" s="4">
        <v>41</v>
      </c>
      <c r="E136" s="4">
        <v>2750</v>
      </c>
      <c r="F136" s="4">
        <v>2750</v>
      </c>
      <c r="G136" s="4">
        <v>3.2727272727272729</v>
      </c>
      <c r="H136" s="4">
        <v>750</v>
      </c>
      <c r="I136" s="21">
        <v>0</v>
      </c>
      <c r="J136" s="31">
        <f t="shared" si="9"/>
        <v>38.250971335546865</v>
      </c>
      <c r="K136" s="70">
        <f t="shared" si="10"/>
        <v>38.250971335546865</v>
      </c>
      <c r="L136" s="36"/>
    </row>
    <row r="137" spans="2:12" ht="15.75" thickBot="1" x14ac:dyDescent="0.3">
      <c r="B137">
        <v>135</v>
      </c>
      <c r="C137" s="20">
        <v>9000</v>
      </c>
      <c r="D137" s="4">
        <v>34</v>
      </c>
      <c r="E137" s="4">
        <v>2750</v>
      </c>
      <c r="F137" s="4">
        <v>2750</v>
      </c>
      <c r="G137" s="4">
        <v>3.2727272727272729</v>
      </c>
      <c r="H137" s="4">
        <v>0</v>
      </c>
      <c r="I137" s="21">
        <v>-250</v>
      </c>
      <c r="J137" s="31">
        <f t="shared" si="9"/>
        <v>-15.457437224123339</v>
      </c>
      <c r="K137" s="70">
        <f t="shared" si="10"/>
        <v>234.54256277587666</v>
      </c>
      <c r="L137" s="36">
        <f>IF(I137=0,0,(J137-I137)/I137)</f>
        <v>-0.9381702511035066</v>
      </c>
    </row>
    <row r="138" spans="2:12" ht="15.75" thickBot="1" x14ac:dyDescent="0.3">
      <c r="B138">
        <v>136</v>
      </c>
      <c r="C138" s="22">
        <v>8750</v>
      </c>
      <c r="D138" s="23">
        <v>32</v>
      </c>
      <c r="E138" s="23">
        <v>2750</v>
      </c>
      <c r="F138" s="23">
        <v>3750</v>
      </c>
      <c r="G138" s="23">
        <v>2.3333333333333335</v>
      </c>
      <c r="H138" s="23">
        <v>-250</v>
      </c>
      <c r="I138" s="24">
        <v>-1000</v>
      </c>
      <c r="J138" s="31">
        <f t="shared" si="9"/>
        <v>62.175128764722587</v>
      </c>
      <c r="K138" s="32">
        <f t="shared" si="10"/>
        <v>1062.1751287647226</v>
      </c>
      <c r="L138" s="58">
        <f>IF(I138=0,0,(J138-I138)/I138)</f>
        <v>-1.0621751287647225</v>
      </c>
    </row>
    <row r="139" spans="2:12" ht="15.75" thickBot="1" x14ac:dyDescent="0.3">
      <c r="B139">
        <v>137</v>
      </c>
      <c r="C139" s="17">
        <v>8250</v>
      </c>
      <c r="D139" s="18">
        <v>37</v>
      </c>
      <c r="E139" s="18">
        <v>3750</v>
      </c>
      <c r="F139" s="18">
        <v>4750</v>
      </c>
      <c r="G139" s="18">
        <v>1.736842105263158</v>
      </c>
      <c r="H139" s="18">
        <v>-1000</v>
      </c>
      <c r="I139" s="19">
        <v>250</v>
      </c>
      <c r="J139" s="31">
        <f t="shared" si="9"/>
        <v>337.22737593849035</v>
      </c>
      <c r="K139" s="71">
        <f t="shared" si="10"/>
        <v>87.227375938490354</v>
      </c>
      <c r="L139" s="38">
        <f>IF(I139=0,0,(J139-I139)/I139)</f>
        <v>0.3489095037539614</v>
      </c>
    </row>
    <row r="140" spans="2:12" ht="15.75" thickBot="1" x14ac:dyDescent="0.3">
      <c r="B140">
        <v>138</v>
      </c>
      <c r="C140" s="20">
        <v>8500</v>
      </c>
      <c r="D140" s="4">
        <v>32</v>
      </c>
      <c r="E140" s="4">
        <v>4750</v>
      </c>
      <c r="F140" s="4">
        <v>1750</v>
      </c>
      <c r="G140" s="4">
        <v>4.8571428571428568</v>
      </c>
      <c r="H140" s="4">
        <v>250</v>
      </c>
      <c r="I140" s="21">
        <v>0</v>
      </c>
      <c r="J140" s="31">
        <f t="shared" si="9"/>
        <v>206.51884113270194</v>
      </c>
      <c r="K140" s="70">
        <f t="shared" si="10"/>
        <v>206.51884113270194</v>
      </c>
      <c r="L140" s="36"/>
    </row>
    <row r="141" spans="2:12" ht="15.75" thickBot="1" x14ac:dyDescent="0.3">
      <c r="B141">
        <v>139</v>
      </c>
      <c r="C141" s="20">
        <v>8500</v>
      </c>
      <c r="D141" s="4">
        <v>34</v>
      </c>
      <c r="E141" s="4">
        <v>1750</v>
      </c>
      <c r="F141" s="4">
        <v>1750</v>
      </c>
      <c r="G141" s="4">
        <v>4.8571428571428568</v>
      </c>
      <c r="H141" s="4">
        <v>0</v>
      </c>
      <c r="I141" s="21">
        <v>-250</v>
      </c>
      <c r="J141" s="31">
        <f t="shared" si="9"/>
        <v>-7.2895512952346735</v>
      </c>
      <c r="K141" s="70">
        <f t="shared" si="10"/>
        <v>242.71044870476533</v>
      </c>
      <c r="L141" s="36">
        <f>IF(I141=0,0,(J141-I141)/I141)</f>
        <v>-0.9708417948190613</v>
      </c>
    </row>
    <row r="142" spans="2:12" ht="15.75" thickBot="1" x14ac:dyDescent="0.3">
      <c r="B142">
        <v>140</v>
      </c>
      <c r="C142" s="20">
        <v>8250</v>
      </c>
      <c r="D142" s="4">
        <v>34</v>
      </c>
      <c r="E142" s="4">
        <v>1750</v>
      </c>
      <c r="F142" s="4">
        <v>1750</v>
      </c>
      <c r="G142" s="4">
        <v>4.7142857142857144</v>
      </c>
      <c r="H142" s="4">
        <v>-250</v>
      </c>
      <c r="I142" s="21">
        <v>0</v>
      </c>
      <c r="J142" s="31">
        <f t="shared" si="9"/>
        <v>29.082779536813007</v>
      </c>
      <c r="K142" s="70">
        <f t="shared" si="10"/>
        <v>29.082779536813007</v>
      </c>
      <c r="L142" s="36"/>
    </row>
    <row r="143" spans="2:12" ht="15.75" thickBot="1" x14ac:dyDescent="0.3">
      <c r="B143">
        <v>141</v>
      </c>
      <c r="C143" s="20">
        <v>8250</v>
      </c>
      <c r="D143" s="4">
        <v>38</v>
      </c>
      <c r="E143" s="4">
        <v>1750</v>
      </c>
      <c r="F143" s="4">
        <v>1750</v>
      </c>
      <c r="G143" s="4">
        <v>4.7142857142857144</v>
      </c>
      <c r="H143" s="4">
        <v>0</v>
      </c>
      <c r="I143" s="21">
        <v>0</v>
      </c>
      <c r="J143" s="31">
        <f t="shared" si="9"/>
        <v>59.77329871376736</v>
      </c>
      <c r="K143" s="70">
        <f t="shared" si="10"/>
        <v>59.77329871376736</v>
      </c>
      <c r="L143" s="36"/>
    </row>
    <row r="144" spans="2:12" ht="15.75" thickBot="1" x14ac:dyDescent="0.3">
      <c r="B144">
        <v>142</v>
      </c>
      <c r="C144" s="20">
        <v>8250</v>
      </c>
      <c r="D144" s="4">
        <v>39</v>
      </c>
      <c r="E144" s="4">
        <v>1750</v>
      </c>
      <c r="F144" s="4">
        <v>1750</v>
      </c>
      <c r="G144" s="4">
        <v>4.7142857142857144</v>
      </c>
      <c r="H144" s="4">
        <v>0</v>
      </c>
      <c r="I144" s="21">
        <v>750</v>
      </c>
      <c r="J144" s="31">
        <f t="shared" si="9"/>
        <v>67.445928508006034</v>
      </c>
      <c r="K144" s="70">
        <f t="shared" si="10"/>
        <v>-682.55407149199391</v>
      </c>
      <c r="L144" s="39">
        <f>IF(I144=0,0,(J144-I144)/I144)</f>
        <v>-0.91007209532265854</v>
      </c>
    </row>
    <row r="145" spans="2:12" ht="15.75" thickBot="1" x14ac:dyDescent="0.3">
      <c r="B145">
        <v>143</v>
      </c>
      <c r="C145" s="22">
        <v>9000</v>
      </c>
      <c r="D145" s="23">
        <v>36</v>
      </c>
      <c r="E145" s="23">
        <v>1750</v>
      </c>
      <c r="F145" s="23">
        <v>1750</v>
      </c>
      <c r="G145" s="23">
        <v>5.1428571428571432</v>
      </c>
      <c r="H145" s="23">
        <v>750</v>
      </c>
      <c r="I145" s="24">
        <v>-250</v>
      </c>
      <c r="J145" s="31">
        <f t="shared" si="9"/>
        <v>-64.688953370852346</v>
      </c>
      <c r="K145" s="72">
        <f t="shared" si="10"/>
        <v>185.31104662914765</v>
      </c>
      <c r="L145" s="58">
        <f>IF(I145=0,0,(J145-I145)/I145)</f>
        <v>-0.74124418651659063</v>
      </c>
    </row>
    <row r="146" spans="2:12" ht="15.75" thickBot="1" x14ac:dyDescent="0.3">
      <c r="B146">
        <v>144</v>
      </c>
      <c r="C146" s="17">
        <v>7000</v>
      </c>
      <c r="D146" s="18">
        <v>47</v>
      </c>
      <c r="E146" s="18">
        <v>1750</v>
      </c>
      <c r="F146" s="18">
        <v>4750</v>
      </c>
      <c r="G146" s="18">
        <v>1.4736842105263157</v>
      </c>
      <c r="H146" s="18">
        <v>-250</v>
      </c>
      <c r="I146" s="19">
        <v>-500</v>
      </c>
      <c r="J146" s="31">
        <f t="shared" si="9"/>
        <v>471.79373815073677</v>
      </c>
      <c r="K146" s="28">
        <f t="shared" si="10"/>
        <v>971.79373815073677</v>
      </c>
      <c r="L146" s="37">
        <f>IF(I146=0,0,(J146-I146)/I146)</f>
        <v>-1.9435874763014735</v>
      </c>
    </row>
    <row r="147" spans="2:12" ht="15.75" thickBot="1" x14ac:dyDescent="0.3">
      <c r="B147">
        <v>145</v>
      </c>
      <c r="C147" s="20">
        <v>6500</v>
      </c>
      <c r="D147" s="4">
        <v>53</v>
      </c>
      <c r="E147" s="4">
        <v>4750</v>
      </c>
      <c r="F147" s="4">
        <v>1750</v>
      </c>
      <c r="G147" s="4">
        <v>3.7142857142857144</v>
      </c>
      <c r="H147" s="4">
        <v>-500</v>
      </c>
      <c r="I147" s="21">
        <v>750</v>
      </c>
      <c r="J147" s="31">
        <f t="shared" si="9"/>
        <v>658.62271346809302</v>
      </c>
      <c r="K147" s="70">
        <f t="shared" si="10"/>
        <v>-91.377286531906975</v>
      </c>
      <c r="L147" s="39">
        <f>IF(I147=0,0,(J147-I147)/I147)</f>
        <v>-0.12183638204254263</v>
      </c>
    </row>
    <row r="148" spans="2:12" ht="15.75" thickBot="1" x14ac:dyDescent="0.3">
      <c r="B148">
        <v>146</v>
      </c>
      <c r="C148" s="20">
        <v>7250</v>
      </c>
      <c r="D148" s="4">
        <v>54</v>
      </c>
      <c r="E148" s="4">
        <v>1750</v>
      </c>
      <c r="F148" s="4">
        <v>3750</v>
      </c>
      <c r="G148" s="4">
        <v>1.9333333333333333</v>
      </c>
      <c r="H148" s="4">
        <v>750</v>
      </c>
      <c r="I148" s="21">
        <v>-250</v>
      </c>
      <c r="J148" s="31">
        <f t="shared" si="9"/>
        <v>401.95323016473594</v>
      </c>
      <c r="K148" s="3">
        <f t="shared" si="10"/>
        <v>651.95323016473594</v>
      </c>
      <c r="L148" s="34">
        <f>IF(I148=0,0,(J148-I148)/I148)</f>
        <v>-2.6078129206589438</v>
      </c>
    </row>
    <row r="149" spans="2:12" ht="15.75" thickBot="1" x14ac:dyDescent="0.3">
      <c r="B149">
        <v>147</v>
      </c>
      <c r="C149" s="20">
        <v>7000</v>
      </c>
      <c r="D149" s="4">
        <v>49</v>
      </c>
      <c r="E149" s="4">
        <v>3750</v>
      </c>
      <c r="F149" s="4">
        <v>1750</v>
      </c>
      <c r="G149" s="4">
        <v>4</v>
      </c>
      <c r="H149" s="4">
        <v>-250</v>
      </c>
      <c r="I149" s="21">
        <v>0</v>
      </c>
      <c r="J149" s="31">
        <f t="shared" si="9"/>
        <v>478.80298195490548</v>
      </c>
      <c r="K149" s="70">
        <f t="shared" si="10"/>
        <v>478.80298195490548</v>
      </c>
      <c r="L149" s="36"/>
    </row>
    <row r="150" spans="2:12" ht="15.75" thickBot="1" x14ac:dyDescent="0.3">
      <c r="B150">
        <v>148</v>
      </c>
      <c r="C150" s="20">
        <v>7000</v>
      </c>
      <c r="D150" s="4">
        <v>47</v>
      </c>
      <c r="E150" s="4">
        <v>1750</v>
      </c>
      <c r="F150" s="4">
        <v>2750</v>
      </c>
      <c r="G150" s="4">
        <v>2.5454545454545454</v>
      </c>
      <c r="H150" s="4">
        <v>0</v>
      </c>
      <c r="I150" s="21">
        <v>250</v>
      </c>
      <c r="J150" s="31">
        <f t="shared" si="9"/>
        <v>325.36340209123654</v>
      </c>
      <c r="K150" s="70">
        <f t="shared" si="10"/>
        <v>75.363402091236537</v>
      </c>
      <c r="L150" s="39">
        <f t="shared" ref="L150:L163" si="11">IF(I150=0,0,(J150-I150)/I150)</f>
        <v>0.30145360836494617</v>
      </c>
    </row>
    <row r="151" spans="2:12" ht="15.75" thickBot="1" x14ac:dyDescent="0.3">
      <c r="B151">
        <v>149</v>
      </c>
      <c r="C151" s="20">
        <v>7250</v>
      </c>
      <c r="D151" s="4">
        <v>47</v>
      </c>
      <c r="E151" s="4">
        <v>2750</v>
      </c>
      <c r="F151" s="4">
        <v>2750</v>
      </c>
      <c r="G151" s="4">
        <v>2.6363636363636362</v>
      </c>
      <c r="H151" s="4">
        <v>250</v>
      </c>
      <c r="I151" s="21">
        <v>250</v>
      </c>
      <c r="J151" s="31">
        <f t="shared" si="9"/>
        <v>362.06530243057489</v>
      </c>
      <c r="K151" s="70">
        <f t="shared" si="10"/>
        <v>112.06530243057489</v>
      </c>
      <c r="L151" s="39">
        <f t="shared" si="11"/>
        <v>0.44826120972229955</v>
      </c>
    </row>
    <row r="152" spans="2:12" ht="15.75" thickBot="1" x14ac:dyDescent="0.3">
      <c r="B152">
        <v>150</v>
      </c>
      <c r="C152" s="20">
        <v>7500</v>
      </c>
      <c r="D152" s="4">
        <v>46</v>
      </c>
      <c r="E152" s="4">
        <v>2750</v>
      </c>
      <c r="F152" s="4">
        <v>1750</v>
      </c>
      <c r="G152" s="4">
        <v>4.2857142857142856</v>
      </c>
      <c r="H152" s="4">
        <v>250</v>
      </c>
      <c r="I152" s="21">
        <v>-750</v>
      </c>
      <c r="J152" s="31">
        <f t="shared" si="9"/>
        <v>306.65588023595654</v>
      </c>
      <c r="K152" s="3">
        <f t="shared" si="10"/>
        <v>1056.6558802359566</v>
      </c>
      <c r="L152" s="36">
        <f t="shared" si="11"/>
        <v>-1.4088745069812754</v>
      </c>
    </row>
    <row r="153" spans="2:12" ht="15.75" thickBot="1" x14ac:dyDescent="0.3">
      <c r="B153">
        <v>151</v>
      </c>
      <c r="C153" s="22">
        <v>6750</v>
      </c>
      <c r="D153" s="23">
        <v>45</v>
      </c>
      <c r="E153" s="23">
        <v>1750</v>
      </c>
      <c r="F153" s="23">
        <v>1750</v>
      </c>
      <c r="G153" s="23">
        <v>3.8571428571428572</v>
      </c>
      <c r="H153" s="23">
        <v>-750</v>
      </c>
      <c r="I153" s="24">
        <v>250</v>
      </c>
      <c r="J153" s="31">
        <f t="shared" si="9"/>
        <v>331.71569226572296</v>
      </c>
      <c r="K153" s="72">
        <f t="shared" si="10"/>
        <v>81.715692265722964</v>
      </c>
      <c r="L153" s="40">
        <f t="shared" si="11"/>
        <v>0.32686276906289186</v>
      </c>
    </row>
    <row r="154" spans="2:12" ht="15.75" thickBot="1" x14ac:dyDescent="0.3">
      <c r="B154">
        <v>152</v>
      </c>
      <c r="C154" s="17">
        <v>10500</v>
      </c>
      <c r="D154" s="18">
        <v>38</v>
      </c>
      <c r="E154" s="18">
        <v>1750</v>
      </c>
      <c r="F154" s="18">
        <v>4750</v>
      </c>
      <c r="G154" s="18">
        <v>2.2105263157894739</v>
      </c>
      <c r="H154" s="18">
        <v>250</v>
      </c>
      <c r="I154" s="19">
        <v>-250</v>
      </c>
      <c r="J154" s="31">
        <f t="shared" si="9"/>
        <v>-186.96559371699243</v>
      </c>
      <c r="K154" s="71">
        <f t="shared" si="10"/>
        <v>63.03440628300757</v>
      </c>
      <c r="L154" s="41">
        <f t="shared" si="11"/>
        <v>-0.25213762513203031</v>
      </c>
    </row>
    <row r="155" spans="2:12" ht="15.75" thickBot="1" x14ac:dyDescent="0.3">
      <c r="B155">
        <v>153</v>
      </c>
      <c r="C155" s="20">
        <v>10250</v>
      </c>
      <c r="D155" s="4">
        <v>47</v>
      </c>
      <c r="E155" s="4">
        <v>4750</v>
      </c>
      <c r="F155" s="4">
        <v>1750</v>
      </c>
      <c r="G155" s="4">
        <v>5.8571428571428568</v>
      </c>
      <c r="H155" s="4">
        <v>-250</v>
      </c>
      <c r="I155" s="21">
        <v>1250</v>
      </c>
      <c r="J155" s="31">
        <f t="shared" si="9"/>
        <v>67.001972221947767</v>
      </c>
      <c r="K155" s="3">
        <f t="shared" si="10"/>
        <v>-1182.9980277780523</v>
      </c>
      <c r="L155" s="36">
        <f t="shared" si="11"/>
        <v>-0.94639842222244186</v>
      </c>
    </row>
    <row r="156" spans="2:12" ht="15.75" thickBot="1" x14ac:dyDescent="0.3">
      <c r="B156">
        <v>154</v>
      </c>
      <c r="C156" s="20">
        <v>11500</v>
      </c>
      <c r="D156" s="4">
        <v>50</v>
      </c>
      <c r="E156" s="4">
        <v>1750</v>
      </c>
      <c r="F156" s="4">
        <v>1000</v>
      </c>
      <c r="G156" s="4">
        <v>11.5</v>
      </c>
      <c r="H156" s="4">
        <v>1250</v>
      </c>
      <c r="I156" s="21">
        <v>3500</v>
      </c>
      <c r="J156" s="31">
        <f t="shared" si="9"/>
        <v>-87.451677255750269</v>
      </c>
      <c r="K156" s="3">
        <f t="shared" si="10"/>
        <v>-3587.4516772557504</v>
      </c>
      <c r="L156" s="36">
        <f t="shared" si="11"/>
        <v>-1.0249861935016429</v>
      </c>
    </row>
    <row r="157" spans="2:12" ht="15.75" thickBot="1" x14ac:dyDescent="0.3">
      <c r="B157">
        <v>155</v>
      </c>
      <c r="C157" s="20">
        <v>15000</v>
      </c>
      <c r="D157" s="4">
        <v>56</v>
      </c>
      <c r="E157" s="4">
        <v>1000</v>
      </c>
      <c r="F157" s="4">
        <v>1750</v>
      </c>
      <c r="G157" s="4">
        <v>8.5714285714285712</v>
      </c>
      <c r="H157" s="4">
        <v>3500</v>
      </c>
      <c r="I157" s="21">
        <v>-1000</v>
      </c>
      <c r="J157" s="31">
        <f t="shared" si="9"/>
        <v>-841.4607104593257</v>
      </c>
      <c r="K157" s="70">
        <f t="shared" si="10"/>
        <v>158.5392895406743</v>
      </c>
      <c r="L157" s="39">
        <f t="shared" si="11"/>
        <v>-0.15853928954067431</v>
      </c>
    </row>
    <row r="158" spans="2:12" ht="15.75" thickBot="1" x14ac:dyDescent="0.3">
      <c r="B158">
        <v>156</v>
      </c>
      <c r="C158" s="20">
        <v>14000</v>
      </c>
      <c r="D158" s="4">
        <v>60</v>
      </c>
      <c r="E158" s="4">
        <v>1750</v>
      </c>
      <c r="F158" s="4">
        <v>1750</v>
      </c>
      <c r="G158" s="4">
        <v>8</v>
      </c>
      <c r="H158" s="4">
        <v>-1000</v>
      </c>
      <c r="I158" s="21">
        <v>-1250</v>
      </c>
      <c r="J158" s="31">
        <f t="shared" si="9"/>
        <v>-607.99245495007767</v>
      </c>
      <c r="K158" s="70">
        <f t="shared" si="10"/>
        <v>642.00754504992233</v>
      </c>
      <c r="L158" s="39">
        <f t="shared" si="11"/>
        <v>-0.51360603603993782</v>
      </c>
    </row>
    <row r="159" spans="2:12" ht="15.75" thickBot="1" x14ac:dyDescent="0.3">
      <c r="B159">
        <v>157</v>
      </c>
      <c r="C159" s="20">
        <v>12750</v>
      </c>
      <c r="D159" s="4">
        <v>63</v>
      </c>
      <c r="E159" s="4">
        <v>1750</v>
      </c>
      <c r="F159" s="4">
        <v>1750</v>
      </c>
      <c r="G159" s="4">
        <v>7.2857142857142856</v>
      </c>
      <c r="H159" s="4">
        <v>-1250</v>
      </c>
      <c r="I159" s="21">
        <v>-750</v>
      </c>
      <c r="J159" s="31">
        <f t="shared" si="9"/>
        <v>-403.11291140712422</v>
      </c>
      <c r="K159" s="70">
        <f t="shared" si="10"/>
        <v>346.88708859287578</v>
      </c>
      <c r="L159" s="39">
        <f t="shared" si="11"/>
        <v>-0.46251611812383436</v>
      </c>
    </row>
    <row r="160" spans="2:12" ht="15.75" thickBot="1" x14ac:dyDescent="0.3">
      <c r="B160">
        <v>158</v>
      </c>
      <c r="C160" s="20">
        <v>12000</v>
      </c>
      <c r="D160" s="4">
        <v>52</v>
      </c>
      <c r="E160" s="4">
        <v>1750</v>
      </c>
      <c r="F160" s="4">
        <v>1750</v>
      </c>
      <c r="G160" s="4">
        <v>6.8571428571428568</v>
      </c>
      <c r="H160" s="4">
        <v>-750</v>
      </c>
      <c r="I160" s="21">
        <v>-750</v>
      </c>
      <c r="J160" s="31">
        <f t="shared" si="9"/>
        <v>-378.3948466476059</v>
      </c>
      <c r="K160" s="70">
        <f t="shared" si="10"/>
        <v>371.6051533523941</v>
      </c>
      <c r="L160" s="39">
        <f t="shared" si="11"/>
        <v>-0.49547353780319214</v>
      </c>
    </row>
    <row r="161" spans="2:12" ht="15.75" thickBot="1" x14ac:dyDescent="0.3">
      <c r="B161">
        <v>159</v>
      </c>
      <c r="C161" s="20">
        <v>11250</v>
      </c>
      <c r="D161" s="4">
        <v>55</v>
      </c>
      <c r="E161" s="4">
        <v>1750</v>
      </c>
      <c r="F161" s="4">
        <v>1750</v>
      </c>
      <c r="G161" s="4">
        <v>6.4285714285714288</v>
      </c>
      <c r="H161" s="4">
        <v>-750</v>
      </c>
      <c r="I161" s="21">
        <v>-500</v>
      </c>
      <c r="J161" s="31">
        <f t="shared" si="9"/>
        <v>-246.25996476874724</v>
      </c>
      <c r="K161" s="70">
        <f t="shared" si="10"/>
        <v>253.74003523125276</v>
      </c>
      <c r="L161" s="39">
        <f t="shared" si="11"/>
        <v>-0.50748007046250554</v>
      </c>
    </row>
    <row r="162" spans="2:12" ht="15.75" thickBot="1" x14ac:dyDescent="0.3">
      <c r="B162">
        <v>160</v>
      </c>
      <c r="C162" s="22">
        <v>10750</v>
      </c>
      <c r="D162" s="23">
        <v>48</v>
      </c>
      <c r="E162" s="23">
        <v>1750</v>
      </c>
      <c r="F162" s="23">
        <v>1750</v>
      </c>
      <c r="G162" s="23">
        <v>6.1428571428571432</v>
      </c>
      <c r="H162" s="23">
        <v>-500</v>
      </c>
      <c r="I162" s="24">
        <v>-750</v>
      </c>
      <c r="J162" s="31">
        <f t="shared" si="9"/>
        <v>-227.22371166432254</v>
      </c>
      <c r="K162" s="72">
        <f t="shared" si="10"/>
        <v>522.77628833567746</v>
      </c>
      <c r="L162" s="40">
        <f t="shared" si="11"/>
        <v>-0.69703505111423658</v>
      </c>
    </row>
    <row r="163" spans="2:12" ht="15.75" thickBot="1" x14ac:dyDescent="0.3">
      <c r="B163">
        <v>161</v>
      </c>
      <c r="C163" s="17">
        <v>8250</v>
      </c>
      <c r="D163" s="18">
        <v>45</v>
      </c>
      <c r="E163" s="18">
        <v>1750</v>
      </c>
      <c r="F163" s="18">
        <v>4750</v>
      </c>
      <c r="G163" s="18">
        <v>1.736842105263158</v>
      </c>
      <c r="H163" s="18">
        <v>-750</v>
      </c>
      <c r="I163" s="19">
        <v>1000</v>
      </c>
      <c r="J163" s="31">
        <f t="shared" si="9"/>
        <v>245.83931294812322</v>
      </c>
      <c r="K163" s="71">
        <f t="shared" si="10"/>
        <v>-754.16068705187672</v>
      </c>
      <c r="L163" s="38">
        <f t="shared" si="11"/>
        <v>-0.75416068705187667</v>
      </c>
    </row>
    <row r="164" spans="2:12" ht="15.75" thickBot="1" x14ac:dyDescent="0.3">
      <c r="B164">
        <v>162</v>
      </c>
      <c r="C164" s="20">
        <v>9250</v>
      </c>
      <c r="D164" s="4">
        <v>52</v>
      </c>
      <c r="E164" s="4">
        <v>4750</v>
      </c>
      <c r="F164" s="4">
        <v>1750</v>
      </c>
      <c r="G164" s="4">
        <v>5.2857142857142856</v>
      </c>
      <c r="H164" s="4">
        <v>1000</v>
      </c>
      <c r="I164" s="21">
        <v>0</v>
      </c>
      <c r="J164" s="31">
        <f t="shared" si="9"/>
        <v>250.85444452133112</v>
      </c>
      <c r="K164" s="70">
        <f t="shared" si="10"/>
        <v>250.85444452133112</v>
      </c>
      <c r="L164" s="36"/>
    </row>
    <row r="165" spans="2:12" ht="15.75" thickBot="1" x14ac:dyDescent="0.3">
      <c r="B165">
        <v>163</v>
      </c>
      <c r="C165" s="20">
        <v>9250</v>
      </c>
      <c r="D165" s="4">
        <v>47</v>
      </c>
      <c r="E165" s="4">
        <v>1750</v>
      </c>
      <c r="F165" s="4">
        <v>2750</v>
      </c>
      <c r="G165" s="4">
        <v>3.3636363636363638</v>
      </c>
      <c r="H165" s="4">
        <v>0</v>
      </c>
      <c r="I165" s="21">
        <v>250</v>
      </c>
      <c r="J165" s="31">
        <f t="shared" si="9"/>
        <v>-31.780450903959007</v>
      </c>
      <c r="K165" s="70">
        <f t="shared" si="10"/>
        <v>-281.78045090395904</v>
      </c>
      <c r="L165" s="39">
        <f>IF(I165=0,0,(J165-I165)/I165)</f>
        <v>-1.1271218036158361</v>
      </c>
    </row>
    <row r="166" spans="2:12" ht="15.75" thickBot="1" x14ac:dyDescent="0.3">
      <c r="B166">
        <v>164</v>
      </c>
      <c r="C166" s="20">
        <v>9500</v>
      </c>
      <c r="D166" s="4">
        <v>53</v>
      </c>
      <c r="E166" s="4">
        <v>2750</v>
      </c>
      <c r="F166" s="4">
        <v>1750</v>
      </c>
      <c r="G166" s="4">
        <v>5.4285714285714288</v>
      </c>
      <c r="H166" s="4">
        <v>250</v>
      </c>
      <c r="I166" s="21">
        <v>250</v>
      </c>
      <c r="J166" s="31">
        <f t="shared" si="9"/>
        <v>69.385642139246386</v>
      </c>
      <c r="K166" s="70">
        <f t="shared" si="10"/>
        <v>-180.61435786075361</v>
      </c>
      <c r="L166" s="39">
        <f>IF(I166=0,0,(J166-I166)/I166)</f>
        <v>-0.72245743144301444</v>
      </c>
    </row>
    <row r="167" spans="2:12" ht="15.75" thickBot="1" x14ac:dyDescent="0.3">
      <c r="B167">
        <v>165</v>
      </c>
      <c r="C167" s="20">
        <v>9750</v>
      </c>
      <c r="D167" s="4">
        <v>47</v>
      </c>
      <c r="E167" s="4">
        <v>1750</v>
      </c>
      <c r="F167" s="4">
        <v>1750</v>
      </c>
      <c r="G167" s="4">
        <v>5.5714285714285712</v>
      </c>
      <c r="H167" s="4">
        <v>250</v>
      </c>
      <c r="I167" s="21">
        <v>0</v>
      </c>
      <c r="J167" s="31">
        <f t="shared" si="9"/>
        <v>-89.407018130370716</v>
      </c>
      <c r="K167" s="70">
        <f t="shared" si="10"/>
        <v>-89.407018130370716</v>
      </c>
      <c r="L167" s="36"/>
    </row>
    <row r="168" spans="2:12" ht="15.75" thickBot="1" x14ac:dyDescent="0.3">
      <c r="B168">
        <v>166</v>
      </c>
      <c r="C168" s="20">
        <v>9750</v>
      </c>
      <c r="D168" s="4">
        <v>57</v>
      </c>
      <c r="E168" s="4">
        <v>1750</v>
      </c>
      <c r="F168" s="4">
        <v>1750</v>
      </c>
      <c r="G168" s="4">
        <v>5.5714285714285712</v>
      </c>
      <c r="H168" s="4">
        <v>0</v>
      </c>
      <c r="I168" s="21">
        <v>250</v>
      </c>
      <c r="J168" s="31">
        <f t="shared" si="9"/>
        <v>-12.680720187984775</v>
      </c>
      <c r="K168" s="70">
        <f t="shared" si="10"/>
        <v>-262.68072018798478</v>
      </c>
      <c r="L168" s="39">
        <f>IF(I168=0,0,(J168-I168)/I168)</f>
        <v>-1.0507228807519391</v>
      </c>
    </row>
    <row r="169" spans="2:12" ht="15.75" thickBot="1" x14ac:dyDescent="0.3">
      <c r="B169">
        <v>167</v>
      </c>
      <c r="C169" s="20">
        <v>10000</v>
      </c>
      <c r="D169" s="4">
        <v>54</v>
      </c>
      <c r="E169" s="4">
        <v>1750</v>
      </c>
      <c r="F169" s="4">
        <v>1750</v>
      </c>
      <c r="G169" s="4">
        <v>5.7142857142857144</v>
      </c>
      <c r="H169" s="4">
        <v>250</v>
      </c>
      <c r="I169" s="21">
        <v>-750</v>
      </c>
      <c r="J169" s="31">
        <f t="shared" si="9"/>
        <v>-72.070940402748192</v>
      </c>
      <c r="K169" s="70">
        <f t="shared" si="10"/>
        <v>677.92905959725181</v>
      </c>
      <c r="L169" s="36">
        <f>IF(I169=0,0,(J169-I169)/I169)</f>
        <v>-0.90390541279633574</v>
      </c>
    </row>
    <row r="170" spans="2:12" ht="15.75" thickBot="1" x14ac:dyDescent="0.3">
      <c r="B170">
        <v>168</v>
      </c>
      <c r="C170" s="20">
        <v>9250</v>
      </c>
      <c r="D170" s="4">
        <v>55</v>
      </c>
      <c r="E170" s="4">
        <v>1750</v>
      </c>
      <c r="F170" s="4">
        <v>1750</v>
      </c>
      <c r="G170" s="4">
        <v>5.2857142857142856</v>
      </c>
      <c r="H170" s="4">
        <v>-750</v>
      </c>
      <c r="I170" s="21">
        <v>250</v>
      </c>
      <c r="J170" s="31">
        <f t="shared" si="9"/>
        <v>44.718681887633181</v>
      </c>
      <c r="K170" s="70">
        <f t="shared" si="10"/>
        <v>-205.28131811236682</v>
      </c>
      <c r="L170" s="39">
        <f>IF(I170=0,0,(J170-I170)/I170)</f>
        <v>-0.82112527244946731</v>
      </c>
    </row>
    <row r="171" spans="2:12" ht="15.75" thickBot="1" x14ac:dyDescent="0.3">
      <c r="B171">
        <v>169</v>
      </c>
      <c r="C171" s="20">
        <v>9500</v>
      </c>
      <c r="D171" s="4">
        <v>48</v>
      </c>
      <c r="E171" s="4">
        <v>1750</v>
      </c>
      <c r="F171" s="4">
        <v>1750</v>
      </c>
      <c r="G171" s="4">
        <v>5.4285714285714288</v>
      </c>
      <c r="H171" s="4">
        <v>250</v>
      </c>
      <c r="I171" s="21">
        <v>-1250</v>
      </c>
      <c r="J171" s="31">
        <f t="shared" si="9"/>
        <v>-45.362057504084419</v>
      </c>
      <c r="K171" s="3">
        <f t="shared" si="10"/>
        <v>1204.6379424959155</v>
      </c>
      <c r="L171" s="36">
        <f>IF(I171=0,0,(J171-I171)/I171)</f>
        <v>-0.96371035399673233</v>
      </c>
    </row>
    <row r="172" spans="2:12" ht="15.75" thickBot="1" x14ac:dyDescent="0.3">
      <c r="B172">
        <v>170</v>
      </c>
      <c r="C172" s="20">
        <v>8250</v>
      </c>
      <c r="D172" s="4">
        <v>37</v>
      </c>
      <c r="E172" s="4">
        <v>1750</v>
      </c>
      <c r="F172" s="4">
        <v>2750</v>
      </c>
      <c r="G172" s="4">
        <v>3</v>
      </c>
      <c r="H172" s="4">
        <v>-1250</v>
      </c>
      <c r="I172" s="21">
        <v>0</v>
      </c>
      <c r="J172" s="31">
        <f t="shared" si="9"/>
        <v>50.223852484853069</v>
      </c>
      <c r="K172" s="70">
        <f t="shared" si="10"/>
        <v>50.223852484853069</v>
      </c>
      <c r="L172" s="36"/>
    </row>
    <row r="173" spans="2:12" ht="15.75" thickBot="1" x14ac:dyDescent="0.3">
      <c r="B173">
        <v>171</v>
      </c>
      <c r="C173" s="22">
        <v>8250</v>
      </c>
      <c r="D173" s="23">
        <v>33</v>
      </c>
      <c r="E173" s="23">
        <v>2750</v>
      </c>
      <c r="F173" s="23">
        <v>2750</v>
      </c>
      <c r="G173" s="23">
        <v>3</v>
      </c>
      <c r="H173" s="23">
        <v>0</v>
      </c>
      <c r="I173" s="24">
        <v>250</v>
      </c>
      <c r="J173" s="31">
        <f t="shared" si="9"/>
        <v>95.917883980036606</v>
      </c>
      <c r="K173" s="72">
        <f t="shared" si="10"/>
        <v>-154.08211601996339</v>
      </c>
      <c r="L173" s="40">
        <f t="shared" ref="L173:L184" si="12">IF(I173=0,0,(J173-I173)/I173)</f>
        <v>-0.61632846407985353</v>
      </c>
    </row>
    <row r="174" spans="2:12" ht="15.75" thickBot="1" x14ac:dyDescent="0.3">
      <c r="B174">
        <v>172</v>
      </c>
      <c r="C174" s="17">
        <v>6500</v>
      </c>
      <c r="D174" s="18">
        <v>47</v>
      </c>
      <c r="E174" s="18">
        <v>2750</v>
      </c>
      <c r="F174" s="18">
        <v>4750</v>
      </c>
      <c r="G174" s="18">
        <v>1.368421052631579</v>
      </c>
      <c r="H174" s="18">
        <v>250</v>
      </c>
      <c r="I174" s="19">
        <v>1500</v>
      </c>
      <c r="J174" s="31">
        <f t="shared" si="9"/>
        <v>632.42195506852931</v>
      </c>
      <c r="K174" s="28">
        <f t="shared" si="10"/>
        <v>-867.57804493147069</v>
      </c>
      <c r="L174" s="38">
        <f t="shared" si="12"/>
        <v>-0.57838536328764711</v>
      </c>
    </row>
    <row r="175" spans="2:12" ht="15.75" thickBot="1" x14ac:dyDescent="0.3">
      <c r="B175">
        <v>173</v>
      </c>
      <c r="C175" s="20">
        <v>8000</v>
      </c>
      <c r="D175" s="4">
        <v>51</v>
      </c>
      <c r="E175" s="4">
        <v>4750</v>
      </c>
      <c r="F175" s="4">
        <v>2750</v>
      </c>
      <c r="G175" s="4">
        <v>2.9090909090909092</v>
      </c>
      <c r="H175" s="4">
        <v>1500</v>
      </c>
      <c r="I175" s="21">
        <v>1250</v>
      </c>
      <c r="J175" s="31">
        <f t="shared" si="9"/>
        <v>426.47697195340663</v>
      </c>
      <c r="K175" s="3">
        <f t="shared" si="10"/>
        <v>-823.52302804659337</v>
      </c>
      <c r="L175" s="39">
        <f t="shared" si="12"/>
        <v>-0.65881842243727473</v>
      </c>
    </row>
    <row r="176" spans="2:12" ht="15.75" thickBot="1" x14ac:dyDescent="0.3">
      <c r="B176">
        <v>174</v>
      </c>
      <c r="C176" s="20">
        <v>9250</v>
      </c>
      <c r="D176" s="4">
        <v>46</v>
      </c>
      <c r="E176" s="4">
        <v>2750</v>
      </c>
      <c r="F176" s="4">
        <v>2750</v>
      </c>
      <c r="G176" s="4">
        <v>3.3636363636363638</v>
      </c>
      <c r="H176" s="4">
        <v>1250</v>
      </c>
      <c r="I176" s="21">
        <v>250</v>
      </c>
      <c r="J176" s="31">
        <f t="shared" si="9"/>
        <v>36.931469973940324</v>
      </c>
      <c r="K176" s="70">
        <f t="shared" si="10"/>
        <v>-213.06853002605968</v>
      </c>
      <c r="L176" s="39">
        <f t="shared" si="12"/>
        <v>-0.85227412010423875</v>
      </c>
    </row>
    <row r="177" spans="2:12" ht="15.75" thickBot="1" x14ac:dyDescent="0.3">
      <c r="B177">
        <v>175</v>
      </c>
      <c r="C177" s="20">
        <v>9500</v>
      </c>
      <c r="D177" s="4">
        <v>42</v>
      </c>
      <c r="E177" s="4">
        <v>2750</v>
      </c>
      <c r="F177" s="4">
        <v>2750</v>
      </c>
      <c r="G177" s="4">
        <v>3.4545454545454546</v>
      </c>
      <c r="H177" s="4">
        <v>250</v>
      </c>
      <c r="I177" s="21">
        <v>-500</v>
      </c>
      <c r="J177" s="31">
        <f t="shared" si="9"/>
        <v>-33.441699535813541</v>
      </c>
      <c r="K177" s="70">
        <f t="shared" si="10"/>
        <v>466.55830046418646</v>
      </c>
      <c r="L177" s="39">
        <f t="shared" si="12"/>
        <v>-0.9331166009283729</v>
      </c>
    </row>
    <row r="178" spans="2:12" ht="15.75" thickBot="1" x14ac:dyDescent="0.3">
      <c r="B178">
        <v>176</v>
      </c>
      <c r="C178" s="20">
        <v>9000</v>
      </c>
      <c r="D178" s="4">
        <v>43</v>
      </c>
      <c r="E178" s="4">
        <v>2750</v>
      </c>
      <c r="F178" s="4">
        <v>2750</v>
      </c>
      <c r="G178" s="4">
        <v>3.2727272727272729</v>
      </c>
      <c r="H178" s="4">
        <v>-500</v>
      </c>
      <c r="I178" s="21">
        <v>1000</v>
      </c>
      <c r="J178" s="31">
        <f t="shared" si="9"/>
        <v>53.596230924023985</v>
      </c>
      <c r="K178" s="3">
        <f t="shared" si="10"/>
        <v>-946.40376907597602</v>
      </c>
      <c r="L178" s="39">
        <f t="shared" si="12"/>
        <v>-0.94640376907597601</v>
      </c>
    </row>
    <row r="179" spans="2:12" ht="15.75" thickBot="1" x14ac:dyDescent="0.3">
      <c r="B179">
        <v>177</v>
      </c>
      <c r="C179" s="20">
        <v>10000</v>
      </c>
      <c r="D179" s="4">
        <v>50</v>
      </c>
      <c r="E179" s="4">
        <v>2750</v>
      </c>
      <c r="F179" s="4">
        <v>2750</v>
      </c>
      <c r="G179" s="4">
        <v>3.6363636363636362</v>
      </c>
      <c r="H179" s="4">
        <v>1000</v>
      </c>
      <c r="I179" s="21">
        <v>-750</v>
      </c>
      <c r="J179" s="31">
        <f t="shared" si="9"/>
        <v>-51.42596184750397</v>
      </c>
      <c r="K179" s="70">
        <f t="shared" si="10"/>
        <v>698.57403815249609</v>
      </c>
      <c r="L179" s="39">
        <f t="shared" si="12"/>
        <v>-0.93143205086999481</v>
      </c>
    </row>
    <row r="180" spans="2:12" ht="15.75" thickBot="1" x14ac:dyDescent="0.3">
      <c r="B180">
        <v>178</v>
      </c>
      <c r="C180" s="20">
        <v>9250</v>
      </c>
      <c r="D180" s="4">
        <v>47</v>
      </c>
      <c r="E180" s="4">
        <v>2750</v>
      </c>
      <c r="F180" s="4">
        <v>2750</v>
      </c>
      <c r="G180" s="4">
        <v>3.3636363636363638</v>
      </c>
      <c r="H180" s="4">
        <v>-750</v>
      </c>
      <c r="I180" s="21">
        <v>250</v>
      </c>
      <c r="J180" s="31">
        <f t="shared" si="9"/>
        <v>44.604099768178884</v>
      </c>
      <c r="K180" s="70">
        <f t="shared" si="10"/>
        <v>-205.39590023182112</v>
      </c>
      <c r="L180" s="39">
        <f t="shared" si="12"/>
        <v>-0.82158360092728444</v>
      </c>
    </row>
    <row r="181" spans="2:12" ht="15.75" thickBot="1" x14ac:dyDescent="0.3">
      <c r="B181">
        <v>179</v>
      </c>
      <c r="C181" s="20">
        <v>9500</v>
      </c>
      <c r="D181" s="4">
        <v>54</v>
      </c>
      <c r="E181" s="4">
        <v>2750</v>
      </c>
      <c r="F181" s="4">
        <v>2750</v>
      </c>
      <c r="G181" s="4">
        <v>3.4545454545454546</v>
      </c>
      <c r="H181" s="4">
        <v>250</v>
      </c>
      <c r="I181" s="21">
        <v>1250</v>
      </c>
      <c r="J181" s="31">
        <f t="shared" si="9"/>
        <v>58.629857995049463</v>
      </c>
      <c r="K181" s="3">
        <f t="shared" si="10"/>
        <v>-1191.3701420049506</v>
      </c>
      <c r="L181" s="39">
        <f t="shared" si="12"/>
        <v>-0.95309611360396052</v>
      </c>
    </row>
    <row r="182" spans="2:12" ht="15.75" thickBot="1" x14ac:dyDescent="0.3">
      <c r="B182">
        <v>180</v>
      </c>
      <c r="C182" s="22">
        <v>10750</v>
      </c>
      <c r="D182" s="23">
        <v>53</v>
      </c>
      <c r="E182" s="23">
        <v>2750</v>
      </c>
      <c r="F182" s="23">
        <v>3750</v>
      </c>
      <c r="G182" s="23">
        <v>2.8666666666666667</v>
      </c>
      <c r="H182" s="23">
        <v>1250</v>
      </c>
      <c r="I182" s="24">
        <v>-750</v>
      </c>
      <c r="J182" s="31">
        <f t="shared" si="9"/>
        <v>-106.51937435480406</v>
      </c>
      <c r="K182" s="72">
        <f t="shared" si="10"/>
        <v>643.48062564519591</v>
      </c>
      <c r="L182" s="40">
        <f t="shared" si="12"/>
        <v>-0.8579741675269279</v>
      </c>
    </row>
    <row r="183" spans="2:12" ht="15.75" thickBot="1" x14ac:dyDescent="0.3">
      <c r="B183">
        <v>181</v>
      </c>
      <c r="C183" s="17">
        <v>12250</v>
      </c>
      <c r="D183" s="18">
        <v>44</v>
      </c>
      <c r="E183" s="18">
        <v>3750</v>
      </c>
      <c r="F183" s="18">
        <v>4750</v>
      </c>
      <c r="G183" s="18">
        <v>2.5789473684210527</v>
      </c>
      <c r="H183" s="18">
        <v>-750</v>
      </c>
      <c r="I183" s="19">
        <v>-750</v>
      </c>
      <c r="J183" s="31">
        <f t="shared" si="9"/>
        <v>-283.0135454670758</v>
      </c>
      <c r="K183" s="71">
        <f t="shared" si="10"/>
        <v>466.9864545329242</v>
      </c>
      <c r="L183" s="38">
        <f t="shared" si="12"/>
        <v>-0.62264860604389893</v>
      </c>
    </row>
    <row r="184" spans="2:12" ht="15.75" thickBot="1" x14ac:dyDescent="0.3">
      <c r="B184">
        <v>182</v>
      </c>
      <c r="C184" s="20">
        <v>11500</v>
      </c>
      <c r="D184" s="4">
        <v>36</v>
      </c>
      <c r="E184" s="4">
        <v>4750</v>
      </c>
      <c r="F184" s="4">
        <v>3750</v>
      </c>
      <c r="G184" s="4">
        <v>3.0666666666666669</v>
      </c>
      <c r="H184" s="4">
        <v>-750</v>
      </c>
      <c r="I184" s="21">
        <v>250</v>
      </c>
      <c r="J184" s="31">
        <f t="shared" si="9"/>
        <v>-207.8673778120353</v>
      </c>
      <c r="K184" s="70">
        <f t="shared" si="10"/>
        <v>-457.86737781203533</v>
      </c>
      <c r="L184" s="34">
        <f t="shared" si="12"/>
        <v>-1.8314695112481414</v>
      </c>
    </row>
    <row r="185" spans="2:12" ht="15.75" thickBot="1" x14ac:dyDescent="0.3">
      <c r="B185">
        <v>183</v>
      </c>
      <c r="C185" s="20">
        <v>11750</v>
      </c>
      <c r="D185" s="4">
        <v>45</v>
      </c>
      <c r="E185" s="4">
        <v>3750</v>
      </c>
      <c r="F185" s="4">
        <v>8750</v>
      </c>
      <c r="G185" s="4">
        <v>1.3428571428571427</v>
      </c>
      <c r="H185" s="4">
        <v>250</v>
      </c>
      <c r="I185" s="21">
        <v>0</v>
      </c>
      <c r="J185" s="31">
        <f t="shared" si="9"/>
        <v>166.29723022226659</v>
      </c>
      <c r="K185" s="70">
        <f t="shared" si="10"/>
        <v>166.29723022226659</v>
      </c>
      <c r="L185" s="36"/>
    </row>
    <row r="186" spans="2:12" ht="15.75" thickBot="1" x14ac:dyDescent="0.3">
      <c r="B186">
        <v>184</v>
      </c>
      <c r="C186" s="20">
        <v>11750</v>
      </c>
      <c r="D186" s="4">
        <v>54</v>
      </c>
      <c r="E186" s="4">
        <v>8750</v>
      </c>
      <c r="F186" s="4">
        <v>4750</v>
      </c>
      <c r="G186" s="4">
        <v>2.4736842105263159</v>
      </c>
      <c r="H186" s="4">
        <v>0</v>
      </c>
      <c r="I186" s="21">
        <v>500</v>
      </c>
      <c r="J186" s="31">
        <f t="shared" si="9"/>
        <v>259.87917208165436</v>
      </c>
      <c r="K186" s="70">
        <f t="shared" si="10"/>
        <v>-240.12082791834564</v>
      </c>
      <c r="L186" s="36">
        <f>IF(I186=0,0,(J186-I186)/I186)</f>
        <v>-0.48024165583669126</v>
      </c>
    </row>
    <row r="187" spans="2:12" ht="15.75" thickBot="1" x14ac:dyDescent="0.3">
      <c r="B187">
        <v>185</v>
      </c>
      <c r="C187" s="20">
        <v>12250</v>
      </c>
      <c r="D187" s="4">
        <v>52</v>
      </c>
      <c r="E187" s="4">
        <v>4750</v>
      </c>
      <c r="F187" s="4">
        <v>6750</v>
      </c>
      <c r="G187" s="4">
        <v>1.8148148148148149</v>
      </c>
      <c r="H187" s="4">
        <v>500</v>
      </c>
      <c r="I187" s="21">
        <v>-750</v>
      </c>
      <c r="J187" s="31">
        <f t="shared" si="9"/>
        <v>20.786182042027392</v>
      </c>
      <c r="K187" s="3">
        <f t="shared" si="10"/>
        <v>770.78618204202735</v>
      </c>
      <c r="L187" s="36">
        <f>IF(I187=0,0,(J187-I187)/I187)</f>
        <v>-1.0277149093893698</v>
      </c>
    </row>
    <row r="188" spans="2:12" ht="15.75" thickBot="1" x14ac:dyDescent="0.3">
      <c r="B188">
        <v>186</v>
      </c>
      <c r="C188" s="20">
        <v>11500</v>
      </c>
      <c r="D188" s="4">
        <v>46</v>
      </c>
      <c r="E188" s="4">
        <v>6750</v>
      </c>
      <c r="F188" s="4">
        <v>4750</v>
      </c>
      <c r="G188" s="4">
        <v>2.4210526315789473</v>
      </c>
      <c r="H188" s="4">
        <v>-750</v>
      </c>
      <c r="I188" s="21">
        <v>0</v>
      </c>
      <c r="J188" s="31">
        <f t="shared" si="9"/>
        <v>87.850865506296856</v>
      </c>
      <c r="K188" s="70">
        <f t="shared" si="10"/>
        <v>87.850865506296856</v>
      </c>
      <c r="L188" s="36"/>
    </row>
    <row r="189" spans="2:12" ht="15.75" thickBot="1" x14ac:dyDescent="0.3">
      <c r="B189">
        <v>187</v>
      </c>
      <c r="C189" s="20">
        <v>11500</v>
      </c>
      <c r="D189" s="4">
        <v>40</v>
      </c>
      <c r="E189" s="4">
        <v>4750</v>
      </c>
      <c r="F189" s="4">
        <v>3750</v>
      </c>
      <c r="G189" s="4">
        <v>3.0666666666666669</v>
      </c>
      <c r="H189" s="4">
        <v>0</v>
      </c>
      <c r="I189" s="21">
        <v>0</v>
      </c>
      <c r="J189" s="31">
        <f t="shared" si="9"/>
        <v>-177.17685863508083</v>
      </c>
      <c r="K189" s="70">
        <f t="shared" si="10"/>
        <v>-177.17685863508083</v>
      </c>
      <c r="L189" s="36"/>
    </row>
    <row r="190" spans="2:12" ht="15.75" thickBot="1" x14ac:dyDescent="0.3">
      <c r="B190">
        <v>188</v>
      </c>
      <c r="C190" s="20">
        <v>11500</v>
      </c>
      <c r="D190" s="4">
        <v>46</v>
      </c>
      <c r="E190" s="4">
        <v>3750</v>
      </c>
      <c r="F190" s="4">
        <v>4750</v>
      </c>
      <c r="G190" s="4">
        <v>2.4210526315789473</v>
      </c>
      <c r="H190" s="4">
        <v>0</v>
      </c>
      <c r="I190" s="21">
        <v>0</v>
      </c>
      <c r="J190" s="31">
        <f t="shared" si="9"/>
        <v>-141.30278651011676</v>
      </c>
      <c r="K190" s="70">
        <f t="shared" si="10"/>
        <v>-141.30278651011676</v>
      </c>
      <c r="L190" s="36"/>
    </row>
    <row r="191" spans="2:12" ht="15.75" thickBot="1" x14ac:dyDescent="0.3">
      <c r="B191">
        <v>189</v>
      </c>
      <c r="C191" s="22">
        <v>11500</v>
      </c>
      <c r="D191" s="23">
        <v>37</v>
      </c>
      <c r="E191" s="23">
        <v>4750</v>
      </c>
      <c r="F191" s="23">
        <v>6750</v>
      </c>
      <c r="G191" s="23">
        <v>1.7037037037037037</v>
      </c>
      <c r="H191" s="23">
        <v>0</v>
      </c>
      <c r="I191" s="24">
        <v>250</v>
      </c>
      <c r="J191" s="31">
        <f t="shared" si="9"/>
        <v>35.04345790696452</v>
      </c>
      <c r="K191" s="72">
        <f t="shared" si="10"/>
        <v>-214.95654209303547</v>
      </c>
      <c r="L191" s="40">
        <f>IF(I191=0,0,(J191-I191)/I191)</f>
        <v>-0.85982616837214187</v>
      </c>
    </row>
    <row r="192" spans="2:12" ht="15.75" thickBot="1" x14ac:dyDescent="0.3">
      <c r="B192">
        <v>190</v>
      </c>
      <c r="C192" s="17">
        <v>9250</v>
      </c>
      <c r="D192" s="18">
        <v>32</v>
      </c>
      <c r="E192" s="18">
        <v>6750</v>
      </c>
      <c r="F192" s="18">
        <v>4750</v>
      </c>
      <c r="G192" s="18">
        <v>1.9473684210526316</v>
      </c>
      <c r="H192" s="18">
        <v>250</v>
      </c>
      <c r="I192" s="19">
        <v>250</v>
      </c>
      <c r="J192" s="31">
        <f t="shared" si="9"/>
        <v>359.53054649240221</v>
      </c>
      <c r="K192" s="71">
        <f t="shared" si="10"/>
        <v>109.53054649240221</v>
      </c>
      <c r="L192" s="38">
        <f>IF(I192=0,0,(J192-I192)/I192)</f>
        <v>0.43812218596960883</v>
      </c>
    </row>
    <row r="193" spans="2:12" ht="15.75" thickBot="1" x14ac:dyDescent="0.3">
      <c r="B193">
        <v>191</v>
      </c>
      <c r="C193" s="20">
        <v>9500</v>
      </c>
      <c r="D193" s="4">
        <v>47</v>
      </c>
      <c r="E193" s="4">
        <v>4750</v>
      </c>
      <c r="F193" s="4">
        <v>3750</v>
      </c>
      <c r="G193" s="4">
        <v>2.5333333333333332</v>
      </c>
      <c r="H193" s="4">
        <v>250</v>
      </c>
      <c r="I193" s="21">
        <v>1250</v>
      </c>
      <c r="J193" s="31">
        <f t="shared" si="9"/>
        <v>206.35127872312583</v>
      </c>
      <c r="K193" s="3">
        <f t="shared" si="10"/>
        <v>-1043.6487212768741</v>
      </c>
      <c r="L193" s="39">
        <f>IF(I193=0,0,(J193-I193)/I193)</f>
        <v>-0.83491897702149931</v>
      </c>
    </row>
    <row r="194" spans="2:12" ht="15.75" thickBot="1" x14ac:dyDescent="0.3">
      <c r="B194">
        <v>192</v>
      </c>
      <c r="C194" s="20">
        <v>10750</v>
      </c>
      <c r="D194" s="4">
        <v>54</v>
      </c>
      <c r="E194" s="4">
        <v>3750</v>
      </c>
      <c r="F194" s="4">
        <v>4750</v>
      </c>
      <c r="G194" s="4">
        <v>2.263157894736842</v>
      </c>
      <c r="H194" s="4">
        <v>1250</v>
      </c>
      <c r="I194" s="21">
        <v>0</v>
      </c>
      <c r="J194" s="31">
        <f t="shared" si="9"/>
        <v>46.44375121227344</v>
      </c>
      <c r="K194" s="70">
        <f t="shared" si="10"/>
        <v>46.44375121227344</v>
      </c>
      <c r="L194" s="36"/>
    </row>
    <row r="195" spans="2:12" ht="15.75" thickBot="1" x14ac:dyDescent="0.3">
      <c r="B195">
        <v>193</v>
      </c>
      <c r="C195" s="20">
        <v>10750</v>
      </c>
      <c r="D195" s="4">
        <v>48</v>
      </c>
      <c r="E195" s="4">
        <v>4750</v>
      </c>
      <c r="F195" s="4">
        <v>6750</v>
      </c>
      <c r="G195" s="4">
        <v>1.5925925925925926</v>
      </c>
      <c r="H195" s="4">
        <v>0</v>
      </c>
      <c r="I195" s="21">
        <v>-750</v>
      </c>
      <c r="J195" s="31">
        <f t="shared" ref="J195:J258" si="13" xml:space="preserve"> $U$505  + $T$505*C195 + $S$505*D195 + $R$505*E195 + $Q$505*F195 + $P$505*G195 + $OP$505*H195</f>
        <v>248.78910842210445</v>
      </c>
      <c r="K195" s="3">
        <f t="shared" ref="K195:K258" si="14">J195-I195</f>
        <v>998.78910842210439</v>
      </c>
      <c r="L195" s="36">
        <f t="shared" ref="L195:L212" si="15">IF(I195=0,0,(J195-I195)/I195)</f>
        <v>-1.3317188112294724</v>
      </c>
    </row>
    <row r="196" spans="2:12" ht="15.75" thickBot="1" x14ac:dyDescent="0.3">
      <c r="B196">
        <v>194</v>
      </c>
      <c r="C196" s="20">
        <v>10000</v>
      </c>
      <c r="D196" s="4">
        <v>49</v>
      </c>
      <c r="E196" s="4">
        <v>6750</v>
      </c>
      <c r="F196" s="4">
        <v>3750</v>
      </c>
      <c r="G196" s="4">
        <v>2.6666666666666665</v>
      </c>
      <c r="H196" s="4">
        <v>-750</v>
      </c>
      <c r="I196" s="21">
        <v>1000</v>
      </c>
      <c r="J196" s="31">
        <f t="shared" si="13"/>
        <v>292.01070745624457</v>
      </c>
      <c r="K196" s="3">
        <f t="shared" si="14"/>
        <v>-707.98929254375548</v>
      </c>
      <c r="L196" s="39">
        <f t="shared" si="15"/>
        <v>-0.70798929254375553</v>
      </c>
    </row>
    <row r="197" spans="2:12" ht="15.75" thickBot="1" x14ac:dyDescent="0.3">
      <c r="B197">
        <v>195</v>
      </c>
      <c r="C197" s="20">
        <v>11000</v>
      </c>
      <c r="D197" s="4">
        <v>51</v>
      </c>
      <c r="E197" s="4">
        <v>3750</v>
      </c>
      <c r="F197" s="4">
        <v>3750</v>
      </c>
      <c r="G197" s="4">
        <v>2.9333333333333331</v>
      </c>
      <c r="H197" s="4">
        <v>1000</v>
      </c>
      <c r="I197" s="21">
        <v>1500</v>
      </c>
      <c r="J197" s="31">
        <f t="shared" si="13"/>
        <v>-86.707549370960379</v>
      </c>
      <c r="K197" s="3">
        <f t="shared" si="14"/>
        <v>-1586.7075493709604</v>
      </c>
      <c r="L197" s="36">
        <f t="shared" si="15"/>
        <v>-1.0578050329139737</v>
      </c>
    </row>
    <row r="198" spans="2:12" ht="15.75" thickBot="1" x14ac:dyDescent="0.3">
      <c r="B198">
        <v>196</v>
      </c>
      <c r="C198" s="20">
        <v>12500</v>
      </c>
      <c r="D198" s="4">
        <v>55</v>
      </c>
      <c r="E198" s="4">
        <v>3750</v>
      </c>
      <c r="F198" s="4">
        <v>6750</v>
      </c>
      <c r="G198" s="4">
        <v>1.8518518518518519</v>
      </c>
      <c r="H198" s="4">
        <v>1500</v>
      </c>
      <c r="I198" s="21">
        <v>-1000</v>
      </c>
      <c r="J198" s="31">
        <f t="shared" si="13"/>
        <v>-75.696053506899943</v>
      </c>
      <c r="K198" s="3">
        <f t="shared" si="14"/>
        <v>924.30394649310006</v>
      </c>
      <c r="L198" s="36">
        <f t="shared" si="15"/>
        <v>-0.9243039464931001</v>
      </c>
    </row>
    <row r="199" spans="2:12" ht="15.75" thickBot="1" x14ac:dyDescent="0.3">
      <c r="B199">
        <v>197</v>
      </c>
      <c r="C199" s="20">
        <v>11500</v>
      </c>
      <c r="D199" s="4">
        <v>59</v>
      </c>
      <c r="E199" s="4">
        <v>6750</v>
      </c>
      <c r="F199" s="4">
        <v>3750</v>
      </c>
      <c r="G199" s="4">
        <v>3.0666666666666669</v>
      </c>
      <c r="H199" s="4">
        <v>-1000</v>
      </c>
      <c r="I199" s="21">
        <v>-500</v>
      </c>
      <c r="J199" s="31">
        <f t="shared" si="13"/>
        <v>121.37220879972816</v>
      </c>
      <c r="K199" s="70">
        <f t="shared" si="14"/>
        <v>621.37220879972813</v>
      </c>
      <c r="L199" s="39">
        <f t="shared" si="15"/>
        <v>-1.2427444175994562</v>
      </c>
    </row>
    <row r="200" spans="2:12" ht="15.75" thickBot="1" x14ac:dyDescent="0.3">
      <c r="B200">
        <v>198</v>
      </c>
      <c r="C200" s="20">
        <v>11000</v>
      </c>
      <c r="D200" s="4">
        <v>54</v>
      </c>
      <c r="E200" s="4">
        <v>3750</v>
      </c>
      <c r="F200" s="4">
        <v>3750</v>
      </c>
      <c r="G200" s="4">
        <v>2.9333333333333331</v>
      </c>
      <c r="H200" s="4">
        <v>-500</v>
      </c>
      <c r="I200" s="21">
        <v>250</v>
      </c>
      <c r="J200" s="31">
        <f t="shared" si="13"/>
        <v>-63.689659988244813</v>
      </c>
      <c r="K200" s="70">
        <f t="shared" si="14"/>
        <v>-313.68965998824478</v>
      </c>
      <c r="L200" s="36">
        <f t="shared" si="15"/>
        <v>-1.2547586399529791</v>
      </c>
    </row>
    <row r="201" spans="2:12" ht="15.75" thickBot="1" x14ac:dyDescent="0.3">
      <c r="B201">
        <v>199</v>
      </c>
      <c r="C201" s="20">
        <v>11250</v>
      </c>
      <c r="D201" s="4">
        <v>53</v>
      </c>
      <c r="E201" s="4">
        <v>3750</v>
      </c>
      <c r="F201" s="4">
        <v>3750</v>
      </c>
      <c r="G201" s="4">
        <v>3</v>
      </c>
      <c r="H201" s="4">
        <v>250</v>
      </c>
      <c r="I201" s="21">
        <v>-1000</v>
      </c>
      <c r="J201" s="31">
        <f t="shared" si="13"/>
        <v>-112.58975588229993</v>
      </c>
      <c r="K201" s="3">
        <f t="shared" si="14"/>
        <v>887.41024411770013</v>
      </c>
      <c r="L201" s="39">
        <f t="shared" si="15"/>
        <v>-0.88741024411770009</v>
      </c>
    </row>
    <row r="202" spans="2:12" ht="15.75" thickBot="1" x14ac:dyDescent="0.3">
      <c r="B202">
        <v>200</v>
      </c>
      <c r="C202" s="22">
        <v>10250</v>
      </c>
      <c r="D202" s="23">
        <v>49</v>
      </c>
      <c r="E202" s="23">
        <v>3750</v>
      </c>
      <c r="F202" s="23">
        <v>3750</v>
      </c>
      <c r="G202" s="23">
        <v>2.7333333333333334</v>
      </c>
      <c r="H202" s="23">
        <v>-1000</v>
      </c>
      <c r="I202" s="24">
        <v>-750</v>
      </c>
      <c r="J202" s="31">
        <f t="shared" si="13"/>
        <v>21.629589340013695</v>
      </c>
      <c r="K202" s="32">
        <f t="shared" si="14"/>
        <v>771.62958934001369</v>
      </c>
      <c r="L202" s="58">
        <f t="shared" si="15"/>
        <v>-1.0288394524533515</v>
      </c>
    </row>
    <row r="203" spans="2:12" ht="15.75" thickBot="1" x14ac:dyDescent="0.3">
      <c r="B203">
        <v>201</v>
      </c>
      <c r="C203" s="17">
        <v>7500</v>
      </c>
      <c r="D203" s="18">
        <v>35</v>
      </c>
      <c r="E203" s="18">
        <v>3750</v>
      </c>
      <c r="F203" s="18">
        <v>4750</v>
      </c>
      <c r="G203" s="18">
        <v>1.5789473684210527</v>
      </c>
      <c r="H203" s="18">
        <v>-750</v>
      </c>
      <c r="I203" s="19">
        <v>250</v>
      </c>
      <c r="J203" s="31">
        <f t="shared" si="13"/>
        <v>448.2476157184949</v>
      </c>
      <c r="K203" s="71">
        <f t="shared" si="14"/>
        <v>198.2476157184949</v>
      </c>
      <c r="L203" s="38">
        <f t="shared" si="15"/>
        <v>0.79299046287397956</v>
      </c>
    </row>
    <row r="204" spans="2:12" ht="15.75" thickBot="1" x14ac:dyDescent="0.3">
      <c r="B204">
        <v>202</v>
      </c>
      <c r="C204" s="20">
        <v>7750</v>
      </c>
      <c r="D204" s="4">
        <v>41</v>
      </c>
      <c r="E204" s="4">
        <v>4750</v>
      </c>
      <c r="F204" s="4">
        <v>1750</v>
      </c>
      <c r="G204" s="4">
        <v>4.4285714285714288</v>
      </c>
      <c r="H204" s="4">
        <v>250</v>
      </c>
      <c r="I204" s="21">
        <v>500</v>
      </c>
      <c r="J204" s="31">
        <f t="shared" si="13"/>
        <v>384.68950177699207</v>
      </c>
      <c r="K204" s="70">
        <f t="shared" si="14"/>
        <v>-115.31049822300793</v>
      </c>
      <c r="L204" s="39">
        <f t="shared" si="15"/>
        <v>-0.23062099644601586</v>
      </c>
    </row>
    <row r="205" spans="2:12" ht="15.75" thickBot="1" x14ac:dyDescent="0.3">
      <c r="B205">
        <v>203</v>
      </c>
      <c r="C205" s="20">
        <v>8250</v>
      </c>
      <c r="D205" s="4">
        <v>48</v>
      </c>
      <c r="E205" s="4">
        <v>1750</v>
      </c>
      <c r="F205" s="4">
        <v>1750</v>
      </c>
      <c r="G205" s="4">
        <v>4.7142857142857144</v>
      </c>
      <c r="H205" s="4">
        <v>500</v>
      </c>
      <c r="I205" s="21">
        <v>-500</v>
      </c>
      <c r="J205" s="31">
        <f t="shared" si="13"/>
        <v>136.49959665615324</v>
      </c>
      <c r="K205" s="70">
        <f t="shared" si="14"/>
        <v>636.49959665615324</v>
      </c>
      <c r="L205" s="36">
        <f t="shared" si="15"/>
        <v>-1.2729991933123066</v>
      </c>
    </row>
    <row r="206" spans="2:12" ht="15.75" thickBot="1" x14ac:dyDescent="0.3">
      <c r="B206">
        <v>204</v>
      </c>
      <c r="C206" s="20">
        <v>7750</v>
      </c>
      <c r="D206" s="4">
        <v>49</v>
      </c>
      <c r="E206" s="4">
        <v>1750</v>
      </c>
      <c r="F206" s="4">
        <v>1750</v>
      </c>
      <c r="G206" s="4">
        <v>4.4285714285714288</v>
      </c>
      <c r="H206" s="4">
        <v>-500</v>
      </c>
      <c r="I206" s="21">
        <v>1500</v>
      </c>
      <c r="J206" s="31">
        <f t="shared" si="13"/>
        <v>216.91688811448705</v>
      </c>
      <c r="K206" s="3">
        <f t="shared" si="14"/>
        <v>-1283.0831118855131</v>
      </c>
      <c r="L206" s="39">
        <f t="shared" si="15"/>
        <v>-0.8553887412570087</v>
      </c>
    </row>
    <row r="207" spans="2:12" ht="15.75" thickBot="1" x14ac:dyDescent="0.3">
      <c r="B207">
        <v>205</v>
      </c>
      <c r="C207" s="20">
        <v>9250</v>
      </c>
      <c r="D207" s="4">
        <v>55</v>
      </c>
      <c r="E207" s="4">
        <v>1750</v>
      </c>
      <c r="F207" s="4">
        <v>1750</v>
      </c>
      <c r="G207" s="4">
        <v>5.2857142857142856</v>
      </c>
      <c r="H207" s="4">
        <v>1500</v>
      </c>
      <c r="I207" s="21">
        <v>1250</v>
      </c>
      <c r="J207" s="31">
        <f t="shared" si="13"/>
        <v>44.718681887633181</v>
      </c>
      <c r="K207" s="3">
        <f t="shared" si="14"/>
        <v>-1205.2813181123668</v>
      </c>
      <c r="L207" s="39">
        <f t="shared" si="15"/>
        <v>-0.96422505448989337</v>
      </c>
    </row>
    <row r="208" spans="2:12" ht="15.75" thickBot="1" x14ac:dyDescent="0.3">
      <c r="B208">
        <v>206</v>
      </c>
      <c r="C208" s="22">
        <v>10500</v>
      </c>
      <c r="D208" s="23">
        <v>50</v>
      </c>
      <c r="E208" s="23">
        <v>1750</v>
      </c>
      <c r="F208" s="23">
        <v>1750</v>
      </c>
      <c r="G208" s="23">
        <v>6</v>
      </c>
      <c r="H208" s="23">
        <v>1250</v>
      </c>
      <c r="I208" s="24">
        <v>-500</v>
      </c>
      <c r="J208" s="31">
        <f t="shared" si="13"/>
        <v>-175.50612124379779</v>
      </c>
      <c r="K208" s="72">
        <f t="shared" si="14"/>
        <v>324.49387875620221</v>
      </c>
      <c r="L208" s="40">
        <f t="shared" si="15"/>
        <v>-0.64898775751240445</v>
      </c>
    </row>
    <row r="209" spans="2:12" ht="15.75" thickBot="1" x14ac:dyDescent="0.3">
      <c r="B209">
        <v>207</v>
      </c>
      <c r="C209" s="17">
        <v>9750</v>
      </c>
      <c r="D209" s="18">
        <v>43</v>
      </c>
      <c r="E209" s="18">
        <v>1750</v>
      </c>
      <c r="F209" s="18">
        <v>4750</v>
      </c>
      <c r="G209" s="18">
        <v>2.0526315789473686</v>
      </c>
      <c r="H209" s="18">
        <v>-500</v>
      </c>
      <c r="I209" s="19">
        <v>750</v>
      </c>
      <c r="J209" s="31">
        <f t="shared" si="13"/>
        <v>-22.236945377317454</v>
      </c>
      <c r="K209" s="71">
        <f t="shared" si="14"/>
        <v>-772.2369453773174</v>
      </c>
      <c r="L209" s="38">
        <f t="shared" si="15"/>
        <v>-1.0296492605030898</v>
      </c>
    </row>
    <row r="210" spans="2:12" ht="15.75" thickBot="1" x14ac:dyDescent="0.3">
      <c r="B210">
        <v>208</v>
      </c>
      <c r="C210" s="20">
        <v>10500</v>
      </c>
      <c r="D210" s="4">
        <v>54</v>
      </c>
      <c r="E210" s="4">
        <v>4750</v>
      </c>
      <c r="F210" s="4">
        <v>1750</v>
      </c>
      <c r="G210" s="4">
        <v>6</v>
      </c>
      <c r="H210" s="4">
        <v>750</v>
      </c>
      <c r="I210" s="21">
        <v>2000</v>
      </c>
      <c r="J210" s="31">
        <f t="shared" si="13"/>
        <v>84.338049949570348</v>
      </c>
      <c r="K210" s="3">
        <f t="shared" si="14"/>
        <v>-1915.6619500504296</v>
      </c>
      <c r="L210" s="36">
        <f t="shared" si="15"/>
        <v>-0.95783097502521475</v>
      </c>
    </row>
    <row r="211" spans="2:12" ht="15.75" thickBot="1" x14ac:dyDescent="0.3">
      <c r="B211">
        <v>209</v>
      </c>
      <c r="C211" s="20">
        <v>12500</v>
      </c>
      <c r="D211" s="4">
        <v>54</v>
      </c>
      <c r="E211" s="4">
        <v>1750</v>
      </c>
      <c r="F211" s="4">
        <v>2750</v>
      </c>
      <c r="G211" s="4">
        <v>4.5454545454545459</v>
      </c>
      <c r="H211" s="4">
        <v>2000</v>
      </c>
      <c r="I211" s="21">
        <v>250</v>
      </c>
      <c r="J211" s="31">
        <f t="shared" si="13"/>
        <v>-493.94649667068251</v>
      </c>
      <c r="K211" s="70">
        <f t="shared" si="14"/>
        <v>-743.94649667068256</v>
      </c>
      <c r="L211" s="34">
        <f t="shared" si="15"/>
        <v>-2.9757859866827303</v>
      </c>
    </row>
    <row r="212" spans="2:12" ht="15.75" thickBot="1" x14ac:dyDescent="0.3">
      <c r="B212">
        <v>210</v>
      </c>
      <c r="C212" s="20">
        <v>12750</v>
      </c>
      <c r="D212" s="4">
        <v>55</v>
      </c>
      <c r="E212" s="4">
        <v>2750</v>
      </c>
      <c r="F212" s="4">
        <v>5750</v>
      </c>
      <c r="G212" s="4">
        <v>2.2173913043478262</v>
      </c>
      <c r="H212" s="4">
        <v>250</v>
      </c>
      <c r="I212" s="21">
        <v>-250</v>
      </c>
      <c r="J212" s="31">
        <f t="shared" si="13"/>
        <v>-281.62653245387844</v>
      </c>
      <c r="K212" s="70">
        <f t="shared" si="14"/>
        <v>-31.62653245387844</v>
      </c>
      <c r="L212" s="39">
        <f t="shared" si="15"/>
        <v>0.12650612981551376</v>
      </c>
    </row>
    <row r="213" spans="2:12" ht="15.75" thickBot="1" x14ac:dyDescent="0.3">
      <c r="B213">
        <v>211</v>
      </c>
      <c r="C213" s="20">
        <v>12500</v>
      </c>
      <c r="D213" s="4">
        <v>58</v>
      </c>
      <c r="E213" s="4">
        <v>5750</v>
      </c>
      <c r="F213" s="4">
        <v>2750</v>
      </c>
      <c r="G213" s="4">
        <v>4.5454545454545459</v>
      </c>
      <c r="H213" s="4">
        <v>-250</v>
      </c>
      <c r="I213" s="21">
        <v>0</v>
      </c>
      <c r="J213" s="31">
        <f t="shared" si="13"/>
        <v>-157.71777480517676</v>
      </c>
      <c r="K213" s="70">
        <f t="shared" si="14"/>
        <v>-157.71777480517676</v>
      </c>
      <c r="L213" s="36"/>
    </row>
    <row r="214" spans="2:12" ht="15.75" thickBot="1" x14ac:dyDescent="0.3">
      <c r="B214">
        <v>212</v>
      </c>
      <c r="C214" s="20">
        <v>12500</v>
      </c>
      <c r="D214" s="4">
        <v>59</v>
      </c>
      <c r="E214" s="4">
        <v>2750</v>
      </c>
      <c r="F214" s="4">
        <v>3750</v>
      </c>
      <c r="G214" s="4">
        <v>3.3333333333333335</v>
      </c>
      <c r="H214" s="4">
        <v>0</v>
      </c>
      <c r="I214" s="21">
        <v>-1000</v>
      </c>
      <c r="J214" s="31">
        <f t="shared" si="13"/>
        <v>-349.07585828809198</v>
      </c>
      <c r="K214" s="70">
        <f t="shared" si="14"/>
        <v>650.92414171190808</v>
      </c>
      <c r="L214" s="39">
        <f>IF(I214=0,0,(J214-I214)/I214)</f>
        <v>-0.65092414171190804</v>
      </c>
    </row>
    <row r="215" spans="2:12" ht="15.75" thickBot="1" x14ac:dyDescent="0.3">
      <c r="B215">
        <v>213</v>
      </c>
      <c r="C215" s="20">
        <v>11500</v>
      </c>
      <c r="D215" s="4">
        <v>51</v>
      </c>
      <c r="E215" s="4">
        <v>3750</v>
      </c>
      <c r="F215" s="4">
        <v>5750</v>
      </c>
      <c r="G215" s="4">
        <v>2</v>
      </c>
      <c r="H215" s="4">
        <v>-1000</v>
      </c>
      <c r="I215" s="21">
        <v>750</v>
      </c>
      <c r="J215" s="31">
        <f t="shared" si="13"/>
        <v>-22.406921139090215</v>
      </c>
      <c r="K215" s="70">
        <f t="shared" si="14"/>
        <v>-772.40692113909017</v>
      </c>
      <c r="L215" s="39">
        <f>IF(I215=0,0,(J215-I215)/I215)</f>
        <v>-1.0298758948521203</v>
      </c>
    </row>
    <row r="216" spans="2:12" ht="15.75" thickBot="1" x14ac:dyDescent="0.3">
      <c r="B216">
        <v>214</v>
      </c>
      <c r="C216" s="20">
        <v>12250</v>
      </c>
      <c r="D216" s="4">
        <v>49</v>
      </c>
      <c r="E216" s="4">
        <v>5750</v>
      </c>
      <c r="F216" s="4">
        <v>2750</v>
      </c>
      <c r="G216" s="4">
        <v>4.4545454545454541</v>
      </c>
      <c r="H216" s="4">
        <v>750</v>
      </c>
      <c r="I216" s="21">
        <v>1000</v>
      </c>
      <c r="J216" s="31">
        <f t="shared" si="13"/>
        <v>-187.08879262052443</v>
      </c>
      <c r="K216" s="3">
        <f t="shared" si="14"/>
        <v>-1187.0887926205244</v>
      </c>
      <c r="L216" s="36">
        <f>IF(I216=0,0,(J216-I216)/I216)</f>
        <v>-1.1870887926205245</v>
      </c>
    </row>
    <row r="217" spans="2:12" ht="15.75" thickBot="1" x14ac:dyDescent="0.3">
      <c r="B217">
        <v>215</v>
      </c>
      <c r="C217" s="20">
        <v>13250</v>
      </c>
      <c r="D217" s="4">
        <v>55</v>
      </c>
      <c r="E217" s="4">
        <v>2750</v>
      </c>
      <c r="F217" s="4">
        <v>1750</v>
      </c>
      <c r="G217" s="4">
        <v>7.5714285714285712</v>
      </c>
      <c r="H217" s="4">
        <v>1000</v>
      </c>
      <c r="I217" s="21">
        <v>-1750</v>
      </c>
      <c r="J217" s="31">
        <f t="shared" si="13"/>
        <v>-460.85406075298977</v>
      </c>
      <c r="K217" s="3">
        <f t="shared" si="14"/>
        <v>1289.1459392470101</v>
      </c>
      <c r="L217" s="39">
        <f>IF(I217=0,0,(J217-I217)/I217)</f>
        <v>-0.73665482242686298</v>
      </c>
    </row>
    <row r="218" spans="2:12" ht="15.75" thickBot="1" x14ac:dyDescent="0.3">
      <c r="B218">
        <v>216</v>
      </c>
      <c r="C218" s="20">
        <v>11500</v>
      </c>
      <c r="D218" s="4">
        <v>45</v>
      </c>
      <c r="E218" s="4">
        <v>1750</v>
      </c>
      <c r="F218" s="4">
        <v>2750</v>
      </c>
      <c r="G218" s="4">
        <v>4.1818181818181817</v>
      </c>
      <c r="H218" s="4">
        <v>-1750</v>
      </c>
      <c r="I218" s="21">
        <v>0</v>
      </c>
      <c r="J218" s="31">
        <f t="shared" si="13"/>
        <v>-404.26956348763167</v>
      </c>
      <c r="K218" s="70">
        <f t="shared" si="14"/>
        <v>-404.26956348763167</v>
      </c>
      <c r="L218" s="36"/>
    </row>
    <row r="219" spans="2:12" ht="15.75" thickBot="1" x14ac:dyDescent="0.3">
      <c r="B219">
        <v>217</v>
      </c>
      <c r="C219" s="20">
        <v>11500</v>
      </c>
      <c r="D219" s="4">
        <v>47</v>
      </c>
      <c r="E219" s="4">
        <v>2750</v>
      </c>
      <c r="F219" s="4">
        <v>2750</v>
      </c>
      <c r="G219" s="4">
        <v>4.1818181818181817</v>
      </c>
      <c r="H219" s="4">
        <v>0</v>
      </c>
      <c r="I219" s="21">
        <v>-250</v>
      </c>
      <c r="J219" s="31">
        <f t="shared" si="13"/>
        <v>-312.5397532270166</v>
      </c>
      <c r="K219" s="70">
        <f t="shared" si="14"/>
        <v>-62.539753227016604</v>
      </c>
      <c r="L219" s="39">
        <f>IF(I219=0,0,(J219-I219)/I219)</f>
        <v>0.25015901290806641</v>
      </c>
    </row>
    <row r="220" spans="2:12" ht="15.75" thickBot="1" x14ac:dyDescent="0.3">
      <c r="B220">
        <v>218</v>
      </c>
      <c r="C220" s="22">
        <v>11250</v>
      </c>
      <c r="D220" s="23">
        <v>43</v>
      </c>
      <c r="E220" s="23">
        <v>2750</v>
      </c>
      <c r="F220" s="23">
        <v>1750</v>
      </c>
      <c r="G220" s="23">
        <v>6.4285714285714288</v>
      </c>
      <c r="H220" s="23">
        <v>-250</v>
      </c>
      <c r="I220" s="24">
        <v>0</v>
      </c>
      <c r="J220" s="31">
        <f t="shared" si="13"/>
        <v>-261.94697162747224</v>
      </c>
      <c r="K220" s="72">
        <f t="shared" si="14"/>
        <v>-261.94697162747224</v>
      </c>
      <c r="L220" s="58"/>
    </row>
    <row r="221" spans="2:12" ht="15.75" thickBot="1" x14ac:dyDescent="0.3">
      <c r="B221">
        <v>219</v>
      </c>
      <c r="C221" s="17">
        <v>11250</v>
      </c>
      <c r="D221" s="18">
        <v>53</v>
      </c>
      <c r="E221" s="18">
        <v>1750</v>
      </c>
      <c r="F221" s="18">
        <v>5750</v>
      </c>
      <c r="G221" s="18">
        <v>1.9565217391304348</v>
      </c>
      <c r="H221" s="18">
        <v>0</v>
      </c>
      <c r="I221" s="19">
        <v>500</v>
      </c>
      <c r="J221" s="31">
        <f t="shared" si="13"/>
        <v>-117.12564693096807</v>
      </c>
      <c r="K221" s="71">
        <f t="shared" si="14"/>
        <v>-617.12564693096806</v>
      </c>
      <c r="L221" s="38">
        <f>IF(I221=0,0,(J221-I221)/I221)</f>
        <v>-1.2342512938619361</v>
      </c>
    </row>
    <row r="222" spans="2:12" ht="15.75" thickBot="1" x14ac:dyDescent="0.3">
      <c r="B222">
        <v>220</v>
      </c>
      <c r="C222" s="20">
        <v>11750</v>
      </c>
      <c r="D222" s="4">
        <v>58</v>
      </c>
      <c r="E222" s="4">
        <v>5750</v>
      </c>
      <c r="F222" s="4">
        <v>2750</v>
      </c>
      <c r="G222" s="4">
        <v>4.2727272727272725</v>
      </c>
      <c r="H222" s="4">
        <v>500</v>
      </c>
      <c r="I222" s="21">
        <v>250</v>
      </c>
      <c r="J222" s="31">
        <f t="shared" si="13"/>
        <v>-38.66982380677814</v>
      </c>
      <c r="K222" s="70">
        <f t="shared" si="14"/>
        <v>-288.66982380677814</v>
      </c>
      <c r="L222" s="34">
        <f>IF(I222=0,0,(J222-I222)/I222)</f>
        <v>-1.1546792952271125</v>
      </c>
    </row>
    <row r="223" spans="2:12" ht="15.75" thickBot="1" x14ac:dyDescent="0.3">
      <c r="B223">
        <v>221</v>
      </c>
      <c r="C223" s="20">
        <v>12000</v>
      </c>
      <c r="D223" s="4">
        <v>57</v>
      </c>
      <c r="E223" s="4">
        <v>2750</v>
      </c>
      <c r="F223" s="4">
        <v>1750</v>
      </c>
      <c r="G223" s="4">
        <v>6.8571428571428568</v>
      </c>
      <c r="H223" s="4">
        <v>250</v>
      </c>
      <c r="I223" s="21">
        <v>500</v>
      </c>
      <c r="J223" s="31">
        <f t="shared" si="13"/>
        <v>-263.64714700427504</v>
      </c>
      <c r="K223" s="3">
        <f t="shared" si="14"/>
        <v>-763.64714700427498</v>
      </c>
      <c r="L223" s="34">
        <f>IF(I223=0,0,(J223-I223)/I223)</f>
        <v>-1.5272942940085499</v>
      </c>
    </row>
    <row r="224" spans="2:12" ht="15.75" thickBot="1" x14ac:dyDescent="0.3">
      <c r="B224">
        <v>222</v>
      </c>
      <c r="C224" s="20">
        <v>12500</v>
      </c>
      <c r="D224" s="4">
        <v>62</v>
      </c>
      <c r="E224" s="4">
        <v>1750</v>
      </c>
      <c r="F224" s="4">
        <v>3750</v>
      </c>
      <c r="G224" s="4">
        <v>3.3333333333333335</v>
      </c>
      <c r="H224" s="4">
        <v>500</v>
      </c>
      <c r="I224" s="21">
        <v>-500</v>
      </c>
      <c r="J224" s="31">
        <f t="shared" si="13"/>
        <v>-402.44251957751436</v>
      </c>
      <c r="K224" s="70">
        <f t="shared" si="14"/>
        <v>97.557480422485639</v>
      </c>
      <c r="L224" s="39">
        <f>IF(I224=0,0,(J224-I224)/I224)</f>
        <v>-0.19511496084497129</v>
      </c>
    </row>
    <row r="225" spans="2:12" ht="15.75" thickBot="1" x14ac:dyDescent="0.3">
      <c r="B225">
        <v>223</v>
      </c>
      <c r="C225" s="20">
        <v>12000</v>
      </c>
      <c r="D225" s="4">
        <v>59</v>
      </c>
      <c r="E225" s="4">
        <v>3750</v>
      </c>
      <c r="F225" s="4">
        <v>3750</v>
      </c>
      <c r="G225" s="4">
        <v>3.2</v>
      </c>
      <c r="H225" s="4">
        <v>-500</v>
      </c>
      <c r="I225" s="21">
        <v>250</v>
      </c>
      <c r="J225" s="31">
        <f t="shared" si="13"/>
        <v>-190.23637541631976</v>
      </c>
      <c r="K225" s="70">
        <f t="shared" si="14"/>
        <v>-440.23637541631979</v>
      </c>
      <c r="L225" s="34">
        <f>IF(I225=0,0,(J225-I225)/I225)</f>
        <v>-1.7609455016652791</v>
      </c>
    </row>
    <row r="226" spans="2:12" ht="15.75" thickBot="1" x14ac:dyDescent="0.3">
      <c r="B226">
        <v>224</v>
      </c>
      <c r="C226" s="20">
        <v>12250</v>
      </c>
      <c r="D226" s="4">
        <v>58</v>
      </c>
      <c r="E226" s="4">
        <v>3750</v>
      </c>
      <c r="F226" s="4">
        <v>1750</v>
      </c>
      <c r="G226" s="4">
        <v>7</v>
      </c>
      <c r="H226" s="4">
        <v>250</v>
      </c>
      <c r="I226" s="21">
        <v>0</v>
      </c>
      <c r="J226" s="31">
        <f t="shared" si="13"/>
        <v>-215.96229736994604</v>
      </c>
      <c r="K226" s="70">
        <f t="shared" si="14"/>
        <v>-215.96229736994604</v>
      </c>
      <c r="L226" s="36"/>
    </row>
    <row r="227" spans="2:12" ht="15.75" thickBot="1" x14ac:dyDescent="0.3">
      <c r="B227">
        <v>225</v>
      </c>
      <c r="C227" s="20">
        <v>12250</v>
      </c>
      <c r="D227" s="4">
        <v>51</v>
      </c>
      <c r="E227" s="4">
        <v>1750</v>
      </c>
      <c r="F227" s="4">
        <v>1750</v>
      </c>
      <c r="G227" s="4">
        <v>7</v>
      </c>
      <c r="H227" s="4">
        <v>0</v>
      </c>
      <c r="I227" s="21">
        <v>-500</v>
      </c>
      <c r="J227" s="31">
        <f t="shared" si="13"/>
        <v>-422.43980727389197</v>
      </c>
      <c r="K227" s="70">
        <f t="shared" si="14"/>
        <v>77.560192726108028</v>
      </c>
      <c r="L227" s="39">
        <f>IF(I227=0,0,(J227-I227)/I227)</f>
        <v>-0.15512038545221604</v>
      </c>
    </row>
    <row r="228" spans="2:12" ht="15.75" thickBot="1" x14ac:dyDescent="0.3">
      <c r="B228">
        <v>226</v>
      </c>
      <c r="C228" s="20">
        <v>11750</v>
      </c>
      <c r="D228" s="4">
        <v>54</v>
      </c>
      <c r="E228" s="4">
        <v>1750</v>
      </c>
      <c r="F228" s="4">
        <v>4750</v>
      </c>
      <c r="G228" s="4">
        <v>2.4736842105263159</v>
      </c>
      <c r="H228" s="4">
        <v>-500</v>
      </c>
      <c r="I228" s="21">
        <v>-500</v>
      </c>
      <c r="J228" s="31">
        <f t="shared" si="13"/>
        <v>-274.81268262331105</v>
      </c>
      <c r="K228" s="70">
        <f t="shared" si="14"/>
        <v>225.18731737668895</v>
      </c>
      <c r="L228" s="39">
        <f>IF(I228=0,0,(J228-I228)/I228)</f>
        <v>-0.45037463475337791</v>
      </c>
    </row>
    <row r="229" spans="2:12" ht="15.75" thickBot="1" x14ac:dyDescent="0.3">
      <c r="B229">
        <v>227</v>
      </c>
      <c r="C229" s="20">
        <v>11250</v>
      </c>
      <c r="D229" s="4">
        <v>46</v>
      </c>
      <c r="E229" s="4">
        <v>4750</v>
      </c>
      <c r="F229" s="4">
        <v>3750</v>
      </c>
      <c r="G229" s="4">
        <v>3</v>
      </c>
      <c r="H229" s="4">
        <v>-500</v>
      </c>
      <c r="I229" s="21">
        <v>0</v>
      </c>
      <c r="J229" s="31">
        <f t="shared" si="13"/>
        <v>-89.913613769832352</v>
      </c>
      <c r="K229" s="70">
        <f t="shared" si="14"/>
        <v>-89.913613769832352</v>
      </c>
      <c r="L229" s="36"/>
    </row>
    <row r="230" spans="2:12" ht="15.75" thickBot="1" x14ac:dyDescent="0.3">
      <c r="B230">
        <v>228</v>
      </c>
      <c r="C230" s="20">
        <v>11250</v>
      </c>
      <c r="D230" s="4">
        <v>38</v>
      </c>
      <c r="E230" s="4">
        <v>3750</v>
      </c>
      <c r="F230" s="4">
        <v>4750</v>
      </c>
      <c r="G230" s="4">
        <v>2.3684210526315788</v>
      </c>
      <c r="H230" s="4">
        <v>0</v>
      </c>
      <c r="I230" s="21">
        <v>0</v>
      </c>
      <c r="J230" s="31">
        <f t="shared" si="13"/>
        <v>-160.56199174119794</v>
      </c>
      <c r="K230" s="70">
        <f t="shared" si="14"/>
        <v>-160.56199174119794</v>
      </c>
      <c r="L230" s="36"/>
    </row>
    <row r="231" spans="2:12" ht="15.75" thickBot="1" x14ac:dyDescent="0.3">
      <c r="B231">
        <v>229</v>
      </c>
      <c r="C231" s="20">
        <v>11250</v>
      </c>
      <c r="D231" s="4">
        <v>34</v>
      </c>
      <c r="E231" s="4">
        <v>4750</v>
      </c>
      <c r="F231" s="4">
        <v>5750</v>
      </c>
      <c r="G231" s="4">
        <v>1.9565217391304348</v>
      </c>
      <c r="H231" s="4">
        <v>0</v>
      </c>
      <c r="I231" s="21">
        <v>0</v>
      </c>
      <c r="J231" s="31">
        <f t="shared" si="13"/>
        <v>-33.751961005087551</v>
      </c>
      <c r="K231" s="70">
        <f t="shared" si="14"/>
        <v>-33.751961005087551</v>
      </c>
      <c r="L231" s="36"/>
    </row>
    <row r="232" spans="2:12" ht="15.75" thickBot="1" x14ac:dyDescent="0.3">
      <c r="B232">
        <v>230</v>
      </c>
      <c r="C232" s="20">
        <v>11250</v>
      </c>
      <c r="D232" s="4">
        <v>41</v>
      </c>
      <c r="E232" s="4">
        <v>5750</v>
      </c>
      <c r="F232" s="4">
        <v>2750</v>
      </c>
      <c r="G232" s="4">
        <v>4.0909090909090908</v>
      </c>
      <c r="H232" s="4">
        <v>0</v>
      </c>
      <c r="I232" s="21">
        <v>250</v>
      </c>
      <c r="J232" s="31">
        <f t="shared" si="13"/>
        <v>-89.739229643235092</v>
      </c>
      <c r="K232" s="70">
        <f t="shared" si="14"/>
        <v>-339.73922964323509</v>
      </c>
      <c r="L232" s="36">
        <f>IF(I232=0,0,(J232-I232)/I232)</f>
        <v>-1.3589569185729404</v>
      </c>
    </row>
    <row r="233" spans="2:12" ht="15.75" thickBot="1" x14ac:dyDescent="0.3">
      <c r="B233">
        <v>231</v>
      </c>
      <c r="C233" s="20">
        <v>11500</v>
      </c>
      <c r="D233" s="4">
        <v>40</v>
      </c>
      <c r="E233" s="4">
        <v>2750</v>
      </c>
      <c r="F233" s="4">
        <v>2750</v>
      </c>
      <c r="G233" s="4">
        <v>4.1818181818181817</v>
      </c>
      <c r="H233" s="4">
        <v>250</v>
      </c>
      <c r="I233" s="21">
        <v>-500</v>
      </c>
      <c r="J233" s="31">
        <f t="shared" si="13"/>
        <v>-366.24816178668664</v>
      </c>
      <c r="K233" s="70">
        <f t="shared" si="14"/>
        <v>133.75183821331336</v>
      </c>
      <c r="L233" s="39">
        <f>IF(I233=0,0,(J233-I233)/I233)</f>
        <v>-0.2675036764266267</v>
      </c>
    </row>
    <row r="234" spans="2:12" ht="15.75" thickBot="1" x14ac:dyDescent="0.3">
      <c r="B234">
        <v>232</v>
      </c>
      <c r="C234" s="20">
        <v>11000</v>
      </c>
      <c r="D234" s="4">
        <v>48</v>
      </c>
      <c r="E234" s="4">
        <v>2750</v>
      </c>
      <c r="F234" s="4">
        <v>3750</v>
      </c>
      <c r="G234" s="4">
        <v>2.9333333333333331</v>
      </c>
      <c r="H234" s="4">
        <v>-500</v>
      </c>
      <c r="I234" s="21">
        <v>0</v>
      </c>
      <c r="J234" s="31">
        <f t="shared" si="13"/>
        <v>-186.10998942581412</v>
      </c>
      <c r="K234" s="70">
        <f t="shared" si="14"/>
        <v>-186.10998942581412</v>
      </c>
      <c r="L234" s="36"/>
    </row>
    <row r="235" spans="2:12" ht="15.75" thickBot="1" x14ac:dyDescent="0.3">
      <c r="B235">
        <v>233</v>
      </c>
      <c r="C235" s="20">
        <v>11000</v>
      </c>
      <c r="D235" s="4">
        <v>40</v>
      </c>
      <c r="E235" s="4">
        <v>3750</v>
      </c>
      <c r="F235" s="4">
        <v>1750</v>
      </c>
      <c r="G235" s="4">
        <v>6.2857142857142856</v>
      </c>
      <c r="H235" s="4">
        <v>0</v>
      </c>
      <c r="I235" s="21">
        <v>500</v>
      </c>
      <c r="J235" s="31">
        <f t="shared" si="13"/>
        <v>-172.20797950600297</v>
      </c>
      <c r="K235" s="70">
        <f t="shared" si="14"/>
        <v>-672.20797950600297</v>
      </c>
      <c r="L235" s="36">
        <f t="shared" ref="L235:L249" si="16">IF(I235=0,0,(J235-I235)/I235)</f>
        <v>-1.3444159590120059</v>
      </c>
    </row>
    <row r="236" spans="2:12" ht="15.75" thickBot="1" x14ac:dyDescent="0.3">
      <c r="B236">
        <v>234</v>
      </c>
      <c r="C236" s="20">
        <v>11500</v>
      </c>
      <c r="D236" s="4">
        <v>48</v>
      </c>
      <c r="E236" s="4">
        <v>1750</v>
      </c>
      <c r="F236" s="4">
        <v>4750</v>
      </c>
      <c r="G236" s="4">
        <v>2.4210526315789473</v>
      </c>
      <c r="H236" s="4">
        <v>500</v>
      </c>
      <c r="I236" s="21">
        <v>-500</v>
      </c>
      <c r="J236" s="31">
        <f t="shared" si="13"/>
        <v>-278.72662826591534</v>
      </c>
      <c r="K236" s="70">
        <f t="shared" si="14"/>
        <v>221.27337173408466</v>
      </c>
      <c r="L236" s="39">
        <f t="shared" si="16"/>
        <v>-0.4425467434681693</v>
      </c>
    </row>
    <row r="237" spans="2:12" ht="15.75" thickBot="1" x14ac:dyDescent="0.3">
      <c r="B237">
        <v>235</v>
      </c>
      <c r="C237" s="20">
        <v>11000</v>
      </c>
      <c r="D237" s="4">
        <v>49</v>
      </c>
      <c r="E237" s="4">
        <v>4750</v>
      </c>
      <c r="F237" s="4">
        <v>2750</v>
      </c>
      <c r="G237" s="4">
        <v>4</v>
      </c>
      <c r="H237" s="4">
        <v>-500</v>
      </c>
      <c r="I237" s="21">
        <v>1000</v>
      </c>
      <c r="J237" s="31">
        <f t="shared" si="13"/>
        <v>-65.060091628664992</v>
      </c>
      <c r="K237" s="3">
        <f t="shared" si="14"/>
        <v>-1065.0600916286651</v>
      </c>
      <c r="L237" s="36">
        <f t="shared" si="16"/>
        <v>-1.065060091628665</v>
      </c>
    </row>
    <row r="238" spans="2:12" ht="15.75" thickBot="1" x14ac:dyDescent="0.3">
      <c r="B238">
        <v>236</v>
      </c>
      <c r="C238" s="20">
        <v>12000</v>
      </c>
      <c r="D238" s="4">
        <v>51</v>
      </c>
      <c r="E238" s="4">
        <v>2750</v>
      </c>
      <c r="F238" s="4">
        <v>2750</v>
      </c>
      <c r="G238" s="4">
        <v>4.3636363636363633</v>
      </c>
      <c r="H238" s="4">
        <v>1000</v>
      </c>
      <c r="I238" s="21">
        <v>250</v>
      </c>
      <c r="J238" s="31">
        <f t="shared" si="13"/>
        <v>-361.21453471566127</v>
      </c>
      <c r="K238" s="70">
        <f t="shared" si="14"/>
        <v>-611.21453471566133</v>
      </c>
      <c r="L238" s="34">
        <f t="shared" si="16"/>
        <v>-2.4448581388626454</v>
      </c>
    </row>
    <row r="239" spans="2:12" ht="15.75" thickBot="1" x14ac:dyDescent="0.3">
      <c r="B239">
        <v>237</v>
      </c>
      <c r="C239" s="20">
        <v>12250</v>
      </c>
      <c r="D239" s="4">
        <v>50</v>
      </c>
      <c r="E239" s="4">
        <v>2750</v>
      </c>
      <c r="F239" s="4">
        <v>2750</v>
      </c>
      <c r="G239" s="4">
        <v>4.4545454545454541</v>
      </c>
      <c r="H239" s="4">
        <v>250</v>
      </c>
      <c r="I239" s="21">
        <v>500</v>
      </c>
      <c r="J239" s="31">
        <f t="shared" si="13"/>
        <v>-408.56981484269954</v>
      </c>
      <c r="K239" s="3">
        <f t="shared" si="14"/>
        <v>-908.56981484269954</v>
      </c>
      <c r="L239" s="34">
        <f t="shared" si="16"/>
        <v>-1.817139629685399</v>
      </c>
    </row>
    <row r="240" spans="2:12" ht="15.75" thickBot="1" x14ac:dyDescent="0.3">
      <c r="B240">
        <v>238</v>
      </c>
      <c r="C240" s="20">
        <v>12750</v>
      </c>
      <c r="D240" s="4">
        <v>44</v>
      </c>
      <c r="E240" s="4">
        <v>2750</v>
      </c>
      <c r="F240" s="4">
        <v>3750</v>
      </c>
      <c r="G240" s="4">
        <v>3.4</v>
      </c>
      <c r="H240" s="4">
        <v>500</v>
      </c>
      <c r="I240" s="21">
        <v>250</v>
      </c>
      <c r="J240" s="31">
        <f t="shared" si="13"/>
        <v>-505.3927713014881</v>
      </c>
      <c r="K240" s="70">
        <f t="shared" si="14"/>
        <v>-755.3927713014881</v>
      </c>
      <c r="L240" s="34">
        <f t="shared" si="16"/>
        <v>-3.0215710852059523</v>
      </c>
    </row>
    <row r="241" spans="2:12" ht="15.75" thickBot="1" x14ac:dyDescent="0.3">
      <c r="B241">
        <v>239</v>
      </c>
      <c r="C241" s="22">
        <v>13000</v>
      </c>
      <c r="D241" s="23">
        <v>41</v>
      </c>
      <c r="E241" s="23">
        <v>3750</v>
      </c>
      <c r="F241" s="23">
        <v>2750</v>
      </c>
      <c r="G241" s="23">
        <v>4.7272727272727275</v>
      </c>
      <c r="H241" s="23">
        <v>250</v>
      </c>
      <c r="I241" s="24">
        <v>-1250</v>
      </c>
      <c r="J241" s="31">
        <f t="shared" si="13"/>
        <v>-520.28688331710714</v>
      </c>
      <c r="K241" s="72">
        <f t="shared" si="14"/>
        <v>729.71311668289286</v>
      </c>
      <c r="L241" s="40">
        <f t="shared" si="16"/>
        <v>-0.58377049334631426</v>
      </c>
    </row>
    <row r="242" spans="2:12" ht="15.75" thickBot="1" x14ac:dyDescent="0.3">
      <c r="B242">
        <v>240</v>
      </c>
      <c r="C242" s="17">
        <v>9000</v>
      </c>
      <c r="D242" s="18">
        <v>32</v>
      </c>
      <c r="E242" s="18">
        <v>2750</v>
      </c>
      <c r="F242" s="18">
        <v>4750</v>
      </c>
      <c r="G242" s="18">
        <v>1.8947368421052631</v>
      </c>
      <c r="H242" s="18">
        <v>-1250</v>
      </c>
      <c r="I242" s="19">
        <v>-750</v>
      </c>
      <c r="J242" s="31">
        <f t="shared" si="13"/>
        <v>96.1141769266777</v>
      </c>
      <c r="K242" s="28">
        <f t="shared" si="14"/>
        <v>846.11417692667771</v>
      </c>
      <c r="L242" s="41">
        <f t="shared" si="16"/>
        <v>-1.1281522359022369</v>
      </c>
    </row>
    <row r="243" spans="2:12" ht="15.75" thickBot="1" x14ac:dyDescent="0.3">
      <c r="B243">
        <v>241</v>
      </c>
      <c r="C243" s="20">
        <v>8250</v>
      </c>
      <c r="D243" s="4">
        <v>38</v>
      </c>
      <c r="E243" s="4">
        <v>4750</v>
      </c>
      <c r="F243" s="4">
        <v>4750</v>
      </c>
      <c r="G243" s="4">
        <v>1.736842105263158</v>
      </c>
      <c r="H243" s="4">
        <v>-750</v>
      </c>
      <c r="I243" s="21">
        <v>250</v>
      </c>
      <c r="J243" s="31">
        <f t="shared" si="13"/>
        <v>421.28455640486681</v>
      </c>
      <c r="K243" s="70">
        <f t="shared" si="14"/>
        <v>171.28455640486681</v>
      </c>
      <c r="L243" s="39">
        <f t="shared" si="16"/>
        <v>0.68513822561946724</v>
      </c>
    </row>
    <row r="244" spans="2:12" ht="15.75" thickBot="1" x14ac:dyDescent="0.3">
      <c r="B244">
        <v>242</v>
      </c>
      <c r="C244" s="20">
        <v>8500</v>
      </c>
      <c r="D244" s="4">
        <v>38</v>
      </c>
      <c r="E244" s="4">
        <v>4750</v>
      </c>
      <c r="F244" s="4">
        <v>4750</v>
      </c>
      <c r="G244" s="4">
        <v>1.7894736842105263</v>
      </c>
      <c r="H244" s="4">
        <v>250</v>
      </c>
      <c r="I244" s="21">
        <v>500</v>
      </c>
      <c r="J244" s="31">
        <f t="shared" si="13"/>
        <v>379.16272328203945</v>
      </c>
      <c r="K244" s="70">
        <f t="shared" si="14"/>
        <v>-120.83727671796055</v>
      </c>
      <c r="L244" s="39">
        <f t="shared" si="16"/>
        <v>-0.24167455343592109</v>
      </c>
    </row>
    <row r="245" spans="2:12" ht="15.75" thickBot="1" x14ac:dyDescent="0.3">
      <c r="B245">
        <v>243</v>
      </c>
      <c r="C245" s="20">
        <v>9000</v>
      </c>
      <c r="D245" s="4">
        <v>44</v>
      </c>
      <c r="E245" s="4">
        <v>4750</v>
      </c>
      <c r="F245" s="4">
        <v>3750</v>
      </c>
      <c r="G245" s="4">
        <v>2.4</v>
      </c>
      <c r="H245" s="4">
        <v>500</v>
      </c>
      <c r="I245" s="21">
        <v>250</v>
      </c>
      <c r="J245" s="31">
        <f t="shared" si="13"/>
        <v>265.78832154004431</v>
      </c>
      <c r="K245" s="70">
        <f t="shared" si="14"/>
        <v>15.788321540044308</v>
      </c>
      <c r="L245" s="39">
        <f t="shared" si="16"/>
        <v>6.3153286160177236E-2</v>
      </c>
    </row>
    <row r="246" spans="2:12" ht="15.75" thickBot="1" x14ac:dyDescent="0.3">
      <c r="B246">
        <v>244</v>
      </c>
      <c r="C246" s="20">
        <v>9250</v>
      </c>
      <c r="D246" s="4">
        <v>44</v>
      </c>
      <c r="E246" s="4">
        <v>3750</v>
      </c>
      <c r="F246" s="4">
        <v>5750</v>
      </c>
      <c r="G246" s="4">
        <v>1.6086956521739131</v>
      </c>
      <c r="H246" s="4">
        <v>250</v>
      </c>
      <c r="I246" s="21">
        <v>500</v>
      </c>
      <c r="J246" s="31">
        <f t="shared" si="13"/>
        <v>308.23071397652723</v>
      </c>
      <c r="K246" s="70">
        <f t="shared" si="14"/>
        <v>-191.76928602347277</v>
      </c>
      <c r="L246" s="39">
        <f t="shared" si="16"/>
        <v>-0.38353857204694553</v>
      </c>
    </row>
    <row r="247" spans="2:12" ht="15.75" thickBot="1" x14ac:dyDescent="0.3">
      <c r="B247">
        <v>245</v>
      </c>
      <c r="C247" s="20">
        <v>9750</v>
      </c>
      <c r="D247" s="4">
        <v>43</v>
      </c>
      <c r="E247" s="4">
        <v>5750</v>
      </c>
      <c r="F247" s="4">
        <v>4750</v>
      </c>
      <c r="G247" s="4">
        <v>2.0526315789473686</v>
      </c>
      <c r="H247" s="4">
        <v>500</v>
      </c>
      <c r="I247" s="21">
        <v>250</v>
      </c>
      <c r="J247" s="31">
        <f t="shared" si="13"/>
        <v>283.30125731123417</v>
      </c>
      <c r="K247" s="70">
        <f t="shared" si="14"/>
        <v>33.301257311234167</v>
      </c>
      <c r="L247" s="39">
        <f t="shared" si="16"/>
        <v>0.13320502924493666</v>
      </c>
    </row>
    <row r="248" spans="2:12" ht="15.75" thickBot="1" x14ac:dyDescent="0.3">
      <c r="B248">
        <v>246</v>
      </c>
      <c r="C248" s="20">
        <v>10000</v>
      </c>
      <c r="D248" s="4">
        <v>46</v>
      </c>
      <c r="E248" s="4">
        <v>4750</v>
      </c>
      <c r="F248" s="4">
        <v>4750</v>
      </c>
      <c r="G248" s="4">
        <v>2.1052631578947367</v>
      </c>
      <c r="H248" s="4">
        <v>250</v>
      </c>
      <c r="I248" s="21">
        <v>-1000</v>
      </c>
      <c r="J248" s="31">
        <f t="shared" si="13"/>
        <v>187.81276289898463</v>
      </c>
      <c r="K248" s="3">
        <f t="shared" si="14"/>
        <v>1187.8127628989846</v>
      </c>
      <c r="L248" s="36">
        <f t="shared" si="16"/>
        <v>-1.1878127628989845</v>
      </c>
    </row>
    <row r="249" spans="2:12" ht="15.75" thickBot="1" x14ac:dyDescent="0.3">
      <c r="B249">
        <v>247</v>
      </c>
      <c r="C249" s="20">
        <v>9000</v>
      </c>
      <c r="D249" s="4">
        <v>44</v>
      </c>
      <c r="E249" s="4">
        <v>4750</v>
      </c>
      <c r="F249" s="4">
        <v>6750</v>
      </c>
      <c r="G249" s="4">
        <v>1.3333333333333333</v>
      </c>
      <c r="H249" s="4">
        <v>-1000</v>
      </c>
      <c r="I249" s="21">
        <v>250</v>
      </c>
      <c r="J249" s="31">
        <f t="shared" si="13"/>
        <v>519.90760906168703</v>
      </c>
      <c r="K249" s="70">
        <f t="shared" si="14"/>
        <v>269.90760906168703</v>
      </c>
      <c r="L249" s="39">
        <f t="shared" si="16"/>
        <v>1.0796304362467481</v>
      </c>
    </row>
    <row r="250" spans="2:12" ht="15.75" thickBot="1" x14ac:dyDescent="0.3">
      <c r="B250">
        <v>248</v>
      </c>
      <c r="C250" s="22">
        <v>9250</v>
      </c>
      <c r="D250" s="23">
        <v>38</v>
      </c>
      <c r="E250" s="23">
        <v>6750</v>
      </c>
      <c r="F250" s="23">
        <v>4750</v>
      </c>
      <c r="G250" s="23">
        <v>1.9473684210526316</v>
      </c>
      <c r="H250" s="23">
        <v>250</v>
      </c>
      <c r="I250" s="24">
        <v>0</v>
      </c>
      <c r="J250" s="31">
        <f t="shared" si="13"/>
        <v>405.56632525783368</v>
      </c>
      <c r="K250" s="72">
        <f t="shared" si="14"/>
        <v>405.56632525783368</v>
      </c>
      <c r="L250" s="58"/>
    </row>
    <row r="251" spans="2:12" ht="15.75" thickBot="1" x14ac:dyDescent="0.3">
      <c r="B251">
        <v>249</v>
      </c>
      <c r="C251" s="17">
        <v>13250</v>
      </c>
      <c r="D251" s="18">
        <v>40</v>
      </c>
      <c r="E251" s="18">
        <v>4750</v>
      </c>
      <c r="F251" s="18">
        <v>4750</v>
      </c>
      <c r="G251" s="18">
        <v>2.7894736842105261</v>
      </c>
      <c r="H251" s="18">
        <v>0</v>
      </c>
      <c r="I251" s="19">
        <v>-500</v>
      </c>
      <c r="J251" s="31">
        <f t="shared" si="13"/>
        <v>-405.80684646320117</v>
      </c>
      <c r="K251" s="71">
        <f t="shared" si="14"/>
        <v>94.193153536798832</v>
      </c>
      <c r="L251" s="41">
        <f>IF(I251=0,0,(J251-I251)/I251)</f>
        <v>-0.18838630707359766</v>
      </c>
    </row>
    <row r="252" spans="2:12" ht="15.75" thickBot="1" x14ac:dyDescent="0.3">
      <c r="B252">
        <v>250</v>
      </c>
      <c r="C252" s="20">
        <v>12750</v>
      </c>
      <c r="D252" s="4">
        <v>41</v>
      </c>
      <c r="E252" s="4">
        <v>4750</v>
      </c>
      <c r="F252" s="4">
        <v>7750</v>
      </c>
      <c r="G252" s="4">
        <v>1.6451612903225807</v>
      </c>
      <c r="H252" s="4">
        <v>-500</v>
      </c>
      <c r="I252" s="21">
        <v>-500</v>
      </c>
      <c r="J252" s="31">
        <f t="shared" si="13"/>
        <v>-58.011379404774743</v>
      </c>
      <c r="K252" s="70">
        <f t="shared" si="14"/>
        <v>441.98862059522526</v>
      </c>
      <c r="L252" s="39">
        <f>IF(I252=0,0,(J252-I252)/I252)</f>
        <v>-0.88397724119045051</v>
      </c>
    </row>
    <row r="253" spans="2:12" ht="15.75" thickBot="1" x14ac:dyDescent="0.3">
      <c r="B253">
        <v>251</v>
      </c>
      <c r="C253" s="20">
        <v>12250</v>
      </c>
      <c r="D253" s="4">
        <v>46</v>
      </c>
      <c r="E253" s="4">
        <v>7750</v>
      </c>
      <c r="F253" s="4">
        <v>5750</v>
      </c>
      <c r="G253" s="4">
        <v>2.1304347826086958</v>
      </c>
      <c r="H253" s="4">
        <v>-500</v>
      </c>
      <c r="I253" s="21">
        <v>750</v>
      </c>
      <c r="J253" s="31">
        <f t="shared" si="13"/>
        <v>116.6527846865055</v>
      </c>
      <c r="K253" s="3">
        <f t="shared" si="14"/>
        <v>-633.34721531349453</v>
      </c>
      <c r="L253" s="36">
        <f>IF(I253=0,0,(J253-I253)/I253)</f>
        <v>-0.84446295375132607</v>
      </c>
    </row>
    <row r="254" spans="2:12" ht="15.75" thickBot="1" x14ac:dyDescent="0.3">
      <c r="B254">
        <v>252</v>
      </c>
      <c r="C254" s="20">
        <v>13000</v>
      </c>
      <c r="D254" s="4">
        <v>50</v>
      </c>
      <c r="E254" s="4">
        <v>5750</v>
      </c>
      <c r="F254" s="4">
        <v>3750</v>
      </c>
      <c r="G254" s="4">
        <v>3.4666666666666668</v>
      </c>
      <c r="H254" s="4">
        <v>750</v>
      </c>
      <c r="I254" s="21">
        <v>-750</v>
      </c>
      <c r="J254" s="31">
        <f t="shared" si="13"/>
        <v>-271.43080661945959</v>
      </c>
      <c r="K254" s="70">
        <f t="shared" si="14"/>
        <v>478.56919338054041</v>
      </c>
      <c r="L254" s="39">
        <f>IF(I254=0,0,(J254-I254)/I254)</f>
        <v>-0.63809225784072054</v>
      </c>
    </row>
    <row r="255" spans="2:12" ht="15.75" thickBot="1" x14ac:dyDescent="0.3">
      <c r="B255">
        <v>253</v>
      </c>
      <c r="C255" s="20">
        <v>12250</v>
      </c>
      <c r="D255" s="4">
        <v>48</v>
      </c>
      <c r="E255" s="4">
        <v>3750</v>
      </c>
      <c r="F255" s="4">
        <v>2750</v>
      </c>
      <c r="G255" s="4">
        <v>4.4545454545454541</v>
      </c>
      <c r="H255" s="4">
        <v>-750</v>
      </c>
      <c r="I255" s="21">
        <v>250</v>
      </c>
      <c r="J255" s="31">
        <f t="shared" si="13"/>
        <v>-347.53052375903872</v>
      </c>
      <c r="K255" s="70">
        <f t="shared" si="14"/>
        <v>-597.53052375903872</v>
      </c>
      <c r="L255" s="34">
        <f>IF(I255=0,0,(J255-I255)/I255)</f>
        <v>-2.3901220950361548</v>
      </c>
    </row>
    <row r="256" spans="2:12" ht="15.75" thickBot="1" x14ac:dyDescent="0.3">
      <c r="B256">
        <v>254</v>
      </c>
      <c r="C256" s="20">
        <v>12500</v>
      </c>
      <c r="D256" s="4">
        <v>51</v>
      </c>
      <c r="E256" s="4">
        <v>2750</v>
      </c>
      <c r="F256" s="4">
        <v>4750</v>
      </c>
      <c r="G256" s="4">
        <v>2.6315789473684212</v>
      </c>
      <c r="H256" s="4">
        <v>250</v>
      </c>
      <c r="I256" s="21">
        <v>0</v>
      </c>
      <c r="J256" s="31">
        <f t="shared" si="13"/>
        <v>-347.81152070237079</v>
      </c>
      <c r="K256" s="70">
        <f t="shared" si="14"/>
        <v>-347.81152070237079</v>
      </c>
      <c r="L256" s="36"/>
    </row>
    <row r="257" spans="2:12" ht="15.75" thickBot="1" x14ac:dyDescent="0.3">
      <c r="B257">
        <v>255</v>
      </c>
      <c r="C257" s="20">
        <v>12500</v>
      </c>
      <c r="D257" s="4">
        <v>50</v>
      </c>
      <c r="E257" s="4">
        <v>4750</v>
      </c>
      <c r="F257" s="4">
        <v>3750</v>
      </c>
      <c r="G257" s="4">
        <v>3.3333333333333335</v>
      </c>
      <c r="H257" s="4">
        <v>0</v>
      </c>
      <c r="I257" s="21">
        <v>250</v>
      </c>
      <c r="J257" s="31">
        <f t="shared" si="13"/>
        <v>-265.36042509196358</v>
      </c>
      <c r="K257" s="70">
        <f t="shared" si="14"/>
        <v>-515.36042509196363</v>
      </c>
      <c r="L257" s="34">
        <f>IF(I257=0,0,(J257-I257)/I257)</f>
        <v>-2.0614417003678547</v>
      </c>
    </row>
    <row r="258" spans="2:12" ht="15.75" thickBot="1" x14ac:dyDescent="0.3">
      <c r="B258">
        <v>256</v>
      </c>
      <c r="C258" s="20">
        <v>12750</v>
      </c>
      <c r="D258" s="4">
        <v>48</v>
      </c>
      <c r="E258" s="4">
        <v>3750</v>
      </c>
      <c r="F258" s="4">
        <v>2750</v>
      </c>
      <c r="G258" s="4">
        <v>4.6363636363636367</v>
      </c>
      <c r="H258" s="4">
        <v>250</v>
      </c>
      <c r="I258" s="21">
        <v>-750</v>
      </c>
      <c r="J258" s="31">
        <f t="shared" si="13"/>
        <v>-426.89582442463779</v>
      </c>
      <c r="K258" s="70">
        <f t="shared" si="14"/>
        <v>323.10417557536221</v>
      </c>
      <c r="L258" s="39">
        <f>IF(I258=0,0,(J258-I258)/I258)</f>
        <v>-0.43080556743381626</v>
      </c>
    </row>
    <row r="259" spans="2:12" ht="15.75" thickBot="1" x14ac:dyDescent="0.3">
      <c r="B259">
        <v>257</v>
      </c>
      <c r="C259" s="20">
        <v>12000</v>
      </c>
      <c r="D259" s="4">
        <v>49</v>
      </c>
      <c r="E259" s="4">
        <v>2750</v>
      </c>
      <c r="F259" s="4">
        <v>2750</v>
      </c>
      <c r="G259" s="4">
        <v>4.3636363636363633</v>
      </c>
      <c r="H259" s="4">
        <v>-750</v>
      </c>
      <c r="I259" s="21">
        <v>0</v>
      </c>
      <c r="J259" s="31">
        <f t="shared" ref="J259:J322" si="17" xml:space="preserve"> $U$505  + $T$505*C259 + $S$505*D259 + $R$505*E259 + $Q$505*F259 + $P$505*G259 + $OP$505*H259</f>
        <v>-376.55979430413839</v>
      </c>
      <c r="K259" s="70">
        <f t="shared" ref="K259:K322" si="18">J259-I259</f>
        <v>-376.55979430413839</v>
      </c>
      <c r="L259" s="36"/>
    </row>
    <row r="260" spans="2:12" ht="15.75" thickBot="1" x14ac:dyDescent="0.3">
      <c r="B260">
        <v>258</v>
      </c>
      <c r="C260" s="22">
        <v>12000</v>
      </c>
      <c r="D260" s="23">
        <v>44</v>
      </c>
      <c r="E260" s="23">
        <v>2750</v>
      </c>
      <c r="F260" s="23">
        <v>2750</v>
      </c>
      <c r="G260" s="23">
        <v>4.3636363636363633</v>
      </c>
      <c r="H260" s="23">
        <v>0</v>
      </c>
      <c r="I260" s="24">
        <v>-250</v>
      </c>
      <c r="J260" s="31">
        <f t="shared" si="17"/>
        <v>-414.92294327533153</v>
      </c>
      <c r="K260" s="72">
        <f t="shared" si="18"/>
        <v>-164.92294327533153</v>
      </c>
      <c r="L260" s="40">
        <f t="shared" ref="L260:L270" si="19">IF(I260=0,0,(J260-I260)/I260)</f>
        <v>0.6596917731013261</v>
      </c>
    </row>
    <row r="261" spans="2:12" ht="15.75" thickBot="1" x14ac:dyDescent="0.3">
      <c r="B261">
        <v>259</v>
      </c>
      <c r="C261" s="17">
        <v>10250</v>
      </c>
      <c r="D261" s="18">
        <v>35</v>
      </c>
      <c r="E261" s="18">
        <v>2750</v>
      </c>
      <c r="F261" s="18">
        <v>2750</v>
      </c>
      <c r="G261" s="18">
        <v>3.7272727272727271</v>
      </c>
      <c r="H261" s="18">
        <v>-250</v>
      </c>
      <c r="I261" s="19">
        <v>750</v>
      </c>
      <c r="J261" s="31">
        <f t="shared" si="17"/>
        <v>-206.19805909388228</v>
      </c>
      <c r="K261" s="28">
        <f t="shared" si="18"/>
        <v>-956.19805909388231</v>
      </c>
      <c r="L261" s="41">
        <f t="shared" si="19"/>
        <v>-1.2749307454585097</v>
      </c>
    </row>
    <row r="262" spans="2:12" ht="15.75" thickBot="1" x14ac:dyDescent="0.3">
      <c r="B262">
        <v>260</v>
      </c>
      <c r="C262" s="20">
        <v>11000</v>
      </c>
      <c r="D262" s="4">
        <v>38</v>
      </c>
      <c r="E262" s="4">
        <v>2750</v>
      </c>
      <c r="F262" s="4">
        <v>1750</v>
      </c>
      <c r="G262" s="4">
        <v>6.2857142857142856</v>
      </c>
      <c r="H262" s="4">
        <v>750</v>
      </c>
      <c r="I262" s="21">
        <v>750</v>
      </c>
      <c r="J262" s="31">
        <f t="shared" si="17"/>
        <v>-263.93778976661804</v>
      </c>
      <c r="K262" s="3">
        <f t="shared" si="18"/>
        <v>-1013.937789766618</v>
      </c>
      <c r="L262" s="36">
        <f t="shared" si="19"/>
        <v>-1.3519170530221574</v>
      </c>
    </row>
    <row r="263" spans="2:12" ht="15.75" thickBot="1" x14ac:dyDescent="0.3">
      <c r="B263">
        <v>261</v>
      </c>
      <c r="C263" s="20">
        <v>11750</v>
      </c>
      <c r="D263" s="4">
        <v>39</v>
      </c>
      <c r="E263" s="4">
        <v>1750</v>
      </c>
      <c r="F263" s="4">
        <v>2750</v>
      </c>
      <c r="G263" s="4">
        <v>4.2727272727272725</v>
      </c>
      <c r="H263" s="4">
        <v>750</v>
      </c>
      <c r="I263" s="21">
        <v>-500</v>
      </c>
      <c r="J263" s="31">
        <f t="shared" si="17"/>
        <v>-489.98799258586286</v>
      </c>
      <c r="K263" s="70">
        <f t="shared" si="18"/>
        <v>10.012007414137145</v>
      </c>
      <c r="L263" s="39">
        <f t="shared" si="19"/>
        <v>-2.0024014828274289E-2</v>
      </c>
    </row>
    <row r="264" spans="2:12" ht="15.75" thickBot="1" x14ac:dyDescent="0.3">
      <c r="B264">
        <v>262</v>
      </c>
      <c r="C264" s="20">
        <v>11250</v>
      </c>
      <c r="D264" s="4">
        <v>42</v>
      </c>
      <c r="E264" s="4">
        <v>2750</v>
      </c>
      <c r="F264" s="4">
        <v>2750</v>
      </c>
      <c r="G264" s="4">
        <v>4.0909090909090908</v>
      </c>
      <c r="H264" s="4">
        <v>-500</v>
      </c>
      <c r="I264" s="21">
        <v>250</v>
      </c>
      <c r="J264" s="31">
        <f t="shared" si="17"/>
        <v>-311.22025186540998</v>
      </c>
      <c r="K264" s="70">
        <f t="shared" si="18"/>
        <v>-561.22025186540998</v>
      </c>
      <c r="L264" s="34">
        <f t="shared" si="19"/>
        <v>-2.2448810074616401</v>
      </c>
    </row>
    <row r="265" spans="2:12" ht="15.75" thickBot="1" x14ac:dyDescent="0.3">
      <c r="B265">
        <v>263</v>
      </c>
      <c r="C265" s="20">
        <v>11500</v>
      </c>
      <c r="D265" s="4">
        <v>40</v>
      </c>
      <c r="E265" s="4">
        <v>2750</v>
      </c>
      <c r="F265" s="4">
        <v>2750</v>
      </c>
      <c r="G265" s="4">
        <v>4.1818181818181817</v>
      </c>
      <c r="H265" s="4">
        <v>250</v>
      </c>
      <c r="I265" s="21">
        <v>-500</v>
      </c>
      <c r="J265" s="31">
        <f t="shared" si="17"/>
        <v>-366.24816178668664</v>
      </c>
      <c r="K265" s="70">
        <f t="shared" si="18"/>
        <v>133.75183821331336</v>
      </c>
      <c r="L265" s="39">
        <f t="shared" si="19"/>
        <v>-0.2675036764266267</v>
      </c>
    </row>
    <row r="266" spans="2:12" ht="15.75" thickBot="1" x14ac:dyDescent="0.3">
      <c r="B266">
        <v>264</v>
      </c>
      <c r="C266" s="20">
        <v>11000</v>
      </c>
      <c r="D266" s="4">
        <v>40</v>
      </c>
      <c r="E266" s="4">
        <v>2750</v>
      </c>
      <c r="F266" s="4">
        <v>2750</v>
      </c>
      <c r="G266" s="4">
        <v>4</v>
      </c>
      <c r="H266" s="4">
        <v>-500</v>
      </c>
      <c r="I266" s="21">
        <v>250</v>
      </c>
      <c r="J266" s="31">
        <f t="shared" si="17"/>
        <v>-286.88286112108801</v>
      </c>
      <c r="K266" s="70">
        <f t="shared" si="18"/>
        <v>-536.88286112108801</v>
      </c>
      <c r="L266" s="34">
        <f t="shared" si="19"/>
        <v>-2.1475314444843518</v>
      </c>
    </row>
    <row r="267" spans="2:12" ht="15.75" thickBot="1" x14ac:dyDescent="0.3">
      <c r="B267">
        <v>265</v>
      </c>
      <c r="C267" s="20">
        <v>11250</v>
      </c>
      <c r="D267" s="4">
        <v>43</v>
      </c>
      <c r="E267" s="4">
        <v>2750</v>
      </c>
      <c r="F267" s="4">
        <v>2750</v>
      </c>
      <c r="G267" s="4">
        <v>4.0909090909090908</v>
      </c>
      <c r="H267" s="4">
        <v>250</v>
      </c>
      <c r="I267" s="21">
        <v>250</v>
      </c>
      <c r="J267" s="31">
        <f t="shared" si="17"/>
        <v>-303.5476220711713</v>
      </c>
      <c r="K267" s="70">
        <f t="shared" si="18"/>
        <v>-553.5476220711713</v>
      </c>
      <c r="L267" s="34">
        <f t="shared" si="19"/>
        <v>-2.214190488284685</v>
      </c>
    </row>
    <row r="268" spans="2:12" ht="15.75" thickBot="1" x14ac:dyDescent="0.3">
      <c r="B268">
        <v>266</v>
      </c>
      <c r="C268" s="20">
        <v>11500</v>
      </c>
      <c r="D268" s="4">
        <v>44</v>
      </c>
      <c r="E268" s="4">
        <v>2750</v>
      </c>
      <c r="F268" s="4">
        <v>2750</v>
      </c>
      <c r="G268" s="4">
        <v>4.1818181818181817</v>
      </c>
      <c r="H268" s="4">
        <v>250</v>
      </c>
      <c r="I268" s="21">
        <v>-500</v>
      </c>
      <c r="J268" s="31">
        <f t="shared" si="17"/>
        <v>-335.5576426097324</v>
      </c>
      <c r="K268" s="70">
        <f t="shared" si="18"/>
        <v>164.4423573902676</v>
      </c>
      <c r="L268" s="39">
        <f t="shared" si="19"/>
        <v>-0.32888471478053521</v>
      </c>
    </row>
    <row r="269" spans="2:12" ht="15.75" thickBot="1" x14ac:dyDescent="0.3">
      <c r="B269">
        <v>267</v>
      </c>
      <c r="C269" s="20">
        <v>11000</v>
      </c>
      <c r="D269" s="4">
        <v>44</v>
      </c>
      <c r="E269" s="4">
        <v>2750</v>
      </c>
      <c r="F269" s="4">
        <v>2750</v>
      </c>
      <c r="G269" s="4">
        <v>4</v>
      </c>
      <c r="H269" s="4">
        <v>-500</v>
      </c>
      <c r="I269" s="21">
        <v>-250</v>
      </c>
      <c r="J269" s="31">
        <f t="shared" si="17"/>
        <v>-256.19234194413377</v>
      </c>
      <c r="K269" s="70">
        <f t="shared" si="18"/>
        <v>-6.1923419441337728</v>
      </c>
      <c r="L269" s="39">
        <f t="shared" si="19"/>
        <v>2.476936777653509E-2</v>
      </c>
    </row>
    <row r="270" spans="2:12" ht="15.75" thickBot="1" x14ac:dyDescent="0.3">
      <c r="B270">
        <v>268</v>
      </c>
      <c r="C270" s="20">
        <v>10750</v>
      </c>
      <c r="D270" s="4">
        <v>39</v>
      </c>
      <c r="E270" s="4">
        <v>2750</v>
      </c>
      <c r="F270" s="4">
        <v>2750</v>
      </c>
      <c r="G270" s="4">
        <v>3.9090909090909092</v>
      </c>
      <c r="H270" s="4">
        <v>-250</v>
      </c>
      <c r="I270" s="21">
        <v>-500</v>
      </c>
      <c r="J270" s="31">
        <f t="shared" si="17"/>
        <v>-254.87284058252715</v>
      </c>
      <c r="K270" s="70">
        <f t="shared" si="18"/>
        <v>245.12715941747285</v>
      </c>
      <c r="L270" s="39">
        <f t="shared" si="19"/>
        <v>-0.49025431883494569</v>
      </c>
    </row>
    <row r="271" spans="2:12" ht="15.75" thickBot="1" x14ac:dyDescent="0.3">
      <c r="B271">
        <v>269</v>
      </c>
      <c r="C271" s="20">
        <v>10250</v>
      </c>
      <c r="D271" s="4">
        <v>40</v>
      </c>
      <c r="E271" s="4">
        <v>2750</v>
      </c>
      <c r="F271" s="4">
        <v>1750</v>
      </c>
      <c r="G271" s="4">
        <v>5.8571428571428568</v>
      </c>
      <c r="H271" s="4">
        <v>-500</v>
      </c>
      <c r="I271" s="21">
        <v>0</v>
      </c>
      <c r="J271" s="31">
        <f t="shared" si="17"/>
        <v>-139.47553768199811</v>
      </c>
      <c r="K271" s="70">
        <f t="shared" si="18"/>
        <v>-139.47553768199811</v>
      </c>
      <c r="L271" s="36"/>
    </row>
    <row r="272" spans="2:12" ht="15.75" thickBot="1" x14ac:dyDescent="0.3">
      <c r="B272">
        <v>270</v>
      </c>
      <c r="C272" s="20">
        <v>10250</v>
      </c>
      <c r="D272" s="4">
        <v>40</v>
      </c>
      <c r="E272" s="4">
        <v>1750</v>
      </c>
      <c r="F272" s="4">
        <v>2750</v>
      </c>
      <c r="G272" s="4">
        <v>3.7272727272727271</v>
      </c>
      <c r="H272" s="4">
        <v>0</v>
      </c>
      <c r="I272" s="21">
        <v>-250</v>
      </c>
      <c r="J272" s="31">
        <f t="shared" si="17"/>
        <v>-244.21946079482731</v>
      </c>
      <c r="K272" s="70">
        <f t="shared" si="18"/>
        <v>5.7805392051726869</v>
      </c>
      <c r="L272" s="39">
        <f>IF(I272=0,0,(J272-I272)/I272)</f>
        <v>-2.3122156820690749E-2</v>
      </c>
    </row>
    <row r="273" spans="2:12" ht="15.75" thickBot="1" x14ac:dyDescent="0.3">
      <c r="B273">
        <v>271</v>
      </c>
      <c r="C273" s="22">
        <v>10000</v>
      </c>
      <c r="D273" s="23">
        <v>37</v>
      </c>
      <c r="E273" s="23">
        <v>2750</v>
      </c>
      <c r="F273" s="23">
        <v>3750</v>
      </c>
      <c r="G273" s="23">
        <v>2.6666666666666665</v>
      </c>
      <c r="H273" s="23">
        <v>-250</v>
      </c>
      <c r="I273" s="24">
        <v>-750</v>
      </c>
      <c r="J273" s="31">
        <f t="shared" si="17"/>
        <v>-105.59905276317005</v>
      </c>
      <c r="K273" s="72">
        <f t="shared" si="18"/>
        <v>644.40094723683001</v>
      </c>
      <c r="L273" s="40">
        <f>IF(I273=0,0,(J273-I273)/I273)</f>
        <v>-0.85920126298244004</v>
      </c>
    </row>
    <row r="274" spans="2:12" ht="15.75" thickBot="1" x14ac:dyDescent="0.3">
      <c r="B274">
        <v>272</v>
      </c>
      <c r="C274" s="17">
        <v>10000</v>
      </c>
      <c r="D274" s="18">
        <v>29</v>
      </c>
      <c r="E274" s="18">
        <v>3750</v>
      </c>
      <c r="F274" s="18">
        <v>2750</v>
      </c>
      <c r="G274" s="18">
        <v>3.6363636363636362</v>
      </c>
      <c r="H274" s="18">
        <v>-750</v>
      </c>
      <c r="I274" s="19">
        <v>0</v>
      </c>
      <c r="J274" s="31">
        <f t="shared" si="17"/>
        <v>-136.16663685437635</v>
      </c>
      <c r="K274" s="71">
        <f t="shared" si="18"/>
        <v>-136.16663685437635</v>
      </c>
      <c r="L274" s="41"/>
    </row>
    <row r="275" spans="2:12" ht="15.75" thickBot="1" x14ac:dyDescent="0.3">
      <c r="B275">
        <v>273</v>
      </c>
      <c r="C275" s="20">
        <v>10000</v>
      </c>
      <c r="D275" s="4">
        <v>40</v>
      </c>
      <c r="E275" s="4">
        <v>2750</v>
      </c>
      <c r="F275" s="4">
        <v>3750</v>
      </c>
      <c r="G275" s="4">
        <v>2.6666666666666665</v>
      </c>
      <c r="H275" s="4">
        <v>0</v>
      </c>
      <c r="I275" s="21">
        <v>750</v>
      </c>
      <c r="J275" s="31">
        <f t="shared" si="17"/>
        <v>-82.581163380454257</v>
      </c>
      <c r="K275" s="3">
        <f t="shared" si="18"/>
        <v>-832.5811633804542</v>
      </c>
      <c r="L275" s="36">
        <f>IF(I275=0,0,(J275-I275)/I275)</f>
        <v>-1.1101082178406056</v>
      </c>
    </row>
    <row r="276" spans="2:12" ht="15.75" thickBot="1" x14ac:dyDescent="0.3">
      <c r="B276">
        <v>274</v>
      </c>
      <c r="C276" s="20">
        <v>10750</v>
      </c>
      <c r="D276" s="4">
        <v>54</v>
      </c>
      <c r="E276" s="4">
        <v>3750</v>
      </c>
      <c r="F276" s="4">
        <v>2750</v>
      </c>
      <c r="G276" s="4">
        <v>3.9090909090909092</v>
      </c>
      <c r="H276" s="4">
        <v>750</v>
      </c>
      <c r="I276" s="21">
        <v>250</v>
      </c>
      <c r="J276" s="31">
        <f t="shared" si="17"/>
        <v>-63.398842996810458</v>
      </c>
      <c r="K276" s="70">
        <f t="shared" si="18"/>
        <v>-313.39884299681046</v>
      </c>
      <c r="L276" s="36">
        <f>IF(I276=0,0,(J276-I276)/I276)</f>
        <v>-1.2535953719872419</v>
      </c>
    </row>
    <row r="277" spans="2:12" ht="15.75" thickBot="1" x14ac:dyDescent="0.3">
      <c r="B277">
        <v>275</v>
      </c>
      <c r="C277" s="20">
        <v>11000</v>
      </c>
      <c r="D277" s="4">
        <v>52</v>
      </c>
      <c r="E277" s="4">
        <v>2750</v>
      </c>
      <c r="F277" s="4">
        <v>3750</v>
      </c>
      <c r="G277" s="4">
        <v>2.9333333333333331</v>
      </c>
      <c r="H277" s="4">
        <v>250</v>
      </c>
      <c r="I277" s="21">
        <v>-750</v>
      </c>
      <c r="J277" s="31">
        <f t="shared" si="17"/>
        <v>-155.41947024885988</v>
      </c>
      <c r="K277" s="70">
        <f t="shared" si="18"/>
        <v>594.58052975114015</v>
      </c>
      <c r="L277" s="39">
        <f>IF(I277=0,0,(J277-I277)/I277)</f>
        <v>-0.79277403966818683</v>
      </c>
    </row>
    <row r="278" spans="2:12" ht="15.75" thickBot="1" x14ac:dyDescent="0.3">
      <c r="B278">
        <v>276</v>
      </c>
      <c r="C278" s="20">
        <v>10250</v>
      </c>
      <c r="D278" s="4">
        <v>48</v>
      </c>
      <c r="E278" s="4">
        <v>3750</v>
      </c>
      <c r="F278" s="4">
        <v>3750</v>
      </c>
      <c r="G278" s="4">
        <v>2.7333333333333334</v>
      </c>
      <c r="H278" s="4">
        <v>-750</v>
      </c>
      <c r="I278" s="21">
        <v>250</v>
      </c>
      <c r="J278" s="31">
        <f t="shared" si="17"/>
        <v>13.956959545775248</v>
      </c>
      <c r="K278" s="70">
        <f t="shared" si="18"/>
        <v>-236.04304045422475</v>
      </c>
      <c r="L278" s="39">
        <f>IF(I278=0,0,(J278-I278)/I278)</f>
        <v>-0.944172161816899</v>
      </c>
    </row>
    <row r="279" spans="2:12" ht="15.75" thickBot="1" x14ac:dyDescent="0.3">
      <c r="B279">
        <v>277</v>
      </c>
      <c r="C279" s="20">
        <v>10500</v>
      </c>
      <c r="D279" s="4">
        <v>54</v>
      </c>
      <c r="E279" s="4">
        <v>3750</v>
      </c>
      <c r="F279" s="4">
        <v>3750</v>
      </c>
      <c r="G279" s="4">
        <v>2.8</v>
      </c>
      <c r="H279" s="4">
        <v>250</v>
      </c>
      <c r="I279" s="21">
        <v>0</v>
      </c>
      <c r="J279" s="31">
        <f t="shared" si="17"/>
        <v>18.765272211389458</v>
      </c>
      <c r="K279" s="70">
        <f t="shared" si="18"/>
        <v>18.765272211389458</v>
      </c>
      <c r="L279" s="36"/>
    </row>
    <row r="280" spans="2:12" ht="15.75" thickBot="1" x14ac:dyDescent="0.3">
      <c r="B280">
        <v>278</v>
      </c>
      <c r="C280" s="20">
        <v>10500</v>
      </c>
      <c r="D280" s="4">
        <v>53</v>
      </c>
      <c r="E280" s="4">
        <v>3750</v>
      </c>
      <c r="F280" s="4">
        <v>3750</v>
      </c>
      <c r="G280" s="4">
        <v>2.8</v>
      </c>
      <c r="H280" s="4">
        <v>0</v>
      </c>
      <c r="I280" s="21">
        <v>-500</v>
      </c>
      <c r="J280" s="31">
        <f t="shared" si="17"/>
        <v>11.092642417151012</v>
      </c>
      <c r="K280" s="70">
        <f t="shared" si="18"/>
        <v>511.09264241715101</v>
      </c>
      <c r="L280" s="36">
        <f>IF(I280=0,0,(J280-I280)/I280)</f>
        <v>-1.022185284834302</v>
      </c>
    </row>
    <row r="281" spans="2:12" ht="15.75" thickBot="1" x14ac:dyDescent="0.3">
      <c r="B281">
        <v>279</v>
      </c>
      <c r="C281" s="20">
        <v>10000</v>
      </c>
      <c r="D281" s="4">
        <v>49</v>
      </c>
      <c r="E281" s="4">
        <v>3750</v>
      </c>
      <c r="F281" s="4">
        <v>4750</v>
      </c>
      <c r="G281" s="4">
        <v>2.1052631578947367</v>
      </c>
      <c r="H281" s="4">
        <v>-500</v>
      </c>
      <c r="I281" s="21">
        <v>0</v>
      </c>
      <c r="J281" s="31">
        <f t="shared" si="17"/>
        <v>134.44610160956253</v>
      </c>
      <c r="K281" s="70">
        <f t="shared" si="18"/>
        <v>134.44610160956253</v>
      </c>
      <c r="L281" s="36"/>
    </row>
    <row r="282" spans="2:12" ht="15.75" thickBot="1" x14ac:dyDescent="0.3">
      <c r="B282">
        <v>280</v>
      </c>
      <c r="C282" s="20">
        <v>10000</v>
      </c>
      <c r="D282" s="4">
        <v>39</v>
      </c>
      <c r="E282" s="4">
        <v>4750</v>
      </c>
      <c r="F282" s="4">
        <v>7750</v>
      </c>
      <c r="G282" s="4">
        <v>1.2903225806451613</v>
      </c>
      <c r="H282" s="4">
        <v>0</v>
      </c>
      <c r="I282" s="21">
        <v>-500</v>
      </c>
      <c r="J282" s="31">
        <f t="shared" si="17"/>
        <v>404.26454717688159</v>
      </c>
      <c r="K282" s="3">
        <f t="shared" si="18"/>
        <v>904.26454717688159</v>
      </c>
      <c r="L282" s="34">
        <f t="shared" ref="L282:L289" si="20">IF(I282=0,0,(J282-I282)/I282)</f>
        <v>-1.8085290943537631</v>
      </c>
    </row>
    <row r="283" spans="2:12" ht="15.75" thickBot="1" x14ac:dyDescent="0.3">
      <c r="B283">
        <v>281</v>
      </c>
      <c r="C283" s="22">
        <v>9500</v>
      </c>
      <c r="D283" s="23">
        <v>34</v>
      </c>
      <c r="E283" s="23">
        <v>7750</v>
      </c>
      <c r="F283" s="23">
        <v>4750</v>
      </c>
      <c r="G283" s="23">
        <v>2</v>
      </c>
      <c r="H283" s="23">
        <v>-500</v>
      </c>
      <c r="I283" s="24">
        <v>-500</v>
      </c>
      <c r="J283" s="31">
        <f t="shared" si="17"/>
        <v>409.13852363018992</v>
      </c>
      <c r="K283" s="72">
        <f t="shared" si="18"/>
        <v>909.13852363018987</v>
      </c>
      <c r="L283" s="58">
        <f t="shared" si="20"/>
        <v>-1.8182770472603798</v>
      </c>
    </row>
    <row r="284" spans="2:12" ht="15.75" thickBot="1" x14ac:dyDescent="0.3">
      <c r="B284">
        <v>282</v>
      </c>
      <c r="C284" s="17">
        <v>7500</v>
      </c>
      <c r="D284" s="18">
        <v>38</v>
      </c>
      <c r="E284" s="18">
        <v>4750</v>
      </c>
      <c r="F284" s="18">
        <v>4750</v>
      </c>
      <c r="G284" s="18">
        <v>1.5789473684210527</v>
      </c>
      <c r="H284" s="18">
        <v>-500</v>
      </c>
      <c r="I284" s="19">
        <v>1750</v>
      </c>
      <c r="J284" s="31">
        <f t="shared" si="17"/>
        <v>547.65005577334853</v>
      </c>
      <c r="K284" s="28">
        <f t="shared" si="18"/>
        <v>-1202.3499442266516</v>
      </c>
      <c r="L284" s="38">
        <f t="shared" si="20"/>
        <v>-0.687057110986658</v>
      </c>
    </row>
    <row r="285" spans="2:12" ht="15.75" thickBot="1" x14ac:dyDescent="0.3">
      <c r="B285">
        <v>283</v>
      </c>
      <c r="C285" s="20">
        <v>9250</v>
      </c>
      <c r="D285" s="4">
        <v>57</v>
      </c>
      <c r="E285" s="4">
        <v>4750</v>
      </c>
      <c r="F285" s="4">
        <v>3750</v>
      </c>
      <c r="G285" s="4">
        <v>2.4666666666666668</v>
      </c>
      <c r="H285" s="4">
        <v>1750</v>
      </c>
      <c r="I285" s="21">
        <v>2500</v>
      </c>
      <c r="J285" s="31">
        <f t="shared" si="17"/>
        <v>324.30504276532895</v>
      </c>
      <c r="K285" s="3">
        <f t="shared" si="18"/>
        <v>-2175.6949572346712</v>
      </c>
      <c r="L285" s="39">
        <f t="shared" si="20"/>
        <v>-0.87027798289386848</v>
      </c>
    </row>
    <row r="286" spans="2:12" ht="15.75" thickBot="1" x14ac:dyDescent="0.3">
      <c r="B286">
        <v>284</v>
      </c>
      <c r="C286" s="20">
        <v>11750</v>
      </c>
      <c r="D286" s="4">
        <v>46</v>
      </c>
      <c r="E286" s="4">
        <v>3750</v>
      </c>
      <c r="F286" s="4">
        <v>3750</v>
      </c>
      <c r="G286" s="4">
        <v>3.1333333333333333</v>
      </c>
      <c r="H286" s="4">
        <v>2500</v>
      </c>
      <c r="I286" s="21">
        <v>-250</v>
      </c>
      <c r="J286" s="31">
        <f t="shared" si="17"/>
        <v>-248.75309664160449</v>
      </c>
      <c r="K286" s="70">
        <f t="shared" si="18"/>
        <v>1.2469033583955138</v>
      </c>
      <c r="L286" s="39">
        <f t="shared" si="20"/>
        <v>-4.9876134335820549E-3</v>
      </c>
    </row>
    <row r="287" spans="2:12" ht="15.75" thickBot="1" x14ac:dyDescent="0.3">
      <c r="B287">
        <v>285</v>
      </c>
      <c r="C287" s="20">
        <v>11500</v>
      </c>
      <c r="D287" s="4">
        <v>50</v>
      </c>
      <c r="E287" s="4">
        <v>3750</v>
      </c>
      <c r="F287" s="4">
        <v>2750</v>
      </c>
      <c r="G287" s="4">
        <v>4.1818181818181817</v>
      </c>
      <c r="H287" s="4">
        <v>-250</v>
      </c>
      <c r="I287" s="21">
        <v>-1000</v>
      </c>
      <c r="J287" s="31">
        <f t="shared" si="17"/>
        <v>-213.13731317216292</v>
      </c>
      <c r="K287" s="3">
        <f t="shared" si="18"/>
        <v>786.86268682783702</v>
      </c>
      <c r="L287" s="39">
        <f t="shared" si="20"/>
        <v>-0.786862686827837</v>
      </c>
    </row>
    <row r="288" spans="2:12" ht="15.75" thickBot="1" x14ac:dyDescent="0.3">
      <c r="B288">
        <v>286</v>
      </c>
      <c r="C288" s="20">
        <v>10500</v>
      </c>
      <c r="D288" s="4">
        <v>50</v>
      </c>
      <c r="E288" s="4">
        <v>2750</v>
      </c>
      <c r="F288" s="4">
        <v>3750</v>
      </c>
      <c r="G288" s="4">
        <v>2.8</v>
      </c>
      <c r="H288" s="4">
        <v>-1000</v>
      </c>
      <c r="I288" s="21">
        <v>2500</v>
      </c>
      <c r="J288" s="31">
        <f t="shared" si="17"/>
        <v>-88.309797637702729</v>
      </c>
      <c r="K288" s="3">
        <f t="shared" si="18"/>
        <v>-2588.3097976377026</v>
      </c>
      <c r="L288" s="36">
        <f t="shared" si="20"/>
        <v>-1.0353239190550809</v>
      </c>
    </row>
    <row r="289" spans="2:12" ht="15.75" thickBot="1" x14ac:dyDescent="0.3">
      <c r="B289">
        <v>287</v>
      </c>
      <c r="C289" s="20">
        <v>13000</v>
      </c>
      <c r="D289" s="4">
        <v>53</v>
      </c>
      <c r="E289" s="4">
        <v>3750</v>
      </c>
      <c r="F289" s="4">
        <v>4750</v>
      </c>
      <c r="G289" s="4">
        <v>2.736842105263158</v>
      </c>
      <c r="H289" s="4">
        <v>2500</v>
      </c>
      <c r="I289" s="21">
        <v>-750</v>
      </c>
      <c r="J289" s="31">
        <f t="shared" si="17"/>
        <v>-340.32537668740997</v>
      </c>
      <c r="K289" s="70">
        <f t="shared" si="18"/>
        <v>409.67462331259003</v>
      </c>
      <c r="L289" s="39">
        <f t="shared" si="20"/>
        <v>-0.54623283108345333</v>
      </c>
    </row>
    <row r="290" spans="2:12" ht="15.75" thickBot="1" x14ac:dyDescent="0.3">
      <c r="B290">
        <v>288</v>
      </c>
      <c r="C290" s="20">
        <v>12250</v>
      </c>
      <c r="D290" s="4">
        <v>56</v>
      </c>
      <c r="E290" s="4">
        <v>4750</v>
      </c>
      <c r="F290" s="4">
        <v>3750</v>
      </c>
      <c r="G290" s="4">
        <v>3.2666666666666666</v>
      </c>
      <c r="H290" s="4">
        <v>-750</v>
      </c>
      <c r="I290" s="21">
        <v>0</v>
      </c>
      <c r="J290" s="31">
        <f t="shared" si="17"/>
        <v>-178.09718022671487</v>
      </c>
      <c r="K290" s="70">
        <f t="shared" si="18"/>
        <v>-178.09718022671487</v>
      </c>
      <c r="L290" s="36"/>
    </row>
    <row r="291" spans="2:12" ht="15.75" thickBot="1" x14ac:dyDescent="0.3">
      <c r="B291">
        <v>289</v>
      </c>
      <c r="C291" s="20">
        <v>12250</v>
      </c>
      <c r="D291" s="4">
        <v>55</v>
      </c>
      <c r="E291" s="4">
        <v>3750</v>
      </c>
      <c r="F291" s="4">
        <v>1750</v>
      </c>
      <c r="G291" s="4">
        <v>7</v>
      </c>
      <c r="H291" s="4">
        <v>0</v>
      </c>
      <c r="I291" s="21">
        <v>-750</v>
      </c>
      <c r="J291" s="31">
        <f t="shared" si="17"/>
        <v>-238.98018675266184</v>
      </c>
      <c r="K291" s="70">
        <f t="shared" si="18"/>
        <v>511.01981324733816</v>
      </c>
      <c r="L291" s="39">
        <f>IF(I291=0,0,(J291-I291)/I291)</f>
        <v>-0.68135975099645085</v>
      </c>
    </row>
    <row r="292" spans="2:12" ht="15.75" thickBot="1" x14ac:dyDescent="0.3">
      <c r="B292">
        <v>290</v>
      </c>
      <c r="C292" s="20">
        <v>11500</v>
      </c>
      <c r="D292" s="4">
        <v>53</v>
      </c>
      <c r="E292" s="4">
        <v>1750</v>
      </c>
      <c r="F292" s="4">
        <v>2750</v>
      </c>
      <c r="G292" s="4">
        <v>4.1818181818181817</v>
      </c>
      <c r="H292" s="4">
        <v>-750</v>
      </c>
      <c r="I292" s="21">
        <v>-500</v>
      </c>
      <c r="J292" s="31">
        <f t="shared" si="17"/>
        <v>-342.88852513372296</v>
      </c>
      <c r="K292" s="70">
        <f t="shared" si="18"/>
        <v>157.11147486627704</v>
      </c>
      <c r="L292" s="39">
        <f>IF(I292=0,0,(J292-I292)/I292)</f>
        <v>-0.31422294973255405</v>
      </c>
    </row>
    <row r="293" spans="2:12" ht="15.75" thickBot="1" x14ac:dyDescent="0.3">
      <c r="B293">
        <v>291</v>
      </c>
      <c r="C293" s="22">
        <v>11000</v>
      </c>
      <c r="D293" s="23">
        <v>44</v>
      </c>
      <c r="E293" s="23">
        <v>2750</v>
      </c>
      <c r="F293" s="23">
        <v>1750</v>
      </c>
      <c r="G293" s="23">
        <v>6.2857142857142856</v>
      </c>
      <c r="H293" s="23">
        <v>-500</v>
      </c>
      <c r="I293" s="24">
        <v>-2000</v>
      </c>
      <c r="J293" s="31">
        <f t="shared" si="17"/>
        <v>-217.90201100118668</v>
      </c>
      <c r="K293" s="32">
        <f t="shared" si="18"/>
        <v>1782.0979889988134</v>
      </c>
      <c r="L293" s="40">
        <f>IF(I293=0,0,(J293-I293)/I293)</f>
        <v>-0.89104899449940667</v>
      </c>
    </row>
    <row r="294" spans="2:12" ht="15.75" thickBot="1" x14ac:dyDescent="0.3">
      <c r="B294">
        <v>292</v>
      </c>
      <c r="C294" s="17">
        <v>11000</v>
      </c>
      <c r="D294" s="18">
        <v>45</v>
      </c>
      <c r="E294" s="18">
        <v>1750</v>
      </c>
      <c r="F294" s="18">
        <v>2750</v>
      </c>
      <c r="G294" s="18">
        <v>4</v>
      </c>
      <c r="H294" s="18">
        <v>-2000</v>
      </c>
      <c r="I294" s="19">
        <v>0</v>
      </c>
      <c r="J294" s="31">
        <f t="shared" si="17"/>
        <v>-324.90426282203305</v>
      </c>
      <c r="K294" s="71">
        <f t="shared" si="18"/>
        <v>-324.90426282203305</v>
      </c>
      <c r="L294" s="41"/>
    </row>
    <row r="295" spans="2:12" ht="15.75" thickBot="1" x14ac:dyDescent="0.3">
      <c r="B295">
        <v>293</v>
      </c>
      <c r="C295" s="20">
        <v>11000</v>
      </c>
      <c r="D295" s="4">
        <v>37</v>
      </c>
      <c r="E295" s="4">
        <v>2750</v>
      </c>
      <c r="F295" s="4">
        <v>2750</v>
      </c>
      <c r="G295" s="4">
        <v>4</v>
      </c>
      <c r="H295" s="4">
        <v>0</v>
      </c>
      <c r="I295" s="21">
        <v>-250</v>
      </c>
      <c r="J295" s="31">
        <f t="shared" si="17"/>
        <v>-309.90075050380381</v>
      </c>
      <c r="K295" s="70">
        <f t="shared" si="18"/>
        <v>-59.900750503803806</v>
      </c>
      <c r="L295" s="39">
        <f>IF(I295=0,0,(J295-I295)/I295)</f>
        <v>0.23960300201521523</v>
      </c>
    </row>
    <row r="296" spans="2:12" ht="15.75" thickBot="1" x14ac:dyDescent="0.3">
      <c r="B296">
        <v>294</v>
      </c>
      <c r="C296" s="20">
        <v>10750</v>
      </c>
      <c r="D296" s="4">
        <v>39</v>
      </c>
      <c r="E296" s="4">
        <v>2750</v>
      </c>
      <c r="F296" s="4">
        <v>1750</v>
      </c>
      <c r="G296" s="4">
        <v>6.1428571428571432</v>
      </c>
      <c r="H296" s="4">
        <v>-250</v>
      </c>
      <c r="I296" s="21">
        <v>0</v>
      </c>
      <c r="J296" s="31">
        <f t="shared" si="17"/>
        <v>-219.89282914033197</v>
      </c>
      <c r="K296" s="70">
        <f t="shared" si="18"/>
        <v>-219.89282914033197</v>
      </c>
      <c r="L296" s="36"/>
    </row>
    <row r="297" spans="2:12" ht="15.75" thickBot="1" x14ac:dyDescent="0.3">
      <c r="B297">
        <v>295</v>
      </c>
      <c r="C297" s="20">
        <v>10750</v>
      </c>
      <c r="D297" s="4">
        <v>42</v>
      </c>
      <c r="E297" s="4">
        <v>1750</v>
      </c>
      <c r="F297" s="4">
        <v>1750</v>
      </c>
      <c r="G297" s="4">
        <v>6.1428571428571432</v>
      </c>
      <c r="H297" s="4">
        <v>0</v>
      </c>
      <c r="I297" s="21">
        <v>-250</v>
      </c>
      <c r="J297" s="31">
        <f t="shared" si="17"/>
        <v>-273.25949042975412</v>
      </c>
      <c r="K297" s="70">
        <f t="shared" si="18"/>
        <v>-23.259490429754123</v>
      </c>
      <c r="L297" s="39">
        <f>IF(I297=0,0,(J297-I297)/I297)</f>
        <v>9.3037961719016488E-2</v>
      </c>
    </row>
    <row r="298" spans="2:12" ht="15.75" thickBot="1" x14ac:dyDescent="0.3">
      <c r="B298">
        <v>296</v>
      </c>
      <c r="C298" s="20">
        <v>10500</v>
      </c>
      <c r="D298" s="4">
        <v>47</v>
      </c>
      <c r="E298" s="4">
        <v>1750</v>
      </c>
      <c r="F298" s="4">
        <v>2750</v>
      </c>
      <c r="G298" s="4">
        <v>3.8181818181818183</v>
      </c>
      <c r="H298" s="4">
        <v>-250</v>
      </c>
      <c r="I298" s="21">
        <v>0</v>
      </c>
      <c r="J298" s="31">
        <f t="shared" si="17"/>
        <v>-230.19370256795682</v>
      </c>
      <c r="K298" s="70">
        <f t="shared" si="18"/>
        <v>-230.19370256795682</v>
      </c>
      <c r="L298" s="36"/>
    </row>
    <row r="299" spans="2:12" ht="15.75" thickBot="1" x14ac:dyDescent="0.3">
      <c r="B299">
        <v>297</v>
      </c>
      <c r="C299" s="20">
        <v>10500</v>
      </c>
      <c r="D299" s="4">
        <v>48</v>
      </c>
      <c r="E299" s="4">
        <v>2750</v>
      </c>
      <c r="F299" s="4">
        <v>2750</v>
      </c>
      <c r="G299" s="4">
        <v>3.8181818181818183</v>
      </c>
      <c r="H299" s="4">
        <v>0</v>
      </c>
      <c r="I299" s="21">
        <v>0</v>
      </c>
      <c r="J299" s="31">
        <f t="shared" si="17"/>
        <v>-146.1365221015802</v>
      </c>
      <c r="K299" s="70">
        <f t="shared" si="18"/>
        <v>-146.1365221015802</v>
      </c>
      <c r="L299" s="36"/>
    </row>
    <row r="300" spans="2:12" ht="15.75" thickBot="1" x14ac:dyDescent="0.3">
      <c r="B300">
        <v>298</v>
      </c>
      <c r="C300" s="20">
        <v>10500</v>
      </c>
      <c r="D300" s="4">
        <v>49</v>
      </c>
      <c r="E300" s="4">
        <v>2750</v>
      </c>
      <c r="F300" s="4">
        <v>3750</v>
      </c>
      <c r="G300" s="4">
        <v>2.8</v>
      </c>
      <c r="H300" s="4">
        <v>0</v>
      </c>
      <c r="I300" s="21">
        <v>500</v>
      </c>
      <c r="J300" s="31">
        <f t="shared" si="17"/>
        <v>-95.982427431941403</v>
      </c>
      <c r="K300" s="70">
        <f t="shared" si="18"/>
        <v>-595.98242743194146</v>
      </c>
      <c r="L300" s="36">
        <f>IF(I300=0,0,(J300-I300)/I300)</f>
        <v>-1.1919648548638828</v>
      </c>
    </row>
    <row r="301" spans="2:12" ht="15.75" thickBot="1" x14ac:dyDescent="0.3">
      <c r="B301">
        <v>299</v>
      </c>
      <c r="C301" s="20">
        <v>11000</v>
      </c>
      <c r="D301" s="4">
        <v>49</v>
      </c>
      <c r="E301" s="4">
        <v>3750</v>
      </c>
      <c r="F301" s="4">
        <v>2750</v>
      </c>
      <c r="G301" s="4">
        <v>4</v>
      </c>
      <c r="H301" s="4">
        <v>500</v>
      </c>
      <c r="I301" s="21">
        <v>0</v>
      </c>
      <c r="J301" s="31">
        <f t="shared" si="17"/>
        <v>-141.44464230080294</v>
      </c>
      <c r="K301" s="70">
        <f t="shared" si="18"/>
        <v>-141.44464230080294</v>
      </c>
      <c r="L301" s="36"/>
    </row>
    <row r="302" spans="2:12" ht="15.75" thickBot="1" x14ac:dyDescent="0.3">
      <c r="B302">
        <v>300</v>
      </c>
      <c r="C302" s="20">
        <v>11000</v>
      </c>
      <c r="D302" s="4">
        <v>50</v>
      </c>
      <c r="E302" s="4">
        <v>2750</v>
      </c>
      <c r="F302" s="4">
        <v>3750</v>
      </c>
      <c r="G302" s="4">
        <v>2.9333333333333331</v>
      </c>
      <c r="H302" s="4">
        <v>0</v>
      </c>
      <c r="I302" s="21">
        <v>-500</v>
      </c>
      <c r="J302" s="31">
        <f t="shared" si="17"/>
        <v>-170.764729837337</v>
      </c>
      <c r="K302" s="70">
        <f t="shared" si="18"/>
        <v>329.23527016266303</v>
      </c>
      <c r="L302" s="39">
        <f>IF(I302=0,0,(J302-I302)/I302)</f>
        <v>-0.65847054032532604</v>
      </c>
    </row>
    <row r="303" spans="2:12" ht="15.75" thickBot="1" x14ac:dyDescent="0.3">
      <c r="B303">
        <v>301</v>
      </c>
      <c r="C303" s="20">
        <v>10500</v>
      </c>
      <c r="D303" s="4">
        <v>49</v>
      </c>
      <c r="E303" s="4">
        <v>3750</v>
      </c>
      <c r="F303" s="4">
        <v>5750</v>
      </c>
      <c r="G303" s="4">
        <v>1.826086956521739</v>
      </c>
      <c r="H303" s="4">
        <v>-500</v>
      </c>
      <c r="I303" s="21">
        <v>250</v>
      </c>
      <c r="J303" s="31">
        <f t="shared" si="17"/>
        <v>133.06828312811561</v>
      </c>
      <c r="K303" s="70">
        <f t="shared" si="18"/>
        <v>-116.93171687188439</v>
      </c>
      <c r="L303" s="39">
        <f>IF(I303=0,0,(J303-I303)/I303)</f>
        <v>-0.46772686748753756</v>
      </c>
    </row>
    <row r="304" spans="2:12" ht="15.75" thickBot="1" x14ac:dyDescent="0.3">
      <c r="B304">
        <v>302</v>
      </c>
      <c r="C304" s="20">
        <v>10750</v>
      </c>
      <c r="D304" s="4">
        <v>36</v>
      </c>
      <c r="E304" s="4">
        <v>5750</v>
      </c>
      <c r="F304" s="4">
        <v>1000</v>
      </c>
      <c r="G304" s="4">
        <v>10.75</v>
      </c>
      <c r="H304" s="4">
        <v>250</v>
      </c>
      <c r="I304" s="21">
        <v>-250</v>
      </c>
      <c r="J304" s="31">
        <f t="shared" si="17"/>
        <v>199.30409889870066</v>
      </c>
      <c r="K304" s="70">
        <f t="shared" si="18"/>
        <v>449.30409889870066</v>
      </c>
      <c r="L304" s="39">
        <f>IF(I304=0,0,(J304-I304)/I304)</f>
        <v>-1.7972163955948026</v>
      </c>
    </row>
    <row r="305" spans="2:12" ht="15.75" thickBot="1" x14ac:dyDescent="0.3">
      <c r="B305">
        <v>303</v>
      </c>
      <c r="C305" s="20">
        <v>10500</v>
      </c>
      <c r="D305" s="4">
        <v>48</v>
      </c>
      <c r="E305" s="4">
        <v>1000</v>
      </c>
      <c r="F305" s="4">
        <v>3750</v>
      </c>
      <c r="G305" s="4">
        <v>2.8</v>
      </c>
      <c r="H305" s="4">
        <v>-250</v>
      </c>
      <c r="I305" s="21">
        <v>-750</v>
      </c>
      <c r="J305" s="31">
        <f t="shared" si="17"/>
        <v>-237.3280209024212</v>
      </c>
      <c r="K305" s="70">
        <f t="shared" si="18"/>
        <v>512.67197909757874</v>
      </c>
      <c r="L305" s="39">
        <f>IF(I305=0,0,(J305-I305)/I305)</f>
        <v>-0.6835626387967717</v>
      </c>
    </row>
    <row r="306" spans="2:12" ht="15.75" thickBot="1" x14ac:dyDescent="0.3">
      <c r="B306">
        <v>304</v>
      </c>
      <c r="C306" s="22">
        <v>9750</v>
      </c>
      <c r="D306" s="23">
        <v>44</v>
      </c>
      <c r="E306" s="23">
        <v>3750</v>
      </c>
      <c r="F306" s="23">
        <v>3750</v>
      </c>
      <c r="G306" s="23">
        <v>2.6</v>
      </c>
      <c r="H306" s="23">
        <v>-750</v>
      </c>
      <c r="I306" s="24">
        <v>-500</v>
      </c>
      <c r="J306" s="31">
        <f t="shared" si="17"/>
        <v>65.721372568455024</v>
      </c>
      <c r="K306" s="72">
        <f t="shared" si="18"/>
        <v>565.72137256845508</v>
      </c>
      <c r="L306" s="58">
        <f>IF(I306=0,0,(J306-I306)/I306)</f>
        <v>-1.1314427451369102</v>
      </c>
    </row>
    <row r="307" spans="2:12" ht="15.75" thickBot="1" x14ac:dyDescent="0.3">
      <c r="B307">
        <v>305</v>
      </c>
      <c r="C307" s="17">
        <v>7750</v>
      </c>
      <c r="D307" s="18">
        <v>32</v>
      </c>
      <c r="E307" s="18">
        <v>3750</v>
      </c>
      <c r="F307" s="18">
        <v>3750</v>
      </c>
      <c r="G307" s="18">
        <v>2.0666666666666669</v>
      </c>
      <c r="H307" s="18">
        <v>-500</v>
      </c>
      <c r="I307" s="19">
        <v>0</v>
      </c>
      <c r="J307" s="31">
        <f t="shared" si="17"/>
        <v>303.46954383612888</v>
      </c>
      <c r="K307" s="71">
        <f t="shared" si="18"/>
        <v>303.46954383612888</v>
      </c>
      <c r="L307" s="41"/>
    </row>
    <row r="308" spans="2:12" ht="15.75" thickBot="1" x14ac:dyDescent="0.3">
      <c r="B308">
        <v>306</v>
      </c>
      <c r="C308" s="20">
        <v>7750</v>
      </c>
      <c r="D308" s="4">
        <v>39</v>
      </c>
      <c r="E308" s="4">
        <v>3750</v>
      </c>
      <c r="F308" s="4">
        <v>5750</v>
      </c>
      <c r="G308" s="4">
        <v>1.3478260869565217</v>
      </c>
      <c r="H308" s="4">
        <v>0</v>
      </c>
      <c r="I308" s="21">
        <v>1250</v>
      </c>
      <c r="J308" s="31">
        <f t="shared" si="17"/>
        <v>526.09826078885942</v>
      </c>
      <c r="K308" s="70">
        <f t="shared" si="18"/>
        <v>-723.90173921114058</v>
      </c>
      <c r="L308" s="39">
        <f t="shared" ref="L308:L320" si="21">IF(I308=0,0,(J308-I308)/I308)</f>
        <v>-0.5791213913689125</v>
      </c>
    </row>
    <row r="309" spans="2:12" ht="15.75" thickBot="1" x14ac:dyDescent="0.3">
      <c r="B309">
        <v>307</v>
      </c>
      <c r="C309" s="20">
        <v>9000</v>
      </c>
      <c r="D309" s="4">
        <v>46</v>
      </c>
      <c r="E309" s="4">
        <v>5750</v>
      </c>
      <c r="F309" s="4">
        <v>3750</v>
      </c>
      <c r="G309" s="4">
        <v>2.4</v>
      </c>
      <c r="H309" s="4">
        <v>1250</v>
      </c>
      <c r="I309" s="21">
        <v>250</v>
      </c>
      <c r="J309" s="31">
        <f t="shared" si="17"/>
        <v>357.51813180065932</v>
      </c>
      <c r="K309" s="70">
        <f t="shared" si="18"/>
        <v>107.51813180065932</v>
      </c>
      <c r="L309" s="39">
        <f t="shared" si="21"/>
        <v>0.43007252720263728</v>
      </c>
    </row>
    <row r="310" spans="2:12" ht="15.75" thickBot="1" x14ac:dyDescent="0.3">
      <c r="B310">
        <v>308</v>
      </c>
      <c r="C310" s="20">
        <v>9250</v>
      </c>
      <c r="D310" s="4">
        <v>55</v>
      </c>
      <c r="E310" s="4">
        <v>3750</v>
      </c>
      <c r="F310" s="4">
        <v>4750</v>
      </c>
      <c r="G310" s="4">
        <v>1.9473684210526316</v>
      </c>
      <c r="H310" s="4">
        <v>250</v>
      </c>
      <c r="I310" s="21">
        <v>1000</v>
      </c>
      <c r="J310" s="31">
        <f t="shared" si="17"/>
        <v>306.84737974347598</v>
      </c>
      <c r="K310" s="70">
        <f t="shared" si="18"/>
        <v>-693.15262025652396</v>
      </c>
      <c r="L310" s="39">
        <f t="shared" si="21"/>
        <v>-0.69315262025652391</v>
      </c>
    </row>
    <row r="311" spans="2:12" ht="15.75" thickBot="1" x14ac:dyDescent="0.3">
      <c r="B311">
        <v>309</v>
      </c>
      <c r="C311" s="20">
        <v>10250</v>
      </c>
      <c r="D311" s="4">
        <v>46</v>
      </c>
      <c r="E311" s="4">
        <v>4750</v>
      </c>
      <c r="F311" s="4">
        <v>3750</v>
      </c>
      <c r="G311" s="4">
        <v>2.7333333333333334</v>
      </c>
      <c r="H311" s="4">
        <v>1000</v>
      </c>
      <c r="I311" s="21">
        <v>-500</v>
      </c>
      <c r="J311" s="31">
        <f t="shared" si="17"/>
        <v>74.996250629435849</v>
      </c>
      <c r="K311" s="70">
        <f t="shared" si="18"/>
        <v>574.99625062943585</v>
      </c>
      <c r="L311" s="39">
        <f t="shared" si="21"/>
        <v>-1.1499925012588716</v>
      </c>
    </row>
    <row r="312" spans="2:12" ht="15.75" thickBot="1" x14ac:dyDescent="0.3">
      <c r="B312">
        <v>310</v>
      </c>
      <c r="C312" s="20">
        <v>9750</v>
      </c>
      <c r="D312" s="4">
        <v>43</v>
      </c>
      <c r="E312" s="4">
        <v>3750</v>
      </c>
      <c r="F312" s="4">
        <v>2750</v>
      </c>
      <c r="G312" s="4">
        <v>3.5454545454545454</v>
      </c>
      <c r="H312" s="4">
        <v>-500</v>
      </c>
      <c r="I312" s="21">
        <v>-500</v>
      </c>
      <c r="J312" s="31">
        <f t="shared" si="17"/>
        <v>10.932830597763456</v>
      </c>
      <c r="K312" s="70">
        <f t="shared" si="18"/>
        <v>510.93283059776343</v>
      </c>
      <c r="L312" s="39">
        <f t="shared" si="21"/>
        <v>-1.0218656611955268</v>
      </c>
    </row>
    <row r="313" spans="2:12" ht="15.75" thickBot="1" x14ac:dyDescent="0.3">
      <c r="B313">
        <v>311</v>
      </c>
      <c r="C313" s="20">
        <v>9250</v>
      </c>
      <c r="D313" s="4">
        <v>46</v>
      </c>
      <c r="E313" s="4">
        <v>2750</v>
      </c>
      <c r="F313" s="4">
        <v>2750</v>
      </c>
      <c r="G313" s="4">
        <v>3.3636363636363638</v>
      </c>
      <c r="H313" s="4">
        <v>-500</v>
      </c>
      <c r="I313" s="21">
        <v>500</v>
      </c>
      <c r="J313" s="31">
        <f t="shared" si="17"/>
        <v>36.931469973940324</v>
      </c>
      <c r="K313" s="70">
        <f t="shared" si="18"/>
        <v>-463.06853002605965</v>
      </c>
      <c r="L313" s="39">
        <f t="shared" si="21"/>
        <v>-0.92613706005211927</v>
      </c>
    </row>
    <row r="314" spans="2:12" ht="15.75" thickBot="1" x14ac:dyDescent="0.3">
      <c r="B314">
        <v>312</v>
      </c>
      <c r="C314" s="20">
        <v>9750</v>
      </c>
      <c r="D314" s="4">
        <v>44</v>
      </c>
      <c r="E314" s="4">
        <v>2750</v>
      </c>
      <c r="F314" s="4">
        <v>2750</v>
      </c>
      <c r="G314" s="4">
        <v>3.5454545454545454</v>
      </c>
      <c r="H314" s="4">
        <v>500</v>
      </c>
      <c r="I314" s="21">
        <v>-500</v>
      </c>
      <c r="J314" s="31">
        <f t="shared" si="17"/>
        <v>-57.779090280135989</v>
      </c>
      <c r="K314" s="70">
        <f t="shared" si="18"/>
        <v>442.22090971986404</v>
      </c>
      <c r="L314" s="39">
        <f t="shared" si="21"/>
        <v>-0.88444181943972811</v>
      </c>
    </row>
    <row r="315" spans="2:12" ht="15.75" thickBot="1" x14ac:dyDescent="0.3">
      <c r="B315">
        <v>313</v>
      </c>
      <c r="C315" s="22">
        <v>9250</v>
      </c>
      <c r="D315" s="23">
        <v>45</v>
      </c>
      <c r="E315" s="23">
        <v>2750</v>
      </c>
      <c r="F315" s="23">
        <v>2750</v>
      </c>
      <c r="G315" s="23">
        <v>3.3636363636363638</v>
      </c>
      <c r="H315" s="23">
        <v>-500</v>
      </c>
      <c r="I315" s="24">
        <v>-250</v>
      </c>
      <c r="J315" s="31">
        <f t="shared" si="17"/>
        <v>29.258840179701764</v>
      </c>
      <c r="K315" s="72">
        <f t="shared" si="18"/>
        <v>279.25884017970179</v>
      </c>
      <c r="L315" s="58">
        <f t="shared" si="21"/>
        <v>-1.1170353607188073</v>
      </c>
    </row>
    <row r="316" spans="2:12" ht="15.75" thickBot="1" x14ac:dyDescent="0.3">
      <c r="B316">
        <v>314</v>
      </c>
      <c r="C316" s="17">
        <v>4250</v>
      </c>
      <c r="D316" s="18">
        <v>36</v>
      </c>
      <c r="E316" s="18">
        <v>2750</v>
      </c>
      <c r="F316" s="18">
        <v>1750</v>
      </c>
      <c r="G316" s="18">
        <v>2.4285714285714284</v>
      </c>
      <c r="H316" s="18">
        <v>-250</v>
      </c>
      <c r="I316" s="19">
        <v>4500</v>
      </c>
      <c r="J316" s="31">
        <f t="shared" si="17"/>
        <v>702.76988311018897</v>
      </c>
      <c r="K316" s="28">
        <f t="shared" si="18"/>
        <v>-3797.2301168898111</v>
      </c>
      <c r="L316" s="38">
        <f t="shared" si="21"/>
        <v>-0.84382891486440248</v>
      </c>
    </row>
    <row r="317" spans="2:12" ht="15.75" thickBot="1" x14ac:dyDescent="0.3">
      <c r="B317">
        <v>315</v>
      </c>
      <c r="C317" s="20">
        <v>8750</v>
      </c>
      <c r="D317" s="4">
        <v>46</v>
      </c>
      <c r="E317" s="4">
        <v>1750</v>
      </c>
      <c r="F317" s="4">
        <v>1750</v>
      </c>
      <c r="G317" s="4">
        <v>5</v>
      </c>
      <c r="H317" s="4">
        <v>4500</v>
      </c>
      <c r="I317" s="21">
        <v>250</v>
      </c>
      <c r="J317" s="31">
        <f t="shared" si="17"/>
        <v>48.409675403581048</v>
      </c>
      <c r="K317" s="70">
        <f t="shared" si="18"/>
        <v>-201.59032459641895</v>
      </c>
      <c r="L317" s="39">
        <f t="shared" si="21"/>
        <v>-0.80636129838567583</v>
      </c>
    </row>
    <row r="318" spans="2:12" ht="15.75" thickBot="1" x14ac:dyDescent="0.3">
      <c r="B318">
        <v>316</v>
      </c>
      <c r="C318" s="20">
        <v>9000</v>
      </c>
      <c r="D318" s="4">
        <v>44</v>
      </c>
      <c r="E318" s="4">
        <v>1750</v>
      </c>
      <c r="F318" s="4">
        <v>3750</v>
      </c>
      <c r="G318" s="4">
        <v>2.4</v>
      </c>
      <c r="H318" s="4">
        <v>250</v>
      </c>
      <c r="I318" s="21">
        <v>250</v>
      </c>
      <c r="J318" s="31">
        <f t="shared" si="17"/>
        <v>36.634669523630578</v>
      </c>
      <c r="K318" s="70">
        <f t="shared" si="18"/>
        <v>-213.36533047636942</v>
      </c>
      <c r="L318" s="39">
        <f t="shared" si="21"/>
        <v>-0.85346132190547774</v>
      </c>
    </row>
    <row r="319" spans="2:12" ht="15.75" thickBot="1" x14ac:dyDescent="0.3">
      <c r="B319">
        <v>317</v>
      </c>
      <c r="C319" s="20">
        <v>9250</v>
      </c>
      <c r="D319" s="4">
        <v>47</v>
      </c>
      <c r="E319" s="4">
        <v>3750</v>
      </c>
      <c r="F319" s="4">
        <v>2750</v>
      </c>
      <c r="G319" s="4">
        <v>3.3636363636363638</v>
      </c>
      <c r="H319" s="4">
        <v>250</v>
      </c>
      <c r="I319" s="21">
        <v>1750</v>
      </c>
      <c r="J319" s="31">
        <f t="shared" si="17"/>
        <v>120.98865044031683</v>
      </c>
      <c r="K319" s="3">
        <f t="shared" si="18"/>
        <v>-1629.0113495596831</v>
      </c>
      <c r="L319" s="39">
        <f t="shared" si="21"/>
        <v>-0.93086362831981895</v>
      </c>
    </row>
    <row r="320" spans="2:12" ht="15.75" thickBot="1" x14ac:dyDescent="0.3">
      <c r="B320">
        <v>318</v>
      </c>
      <c r="C320" s="20">
        <v>11000</v>
      </c>
      <c r="D320" s="4">
        <v>42</v>
      </c>
      <c r="E320" s="4">
        <v>2750</v>
      </c>
      <c r="F320" s="4">
        <v>3750</v>
      </c>
      <c r="G320" s="4">
        <v>2.9333333333333331</v>
      </c>
      <c r="H320" s="4">
        <v>1750</v>
      </c>
      <c r="I320" s="21">
        <v>-1000</v>
      </c>
      <c r="J320" s="31">
        <f t="shared" si="17"/>
        <v>-232.14576819124571</v>
      </c>
      <c r="K320" s="70">
        <f t="shared" si="18"/>
        <v>767.85423180875432</v>
      </c>
      <c r="L320" s="39">
        <f t="shared" si="21"/>
        <v>-0.76785423180875434</v>
      </c>
    </row>
    <row r="321" spans="2:12" ht="15.75" thickBot="1" x14ac:dyDescent="0.3">
      <c r="B321">
        <v>319</v>
      </c>
      <c r="C321" s="20">
        <v>10000</v>
      </c>
      <c r="D321" s="4">
        <v>53</v>
      </c>
      <c r="E321" s="4">
        <v>3750</v>
      </c>
      <c r="F321" s="4">
        <v>3750</v>
      </c>
      <c r="G321" s="4">
        <v>2.6666666666666665</v>
      </c>
      <c r="H321" s="4">
        <v>-1000</v>
      </c>
      <c r="I321" s="21">
        <v>0</v>
      </c>
      <c r="J321" s="31">
        <f t="shared" si="17"/>
        <v>93.547574616785255</v>
      </c>
      <c r="K321" s="70">
        <f t="shared" si="18"/>
        <v>93.547574616785255</v>
      </c>
      <c r="L321" s="36"/>
    </row>
    <row r="322" spans="2:12" ht="15.75" thickBot="1" x14ac:dyDescent="0.3">
      <c r="B322">
        <v>320</v>
      </c>
      <c r="C322" s="20">
        <v>10000</v>
      </c>
      <c r="D322" s="4">
        <v>43</v>
      </c>
      <c r="E322" s="4">
        <v>3750</v>
      </c>
      <c r="F322" s="4">
        <v>2750</v>
      </c>
      <c r="G322" s="4">
        <v>3.6363636363636362</v>
      </c>
      <c r="H322" s="4">
        <v>0</v>
      </c>
      <c r="I322" s="21">
        <v>-500</v>
      </c>
      <c r="J322" s="31">
        <f t="shared" si="17"/>
        <v>-28.749819735036056</v>
      </c>
      <c r="K322" s="70">
        <f t="shared" si="18"/>
        <v>471.25018026496394</v>
      </c>
      <c r="L322" s="39">
        <f>IF(I322=0,0,(J322-I322)/I322)</f>
        <v>-0.94250036052992792</v>
      </c>
    </row>
    <row r="323" spans="2:12" ht="15.75" thickBot="1" x14ac:dyDescent="0.3">
      <c r="B323">
        <v>321</v>
      </c>
      <c r="C323" s="22">
        <v>9500</v>
      </c>
      <c r="D323" s="23">
        <v>39</v>
      </c>
      <c r="E323" s="23">
        <v>2750</v>
      </c>
      <c r="F323" s="23">
        <v>3750</v>
      </c>
      <c r="G323" s="23">
        <v>2.5333333333333332</v>
      </c>
      <c r="H323" s="23">
        <v>-500</v>
      </c>
      <c r="I323" s="24">
        <v>0</v>
      </c>
      <c r="J323" s="31">
        <f t="shared" ref="J323:J386" si="22" xml:space="preserve"> $U$505  + $T$505*C323 + $S$505*D323 + $R$505*E323 + $Q$505*F323 + $P$505*G323 + $OP$505*H323</f>
        <v>-7.7988609750586591</v>
      </c>
      <c r="K323" s="72">
        <f t="shared" ref="K323:K386" si="23">J323-I323</f>
        <v>-7.7988609750586591</v>
      </c>
      <c r="L323" s="58"/>
    </row>
    <row r="324" spans="2:12" ht="15.75" thickBot="1" x14ac:dyDescent="0.3">
      <c r="B324">
        <v>322</v>
      </c>
      <c r="C324" s="17">
        <v>7500</v>
      </c>
      <c r="D324" s="18">
        <v>49</v>
      </c>
      <c r="E324" s="18">
        <v>3750</v>
      </c>
      <c r="F324" s="18">
        <v>1750</v>
      </c>
      <c r="G324" s="18">
        <v>4.2857142857142856</v>
      </c>
      <c r="H324" s="18">
        <v>0</v>
      </c>
      <c r="I324" s="19">
        <v>0</v>
      </c>
      <c r="J324" s="31">
        <f t="shared" si="22"/>
        <v>406.05832029081029</v>
      </c>
      <c r="K324" s="71">
        <f t="shared" si="23"/>
        <v>406.05832029081029</v>
      </c>
      <c r="L324" s="41"/>
    </row>
    <row r="325" spans="2:12" ht="15.75" thickBot="1" x14ac:dyDescent="0.3">
      <c r="B325">
        <v>323</v>
      </c>
      <c r="C325" s="20">
        <v>7500</v>
      </c>
      <c r="D325" s="4">
        <v>50</v>
      </c>
      <c r="E325" s="4">
        <v>1750</v>
      </c>
      <c r="F325" s="4">
        <v>1750</v>
      </c>
      <c r="G325" s="4">
        <v>4.2857142857142856</v>
      </c>
      <c r="H325" s="4">
        <v>0</v>
      </c>
      <c r="I325" s="21">
        <v>0</v>
      </c>
      <c r="J325" s="31">
        <f t="shared" si="22"/>
        <v>260.96184874077301</v>
      </c>
      <c r="K325" s="70">
        <f t="shared" si="23"/>
        <v>260.96184874077301</v>
      </c>
      <c r="L325" s="36"/>
    </row>
    <row r="326" spans="2:12" ht="15.75" thickBot="1" x14ac:dyDescent="0.3">
      <c r="B326">
        <v>324</v>
      </c>
      <c r="C326" s="20">
        <v>7500</v>
      </c>
      <c r="D326" s="4">
        <v>51</v>
      </c>
      <c r="E326" s="4">
        <v>1750</v>
      </c>
      <c r="F326" s="4">
        <v>4750</v>
      </c>
      <c r="G326" s="4">
        <v>1.5789473684210527</v>
      </c>
      <c r="H326" s="4">
        <v>0</v>
      </c>
      <c r="I326" s="21">
        <v>1500</v>
      </c>
      <c r="J326" s="31">
        <f t="shared" si="22"/>
        <v>418.24059108203647</v>
      </c>
      <c r="K326" s="3">
        <f t="shared" si="23"/>
        <v>-1081.7594089179636</v>
      </c>
      <c r="L326" s="39">
        <f t="shared" ref="L326:L355" si="24">IF(I326=0,0,(J326-I326)/I326)</f>
        <v>-0.72117293927864234</v>
      </c>
    </row>
    <row r="327" spans="2:12" ht="15.75" thickBot="1" x14ac:dyDescent="0.3">
      <c r="B327">
        <v>325</v>
      </c>
      <c r="C327" s="20">
        <v>9000</v>
      </c>
      <c r="D327" s="4">
        <v>52</v>
      </c>
      <c r="E327" s="4">
        <v>4750</v>
      </c>
      <c r="F327" s="4">
        <v>3750</v>
      </c>
      <c r="G327" s="4">
        <v>2.4</v>
      </c>
      <c r="H327" s="4">
        <v>1500</v>
      </c>
      <c r="I327" s="21">
        <v>-500</v>
      </c>
      <c r="J327" s="31">
        <f t="shared" si="22"/>
        <v>327.16935989395301</v>
      </c>
      <c r="K327" s="70">
        <f t="shared" si="23"/>
        <v>827.16935989395301</v>
      </c>
      <c r="L327" s="36">
        <f t="shared" si="24"/>
        <v>-1.654338719787906</v>
      </c>
    </row>
    <row r="328" spans="2:12" ht="15.75" thickBot="1" x14ac:dyDescent="0.3">
      <c r="B328">
        <v>326</v>
      </c>
      <c r="C328" s="20">
        <v>8500</v>
      </c>
      <c r="D328" s="4">
        <v>54</v>
      </c>
      <c r="E328" s="4">
        <v>3750</v>
      </c>
      <c r="F328" s="4">
        <v>2750</v>
      </c>
      <c r="G328" s="4">
        <v>3.0909090909090908</v>
      </c>
      <c r="H328" s="4">
        <v>-500</v>
      </c>
      <c r="I328" s="21">
        <v>1000</v>
      </c>
      <c r="J328" s="31">
        <f t="shared" si="22"/>
        <v>293.74500999838529</v>
      </c>
      <c r="K328" s="3">
        <f t="shared" si="23"/>
        <v>-706.25499000161471</v>
      </c>
      <c r="L328" s="39">
        <f t="shared" si="24"/>
        <v>-0.70625499000161474</v>
      </c>
    </row>
    <row r="329" spans="2:12" ht="15.75" thickBot="1" x14ac:dyDescent="0.3">
      <c r="B329">
        <v>327</v>
      </c>
      <c r="C329" s="20">
        <v>9500</v>
      </c>
      <c r="D329" s="4">
        <v>60</v>
      </c>
      <c r="E329" s="4">
        <v>2750</v>
      </c>
      <c r="F329" s="4">
        <v>4750</v>
      </c>
      <c r="G329" s="4">
        <v>2</v>
      </c>
      <c r="H329" s="4">
        <v>1000</v>
      </c>
      <c r="I329" s="21">
        <v>250</v>
      </c>
      <c r="J329" s="31">
        <f t="shared" si="22"/>
        <v>226.70414491970359</v>
      </c>
      <c r="K329" s="70">
        <f t="shared" si="23"/>
        <v>-23.295855080296406</v>
      </c>
      <c r="L329" s="39">
        <f t="shared" si="24"/>
        <v>-9.3183420321185623E-2</v>
      </c>
    </row>
    <row r="330" spans="2:12" ht="15.75" thickBot="1" x14ac:dyDescent="0.3">
      <c r="B330">
        <v>328</v>
      </c>
      <c r="C330" s="20">
        <v>9750</v>
      </c>
      <c r="D330" s="4">
        <v>60</v>
      </c>
      <c r="E330" s="4">
        <v>4750</v>
      </c>
      <c r="F330" s="4">
        <v>1750</v>
      </c>
      <c r="G330" s="4">
        <v>5.5714285714285712</v>
      </c>
      <c r="H330" s="4">
        <v>250</v>
      </c>
      <c r="I330" s="21">
        <v>1250</v>
      </c>
      <c r="J330" s="31">
        <f t="shared" si="22"/>
        <v>239.49082121114463</v>
      </c>
      <c r="K330" s="3">
        <f t="shared" si="23"/>
        <v>-1010.5091787888554</v>
      </c>
      <c r="L330" s="39">
        <f t="shared" si="24"/>
        <v>-0.8084073430310843</v>
      </c>
    </row>
    <row r="331" spans="2:12" ht="15.75" thickBot="1" x14ac:dyDescent="0.3">
      <c r="B331">
        <v>329</v>
      </c>
      <c r="C331" s="20">
        <v>11000</v>
      </c>
      <c r="D331" s="4">
        <v>66</v>
      </c>
      <c r="E331" s="4">
        <v>1750</v>
      </c>
      <c r="F331" s="4">
        <v>4750</v>
      </c>
      <c r="G331" s="4">
        <v>2.3157894736842106</v>
      </c>
      <c r="H331" s="4">
        <v>1250</v>
      </c>
      <c r="I331" s="21">
        <v>750</v>
      </c>
      <c r="J331" s="31">
        <f t="shared" si="22"/>
        <v>-56.375625723966579</v>
      </c>
      <c r="K331" s="70">
        <f t="shared" si="23"/>
        <v>-806.37562572396655</v>
      </c>
      <c r="L331" s="39">
        <f t="shared" si="24"/>
        <v>-1.0751675009652888</v>
      </c>
    </row>
    <row r="332" spans="2:12" ht="15.75" thickBot="1" x14ac:dyDescent="0.3">
      <c r="B332">
        <v>330</v>
      </c>
      <c r="C332" s="20">
        <v>11750</v>
      </c>
      <c r="D332" s="4">
        <v>65</v>
      </c>
      <c r="E332" s="4">
        <v>4750</v>
      </c>
      <c r="F332" s="4">
        <v>2750</v>
      </c>
      <c r="G332" s="4">
        <v>4.2727272727272725</v>
      </c>
      <c r="H332" s="4">
        <v>750</v>
      </c>
      <c r="I332" s="21">
        <v>-2000</v>
      </c>
      <c r="J332" s="31">
        <f t="shared" si="22"/>
        <v>-61.345965919245941</v>
      </c>
      <c r="K332" s="3">
        <f t="shared" si="23"/>
        <v>1938.6540340807542</v>
      </c>
      <c r="L332" s="39">
        <f t="shared" si="24"/>
        <v>-0.96932701704037705</v>
      </c>
    </row>
    <row r="333" spans="2:12" ht="15.75" thickBot="1" x14ac:dyDescent="0.3">
      <c r="B333">
        <v>331</v>
      </c>
      <c r="C333" s="20">
        <v>9750</v>
      </c>
      <c r="D333" s="4">
        <v>57</v>
      </c>
      <c r="E333" s="4">
        <v>2750</v>
      </c>
      <c r="F333" s="4">
        <v>1750</v>
      </c>
      <c r="G333" s="4">
        <v>5.5714285714285712</v>
      </c>
      <c r="H333" s="4">
        <v>-2000</v>
      </c>
      <c r="I333" s="21">
        <v>-500</v>
      </c>
      <c r="J333" s="31">
        <f t="shared" si="22"/>
        <v>63.703830484153116</v>
      </c>
      <c r="K333" s="70">
        <f t="shared" si="23"/>
        <v>563.70383048415306</v>
      </c>
      <c r="L333" s="36">
        <f t="shared" si="24"/>
        <v>-1.1274076609683061</v>
      </c>
    </row>
    <row r="334" spans="2:12" ht="15.75" thickBot="1" x14ac:dyDescent="0.3">
      <c r="B334">
        <v>332</v>
      </c>
      <c r="C334" s="20">
        <v>9250</v>
      </c>
      <c r="D334" s="4">
        <v>56</v>
      </c>
      <c r="E334" s="4">
        <v>1750</v>
      </c>
      <c r="F334" s="4">
        <v>2750</v>
      </c>
      <c r="G334" s="4">
        <v>3.3636363636363638</v>
      </c>
      <c r="H334" s="4">
        <v>-500</v>
      </c>
      <c r="I334" s="21">
        <v>-250</v>
      </c>
      <c r="J334" s="31">
        <f t="shared" si="22"/>
        <v>37.273217244188373</v>
      </c>
      <c r="K334" s="70">
        <f t="shared" si="23"/>
        <v>287.27321724418834</v>
      </c>
      <c r="L334" s="34">
        <f t="shared" si="24"/>
        <v>-1.1490928689767534</v>
      </c>
    </row>
    <row r="335" spans="2:12" ht="15.75" thickBot="1" x14ac:dyDescent="0.3">
      <c r="B335">
        <v>333</v>
      </c>
      <c r="C335" s="20">
        <v>9000</v>
      </c>
      <c r="D335" s="4">
        <v>54</v>
      </c>
      <c r="E335" s="4">
        <v>2750</v>
      </c>
      <c r="F335" s="4">
        <v>1750</v>
      </c>
      <c r="G335" s="4">
        <v>5.1428571428571432</v>
      </c>
      <c r="H335" s="4">
        <v>-250</v>
      </c>
      <c r="I335" s="21">
        <v>-250</v>
      </c>
      <c r="J335" s="31">
        <f t="shared" si="22"/>
        <v>149.80293359758008</v>
      </c>
      <c r="K335" s="70">
        <f t="shared" si="23"/>
        <v>399.80293359758008</v>
      </c>
      <c r="L335" s="34">
        <f t="shared" si="24"/>
        <v>-1.5992117343903203</v>
      </c>
    </row>
    <row r="336" spans="2:12" ht="15.75" thickBot="1" x14ac:dyDescent="0.3">
      <c r="B336">
        <v>334</v>
      </c>
      <c r="C336" s="20">
        <v>8750</v>
      </c>
      <c r="D336" s="4">
        <v>46</v>
      </c>
      <c r="E336" s="4">
        <v>1750</v>
      </c>
      <c r="F336" s="4">
        <v>1000</v>
      </c>
      <c r="G336" s="4">
        <v>8.75</v>
      </c>
      <c r="H336" s="4">
        <v>-250</v>
      </c>
      <c r="I336" s="21">
        <v>250</v>
      </c>
      <c r="J336" s="31">
        <f t="shared" si="22"/>
        <v>206.85056904650855</v>
      </c>
      <c r="K336" s="70">
        <f t="shared" si="23"/>
        <v>-43.149430953491446</v>
      </c>
      <c r="L336" s="39">
        <f t="shared" si="24"/>
        <v>-0.17259772381396579</v>
      </c>
    </row>
    <row r="337" spans="2:12" ht="15.75" thickBot="1" x14ac:dyDescent="0.3">
      <c r="B337">
        <v>335</v>
      </c>
      <c r="C337" s="22">
        <v>9000</v>
      </c>
      <c r="D337" s="23">
        <v>43</v>
      </c>
      <c r="E337" s="23">
        <v>1000</v>
      </c>
      <c r="F337" s="23">
        <v>1750</v>
      </c>
      <c r="G337" s="23">
        <v>5.1428571428571432</v>
      </c>
      <c r="H337" s="23">
        <v>250</v>
      </c>
      <c r="I337" s="24">
        <v>-250</v>
      </c>
      <c r="J337" s="31">
        <f t="shared" si="22"/>
        <v>-68.268957815285717</v>
      </c>
      <c r="K337" s="72">
        <f t="shared" si="23"/>
        <v>181.73104218471428</v>
      </c>
      <c r="L337" s="58">
        <f t="shared" si="24"/>
        <v>-0.72692416873885712</v>
      </c>
    </row>
    <row r="338" spans="2:12" ht="15.75" thickBot="1" x14ac:dyDescent="0.3">
      <c r="B338">
        <v>336</v>
      </c>
      <c r="C338" s="17">
        <v>7750</v>
      </c>
      <c r="D338" s="18">
        <v>36</v>
      </c>
      <c r="E338" s="18">
        <v>1750</v>
      </c>
      <c r="F338" s="18">
        <v>2750</v>
      </c>
      <c r="G338" s="18">
        <v>2.8181818181818183</v>
      </c>
      <c r="H338" s="18">
        <v>-250</v>
      </c>
      <c r="I338" s="19">
        <v>500</v>
      </c>
      <c r="J338" s="31">
        <f t="shared" si="22"/>
        <v>121.91652335621359</v>
      </c>
      <c r="K338" s="71">
        <f t="shared" si="23"/>
        <v>-378.08347664378641</v>
      </c>
      <c r="L338" s="38">
        <f t="shared" si="24"/>
        <v>-0.75616695328757277</v>
      </c>
    </row>
    <row r="339" spans="2:12" ht="15.75" thickBot="1" x14ac:dyDescent="0.3">
      <c r="B339">
        <v>337</v>
      </c>
      <c r="C339" s="20">
        <v>8250</v>
      </c>
      <c r="D339" s="4">
        <v>41</v>
      </c>
      <c r="E339" s="4">
        <v>2750</v>
      </c>
      <c r="F339" s="4">
        <v>2750</v>
      </c>
      <c r="G339" s="4">
        <v>3</v>
      </c>
      <c r="H339" s="4">
        <v>500</v>
      </c>
      <c r="I339" s="21">
        <v>750</v>
      </c>
      <c r="J339" s="31">
        <f t="shared" si="22"/>
        <v>157.29892233394531</v>
      </c>
      <c r="K339" s="70">
        <f t="shared" si="23"/>
        <v>-592.70107766605474</v>
      </c>
      <c r="L339" s="39">
        <f t="shared" si="24"/>
        <v>-0.79026810355473964</v>
      </c>
    </row>
    <row r="340" spans="2:12" ht="15.75" thickBot="1" x14ac:dyDescent="0.3">
      <c r="B340">
        <v>338</v>
      </c>
      <c r="C340" s="20">
        <v>9000</v>
      </c>
      <c r="D340" s="4">
        <v>50</v>
      </c>
      <c r="E340" s="4">
        <v>2750</v>
      </c>
      <c r="F340" s="4">
        <v>2750</v>
      </c>
      <c r="G340" s="4">
        <v>3.2727272727272729</v>
      </c>
      <c r="H340" s="4">
        <v>750</v>
      </c>
      <c r="I340" s="21">
        <v>500</v>
      </c>
      <c r="J340" s="31">
        <f t="shared" si="22"/>
        <v>107.30463948369413</v>
      </c>
      <c r="K340" s="70">
        <f t="shared" si="23"/>
        <v>-392.69536051630587</v>
      </c>
      <c r="L340" s="39">
        <f t="shared" si="24"/>
        <v>-0.78539072103261176</v>
      </c>
    </row>
    <row r="341" spans="2:12" ht="15.75" thickBot="1" x14ac:dyDescent="0.3">
      <c r="B341">
        <v>339</v>
      </c>
      <c r="C341" s="20">
        <v>9500</v>
      </c>
      <c r="D341" s="4">
        <v>48</v>
      </c>
      <c r="E341" s="4">
        <v>2750</v>
      </c>
      <c r="F341" s="4">
        <v>2750</v>
      </c>
      <c r="G341" s="4">
        <v>3.4545454545454546</v>
      </c>
      <c r="H341" s="4">
        <v>500</v>
      </c>
      <c r="I341" s="21">
        <v>-750</v>
      </c>
      <c r="J341" s="31">
        <f t="shared" si="22"/>
        <v>12.594079229617989</v>
      </c>
      <c r="K341" s="3">
        <f t="shared" si="23"/>
        <v>762.59407922961805</v>
      </c>
      <c r="L341" s="36">
        <f t="shared" si="24"/>
        <v>-1.0167921056394906</v>
      </c>
    </row>
    <row r="342" spans="2:12" ht="15.75" thickBot="1" x14ac:dyDescent="0.3">
      <c r="B342">
        <v>340</v>
      </c>
      <c r="C342" s="20">
        <v>8750</v>
      </c>
      <c r="D342" s="4">
        <v>49</v>
      </c>
      <c r="E342" s="4">
        <v>2750</v>
      </c>
      <c r="F342" s="4">
        <v>3750</v>
      </c>
      <c r="G342" s="4">
        <v>2.3333333333333335</v>
      </c>
      <c r="H342" s="4">
        <v>-750</v>
      </c>
      <c r="I342" s="21">
        <v>250</v>
      </c>
      <c r="J342" s="31">
        <f t="shared" si="22"/>
        <v>192.60983526677856</v>
      </c>
      <c r="K342" s="70">
        <f t="shared" si="23"/>
        <v>-57.39016473322144</v>
      </c>
      <c r="L342" s="39">
        <f t="shared" si="24"/>
        <v>-0.22956065893288577</v>
      </c>
    </row>
    <row r="343" spans="2:12" ht="15.75" thickBot="1" x14ac:dyDescent="0.3">
      <c r="B343">
        <v>341</v>
      </c>
      <c r="C343" s="20">
        <v>9000</v>
      </c>
      <c r="D343" s="4">
        <v>50</v>
      </c>
      <c r="E343" s="4">
        <v>3750</v>
      </c>
      <c r="F343" s="4">
        <v>2750</v>
      </c>
      <c r="G343" s="4">
        <v>3.2727272727272729</v>
      </c>
      <c r="H343" s="4">
        <v>250</v>
      </c>
      <c r="I343" s="21">
        <v>750</v>
      </c>
      <c r="J343" s="31">
        <f t="shared" si="22"/>
        <v>183.68919015583208</v>
      </c>
      <c r="K343" s="70">
        <f t="shared" si="23"/>
        <v>-566.31080984416792</v>
      </c>
      <c r="L343" s="39">
        <f t="shared" si="24"/>
        <v>-0.75508107979222394</v>
      </c>
    </row>
    <row r="344" spans="2:12" ht="15.75" thickBot="1" x14ac:dyDescent="0.3">
      <c r="B344">
        <v>342</v>
      </c>
      <c r="C344" s="20">
        <v>9750</v>
      </c>
      <c r="D344" s="4">
        <v>49</v>
      </c>
      <c r="E344" s="4">
        <v>2750</v>
      </c>
      <c r="F344" s="4">
        <v>2750</v>
      </c>
      <c r="G344" s="4">
        <v>3.5454545454545454</v>
      </c>
      <c r="H344" s="4">
        <v>750</v>
      </c>
      <c r="I344" s="21">
        <v>-1250</v>
      </c>
      <c r="J344" s="31">
        <f t="shared" si="22"/>
        <v>-19.415941308943076</v>
      </c>
      <c r="K344" s="3">
        <f t="shared" si="23"/>
        <v>1230.584058691057</v>
      </c>
      <c r="L344" s="36">
        <f t="shared" si="24"/>
        <v>-0.9844672469528456</v>
      </c>
    </row>
    <row r="345" spans="2:12" ht="15.75" thickBot="1" x14ac:dyDescent="0.3">
      <c r="B345">
        <v>343</v>
      </c>
      <c r="C345" s="20">
        <v>8500</v>
      </c>
      <c r="D345" s="4">
        <v>58</v>
      </c>
      <c r="E345" s="4">
        <v>2750</v>
      </c>
      <c r="F345" s="4">
        <v>2750</v>
      </c>
      <c r="G345" s="4">
        <v>3.0909090909090908</v>
      </c>
      <c r="H345" s="4">
        <v>-1250</v>
      </c>
      <c r="I345" s="21">
        <v>2500</v>
      </c>
      <c r="J345" s="31">
        <f t="shared" si="22"/>
        <v>248.05097850320172</v>
      </c>
      <c r="K345" s="3">
        <f t="shared" si="23"/>
        <v>-2251.9490214967982</v>
      </c>
      <c r="L345" s="39">
        <f t="shared" si="24"/>
        <v>-0.90077960859871931</v>
      </c>
    </row>
    <row r="346" spans="2:12" ht="15.75" thickBot="1" x14ac:dyDescent="0.3">
      <c r="B346">
        <v>344</v>
      </c>
      <c r="C346" s="20">
        <v>11000</v>
      </c>
      <c r="D346" s="4">
        <v>57</v>
      </c>
      <c r="E346" s="4">
        <v>2750</v>
      </c>
      <c r="F346" s="4">
        <v>4750</v>
      </c>
      <c r="G346" s="4">
        <v>2.3157894736842106</v>
      </c>
      <c r="H346" s="4">
        <v>2500</v>
      </c>
      <c r="I346" s="21">
        <v>-1500</v>
      </c>
      <c r="J346" s="31">
        <f t="shared" si="22"/>
        <v>-49.044743199976011</v>
      </c>
      <c r="K346" s="3">
        <f t="shared" si="23"/>
        <v>1450.955256800024</v>
      </c>
      <c r="L346" s="36">
        <f t="shared" si="24"/>
        <v>-0.96730350453334935</v>
      </c>
    </row>
    <row r="347" spans="2:12" ht="15.75" thickBot="1" x14ac:dyDescent="0.3">
      <c r="B347">
        <v>345</v>
      </c>
      <c r="C347" s="22">
        <v>9500</v>
      </c>
      <c r="D347" s="23">
        <v>59</v>
      </c>
      <c r="E347" s="23">
        <v>4750</v>
      </c>
      <c r="F347" s="23">
        <v>5750</v>
      </c>
      <c r="G347" s="23">
        <v>1.6521739130434783</v>
      </c>
      <c r="H347" s="23">
        <v>-1500</v>
      </c>
      <c r="I347" s="24">
        <v>250</v>
      </c>
      <c r="J347" s="31">
        <f t="shared" si="22"/>
        <v>456.99959559832314</v>
      </c>
      <c r="K347" s="72">
        <f t="shared" si="23"/>
        <v>206.99959559832314</v>
      </c>
      <c r="L347" s="40">
        <f t="shared" si="24"/>
        <v>0.8279983823932926</v>
      </c>
    </row>
    <row r="348" spans="2:12" ht="15.75" thickBot="1" x14ac:dyDescent="0.3">
      <c r="B348">
        <v>346</v>
      </c>
      <c r="C348" s="17">
        <v>6750</v>
      </c>
      <c r="D348" s="18">
        <v>50</v>
      </c>
      <c r="E348" s="18">
        <v>5750</v>
      </c>
      <c r="F348" s="18">
        <v>1750</v>
      </c>
      <c r="G348" s="18">
        <v>3.8571428571428572</v>
      </c>
      <c r="H348" s="18">
        <v>250</v>
      </c>
      <c r="I348" s="19">
        <v>500</v>
      </c>
      <c r="J348" s="31">
        <f t="shared" si="22"/>
        <v>675.61704392546744</v>
      </c>
      <c r="K348" s="71">
        <f t="shared" si="23"/>
        <v>175.61704392546744</v>
      </c>
      <c r="L348" s="38">
        <f t="shared" si="24"/>
        <v>0.35123408785093491</v>
      </c>
    </row>
    <row r="349" spans="2:12" ht="15.75" thickBot="1" x14ac:dyDescent="0.3">
      <c r="B349">
        <v>347</v>
      </c>
      <c r="C349" s="20">
        <v>7250</v>
      </c>
      <c r="D349" s="4">
        <v>54</v>
      </c>
      <c r="E349" s="4">
        <v>1750</v>
      </c>
      <c r="F349" s="4">
        <v>3750</v>
      </c>
      <c r="G349" s="4">
        <v>1.9333333333333333</v>
      </c>
      <c r="H349" s="4">
        <v>500</v>
      </c>
      <c r="I349" s="21">
        <v>750</v>
      </c>
      <c r="J349" s="31">
        <f t="shared" si="22"/>
        <v>401.95323016473594</v>
      </c>
      <c r="K349" s="70">
        <f t="shared" si="23"/>
        <v>-348.04676983526406</v>
      </c>
      <c r="L349" s="39">
        <f t="shared" si="24"/>
        <v>-0.4640623597803521</v>
      </c>
    </row>
    <row r="350" spans="2:12" ht="15.75" thickBot="1" x14ac:dyDescent="0.3">
      <c r="B350">
        <v>348</v>
      </c>
      <c r="C350" s="20">
        <v>8000</v>
      </c>
      <c r="D350" s="4">
        <v>55</v>
      </c>
      <c r="E350" s="4">
        <v>3750</v>
      </c>
      <c r="F350" s="4">
        <v>3750</v>
      </c>
      <c r="G350" s="4">
        <v>2.1333333333333333</v>
      </c>
      <c r="H350" s="4">
        <v>750</v>
      </c>
      <c r="I350" s="21">
        <v>-250</v>
      </c>
      <c r="J350" s="31">
        <f t="shared" si="22"/>
        <v>438.71256300379923</v>
      </c>
      <c r="K350" s="70">
        <f t="shared" si="23"/>
        <v>688.71256300379923</v>
      </c>
      <c r="L350" s="34">
        <f t="shared" si="24"/>
        <v>-2.754850252015197</v>
      </c>
    </row>
    <row r="351" spans="2:12" ht="15.75" thickBot="1" x14ac:dyDescent="0.3">
      <c r="B351">
        <v>349</v>
      </c>
      <c r="C351" s="20">
        <v>7750</v>
      </c>
      <c r="D351" s="4">
        <v>58</v>
      </c>
      <c r="E351" s="4">
        <v>3750</v>
      </c>
      <c r="F351" s="4">
        <v>2750</v>
      </c>
      <c r="G351" s="4">
        <v>2.8181818181818183</v>
      </c>
      <c r="H351" s="4">
        <v>-250</v>
      </c>
      <c r="I351" s="21">
        <v>1500</v>
      </c>
      <c r="J351" s="31">
        <f t="shared" si="22"/>
        <v>443.48348017373837</v>
      </c>
      <c r="K351" s="3">
        <f t="shared" si="23"/>
        <v>-1056.5165198262616</v>
      </c>
      <c r="L351" s="39">
        <f t="shared" si="24"/>
        <v>-0.7043443465508411</v>
      </c>
    </row>
    <row r="352" spans="2:12" ht="15.75" thickBot="1" x14ac:dyDescent="0.3">
      <c r="B352">
        <v>350</v>
      </c>
      <c r="C352" s="20">
        <v>9250</v>
      </c>
      <c r="D352" s="4">
        <v>50</v>
      </c>
      <c r="E352" s="4">
        <v>2750</v>
      </c>
      <c r="F352" s="4">
        <v>2750</v>
      </c>
      <c r="G352" s="4">
        <v>3.3636363636363638</v>
      </c>
      <c r="H352" s="4">
        <v>1500</v>
      </c>
      <c r="I352" s="21">
        <v>-500</v>
      </c>
      <c r="J352" s="31">
        <f t="shared" si="22"/>
        <v>67.621989150894677</v>
      </c>
      <c r="K352" s="70">
        <f t="shared" si="23"/>
        <v>567.62198915089471</v>
      </c>
      <c r="L352" s="36">
        <f t="shared" si="24"/>
        <v>-1.1352439783017894</v>
      </c>
    </row>
    <row r="353" spans="2:12" ht="15.75" thickBot="1" x14ac:dyDescent="0.3">
      <c r="B353">
        <v>351</v>
      </c>
      <c r="C353" s="20">
        <v>8750</v>
      </c>
      <c r="D353" s="4">
        <v>47</v>
      </c>
      <c r="E353" s="4">
        <v>2750</v>
      </c>
      <c r="F353" s="4">
        <v>1000</v>
      </c>
      <c r="G353" s="4">
        <v>8.75</v>
      </c>
      <c r="H353" s="4">
        <v>-500</v>
      </c>
      <c r="I353" s="21">
        <v>-500</v>
      </c>
      <c r="J353" s="31">
        <f t="shared" si="22"/>
        <v>290.90774951288512</v>
      </c>
      <c r="K353" s="70">
        <f t="shared" si="23"/>
        <v>790.90774951288518</v>
      </c>
      <c r="L353" s="36">
        <f t="shared" si="24"/>
        <v>-1.5818154990257705</v>
      </c>
    </row>
    <row r="354" spans="2:12" ht="15.75" thickBot="1" x14ac:dyDescent="0.3">
      <c r="B354">
        <v>352</v>
      </c>
      <c r="C354" s="20">
        <v>8250</v>
      </c>
      <c r="D354" s="4">
        <v>42</v>
      </c>
      <c r="E354" s="4">
        <v>1000</v>
      </c>
      <c r="F354" s="4">
        <v>3750</v>
      </c>
      <c r="G354" s="4">
        <v>2.2000000000000002</v>
      </c>
      <c r="H354" s="4">
        <v>-500</v>
      </c>
      <c r="I354" s="21">
        <v>500</v>
      </c>
      <c r="J354" s="31">
        <f t="shared" si="22"/>
        <v>87.683395230501105</v>
      </c>
      <c r="K354" s="70">
        <f t="shared" si="23"/>
        <v>-412.31660476949889</v>
      </c>
      <c r="L354" s="39">
        <f t="shared" si="24"/>
        <v>-0.82463320953899777</v>
      </c>
    </row>
    <row r="355" spans="2:12" ht="15.75" thickBot="1" x14ac:dyDescent="0.3">
      <c r="B355">
        <v>353</v>
      </c>
      <c r="C355" s="20">
        <v>8750</v>
      </c>
      <c r="D355" s="4">
        <v>56</v>
      </c>
      <c r="E355" s="4">
        <v>3750</v>
      </c>
      <c r="F355" s="4">
        <v>4750</v>
      </c>
      <c r="G355" s="4">
        <v>1.8421052631578947</v>
      </c>
      <c r="H355" s="4">
        <v>500</v>
      </c>
      <c r="I355" s="21">
        <v>250</v>
      </c>
      <c r="J355" s="31">
        <f t="shared" si="22"/>
        <v>398.76367578336902</v>
      </c>
      <c r="K355" s="70">
        <f t="shared" si="23"/>
        <v>148.76367578336902</v>
      </c>
      <c r="L355" s="39">
        <f t="shared" si="24"/>
        <v>0.59505470313347608</v>
      </c>
    </row>
    <row r="356" spans="2:12" ht="15.75" thickBot="1" x14ac:dyDescent="0.3">
      <c r="B356">
        <v>354</v>
      </c>
      <c r="C356" s="20">
        <v>9000</v>
      </c>
      <c r="D356" s="4">
        <v>51</v>
      </c>
      <c r="E356" s="4">
        <v>4750</v>
      </c>
      <c r="F356" s="4">
        <v>4750</v>
      </c>
      <c r="G356" s="4">
        <v>1.8947368421052631</v>
      </c>
      <c r="H356" s="4">
        <v>250</v>
      </c>
      <c r="I356" s="21">
        <v>0</v>
      </c>
      <c r="J356" s="31">
        <f t="shared" si="22"/>
        <v>394.6632443614867</v>
      </c>
      <c r="K356" s="70">
        <f t="shared" si="23"/>
        <v>394.6632443614867</v>
      </c>
      <c r="L356" s="36"/>
    </row>
    <row r="357" spans="2:12" ht="15.75" thickBot="1" x14ac:dyDescent="0.3">
      <c r="B357">
        <v>355</v>
      </c>
      <c r="C357" s="20">
        <v>9000</v>
      </c>
      <c r="D357" s="4">
        <v>62</v>
      </c>
      <c r="E357" s="4">
        <v>4750</v>
      </c>
      <c r="F357" s="4">
        <v>4750</v>
      </c>
      <c r="G357" s="4">
        <v>1.8947368421052631</v>
      </c>
      <c r="H357" s="4">
        <v>0</v>
      </c>
      <c r="I357" s="21">
        <v>-750</v>
      </c>
      <c r="J357" s="31">
        <f t="shared" si="22"/>
        <v>479.0621720981112</v>
      </c>
      <c r="K357" s="3">
        <f t="shared" si="23"/>
        <v>1229.0621720981112</v>
      </c>
      <c r="L357" s="34">
        <f>IF(I357=0,0,(J357-I357)/I357)</f>
        <v>-1.6387495627974815</v>
      </c>
    </row>
    <row r="358" spans="2:12" ht="15.75" thickBot="1" x14ac:dyDescent="0.3">
      <c r="B358">
        <v>356</v>
      </c>
      <c r="C358" s="20">
        <v>8250</v>
      </c>
      <c r="D358" s="4">
        <v>60</v>
      </c>
      <c r="E358" s="4">
        <v>4750</v>
      </c>
      <c r="F358" s="4">
        <v>4750</v>
      </c>
      <c r="G358" s="4">
        <v>1.736842105263158</v>
      </c>
      <c r="H358" s="4">
        <v>-750</v>
      </c>
      <c r="I358" s="21">
        <v>0</v>
      </c>
      <c r="J358" s="31">
        <f t="shared" si="22"/>
        <v>590.08241187811575</v>
      </c>
      <c r="K358" s="70">
        <f t="shared" si="23"/>
        <v>590.08241187811575</v>
      </c>
      <c r="L358" s="36"/>
    </row>
    <row r="359" spans="2:12" ht="15.75" thickBot="1" x14ac:dyDescent="0.3">
      <c r="B359">
        <v>357</v>
      </c>
      <c r="C359" s="22">
        <v>8250</v>
      </c>
      <c r="D359" s="23">
        <v>60</v>
      </c>
      <c r="E359" s="23">
        <v>4750</v>
      </c>
      <c r="F359" s="23">
        <v>4750</v>
      </c>
      <c r="G359" s="23">
        <v>1.736842105263158</v>
      </c>
      <c r="H359" s="23">
        <v>0</v>
      </c>
      <c r="I359" s="24">
        <v>0</v>
      </c>
      <c r="J359" s="31">
        <f t="shared" si="22"/>
        <v>590.08241187811575</v>
      </c>
      <c r="K359" s="72">
        <f t="shared" si="23"/>
        <v>590.08241187811575</v>
      </c>
      <c r="L359" s="58"/>
    </row>
    <row r="360" spans="2:12" ht="15.75" thickBot="1" x14ac:dyDescent="0.3">
      <c r="B360">
        <v>358</v>
      </c>
      <c r="C360" s="17">
        <v>7250</v>
      </c>
      <c r="D360" s="18">
        <v>44</v>
      </c>
      <c r="E360" s="18">
        <v>4750</v>
      </c>
      <c r="F360" s="18">
        <v>2750</v>
      </c>
      <c r="G360" s="18">
        <v>2.6363636363636362</v>
      </c>
      <c r="H360" s="18">
        <v>0</v>
      </c>
      <c r="I360" s="19">
        <v>1500</v>
      </c>
      <c r="J360" s="31">
        <f t="shared" si="22"/>
        <v>491.81651439213488</v>
      </c>
      <c r="K360" s="28">
        <f t="shared" si="23"/>
        <v>-1008.1834856078651</v>
      </c>
      <c r="L360" s="38">
        <f t="shared" ref="L360:L368" si="25">IF(I360=0,0,(J360-I360)/I360)</f>
        <v>-0.67212232373857672</v>
      </c>
    </row>
    <row r="361" spans="2:12" ht="15.75" thickBot="1" x14ac:dyDescent="0.3">
      <c r="B361">
        <v>359</v>
      </c>
      <c r="C361" s="20">
        <v>8750</v>
      </c>
      <c r="D361" s="4">
        <v>53</v>
      </c>
      <c r="E361" s="4">
        <v>2750</v>
      </c>
      <c r="F361" s="4">
        <v>1750</v>
      </c>
      <c r="G361" s="4">
        <v>5</v>
      </c>
      <c r="H361" s="4">
        <v>1500</v>
      </c>
      <c r="I361" s="21">
        <v>3000</v>
      </c>
      <c r="J361" s="31">
        <f t="shared" si="22"/>
        <v>178.50263463538909</v>
      </c>
      <c r="K361" s="3">
        <f t="shared" si="23"/>
        <v>-2821.4973653646111</v>
      </c>
      <c r="L361" s="39">
        <f t="shared" si="25"/>
        <v>-0.94049912178820372</v>
      </c>
    </row>
    <row r="362" spans="2:12" ht="15.75" thickBot="1" x14ac:dyDescent="0.3">
      <c r="B362">
        <v>360</v>
      </c>
      <c r="C362" s="20">
        <v>11750</v>
      </c>
      <c r="D362" s="4">
        <v>58</v>
      </c>
      <c r="E362" s="4">
        <v>1750</v>
      </c>
      <c r="F362" s="4">
        <v>2750</v>
      </c>
      <c r="G362" s="4">
        <v>4.2727272727272725</v>
      </c>
      <c r="H362" s="4">
        <v>3000</v>
      </c>
      <c r="I362" s="21">
        <v>-2500</v>
      </c>
      <c r="J362" s="31">
        <f t="shared" si="22"/>
        <v>-344.20802649532965</v>
      </c>
      <c r="K362" s="3">
        <f t="shared" si="23"/>
        <v>2155.7919735046703</v>
      </c>
      <c r="L362" s="39">
        <f t="shared" si="25"/>
        <v>-0.86231678940186807</v>
      </c>
    </row>
    <row r="363" spans="2:12" ht="15.75" thickBot="1" x14ac:dyDescent="0.3">
      <c r="B363">
        <v>361</v>
      </c>
      <c r="C363" s="20">
        <v>9250</v>
      </c>
      <c r="D363" s="4">
        <v>57</v>
      </c>
      <c r="E363" s="4">
        <v>2750</v>
      </c>
      <c r="F363" s="4">
        <v>3750</v>
      </c>
      <c r="G363" s="4">
        <v>2.4666666666666668</v>
      </c>
      <c r="H363" s="4">
        <v>-2500</v>
      </c>
      <c r="I363" s="21">
        <v>1500</v>
      </c>
      <c r="J363" s="31">
        <f t="shared" si="22"/>
        <v>171.53594142105308</v>
      </c>
      <c r="K363" s="3">
        <f t="shared" si="23"/>
        <v>-1328.4640585789468</v>
      </c>
      <c r="L363" s="39">
        <f t="shared" si="25"/>
        <v>-0.88564270571929793</v>
      </c>
    </row>
    <row r="364" spans="2:12" ht="15.75" thickBot="1" x14ac:dyDescent="0.3">
      <c r="B364">
        <v>362</v>
      </c>
      <c r="C364" s="20">
        <v>10750</v>
      </c>
      <c r="D364" s="4">
        <v>59</v>
      </c>
      <c r="E364" s="4">
        <v>3750</v>
      </c>
      <c r="F364" s="4">
        <v>1750</v>
      </c>
      <c r="G364" s="4">
        <v>6.1428571428571432</v>
      </c>
      <c r="H364" s="4">
        <v>1500</v>
      </c>
      <c r="I364" s="21">
        <v>250</v>
      </c>
      <c r="J364" s="31">
        <f t="shared" si="22"/>
        <v>9.9443174165779169</v>
      </c>
      <c r="K364" s="70">
        <f t="shared" si="23"/>
        <v>-240.05568258342208</v>
      </c>
      <c r="L364" s="36">
        <f t="shared" si="25"/>
        <v>-0.96022273033368832</v>
      </c>
    </row>
    <row r="365" spans="2:12" ht="15.75" thickBot="1" x14ac:dyDescent="0.3">
      <c r="B365">
        <v>363</v>
      </c>
      <c r="C365" s="20">
        <v>11000</v>
      </c>
      <c r="D365" s="4">
        <v>57</v>
      </c>
      <c r="E365" s="4">
        <v>1750</v>
      </c>
      <c r="F365" s="4">
        <v>2750</v>
      </c>
      <c r="G365" s="4">
        <v>4</v>
      </c>
      <c r="H365" s="4">
        <v>250</v>
      </c>
      <c r="I365" s="21">
        <v>-250</v>
      </c>
      <c r="J365" s="31">
        <f t="shared" si="22"/>
        <v>-232.83270529117002</v>
      </c>
      <c r="K365" s="70">
        <f t="shared" si="23"/>
        <v>17.167294708829985</v>
      </c>
      <c r="L365" s="39">
        <f t="shared" si="25"/>
        <v>-6.8669178835319936E-2</v>
      </c>
    </row>
    <row r="366" spans="2:12" ht="15.75" thickBot="1" x14ac:dyDescent="0.3">
      <c r="B366">
        <v>364</v>
      </c>
      <c r="C366" s="20">
        <v>10750</v>
      </c>
      <c r="D366" s="4">
        <v>42</v>
      </c>
      <c r="E366" s="4">
        <v>2750</v>
      </c>
      <c r="F366" s="4">
        <v>5750</v>
      </c>
      <c r="G366" s="4">
        <v>1.8695652173913044</v>
      </c>
      <c r="H366" s="4">
        <v>-250</v>
      </c>
      <c r="I366" s="21">
        <v>750</v>
      </c>
      <c r="J366" s="31">
        <f t="shared" si="22"/>
        <v>-39.729792067613261</v>
      </c>
      <c r="K366" s="70">
        <f t="shared" si="23"/>
        <v>-789.72979206761329</v>
      </c>
      <c r="L366" s="39">
        <f t="shared" si="25"/>
        <v>-1.0529730560901511</v>
      </c>
    </row>
    <row r="367" spans="2:12" ht="15.75" thickBot="1" x14ac:dyDescent="0.3">
      <c r="B367">
        <v>365</v>
      </c>
      <c r="C367" s="20">
        <v>11500</v>
      </c>
      <c r="D367" s="4">
        <v>58</v>
      </c>
      <c r="E367" s="4">
        <v>5750</v>
      </c>
      <c r="F367" s="4">
        <v>3750</v>
      </c>
      <c r="G367" s="4">
        <v>3.0666666666666669</v>
      </c>
      <c r="H367" s="4">
        <v>750</v>
      </c>
      <c r="I367" s="21">
        <v>250</v>
      </c>
      <c r="J367" s="31">
        <f t="shared" si="22"/>
        <v>37.315028333351535</v>
      </c>
      <c r="K367" s="70">
        <f t="shared" si="23"/>
        <v>-212.68497166664847</v>
      </c>
      <c r="L367" s="36">
        <f t="shared" si="25"/>
        <v>-0.85073988666659384</v>
      </c>
    </row>
    <row r="368" spans="2:12" ht="15.75" thickBot="1" x14ac:dyDescent="0.3">
      <c r="B368">
        <v>366</v>
      </c>
      <c r="C368" s="20">
        <v>11750</v>
      </c>
      <c r="D368" s="4">
        <v>58</v>
      </c>
      <c r="E368" s="4">
        <v>3750</v>
      </c>
      <c r="F368" s="4">
        <v>2750</v>
      </c>
      <c r="G368" s="4">
        <v>4.2727272727272725</v>
      </c>
      <c r="H368" s="4">
        <v>250</v>
      </c>
      <c r="I368" s="21">
        <v>-500</v>
      </c>
      <c r="J368" s="31">
        <f t="shared" si="22"/>
        <v>-191.43892515105381</v>
      </c>
      <c r="K368" s="70">
        <f t="shared" si="23"/>
        <v>308.56107484894619</v>
      </c>
      <c r="L368" s="39">
        <f t="shared" si="25"/>
        <v>-0.61712214969789236</v>
      </c>
    </row>
    <row r="369" spans="2:12" ht="15.75" thickBot="1" x14ac:dyDescent="0.3">
      <c r="B369">
        <v>367</v>
      </c>
      <c r="C369" s="20">
        <v>11250</v>
      </c>
      <c r="D369" s="4">
        <v>55</v>
      </c>
      <c r="E369" s="4">
        <v>2750</v>
      </c>
      <c r="F369" s="4">
        <v>1750</v>
      </c>
      <c r="G369" s="4">
        <v>6.4285714285714288</v>
      </c>
      <c r="H369" s="4">
        <v>-500</v>
      </c>
      <c r="I369" s="21">
        <v>0</v>
      </c>
      <c r="J369" s="31">
        <f t="shared" si="22"/>
        <v>-169.87541409660929</v>
      </c>
      <c r="K369" s="70">
        <f t="shared" si="23"/>
        <v>-169.87541409660929</v>
      </c>
      <c r="L369" s="36"/>
    </row>
    <row r="370" spans="2:12" ht="15.75" thickBot="1" x14ac:dyDescent="0.3">
      <c r="B370">
        <v>368</v>
      </c>
      <c r="C370" s="20">
        <v>11250</v>
      </c>
      <c r="D370" s="4">
        <v>54</v>
      </c>
      <c r="E370" s="4">
        <v>1750</v>
      </c>
      <c r="F370" s="4">
        <v>3750</v>
      </c>
      <c r="G370" s="4">
        <v>3</v>
      </c>
      <c r="H370" s="4">
        <v>0</v>
      </c>
      <c r="I370" s="21">
        <v>0</v>
      </c>
      <c r="J370" s="31">
        <f t="shared" si="22"/>
        <v>-257.68622743233726</v>
      </c>
      <c r="K370" s="70">
        <f t="shared" si="23"/>
        <v>-257.68622743233726</v>
      </c>
      <c r="L370" s="36"/>
    </row>
    <row r="371" spans="2:12" ht="15.75" thickBot="1" x14ac:dyDescent="0.3">
      <c r="B371">
        <v>369</v>
      </c>
      <c r="C371" s="20">
        <v>11250</v>
      </c>
      <c r="D371" s="4">
        <v>51</v>
      </c>
      <c r="E371" s="4">
        <v>3750</v>
      </c>
      <c r="F371" s="4">
        <v>1000</v>
      </c>
      <c r="G371" s="4">
        <v>11.25</v>
      </c>
      <c r="H371" s="4">
        <v>0</v>
      </c>
      <c r="I371" s="21">
        <v>250</v>
      </c>
      <c r="J371" s="31">
        <f t="shared" si="22"/>
        <v>102.534850744511</v>
      </c>
      <c r="K371" s="70">
        <f t="shared" si="23"/>
        <v>-147.465149255489</v>
      </c>
      <c r="L371" s="36">
        <f>IF(I371=0,0,(J371-I371)/I371)</f>
        <v>-0.58986059702195603</v>
      </c>
    </row>
    <row r="372" spans="2:12" ht="15.75" thickBot="1" x14ac:dyDescent="0.3">
      <c r="B372">
        <v>370</v>
      </c>
      <c r="C372" s="20">
        <v>11500</v>
      </c>
      <c r="D372" s="4">
        <v>60</v>
      </c>
      <c r="E372" s="4">
        <v>1000</v>
      </c>
      <c r="F372" s="4">
        <v>1000</v>
      </c>
      <c r="G372" s="4">
        <v>11.5</v>
      </c>
      <c r="H372" s="4">
        <v>250</v>
      </c>
      <c r="I372" s="21">
        <v>-500</v>
      </c>
      <c r="J372" s="31">
        <f t="shared" si="22"/>
        <v>-68.013792317467846</v>
      </c>
      <c r="K372" s="70">
        <f t="shared" si="23"/>
        <v>431.98620768253215</v>
      </c>
      <c r="L372" s="36">
        <f>IF(I372=0,0,(J372-I372)/I372)</f>
        <v>-0.86397241536506431</v>
      </c>
    </row>
    <row r="373" spans="2:12" ht="15.75" thickBot="1" x14ac:dyDescent="0.3">
      <c r="B373">
        <v>371</v>
      </c>
      <c r="C373" s="20">
        <v>11000</v>
      </c>
      <c r="D373" s="4">
        <v>53</v>
      </c>
      <c r="E373" s="4">
        <v>1000</v>
      </c>
      <c r="F373" s="4">
        <v>1750</v>
      </c>
      <c r="G373" s="4">
        <v>6.2857142857142856</v>
      </c>
      <c r="H373" s="4">
        <v>-500</v>
      </c>
      <c r="I373" s="21">
        <v>-250</v>
      </c>
      <c r="J373" s="31">
        <f t="shared" si="22"/>
        <v>-282.52130652928065</v>
      </c>
      <c r="K373" s="70">
        <f t="shared" si="23"/>
        <v>-32.52130652928065</v>
      </c>
      <c r="L373" s="39">
        <f>IF(I373=0,0,(J373-I373)/I373)</f>
        <v>0.13008522611712262</v>
      </c>
    </row>
    <row r="374" spans="2:12" ht="15.75" thickBot="1" x14ac:dyDescent="0.3">
      <c r="B374">
        <v>372</v>
      </c>
      <c r="C374" s="20">
        <v>10750</v>
      </c>
      <c r="D374" s="4">
        <v>62</v>
      </c>
      <c r="E374" s="4">
        <v>1750</v>
      </c>
      <c r="F374" s="4">
        <v>2750</v>
      </c>
      <c r="G374" s="4">
        <v>3.9090909090909092</v>
      </c>
      <c r="H374" s="4">
        <v>-250</v>
      </c>
      <c r="I374" s="21">
        <v>-250</v>
      </c>
      <c r="J374" s="31">
        <f t="shared" si="22"/>
        <v>-154.78690598717753</v>
      </c>
      <c r="K374" s="70">
        <f t="shared" si="23"/>
        <v>95.213094012822467</v>
      </c>
      <c r="L374" s="39">
        <f>IF(I374=0,0,(J374-I374)/I374)</f>
        <v>-0.38085237605128985</v>
      </c>
    </row>
    <row r="375" spans="2:12" ht="15.75" thickBot="1" x14ac:dyDescent="0.3">
      <c r="B375">
        <v>373</v>
      </c>
      <c r="C375" s="20">
        <v>10500</v>
      </c>
      <c r="D375" s="4">
        <v>57</v>
      </c>
      <c r="E375" s="4">
        <v>2750</v>
      </c>
      <c r="F375" s="4">
        <v>1750</v>
      </c>
      <c r="G375" s="4">
        <v>6</v>
      </c>
      <c r="H375" s="4">
        <v>-250</v>
      </c>
      <c r="I375" s="21">
        <v>-250</v>
      </c>
      <c r="J375" s="31">
        <f t="shared" si="22"/>
        <v>-45.413162011989755</v>
      </c>
      <c r="K375" s="70">
        <f t="shared" si="23"/>
        <v>204.58683798801025</v>
      </c>
      <c r="L375" s="39">
        <f>IF(I375=0,0,(J375-I375)/I375)</f>
        <v>-0.818347351952041</v>
      </c>
    </row>
    <row r="376" spans="2:12" ht="15.75" thickBot="1" x14ac:dyDescent="0.3">
      <c r="B376">
        <v>374</v>
      </c>
      <c r="C376" s="20">
        <v>10250</v>
      </c>
      <c r="D376" s="4">
        <v>44</v>
      </c>
      <c r="E376" s="4">
        <v>1750</v>
      </c>
      <c r="F376" s="4">
        <v>1750</v>
      </c>
      <c r="G376" s="4">
        <v>5.8571428571428568</v>
      </c>
      <c r="H376" s="4">
        <v>-250</v>
      </c>
      <c r="I376" s="21">
        <v>0</v>
      </c>
      <c r="J376" s="31">
        <f t="shared" si="22"/>
        <v>-185.16956917718181</v>
      </c>
      <c r="K376" s="70">
        <f t="shared" si="23"/>
        <v>-185.16956917718181</v>
      </c>
      <c r="L376" s="36"/>
    </row>
    <row r="377" spans="2:12" ht="15.75" thickBot="1" x14ac:dyDescent="0.3">
      <c r="B377">
        <v>375</v>
      </c>
      <c r="C377" s="20">
        <v>10250</v>
      </c>
      <c r="D377" s="4">
        <v>57</v>
      </c>
      <c r="E377" s="4">
        <v>1750</v>
      </c>
      <c r="F377" s="4">
        <v>2750</v>
      </c>
      <c r="G377" s="4">
        <v>3.7272727272727271</v>
      </c>
      <c r="H377" s="4">
        <v>0</v>
      </c>
      <c r="I377" s="21">
        <v>0</v>
      </c>
      <c r="J377" s="31">
        <f t="shared" si="22"/>
        <v>-113.78475429277134</v>
      </c>
      <c r="K377" s="70">
        <f t="shared" si="23"/>
        <v>-113.78475429277134</v>
      </c>
      <c r="L377" s="36"/>
    </row>
    <row r="378" spans="2:12" ht="15.75" thickBot="1" x14ac:dyDescent="0.3">
      <c r="B378">
        <v>376</v>
      </c>
      <c r="C378" s="20">
        <v>10250</v>
      </c>
      <c r="D378" s="4">
        <v>56</v>
      </c>
      <c r="E378" s="4">
        <v>2750</v>
      </c>
      <c r="F378" s="4">
        <v>3750</v>
      </c>
      <c r="G378" s="4">
        <v>2.7333333333333334</v>
      </c>
      <c r="H378" s="4">
        <v>0</v>
      </c>
      <c r="I378" s="21">
        <v>250</v>
      </c>
      <c r="J378" s="31">
        <f t="shared" si="22"/>
        <v>-1.0465527724539925</v>
      </c>
      <c r="K378" s="70">
        <f t="shared" si="23"/>
        <v>-251.04655277245399</v>
      </c>
      <c r="L378" s="39">
        <f>IF(I378=0,0,(J378-I378)/I378)</f>
        <v>-1.0041862110898159</v>
      </c>
    </row>
    <row r="379" spans="2:12" ht="15.75" thickBot="1" x14ac:dyDescent="0.3">
      <c r="B379">
        <v>377</v>
      </c>
      <c r="C379" s="20">
        <v>10500</v>
      </c>
      <c r="D379" s="4">
        <v>49</v>
      </c>
      <c r="E379" s="4">
        <v>3750</v>
      </c>
      <c r="F379" s="4">
        <v>2750</v>
      </c>
      <c r="G379" s="4">
        <v>3.8181818181818183</v>
      </c>
      <c r="H379" s="4">
        <v>250</v>
      </c>
      <c r="I379" s="21">
        <v>0</v>
      </c>
      <c r="J379" s="31">
        <f t="shared" si="22"/>
        <v>-62.079341635203804</v>
      </c>
      <c r="K379" s="70">
        <f t="shared" si="23"/>
        <v>-62.079341635203804</v>
      </c>
      <c r="L379" s="36"/>
    </row>
    <row r="380" spans="2:12" ht="15.75" thickBot="1" x14ac:dyDescent="0.3">
      <c r="B380">
        <v>378</v>
      </c>
      <c r="C380" s="22">
        <v>10500</v>
      </c>
      <c r="D380" s="23">
        <v>39</v>
      </c>
      <c r="E380" s="23">
        <v>2750</v>
      </c>
      <c r="F380" s="23">
        <v>2750</v>
      </c>
      <c r="G380" s="23">
        <v>3.8181818181818183</v>
      </c>
      <c r="H380" s="23">
        <v>0</v>
      </c>
      <c r="I380" s="24">
        <v>-500</v>
      </c>
      <c r="J380" s="31">
        <f t="shared" si="22"/>
        <v>-215.19019024972758</v>
      </c>
      <c r="K380" s="72">
        <f t="shared" si="23"/>
        <v>284.80980975027239</v>
      </c>
      <c r="L380" s="40">
        <f t="shared" ref="L380:L390" si="26">IF(I380=0,0,(J380-I380)/I380)</f>
        <v>-0.56961961950054474</v>
      </c>
    </row>
    <row r="381" spans="2:12" ht="15.75" thickBot="1" x14ac:dyDescent="0.3">
      <c r="B381">
        <v>379</v>
      </c>
      <c r="C381" s="17">
        <v>11500</v>
      </c>
      <c r="D381" s="18">
        <v>29</v>
      </c>
      <c r="E381" s="18">
        <v>2750</v>
      </c>
      <c r="F381" s="18">
        <v>5750</v>
      </c>
      <c r="G381" s="18">
        <v>2</v>
      </c>
      <c r="H381" s="18">
        <v>-500</v>
      </c>
      <c r="I381" s="19">
        <v>250</v>
      </c>
      <c r="J381" s="31">
        <f t="shared" si="22"/>
        <v>-267.58932728447718</v>
      </c>
      <c r="K381" s="71">
        <f t="shared" si="23"/>
        <v>-517.58932728447712</v>
      </c>
      <c r="L381" s="41">
        <f t="shared" si="26"/>
        <v>-2.0703573091379086</v>
      </c>
    </row>
    <row r="382" spans="2:12" ht="15.75" thickBot="1" x14ac:dyDescent="0.3">
      <c r="B382">
        <v>380</v>
      </c>
      <c r="C382" s="20">
        <v>11750</v>
      </c>
      <c r="D382" s="4">
        <v>30</v>
      </c>
      <c r="E382" s="4">
        <v>5750</v>
      </c>
      <c r="F382" s="4">
        <v>7750</v>
      </c>
      <c r="G382" s="4">
        <v>1.5161290322580645</v>
      </c>
      <c r="H382" s="4">
        <v>250</v>
      </c>
      <c r="I382" s="21">
        <v>-250</v>
      </c>
      <c r="J382" s="31">
        <f t="shared" si="22"/>
        <v>107.65467486533296</v>
      </c>
      <c r="K382" s="70">
        <f t="shared" si="23"/>
        <v>357.65467486533294</v>
      </c>
      <c r="L382" s="36">
        <f t="shared" si="26"/>
        <v>-1.4306186994613317</v>
      </c>
    </row>
    <row r="383" spans="2:12" ht="15.75" thickBot="1" x14ac:dyDescent="0.3">
      <c r="B383">
        <v>381</v>
      </c>
      <c r="C383" s="20">
        <v>11500</v>
      </c>
      <c r="D383" s="4">
        <v>37</v>
      </c>
      <c r="E383" s="4">
        <v>7750</v>
      </c>
      <c r="F383" s="4">
        <v>5750</v>
      </c>
      <c r="G383" s="4">
        <v>2</v>
      </c>
      <c r="H383" s="4">
        <v>-250</v>
      </c>
      <c r="I383" s="21">
        <v>250</v>
      </c>
      <c r="J383" s="31">
        <f t="shared" si="22"/>
        <v>175.71446443012104</v>
      </c>
      <c r="K383" s="70">
        <f t="shared" si="23"/>
        <v>-74.285535569878959</v>
      </c>
      <c r="L383" s="36">
        <f t="shared" si="26"/>
        <v>-0.29714214227951585</v>
      </c>
    </row>
    <row r="384" spans="2:12" ht="15.75" thickBot="1" x14ac:dyDescent="0.3">
      <c r="B384">
        <v>382</v>
      </c>
      <c r="C384" s="20">
        <v>11750</v>
      </c>
      <c r="D384" s="4">
        <v>32</v>
      </c>
      <c r="E384" s="4">
        <v>5750</v>
      </c>
      <c r="F384" s="4">
        <v>5750</v>
      </c>
      <c r="G384" s="4">
        <v>2.0434782608695654</v>
      </c>
      <c r="H384" s="4">
        <v>250</v>
      </c>
      <c r="I384" s="21">
        <v>-250</v>
      </c>
      <c r="J384" s="31">
        <f t="shared" si="22"/>
        <v>-58.122901849268658</v>
      </c>
      <c r="K384" s="70">
        <f t="shared" si="23"/>
        <v>191.87709815073134</v>
      </c>
      <c r="L384" s="39">
        <f t="shared" si="26"/>
        <v>-0.76750839260292536</v>
      </c>
    </row>
    <row r="385" spans="2:12" ht="15.75" thickBot="1" x14ac:dyDescent="0.3">
      <c r="B385">
        <v>383</v>
      </c>
      <c r="C385" s="20">
        <v>11500</v>
      </c>
      <c r="D385" s="4">
        <v>37</v>
      </c>
      <c r="E385" s="4">
        <v>5750</v>
      </c>
      <c r="F385" s="4">
        <v>6750</v>
      </c>
      <c r="G385" s="4">
        <v>1.7037037037037037</v>
      </c>
      <c r="H385" s="4">
        <v>-250</v>
      </c>
      <c r="I385" s="21">
        <v>250</v>
      </c>
      <c r="J385" s="31">
        <f t="shared" si="22"/>
        <v>111.42800857910235</v>
      </c>
      <c r="K385" s="70">
        <f t="shared" si="23"/>
        <v>-138.57199142089763</v>
      </c>
      <c r="L385" s="39">
        <f t="shared" si="26"/>
        <v>-0.55428796568359051</v>
      </c>
    </row>
    <row r="386" spans="2:12" ht="15.75" thickBot="1" x14ac:dyDescent="0.3">
      <c r="B386">
        <v>384</v>
      </c>
      <c r="C386" s="20">
        <v>11750</v>
      </c>
      <c r="D386" s="4">
        <v>42</v>
      </c>
      <c r="E386" s="4">
        <v>6750</v>
      </c>
      <c r="F386" s="4">
        <v>6750</v>
      </c>
      <c r="G386" s="4">
        <v>1.7407407407407407</v>
      </c>
      <c r="H386" s="4">
        <v>250</v>
      </c>
      <c r="I386" s="21">
        <v>-500</v>
      </c>
      <c r="J386" s="31">
        <f t="shared" si="22"/>
        <v>183.06013396292792</v>
      </c>
      <c r="K386" s="70">
        <f t="shared" si="23"/>
        <v>683.06013396292792</v>
      </c>
      <c r="L386" s="36">
        <f t="shared" si="26"/>
        <v>-1.3661202679258559</v>
      </c>
    </row>
    <row r="387" spans="2:12" ht="15.75" thickBot="1" x14ac:dyDescent="0.3">
      <c r="B387">
        <v>385</v>
      </c>
      <c r="C387" s="20">
        <v>11250</v>
      </c>
      <c r="D387" s="4">
        <v>36</v>
      </c>
      <c r="E387" s="4">
        <v>6750</v>
      </c>
      <c r="F387" s="4">
        <v>6750</v>
      </c>
      <c r="G387" s="4">
        <v>1.6666666666666667</v>
      </c>
      <c r="H387" s="4">
        <v>-500</v>
      </c>
      <c r="I387" s="21">
        <v>1250</v>
      </c>
      <c r="J387" s="31">
        <f t="shared" ref="J387:J450" si="27" xml:space="preserve"> $U$505  + $T$505*C387 + $S$505*D387 + $R$505*E387 + $Q$505*F387 + $P$505*G387 + $OP$505*H387</f>
        <v>223.25550371650692</v>
      </c>
      <c r="K387" s="3">
        <f t="shared" ref="K387:K450" si="28">J387-I387</f>
        <v>-1026.7444962834932</v>
      </c>
      <c r="L387" s="39">
        <f t="shared" si="26"/>
        <v>-0.82139559702679454</v>
      </c>
    </row>
    <row r="388" spans="2:12" ht="15.75" thickBot="1" x14ac:dyDescent="0.3">
      <c r="B388">
        <v>386</v>
      </c>
      <c r="C388" s="20">
        <v>12500</v>
      </c>
      <c r="D388" s="4">
        <v>42</v>
      </c>
      <c r="E388" s="4">
        <v>6750</v>
      </c>
      <c r="F388" s="4">
        <v>6750</v>
      </c>
      <c r="G388" s="4">
        <v>1.8518518518518519</v>
      </c>
      <c r="H388" s="4">
        <v>1250</v>
      </c>
      <c r="I388" s="21">
        <v>-500</v>
      </c>
      <c r="J388" s="31">
        <f t="shared" si="27"/>
        <v>53.713411184412053</v>
      </c>
      <c r="K388" s="70">
        <f t="shared" si="28"/>
        <v>553.71341118441205</v>
      </c>
      <c r="L388" s="39">
        <f t="shared" si="26"/>
        <v>-1.1074268223688242</v>
      </c>
    </row>
    <row r="389" spans="2:12" ht="15.75" thickBot="1" x14ac:dyDescent="0.3">
      <c r="B389">
        <v>387</v>
      </c>
      <c r="C389" s="20">
        <v>12000</v>
      </c>
      <c r="D389" s="4">
        <v>42</v>
      </c>
      <c r="E389" s="4">
        <v>6750</v>
      </c>
      <c r="F389" s="4">
        <v>7750</v>
      </c>
      <c r="G389" s="4">
        <v>1.5483870967741935</v>
      </c>
      <c r="H389" s="4">
        <v>-500</v>
      </c>
      <c r="I389" s="21">
        <v>-500</v>
      </c>
      <c r="J389" s="31">
        <f t="shared" si="27"/>
        <v>232.69067523468533</v>
      </c>
      <c r="K389" s="70">
        <f t="shared" si="28"/>
        <v>732.69067523468539</v>
      </c>
      <c r="L389" s="36">
        <f t="shared" si="26"/>
        <v>-1.4653813504693707</v>
      </c>
    </row>
    <row r="390" spans="2:12" ht="15.75" thickBot="1" x14ac:dyDescent="0.3">
      <c r="B390">
        <v>388</v>
      </c>
      <c r="C390" s="20">
        <v>11500</v>
      </c>
      <c r="D390" s="4">
        <v>55</v>
      </c>
      <c r="E390" s="4">
        <v>7750</v>
      </c>
      <c r="F390" s="4">
        <v>4750</v>
      </c>
      <c r="G390" s="4">
        <v>2.4210526315789473</v>
      </c>
      <c r="H390" s="4">
        <v>-500</v>
      </c>
      <c r="I390" s="21">
        <v>250</v>
      </c>
      <c r="J390" s="31">
        <f t="shared" si="27"/>
        <v>233.28908432658218</v>
      </c>
      <c r="K390" s="70">
        <f t="shared" si="28"/>
        <v>-16.710915673417816</v>
      </c>
      <c r="L390" s="36">
        <f t="shared" si="26"/>
        <v>-6.6843662693671257E-2</v>
      </c>
    </row>
    <row r="391" spans="2:12" ht="15.75" thickBot="1" x14ac:dyDescent="0.3">
      <c r="B391">
        <v>389</v>
      </c>
      <c r="C391" s="20">
        <v>11750</v>
      </c>
      <c r="D391" s="4">
        <v>56</v>
      </c>
      <c r="E391" s="4">
        <v>4750</v>
      </c>
      <c r="F391" s="4">
        <v>4750</v>
      </c>
      <c r="G391" s="4">
        <v>2.4736842105263159</v>
      </c>
      <c r="H391" s="4">
        <v>250</v>
      </c>
      <c r="I391" s="21">
        <v>0</v>
      </c>
      <c r="J391" s="31">
        <f t="shared" si="27"/>
        <v>-30.313771018420169</v>
      </c>
      <c r="K391" s="70">
        <f t="shared" si="28"/>
        <v>-30.313771018420169</v>
      </c>
      <c r="L391" s="36"/>
    </row>
    <row r="392" spans="2:12" ht="15.75" thickBot="1" x14ac:dyDescent="0.3">
      <c r="B392">
        <v>390</v>
      </c>
      <c r="C392" s="20">
        <v>11750</v>
      </c>
      <c r="D392" s="4">
        <v>50</v>
      </c>
      <c r="E392" s="4">
        <v>4750</v>
      </c>
      <c r="F392" s="4">
        <v>5750</v>
      </c>
      <c r="G392" s="4">
        <v>2.0434782608695654</v>
      </c>
      <c r="H392" s="4">
        <v>0</v>
      </c>
      <c r="I392" s="21">
        <v>-500</v>
      </c>
      <c r="J392" s="31">
        <f t="shared" si="27"/>
        <v>3.5998837748880419</v>
      </c>
      <c r="K392" s="70">
        <f t="shared" si="28"/>
        <v>503.59988377488804</v>
      </c>
      <c r="L392" s="39">
        <f>IF(I392=0,0,(J392-I392)/I392)</f>
        <v>-1.0071997675497761</v>
      </c>
    </row>
    <row r="393" spans="2:12" ht="15.75" thickBot="1" x14ac:dyDescent="0.3">
      <c r="B393">
        <v>391</v>
      </c>
      <c r="C393" s="20">
        <v>11250</v>
      </c>
      <c r="D393" s="4">
        <v>48</v>
      </c>
      <c r="E393" s="4">
        <v>5750</v>
      </c>
      <c r="F393" s="4">
        <v>4750</v>
      </c>
      <c r="G393" s="4">
        <v>2.3684210526315788</v>
      </c>
      <c r="H393" s="4">
        <v>-500</v>
      </c>
      <c r="I393" s="21">
        <v>500</v>
      </c>
      <c r="J393" s="31">
        <f t="shared" si="27"/>
        <v>68.933407545463552</v>
      </c>
      <c r="K393" s="70">
        <f t="shared" si="28"/>
        <v>-431.06659245453648</v>
      </c>
      <c r="L393" s="36">
        <f>IF(I393=0,0,(J393-I393)/I393)</f>
        <v>-0.86213318490907298</v>
      </c>
    </row>
    <row r="394" spans="2:12" ht="15.75" thickBot="1" x14ac:dyDescent="0.3">
      <c r="B394">
        <v>392</v>
      </c>
      <c r="C394" s="20">
        <v>11750</v>
      </c>
      <c r="D394" s="4">
        <v>47</v>
      </c>
      <c r="E394" s="4">
        <v>4750</v>
      </c>
      <c r="F394" s="4">
        <v>3750</v>
      </c>
      <c r="G394" s="4">
        <v>3.1333333333333333</v>
      </c>
      <c r="H394" s="4">
        <v>500</v>
      </c>
      <c r="I394" s="21">
        <v>-250</v>
      </c>
      <c r="J394" s="31">
        <f t="shared" si="27"/>
        <v>-164.69591617522798</v>
      </c>
      <c r="K394" s="70">
        <f t="shared" si="28"/>
        <v>85.304083824772022</v>
      </c>
      <c r="L394" s="39">
        <f>IF(I394=0,0,(J394-I394)/I394)</f>
        <v>-0.34121633529908807</v>
      </c>
    </row>
    <row r="395" spans="2:12" ht="15.75" thickBot="1" x14ac:dyDescent="0.3">
      <c r="B395">
        <v>393</v>
      </c>
      <c r="C395" s="20">
        <v>11500</v>
      </c>
      <c r="D395" s="4">
        <v>42</v>
      </c>
      <c r="E395" s="4">
        <v>3750</v>
      </c>
      <c r="F395" s="4">
        <v>3750</v>
      </c>
      <c r="G395" s="4">
        <v>3.0666666666666669</v>
      </c>
      <c r="H395" s="4">
        <v>-250</v>
      </c>
      <c r="I395" s="21">
        <v>-500</v>
      </c>
      <c r="J395" s="31">
        <f t="shared" si="27"/>
        <v>-238.21614971874155</v>
      </c>
      <c r="K395" s="70">
        <f t="shared" si="28"/>
        <v>261.78385028125842</v>
      </c>
      <c r="L395" s="39">
        <f>IF(I395=0,0,(J395-I395)/I395)</f>
        <v>-0.52356770056251689</v>
      </c>
    </row>
    <row r="396" spans="2:12" ht="15.75" thickBot="1" x14ac:dyDescent="0.3">
      <c r="B396">
        <v>394</v>
      </c>
      <c r="C396" s="20">
        <v>11000</v>
      </c>
      <c r="D396" s="4">
        <v>55</v>
      </c>
      <c r="E396" s="4">
        <v>3750</v>
      </c>
      <c r="F396" s="4">
        <v>3750</v>
      </c>
      <c r="G396" s="4">
        <v>2.9333333333333331</v>
      </c>
      <c r="H396" s="4">
        <v>-500</v>
      </c>
      <c r="I396" s="21">
        <v>-500</v>
      </c>
      <c r="J396" s="31">
        <f t="shared" si="27"/>
        <v>-56.017030194006139</v>
      </c>
      <c r="K396" s="70">
        <f t="shared" si="28"/>
        <v>443.98296980599389</v>
      </c>
      <c r="L396" s="39">
        <f>IF(I396=0,0,(J396-I396)/I396)</f>
        <v>-0.88796593961198778</v>
      </c>
    </row>
    <row r="397" spans="2:12" ht="15.75" thickBot="1" x14ac:dyDescent="0.3">
      <c r="B397">
        <v>395</v>
      </c>
      <c r="C397" s="20">
        <v>10500</v>
      </c>
      <c r="D397" s="4">
        <v>46</v>
      </c>
      <c r="E397" s="4">
        <v>3750</v>
      </c>
      <c r="F397" s="4">
        <v>6750</v>
      </c>
      <c r="G397" s="4">
        <v>1.5555555555555556</v>
      </c>
      <c r="H397" s="4">
        <v>-500</v>
      </c>
      <c r="I397" s="21">
        <v>0</v>
      </c>
      <c r="J397" s="31">
        <f t="shared" si="27"/>
        <v>200.17487242099455</v>
      </c>
      <c r="K397" s="70">
        <f t="shared" si="28"/>
        <v>200.17487242099455</v>
      </c>
      <c r="L397" s="36"/>
    </row>
    <row r="398" spans="2:12" ht="15.75" thickBot="1" x14ac:dyDescent="0.3">
      <c r="B398">
        <v>396</v>
      </c>
      <c r="C398" s="22">
        <v>10500</v>
      </c>
      <c r="D398" s="23">
        <v>46</v>
      </c>
      <c r="E398" s="23">
        <v>6750</v>
      </c>
      <c r="F398" s="23">
        <v>2750</v>
      </c>
      <c r="G398" s="23">
        <v>3.8181818181818183</v>
      </c>
      <c r="H398" s="23">
        <v>0</v>
      </c>
      <c r="I398" s="24">
        <v>-1750</v>
      </c>
      <c r="J398" s="31">
        <f t="shared" si="27"/>
        <v>144.05642099849413</v>
      </c>
      <c r="K398" s="32">
        <f t="shared" si="28"/>
        <v>1894.0564209984941</v>
      </c>
      <c r="L398" s="40">
        <f>IF(I398=0,0,(J398-I398)/I398)</f>
        <v>-1.0823179548562822</v>
      </c>
    </row>
    <row r="399" spans="2:12" ht="15.75" thickBot="1" x14ac:dyDescent="0.3">
      <c r="B399">
        <v>397</v>
      </c>
      <c r="C399" s="17">
        <v>11000</v>
      </c>
      <c r="D399" s="18">
        <v>32</v>
      </c>
      <c r="E399" s="18">
        <v>2750</v>
      </c>
      <c r="F399" s="18">
        <v>4750</v>
      </c>
      <c r="G399" s="18">
        <v>2.3157894736842106</v>
      </c>
      <c r="H399" s="18">
        <v>-1750</v>
      </c>
      <c r="I399" s="19">
        <v>-1000</v>
      </c>
      <c r="J399" s="31">
        <f t="shared" si="27"/>
        <v>-240.86048805594058</v>
      </c>
      <c r="K399" s="28">
        <f t="shared" si="28"/>
        <v>759.13951194405945</v>
      </c>
      <c r="L399" s="38">
        <f>IF(I399=0,0,(J399-I399)/I399)</f>
        <v>-0.75913951194405949</v>
      </c>
    </row>
    <row r="400" spans="2:12" ht="15.75" thickBot="1" x14ac:dyDescent="0.3">
      <c r="B400">
        <v>398</v>
      </c>
      <c r="C400" s="20">
        <v>10000</v>
      </c>
      <c r="D400" s="4">
        <v>47</v>
      </c>
      <c r="E400" s="4">
        <v>4750</v>
      </c>
      <c r="F400" s="4">
        <v>4750</v>
      </c>
      <c r="G400" s="4">
        <v>2.1052631578947367</v>
      </c>
      <c r="H400" s="4">
        <v>-1000</v>
      </c>
      <c r="I400" s="21">
        <v>-1000</v>
      </c>
      <c r="J400" s="31">
        <f t="shared" si="27"/>
        <v>195.48539269322319</v>
      </c>
      <c r="K400" s="3">
        <f t="shared" si="28"/>
        <v>1195.4853926932233</v>
      </c>
      <c r="L400" s="36">
        <f>IF(I400=0,0,(J400-I400)/I400)</f>
        <v>-1.1954853926932232</v>
      </c>
    </row>
    <row r="401" spans="2:12" ht="15.75" thickBot="1" x14ac:dyDescent="0.3">
      <c r="B401">
        <v>399</v>
      </c>
      <c r="C401" s="20">
        <v>9000</v>
      </c>
      <c r="D401" s="4">
        <v>58</v>
      </c>
      <c r="E401" s="4">
        <v>4750</v>
      </c>
      <c r="F401" s="4">
        <v>1000</v>
      </c>
      <c r="G401" s="4">
        <v>9</v>
      </c>
      <c r="H401" s="4">
        <v>-1000</v>
      </c>
      <c r="I401" s="21">
        <v>2250</v>
      </c>
      <c r="J401" s="31">
        <f t="shared" si="27"/>
        <v>498.53098173203864</v>
      </c>
      <c r="K401" s="3">
        <f t="shared" si="28"/>
        <v>-1751.4690182679615</v>
      </c>
      <c r="L401" s="39">
        <f>IF(I401=0,0,(J401-I401)/I401)</f>
        <v>-0.77843067478576067</v>
      </c>
    </row>
    <row r="402" spans="2:12" ht="15.75" thickBot="1" x14ac:dyDescent="0.3">
      <c r="B402">
        <v>400</v>
      </c>
      <c r="C402" s="20">
        <v>11250</v>
      </c>
      <c r="D402" s="4">
        <v>63</v>
      </c>
      <c r="E402" s="4">
        <v>1000</v>
      </c>
      <c r="F402" s="4">
        <v>4750</v>
      </c>
      <c r="G402" s="4">
        <v>2.3684210526315788</v>
      </c>
      <c r="H402" s="4">
        <v>2250</v>
      </c>
      <c r="I402" s="21">
        <v>0</v>
      </c>
      <c r="J402" s="31">
        <f t="shared" si="27"/>
        <v>-178.80376123361268</v>
      </c>
      <c r="K402" s="70">
        <f t="shared" si="28"/>
        <v>-178.80376123361268</v>
      </c>
      <c r="L402" s="36"/>
    </row>
    <row r="403" spans="2:12" ht="15.75" thickBot="1" x14ac:dyDescent="0.3">
      <c r="B403">
        <v>401</v>
      </c>
      <c r="C403" s="20">
        <v>11250</v>
      </c>
      <c r="D403" s="4">
        <v>61</v>
      </c>
      <c r="E403" s="4">
        <v>4750</v>
      </c>
      <c r="F403" s="4">
        <v>3750</v>
      </c>
      <c r="G403" s="4">
        <v>3</v>
      </c>
      <c r="H403" s="4">
        <v>0</v>
      </c>
      <c r="I403" s="21">
        <v>-1500</v>
      </c>
      <c r="J403" s="31">
        <f t="shared" si="27"/>
        <v>25.175833143746615</v>
      </c>
      <c r="K403" s="3">
        <f t="shared" si="28"/>
        <v>1525.1758331437466</v>
      </c>
      <c r="L403" s="39">
        <f t="shared" ref="L403:L420" si="29">IF(I403=0,0,(J403-I403)/I403)</f>
        <v>-1.0167838887624978</v>
      </c>
    </row>
    <row r="404" spans="2:12" ht="15.75" thickBot="1" x14ac:dyDescent="0.3">
      <c r="B404">
        <v>402</v>
      </c>
      <c r="C404" s="20">
        <v>9750</v>
      </c>
      <c r="D404" s="4">
        <v>51</v>
      </c>
      <c r="E404" s="4">
        <v>3750</v>
      </c>
      <c r="F404" s="4">
        <v>3750</v>
      </c>
      <c r="G404" s="4">
        <v>2.6</v>
      </c>
      <c r="H404" s="4">
        <v>-1500</v>
      </c>
      <c r="I404" s="21">
        <v>-1000</v>
      </c>
      <c r="J404" s="31">
        <f t="shared" si="27"/>
        <v>119.42978112812528</v>
      </c>
      <c r="K404" s="3">
        <f t="shared" si="28"/>
        <v>1119.4297811281253</v>
      </c>
      <c r="L404" s="36">
        <f t="shared" si="29"/>
        <v>-1.1194297811281253</v>
      </c>
    </row>
    <row r="405" spans="2:12" ht="15.75" thickBot="1" x14ac:dyDescent="0.3">
      <c r="B405">
        <v>403</v>
      </c>
      <c r="C405" s="20">
        <v>8750</v>
      </c>
      <c r="D405" s="4">
        <v>52</v>
      </c>
      <c r="E405" s="4">
        <v>3750</v>
      </c>
      <c r="F405" s="4">
        <v>4750</v>
      </c>
      <c r="G405" s="4">
        <v>1.8421052631578947</v>
      </c>
      <c r="H405" s="4">
        <v>-1000</v>
      </c>
      <c r="I405" s="21">
        <v>250</v>
      </c>
      <c r="J405" s="31">
        <f t="shared" si="27"/>
        <v>368.07315660641478</v>
      </c>
      <c r="K405" s="70">
        <f t="shared" si="28"/>
        <v>118.07315660641478</v>
      </c>
      <c r="L405" s="39">
        <f t="shared" si="29"/>
        <v>0.47229262642565911</v>
      </c>
    </row>
    <row r="406" spans="2:12" ht="15.75" thickBot="1" x14ac:dyDescent="0.3">
      <c r="B406">
        <v>404</v>
      </c>
      <c r="C406" s="20">
        <v>9000</v>
      </c>
      <c r="D406" s="4">
        <v>44</v>
      </c>
      <c r="E406" s="4">
        <v>4750</v>
      </c>
      <c r="F406" s="4">
        <v>3750</v>
      </c>
      <c r="G406" s="4">
        <v>2.4</v>
      </c>
      <c r="H406" s="4">
        <v>250</v>
      </c>
      <c r="I406" s="21">
        <v>-500</v>
      </c>
      <c r="J406" s="31">
        <f t="shared" si="27"/>
        <v>265.78832154004431</v>
      </c>
      <c r="K406" s="70">
        <f t="shared" si="28"/>
        <v>765.78832154004431</v>
      </c>
      <c r="L406" s="36">
        <f t="shared" si="29"/>
        <v>-1.5315766430800886</v>
      </c>
    </row>
    <row r="407" spans="2:12" ht="15.75" thickBot="1" x14ac:dyDescent="0.3">
      <c r="B407">
        <v>405</v>
      </c>
      <c r="C407" s="22">
        <v>8500</v>
      </c>
      <c r="D407" s="23">
        <v>43</v>
      </c>
      <c r="E407" s="23">
        <v>3750</v>
      </c>
      <c r="F407" s="23">
        <v>1750</v>
      </c>
      <c r="G407" s="23">
        <v>4.8571428571428568</v>
      </c>
      <c r="H407" s="23">
        <v>-500</v>
      </c>
      <c r="I407" s="24">
        <v>-1000</v>
      </c>
      <c r="J407" s="31">
        <f t="shared" si="27"/>
        <v>214.53321819718843</v>
      </c>
      <c r="K407" s="32">
        <f t="shared" si="28"/>
        <v>1214.5332181971885</v>
      </c>
      <c r="L407" s="58">
        <f t="shared" si="29"/>
        <v>-1.2145332181971884</v>
      </c>
    </row>
    <row r="408" spans="2:12" ht="15.75" thickBot="1" x14ac:dyDescent="0.3">
      <c r="B408">
        <v>406</v>
      </c>
      <c r="C408" s="17">
        <v>7500</v>
      </c>
      <c r="D408" s="18">
        <v>37</v>
      </c>
      <c r="E408" s="18">
        <v>1750</v>
      </c>
      <c r="F408" s="18">
        <v>3750</v>
      </c>
      <c r="G408" s="18">
        <v>2</v>
      </c>
      <c r="H408" s="18">
        <v>-1000</v>
      </c>
      <c r="I408" s="19">
        <v>1000</v>
      </c>
      <c r="J408" s="31">
        <f t="shared" si="27"/>
        <v>230.29105756286282</v>
      </c>
      <c r="K408" s="71">
        <f t="shared" si="28"/>
        <v>-769.70894243713724</v>
      </c>
      <c r="L408" s="38">
        <f t="shared" si="29"/>
        <v>-0.76970894243713728</v>
      </c>
    </row>
    <row r="409" spans="2:12" ht="15.75" thickBot="1" x14ac:dyDescent="0.3">
      <c r="B409">
        <v>407</v>
      </c>
      <c r="C409" s="20">
        <v>8500</v>
      </c>
      <c r="D409" s="4">
        <v>48</v>
      </c>
      <c r="E409" s="4">
        <v>3750</v>
      </c>
      <c r="F409" s="4">
        <v>3750</v>
      </c>
      <c r="G409" s="4">
        <v>2.2666666666666666</v>
      </c>
      <c r="H409" s="4">
        <v>1000</v>
      </c>
      <c r="I409" s="21">
        <v>1250</v>
      </c>
      <c r="J409" s="31">
        <f t="shared" si="27"/>
        <v>302.54922224449473</v>
      </c>
      <c r="K409" s="3">
        <f t="shared" si="28"/>
        <v>-947.45077775550521</v>
      </c>
      <c r="L409" s="39">
        <f t="shared" si="29"/>
        <v>-0.75796062220440419</v>
      </c>
    </row>
    <row r="410" spans="2:12" ht="15.75" thickBot="1" x14ac:dyDescent="0.3">
      <c r="B410">
        <v>408</v>
      </c>
      <c r="C410" s="20">
        <v>9750</v>
      </c>
      <c r="D410" s="4">
        <v>46</v>
      </c>
      <c r="E410" s="4">
        <v>3750</v>
      </c>
      <c r="F410" s="4">
        <v>2750</v>
      </c>
      <c r="G410" s="4">
        <v>3.5454545454545454</v>
      </c>
      <c r="H410" s="4">
        <v>1250</v>
      </c>
      <c r="I410" s="21">
        <v>1250</v>
      </c>
      <c r="J410" s="31">
        <f t="shared" si="27"/>
        <v>33.950719980479136</v>
      </c>
      <c r="K410" s="3">
        <f t="shared" si="28"/>
        <v>-1216.0492800195209</v>
      </c>
      <c r="L410" s="36">
        <f t="shared" si="29"/>
        <v>-0.97283942401561674</v>
      </c>
    </row>
    <row r="411" spans="2:12" ht="15.75" thickBot="1" x14ac:dyDescent="0.3">
      <c r="B411">
        <v>409</v>
      </c>
      <c r="C411" s="20">
        <v>11000</v>
      </c>
      <c r="D411" s="4">
        <v>46</v>
      </c>
      <c r="E411" s="4">
        <v>2750</v>
      </c>
      <c r="F411" s="4">
        <v>2750</v>
      </c>
      <c r="G411" s="4">
        <v>4</v>
      </c>
      <c r="H411" s="4">
        <v>1250</v>
      </c>
      <c r="I411" s="21">
        <v>500</v>
      </c>
      <c r="J411" s="31">
        <f t="shared" si="27"/>
        <v>-240.84708235565668</v>
      </c>
      <c r="K411" s="70">
        <f t="shared" si="28"/>
        <v>-740.84708235565665</v>
      </c>
      <c r="L411" s="36">
        <f t="shared" si="29"/>
        <v>-1.4816941647113133</v>
      </c>
    </row>
    <row r="412" spans="2:12" ht="15.75" thickBot="1" x14ac:dyDescent="0.3">
      <c r="B412">
        <v>410</v>
      </c>
      <c r="C412" s="20">
        <v>11500</v>
      </c>
      <c r="D412" s="4">
        <v>48</v>
      </c>
      <c r="E412" s="4">
        <v>2750</v>
      </c>
      <c r="F412" s="4">
        <v>2750</v>
      </c>
      <c r="G412" s="4">
        <v>4.1818181818181817</v>
      </c>
      <c r="H412" s="4">
        <v>500</v>
      </c>
      <c r="I412" s="21">
        <v>-500</v>
      </c>
      <c r="J412" s="31">
        <f t="shared" si="27"/>
        <v>-304.86712343277793</v>
      </c>
      <c r="K412" s="70">
        <f t="shared" si="28"/>
        <v>195.13287656722207</v>
      </c>
      <c r="L412" s="39">
        <f t="shared" si="29"/>
        <v>-0.39026575313444412</v>
      </c>
    </row>
    <row r="413" spans="2:12" ht="15.75" thickBot="1" x14ac:dyDescent="0.3">
      <c r="B413">
        <v>411</v>
      </c>
      <c r="C413" s="20">
        <v>11000</v>
      </c>
      <c r="D413" s="4">
        <v>48</v>
      </c>
      <c r="E413" s="4">
        <v>2750</v>
      </c>
      <c r="F413" s="4">
        <v>2750</v>
      </c>
      <c r="G413" s="4">
        <v>4</v>
      </c>
      <c r="H413" s="4">
        <v>-500</v>
      </c>
      <c r="I413" s="21">
        <v>-250</v>
      </c>
      <c r="J413" s="31">
        <f t="shared" si="27"/>
        <v>-225.50182276717933</v>
      </c>
      <c r="K413" s="70">
        <f t="shared" si="28"/>
        <v>24.498177232820666</v>
      </c>
      <c r="L413" s="39">
        <f t="shared" si="29"/>
        <v>-9.799270893128266E-2</v>
      </c>
    </row>
    <row r="414" spans="2:12" ht="15.75" thickBot="1" x14ac:dyDescent="0.3">
      <c r="B414">
        <v>412</v>
      </c>
      <c r="C414" s="20">
        <v>10750</v>
      </c>
      <c r="D414" s="4">
        <v>42</v>
      </c>
      <c r="E414" s="4">
        <v>2750</v>
      </c>
      <c r="F414" s="4">
        <v>2750</v>
      </c>
      <c r="G414" s="4">
        <v>3.9090909090909092</v>
      </c>
      <c r="H414" s="4">
        <v>-250</v>
      </c>
      <c r="I414" s="21">
        <v>-250</v>
      </c>
      <c r="J414" s="31">
        <f t="shared" si="27"/>
        <v>-231.85495119981135</v>
      </c>
      <c r="K414" s="70">
        <f t="shared" si="28"/>
        <v>18.145048800188647</v>
      </c>
      <c r="L414" s="39">
        <f t="shared" si="29"/>
        <v>-7.2580195200754594E-2</v>
      </c>
    </row>
    <row r="415" spans="2:12" ht="15.75" thickBot="1" x14ac:dyDescent="0.3">
      <c r="B415">
        <v>413</v>
      </c>
      <c r="C415" s="20">
        <v>10500</v>
      </c>
      <c r="D415" s="4">
        <v>44</v>
      </c>
      <c r="E415" s="4">
        <v>2750</v>
      </c>
      <c r="F415" s="4">
        <v>4750</v>
      </c>
      <c r="G415" s="4">
        <v>2.2105263157894739</v>
      </c>
      <c r="H415" s="4">
        <v>-250</v>
      </c>
      <c r="I415" s="21">
        <v>750</v>
      </c>
      <c r="J415" s="31">
        <f t="shared" si="27"/>
        <v>-64.545264279423009</v>
      </c>
      <c r="K415" s="70">
        <f t="shared" si="28"/>
        <v>-814.54526427942301</v>
      </c>
      <c r="L415" s="39">
        <f t="shared" si="29"/>
        <v>-1.086060352372564</v>
      </c>
    </row>
    <row r="416" spans="2:12" ht="15.75" thickBot="1" x14ac:dyDescent="0.3">
      <c r="B416">
        <v>414</v>
      </c>
      <c r="C416" s="20">
        <v>11250</v>
      </c>
      <c r="D416" s="4">
        <v>54</v>
      </c>
      <c r="E416" s="4">
        <v>4750</v>
      </c>
      <c r="F416" s="4">
        <v>3750</v>
      </c>
      <c r="G416" s="4">
        <v>3</v>
      </c>
      <c r="H416" s="4">
        <v>750</v>
      </c>
      <c r="I416" s="21">
        <v>-250</v>
      </c>
      <c r="J416" s="31">
        <f t="shared" si="27"/>
        <v>-28.532575415923532</v>
      </c>
      <c r="K416" s="70">
        <f t="shared" si="28"/>
        <v>221.46742458407647</v>
      </c>
      <c r="L416" s="39">
        <f t="shared" si="29"/>
        <v>-0.88586969833630591</v>
      </c>
    </row>
    <row r="417" spans="2:12" ht="15.75" thickBot="1" x14ac:dyDescent="0.3">
      <c r="B417">
        <v>415</v>
      </c>
      <c r="C417" s="20">
        <v>11000</v>
      </c>
      <c r="D417" s="4">
        <v>55</v>
      </c>
      <c r="E417" s="4">
        <v>3750</v>
      </c>
      <c r="F417" s="4">
        <v>2750</v>
      </c>
      <c r="G417" s="4">
        <v>4</v>
      </c>
      <c r="H417" s="4">
        <v>-250</v>
      </c>
      <c r="I417" s="21">
        <v>-500</v>
      </c>
      <c r="J417" s="31">
        <f t="shared" si="27"/>
        <v>-95.408863535371353</v>
      </c>
      <c r="K417" s="70">
        <f t="shared" si="28"/>
        <v>404.59113646462868</v>
      </c>
      <c r="L417" s="39">
        <f t="shared" si="29"/>
        <v>-0.80918227292925737</v>
      </c>
    </row>
    <row r="418" spans="2:12" ht="15.75" thickBot="1" x14ac:dyDescent="0.3">
      <c r="B418">
        <v>416</v>
      </c>
      <c r="C418" s="20">
        <v>10500</v>
      </c>
      <c r="D418" s="4">
        <v>54</v>
      </c>
      <c r="E418" s="4">
        <v>2750</v>
      </c>
      <c r="F418" s="4">
        <v>1750</v>
      </c>
      <c r="G418" s="4">
        <v>6</v>
      </c>
      <c r="H418" s="4">
        <v>-500</v>
      </c>
      <c r="I418" s="21">
        <v>-250</v>
      </c>
      <c r="J418" s="31">
        <f t="shared" si="27"/>
        <v>-68.431051394705548</v>
      </c>
      <c r="K418" s="70">
        <f t="shared" si="28"/>
        <v>181.56894860529445</v>
      </c>
      <c r="L418" s="39">
        <f t="shared" si="29"/>
        <v>-0.72627579442117784</v>
      </c>
    </row>
    <row r="419" spans="2:12" ht="15.75" thickBot="1" x14ac:dyDescent="0.3">
      <c r="B419">
        <v>417</v>
      </c>
      <c r="C419" s="22">
        <v>10250</v>
      </c>
      <c r="D419" s="23">
        <v>43</v>
      </c>
      <c r="E419" s="23">
        <v>1750</v>
      </c>
      <c r="F419" s="23">
        <v>1750</v>
      </c>
      <c r="G419" s="23">
        <v>5.8571428571428568</v>
      </c>
      <c r="H419" s="23">
        <v>-250</v>
      </c>
      <c r="I419" s="24">
        <v>-250</v>
      </c>
      <c r="J419" s="31">
        <f t="shared" si="27"/>
        <v>-192.84219897142026</v>
      </c>
      <c r="K419" s="72">
        <f t="shared" si="28"/>
        <v>57.15780102857974</v>
      </c>
      <c r="L419" s="40">
        <f t="shared" si="29"/>
        <v>-0.22863120411431898</v>
      </c>
    </row>
    <row r="420" spans="2:12" ht="15.75" thickBot="1" x14ac:dyDescent="0.3">
      <c r="B420">
        <v>418</v>
      </c>
      <c r="C420" s="17">
        <v>9500</v>
      </c>
      <c r="D420" s="18">
        <v>29</v>
      </c>
      <c r="E420" s="18">
        <v>1750</v>
      </c>
      <c r="F420" s="18">
        <v>4750</v>
      </c>
      <c r="G420" s="18">
        <v>2</v>
      </c>
      <c r="H420" s="18">
        <v>-250</v>
      </c>
      <c r="I420" s="19">
        <v>1250</v>
      </c>
      <c r="J420" s="31">
        <f t="shared" si="27"/>
        <v>-87.531929373830437</v>
      </c>
      <c r="K420" s="28">
        <f t="shared" si="28"/>
        <v>-1337.5319293738305</v>
      </c>
      <c r="L420" s="38">
        <f t="shared" si="29"/>
        <v>-1.0700255434990644</v>
      </c>
    </row>
    <row r="421" spans="2:12" ht="15.75" thickBot="1" x14ac:dyDescent="0.3">
      <c r="B421">
        <v>419</v>
      </c>
      <c r="C421" s="20">
        <v>10750</v>
      </c>
      <c r="D421" s="4">
        <v>29</v>
      </c>
      <c r="E421" s="4">
        <v>4750</v>
      </c>
      <c r="F421" s="4">
        <v>4750</v>
      </c>
      <c r="G421" s="4">
        <v>2.263157894736842</v>
      </c>
      <c r="H421" s="4">
        <v>1250</v>
      </c>
      <c r="I421" s="21">
        <v>0</v>
      </c>
      <c r="J421" s="31">
        <f t="shared" si="27"/>
        <v>-68.987442971553293</v>
      </c>
      <c r="K421" s="70">
        <f t="shared" si="28"/>
        <v>-68.987442971553293</v>
      </c>
      <c r="L421" s="36"/>
    </row>
    <row r="422" spans="2:12" ht="15.75" thickBot="1" x14ac:dyDescent="0.3">
      <c r="B422">
        <v>420</v>
      </c>
      <c r="C422" s="20">
        <v>10750</v>
      </c>
      <c r="D422" s="4">
        <v>35</v>
      </c>
      <c r="E422" s="4">
        <v>4750</v>
      </c>
      <c r="F422" s="4">
        <v>4750</v>
      </c>
      <c r="G422" s="4">
        <v>2.263157894736842</v>
      </c>
      <c r="H422" s="4">
        <v>0</v>
      </c>
      <c r="I422" s="21">
        <v>750</v>
      </c>
      <c r="J422" s="31">
        <f t="shared" si="27"/>
        <v>-22.951664206121706</v>
      </c>
      <c r="K422" s="3">
        <f t="shared" si="28"/>
        <v>-772.95166420612168</v>
      </c>
      <c r="L422" s="36">
        <f t="shared" ref="L422:L432" si="30">IF(I422=0,0,(J422-I422)/I422)</f>
        <v>-1.0306022189414956</v>
      </c>
    </row>
    <row r="423" spans="2:12" ht="15.75" thickBot="1" x14ac:dyDescent="0.3">
      <c r="B423">
        <v>421</v>
      </c>
      <c r="C423" s="20">
        <v>11500</v>
      </c>
      <c r="D423" s="4">
        <v>41</v>
      </c>
      <c r="E423" s="4">
        <v>4750</v>
      </c>
      <c r="F423" s="4">
        <v>3750</v>
      </c>
      <c r="G423" s="4">
        <v>3.0666666666666669</v>
      </c>
      <c r="H423" s="4">
        <v>750</v>
      </c>
      <c r="I423" s="21">
        <v>-750</v>
      </c>
      <c r="J423" s="31">
        <f t="shared" si="27"/>
        <v>-169.50422884084239</v>
      </c>
      <c r="K423" s="70">
        <f t="shared" si="28"/>
        <v>580.49577115915758</v>
      </c>
      <c r="L423" s="39">
        <f t="shared" si="30"/>
        <v>-0.77399436154554346</v>
      </c>
    </row>
    <row r="424" spans="2:12" ht="15.75" thickBot="1" x14ac:dyDescent="0.3">
      <c r="B424">
        <v>422</v>
      </c>
      <c r="C424" s="20">
        <v>10750</v>
      </c>
      <c r="D424" s="4">
        <v>42</v>
      </c>
      <c r="E424" s="4">
        <v>3750</v>
      </c>
      <c r="F424" s="4">
        <v>4750</v>
      </c>
      <c r="G424" s="4">
        <v>2.263157894736842</v>
      </c>
      <c r="H424" s="4">
        <v>-750</v>
      </c>
      <c r="I424" s="21">
        <v>750</v>
      </c>
      <c r="J424" s="31">
        <f t="shared" si="27"/>
        <v>-45.627806318589506</v>
      </c>
      <c r="K424" s="3">
        <f t="shared" si="28"/>
        <v>-795.62780631858948</v>
      </c>
      <c r="L424" s="36">
        <f t="shared" si="30"/>
        <v>-1.0608370750914526</v>
      </c>
    </row>
    <row r="425" spans="2:12" ht="15.75" thickBot="1" x14ac:dyDescent="0.3">
      <c r="B425">
        <v>423</v>
      </c>
      <c r="C425" s="20">
        <v>11500</v>
      </c>
      <c r="D425" s="4">
        <v>47</v>
      </c>
      <c r="E425" s="4">
        <v>4750</v>
      </c>
      <c r="F425" s="4">
        <v>5750</v>
      </c>
      <c r="G425" s="4">
        <v>2</v>
      </c>
      <c r="H425" s="4">
        <v>750</v>
      </c>
      <c r="I425" s="21">
        <v>-500</v>
      </c>
      <c r="J425" s="31">
        <f t="shared" si="27"/>
        <v>23.287110356093152</v>
      </c>
      <c r="K425" s="70">
        <f t="shared" si="28"/>
        <v>523.28711035609319</v>
      </c>
      <c r="L425" s="36">
        <f t="shared" si="30"/>
        <v>-1.0465742207121864</v>
      </c>
    </row>
    <row r="426" spans="2:12" ht="15.75" thickBot="1" x14ac:dyDescent="0.3">
      <c r="B426">
        <v>424</v>
      </c>
      <c r="C426" s="20">
        <v>11000</v>
      </c>
      <c r="D426" s="4">
        <v>49</v>
      </c>
      <c r="E426" s="4">
        <v>5750</v>
      </c>
      <c r="F426" s="4">
        <v>5750</v>
      </c>
      <c r="G426" s="4">
        <v>1.9130434782608696</v>
      </c>
      <c r="H426" s="4">
        <v>-500</v>
      </c>
      <c r="I426" s="21">
        <v>750</v>
      </c>
      <c r="J426" s="31">
        <f t="shared" si="27"/>
        <v>200.4271525445497</v>
      </c>
      <c r="K426" s="70">
        <f t="shared" si="28"/>
        <v>-549.5728474554503</v>
      </c>
      <c r="L426" s="39">
        <f t="shared" si="30"/>
        <v>-0.73276379660726709</v>
      </c>
    </row>
    <row r="427" spans="2:12" ht="15.75" thickBot="1" x14ac:dyDescent="0.3">
      <c r="B427">
        <v>425</v>
      </c>
      <c r="C427" s="20">
        <v>11750</v>
      </c>
      <c r="D427" s="4">
        <v>48</v>
      </c>
      <c r="E427" s="4">
        <v>5750</v>
      </c>
      <c r="F427" s="4">
        <v>5750</v>
      </c>
      <c r="G427" s="4">
        <v>2.0434782608695654</v>
      </c>
      <c r="H427" s="4">
        <v>750</v>
      </c>
      <c r="I427" s="21">
        <v>750</v>
      </c>
      <c r="J427" s="31">
        <f t="shared" si="27"/>
        <v>64.639174858548756</v>
      </c>
      <c r="K427" s="3">
        <f t="shared" si="28"/>
        <v>-685.36082514145119</v>
      </c>
      <c r="L427" s="36">
        <f t="shared" si="30"/>
        <v>-0.91381443352193492</v>
      </c>
    </row>
    <row r="428" spans="2:12" ht="15.75" thickBot="1" x14ac:dyDescent="0.3">
      <c r="B428">
        <v>426</v>
      </c>
      <c r="C428" s="20">
        <v>12500</v>
      </c>
      <c r="D428" s="4">
        <v>46</v>
      </c>
      <c r="E428" s="4">
        <v>5750</v>
      </c>
      <c r="F428" s="4">
        <v>2750</v>
      </c>
      <c r="G428" s="4">
        <v>4.5454545454545459</v>
      </c>
      <c r="H428" s="4">
        <v>750</v>
      </c>
      <c r="I428" s="21">
        <v>750</v>
      </c>
      <c r="J428" s="31">
        <f t="shared" si="27"/>
        <v>-249.78933233603988</v>
      </c>
      <c r="K428" s="3">
        <f t="shared" si="28"/>
        <v>-999.78933233603993</v>
      </c>
      <c r="L428" s="34">
        <f t="shared" si="30"/>
        <v>-1.3330524431147199</v>
      </c>
    </row>
    <row r="429" spans="2:12" ht="15.75" thickBot="1" x14ac:dyDescent="0.3">
      <c r="B429">
        <v>427</v>
      </c>
      <c r="C429" s="20">
        <v>13250</v>
      </c>
      <c r="D429" s="4">
        <v>45</v>
      </c>
      <c r="E429" s="4">
        <v>2750</v>
      </c>
      <c r="F429" s="4">
        <v>2750</v>
      </c>
      <c r="G429" s="4">
        <v>4.8181818181818183</v>
      </c>
      <c r="H429" s="4">
        <v>750</v>
      </c>
      <c r="I429" s="21">
        <v>-500</v>
      </c>
      <c r="J429" s="31">
        <f t="shared" si="27"/>
        <v>-605.66356514509016</v>
      </c>
      <c r="K429" s="70">
        <f t="shared" si="28"/>
        <v>-105.66356514509016</v>
      </c>
      <c r="L429" s="39">
        <f t="shared" si="30"/>
        <v>0.21132713029018033</v>
      </c>
    </row>
    <row r="430" spans="2:12" ht="15.75" thickBot="1" x14ac:dyDescent="0.3">
      <c r="B430">
        <v>428</v>
      </c>
      <c r="C430" s="20">
        <v>12750</v>
      </c>
      <c r="D430" s="4">
        <v>48</v>
      </c>
      <c r="E430" s="4">
        <v>2750</v>
      </c>
      <c r="F430" s="4">
        <v>3750</v>
      </c>
      <c r="G430" s="4">
        <v>3.4</v>
      </c>
      <c r="H430" s="4">
        <v>-500</v>
      </c>
      <c r="I430" s="21">
        <v>-500</v>
      </c>
      <c r="J430" s="31">
        <f t="shared" si="27"/>
        <v>-474.70225212453363</v>
      </c>
      <c r="K430" s="70">
        <f t="shared" si="28"/>
        <v>25.297747875466371</v>
      </c>
      <c r="L430" s="39">
        <f t="shared" si="30"/>
        <v>-5.0595495750932744E-2</v>
      </c>
    </row>
    <row r="431" spans="2:12" ht="15.75" thickBot="1" x14ac:dyDescent="0.3">
      <c r="B431">
        <v>429</v>
      </c>
      <c r="C431" s="20">
        <v>12250</v>
      </c>
      <c r="D431" s="4">
        <v>46</v>
      </c>
      <c r="E431" s="4">
        <v>3750</v>
      </c>
      <c r="F431" s="4">
        <v>3750</v>
      </c>
      <c r="G431" s="4">
        <v>3.2666666666666666</v>
      </c>
      <c r="H431" s="4">
        <v>-500</v>
      </c>
      <c r="I431" s="21">
        <v>250</v>
      </c>
      <c r="J431" s="31">
        <f t="shared" si="27"/>
        <v>-331.20802884123873</v>
      </c>
      <c r="K431" s="70">
        <f t="shared" si="28"/>
        <v>-581.20802884123873</v>
      </c>
      <c r="L431" s="34">
        <f t="shared" si="30"/>
        <v>-2.3248321153649547</v>
      </c>
    </row>
    <row r="432" spans="2:12" ht="15.75" thickBot="1" x14ac:dyDescent="0.3">
      <c r="B432">
        <v>430</v>
      </c>
      <c r="C432" s="20">
        <v>12500</v>
      </c>
      <c r="D432" s="4">
        <v>43</v>
      </c>
      <c r="E432" s="4">
        <v>3750</v>
      </c>
      <c r="F432" s="4">
        <v>3750</v>
      </c>
      <c r="G432" s="4">
        <v>3.3333333333333335</v>
      </c>
      <c r="H432" s="4">
        <v>250</v>
      </c>
      <c r="I432" s="21">
        <v>-750</v>
      </c>
      <c r="J432" s="31">
        <f t="shared" si="27"/>
        <v>-395.45338432377144</v>
      </c>
      <c r="K432" s="70">
        <f t="shared" si="28"/>
        <v>354.54661567622856</v>
      </c>
      <c r="L432" s="39">
        <f t="shared" si="30"/>
        <v>-0.47272882090163809</v>
      </c>
    </row>
    <row r="433" spans="2:12" ht="15.75" thickBot="1" x14ac:dyDescent="0.3">
      <c r="B433">
        <v>431</v>
      </c>
      <c r="C433" s="22">
        <v>11750</v>
      </c>
      <c r="D433" s="23">
        <v>46</v>
      </c>
      <c r="E433" s="23">
        <v>3750</v>
      </c>
      <c r="F433" s="23">
        <v>1750</v>
      </c>
      <c r="G433" s="23">
        <v>6.7142857142857144</v>
      </c>
      <c r="H433" s="23">
        <v>-750</v>
      </c>
      <c r="I433" s="24">
        <v>0</v>
      </c>
      <c r="J433" s="31">
        <f t="shared" si="27"/>
        <v>-235.28919323671397</v>
      </c>
      <c r="K433" s="72">
        <f t="shared" si="28"/>
        <v>-235.28919323671397</v>
      </c>
      <c r="L433" s="58"/>
    </row>
    <row r="434" spans="2:12" ht="15.75" thickBot="1" x14ac:dyDescent="0.3">
      <c r="B434">
        <v>432</v>
      </c>
      <c r="C434" s="17">
        <v>9500</v>
      </c>
      <c r="D434" s="18">
        <v>36</v>
      </c>
      <c r="E434" s="18">
        <v>1750</v>
      </c>
      <c r="F434" s="18">
        <v>5750</v>
      </c>
      <c r="G434" s="18">
        <v>1.6521739130434783</v>
      </c>
      <c r="H434" s="18">
        <v>0</v>
      </c>
      <c r="I434" s="19">
        <v>-250</v>
      </c>
      <c r="J434" s="31">
        <f t="shared" si="27"/>
        <v>51.375458314421749</v>
      </c>
      <c r="K434" s="71">
        <f t="shared" si="28"/>
        <v>301.37545831442173</v>
      </c>
      <c r="L434" s="37">
        <f t="shared" ref="L434:L444" si="31">IF(I434=0,0,(J434-I434)/I434)</f>
        <v>-1.205501833257687</v>
      </c>
    </row>
    <row r="435" spans="2:12" ht="15.75" thickBot="1" x14ac:dyDescent="0.3">
      <c r="B435">
        <v>433</v>
      </c>
      <c r="C435" s="20">
        <v>9250</v>
      </c>
      <c r="D435" s="4">
        <v>50</v>
      </c>
      <c r="E435" s="4">
        <v>5750</v>
      </c>
      <c r="F435" s="4">
        <v>5750</v>
      </c>
      <c r="G435" s="4">
        <v>1.6086956521739131</v>
      </c>
      <c r="H435" s="4">
        <v>-250</v>
      </c>
      <c r="I435" s="21">
        <v>-500</v>
      </c>
      <c r="J435" s="31">
        <f t="shared" si="27"/>
        <v>507.0355940862346</v>
      </c>
      <c r="K435" s="3">
        <f t="shared" si="28"/>
        <v>1007.0355940862346</v>
      </c>
      <c r="L435" s="34">
        <f t="shared" si="31"/>
        <v>-2.0140711881724691</v>
      </c>
    </row>
    <row r="436" spans="2:12" ht="15.75" thickBot="1" x14ac:dyDescent="0.3">
      <c r="B436">
        <v>434</v>
      </c>
      <c r="C436" s="20">
        <v>8750</v>
      </c>
      <c r="D436" s="4">
        <v>52</v>
      </c>
      <c r="E436" s="4">
        <v>5750</v>
      </c>
      <c r="F436" s="4">
        <v>4750</v>
      </c>
      <c r="G436" s="4">
        <v>1.8421052631578947</v>
      </c>
      <c r="H436" s="4">
        <v>-500</v>
      </c>
      <c r="I436" s="21">
        <v>-250</v>
      </c>
      <c r="J436" s="31">
        <f t="shared" si="27"/>
        <v>520.84225795069062</v>
      </c>
      <c r="K436" s="70">
        <f t="shared" si="28"/>
        <v>770.84225795069062</v>
      </c>
      <c r="L436" s="34">
        <f t="shared" si="31"/>
        <v>-3.0833690318027624</v>
      </c>
    </row>
    <row r="437" spans="2:12" ht="15.75" thickBot="1" x14ac:dyDescent="0.3">
      <c r="B437">
        <v>435</v>
      </c>
      <c r="C437" s="20">
        <v>8500</v>
      </c>
      <c r="D437" s="4">
        <v>57</v>
      </c>
      <c r="E437" s="4">
        <v>4750</v>
      </c>
      <c r="F437" s="4">
        <v>4750</v>
      </c>
      <c r="G437" s="4">
        <v>1.7894736842105263</v>
      </c>
      <c r="H437" s="4">
        <v>-250</v>
      </c>
      <c r="I437" s="21">
        <v>-500</v>
      </c>
      <c r="J437" s="31">
        <f t="shared" si="27"/>
        <v>524.94268937257266</v>
      </c>
      <c r="K437" s="3">
        <f t="shared" si="28"/>
        <v>1024.9426893725727</v>
      </c>
      <c r="L437" s="34">
        <f t="shared" si="31"/>
        <v>-2.0498853787451452</v>
      </c>
    </row>
    <row r="438" spans="2:12" ht="15.75" thickBot="1" x14ac:dyDescent="0.3">
      <c r="B438">
        <v>436</v>
      </c>
      <c r="C438" s="20">
        <v>8000</v>
      </c>
      <c r="D438" s="4">
        <v>54</v>
      </c>
      <c r="E438" s="4">
        <v>4750</v>
      </c>
      <c r="F438" s="4">
        <v>2750</v>
      </c>
      <c r="G438" s="4">
        <v>2.9090909090909092</v>
      </c>
      <c r="H438" s="4">
        <v>-500</v>
      </c>
      <c r="I438" s="21">
        <v>1250</v>
      </c>
      <c r="J438" s="31">
        <f t="shared" si="27"/>
        <v>449.49486133612231</v>
      </c>
      <c r="K438" s="3">
        <f t="shared" si="28"/>
        <v>-800.50513866387769</v>
      </c>
      <c r="L438" s="39">
        <f t="shared" si="31"/>
        <v>-0.64040411093110217</v>
      </c>
    </row>
    <row r="439" spans="2:12" ht="15.75" thickBot="1" x14ac:dyDescent="0.3">
      <c r="B439">
        <v>437</v>
      </c>
      <c r="C439" s="20">
        <v>9250</v>
      </c>
      <c r="D439" s="4">
        <v>59</v>
      </c>
      <c r="E439" s="4">
        <v>2750</v>
      </c>
      <c r="F439" s="4">
        <v>3750</v>
      </c>
      <c r="G439" s="4">
        <v>2.4666666666666668</v>
      </c>
      <c r="H439" s="4">
        <v>1250</v>
      </c>
      <c r="I439" s="21">
        <v>-1000</v>
      </c>
      <c r="J439" s="31">
        <f t="shared" si="27"/>
        <v>186.88120100953032</v>
      </c>
      <c r="K439" s="3">
        <f t="shared" si="28"/>
        <v>1186.8812010095303</v>
      </c>
      <c r="L439" s="36">
        <f t="shared" si="31"/>
        <v>-1.1868812010095302</v>
      </c>
    </row>
    <row r="440" spans="2:12" ht="15.75" thickBot="1" x14ac:dyDescent="0.3">
      <c r="B440">
        <v>438</v>
      </c>
      <c r="C440" s="20">
        <v>8250</v>
      </c>
      <c r="D440" s="4">
        <v>56</v>
      </c>
      <c r="E440" s="4">
        <v>3750</v>
      </c>
      <c r="F440" s="4">
        <v>2750</v>
      </c>
      <c r="G440" s="4">
        <v>3</v>
      </c>
      <c r="H440" s="4">
        <v>-1000</v>
      </c>
      <c r="I440" s="21">
        <v>-250</v>
      </c>
      <c r="J440" s="31">
        <f t="shared" si="27"/>
        <v>348.77291991966206</v>
      </c>
      <c r="K440" s="70">
        <f t="shared" si="28"/>
        <v>598.77291991966206</v>
      </c>
      <c r="L440" s="34">
        <f t="shared" si="31"/>
        <v>-2.3950916796786483</v>
      </c>
    </row>
    <row r="441" spans="2:12" ht="15.75" thickBot="1" x14ac:dyDescent="0.3">
      <c r="B441">
        <v>439</v>
      </c>
      <c r="C441" s="20">
        <v>8000</v>
      </c>
      <c r="D441" s="4">
        <v>57</v>
      </c>
      <c r="E441" s="4">
        <v>2750</v>
      </c>
      <c r="F441" s="4">
        <v>1750</v>
      </c>
      <c r="G441" s="4">
        <v>4.5714285714285712</v>
      </c>
      <c r="H441" s="4">
        <v>-250</v>
      </c>
      <c r="I441" s="21">
        <v>250</v>
      </c>
      <c r="J441" s="31">
        <f t="shared" si="27"/>
        <v>318.31014630848603</v>
      </c>
      <c r="K441" s="70">
        <f t="shared" si="28"/>
        <v>68.310146308486026</v>
      </c>
      <c r="L441" s="39">
        <f t="shared" si="31"/>
        <v>0.27324058523394412</v>
      </c>
    </row>
    <row r="442" spans="2:12" ht="15.75" thickBot="1" x14ac:dyDescent="0.3">
      <c r="B442">
        <v>440</v>
      </c>
      <c r="C442" s="20">
        <v>8250</v>
      </c>
      <c r="D442" s="4">
        <v>52</v>
      </c>
      <c r="E442" s="4">
        <v>1750</v>
      </c>
      <c r="F442" s="4">
        <v>1750</v>
      </c>
      <c r="G442" s="4">
        <v>4.7142857142857144</v>
      </c>
      <c r="H442" s="4">
        <v>250</v>
      </c>
      <c r="I442" s="21">
        <v>-1250</v>
      </c>
      <c r="J442" s="31">
        <f t="shared" si="27"/>
        <v>167.1901158331076</v>
      </c>
      <c r="K442" s="3">
        <f t="shared" si="28"/>
        <v>1417.1901158331075</v>
      </c>
      <c r="L442" s="36">
        <f t="shared" si="31"/>
        <v>-1.1337520926664859</v>
      </c>
    </row>
    <row r="443" spans="2:12" ht="15.75" thickBot="1" x14ac:dyDescent="0.3">
      <c r="B443">
        <v>441</v>
      </c>
      <c r="C443" s="22">
        <v>7000</v>
      </c>
      <c r="D443" s="23">
        <v>50</v>
      </c>
      <c r="E443" s="23">
        <v>1750</v>
      </c>
      <c r="F443" s="23">
        <v>1750</v>
      </c>
      <c r="G443" s="23">
        <v>4</v>
      </c>
      <c r="H443" s="23">
        <v>-1250</v>
      </c>
      <c r="I443" s="24">
        <v>500</v>
      </c>
      <c r="J443" s="31">
        <f t="shared" si="27"/>
        <v>333.70651040486825</v>
      </c>
      <c r="K443" s="72">
        <f t="shared" si="28"/>
        <v>-166.29348959513175</v>
      </c>
      <c r="L443" s="40">
        <f t="shared" si="31"/>
        <v>-0.33258697919026348</v>
      </c>
    </row>
    <row r="444" spans="2:12" ht="15.75" thickBot="1" x14ac:dyDescent="0.3">
      <c r="B444">
        <v>442</v>
      </c>
      <c r="C444" s="17">
        <v>7500</v>
      </c>
      <c r="D444" s="18">
        <v>39</v>
      </c>
      <c r="E444" s="18">
        <v>1750</v>
      </c>
      <c r="F444" s="18">
        <v>1000</v>
      </c>
      <c r="G444" s="18">
        <v>7.5</v>
      </c>
      <c r="H444" s="18">
        <v>500</v>
      </c>
      <c r="I444" s="19">
        <v>750</v>
      </c>
      <c r="J444" s="31">
        <f t="shared" si="27"/>
        <v>300.86614479557159</v>
      </c>
      <c r="K444" s="71">
        <f t="shared" si="28"/>
        <v>-449.13385520442841</v>
      </c>
      <c r="L444" s="38">
        <f t="shared" si="31"/>
        <v>-0.59884514027257119</v>
      </c>
    </row>
    <row r="445" spans="2:12" ht="15.75" thickBot="1" x14ac:dyDescent="0.3">
      <c r="B445">
        <v>443</v>
      </c>
      <c r="C445" s="20">
        <v>8250</v>
      </c>
      <c r="D445" s="4">
        <v>48</v>
      </c>
      <c r="E445" s="4">
        <v>1000</v>
      </c>
      <c r="F445" s="4">
        <v>1000</v>
      </c>
      <c r="G445" s="4">
        <v>8.25</v>
      </c>
      <c r="H445" s="4">
        <v>750</v>
      </c>
      <c r="I445" s="21">
        <v>-500</v>
      </c>
      <c r="J445" s="31">
        <f t="shared" si="27"/>
        <v>223.99700935437545</v>
      </c>
      <c r="K445" s="3">
        <f t="shared" si="28"/>
        <v>723.99700935437545</v>
      </c>
      <c r="L445" s="36"/>
    </row>
    <row r="446" spans="2:12" ht="15.75" thickBot="1" x14ac:dyDescent="0.3">
      <c r="B446">
        <v>444</v>
      </c>
      <c r="C446" s="20">
        <v>7750</v>
      </c>
      <c r="D446" s="4">
        <v>46</v>
      </c>
      <c r="E446" s="4">
        <v>1000</v>
      </c>
      <c r="F446" s="4">
        <v>3750</v>
      </c>
      <c r="G446" s="4">
        <v>2.0666666666666669</v>
      </c>
      <c r="H446" s="4">
        <v>-500</v>
      </c>
      <c r="I446" s="21">
        <v>-250</v>
      </c>
      <c r="J446" s="31">
        <f t="shared" si="27"/>
        <v>200.82884660708973</v>
      </c>
      <c r="K446" s="70">
        <f t="shared" si="28"/>
        <v>450.82884660708976</v>
      </c>
      <c r="L446" s="34">
        <f t="shared" ref="L446:L472" si="32">IF(I446=0,0,(J446-I446)/I446)</f>
        <v>-1.8033153864283591</v>
      </c>
    </row>
    <row r="447" spans="2:12" ht="15.75" thickBot="1" x14ac:dyDescent="0.3">
      <c r="B447">
        <v>445</v>
      </c>
      <c r="C447" s="20">
        <v>7500</v>
      </c>
      <c r="D447" s="4">
        <v>42</v>
      </c>
      <c r="E447" s="4">
        <v>3750</v>
      </c>
      <c r="F447" s="4">
        <v>2750</v>
      </c>
      <c r="G447" s="4">
        <v>2.7272727272727271</v>
      </c>
      <c r="H447" s="4">
        <v>-250</v>
      </c>
      <c r="I447" s="21">
        <v>500</v>
      </c>
      <c r="J447" s="31">
        <f t="shared" si="27"/>
        <v>360.40405379872027</v>
      </c>
      <c r="K447" s="70">
        <f t="shared" si="28"/>
        <v>-139.59594620127973</v>
      </c>
      <c r="L447" s="39">
        <f t="shared" si="32"/>
        <v>-0.27919189240255948</v>
      </c>
    </row>
    <row r="448" spans="2:12" ht="15.75" thickBot="1" x14ac:dyDescent="0.3">
      <c r="B448">
        <v>446</v>
      </c>
      <c r="C448" s="20">
        <v>8000</v>
      </c>
      <c r="D448" s="4">
        <v>40</v>
      </c>
      <c r="E448" s="4">
        <v>2750</v>
      </c>
      <c r="F448" s="4">
        <v>1000</v>
      </c>
      <c r="G448" s="4">
        <v>8</v>
      </c>
      <c r="H448" s="4">
        <v>500</v>
      </c>
      <c r="I448" s="21">
        <v>1500</v>
      </c>
      <c r="J448" s="31">
        <f t="shared" si="27"/>
        <v>325.83373153845486</v>
      </c>
      <c r="K448" s="3">
        <f t="shared" si="28"/>
        <v>-1174.1662684615451</v>
      </c>
      <c r="L448" s="39">
        <f t="shared" si="32"/>
        <v>-0.78277751230769677</v>
      </c>
    </row>
    <row r="449" spans="2:12" ht="15.75" thickBot="1" x14ac:dyDescent="0.3">
      <c r="B449">
        <v>447</v>
      </c>
      <c r="C449" s="20">
        <v>9500</v>
      </c>
      <c r="D449" s="4">
        <v>51</v>
      </c>
      <c r="E449" s="4">
        <v>1000</v>
      </c>
      <c r="F449" s="4">
        <v>3750</v>
      </c>
      <c r="G449" s="4">
        <v>2.5333333333333332</v>
      </c>
      <c r="H449" s="4">
        <v>1500</v>
      </c>
      <c r="I449" s="21">
        <v>250</v>
      </c>
      <c r="J449" s="31">
        <f t="shared" si="27"/>
        <v>-49.400267120436837</v>
      </c>
      <c r="K449" s="70">
        <f t="shared" si="28"/>
        <v>-299.40026712043687</v>
      </c>
      <c r="L449" s="39">
        <f t="shared" si="32"/>
        <v>-1.1976010684817475</v>
      </c>
    </row>
    <row r="450" spans="2:12" ht="15.75" thickBot="1" x14ac:dyDescent="0.3">
      <c r="B450">
        <v>448</v>
      </c>
      <c r="C450" s="20">
        <v>9750</v>
      </c>
      <c r="D450" s="4">
        <v>61</v>
      </c>
      <c r="E450" s="4">
        <v>3750</v>
      </c>
      <c r="F450" s="4">
        <v>3750</v>
      </c>
      <c r="G450" s="4">
        <v>2.6</v>
      </c>
      <c r="H450" s="4">
        <v>250</v>
      </c>
      <c r="I450" s="21">
        <v>-500</v>
      </c>
      <c r="J450" s="31">
        <f t="shared" si="27"/>
        <v>196.15607907051111</v>
      </c>
      <c r="K450" s="70">
        <f t="shared" si="28"/>
        <v>696.15607907051117</v>
      </c>
      <c r="L450" s="36">
        <f t="shared" si="32"/>
        <v>-1.3923121581410223</v>
      </c>
    </row>
    <row r="451" spans="2:12" ht="15.75" thickBot="1" x14ac:dyDescent="0.3">
      <c r="B451">
        <v>449</v>
      </c>
      <c r="C451" s="20">
        <v>9250</v>
      </c>
      <c r="D451" s="4">
        <v>51</v>
      </c>
      <c r="E451" s="4">
        <v>3750</v>
      </c>
      <c r="F451" s="4">
        <v>3750</v>
      </c>
      <c r="G451" s="4">
        <v>2.4666666666666668</v>
      </c>
      <c r="H451" s="4">
        <v>-500</v>
      </c>
      <c r="I451" s="21">
        <v>-250</v>
      </c>
      <c r="J451" s="31">
        <f t="shared" ref="J451:J488" si="33" xml:space="preserve"> $U$505  + $T$505*C451 + $S$505*D451 + $R$505*E451 + $Q$505*F451 + $P$505*G451 + $OP$505*H451</f>
        <v>201.88471332775956</v>
      </c>
      <c r="K451" s="70">
        <f t="shared" ref="K451:K487" si="34">J451-I451</f>
        <v>451.88471332775953</v>
      </c>
      <c r="L451" s="34">
        <f t="shared" si="32"/>
        <v>-1.8075388533110381</v>
      </c>
    </row>
    <row r="452" spans="2:12" ht="15.75" thickBot="1" x14ac:dyDescent="0.3">
      <c r="B452">
        <v>450</v>
      </c>
      <c r="C452" s="20">
        <v>9000</v>
      </c>
      <c r="D452" s="4">
        <v>47</v>
      </c>
      <c r="E452" s="4">
        <v>3750</v>
      </c>
      <c r="F452" s="4">
        <v>1750</v>
      </c>
      <c r="G452" s="4">
        <v>5.1428571428571432</v>
      </c>
      <c r="H452" s="4">
        <v>-250</v>
      </c>
      <c r="I452" s="21">
        <v>-500</v>
      </c>
      <c r="J452" s="31">
        <f t="shared" si="33"/>
        <v>172.47907571004799</v>
      </c>
      <c r="K452" s="70">
        <f t="shared" si="34"/>
        <v>672.47907571004794</v>
      </c>
      <c r="L452" s="36">
        <f t="shared" si="32"/>
        <v>-1.3449581514200959</v>
      </c>
    </row>
    <row r="453" spans="2:12" ht="15.75" thickBot="1" x14ac:dyDescent="0.3">
      <c r="B453">
        <v>451</v>
      </c>
      <c r="C453" s="20">
        <v>8500</v>
      </c>
      <c r="D453" s="4">
        <v>41</v>
      </c>
      <c r="E453" s="4">
        <v>1750</v>
      </c>
      <c r="F453" s="4">
        <v>2750</v>
      </c>
      <c r="G453" s="4">
        <v>3.0909090909090908</v>
      </c>
      <c r="H453" s="4">
        <v>-500</v>
      </c>
      <c r="I453" s="21">
        <v>-500</v>
      </c>
      <c r="J453" s="31">
        <f t="shared" si="33"/>
        <v>41.231721329007854</v>
      </c>
      <c r="K453" s="70">
        <f t="shared" si="34"/>
        <v>541.23172132900788</v>
      </c>
      <c r="L453" s="36">
        <f t="shared" si="32"/>
        <v>-1.0824634426580158</v>
      </c>
    </row>
    <row r="454" spans="2:12" ht="15.75" thickBot="1" x14ac:dyDescent="0.3">
      <c r="B454">
        <v>452</v>
      </c>
      <c r="C454" s="20">
        <v>8000</v>
      </c>
      <c r="D454" s="4">
        <v>44</v>
      </c>
      <c r="E454" s="4">
        <v>2750</v>
      </c>
      <c r="F454" s="4">
        <v>2750</v>
      </c>
      <c r="G454" s="4">
        <v>2.9090909090909092</v>
      </c>
      <c r="H454" s="4">
        <v>-500</v>
      </c>
      <c r="I454" s="21">
        <v>750</v>
      </c>
      <c r="J454" s="31">
        <f t="shared" si="33"/>
        <v>219.99946204946062</v>
      </c>
      <c r="K454" s="70">
        <f t="shared" si="34"/>
        <v>-530.00053795053941</v>
      </c>
      <c r="L454" s="39">
        <f t="shared" si="32"/>
        <v>-0.7066673839340526</v>
      </c>
    </row>
    <row r="455" spans="2:12" ht="15.75" thickBot="1" x14ac:dyDescent="0.3">
      <c r="B455">
        <v>453</v>
      </c>
      <c r="C455" s="22">
        <v>8750</v>
      </c>
      <c r="D455" s="23">
        <v>44</v>
      </c>
      <c r="E455" s="23">
        <v>2750</v>
      </c>
      <c r="F455" s="23">
        <v>2750</v>
      </c>
      <c r="G455" s="23">
        <v>3.1818181818181817</v>
      </c>
      <c r="H455" s="23">
        <v>750</v>
      </c>
      <c r="I455" s="24">
        <v>-250</v>
      </c>
      <c r="J455" s="31">
        <f t="shared" si="33"/>
        <v>100.9515110510622</v>
      </c>
      <c r="K455" s="72">
        <f t="shared" si="34"/>
        <v>350.9515110510622</v>
      </c>
      <c r="L455" s="35">
        <f t="shared" si="32"/>
        <v>-1.4038060442042488</v>
      </c>
    </row>
    <row r="456" spans="2:12" ht="15.75" thickBot="1" x14ac:dyDescent="0.3">
      <c r="B456">
        <v>454</v>
      </c>
      <c r="C456" s="17">
        <v>6750</v>
      </c>
      <c r="D456" s="18">
        <v>26</v>
      </c>
      <c r="E456" s="18">
        <v>2750</v>
      </c>
      <c r="F456" s="18">
        <v>3750</v>
      </c>
      <c r="G456" s="18">
        <v>1.8</v>
      </c>
      <c r="H456" s="18">
        <v>-250</v>
      </c>
      <c r="I456" s="19">
        <v>3500</v>
      </c>
      <c r="J456" s="31">
        <f t="shared" si="33"/>
        <v>345.95907879782766</v>
      </c>
      <c r="K456" s="28">
        <f t="shared" si="34"/>
        <v>-3154.0409212021723</v>
      </c>
      <c r="L456" s="38">
        <f t="shared" si="32"/>
        <v>-0.90115454891490632</v>
      </c>
    </row>
    <row r="457" spans="2:12" ht="15.75" thickBot="1" x14ac:dyDescent="0.3">
      <c r="B457">
        <v>455</v>
      </c>
      <c r="C457" s="20">
        <v>10250</v>
      </c>
      <c r="D457" s="4">
        <v>45</v>
      </c>
      <c r="E457" s="4">
        <v>3750</v>
      </c>
      <c r="F457" s="4">
        <v>4750</v>
      </c>
      <c r="G457" s="4">
        <v>2.1578947368421053</v>
      </c>
      <c r="H457" s="4">
        <v>3500</v>
      </c>
      <c r="I457" s="21">
        <v>3250</v>
      </c>
      <c r="J457" s="31">
        <f t="shared" si="33"/>
        <v>61.633749309780939</v>
      </c>
      <c r="K457" s="3">
        <f t="shared" si="34"/>
        <v>-3188.3662506902192</v>
      </c>
      <c r="L457" s="39">
        <f t="shared" si="32"/>
        <v>-0.98103576944314441</v>
      </c>
    </row>
    <row r="458" spans="2:12" ht="15.75" thickBot="1" x14ac:dyDescent="0.3">
      <c r="B458">
        <v>456</v>
      </c>
      <c r="C458" s="20">
        <v>13500</v>
      </c>
      <c r="D458" s="4">
        <v>51</v>
      </c>
      <c r="E458" s="4">
        <v>4750</v>
      </c>
      <c r="F458" s="4">
        <v>5750</v>
      </c>
      <c r="G458" s="4">
        <v>2.347826086956522</v>
      </c>
      <c r="H458" s="4">
        <v>3250</v>
      </c>
      <c r="I458" s="21">
        <v>-250</v>
      </c>
      <c r="J458" s="31">
        <f t="shared" si="33"/>
        <v>-287.66329817831934</v>
      </c>
      <c r="K458" s="70">
        <f t="shared" si="34"/>
        <v>-37.663298178319337</v>
      </c>
      <c r="L458" s="39">
        <f t="shared" si="32"/>
        <v>0.15065319271327735</v>
      </c>
    </row>
    <row r="459" spans="2:12" ht="15.75" thickBot="1" x14ac:dyDescent="0.3">
      <c r="B459">
        <v>457</v>
      </c>
      <c r="C459" s="20">
        <v>13250</v>
      </c>
      <c r="D459" s="4">
        <v>49</v>
      </c>
      <c r="E459" s="4">
        <v>5750</v>
      </c>
      <c r="F459" s="4">
        <v>6750</v>
      </c>
      <c r="G459" s="4">
        <v>1.962962962962963</v>
      </c>
      <c r="H459" s="4">
        <v>-250</v>
      </c>
      <c r="I459" s="21">
        <v>-500</v>
      </c>
      <c r="J459" s="31">
        <f t="shared" si="33"/>
        <v>-98.309453706571048</v>
      </c>
      <c r="K459" s="70">
        <f t="shared" si="34"/>
        <v>401.69054629342895</v>
      </c>
      <c r="L459" s="39">
        <f t="shared" si="32"/>
        <v>-0.80338109258685786</v>
      </c>
    </row>
    <row r="460" spans="2:12" ht="15.75" thickBot="1" x14ac:dyDescent="0.3">
      <c r="B460">
        <v>458</v>
      </c>
      <c r="C460" s="20">
        <v>12750</v>
      </c>
      <c r="D460" s="4">
        <v>50</v>
      </c>
      <c r="E460" s="4">
        <v>6750</v>
      </c>
      <c r="F460" s="4">
        <v>5750</v>
      </c>
      <c r="G460" s="4">
        <v>2.2173913043478262</v>
      </c>
      <c r="H460" s="4">
        <v>-500</v>
      </c>
      <c r="I460" s="21">
        <v>250</v>
      </c>
      <c r="J460" s="31">
        <f t="shared" si="33"/>
        <v>-14.451478736519817</v>
      </c>
      <c r="K460" s="70">
        <f t="shared" si="34"/>
        <v>-264.45147873651979</v>
      </c>
      <c r="L460" s="34">
        <f t="shared" si="32"/>
        <v>-1.0578059149460792</v>
      </c>
    </row>
    <row r="461" spans="2:12" ht="15.75" thickBot="1" x14ac:dyDescent="0.3">
      <c r="B461">
        <v>459</v>
      </c>
      <c r="C461" s="20">
        <v>13000</v>
      </c>
      <c r="D461" s="4">
        <v>52</v>
      </c>
      <c r="E461" s="4">
        <v>5750</v>
      </c>
      <c r="F461" s="4">
        <v>5750</v>
      </c>
      <c r="G461" s="4">
        <v>2.2608695652173911</v>
      </c>
      <c r="H461" s="4">
        <v>250</v>
      </c>
      <c r="I461" s="21">
        <v>750</v>
      </c>
      <c r="J461" s="31">
        <f t="shared" si="33"/>
        <v>-118.19588578410111</v>
      </c>
      <c r="K461" s="3">
        <f t="shared" si="34"/>
        <v>-868.19588578410116</v>
      </c>
      <c r="L461" s="36">
        <f t="shared" si="32"/>
        <v>-1.1575945143788016</v>
      </c>
    </row>
    <row r="462" spans="2:12" ht="15.75" thickBot="1" x14ac:dyDescent="0.3">
      <c r="B462">
        <v>460</v>
      </c>
      <c r="C462" s="20">
        <v>13750</v>
      </c>
      <c r="D462" s="4">
        <v>48</v>
      </c>
      <c r="E462" s="4">
        <v>5750</v>
      </c>
      <c r="F462" s="4">
        <v>7750</v>
      </c>
      <c r="G462" s="4">
        <v>1.7741935483870968</v>
      </c>
      <c r="H462" s="4">
        <v>750</v>
      </c>
      <c r="I462" s="21">
        <v>-1000</v>
      </c>
      <c r="J462" s="31">
        <f t="shared" si="33"/>
        <v>-101.59885150756037</v>
      </c>
      <c r="K462" s="3">
        <f t="shared" si="34"/>
        <v>898.40114849243969</v>
      </c>
      <c r="L462" s="39">
        <f t="shared" si="32"/>
        <v>-0.89840114849243968</v>
      </c>
    </row>
    <row r="463" spans="2:12" ht="15.75" thickBot="1" x14ac:dyDescent="0.3">
      <c r="B463">
        <v>461</v>
      </c>
      <c r="C463" s="20">
        <v>12750</v>
      </c>
      <c r="D463" s="4">
        <v>45</v>
      </c>
      <c r="E463" s="4">
        <v>7750</v>
      </c>
      <c r="F463" s="4">
        <v>3750</v>
      </c>
      <c r="G463" s="4">
        <v>3.4</v>
      </c>
      <c r="H463" s="4">
        <v>-1000</v>
      </c>
      <c r="I463" s="21">
        <v>-250</v>
      </c>
      <c r="J463" s="31">
        <f t="shared" si="33"/>
        <v>-115.79738814655991</v>
      </c>
      <c r="K463" s="70">
        <f t="shared" si="34"/>
        <v>134.20261185344009</v>
      </c>
      <c r="L463" s="39">
        <f t="shared" si="32"/>
        <v>-0.53681044741376038</v>
      </c>
    </row>
    <row r="464" spans="2:12" ht="15.75" thickBot="1" x14ac:dyDescent="0.3">
      <c r="B464">
        <v>462</v>
      </c>
      <c r="C464" s="22">
        <v>12500</v>
      </c>
      <c r="D464" s="23">
        <v>42</v>
      </c>
      <c r="E464" s="23">
        <v>3750</v>
      </c>
      <c r="F464" s="23">
        <v>2750</v>
      </c>
      <c r="G464" s="23">
        <v>4.5454545454545459</v>
      </c>
      <c r="H464" s="23">
        <v>-250</v>
      </c>
      <c r="I464" s="24">
        <v>-500</v>
      </c>
      <c r="J464" s="31">
        <f t="shared" si="33"/>
        <v>-433.24895285726978</v>
      </c>
      <c r="K464" s="72">
        <f t="shared" si="34"/>
        <v>66.751047142730215</v>
      </c>
      <c r="L464" s="40">
        <f t="shared" si="32"/>
        <v>-0.13350209428546042</v>
      </c>
    </row>
    <row r="465" spans="2:24" ht="15.75" thickBot="1" x14ac:dyDescent="0.3">
      <c r="B465">
        <v>463</v>
      </c>
      <c r="C465" s="17">
        <v>9000</v>
      </c>
      <c r="D465" s="18">
        <v>31</v>
      </c>
      <c r="E465" s="18">
        <v>2750</v>
      </c>
      <c r="F465" s="18">
        <v>3750</v>
      </c>
      <c r="G465" s="18">
        <v>2.4</v>
      </c>
      <c r="H465" s="18">
        <v>-500</v>
      </c>
      <c r="I465" s="19">
        <v>750</v>
      </c>
      <c r="J465" s="31">
        <f t="shared" si="33"/>
        <v>13.275032870666905</v>
      </c>
      <c r="K465" s="71">
        <f t="shared" si="34"/>
        <v>-736.72496712933309</v>
      </c>
      <c r="L465" s="38">
        <f t="shared" si="32"/>
        <v>-0.98229995617244414</v>
      </c>
    </row>
    <row r="466" spans="2:24" ht="15.75" thickBot="1" x14ac:dyDescent="0.3">
      <c r="B466">
        <v>464</v>
      </c>
      <c r="C466" s="20">
        <v>9750</v>
      </c>
      <c r="D466" s="4">
        <v>43</v>
      </c>
      <c r="E466" s="4">
        <v>3750</v>
      </c>
      <c r="F466" s="4">
        <v>4750</v>
      </c>
      <c r="G466" s="4">
        <v>2.0526315789473686</v>
      </c>
      <c r="H466" s="4">
        <v>750</v>
      </c>
      <c r="I466" s="21">
        <v>3000</v>
      </c>
      <c r="J466" s="31">
        <f t="shared" si="33"/>
        <v>130.53215596695838</v>
      </c>
      <c r="K466" s="3">
        <f t="shared" si="34"/>
        <v>-2869.4678440330417</v>
      </c>
      <c r="L466" s="39">
        <f t="shared" si="32"/>
        <v>-0.9564892813443473</v>
      </c>
    </row>
    <row r="467" spans="2:24" ht="15.75" thickBot="1" x14ac:dyDescent="0.3">
      <c r="B467">
        <v>465</v>
      </c>
      <c r="C467" s="20">
        <v>12750</v>
      </c>
      <c r="D467" s="4">
        <v>50</v>
      </c>
      <c r="E467" s="4">
        <v>4750</v>
      </c>
      <c r="F467" s="4">
        <v>6750</v>
      </c>
      <c r="G467" s="4">
        <v>1.8888888888888888</v>
      </c>
      <c r="H467" s="4">
        <v>3000</v>
      </c>
      <c r="I467" s="21">
        <v>-500</v>
      </c>
      <c r="J467" s="31">
        <f t="shared" si="33"/>
        <v>-80.790226065460317</v>
      </c>
      <c r="K467" s="70">
        <f t="shared" si="34"/>
        <v>419.20977393453967</v>
      </c>
      <c r="L467" s="39">
        <f t="shared" si="32"/>
        <v>-0.83841954786907935</v>
      </c>
    </row>
    <row r="468" spans="2:24" ht="15.75" thickBot="1" x14ac:dyDescent="0.3">
      <c r="B468">
        <v>466</v>
      </c>
      <c r="C468" s="20">
        <v>12250</v>
      </c>
      <c r="D468" s="4">
        <v>44</v>
      </c>
      <c r="E468" s="4">
        <v>6750</v>
      </c>
      <c r="F468" s="4">
        <v>4750</v>
      </c>
      <c r="G468" s="4">
        <v>2.5789473684210527</v>
      </c>
      <c r="H468" s="4">
        <v>-500</v>
      </c>
      <c r="I468" s="21">
        <v>-750</v>
      </c>
      <c r="J468" s="31">
        <f t="shared" si="33"/>
        <v>-53.859893450662213</v>
      </c>
      <c r="K468" s="70">
        <f t="shared" si="34"/>
        <v>696.14010654933782</v>
      </c>
      <c r="L468" s="39">
        <f t="shared" si="32"/>
        <v>-0.92818680873245041</v>
      </c>
    </row>
    <row r="469" spans="2:24" ht="15.75" thickBot="1" x14ac:dyDescent="0.3">
      <c r="B469">
        <v>467</v>
      </c>
      <c r="C469" s="20">
        <v>11500</v>
      </c>
      <c r="D469" s="4">
        <v>40</v>
      </c>
      <c r="E469" s="4">
        <v>4750</v>
      </c>
      <c r="F469" s="4">
        <v>5750</v>
      </c>
      <c r="G469" s="4">
        <v>2</v>
      </c>
      <c r="H469" s="4">
        <v>-750</v>
      </c>
      <c r="I469" s="21">
        <v>1000</v>
      </c>
      <c r="J469" s="31">
        <f t="shared" si="33"/>
        <v>-30.421298203576882</v>
      </c>
      <c r="K469" s="3">
        <f t="shared" si="34"/>
        <v>-1030.421298203577</v>
      </c>
      <c r="L469" s="36">
        <f t="shared" si="32"/>
        <v>-1.030421298203577</v>
      </c>
    </row>
    <row r="470" spans="2:24" ht="15.75" thickBot="1" x14ac:dyDescent="0.3">
      <c r="B470">
        <v>468</v>
      </c>
      <c r="C470" s="20">
        <v>12500</v>
      </c>
      <c r="D470" s="4">
        <v>45</v>
      </c>
      <c r="E470" s="4">
        <v>5750</v>
      </c>
      <c r="F470" s="4">
        <v>5750</v>
      </c>
      <c r="G470" s="4">
        <v>2.1739130434782608</v>
      </c>
      <c r="H470" s="4">
        <v>1000</v>
      </c>
      <c r="I470" s="21">
        <v>-1250</v>
      </c>
      <c r="J470" s="31">
        <f t="shared" si="33"/>
        <v>-86.49406241592979</v>
      </c>
      <c r="K470" s="3">
        <f t="shared" si="34"/>
        <v>1163.5059375840701</v>
      </c>
      <c r="L470" s="39">
        <f t="shared" si="32"/>
        <v>-0.93080475006725605</v>
      </c>
    </row>
    <row r="471" spans="2:24" ht="15.75" thickBot="1" x14ac:dyDescent="0.3">
      <c r="B471">
        <v>469</v>
      </c>
      <c r="C471" s="20">
        <v>11250</v>
      </c>
      <c r="D471" s="4">
        <v>41</v>
      </c>
      <c r="E471" s="4">
        <v>5750</v>
      </c>
      <c r="F471" s="4">
        <v>6750</v>
      </c>
      <c r="G471" s="4">
        <v>1.6666666666666667</v>
      </c>
      <c r="H471" s="4">
        <v>-1250</v>
      </c>
      <c r="I471" s="21">
        <v>1500</v>
      </c>
      <c r="J471" s="31">
        <f t="shared" si="33"/>
        <v>185.23410201556189</v>
      </c>
      <c r="K471" s="3">
        <f t="shared" si="34"/>
        <v>-1314.7658979844382</v>
      </c>
      <c r="L471" s="39">
        <f t="shared" si="32"/>
        <v>-0.87651059865629211</v>
      </c>
    </row>
    <row r="472" spans="2:24" ht="15.75" thickBot="1" x14ac:dyDescent="0.3">
      <c r="B472">
        <v>470</v>
      </c>
      <c r="C472" s="20">
        <v>12750</v>
      </c>
      <c r="D472" s="4">
        <v>45</v>
      </c>
      <c r="E472" s="4">
        <v>6750</v>
      </c>
      <c r="F472" s="4">
        <v>4750</v>
      </c>
      <c r="G472" s="4">
        <v>2.6842105263157894</v>
      </c>
      <c r="H472" s="4">
        <v>1500</v>
      </c>
      <c r="I472" s="21">
        <v>-750</v>
      </c>
      <c r="J472" s="31">
        <f t="shared" si="33"/>
        <v>-130.43092990207816</v>
      </c>
      <c r="K472" s="70">
        <f t="shared" si="34"/>
        <v>619.56907009792189</v>
      </c>
      <c r="L472" s="39">
        <f t="shared" si="32"/>
        <v>-0.82609209346389589</v>
      </c>
    </row>
    <row r="473" spans="2:24" ht="15.75" thickBot="1" x14ac:dyDescent="0.3">
      <c r="B473">
        <v>471</v>
      </c>
      <c r="C473" s="22">
        <v>12000</v>
      </c>
      <c r="D473" s="23">
        <v>45</v>
      </c>
      <c r="E473" s="23">
        <v>4750</v>
      </c>
      <c r="F473" s="23">
        <v>5750</v>
      </c>
      <c r="G473" s="23">
        <v>2.0869565217391304</v>
      </c>
      <c r="H473" s="23">
        <v>-750</v>
      </c>
      <c r="I473" s="24">
        <v>0</v>
      </c>
      <c r="J473" s="31">
        <f t="shared" si="33"/>
        <v>-77.468381160225789</v>
      </c>
      <c r="K473" s="72">
        <f t="shared" si="34"/>
        <v>-77.468381160225789</v>
      </c>
      <c r="L473" s="58"/>
    </row>
    <row r="474" spans="2:24" ht="15.75" thickBot="1" x14ac:dyDescent="0.3">
      <c r="B474">
        <v>472</v>
      </c>
      <c r="C474" s="17">
        <v>13000</v>
      </c>
      <c r="D474" s="18">
        <v>33</v>
      </c>
      <c r="E474" s="18">
        <v>5750</v>
      </c>
      <c r="F474" s="18">
        <v>5750</v>
      </c>
      <c r="G474" s="18">
        <v>2.2608695652173911</v>
      </c>
      <c r="H474" s="18">
        <v>0</v>
      </c>
      <c r="I474" s="19">
        <v>-1750</v>
      </c>
      <c r="J474" s="31">
        <f t="shared" si="33"/>
        <v>-263.97585187463409</v>
      </c>
      <c r="K474" s="28">
        <f t="shared" si="34"/>
        <v>1486.0241481253659</v>
      </c>
      <c r="L474" s="38">
        <f t="shared" ref="L474:L487" si="35">IF(I474=0,0,(J474-I474)/I474)</f>
        <v>-0.84915665607163759</v>
      </c>
    </row>
    <row r="475" spans="2:24" ht="15.75" thickBot="1" x14ac:dyDescent="0.3">
      <c r="B475">
        <v>473</v>
      </c>
      <c r="C475" s="20">
        <v>11250</v>
      </c>
      <c r="D475" s="4">
        <v>36</v>
      </c>
      <c r="E475" s="4">
        <v>5750</v>
      </c>
      <c r="F475" s="4">
        <v>5750</v>
      </c>
      <c r="G475" s="4">
        <v>1.9565217391304348</v>
      </c>
      <c r="H475" s="4">
        <v>-1750</v>
      </c>
      <c r="I475" s="21">
        <v>1750</v>
      </c>
      <c r="J475" s="31">
        <f t="shared" si="33"/>
        <v>57.977849255527403</v>
      </c>
      <c r="K475" s="3">
        <f t="shared" si="34"/>
        <v>-1692.0221507444726</v>
      </c>
      <c r="L475" s="36">
        <f t="shared" si="35"/>
        <v>-0.96686980042541293</v>
      </c>
    </row>
    <row r="476" spans="2:24" ht="15.75" thickBot="1" x14ac:dyDescent="0.3">
      <c r="B476">
        <v>474</v>
      </c>
      <c r="C476" s="20">
        <v>13000</v>
      </c>
      <c r="D476" s="4">
        <v>36</v>
      </c>
      <c r="E476" s="4">
        <v>5750</v>
      </c>
      <c r="F476" s="4">
        <v>5750</v>
      </c>
      <c r="G476" s="4">
        <v>2.2608695652173911</v>
      </c>
      <c r="H476" s="4">
        <v>1750</v>
      </c>
      <c r="I476" s="21">
        <v>1250</v>
      </c>
      <c r="J476" s="31">
        <f t="shared" si="33"/>
        <v>-240.95796249191852</v>
      </c>
      <c r="K476" s="3">
        <f t="shared" si="34"/>
        <v>-1490.9579624919186</v>
      </c>
      <c r="L476" s="36">
        <f t="shared" si="35"/>
        <v>-1.1927663699935349</v>
      </c>
    </row>
    <row r="477" spans="2:24" ht="15.75" thickBot="1" x14ac:dyDescent="0.3">
      <c r="B477">
        <v>475</v>
      </c>
      <c r="C477" s="20">
        <v>14250</v>
      </c>
      <c r="D477" s="4">
        <v>45</v>
      </c>
      <c r="E477" s="4">
        <v>5750</v>
      </c>
      <c r="F477" s="4">
        <v>9750</v>
      </c>
      <c r="G477" s="4">
        <v>1.4615384615384615</v>
      </c>
      <c r="H477" s="4">
        <v>1250</v>
      </c>
      <c r="I477" s="21">
        <v>-750</v>
      </c>
      <c r="J477" s="31">
        <f t="shared" si="33"/>
        <v>-20.764229075063128</v>
      </c>
      <c r="K477" s="3">
        <f t="shared" si="34"/>
        <v>729.2357709249369</v>
      </c>
      <c r="L477" s="36">
        <f t="shared" si="35"/>
        <v>-0.97231436123324921</v>
      </c>
    </row>
    <row r="478" spans="2:24" ht="15.75" thickBot="1" x14ac:dyDescent="0.3">
      <c r="B478">
        <v>476</v>
      </c>
      <c r="C478" s="20">
        <v>13500</v>
      </c>
      <c r="D478" s="4">
        <v>41</v>
      </c>
      <c r="E478" s="4">
        <v>9750</v>
      </c>
      <c r="F478" s="4">
        <v>4750</v>
      </c>
      <c r="G478" s="4">
        <v>2.8421052631578947</v>
      </c>
      <c r="H478" s="4">
        <v>-750</v>
      </c>
      <c r="I478" s="21">
        <v>-750</v>
      </c>
      <c r="J478" s="31">
        <f t="shared" si="33"/>
        <v>-58.333296431100393</v>
      </c>
      <c r="K478" s="70">
        <f t="shared" si="34"/>
        <v>691.66670356889961</v>
      </c>
      <c r="L478" s="39">
        <f t="shared" si="35"/>
        <v>-0.92222227142519952</v>
      </c>
    </row>
    <row r="479" spans="2:24" ht="15.75" thickBot="1" x14ac:dyDescent="0.3">
      <c r="B479">
        <v>477</v>
      </c>
      <c r="C479" s="20">
        <v>12750</v>
      </c>
      <c r="D479" s="4">
        <v>43</v>
      </c>
      <c r="E479" s="4">
        <v>4750</v>
      </c>
      <c r="F479" s="4">
        <v>3750</v>
      </c>
      <c r="G479" s="4">
        <v>3.4</v>
      </c>
      <c r="H479" s="4">
        <v>-750</v>
      </c>
      <c r="I479" s="21">
        <v>250</v>
      </c>
      <c r="J479" s="31">
        <f t="shared" si="33"/>
        <v>-360.29629975145076</v>
      </c>
      <c r="K479" s="70">
        <f t="shared" si="34"/>
        <v>-610.29629975145076</v>
      </c>
      <c r="L479" s="36">
        <f t="shared" si="35"/>
        <v>-2.4411851990058029</v>
      </c>
    </row>
    <row r="480" spans="2:24" ht="15.75" thickBot="1" x14ac:dyDescent="0.3">
      <c r="B480">
        <v>478</v>
      </c>
      <c r="C480" s="20">
        <v>13000</v>
      </c>
      <c r="D480" s="4">
        <v>58</v>
      </c>
      <c r="E480" s="4">
        <v>3750</v>
      </c>
      <c r="F480" s="4">
        <v>4750</v>
      </c>
      <c r="G480" s="4">
        <v>2.736842105263158</v>
      </c>
      <c r="H480" s="4">
        <v>250</v>
      </c>
      <c r="I480" s="21">
        <v>-1000</v>
      </c>
      <c r="J480" s="31">
        <f t="shared" si="33"/>
        <v>-301.96222771621706</v>
      </c>
      <c r="K480" s="70">
        <f t="shared" si="34"/>
        <v>698.03777228378294</v>
      </c>
      <c r="L480" s="39">
        <f t="shared" si="35"/>
        <v>-0.69803777228378294</v>
      </c>
      <c r="P480">
        <f t="array" ref="P480:X489">LINEST(I3:I489,C3:H489,TRUE,TRUE)</f>
        <v>-1.8945115056453132E-2</v>
      </c>
      <c r="Q480">
        <v>63.723650389475075</v>
      </c>
      <c r="R480">
        <v>0.10736372709013868</v>
      </c>
      <c r="S480">
        <v>7.638455067213791E-2</v>
      </c>
      <c r="T480">
        <v>7.6726297942385875</v>
      </c>
      <c r="U480">
        <v>-0.18190283783646172</v>
      </c>
      <c r="V480">
        <v>646.94079790628655</v>
      </c>
      <c r="W480" t="e">
        <v>#N/A</v>
      </c>
      <c r="X480" t="e">
        <v>#N/A</v>
      </c>
    </row>
    <row r="481" spans="1:24" ht="15.75" thickBot="1" x14ac:dyDescent="0.3">
      <c r="B481">
        <v>479</v>
      </c>
      <c r="C481" s="20">
        <v>12000</v>
      </c>
      <c r="D481" s="4">
        <v>47</v>
      </c>
      <c r="E481" s="4">
        <v>4750</v>
      </c>
      <c r="F481" s="4">
        <v>6750</v>
      </c>
      <c r="G481" s="4">
        <v>1.7777777777777777</v>
      </c>
      <c r="H481" s="4">
        <v>-1000</v>
      </c>
      <c r="I481" s="21">
        <v>1500</v>
      </c>
      <c r="J481" s="31">
        <f t="shared" si="33"/>
        <v>25.538607330339758</v>
      </c>
      <c r="K481" s="3">
        <f t="shared" si="34"/>
        <v>-1474.4613926696602</v>
      </c>
      <c r="L481" s="39">
        <f t="shared" si="35"/>
        <v>-0.98297426177977343</v>
      </c>
      <c r="P481">
        <v>4.4270625495152191E-2</v>
      </c>
      <c r="Q481">
        <v>46.596073465628109</v>
      </c>
      <c r="R481">
        <v>5.5092093529577113E-2</v>
      </c>
      <c r="S481">
        <v>2.9388822007991582E-2</v>
      </c>
      <c r="T481">
        <v>4.9390319686436532</v>
      </c>
      <c r="U481">
        <v>2.9796872404257969E-2</v>
      </c>
      <c r="V481">
        <v>296.26848790077895</v>
      </c>
      <c r="W481" t="e">
        <v>#N/A</v>
      </c>
      <c r="X481" t="e">
        <v>#N/A</v>
      </c>
    </row>
    <row r="482" spans="1:24" ht="15.75" thickBot="1" x14ac:dyDescent="0.3">
      <c r="B482">
        <v>480</v>
      </c>
      <c r="C482" s="20">
        <v>13500</v>
      </c>
      <c r="D482" s="4">
        <v>48</v>
      </c>
      <c r="E482" s="4">
        <v>6750</v>
      </c>
      <c r="F482" s="4">
        <v>5750</v>
      </c>
      <c r="G482" s="4">
        <v>2.347826086956522</v>
      </c>
      <c r="H482" s="4">
        <v>1500</v>
      </c>
      <c r="I482" s="21">
        <v>-250</v>
      </c>
      <c r="J482" s="31">
        <f t="shared" si="33"/>
        <v>-157.91208621675921</v>
      </c>
      <c r="K482" s="70">
        <f t="shared" si="34"/>
        <v>92.087913783240793</v>
      </c>
      <c r="L482" s="39">
        <f t="shared" si="35"/>
        <v>-0.3683516551329632</v>
      </c>
      <c r="P482">
        <v>9.7568755008494476E-2</v>
      </c>
      <c r="Q482">
        <v>874.80813842160728</v>
      </c>
      <c r="R482" t="e">
        <v>#N/A</v>
      </c>
      <c r="S482" t="e">
        <v>#N/A</v>
      </c>
      <c r="T482" t="e">
        <v>#N/A</v>
      </c>
      <c r="U482" t="e">
        <v>#N/A</v>
      </c>
      <c r="V482" t="e">
        <v>#N/A</v>
      </c>
      <c r="W482" t="e">
        <v>#N/A</v>
      </c>
      <c r="X482" t="e">
        <v>#N/A</v>
      </c>
    </row>
    <row r="483" spans="1:24" ht="15.75" thickBot="1" x14ac:dyDescent="0.3">
      <c r="B483">
        <v>481</v>
      </c>
      <c r="C483" s="20">
        <v>13250</v>
      </c>
      <c r="D483" s="4">
        <v>51</v>
      </c>
      <c r="E483" s="4">
        <v>5750</v>
      </c>
      <c r="F483" s="4">
        <v>4750</v>
      </c>
      <c r="G483" s="4">
        <v>2.7894736842105261</v>
      </c>
      <c r="H483" s="4">
        <v>-250</v>
      </c>
      <c r="I483" s="21">
        <v>-1000</v>
      </c>
      <c r="J483" s="31">
        <f t="shared" si="33"/>
        <v>-245.02336805443872</v>
      </c>
      <c r="K483" s="70">
        <f t="shared" si="34"/>
        <v>754.97663194556128</v>
      </c>
      <c r="L483" s="39">
        <f t="shared" si="35"/>
        <v>-0.75497663194556131</v>
      </c>
      <c r="P483">
        <v>8.6494128433607482</v>
      </c>
      <c r="Q483">
        <v>480</v>
      </c>
      <c r="R483" t="e">
        <v>#N/A</v>
      </c>
      <c r="S483" t="e">
        <v>#N/A</v>
      </c>
      <c r="T483" t="e">
        <v>#N/A</v>
      </c>
      <c r="U483" t="e">
        <v>#N/A</v>
      </c>
      <c r="V483" t="e">
        <v>#N/A</v>
      </c>
      <c r="W483" t="e">
        <v>#N/A</v>
      </c>
      <c r="X483" t="e">
        <v>#N/A</v>
      </c>
    </row>
    <row r="484" spans="1:24" ht="15.75" thickBot="1" x14ac:dyDescent="0.3">
      <c r="B484">
        <v>482</v>
      </c>
      <c r="C484" s="20">
        <v>12250</v>
      </c>
      <c r="D484" s="4">
        <v>46</v>
      </c>
      <c r="E484" s="4">
        <v>4750</v>
      </c>
      <c r="F484" s="4">
        <v>4750</v>
      </c>
      <c r="G484" s="4">
        <v>2.5789473684210527</v>
      </c>
      <c r="H484" s="4">
        <v>-1000</v>
      </c>
      <c r="I484" s="21">
        <v>-500</v>
      </c>
      <c r="J484" s="31">
        <f t="shared" si="33"/>
        <v>-191.28373520646088</v>
      </c>
      <c r="K484" s="70">
        <f t="shared" si="34"/>
        <v>308.71626479353915</v>
      </c>
      <c r="L484" s="39">
        <f t="shared" si="35"/>
        <v>-0.61743252958707828</v>
      </c>
      <c r="P484">
        <v>39715817.51453954</v>
      </c>
      <c r="Q484">
        <v>367338853.94336545</v>
      </c>
      <c r="R484" t="e">
        <v>#N/A</v>
      </c>
      <c r="S484" t="e">
        <v>#N/A</v>
      </c>
      <c r="T484" t="e">
        <v>#N/A</v>
      </c>
      <c r="U484" t="e">
        <v>#N/A</v>
      </c>
      <c r="V484" t="e">
        <v>#N/A</v>
      </c>
      <c r="W484" t="e">
        <v>#N/A</v>
      </c>
      <c r="X484" t="e">
        <v>#N/A</v>
      </c>
    </row>
    <row r="485" spans="1:24" ht="15.75" thickBot="1" x14ac:dyDescent="0.3">
      <c r="B485">
        <v>483</v>
      </c>
      <c r="C485" s="20">
        <v>11750</v>
      </c>
      <c r="D485" s="4">
        <v>46</v>
      </c>
      <c r="E485" s="4">
        <v>4750</v>
      </c>
      <c r="F485" s="4">
        <v>3750</v>
      </c>
      <c r="G485" s="4">
        <v>3.1333333333333333</v>
      </c>
      <c r="H485" s="4">
        <v>-500</v>
      </c>
      <c r="I485" s="21">
        <v>750</v>
      </c>
      <c r="J485" s="31">
        <f t="shared" si="33"/>
        <v>-172.36854596946665</v>
      </c>
      <c r="K485" s="3">
        <f t="shared" si="34"/>
        <v>-922.3685459694666</v>
      </c>
      <c r="L485" s="36">
        <f t="shared" si="35"/>
        <v>-1.2298247279592889</v>
      </c>
      <c r="P485" t="e">
        <v>#N/A</v>
      </c>
      <c r="Q485" t="e">
        <v>#N/A</v>
      </c>
      <c r="R485" t="e">
        <v>#N/A</v>
      </c>
      <c r="S485" t="e">
        <v>#N/A</v>
      </c>
      <c r="T485" t="e">
        <v>#N/A</v>
      </c>
      <c r="U485" t="e">
        <v>#N/A</v>
      </c>
      <c r="V485" t="e">
        <v>#N/A</v>
      </c>
      <c r="W485" t="e">
        <v>#N/A</v>
      </c>
      <c r="X485" t="e">
        <v>#N/A</v>
      </c>
    </row>
    <row r="486" spans="1:24" ht="15.75" thickBot="1" x14ac:dyDescent="0.3">
      <c r="B486">
        <v>484</v>
      </c>
      <c r="C486" s="20">
        <v>12500</v>
      </c>
      <c r="D486" s="4">
        <v>42</v>
      </c>
      <c r="E486" s="4">
        <v>3750</v>
      </c>
      <c r="F486" s="4">
        <v>3750</v>
      </c>
      <c r="G486" s="4">
        <v>3.3333333333333335</v>
      </c>
      <c r="H486" s="4">
        <v>750</v>
      </c>
      <c r="I486" s="21">
        <v>750</v>
      </c>
      <c r="J486" s="31">
        <f t="shared" si="33"/>
        <v>-403.12601411801012</v>
      </c>
      <c r="K486" s="3">
        <f t="shared" si="34"/>
        <v>-1153.1260141180101</v>
      </c>
      <c r="L486" s="34">
        <f t="shared" si="35"/>
        <v>-1.5375013521573468</v>
      </c>
      <c r="P486" t="e">
        <v>#N/A</v>
      </c>
      <c r="Q486" t="e">
        <v>#N/A</v>
      </c>
      <c r="R486" t="e">
        <v>#N/A</v>
      </c>
      <c r="S486" t="e">
        <v>#N/A</v>
      </c>
      <c r="T486" t="e">
        <v>#N/A</v>
      </c>
      <c r="U486" t="e">
        <v>#N/A</v>
      </c>
      <c r="V486" t="e">
        <v>#N/A</v>
      </c>
      <c r="W486" t="e">
        <v>#N/A</v>
      </c>
      <c r="X486" t="e">
        <v>#N/A</v>
      </c>
    </row>
    <row r="487" spans="1:24" ht="15.75" thickBot="1" x14ac:dyDescent="0.3">
      <c r="B487">
        <v>485</v>
      </c>
      <c r="C487" s="20">
        <v>13250</v>
      </c>
      <c r="D487" s="4">
        <v>52</v>
      </c>
      <c r="E487" s="4">
        <v>3750</v>
      </c>
      <c r="F487" s="4">
        <v>7750</v>
      </c>
      <c r="G487" s="4">
        <v>1.7096774193548387</v>
      </c>
      <c r="H487" s="4">
        <v>750</v>
      </c>
      <c r="I487" s="21">
        <v>-1000</v>
      </c>
      <c r="J487" s="31">
        <f t="shared" si="33"/>
        <v>-136.83721800758471</v>
      </c>
      <c r="K487" s="3">
        <f t="shared" si="34"/>
        <v>863.16278199241526</v>
      </c>
      <c r="L487" s="39">
        <f t="shared" si="35"/>
        <v>-0.86316278199241525</v>
      </c>
      <c r="P487" t="e">
        <v>#N/A</v>
      </c>
      <c r="Q487" t="e">
        <v>#N/A</v>
      </c>
      <c r="R487" t="e">
        <v>#N/A</v>
      </c>
      <c r="S487" t="e">
        <v>#N/A</v>
      </c>
      <c r="T487" t="e">
        <v>#N/A</v>
      </c>
      <c r="U487" t="e">
        <v>#N/A</v>
      </c>
      <c r="V487" t="e">
        <v>#N/A</v>
      </c>
      <c r="W487" t="e">
        <v>#N/A</v>
      </c>
      <c r="X487" t="e">
        <v>#N/A</v>
      </c>
    </row>
    <row r="488" spans="1:24" ht="15.75" thickBot="1" x14ac:dyDescent="0.3">
      <c r="B488">
        <v>486</v>
      </c>
      <c r="C488" s="20">
        <v>12250</v>
      </c>
      <c r="D488" s="4">
        <v>46</v>
      </c>
      <c r="E488" s="4">
        <v>7750</v>
      </c>
      <c r="F488" s="4">
        <v>4750</v>
      </c>
      <c r="G488" s="4">
        <v>2.5789473684210527</v>
      </c>
      <c r="H488" s="4">
        <v>-1000</v>
      </c>
      <c r="I488" s="21">
        <v>500</v>
      </c>
      <c r="J488" s="31">
        <f t="shared" si="33"/>
        <v>37.869916809952855</v>
      </c>
      <c r="L488" s="36"/>
      <c r="P488" t="e">
        <v>#N/A</v>
      </c>
      <c r="Q488" t="e">
        <v>#N/A</v>
      </c>
      <c r="R488" t="e">
        <v>#N/A</v>
      </c>
      <c r="S488" t="e">
        <v>#N/A</v>
      </c>
      <c r="T488" t="e">
        <v>#N/A</v>
      </c>
      <c r="U488" t="e">
        <v>#N/A</v>
      </c>
      <c r="V488" t="e">
        <v>#N/A</v>
      </c>
      <c r="W488" t="e">
        <v>#N/A</v>
      </c>
      <c r="X488" t="e">
        <v>#N/A</v>
      </c>
    </row>
    <row r="489" spans="1:24" ht="15.75" thickBot="1" x14ac:dyDescent="0.3">
      <c r="B489">
        <v>487</v>
      </c>
      <c r="C489" s="22">
        <v>12750</v>
      </c>
      <c r="D489" s="23">
        <v>41</v>
      </c>
      <c r="E489" s="23">
        <v>4750</v>
      </c>
      <c r="F489" s="23">
        <v>3750</v>
      </c>
      <c r="G489" s="23">
        <v>3.4</v>
      </c>
      <c r="H489" s="23">
        <v>500</v>
      </c>
      <c r="I489" s="24">
        <v>-1000</v>
      </c>
      <c r="J489" s="31">
        <f xml:space="preserve"> $U$505  + $T$505*C489 + $S$505*D489 + $R$505*E489 + $Q$505*F489 + $P$505*G489 + $OP$505*H489</f>
        <v>-375.64155933992811</v>
      </c>
      <c r="K489" s="72">
        <f>J489-I489</f>
        <v>624.35844066007189</v>
      </c>
      <c r="L489" s="40">
        <f>IF(I489=0,0,(J489-I489)/I489)</f>
        <v>-0.62435844066007185</v>
      </c>
      <c r="P489" t="e">
        <v>#N/A</v>
      </c>
      <c r="Q489" t="e">
        <v>#N/A</v>
      </c>
      <c r="R489" t="e">
        <v>#N/A</v>
      </c>
      <c r="S489" t="e">
        <v>#N/A</v>
      </c>
      <c r="T489" t="e">
        <v>#N/A</v>
      </c>
      <c r="U489" t="e">
        <v>#N/A</v>
      </c>
      <c r="V489" t="e">
        <v>#N/A</v>
      </c>
      <c r="W489" t="e">
        <v>#N/A</v>
      </c>
      <c r="X489" t="e">
        <v>#N/A</v>
      </c>
    </row>
    <row r="490" spans="1:24" x14ac:dyDescent="0.25">
      <c r="B490">
        <v>488</v>
      </c>
      <c r="C490" s="87"/>
      <c r="D490" s="87"/>
      <c r="E490" s="87">
        <v>3750</v>
      </c>
      <c r="F490" s="87"/>
      <c r="G490" s="87"/>
      <c r="H490" s="87">
        <v>-1000</v>
      </c>
      <c r="I490" s="87"/>
    </row>
    <row r="492" spans="1:24" x14ac:dyDescent="0.25">
      <c r="A492" t="s">
        <v>70</v>
      </c>
      <c r="C492" s="88">
        <f t="shared" ref="C492:L492" si="36">AVERAGE(C3:C489)</f>
        <v>9963.5523613963032</v>
      </c>
      <c r="D492" s="88">
        <f t="shared" si="36"/>
        <v>45.295687885010267</v>
      </c>
      <c r="E492" s="88">
        <f t="shared" si="36"/>
        <v>3565.7084188911704</v>
      </c>
      <c r="F492" s="88">
        <f t="shared" si="36"/>
        <v>3569.8151950718684</v>
      </c>
      <c r="G492" s="88">
        <f t="shared" si="36"/>
        <v>3.3607397958400234</v>
      </c>
      <c r="H492" s="88">
        <f t="shared" si="36"/>
        <v>55.441478439425055</v>
      </c>
      <c r="I492" s="88">
        <f t="shared" si="36"/>
        <v>50.821355236139631</v>
      </c>
      <c r="J492" s="88">
        <f t="shared" si="36"/>
        <v>51.871700424074199</v>
      </c>
      <c r="K492" s="88">
        <f t="shared" si="36"/>
        <v>2.0033913368604135</v>
      </c>
      <c r="L492" s="88">
        <f t="shared" si="36"/>
        <v>-0.86074785307256485</v>
      </c>
    </row>
    <row r="493" spans="1:24" x14ac:dyDescent="0.25">
      <c r="A493" t="s">
        <v>68</v>
      </c>
      <c r="C493" s="89">
        <f t="shared" ref="C493:I493" si="37">DEVSQ(C3:C489)</f>
        <v>1975665554.4147968</v>
      </c>
      <c r="D493" s="89">
        <f t="shared" si="37"/>
        <v>40961.420944558573</v>
      </c>
      <c r="E493" s="89">
        <f t="shared" si="37"/>
        <v>1155772330.5954831</v>
      </c>
      <c r="F493" s="89">
        <f t="shared" si="37"/>
        <v>1152501283.3675523</v>
      </c>
      <c r="G493" s="89">
        <f t="shared" si="37"/>
        <v>1455.6616273674474</v>
      </c>
      <c r="H493" s="89">
        <f t="shared" si="37"/>
        <v>407378080.08213532</v>
      </c>
      <c r="I493" s="89">
        <f t="shared" si="37"/>
        <v>407054671.45790499</v>
      </c>
      <c r="J493" s="89">
        <f t="shared" ref="J493:L493" si="38">DEVSQ(J3:J489)</f>
        <v>38820158.241044171</v>
      </c>
      <c r="K493" s="89">
        <f t="shared" si="38"/>
        <v>367270091.47681558</v>
      </c>
      <c r="L493" s="89">
        <f t="shared" si="38"/>
        <v>174.67795651072441</v>
      </c>
      <c r="P493" s="90"/>
      <c r="Q493" s="90" t="s">
        <v>63</v>
      </c>
      <c r="R493" s="90" t="s">
        <v>64</v>
      </c>
      <c r="S493" s="90" t="s">
        <v>62</v>
      </c>
      <c r="T493" s="90" t="s">
        <v>66</v>
      </c>
      <c r="U493" s="90" t="s">
        <v>32</v>
      </c>
      <c r="V493" s="90" t="s">
        <v>60</v>
      </c>
      <c r="W493" s="90" t="s">
        <v>61</v>
      </c>
    </row>
    <row r="494" spans="1:24" x14ac:dyDescent="0.25">
      <c r="A494" t="s">
        <v>69</v>
      </c>
      <c r="C494" s="88">
        <f t="shared" ref="C494:I494" si="39">_xlfn.VAR.S(C3:C489)</f>
        <v>4065155.4617588217</v>
      </c>
      <c r="D494" s="88">
        <f t="shared" si="39"/>
        <v>84.282759145182254</v>
      </c>
      <c r="E494" s="88">
        <f t="shared" si="39"/>
        <v>2378132.3674804172</v>
      </c>
      <c r="F494" s="88">
        <f t="shared" si="39"/>
        <v>2371401.817628717</v>
      </c>
      <c r="G494" s="88">
        <f t="shared" si="39"/>
        <v>2.9951885336778732</v>
      </c>
      <c r="H494" s="88">
        <f t="shared" si="39"/>
        <v>838226.50222661626</v>
      </c>
      <c r="I494" s="88">
        <f t="shared" si="39"/>
        <v>837561.05238252168</v>
      </c>
      <c r="J494" s="88">
        <f t="shared" ref="J494:L494" si="40">_xlfn.VAR.S(J3:J489)</f>
        <v>79876.868808732877</v>
      </c>
      <c r="K494" s="88">
        <f t="shared" si="40"/>
        <v>757257.9205707548</v>
      </c>
      <c r="L494" s="88">
        <f t="shared" si="40"/>
        <v>0.42918416833101891</v>
      </c>
      <c r="P494" s="90" t="s">
        <v>63</v>
      </c>
      <c r="Q494" s="67"/>
      <c r="R494" s="63">
        <f>CORREL(C3:C489,D3:D489)</f>
        <v>0.4114376386299789</v>
      </c>
      <c r="S494" s="63">
        <f>CORREL(C3:C489,E3:E489)</f>
        <v>0.30121546290738238</v>
      </c>
      <c r="T494" s="63">
        <f>CORREL(C3:C489,F3:F489)</f>
        <v>0.286697144521457</v>
      </c>
      <c r="U494" s="63">
        <f>CORREL(C3:C489,G3:G489)</f>
        <v>0.17882299377475447</v>
      </c>
      <c r="V494" s="63">
        <f>CORREL(C3:C489,H3:H489)</f>
        <v>0.18571335678577147</v>
      </c>
      <c r="W494" s="63">
        <f>CORREL(C3:C489,I3:I489)</f>
        <v>-0.26048690014938214</v>
      </c>
    </row>
    <row r="495" spans="1:24" x14ac:dyDescent="0.25">
      <c r="P495" s="90" t="s">
        <v>64</v>
      </c>
      <c r="Q495" s="63">
        <f>R494</f>
        <v>0.4114376386299789</v>
      </c>
      <c r="R495" s="67"/>
      <c r="S495" s="63">
        <f>CORREL(D3:D489,E3:E489)</f>
        <v>-4.2092534880655078E-3</v>
      </c>
      <c r="T495" s="63">
        <f>CORREL(D3:D489,F3:F489)</f>
        <v>-0.11331311622444545</v>
      </c>
      <c r="U495" s="63">
        <f>CORREL(D3:D489,G3:G489)</f>
        <v>0.27108943897196869</v>
      </c>
      <c r="V495" s="63">
        <f>CORREL(D3:D489,H3:H489)</f>
        <v>0.14761918650624004</v>
      </c>
      <c r="W495" s="63">
        <f>CORREL(D3:D489,I3:I489)</f>
        <v>-7.9057710704746431E-2</v>
      </c>
    </row>
    <row r="496" spans="1:24" x14ac:dyDescent="0.25">
      <c r="P496" s="90" t="s">
        <v>62</v>
      </c>
      <c r="Q496" s="63">
        <f>S494</f>
        <v>0.30121546290738238</v>
      </c>
      <c r="R496" s="63">
        <f>S495</f>
        <v>-4.2092534880655078E-3</v>
      </c>
      <c r="S496" s="67"/>
      <c r="T496" s="63">
        <f>CORREL(E3:E489,F3:F489)</f>
        <v>0.44293182918709301</v>
      </c>
      <c r="U496" s="63">
        <f>CORREL(E3:E489,G3:G489)</f>
        <v>-0.28174054976468593</v>
      </c>
      <c r="V496" s="63">
        <f>CORREL(E3:E489,H3:H489)</f>
        <v>1.8363930846854774E-2</v>
      </c>
      <c r="W496" s="63">
        <f>CORREL(E3:E489,I3:I489)</f>
        <v>5.3394914684120977E-2</v>
      </c>
    </row>
    <row r="497" spans="15:24" x14ac:dyDescent="0.25">
      <c r="P497" s="90" t="s">
        <v>66</v>
      </c>
      <c r="Q497" s="63">
        <f>T494</f>
        <v>0.286697144521457</v>
      </c>
      <c r="R497" s="63">
        <f>T495</f>
        <v>-0.11331311622444545</v>
      </c>
      <c r="S497" s="63">
        <f>T496</f>
        <v>0.44293182918709301</v>
      </c>
      <c r="T497" s="67"/>
      <c r="U497" s="63">
        <f>CORREL(F3:F489,G3:G489)</f>
        <v>-0.76464175713587912</v>
      </c>
      <c r="V497" s="63">
        <f>CORREL(F3:F489,H3:H489)</f>
        <v>3.2457498451532028E-2</v>
      </c>
      <c r="W497" s="63">
        <f>CORREL(F3:F489,I3:I489)</f>
        <v>2.1293481053821492E-2</v>
      </c>
    </row>
    <row r="498" spans="15:24" x14ac:dyDescent="0.25">
      <c r="P498" s="90" t="s">
        <v>32</v>
      </c>
      <c r="Q498" s="63">
        <f>U494</f>
        <v>0.17882299377475447</v>
      </c>
      <c r="R498" s="63">
        <f>U495</f>
        <v>0.27108943897196869</v>
      </c>
      <c r="S498" s="63">
        <f>U496</f>
        <v>-0.28174054976468593</v>
      </c>
      <c r="T498" s="63">
        <f>U497</f>
        <v>-0.76464175713587912</v>
      </c>
      <c r="U498" s="67"/>
      <c r="V498" s="63">
        <f>CORREL(G3:G489,H3:H489)</f>
        <v>5.1971297174822469E-2</v>
      </c>
      <c r="W498" s="63">
        <f>CORREL(G3:G489,I3:I489)</f>
        <v>-0.10567792303608575</v>
      </c>
    </row>
    <row r="499" spans="15:24" x14ac:dyDescent="0.25">
      <c r="P499" s="90" t="s">
        <v>60</v>
      </c>
      <c r="Q499" s="63">
        <f>V494</f>
        <v>0.18571335678577147</v>
      </c>
      <c r="R499" s="63">
        <f>V495</f>
        <v>0.14761918650624004</v>
      </c>
      <c r="S499" s="63">
        <f>V496</f>
        <v>1.8363930846854774E-2</v>
      </c>
      <c r="T499" s="63">
        <f>V497</f>
        <v>3.2457498451532028E-2</v>
      </c>
      <c r="U499" s="63">
        <f>V498</f>
        <v>5.1971297174822469E-2</v>
      </c>
      <c r="V499" s="67"/>
      <c r="W499" s="63">
        <f>CORREL(H3:H489,I3:I489)</f>
        <v>-6.7524737204731733E-2</v>
      </c>
    </row>
    <row r="500" spans="15:24" x14ac:dyDescent="0.25">
      <c r="P500" s="90" t="s">
        <v>61</v>
      </c>
      <c r="Q500" s="63">
        <f>W494</f>
        <v>-0.26048690014938214</v>
      </c>
      <c r="R500" s="63">
        <f>W495</f>
        <v>-7.9057710704746431E-2</v>
      </c>
      <c r="S500" s="63">
        <f>W496</f>
        <v>5.3394914684120977E-2</v>
      </c>
      <c r="T500" s="63">
        <f>W497</f>
        <v>2.1293481053821492E-2</v>
      </c>
      <c r="U500" s="63">
        <f>W498</f>
        <v>-0.10567792303608575</v>
      </c>
      <c r="V500" s="63">
        <f>W499</f>
        <v>-6.7524737204731733E-2</v>
      </c>
      <c r="W500" s="67"/>
    </row>
    <row r="503" spans="15:24" ht="15.75" x14ac:dyDescent="0.25">
      <c r="O503" s="92" t="s">
        <v>76</v>
      </c>
    </row>
    <row r="505" spans="15:24" x14ac:dyDescent="0.25">
      <c r="O505" s="3">
        <v>-1.8945115056453132E-2</v>
      </c>
      <c r="P505" s="3">
        <v>63.723650389475075</v>
      </c>
      <c r="Q505" s="3">
        <v>0.10736372709013868</v>
      </c>
      <c r="R505" s="3">
        <v>7.638455067213791E-2</v>
      </c>
      <c r="S505" s="3">
        <v>7.6726297942385875</v>
      </c>
      <c r="T505" s="3">
        <v>-0.18190283783646172</v>
      </c>
      <c r="U505" s="3">
        <v>646.94079790628655</v>
      </c>
      <c r="V505" s="1"/>
      <c r="W505" s="1"/>
    </row>
    <row r="506" spans="15:24" x14ac:dyDescent="0.25">
      <c r="O506" s="3">
        <v>4.4270625495152191E-2</v>
      </c>
      <c r="P506" s="3">
        <v>46.596073465628109</v>
      </c>
      <c r="Q506" s="3">
        <v>5.5092093529577113E-2</v>
      </c>
      <c r="R506" s="3">
        <v>2.9388822007991582E-2</v>
      </c>
      <c r="S506" s="3">
        <v>4.9390319686436532</v>
      </c>
      <c r="T506" s="3">
        <v>2.9796872404257969E-2</v>
      </c>
      <c r="U506" s="3">
        <v>296.26848790077895</v>
      </c>
      <c r="V506" s="3"/>
      <c r="W506" s="3"/>
      <c r="X506" s="1"/>
    </row>
    <row r="507" spans="15:24" x14ac:dyDescent="0.25">
      <c r="O507" s="3">
        <v>9.7568755008494476E-2</v>
      </c>
      <c r="P507" s="3">
        <v>874.80813842160728</v>
      </c>
      <c r="Q507" s="3"/>
      <c r="R507" s="3"/>
      <c r="S507" s="3"/>
      <c r="T507" s="3"/>
      <c r="U507" s="3"/>
      <c r="V507" s="3"/>
      <c r="W507" s="3"/>
      <c r="X507" s="3"/>
    </row>
    <row r="508" spans="15:24" x14ac:dyDescent="0.25">
      <c r="O508" s="3">
        <v>8.6494128433607482</v>
      </c>
      <c r="P508" s="3">
        <v>480</v>
      </c>
      <c r="Q508" s="3"/>
      <c r="R508" s="3"/>
      <c r="S508" s="3"/>
      <c r="T508" s="3"/>
      <c r="U508" s="3"/>
      <c r="V508" s="3"/>
      <c r="W508" s="3"/>
      <c r="X508" s="3"/>
    </row>
    <row r="509" spans="15:24" x14ac:dyDescent="0.25">
      <c r="O509" s="3">
        <v>39715817.51453954</v>
      </c>
      <c r="P509" s="3">
        <v>367338853.94336545</v>
      </c>
      <c r="Q509" s="3"/>
      <c r="R509" s="3"/>
      <c r="S509" s="3"/>
      <c r="T509" s="3"/>
      <c r="U509" s="3"/>
      <c r="V509" s="3"/>
      <c r="W509" s="3"/>
      <c r="X509" s="3"/>
    </row>
    <row r="510" spans="15:24" x14ac:dyDescent="0.25">
      <c r="P510" s="3"/>
      <c r="Q510" s="3"/>
      <c r="R510" s="3"/>
      <c r="S510" s="3"/>
      <c r="T510" s="3"/>
      <c r="U510" s="3"/>
      <c r="V510" s="3"/>
      <c r="W510" s="3"/>
      <c r="X510" s="3"/>
    </row>
    <row r="511" spans="15:24" x14ac:dyDescent="0.25">
      <c r="X511" s="3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657"/>
  <sheetViews>
    <sheetView workbookViewId="0">
      <pane xSplit="1" ySplit="1" topLeftCell="B623" activePane="bottomRight" state="frozen"/>
      <selection pane="topRight" activeCell="C1" sqref="C1"/>
      <selection pane="bottomLeft" activeCell="A2" sqref="A2"/>
      <selection pane="bottomRight" activeCell="B660" sqref="B660"/>
    </sheetView>
  </sheetViews>
  <sheetFormatPr defaultRowHeight="15" x14ac:dyDescent="0.25"/>
  <cols>
    <col min="1" max="1" width="13.28515625" style="1" customWidth="1"/>
    <col min="2" max="2" width="10.7109375" style="1" customWidth="1"/>
    <col min="3" max="3" width="11" style="1" bestFit="1" customWidth="1"/>
    <col min="4" max="4" width="11" style="1" customWidth="1"/>
    <col min="5" max="5" width="12" style="1" bestFit="1" customWidth="1"/>
    <col min="6" max="6" width="12" style="1" customWidth="1"/>
    <col min="7" max="7" width="12.7109375" style="1" bestFit="1" customWidth="1"/>
    <col min="8" max="8" width="7.5703125" style="1" bestFit="1" customWidth="1"/>
    <col min="9" max="9" width="10.42578125" style="1" customWidth="1"/>
    <col min="10" max="10" width="12" style="1" bestFit="1" customWidth="1"/>
    <col min="11" max="11" width="11.5703125" bestFit="1" customWidth="1"/>
    <col min="12" max="12" width="12.5703125" bestFit="1" customWidth="1"/>
    <col min="13" max="13" width="9.28515625" bestFit="1" customWidth="1"/>
    <col min="14" max="14" width="11.5703125" bestFit="1" customWidth="1"/>
    <col min="15" max="15" width="12.5703125" bestFit="1" customWidth="1"/>
    <col min="16" max="16" width="9.28515625" bestFit="1" customWidth="1"/>
    <col min="17" max="17" width="11.5703125" bestFit="1" customWidth="1"/>
    <col min="18" max="18" width="12.5703125" bestFit="1" customWidth="1"/>
    <col min="19" max="19" width="9.28515625" bestFit="1" customWidth="1"/>
  </cols>
  <sheetData>
    <row r="1" spans="1:29" ht="15.75" thickBot="1" x14ac:dyDescent="0.3">
      <c r="B1" s="1" t="s">
        <v>67</v>
      </c>
      <c r="C1" s="1" t="s">
        <v>63</v>
      </c>
      <c r="D1" s="1" t="s">
        <v>83</v>
      </c>
      <c r="E1" s="1" t="s">
        <v>64</v>
      </c>
      <c r="F1" s="1" t="s">
        <v>62</v>
      </c>
      <c r="G1" s="1" t="s">
        <v>66</v>
      </c>
      <c r="H1" s="1" t="s">
        <v>81</v>
      </c>
      <c r="I1" s="1" t="s">
        <v>60</v>
      </c>
      <c r="J1" s="1" t="s">
        <v>61</v>
      </c>
      <c r="K1" t="s">
        <v>84</v>
      </c>
      <c r="L1" t="s">
        <v>58</v>
      </c>
      <c r="M1" t="s">
        <v>59</v>
      </c>
      <c r="N1" t="s">
        <v>85</v>
      </c>
      <c r="O1" t="s">
        <v>58</v>
      </c>
      <c r="P1" t="s">
        <v>59</v>
      </c>
      <c r="Q1" t="s">
        <v>86</v>
      </c>
      <c r="R1" t="s">
        <v>58</v>
      </c>
      <c r="S1" t="s">
        <v>59</v>
      </c>
      <c r="T1" s="1"/>
    </row>
    <row r="2" spans="1:29" x14ac:dyDescent="0.25">
      <c r="A2" s="1">
        <v>0</v>
      </c>
      <c r="C2" s="29">
        <v>4250</v>
      </c>
      <c r="D2" s="28"/>
      <c r="E2" s="28">
        <v>2</v>
      </c>
      <c r="F2" s="28"/>
      <c r="G2" s="28">
        <v>1750</v>
      </c>
      <c r="H2" s="28">
        <v>2.4285714285714284</v>
      </c>
      <c r="I2" s="28"/>
      <c r="J2" s="122">
        <v>1250</v>
      </c>
      <c r="K2" s="128"/>
      <c r="L2" s="51"/>
      <c r="M2" s="52"/>
      <c r="N2" s="156"/>
      <c r="O2" s="51"/>
      <c r="P2" s="52"/>
      <c r="Q2" s="153"/>
      <c r="R2" s="51"/>
      <c r="S2" s="52"/>
      <c r="T2" s="1"/>
      <c r="U2" s="135" t="s">
        <v>81</v>
      </c>
      <c r="V2" s="136" t="s">
        <v>66</v>
      </c>
      <c r="W2" s="136" t="s">
        <v>64</v>
      </c>
      <c r="X2" s="136" t="s">
        <v>63</v>
      </c>
      <c r="Y2" s="137" t="s">
        <v>56</v>
      </c>
    </row>
    <row r="3" spans="1:29" ht="15.75" thickBot="1" x14ac:dyDescent="0.3">
      <c r="A3" s="1">
        <v>1</v>
      </c>
      <c r="B3" s="1">
        <v>4250</v>
      </c>
      <c r="C3" s="30">
        <v>5500</v>
      </c>
      <c r="D3" s="3">
        <v>2</v>
      </c>
      <c r="E3" s="3">
        <v>33</v>
      </c>
      <c r="F3" s="3">
        <v>1750</v>
      </c>
      <c r="G3" s="3">
        <v>4750</v>
      </c>
      <c r="H3" s="3">
        <v>1.1578947368421053</v>
      </c>
      <c r="I3" s="3">
        <v>1250</v>
      </c>
      <c r="J3" s="123">
        <v>-500</v>
      </c>
      <c r="K3" s="129">
        <f t="shared" ref="K3:K66" si="0">$Y$3+$X$3*C3+$W$3*E3+$V$3*G3+$U$3*H3</f>
        <v>755.51830610766456</v>
      </c>
      <c r="L3" s="3">
        <f t="shared" ref="L3:L66" si="1">K3-J3</f>
        <v>1255.5183061076646</v>
      </c>
      <c r="M3" s="96">
        <f t="shared" ref="M3:M25" si="2">IF(J3=0,0,(K3-J3)/J3)</f>
        <v>-2.5110366122153289</v>
      </c>
      <c r="N3" s="157">
        <f>$AA$8+$Z$8*B3+$Y$8*E3+$X$8*F3+$W$8*G3+$V$8*H3+$U$8*I3</f>
        <v>820.80507324337077</v>
      </c>
      <c r="O3" s="3">
        <f>N3-J3</f>
        <v>1320.8050732433708</v>
      </c>
      <c r="P3" s="96">
        <f>IF(J3=0,0,(N3-J3)/J3)</f>
        <v>-2.6416101464867414</v>
      </c>
      <c r="Q3" s="154">
        <f>$AC$13+$AB$13*B3+$AA$13*C3+$Z$13*D3+$Y$13*E3+$X$13*F3+$W$13*G3+$V$13*H3+$U$13*I3</f>
        <v>1198.6479082566057</v>
      </c>
      <c r="R3" s="3">
        <f>Q3-J3</f>
        <v>1698.6479082566057</v>
      </c>
      <c r="S3" s="96">
        <f>IF(M3=0,0,(Q3-J3)/J3)</f>
        <v>-3.3972958165132114</v>
      </c>
      <c r="T3" s="1"/>
      <c r="U3" s="138">
        <v>56.82267518638087</v>
      </c>
      <c r="V3" s="139">
        <v>0.12756277852382519</v>
      </c>
      <c r="W3" s="139">
        <v>6.0355384759907338</v>
      </c>
      <c r="X3" s="139">
        <v>-0.16845937331872293</v>
      </c>
      <c r="Y3" s="140">
        <v>811.15421513317779</v>
      </c>
    </row>
    <row r="4" spans="1:29" x14ac:dyDescent="0.25">
      <c r="A4" s="1">
        <v>2</v>
      </c>
      <c r="B4" s="1">
        <v>5500</v>
      </c>
      <c r="C4" s="30">
        <v>5000</v>
      </c>
      <c r="D4" s="3">
        <v>33</v>
      </c>
      <c r="E4" s="3">
        <v>33</v>
      </c>
      <c r="F4" s="3">
        <v>4750</v>
      </c>
      <c r="G4" s="3">
        <v>3750</v>
      </c>
      <c r="H4" s="3">
        <v>1.3333333333333333</v>
      </c>
      <c r="I4" s="3">
        <v>-500</v>
      </c>
      <c r="J4" s="123">
        <v>1750</v>
      </c>
      <c r="K4" s="129">
        <f t="shared" si="0"/>
        <v>722.1541046267763</v>
      </c>
      <c r="L4" s="3">
        <f t="shared" si="1"/>
        <v>-1027.8458953732238</v>
      </c>
      <c r="M4" s="96">
        <f t="shared" si="2"/>
        <v>-0.5873405116418422</v>
      </c>
      <c r="N4" s="157">
        <f t="shared" ref="N4:N67" si="3">$AA$8+$Z$8*B4+$Y$8*E4+$X$8*F4+$W$8*G4+$V$8*H4+$U$8*I4</f>
        <v>759.54999001048895</v>
      </c>
      <c r="O4" s="3">
        <f t="shared" ref="O4:O67" si="4">N4-J4</f>
        <v>-990.45000998951105</v>
      </c>
      <c r="P4" s="96">
        <f t="shared" ref="P4:P67" si="5">IF(J4=0,0,(N4-J4)/J4)</f>
        <v>-0.56597143427972063</v>
      </c>
      <c r="Q4" s="154">
        <f t="shared" ref="Q4:Q67" si="6">$AC$13+$AB$13*B4+$AA$13*C4+$Z$13*D4+$Y$13*E4+$X$13*F4+$W$13*G4+$V$13*H4+$U$13*I4</f>
        <v>746.49032697549262</v>
      </c>
      <c r="R4" s="3">
        <f t="shared" ref="R4:R67" si="7">Q4-J4</f>
        <v>-1003.5096730245074</v>
      </c>
      <c r="S4" s="96">
        <f t="shared" ref="S4:S67" si="8">IF(M4=0,0,(Q4-J4)/J4)</f>
        <v>-0.57343409887114705</v>
      </c>
      <c r="T4" s="1"/>
    </row>
    <row r="5" spans="1:29" x14ac:dyDescent="0.25">
      <c r="A5" s="1">
        <v>3</v>
      </c>
      <c r="B5" s="1">
        <v>5000</v>
      </c>
      <c r="C5" s="30">
        <v>6750</v>
      </c>
      <c r="D5" s="3">
        <v>33</v>
      </c>
      <c r="E5" s="3">
        <v>30</v>
      </c>
      <c r="F5" s="3">
        <v>3750</v>
      </c>
      <c r="G5" s="3">
        <v>3750</v>
      </c>
      <c r="H5" s="3">
        <v>1.8</v>
      </c>
      <c r="I5" s="3">
        <v>1750</v>
      </c>
      <c r="J5" s="123">
        <v>3000</v>
      </c>
      <c r="K5" s="129">
        <f t="shared" si="0"/>
        <v>435.76083431134998</v>
      </c>
      <c r="L5" s="3">
        <f t="shared" si="1"/>
        <v>-2564.2391656886502</v>
      </c>
      <c r="M5" s="96">
        <f t="shared" si="2"/>
        <v>-0.85474638856288343</v>
      </c>
      <c r="N5" s="157">
        <f t="shared" si="3"/>
        <v>738.21016351193509</v>
      </c>
      <c r="O5" s="3">
        <f t="shared" si="4"/>
        <v>-2261.7898364880648</v>
      </c>
      <c r="P5" s="96">
        <f t="shared" si="5"/>
        <v>-0.75392994549602155</v>
      </c>
      <c r="Q5" s="154">
        <f t="shared" si="6"/>
        <v>225.14471131506366</v>
      </c>
      <c r="R5" s="3">
        <f t="shared" si="7"/>
        <v>-2774.8552886849366</v>
      </c>
      <c r="S5" s="96">
        <f t="shared" si="8"/>
        <v>-0.92495176289497882</v>
      </c>
      <c r="T5" s="1"/>
      <c r="U5" s="141" t="s">
        <v>79</v>
      </c>
    </row>
    <row r="6" spans="1:29" ht="15.75" thickBot="1" x14ac:dyDescent="0.3">
      <c r="A6" s="1">
        <v>4</v>
      </c>
      <c r="B6" s="1">
        <v>6750</v>
      </c>
      <c r="C6" s="30">
        <v>9750</v>
      </c>
      <c r="D6" s="3">
        <v>30</v>
      </c>
      <c r="E6" s="3">
        <v>36</v>
      </c>
      <c r="F6" s="3">
        <v>3750</v>
      </c>
      <c r="G6" s="3">
        <v>5750</v>
      </c>
      <c r="H6" s="3">
        <v>1.6956521739130435</v>
      </c>
      <c r="I6" s="3">
        <v>3000</v>
      </c>
      <c r="J6" s="123">
        <v>250</v>
      </c>
      <c r="K6" s="129">
        <f t="shared" si="0"/>
        <v>215.79217963063189</v>
      </c>
      <c r="L6" s="3">
        <f t="shared" si="1"/>
        <v>-34.207820369368108</v>
      </c>
      <c r="M6" s="96">
        <f t="shared" si="2"/>
        <v>-0.13683128147747242</v>
      </c>
      <c r="N6" s="157">
        <f t="shared" si="3"/>
        <v>650.31261203480256</v>
      </c>
      <c r="O6" s="3">
        <f t="shared" si="4"/>
        <v>400.31261203480256</v>
      </c>
      <c r="P6" s="96">
        <f t="shared" si="5"/>
        <v>1.6012504481392102</v>
      </c>
      <c r="Q6" s="154">
        <f t="shared" si="6"/>
        <v>88.179246840777182</v>
      </c>
      <c r="R6" s="3">
        <f t="shared" si="7"/>
        <v>-161.82075315922282</v>
      </c>
      <c r="S6" s="96">
        <f t="shared" si="8"/>
        <v>-0.64728301263689125</v>
      </c>
      <c r="T6" s="1"/>
    </row>
    <row r="7" spans="1:29" x14ac:dyDescent="0.25">
      <c r="A7" s="1">
        <v>5</v>
      </c>
      <c r="B7" s="1">
        <v>9750</v>
      </c>
      <c r="C7" s="30">
        <v>10000</v>
      </c>
      <c r="D7" s="3">
        <v>36</v>
      </c>
      <c r="E7" s="3">
        <v>46</v>
      </c>
      <c r="F7" s="3">
        <v>5750</v>
      </c>
      <c r="G7" s="3">
        <v>1750</v>
      </c>
      <c r="H7" s="3">
        <v>5.7142857142857144</v>
      </c>
      <c r="I7" s="3">
        <v>250</v>
      </c>
      <c r="J7" s="123">
        <v>0</v>
      </c>
      <c r="K7" s="129">
        <f t="shared" si="0"/>
        <v>-47.868884676750213</v>
      </c>
      <c r="L7" s="3">
        <f t="shared" si="1"/>
        <v>-47.868884676750213</v>
      </c>
      <c r="M7" s="96">
        <f t="shared" si="2"/>
        <v>0</v>
      </c>
      <c r="N7" s="157">
        <f t="shared" si="3"/>
        <v>212.82565462689692</v>
      </c>
      <c r="O7" s="3">
        <f t="shared" si="4"/>
        <v>212.82565462689692</v>
      </c>
      <c r="P7" s="96">
        <f t="shared" si="5"/>
        <v>0</v>
      </c>
      <c r="Q7" s="154">
        <f t="shared" si="6"/>
        <v>347.91838950255362</v>
      </c>
      <c r="R7" s="3">
        <f t="shared" si="7"/>
        <v>347.91838950255362</v>
      </c>
      <c r="S7" s="96">
        <f t="shared" si="8"/>
        <v>0</v>
      </c>
      <c r="T7" s="1"/>
      <c r="U7" s="132" t="s">
        <v>60</v>
      </c>
      <c r="V7" s="133" t="s">
        <v>81</v>
      </c>
      <c r="W7" s="133" t="s">
        <v>66</v>
      </c>
      <c r="X7" s="133" t="s">
        <v>62</v>
      </c>
      <c r="Y7" s="133" t="s">
        <v>82</v>
      </c>
      <c r="Z7" s="133" t="s">
        <v>63</v>
      </c>
      <c r="AA7" s="134" t="s">
        <v>56</v>
      </c>
    </row>
    <row r="8" spans="1:29" ht="15.75" thickBot="1" x14ac:dyDescent="0.3">
      <c r="A8" s="1">
        <v>6</v>
      </c>
      <c r="B8" s="1">
        <v>10000</v>
      </c>
      <c r="C8" s="30">
        <v>10000</v>
      </c>
      <c r="D8" s="3">
        <v>46</v>
      </c>
      <c r="E8" s="3">
        <v>57</v>
      </c>
      <c r="F8" s="3">
        <v>1750</v>
      </c>
      <c r="G8" s="3">
        <v>3750</v>
      </c>
      <c r="H8" s="3">
        <v>2.6666666666666665</v>
      </c>
      <c r="I8" s="3">
        <v>0</v>
      </c>
      <c r="J8" s="123">
        <v>1000</v>
      </c>
      <c r="K8" s="129">
        <f t="shared" si="0"/>
        <v>100.47372837211367</v>
      </c>
      <c r="L8" s="3">
        <f t="shared" si="1"/>
        <v>-899.52627162788633</v>
      </c>
      <c r="M8" s="96">
        <f t="shared" si="2"/>
        <v>-0.89952627162788634</v>
      </c>
      <c r="N8" s="157">
        <f t="shared" si="3"/>
        <v>-28.531007550536231</v>
      </c>
      <c r="O8" s="3">
        <f t="shared" si="4"/>
        <v>-1028.5310075505363</v>
      </c>
      <c r="P8" s="96">
        <f t="shared" si="5"/>
        <v>-1.0285310075505363</v>
      </c>
      <c r="Q8" s="154">
        <f t="shared" si="6"/>
        <v>172.5827206892653</v>
      </c>
      <c r="R8" s="3">
        <f t="shared" si="7"/>
        <v>-827.41727931073467</v>
      </c>
      <c r="S8" s="96">
        <f t="shared" si="8"/>
        <v>-0.82741727931073472</v>
      </c>
      <c r="T8" s="1"/>
      <c r="U8" s="142">
        <v>-1.8945115056453132E-2</v>
      </c>
      <c r="V8" s="143">
        <v>63.723650389475075</v>
      </c>
      <c r="W8" s="143">
        <v>0.10736372709013868</v>
      </c>
      <c r="X8" s="143">
        <v>7.638455067213791E-2</v>
      </c>
      <c r="Y8" s="143">
        <v>7.6726297942385875</v>
      </c>
      <c r="Z8" s="143">
        <v>-0.18190283783646172</v>
      </c>
      <c r="AA8" s="144">
        <v>646.94079790628655</v>
      </c>
    </row>
    <row r="9" spans="1:29" x14ac:dyDescent="0.25">
      <c r="A9" s="1">
        <v>7</v>
      </c>
      <c r="B9" s="1">
        <v>10000</v>
      </c>
      <c r="C9" s="30">
        <v>11000</v>
      </c>
      <c r="D9" s="3">
        <v>57</v>
      </c>
      <c r="E9" s="3">
        <v>52</v>
      </c>
      <c r="F9" s="3">
        <v>3750</v>
      </c>
      <c r="G9" s="3">
        <v>1750</v>
      </c>
      <c r="H9" s="3">
        <v>6.2857142857142856</v>
      </c>
      <c r="I9" s="3">
        <v>1000</v>
      </c>
      <c r="J9" s="123">
        <v>-1000</v>
      </c>
      <c r="K9" s="129">
        <f t="shared" si="0"/>
        <v>-147.64492703302523</v>
      </c>
      <c r="L9" s="3">
        <f t="shared" si="1"/>
        <v>852.35507296697483</v>
      </c>
      <c r="M9" s="96">
        <f t="shared" si="2"/>
        <v>-0.85235507296697488</v>
      </c>
      <c r="N9" s="157">
        <f t="shared" si="3"/>
        <v>82.821300804868756</v>
      </c>
      <c r="O9" s="3">
        <f t="shared" si="4"/>
        <v>1082.8213008048688</v>
      </c>
      <c r="P9" s="96">
        <f t="shared" si="5"/>
        <v>-1.0828213008048688</v>
      </c>
      <c r="Q9" s="154">
        <f t="shared" si="6"/>
        <v>-288.92585057526014</v>
      </c>
      <c r="R9" s="3">
        <f t="shared" si="7"/>
        <v>711.07414942473986</v>
      </c>
      <c r="S9" s="96">
        <f t="shared" si="8"/>
        <v>-0.7110741494247399</v>
      </c>
      <c r="T9" s="1"/>
    </row>
    <row r="10" spans="1:29" x14ac:dyDescent="0.25">
      <c r="A10" s="1">
        <v>8</v>
      </c>
      <c r="B10" s="1">
        <v>11000</v>
      </c>
      <c r="C10" s="30">
        <v>10000</v>
      </c>
      <c r="D10" s="3">
        <v>52</v>
      </c>
      <c r="E10" s="3">
        <v>42</v>
      </c>
      <c r="F10" s="3">
        <v>1750</v>
      </c>
      <c r="G10" s="3">
        <v>1000</v>
      </c>
      <c r="H10" s="3">
        <v>10</v>
      </c>
      <c r="I10" s="3">
        <v>-1000</v>
      </c>
      <c r="J10" s="123">
        <v>-2750</v>
      </c>
      <c r="K10" s="129">
        <f t="shared" si="0"/>
        <v>75.842628325193004</v>
      </c>
      <c r="L10" s="3">
        <f t="shared" si="1"/>
        <v>2825.8426283251929</v>
      </c>
      <c r="M10" s="96">
        <f t="shared" si="2"/>
        <v>-1.0275791375727974</v>
      </c>
      <c r="N10" s="157">
        <f t="shared" si="3"/>
        <v>-134.521657219188</v>
      </c>
      <c r="O10" s="3">
        <f t="shared" si="4"/>
        <v>2615.478342780812</v>
      </c>
      <c r="P10" s="96">
        <f t="shared" si="5"/>
        <v>-0.95108303373847713</v>
      </c>
      <c r="Q10" s="154">
        <f t="shared" si="6"/>
        <v>-53.760569007717152</v>
      </c>
      <c r="R10" s="3">
        <f t="shared" si="7"/>
        <v>2696.2394309922829</v>
      </c>
      <c r="S10" s="96">
        <f t="shared" si="8"/>
        <v>-0.98045070217901198</v>
      </c>
      <c r="T10" s="1"/>
      <c r="U10" s="145" t="s">
        <v>76</v>
      </c>
    </row>
    <row r="11" spans="1:29" ht="15.75" thickBot="1" x14ac:dyDescent="0.3">
      <c r="A11" s="1">
        <v>9</v>
      </c>
      <c r="B11" s="1">
        <v>10000</v>
      </c>
      <c r="C11" s="30">
        <v>7250</v>
      </c>
      <c r="D11" s="3">
        <v>42</v>
      </c>
      <c r="E11" s="3">
        <v>39</v>
      </c>
      <c r="F11" s="3">
        <v>1000</v>
      </c>
      <c r="G11" s="3">
        <v>2750</v>
      </c>
      <c r="H11" s="3">
        <v>2.6363636363636362</v>
      </c>
      <c r="I11" s="3">
        <v>-2750</v>
      </c>
      <c r="J11" s="123">
        <v>-750</v>
      </c>
      <c r="K11" s="129">
        <f t="shared" si="0"/>
        <v>325.81263465887116</v>
      </c>
      <c r="L11" s="3">
        <f t="shared" si="1"/>
        <v>1075.812634658871</v>
      </c>
      <c r="M11" s="96"/>
      <c r="N11" s="157">
        <f t="shared" si="3"/>
        <v>-281.12243724459876</v>
      </c>
      <c r="O11" s="3">
        <f t="shared" si="4"/>
        <v>468.87756275540124</v>
      </c>
      <c r="P11" s="96">
        <f t="shared" si="5"/>
        <v>-0.62517008367386828</v>
      </c>
      <c r="Q11" s="154">
        <f t="shared" si="6"/>
        <v>328.72715212735443</v>
      </c>
      <c r="R11" s="3">
        <f t="shared" si="7"/>
        <v>1078.7271521273544</v>
      </c>
      <c r="S11" s="96">
        <f t="shared" si="8"/>
        <v>0</v>
      </c>
      <c r="T11" s="1"/>
    </row>
    <row r="12" spans="1:29" x14ac:dyDescent="0.25">
      <c r="A12" s="1">
        <v>10</v>
      </c>
      <c r="B12" s="1">
        <v>7250</v>
      </c>
      <c r="C12" s="30">
        <v>6500</v>
      </c>
      <c r="D12" s="3">
        <v>39</v>
      </c>
      <c r="E12" s="3">
        <v>27</v>
      </c>
      <c r="F12" s="3">
        <v>2750</v>
      </c>
      <c r="G12" s="3">
        <v>1750</v>
      </c>
      <c r="H12" s="3">
        <v>3.7142857142857144</v>
      </c>
      <c r="I12" s="3">
        <v>-750</v>
      </c>
      <c r="J12" s="123">
        <v>-2500</v>
      </c>
      <c r="K12" s="129">
        <f t="shared" si="0"/>
        <v>313.4183405221944</v>
      </c>
      <c r="L12" s="3">
        <f t="shared" si="1"/>
        <v>2813.4183405221943</v>
      </c>
      <c r="M12" s="96">
        <f t="shared" si="2"/>
        <v>-1.1253673362088776</v>
      </c>
      <c r="N12" s="157">
        <f t="shared" si="3"/>
        <v>184.14694538860724</v>
      </c>
      <c r="O12" s="3">
        <f t="shared" si="4"/>
        <v>2684.146945388607</v>
      </c>
      <c r="P12" s="96">
        <f t="shared" si="5"/>
        <v>-1.0736587781554428</v>
      </c>
      <c r="Q12" s="154">
        <f t="shared" si="6"/>
        <v>131.0911446883228</v>
      </c>
      <c r="R12" s="3">
        <f t="shared" si="7"/>
        <v>2631.0911446883229</v>
      </c>
      <c r="S12" s="96">
        <f t="shared" si="8"/>
        <v>-1.0524364578753291</v>
      </c>
      <c r="T12" s="1"/>
      <c r="U12" s="146" t="s">
        <v>60</v>
      </c>
      <c r="V12" s="147" t="s">
        <v>81</v>
      </c>
      <c r="W12" s="147" t="s">
        <v>66</v>
      </c>
      <c r="X12" s="147" t="s">
        <v>62</v>
      </c>
      <c r="Y12" s="147" t="s">
        <v>64</v>
      </c>
      <c r="Z12" s="147" t="s">
        <v>83</v>
      </c>
      <c r="AA12" s="147" t="s">
        <v>63</v>
      </c>
      <c r="AB12" s="147" t="s">
        <v>67</v>
      </c>
      <c r="AC12" s="148" t="s">
        <v>56</v>
      </c>
    </row>
    <row r="13" spans="1:29" ht="15.75" thickBot="1" x14ac:dyDescent="0.3">
      <c r="A13" s="1">
        <v>11</v>
      </c>
      <c r="B13" s="1">
        <v>6500</v>
      </c>
      <c r="C13" s="31">
        <v>4000</v>
      </c>
      <c r="D13" s="32">
        <v>27</v>
      </c>
      <c r="E13" s="32">
        <v>24</v>
      </c>
      <c r="F13" s="32">
        <v>1750</v>
      </c>
      <c r="G13" s="32">
        <v>2750</v>
      </c>
      <c r="H13" s="32">
        <v>1.4545454545454546</v>
      </c>
      <c r="I13" s="32">
        <v>-2500</v>
      </c>
      <c r="J13" s="124">
        <v>-1000</v>
      </c>
      <c r="K13" s="129">
        <f t="shared" si="0"/>
        <v>715.61845013004609</v>
      </c>
      <c r="L13" s="3">
        <f t="shared" si="1"/>
        <v>1715.6184501300461</v>
      </c>
      <c r="M13" s="96">
        <f t="shared" si="2"/>
        <v>-1.715618450130046</v>
      </c>
      <c r="N13" s="157">
        <f t="shared" si="3"/>
        <v>217.69041386732184</v>
      </c>
      <c r="O13" s="3">
        <f t="shared" si="4"/>
        <v>1217.6904138673219</v>
      </c>
      <c r="P13" s="96">
        <f t="shared" si="5"/>
        <v>-1.2176904138673219</v>
      </c>
      <c r="Q13" s="154">
        <f t="shared" si="6"/>
        <v>744.41235947576763</v>
      </c>
      <c r="R13" s="3">
        <f t="shared" si="7"/>
        <v>1744.4123594757675</v>
      </c>
      <c r="S13" s="96">
        <f t="shared" si="8"/>
        <v>-1.7444123594757674</v>
      </c>
      <c r="T13" s="1"/>
      <c r="U13" s="149">
        <v>0.16770508665510392</v>
      </c>
      <c r="V13" s="150">
        <v>58.302744254113769</v>
      </c>
      <c r="W13" s="150">
        <v>8.8952510239608193E-2</v>
      </c>
      <c r="X13" s="150">
        <v>5.2606439352522724E-2</v>
      </c>
      <c r="Y13" s="150">
        <v>23.115337267790792</v>
      </c>
      <c r="Z13" s="150">
        <v>-23.972031360545682</v>
      </c>
      <c r="AA13" s="150">
        <v>-0.38825289261729412</v>
      </c>
      <c r="AB13" s="150">
        <v>0.24898998943367912</v>
      </c>
      <c r="AC13" s="151">
        <v>769.24380390335944</v>
      </c>
    </row>
    <row r="14" spans="1:29" x14ac:dyDescent="0.25">
      <c r="A14" s="1">
        <v>12</v>
      </c>
      <c r="B14" s="1">
        <v>4000</v>
      </c>
      <c r="C14" s="29">
        <v>6500</v>
      </c>
      <c r="D14" s="28">
        <v>24</v>
      </c>
      <c r="E14" s="28">
        <v>13</v>
      </c>
      <c r="F14" s="28">
        <v>2750</v>
      </c>
      <c r="G14" s="28">
        <v>5750</v>
      </c>
      <c r="H14" s="28">
        <v>1.1304347826086956</v>
      </c>
      <c r="I14" s="28">
        <v>-1000</v>
      </c>
      <c r="J14" s="122">
        <v>-1000</v>
      </c>
      <c r="K14" s="129">
        <f t="shared" si="0"/>
        <v>592.35059373291404</v>
      </c>
      <c r="L14" s="3">
        <f t="shared" si="1"/>
        <v>1592.3505937329141</v>
      </c>
      <c r="M14" s="96">
        <f t="shared" si="2"/>
        <v>-1.5923505937329141</v>
      </c>
      <c r="N14" s="157">
        <f t="shared" si="3"/>
        <v>937.4531249337299</v>
      </c>
      <c r="O14" s="3">
        <f t="shared" si="4"/>
        <v>1937.4531249337299</v>
      </c>
      <c r="P14" s="96">
        <f t="shared" si="5"/>
        <v>-1.9374531249337299</v>
      </c>
      <c r="Q14" s="154">
        <f t="shared" si="6"/>
        <v>-478.92240307768196</v>
      </c>
      <c r="R14" s="3">
        <f t="shared" si="7"/>
        <v>521.07759692231798</v>
      </c>
      <c r="S14" s="96">
        <f t="shared" si="8"/>
        <v>-0.52107759692231803</v>
      </c>
      <c r="T14" s="1"/>
    </row>
    <row r="15" spans="1:29" x14ac:dyDescent="0.25">
      <c r="A15" s="1">
        <v>13</v>
      </c>
      <c r="B15" s="1">
        <v>6500</v>
      </c>
      <c r="C15" s="30">
        <v>5500</v>
      </c>
      <c r="D15" s="3">
        <v>13</v>
      </c>
      <c r="E15" s="3">
        <v>25</v>
      </c>
      <c r="F15" s="3">
        <v>5750</v>
      </c>
      <c r="G15" s="3">
        <v>3750</v>
      </c>
      <c r="H15" s="3">
        <v>1.4666666666666666</v>
      </c>
      <c r="I15" s="3">
        <v>-1000</v>
      </c>
      <c r="J15" s="123">
        <v>4750</v>
      </c>
      <c r="K15" s="129">
        <f t="shared" si="0"/>
        <v>597.21646685100643</v>
      </c>
      <c r="L15" s="3">
        <f t="shared" si="1"/>
        <v>-4152.7835331489932</v>
      </c>
      <c r="M15" s="96">
        <f t="shared" si="2"/>
        <v>-0.87427021750505118</v>
      </c>
      <c r="N15" s="157">
        <f t="shared" si="3"/>
        <v>610.61970873907967</v>
      </c>
      <c r="O15" s="3">
        <f t="shared" si="4"/>
        <v>-4139.3802912609208</v>
      </c>
      <c r="P15" s="96">
        <f t="shared" si="5"/>
        <v>-0.87144848237072015</v>
      </c>
      <c r="Q15" s="154">
        <f t="shared" si="6"/>
        <v>1072.3993944279644</v>
      </c>
      <c r="R15" s="3">
        <f t="shared" si="7"/>
        <v>-3677.6006055720354</v>
      </c>
      <c r="S15" s="96">
        <f t="shared" si="8"/>
        <v>-0.77423170643621797</v>
      </c>
      <c r="T15" s="1"/>
      <c r="U15" s="152" t="s">
        <v>75</v>
      </c>
    </row>
    <row r="16" spans="1:29" ht="15.75" thickBot="1" x14ac:dyDescent="0.3">
      <c r="A16" s="1">
        <v>14</v>
      </c>
      <c r="B16" s="1">
        <v>5500</v>
      </c>
      <c r="C16" s="30">
        <v>10250</v>
      </c>
      <c r="D16" s="3">
        <v>25</v>
      </c>
      <c r="E16" s="3">
        <v>40</v>
      </c>
      <c r="F16" s="3">
        <v>3750</v>
      </c>
      <c r="G16" s="3">
        <v>1750</v>
      </c>
      <c r="H16" s="3">
        <v>5.8571428571428568</v>
      </c>
      <c r="I16" s="3">
        <v>4750</v>
      </c>
      <c r="J16" s="123">
        <v>250</v>
      </c>
      <c r="K16" s="129">
        <f t="shared" si="0"/>
        <v>-118.07943383574957</v>
      </c>
      <c r="L16" s="3">
        <f t="shared" si="1"/>
        <v>-368.07943383574957</v>
      </c>
      <c r="M16" s="96">
        <f t="shared" si="2"/>
        <v>-1.4723177353429984</v>
      </c>
      <c r="N16" s="157">
        <f t="shared" si="3"/>
        <v>710.95819619518056</v>
      </c>
      <c r="O16" s="3">
        <f t="shared" si="4"/>
        <v>460.95819619518056</v>
      </c>
      <c r="P16" s="96">
        <f t="shared" si="5"/>
        <v>1.8438327847807223</v>
      </c>
      <c r="Q16" s="154">
        <f t="shared" si="6"/>
        <v>-24.562992677853458</v>
      </c>
      <c r="R16" s="3">
        <f t="shared" si="7"/>
        <v>-274.56299267785346</v>
      </c>
      <c r="S16" s="96">
        <f t="shared" si="8"/>
        <v>-1.0982519707114138</v>
      </c>
      <c r="T16" s="1"/>
    </row>
    <row r="17" spans="1:28" x14ac:dyDescent="0.25">
      <c r="A17" s="1">
        <v>15</v>
      </c>
      <c r="B17" s="1">
        <v>10250</v>
      </c>
      <c r="C17" s="30">
        <v>10500</v>
      </c>
      <c r="D17" s="3">
        <v>40</v>
      </c>
      <c r="E17" s="3">
        <v>38</v>
      </c>
      <c r="F17" s="3">
        <v>1750</v>
      </c>
      <c r="G17" s="3">
        <v>5750</v>
      </c>
      <c r="H17" s="3">
        <v>1.826086956521739</v>
      </c>
      <c r="I17" s="3">
        <v>250</v>
      </c>
      <c r="J17" s="123">
        <v>1500</v>
      </c>
      <c r="K17" s="129">
        <f t="shared" si="0"/>
        <v>108.93037987875142</v>
      </c>
      <c r="L17" s="3">
        <f t="shared" si="1"/>
        <v>-1391.0696201212486</v>
      </c>
      <c r="M17" s="96">
        <f t="shared" si="2"/>
        <v>-0.92737974674749901</v>
      </c>
      <c r="N17" s="157">
        <f t="shared" si="3"/>
        <v>-63.360315257782474</v>
      </c>
      <c r="O17" s="3">
        <f t="shared" si="4"/>
        <v>-1563.3603152577825</v>
      </c>
      <c r="P17" s="96">
        <f t="shared" si="5"/>
        <v>-1.0422402101718551</v>
      </c>
      <c r="Q17" s="154">
        <f t="shared" si="6"/>
        <v>-83.832259908496837</v>
      </c>
      <c r="R17" s="3">
        <f t="shared" si="7"/>
        <v>-1583.8322599084968</v>
      </c>
      <c r="S17" s="96">
        <f t="shared" si="8"/>
        <v>-1.0558881732723311</v>
      </c>
      <c r="T17" s="1"/>
      <c r="U17" s="64"/>
      <c r="V17" s="74" t="s">
        <v>80</v>
      </c>
      <c r="W17" s="74" t="s">
        <v>30</v>
      </c>
      <c r="X17" s="74" t="s">
        <v>31</v>
      </c>
      <c r="Y17" s="74" t="s">
        <v>32</v>
      </c>
      <c r="Z17" s="75" t="s">
        <v>28</v>
      </c>
    </row>
    <row r="18" spans="1:28" x14ac:dyDescent="0.25">
      <c r="A18" s="1">
        <v>16</v>
      </c>
      <c r="B18" s="1">
        <v>10500</v>
      </c>
      <c r="C18" s="30">
        <v>12000</v>
      </c>
      <c r="D18" s="3">
        <v>38</v>
      </c>
      <c r="E18" s="3">
        <v>59</v>
      </c>
      <c r="F18" s="3">
        <v>5750</v>
      </c>
      <c r="G18" s="3">
        <v>5750</v>
      </c>
      <c r="H18" s="3">
        <v>2.0869565217391304</v>
      </c>
      <c r="I18" s="3">
        <v>1500</v>
      </c>
      <c r="J18" s="123">
        <v>0</v>
      </c>
      <c r="K18" s="129">
        <f t="shared" si="0"/>
        <v>-2.1890655331674509</v>
      </c>
      <c r="L18" s="3">
        <f t="shared" si="1"/>
        <v>-2.1890655331674509</v>
      </c>
      <c r="M18" s="96">
        <f t="shared" si="2"/>
        <v>0</v>
      </c>
      <c r="N18" s="157">
        <f t="shared" si="3"/>
        <v>350.76957080126516</v>
      </c>
      <c r="O18" s="3">
        <f t="shared" si="4"/>
        <v>350.76957080126516</v>
      </c>
      <c r="P18" s="96">
        <f t="shared" si="5"/>
        <v>0</v>
      </c>
      <c r="Q18" s="154">
        <f t="shared" si="6"/>
        <v>364.66857114220164</v>
      </c>
      <c r="R18" s="3">
        <f t="shared" si="7"/>
        <v>364.66857114220164</v>
      </c>
      <c r="S18" s="96">
        <f t="shared" si="8"/>
        <v>0</v>
      </c>
      <c r="T18" s="1"/>
      <c r="U18" s="76" t="s">
        <v>80</v>
      </c>
      <c r="V18" s="67"/>
      <c r="W18" s="63">
        <v>0.42569330659085591</v>
      </c>
      <c r="X18" s="63">
        <v>0.29076608751852967</v>
      </c>
      <c r="Y18" s="63">
        <v>0.18042154189158985</v>
      </c>
      <c r="Z18" s="65">
        <v>-0.26546040377311608</v>
      </c>
    </row>
    <row r="19" spans="1:28" x14ac:dyDescent="0.25">
      <c r="A19" s="1">
        <v>17</v>
      </c>
      <c r="B19" s="1">
        <v>12000</v>
      </c>
      <c r="C19" s="30">
        <v>12000</v>
      </c>
      <c r="D19" s="3">
        <v>59</v>
      </c>
      <c r="E19" s="3">
        <v>66</v>
      </c>
      <c r="F19" s="3">
        <v>5750</v>
      </c>
      <c r="G19" s="3">
        <v>4750</v>
      </c>
      <c r="H19" s="3">
        <v>2.5263157894736841</v>
      </c>
      <c r="I19" s="3">
        <v>0</v>
      </c>
      <c r="J19" s="123">
        <v>-500</v>
      </c>
      <c r="K19" s="129">
        <f t="shared" si="0"/>
        <v>-62.537505764450771</v>
      </c>
      <c r="L19" s="3">
        <f t="shared" si="1"/>
        <v>437.46249423554923</v>
      </c>
      <c r="M19" s="96">
        <f t="shared" si="2"/>
        <v>-0.87492498847109845</v>
      </c>
      <c r="N19" s="157">
        <f t="shared" si="3"/>
        <v>80.675244473276138</v>
      </c>
      <c r="O19" s="3">
        <f t="shared" si="4"/>
        <v>580.67524447327617</v>
      </c>
      <c r="P19" s="96">
        <f t="shared" si="5"/>
        <v>-1.1613504889465522</v>
      </c>
      <c r="Q19" s="154">
        <f t="shared" si="6"/>
        <v>81.653968395935351</v>
      </c>
      <c r="R19" s="3">
        <f t="shared" si="7"/>
        <v>581.65396839593541</v>
      </c>
      <c r="S19" s="96">
        <f t="shared" si="8"/>
        <v>-1.1633079367918708</v>
      </c>
      <c r="T19" s="1"/>
      <c r="U19" s="76" t="s">
        <v>30</v>
      </c>
      <c r="V19" s="63">
        <v>0.42569330659085591</v>
      </c>
      <c r="W19" s="67"/>
      <c r="X19" s="63">
        <v>-9.9477333529538733E-2</v>
      </c>
      <c r="Y19" s="63">
        <v>0.27012378186492925</v>
      </c>
      <c r="Z19" s="65">
        <v>-8.9563000249755637E-2</v>
      </c>
    </row>
    <row r="20" spans="1:28" x14ac:dyDescent="0.25">
      <c r="A20" s="1">
        <v>18</v>
      </c>
      <c r="B20" s="1">
        <v>12000</v>
      </c>
      <c r="C20" s="30">
        <v>11500</v>
      </c>
      <c r="D20" s="3">
        <v>66</v>
      </c>
      <c r="E20" s="3">
        <v>59</v>
      </c>
      <c r="F20" s="3">
        <v>4750</v>
      </c>
      <c r="G20" s="3">
        <v>2750</v>
      </c>
      <c r="H20" s="3">
        <v>4.1818181818181817</v>
      </c>
      <c r="I20" s="3">
        <v>-500</v>
      </c>
      <c r="J20" s="123">
        <v>-500</v>
      </c>
      <c r="K20" s="129">
        <f t="shared" si="0"/>
        <v>-181.61207077420698</v>
      </c>
      <c r="L20" s="3">
        <f t="shared" si="1"/>
        <v>318.38792922579302</v>
      </c>
      <c r="M20" s="96">
        <f t="shared" si="2"/>
        <v>-0.63677585845158602</v>
      </c>
      <c r="N20" s="157">
        <f t="shared" si="3"/>
        <v>-149.1779557418821</v>
      </c>
      <c r="O20" s="3">
        <f t="shared" si="4"/>
        <v>350.8220442581179</v>
      </c>
      <c r="P20" s="96">
        <f t="shared" si="5"/>
        <v>-0.70164408851623583</v>
      </c>
      <c r="Q20" s="154">
        <f t="shared" si="6"/>
        <v>-271.67483626012921</v>
      </c>
      <c r="R20" s="3">
        <f t="shared" si="7"/>
        <v>228.32516373987079</v>
      </c>
      <c r="S20" s="96">
        <f t="shared" si="8"/>
        <v>-0.4566503274797416</v>
      </c>
      <c r="T20" s="1"/>
      <c r="U20" s="76" t="s">
        <v>31</v>
      </c>
      <c r="V20" s="63">
        <v>0.29076608751852967</v>
      </c>
      <c r="W20" s="63">
        <v>-9.9477333529538733E-2</v>
      </c>
      <c r="X20" s="67"/>
      <c r="Y20" s="78">
        <v>-0.76201567612379195</v>
      </c>
      <c r="Z20" s="65">
        <v>1.805615869650825E-2</v>
      </c>
    </row>
    <row r="21" spans="1:28" x14ac:dyDescent="0.25">
      <c r="A21" s="1">
        <v>19</v>
      </c>
      <c r="B21" s="1">
        <v>11500</v>
      </c>
      <c r="C21" s="30">
        <v>11000</v>
      </c>
      <c r="D21" s="3">
        <v>59</v>
      </c>
      <c r="E21" s="3">
        <v>50</v>
      </c>
      <c r="F21" s="3">
        <v>2750</v>
      </c>
      <c r="G21" s="3">
        <v>3750</v>
      </c>
      <c r="H21" s="3">
        <v>2.9333333333333331</v>
      </c>
      <c r="I21" s="3">
        <v>-500</v>
      </c>
      <c r="J21" s="123">
        <v>1000</v>
      </c>
      <c r="K21" s="129">
        <f t="shared" si="0"/>
        <v>-95.081700895509357</v>
      </c>
      <c r="L21" s="3">
        <f t="shared" si="1"/>
        <v>-1095.0817008955094</v>
      </c>
      <c r="M21" s="96">
        <f t="shared" si="2"/>
        <v>-1.0950817008955094</v>
      </c>
      <c r="N21" s="157">
        <f t="shared" si="3"/>
        <v>-252.24359122734091</v>
      </c>
      <c r="O21" s="3">
        <f t="shared" si="4"/>
        <v>-1252.2435912273409</v>
      </c>
      <c r="P21" s="96">
        <f t="shared" si="5"/>
        <v>-1.2522435912273409</v>
      </c>
      <c r="Q21" s="154">
        <f t="shared" si="6"/>
        <v>-331.32766184640514</v>
      </c>
      <c r="R21" s="3">
        <f t="shared" si="7"/>
        <v>-1331.3276618464051</v>
      </c>
      <c r="S21" s="96">
        <f t="shared" si="8"/>
        <v>-1.3313276618464052</v>
      </c>
      <c r="T21" s="1"/>
      <c r="U21" s="76" t="s">
        <v>32</v>
      </c>
      <c r="V21" s="63">
        <v>0.18042154189158985</v>
      </c>
      <c r="W21" s="63">
        <v>0.27012378186492925</v>
      </c>
      <c r="X21" s="78">
        <v>-0.76201567612379195</v>
      </c>
      <c r="Y21" s="67"/>
      <c r="Z21" s="65">
        <v>-0.1069069510790826</v>
      </c>
    </row>
    <row r="22" spans="1:28" ht="15.75" thickBot="1" x14ac:dyDescent="0.3">
      <c r="A22" s="1">
        <v>20</v>
      </c>
      <c r="B22" s="1">
        <v>11000</v>
      </c>
      <c r="C22" s="30">
        <v>12000</v>
      </c>
      <c r="D22" s="3">
        <v>50</v>
      </c>
      <c r="E22" s="3">
        <v>60</v>
      </c>
      <c r="F22" s="3">
        <v>3750</v>
      </c>
      <c r="G22" s="3">
        <v>1750</v>
      </c>
      <c r="H22" s="3">
        <v>6.8571428571428568</v>
      </c>
      <c r="I22" s="3">
        <v>1000</v>
      </c>
      <c r="J22" s="123">
        <v>1000</v>
      </c>
      <c r="K22" s="129">
        <f t="shared" si="0"/>
        <v>-235.34989243731906</v>
      </c>
      <c r="L22" s="3">
        <f t="shared" si="1"/>
        <v>-1235.3498924373191</v>
      </c>
      <c r="M22" s="96"/>
      <c r="N22" s="157">
        <f t="shared" si="3"/>
        <v>-1.2869841694129178</v>
      </c>
      <c r="O22" s="3">
        <f t="shared" si="4"/>
        <v>-1001.2869841694129</v>
      </c>
      <c r="P22" s="96">
        <f t="shared" si="5"/>
        <v>-1.001286984169413</v>
      </c>
      <c r="Q22" s="154">
        <f t="shared" si="6"/>
        <v>-42.14598223323469</v>
      </c>
      <c r="R22" s="3">
        <f t="shared" si="7"/>
        <v>-1042.1459822332347</v>
      </c>
      <c r="S22" s="96">
        <f t="shared" si="8"/>
        <v>0</v>
      </c>
      <c r="T22" s="1"/>
      <c r="U22" s="77" t="s">
        <v>28</v>
      </c>
      <c r="V22" s="66">
        <v>-0.26546040377311608</v>
      </c>
      <c r="W22" s="66">
        <v>-8.9563000249755637E-2</v>
      </c>
      <c r="X22" s="66">
        <v>1.805615869650825E-2</v>
      </c>
      <c r="Y22" s="66">
        <v>-0.1069069510790826</v>
      </c>
      <c r="Z22" s="68"/>
    </row>
    <row r="23" spans="1:28" ht="15.75" thickBot="1" x14ac:dyDescent="0.3">
      <c r="A23" s="1">
        <v>21</v>
      </c>
      <c r="B23" s="1">
        <v>12000</v>
      </c>
      <c r="C23" s="30">
        <v>13000</v>
      </c>
      <c r="D23" s="3">
        <v>60</v>
      </c>
      <c r="E23" s="3">
        <v>57</v>
      </c>
      <c r="F23" s="3">
        <v>1750</v>
      </c>
      <c r="G23" s="3">
        <v>4750</v>
      </c>
      <c r="H23" s="3">
        <v>2.736842105263158</v>
      </c>
      <c r="I23" s="3">
        <v>1000</v>
      </c>
      <c r="J23" s="123">
        <v>-1000</v>
      </c>
      <c r="K23" s="129">
        <f t="shared" si="0"/>
        <v>-273.35405690679966</v>
      </c>
      <c r="L23" s="3">
        <f t="shared" si="1"/>
        <v>726.64594309320034</v>
      </c>
      <c r="M23" s="96">
        <f t="shared" si="2"/>
        <v>-0.7266459430932003</v>
      </c>
      <c r="N23" s="157">
        <f t="shared" si="3"/>
        <v>-299.44623607472329</v>
      </c>
      <c r="O23" s="3">
        <f t="shared" si="4"/>
        <v>700.55376392527671</v>
      </c>
      <c r="P23" s="96">
        <f t="shared" si="5"/>
        <v>-0.70055376392527668</v>
      </c>
      <c r="Q23" s="154">
        <f t="shared" si="6"/>
        <v>-569.05539979877449</v>
      </c>
      <c r="R23" s="3">
        <f t="shared" si="7"/>
        <v>430.94460020122551</v>
      </c>
      <c r="S23" s="96">
        <f t="shared" si="8"/>
        <v>-0.43094460020122549</v>
      </c>
      <c r="T23" s="1"/>
    </row>
    <row r="24" spans="1:28" x14ac:dyDescent="0.25">
      <c r="A24" s="1">
        <v>22</v>
      </c>
      <c r="B24" s="1">
        <v>13000</v>
      </c>
      <c r="C24" s="30">
        <v>12000</v>
      </c>
      <c r="D24" s="3">
        <v>57</v>
      </c>
      <c r="E24" s="3">
        <v>60</v>
      </c>
      <c r="F24" s="3">
        <v>4750</v>
      </c>
      <c r="G24" s="3">
        <v>4750</v>
      </c>
      <c r="H24" s="3">
        <v>2.5263157894736841</v>
      </c>
      <c r="I24" s="3">
        <v>-1000</v>
      </c>
      <c r="J24" s="123">
        <v>750</v>
      </c>
      <c r="K24" s="129">
        <f t="shared" si="0"/>
        <v>-98.750736620395173</v>
      </c>
      <c r="L24" s="3">
        <f t="shared" si="1"/>
        <v>-848.75073662039517</v>
      </c>
      <c r="M24" s="96"/>
      <c r="N24" s="157">
        <f t="shared" si="3"/>
        <v>-204.70280774430159</v>
      </c>
      <c r="O24" s="3">
        <f t="shared" si="4"/>
        <v>-954.70280774430159</v>
      </c>
      <c r="P24" s="96">
        <f t="shared" si="5"/>
        <v>-1.2729370769924022</v>
      </c>
      <c r="Q24" s="154">
        <f t="shared" si="6"/>
        <v>19.584470936334185</v>
      </c>
      <c r="R24" s="3">
        <f t="shared" si="7"/>
        <v>-730.41552906366587</v>
      </c>
      <c r="S24" s="96">
        <f t="shared" si="8"/>
        <v>0</v>
      </c>
      <c r="T24" s="1"/>
      <c r="U24" s="104"/>
      <c r="V24" s="105" t="s">
        <v>63</v>
      </c>
      <c r="W24" s="105" t="s">
        <v>64</v>
      </c>
      <c r="X24" s="105" t="s">
        <v>62</v>
      </c>
      <c r="Y24" s="105" t="s">
        <v>66</v>
      </c>
      <c r="Z24" s="105" t="s">
        <v>32</v>
      </c>
      <c r="AA24" s="105" t="s">
        <v>60</v>
      </c>
      <c r="AB24" s="106" t="s">
        <v>61</v>
      </c>
    </row>
    <row r="25" spans="1:28" x14ac:dyDescent="0.25">
      <c r="A25" s="1">
        <v>23</v>
      </c>
      <c r="B25" s="1">
        <v>12000</v>
      </c>
      <c r="C25" s="30">
        <v>12750</v>
      </c>
      <c r="D25" s="3">
        <v>60</v>
      </c>
      <c r="E25" s="3">
        <v>55</v>
      </c>
      <c r="F25" s="3">
        <v>4750</v>
      </c>
      <c r="G25" s="3">
        <v>4750</v>
      </c>
      <c r="H25" s="3">
        <v>2.6842105263157894</v>
      </c>
      <c r="I25" s="3">
        <v>750</v>
      </c>
      <c r="J25" s="123">
        <v>-750</v>
      </c>
      <c r="K25" s="129">
        <f t="shared" si="0"/>
        <v>-246.30095764417308</v>
      </c>
      <c r="L25" s="3">
        <f t="shared" si="1"/>
        <v>503.69904235582692</v>
      </c>
      <c r="M25" s="96">
        <f t="shared" si="2"/>
        <v>-0.67159872314110258</v>
      </c>
      <c r="N25" s="157">
        <f t="shared" si="3"/>
        <v>-84.255441218961536</v>
      </c>
      <c r="O25" s="3">
        <f t="shared" si="4"/>
        <v>665.74455878103845</v>
      </c>
      <c r="P25" s="96">
        <f t="shared" si="5"/>
        <v>-0.88765941170805129</v>
      </c>
      <c r="Q25" s="154">
        <f t="shared" si="6"/>
        <v>-405.39837027329855</v>
      </c>
      <c r="R25" s="3">
        <f t="shared" si="7"/>
        <v>344.60162972670145</v>
      </c>
      <c r="S25" s="96">
        <f t="shared" si="8"/>
        <v>-0.45946883963560192</v>
      </c>
      <c r="T25" s="1"/>
      <c r="U25" s="107" t="s">
        <v>63</v>
      </c>
      <c r="V25" s="111"/>
      <c r="W25" s="103">
        <v>0.4114376386299789</v>
      </c>
      <c r="X25" s="103">
        <v>0.30121546290738238</v>
      </c>
      <c r="Y25" s="103">
        <v>0.286697144521457</v>
      </c>
      <c r="Z25" s="103">
        <v>0.17882299377475447</v>
      </c>
      <c r="AA25" s="103">
        <v>0.18571335678577147</v>
      </c>
      <c r="AB25" s="108">
        <v>-0.26048690014938214</v>
      </c>
    </row>
    <row r="26" spans="1:28" x14ac:dyDescent="0.25">
      <c r="A26" s="1">
        <v>24</v>
      </c>
      <c r="B26" s="1">
        <v>12750</v>
      </c>
      <c r="C26" s="30">
        <v>12000</v>
      </c>
      <c r="D26" s="3">
        <v>55</v>
      </c>
      <c r="E26" s="3">
        <v>39</v>
      </c>
      <c r="F26" s="3">
        <v>4750</v>
      </c>
      <c r="G26" s="3">
        <v>5750</v>
      </c>
      <c r="H26" s="3">
        <v>2.0869565217391304</v>
      </c>
      <c r="I26" s="3">
        <v>-750</v>
      </c>
      <c r="J26" s="123">
        <v>0</v>
      </c>
      <c r="K26" s="129">
        <f t="shared" si="0"/>
        <v>-122.89983505298213</v>
      </c>
      <c r="L26" s="3">
        <f t="shared" si="1"/>
        <v>-122.89983505298213</v>
      </c>
      <c r="M26" s="96"/>
      <c r="N26" s="157">
        <f t="shared" si="3"/>
        <v>-245.722452010664</v>
      </c>
      <c r="O26" s="3">
        <f t="shared" si="4"/>
        <v>-245.722452010664</v>
      </c>
      <c r="P26" s="96">
        <f t="shared" si="5"/>
        <v>0</v>
      </c>
      <c r="Q26" s="154">
        <f t="shared" si="6"/>
        <v>-374.87811544361927</v>
      </c>
      <c r="R26" s="3">
        <f t="shared" si="7"/>
        <v>-374.87811544361927</v>
      </c>
      <c r="S26" s="96">
        <f t="shared" si="8"/>
        <v>0</v>
      </c>
      <c r="T26" s="1"/>
      <c r="U26" s="107" t="s">
        <v>64</v>
      </c>
      <c r="V26" s="103">
        <v>0.4114376386299789</v>
      </c>
      <c r="W26" s="111"/>
      <c r="X26" s="103">
        <v>-4.2092534880655078E-3</v>
      </c>
      <c r="Y26" s="103">
        <v>-0.11331311622444545</v>
      </c>
      <c r="Z26" s="103">
        <v>0.27108943897196869</v>
      </c>
      <c r="AA26" s="103">
        <v>0.14761918650624004</v>
      </c>
      <c r="AB26" s="108">
        <v>-7.9057710704746431E-2</v>
      </c>
    </row>
    <row r="27" spans="1:28" x14ac:dyDescent="0.25">
      <c r="A27" s="1">
        <v>25</v>
      </c>
      <c r="B27" s="1">
        <v>12000</v>
      </c>
      <c r="C27" s="30">
        <v>12000</v>
      </c>
      <c r="D27" s="3">
        <v>39</v>
      </c>
      <c r="E27" s="3">
        <v>50</v>
      </c>
      <c r="F27" s="3">
        <v>5750</v>
      </c>
      <c r="G27" s="3">
        <v>1750</v>
      </c>
      <c r="H27" s="3">
        <v>6.8571428571428568</v>
      </c>
      <c r="I27" s="3">
        <v>0</v>
      </c>
      <c r="J27" s="123">
        <v>250</v>
      </c>
      <c r="K27" s="129">
        <f t="shared" si="0"/>
        <v>-295.70527719722639</v>
      </c>
      <c r="L27" s="3">
        <f t="shared" si="1"/>
        <v>-545.70527719722645</v>
      </c>
      <c r="M27" s="96">
        <f t="shared" ref="M27:M66" si="9">IF(J27=0,0,(K27-J27)/J27)</f>
        <v>-2.182821108788906</v>
      </c>
      <c r="N27" s="157">
        <f t="shared" si="3"/>
        <v>-88.201903547531458</v>
      </c>
      <c r="O27" s="3">
        <f t="shared" si="4"/>
        <v>-338.20190354753146</v>
      </c>
      <c r="P27" s="96">
        <f t="shared" si="5"/>
        <v>-1.3528076141901257</v>
      </c>
      <c r="Q27" s="154">
        <f t="shared" si="6"/>
        <v>176.89077153848072</v>
      </c>
      <c r="R27" s="3">
        <f t="shared" si="7"/>
        <v>-73.10922846151928</v>
      </c>
      <c r="S27" s="96">
        <f t="shared" si="8"/>
        <v>-0.29243691384607712</v>
      </c>
      <c r="T27" s="1"/>
      <c r="U27" s="107" t="s">
        <v>62</v>
      </c>
      <c r="V27" s="103">
        <v>0.30121546290738238</v>
      </c>
      <c r="W27" s="103">
        <v>-4.2092534880655078E-3</v>
      </c>
      <c r="X27" s="111"/>
      <c r="Y27" s="103">
        <v>0.44293182918709301</v>
      </c>
      <c r="Z27" s="103">
        <v>-0.28174054976468593</v>
      </c>
      <c r="AA27" s="103">
        <v>1.8363930846854774E-2</v>
      </c>
      <c r="AB27" s="108">
        <v>5.3394914684120977E-2</v>
      </c>
    </row>
    <row r="28" spans="1:28" x14ac:dyDescent="0.25">
      <c r="A28" s="1">
        <v>26</v>
      </c>
      <c r="B28" s="1">
        <v>12000</v>
      </c>
      <c r="C28" s="30">
        <v>12250</v>
      </c>
      <c r="D28" s="3">
        <v>50</v>
      </c>
      <c r="E28" s="3">
        <v>41</v>
      </c>
      <c r="F28" s="3">
        <v>1750</v>
      </c>
      <c r="G28" s="3">
        <v>3750</v>
      </c>
      <c r="H28" s="3">
        <v>3.2666666666666666</v>
      </c>
      <c r="I28" s="3">
        <v>250</v>
      </c>
      <c r="J28" s="123">
        <v>-750</v>
      </c>
      <c r="K28" s="129">
        <f t="shared" si="0"/>
        <v>-341.03487209903619</v>
      </c>
      <c r="L28" s="3">
        <f t="shared" si="1"/>
        <v>408.96512790096381</v>
      </c>
      <c r="M28" s="96">
        <f t="shared" si="9"/>
        <v>-0.54528683720128512</v>
      </c>
      <c r="N28" s="157">
        <f t="shared" si="3"/>
        <v>-481.60084846170537</v>
      </c>
      <c r="O28" s="3">
        <f t="shared" si="4"/>
        <v>268.39915153829463</v>
      </c>
      <c r="P28" s="96">
        <f t="shared" si="5"/>
        <v>-0.35786553538439286</v>
      </c>
      <c r="Q28" s="154">
        <f t="shared" si="6"/>
        <v>-591.83191234287835</v>
      </c>
      <c r="R28" s="3">
        <f t="shared" si="7"/>
        <v>158.16808765712165</v>
      </c>
      <c r="S28" s="96">
        <f t="shared" si="8"/>
        <v>-0.21089078354282886</v>
      </c>
      <c r="T28" s="1"/>
      <c r="U28" s="107" t="s">
        <v>66</v>
      </c>
      <c r="V28" s="103">
        <v>0.286697144521457</v>
      </c>
      <c r="W28" s="103">
        <v>-0.11331311622444545</v>
      </c>
      <c r="X28" s="103">
        <v>0.44293182918709301</v>
      </c>
      <c r="Y28" s="111"/>
      <c r="Z28" s="113">
        <v>-0.76464175713587912</v>
      </c>
      <c r="AA28" s="103">
        <v>3.2457498451532028E-2</v>
      </c>
      <c r="AB28" s="108">
        <v>2.1293481053821492E-2</v>
      </c>
    </row>
    <row r="29" spans="1:28" x14ac:dyDescent="0.25">
      <c r="A29" s="1">
        <v>27</v>
      </c>
      <c r="B29" s="1">
        <v>12250</v>
      </c>
      <c r="C29" s="30">
        <v>11500</v>
      </c>
      <c r="D29" s="3">
        <v>41</v>
      </c>
      <c r="E29" s="3">
        <v>45</v>
      </c>
      <c r="F29" s="3">
        <v>3750</v>
      </c>
      <c r="G29" s="3">
        <v>4750</v>
      </c>
      <c r="H29" s="3">
        <v>2.4210526315789473</v>
      </c>
      <c r="I29" s="3">
        <v>-750</v>
      </c>
      <c r="J29" s="123">
        <v>-500</v>
      </c>
      <c r="K29" s="129">
        <f t="shared" si="0"/>
        <v>-111.03546133104004</v>
      </c>
      <c r="L29" s="3">
        <f t="shared" si="1"/>
        <v>388.96453866895996</v>
      </c>
      <c r="M29" s="96">
        <f t="shared" si="9"/>
        <v>-0.77792907733791994</v>
      </c>
      <c r="N29" s="157">
        <f t="shared" si="3"/>
        <v>-271.1937083893618</v>
      </c>
      <c r="O29" s="3">
        <f t="shared" si="4"/>
        <v>228.8062916106382</v>
      </c>
      <c r="P29" s="96">
        <f t="shared" si="5"/>
        <v>-0.4576125832212764</v>
      </c>
      <c r="Q29" s="154">
        <f t="shared" si="6"/>
        <v>46.973569258726755</v>
      </c>
      <c r="R29" s="3">
        <f t="shared" si="7"/>
        <v>546.9735692587268</v>
      </c>
      <c r="S29" s="96">
        <f t="shared" si="8"/>
        <v>-1.0939471385174535</v>
      </c>
      <c r="T29" s="1"/>
      <c r="U29" s="107" t="s">
        <v>32</v>
      </c>
      <c r="V29" s="103">
        <v>0.17882299377475447</v>
      </c>
      <c r="W29" s="103">
        <v>0.27108943897196869</v>
      </c>
      <c r="X29" s="103">
        <v>-0.28174054976468593</v>
      </c>
      <c r="Y29" s="113">
        <v>-0.76464175713587912</v>
      </c>
      <c r="Z29" s="111"/>
      <c r="AA29" s="103">
        <v>5.1971297174822469E-2</v>
      </c>
      <c r="AB29" s="108">
        <v>-0.10567792303608575</v>
      </c>
    </row>
    <row r="30" spans="1:28" x14ac:dyDescent="0.25">
      <c r="A30" s="1">
        <v>28</v>
      </c>
      <c r="B30" s="1">
        <v>11500</v>
      </c>
      <c r="C30" s="30">
        <v>11000</v>
      </c>
      <c r="D30" s="3">
        <v>45</v>
      </c>
      <c r="E30" s="3">
        <v>44</v>
      </c>
      <c r="F30" s="3">
        <v>4750</v>
      </c>
      <c r="G30" s="3">
        <v>5750</v>
      </c>
      <c r="H30" s="3">
        <v>1.9130434782608696</v>
      </c>
      <c r="I30" s="3">
        <v>-500</v>
      </c>
      <c r="J30" s="123">
        <v>0</v>
      </c>
      <c r="K30" s="129">
        <f t="shared" si="0"/>
        <v>65.855026265454399</v>
      </c>
      <c r="L30" s="3">
        <f t="shared" si="1"/>
        <v>65.855026265454399</v>
      </c>
      <c r="M30" s="96">
        <f t="shared" si="9"/>
        <v>0</v>
      </c>
      <c r="N30" s="157">
        <f t="shared" si="3"/>
        <v>4.2005915112147889</v>
      </c>
      <c r="O30" s="3">
        <f t="shared" si="4"/>
        <v>4.2005915112147889</v>
      </c>
      <c r="P30" s="96">
        <f t="shared" si="5"/>
        <v>0</v>
      </c>
      <c r="Q30" s="154">
        <f t="shared" si="6"/>
        <v>89.220954293394783</v>
      </c>
      <c r="R30" s="3">
        <f t="shared" si="7"/>
        <v>89.220954293394783</v>
      </c>
      <c r="S30" s="96">
        <f t="shared" si="8"/>
        <v>0</v>
      </c>
      <c r="T30" s="1"/>
      <c r="U30" s="107" t="s">
        <v>60</v>
      </c>
      <c r="V30" s="103">
        <v>0.18571335678577147</v>
      </c>
      <c r="W30" s="103">
        <v>0.14761918650624004</v>
      </c>
      <c r="X30" s="103">
        <v>1.8363930846854774E-2</v>
      </c>
      <c r="Y30" s="103">
        <v>3.2457498451532028E-2</v>
      </c>
      <c r="Z30" s="103">
        <v>5.1971297174822469E-2</v>
      </c>
      <c r="AA30" s="111"/>
      <c r="AB30" s="108">
        <v>-6.7524737204731733E-2</v>
      </c>
    </row>
    <row r="31" spans="1:28" ht="15.75" thickBot="1" x14ac:dyDescent="0.3">
      <c r="A31" s="1">
        <v>29</v>
      </c>
      <c r="B31" s="1">
        <v>11000</v>
      </c>
      <c r="C31" s="31">
        <v>11000</v>
      </c>
      <c r="D31" s="32">
        <v>44</v>
      </c>
      <c r="E31" s="32">
        <v>35</v>
      </c>
      <c r="F31" s="32">
        <v>5750</v>
      </c>
      <c r="G31" s="32">
        <v>2750</v>
      </c>
      <c r="H31" s="32">
        <v>4</v>
      </c>
      <c r="I31" s="32">
        <v>0</v>
      </c>
      <c r="J31" s="124">
        <v>-250</v>
      </c>
      <c r="K31" s="129">
        <f t="shared" si="0"/>
        <v>-252.56670302705598</v>
      </c>
      <c r="L31" s="3">
        <f t="shared" si="1"/>
        <v>-2.5667030270559792</v>
      </c>
      <c r="M31" s="96">
        <f t="shared" si="9"/>
        <v>1.0266812108223916E-2</v>
      </c>
      <c r="N31" s="157">
        <f t="shared" si="3"/>
        <v>-96.092358075867338</v>
      </c>
      <c r="O31" s="3">
        <f t="shared" si="4"/>
        <v>153.90764192413266</v>
      </c>
      <c r="P31" s="96">
        <f t="shared" si="5"/>
        <v>-0.61563056769653068</v>
      </c>
      <c r="Q31" s="154">
        <f t="shared" si="6"/>
        <v>-228.06330015535528</v>
      </c>
      <c r="R31" s="3">
        <f t="shared" si="7"/>
        <v>21.936699844644721</v>
      </c>
      <c r="S31" s="96">
        <f t="shared" si="8"/>
        <v>-8.7746799378578891E-2</v>
      </c>
      <c r="T31" s="1"/>
      <c r="U31" s="109" t="s">
        <v>61</v>
      </c>
      <c r="V31" s="110">
        <v>-0.26048690014938214</v>
      </c>
      <c r="W31" s="110">
        <v>-7.9057710704746431E-2</v>
      </c>
      <c r="X31" s="110">
        <v>5.3394914684120977E-2</v>
      </c>
      <c r="Y31" s="110">
        <v>2.1293481053821492E-2</v>
      </c>
      <c r="Z31" s="110">
        <v>-0.10567792303608575</v>
      </c>
      <c r="AA31" s="110">
        <v>-6.7524737204731733E-2</v>
      </c>
      <c r="AB31" s="112"/>
    </row>
    <row r="32" spans="1:28" ht="15.75" thickBot="1" x14ac:dyDescent="0.3">
      <c r="A32" s="1">
        <v>30</v>
      </c>
      <c r="B32" s="1">
        <v>11000</v>
      </c>
      <c r="C32" s="29">
        <v>10000</v>
      </c>
      <c r="D32" s="28">
        <v>35</v>
      </c>
      <c r="E32" s="28">
        <v>35</v>
      </c>
      <c r="F32" s="28">
        <v>2750</v>
      </c>
      <c r="G32" s="28">
        <v>5750</v>
      </c>
      <c r="H32" s="28">
        <v>1.7391304347826086</v>
      </c>
      <c r="I32" s="28">
        <v>-250</v>
      </c>
      <c r="J32" s="122">
        <v>1500</v>
      </c>
      <c r="K32" s="129">
        <f t="shared" si="0"/>
        <v>170.11234892002042</v>
      </c>
      <c r="L32" s="3">
        <f t="shared" si="1"/>
        <v>-1329.8876510799796</v>
      </c>
      <c r="M32" s="96">
        <f t="shared" si="9"/>
        <v>-0.88659176738665302</v>
      </c>
      <c r="N32" s="157">
        <f t="shared" si="3"/>
        <v>-142.4894118078692</v>
      </c>
      <c r="O32" s="3">
        <f t="shared" si="4"/>
        <v>-1642.4894118078691</v>
      </c>
      <c r="P32" s="96">
        <f t="shared" si="5"/>
        <v>-1.0949929412052462</v>
      </c>
      <c r="Q32" s="154">
        <f t="shared" si="6"/>
        <v>311.234915651552</v>
      </c>
      <c r="R32" s="3">
        <f t="shared" si="7"/>
        <v>-1188.765084348448</v>
      </c>
      <c r="S32" s="96">
        <f t="shared" si="8"/>
        <v>-0.79251005623229864</v>
      </c>
      <c r="T32" s="1"/>
    </row>
    <row r="33" spans="1:30" x14ac:dyDescent="0.25">
      <c r="A33" s="1">
        <v>31</v>
      </c>
      <c r="B33" s="1">
        <v>10000</v>
      </c>
      <c r="C33" s="30">
        <v>11500</v>
      </c>
      <c r="D33" s="3">
        <v>35</v>
      </c>
      <c r="E33" s="3">
        <v>48</v>
      </c>
      <c r="F33" s="3">
        <v>5750</v>
      </c>
      <c r="G33" s="3">
        <v>2750</v>
      </c>
      <c r="H33" s="3">
        <v>4.1818181818181817</v>
      </c>
      <c r="I33" s="3">
        <v>1500</v>
      </c>
      <c r="J33" s="123">
        <v>0</v>
      </c>
      <c r="K33" s="129">
        <f t="shared" si="0"/>
        <v>-248.00299401010506</v>
      </c>
      <c r="L33" s="3">
        <f t="shared" si="1"/>
        <v>-248.00299401010506</v>
      </c>
      <c r="M33" s="96">
        <f t="shared" si="9"/>
        <v>0</v>
      </c>
      <c r="N33" s="157">
        <f t="shared" si="3"/>
        <v>168.72311275364839</v>
      </c>
      <c r="O33" s="3">
        <f t="shared" si="4"/>
        <v>168.72311275364839</v>
      </c>
      <c r="P33" s="96">
        <f t="shared" si="5"/>
        <v>0</v>
      </c>
      <c r="Q33" s="154">
        <f t="shared" si="6"/>
        <v>107.22605976646031</v>
      </c>
      <c r="R33" s="3">
        <f t="shared" si="7"/>
        <v>107.22605976646031</v>
      </c>
      <c r="S33" s="96">
        <f t="shared" si="8"/>
        <v>0</v>
      </c>
      <c r="T33" s="1"/>
      <c r="U33" s="114"/>
      <c r="V33" s="115" t="s">
        <v>67</v>
      </c>
      <c r="W33" s="115" t="s">
        <v>63</v>
      </c>
      <c r="X33" s="115" t="s">
        <v>65</v>
      </c>
      <c r="Y33" s="115" t="s">
        <v>64</v>
      </c>
      <c r="Z33" s="115" t="s">
        <v>62</v>
      </c>
      <c r="AA33" s="115" t="s">
        <v>66</v>
      </c>
      <c r="AB33" s="115" t="s">
        <v>32</v>
      </c>
      <c r="AC33" s="115" t="s">
        <v>60</v>
      </c>
      <c r="AD33" s="116" t="s">
        <v>61</v>
      </c>
    </row>
    <row r="34" spans="1:30" x14ac:dyDescent="0.25">
      <c r="A34" s="1">
        <v>32</v>
      </c>
      <c r="B34" s="1">
        <v>11500</v>
      </c>
      <c r="C34" s="30">
        <v>11500</v>
      </c>
      <c r="D34" s="3">
        <v>48</v>
      </c>
      <c r="E34" s="3">
        <v>53</v>
      </c>
      <c r="F34" s="3">
        <v>2750</v>
      </c>
      <c r="G34" s="3">
        <v>4750</v>
      </c>
      <c r="H34" s="3">
        <v>2.4210526315789473</v>
      </c>
      <c r="I34" s="3">
        <v>0</v>
      </c>
      <c r="J34" s="123">
        <v>1500</v>
      </c>
      <c r="K34" s="129">
        <f t="shared" si="0"/>
        <v>-62.751153523114169</v>
      </c>
      <c r="L34" s="3">
        <f t="shared" si="1"/>
        <v>-1562.7511535231142</v>
      </c>
      <c r="M34" s="96">
        <f t="shared" si="9"/>
        <v>-1.0418341023487427</v>
      </c>
      <c r="N34" s="157">
        <f t="shared" si="3"/>
        <v>-163.97892862258445</v>
      </c>
      <c r="O34" s="3">
        <f t="shared" si="4"/>
        <v>-1663.9789286225844</v>
      </c>
      <c r="P34" s="96">
        <f t="shared" si="5"/>
        <v>-1.1093192857483896</v>
      </c>
      <c r="Q34" s="154">
        <f t="shared" si="6"/>
        <v>-49.478068559220475</v>
      </c>
      <c r="R34" s="3">
        <f t="shared" si="7"/>
        <v>-1549.4780685592204</v>
      </c>
      <c r="S34" s="96">
        <f t="shared" si="8"/>
        <v>-1.0329853790394803</v>
      </c>
      <c r="T34" s="1"/>
      <c r="U34" s="117" t="s">
        <v>67</v>
      </c>
      <c r="V34" s="67"/>
      <c r="W34" s="78">
        <v>0.85767060272271589</v>
      </c>
      <c r="X34" s="63">
        <v>0.42789024033269712</v>
      </c>
      <c r="Y34" s="63">
        <v>0.33462262228398248</v>
      </c>
      <c r="Z34" s="63">
        <v>0.29100086448483314</v>
      </c>
      <c r="AA34" s="63">
        <v>0.2612712988469903</v>
      </c>
      <c r="AB34" s="63">
        <v>0.14112347448642584</v>
      </c>
      <c r="AC34" s="63">
        <v>-0.26307162228552172</v>
      </c>
      <c r="AD34" s="65">
        <v>-0.17292350258904293</v>
      </c>
    </row>
    <row r="35" spans="1:30" x14ac:dyDescent="0.25">
      <c r="A35" s="1">
        <v>33</v>
      </c>
      <c r="B35" s="1">
        <v>11500</v>
      </c>
      <c r="C35" s="30">
        <v>13000</v>
      </c>
      <c r="D35" s="3">
        <v>53</v>
      </c>
      <c r="E35" s="3">
        <v>56</v>
      </c>
      <c r="F35" s="3">
        <v>4750</v>
      </c>
      <c r="G35" s="3">
        <v>6750</v>
      </c>
      <c r="H35" s="3">
        <v>1.9259259259259258</v>
      </c>
      <c r="I35" s="3">
        <v>1500</v>
      </c>
      <c r="J35" s="123">
        <v>-1250</v>
      </c>
      <c r="K35" s="129">
        <f t="shared" si="0"/>
        <v>-70.342464997000619</v>
      </c>
      <c r="L35" s="3">
        <f t="shared" si="1"/>
        <v>1179.6575350029993</v>
      </c>
      <c r="M35" s="96">
        <f t="shared" si="9"/>
        <v>-0.94372602800239946</v>
      </c>
      <c r="N35" s="157">
        <f t="shared" si="3"/>
        <v>166.56656261047914</v>
      </c>
      <c r="O35" s="3">
        <f t="shared" si="4"/>
        <v>1416.5665626104792</v>
      </c>
      <c r="P35" s="96">
        <f t="shared" si="5"/>
        <v>-1.1332532500883834</v>
      </c>
      <c r="Q35" s="154">
        <f t="shared" si="6"/>
        <v>-176.56326901067067</v>
      </c>
      <c r="R35" s="3">
        <f t="shared" si="7"/>
        <v>1073.4367309893294</v>
      </c>
      <c r="S35" s="96">
        <f t="shared" si="8"/>
        <v>-0.85874938479146345</v>
      </c>
      <c r="T35" s="1"/>
      <c r="U35" s="117" t="s">
        <v>63</v>
      </c>
      <c r="V35" s="78">
        <v>0.85767060272271589</v>
      </c>
      <c r="W35" s="67"/>
      <c r="X35" s="63">
        <v>0.384096356863243</v>
      </c>
      <c r="Y35" s="63">
        <v>0.4114376386299789</v>
      </c>
      <c r="Z35" s="63">
        <v>0.30121546290738238</v>
      </c>
      <c r="AA35" s="63">
        <v>0.286697144521457</v>
      </c>
      <c r="AB35" s="63">
        <v>0.17882299377475447</v>
      </c>
      <c r="AC35" s="63">
        <v>0.18571335678577147</v>
      </c>
      <c r="AD35" s="65">
        <v>-0.26048690014938214</v>
      </c>
    </row>
    <row r="36" spans="1:30" x14ac:dyDescent="0.25">
      <c r="A36" s="1">
        <v>34</v>
      </c>
      <c r="B36" s="1">
        <v>13000</v>
      </c>
      <c r="C36" s="30">
        <v>11750</v>
      </c>
      <c r="D36" s="3">
        <v>56</v>
      </c>
      <c r="E36" s="3">
        <v>60</v>
      </c>
      <c r="F36" s="3">
        <v>6750</v>
      </c>
      <c r="G36" s="3">
        <v>1750</v>
      </c>
      <c r="H36" s="3">
        <v>6.7142857142857144</v>
      </c>
      <c r="I36" s="3">
        <v>-1250</v>
      </c>
      <c r="J36" s="123">
        <v>-500</v>
      </c>
      <c r="K36" s="129">
        <f t="shared" si="0"/>
        <v>-201.3525741342641</v>
      </c>
      <c r="L36" s="3">
        <f t="shared" si="1"/>
        <v>298.6474258657359</v>
      </c>
      <c r="M36" s="96">
        <f t="shared" si="9"/>
        <v>-0.59729485173147179</v>
      </c>
      <c r="N36" s="157">
        <f t="shared" si="3"/>
        <v>-102.41587757597058</v>
      </c>
      <c r="O36" s="3">
        <f t="shared" si="4"/>
        <v>397.58412242402943</v>
      </c>
      <c r="P36" s="96">
        <f t="shared" si="5"/>
        <v>-0.79516824484805881</v>
      </c>
      <c r="Q36" s="154">
        <f t="shared" si="6"/>
        <v>181.21894124388388</v>
      </c>
      <c r="R36" s="3">
        <f t="shared" si="7"/>
        <v>681.21894124388382</v>
      </c>
      <c r="S36" s="96">
        <f t="shared" si="8"/>
        <v>-1.3624378824877676</v>
      </c>
      <c r="T36" s="1"/>
      <c r="U36" s="117" t="s">
        <v>65</v>
      </c>
      <c r="V36" s="63">
        <v>0.42789024033269712</v>
      </c>
      <c r="W36" s="63">
        <v>0.384096356863243</v>
      </c>
      <c r="X36" s="67"/>
      <c r="Y36" s="78">
        <v>0.7363583457795122</v>
      </c>
      <c r="Z36" s="63">
        <v>-9.9389177694126765E-2</v>
      </c>
      <c r="AA36" s="63">
        <v>-0.15660623906407115</v>
      </c>
      <c r="AB36" s="63">
        <v>0.2970349293971416</v>
      </c>
      <c r="AC36" s="63">
        <v>-9.0766879314341548E-2</v>
      </c>
      <c r="AD36" s="65">
        <v>-0.1821911841749729</v>
      </c>
    </row>
    <row r="37" spans="1:30" x14ac:dyDescent="0.25">
      <c r="A37" s="1">
        <v>35</v>
      </c>
      <c r="B37" s="1">
        <v>11750</v>
      </c>
      <c r="C37" s="30">
        <v>11250</v>
      </c>
      <c r="D37" s="3">
        <v>60</v>
      </c>
      <c r="E37" s="3">
        <v>54</v>
      </c>
      <c r="F37" s="3">
        <v>1750</v>
      </c>
      <c r="G37" s="3">
        <v>1750</v>
      </c>
      <c r="H37" s="3">
        <v>6.4285714285714288</v>
      </c>
      <c r="I37" s="3">
        <v>-500</v>
      </c>
      <c r="J37" s="123">
        <v>-250</v>
      </c>
      <c r="K37" s="129">
        <f t="shared" si="0"/>
        <v>-169.57116838409866</v>
      </c>
      <c r="L37" s="3">
        <f t="shared" si="1"/>
        <v>80.428831615901345</v>
      </c>
      <c r="M37" s="96">
        <f t="shared" si="9"/>
        <v>-0.3217153264636054</v>
      </c>
      <c r="N37" s="157">
        <f t="shared" si="3"/>
        <v>-335.41145595299008</v>
      </c>
      <c r="O37" s="3">
        <f t="shared" si="4"/>
        <v>-85.411455952990082</v>
      </c>
      <c r="P37" s="96">
        <f t="shared" si="5"/>
        <v>0.34164582381196035</v>
      </c>
      <c r="Q37" s="154">
        <f t="shared" si="6"/>
        <v>-324.38355698952819</v>
      </c>
      <c r="R37" s="3">
        <f t="shared" si="7"/>
        <v>-74.383556989528188</v>
      </c>
      <c r="S37" s="96">
        <f t="shared" si="8"/>
        <v>0.29753422795811274</v>
      </c>
      <c r="T37" s="1"/>
      <c r="U37" s="117" t="s">
        <v>64</v>
      </c>
      <c r="V37" s="63">
        <v>0.33462262228398248</v>
      </c>
      <c r="W37" s="63">
        <v>0.4114376386299789</v>
      </c>
      <c r="X37" s="78">
        <v>0.7363583457795122</v>
      </c>
      <c r="Y37" s="67"/>
      <c r="Z37" s="63">
        <v>-4.2092534880655078E-3</v>
      </c>
      <c r="AA37" s="63">
        <v>-0.11331311622444545</v>
      </c>
      <c r="AB37" s="63">
        <v>0.27108943897196869</v>
      </c>
      <c r="AC37" s="63">
        <v>0.14761918650624004</v>
      </c>
      <c r="AD37" s="65">
        <v>-7.9057710704746431E-2</v>
      </c>
    </row>
    <row r="38" spans="1:30" x14ac:dyDescent="0.25">
      <c r="A38" s="1">
        <v>36</v>
      </c>
      <c r="B38" s="1">
        <v>11250</v>
      </c>
      <c r="C38" s="30">
        <v>11000</v>
      </c>
      <c r="D38" s="3">
        <v>54</v>
      </c>
      <c r="E38" s="3">
        <v>52</v>
      </c>
      <c r="F38" s="3">
        <v>1750</v>
      </c>
      <c r="G38" s="3">
        <v>1750</v>
      </c>
      <c r="H38" s="3">
        <v>6.2857142857142856</v>
      </c>
      <c r="I38" s="3">
        <v>-250</v>
      </c>
      <c r="J38" s="123">
        <v>-250</v>
      </c>
      <c r="K38" s="129">
        <f t="shared" si="0"/>
        <v>-147.64492703302523</v>
      </c>
      <c r="L38" s="3">
        <f t="shared" si="1"/>
        <v>102.35507296697477</v>
      </c>
      <c r="M38" s="96">
        <f t="shared" si="9"/>
        <v>-0.40942029186789908</v>
      </c>
      <c r="N38" s="157">
        <f t="shared" si="3"/>
        <v>-273.64495401441764</v>
      </c>
      <c r="O38" s="3">
        <f t="shared" si="4"/>
        <v>-23.644954014417635</v>
      </c>
      <c r="P38" s="96">
        <f t="shared" si="5"/>
        <v>9.4579816057670546E-2</v>
      </c>
      <c r="Q38" s="154">
        <f t="shared" si="6"/>
        <v>-220.61650672544937</v>
      </c>
      <c r="R38" s="3">
        <f t="shared" si="7"/>
        <v>29.383493274550631</v>
      </c>
      <c r="S38" s="96">
        <f t="shared" si="8"/>
        <v>-0.11753397309820253</v>
      </c>
      <c r="T38" s="1"/>
      <c r="U38" s="117" t="s">
        <v>62</v>
      </c>
      <c r="V38" s="63">
        <v>0.29100086448483314</v>
      </c>
      <c r="W38" s="63">
        <v>0.30121546290738238</v>
      </c>
      <c r="X38" s="63">
        <v>-9.9389177694126765E-2</v>
      </c>
      <c r="Y38" s="63">
        <v>-4.2092534880655078E-3</v>
      </c>
      <c r="Z38" s="67"/>
      <c r="AA38" s="63">
        <v>0.44293182918709301</v>
      </c>
      <c r="AB38" s="63">
        <v>-0.28174054976468593</v>
      </c>
      <c r="AC38" s="63">
        <v>1.8363930846854774E-2</v>
      </c>
      <c r="AD38" s="65">
        <v>5.3394914684120977E-2</v>
      </c>
    </row>
    <row r="39" spans="1:30" x14ac:dyDescent="0.25">
      <c r="A39" s="1">
        <v>37</v>
      </c>
      <c r="B39" s="1">
        <v>11000</v>
      </c>
      <c r="C39" s="30">
        <v>10750</v>
      </c>
      <c r="D39" s="3">
        <v>52</v>
      </c>
      <c r="E39" s="3">
        <v>43</v>
      </c>
      <c r="F39" s="3">
        <v>1750</v>
      </c>
      <c r="G39" s="3">
        <v>2750</v>
      </c>
      <c r="H39" s="3">
        <v>3.9090909090909092</v>
      </c>
      <c r="I39" s="3">
        <v>-250</v>
      </c>
      <c r="J39" s="123">
        <v>-500</v>
      </c>
      <c r="K39" s="129">
        <f t="shared" si="0"/>
        <v>-167.33324963366579</v>
      </c>
      <c r="L39" s="3">
        <f t="shared" si="1"/>
        <v>332.66675036633421</v>
      </c>
      <c r="M39" s="96">
        <f t="shared" si="9"/>
        <v>-0.66533350073266839</v>
      </c>
      <c r="N39" s="157">
        <f t="shared" si="3"/>
        <v>-341.30630277271274</v>
      </c>
      <c r="O39" s="3">
        <f t="shared" si="4"/>
        <v>158.69369722728726</v>
      </c>
      <c r="P39" s="96">
        <f t="shared" si="5"/>
        <v>-0.31738739445457453</v>
      </c>
      <c r="Q39" s="154">
        <f t="shared" si="6"/>
        <v>-395.50590829458383</v>
      </c>
      <c r="R39" s="3">
        <f t="shared" si="7"/>
        <v>104.49409170541617</v>
      </c>
      <c r="S39" s="96">
        <f t="shared" si="8"/>
        <v>-0.20898818341083233</v>
      </c>
      <c r="T39" s="1"/>
      <c r="U39" s="117" t="s">
        <v>66</v>
      </c>
      <c r="V39" s="63">
        <v>0.2612712988469903</v>
      </c>
      <c r="W39" s="63">
        <v>0.286697144521457</v>
      </c>
      <c r="X39" s="63">
        <v>-0.15660623906407115</v>
      </c>
      <c r="Y39" s="63">
        <v>-0.11331311622444545</v>
      </c>
      <c r="Z39" s="63">
        <v>0.44293182918709301</v>
      </c>
      <c r="AA39" s="67"/>
      <c r="AB39" s="78">
        <v>-0.76464175713587912</v>
      </c>
      <c r="AC39" s="63">
        <v>3.2457498451532028E-2</v>
      </c>
      <c r="AD39" s="65">
        <v>2.1293481053821492E-2</v>
      </c>
    </row>
    <row r="40" spans="1:30" ht="15.75" thickBot="1" x14ac:dyDescent="0.3">
      <c r="A40" s="1">
        <v>38</v>
      </c>
      <c r="B40" s="1">
        <v>10750</v>
      </c>
      <c r="C40" s="31">
        <v>10250</v>
      </c>
      <c r="D40" s="32">
        <v>43</v>
      </c>
      <c r="E40" s="32">
        <v>40</v>
      </c>
      <c r="F40" s="32">
        <v>2750</v>
      </c>
      <c r="G40" s="32">
        <v>1750</v>
      </c>
      <c r="H40" s="32">
        <v>5.8571428571428568</v>
      </c>
      <c r="I40" s="32">
        <v>-500</v>
      </c>
      <c r="J40" s="124">
        <v>-500</v>
      </c>
      <c r="K40" s="129">
        <f t="shared" si="0"/>
        <v>-118.07943383574957</v>
      </c>
      <c r="L40" s="3">
        <f t="shared" si="1"/>
        <v>381.92056616425043</v>
      </c>
      <c r="M40" s="96">
        <f t="shared" si="9"/>
        <v>-0.76384113232850082</v>
      </c>
      <c r="N40" s="157">
        <f t="shared" si="3"/>
        <v>-220.9543990720025</v>
      </c>
      <c r="O40" s="3">
        <f t="shared" si="4"/>
        <v>279.0456009279975</v>
      </c>
      <c r="P40" s="96">
        <f t="shared" si="5"/>
        <v>-0.55809120185599503</v>
      </c>
      <c r="Q40" s="154">
        <f t="shared" si="6"/>
        <v>-81.9202569326782</v>
      </c>
      <c r="R40" s="3">
        <f t="shared" si="7"/>
        <v>418.07974306732183</v>
      </c>
      <c r="S40" s="96">
        <f t="shared" si="8"/>
        <v>-0.83615948613464364</v>
      </c>
      <c r="T40" s="1"/>
      <c r="U40" s="117" t="s">
        <v>32</v>
      </c>
      <c r="V40" s="63">
        <v>0.14112347448642584</v>
      </c>
      <c r="W40" s="63">
        <v>0.17882299377475447</v>
      </c>
      <c r="X40" s="63">
        <v>0.2970349293971416</v>
      </c>
      <c r="Y40" s="63">
        <v>0.27108943897196869</v>
      </c>
      <c r="Z40" s="63">
        <v>-0.28174054976468593</v>
      </c>
      <c r="AA40" s="78">
        <v>-0.76464175713587912</v>
      </c>
      <c r="AB40" s="67"/>
      <c r="AC40" s="63">
        <v>5.1971297174822469E-2</v>
      </c>
      <c r="AD40" s="65">
        <v>-0.10567792303608575</v>
      </c>
    </row>
    <row r="41" spans="1:30" x14ac:dyDescent="0.25">
      <c r="A41" s="1">
        <v>39</v>
      </c>
      <c r="B41" s="1">
        <v>10250</v>
      </c>
      <c r="C41" s="29">
        <v>8250</v>
      </c>
      <c r="D41" s="28">
        <v>40</v>
      </c>
      <c r="E41" s="28">
        <v>29</v>
      </c>
      <c r="F41" s="28">
        <v>1750</v>
      </c>
      <c r="G41" s="28">
        <v>7750</v>
      </c>
      <c r="H41" s="28">
        <v>1.064516129032258</v>
      </c>
      <c r="I41" s="28">
        <v>-500</v>
      </c>
      <c r="J41" s="122">
        <v>1750</v>
      </c>
      <c r="K41" s="129">
        <f t="shared" si="0"/>
        <v>645.49518884775375</v>
      </c>
      <c r="L41" s="3">
        <f t="shared" si="1"/>
        <v>-1104.5048111522462</v>
      </c>
      <c r="M41" s="96">
        <f t="shared" si="9"/>
        <v>-0.63114560637271211</v>
      </c>
      <c r="N41" s="157">
        <f t="shared" si="3"/>
        <v>47.992233908924582</v>
      </c>
      <c r="O41" s="3">
        <f t="shared" si="4"/>
        <v>-1702.0077660910754</v>
      </c>
      <c r="P41" s="96">
        <f t="shared" si="5"/>
        <v>-0.97257586633775739</v>
      </c>
      <c r="Q41" s="154">
        <f t="shared" si="6"/>
        <v>589.42324937167314</v>
      </c>
      <c r="R41" s="3">
        <f t="shared" si="7"/>
        <v>-1160.5767506283269</v>
      </c>
      <c r="S41" s="96">
        <f t="shared" si="8"/>
        <v>-0.6631867146447582</v>
      </c>
      <c r="T41" s="1"/>
      <c r="U41" s="117" t="s">
        <v>60</v>
      </c>
      <c r="V41" s="63">
        <v>-0.26307162228552172</v>
      </c>
      <c r="W41" s="63">
        <v>0.18571335678577147</v>
      </c>
      <c r="X41" s="63">
        <v>-9.0766879314341548E-2</v>
      </c>
      <c r="Y41" s="63">
        <v>0.14761918650624004</v>
      </c>
      <c r="Z41" s="63">
        <v>1.8363930846854774E-2</v>
      </c>
      <c r="AA41" s="63">
        <v>3.2457498451532028E-2</v>
      </c>
      <c r="AB41" s="63">
        <v>5.1971297174822469E-2</v>
      </c>
      <c r="AC41" s="67"/>
      <c r="AD41" s="65">
        <v>-6.7524737204731733E-2</v>
      </c>
    </row>
    <row r="42" spans="1:30" ht="15.75" thickBot="1" x14ac:dyDescent="0.3">
      <c r="A42" s="1">
        <v>40</v>
      </c>
      <c r="B42" s="1">
        <v>8250</v>
      </c>
      <c r="C42" s="30">
        <v>10000</v>
      </c>
      <c r="D42" s="3">
        <v>29</v>
      </c>
      <c r="E42" s="3">
        <v>52</v>
      </c>
      <c r="F42" s="3">
        <v>7750</v>
      </c>
      <c r="G42" s="3">
        <v>1750</v>
      </c>
      <c r="H42" s="3">
        <v>5.7142857142857144</v>
      </c>
      <c r="I42" s="3">
        <v>1750</v>
      </c>
      <c r="J42" s="123">
        <v>1000</v>
      </c>
      <c r="K42" s="129">
        <f t="shared" si="0"/>
        <v>-11.65565382080581</v>
      </c>
      <c r="L42" s="3">
        <f t="shared" si="1"/>
        <v>-1011.6556538208058</v>
      </c>
      <c r="M42" s="96">
        <f t="shared" si="9"/>
        <v>-1.0116556538208059</v>
      </c>
      <c r="N42" s="157">
        <f t="shared" si="3"/>
        <v>656.06711890661711</v>
      </c>
      <c r="O42" s="3">
        <f t="shared" si="4"/>
        <v>-343.93288109338289</v>
      </c>
      <c r="P42" s="96">
        <f t="shared" si="5"/>
        <v>-0.34393288109338288</v>
      </c>
      <c r="Q42" s="154">
        <f t="shared" si="6"/>
        <v>637.70015717030071</v>
      </c>
      <c r="R42" s="3">
        <f t="shared" si="7"/>
        <v>-362.29984282969929</v>
      </c>
      <c r="S42" s="96">
        <f t="shared" si="8"/>
        <v>-0.36229984282969929</v>
      </c>
      <c r="T42" s="1"/>
      <c r="U42" s="118" t="s">
        <v>61</v>
      </c>
      <c r="V42" s="66">
        <v>-0.17292350258904293</v>
      </c>
      <c r="W42" s="66">
        <v>-0.26048690014938214</v>
      </c>
      <c r="X42" s="66">
        <v>-0.1821911841749729</v>
      </c>
      <c r="Y42" s="66">
        <v>-7.9057710704746431E-2</v>
      </c>
      <c r="Z42" s="66">
        <v>5.3394914684120977E-2</v>
      </c>
      <c r="AA42" s="66">
        <v>2.1293481053821492E-2</v>
      </c>
      <c r="AB42" s="66">
        <v>-0.10567792303608575</v>
      </c>
      <c r="AC42" s="66">
        <v>-6.7524737204731733E-2</v>
      </c>
      <c r="AD42" s="68"/>
    </row>
    <row r="43" spans="1:30" x14ac:dyDescent="0.25">
      <c r="A43" s="1">
        <v>41</v>
      </c>
      <c r="B43" s="1">
        <v>10000</v>
      </c>
      <c r="C43" s="30">
        <v>11000</v>
      </c>
      <c r="D43" s="3">
        <v>52</v>
      </c>
      <c r="E43" s="3">
        <v>60</v>
      </c>
      <c r="F43" s="3">
        <v>1750</v>
      </c>
      <c r="G43" s="3">
        <v>2750</v>
      </c>
      <c r="H43" s="3">
        <v>4</v>
      </c>
      <c r="I43" s="3">
        <v>1000</v>
      </c>
      <c r="J43" s="123">
        <v>1000</v>
      </c>
      <c r="K43" s="129">
        <f t="shared" si="0"/>
        <v>-101.67824112728763</v>
      </c>
      <c r="L43" s="3">
        <f t="shared" si="1"/>
        <v>-1101.6782411272877</v>
      </c>
      <c r="M43" s="96"/>
      <c r="N43" s="157">
        <f t="shared" si="3"/>
        <v>-46.857093128445555</v>
      </c>
      <c r="O43" s="3">
        <f t="shared" si="4"/>
        <v>-1046.8570931284455</v>
      </c>
      <c r="P43" s="96">
        <f t="shared" si="5"/>
        <v>-1.0468570931284455</v>
      </c>
      <c r="Q43" s="154">
        <f t="shared" si="6"/>
        <v>-133.66677953361676</v>
      </c>
      <c r="R43" s="3">
        <f t="shared" si="7"/>
        <v>-1133.6667795336168</v>
      </c>
      <c r="S43" s="96">
        <f t="shared" si="8"/>
        <v>0</v>
      </c>
      <c r="T43" s="1"/>
    </row>
    <row r="44" spans="1:30" x14ac:dyDescent="0.25">
      <c r="A44" s="1">
        <v>42</v>
      </c>
      <c r="B44" s="1">
        <v>11000</v>
      </c>
      <c r="C44" s="30">
        <v>12000</v>
      </c>
      <c r="D44" s="3">
        <v>60</v>
      </c>
      <c r="E44" s="3">
        <v>65</v>
      </c>
      <c r="F44" s="3">
        <v>2750</v>
      </c>
      <c r="G44" s="3">
        <v>3750</v>
      </c>
      <c r="H44" s="3">
        <v>3.2</v>
      </c>
      <c r="I44" s="3">
        <v>1000</v>
      </c>
      <c r="J44" s="123">
        <v>-750</v>
      </c>
      <c r="K44" s="129">
        <f t="shared" si="0"/>
        <v>-157.85528369133644</v>
      </c>
      <c r="L44" s="3">
        <f t="shared" si="1"/>
        <v>592.14471630866353</v>
      </c>
      <c r="M44" s="96">
        <f t="shared" si="9"/>
        <v>-0.78952628841155137</v>
      </c>
      <c r="N44" s="157">
        <f t="shared" si="3"/>
        <v>-57.627424543018023</v>
      </c>
      <c r="O44" s="3">
        <f t="shared" si="4"/>
        <v>692.37257545698196</v>
      </c>
      <c r="P44" s="96">
        <f t="shared" si="5"/>
        <v>-0.92316343394264266</v>
      </c>
      <c r="Q44" s="154">
        <f t="shared" si="6"/>
        <v>-254.2124930738027</v>
      </c>
      <c r="R44" s="3">
        <f t="shared" si="7"/>
        <v>495.7875069261973</v>
      </c>
      <c r="S44" s="96">
        <f t="shared" si="8"/>
        <v>-0.66105000923492974</v>
      </c>
      <c r="T44" s="1"/>
    </row>
    <row r="45" spans="1:30" x14ac:dyDescent="0.25">
      <c r="A45" s="1">
        <v>43</v>
      </c>
      <c r="B45" s="1">
        <v>12000</v>
      </c>
      <c r="C45" s="30">
        <v>11250</v>
      </c>
      <c r="D45" s="3">
        <v>65</v>
      </c>
      <c r="E45" s="3">
        <v>58</v>
      </c>
      <c r="F45" s="3">
        <v>3750</v>
      </c>
      <c r="G45" s="3">
        <v>2750</v>
      </c>
      <c r="H45" s="3">
        <v>4.0909090909090908</v>
      </c>
      <c r="I45" s="3">
        <v>-750</v>
      </c>
      <c r="J45" s="123">
        <v>-750</v>
      </c>
      <c r="K45" s="129">
        <f t="shared" si="0"/>
        <v>-150.69846366473342</v>
      </c>
      <c r="L45" s="3">
        <f t="shared" si="1"/>
        <v>599.30153633526652</v>
      </c>
      <c r="M45" s="96">
        <f t="shared" si="9"/>
        <v>-0.79906871511368871</v>
      </c>
      <c r="N45" s="157">
        <f t="shared" si="3"/>
        <v>-234.29191657046127</v>
      </c>
      <c r="O45" s="3">
        <f t="shared" si="4"/>
        <v>515.70808342953876</v>
      </c>
      <c r="P45" s="96">
        <f t="shared" si="5"/>
        <v>-0.68761077790605163</v>
      </c>
      <c r="Q45" s="154">
        <f t="shared" si="6"/>
        <v>-273.58787950699684</v>
      </c>
      <c r="R45" s="3">
        <f t="shared" si="7"/>
        <v>476.41212049300316</v>
      </c>
      <c r="S45" s="96">
        <f t="shared" si="8"/>
        <v>-0.63521616065733755</v>
      </c>
    </row>
    <row r="46" spans="1:30" x14ac:dyDescent="0.25">
      <c r="A46" s="1">
        <v>44</v>
      </c>
      <c r="B46" s="1">
        <v>11250</v>
      </c>
      <c r="C46" s="30">
        <v>10500</v>
      </c>
      <c r="D46" s="3">
        <v>58</v>
      </c>
      <c r="E46" s="3">
        <v>55</v>
      </c>
      <c r="F46" s="3">
        <v>2750</v>
      </c>
      <c r="G46" s="3">
        <v>1000</v>
      </c>
      <c r="H46" s="3">
        <v>10.5</v>
      </c>
      <c r="I46" s="3">
        <v>-750</v>
      </c>
      <c r="J46" s="123">
        <v>-250</v>
      </c>
      <c r="K46" s="129">
        <f t="shared" si="0"/>
        <v>98.48627944690179</v>
      </c>
      <c r="L46" s="3">
        <f t="shared" si="1"/>
        <v>348.48627944690179</v>
      </c>
      <c r="M46" s="96">
        <f t="shared" si="9"/>
        <v>-1.3939451177876072</v>
      </c>
      <c r="N46" s="157">
        <f t="shared" si="3"/>
        <v>23.256917749560824</v>
      </c>
      <c r="O46" s="3">
        <f t="shared" si="4"/>
        <v>273.25691774956084</v>
      </c>
      <c r="P46" s="96">
        <f t="shared" si="5"/>
        <v>-1.0930276709982434</v>
      </c>
      <c r="Q46" s="154">
        <f t="shared" si="6"/>
        <v>94.71176150341789</v>
      </c>
      <c r="R46" s="3">
        <f t="shared" si="7"/>
        <v>344.7117615034179</v>
      </c>
      <c r="S46" s="96">
        <f t="shared" si="8"/>
        <v>-1.3788470460136717</v>
      </c>
    </row>
    <row r="47" spans="1:30" x14ac:dyDescent="0.25">
      <c r="A47" s="1">
        <v>45</v>
      </c>
      <c r="B47" s="1">
        <v>10500</v>
      </c>
      <c r="C47" s="30">
        <v>10250</v>
      </c>
      <c r="D47" s="3">
        <v>55</v>
      </c>
      <c r="E47" s="3">
        <v>53</v>
      </c>
      <c r="F47" s="3">
        <v>1000</v>
      </c>
      <c r="G47" s="3">
        <v>1750</v>
      </c>
      <c r="H47" s="3">
        <v>5.8571428571428568</v>
      </c>
      <c r="I47" s="3">
        <v>-250</v>
      </c>
      <c r="J47" s="123">
        <v>-500</v>
      </c>
      <c r="K47" s="129">
        <f t="shared" si="0"/>
        <v>-39.61743364787003</v>
      </c>
      <c r="L47" s="3">
        <f t="shared" si="1"/>
        <v>460.38256635212997</v>
      </c>
      <c r="M47" s="96"/>
      <c r="N47" s="157">
        <f t="shared" si="3"/>
        <v>-214.14374472814004</v>
      </c>
      <c r="O47" s="3">
        <f t="shared" si="4"/>
        <v>285.85625527185994</v>
      </c>
      <c r="P47" s="96">
        <f t="shared" si="5"/>
        <v>-0.57171251054371985</v>
      </c>
      <c r="Q47" s="154">
        <f t="shared" si="6"/>
        <v>-181.46774333950481</v>
      </c>
      <c r="R47" s="3">
        <f t="shared" si="7"/>
        <v>318.53225666049519</v>
      </c>
      <c r="S47" s="96">
        <f t="shared" si="8"/>
        <v>0</v>
      </c>
    </row>
    <row r="48" spans="1:30" x14ac:dyDescent="0.25">
      <c r="A48" s="1">
        <v>46</v>
      </c>
      <c r="B48" s="1">
        <v>10250</v>
      </c>
      <c r="C48" s="30">
        <v>9750</v>
      </c>
      <c r="D48" s="3">
        <v>53</v>
      </c>
      <c r="E48" s="3">
        <v>41</v>
      </c>
      <c r="F48" s="3">
        <v>1750</v>
      </c>
      <c r="G48" s="3">
        <v>1750</v>
      </c>
      <c r="H48" s="3">
        <v>5.5714285714285712</v>
      </c>
      <c r="I48" s="3">
        <v>-500</v>
      </c>
      <c r="J48" s="123">
        <v>-750</v>
      </c>
      <c r="K48" s="129">
        <f t="shared" si="0"/>
        <v>-44.049258753648985</v>
      </c>
      <c r="L48" s="3">
        <f t="shared" si="1"/>
        <v>705.95074124635107</v>
      </c>
      <c r="M48" s="96">
        <f t="shared" si="9"/>
        <v>-0.94126765499513476</v>
      </c>
      <c r="N48" s="157">
        <f t="shared" si="3"/>
        <v>-216.92165828580653</v>
      </c>
      <c r="O48" s="3">
        <f t="shared" si="4"/>
        <v>533.07834171419347</v>
      </c>
      <c r="P48" s="96">
        <f t="shared" si="5"/>
        <v>-0.71077112228559125</v>
      </c>
      <c r="Q48" s="154">
        <f t="shared" si="6"/>
        <v>-298.1581479608061</v>
      </c>
      <c r="R48" s="3">
        <f t="shared" si="7"/>
        <v>451.8418520391939</v>
      </c>
      <c r="S48" s="96">
        <f t="shared" si="8"/>
        <v>-0.60245580271892518</v>
      </c>
    </row>
    <row r="49" spans="1:19" x14ac:dyDescent="0.25">
      <c r="A49" s="1">
        <v>47</v>
      </c>
      <c r="B49" s="1">
        <v>9750</v>
      </c>
      <c r="C49" s="30">
        <v>9000</v>
      </c>
      <c r="D49" s="3">
        <v>41</v>
      </c>
      <c r="E49" s="3">
        <v>37</v>
      </c>
      <c r="F49" s="3">
        <v>1750</v>
      </c>
      <c r="G49" s="3">
        <v>1750</v>
      </c>
      <c r="H49" s="3">
        <v>5.1428571428571432</v>
      </c>
      <c r="I49" s="3">
        <v>-750</v>
      </c>
      <c r="J49" s="123">
        <v>-500</v>
      </c>
      <c r="K49" s="129">
        <f t="shared" si="0"/>
        <v>33.800542251552827</v>
      </c>
      <c r="L49" s="3">
        <f t="shared" si="1"/>
        <v>533.80054225155277</v>
      </c>
      <c r="M49" s="96"/>
      <c r="N49" s="157">
        <f t="shared" si="3"/>
        <v>-179.23461566162032</v>
      </c>
      <c r="O49" s="3">
        <f t="shared" si="4"/>
        <v>320.7653843383797</v>
      </c>
      <c r="P49" s="96">
        <f t="shared" si="5"/>
        <v>-0.6415307686767594</v>
      </c>
      <c r="Q49" s="154">
        <f t="shared" si="6"/>
        <v>-3.1736080176862487</v>
      </c>
      <c r="R49" s="3">
        <f t="shared" si="7"/>
        <v>496.82639198231374</v>
      </c>
      <c r="S49" s="96">
        <f t="shared" si="8"/>
        <v>0</v>
      </c>
    </row>
    <row r="50" spans="1:19" x14ac:dyDescent="0.25">
      <c r="A50" s="1">
        <v>48</v>
      </c>
      <c r="B50" s="1">
        <v>9000</v>
      </c>
      <c r="C50" s="30">
        <v>8500</v>
      </c>
      <c r="D50" s="3">
        <v>37</v>
      </c>
      <c r="E50" s="3">
        <v>28</v>
      </c>
      <c r="F50" s="3">
        <v>1750</v>
      </c>
      <c r="G50" s="3">
        <v>2750</v>
      </c>
      <c r="H50" s="3">
        <v>3.0909090909090908</v>
      </c>
      <c r="I50" s="3">
        <v>-500</v>
      </c>
      <c r="J50" s="123">
        <v>-750</v>
      </c>
      <c r="K50" s="129">
        <f t="shared" si="0"/>
        <v>74.675983495651764</v>
      </c>
      <c r="L50" s="3">
        <f t="shared" si="1"/>
        <v>824.67598349565174</v>
      </c>
      <c r="M50" s="96"/>
      <c r="N50" s="157">
        <f t="shared" si="3"/>
        <v>-139.99132738609794</v>
      </c>
      <c r="O50" s="3">
        <f t="shared" si="4"/>
        <v>610.00867261390204</v>
      </c>
      <c r="P50" s="96">
        <f t="shared" si="5"/>
        <v>-0.81334489681853606</v>
      </c>
      <c r="Q50" s="154">
        <f t="shared" si="6"/>
        <v>-96.694984344303236</v>
      </c>
      <c r="R50" s="3">
        <f t="shared" si="7"/>
        <v>653.30501565569671</v>
      </c>
      <c r="S50" s="96">
        <f t="shared" si="8"/>
        <v>0</v>
      </c>
    </row>
    <row r="51" spans="1:19" x14ac:dyDescent="0.25">
      <c r="A51" s="1">
        <v>49</v>
      </c>
      <c r="B51" s="1">
        <v>8500</v>
      </c>
      <c r="C51" s="30">
        <v>7750</v>
      </c>
      <c r="D51" s="3">
        <v>28</v>
      </c>
      <c r="E51" s="3">
        <v>25</v>
      </c>
      <c r="F51" s="3">
        <v>2750</v>
      </c>
      <c r="G51" s="3">
        <v>2750</v>
      </c>
      <c r="H51" s="3">
        <v>2.8181818181818183</v>
      </c>
      <c r="I51" s="3">
        <v>-750</v>
      </c>
      <c r="J51" s="123">
        <v>250</v>
      </c>
      <c r="K51" s="129">
        <f t="shared" si="0"/>
        <v>167.4168048240725</v>
      </c>
      <c r="L51" s="3">
        <f t="shared" si="1"/>
        <v>-82.5831951759275</v>
      </c>
      <c r="M51" s="96">
        <f t="shared" si="9"/>
        <v>-0.33033278070371003</v>
      </c>
      <c r="N51" s="157">
        <f t="shared" si="3"/>
        <v>-8.3161457932795493</v>
      </c>
      <c r="O51" s="3">
        <f t="shared" si="4"/>
        <v>-258.31614579327953</v>
      </c>
      <c r="P51" s="96">
        <f t="shared" si="5"/>
        <v>-1.0332645831731182</v>
      </c>
      <c r="Q51" s="154">
        <f t="shared" si="6"/>
        <v>211.18138009917334</v>
      </c>
      <c r="R51" s="3">
        <f t="shared" si="7"/>
        <v>-38.818619900826661</v>
      </c>
      <c r="S51" s="96">
        <f t="shared" si="8"/>
        <v>-0.15527447960330665</v>
      </c>
    </row>
    <row r="52" spans="1:19" x14ac:dyDescent="0.25">
      <c r="A52" s="1">
        <v>50</v>
      </c>
      <c r="B52" s="1">
        <v>7750</v>
      </c>
      <c r="C52" s="30">
        <v>8000</v>
      </c>
      <c r="D52" s="3">
        <v>25</v>
      </c>
      <c r="E52" s="3">
        <v>23</v>
      </c>
      <c r="F52" s="3">
        <v>2750</v>
      </c>
      <c r="G52" s="3">
        <v>4750</v>
      </c>
      <c r="H52" s="3">
        <v>1.6842105263157894</v>
      </c>
      <c r="I52" s="3">
        <v>250</v>
      </c>
      <c r="J52" s="123">
        <v>-250</v>
      </c>
      <c r="K52" s="129">
        <f t="shared" si="0"/>
        <v>303.92115920167663</v>
      </c>
      <c r="L52" s="3">
        <f t="shared" si="1"/>
        <v>553.92115920167657</v>
      </c>
      <c r="M52" s="96">
        <f t="shared" si="9"/>
        <v>-2.2156846368067065</v>
      </c>
      <c r="N52" s="157">
        <f t="shared" si="3"/>
        <v>236.28727196484172</v>
      </c>
      <c r="O52" s="3">
        <f t="shared" si="4"/>
        <v>486.28727196484169</v>
      </c>
      <c r="P52" s="96">
        <f t="shared" si="5"/>
        <v>-1.9451490878593667</v>
      </c>
      <c r="Q52" s="154">
        <f t="shared" si="6"/>
        <v>232.55755332879426</v>
      </c>
      <c r="R52" s="3">
        <f t="shared" si="7"/>
        <v>482.55755332879426</v>
      </c>
      <c r="S52" s="96">
        <f t="shared" si="8"/>
        <v>-1.930230213315177</v>
      </c>
    </row>
    <row r="53" spans="1:19" x14ac:dyDescent="0.25">
      <c r="A53" s="1">
        <v>51</v>
      </c>
      <c r="B53" s="1">
        <v>8000</v>
      </c>
      <c r="C53" s="30">
        <v>7750</v>
      </c>
      <c r="D53" s="3">
        <v>23</v>
      </c>
      <c r="E53" s="3">
        <v>24</v>
      </c>
      <c r="F53" s="3">
        <v>4750</v>
      </c>
      <c r="G53" s="3">
        <v>2750</v>
      </c>
      <c r="H53" s="3">
        <v>2.8181818181818183</v>
      </c>
      <c r="I53" s="3">
        <v>-250</v>
      </c>
      <c r="J53" s="123">
        <v>-250</v>
      </c>
      <c r="K53" s="129">
        <f t="shared" si="0"/>
        <v>161.38126634808177</v>
      </c>
      <c r="L53" s="3">
        <f t="shared" si="1"/>
        <v>411.38126634808179</v>
      </c>
      <c r="M53" s="96">
        <f t="shared" si="9"/>
        <v>-1.6455250653923272</v>
      </c>
      <c r="N53" s="157">
        <f t="shared" si="3"/>
        <v>218.25918714676212</v>
      </c>
      <c r="O53" s="3">
        <f t="shared" si="4"/>
        <v>468.25918714676209</v>
      </c>
      <c r="P53" s="96">
        <f t="shared" si="5"/>
        <v>-1.8730367485870483</v>
      </c>
      <c r="Q53" s="154">
        <f t="shared" si="6"/>
        <v>372.49662694986858</v>
      </c>
      <c r="R53" s="3">
        <f t="shared" si="7"/>
        <v>622.49662694986864</v>
      </c>
      <c r="S53" s="96">
        <f t="shared" si="8"/>
        <v>-2.4899865077994745</v>
      </c>
    </row>
    <row r="54" spans="1:19" x14ac:dyDescent="0.25">
      <c r="A54" s="1">
        <v>52</v>
      </c>
      <c r="B54" s="1">
        <v>7750</v>
      </c>
      <c r="C54" s="30">
        <v>7500</v>
      </c>
      <c r="D54" s="3">
        <v>24</v>
      </c>
      <c r="E54" s="3">
        <v>18</v>
      </c>
      <c r="F54" s="3">
        <v>2750</v>
      </c>
      <c r="G54" s="3">
        <v>4750</v>
      </c>
      <c r="H54" s="3">
        <v>1.5789473684210527</v>
      </c>
      <c r="I54" s="3">
        <v>-250</v>
      </c>
      <c r="J54" s="123">
        <v>-500</v>
      </c>
      <c r="K54" s="129">
        <f t="shared" si="0"/>
        <v>351.9918192509391</v>
      </c>
      <c r="L54" s="3">
        <f t="shared" si="1"/>
        <v>851.9918192509391</v>
      </c>
      <c r="M54" s="96">
        <f t="shared" si="9"/>
        <v>-1.7039836385018783</v>
      </c>
      <c r="N54" s="157">
        <f t="shared" si="3"/>
        <v>200.68892784929895</v>
      </c>
      <c r="O54" s="3">
        <f t="shared" si="4"/>
        <v>700.68892784929892</v>
      </c>
      <c r="P54" s="96">
        <f t="shared" si="5"/>
        <v>-1.4013778556985979</v>
      </c>
      <c r="Q54" s="154">
        <f t="shared" si="6"/>
        <v>245.0896703573635</v>
      </c>
      <c r="R54" s="3">
        <f t="shared" si="7"/>
        <v>745.0896703573635</v>
      </c>
      <c r="S54" s="96">
        <f t="shared" si="8"/>
        <v>-1.490179340714727</v>
      </c>
    </row>
    <row r="55" spans="1:19" ht="15.75" thickBot="1" x14ac:dyDescent="0.3">
      <c r="A55" s="1">
        <v>53</v>
      </c>
      <c r="B55" s="1">
        <v>7500</v>
      </c>
      <c r="C55" s="31">
        <v>7000</v>
      </c>
      <c r="D55" s="32">
        <v>18</v>
      </c>
      <c r="E55" s="32">
        <v>16</v>
      </c>
      <c r="F55" s="32">
        <v>4750</v>
      </c>
      <c r="G55" s="32">
        <v>4750</v>
      </c>
      <c r="H55" s="32">
        <v>1.4736842105263157</v>
      </c>
      <c r="I55" s="32">
        <v>-500</v>
      </c>
      <c r="J55" s="124">
        <v>-500</v>
      </c>
      <c r="K55" s="129">
        <f t="shared" si="0"/>
        <v>418.1690947281736</v>
      </c>
      <c r="L55" s="3">
        <f t="shared" si="1"/>
        <v>918.1690947281736</v>
      </c>
      <c r="M55" s="96">
        <f t="shared" si="9"/>
        <v>-1.8363381894563473</v>
      </c>
      <c r="N55" s="157">
        <f t="shared" si="3"/>
        <v>381.61700515574984</v>
      </c>
      <c r="O55" s="3">
        <f t="shared" si="4"/>
        <v>881.61700515574989</v>
      </c>
      <c r="P55" s="96">
        <f t="shared" si="5"/>
        <v>-1.7632340103114998</v>
      </c>
      <c r="Q55" s="154">
        <f t="shared" si="6"/>
        <v>531.7196090024355</v>
      </c>
      <c r="R55" s="3">
        <f t="shared" si="7"/>
        <v>1031.7196090024354</v>
      </c>
      <c r="S55" s="96">
        <f t="shared" si="8"/>
        <v>-2.0634392180048708</v>
      </c>
    </row>
    <row r="56" spans="1:19" x14ac:dyDescent="0.25">
      <c r="A56" s="1">
        <v>54</v>
      </c>
      <c r="B56" s="1">
        <v>7000</v>
      </c>
      <c r="C56" s="29">
        <v>5750</v>
      </c>
      <c r="D56" s="28">
        <v>16</v>
      </c>
      <c r="E56" s="28">
        <v>18</v>
      </c>
      <c r="F56" s="28">
        <v>4750</v>
      </c>
      <c r="G56" s="28">
        <v>4750</v>
      </c>
      <c r="H56" s="28">
        <v>1.2105263157894737</v>
      </c>
      <c r="I56" s="28">
        <v>-500</v>
      </c>
      <c r="J56" s="122">
        <v>500</v>
      </c>
      <c r="K56" s="129">
        <f t="shared" si="0"/>
        <v>625.86105275319539</v>
      </c>
      <c r="L56" s="3">
        <f t="shared" si="1"/>
        <v>125.86105275319539</v>
      </c>
      <c r="M56" s="96">
        <f t="shared" si="9"/>
        <v>0.25172210550639079</v>
      </c>
      <c r="N56" s="157">
        <f t="shared" si="3"/>
        <v>471.14430198101712</v>
      </c>
      <c r="O56" s="3">
        <f t="shared" si="4"/>
        <v>-28.855698018982878</v>
      </c>
      <c r="P56" s="96">
        <f t="shared" si="5"/>
        <v>-5.7711396037965754E-2</v>
      </c>
      <c r="Q56" s="154">
        <f t="shared" si="6"/>
        <v>971.37263987859365</v>
      </c>
      <c r="R56" s="3">
        <f t="shared" si="7"/>
        <v>471.37263987859365</v>
      </c>
      <c r="S56" s="96">
        <f t="shared" si="8"/>
        <v>0.94274527975718725</v>
      </c>
    </row>
    <row r="57" spans="1:19" x14ac:dyDescent="0.25">
      <c r="A57" s="1">
        <v>55</v>
      </c>
      <c r="B57" s="1">
        <v>5750</v>
      </c>
      <c r="C57" s="30">
        <v>6250</v>
      </c>
      <c r="D57" s="3">
        <v>18</v>
      </c>
      <c r="E57" s="3">
        <v>38</v>
      </c>
      <c r="F57" s="3">
        <v>4750</v>
      </c>
      <c r="G57" s="3">
        <v>1750</v>
      </c>
      <c r="H57" s="3">
        <v>3.5714285714285716</v>
      </c>
      <c r="I57" s="3">
        <v>500</v>
      </c>
      <c r="J57" s="123">
        <v>-1250</v>
      </c>
      <c r="K57" s="129">
        <f t="shared" si="0"/>
        <v>413.80658206114737</v>
      </c>
      <c r="L57" s="3">
        <f t="shared" si="1"/>
        <v>1663.8065820611473</v>
      </c>
      <c r="M57" s="96">
        <f t="shared" si="9"/>
        <v>-1.3310452656489178</v>
      </c>
      <c r="N57" s="157">
        <f t="shared" si="3"/>
        <v>661.38445877656591</v>
      </c>
      <c r="O57" s="3">
        <f t="shared" si="4"/>
        <v>1911.3844587765659</v>
      </c>
      <c r="P57" s="96">
        <f t="shared" si="5"/>
        <v>-1.5291075670212528</v>
      </c>
      <c r="Q57" s="154">
        <f t="shared" si="6"/>
        <v>918.8660257683382</v>
      </c>
      <c r="R57" s="3">
        <f t="shared" si="7"/>
        <v>2168.8660257683382</v>
      </c>
      <c r="S57" s="96">
        <f t="shared" si="8"/>
        <v>-1.7350928206146705</v>
      </c>
    </row>
    <row r="58" spans="1:19" x14ac:dyDescent="0.25">
      <c r="A58" s="1">
        <v>56</v>
      </c>
      <c r="B58" s="1">
        <v>6250</v>
      </c>
      <c r="C58" s="30">
        <v>5000</v>
      </c>
      <c r="D58" s="3">
        <v>38</v>
      </c>
      <c r="E58" s="3">
        <v>37</v>
      </c>
      <c r="F58" s="3">
        <v>1750</v>
      </c>
      <c r="G58" s="3">
        <v>4750</v>
      </c>
      <c r="H58" s="3">
        <v>1.0526315789473684</v>
      </c>
      <c r="I58" s="3">
        <v>-1250</v>
      </c>
      <c r="J58" s="123">
        <v>500</v>
      </c>
      <c r="K58" s="129">
        <f t="shared" si="0"/>
        <v>857.90881244084346</v>
      </c>
      <c r="L58" s="3">
        <f t="shared" si="1"/>
        <v>357.90881244084346</v>
      </c>
      <c r="M58" s="96">
        <f t="shared" si="9"/>
        <v>0.71581762488168688</v>
      </c>
      <c r="N58" s="157">
        <f t="shared" si="3"/>
        <v>528.34495171595813</v>
      </c>
      <c r="O58" s="3">
        <f t="shared" si="4"/>
        <v>28.344951715958132</v>
      </c>
      <c r="P58" s="96">
        <f t="shared" si="5"/>
        <v>5.6689903431916266E-2</v>
      </c>
      <c r="Q58" s="154">
        <f t="shared" si="6"/>
        <v>694.82270591225279</v>
      </c>
      <c r="R58" s="3">
        <f t="shared" si="7"/>
        <v>194.82270591225279</v>
      </c>
      <c r="S58" s="96">
        <f t="shared" si="8"/>
        <v>0.38964541182450557</v>
      </c>
    </row>
    <row r="59" spans="1:19" x14ac:dyDescent="0.25">
      <c r="A59" s="1">
        <v>57</v>
      </c>
      <c r="B59" s="1">
        <v>5000</v>
      </c>
      <c r="C59" s="30">
        <v>5500</v>
      </c>
      <c r="D59" s="3">
        <v>37</v>
      </c>
      <c r="E59" s="3">
        <v>38</v>
      </c>
      <c r="F59" s="3">
        <v>4750</v>
      </c>
      <c r="G59" s="3">
        <v>1750</v>
      </c>
      <c r="H59" s="3">
        <v>3.1428571428571428</v>
      </c>
      <c r="I59" s="3">
        <v>500</v>
      </c>
      <c r="J59" s="123">
        <v>500</v>
      </c>
      <c r="K59" s="129">
        <f t="shared" si="0"/>
        <v>515.79853697031217</v>
      </c>
      <c r="L59" s="3">
        <f t="shared" si="1"/>
        <v>15.798536970312171</v>
      </c>
      <c r="M59" s="96">
        <f t="shared" si="9"/>
        <v>3.1597073940624339E-2</v>
      </c>
      <c r="N59" s="157">
        <f t="shared" si="3"/>
        <v>770.50145127270844</v>
      </c>
      <c r="O59" s="3">
        <f t="shared" si="4"/>
        <v>270.50145127270844</v>
      </c>
      <c r="P59" s="96">
        <f t="shared" si="5"/>
        <v>0.54100290254541683</v>
      </c>
      <c r="Q59" s="154">
        <f t="shared" si="6"/>
        <v>542.85771691106083</v>
      </c>
      <c r="R59" s="3">
        <f t="shared" si="7"/>
        <v>42.857716911060834</v>
      </c>
      <c r="S59" s="96">
        <f t="shared" si="8"/>
        <v>8.571543382212167E-2</v>
      </c>
    </row>
    <row r="60" spans="1:19" x14ac:dyDescent="0.25">
      <c r="A60" s="1">
        <v>58</v>
      </c>
      <c r="B60" s="1">
        <v>5500</v>
      </c>
      <c r="C60" s="30">
        <v>6000</v>
      </c>
      <c r="D60" s="3">
        <v>38</v>
      </c>
      <c r="E60" s="3">
        <v>48</v>
      </c>
      <c r="F60" s="3">
        <v>1750</v>
      </c>
      <c r="G60" s="3">
        <v>4750</v>
      </c>
      <c r="H60" s="3">
        <v>1.263157894736842</v>
      </c>
      <c r="I60" s="3">
        <v>500</v>
      </c>
      <c r="J60" s="123">
        <v>0</v>
      </c>
      <c r="K60" s="129">
        <f t="shared" si="0"/>
        <v>767.80303081830937</v>
      </c>
      <c r="L60" s="3">
        <f t="shared" si="1"/>
        <v>767.80303081830937</v>
      </c>
      <c r="M60" s="96">
        <f t="shared" si="9"/>
        <v>0</v>
      </c>
      <c r="N60" s="157">
        <f t="shared" si="3"/>
        <v>729.43256182628852</v>
      </c>
      <c r="O60" s="3">
        <f t="shared" si="4"/>
        <v>729.43256182628852</v>
      </c>
      <c r="P60" s="96">
        <f t="shared" si="5"/>
        <v>0</v>
      </c>
      <c r="Q60" s="154">
        <f t="shared" si="6"/>
        <v>679.85419476006462</v>
      </c>
      <c r="R60" s="3">
        <f t="shared" si="7"/>
        <v>679.85419476006462</v>
      </c>
      <c r="S60" s="96">
        <f t="shared" si="8"/>
        <v>0</v>
      </c>
    </row>
    <row r="61" spans="1:19" x14ac:dyDescent="0.25">
      <c r="A61" s="1">
        <v>59</v>
      </c>
      <c r="B61" s="1">
        <v>6000</v>
      </c>
      <c r="C61" s="30">
        <v>6000</v>
      </c>
      <c r="D61" s="3">
        <v>48</v>
      </c>
      <c r="E61" s="3">
        <v>54</v>
      </c>
      <c r="F61" s="3">
        <v>4750</v>
      </c>
      <c r="G61" s="3">
        <v>1750</v>
      </c>
      <c r="H61" s="3">
        <v>3.4285714285714284</v>
      </c>
      <c r="I61" s="3">
        <v>0</v>
      </c>
      <c r="J61" s="123">
        <v>1000</v>
      </c>
      <c r="K61" s="129">
        <f t="shared" si="0"/>
        <v>544.372515980054</v>
      </c>
      <c r="L61" s="3">
        <f t="shared" si="1"/>
        <v>-455.627484019946</v>
      </c>
      <c r="M61" s="96">
        <f t="shared" si="9"/>
        <v>-0.45562748401994602</v>
      </c>
      <c r="N61" s="157">
        <f t="shared" si="3"/>
        <v>739.0400049264266</v>
      </c>
      <c r="O61" s="3">
        <f t="shared" si="4"/>
        <v>-260.9599950735734</v>
      </c>
      <c r="P61" s="96">
        <f t="shared" si="5"/>
        <v>-0.26095999507357337</v>
      </c>
      <c r="Q61" s="154">
        <f t="shared" si="6"/>
        <v>636.67969495693853</v>
      </c>
      <c r="R61" s="3">
        <f t="shared" si="7"/>
        <v>-363.32030504306147</v>
      </c>
      <c r="S61" s="96">
        <f t="shared" si="8"/>
        <v>-0.36332030504306145</v>
      </c>
    </row>
    <row r="62" spans="1:19" x14ac:dyDescent="0.25">
      <c r="A62" s="1">
        <v>60</v>
      </c>
      <c r="B62" s="1">
        <v>6000</v>
      </c>
      <c r="C62" s="30">
        <v>7000</v>
      </c>
      <c r="D62" s="3">
        <v>54</v>
      </c>
      <c r="E62" s="3">
        <v>48</v>
      </c>
      <c r="F62" s="3">
        <v>1750</v>
      </c>
      <c r="G62" s="3">
        <v>2750</v>
      </c>
      <c r="H62" s="3">
        <v>2.5454545454545454</v>
      </c>
      <c r="I62" s="3">
        <v>1000</v>
      </c>
      <c r="J62" s="123">
        <v>-1500</v>
      </c>
      <c r="K62" s="129">
        <f t="shared" si="0"/>
        <v>417.08162652825206</v>
      </c>
      <c r="L62" s="3">
        <f t="shared" si="1"/>
        <v>1917.0816265282519</v>
      </c>
      <c r="M62" s="96">
        <f t="shared" si="9"/>
        <v>-1.2780544176855013</v>
      </c>
      <c r="N62" s="157">
        <f t="shared" si="3"/>
        <v>495.99375466548361</v>
      </c>
      <c r="O62" s="3">
        <f t="shared" si="4"/>
        <v>1995.9937546654837</v>
      </c>
      <c r="P62" s="96">
        <f t="shared" si="5"/>
        <v>-1.3306625031103225</v>
      </c>
      <c r="Q62" s="154">
        <f t="shared" si="6"/>
        <v>13.252731623915849</v>
      </c>
      <c r="R62" s="3">
        <f t="shared" si="7"/>
        <v>1513.2527316239159</v>
      </c>
      <c r="S62" s="96">
        <f t="shared" si="8"/>
        <v>-1.008835154415944</v>
      </c>
    </row>
    <row r="63" spans="1:19" x14ac:dyDescent="0.25">
      <c r="A63" s="1">
        <v>61</v>
      </c>
      <c r="B63" s="1">
        <v>7000</v>
      </c>
      <c r="C63" s="30">
        <v>5500</v>
      </c>
      <c r="D63" s="3">
        <v>48</v>
      </c>
      <c r="E63" s="3">
        <v>51</v>
      </c>
      <c r="F63" s="3">
        <v>2750</v>
      </c>
      <c r="G63" s="3">
        <v>1000</v>
      </c>
      <c r="H63" s="3">
        <v>5.5</v>
      </c>
      <c r="I63" s="3">
        <v>-1500</v>
      </c>
      <c r="J63" s="123">
        <v>1750</v>
      </c>
      <c r="K63" s="129">
        <f t="shared" si="0"/>
        <v>632.52761620464912</v>
      </c>
      <c r="L63" s="3">
        <f t="shared" si="1"/>
        <v>-1117.4723837953509</v>
      </c>
      <c r="M63" s="96">
        <f t="shared" si="9"/>
        <v>-0.63855564788305763</v>
      </c>
      <c r="N63" s="157">
        <f t="shared" si="3"/>
        <v>461.24404372253304</v>
      </c>
      <c r="O63" s="3">
        <f t="shared" si="4"/>
        <v>-1288.755956277467</v>
      </c>
      <c r="P63" s="96">
        <f t="shared" si="5"/>
        <v>-0.73643197501569546</v>
      </c>
      <c r="Q63" s="154">
        <f t="shared" si="6"/>
        <v>707.73519776914884</v>
      </c>
      <c r="R63" s="3">
        <f t="shared" si="7"/>
        <v>-1042.2648022308513</v>
      </c>
      <c r="S63" s="96">
        <f t="shared" si="8"/>
        <v>-0.59557988698905784</v>
      </c>
    </row>
    <row r="64" spans="1:19" x14ac:dyDescent="0.25">
      <c r="A64" s="1">
        <v>62</v>
      </c>
      <c r="B64" s="1">
        <v>5500</v>
      </c>
      <c r="C64" s="30">
        <v>7250</v>
      </c>
      <c r="D64" s="3">
        <v>51</v>
      </c>
      <c r="E64" s="3">
        <v>49</v>
      </c>
      <c r="F64" s="3">
        <v>1000</v>
      </c>
      <c r="G64" s="3">
        <v>1750</v>
      </c>
      <c r="H64" s="3">
        <v>4.1428571428571432</v>
      </c>
      <c r="I64" s="3">
        <v>1750</v>
      </c>
      <c r="J64" s="123">
        <v>250</v>
      </c>
      <c r="K64" s="129">
        <f t="shared" si="0"/>
        <v>344.2082320848258</v>
      </c>
      <c r="L64" s="3">
        <f t="shared" si="1"/>
        <v>94.208232084825795</v>
      </c>
      <c r="M64" s="96">
        <f t="shared" si="9"/>
        <v>0.37683292833930315</v>
      </c>
      <c r="N64" s="157">
        <f t="shared" si="3"/>
        <v>517.54915163949374</v>
      </c>
      <c r="O64" s="3">
        <f t="shared" si="4"/>
        <v>267.54915163949374</v>
      </c>
      <c r="P64" s="96">
        <f t="shared" si="5"/>
        <v>1.0701966065579749</v>
      </c>
      <c r="Q64" s="154">
        <f t="shared" si="6"/>
        <v>-22.769624553271115</v>
      </c>
      <c r="R64" s="3">
        <f t="shared" si="7"/>
        <v>-272.76962455327111</v>
      </c>
      <c r="S64" s="96">
        <f t="shared" si="8"/>
        <v>-1.0910784982130846</v>
      </c>
    </row>
    <row r="65" spans="1:19" x14ac:dyDescent="0.25">
      <c r="A65" s="1">
        <v>63</v>
      </c>
      <c r="B65" s="1">
        <v>7250</v>
      </c>
      <c r="C65" s="30">
        <v>7500</v>
      </c>
      <c r="D65" s="3">
        <v>49</v>
      </c>
      <c r="E65" s="3">
        <v>55</v>
      </c>
      <c r="F65" s="3">
        <v>1750</v>
      </c>
      <c r="G65" s="3">
        <v>3750</v>
      </c>
      <c r="H65" s="3">
        <v>2</v>
      </c>
      <c r="I65" s="3">
        <v>250</v>
      </c>
      <c r="J65" s="123">
        <v>-1000</v>
      </c>
      <c r="K65" s="129">
        <f t="shared" si="0"/>
        <v>471.66930125935249</v>
      </c>
      <c r="L65" s="3">
        <f t="shared" si="1"/>
        <v>1471.6693012593526</v>
      </c>
      <c r="M65" s="96">
        <f t="shared" si="9"/>
        <v>-1.4716693012593525</v>
      </c>
      <c r="N65" s="157">
        <f t="shared" si="3"/>
        <v>409.13782455415958</v>
      </c>
      <c r="O65" s="3">
        <f t="shared" si="4"/>
        <v>1409.1378245541596</v>
      </c>
      <c r="P65" s="96">
        <f t="shared" si="5"/>
        <v>-1.4091378245541595</v>
      </c>
      <c r="Q65" s="154">
        <f t="shared" si="6"/>
        <v>343.40348816703107</v>
      </c>
      <c r="R65" s="3">
        <f t="shared" si="7"/>
        <v>1343.4034881670311</v>
      </c>
      <c r="S65" s="96">
        <f t="shared" si="8"/>
        <v>-1.3434034881670311</v>
      </c>
    </row>
    <row r="66" spans="1:19" x14ac:dyDescent="0.25">
      <c r="A66" s="1">
        <v>64</v>
      </c>
      <c r="B66" s="1">
        <v>7500</v>
      </c>
      <c r="C66" s="30">
        <v>6500</v>
      </c>
      <c r="D66" s="3">
        <v>55</v>
      </c>
      <c r="E66" s="3">
        <v>54</v>
      </c>
      <c r="F66" s="3">
        <v>3750</v>
      </c>
      <c r="G66" s="3">
        <v>3750</v>
      </c>
      <c r="H66" s="3">
        <v>1.7333333333333334</v>
      </c>
      <c r="I66" s="3">
        <v>-1000</v>
      </c>
      <c r="J66" s="123">
        <v>1000</v>
      </c>
      <c r="K66" s="129">
        <f t="shared" si="0"/>
        <v>618.94042271904959</v>
      </c>
      <c r="L66" s="3">
        <f t="shared" si="1"/>
        <v>-381.05957728095041</v>
      </c>
      <c r="M66" s="96">
        <f t="shared" si="9"/>
        <v>-0.38105957728095041</v>
      </c>
      <c r="N66" s="157">
        <f t="shared" si="3"/>
        <v>515.44700702845444</v>
      </c>
      <c r="O66" s="3">
        <f t="shared" si="4"/>
        <v>-484.55299297154556</v>
      </c>
      <c r="P66" s="96">
        <f t="shared" si="5"/>
        <v>-0.48455299297154558</v>
      </c>
      <c r="Q66" s="154">
        <f t="shared" si="6"/>
        <v>506.99047463008179</v>
      </c>
      <c r="R66" s="3">
        <f t="shared" si="7"/>
        <v>-493.00952536991821</v>
      </c>
      <c r="S66" s="96">
        <f t="shared" si="8"/>
        <v>-0.49300952536991821</v>
      </c>
    </row>
    <row r="67" spans="1:19" x14ac:dyDescent="0.25">
      <c r="A67" s="1">
        <v>65</v>
      </c>
      <c r="B67" s="1">
        <v>6500</v>
      </c>
      <c r="C67" s="30">
        <v>7500</v>
      </c>
      <c r="D67" s="3">
        <v>54</v>
      </c>
      <c r="E67" s="3">
        <v>46</v>
      </c>
      <c r="F67" s="3">
        <v>3750</v>
      </c>
      <c r="G67" s="3">
        <v>2750</v>
      </c>
      <c r="H67" s="3">
        <v>2.7272727272727271</v>
      </c>
      <c r="I67" s="3">
        <v>1000</v>
      </c>
      <c r="J67" s="123">
        <v>-500</v>
      </c>
      <c r="K67" s="129">
        <f t="shared" ref="K67:K130" si="10">$Y$3+$X$3*C67+$W$3*E67+$V$3*G67+$U$3*H67</f>
        <v>331.11225840534223</v>
      </c>
      <c r="L67" s="3">
        <f t="shared" ref="L67:L130" si="11">K67-J67</f>
        <v>831.11225840534223</v>
      </c>
      <c r="M67" s="96"/>
      <c r="N67" s="157">
        <f t="shared" si="3"/>
        <v>554.05229575568342</v>
      </c>
      <c r="O67" s="3">
        <f t="shared" si="4"/>
        <v>1054.0522957556834</v>
      </c>
      <c r="P67" s="96">
        <f t="shared" si="5"/>
        <v>-2.108104591511367</v>
      </c>
      <c r="Q67" s="154">
        <f t="shared" si="6"/>
        <v>13.203983156865092</v>
      </c>
      <c r="R67" s="3">
        <f t="shared" si="7"/>
        <v>513.20398315686509</v>
      </c>
      <c r="S67" s="96">
        <f t="shared" si="8"/>
        <v>0</v>
      </c>
    </row>
    <row r="68" spans="1:19" x14ac:dyDescent="0.25">
      <c r="A68" s="1">
        <v>66</v>
      </c>
      <c r="B68" s="1">
        <v>7500</v>
      </c>
      <c r="C68" s="30">
        <v>7000</v>
      </c>
      <c r="D68" s="3">
        <v>46</v>
      </c>
      <c r="E68" s="3">
        <v>54</v>
      </c>
      <c r="F68" s="3">
        <v>2750</v>
      </c>
      <c r="G68" s="3">
        <v>4750</v>
      </c>
      <c r="H68" s="3">
        <v>1.4736842105263157</v>
      </c>
      <c r="I68" s="3">
        <v>-500</v>
      </c>
      <c r="J68" s="123">
        <v>0</v>
      </c>
      <c r="K68" s="129">
        <f t="shared" si="10"/>
        <v>647.51955681582149</v>
      </c>
      <c r="L68" s="3">
        <f t="shared" si="11"/>
        <v>647.51955681582149</v>
      </c>
      <c r="M68" s="96">
        <f t="shared" ref="M68:M86" si="12">IF(J68=0,0,(K68-J68)/J68)</f>
        <v>0</v>
      </c>
      <c r="N68" s="157">
        <f t="shared" ref="N68:N131" si="13">$AA$8+$Z$8*B68+$Y$8*E68+$X$8*F68+$W$8*G68+$V$8*H68+$U$8*I68</f>
        <v>520.40783599254041</v>
      </c>
      <c r="O68" s="3">
        <f t="shared" ref="O68:O131" si="14">N68-J68</f>
        <v>520.40783599254041</v>
      </c>
      <c r="P68" s="96">
        <f t="shared" ref="P68:P131" si="15">IF(J68=0,0,(N68-J68)/J68)</f>
        <v>0</v>
      </c>
      <c r="Q68" s="154">
        <f t="shared" ref="Q68:Q131" si="16">$AC$13+$AB$13*B68+$AA$13*C68+$Z$13*D68+$Y$13*E68+$X$13*F68+$W$13*G68+$V$13*H68+$U$13*I68</f>
        <v>633.67266837816112</v>
      </c>
      <c r="R68" s="3">
        <f t="shared" ref="R68:R131" si="17">Q68-J68</f>
        <v>633.67266837816112</v>
      </c>
      <c r="S68" s="96">
        <f t="shared" ref="S68:S131" si="18">IF(M68=0,0,(Q68-J68)/J68)</f>
        <v>0</v>
      </c>
    </row>
    <row r="69" spans="1:19" x14ac:dyDescent="0.25">
      <c r="A69" s="1">
        <v>67</v>
      </c>
      <c r="B69" s="1">
        <v>7000</v>
      </c>
      <c r="C69" s="30">
        <v>7000</v>
      </c>
      <c r="D69" s="3">
        <v>54</v>
      </c>
      <c r="E69" s="3">
        <v>50</v>
      </c>
      <c r="F69" s="3">
        <v>4750</v>
      </c>
      <c r="G69" s="3">
        <v>2750</v>
      </c>
      <c r="H69" s="3">
        <v>2.5454545454545454</v>
      </c>
      <c r="I69" s="3">
        <v>0</v>
      </c>
      <c r="J69" s="123">
        <v>250</v>
      </c>
      <c r="K69" s="129">
        <f t="shared" si="10"/>
        <v>429.15270348023353</v>
      </c>
      <c r="L69" s="3">
        <f t="shared" si="11"/>
        <v>179.15270348023353</v>
      </c>
      <c r="M69" s="96"/>
      <c r="N69" s="157">
        <f t="shared" si="13"/>
        <v>577.534943490366</v>
      </c>
      <c r="O69" s="3">
        <f t="shared" si="14"/>
        <v>327.534943490366</v>
      </c>
      <c r="P69" s="96">
        <f t="shared" si="15"/>
        <v>1.310139773961464</v>
      </c>
      <c r="Q69" s="154">
        <f t="shared" si="16"/>
        <v>298.58762699564068</v>
      </c>
      <c r="R69" s="3">
        <f t="shared" si="17"/>
        <v>48.587626995640676</v>
      </c>
      <c r="S69" s="96">
        <f t="shared" si="18"/>
        <v>0</v>
      </c>
    </row>
    <row r="70" spans="1:19" x14ac:dyDescent="0.25">
      <c r="A70" s="1">
        <v>68</v>
      </c>
      <c r="B70" s="1">
        <v>7000</v>
      </c>
      <c r="C70" s="30">
        <v>7250</v>
      </c>
      <c r="D70" s="3">
        <v>50</v>
      </c>
      <c r="E70" s="3">
        <v>45</v>
      </c>
      <c r="F70" s="3">
        <v>2750</v>
      </c>
      <c r="G70" s="3">
        <v>1750</v>
      </c>
      <c r="H70" s="3">
        <v>4.1428571428571432</v>
      </c>
      <c r="I70" s="3">
        <v>250</v>
      </c>
      <c r="J70" s="123">
        <v>-750</v>
      </c>
      <c r="K70" s="129">
        <f t="shared" si="10"/>
        <v>320.06607818086286</v>
      </c>
      <c r="L70" s="3">
        <f t="shared" si="11"/>
        <v>1070.0660781808629</v>
      </c>
      <c r="M70" s="96">
        <f t="shared" si="12"/>
        <v>-1.4267547709078172</v>
      </c>
      <c r="N70" s="157">
        <f t="shared" si="13"/>
        <v>376.09501196876778</v>
      </c>
      <c r="O70" s="3">
        <f t="shared" si="14"/>
        <v>1126.0950119687677</v>
      </c>
      <c r="P70" s="96">
        <f t="shared" si="15"/>
        <v>-1.5014600159583569</v>
      </c>
      <c r="Q70" s="154">
        <f t="shared" si="16"/>
        <v>122.72968077088898</v>
      </c>
      <c r="R70" s="3">
        <f t="shared" si="17"/>
        <v>872.72968077088899</v>
      </c>
      <c r="S70" s="96">
        <f t="shared" si="18"/>
        <v>-1.1636395743611854</v>
      </c>
    </row>
    <row r="71" spans="1:19" x14ac:dyDescent="0.25">
      <c r="A71" s="1">
        <v>69</v>
      </c>
      <c r="B71" s="1">
        <v>7250</v>
      </c>
      <c r="C71" s="30">
        <v>6500</v>
      </c>
      <c r="D71" s="3">
        <v>45</v>
      </c>
      <c r="E71" s="3">
        <v>39</v>
      </c>
      <c r="F71" s="3">
        <v>1750</v>
      </c>
      <c r="G71" s="3">
        <v>1750</v>
      </c>
      <c r="H71" s="3">
        <v>3.7142857142857144</v>
      </c>
      <c r="I71" s="3">
        <v>-750</v>
      </c>
      <c r="J71" s="123">
        <v>-500</v>
      </c>
      <c r="K71" s="129">
        <f t="shared" si="10"/>
        <v>385.8448022340832</v>
      </c>
      <c r="L71" s="3">
        <f t="shared" si="11"/>
        <v>885.8448022340832</v>
      </c>
      <c r="M71" s="96">
        <f t="shared" si="12"/>
        <v>-1.7716896044681665</v>
      </c>
      <c r="N71" s="157">
        <f t="shared" si="13"/>
        <v>199.83395224733241</v>
      </c>
      <c r="O71" s="3">
        <f t="shared" si="14"/>
        <v>699.83395224733238</v>
      </c>
      <c r="P71" s="96">
        <f t="shared" si="15"/>
        <v>-1.3996679044946647</v>
      </c>
      <c r="Q71" s="154">
        <f t="shared" si="16"/>
        <v>212.0365643860157</v>
      </c>
      <c r="R71" s="3">
        <f t="shared" si="17"/>
        <v>712.0365643860157</v>
      </c>
      <c r="S71" s="96">
        <f t="shared" si="18"/>
        <v>-1.4240731287720314</v>
      </c>
    </row>
    <row r="72" spans="1:19" x14ac:dyDescent="0.25">
      <c r="A72" s="1">
        <v>70</v>
      </c>
      <c r="B72" s="1">
        <v>6500</v>
      </c>
      <c r="C72" s="30">
        <v>6000</v>
      </c>
      <c r="D72" s="3">
        <v>39</v>
      </c>
      <c r="E72" s="3">
        <v>34</v>
      </c>
      <c r="F72" s="3">
        <v>1750</v>
      </c>
      <c r="G72" s="3">
        <v>2750</v>
      </c>
      <c r="H72" s="3">
        <v>2.1818181818181817</v>
      </c>
      <c r="I72" s="3">
        <v>-500</v>
      </c>
      <c r="J72" s="123">
        <v>0</v>
      </c>
      <c r="K72" s="129">
        <f t="shared" si="10"/>
        <v>480.38067020623902</v>
      </c>
      <c r="L72" s="3">
        <f t="shared" si="11"/>
        <v>480.38067020623902</v>
      </c>
      <c r="M72" s="96">
        <f t="shared" si="12"/>
        <v>0</v>
      </c>
      <c r="N72" s="157">
        <f t="shared" si="13"/>
        <v>302.87095470732874</v>
      </c>
      <c r="O72" s="3">
        <f t="shared" si="14"/>
        <v>302.87095470732874</v>
      </c>
      <c r="P72" s="96">
        <f t="shared" si="15"/>
        <v>0</v>
      </c>
      <c r="Q72" s="154">
        <f t="shared" si="16"/>
        <v>289.20773972392055</v>
      </c>
      <c r="R72" s="3">
        <f t="shared" si="17"/>
        <v>289.20773972392055</v>
      </c>
      <c r="S72" s="96">
        <f t="shared" si="18"/>
        <v>0</v>
      </c>
    </row>
    <row r="73" spans="1:19" x14ac:dyDescent="0.25">
      <c r="A73" s="1">
        <v>71</v>
      </c>
      <c r="B73" s="1">
        <v>6000</v>
      </c>
      <c r="C73" s="30">
        <v>6000</v>
      </c>
      <c r="D73" s="3">
        <v>34</v>
      </c>
      <c r="E73" s="3">
        <v>33</v>
      </c>
      <c r="F73" s="3">
        <v>2750</v>
      </c>
      <c r="G73" s="3">
        <v>1750</v>
      </c>
      <c r="H73" s="3">
        <v>3.4285714285714284</v>
      </c>
      <c r="I73" s="3">
        <v>0</v>
      </c>
      <c r="J73" s="123">
        <v>-1250</v>
      </c>
      <c r="K73" s="129">
        <f t="shared" si="10"/>
        <v>417.62620798424859</v>
      </c>
      <c r="L73" s="3">
        <f t="shared" si="11"/>
        <v>1667.6262079842486</v>
      </c>
      <c r="M73" s="96">
        <f t="shared" si="12"/>
        <v>-1.3341009663873988</v>
      </c>
      <c r="N73" s="157">
        <f t="shared" si="13"/>
        <v>425.14567790314038</v>
      </c>
      <c r="O73" s="3">
        <f t="shared" si="14"/>
        <v>1675.1456779031405</v>
      </c>
      <c r="P73" s="96">
        <f t="shared" si="15"/>
        <v>-1.3401165423225123</v>
      </c>
      <c r="Q73" s="154">
        <f t="shared" si="16"/>
        <v>381.65317267592599</v>
      </c>
      <c r="R73" s="3">
        <f t="shared" si="17"/>
        <v>1631.653172675926</v>
      </c>
      <c r="S73" s="96">
        <f t="shared" si="18"/>
        <v>-1.3053225381407407</v>
      </c>
    </row>
    <row r="74" spans="1:19" x14ac:dyDescent="0.25">
      <c r="A74" s="1">
        <v>72</v>
      </c>
      <c r="B74" s="1">
        <v>6000</v>
      </c>
      <c r="C74" s="30">
        <v>4750</v>
      </c>
      <c r="D74" s="3">
        <v>33</v>
      </c>
      <c r="E74" s="3">
        <v>31</v>
      </c>
      <c r="F74" s="3">
        <v>1750</v>
      </c>
      <c r="G74" s="3">
        <v>1750</v>
      </c>
      <c r="H74" s="3">
        <v>2.7142857142857144</v>
      </c>
      <c r="I74" s="3">
        <v>-1250</v>
      </c>
      <c r="J74" s="123">
        <v>-500</v>
      </c>
      <c r="K74" s="129">
        <f t="shared" si="10"/>
        <v>575.54172254754167</v>
      </c>
      <c r="L74" s="3">
        <f t="shared" si="11"/>
        <v>1075.5417225475417</v>
      </c>
      <c r="M74" s="96"/>
      <c r="N74" s="157">
        <f t="shared" si="13"/>
        <v>311.58036832775235</v>
      </c>
      <c r="O74" s="3">
        <f t="shared" si="14"/>
        <v>811.58036832775235</v>
      </c>
      <c r="P74" s="96">
        <f t="shared" si="15"/>
        <v>-1.6231607366555048</v>
      </c>
      <c r="Q74" s="154">
        <f t="shared" si="16"/>
        <v>540.82803027673822</v>
      </c>
      <c r="R74" s="3">
        <f t="shared" si="17"/>
        <v>1040.8280302767382</v>
      </c>
      <c r="S74" s="96">
        <f t="shared" si="18"/>
        <v>0</v>
      </c>
    </row>
    <row r="75" spans="1:19" x14ac:dyDescent="0.25">
      <c r="A75" s="1">
        <v>73</v>
      </c>
      <c r="B75" s="1">
        <v>4750</v>
      </c>
      <c r="C75" s="30">
        <v>4250</v>
      </c>
      <c r="D75" s="3">
        <v>31</v>
      </c>
      <c r="E75" s="3">
        <v>23</v>
      </c>
      <c r="F75" s="3">
        <v>1750</v>
      </c>
      <c r="G75" s="3">
        <v>1750</v>
      </c>
      <c r="H75" s="3">
        <v>2.4285714285714284</v>
      </c>
      <c r="I75" s="3">
        <v>-500</v>
      </c>
      <c r="J75" s="123">
        <v>250</v>
      </c>
      <c r="K75" s="129">
        <f t="shared" si="10"/>
        <v>595.25205134572559</v>
      </c>
      <c r="L75" s="3">
        <f t="shared" si="11"/>
        <v>345.25205134572559</v>
      </c>
      <c r="M75" s="96">
        <f t="shared" si="12"/>
        <v>1.3810082053829023</v>
      </c>
      <c r="N75" s="157">
        <f t="shared" si="13"/>
        <v>445.16228372294523</v>
      </c>
      <c r="O75" s="3">
        <f t="shared" si="14"/>
        <v>195.16228372294523</v>
      </c>
      <c r="P75" s="96">
        <f t="shared" si="15"/>
        <v>0.78064913489178089</v>
      </c>
      <c r="Q75" s="154">
        <f t="shared" si="16"/>
        <v>395.85924243363229</v>
      </c>
      <c r="R75" s="3">
        <f t="shared" si="17"/>
        <v>145.85924243363229</v>
      </c>
      <c r="S75" s="96">
        <f t="shared" si="18"/>
        <v>0.58343696973452919</v>
      </c>
    </row>
    <row r="76" spans="1:19" x14ac:dyDescent="0.25">
      <c r="A76" s="1">
        <v>74</v>
      </c>
      <c r="B76" s="1">
        <v>4250</v>
      </c>
      <c r="C76" s="30">
        <v>4500</v>
      </c>
      <c r="D76" s="3">
        <v>23</v>
      </c>
      <c r="E76" s="3">
        <v>28</v>
      </c>
      <c r="F76" s="3">
        <v>1750</v>
      </c>
      <c r="G76" s="3">
        <v>1750</v>
      </c>
      <c r="H76" s="3">
        <v>2.5714285714285716</v>
      </c>
      <c r="I76" s="3">
        <v>250</v>
      </c>
      <c r="J76" s="123">
        <v>0</v>
      </c>
      <c r="K76" s="129">
        <f t="shared" si="10"/>
        <v>591.43242542262431</v>
      </c>
      <c r="L76" s="3">
        <f t="shared" si="11"/>
        <v>591.43242542262431</v>
      </c>
      <c r="M76" s="96">
        <f t="shared" si="12"/>
        <v>0</v>
      </c>
      <c r="N76" s="157">
        <f t="shared" si="13"/>
        <v>569.37139394709698</v>
      </c>
      <c r="O76" s="3">
        <f t="shared" si="14"/>
        <v>569.37139394709698</v>
      </c>
      <c r="P76" s="96">
        <f t="shared" si="15"/>
        <v>0</v>
      </c>
      <c r="Q76" s="154">
        <f t="shared" si="16"/>
        <v>615.76174024198974</v>
      </c>
      <c r="R76" s="3">
        <f t="shared" si="17"/>
        <v>615.76174024198974</v>
      </c>
      <c r="S76" s="96">
        <f t="shared" si="18"/>
        <v>0</v>
      </c>
    </row>
    <row r="77" spans="1:19" ht="15.75" thickBot="1" x14ac:dyDescent="0.3">
      <c r="A77" s="1">
        <v>75</v>
      </c>
      <c r="B77" s="1">
        <v>4500</v>
      </c>
      <c r="C77" s="31">
        <v>4500</v>
      </c>
      <c r="D77" s="32">
        <v>28</v>
      </c>
      <c r="E77" s="32">
        <v>20</v>
      </c>
      <c r="F77" s="32">
        <v>1750</v>
      </c>
      <c r="G77" s="32">
        <v>2750</v>
      </c>
      <c r="H77" s="32">
        <v>1.6363636363636365</v>
      </c>
      <c r="I77" s="32">
        <v>0</v>
      </c>
      <c r="J77" s="124">
        <v>-1000</v>
      </c>
      <c r="K77" s="129">
        <f t="shared" si="10"/>
        <v>617.57800505515456</v>
      </c>
      <c r="L77" s="3">
        <f t="shared" si="11"/>
        <v>1617.5780050551546</v>
      </c>
      <c r="M77" s="96">
        <f t="shared" si="12"/>
        <v>-1.6175780050551545</v>
      </c>
      <c r="N77" s="157">
        <f t="shared" si="13"/>
        <v>515.02890097478985</v>
      </c>
      <c r="O77" s="3">
        <f t="shared" si="14"/>
        <v>1515.0289009747898</v>
      </c>
      <c r="P77" s="96">
        <f t="shared" si="15"/>
        <v>-1.5150289009747899</v>
      </c>
      <c r="Q77" s="154">
        <f t="shared" si="16"/>
        <v>365.73576946110666</v>
      </c>
      <c r="R77" s="3">
        <f t="shared" si="17"/>
        <v>1365.7357694611067</v>
      </c>
      <c r="S77" s="96">
        <f t="shared" si="18"/>
        <v>-1.3657357694611068</v>
      </c>
    </row>
    <row r="78" spans="1:19" x14ac:dyDescent="0.25">
      <c r="A78" s="1">
        <v>76</v>
      </c>
      <c r="B78" s="1">
        <v>4500</v>
      </c>
      <c r="C78" s="29">
        <v>6000</v>
      </c>
      <c r="D78" s="28">
        <v>20</v>
      </c>
      <c r="E78" s="28">
        <v>26</v>
      </c>
      <c r="F78" s="28">
        <v>2750</v>
      </c>
      <c r="G78" s="28">
        <v>4750</v>
      </c>
      <c r="H78" s="28">
        <v>1.263157894736842</v>
      </c>
      <c r="I78" s="28">
        <v>-1000</v>
      </c>
      <c r="J78" s="122">
        <v>2000</v>
      </c>
      <c r="K78" s="129">
        <f t="shared" si="10"/>
        <v>635.02118434651322</v>
      </c>
      <c r="L78" s="3">
        <f t="shared" si="11"/>
        <v>-1364.9788156534869</v>
      </c>
      <c r="M78" s="96">
        <f t="shared" si="12"/>
        <v>-0.6824894078267435</v>
      </c>
      <c r="N78" s="157">
        <f t="shared" si="13"/>
        <v>847.33976744631912</v>
      </c>
      <c r="O78" s="3">
        <f t="shared" si="14"/>
        <v>-1152.660232553681</v>
      </c>
      <c r="P78" s="96">
        <f t="shared" si="15"/>
        <v>-0.5763301162768405</v>
      </c>
      <c r="Q78" s="154">
        <f t="shared" si="16"/>
        <v>154.87215929467715</v>
      </c>
      <c r="R78" s="3">
        <f t="shared" si="17"/>
        <v>-1845.1278407053228</v>
      </c>
      <c r="S78" s="96">
        <f t="shared" si="18"/>
        <v>-0.92256392035266144</v>
      </c>
    </row>
    <row r="79" spans="1:19" x14ac:dyDescent="0.25">
      <c r="A79" s="1">
        <v>77</v>
      </c>
      <c r="B79" s="1">
        <v>6000</v>
      </c>
      <c r="C79" s="30">
        <v>8000</v>
      </c>
      <c r="D79" s="3">
        <v>26</v>
      </c>
      <c r="E79" s="3">
        <v>28</v>
      </c>
      <c r="F79" s="3">
        <v>4750</v>
      </c>
      <c r="G79" s="3">
        <v>4750</v>
      </c>
      <c r="H79" s="3">
        <v>1.6842105263157894</v>
      </c>
      <c r="I79" s="3">
        <v>2000</v>
      </c>
      <c r="J79" s="123">
        <v>-2250</v>
      </c>
      <c r="K79" s="129">
        <f t="shared" si="10"/>
        <v>334.0988515816303</v>
      </c>
      <c r="L79" s="3">
        <f t="shared" si="11"/>
        <v>2584.0988515816302</v>
      </c>
      <c r="M79" s="96"/>
      <c r="N79" s="157">
        <f t="shared" si="13"/>
        <v>712.59553714532547</v>
      </c>
      <c r="O79" s="3">
        <f t="shared" si="14"/>
        <v>2962.5955371453256</v>
      </c>
      <c r="P79" s="96">
        <f t="shared" si="15"/>
        <v>-1.3167091276201448</v>
      </c>
      <c r="Q79" s="154">
        <f t="shared" si="16"/>
        <v>287.12650714974154</v>
      </c>
      <c r="R79" s="3">
        <f t="shared" si="17"/>
        <v>2537.1265071497414</v>
      </c>
      <c r="S79" s="96">
        <f t="shared" si="18"/>
        <v>0</v>
      </c>
    </row>
    <row r="80" spans="1:19" x14ac:dyDescent="0.25">
      <c r="A80" s="1">
        <v>78</v>
      </c>
      <c r="B80" s="1">
        <v>8000</v>
      </c>
      <c r="C80" s="30">
        <v>5750</v>
      </c>
      <c r="D80" s="3">
        <v>28</v>
      </c>
      <c r="E80" s="3">
        <v>28</v>
      </c>
      <c r="F80" s="3">
        <v>4750</v>
      </c>
      <c r="G80" s="3">
        <v>4750</v>
      </c>
      <c r="H80" s="3">
        <v>1.2105263157894737</v>
      </c>
      <c r="I80" s="3">
        <v>-2250</v>
      </c>
      <c r="J80" s="123">
        <v>2000</v>
      </c>
      <c r="K80" s="129">
        <f t="shared" si="10"/>
        <v>686.21643751310273</v>
      </c>
      <c r="L80" s="3">
        <f t="shared" si="11"/>
        <v>-1313.7835624868972</v>
      </c>
      <c r="M80" s="96">
        <f t="shared" si="12"/>
        <v>-0.6568917812434486</v>
      </c>
      <c r="N80" s="157">
        <f t="shared" si="13"/>
        <v>399.12171343573436</v>
      </c>
      <c r="O80" s="3">
        <f t="shared" si="14"/>
        <v>-1600.8782865642656</v>
      </c>
      <c r="P80" s="96">
        <f t="shared" si="15"/>
        <v>-0.80043914328213284</v>
      </c>
      <c r="Q80" s="154">
        <f t="shared" si="16"/>
        <v>870.36772401720077</v>
      </c>
      <c r="R80" s="3">
        <f t="shared" si="17"/>
        <v>-1129.6322759827992</v>
      </c>
      <c r="S80" s="96">
        <f t="shared" si="18"/>
        <v>-0.56481613799139962</v>
      </c>
    </row>
    <row r="81" spans="1:19" x14ac:dyDescent="0.25">
      <c r="A81" s="1">
        <v>79</v>
      </c>
      <c r="B81" s="1">
        <v>5750</v>
      </c>
      <c r="C81" s="30">
        <v>7750</v>
      </c>
      <c r="D81" s="3">
        <v>28</v>
      </c>
      <c r="E81" s="3">
        <v>29</v>
      </c>
      <c r="F81" s="3">
        <v>4750</v>
      </c>
      <c r="G81" s="3">
        <v>4750</v>
      </c>
      <c r="H81" s="3">
        <v>1.631578947368421</v>
      </c>
      <c r="I81" s="3">
        <v>2000</v>
      </c>
      <c r="J81" s="123">
        <v>1500</v>
      </c>
      <c r="K81" s="129">
        <f t="shared" si="10"/>
        <v>379.25856627222913</v>
      </c>
      <c r="L81" s="3">
        <f t="shared" si="11"/>
        <v>-1120.741433727771</v>
      </c>
      <c r="M81" s="96">
        <f t="shared" si="12"/>
        <v>-0.74716095581851394</v>
      </c>
      <c r="N81" s="157">
        <f t="shared" si="13"/>
        <v>762.39000006239132</v>
      </c>
      <c r="O81" s="3">
        <f t="shared" si="14"/>
        <v>-737.60999993760868</v>
      </c>
      <c r="P81" s="96">
        <f t="shared" si="15"/>
        <v>-0.49173999995840578</v>
      </c>
      <c r="Q81" s="154">
        <f t="shared" si="16"/>
        <v>294.04494200528569</v>
      </c>
      <c r="R81" s="3">
        <f t="shared" si="17"/>
        <v>-1205.9550579947143</v>
      </c>
      <c r="S81" s="96">
        <f t="shared" si="18"/>
        <v>-0.80397003866314287</v>
      </c>
    </row>
    <row r="82" spans="1:19" x14ac:dyDescent="0.25">
      <c r="A82" s="1">
        <v>80</v>
      </c>
      <c r="B82" s="1">
        <v>7750</v>
      </c>
      <c r="C82" s="30">
        <v>9250</v>
      </c>
      <c r="D82" s="3">
        <v>29</v>
      </c>
      <c r="E82" s="3">
        <v>28</v>
      </c>
      <c r="F82" s="3">
        <v>4750</v>
      </c>
      <c r="G82" s="3">
        <v>5750</v>
      </c>
      <c r="H82" s="3">
        <v>1.6086956521739131</v>
      </c>
      <c r="I82" s="3">
        <v>1500</v>
      </c>
      <c r="J82" s="123">
        <v>-2000</v>
      </c>
      <c r="K82" s="129">
        <f t="shared" si="10"/>
        <v>246.79645629194744</v>
      </c>
      <c r="L82" s="3">
        <f t="shared" si="11"/>
        <v>2246.7964562919474</v>
      </c>
      <c r="M82" s="96">
        <f t="shared" si="12"/>
        <v>-1.1233982281459738</v>
      </c>
      <c r="N82" s="157">
        <f t="shared" si="13"/>
        <v>506.28977211086061</v>
      </c>
      <c r="O82" s="3">
        <f t="shared" si="14"/>
        <v>2506.2897721108607</v>
      </c>
      <c r="P82" s="96">
        <f t="shared" si="15"/>
        <v>-1.2531448860554304</v>
      </c>
      <c r="Q82" s="154">
        <f t="shared" si="16"/>
        <v>166.32402132300615</v>
      </c>
      <c r="R82" s="3">
        <f t="shared" si="17"/>
        <v>2166.324021323006</v>
      </c>
      <c r="S82" s="96">
        <f t="shared" si="18"/>
        <v>-1.083162010661503</v>
      </c>
    </row>
    <row r="83" spans="1:19" x14ac:dyDescent="0.25">
      <c r="A83" s="1">
        <v>81</v>
      </c>
      <c r="B83" s="1">
        <v>9250</v>
      </c>
      <c r="C83" s="30">
        <v>7250</v>
      </c>
      <c r="D83" s="3">
        <v>28</v>
      </c>
      <c r="E83" s="3">
        <v>30</v>
      </c>
      <c r="F83" s="3">
        <v>5750</v>
      </c>
      <c r="G83" s="3">
        <v>3750</v>
      </c>
      <c r="H83" s="3">
        <v>1.9333333333333333</v>
      </c>
      <c r="I83" s="3">
        <v>-2000</v>
      </c>
      <c r="J83" s="123">
        <v>0</v>
      </c>
      <c r="K83" s="129">
        <f t="shared" si="10"/>
        <v>359.10750434350592</v>
      </c>
      <c r="L83" s="3">
        <f t="shared" si="11"/>
        <v>359.10750434350592</v>
      </c>
      <c r="M83" s="96">
        <f t="shared" si="12"/>
        <v>0</v>
      </c>
      <c r="N83" s="157">
        <f t="shared" si="13"/>
        <v>197.43287223154445</v>
      </c>
      <c r="O83" s="3">
        <f t="shared" si="14"/>
        <v>197.43287223154445</v>
      </c>
      <c r="P83" s="96">
        <f t="shared" si="15"/>
        <v>0</v>
      </c>
      <c r="Q83" s="154">
        <f t="shared" si="16"/>
        <v>693.17837988456915</v>
      </c>
      <c r="R83" s="3">
        <f t="shared" si="17"/>
        <v>693.17837988456915</v>
      </c>
      <c r="S83" s="96">
        <f t="shared" si="18"/>
        <v>0</v>
      </c>
    </row>
    <row r="84" spans="1:19" x14ac:dyDescent="0.25">
      <c r="A84" s="1">
        <v>82</v>
      </c>
      <c r="B84" s="1">
        <v>7250</v>
      </c>
      <c r="C84" s="30">
        <v>7250</v>
      </c>
      <c r="D84" s="3">
        <v>30</v>
      </c>
      <c r="E84" s="3">
        <v>31</v>
      </c>
      <c r="F84" s="3">
        <v>3750</v>
      </c>
      <c r="G84" s="3">
        <v>4750</v>
      </c>
      <c r="H84" s="3">
        <v>1.5263157894736843</v>
      </c>
      <c r="I84" s="3">
        <v>0</v>
      </c>
      <c r="J84" s="123">
        <v>1000</v>
      </c>
      <c r="K84" s="129">
        <f t="shared" si="10"/>
        <v>469.57799565342651</v>
      </c>
      <c r="L84" s="3">
        <f t="shared" si="11"/>
        <v>-530.42200434657343</v>
      </c>
      <c r="M84" s="96">
        <f t="shared" si="12"/>
        <v>-0.53042200434657338</v>
      </c>
      <c r="N84" s="157">
        <f t="shared" si="13"/>
        <v>459.67892966436784</v>
      </c>
      <c r="O84" s="3">
        <f t="shared" si="14"/>
        <v>-540.32107033563216</v>
      </c>
      <c r="P84" s="96">
        <f t="shared" si="15"/>
        <v>-0.54032107033563215</v>
      </c>
      <c r="Q84" s="154">
        <f t="shared" si="16"/>
        <v>465.78924064209366</v>
      </c>
      <c r="R84" s="3">
        <f t="shared" si="17"/>
        <v>-534.21075935790634</v>
      </c>
      <c r="S84" s="96">
        <f t="shared" si="18"/>
        <v>-0.5342107593579063</v>
      </c>
    </row>
    <row r="85" spans="1:19" x14ac:dyDescent="0.25">
      <c r="A85" s="1">
        <v>83</v>
      </c>
      <c r="B85" s="1">
        <v>7250</v>
      </c>
      <c r="C85" s="30">
        <v>8250</v>
      </c>
      <c r="D85" s="3">
        <v>31</v>
      </c>
      <c r="E85" s="3">
        <v>31</v>
      </c>
      <c r="F85" s="3">
        <v>4750</v>
      </c>
      <c r="G85" s="3">
        <v>5750</v>
      </c>
      <c r="H85" s="3">
        <v>1.4347826086956521</v>
      </c>
      <c r="I85" s="3">
        <v>1000</v>
      </c>
      <c r="J85" s="123">
        <v>0</v>
      </c>
      <c r="K85" s="129">
        <f t="shared" si="10"/>
        <v>423.48024065840252</v>
      </c>
      <c r="L85" s="3">
        <f t="shared" si="11"/>
        <v>423.48024065840252</v>
      </c>
      <c r="M85" s="96">
        <f t="shared" si="12"/>
        <v>0</v>
      </c>
      <c r="N85" s="157">
        <f t="shared" si="13"/>
        <v>618.64926395925534</v>
      </c>
      <c r="O85" s="3">
        <f t="shared" si="14"/>
        <v>618.64926395925534</v>
      </c>
      <c r="P85" s="96">
        <f t="shared" si="15"/>
        <v>0</v>
      </c>
      <c r="Q85" s="154">
        <f t="shared" si="16"/>
        <v>357.49171728182165</v>
      </c>
      <c r="R85" s="3">
        <f t="shared" si="17"/>
        <v>357.49171728182165</v>
      </c>
      <c r="S85" s="96">
        <f t="shared" si="18"/>
        <v>0</v>
      </c>
    </row>
    <row r="86" spans="1:19" x14ac:dyDescent="0.25">
      <c r="A86" s="1">
        <v>84</v>
      </c>
      <c r="B86" s="1">
        <v>8250</v>
      </c>
      <c r="C86" s="30">
        <v>8250</v>
      </c>
      <c r="D86" s="3">
        <v>31</v>
      </c>
      <c r="E86" s="3">
        <v>35</v>
      </c>
      <c r="F86" s="3">
        <v>5750</v>
      </c>
      <c r="G86" s="3">
        <v>4750</v>
      </c>
      <c r="H86" s="3">
        <v>1.736842105263158</v>
      </c>
      <c r="I86" s="3">
        <v>0</v>
      </c>
      <c r="J86" s="123">
        <v>250</v>
      </c>
      <c r="K86" s="129">
        <f t="shared" si="10"/>
        <v>337.22344469895739</v>
      </c>
      <c r="L86" s="3">
        <f t="shared" si="11"/>
        <v>87.223444698957394</v>
      </c>
      <c r="M86" s="96">
        <f t="shared" si="12"/>
        <v>0.34889377879582956</v>
      </c>
      <c r="N86" s="157">
        <f t="shared" si="13"/>
        <v>474.6512176942889</v>
      </c>
      <c r="O86" s="3">
        <f t="shared" si="14"/>
        <v>224.6512176942889</v>
      </c>
      <c r="P86" s="96">
        <f t="shared" si="15"/>
        <v>0.89860487077715556</v>
      </c>
      <c r="Q86" s="154">
        <f t="shared" si="16"/>
        <v>512.50279582237647</v>
      </c>
      <c r="R86" s="3">
        <f t="shared" si="17"/>
        <v>262.50279582237647</v>
      </c>
      <c r="S86" s="96">
        <f t="shared" si="18"/>
        <v>1.0500111832895058</v>
      </c>
    </row>
    <row r="87" spans="1:19" x14ac:dyDescent="0.25">
      <c r="A87" s="1">
        <v>85</v>
      </c>
      <c r="B87" s="1">
        <v>8250</v>
      </c>
      <c r="C87" s="30">
        <v>8500</v>
      </c>
      <c r="D87" s="3">
        <v>35</v>
      </c>
      <c r="E87" s="3">
        <v>33</v>
      </c>
      <c r="F87" s="3">
        <v>4750</v>
      </c>
      <c r="G87" s="3">
        <v>4750</v>
      </c>
      <c r="H87" s="3">
        <v>1.7894736842105263</v>
      </c>
      <c r="I87" s="3">
        <v>250</v>
      </c>
      <c r="J87" s="123">
        <v>2750</v>
      </c>
      <c r="K87" s="129">
        <f t="shared" si="10"/>
        <v>286.02819153236783</v>
      </c>
      <c r="L87" s="3">
        <f t="shared" si="11"/>
        <v>-2463.9718084676324</v>
      </c>
      <c r="M87" s="96"/>
      <c r="N87" s="157">
        <f t="shared" si="13"/>
        <v>381.53900500584871</v>
      </c>
      <c r="O87" s="3">
        <f t="shared" si="14"/>
        <v>-2368.4609949941514</v>
      </c>
      <c r="P87" s="96">
        <f t="shared" si="15"/>
        <v>-0.86125854363423693</v>
      </c>
      <c r="Q87" s="154">
        <f t="shared" si="16"/>
        <v>265.70917048860059</v>
      </c>
      <c r="R87" s="3">
        <f t="shared" si="17"/>
        <v>-2484.2908295113994</v>
      </c>
      <c r="S87" s="96">
        <f t="shared" si="18"/>
        <v>0</v>
      </c>
    </row>
    <row r="88" spans="1:19" x14ac:dyDescent="0.25">
      <c r="A88" s="1">
        <v>86</v>
      </c>
      <c r="B88" s="1">
        <v>8500</v>
      </c>
      <c r="C88" s="30">
        <v>11250</v>
      </c>
      <c r="D88" s="3">
        <v>33</v>
      </c>
      <c r="E88" s="3">
        <v>42</v>
      </c>
      <c r="F88" s="3">
        <v>4750</v>
      </c>
      <c r="G88" s="3">
        <v>4750</v>
      </c>
      <c r="H88" s="3">
        <v>2.3684210526315788</v>
      </c>
      <c r="I88" s="3">
        <v>2750</v>
      </c>
      <c r="J88" s="123">
        <v>-1500</v>
      </c>
      <c r="K88" s="129">
        <f t="shared" si="10"/>
        <v>-90.017900544404171</v>
      </c>
      <c r="L88" s="3">
        <f t="shared" si="11"/>
        <v>1409.9820994555957</v>
      </c>
      <c r="M88" s="96">
        <f t="shared" ref="M88:M150" si="19">IF(J88=0,0,(K88-J88)/J88)</f>
        <v>-0.93998806630373044</v>
      </c>
      <c r="N88" s="157">
        <f t="shared" si="13"/>
        <v>394.64681575291746</v>
      </c>
      <c r="O88" s="3">
        <f t="shared" si="14"/>
        <v>1894.6468157529175</v>
      </c>
      <c r="P88" s="96">
        <f t="shared" si="15"/>
        <v>-1.2630978771686117</v>
      </c>
      <c r="Q88" s="154">
        <f t="shared" si="16"/>
        <v>-30.739751723925167</v>
      </c>
      <c r="R88" s="3">
        <f t="shared" si="17"/>
        <v>1469.2602482760749</v>
      </c>
      <c r="S88" s="96">
        <f t="shared" si="18"/>
        <v>-0.97950683218404988</v>
      </c>
    </row>
    <row r="89" spans="1:19" x14ac:dyDescent="0.25">
      <c r="A89" s="1">
        <v>87</v>
      </c>
      <c r="B89" s="1">
        <v>11250</v>
      </c>
      <c r="C89" s="30">
        <v>9750</v>
      </c>
      <c r="D89" s="3">
        <v>42</v>
      </c>
      <c r="E89" s="3">
        <v>33</v>
      </c>
      <c r="F89" s="3">
        <v>4750</v>
      </c>
      <c r="G89" s="3">
        <v>4750</v>
      </c>
      <c r="H89" s="3">
        <v>2.0526315789473686</v>
      </c>
      <c r="I89" s="3">
        <v>-1500</v>
      </c>
      <c r="J89" s="123">
        <v>0</v>
      </c>
      <c r="K89" s="129">
        <f t="shared" si="10"/>
        <v>90.407310459327462</v>
      </c>
      <c r="L89" s="3">
        <f t="shared" si="11"/>
        <v>90.407310459327462</v>
      </c>
      <c r="M89" s="96">
        <f t="shared" si="19"/>
        <v>0</v>
      </c>
      <c r="N89" s="157">
        <f t="shared" si="13"/>
        <v>-114.24617547330226</v>
      </c>
      <c r="O89" s="3">
        <f t="shared" si="14"/>
        <v>-114.24617547330226</v>
      </c>
      <c r="P89" s="96">
        <f t="shared" si="15"/>
        <v>0</v>
      </c>
      <c r="Q89" s="154">
        <f t="shared" si="16"/>
        <v>81.417729283061391</v>
      </c>
      <c r="R89" s="3">
        <f t="shared" si="17"/>
        <v>81.417729283061391</v>
      </c>
      <c r="S89" s="96">
        <f t="shared" si="18"/>
        <v>0</v>
      </c>
    </row>
    <row r="90" spans="1:19" x14ac:dyDescent="0.25">
      <c r="A90" s="1">
        <v>88</v>
      </c>
      <c r="B90" s="1">
        <v>9750</v>
      </c>
      <c r="C90" s="30">
        <v>9750</v>
      </c>
      <c r="D90" s="3">
        <v>33</v>
      </c>
      <c r="E90" s="3">
        <v>34</v>
      </c>
      <c r="F90" s="3">
        <v>4750</v>
      </c>
      <c r="G90" s="3">
        <v>4750</v>
      </c>
      <c r="H90" s="3">
        <v>2.0526315789473686</v>
      </c>
      <c r="I90" s="3">
        <v>0</v>
      </c>
      <c r="J90" s="123">
        <v>1000</v>
      </c>
      <c r="K90" s="129">
        <f t="shared" si="10"/>
        <v>96.442848935318196</v>
      </c>
      <c r="L90" s="3">
        <f t="shared" si="11"/>
        <v>-903.55715106468176</v>
      </c>
      <c r="M90" s="96">
        <f t="shared" si="19"/>
        <v>-0.90355715106468171</v>
      </c>
      <c r="N90" s="157">
        <f t="shared" si="13"/>
        <v>137.8630384909489</v>
      </c>
      <c r="O90" s="3">
        <f t="shared" si="14"/>
        <v>-862.13696150905116</v>
      </c>
      <c r="P90" s="96">
        <f t="shared" si="15"/>
        <v>-0.86213696150905117</v>
      </c>
      <c r="Q90" s="154">
        <f t="shared" si="16"/>
        <v>198.35399462790093</v>
      </c>
      <c r="R90" s="3">
        <f t="shared" si="17"/>
        <v>-801.64600537209913</v>
      </c>
      <c r="S90" s="96">
        <f t="shared" si="18"/>
        <v>-0.80164600537209918</v>
      </c>
    </row>
    <row r="91" spans="1:19" x14ac:dyDescent="0.25">
      <c r="A91" s="1">
        <v>89</v>
      </c>
      <c r="B91" s="1">
        <v>9750</v>
      </c>
      <c r="C91" s="30">
        <v>10750</v>
      </c>
      <c r="D91" s="3">
        <v>34</v>
      </c>
      <c r="E91" s="3">
        <v>38</v>
      </c>
      <c r="F91" s="3">
        <v>4750</v>
      </c>
      <c r="G91" s="3">
        <v>4750</v>
      </c>
      <c r="H91" s="3">
        <v>2.263157894736842</v>
      </c>
      <c r="I91" s="3">
        <v>1000</v>
      </c>
      <c r="J91" s="123">
        <v>250</v>
      </c>
      <c r="K91" s="129">
        <f t="shared" si="10"/>
        <v>-35.911702019150937</v>
      </c>
      <c r="L91" s="3">
        <f t="shared" si="11"/>
        <v>-285.91170201915094</v>
      </c>
      <c r="M91" s="96">
        <f t="shared" si="19"/>
        <v>-1.1436468080766038</v>
      </c>
      <c r="N91" s="157">
        <f t="shared" si="13"/>
        <v>163.02394795660274</v>
      </c>
      <c r="O91" s="3">
        <f t="shared" si="14"/>
        <v>-86.97605204339726</v>
      </c>
      <c r="P91" s="96">
        <f t="shared" si="15"/>
        <v>-0.34790420817358902</v>
      </c>
      <c r="Q91" s="154">
        <f t="shared" si="16"/>
        <v>58.569768324562972</v>
      </c>
      <c r="R91" s="3">
        <f t="shared" si="17"/>
        <v>-191.43023167543703</v>
      </c>
      <c r="S91" s="96">
        <f t="shared" si="18"/>
        <v>-0.76572092670174807</v>
      </c>
    </row>
    <row r="92" spans="1:19" x14ac:dyDescent="0.25">
      <c r="A92" s="1">
        <v>90</v>
      </c>
      <c r="B92" s="1">
        <v>10750</v>
      </c>
      <c r="C92" s="30">
        <v>11000</v>
      </c>
      <c r="D92" s="3">
        <v>38</v>
      </c>
      <c r="E92" s="3">
        <v>37</v>
      </c>
      <c r="F92" s="3">
        <v>4750</v>
      </c>
      <c r="G92" s="3">
        <v>4750</v>
      </c>
      <c r="H92" s="3">
        <v>2.3157894736842106</v>
      </c>
      <c r="I92" s="3">
        <v>250</v>
      </c>
      <c r="J92" s="123">
        <v>-500</v>
      </c>
      <c r="K92" s="129">
        <f t="shared" si="10"/>
        <v>-81.071416709749741</v>
      </c>
      <c r="L92" s="3">
        <f t="shared" si="11"/>
        <v>418.92858329025023</v>
      </c>
      <c r="M92" s="96">
        <f t="shared" si="19"/>
        <v>-0.83785716658050047</v>
      </c>
      <c r="N92" s="157">
        <f t="shared" si="13"/>
        <v>-8.988807045469688</v>
      </c>
      <c r="O92" s="3">
        <f t="shared" si="14"/>
        <v>491.01119295453032</v>
      </c>
      <c r="P92" s="96">
        <f t="shared" si="15"/>
        <v>-0.98202238590906066</v>
      </c>
      <c r="Q92" s="154">
        <f t="shared" si="16"/>
        <v>-31.21717761032501</v>
      </c>
      <c r="R92" s="3">
        <f t="shared" si="17"/>
        <v>468.782822389675</v>
      </c>
      <c r="S92" s="96">
        <f t="shared" si="18"/>
        <v>-0.93756564477935</v>
      </c>
    </row>
    <row r="93" spans="1:19" x14ac:dyDescent="0.25">
      <c r="A93" s="1">
        <v>91</v>
      </c>
      <c r="B93" s="1">
        <v>11000</v>
      </c>
      <c r="C93" s="30">
        <v>10500</v>
      </c>
      <c r="D93" s="3">
        <v>37</v>
      </c>
      <c r="E93" s="3">
        <v>37</v>
      </c>
      <c r="F93" s="3">
        <v>4750</v>
      </c>
      <c r="G93" s="3">
        <v>4750</v>
      </c>
      <c r="H93" s="3">
        <v>2.2105263157894739</v>
      </c>
      <c r="I93" s="3">
        <v>-500</v>
      </c>
      <c r="J93" s="123">
        <v>250</v>
      </c>
      <c r="K93" s="129">
        <f t="shared" si="10"/>
        <v>-2.8230642805336004</v>
      </c>
      <c r="L93" s="3">
        <f t="shared" si="11"/>
        <v>-252.8230642805336</v>
      </c>
      <c r="M93" s="96">
        <f t="shared" si="19"/>
        <v>-1.0112922571221343</v>
      </c>
      <c r="N93" s="157">
        <f t="shared" si="13"/>
        <v>-46.96343288482165</v>
      </c>
      <c r="O93" s="3">
        <f t="shared" si="14"/>
        <v>-296.96343288482166</v>
      </c>
      <c r="P93" s="96">
        <f t="shared" si="15"/>
        <v>-1.1878537315392865</v>
      </c>
      <c r="Q93" s="154">
        <f t="shared" si="16"/>
        <v>117.21285145184251</v>
      </c>
      <c r="R93" s="3">
        <f t="shared" si="17"/>
        <v>-132.78714854815749</v>
      </c>
      <c r="S93" s="96">
        <f t="shared" si="18"/>
        <v>-0.53114859419262994</v>
      </c>
    </row>
    <row r="94" spans="1:19" x14ac:dyDescent="0.25">
      <c r="A94" s="1">
        <v>92</v>
      </c>
      <c r="B94" s="1">
        <v>10500</v>
      </c>
      <c r="C94" s="30">
        <v>10750</v>
      </c>
      <c r="D94" s="3">
        <v>37</v>
      </c>
      <c r="E94" s="3">
        <v>37</v>
      </c>
      <c r="F94" s="3">
        <v>4750</v>
      </c>
      <c r="G94" s="3">
        <v>4750</v>
      </c>
      <c r="H94" s="3">
        <v>2.263157894736842</v>
      </c>
      <c r="I94" s="3">
        <v>250</v>
      </c>
      <c r="J94" s="123">
        <v>-1500</v>
      </c>
      <c r="K94" s="129">
        <f t="shared" si="10"/>
        <v>-41.947240495141671</v>
      </c>
      <c r="L94" s="3">
        <f t="shared" si="11"/>
        <v>1458.0527595048584</v>
      </c>
      <c r="M94" s="96">
        <f t="shared" si="19"/>
        <v>-0.97203517300323894</v>
      </c>
      <c r="N94" s="157">
        <f t="shared" si="13"/>
        <v>33.133026077357613</v>
      </c>
      <c r="O94" s="3">
        <f t="shared" si="14"/>
        <v>1533.1330260773575</v>
      </c>
      <c r="P94" s="96">
        <f t="shared" si="15"/>
        <v>-1.0220886840515717</v>
      </c>
      <c r="Q94" s="154">
        <f t="shared" si="16"/>
        <v>24.502014059066127</v>
      </c>
      <c r="R94" s="3">
        <f t="shared" si="17"/>
        <v>1524.5020140590661</v>
      </c>
      <c r="S94" s="96">
        <f t="shared" si="18"/>
        <v>-1.0163346760393774</v>
      </c>
    </row>
    <row r="95" spans="1:19" x14ac:dyDescent="0.25">
      <c r="A95" s="1">
        <v>93</v>
      </c>
      <c r="B95" s="1">
        <v>10750</v>
      </c>
      <c r="C95" s="30">
        <v>9250</v>
      </c>
      <c r="D95" s="3">
        <v>37</v>
      </c>
      <c r="E95" s="3">
        <v>37</v>
      </c>
      <c r="F95" s="3">
        <v>4750</v>
      </c>
      <c r="G95" s="3">
        <v>4750</v>
      </c>
      <c r="H95" s="3">
        <v>1.9473684210526316</v>
      </c>
      <c r="I95" s="3">
        <v>-1500</v>
      </c>
      <c r="J95" s="123">
        <v>1250</v>
      </c>
      <c r="K95" s="129">
        <f t="shared" si="10"/>
        <v>192.79781679250655</v>
      </c>
      <c r="L95" s="3">
        <f t="shared" si="11"/>
        <v>-1057.2021832074934</v>
      </c>
      <c r="M95" s="96"/>
      <c r="N95" s="157">
        <f t="shared" si="13"/>
        <v>0.68800994930615644</v>
      </c>
      <c r="O95" s="3">
        <f t="shared" si="14"/>
        <v>-1249.3119900506938</v>
      </c>
      <c r="P95" s="96">
        <f t="shared" si="15"/>
        <v>-0.99944959204055506</v>
      </c>
      <c r="Q95" s="154">
        <f t="shared" si="16"/>
        <v>357.23355577464372</v>
      </c>
      <c r="R95" s="3">
        <f t="shared" si="17"/>
        <v>-892.76644422535628</v>
      </c>
      <c r="S95" s="96">
        <f t="shared" si="18"/>
        <v>0</v>
      </c>
    </row>
    <row r="96" spans="1:19" x14ac:dyDescent="0.25">
      <c r="A96" s="1">
        <v>94</v>
      </c>
      <c r="B96" s="1">
        <v>9250</v>
      </c>
      <c r="C96" s="30">
        <v>10500</v>
      </c>
      <c r="D96" s="3">
        <v>37</v>
      </c>
      <c r="E96" s="3">
        <v>40</v>
      </c>
      <c r="F96" s="3">
        <v>4750</v>
      </c>
      <c r="G96" s="3">
        <v>4750</v>
      </c>
      <c r="H96" s="3">
        <v>2.2105263157894739</v>
      </c>
      <c r="I96" s="3">
        <v>1250</v>
      </c>
      <c r="J96" s="123">
        <v>1250</v>
      </c>
      <c r="K96" s="129">
        <f t="shared" si="10"/>
        <v>15.283551147438601</v>
      </c>
      <c r="L96" s="3">
        <f t="shared" si="11"/>
        <v>-1234.7164488525614</v>
      </c>
      <c r="M96" s="96">
        <f t="shared" si="19"/>
        <v>-0.9877731590820491</v>
      </c>
      <c r="N96" s="157">
        <f t="shared" si="13"/>
        <v>261.2304713629095</v>
      </c>
      <c r="O96" s="3">
        <f t="shared" si="14"/>
        <v>-988.7695286370905</v>
      </c>
      <c r="P96" s="96">
        <f t="shared" si="15"/>
        <v>-0.79101562290967242</v>
      </c>
      <c r="Q96" s="154">
        <f t="shared" si="16"/>
        <v>44.31028339270847</v>
      </c>
      <c r="R96" s="3">
        <f t="shared" si="17"/>
        <v>-1205.6897166072915</v>
      </c>
      <c r="S96" s="96">
        <f t="shared" si="18"/>
        <v>-0.96455177328583319</v>
      </c>
    </row>
    <row r="97" spans="1:19" x14ac:dyDescent="0.25">
      <c r="A97" s="1">
        <v>95</v>
      </c>
      <c r="B97" s="1">
        <v>10500</v>
      </c>
      <c r="C97" s="30">
        <v>11750</v>
      </c>
      <c r="D97" s="3">
        <v>40</v>
      </c>
      <c r="E97" s="3">
        <v>45</v>
      </c>
      <c r="F97" s="3">
        <v>4750</v>
      </c>
      <c r="G97" s="3">
        <v>4750</v>
      </c>
      <c r="H97" s="3">
        <v>2.4736842105263159</v>
      </c>
      <c r="I97" s="3">
        <v>1250</v>
      </c>
      <c r="J97" s="123">
        <v>250</v>
      </c>
      <c r="K97" s="129">
        <f t="shared" si="10"/>
        <v>-150.15963754564811</v>
      </c>
      <c r="L97" s="3">
        <f t="shared" si="11"/>
        <v>-400.15963754564814</v>
      </c>
      <c r="M97" s="96">
        <f t="shared" si="19"/>
        <v>-1.6006385501825926</v>
      </c>
      <c r="N97" s="157">
        <f t="shared" si="13"/>
        <v>88.984454719965854</v>
      </c>
      <c r="O97" s="3">
        <f t="shared" si="14"/>
        <v>-161.01554528003413</v>
      </c>
      <c r="P97" s="96">
        <f t="shared" si="15"/>
        <v>-0.64406218112013658</v>
      </c>
      <c r="Q97" s="154">
        <f t="shared" si="16"/>
        <v>-70.764925894200587</v>
      </c>
      <c r="R97" s="3">
        <f t="shared" si="17"/>
        <v>-320.76492589420059</v>
      </c>
      <c r="S97" s="96">
        <f t="shared" si="18"/>
        <v>-1.2830597035768023</v>
      </c>
    </row>
    <row r="98" spans="1:19" x14ac:dyDescent="0.25">
      <c r="A98" s="1">
        <v>96</v>
      </c>
      <c r="B98" s="1">
        <v>11750</v>
      </c>
      <c r="C98" s="30">
        <v>12000</v>
      </c>
      <c r="D98" s="3">
        <v>45</v>
      </c>
      <c r="E98" s="3">
        <v>56</v>
      </c>
      <c r="F98" s="3">
        <v>4750</v>
      </c>
      <c r="G98" s="3">
        <v>4750</v>
      </c>
      <c r="H98" s="3">
        <v>2.5263157894736841</v>
      </c>
      <c r="I98" s="3">
        <v>250</v>
      </c>
      <c r="J98" s="123">
        <v>-250</v>
      </c>
      <c r="K98" s="129">
        <f t="shared" si="10"/>
        <v>-122.89289052435811</v>
      </c>
      <c r="L98" s="3">
        <f t="shared" si="11"/>
        <v>127.10710947564189</v>
      </c>
      <c r="M98" s="96">
        <f t="shared" si="19"/>
        <v>-0.50842843790256753</v>
      </c>
      <c r="N98" s="157">
        <f t="shared" si="13"/>
        <v>-31.696173446245329</v>
      </c>
      <c r="O98" s="3">
        <f t="shared" si="14"/>
        <v>218.30382655375467</v>
      </c>
      <c r="P98" s="96">
        <f t="shared" si="15"/>
        <v>-0.87321530621501875</v>
      </c>
      <c r="Q98" s="154">
        <f t="shared" si="16"/>
        <v>113.18136971850036</v>
      </c>
      <c r="R98" s="3">
        <f t="shared" si="17"/>
        <v>363.18136971850038</v>
      </c>
      <c r="S98" s="96">
        <f t="shared" si="18"/>
        <v>-1.4527254788740016</v>
      </c>
    </row>
    <row r="99" spans="1:19" x14ac:dyDescent="0.25">
      <c r="A99" s="1">
        <v>97</v>
      </c>
      <c r="B99" s="1">
        <v>12000</v>
      </c>
      <c r="C99" s="30">
        <v>11750</v>
      </c>
      <c r="D99" s="3">
        <v>56</v>
      </c>
      <c r="E99" s="3">
        <v>53</v>
      </c>
      <c r="F99" s="3">
        <v>4750</v>
      </c>
      <c r="G99" s="3">
        <v>2750</v>
      </c>
      <c r="H99" s="3">
        <v>4.2727272727272725</v>
      </c>
      <c r="I99" s="3">
        <v>-250</v>
      </c>
      <c r="J99" s="123">
        <v>250</v>
      </c>
      <c r="K99" s="129">
        <f t="shared" si="10"/>
        <v>-254.77444721561571</v>
      </c>
      <c r="L99" s="3">
        <f t="shared" si="11"/>
        <v>-504.77444721561574</v>
      </c>
      <c r="M99" s="96">
        <f t="shared" si="19"/>
        <v>-2.0190977888624628</v>
      </c>
      <c r="N99" s="157">
        <f t="shared" si="13"/>
        <v>-194.15695414511109</v>
      </c>
      <c r="O99" s="3">
        <f t="shared" si="14"/>
        <v>-444.15695414511106</v>
      </c>
      <c r="P99" s="96">
        <f t="shared" si="15"/>
        <v>-1.7766278165804443</v>
      </c>
      <c r="Q99" s="154">
        <f t="shared" si="16"/>
        <v>-220.4832482743185</v>
      </c>
      <c r="R99" s="3">
        <f t="shared" si="17"/>
        <v>-470.4832482743185</v>
      </c>
      <c r="S99" s="96">
        <f t="shared" si="18"/>
        <v>-1.8819329930972739</v>
      </c>
    </row>
    <row r="100" spans="1:19" x14ac:dyDescent="0.25">
      <c r="A100" s="1">
        <v>98</v>
      </c>
      <c r="B100" s="1">
        <v>11750</v>
      </c>
      <c r="C100" s="30">
        <v>12000</v>
      </c>
      <c r="D100" s="3">
        <v>53</v>
      </c>
      <c r="E100" s="3">
        <v>54</v>
      </c>
      <c r="F100" s="3">
        <v>2750</v>
      </c>
      <c r="G100" s="3">
        <v>4750</v>
      </c>
      <c r="H100" s="3">
        <v>2.5263157894736841</v>
      </c>
      <c r="I100" s="3">
        <v>250</v>
      </c>
      <c r="J100" s="123">
        <v>0</v>
      </c>
      <c r="K100" s="129">
        <f t="shared" si="10"/>
        <v>-134.96396747633958</v>
      </c>
      <c r="L100" s="3">
        <f t="shared" si="11"/>
        <v>-134.96396747633958</v>
      </c>
      <c r="M100" s="96"/>
      <c r="N100" s="157">
        <f t="shared" si="13"/>
        <v>-199.81053437899823</v>
      </c>
      <c r="O100" s="3">
        <f t="shared" si="14"/>
        <v>-199.81053437899823</v>
      </c>
      <c r="P100" s="96">
        <f t="shared" si="15"/>
        <v>0</v>
      </c>
      <c r="Q100" s="154">
        <f t="shared" si="16"/>
        <v>-230.03843440649212</v>
      </c>
      <c r="R100" s="3">
        <f t="shared" si="17"/>
        <v>-230.03843440649212</v>
      </c>
      <c r="S100" s="96">
        <f t="shared" si="18"/>
        <v>0</v>
      </c>
    </row>
    <row r="101" spans="1:19" x14ac:dyDescent="0.25">
      <c r="A101" s="1">
        <v>99</v>
      </c>
      <c r="B101" s="1">
        <v>12000</v>
      </c>
      <c r="C101" s="30">
        <v>12000</v>
      </c>
      <c r="D101" s="3">
        <v>54</v>
      </c>
      <c r="E101" s="3">
        <v>49</v>
      </c>
      <c r="F101" s="3">
        <v>4750</v>
      </c>
      <c r="G101" s="3">
        <v>4750</v>
      </c>
      <c r="H101" s="3">
        <v>2.5263157894736841</v>
      </c>
      <c r="I101" s="3">
        <v>0</v>
      </c>
      <c r="J101" s="123">
        <v>-250</v>
      </c>
      <c r="K101" s="129">
        <f t="shared" si="10"/>
        <v>-165.14165985629324</v>
      </c>
      <c r="L101" s="3">
        <f t="shared" si="11"/>
        <v>84.858340143706755</v>
      </c>
      <c r="M101" s="96">
        <f t="shared" si="19"/>
        <v>-0.33943336057482704</v>
      </c>
      <c r="N101" s="157">
        <f t="shared" si="13"/>
        <v>-126.14401270091756</v>
      </c>
      <c r="O101" s="3">
        <f t="shared" si="14"/>
        <v>123.85598729908244</v>
      </c>
      <c r="P101" s="96">
        <f t="shared" si="15"/>
        <v>-0.49542394919632976</v>
      </c>
      <c r="Q101" s="154">
        <f t="shared" si="16"/>
        <v>-244.05304770630278</v>
      </c>
      <c r="R101" s="3">
        <f t="shared" si="17"/>
        <v>5.9469522936972226</v>
      </c>
      <c r="S101" s="96">
        <f t="shared" si="18"/>
        <v>-2.3787809174788892E-2</v>
      </c>
    </row>
    <row r="102" spans="1:19" x14ac:dyDescent="0.25">
      <c r="A102" s="1">
        <v>100</v>
      </c>
      <c r="B102" s="1">
        <v>12000</v>
      </c>
      <c r="C102" s="30">
        <v>11750</v>
      </c>
      <c r="D102" s="3">
        <v>49</v>
      </c>
      <c r="E102" s="3">
        <v>50</v>
      </c>
      <c r="F102" s="3">
        <v>4750</v>
      </c>
      <c r="G102" s="3">
        <v>4750</v>
      </c>
      <c r="H102" s="3">
        <v>2.4736842105263159</v>
      </c>
      <c r="I102" s="3">
        <v>-250</v>
      </c>
      <c r="J102" s="123">
        <v>-250</v>
      </c>
      <c r="K102" s="129">
        <f t="shared" si="10"/>
        <v>-119.98194516569444</v>
      </c>
      <c r="L102" s="3">
        <f t="shared" si="11"/>
        <v>130.01805483430556</v>
      </c>
      <c r="M102" s="96">
        <f t="shared" si="19"/>
        <v>-0.52007221933722225</v>
      </c>
      <c r="N102" s="157">
        <f t="shared" si="13"/>
        <v>-117.08898047885395</v>
      </c>
      <c r="O102" s="3">
        <f t="shared" si="14"/>
        <v>132.91101952114605</v>
      </c>
      <c r="P102" s="96">
        <f t="shared" si="15"/>
        <v>-0.53164407808458414</v>
      </c>
      <c r="Q102" s="154">
        <f t="shared" si="16"/>
        <v>-49.009167632294904</v>
      </c>
      <c r="R102" s="3">
        <f t="shared" si="17"/>
        <v>200.99083236770508</v>
      </c>
      <c r="S102" s="96">
        <f t="shared" si="18"/>
        <v>-0.80396332947082028</v>
      </c>
    </row>
    <row r="103" spans="1:19" x14ac:dyDescent="0.25">
      <c r="A103" s="1">
        <v>101</v>
      </c>
      <c r="B103" s="1">
        <v>11750</v>
      </c>
      <c r="C103" s="30">
        <v>11500</v>
      </c>
      <c r="D103" s="3">
        <v>50</v>
      </c>
      <c r="E103" s="3">
        <v>51</v>
      </c>
      <c r="F103" s="3">
        <v>4750</v>
      </c>
      <c r="G103" s="3">
        <v>3750</v>
      </c>
      <c r="H103" s="3">
        <v>3.0666666666666669</v>
      </c>
      <c r="I103" s="3">
        <v>-250</v>
      </c>
      <c r="J103" s="123">
        <v>0</v>
      </c>
      <c r="K103" s="129">
        <f t="shared" si="10"/>
        <v>-165.69949238736265</v>
      </c>
      <c r="L103" s="3">
        <f t="shared" si="11"/>
        <v>-165.69949238736265</v>
      </c>
      <c r="M103" s="96">
        <f t="shared" si="19"/>
        <v>0</v>
      </c>
      <c r="N103" s="157">
        <f t="shared" si="13"/>
        <v>-133.51736159345853</v>
      </c>
      <c r="O103" s="3">
        <f t="shared" si="14"/>
        <v>-133.51736159345853</v>
      </c>
      <c r="P103" s="96">
        <f t="shared" si="15"/>
        <v>0</v>
      </c>
      <c r="Q103" s="154">
        <f t="shared" si="16"/>
        <v>-69.430141681226402</v>
      </c>
      <c r="R103" s="3">
        <f t="shared" si="17"/>
        <v>-69.430141681226402</v>
      </c>
      <c r="S103" s="96">
        <f t="shared" si="18"/>
        <v>0</v>
      </c>
    </row>
    <row r="104" spans="1:19" x14ac:dyDescent="0.25">
      <c r="A104" s="1">
        <v>102</v>
      </c>
      <c r="B104" s="1">
        <v>11500</v>
      </c>
      <c r="C104" s="30">
        <v>11500</v>
      </c>
      <c r="D104" s="3">
        <v>51</v>
      </c>
      <c r="E104" s="3">
        <v>49</v>
      </c>
      <c r="F104" s="3">
        <v>3750</v>
      </c>
      <c r="G104" s="3">
        <v>4750</v>
      </c>
      <c r="H104" s="3">
        <v>2.4210526315789473</v>
      </c>
      <c r="I104" s="3">
        <v>0</v>
      </c>
      <c r="J104" s="123">
        <v>250</v>
      </c>
      <c r="K104" s="129">
        <f t="shared" si="10"/>
        <v>-86.893307427077104</v>
      </c>
      <c r="L104" s="3">
        <f t="shared" si="11"/>
        <v>-336.8933074270771</v>
      </c>
      <c r="M104" s="96">
        <f t="shared" si="19"/>
        <v>-1.3475732297083085</v>
      </c>
      <c r="N104" s="157">
        <f t="shared" si="13"/>
        <v>-118.28489712740074</v>
      </c>
      <c r="O104" s="3">
        <f t="shared" si="14"/>
        <v>-368.28489712740077</v>
      </c>
      <c r="P104" s="96">
        <f t="shared" si="15"/>
        <v>-1.473139588509603</v>
      </c>
      <c r="Q104" s="154">
        <f t="shared" si="16"/>
        <v>-161.249072359498</v>
      </c>
      <c r="R104" s="3">
        <f t="shared" si="17"/>
        <v>-411.24907235949797</v>
      </c>
      <c r="S104" s="96">
        <f t="shared" si="18"/>
        <v>-1.6449962894379919</v>
      </c>
    </row>
    <row r="105" spans="1:19" x14ac:dyDescent="0.25">
      <c r="A105" s="1">
        <v>103</v>
      </c>
      <c r="B105" s="1">
        <v>11500</v>
      </c>
      <c r="C105" s="30">
        <v>11750</v>
      </c>
      <c r="D105" s="3">
        <v>49</v>
      </c>
      <c r="E105" s="3">
        <v>53</v>
      </c>
      <c r="F105" s="3">
        <v>4750</v>
      </c>
      <c r="G105" s="3">
        <v>4750</v>
      </c>
      <c r="H105" s="3">
        <v>2.4736842105263159</v>
      </c>
      <c r="I105" s="3">
        <v>250</v>
      </c>
      <c r="J105" s="123">
        <v>-500</v>
      </c>
      <c r="K105" s="129">
        <f t="shared" si="10"/>
        <v>-101.87532973772224</v>
      </c>
      <c r="L105" s="3">
        <f t="shared" si="11"/>
        <v>398.12467026227773</v>
      </c>
      <c r="M105" s="96">
        <f t="shared" si="19"/>
        <v>-0.79624934052455543</v>
      </c>
      <c r="N105" s="157">
        <f t="shared" si="13"/>
        <v>-12.592229706133768</v>
      </c>
      <c r="O105" s="3">
        <f t="shared" si="14"/>
        <v>487.40777029386624</v>
      </c>
      <c r="P105" s="96">
        <f t="shared" si="15"/>
        <v>-0.97481554058773245</v>
      </c>
      <c r="Q105" s="154">
        <f t="shared" si="16"/>
        <v>-20.305607218210028</v>
      </c>
      <c r="R105" s="3">
        <f t="shared" si="17"/>
        <v>479.69439278178999</v>
      </c>
      <c r="S105" s="96">
        <f t="shared" si="18"/>
        <v>-0.95938878556357998</v>
      </c>
    </row>
    <row r="106" spans="1:19" x14ac:dyDescent="0.25">
      <c r="A106" s="1">
        <v>104</v>
      </c>
      <c r="B106" s="1">
        <v>11750</v>
      </c>
      <c r="C106" s="30">
        <v>11250</v>
      </c>
      <c r="D106" s="3">
        <v>53</v>
      </c>
      <c r="E106" s="3">
        <v>48</v>
      </c>
      <c r="F106" s="3">
        <v>4750</v>
      </c>
      <c r="G106" s="3">
        <v>3750</v>
      </c>
      <c r="H106" s="3">
        <v>3</v>
      </c>
      <c r="I106" s="3">
        <v>-500</v>
      </c>
      <c r="J106" s="123">
        <v>0</v>
      </c>
      <c r="K106" s="129">
        <f t="shared" si="10"/>
        <v>-145.47944283141285</v>
      </c>
      <c r="L106" s="3">
        <f t="shared" si="11"/>
        <v>-145.47944283141285</v>
      </c>
      <c r="M106" s="96">
        <f t="shared" si="19"/>
        <v>0</v>
      </c>
      <c r="N106" s="157">
        <f t="shared" si="13"/>
        <v>-156.0472155713594</v>
      </c>
      <c r="O106" s="3">
        <f t="shared" si="14"/>
        <v>-156.0472155713594</v>
      </c>
      <c r="P106" s="96">
        <f t="shared" si="15"/>
        <v>0</v>
      </c>
      <c r="Q106" s="154">
        <f t="shared" si="16"/>
        <v>-159.44214569262968</v>
      </c>
      <c r="R106" s="3">
        <f t="shared" si="17"/>
        <v>-159.44214569262968</v>
      </c>
      <c r="S106" s="96">
        <f t="shared" si="18"/>
        <v>0</v>
      </c>
    </row>
    <row r="107" spans="1:19" x14ac:dyDescent="0.25">
      <c r="A107" s="1">
        <v>105</v>
      </c>
      <c r="B107" s="1">
        <v>11250</v>
      </c>
      <c r="C107" s="30">
        <v>11250</v>
      </c>
      <c r="D107" s="3">
        <v>48</v>
      </c>
      <c r="E107" s="3">
        <v>51</v>
      </c>
      <c r="F107" s="3">
        <v>3750</v>
      </c>
      <c r="G107" s="3">
        <v>3750</v>
      </c>
      <c r="H107" s="3">
        <v>3</v>
      </c>
      <c r="I107" s="3">
        <v>0</v>
      </c>
      <c r="J107" s="123">
        <v>0</v>
      </c>
      <c r="K107" s="129">
        <f t="shared" si="10"/>
        <v>-127.37282740344065</v>
      </c>
      <c r="L107" s="3">
        <f t="shared" si="11"/>
        <v>-127.37282740344065</v>
      </c>
      <c r="M107" s="96">
        <f t="shared" si="19"/>
        <v>0</v>
      </c>
      <c r="N107" s="157">
        <f t="shared" si="13"/>
        <v>-127.93501547077705</v>
      </c>
      <c r="O107" s="3">
        <f t="shared" si="14"/>
        <v>-127.93501547077705</v>
      </c>
      <c r="P107" s="96">
        <f t="shared" si="15"/>
        <v>0</v>
      </c>
      <c r="Q107" s="154">
        <f t="shared" si="16"/>
        <v>-63.484867828339418</v>
      </c>
      <c r="R107" s="3">
        <f t="shared" si="17"/>
        <v>-63.484867828339418</v>
      </c>
      <c r="S107" s="96">
        <f t="shared" si="18"/>
        <v>0</v>
      </c>
    </row>
    <row r="108" spans="1:19" x14ac:dyDescent="0.25">
      <c r="A108" s="1">
        <v>106</v>
      </c>
      <c r="B108" s="1">
        <v>11250</v>
      </c>
      <c r="C108" s="30">
        <v>11250</v>
      </c>
      <c r="D108" s="3">
        <v>51</v>
      </c>
      <c r="E108" s="3">
        <v>41</v>
      </c>
      <c r="F108" s="3">
        <v>3750</v>
      </c>
      <c r="G108" s="3">
        <v>4750</v>
      </c>
      <c r="H108" s="3">
        <v>2.3684210526315788</v>
      </c>
      <c r="I108" s="3">
        <v>0</v>
      </c>
      <c r="J108" s="123">
        <v>0</v>
      </c>
      <c r="K108" s="129">
        <f t="shared" si="10"/>
        <v>-96.053439020394904</v>
      </c>
      <c r="L108" s="3">
        <f t="shared" si="11"/>
        <v>-96.053439020394904</v>
      </c>
      <c r="M108" s="96">
        <f t="shared" si="19"/>
        <v>0</v>
      </c>
      <c r="N108" s="157">
        <f t="shared" si="13"/>
        <v>-137.54410235848238</v>
      </c>
      <c r="O108" s="3">
        <f t="shared" si="14"/>
        <v>-137.54410235848238</v>
      </c>
      <c r="P108" s="96">
        <f t="shared" si="15"/>
        <v>0</v>
      </c>
      <c r="Q108" s="154">
        <f t="shared" si="16"/>
        <v>-314.4246101929798</v>
      </c>
      <c r="R108" s="3">
        <f t="shared" si="17"/>
        <v>-314.4246101929798</v>
      </c>
      <c r="S108" s="96">
        <f t="shared" si="18"/>
        <v>0</v>
      </c>
    </row>
    <row r="109" spans="1:19" ht="15.75" thickBot="1" x14ac:dyDescent="0.3">
      <c r="A109" s="1">
        <v>107</v>
      </c>
      <c r="B109" s="1">
        <v>11250</v>
      </c>
      <c r="C109" s="31">
        <v>11250</v>
      </c>
      <c r="D109" s="32">
        <v>41</v>
      </c>
      <c r="E109" s="32">
        <v>31</v>
      </c>
      <c r="F109" s="32">
        <v>4750</v>
      </c>
      <c r="G109" s="32">
        <v>3750</v>
      </c>
      <c r="H109" s="32">
        <v>3</v>
      </c>
      <c r="I109" s="32">
        <v>0</v>
      </c>
      <c r="J109" s="124">
        <v>-250</v>
      </c>
      <c r="K109" s="129">
        <f t="shared" si="10"/>
        <v>-248.08359692325533</v>
      </c>
      <c r="L109" s="3">
        <f t="shared" si="11"/>
        <v>1.9164030767446718</v>
      </c>
      <c r="M109" s="96">
        <f t="shared" si="19"/>
        <v>-7.6656123069786869E-3</v>
      </c>
      <c r="N109" s="157">
        <f t="shared" si="13"/>
        <v>-205.00306068341109</v>
      </c>
      <c r="O109" s="3">
        <f t="shared" si="14"/>
        <v>44.996939316588907</v>
      </c>
      <c r="P109" s="96">
        <f t="shared" si="15"/>
        <v>-0.17998775726635563</v>
      </c>
      <c r="Q109" s="154">
        <f t="shared" si="16"/>
        <v>-305.38095430781294</v>
      </c>
      <c r="R109" s="3">
        <f t="shared" si="17"/>
        <v>-55.380954307812942</v>
      </c>
      <c r="S109" s="96">
        <f t="shared" si="18"/>
        <v>0.22152381723125178</v>
      </c>
    </row>
    <row r="110" spans="1:19" x14ac:dyDescent="0.25">
      <c r="A110" s="1">
        <v>108</v>
      </c>
      <c r="B110" s="1">
        <v>11250</v>
      </c>
      <c r="C110" s="29">
        <v>8250</v>
      </c>
      <c r="D110" s="28">
        <v>31</v>
      </c>
      <c r="E110" s="28">
        <v>31</v>
      </c>
      <c r="F110" s="28">
        <v>3750</v>
      </c>
      <c r="G110" s="28">
        <v>4750</v>
      </c>
      <c r="H110" s="28">
        <v>1.736842105263158</v>
      </c>
      <c r="I110" s="28">
        <v>-250</v>
      </c>
      <c r="J110" s="122">
        <v>0</v>
      </c>
      <c r="K110" s="129">
        <f t="shared" si="10"/>
        <v>313.08129079499446</v>
      </c>
      <c r="L110" s="3">
        <f t="shared" si="11"/>
        <v>313.08129079499446</v>
      </c>
      <c r="M110" s="96">
        <f t="shared" si="19"/>
        <v>0</v>
      </c>
      <c r="N110" s="157">
        <f t="shared" si="13"/>
        <v>-249.78063757221284</v>
      </c>
      <c r="O110" s="3">
        <f t="shared" si="14"/>
        <v>-249.78063757221284</v>
      </c>
      <c r="P110" s="96">
        <f t="shared" si="15"/>
        <v>0</v>
      </c>
      <c r="Q110" s="154">
        <f t="shared" si="16"/>
        <v>1019.8722646834291</v>
      </c>
      <c r="R110" s="3">
        <f t="shared" si="17"/>
        <v>1019.8722646834291</v>
      </c>
      <c r="S110" s="96">
        <f t="shared" si="18"/>
        <v>0</v>
      </c>
    </row>
    <row r="111" spans="1:19" x14ac:dyDescent="0.25">
      <c r="A111" s="1">
        <v>109</v>
      </c>
      <c r="B111" s="1">
        <v>8250</v>
      </c>
      <c r="C111" s="30">
        <v>8250</v>
      </c>
      <c r="D111" s="3">
        <v>31</v>
      </c>
      <c r="E111" s="3">
        <v>33</v>
      </c>
      <c r="F111" s="3">
        <v>4750</v>
      </c>
      <c r="G111" s="3">
        <v>3750</v>
      </c>
      <c r="H111" s="3">
        <v>2.2000000000000002</v>
      </c>
      <c r="I111" s="3">
        <v>0</v>
      </c>
      <c r="J111" s="123">
        <v>0</v>
      </c>
      <c r="K111" s="129">
        <f t="shared" si="10"/>
        <v>223.90745983579026</v>
      </c>
      <c r="L111" s="3">
        <f t="shared" si="11"/>
        <v>223.90745983579026</v>
      </c>
      <c r="M111" s="96">
        <f t="shared" si="19"/>
        <v>0</v>
      </c>
      <c r="N111" s="157">
        <f t="shared" si="13"/>
        <v>305.07179210287103</v>
      </c>
      <c r="O111" s="3">
        <f t="shared" si="14"/>
        <v>305.07179210287103</v>
      </c>
      <c r="P111" s="96">
        <f t="shared" si="15"/>
        <v>0</v>
      </c>
      <c r="Q111" s="154">
        <f t="shared" si="16"/>
        <v>351.71654798077992</v>
      </c>
      <c r="R111" s="3">
        <f t="shared" si="17"/>
        <v>351.71654798077992</v>
      </c>
      <c r="S111" s="96">
        <f t="shared" si="18"/>
        <v>0</v>
      </c>
    </row>
    <row r="112" spans="1:19" x14ac:dyDescent="0.25">
      <c r="A112" s="1">
        <v>110</v>
      </c>
      <c r="B112" s="1">
        <v>8250</v>
      </c>
      <c r="C112" s="30">
        <v>8250</v>
      </c>
      <c r="D112" s="3">
        <v>33</v>
      </c>
      <c r="E112" s="3">
        <v>39</v>
      </c>
      <c r="F112" s="3">
        <v>3750</v>
      </c>
      <c r="G112" s="3">
        <v>2750</v>
      </c>
      <c r="H112" s="3">
        <v>3</v>
      </c>
      <c r="I112" s="3">
        <v>0</v>
      </c>
      <c r="J112" s="123">
        <v>-250</v>
      </c>
      <c r="K112" s="129">
        <f t="shared" si="10"/>
        <v>178.01605231701413</v>
      </c>
      <c r="L112" s="3">
        <f t="shared" si="11"/>
        <v>428.0160523170141</v>
      </c>
      <c r="M112" s="96">
        <f t="shared" si="19"/>
        <v>-1.7120642092680565</v>
      </c>
      <c r="N112" s="157">
        <f t="shared" si="13"/>
        <v>218.33821341760614</v>
      </c>
      <c r="O112" s="3">
        <f t="shared" si="14"/>
        <v>468.33821341760614</v>
      </c>
      <c r="P112" s="96">
        <f t="shared" si="15"/>
        <v>-1.8733528536704245</v>
      </c>
      <c r="Q112" s="154">
        <f t="shared" si="16"/>
        <v>347.54775467759345</v>
      </c>
      <c r="R112" s="3">
        <f t="shared" si="17"/>
        <v>597.5477546775935</v>
      </c>
      <c r="S112" s="96">
        <f t="shared" si="18"/>
        <v>-2.3901910187103739</v>
      </c>
    </row>
    <row r="113" spans="1:19" x14ac:dyDescent="0.25">
      <c r="A113" s="1">
        <v>111</v>
      </c>
      <c r="B113" s="1">
        <v>8250</v>
      </c>
      <c r="C113" s="30">
        <v>8000</v>
      </c>
      <c r="D113" s="3">
        <v>39</v>
      </c>
      <c r="E113" s="3">
        <v>36</v>
      </c>
      <c r="F113" s="3">
        <v>2750</v>
      </c>
      <c r="G113" s="3">
        <v>2750</v>
      </c>
      <c r="H113" s="3">
        <v>2.9090909090909092</v>
      </c>
      <c r="I113" s="3">
        <v>-250</v>
      </c>
      <c r="J113" s="123">
        <v>0</v>
      </c>
      <c r="K113" s="129">
        <f t="shared" si="10"/>
        <v>196.85858247450625</v>
      </c>
      <c r="L113" s="3">
        <f t="shared" si="11"/>
        <v>196.85858247450625</v>
      </c>
      <c r="M113" s="96">
        <f t="shared" si="19"/>
        <v>0</v>
      </c>
      <c r="N113" s="157">
        <f t="shared" si="13"/>
        <v>117.87899300054977</v>
      </c>
      <c r="O113" s="3">
        <f t="shared" si="14"/>
        <v>117.87899300054977</v>
      </c>
      <c r="P113" s="96">
        <f t="shared" si="15"/>
        <v>0</v>
      </c>
      <c r="Q113" s="154">
        <f t="shared" si="16"/>
        <v>131.59981737132506</v>
      </c>
      <c r="R113" s="3">
        <f t="shared" si="17"/>
        <v>131.59981737132506</v>
      </c>
      <c r="S113" s="96">
        <f t="shared" si="18"/>
        <v>0</v>
      </c>
    </row>
    <row r="114" spans="1:19" x14ac:dyDescent="0.25">
      <c r="A114" s="1">
        <v>112</v>
      </c>
      <c r="B114" s="1">
        <v>8000</v>
      </c>
      <c r="C114" s="30">
        <v>8000</v>
      </c>
      <c r="D114" s="3">
        <v>36</v>
      </c>
      <c r="E114" s="3">
        <v>36</v>
      </c>
      <c r="F114" s="3">
        <v>2750</v>
      </c>
      <c r="G114" s="3">
        <v>2750</v>
      </c>
      <c r="H114" s="3">
        <v>2.9090909090909092</v>
      </c>
      <c r="I114" s="3">
        <v>0</v>
      </c>
      <c r="J114" s="123">
        <v>0</v>
      </c>
      <c r="K114" s="129">
        <f t="shared" si="10"/>
        <v>196.85858247450625</v>
      </c>
      <c r="L114" s="3">
        <f t="shared" si="11"/>
        <v>196.85858247450625</v>
      </c>
      <c r="M114" s="96"/>
      <c r="N114" s="157">
        <f t="shared" si="13"/>
        <v>158.61842369555197</v>
      </c>
      <c r="O114" s="3">
        <f t="shared" si="14"/>
        <v>158.61842369555197</v>
      </c>
      <c r="P114" s="96">
        <f t="shared" si="15"/>
        <v>0</v>
      </c>
      <c r="Q114" s="154">
        <f t="shared" si="16"/>
        <v>183.19468575831823</v>
      </c>
      <c r="R114" s="3">
        <f t="shared" si="17"/>
        <v>183.19468575831823</v>
      </c>
      <c r="S114" s="96">
        <f t="shared" si="18"/>
        <v>0</v>
      </c>
    </row>
    <row r="115" spans="1:19" x14ac:dyDescent="0.25">
      <c r="A115" s="1">
        <v>113</v>
      </c>
      <c r="B115" s="1">
        <v>8000</v>
      </c>
      <c r="C115" s="30">
        <v>8000</v>
      </c>
      <c r="D115" s="3">
        <v>36</v>
      </c>
      <c r="E115" s="3">
        <v>34</v>
      </c>
      <c r="F115" s="3">
        <v>2750</v>
      </c>
      <c r="G115" s="3">
        <v>2750</v>
      </c>
      <c r="H115" s="3">
        <v>2.9090909090909092</v>
      </c>
      <c r="I115" s="3">
        <v>0</v>
      </c>
      <c r="J115" s="123">
        <v>-1250</v>
      </c>
      <c r="K115" s="129">
        <f t="shared" si="10"/>
        <v>184.78750552252478</v>
      </c>
      <c r="L115" s="3">
        <f t="shared" si="11"/>
        <v>1434.7875055225247</v>
      </c>
      <c r="M115" s="96">
        <f t="shared" si="19"/>
        <v>-1.1478300044180199</v>
      </c>
      <c r="N115" s="157">
        <f t="shared" si="13"/>
        <v>143.27316410707473</v>
      </c>
      <c r="O115" s="3">
        <f t="shared" si="14"/>
        <v>1393.2731641070748</v>
      </c>
      <c r="P115" s="96">
        <f t="shared" si="15"/>
        <v>-1.1146185312856598</v>
      </c>
      <c r="Q115" s="154">
        <f t="shared" si="16"/>
        <v>136.96401122273667</v>
      </c>
      <c r="R115" s="3">
        <f t="shared" si="17"/>
        <v>1386.9640112227366</v>
      </c>
      <c r="S115" s="96">
        <f t="shared" si="18"/>
        <v>-1.1095712089781893</v>
      </c>
    </row>
    <row r="116" spans="1:19" x14ac:dyDescent="0.25">
      <c r="A116" s="1">
        <v>114</v>
      </c>
      <c r="B116" s="1">
        <v>8000</v>
      </c>
      <c r="C116" s="30">
        <v>6750</v>
      </c>
      <c r="D116" s="3">
        <v>34</v>
      </c>
      <c r="E116" s="3">
        <v>39</v>
      </c>
      <c r="F116" s="3">
        <v>2750</v>
      </c>
      <c r="G116" s="3">
        <v>2750</v>
      </c>
      <c r="H116" s="3">
        <v>2.4545454545454546</v>
      </c>
      <c r="I116" s="3">
        <v>-1250</v>
      </c>
      <c r="J116" s="123">
        <v>1000</v>
      </c>
      <c r="K116" s="129">
        <f t="shared" si="10"/>
        <v>399.71092582979975</v>
      </c>
      <c r="L116" s="3">
        <f t="shared" si="11"/>
        <v>-600.28907417020025</v>
      </c>
      <c r="M116" s="96"/>
      <c r="N116" s="157">
        <f t="shared" si="13"/>
        <v>176.35241126725455</v>
      </c>
      <c r="O116" s="3">
        <f t="shared" si="14"/>
        <v>-823.64758873274548</v>
      </c>
      <c r="P116" s="96">
        <f t="shared" si="15"/>
        <v>-0.82364758873274546</v>
      </c>
      <c r="Q116" s="154">
        <f t="shared" si="16"/>
        <v>549.66827034728635</v>
      </c>
      <c r="R116" s="3">
        <f t="shared" si="17"/>
        <v>-450.33172965271365</v>
      </c>
      <c r="S116" s="96">
        <f t="shared" si="18"/>
        <v>0</v>
      </c>
    </row>
    <row r="117" spans="1:19" x14ac:dyDescent="0.25">
      <c r="A117" s="1">
        <v>115</v>
      </c>
      <c r="B117" s="1">
        <v>6750</v>
      </c>
      <c r="C117" s="30">
        <v>7750</v>
      </c>
      <c r="D117" s="3">
        <v>39</v>
      </c>
      <c r="E117" s="3">
        <v>41</v>
      </c>
      <c r="F117" s="3">
        <v>2750</v>
      </c>
      <c r="G117" s="3">
        <v>2750</v>
      </c>
      <c r="H117" s="3">
        <v>2.8181818181818183</v>
      </c>
      <c r="I117" s="3">
        <v>1000</v>
      </c>
      <c r="J117" s="123">
        <v>-1500</v>
      </c>
      <c r="K117" s="129">
        <f t="shared" si="10"/>
        <v>263.98542043992427</v>
      </c>
      <c r="L117" s="3">
        <f t="shared" si="11"/>
        <v>1763.9854204399244</v>
      </c>
      <c r="M117" s="96">
        <f t="shared" si="19"/>
        <v>-1.1759902802932829</v>
      </c>
      <c r="N117" s="157">
        <f t="shared" si="13"/>
        <v>399.62194577955302</v>
      </c>
      <c r="O117" s="3">
        <f t="shared" si="14"/>
        <v>1899.621945779553</v>
      </c>
      <c r="P117" s="96">
        <f t="shared" si="15"/>
        <v>-1.2664146305197019</v>
      </c>
      <c r="Q117" s="154">
        <f t="shared" si="16"/>
        <v>175.08585155531659</v>
      </c>
      <c r="R117" s="3">
        <f t="shared" si="17"/>
        <v>1675.0858515553166</v>
      </c>
      <c r="S117" s="96">
        <f t="shared" si="18"/>
        <v>-1.1167239010368777</v>
      </c>
    </row>
    <row r="118" spans="1:19" ht="15.75" thickBot="1" x14ac:dyDescent="0.3">
      <c r="A118" s="1">
        <v>116</v>
      </c>
      <c r="B118" s="1">
        <v>7750</v>
      </c>
      <c r="C118" s="31">
        <v>6250</v>
      </c>
      <c r="D118" s="32">
        <v>41</v>
      </c>
      <c r="E118" s="32">
        <v>33</v>
      </c>
      <c r="F118" s="32">
        <v>2750</v>
      </c>
      <c r="G118" s="32">
        <v>3750</v>
      </c>
      <c r="H118" s="32">
        <v>1.6666666666666667</v>
      </c>
      <c r="I118" s="32">
        <v>-1500</v>
      </c>
      <c r="J118" s="124">
        <v>0</v>
      </c>
      <c r="K118" s="129">
        <f t="shared" si="10"/>
        <v>530.5207797071663</v>
      </c>
      <c r="L118" s="3">
        <f t="shared" si="11"/>
        <v>530.5207797071663</v>
      </c>
      <c r="M118" s="96">
        <f t="shared" si="19"/>
        <v>0</v>
      </c>
      <c r="N118" s="157">
        <f t="shared" si="13"/>
        <v>237.68583538711914</v>
      </c>
      <c r="O118" s="3">
        <f t="shared" si="14"/>
        <v>237.68583538711914</v>
      </c>
      <c r="P118" s="96">
        <f t="shared" si="15"/>
        <v>0</v>
      </c>
      <c r="Q118" s="154">
        <f t="shared" si="16"/>
        <v>376.14171926984284</v>
      </c>
      <c r="R118" s="3">
        <f t="shared" si="17"/>
        <v>376.14171926984284</v>
      </c>
      <c r="S118" s="96">
        <f t="shared" si="18"/>
        <v>0</v>
      </c>
    </row>
    <row r="119" spans="1:19" x14ac:dyDescent="0.25">
      <c r="A119" s="1">
        <v>117</v>
      </c>
      <c r="B119" s="1">
        <v>6250</v>
      </c>
      <c r="C119" s="29">
        <v>6750</v>
      </c>
      <c r="D119" s="28">
        <v>33</v>
      </c>
      <c r="E119" s="28">
        <v>43</v>
      </c>
      <c r="F119" s="28">
        <v>3750</v>
      </c>
      <c r="G119" s="28">
        <v>4750</v>
      </c>
      <c r="H119" s="28">
        <v>1.4210526315789473</v>
      </c>
      <c r="I119" s="28">
        <v>0</v>
      </c>
      <c r="J119" s="122">
        <v>250</v>
      </c>
      <c r="K119" s="129">
        <f t="shared" si="10"/>
        <v>620.25280979453146</v>
      </c>
      <c r="L119" s="3">
        <f t="shared" si="11"/>
        <v>370.25280979453146</v>
      </c>
      <c r="M119" s="96">
        <f t="shared" si="19"/>
        <v>1.4810112391781258</v>
      </c>
      <c r="N119" s="157">
        <f t="shared" si="13"/>
        <v>726.94557235911634</v>
      </c>
      <c r="O119" s="3">
        <f t="shared" si="14"/>
        <v>476.94557235911634</v>
      </c>
      <c r="P119" s="96">
        <f t="shared" si="15"/>
        <v>1.9077822894364653</v>
      </c>
      <c r="Q119" s="154">
        <f t="shared" si="16"/>
        <v>610.25651967479712</v>
      </c>
      <c r="R119" s="3">
        <f t="shared" si="17"/>
        <v>360.25651967479712</v>
      </c>
      <c r="S119" s="96">
        <f t="shared" si="18"/>
        <v>1.4410260786991884</v>
      </c>
    </row>
    <row r="120" spans="1:19" x14ac:dyDescent="0.25">
      <c r="A120" s="1">
        <v>118</v>
      </c>
      <c r="B120" s="1">
        <v>6750</v>
      </c>
      <c r="C120" s="30">
        <v>7000</v>
      </c>
      <c r="D120" s="3">
        <v>43</v>
      </c>
      <c r="E120" s="3">
        <v>42</v>
      </c>
      <c r="F120" s="3">
        <v>4750</v>
      </c>
      <c r="G120" s="3">
        <v>1750</v>
      </c>
      <c r="H120" s="3">
        <v>4</v>
      </c>
      <c r="I120" s="3">
        <v>250</v>
      </c>
      <c r="J120" s="123">
        <v>-250</v>
      </c>
      <c r="K120" s="129">
        <f t="shared" si="10"/>
        <v>335.95678105594556</v>
      </c>
      <c r="L120" s="3">
        <f t="shared" si="11"/>
        <v>585.95678105594561</v>
      </c>
      <c r="M120" s="96"/>
      <c r="N120" s="157">
        <f t="shared" si="13"/>
        <v>542.21855476237545</v>
      </c>
      <c r="O120" s="3">
        <f t="shared" si="14"/>
        <v>792.21855476237545</v>
      </c>
      <c r="P120" s="96">
        <f t="shared" si="15"/>
        <v>-3.1688742190495018</v>
      </c>
      <c r="Q120" s="154">
        <f t="shared" si="16"/>
        <v>352.88752952741214</v>
      </c>
      <c r="R120" s="3">
        <f t="shared" si="17"/>
        <v>602.8875295274122</v>
      </c>
      <c r="S120" s="96">
        <f t="shared" si="18"/>
        <v>0</v>
      </c>
    </row>
    <row r="121" spans="1:19" x14ac:dyDescent="0.25">
      <c r="A121" s="1">
        <v>119</v>
      </c>
      <c r="B121" s="1">
        <v>7000</v>
      </c>
      <c r="C121" s="30">
        <v>6750</v>
      </c>
      <c r="D121" s="3">
        <v>42</v>
      </c>
      <c r="E121" s="3">
        <v>40</v>
      </c>
      <c r="F121" s="3">
        <v>1750</v>
      </c>
      <c r="G121" s="3">
        <v>1750</v>
      </c>
      <c r="H121" s="3">
        <v>3.8571428571428572</v>
      </c>
      <c r="I121" s="3">
        <v>-250</v>
      </c>
      <c r="J121" s="123">
        <v>0</v>
      </c>
      <c r="K121" s="129">
        <f t="shared" si="10"/>
        <v>357.88302240701898</v>
      </c>
      <c r="L121" s="3">
        <f t="shared" si="11"/>
        <v>357.88302240701898</v>
      </c>
      <c r="M121" s="96">
        <f t="shared" si="19"/>
        <v>0</v>
      </c>
      <c r="N121" s="157">
        <f t="shared" si="13"/>
        <v>252.61311259952777</v>
      </c>
      <c r="O121" s="3">
        <f t="shared" si="14"/>
        <v>252.61311259952777</v>
      </c>
      <c r="P121" s="96">
        <f t="shared" si="15"/>
        <v>0</v>
      </c>
      <c r="Q121" s="154">
        <f t="shared" si="16"/>
        <v>239.93878201512609</v>
      </c>
      <c r="R121" s="3">
        <f t="shared" si="17"/>
        <v>239.93878201512609</v>
      </c>
      <c r="S121" s="96">
        <f t="shared" si="18"/>
        <v>0</v>
      </c>
    </row>
    <row r="122" spans="1:19" x14ac:dyDescent="0.25">
      <c r="A122" s="1">
        <v>120</v>
      </c>
      <c r="B122" s="1">
        <v>6750</v>
      </c>
      <c r="C122" s="30">
        <v>6750</v>
      </c>
      <c r="D122" s="3">
        <v>40</v>
      </c>
      <c r="E122" s="3">
        <v>34</v>
      </c>
      <c r="F122" s="3">
        <v>1750</v>
      </c>
      <c r="G122" s="3">
        <v>1750</v>
      </c>
      <c r="H122" s="3">
        <v>3.8571428571428572</v>
      </c>
      <c r="I122" s="3">
        <v>0</v>
      </c>
      <c r="J122" s="123">
        <v>500</v>
      </c>
      <c r="K122" s="129">
        <f t="shared" si="10"/>
        <v>321.66979155107458</v>
      </c>
      <c r="L122" s="3">
        <f t="shared" si="11"/>
        <v>-178.33020844892542</v>
      </c>
      <c r="M122" s="96">
        <f t="shared" si="19"/>
        <v>-0.35666041689785083</v>
      </c>
      <c r="N122" s="157">
        <f t="shared" si="13"/>
        <v>247.31676452909844</v>
      </c>
      <c r="O122" s="3">
        <f t="shared" si="14"/>
        <v>-252.68323547090156</v>
      </c>
      <c r="P122" s="96">
        <f t="shared" si="15"/>
        <v>-0.50536647094180309</v>
      </c>
      <c r="Q122" s="154">
        <f t="shared" si="16"/>
        <v>128.86959543482894</v>
      </c>
      <c r="R122" s="3">
        <f t="shared" si="17"/>
        <v>-371.13040456517103</v>
      </c>
      <c r="S122" s="96">
        <f t="shared" si="18"/>
        <v>-0.74226080913034209</v>
      </c>
    </row>
    <row r="123" spans="1:19" x14ac:dyDescent="0.25">
      <c r="A123" s="1">
        <v>121</v>
      </c>
      <c r="B123" s="1">
        <v>6750</v>
      </c>
      <c r="C123" s="30">
        <v>7250</v>
      </c>
      <c r="D123" s="3">
        <v>34</v>
      </c>
      <c r="E123" s="3">
        <v>36</v>
      </c>
      <c r="F123" s="3">
        <v>1750</v>
      </c>
      <c r="G123" s="3">
        <v>1750</v>
      </c>
      <c r="H123" s="3">
        <v>4.1428571428571432</v>
      </c>
      <c r="I123" s="3">
        <v>500</v>
      </c>
      <c r="J123" s="123">
        <v>-250</v>
      </c>
      <c r="K123" s="129">
        <f t="shared" si="10"/>
        <v>265.74623189694626</v>
      </c>
      <c r="L123" s="3">
        <f t="shared" si="11"/>
        <v>515.74623189694626</v>
      </c>
      <c r="M123" s="96">
        <f t="shared" si="19"/>
        <v>-2.062984927587785</v>
      </c>
      <c r="N123" s="157">
        <f t="shared" si="13"/>
        <v>271.39622384348479</v>
      </c>
      <c r="O123" s="3">
        <f t="shared" si="14"/>
        <v>521.39622384348479</v>
      </c>
      <c r="P123" s="96">
        <f t="shared" si="15"/>
        <v>-2.0855848953739393</v>
      </c>
      <c r="Q123" s="154">
        <f t="shared" si="16"/>
        <v>225.31648208233619</v>
      </c>
      <c r="R123" s="3">
        <f t="shared" si="17"/>
        <v>475.31648208233617</v>
      </c>
      <c r="S123" s="96">
        <f t="shared" si="18"/>
        <v>-1.9012659283293447</v>
      </c>
    </row>
    <row r="124" spans="1:19" x14ac:dyDescent="0.25">
      <c r="A124" s="1">
        <v>122</v>
      </c>
      <c r="B124" s="1">
        <v>7250</v>
      </c>
      <c r="C124" s="30">
        <v>7000</v>
      </c>
      <c r="D124" s="3">
        <v>36</v>
      </c>
      <c r="E124" s="3">
        <v>31</v>
      </c>
      <c r="F124" s="3">
        <v>1750</v>
      </c>
      <c r="G124" s="3">
        <v>1750</v>
      </c>
      <c r="H124" s="3">
        <v>4</v>
      </c>
      <c r="I124" s="3">
        <v>-250</v>
      </c>
      <c r="J124" s="123">
        <v>0</v>
      </c>
      <c r="K124" s="129">
        <f t="shared" si="10"/>
        <v>269.56585782004748</v>
      </c>
      <c r="L124" s="3">
        <f t="shared" si="11"/>
        <v>269.56585782004748</v>
      </c>
      <c r="M124" s="96"/>
      <c r="N124" s="157">
        <f t="shared" si="13"/>
        <v>147.18711361933288</v>
      </c>
      <c r="O124" s="3">
        <f t="shared" si="14"/>
        <v>147.18711361933288</v>
      </c>
      <c r="P124" s="96">
        <f t="shared" si="15"/>
        <v>0</v>
      </c>
      <c r="Q124" s="154">
        <f t="shared" si="16"/>
        <v>149.24617243725231</v>
      </c>
      <c r="R124" s="3">
        <f t="shared" si="17"/>
        <v>149.24617243725231</v>
      </c>
      <c r="S124" s="96">
        <f t="shared" si="18"/>
        <v>0</v>
      </c>
    </row>
    <row r="125" spans="1:19" x14ac:dyDescent="0.25">
      <c r="A125" s="1">
        <v>123</v>
      </c>
      <c r="B125" s="1">
        <v>7000</v>
      </c>
      <c r="C125" s="30">
        <v>7000</v>
      </c>
      <c r="D125" s="3">
        <v>31</v>
      </c>
      <c r="E125" s="3">
        <v>34</v>
      </c>
      <c r="F125" s="3">
        <v>1750</v>
      </c>
      <c r="G125" s="3">
        <v>1750</v>
      </c>
      <c r="H125" s="3">
        <v>4</v>
      </c>
      <c r="I125" s="3">
        <v>0</v>
      </c>
      <c r="J125" s="123">
        <v>250</v>
      </c>
      <c r="K125" s="129">
        <f t="shared" si="10"/>
        <v>287.67247324801968</v>
      </c>
      <c r="L125" s="3">
        <f t="shared" si="11"/>
        <v>37.672473248019685</v>
      </c>
      <c r="M125" s="96">
        <f t="shared" si="19"/>
        <v>0.15068989299207874</v>
      </c>
      <c r="N125" s="157">
        <f t="shared" si="13"/>
        <v>210.94443369705081</v>
      </c>
      <c r="O125" s="3">
        <f t="shared" si="14"/>
        <v>-39.055566302949188</v>
      </c>
      <c r="P125" s="96">
        <f t="shared" si="15"/>
        <v>-0.15622226521179675</v>
      </c>
      <c r="Q125" s="154">
        <f t="shared" si="16"/>
        <v>318.13111534870961</v>
      </c>
      <c r="R125" s="3">
        <f t="shared" si="17"/>
        <v>68.131115348709613</v>
      </c>
      <c r="S125" s="96">
        <f t="shared" si="18"/>
        <v>0.27252446139483844</v>
      </c>
    </row>
    <row r="126" spans="1:19" x14ac:dyDescent="0.25">
      <c r="A126" s="1">
        <v>124</v>
      </c>
      <c r="B126" s="1">
        <v>7000</v>
      </c>
      <c r="C126" s="30">
        <v>7250</v>
      </c>
      <c r="D126" s="3">
        <v>34</v>
      </c>
      <c r="E126" s="3">
        <v>39</v>
      </c>
      <c r="F126" s="3">
        <v>1750</v>
      </c>
      <c r="G126" s="3">
        <v>1750</v>
      </c>
      <c r="H126" s="3">
        <v>4.1428571428571432</v>
      </c>
      <c r="I126" s="3">
        <v>250</v>
      </c>
      <c r="J126" s="123">
        <v>250</v>
      </c>
      <c r="K126" s="129">
        <f t="shared" si="10"/>
        <v>283.85284732491846</v>
      </c>
      <c r="L126" s="3">
        <f t="shared" si="11"/>
        <v>33.852847324918457</v>
      </c>
      <c r="M126" s="96">
        <f t="shared" si="19"/>
        <v>0.13541138929967383</v>
      </c>
      <c r="N126" s="157">
        <f t="shared" si="13"/>
        <v>253.67468253119839</v>
      </c>
      <c r="O126" s="3">
        <f t="shared" si="14"/>
        <v>3.6746825311983855</v>
      </c>
      <c r="P126" s="96">
        <f t="shared" si="15"/>
        <v>1.4698730124793542E-2</v>
      </c>
      <c r="Q126" s="154">
        <f t="shared" si="16"/>
        <v>314.98371958035256</v>
      </c>
      <c r="R126" s="3">
        <f t="shared" si="17"/>
        <v>64.983719580352556</v>
      </c>
      <c r="S126" s="96">
        <f t="shared" si="18"/>
        <v>0.25993487832141021</v>
      </c>
    </row>
    <row r="127" spans="1:19" ht="15.75" thickBot="1" x14ac:dyDescent="0.3">
      <c r="A127" s="1">
        <v>125</v>
      </c>
      <c r="B127" s="1">
        <v>7250</v>
      </c>
      <c r="C127" s="31">
        <v>7500</v>
      </c>
      <c r="D127" s="32">
        <v>39</v>
      </c>
      <c r="E127" s="32">
        <v>31</v>
      </c>
      <c r="F127" s="32">
        <v>1750</v>
      </c>
      <c r="G127" s="32">
        <v>1750</v>
      </c>
      <c r="H127" s="32">
        <v>4.2857142857142856</v>
      </c>
      <c r="I127" s="32">
        <v>250</v>
      </c>
      <c r="J127" s="124">
        <v>250</v>
      </c>
      <c r="K127" s="129">
        <f t="shared" si="10"/>
        <v>201.57122121393789</v>
      </c>
      <c r="L127" s="3">
        <f t="shared" si="11"/>
        <v>-48.428778786062111</v>
      </c>
      <c r="M127" s="96"/>
      <c r="N127" s="157">
        <f t="shared" si="13"/>
        <v>155.92131334524205</v>
      </c>
      <c r="O127" s="3">
        <f t="shared" si="14"/>
        <v>-94.078686654757945</v>
      </c>
      <c r="P127" s="96">
        <f t="shared" si="15"/>
        <v>-0.3763147466190318</v>
      </c>
      <c r="Q127" s="154">
        <f t="shared" si="16"/>
        <v>-16.285897695733283</v>
      </c>
      <c r="R127" s="3">
        <f t="shared" si="17"/>
        <v>-266.2858976957333</v>
      </c>
      <c r="S127" s="96">
        <f t="shared" si="18"/>
        <v>0</v>
      </c>
    </row>
    <row r="128" spans="1:19" x14ac:dyDescent="0.25">
      <c r="A128" s="1">
        <v>126</v>
      </c>
      <c r="B128" s="1">
        <v>7500</v>
      </c>
      <c r="C128" s="29">
        <v>7500</v>
      </c>
      <c r="D128" s="28">
        <v>31</v>
      </c>
      <c r="E128" s="28">
        <v>35</v>
      </c>
      <c r="F128" s="28">
        <v>1750</v>
      </c>
      <c r="G128" s="28">
        <v>4750</v>
      </c>
      <c r="H128" s="28">
        <v>1.5789473684210527</v>
      </c>
      <c r="I128" s="28">
        <v>250</v>
      </c>
      <c r="J128" s="122">
        <v>1000</v>
      </c>
      <c r="K128" s="129">
        <f t="shared" si="10"/>
        <v>454.59597334278158</v>
      </c>
      <c r="L128" s="3">
        <f t="shared" si="11"/>
        <v>-545.40402665721842</v>
      </c>
      <c r="M128" s="96">
        <f t="shared" si="19"/>
        <v>-0.54540402665721843</v>
      </c>
      <c r="N128" s="157">
        <f t="shared" si="13"/>
        <v>290.74223561010575</v>
      </c>
      <c r="O128" s="3">
        <f t="shared" si="14"/>
        <v>-709.25776438989419</v>
      </c>
      <c r="P128" s="96">
        <f t="shared" si="15"/>
        <v>-0.70925776438989419</v>
      </c>
      <c r="Q128" s="154">
        <f t="shared" si="16"/>
        <v>439.24479100259651</v>
      </c>
      <c r="R128" s="3">
        <f t="shared" si="17"/>
        <v>-560.75520899740354</v>
      </c>
      <c r="S128" s="96">
        <f t="shared" si="18"/>
        <v>-0.5607552089974035</v>
      </c>
    </row>
    <row r="129" spans="1:19" x14ac:dyDescent="0.25">
      <c r="A129" s="1">
        <v>127</v>
      </c>
      <c r="B129" s="1">
        <v>7500</v>
      </c>
      <c r="C129" s="30">
        <v>8500</v>
      </c>
      <c r="D129" s="3">
        <v>35</v>
      </c>
      <c r="E129" s="3">
        <v>34</v>
      </c>
      <c r="F129" s="3">
        <v>4750</v>
      </c>
      <c r="G129" s="3">
        <v>2750</v>
      </c>
      <c r="H129" s="3">
        <v>3.0909090909090908</v>
      </c>
      <c r="I129" s="3">
        <v>1000</v>
      </c>
      <c r="J129" s="123">
        <v>-250</v>
      </c>
      <c r="K129" s="129">
        <f t="shared" si="10"/>
        <v>110.88921435159617</v>
      </c>
      <c r="L129" s="3">
        <f t="shared" si="11"/>
        <v>360.88921435159614</v>
      </c>
      <c r="M129" s="96"/>
      <c r="N129" s="157">
        <f t="shared" si="13"/>
        <v>379.63468756576003</v>
      </c>
      <c r="O129" s="3">
        <f t="shared" si="14"/>
        <v>629.63468756576003</v>
      </c>
      <c r="P129" s="96">
        <f t="shared" si="15"/>
        <v>-2.5185387502630401</v>
      </c>
      <c r="Q129" s="154">
        <f t="shared" si="16"/>
        <v>125.83306587323821</v>
      </c>
      <c r="R129" s="3">
        <f t="shared" si="17"/>
        <v>375.83306587323818</v>
      </c>
      <c r="S129" s="96">
        <f t="shared" si="18"/>
        <v>0</v>
      </c>
    </row>
    <row r="130" spans="1:19" x14ac:dyDescent="0.25">
      <c r="A130" s="1">
        <v>128</v>
      </c>
      <c r="B130" s="1">
        <v>8500</v>
      </c>
      <c r="C130" s="30">
        <v>8250</v>
      </c>
      <c r="D130" s="3">
        <v>34</v>
      </c>
      <c r="E130" s="3">
        <v>33</v>
      </c>
      <c r="F130" s="3">
        <v>2750</v>
      </c>
      <c r="G130" s="3">
        <v>2750</v>
      </c>
      <c r="H130" s="3">
        <v>3</v>
      </c>
      <c r="I130" s="3">
        <v>-250</v>
      </c>
      <c r="J130" s="123">
        <v>0</v>
      </c>
      <c r="K130" s="129">
        <f t="shared" si="10"/>
        <v>141.80282146106973</v>
      </c>
      <c r="L130" s="3">
        <f t="shared" si="11"/>
        <v>141.80282146106973</v>
      </c>
      <c r="M130" s="96">
        <f t="shared" si="19"/>
        <v>0</v>
      </c>
      <c r="N130" s="157">
        <f t="shared" si="13"/>
        <v>55.178453285034408</v>
      </c>
      <c r="O130" s="3">
        <f t="shared" si="14"/>
        <v>55.178453285034408</v>
      </c>
      <c r="P130" s="96">
        <f t="shared" si="15"/>
        <v>0</v>
      </c>
      <c r="Q130" s="154">
        <f t="shared" si="16"/>
        <v>152.59848605242428</v>
      </c>
      <c r="R130" s="3">
        <f t="shared" si="17"/>
        <v>152.59848605242428</v>
      </c>
      <c r="S130" s="96">
        <f t="shared" si="18"/>
        <v>0</v>
      </c>
    </row>
    <row r="131" spans="1:19" x14ac:dyDescent="0.25">
      <c r="A131" s="1">
        <v>129</v>
      </c>
      <c r="B131" s="1">
        <v>8250</v>
      </c>
      <c r="C131" s="30">
        <v>8250</v>
      </c>
      <c r="D131" s="3">
        <v>33</v>
      </c>
      <c r="E131" s="3">
        <v>42</v>
      </c>
      <c r="F131" s="3">
        <v>2750</v>
      </c>
      <c r="G131" s="3">
        <v>3750</v>
      </c>
      <c r="H131" s="3">
        <v>2.2000000000000002</v>
      </c>
      <c r="I131" s="3">
        <v>0</v>
      </c>
      <c r="J131" s="123">
        <v>750</v>
      </c>
      <c r="K131" s="129">
        <f t="shared" ref="K131:K154" si="20">$Y$3+$X$3*C131+$W$3*E131+$V$3*G131+$U$3*H131</f>
        <v>278.2273061197069</v>
      </c>
      <c r="L131" s="3">
        <f t="shared" ref="L131:L154" si="21">K131-J131</f>
        <v>-471.7726938802931</v>
      </c>
      <c r="M131" s="96">
        <f t="shared" si="19"/>
        <v>-0.62903025850705752</v>
      </c>
      <c r="N131" s="157">
        <f t="shared" si="13"/>
        <v>221.35635890674246</v>
      </c>
      <c r="O131" s="3">
        <f t="shared" si="14"/>
        <v>-528.64364109325754</v>
      </c>
      <c r="P131" s="96">
        <f t="shared" si="15"/>
        <v>-0.70485818812434342</v>
      </c>
      <c r="Q131" s="154">
        <f t="shared" si="16"/>
        <v>406.59764196476027</v>
      </c>
      <c r="R131" s="3">
        <f t="shared" si="17"/>
        <v>-343.40235803523973</v>
      </c>
      <c r="S131" s="96">
        <f t="shared" si="18"/>
        <v>-0.45786981071365296</v>
      </c>
    </row>
    <row r="132" spans="1:19" x14ac:dyDescent="0.25">
      <c r="A132" s="1">
        <v>130</v>
      </c>
      <c r="B132" s="1">
        <v>8250</v>
      </c>
      <c r="C132" s="30">
        <v>9000</v>
      </c>
      <c r="D132" s="3">
        <v>42</v>
      </c>
      <c r="E132" s="3">
        <v>43</v>
      </c>
      <c r="F132" s="3">
        <v>3750</v>
      </c>
      <c r="G132" s="3">
        <v>2750</v>
      </c>
      <c r="H132" s="3">
        <v>3.2727272727272729</v>
      </c>
      <c r="I132" s="3">
        <v>750</v>
      </c>
      <c r="J132" s="123">
        <v>-250</v>
      </c>
      <c r="K132" s="129">
        <f t="shared" si="20"/>
        <v>91.310769464584155</v>
      </c>
      <c r="L132" s="3">
        <f t="shared" si="21"/>
        <v>341.31076946458415</v>
      </c>
      <c r="M132" s="96">
        <f t="shared" si="19"/>
        <v>-1.3652430778583367</v>
      </c>
      <c r="N132" s="157">
        <f t="shared" ref="N132:N154" si="22">$AA$8+$Z$8*B132+$Y$8*E132+$X$8*F132+$W$8*G132+$V$8*H132+$U$8*I132</f>
        <v>252.1990736811683</v>
      </c>
      <c r="O132" s="3">
        <f t="shared" ref="O132:O154" si="23">N132-J132</f>
        <v>502.19907368116833</v>
      </c>
      <c r="P132" s="96">
        <f t="shared" ref="P132:P154" si="24">IF(J132=0,0,(N132-J132)/J132)</f>
        <v>-2.0087962947246734</v>
      </c>
      <c r="Q132" s="154">
        <f t="shared" ref="Q132:Q154" si="25">$AC$13+$AB$13*B132+$AA$13*C132+$Z$13*D132+$Y$13*E132+$X$13*F132+$W$13*G132+$V$13*H132+$U$13*I132</f>
        <v>74.750715465142505</v>
      </c>
      <c r="R132" s="3">
        <f t="shared" ref="R132:R154" si="26">Q132-J132</f>
        <v>324.75071546514249</v>
      </c>
      <c r="S132" s="96">
        <f t="shared" ref="S132:S154" si="27">IF(M132=0,0,(Q132-J132)/J132)</f>
        <v>-1.29900286186057</v>
      </c>
    </row>
    <row r="133" spans="1:19" x14ac:dyDescent="0.25">
      <c r="A133" s="1">
        <v>131</v>
      </c>
      <c r="B133" s="1">
        <v>9000</v>
      </c>
      <c r="C133" s="30">
        <v>8750</v>
      </c>
      <c r="D133" s="3">
        <v>43</v>
      </c>
      <c r="E133" s="3">
        <v>48</v>
      </c>
      <c r="F133" s="3">
        <v>2750</v>
      </c>
      <c r="G133" s="3">
        <v>2750</v>
      </c>
      <c r="H133" s="3">
        <v>3.1818181818181817</v>
      </c>
      <c r="I133" s="3">
        <v>-250</v>
      </c>
      <c r="J133" s="123">
        <v>-250</v>
      </c>
      <c r="K133" s="129">
        <f t="shared" si="20"/>
        <v>158.43760743000212</v>
      </c>
      <c r="L133" s="3">
        <f t="shared" si="21"/>
        <v>408.43760743000212</v>
      </c>
      <c r="M133" s="96">
        <f t="shared" si="19"/>
        <v>-1.6337504297200085</v>
      </c>
      <c r="N133" s="157">
        <f t="shared" si="22"/>
        <v>90.902599533014239</v>
      </c>
      <c r="O133" s="3">
        <f t="shared" si="23"/>
        <v>340.90259953301427</v>
      </c>
      <c r="P133" s="96">
        <f t="shared" si="24"/>
        <v>-1.3636103981320571</v>
      </c>
      <c r="Q133" s="154">
        <f t="shared" si="25"/>
        <v>224.54931018786039</v>
      </c>
      <c r="R133" s="3">
        <f t="shared" si="26"/>
        <v>474.54931018786039</v>
      </c>
      <c r="S133" s="96">
        <f t="shared" si="27"/>
        <v>-1.8981972407514416</v>
      </c>
    </row>
    <row r="134" spans="1:19" x14ac:dyDescent="0.25">
      <c r="A134" s="1">
        <v>132</v>
      </c>
      <c r="B134" s="1">
        <v>8750</v>
      </c>
      <c r="C134" s="30">
        <v>8500</v>
      </c>
      <c r="D134" s="3">
        <v>48</v>
      </c>
      <c r="E134" s="3">
        <v>37</v>
      </c>
      <c r="F134" s="3">
        <v>2750</v>
      </c>
      <c r="G134" s="3">
        <v>2750</v>
      </c>
      <c r="H134" s="3">
        <v>3.0909090909090908</v>
      </c>
      <c r="I134" s="3">
        <v>-250</v>
      </c>
      <c r="J134" s="123">
        <v>-250</v>
      </c>
      <c r="K134" s="129">
        <f t="shared" si="20"/>
        <v>128.99582977956837</v>
      </c>
      <c r="L134" s="3">
        <f t="shared" si="21"/>
        <v>378.99582977956834</v>
      </c>
      <c r="M134" s="96">
        <f t="shared" si="19"/>
        <v>-1.5159833191182734</v>
      </c>
      <c r="N134" s="157">
        <f t="shared" si="22"/>
        <v>46.186322129189421</v>
      </c>
      <c r="O134" s="3">
        <f t="shared" si="23"/>
        <v>296.18632212918942</v>
      </c>
      <c r="P134" s="96">
        <f t="shared" si="24"/>
        <v>-1.1847452885167578</v>
      </c>
      <c r="Q134" s="154">
        <f t="shared" si="25"/>
        <v>-120.06408024230963</v>
      </c>
      <c r="R134" s="3">
        <f t="shared" si="26"/>
        <v>129.93591975769039</v>
      </c>
      <c r="S134" s="96">
        <f t="shared" si="27"/>
        <v>-0.51974367903076157</v>
      </c>
    </row>
    <row r="135" spans="1:19" x14ac:dyDescent="0.25">
      <c r="A135" s="1">
        <v>133</v>
      </c>
      <c r="B135" s="1">
        <v>8500</v>
      </c>
      <c r="C135" s="30">
        <v>8250</v>
      </c>
      <c r="D135" s="3">
        <v>37</v>
      </c>
      <c r="E135" s="3">
        <v>30</v>
      </c>
      <c r="F135" s="3">
        <v>2750</v>
      </c>
      <c r="G135" s="3">
        <v>2750</v>
      </c>
      <c r="H135" s="3">
        <v>3</v>
      </c>
      <c r="I135" s="3">
        <v>-250</v>
      </c>
      <c r="J135" s="123">
        <v>750</v>
      </c>
      <c r="K135" s="129">
        <f t="shared" si="20"/>
        <v>123.69620603309752</v>
      </c>
      <c r="L135" s="3">
        <f t="shared" si="21"/>
        <v>-626.3037939669025</v>
      </c>
      <c r="M135" s="96">
        <f t="shared" si="19"/>
        <v>-0.83507172528920337</v>
      </c>
      <c r="N135" s="157">
        <f t="shared" si="22"/>
        <v>32.160563902318614</v>
      </c>
      <c r="O135" s="3">
        <f t="shared" si="23"/>
        <v>-717.83943609768141</v>
      </c>
      <c r="P135" s="96">
        <f t="shared" si="24"/>
        <v>-0.95711924813024185</v>
      </c>
      <c r="Q135" s="154">
        <f t="shared" si="25"/>
        <v>11.336380167414646</v>
      </c>
      <c r="R135" s="3">
        <f t="shared" si="26"/>
        <v>-738.66361983258537</v>
      </c>
      <c r="S135" s="96">
        <f t="shared" si="27"/>
        <v>-0.9848848264434471</v>
      </c>
    </row>
    <row r="136" spans="1:19" x14ac:dyDescent="0.25">
      <c r="A136" s="1">
        <v>134</v>
      </c>
      <c r="B136" s="1">
        <v>8250</v>
      </c>
      <c r="C136" s="30">
        <v>9000</v>
      </c>
      <c r="D136" s="3">
        <v>30</v>
      </c>
      <c r="E136" s="3">
        <v>41</v>
      </c>
      <c r="F136" s="3">
        <v>2750</v>
      </c>
      <c r="G136" s="3">
        <v>2750</v>
      </c>
      <c r="H136" s="3">
        <v>3.2727272727272729</v>
      </c>
      <c r="I136" s="3">
        <v>750</v>
      </c>
      <c r="J136" s="123">
        <v>0</v>
      </c>
      <c r="K136" s="129">
        <f t="shared" si="20"/>
        <v>79.239692512602687</v>
      </c>
      <c r="L136" s="3">
        <f t="shared" si="21"/>
        <v>79.239692512602687</v>
      </c>
      <c r="M136" s="96">
        <f t="shared" si="19"/>
        <v>0</v>
      </c>
      <c r="N136" s="157">
        <f t="shared" si="22"/>
        <v>160.46926342055323</v>
      </c>
      <c r="O136" s="3">
        <f t="shared" si="23"/>
        <v>160.46926342055323</v>
      </c>
      <c r="P136" s="96">
        <f t="shared" si="24"/>
        <v>0</v>
      </c>
      <c r="Q136" s="154">
        <f t="shared" si="25"/>
        <v>263.57797790358654</v>
      </c>
      <c r="R136" s="3">
        <f t="shared" si="26"/>
        <v>263.57797790358654</v>
      </c>
      <c r="S136" s="96">
        <f t="shared" si="27"/>
        <v>0</v>
      </c>
    </row>
    <row r="137" spans="1:19" x14ac:dyDescent="0.25">
      <c r="A137" s="1">
        <v>135</v>
      </c>
      <c r="B137" s="1">
        <v>9000</v>
      </c>
      <c r="C137" s="30">
        <v>9000</v>
      </c>
      <c r="D137" s="3">
        <v>41</v>
      </c>
      <c r="E137" s="3">
        <v>34</v>
      </c>
      <c r="F137" s="3">
        <v>2750</v>
      </c>
      <c r="G137" s="3">
        <v>2750</v>
      </c>
      <c r="H137" s="3">
        <v>3.2727272727272729</v>
      </c>
      <c r="I137" s="3">
        <v>0</v>
      </c>
      <c r="J137" s="123">
        <v>-250</v>
      </c>
      <c r="K137" s="129">
        <f t="shared" si="20"/>
        <v>36.990923180667551</v>
      </c>
      <c r="L137" s="3">
        <f t="shared" si="21"/>
        <v>286.99092318066755</v>
      </c>
      <c r="M137" s="96">
        <f t="shared" si="19"/>
        <v>-1.1479636927226702</v>
      </c>
      <c r="N137" s="157">
        <f t="shared" si="22"/>
        <v>-15.457437224123339</v>
      </c>
      <c r="O137" s="3">
        <f t="shared" si="23"/>
        <v>234.54256277587666</v>
      </c>
      <c r="P137" s="96">
        <f t="shared" si="24"/>
        <v>-0.9381702511035066</v>
      </c>
      <c r="Q137" s="154">
        <f t="shared" si="25"/>
        <v>-100.95805085302032</v>
      </c>
      <c r="R137" s="3">
        <f t="shared" si="26"/>
        <v>149.04194914697968</v>
      </c>
      <c r="S137" s="96">
        <f t="shared" si="27"/>
        <v>-0.59616779658791874</v>
      </c>
    </row>
    <row r="138" spans="1:19" ht="15.75" thickBot="1" x14ac:dyDescent="0.3">
      <c r="A138" s="1">
        <v>136</v>
      </c>
      <c r="B138" s="1">
        <v>9000</v>
      </c>
      <c r="C138" s="31">
        <v>8750</v>
      </c>
      <c r="D138" s="32">
        <v>34</v>
      </c>
      <c r="E138" s="32">
        <v>32</v>
      </c>
      <c r="F138" s="32">
        <v>2750</v>
      </c>
      <c r="G138" s="32">
        <v>3750</v>
      </c>
      <c r="H138" s="32">
        <v>2.3333333333333335</v>
      </c>
      <c r="I138" s="32">
        <v>-250</v>
      </c>
      <c r="J138" s="124">
        <v>-1000</v>
      </c>
      <c r="K138" s="129">
        <f t="shared" si="20"/>
        <v>141.21859139195547</v>
      </c>
      <c r="L138" s="3">
        <f t="shared" si="21"/>
        <v>1141.2185913919554</v>
      </c>
      <c r="M138" s="96">
        <f t="shared" si="19"/>
        <v>-1.1412185913919555</v>
      </c>
      <c r="N138" s="157">
        <f t="shared" si="22"/>
        <v>21.435698069720335</v>
      </c>
      <c r="O138" s="3">
        <f t="shared" si="23"/>
        <v>1021.4356980697204</v>
      </c>
      <c r="P138" s="96">
        <f t="shared" si="24"/>
        <v>-1.0214356980697203</v>
      </c>
      <c r="Q138" s="154">
        <f t="shared" si="25"/>
        <v>109.93571126302463</v>
      </c>
      <c r="R138" s="3">
        <f t="shared" si="26"/>
        <v>1109.9357112630246</v>
      </c>
      <c r="S138" s="96">
        <f t="shared" si="27"/>
        <v>-1.1099357112630246</v>
      </c>
    </row>
    <row r="139" spans="1:19" x14ac:dyDescent="0.25">
      <c r="A139" s="1">
        <v>137</v>
      </c>
      <c r="B139" s="1">
        <v>8750</v>
      </c>
      <c r="C139" s="29">
        <v>8250</v>
      </c>
      <c r="D139" s="28">
        <v>32</v>
      </c>
      <c r="E139" s="28">
        <v>37</v>
      </c>
      <c r="F139" s="28">
        <v>3750</v>
      </c>
      <c r="G139" s="28">
        <v>4750</v>
      </c>
      <c r="H139" s="28">
        <v>1.736842105263158</v>
      </c>
      <c r="I139" s="28">
        <v>-1000</v>
      </c>
      <c r="J139" s="122">
        <v>250</v>
      </c>
      <c r="K139" s="129">
        <f t="shared" si="20"/>
        <v>349.29452165093886</v>
      </c>
      <c r="L139" s="3">
        <f t="shared" si="21"/>
        <v>99.294521650938862</v>
      </c>
      <c r="M139" s="96">
        <f t="shared" si="19"/>
        <v>0.39717808660375542</v>
      </c>
      <c r="N139" s="157">
        <f t="shared" si="22"/>
        <v>265.22107207671274</v>
      </c>
      <c r="O139" s="3">
        <f t="shared" si="23"/>
        <v>15.221072076712744</v>
      </c>
      <c r="P139" s="96">
        <f t="shared" si="24"/>
        <v>6.0884288306850977E-2</v>
      </c>
      <c r="Q139" s="154">
        <f t="shared" si="25"/>
        <v>386.33846835410242</v>
      </c>
      <c r="R139" s="3">
        <f t="shared" si="26"/>
        <v>136.33846835410242</v>
      </c>
      <c r="S139" s="96">
        <f t="shared" si="27"/>
        <v>0.54535387341640962</v>
      </c>
    </row>
    <row r="140" spans="1:19" x14ac:dyDescent="0.25">
      <c r="A140" s="1">
        <v>138</v>
      </c>
      <c r="B140" s="1">
        <v>8250</v>
      </c>
      <c r="C140" s="30">
        <v>8500</v>
      </c>
      <c r="D140" s="3">
        <v>37</v>
      </c>
      <c r="E140" s="3">
        <v>32</v>
      </c>
      <c r="F140" s="3">
        <v>4750</v>
      </c>
      <c r="G140" s="3">
        <v>1750</v>
      </c>
      <c r="H140" s="3">
        <v>4.8571428571428568</v>
      </c>
      <c r="I140" s="3">
        <v>250</v>
      </c>
      <c r="J140" s="123">
        <v>0</v>
      </c>
      <c r="K140" s="129">
        <f t="shared" si="20"/>
        <v>71.617486477708923</v>
      </c>
      <c r="L140" s="3">
        <f t="shared" si="21"/>
        <v>71.617486477708923</v>
      </c>
      <c r="M140" s="96">
        <f t="shared" si="19"/>
        <v>0</v>
      </c>
      <c r="N140" s="157">
        <f t="shared" si="22"/>
        <v>247.25827182770414</v>
      </c>
      <c r="O140" s="3">
        <f t="shared" si="23"/>
        <v>247.25827182770414</v>
      </c>
      <c r="P140" s="96">
        <f t="shared" si="24"/>
        <v>0</v>
      </c>
      <c r="Q140" s="154">
        <f t="shared" si="25"/>
        <v>106.64577102659605</v>
      </c>
      <c r="R140" s="3">
        <f t="shared" si="26"/>
        <v>106.64577102659605</v>
      </c>
      <c r="S140" s="96">
        <f t="shared" si="27"/>
        <v>0</v>
      </c>
    </row>
    <row r="141" spans="1:19" x14ac:dyDescent="0.25">
      <c r="A141" s="1">
        <v>139</v>
      </c>
      <c r="B141" s="1">
        <v>8500</v>
      </c>
      <c r="C141" s="30">
        <v>8500</v>
      </c>
      <c r="D141" s="3">
        <v>32</v>
      </c>
      <c r="E141" s="3">
        <v>34</v>
      </c>
      <c r="F141" s="3">
        <v>1750</v>
      </c>
      <c r="G141" s="3">
        <v>1750</v>
      </c>
      <c r="H141" s="3">
        <v>4.8571428571428568</v>
      </c>
      <c r="I141" s="3">
        <v>0</v>
      </c>
      <c r="J141" s="123">
        <v>-250</v>
      </c>
      <c r="K141" s="129">
        <f t="shared" si="20"/>
        <v>83.68856342969039</v>
      </c>
      <c r="L141" s="3">
        <f t="shared" si="21"/>
        <v>333.68856342969036</v>
      </c>
      <c r="M141" s="96"/>
      <c r="N141" s="157">
        <f t="shared" si="22"/>
        <v>-7.2895512952346735</v>
      </c>
      <c r="O141" s="3">
        <f t="shared" si="23"/>
        <v>242.71044870476533</v>
      </c>
      <c r="P141" s="96">
        <f t="shared" si="24"/>
        <v>-0.9708417948190613</v>
      </c>
      <c r="Q141" s="154">
        <f t="shared" si="25"/>
        <v>135.23851000198172</v>
      </c>
      <c r="R141" s="3">
        <f t="shared" si="26"/>
        <v>385.23851000198169</v>
      </c>
      <c r="S141" s="96">
        <f t="shared" si="27"/>
        <v>0</v>
      </c>
    </row>
    <row r="142" spans="1:19" x14ac:dyDescent="0.25">
      <c r="A142" s="1">
        <v>140</v>
      </c>
      <c r="B142" s="1">
        <v>8500</v>
      </c>
      <c r="C142" s="30">
        <v>8250</v>
      </c>
      <c r="D142" s="3">
        <v>34</v>
      </c>
      <c r="E142" s="3">
        <v>34</v>
      </c>
      <c r="F142" s="3">
        <v>1750</v>
      </c>
      <c r="G142" s="3">
        <v>1750</v>
      </c>
      <c r="H142" s="3">
        <v>4.7142857142857144</v>
      </c>
      <c r="I142" s="3">
        <v>-250</v>
      </c>
      <c r="J142" s="123">
        <v>0</v>
      </c>
      <c r="K142" s="129">
        <f t="shared" si="20"/>
        <v>117.68588173274534</v>
      </c>
      <c r="L142" s="3">
        <f t="shared" si="21"/>
        <v>117.68588173274534</v>
      </c>
      <c r="M142" s="96">
        <f t="shared" si="19"/>
        <v>0</v>
      </c>
      <c r="N142" s="157">
        <f t="shared" si="22"/>
        <v>-11.656651158189188</v>
      </c>
      <c r="O142" s="3">
        <f t="shared" si="23"/>
        <v>-11.656651158189188</v>
      </c>
      <c r="P142" s="96">
        <f t="shared" si="24"/>
        <v>0</v>
      </c>
      <c r="Q142" s="154">
        <f t="shared" si="25"/>
        <v>134.10243530656493</v>
      </c>
      <c r="R142" s="3">
        <f t="shared" si="26"/>
        <v>134.10243530656493</v>
      </c>
      <c r="S142" s="96">
        <f t="shared" si="27"/>
        <v>0</v>
      </c>
    </row>
    <row r="143" spans="1:19" x14ac:dyDescent="0.25">
      <c r="A143" s="1">
        <v>141</v>
      </c>
      <c r="B143" s="1">
        <v>8250</v>
      </c>
      <c r="C143" s="30">
        <v>8250</v>
      </c>
      <c r="D143" s="3">
        <v>34</v>
      </c>
      <c r="E143" s="3">
        <v>38</v>
      </c>
      <c r="F143" s="3">
        <v>1750</v>
      </c>
      <c r="G143" s="3">
        <v>1750</v>
      </c>
      <c r="H143" s="3">
        <v>4.7142857142857144</v>
      </c>
      <c r="I143" s="3">
        <v>0</v>
      </c>
      <c r="J143" s="123">
        <v>0</v>
      </c>
      <c r="K143" s="129">
        <f t="shared" si="20"/>
        <v>141.82803563670828</v>
      </c>
      <c r="L143" s="3">
        <f t="shared" si="21"/>
        <v>141.82803563670828</v>
      </c>
      <c r="M143" s="96">
        <f t="shared" si="19"/>
        <v>0</v>
      </c>
      <c r="N143" s="157">
        <f t="shared" si="22"/>
        <v>59.77329871376736</v>
      </c>
      <c r="O143" s="3">
        <f t="shared" si="23"/>
        <v>59.77329871376736</v>
      </c>
      <c r="P143" s="96">
        <f t="shared" si="24"/>
        <v>0</v>
      </c>
      <c r="Q143" s="154">
        <f t="shared" si="25"/>
        <v>206.24255868308424</v>
      </c>
      <c r="R143" s="3">
        <f t="shared" si="26"/>
        <v>206.24255868308424</v>
      </c>
      <c r="S143" s="96">
        <f t="shared" si="27"/>
        <v>0</v>
      </c>
    </row>
    <row r="144" spans="1:19" x14ac:dyDescent="0.25">
      <c r="A144" s="1">
        <v>142</v>
      </c>
      <c r="B144" s="1">
        <v>8250</v>
      </c>
      <c r="C144" s="30">
        <v>8250</v>
      </c>
      <c r="D144" s="3">
        <v>38</v>
      </c>
      <c r="E144" s="3">
        <v>39</v>
      </c>
      <c r="F144" s="3">
        <v>1750</v>
      </c>
      <c r="G144" s="3">
        <v>1750</v>
      </c>
      <c r="H144" s="3">
        <v>4.7142857142857144</v>
      </c>
      <c r="I144" s="3">
        <v>0</v>
      </c>
      <c r="J144" s="123">
        <v>750</v>
      </c>
      <c r="K144" s="129">
        <f t="shared" si="20"/>
        <v>147.86357411269901</v>
      </c>
      <c r="L144" s="3">
        <f t="shared" si="21"/>
        <v>-602.13642588730102</v>
      </c>
      <c r="M144" s="96"/>
      <c r="N144" s="157">
        <f t="shared" si="22"/>
        <v>67.445928508006034</v>
      </c>
      <c r="O144" s="3">
        <f t="shared" si="23"/>
        <v>-682.55407149199391</v>
      </c>
      <c r="P144" s="96">
        <f t="shared" si="24"/>
        <v>-0.91007209532265854</v>
      </c>
      <c r="Q144" s="154">
        <f t="shared" si="25"/>
        <v>133.46977050869216</v>
      </c>
      <c r="R144" s="3">
        <f t="shared" si="26"/>
        <v>-616.53022949130786</v>
      </c>
      <c r="S144" s="96">
        <f t="shared" si="27"/>
        <v>0</v>
      </c>
    </row>
    <row r="145" spans="1:19" ht="15.75" thickBot="1" x14ac:dyDescent="0.3">
      <c r="A145" s="1">
        <v>143</v>
      </c>
      <c r="B145" s="1">
        <v>8250</v>
      </c>
      <c r="C145" s="31">
        <v>9000</v>
      </c>
      <c r="D145" s="32">
        <v>39</v>
      </c>
      <c r="E145" s="32">
        <v>36</v>
      </c>
      <c r="F145" s="32">
        <v>1750</v>
      </c>
      <c r="G145" s="32">
        <v>1750</v>
      </c>
      <c r="H145" s="32">
        <v>5.1428571428571432</v>
      </c>
      <c r="I145" s="32">
        <v>750</v>
      </c>
      <c r="J145" s="124">
        <v>-250</v>
      </c>
      <c r="K145" s="129">
        <f t="shared" si="20"/>
        <v>27.765003775562093</v>
      </c>
      <c r="L145" s="3">
        <f t="shared" si="21"/>
        <v>277.76500377556209</v>
      </c>
      <c r="M145" s="96"/>
      <c r="N145" s="157">
        <f t="shared" si="22"/>
        <v>57.529338714154008</v>
      </c>
      <c r="O145" s="3">
        <f t="shared" si="23"/>
        <v>307.52933871415399</v>
      </c>
      <c r="P145" s="96">
        <f t="shared" si="24"/>
        <v>-1.230117354856616</v>
      </c>
      <c r="Q145" s="154">
        <f t="shared" si="25"/>
        <v>-100.27223673224869</v>
      </c>
      <c r="R145" s="3">
        <f t="shared" si="26"/>
        <v>149.7277632677513</v>
      </c>
      <c r="S145" s="96">
        <f t="shared" si="27"/>
        <v>0</v>
      </c>
    </row>
    <row r="146" spans="1:19" x14ac:dyDescent="0.25">
      <c r="A146" s="1">
        <v>144</v>
      </c>
      <c r="B146" s="1">
        <v>9000</v>
      </c>
      <c r="C146" s="29">
        <v>7000</v>
      </c>
      <c r="D146" s="28">
        <v>36</v>
      </c>
      <c r="E146" s="28">
        <v>47</v>
      </c>
      <c r="F146" s="28">
        <v>1750</v>
      </c>
      <c r="G146" s="28">
        <v>4750</v>
      </c>
      <c r="H146" s="28">
        <v>1.4736842105263157</v>
      </c>
      <c r="I146" s="28">
        <v>-250</v>
      </c>
      <c r="J146" s="122">
        <v>-500</v>
      </c>
      <c r="K146" s="129">
        <f t="shared" si="20"/>
        <v>605.27078748388635</v>
      </c>
      <c r="L146" s="3">
        <f t="shared" si="21"/>
        <v>1105.2707874838864</v>
      </c>
      <c r="M146" s="96">
        <f t="shared" si="19"/>
        <v>-2.2105415749677726</v>
      </c>
      <c r="N146" s="157">
        <f t="shared" si="22"/>
        <v>112.72434124192671</v>
      </c>
      <c r="O146" s="3">
        <f t="shared" si="23"/>
        <v>612.72434124192671</v>
      </c>
      <c r="P146" s="96">
        <f t="shared" si="24"/>
        <v>-1.2254486824838535</v>
      </c>
      <c r="Q146" s="154">
        <f t="shared" si="25"/>
        <v>1074.3904375708546</v>
      </c>
      <c r="R146" s="3">
        <f t="shared" si="26"/>
        <v>1574.3904375708546</v>
      </c>
      <c r="S146" s="96">
        <f t="shared" si="27"/>
        <v>-3.1487808751417092</v>
      </c>
    </row>
    <row r="147" spans="1:19" x14ac:dyDescent="0.25">
      <c r="A147" s="1">
        <v>145</v>
      </c>
      <c r="B147" s="1">
        <v>7000</v>
      </c>
      <c r="C147" s="30">
        <v>6500</v>
      </c>
      <c r="D147" s="3">
        <v>47</v>
      </c>
      <c r="E147" s="3">
        <v>53</v>
      </c>
      <c r="F147" s="3">
        <v>4750</v>
      </c>
      <c r="G147" s="3">
        <v>1750</v>
      </c>
      <c r="H147" s="3">
        <v>3.7142857142857144</v>
      </c>
      <c r="I147" s="3">
        <v>-500</v>
      </c>
      <c r="J147" s="123">
        <v>750</v>
      </c>
      <c r="K147" s="129">
        <f t="shared" si="20"/>
        <v>470.34234089795348</v>
      </c>
      <c r="L147" s="3">
        <f t="shared" si="21"/>
        <v>-279.65765910204652</v>
      </c>
      <c r="M147" s="96">
        <f t="shared" si="19"/>
        <v>-0.37287687880272868</v>
      </c>
      <c r="N147" s="157">
        <f t="shared" si="22"/>
        <v>577.14385207808868</v>
      </c>
      <c r="O147" s="3">
        <f t="shared" si="23"/>
        <v>-172.85614792191132</v>
      </c>
      <c r="P147" s="96">
        <f t="shared" si="24"/>
        <v>-0.23047486389588176</v>
      </c>
      <c r="Q147" s="154">
        <f t="shared" si="25"/>
        <v>625.20531577691997</v>
      </c>
      <c r="R147" s="3">
        <f t="shared" si="26"/>
        <v>-124.79468422308003</v>
      </c>
      <c r="S147" s="96">
        <f t="shared" si="27"/>
        <v>-0.16639291229744002</v>
      </c>
    </row>
    <row r="148" spans="1:19" x14ac:dyDescent="0.25">
      <c r="A148" s="1">
        <v>146</v>
      </c>
      <c r="B148" s="1">
        <v>6500</v>
      </c>
      <c r="C148" s="30">
        <v>7250</v>
      </c>
      <c r="D148" s="3">
        <v>53</v>
      </c>
      <c r="E148" s="3">
        <v>54</v>
      </c>
      <c r="F148" s="3">
        <v>1750</v>
      </c>
      <c r="G148" s="3">
        <v>3750</v>
      </c>
      <c r="H148" s="3">
        <v>1.9333333333333333</v>
      </c>
      <c r="I148" s="3">
        <v>750</v>
      </c>
      <c r="J148" s="123">
        <v>-250</v>
      </c>
      <c r="K148" s="129">
        <f t="shared" si="20"/>
        <v>503.96042776728353</v>
      </c>
      <c r="L148" s="3">
        <f t="shared" si="21"/>
        <v>753.96042776728359</v>
      </c>
      <c r="M148" s="96">
        <f t="shared" si="19"/>
        <v>-3.0158417110691342</v>
      </c>
      <c r="N148" s="157">
        <f t="shared" si="22"/>
        <v>524.17152224974257</v>
      </c>
      <c r="O148" s="3">
        <f t="shared" si="23"/>
        <v>774.17152224974257</v>
      </c>
      <c r="P148" s="96">
        <f t="shared" si="24"/>
        <v>-3.0966860889989705</v>
      </c>
      <c r="Q148" s="154">
        <f t="shared" si="25"/>
        <v>214.68645024673299</v>
      </c>
      <c r="R148" s="3">
        <f t="shared" si="26"/>
        <v>464.68645024673299</v>
      </c>
      <c r="S148" s="96">
        <f t="shared" si="27"/>
        <v>-1.858745800986932</v>
      </c>
    </row>
    <row r="149" spans="1:19" x14ac:dyDescent="0.25">
      <c r="A149" s="1">
        <v>147</v>
      </c>
      <c r="B149" s="1">
        <v>7250</v>
      </c>
      <c r="C149" s="30">
        <v>7000</v>
      </c>
      <c r="D149" s="3">
        <v>54</v>
      </c>
      <c r="E149" s="3">
        <v>49</v>
      </c>
      <c r="F149" s="3">
        <v>3750</v>
      </c>
      <c r="G149" s="3">
        <v>1750</v>
      </c>
      <c r="H149" s="3">
        <v>4</v>
      </c>
      <c r="I149" s="3">
        <v>-250</v>
      </c>
      <c r="J149" s="123">
        <v>0</v>
      </c>
      <c r="K149" s="129">
        <f t="shared" si="20"/>
        <v>378.20555038788069</v>
      </c>
      <c r="L149" s="3">
        <f t="shared" si="21"/>
        <v>378.20555038788069</v>
      </c>
      <c r="M149" s="96"/>
      <c r="N149" s="157">
        <f t="shared" si="22"/>
        <v>438.06355125990331</v>
      </c>
      <c r="O149" s="3">
        <f t="shared" si="23"/>
        <v>438.06355125990331</v>
      </c>
      <c r="P149" s="96">
        <f t="shared" si="24"/>
        <v>0</v>
      </c>
      <c r="Q149" s="154">
        <f t="shared" si="25"/>
        <v>239.03855747270984</v>
      </c>
      <c r="R149" s="3">
        <f t="shared" si="26"/>
        <v>239.03855747270984</v>
      </c>
      <c r="S149" s="96">
        <f t="shared" si="27"/>
        <v>0</v>
      </c>
    </row>
    <row r="150" spans="1:19" x14ac:dyDescent="0.25">
      <c r="A150" s="1">
        <v>148</v>
      </c>
      <c r="B150" s="1">
        <v>7000</v>
      </c>
      <c r="C150" s="30">
        <v>7000</v>
      </c>
      <c r="D150" s="3">
        <v>49</v>
      </c>
      <c r="E150" s="3">
        <v>47</v>
      </c>
      <c r="F150" s="3">
        <v>1750</v>
      </c>
      <c r="G150" s="3">
        <v>2750</v>
      </c>
      <c r="H150" s="3">
        <v>2.5454545454545454</v>
      </c>
      <c r="I150" s="3">
        <v>0</v>
      </c>
      <c r="J150" s="123">
        <v>250</v>
      </c>
      <c r="K150" s="129">
        <f t="shared" si="20"/>
        <v>411.04608805226133</v>
      </c>
      <c r="L150" s="3">
        <f t="shared" si="21"/>
        <v>161.04608805226133</v>
      </c>
      <c r="M150" s="96">
        <f t="shared" si="19"/>
        <v>0.64418435220904535</v>
      </c>
      <c r="N150" s="157">
        <f t="shared" si="22"/>
        <v>325.36340209123654</v>
      </c>
      <c r="O150" s="3">
        <f t="shared" si="23"/>
        <v>75.363402091236537</v>
      </c>
      <c r="P150" s="96">
        <f t="shared" si="24"/>
        <v>0.30145360836494617</v>
      </c>
      <c r="Q150" s="154">
        <f t="shared" si="25"/>
        <v>191.28245393742844</v>
      </c>
      <c r="R150" s="3">
        <f t="shared" si="26"/>
        <v>-58.717546062571557</v>
      </c>
      <c r="S150" s="96">
        <f t="shared" si="27"/>
        <v>-0.23487018425028622</v>
      </c>
    </row>
    <row r="151" spans="1:19" x14ac:dyDescent="0.25">
      <c r="A151" s="1">
        <v>149</v>
      </c>
      <c r="B151" s="1">
        <v>7000</v>
      </c>
      <c r="C151" s="30">
        <v>7250</v>
      </c>
      <c r="D151" s="3">
        <v>47</v>
      </c>
      <c r="E151" s="3">
        <v>47</v>
      </c>
      <c r="F151" s="3">
        <v>2750</v>
      </c>
      <c r="G151" s="3">
        <v>2750</v>
      </c>
      <c r="H151" s="3">
        <v>2.6363636363636362</v>
      </c>
      <c r="I151" s="3">
        <v>250</v>
      </c>
      <c r="J151" s="123">
        <v>250</v>
      </c>
      <c r="K151" s="129">
        <f t="shared" si="20"/>
        <v>374.09694246679703</v>
      </c>
      <c r="L151" s="3">
        <f t="shared" si="21"/>
        <v>124.09694246679703</v>
      </c>
      <c r="M151" s="96"/>
      <c r="N151" s="157">
        <f t="shared" si="22"/>
        <v>402.80473312557706</v>
      </c>
      <c r="O151" s="3">
        <f t="shared" si="23"/>
        <v>152.80473312557706</v>
      </c>
      <c r="P151" s="96">
        <f t="shared" si="24"/>
        <v>0.61121893250230819</v>
      </c>
      <c r="Q151" s="154">
        <f t="shared" si="25"/>
        <v>241.99625399814153</v>
      </c>
      <c r="R151" s="3">
        <f t="shared" si="26"/>
        <v>-8.0037460018584738</v>
      </c>
      <c r="S151" s="96">
        <f t="shared" si="27"/>
        <v>0</v>
      </c>
    </row>
    <row r="152" spans="1:19" x14ac:dyDescent="0.25">
      <c r="A152" s="1">
        <v>150</v>
      </c>
      <c r="B152" s="1">
        <v>7250</v>
      </c>
      <c r="C152" s="30">
        <v>7500</v>
      </c>
      <c r="D152" s="3">
        <v>47</v>
      </c>
      <c r="E152" s="3">
        <v>46</v>
      </c>
      <c r="F152" s="3">
        <v>2750</v>
      </c>
      <c r="G152" s="3">
        <v>1750</v>
      </c>
      <c r="H152" s="3">
        <v>4.2857142857142856</v>
      </c>
      <c r="I152" s="3">
        <v>250</v>
      </c>
      <c r="J152" s="123">
        <v>-750</v>
      </c>
      <c r="K152" s="129">
        <f t="shared" si="20"/>
        <v>292.10429835379887</v>
      </c>
      <c r="L152" s="3">
        <f t="shared" si="21"/>
        <v>1042.1042983537989</v>
      </c>
      <c r="M152" s="96">
        <f t="shared" ref="M152:M154" si="28">IF(J152=0,0,(K152-J152)/J152)</f>
        <v>-1.3894723978050652</v>
      </c>
      <c r="N152" s="157">
        <f t="shared" si="22"/>
        <v>347.39531093095871</v>
      </c>
      <c r="O152" s="3">
        <f t="shared" si="23"/>
        <v>1097.3953109309587</v>
      </c>
      <c r="P152" s="96">
        <f t="shared" si="24"/>
        <v>-1.4631937479079449</v>
      </c>
      <c r="Q152" s="154">
        <f t="shared" si="25"/>
        <v>191.27434978928591</v>
      </c>
      <c r="R152" s="3">
        <f t="shared" si="26"/>
        <v>941.27434978928591</v>
      </c>
      <c r="S152" s="96">
        <f t="shared" si="27"/>
        <v>-1.2550324663857146</v>
      </c>
    </row>
    <row r="153" spans="1:19" ht="15.75" thickBot="1" x14ac:dyDescent="0.3">
      <c r="A153" s="1">
        <v>151</v>
      </c>
      <c r="B153" s="1">
        <v>7500</v>
      </c>
      <c r="C153" s="31">
        <v>6750</v>
      </c>
      <c r="D153" s="32">
        <v>46</v>
      </c>
      <c r="E153" s="32">
        <v>45</v>
      </c>
      <c r="F153" s="32">
        <v>1750</v>
      </c>
      <c r="G153" s="32">
        <v>1750</v>
      </c>
      <c r="H153" s="32">
        <v>3.8571428571428572</v>
      </c>
      <c r="I153" s="32">
        <v>-750</v>
      </c>
      <c r="J153" s="124">
        <v>250</v>
      </c>
      <c r="K153" s="129">
        <f t="shared" si="20"/>
        <v>388.06071478697265</v>
      </c>
      <c r="L153" s="3">
        <f t="shared" si="21"/>
        <v>138.06071478697265</v>
      </c>
      <c r="M153" s="96">
        <f t="shared" si="28"/>
        <v>0.55224285914789062</v>
      </c>
      <c r="N153" s="157">
        <f t="shared" si="22"/>
        <v>209.49740018071634</v>
      </c>
      <c r="O153" s="3">
        <f t="shared" si="23"/>
        <v>-40.50259981928366</v>
      </c>
      <c r="P153" s="96">
        <f t="shared" si="24"/>
        <v>-0.16201039927713465</v>
      </c>
      <c r="Q153" s="154">
        <f t="shared" si="25"/>
        <v>300.26979430118473</v>
      </c>
      <c r="R153" s="3">
        <f t="shared" si="26"/>
        <v>50.269794301184731</v>
      </c>
      <c r="S153" s="96">
        <f t="shared" si="27"/>
        <v>0.20107917720473892</v>
      </c>
    </row>
    <row r="154" spans="1:19" x14ac:dyDescent="0.25">
      <c r="A154" s="1">
        <v>152</v>
      </c>
      <c r="B154" s="1">
        <v>6750</v>
      </c>
      <c r="C154" s="29">
        <v>10500</v>
      </c>
      <c r="D154" s="28">
        <v>45</v>
      </c>
      <c r="E154" s="28">
        <v>38</v>
      </c>
      <c r="F154" s="28">
        <v>1750</v>
      </c>
      <c r="G154" s="28">
        <v>4750</v>
      </c>
      <c r="H154" s="28">
        <v>2.2105263157894739</v>
      </c>
      <c r="I154" s="28">
        <v>250</v>
      </c>
      <c r="J154" s="122">
        <v>-250</v>
      </c>
      <c r="K154" s="129">
        <f t="shared" si="20"/>
        <v>3.2124741954571334</v>
      </c>
      <c r="L154" s="3">
        <f t="shared" si="21"/>
        <v>253.21247419545713</v>
      </c>
      <c r="M154" s="96">
        <f t="shared" si="28"/>
        <v>-1.0128498967818285</v>
      </c>
      <c r="N154" s="157">
        <f t="shared" si="22"/>
        <v>490.43376940562587</v>
      </c>
      <c r="O154" s="3">
        <f t="shared" si="23"/>
        <v>740.43376940562587</v>
      </c>
      <c r="P154" s="96">
        <f t="shared" si="24"/>
        <v>-2.9617350776225035</v>
      </c>
      <c r="Q154" s="154">
        <f t="shared" si="25"/>
        <v>-1141.6960203241083</v>
      </c>
      <c r="R154" s="3">
        <f t="shared" si="26"/>
        <v>-891.6960203241083</v>
      </c>
      <c r="S154" s="96">
        <f t="shared" si="27"/>
        <v>3.5667840812964333</v>
      </c>
    </row>
    <row r="155" spans="1:19" x14ac:dyDescent="0.25">
      <c r="A155" s="1">
        <v>153</v>
      </c>
      <c r="B155" s="1">
        <v>10500</v>
      </c>
      <c r="C155" s="30">
        <v>10250</v>
      </c>
      <c r="D155" s="3">
        <v>38</v>
      </c>
      <c r="E155" s="3">
        <v>47</v>
      </c>
      <c r="F155" s="3">
        <v>4750</v>
      </c>
      <c r="G155" s="3">
        <v>1750</v>
      </c>
      <c r="H155" s="3">
        <v>5.8571428571428568</v>
      </c>
      <c r="I155" s="3">
        <v>-250</v>
      </c>
      <c r="J155" s="123">
        <v>1250</v>
      </c>
      <c r="K155" s="129">
        <f t="shared" ref="K155:K218" si="29">$Y$3+$X$3*C155+$W$3*E155+$V$3*G155+$U$3*H155</f>
        <v>-75.830664503814432</v>
      </c>
      <c r="L155" s="3">
        <f t="shared" ref="L155:L218" si="30">K155-J155</f>
        <v>-1325.8306645038144</v>
      </c>
      <c r="M155" s="96">
        <f t="shared" ref="M155:M218" si="31">IF(J155=0,0,(K155-J155)/J155)</f>
        <v>-1.0606645316030516</v>
      </c>
      <c r="N155" s="157">
        <f t="shared" ref="N155:N218" si="32">$AA$8+$Z$8*B155+$Y$8*E155+$X$8*F155+$W$8*G155+$V$8*H155+$U$8*I155</f>
        <v>26.262541526945572</v>
      </c>
      <c r="O155" s="3">
        <f t="shared" ref="O155:O218" si="33">N155-J155</f>
        <v>-1223.7374584730544</v>
      </c>
      <c r="P155" s="96">
        <f t="shared" ref="P155:P218" si="34">IF(J155=0,0,(N155-J155)/J155)</f>
        <v>-0.97898996677844352</v>
      </c>
      <c r="Q155" s="154">
        <f t="shared" ref="Q155:Q218" si="35">$AC$13+$AB$13*B155+$AA$13*C155+$Z$13*D155+$Y$13*E155+$X$13*F155+$W$13*G155+$V$13*H155+$U$13*I155</f>
        <v>284.63891375498713</v>
      </c>
      <c r="R155" s="3">
        <f t="shared" ref="R155:R218" si="36">Q155-J155</f>
        <v>-965.36108624501287</v>
      </c>
      <c r="S155" s="96">
        <f t="shared" ref="S155:S218" si="37">IF(M155=0,0,(Q155-J155)/J155)</f>
        <v>-0.77228886899601035</v>
      </c>
    </row>
    <row r="156" spans="1:19" x14ac:dyDescent="0.25">
      <c r="A156" s="1">
        <v>154</v>
      </c>
      <c r="B156" s="1">
        <v>10250</v>
      </c>
      <c r="C156" s="30">
        <v>11500</v>
      </c>
      <c r="D156" s="3">
        <v>47</v>
      </c>
      <c r="E156" s="3">
        <v>50</v>
      </c>
      <c r="F156" s="3">
        <v>1750</v>
      </c>
      <c r="G156" s="3">
        <v>1000</v>
      </c>
      <c r="H156" s="3">
        <v>11.5</v>
      </c>
      <c r="I156" s="3">
        <v>1250</v>
      </c>
      <c r="J156" s="123">
        <v>3500</v>
      </c>
      <c r="K156" s="129">
        <f t="shared" si="29"/>
        <v>-43.328111065394069</v>
      </c>
      <c r="L156" s="3">
        <f t="shared" si="30"/>
        <v>-3543.3281110653943</v>
      </c>
      <c r="M156" s="96">
        <f t="shared" si="31"/>
        <v>-1.0123794603043983</v>
      </c>
      <c r="N156" s="157">
        <f t="shared" si="32"/>
        <v>116.24547621926025</v>
      </c>
      <c r="O156" s="3">
        <f t="shared" si="33"/>
        <v>-3383.7545237807399</v>
      </c>
      <c r="P156" s="96">
        <f t="shared" si="34"/>
        <v>-0.96678700679449714</v>
      </c>
      <c r="Q156" s="154">
        <f t="shared" si="35"/>
        <v>-53.308983708708013</v>
      </c>
      <c r="R156" s="3">
        <f t="shared" si="36"/>
        <v>-3553.3089837087082</v>
      </c>
      <c r="S156" s="96">
        <f t="shared" si="37"/>
        <v>-1.0152311382024881</v>
      </c>
    </row>
    <row r="157" spans="1:19" x14ac:dyDescent="0.25">
      <c r="A157" s="1">
        <v>155</v>
      </c>
      <c r="B157" s="1">
        <v>11500</v>
      </c>
      <c r="C157" s="30">
        <v>15000</v>
      </c>
      <c r="D157" s="3">
        <v>50</v>
      </c>
      <c r="E157" s="3">
        <v>56</v>
      </c>
      <c r="F157" s="3">
        <v>1000</v>
      </c>
      <c r="G157" s="3">
        <v>1750</v>
      </c>
      <c r="H157" s="3">
        <v>8.5714285714285712</v>
      </c>
      <c r="I157" s="3">
        <v>3500</v>
      </c>
      <c r="J157" s="123">
        <v>-1000</v>
      </c>
      <c r="K157" s="129">
        <f t="shared" si="29"/>
        <v>-667.45986597794047</v>
      </c>
      <c r="L157" s="3">
        <f t="shared" si="30"/>
        <v>332.54013402205953</v>
      </c>
      <c r="M157" s="96">
        <f t="shared" si="31"/>
        <v>-0.33254013402205951</v>
      </c>
      <c r="N157" s="157">
        <f t="shared" si="32"/>
        <v>-271.10868072929543</v>
      </c>
      <c r="O157" s="3">
        <f t="shared" si="33"/>
        <v>728.89131927070457</v>
      </c>
      <c r="P157" s="96">
        <f t="shared" si="34"/>
        <v>-0.72889131927070461</v>
      </c>
      <c r="Q157" s="154">
        <f t="shared" si="35"/>
        <v>-800.32844444263765</v>
      </c>
      <c r="R157" s="3">
        <f t="shared" si="36"/>
        <v>199.67155555736235</v>
      </c>
      <c r="S157" s="96">
        <f t="shared" si="37"/>
        <v>-0.19967155555736235</v>
      </c>
    </row>
    <row r="158" spans="1:19" x14ac:dyDescent="0.25">
      <c r="A158" s="1">
        <v>156</v>
      </c>
      <c r="B158" s="1">
        <v>15000</v>
      </c>
      <c r="C158" s="30">
        <v>14000</v>
      </c>
      <c r="D158" s="3">
        <v>56</v>
      </c>
      <c r="E158" s="3">
        <v>60</v>
      </c>
      <c r="F158" s="3">
        <v>1750</v>
      </c>
      <c r="G158" s="3">
        <v>1750</v>
      </c>
      <c r="H158" s="3">
        <v>8</v>
      </c>
      <c r="I158" s="3">
        <v>-1000</v>
      </c>
      <c r="J158" s="123">
        <v>-1250</v>
      </c>
      <c r="K158" s="129">
        <f t="shared" si="29"/>
        <v>-507.32843886175834</v>
      </c>
      <c r="L158" s="3">
        <f t="shared" si="30"/>
        <v>742.67156113824171</v>
      </c>
      <c r="M158" s="96">
        <f t="shared" si="31"/>
        <v>-0.59413724891059339</v>
      </c>
      <c r="N158" s="157">
        <f t="shared" si="32"/>
        <v>-770.95017773008647</v>
      </c>
      <c r="O158" s="3">
        <f t="shared" si="33"/>
        <v>479.04982226991353</v>
      </c>
      <c r="P158" s="96">
        <f t="shared" si="34"/>
        <v>-0.38323985781593084</v>
      </c>
      <c r="Q158" s="154">
        <f t="shared" si="35"/>
        <v>-340.5153421926467</v>
      </c>
      <c r="R158" s="3">
        <f t="shared" si="36"/>
        <v>909.4846578073533</v>
      </c>
      <c r="S158" s="96">
        <f t="shared" si="37"/>
        <v>-0.72758772624588264</v>
      </c>
    </row>
    <row r="159" spans="1:19" x14ac:dyDescent="0.25">
      <c r="A159" s="1">
        <v>157</v>
      </c>
      <c r="B159" s="1">
        <v>14000</v>
      </c>
      <c r="C159" s="30">
        <v>12750</v>
      </c>
      <c r="D159" s="3">
        <v>60</v>
      </c>
      <c r="E159" s="3">
        <v>63</v>
      </c>
      <c r="F159" s="3">
        <v>1750</v>
      </c>
      <c r="G159" s="3">
        <v>1750</v>
      </c>
      <c r="H159" s="3">
        <v>7.2857142857142856</v>
      </c>
      <c r="I159" s="3">
        <v>-1250</v>
      </c>
      <c r="J159" s="123">
        <v>-750</v>
      </c>
      <c r="K159" s="129">
        <f t="shared" si="29"/>
        <v>-319.2352319185116</v>
      </c>
      <c r="L159" s="3">
        <f t="shared" si="30"/>
        <v>430.7647680814884</v>
      </c>
      <c r="M159" s="96">
        <f t="shared" si="31"/>
        <v>-0.57435302410865119</v>
      </c>
      <c r="N159" s="157">
        <f t="shared" si="32"/>
        <v>-606.81006488213472</v>
      </c>
      <c r="O159" s="3">
        <f t="shared" si="33"/>
        <v>143.18993511786528</v>
      </c>
      <c r="P159" s="96">
        <f t="shared" si="34"/>
        <v>-0.19091991349048704</v>
      </c>
      <c r="Q159" s="154">
        <f t="shared" si="35"/>
        <v>-214.30241848166105</v>
      </c>
      <c r="R159" s="3">
        <f t="shared" si="36"/>
        <v>535.69758151833889</v>
      </c>
      <c r="S159" s="96">
        <f t="shared" si="37"/>
        <v>-0.71426344202445191</v>
      </c>
    </row>
    <row r="160" spans="1:19" x14ac:dyDescent="0.25">
      <c r="A160" s="1">
        <v>158</v>
      </c>
      <c r="B160" s="1">
        <v>12750</v>
      </c>
      <c r="C160" s="30">
        <v>12000</v>
      </c>
      <c r="D160" s="3">
        <v>63</v>
      </c>
      <c r="E160" s="3">
        <v>52</v>
      </c>
      <c r="F160" s="3">
        <v>1750</v>
      </c>
      <c r="G160" s="3">
        <v>1750</v>
      </c>
      <c r="H160" s="3">
        <v>6.8571428571428568</v>
      </c>
      <c r="I160" s="3">
        <v>-750</v>
      </c>
      <c r="J160" s="123">
        <v>-750</v>
      </c>
      <c r="K160" s="129">
        <f t="shared" si="29"/>
        <v>-283.63420024524493</v>
      </c>
      <c r="L160" s="3">
        <f t="shared" si="30"/>
        <v>466.36579975475507</v>
      </c>
      <c r="M160" s="96">
        <f t="shared" si="31"/>
        <v>-0.62182106633967338</v>
      </c>
      <c r="N160" s="157">
        <f t="shared" si="32"/>
        <v>-500.61313873261241</v>
      </c>
      <c r="O160" s="3">
        <f t="shared" si="33"/>
        <v>249.38686126738759</v>
      </c>
      <c r="P160" s="96">
        <f t="shared" si="34"/>
        <v>-0.33251581502318345</v>
      </c>
      <c r="Q160" s="154">
        <f t="shared" si="35"/>
        <v>-501.66938690519373</v>
      </c>
      <c r="R160" s="3">
        <f t="shared" si="36"/>
        <v>248.33061309480627</v>
      </c>
      <c r="S160" s="96">
        <f t="shared" si="37"/>
        <v>-0.33110748412640834</v>
      </c>
    </row>
    <row r="161" spans="1:19" x14ac:dyDescent="0.25">
      <c r="A161" s="1">
        <v>159</v>
      </c>
      <c r="B161" s="1">
        <v>12000</v>
      </c>
      <c r="C161" s="30">
        <v>11250</v>
      </c>
      <c r="D161" s="3">
        <v>52</v>
      </c>
      <c r="E161" s="3">
        <v>55</v>
      </c>
      <c r="F161" s="3">
        <v>1750</v>
      </c>
      <c r="G161" s="3">
        <v>1750</v>
      </c>
      <c r="H161" s="3">
        <v>6.4285714285714288</v>
      </c>
      <c r="I161" s="3">
        <v>-750</v>
      </c>
      <c r="J161" s="123">
        <v>-500</v>
      </c>
      <c r="K161" s="129">
        <f t="shared" si="29"/>
        <v>-163.53562990810792</v>
      </c>
      <c r="L161" s="3">
        <f t="shared" si="30"/>
        <v>336.46437009189208</v>
      </c>
      <c r="M161" s="96">
        <f t="shared" si="31"/>
        <v>-0.67292874018378412</v>
      </c>
      <c r="N161" s="157">
        <f t="shared" si="32"/>
        <v>-368.47825685375381</v>
      </c>
      <c r="O161" s="3">
        <f t="shared" si="33"/>
        <v>131.52174314624619</v>
      </c>
      <c r="P161" s="96">
        <f t="shared" si="34"/>
        <v>-0.26304348629249241</v>
      </c>
      <c r="Q161" s="154">
        <f t="shared" si="35"/>
        <v>-89.170743142727773</v>
      </c>
      <c r="R161" s="3">
        <f t="shared" si="36"/>
        <v>410.82925685727224</v>
      </c>
      <c r="S161" s="96">
        <f t="shared" si="37"/>
        <v>-0.82165851371454446</v>
      </c>
    </row>
    <row r="162" spans="1:19" ht="15.75" thickBot="1" x14ac:dyDescent="0.3">
      <c r="A162" s="1">
        <v>160</v>
      </c>
      <c r="B162" s="1">
        <v>11250</v>
      </c>
      <c r="C162" s="31">
        <v>10750</v>
      </c>
      <c r="D162" s="32">
        <v>55</v>
      </c>
      <c r="E162" s="32">
        <v>48</v>
      </c>
      <c r="F162" s="32">
        <v>1750</v>
      </c>
      <c r="G162" s="32">
        <v>1750</v>
      </c>
      <c r="H162" s="32">
        <v>6.1428571428571432</v>
      </c>
      <c r="I162" s="32">
        <v>-500</v>
      </c>
      <c r="J162" s="124">
        <v>-750</v>
      </c>
      <c r="K162" s="129">
        <f t="shared" si="29"/>
        <v>-137.78976263393326</v>
      </c>
      <c r="L162" s="3">
        <f t="shared" si="30"/>
        <v>612.21023736606674</v>
      </c>
      <c r="M162" s="96">
        <f t="shared" si="31"/>
        <v>-0.81628031648808896</v>
      </c>
      <c r="N162" s="157">
        <f t="shared" si="32"/>
        <v>-308.70257305432648</v>
      </c>
      <c r="O162" s="3">
        <f t="shared" si="33"/>
        <v>441.29742694567352</v>
      </c>
      <c r="P162" s="96">
        <f t="shared" si="34"/>
        <v>-0.58839656926089801</v>
      </c>
      <c r="Q162" s="154">
        <f t="shared" si="35"/>
        <v>-290.24189913148348</v>
      </c>
      <c r="R162" s="3">
        <f t="shared" si="36"/>
        <v>459.75810086851652</v>
      </c>
      <c r="S162" s="96">
        <f t="shared" si="37"/>
        <v>-0.61301080115802198</v>
      </c>
    </row>
    <row r="163" spans="1:19" x14ac:dyDescent="0.25">
      <c r="A163" s="1">
        <v>161</v>
      </c>
      <c r="B163" s="1">
        <v>10750</v>
      </c>
      <c r="C163" s="29">
        <v>8250</v>
      </c>
      <c r="D163" s="28">
        <v>48</v>
      </c>
      <c r="E163" s="28">
        <v>45</v>
      </c>
      <c r="F163" s="28">
        <v>1750</v>
      </c>
      <c r="G163" s="28">
        <v>4750</v>
      </c>
      <c r="H163" s="28">
        <v>1.736842105263158</v>
      </c>
      <c r="I163" s="28">
        <v>-750</v>
      </c>
      <c r="J163" s="122">
        <v>1000</v>
      </c>
      <c r="K163" s="129">
        <f t="shared" si="29"/>
        <v>397.57882945886473</v>
      </c>
      <c r="L163" s="3">
        <f t="shared" si="30"/>
        <v>-602.42117054113533</v>
      </c>
      <c r="M163" s="96">
        <f t="shared" si="31"/>
        <v>-0.60242117054113531</v>
      </c>
      <c r="N163" s="157">
        <f t="shared" si="32"/>
        <v>-194.70894535069138</v>
      </c>
      <c r="O163" s="3">
        <f t="shared" si="33"/>
        <v>-1194.7089453506915</v>
      </c>
      <c r="P163" s="96">
        <f t="shared" si="34"/>
        <v>-1.1947089453506914</v>
      </c>
      <c r="Q163" s="154">
        <f t="shared" si="35"/>
        <v>622.40203655378684</v>
      </c>
      <c r="R163" s="3">
        <f t="shared" si="36"/>
        <v>-377.59796344621316</v>
      </c>
      <c r="S163" s="96">
        <f t="shared" si="37"/>
        <v>-0.37759796344621316</v>
      </c>
    </row>
    <row r="164" spans="1:19" x14ac:dyDescent="0.25">
      <c r="A164" s="1">
        <v>162</v>
      </c>
      <c r="B164" s="1">
        <v>8250</v>
      </c>
      <c r="C164" s="30">
        <v>9250</v>
      </c>
      <c r="D164" s="3">
        <v>45</v>
      </c>
      <c r="E164" s="3">
        <v>52</v>
      </c>
      <c r="F164" s="3">
        <v>4750</v>
      </c>
      <c r="G164" s="3">
        <v>1750</v>
      </c>
      <c r="H164" s="3">
        <v>5.2857142857142856</v>
      </c>
      <c r="I164" s="3">
        <v>1000</v>
      </c>
      <c r="J164" s="123">
        <v>0</v>
      </c>
      <c r="K164" s="129">
        <f t="shared" si="29"/>
        <v>90.336301088358908</v>
      </c>
      <c r="L164" s="3">
        <f t="shared" si="30"/>
        <v>90.336301088358908</v>
      </c>
      <c r="M164" s="96">
        <f t="shared" si="31"/>
        <v>0</v>
      </c>
      <c r="N164" s="157">
        <f t="shared" si="32"/>
        <v>413.81216730133963</v>
      </c>
      <c r="O164" s="3">
        <f t="shared" si="33"/>
        <v>413.81216730133963</v>
      </c>
      <c r="P164" s="96">
        <f t="shared" si="34"/>
        <v>0</v>
      </c>
      <c r="Q164" s="154">
        <f t="shared" si="35"/>
        <v>236.75230142102433</v>
      </c>
      <c r="R164" s="3">
        <f t="shared" si="36"/>
        <v>236.75230142102433</v>
      </c>
      <c r="S164" s="96">
        <f t="shared" si="37"/>
        <v>0</v>
      </c>
    </row>
    <row r="165" spans="1:19" x14ac:dyDescent="0.25">
      <c r="A165" s="1">
        <v>163</v>
      </c>
      <c r="B165" s="1">
        <v>9250</v>
      </c>
      <c r="C165" s="30">
        <v>9250</v>
      </c>
      <c r="D165" s="3">
        <v>52</v>
      </c>
      <c r="E165" s="3">
        <v>47</v>
      </c>
      <c r="F165" s="3">
        <v>1750</v>
      </c>
      <c r="G165" s="3">
        <v>2750</v>
      </c>
      <c r="H165" s="3">
        <v>3.3636363636363638</v>
      </c>
      <c r="I165" s="3">
        <v>0</v>
      </c>
      <c r="J165" s="123">
        <v>250</v>
      </c>
      <c r="K165" s="129">
        <f t="shared" si="29"/>
        <v>78.503777783082768</v>
      </c>
      <c r="L165" s="3">
        <f t="shared" si="30"/>
        <v>-171.49622221691723</v>
      </c>
      <c r="M165" s="96">
        <f t="shared" si="31"/>
        <v>-0.68598488886766895</v>
      </c>
      <c r="N165" s="157">
        <f t="shared" si="32"/>
        <v>-31.780450903959007</v>
      </c>
      <c r="O165" s="3">
        <f t="shared" si="33"/>
        <v>-281.78045090395904</v>
      </c>
      <c r="P165" s="96">
        <f t="shared" si="34"/>
        <v>-1.1271218036158361</v>
      </c>
      <c r="Q165" s="154">
        <f t="shared" si="35"/>
        <v>-146.27292700852192</v>
      </c>
      <c r="R165" s="3">
        <f t="shared" si="36"/>
        <v>-396.27292700852195</v>
      </c>
      <c r="S165" s="96">
        <f t="shared" si="37"/>
        <v>-1.5850917080340878</v>
      </c>
    </row>
    <row r="166" spans="1:19" x14ac:dyDescent="0.25">
      <c r="A166" s="1">
        <v>164</v>
      </c>
      <c r="B166" s="1">
        <v>9250</v>
      </c>
      <c r="C166" s="30">
        <v>9500</v>
      </c>
      <c r="D166" s="3">
        <v>47</v>
      </c>
      <c r="E166" s="3">
        <v>53</v>
      </c>
      <c r="F166" s="3">
        <v>2750</v>
      </c>
      <c r="G166" s="3">
        <v>1750</v>
      </c>
      <c r="H166" s="3">
        <v>5.4285714285714288</v>
      </c>
      <c r="I166" s="3">
        <v>250</v>
      </c>
      <c r="J166" s="123">
        <v>250</v>
      </c>
      <c r="K166" s="129">
        <f t="shared" si="29"/>
        <v>62.374521261294745</v>
      </c>
      <c r="L166" s="3">
        <f t="shared" si="30"/>
        <v>-187.62547873870525</v>
      </c>
      <c r="M166" s="96">
        <f t="shared" si="31"/>
        <v>-0.75050191495482099</v>
      </c>
      <c r="N166" s="157">
        <f t="shared" si="32"/>
        <v>110.12507283424858</v>
      </c>
      <c r="O166" s="3">
        <f t="shared" si="33"/>
        <v>-139.87492716575142</v>
      </c>
      <c r="P166" s="96">
        <f t="shared" si="34"/>
        <v>-0.55949970866300569</v>
      </c>
      <c r="Q166" s="154">
        <f t="shared" si="35"/>
        <v>141.18761201557913</v>
      </c>
      <c r="R166" s="3">
        <f t="shared" si="36"/>
        <v>-108.81238798442087</v>
      </c>
      <c r="S166" s="96">
        <f t="shared" si="37"/>
        <v>-0.43524955193768344</v>
      </c>
    </row>
    <row r="167" spans="1:19" x14ac:dyDescent="0.25">
      <c r="A167" s="1">
        <v>165</v>
      </c>
      <c r="B167" s="1">
        <v>9500</v>
      </c>
      <c r="C167" s="30">
        <v>9750</v>
      </c>
      <c r="D167" s="3">
        <v>53</v>
      </c>
      <c r="E167" s="3">
        <v>47</v>
      </c>
      <c r="F167" s="3">
        <v>1750</v>
      </c>
      <c r="G167" s="3">
        <v>1750</v>
      </c>
      <c r="H167" s="3">
        <v>5.5714285714285712</v>
      </c>
      <c r="I167" s="3">
        <v>250</v>
      </c>
      <c r="J167" s="123">
        <v>0</v>
      </c>
      <c r="K167" s="129">
        <f t="shared" si="29"/>
        <v>-7.8360278977045823</v>
      </c>
      <c r="L167" s="3">
        <f t="shared" si="30"/>
        <v>-7.8360278977045823</v>
      </c>
      <c r="M167" s="96">
        <f t="shared" si="31"/>
        <v>0</v>
      </c>
      <c r="N167" s="157">
        <f t="shared" si="32"/>
        <v>-48.667587435368517</v>
      </c>
      <c r="O167" s="3">
        <f t="shared" si="33"/>
        <v>-48.667587435368517</v>
      </c>
      <c r="P167" s="96">
        <f t="shared" si="34"/>
        <v>0</v>
      </c>
      <c r="Q167" s="154">
        <f t="shared" si="35"/>
        <v>-220.42980143799269</v>
      </c>
      <c r="R167" s="3">
        <f t="shared" si="36"/>
        <v>-220.42980143799269</v>
      </c>
      <c r="S167" s="96">
        <f t="shared" si="37"/>
        <v>0</v>
      </c>
    </row>
    <row r="168" spans="1:19" x14ac:dyDescent="0.25">
      <c r="A168" s="1">
        <v>166</v>
      </c>
      <c r="B168" s="1">
        <v>9750</v>
      </c>
      <c r="C168" s="30">
        <v>9750</v>
      </c>
      <c r="D168" s="3">
        <v>47</v>
      </c>
      <c r="E168" s="3">
        <v>57</v>
      </c>
      <c r="F168" s="3">
        <v>1750</v>
      </c>
      <c r="G168" s="3">
        <v>1750</v>
      </c>
      <c r="H168" s="3">
        <v>5.5714285714285712</v>
      </c>
      <c r="I168" s="3">
        <v>0</v>
      </c>
      <c r="J168" s="123">
        <v>250</v>
      </c>
      <c r="K168" s="129">
        <f t="shared" si="29"/>
        <v>52.519356862202756</v>
      </c>
      <c r="L168" s="3">
        <f t="shared" si="30"/>
        <v>-197.48064313779724</v>
      </c>
      <c r="M168" s="96">
        <f t="shared" si="31"/>
        <v>-0.78992257255118903</v>
      </c>
      <c r="N168" s="157">
        <f t="shared" si="32"/>
        <v>-12.680720187984775</v>
      </c>
      <c r="O168" s="3">
        <f t="shared" si="33"/>
        <v>-262.68072018798478</v>
      </c>
      <c r="P168" s="96">
        <f t="shared" si="34"/>
        <v>-1.0507228807519391</v>
      </c>
      <c r="Q168" s="154">
        <f t="shared" si="35"/>
        <v>174.87698509783306</v>
      </c>
      <c r="R168" s="3">
        <f t="shared" si="36"/>
        <v>-75.123014902166943</v>
      </c>
      <c r="S168" s="96">
        <f t="shared" si="37"/>
        <v>-0.30049205960866776</v>
      </c>
    </row>
    <row r="169" spans="1:19" x14ac:dyDescent="0.25">
      <c r="A169" s="1">
        <v>167</v>
      </c>
      <c r="B169" s="1">
        <v>9750</v>
      </c>
      <c r="C169" s="30">
        <v>10000</v>
      </c>
      <c r="D169" s="3">
        <v>57</v>
      </c>
      <c r="E169" s="3">
        <v>54</v>
      </c>
      <c r="F169" s="3">
        <v>1750</v>
      </c>
      <c r="G169" s="3">
        <v>1750</v>
      </c>
      <c r="H169" s="3">
        <v>5.7142857142857144</v>
      </c>
      <c r="I169" s="3">
        <v>250</v>
      </c>
      <c r="J169" s="123">
        <v>-750</v>
      </c>
      <c r="K169" s="129">
        <f t="shared" si="29"/>
        <v>0.41542313117565755</v>
      </c>
      <c r="L169" s="3">
        <f t="shared" si="30"/>
        <v>750.41542313117566</v>
      </c>
      <c r="M169" s="96">
        <f t="shared" si="31"/>
        <v>-1.0005538975082342</v>
      </c>
      <c r="N169" s="157">
        <f t="shared" si="32"/>
        <v>-31.331509707745997</v>
      </c>
      <c r="O169" s="3">
        <f t="shared" si="33"/>
        <v>718.66849029225398</v>
      </c>
      <c r="P169" s="96">
        <f t="shared" si="34"/>
        <v>-0.95822465372300525</v>
      </c>
      <c r="Q169" s="154">
        <f t="shared" si="35"/>
        <v>-180.99732833667036</v>
      </c>
      <c r="R169" s="3">
        <f t="shared" si="36"/>
        <v>569.00267166332969</v>
      </c>
      <c r="S169" s="96">
        <f t="shared" si="37"/>
        <v>-0.75867022888443958</v>
      </c>
    </row>
    <row r="170" spans="1:19" x14ac:dyDescent="0.25">
      <c r="A170" s="1">
        <v>168</v>
      </c>
      <c r="B170" s="1">
        <v>10000</v>
      </c>
      <c r="C170" s="30">
        <v>9250</v>
      </c>
      <c r="D170" s="3">
        <v>54</v>
      </c>
      <c r="E170" s="3">
        <v>55</v>
      </c>
      <c r="F170" s="3">
        <v>1750</v>
      </c>
      <c r="G170" s="3">
        <v>1750</v>
      </c>
      <c r="H170" s="3">
        <v>5.2857142857142856</v>
      </c>
      <c r="I170" s="3">
        <v>-750</v>
      </c>
      <c r="J170" s="123">
        <v>250</v>
      </c>
      <c r="K170" s="129">
        <f t="shared" si="29"/>
        <v>108.44291651633111</v>
      </c>
      <c r="L170" s="3">
        <f t="shared" si="30"/>
        <v>-141.55708348366889</v>
      </c>
      <c r="M170" s="96">
        <f t="shared" si="31"/>
        <v>-0.56622833393467553</v>
      </c>
      <c r="N170" s="157">
        <f t="shared" si="32"/>
        <v>-77.4996101973734</v>
      </c>
      <c r="O170" s="3">
        <f t="shared" si="33"/>
        <v>-327.49961019737339</v>
      </c>
      <c r="P170" s="96">
        <f t="shared" si="34"/>
        <v>-1.3099984407894936</v>
      </c>
      <c r="Q170" s="154">
        <f t="shared" si="35"/>
        <v>74.779292784423731</v>
      </c>
      <c r="R170" s="3">
        <f t="shared" si="36"/>
        <v>-175.22070721557628</v>
      </c>
      <c r="S170" s="96">
        <f t="shared" si="37"/>
        <v>-0.70088282886230513</v>
      </c>
    </row>
    <row r="171" spans="1:19" x14ac:dyDescent="0.25">
      <c r="A171" s="1">
        <v>169</v>
      </c>
      <c r="B171" s="1">
        <v>9250</v>
      </c>
      <c r="C171" s="30">
        <v>9500</v>
      </c>
      <c r="D171" s="3">
        <v>55</v>
      </c>
      <c r="E171" s="3">
        <v>48</v>
      </c>
      <c r="F171" s="3">
        <v>1750</v>
      </c>
      <c r="G171" s="3">
        <v>1750</v>
      </c>
      <c r="H171" s="3">
        <v>5.4285714285714288</v>
      </c>
      <c r="I171" s="3">
        <v>250</v>
      </c>
      <c r="J171" s="123">
        <v>-1250</v>
      </c>
      <c r="K171" s="129">
        <f t="shared" si="29"/>
        <v>32.196828881341105</v>
      </c>
      <c r="L171" s="3">
        <f t="shared" si="30"/>
        <v>1282.1968288813412</v>
      </c>
      <c r="M171" s="96">
        <f t="shared" si="31"/>
        <v>-1.025757463105073</v>
      </c>
      <c r="N171" s="157">
        <f t="shared" si="32"/>
        <v>-4.6226268090822238</v>
      </c>
      <c r="O171" s="3">
        <f t="shared" si="33"/>
        <v>1245.3773731909178</v>
      </c>
      <c r="P171" s="96">
        <f t="shared" si="34"/>
        <v>-0.99630189855273421</v>
      </c>
      <c r="Q171" s="154">
        <f t="shared" si="35"/>
        <v>-218.77176456026297</v>
      </c>
      <c r="R171" s="3">
        <f t="shared" si="36"/>
        <v>1031.2282354397371</v>
      </c>
      <c r="S171" s="96">
        <f t="shared" si="37"/>
        <v>-0.82498258835178973</v>
      </c>
    </row>
    <row r="172" spans="1:19" x14ac:dyDescent="0.25">
      <c r="A172" s="1">
        <v>170</v>
      </c>
      <c r="B172" s="1">
        <v>9500</v>
      </c>
      <c r="C172" s="30">
        <v>8250</v>
      </c>
      <c r="D172" s="3">
        <v>48</v>
      </c>
      <c r="E172" s="3">
        <v>37</v>
      </c>
      <c r="F172" s="3">
        <v>1750</v>
      </c>
      <c r="G172" s="3">
        <v>2750</v>
      </c>
      <c r="H172" s="3">
        <v>3</v>
      </c>
      <c r="I172" s="3">
        <v>-1250</v>
      </c>
      <c r="J172" s="123">
        <v>0</v>
      </c>
      <c r="K172" s="129">
        <f t="shared" si="29"/>
        <v>165.94497536503266</v>
      </c>
      <c r="L172" s="3">
        <f t="shared" si="30"/>
        <v>165.94497536503266</v>
      </c>
      <c r="M172" s="96">
        <f t="shared" si="31"/>
        <v>0</v>
      </c>
      <c r="N172" s="157">
        <f t="shared" si="32"/>
        <v>-153.47330099015755</v>
      </c>
      <c r="O172" s="3">
        <f t="shared" si="33"/>
        <v>-153.47330099015755</v>
      </c>
      <c r="P172" s="96">
        <f t="shared" si="34"/>
        <v>0</v>
      </c>
      <c r="Q172" s="154">
        <f t="shared" si="35"/>
        <v>-61.870140497999728</v>
      </c>
      <c r="R172" s="3">
        <f t="shared" si="36"/>
        <v>-61.870140497999728</v>
      </c>
      <c r="S172" s="96">
        <f t="shared" si="37"/>
        <v>0</v>
      </c>
    </row>
    <row r="173" spans="1:19" ht="15.75" thickBot="1" x14ac:dyDescent="0.3">
      <c r="A173" s="1">
        <v>171</v>
      </c>
      <c r="B173" s="1">
        <v>8250</v>
      </c>
      <c r="C173" s="31">
        <v>8250</v>
      </c>
      <c r="D173" s="32">
        <v>37</v>
      </c>
      <c r="E173" s="32">
        <v>33</v>
      </c>
      <c r="F173" s="32">
        <v>2750</v>
      </c>
      <c r="G173" s="32">
        <v>2750</v>
      </c>
      <c r="H173" s="32">
        <v>3</v>
      </c>
      <c r="I173" s="32">
        <v>0</v>
      </c>
      <c r="J173" s="124">
        <v>250</v>
      </c>
      <c r="K173" s="129">
        <f t="shared" si="29"/>
        <v>141.80282146106973</v>
      </c>
      <c r="L173" s="3">
        <f t="shared" si="30"/>
        <v>-108.19717853893027</v>
      </c>
      <c r="M173" s="96">
        <f t="shared" si="31"/>
        <v>-0.43278871415572112</v>
      </c>
      <c r="N173" s="157">
        <f t="shared" si="32"/>
        <v>95.917883980036606</v>
      </c>
      <c r="O173" s="3">
        <f t="shared" si="33"/>
        <v>-154.08211601996339</v>
      </c>
      <c r="P173" s="96">
        <f t="shared" si="34"/>
        <v>-0.61632846407985353</v>
      </c>
      <c r="Q173" s="154">
        <f t="shared" si="35"/>
        <v>60.361166276143081</v>
      </c>
      <c r="R173" s="3">
        <f t="shared" si="36"/>
        <v>-189.63883372385692</v>
      </c>
      <c r="S173" s="96">
        <f t="shared" si="37"/>
        <v>-0.7585553348954277</v>
      </c>
    </row>
    <row r="174" spans="1:19" x14ac:dyDescent="0.25">
      <c r="A174" s="1">
        <v>172</v>
      </c>
      <c r="B174" s="1">
        <v>8250</v>
      </c>
      <c r="C174" s="29">
        <v>6500</v>
      </c>
      <c r="D174" s="28">
        <v>33</v>
      </c>
      <c r="E174" s="28">
        <v>47</v>
      </c>
      <c r="F174" s="28">
        <v>2750</v>
      </c>
      <c r="G174" s="28">
        <v>4750</v>
      </c>
      <c r="H174" s="28">
        <v>1.368421052631579</v>
      </c>
      <c r="I174" s="28">
        <v>250</v>
      </c>
      <c r="J174" s="122">
        <v>1500</v>
      </c>
      <c r="K174" s="129">
        <f t="shared" si="29"/>
        <v>683.51913991310244</v>
      </c>
      <c r="L174" s="3">
        <f t="shared" si="30"/>
        <v>-816.48086008689756</v>
      </c>
      <c r="M174" s="96">
        <f t="shared" si="31"/>
        <v>-0.54432057339126505</v>
      </c>
      <c r="N174" s="157">
        <f t="shared" si="32"/>
        <v>309.35571009060783</v>
      </c>
      <c r="O174" s="3">
        <f t="shared" si="33"/>
        <v>-1190.6442899093922</v>
      </c>
      <c r="P174" s="96">
        <f t="shared" si="34"/>
        <v>-0.79376285993959483</v>
      </c>
      <c r="Q174" s="154">
        <f t="shared" si="35"/>
        <v>1284.0123375918365</v>
      </c>
      <c r="R174" s="3">
        <f t="shared" si="36"/>
        <v>-215.98766240816349</v>
      </c>
      <c r="S174" s="96">
        <f t="shared" si="37"/>
        <v>-0.14399177493877566</v>
      </c>
    </row>
    <row r="175" spans="1:19" x14ac:dyDescent="0.25">
      <c r="A175" s="1">
        <v>173</v>
      </c>
      <c r="B175" s="1">
        <v>6500</v>
      </c>
      <c r="C175" s="30">
        <v>8000</v>
      </c>
      <c r="D175" s="3">
        <v>47</v>
      </c>
      <c r="E175" s="3">
        <v>51</v>
      </c>
      <c r="F175" s="3">
        <v>4750</v>
      </c>
      <c r="G175" s="3">
        <v>2750</v>
      </c>
      <c r="H175" s="3">
        <v>2.9090909090909092</v>
      </c>
      <c r="I175" s="3">
        <v>1500</v>
      </c>
      <c r="J175" s="123">
        <v>1250</v>
      </c>
      <c r="K175" s="129">
        <f t="shared" si="29"/>
        <v>287.39165961436726</v>
      </c>
      <c r="L175" s="3">
        <f t="shared" si="30"/>
        <v>-962.6083403856328</v>
      </c>
      <c r="M175" s="96">
        <f t="shared" si="31"/>
        <v>-0.77008667230850625</v>
      </c>
      <c r="N175" s="157">
        <f t="shared" si="32"/>
        <v>670.91355612341954</v>
      </c>
      <c r="O175" s="3">
        <f t="shared" si="33"/>
        <v>-579.08644387658046</v>
      </c>
      <c r="P175" s="96">
        <f t="shared" si="34"/>
        <v>-0.46326915510126437</v>
      </c>
      <c r="Q175" s="154">
        <f t="shared" si="35"/>
        <v>249.51792434636019</v>
      </c>
      <c r="R175" s="3">
        <f t="shared" si="36"/>
        <v>-1000.4820756536399</v>
      </c>
      <c r="S175" s="96">
        <f t="shared" si="37"/>
        <v>-0.80038566052291193</v>
      </c>
    </row>
    <row r="176" spans="1:19" x14ac:dyDescent="0.25">
      <c r="A176" s="1">
        <v>174</v>
      </c>
      <c r="B176" s="1">
        <v>8000</v>
      </c>
      <c r="C176" s="30">
        <v>9250</v>
      </c>
      <c r="D176" s="3">
        <v>51</v>
      </c>
      <c r="E176" s="3">
        <v>46</v>
      </c>
      <c r="F176" s="3">
        <v>2750</v>
      </c>
      <c r="G176" s="3">
        <v>2750</v>
      </c>
      <c r="H176" s="3">
        <v>3.3636363636363638</v>
      </c>
      <c r="I176" s="3">
        <v>1250</v>
      </c>
      <c r="J176" s="123">
        <v>250</v>
      </c>
      <c r="K176" s="129">
        <f t="shared" si="29"/>
        <v>72.468239307092034</v>
      </c>
      <c r="L176" s="3">
        <f t="shared" si="30"/>
        <v>-177.53176069290797</v>
      </c>
      <c r="M176" s="96">
        <f t="shared" si="31"/>
        <v>-0.71012704277163186</v>
      </c>
      <c r="N176" s="157">
        <f t="shared" si="32"/>
        <v>240.62862344895098</v>
      </c>
      <c r="O176" s="3">
        <f t="shared" si="33"/>
        <v>-9.3713765510490248</v>
      </c>
      <c r="P176" s="96">
        <f t="shared" si="34"/>
        <v>-3.7485506204196099E-2</v>
      </c>
      <c r="Q176" s="154">
        <f t="shared" si="35"/>
        <v>-194.4159220364632</v>
      </c>
      <c r="R176" s="3">
        <f t="shared" si="36"/>
        <v>-444.4159220364632</v>
      </c>
      <c r="S176" s="96">
        <f t="shared" si="37"/>
        <v>-1.7776636881458527</v>
      </c>
    </row>
    <row r="177" spans="1:19" x14ac:dyDescent="0.25">
      <c r="A177" s="1">
        <v>175</v>
      </c>
      <c r="B177" s="1">
        <v>9250</v>
      </c>
      <c r="C177" s="30">
        <v>9500</v>
      </c>
      <c r="D177" s="3">
        <v>46</v>
      </c>
      <c r="E177" s="3">
        <v>42</v>
      </c>
      <c r="F177" s="3">
        <v>2750</v>
      </c>
      <c r="G177" s="3">
        <v>2750</v>
      </c>
      <c r="H177" s="3">
        <v>3.4545454545454546</v>
      </c>
      <c r="I177" s="3">
        <v>250</v>
      </c>
      <c r="J177" s="123">
        <v>-500</v>
      </c>
      <c r="K177" s="129">
        <f t="shared" si="29"/>
        <v>11.376939817664777</v>
      </c>
      <c r="L177" s="3">
        <f t="shared" si="30"/>
        <v>511.37693981766478</v>
      </c>
      <c r="M177" s="96">
        <f t="shared" si="31"/>
        <v>-1.0227538796353295</v>
      </c>
      <c r="N177" s="157">
        <f t="shared" si="32"/>
        <v>7.2977311591885972</v>
      </c>
      <c r="O177" s="3">
        <f t="shared" si="33"/>
        <v>507.29773115918857</v>
      </c>
      <c r="P177" s="96">
        <f t="shared" si="34"/>
        <v>-1.0145954623183771</v>
      </c>
      <c r="Q177" s="154">
        <f t="shared" si="35"/>
        <v>-115.24768784457991</v>
      </c>
      <c r="R177" s="3">
        <f t="shared" si="36"/>
        <v>384.7523121554201</v>
      </c>
      <c r="S177" s="96">
        <f t="shared" si="37"/>
        <v>-0.76950462431084021</v>
      </c>
    </row>
    <row r="178" spans="1:19" x14ac:dyDescent="0.25">
      <c r="A178" s="1">
        <v>176</v>
      </c>
      <c r="B178" s="1">
        <v>9500</v>
      </c>
      <c r="C178" s="30">
        <v>9000</v>
      </c>
      <c r="D178" s="3">
        <v>42</v>
      </c>
      <c r="E178" s="3">
        <v>43</v>
      </c>
      <c r="F178" s="3">
        <v>2750</v>
      </c>
      <c r="G178" s="3">
        <v>2750</v>
      </c>
      <c r="H178" s="3">
        <v>3.2727272727272729</v>
      </c>
      <c r="I178" s="3">
        <v>-500</v>
      </c>
      <c r="J178" s="123">
        <v>1000</v>
      </c>
      <c r="K178" s="129">
        <f t="shared" si="29"/>
        <v>91.310769464584155</v>
      </c>
      <c r="L178" s="3">
        <f t="shared" si="30"/>
        <v>-908.68923053541585</v>
      </c>
      <c r="M178" s="96">
        <f t="shared" si="31"/>
        <v>-0.90868923053541584</v>
      </c>
      <c r="N178" s="157">
        <f t="shared" si="32"/>
        <v>-27.882630465980121</v>
      </c>
      <c r="O178" s="3">
        <f t="shared" si="33"/>
        <v>-1027.8826304659801</v>
      </c>
      <c r="P178" s="96">
        <f t="shared" si="34"/>
        <v>-1.0278826304659801</v>
      </c>
      <c r="Q178" s="154">
        <f t="shared" si="35"/>
        <v>123.75040458583882</v>
      </c>
      <c r="R178" s="3">
        <f t="shared" si="36"/>
        <v>-876.24959541416115</v>
      </c>
      <c r="S178" s="96">
        <f t="shared" si="37"/>
        <v>-0.87624959541416114</v>
      </c>
    </row>
    <row r="179" spans="1:19" x14ac:dyDescent="0.25">
      <c r="A179" s="1">
        <v>177</v>
      </c>
      <c r="B179" s="1">
        <v>9000</v>
      </c>
      <c r="C179" s="30">
        <v>10000</v>
      </c>
      <c r="D179" s="3">
        <v>43</v>
      </c>
      <c r="E179" s="3">
        <v>50</v>
      </c>
      <c r="F179" s="3">
        <v>2750</v>
      </c>
      <c r="G179" s="3">
        <v>2750</v>
      </c>
      <c r="H179" s="3">
        <v>3.6363636363636362</v>
      </c>
      <c r="I179" s="3">
        <v>1000</v>
      </c>
      <c r="J179" s="123">
        <v>-750</v>
      </c>
      <c r="K179" s="129">
        <f t="shared" si="29"/>
        <v>-14.237043545337968</v>
      </c>
      <c r="L179" s="3">
        <f t="shared" si="30"/>
        <v>735.762956454662</v>
      </c>
      <c r="M179" s="96">
        <f t="shared" si="31"/>
        <v>-0.98101727527288263</v>
      </c>
      <c r="N179" s="157">
        <f t="shared" si="32"/>
        <v>111.53176093250464</v>
      </c>
      <c r="O179" s="3">
        <f t="shared" si="33"/>
        <v>861.53176093250465</v>
      </c>
      <c r="P179" s="96">
        <f t="shared" si="34"/>
        <v>-1.148709014576673</v>
      </c>
      <c r="Q179" s="154">
        <f t="shared" si="35"/>
        <v>21.596474658937723</v>
      </c>
      <c r="R179" s="3">
        <f t="shared" si="36"/>
        <v>771.59647465893772</v>
      </c>
      <c r="S179" s="96">
        <f t="shared" si="37"/>
        <v>-1.0287952995452503</v>
      </c>
    </row>
    <row r="180" spans="1:19" x14ac:dyDescent="0.25">
      <c r="A180" s="1">
        <v>178</v>
      </c>
      <c r="B180" s="1">
        <v>10000</v>
      </c>
      <c r="C180" s="30">
        <v>9250</v>
      </c>
      <c r="D180" s="3">
        <v>50</v>
      </c>
      <c r="E180" s="3">
        <v>47</v>
      </c>
      <c r="F180" s="3">
        <v>2750</v>
      </c>
      <c r="G180" s="3">
        <v>2750</v>
      </c>
      <c r="H180" s="3">
        <v>3.3636363636363638</v>
      </c>
      <c r="I180" s="3">
        <v>-750</v>
      </c>
      <c r="J180" s="123">
        <v>250</v>
      </c>
      <c r="K180" s="129">
        <f t="shared" si="29"/>
        <v>78.503777783082768</v>
      </c>
      <c r="L180" s="3">
        <f t="shared" si="30"/>
        <v>-171.49622221691723</v>
      </c>
      <c r="M180" s="96">
        <f t="shared" si="31"/>
        <v>-0.68598488886766895</v>
      </c>
      <c r="N180" s="157">
        <f t="shared" si="32"/>
        <v>-77.614192316827641</v>
      </c>
      <c r="O180" s="3">
        <f t="shared" si="33"/>
        <v>-327.61419231682765</v>
      </c>
      <c r="P180" s="96">
        <f t="shared" si="34"/>
        <v>-1.3104567692673106</v>
      </c>
      <c r="Q180" s="154">
        <f t="shared" si="35"/>
        <v>15.241252149023538</v>
      </c>
      <c r="R180" s="3">
        <f t="shared" si="36"/>
        <v>-234.75874785097648</v>
      </c>
      <c r="S180" s="96">
        <f t="shared" si="37"/>
        <v>-0.93903499140390589</v>
      </c>
    </row>
    <row r="181" spans="1:19" x14ac:dyDescent="0.25">
      <c r="A181" s="1">
        <v>179</v>
      </c>
      <c r="B181" s="1">
        <v>9250</v>
      </c>
      <c r="C181" s="30">
        <v>9500</v>
      </c>
      <c r="D181" s="3">
        <v>47</v>
      </c>
      <c r="E181" s="3">
        <v>54</v>
      </c>
      <c r="F181" s="3">
        <v>2750</v>
      </c>
      <c r="G181" s="3">
        <v>2750</v>
      </c>
      <c r="H181" s="3">
        <v>3.4545454545454546</v>
      </c>
      <c r="I181" s="3">
        <v>250</v>
      </c>
      <c r="J181" s="123">
        <v>1250</v>
      </c>
      <c r="K181" s="129">
        <f t="shared" si="29"/>
        <v>83.803401529553582</v>
      </c>
      <c r="L181" s="3">
        <f t="shared" si="30"/>
        <v>-1166.1965984704464</v>
      </c>
      <c r="M181" s="96">
        <f t="shared" si="31"/>
        <v>-0.93295727877635704</v>
      </c>
      <c r="N181" s="157">
        <f t="shared" si="32"/>
        <v>99.369288690051661</v>
      </c>
      <c r="O181" s="3">
        <f t="shared" si="33"/>
        <v>-1150.6307113099483</v>
      </c>
      <c r="P181" s="96">
        <f t="shared" si="34"/>
        <v>-0.92050456904795863</v>
      </c>
      <c r="Q181" s="154">
        <f t="shared" si="35"/>
        <v>138.16432800836378</v>
      </c>
      <c r="R181" s="3">
        <f t="shared" si="36"/>
        <v>-1111.8356719916362</v>
      </c>
      <c r="S181" s="96">
        <f t="shared" si="37"/>
        <v>-0.88946853759330902</v>
      </c>
    </row>
    <row r="182" spans="1:19" ht="15.75" thickBot="1" x14ac:dyDescent="0.3">
      <c r="A182" s="1">
        <v>180</v>
      </c>
      <c r="B182" s="1">
        <v>9500</v>
      </c>
      <c r="C182" s="31">
        <v>10750</v>
      </c>
      <c r="D182" s="32">
        <v>54</v>
      </c>
      <c r="E182" s="32">
        <v>53</v>
      </c>
      <c r="F182" s="32">
        <v>2750</v>
      </c>
      <c r="G182" s="32">
        <v>3750</v>
      </c>
      <c r="H182" s="32">
        <v>2.8666666666666667</v>
      </c>
      <c r="I182" s="32">
        <v>1250</v>
      </c>
      <c r="J182" s="124">
        <v>-750</v>
      </c>
      <c r="K182" s="129">
        <f t="shared" si="29"/>
        <v>-38.648420483615126</v>
      </c>
      <c r="L182" s="3">
        <f t="shared" si="30"/>
        <v>711.35157951638485</v>
      </c>
      <c r="M182" s="96">
        <f t="shared" si="31"/>
        <v>-0.94846877268851315</v>
      </c>
      <c r="N182" s="157">
        <f t="shared" si="32"/>
        <v>97.177779120206864</v>
      </c>
      <c r="O182" s="3">
        <f t="shared" si="33"/>
        <v>847.17777912020688</v>
      </c>
      <c r="P182" s="96">
        <f t="shared" si="34"/>
        <v>-1.1295703721602759</v>
      </c>
      <c r="Q182" s="154">
        <f t="shared" si="35"/>
        <v>-253.44119692384788</v>
      </c>
      <c r="R182" s="3">
        <f t="shared" si="36"/>
        <v>496.55880307615212</v>
      </c>
      <c r="S182" s="96">
        <f t="shared" si="37"/>
        <v>-0.66207840410153618</v>
      </c>
    </row>
    <row r="183" spans="1:19" x14ac:dyDescent="0.25">
      <c r="A183" s="1">
        <v>181</v>
      </c>
      <c r="B183" s="1">
        <v>10750</v>
      </c>
      <c r="C183" s="29">
        <v>12250</v>
      </c>
      <c r="D183" s="28">
        <v>53</v>
      </c>
      <c r="E183" s="28">
        <v>44</v>
      </c>
      <c r="F183" s="28">
        <v>3750</v>
      </c>
      <c r="G183" s="28">
        <v>4750</v>
      </c>
      <c r="H183" s="28">
        <v>2.5789473684210527</v>
      </c>
      <c r="I183" s="28">
        <v>-750</v>
      </c>
      <c r="J183" s="122">
        <v>-750</v>
      </c>
      <c r="K183" s="129">
        <f t="shared" si="29"/>
        <v>-234.44352845085498</v>
      </c>
      <c r="L183" s="3">
        <f t="shared" si="30"/>
        <v>515.55647154914504</v>
      </c>
      <c r="M183" s="96">
        <f t="shared" si="31"/>
        <v>-0.68740862873219344</v>
      </c>
      <c r="N183" s="157">
        <f t="shared" si="32"/>
        <v>4.0495475799564353</v>
      </c>
      <c r="O183" s="3">
        <f t="shared" si="33"/>
        <v>754.04954757995642</v>
      </c>
      <c r="P183" s="96">
        <f t="shared" si="34"/>
        <v>-1.0053993967732753</v>
      </c>
      <c r="Q183" s="154">
        <f t="shared" si="35"/>
        <v>-919.27510148792533</v>
      </c>
      <c r="R183" s="3">
        <f t="shared" si="36"/>
        <v>-169.27510148792533</v>
      </c>
      <c r="S183" s="96">
        <f t="shared" si="37"/>
        <v>0.22570013531723376</v>
      </c>
    </row>
    <row r="184" spans="1:19" x14ac:dyDescent="0.25">
      <c r="A184" s="1">
        <v>182</v>
      </c>
      <c r="B184" s="1">
        <v>12250</v>
      </c>
      <c r="C184" s="30">
        <v>11500</v>
      </c>
      <c r="D184" s="3">
        <v>44</v>
      </c>
      <c r="E184" s="3">
        <v>36</v>
      </c>
      <c r="F184" s="3">
        <v>4750</v>
      </c>
      <c r="G184" s="3">
        <v>3750</v>
      </c>
      <c r="H184" s="3">
        <v>3.0666666666666669</v>
      </c>
      <c r="I184" s="3">
        <v>-750</v>
      </c>
      <c r="J184" s="123">
        <v>250</v>
      </c>
      <c r="K184" s="129">
        <f t="shared" si="29"/>
        <v>-256.23256952722363</v>
      </c>
      <c r="L184" s="3">
        <f t="shared" si="30"/>
        <v>-506.23256952722363</v>
      </c>
      <c r="M184" s="96">
        <f t="shared" si="31"/>
        <v>-2.0249302781088945</v>
      </c>
      <c r="N184" s="157">
        <f t="shared" si="32"/>
        <v>-330.0856698970419</v>
      </c>
      <c r="O184" s="3">
        <f t="shared" si="33"/>
        <v>-580.08566989704195</v>
      </c>
      <c r="P184" s="96">
        <f t="shared" si="34"/>
        <v>-2.3203426795881676</v>
      </c>
      <c r="Q184" s="154">
        <f t="shared" si="35"/>
        <v>-231.68556114552712</v>
      </c>
      <c r="R184" s="3">
        <f t="shared" si="36"/>
        <v>-481.68556114552712</v>
      </c>
      <c r="S184" s="96">
        <f t="shared" si="37"/>
        <v>-1.9267422445821085</v>
      </c>
    </row>
    <row r="185" spans="1:19" x14ac:dyDescent="0.25">
      <c r="A185" s="1">
        <v>183</v>
      </c>
      <c r="B185" s="1">
        <v>11500</v>
      </c>
      <c r="C185" s="30">
        <v>11750</v>
      </c>
      <c r="D185" s="3">
        <v>36</v>
      </c>
      <c r="E185" s="3">
        <v>45</v>
      </c>
      <c r="F185" s="3">
        <v>3750</v>
      </c>
      <c r="G185" s="3">
        <v>8750</v>
      </c>
      <c r="H185" s="3">
        <v>1.3428571428571427</v>
      </c>
      <c r="I185" s="3">
        <v>250</v>
      </c>
      <c r="J185" s="123">
        <v>0</v>
      </c>
      <c r="K185" s="129">
        <f t="shared" si="29"/>
        <v>295.83485739151956</v>
      </c>
      <c r="L185" s="3">
        <f t="shared" si="30"/>
        <v>295.83485739151956</v>
      </c>
      <c r="M185" s="96">
        <f t="shared" si="31"/>
        <v>0</v>
      </c>
      <c r="N185" s="157">
        <f t="shared" si="32"/>
        <v>207.03666091726879</v>
      </c>
      <c r="O185" s="3">
        <f t="shared" si="33"/>
        <v>207.03666091726879</v>
      </c>
      <c r="P185" s="96">
        <f t="shared" si="34"/>
        <v>0</v>
      </c>
      <c r="Q185" s="154">
        <f t="shared" si="35"/>
        <v>343.68138261052201</v>
      </c>
      <c r="R185" s="3">
        <f t="shared" si="36"/>
        <v>343.68138261052201</v>
      </c>
      <c r="S185" s="96">
        <f t="shared" si="37"/>
        <v>0</v>
      </c>
    </row>
    <row r="186" spans="1:19" x14ac:dyDescent="0.25">
      <c r="A186" s="1">
        <v>184</v>
      </c>
      <c r="B186" s="1">
        <v>11750</v>
      </c>
      <c r="C186" s="30">
        <v>11750</v>
      </c>
      <c r="D186" s="3">
        <v>45</v>
      </c>
      <c r="E186" s="3">
        <v>54</v>
      </c>
      <c r="F186" s="3">
        <v>8750</v>
      </c>
      <c r="G186" s="3">
        <v>4750</v>
      </c>
      <c r="H186" s="3">
        <v>2.4736842105263159</v>
      </c>
      <c r="I186" s="3">
        <v>0</v>
      </c>
      <c r="J186" s="123">
        <v>500</v>
      </c>
      <c r="K186" s="129">
        <f t="shared" si="29"/>
        <v>-95.839791261731506</v>
      </c>
      <c r="L186" s="3">
        <f t="shared" si="30"/>
        <v>-595.83979126173153</v>
      </c>
      <c r="M186" s="96">
        <f t="shared" si="31"/>
        <v>-1.1916795825234632</v>
      </c>
      <c r="N186" s="157">
        <f t="shared" si="32"/>
        <v>259.87917208165436</v>
      </c>
      <c r="O186" s="3">
        <f t="shared" si="33"/>
        <v>-240.12082791834564</v>
      </c>
      <c r="P186" s="96">
        <f t="shared" si="34"/>
        <v>-0.48024165583669126</v>
      </c>
      <c r="Q186" s="154">
        <f t="shared" si="35"/>
        <v>329.44483859649807</v>
      </c>
      <c r="R186" s="3">
        <f t="shared" si="36"/>
        <v>-170.55516140350193</v>
      </c>
      <c r="S186" s="96">
        <f t="shared" si="37"/>
        <v>-0.34111032280700387</v>
      </c>
    </row>
    <row r="187" spans="1:19" x14ac:dyDescent="0.25">
      <c r="A187" s="1">
        <v>185</v>
      </c>
      <c r="B187" s="1">
        <v>11750</v>
      </c>
      <c r="C187" s="30">
        <v>12250</v>
      </c>
      <c r="D187" s="3">
        <v>54</v>
      </c>
      <c r="E187" s="3">
        <v>52</v>
      </c>
      <c r="F187" s="3">
        <v>4750</v>
      </c>
      <c r="G187" s="3">
        <v>6750</v>
      </c>
      <c r="H187" s="3">
        <v>1.8148148148148149</v>
      </c>
      <c r="I187" s="3">
        <v>500</v>
      </c>
      <c r="J187" s="123">
        <v>-750</v>
      </c>
      <c r="K187" s="129">
        <f t="shared" si="29"/>
        <v>25.546280511814174</v>
      </c>
      <c r="L187" s="3">
        <f t="shared" si="30"/>
        <v>775.54628051181419</v>
      </c>
      <c r="M187" s="96">
        <f t="shared" si="31"/>
        <v>-1.0340617073490856</v>
      </c>
      <c r="N187" s="157">
        <f t="shared" si="32"/>
        <v>102.26504343203177</v>
      </c>
      <c r="O187" s="3">
        <f t="shared" si="33"/>
        <v>852.2650434320318</v>
      </c>
      <c r="P187" s="96">
        <f t="shared" si="34"/>
        <v>-1.1363533912427091</v>
      </c>
      <c r="Q187" s="154">
        <f t="shared" si="35"/>
        <v>-113.74265197099353</v>
      </c>
      <c r="R187" s="3">
        <f t="shared" si="36"/>
        <v>636.25734802900649</v>
      </c>
      <c r="S187" s="96">
        <f t="shared" si="37"/>
        <v>-0.84834313070534195</v>
      </c>
    </row>
    <row r="188" spans="1:19" x14ac:dyDescent="0.25">
      <c r="A188" s="1">
        <v>186</v>
      </c>
      <c r="B188" s="1">
        <v>12250</v>
      </c>
      <c r="C188" s="30">
        <v>11500</v>
      </c>
      <c r="D188" s="3">
        <v>52</v>
      </c>
      <c r="E188" s="3">
        <v>46</v>
      </c>
      <c r="F188" s="3">
        <v>6750</v>
      </c>
      <c r="G188" s="3">
        <v>4750</v>
      </c>
      <c r="H188" s="3">
        <v>2.4210526315789473</v>
      </c>
      <c r="I188" s="3">
        <v>-750</v>
      </c>
      <c r="J188" s="123">
        <v>0</v>
      </c>
      <c r="K188" s="129">
        <f t="shared" si="29"/>
        <v>-104.99992285504931</v>
      </c>
      <c r="L188" s="3">
        <f t="shared" si="30"/>
        <v>-104.99992285504931</v>
      </c>
      <c r="M188" s="96">
        <f t="shared" si="31"/>
        <v>0</v>
      </c>
      <c r="N188" s="157">
        <f t="shared" si="32"/>
        <v>-34.367426578709726</v>
      </c>
      <c r="O188" s="3">
        <f t="shared" si="33"/>
        <v>-34.367426578709726</v>
      </c>
      <c r="P188" s="96">
        <f t="shared" si="34"/>
        <v>0</v>
      </c>
      <c r="Q188" s="154">
        <f t="shared" si="35"/>
        <v>-35.784120381916736</v>
      </c>
      <c r="R188" s="3">
        <f t="shared" si="36"/>
        <v>-35.784120381916736</v>
      </c>
      <c r="S188" s="96">
        <f t="shared" si="37"/>
        <v>0</v>
      </c>
    </row>
    <row r="189" spans="1:19" x14ac:dyDescent="0.25">
      <c r="A189" s="1">
        <v>187</v>
      </c>
      <c r="B189" s="1">
        <v>11500</v>
      </c>
      <c r="C189" s="30">
        <v>11500</v>
      </c>
      <c r="D189" s="3">
        <v>46</v>
      </c>
      <c r="E189" s="3">
        <v>40</v>
      </c>
      <c r="F189" s="3">
        <v>4750</v>
      </c>
      <c r="G189" s="3">
        <v>3750</v>
      </c>
      <c r="H189" s="3">
        <v>3.0666666666666669</v>
      </c>
      <c r="I189" s="3">
        <v>0</v>
      </c>
      <c r="J189" s="123">
        <v>0</v>
      </c>
      <c r="K189" s="129">
        <f t="shared" si="29"/>
        <v>-232.09041562326072</v>
      </c>
      <c r="L189" s="3">
        <f t="shared" si="30"/>
        <v>-232.09041562326072</v>
      </c>
      <c r="M189" s="96">
        <f t="shared" si="31"/>
        <v>0</v>
      </c>
      <c r="N189" s="157">
        <f t="shared" si="32"/>
        <v>-177.17685863508083</v>
      </c>
      <c r="O189" s="3">
        <f t="shared" si="33"/>
        <v>-177.17685863508083</v>
      </c>
      <c r="P189" s="96">
        <f t="shared" si="34"/>
        <v>0</v>
      </c>
      <c r="Q189" s="154">
        <f t="shared" si="35"/>
        <v>-248.13195187938646</v>
      </c>
      <c r="R189" s="3">
        <f t="shared" si="36"/>
        <v>-248.13195187938646</v>
      </c>
      <c r="S189" s="96">
        <f t="shared" si="37"/>
        <v>0</v>
      </c>
    </row>
    <row r="190" spans="1:19" x14ac:dyDescent="0.25">
      <c r="A190" s="1">
        <v>188</v>
      </c>
      <c r="B190" s="1">
        <v>11500</v>
      </c>
      <c r="C190" s="30">
        <v>11500</v>
      </c>
      <c r="D190" s="3">
        <v>40</v>
      </c>
      <c r="E190" s="3">
        <v>46</v>
      </c>
      <c r="F190" s="3">
        <v>3750</v>
      </c>
      <c r="G190" s="3">
        <v>4750</v>
      </c>
      <c r="H190" s="3">
        <v>2.4210526315789473</v>
      </c>
      <c r="I190" s="3">
        <v>0</v>
      </c>
      <c r="J190" s="123">
        <v>0</v>
      </c>
      <c r="K190" s="129">
        <f t="shared" si="29"/>
        <v>-104.99992285504931</v>
      </c>
      <c r="L190" s="3">
        <f t="shared" si="30"/>
        <v>-104.99992285504931</v>
      </c>
      <c r="M190" s="96">
        <f t="shared" si="31"/>
        <v>0</v>
      </c>
      <c r="N190" s="157">
        <f t="shared" si="32"/>
        <v>-141.30278651011676</v>
      </c>
      <c r="O190" s="3">
        <f t="shared" si="33"/>
        <v>-141.30278651011676</v>
      </c>
      <c r="P190" s="96">
        <f t="shared" si="34"/>
        <v>0</v>
      </c>
      <c r="Q190" s="154">
        <f t="shared" si="35"/>
        <v>33.097260803132116</v>
      </c>
      <c r="R190" s="3">
        <f t="shared" si="36"/>
        <v>33.097260803132116</v>
      </c>
      <c r="S190" s="96">
        <f t="shared" si="37"/>
        <v>0</v>
      </c>
    </row>
    <row r="191" spans="1:19" ht="15.75" thickBot="1" x14ac:dyDescent="0.3">
      <c r="A191" s="1">
        <v>189</v>
      </c>
      <c r="B191" s="1">
        <v>11500</v>
      </c>
      <c r="C191" s="31">
        <v>11500</v>
      </c>
      <c r="D191" s="32">
        <v>46</v>
      </c>
      <c r="E191" s="32">
        <v>37</v>
      </c>
      <c r="F191" s="32">
        <v>4750</v>
      </c>
      <c r="G191" s="32">
        <v>6750</v>
      </c>
      <c r="H191" s="32">
        <v>1.7037037037037037</v>
      </c>
      <c r="I191" s="32">
        <v>0</v>
      </c>
      <c r="J191" s="124">
        <v>250</v>
      </c>
      <c r="K191" s="129">
        <f t="shared" si="29"/>
        <v>55.044102784730882</v>
      </c>
      <c r="L191" s="3">
        <f t="shared" si="30"/>
        <v>-194.95589721526912</v>
      </c>
      <c r="M191" s="96">
        <f t="shared" si="31"/>
        <v>-0.7798235888610765</v>
      </c>
      <c r="N191" s="157">
        <f t="shared" si="32"/>
        <v>35.04345790696452</v>
      </c>
      <c r="O191" s="3">
        <f t="shared" si="33"/>
        <v>-214.95654209303547</v>
      </c>
      <c r="P191" s="96">
        <f t="shared" si="34"/>
        <v>-0.85982616837214187</v>
      </c>
      <c r="Q191" s="154">
        <f t="shared" si="35"/>
        <v>-130.08491402139305</v>
      </c>
      <c r="R191" s="3">
        <f t="shared" si="36"/>
        <v>-380.08491402139305</v>
      </c>
      <c r="S191" s="96">
        <f t="shared" si="37"/>
        <v>-1.5203396560855722</v>
      </c>
    </row>
    <row r="192" spans="1:19" x14ac:dyDescent="0.25">
      <c r="A192" s="1">
        <v>190</v>
      </c>
      <c r="B192" s="1">
        <v>11500</v>
      </c>
      <c r="C192" s="29">
        <v>9250</v>
      </c>
      <c r="D192" s="28">
        <v>37</v>
      </c>
      <c r="E192" s="28">
        <v>32</v>
      </c>
      <c r="F192" s="28">
        <v>6750</v>
      </c>
      <c r="G192" s="28">
        <v>4750</v>
      </c>
      <c r="H192" s="28">
        <v>1.9473684210526316</v>
      </c>
      <c r="I192" s="28">
        <v>250</v>
      </c>
      <c r="J192" s="122">
        <v>250</v>
      </c>
      <c r="K192" s="129">
        <f t="shared" si="29"/>
        <v>162.62012441255288</v>
      </c>
      <c r="L192" s="3">
        <f t="shared" si="30"/>
        <v>-87.379875587447117</v>
      </c>
      <c r="M192" s="96">
        <f t="shared" si="31"/>
        <v>-0.34951950234978846</v>
      </c>
      <c r="N192" s="157">
        <f t="shared" si="32"/>
        <v>-54.487117403749934</v>
      </c>
      <c r="O192" s="3">
        <f t="shared" si="33"/>
        <v>-304.48711740374995</v>
      </c>
      <c r="P192" s="96">
        <f t="shared" si="34"/>
        <v>-1.2179484696149998</v>
      </c>
      <c r="Q192" s="154">
        <f t="shared" si="35"/>
        <v>827.09614186242629</v>
      </c>
      <c r="R192" s="3">
        <f t="shared" si="36"/>
        <v>577.09614186242629</v>
      </c>
      <c r="S192" s="96">
        <f t="shared" si="37"/>
        <v>2.3083845674497052</v>
      </c>
    </row>
    <row r="193" spans="1:19" x14ac:dyDescent="0.25">
      <c r="A193" s="1">
        <v>191</v>
      </c>
      <c r="B193" s="1">
        <v>9250</v>
      </c>
      <c r="C193" s="30">
        <v>9500</v>
      </c>
      <c r="D193" s="3">
        <v>32</v>
      </c>
      <c r="E193" s="3">
        <v>47</v>
      </c>
      <c r="F193" s="3">
        <v>4750</v>
      </c>
      <c r="G193" s="3">
        <v>3750</v>
      </c>
      <c r="H193" s="3">
        <v>2.5333333333333332</v>
      </c>
      <c r="I193" s="3">
        <v>250</v>
      </c>
      <c r="J193" s="123">
        <v>1250</v>
      </c>
      <c r="K193" s="129">
        <f t="shared" si="29"/>
        <v>116.77167358005039</v>
      </c>
      <c r="L193" s="3">
        <f t="shared" si="30"/>
        <v>-1133.2283264199496</v>
      </c>
      <c r="M193" s="96">
        <f t="shared" si="31"/>
        <v>-0.90658266113595964</v>
      </c>
      <c r="N193" s="157">
        <f t="shared" si="32"/>
        <v>247.09070941812803</v>
      </c>
      <c r="O193" s="3">
        <f t="shared" si="33"/>
        <v>-1002.909290581872</v>
      </c>
      <c r="P193" s="96">
        <f t="shared" si="34"/>
        <v>-0.80232743246549765</v>
      </c>
      <c r="Q193" s="154">
        <f t="shared" si="35"/>
        <v>476.39363177984711</v>
      </c>
      <c r="R193" s="3">
        <f t="shared" si="36"/>
        <v>-773.60636822015294</v>
      </c>
      <c r="S193" s="96">
        <f t="shared" si="37"/>
        <v>-0.6188850945761224</v>
      </c>
    </row>
    <row r="194" spans="1:19" x14ac:dyDescent="0.25">
      <c r="A194" s="1">
        <v>192</v>
      </c>
      <c r="B194" s="1">
        <v>9500</v>
      </c>
      <c r="C194" s="30">
        <v>10750</v>
      </c>
      <c r="D194" s="3">
        <v>47</v>
      </c>
      <c r="E194" s="3">
        <v>54</v>
      </c>
      <c r="F194" s="3">
        <v>3750</v>
      </c>
      <c r="G194" s="3">
        <v>4750</v>
      </c>
      <c r="H194" s="3">
        <v>2.263157894736842</v>
      </c>
      <c r="I194" s="3">
        <v>1250</v>
      </c>
      <c r="J194" s="123">
        <v>0</v>
      </c>
      <c r="K194" s="129">
        <f t="shared" si="29"/>
        <v>60.656913596700804</v>
      </c>
      <c r="L194" s="3">
        <f t="shared" si="30"/>
        <v>60.656913596700804</v>
      </c>
      <c r="M194" s="96">
        <f t="shared" si="31"/>
        <v>0</v>
      </c>
      <c r="N194" s="157">
        <f t="shared" si="32"/>
        <v>250.14090468728443</v>
      </c>
      <c r="O194" s="3">
        <f t="shared" si="33"/>
        <v>250.14090468728443</v>
      </c>
      <c r="P194" s="96">
        <f t="shared" si="34"/>
        <v>0</v>
      </c>
      <c r="Q194" s="154">
        <f t="shared" si="35"/>
        <v>43.851091874954761</v>
      </c>
      <c r="R194" s="3">
        <f t="shared" si="36"/>
        <v>43.851091874954761</v>
      </c>
      <c r="S194" s="96">
        <f t="shared" si="37"/>
        <v>0</v>
      </c>
    </row>
    <row r="195" spans="1:19" x14ac:dyDescent="0.25">
      <c r="A195" s="1">
        <v>193</v>
      </c>
      <c r="B195" s="1">
        <v>10750</v>
      </c>
      <c r="C195" s="30">
        <v>10750</v>
      </c>
      <c r="D195" s="3">
        <v>54</v>
      </c>
      <c r="E195" s="3">
        <v>48</v>
      </c>
      <c r="F195" s="3">
        <v>4750</v>
      </c>
      <c r="G195" s="3">
        <v>6750</v>
      </c>
      <c r="H195" s="3">
        <v>1.5925925925925926</v>
      </c>
      <c r="I195" s="3">
        <v>0</v>
      </c>
      <c r="J195" s="123">
        <v>-750</v>
      </c>
      <c r="K195" s="129">
        <f t="shared" si="29"/>
        <v>241.46592543340665</v>
      </c>
      <c r="L195" s="3">
        <f t="shared" si="30"/>
        <v>991.46592543340671</v>
      </c>
      <c r="M195" s="96">
        <f t="shared" si="31"/>
        <v>-1.3219545672445423</v>
      </c>
      <c r="N195" s="157">
        <f t="shared" si="32"/>
        <v>248.78910842210445</v>
      </c>
      <c r="O195" s="3">
        <f t="shared" si="33"/>
        <v>998.78910842210439</v>
      </c>
      <c r="P195" s="96">
        <f t="shared" si="34"/>
        <v>-1.3317188112294724</v>
      </c>
      <c r="Q195" s="154">
        <f t="shared" si="35"/>
        <v>30.376639732749851</v>
      </c>
      <c r="R195" s="3">
        <f t="shared" si="36"/>
        <v>780.37663973274982</v>
      </c>
      <c r="S195" s="96">
        <f t="shared" si="37"/>
        <v>-1.0405021863103332</v>
      </c>
    </row>
    <row r="196" spans="1:19" x14ac:dyDescent="0.25">
      <c r="A196" s="1">
        <v>194</v>
      </c>
      <c r="B196" s="1">
        <v>10750</v>
      </c>
      <c r="C196" s="30">
        <v>10000</v>
      </c>
      <c r="D196" s="3">
        <v>48</v>
      </c>
      <c r="E196" s="3">
        <v>49</v>
      </c>
      <c r="F196" s="3">
        <v>6750</v>
      </c>
      <c r="G196" s="3">
        <v>3750</v>
      </c>
      <c r="H196" s="3">
        <v>2.6666666666666665</v>
      </c>
      <c r="I196" s="3">
        <v>-750</v>
      </c>
      <c r="J196" s="123">
        <v>1000</v>
      </c>
      <c r="K196" s="129">
        <f t="shared" si="29"/>
        <v>52.189420564187799</v>
      </c>
      <c r="L196" s="3">
        <f t="shared" si="30"/>
        <v>-947.8105794358122</v>
      </c>
      <c r="M196" s="96">
        <f t="shared" si="31"/>
        <v>-0.94781057943581215</v>
      </c>
      <c r="N196" s="157">
        <f t="shared" si="32"/>
        <v>169.79241537123798</v>
      </c>
      <c r="O196" s="3">
        <f t="shared" si="33"/>
        <v>-830.20758462876199</v>
      </c>
      <c r="P196" s="96">
        <f t="shared" si="34"/>
        <v>-0.83020758462876199</v>
      </c>
      <c r="Q196" s="154">
        <f t="shared" si="35"/>
        <v>263.71183367239308</v>
      </c>
      <c r="R196" s="3">
        <f t="shared" si="36"/>
        <v>-736.28816632760686</v>
      </c>
      <c r="S196" s="96">
        <f t="shared" si="37"/>
        <v>-0.73628816632760685</v>
      </c>
    </row>
    <row r="197" spans="1:19" x14ac:dyDescent="0.25">
      <c r="A197" s="1">
        <v>195</v>
      </c>
      <c r="B197" s="1">
        <v>10000</v>
      </c>
      <c r="C197" s="30">
        <v>11000</v>
      </c>
      <c r="D197" s="3">
        <v>49</v>
      </c>
      <c r="E197" s="3">
        <v>51</v>
      </c>
      <c r="F197" s="3">
        <v>3750</v>
      </c>
      <c r="G197" s="3">
        <v>3750</v>
      </c>
      <c r="H197" s="3">
        <v>2.9333333333333331</v>
      </c>
      <c r="I197" s="3">
        <v>1000</v>
      </c>
      <c r="J197" s="123">
        <v>1500</v>
      </c>
      <c r="K197" s="129">
        <f t="shared" si="29"/>
        <v>-89.046162419518623</v>
      </c>
      <c r="L197" s="3">
        <f t="shared" si="30"/>
        <v>-1589.0461624195186</v>
      </c>
      <c r="M197" s="96">
        <f t="shared" si="31"/>
        <v>-1.059364108279679</v>
      </c>
      <c r="N197" s="157">
        <f t="shared" si="32"/>
        <v>76.250173409048344</v>
      </c>
      <c r="O197" s="3">
        <f t="shared" si="33"/>
        <v>-1423.7498265909517</v>
      </c>
      <c r="P197" s="96">
        <f t="shared" si="34"/>
        <v>-0.94916655106063441</v>
      </c>
      <c r="Q197" s="154">
        <f t="shared" si="35"/>
        <v>-137.81292578849821</v>
      </c>
      <c r="R197" s="3">
        <f t="shared" si="36"/>
        <v>-1637.8129257884982</v>
      </c>
      <c r="S197" s="96">
        <f t="shared" si="37"/>
        <v>-1.0918752838589989</v>
      </c>
    </row>
    <row r="198" spans="1:19" x14ac:dyDescent="0.25">
      <c r="A198" s="1">
        <v>196</v>
      </c>
      <c r="B198" s="1">
        <v>11000</v>
      </c>
      <c r="C198" s="30">
        <v>12500</v>
      </c>
      <c r="D198" s="3">
        <v>51</v>
      </c>
      <c r="E198" s="3">
        <v>55</v>
      </c>
      <c r="F198" s="3">
        <v>3750</v>
      </c>
      <c r="G198" s="3">
        <v>6750</v>
      </c>
      <c r="H198" s="3">
        <v>1.8518518518518519</v>
      </c>
      <c r="I198" s="3">
        <v>1500</v>
      </c>
      <c r="J198" s="123">
        <v>-1000</v>
      </c>
      <c r="K198" s="129">
        <f t="shared" si="29"/>
        <v>3.6425961355271426</v>
      </c>
      <c r="L198" s="3">
        <f t="shared" si="30"/>
        <v>1003.6425961355271</v>
      </c>
      <c r="M198" s="96">
        <f t="shared" si="31"/>
        <v>-1.0036425961355271</v>
      </c>
      <c r="N198" s="157">
        <f t="shared" si="32"/>
        <v>168.74053066311276</v>
      </c>
      <c r="O198" s="3">
        <f t="shared" si="33"/>
        <v>1168.7405306631128</v>
      </c>
      <c r="P198" s="96">
        <f t="shared" si="34"/>
        <v>-1.1687405306631129</v>
      </c>
      <c r="Q198" s="154">
        <f t="shared" si="35"/>
        <v>-139.02825311468629</v>
      </c>
      <c r="R198" s="3">
        <f t="shared" si="36"/>
        <v>860.97174688531368</v>
      </c>
      <c r="S198" s="96">
        <f t="shared" si="37"/>
        <v>-0.86097174688531364</v>
      </c>
    </row>
    <row r="199" spans="1:19" x14ac:dyDescent="0.25">
      <c r="A199" s="1">
        <v>197</v>
      </c>
      <c r="B199" s="1">
        <v>12500</v>
      </c>
      <c r="C199" s="30">
        <v>11500</v>
      </c>
      <c r="D199" s="3">
        <v>55</v>
      </c>
      <c r="E199" s="3">
        <v>59</v>
      </c>
      <c r="F199" s="3">
        <v>6750</v>
      </c>
      <c r="G199" s="3">
        <v>3750</v>
      </c>
      <c r="H199" s="3">
        <v>3.0666666666666669</v>
      </c>
      <c r="I199" s="3">
        <v>-1000</v>
      </c>
      <c r="J199" s="123">
        <v>-500</v>
      </c>
      <c r="K199" s="129">
        <f t="shared" si="29"/>
        <v>-117.41518457943678</v>
      </c>
      <c r="L199" s="3">
        <f t="shared" si="30"/>
        <v>382.58481542056325</v>
      </c>
      <c r="M199" s="96">
        <f t="shared" si="31"/>
        <v>-0.76516963084112644</v>
      </c>
      <c r="N199" s="157">
        <f t="shared" si="32"/>
        <v>-41.585513980280624</v>
      </c>
      <c r="O199" s="3">
        <f t="shared" si="33"/>
        <v>458.41448601971939</v>
      </c>
      <c r="P199" s="96">
        <f t="shared" si="34"/>
        <v>-0.91682897203943881</v>
      </c>
      <c r="Q199" s="154">
        <f t="shared" si="35"/>
        <v>161.8089554473479</v>
      </c>
      <c r="R199" s="3">
        <f t="shared" si="36"/>
        <v>661.8089554473479</v>
      </c>
      <c r="S199" s="96">
        <f t="shared" si="37"/>
        <v>-1.3236179108946957</v>
      </c>
    </row>
    <row r="200" spans="1:19" x14ac:dyDescent="0.25">
      <c r="A200" s="1">
        <v>198</v>
      </c>
      <c r="B200" s="1">
        <v>11500</v>
      </c>
      <c r="C200" s="30">
        <v>11000</v>
      </c>
      <c r="D200" s="3">
        <v>59</v>
      </c>
      <c r="E200" s="3">
        <v>54</v>
      </c>
      <c r="F200" s="3">
        <v>3750</v>
      </c>
      <c r="G200" s="3">
        <v>3750</v>
      </c>
      <c r="H200" s="3">
        <v>2.9333333333333331</v>
      </c>
      <c r="I200" s="3">
        <v>-500</v>
      </c>
      <c r="J200" s="123">
        <v>250</v>
      </c>
      <c r="K200" s="129">
        <f t="shared" si="29"/>
        <v>-70.939546991546422</v>
      </c>
      <c r="L200" s="3">
        <f t="shared" si="30"/>
        <v>-320.93954699154642</v>
      </c>
      <c r="M200" s="96">
        <f t="shared" si="31"/>
        <v>-1.2837581879661857</v>
      </c>
      <c r="N200" s="157">
        <f t="shared" si="32"/>
        <v>-145.16852137824853</v>
      </c>
      <c r="O200" s="3">
        <f t="shared" si="33"/>
        <v>-395.16852137824856</v>
      </c>
      <c r="P200" s="96">
        <f t="shared" si="34"/>
        <v>-1.5806740855129942</v>
      </c>
      <c r="Q200" s="154">
        <f t="shared" si="35"/>
        <v>-186.25987342271938</v>
      </c>
      <c r="R200" s="3">
        <f t="shared" si="36"/>
        <v>-436.25987342271935</v>
      </c>
      <c r="S200" s="96">
        <f t="shared" si="37"/>
        <v>-1.7450394936908773</v>
      </c>
    </row>
    <row r="201" spans="1:19" x14ac:dyDescent="0.25">
      <c r="A201" s="1">
        <v>199</v>
      </c>
      <c r="B201" s="1">
        <v>11000</v>
      </c>
      <c r="C201" s="30">
        <v>11250</v>
      </c>
      <c r="D201" s="3">
        <v>54</v>
      </c>
      <c r="E201" s="3">
        <v>53</v>
      </c>
      <c r="F201" s="3">
        <v>3750</v>
      </c>
      <c r="G201" s="3">
        <v>3750</v>
      </c>
      <c r="H201" s="3">
        <v>3</v>
      </c>
      <c r="I201" s="3">
        <v>250</v>
      </c>
      <c r="J201" s="123">
        <v>-1000</v>
      </c>
      <c r="K201" s="129">
        <f t="shared" si="29"/>
        <v>-115.30175045145918</v>
      </c>
      <c r="L201" s="3">
        <f t="shared" si="30"/>
        <v>884.69824954854084</v>
      </c>
      <c r="M201" s="96">
        <f t="shared" si="31"/>
        <v>-0.88469824954854082</v>
      </c>
      <c r="N201" s="157">
        <f t="shared" si="32"/>
        <v>-71.850325187298182</v>
      </c>
      <c r="O201" s="3">
        <f t="shared" si="33"/>
        <v>928.14967481270185</v>
      </c>
      <c r="P201" s="96">
        <f t="shared" si="34"/>
        <v>-0.92814967481270183</v>
      </c>
      <c r="Q201" s="154">
        <f t="shared" si="35"/>
        <v>-181.40760715067614</v>
      </c>
      <c r="R201" s="3">
        <f t="shared" si="36"/>
        <v>818.59239284932391</v>
      </c>
      <c r="S201" s="96">
        <f t="shared" si="37"/>
        <v>-0.81859239284932395</v>
      </c>
    </row>
    <row r="202" spans="1:19" ht="15.75" thickBot="1" x14ac:dyDescent="0.3">
      <c r="A202" s="1">
        <v>200</v>
      </c>
      <c r="B202" s="1">
        <v>11250</v>
      </c>
      <c r="C202" s="31">
        <v>10250</v>
      </c>
      <c r="D202" s="32">
        <v>53</v>
      </c>
      <c r="E202" s="32">
        <v>49</v>
      </c>
      <c r="F202" s="32">
        <v>3750</v>
      </c>
      <c r="G202" s="32">
        <v>3750</v>
      </c>
      <c r="H202" s="32">
        <v>2.7333333333333334</v>
      </c>
      <c r="I202" s="32">
        <v>-1000</v>
      </c>
      <c r="J202" s="124">
        <v>-750</v>
      </c>
      <c r="K202" s="129">
        <f t="shared" si="29"/>
        <v>13.86275558026577</v>
      </c>
      <c r="L202" s="3">
        <f t="shared" si="30"/>
        <v>763.8627555802658</v>
      </c>
      <c r="M202" s="96">
        <f t="shared" si="31"/>
        <v>-1.0184836741070211</v>
      </c>
      <c r="N202" s="157">
        <f t="shared" si="32"/>
        <v>-141.32813343999464</v>
      </c>
      <c r="O202" s="3">
        <f t="shared" si="33"/>
        <v>608.67186656000536</v>
      </c>
      <c r="P202" s="96">
        <f t="shared" si="34"/>
        <v>-0.8115624887466738</v>
      </c>
      <c r="Q202" s="154">
        <f t="shared" si="35"/>
        <v>-24.575291672222846</v>
      </c>
      <c r="R202" s="3">
        <f t="shared" si="36"/>
        <v>725.42470832777713</v>
      </c>
      <c r="S202" s="96">
        <f t="shared" si="37"/>
        <v>-0.96723294443703611</v>
      </c>
    </row>
    <row r="203" spans="1:19" x14ac:dyDescent="0.25">
      <c r="A203" s="1">
        <v>201</v>
      </c>
      <c r="B203" s="1">
        <v>10250</v>
      </c>
      <c r="C203" s="29">
        <v>7500</v>
      </c>
      <c r="D203" s="28">
        <v>49</v>
      </c>
      <c r="E203" s="28">
        <v>35</v>
      </c>
      <c r="F203" s="28">
        <v>3750</v>
      </c>
      <c r="G203" s="28">
        <v>4750</v>
      </c>
      <c r="H203" s="28">
        <v>1.5789473684210527</v>
      </c>
      <c r="I203" s="28">
        <v>-750</v>
      </c>
      <c r="J203" s="122">
        <v>250</v>
      </c>
      <c r="K203" s="129">
        <f t="shared" si="29"/>
        <v>454.59597334278158</v>
      </c>
      <c r="L203" s="3">
        <f t="shared" si="30"/>
        <v>204.59597334278158</v>
      </c>
      <c r="M203" s="96">
        <f t="shared" si="31"/>
        <v>0.81838389337112627</v>
      </c>
      <c r="N203" s="157">
        <f t="shared" si="32"/>
        <v>-37.776352039434826</v>
      </c>
      <c r="O203" s="3">
        <f t="shared" si="33"/>
        <v>-287.77635203943481</v>
      </c>
      <c r="P203" s="96">
        <f t="shared" si="34"/>
        <v>-1.1511054081577392</v>
      </c>
      <c r="Q203" s="154">
        <f t="shared" si="35"/>
        <v>629.97848950533341</v>
      </c>
      <c r="R203" s="3">
        <f t="shared" si="36"/>
        <v>379.97848950533341</v>
      </c>
      <c r="S203" s="96">
        <f t="shared" si="37"/>
        <v>1.5199139580213337</v>
      </c>
    </row>
    <row r="204" spans="1:19" x14ac:dyDescent="0.25">
      <c r="A204" s="1">
        <v>202</v>
      </c>
      <c r="B204" s="1">
        <v>7500</v>
      </c>
      <c r="C204" s="30">
        <v>7750</v>
      </c>
      <c r="D204" s="3">
        <v>35</v>
      </c>
      <c r="E204" s="3">
        <v>41</v>
      </c>
      <c r="F204" s="3">
        <v>4750</v>
      </c>
      <c r="G204" s="3">
        <v>1750</v>
      </c>
      <c r="H204" s="3">
        <v>4.4285714285714288</v>
      </c>
      <c r="I204" s="3">
        <v>250</v>
      </c>
      <c r="J204" s="123">
        <v>500</v>
      </c>
      <c r="K204" s="129">
        <f t="shared" si="29"/>
        <v>227.92928767079033</v>
      </c>
      <c r="L204" s="3">
        <f t="shared" si="30"/>
        <v>-272.07071232920964</v>
      </c>
      <c r="M204" s="96">
        <f t="shared" si="31"/>
        <v>-0.5441414246584193</v>
      </c>
      <c r="N204" s="157">
        <f t="shared" si="32"/>
        <v>425.42893247199402</v>
      </c>
      <c r="O204" s="3">
        <f t="shared" si="33"/>
        <v>-74.571067528005983</v>
      </c>
      <c r="P204" s="96">
        <f t="shared" si="34"/>
        <v>-0.14914213505601195</v>
      </c>
      <c r="Q204" s="154">
        <f t="shared" si="35"/>
        <v>442.08815615089532</v>
      </c>
      <c r="R204" s="3">
        <f t="shared" si="36"/>
        <v>-57.911843849104685</v>
      </c>
      <c r="S204" s="96">
        <f t="shared" si="37"/>
        <v>-0.11582368769820937</v>
      </c>
    </row>
    <row r="205" spans="1:19" x14ac:dyDescent="0.25">
      <c r="A205" s="1">
        <v>203</v>
      </c>
      <c r="B205" s="1">
        <v>7750</v>
      </c>
      <c r="C205" s="30">
        <v>8250</v>
      </c>
      <c r="D205" s="3">
        <v>41</v>
      </c>
      <c r="E205" s="3">
        <v>48</v>
      </c>
      <c r="F205" s="3">
        <v>1750</v>
      </c>
      <c r="G205" s="3">
        <v>1750</v>
      </c>
      <c r="H205" s="3">
        <v>4.7142857142857144</v>
      </c>
      <c r="I205" s="3">
        <v>500</v>
      </c>
      <c r="J205" s="123">
        <v>-500</v>
      </c>
      <c r="K205" s="129">
        <f t="shared" si="29"/>
        <v>202.18342039661562</v>
      </c>
      <c r="L205" s="3">
        <f t="shared" si="30"/>
        <v>702.18342039661559</v>
      </c>
      <c r="M205" s="96">
        <f t="shared" si="31"/>
        <v>-1.4043668407932313</v>
      </c>
      <c r="N205" s="157">
        <f t="shared" si="32"/>
        <v>217.97845804615764</v>
      </c>
      <c r="O205" s="3">
        <f t="shared" si="33"/>
        <v>717.97845804615758</v>
      </c>
      <c r="P205" s="96">
        <f t="shared" si="34"/>
        <v>-1.4359569160923151</v>
      </c>
      <c r="Q205" s="154">
        <f t="shared" si="35"/>
        <v>228.9492604478844</v>
      </c>
      <c r="R205" s="3">
        <f t="shared" si="36"/>
        <v>728.9492604478844</v>
      </c>
      <c r="S205" s="96">
        <f t="shared" si="37"/>
        <v>-1.4578985208957689</v>
      </c>
    </row>
    <row r="206" spans="1:19" x14ac:dyDescent="0.25">
      <c r="A206" s="1">
        <v>204</v>
      </c>
      <c r="B206" s="1">
        <v>8250</v>
      </c>
      <c r="C206" s="30">
        <v>7750</v>
      </c>
      <c r="D206" s="3">
        <v>48</v>
      </c>
      <c r="E206" s="3">
        <v>49</v>
      </c>
      <c r="F206" s="3">
        <v>1750</v>
      </c>
      <c r="G206" s="3">
        <v>1750</v>
      </c>
      <c r="H206" s="3">
        <v>4.4285714285714288</v>
      </c>
      <c r="I206" s="3">
        <v>-500</v>
      </c>
      <c r="J206" s="123">
        <v>1500</v>
      </c>
      <c r="K206" s="129">
        <f t="shared" si="29"/>
        <v>276.21359547871623</v>
      </c>
      <c r="L206" s="3">
        <f t="shared" si="30"/>
        <v>-1223.7864045212837</v>
      </c>
      <c r="M206" s="96">
        <f t="shared" si="31"/>
        <v>-0.81585760301418908</v>
      </c>
      <c r="N206" s="157">
        <f t="shared" si="32"/>
        <v>135.43802672448265</v>
      </c>
      <c r="O206" s="3">
        <f t="shared" si="33"/>
        <v>-1364.5619732755174</v>
      </c>
      <c r="P206" s="96">
        <f t="shared" si="34"/>
        <v>-0.90970798218367832</v>
      </c>
      <c r="Q206" s="154">
        <f t="shared" si="35"/>
        <v>218.51880563249145</v>
      </c>
      <c r="R206" s="3">
        <f t="shared" si="36"/>
        <v>-1281.4811943675086</v>
      </c>
      <c r="S206" s="96">
        <f t="shared" si="37"/>
        <v>-0.85432079624500568</v>
      </c>
    </row>
    <row r="207" spans="1:19" x14ac:dyDescent="0.25">
      <c r="A207" s="1">
        <v>205</v>
      </c>
      <c r="B207" s="1">
        <v>7750</v>
      </c>
      <c r="C207" s="30">
        <v>9250</v>
      </c>
      <c r="D207" s="3">
        <v>49</v>
      </c>
      <c r="E207" s="3">
        <v>55</v>
      </c>
      <c r="F207" s="3">
        <v>1750</v>
      </c>
      <c r="G207" s="3">
        <v>1750</v>
      </c>
      <c r="H207" s="3">
        <v>5.2857142857142856</v>
      </c>
      <c r="I207" s="3">
        <v>1500</v>
      </c>
      <c r="J207" s="123">
        <v>1250</v>
      </c>
      <c r="K207" s="129">
        <f t="shared" si="29"/>
        <v>108.44291651633111</v>
      </c>
      <c r="L207" s="3">
        <f t="shared" si="30"/>
        <v>-1141.557083483669</v>
      </c>
      <c r="M207" s="96">
        <f t="shared" si="31"/>
        <v>-0.9132456667869352</v>
      </c>
      <c r="N207" s="157">
        <f t="shared" si="32"/>
        <v>289.15526605764609</v>
      </c>
      <c r="O207" s="3">
        <f t="shared" si="33"/>
        <v>-960.84473394235397</v>
      </c>
      <c r="P207" s="96">
        <f t="shared" si="34"/>
        <v>-0.76867578715388318</v>
      </c>
      <c r="Q207" s="154">
        <f t="shared" si="35"/>
        <v>11.748418335357798</v>
      </c>
      <c r="R207" s="3">
        <f t="shared" si="36"/>
        <v>-1238.2515816646421</v>
      </c>
      <c r="S207" s="96">
        <f t="shared" si="37"/>
        <v>-0.99060126533171367</v>
      </c>
    </row>
    <row r="208" spans="1:19" ht="15.75" thickBot="1" x14ac:dyDescent="0.3">
      <c r="A208" s="1">
        <v>206</v>
      </c>
      <c r="B208" s="1">
        <v>9250</v>
      </c>
      <c r="C208" s="31">
        <v>10500</v>
      </c>
      <c r="D208" s="32">
        <v>55</v>
      </c>
      <c r="E208" s="32">
        <v>50</v>
      </c>
      <c r="F208" s="32">
        <v>1750</v>
      </c>
      <c r="G208" s="32">
        <v>1750</v>
      </c>
      <c r="H208" s="32">
        <v>6</v>
      </c>
      <c r="I208" s="32">
        <v>1250</v>
      </c>
      <c r="J208" s="124">
        <v>-500</v>
      </c>
      <c r="K208" s="129">
        <f t="shared" si="29"/>
        <v>-91.7213673788969</v>
      </c>
      <c r="L208" s="3">
        <f t="shared" si="30"/>
        <v>408.2786326211031</v>
      </c>
      <c r="M208" s="96">
        <f t="shared" si="31"/>
        <v>-0.81655726524220618</v>
      </c>
      <c r="N208" s="157">
        <f t="shared" si="32"/>
        <v>28.191032231213239</v>
      </c>
      <c r="O208" s="3">
        <f t="shared" si="33"/>
        <v>528.19103223121328</v>
      </c>
      <c r="P208" s="96">
        <f t="shared" si="34"/>
        <v>-1.0563820644624267</v>
      </c>
      <c r="Q208" s="154">
        <f t="shared" si="35"/>
        <v>-359.77304212737823</v>
      </c>
      <c r="R208" s="3">
        <f t="shared" si="36"/>
        <v>140.22695787262177</v>
      </c>
      <c r="S208" s="96">
        <f t="shared" si="37"/>
        <v>-0.28045391574524353</v>
      </c>
    </row>
    <row r="209" spans="1:19" x14ac:dyDescent="0.25">
      <c r="A209" s="1">
        <v>207</v>
      </c>
      <c r="B209" s="1">
        <v>10500</v>
      </c>
      <c r="C209" s="29">
        <v>9750</v>
      </c>
      <c r="D209" s="28">
        <v>50</v>
      </c>
      <c r="E209" s="28">
        <v>43</v>
      </c>
      <c r="F209" s="28">
        <v>1750</v>
      </c>
      <c r="G209" s="28">
        <v>4750</v>
      </c>
      <c r="H209" s="28">
        <v>2.0526315789473686</v>
      </c>
      <c r="I209" s="28">
        <v>-500</v>
      </c>
      <c r="J209" s="122">
        <v>750</v>
      </c>
      <c r="K209" s="129">
        <f t="shared" si="29"/>
        <v>150.76269521923479</v>
      </c>
      <c r="L209" s="3">
        <f t="shared" si="30"/>
        <v>-599.23730478076527</v>
      </c>
      <c r="M209" s="96">
        <f t="shared" si="31"/>
        <v>-0.79898307304102034</v>
      </c>
      <c r="N209" s="157">
        <f t="shared" si="32"/>
        <v>-149.19151622643733</v>
      </c>
      <c r="O209" s="3">
        <f t="shared" si="33"/>
        <v>-899.19151622643733</v>
      </c>
      <c r="P209" s="96">
        <f t="shared" si="34"/>
        <v>-1.1989220216352499</v>
      </c>
      <c r="Q209" s="154">
        <f t="shared" si="35"/>
        <v>-56.061872401119345</v>
      </c>
      <c r="R209" s="3">
        <f t="shared" si="36"/>
        <v>-806.06187240111933</v>
      </c>
      <c r="S209" s="96">
        <f t="shared" si="37"/>
        <v>-1.0747491632014925</v>
      </c>
    </row>
    <row r="210" spans="1:19" x14ac:dyDescent="0.25">
      <c r="A210" s="1">
        <v>208</v>
      </c>
      <c r="B210" s="1">
        <v>9750</v>
      </c>
      <c r="C210" s="30">
        <v>10500</v>
      </c>
      <c r="D210" s="3">
        <v>43</v>
      </c>
      <c r="E210" s="3">
        <v>54</v>
      </c>
      <c r="F210" s="3">
        <v>4750</v>
      </c>
      <c r="G210" s="3">
        <v>1750</v>
      </c>
      <c r="H210" s="3">
        <v>6</v>
      </c>
      <c r="I210" s="3">
        <v>750</v>
      </c>
      <c r="J210" s="123">
        <v>2000</v>
      </c>
      <c r="K210" s="129">
        <f t="shared" si="29"/>
        <v>-67.579213474933965</v>
      </c>
      <c r="L210" s="3">
        <f t="shared" si="30"/>
        <v>-2067.579213474934</v>
      </c>
      <c r="M210" s="96">
        <f t="shared" si="31"/>
        <v>-1.033789606737467</v>
      </c>
      <c r="N210" s="157">
        <f t="shared" si="32"/>
        <v>206.55634203457694</v>
      </c>
      <c r="O210" s="3">
        <f t="shared" si="33"/>
        <v>-1793.443657965423</v>
      </c>
      <c r="P210" s="96">
        <f t="shared" si="34"/>
        <v>-0.89672182898271147</v>
      </c>
      <c r="Q210" s="154">
        <f t="shared" si="35"/>
        <v>218.81445271718934</v>
      </c>
      <c r="R210" s="3">
        <f t="shared" si="36"/>
        <v>-1781.1855472828106</v>
      </c>
      <c r="S210" s="96">
        <f t="shared" si="37"/>
        <v>-0.89059277364140532</v>
      </c>
    </row>
    <row r="211" spans="1:19" x14ac:dyDescent="0.25">
      <c r="A211" s="1">
        <v>209</v>
      </c>
      <c r="B211" s="1">
        <v>10500</v>
      </c>
      <c r="C211" s="30">
        <v>12500</v>
      </c>
      <c r="D211" s="3">
        <v>54</v>
      </c>
      <c r="E211" s="3">
        <v>54</v>
      </c>
      <c r="F211" s="3">
        <v>1750</v>
      </c>
      <c r="G211" s="3">
        <v>2750</v>
      </c>
      <c r="H211" s="3">
        <v>4.5454545454545459</v>
      </c>
      <c r="I211" s="3">
        <v>2000</v>
      </c>
      <c r="J211" s="123">
        <v>250</v>
      </c>
      <c r="K211" s="129">
        <f t="shared" si="29"/>
        <v>-359.58634549601788</v>
      </c>
      <c r="L211" s="3">
        <f t="shared" si="30"/>
        <v>-609.58634549601788</v>
      </c>
      <c r="M211" s="96">
        <f t="shared" si="31"/>
        <v>-2.4383453819840715</v>
      </c>
      <c r="N211" s="157">
        <f t="shared" si="32"/>
        <v>-168.03105111066557</v>
      </c>
      <c r="O211" s="3">
        <f t="shared" si="33"/>
        <v>-418.03105111066554</v>
      </c>
      <c r="P211" s="96">
        <f t="shared" si="34"/>
        <v>-1.6721242044426621</v>
      </c>
      <c r="Q211" s="154">
        <f t="shared" si="35"/>
        <v>-578.68062654956964</v>
      </c>
      <c r="R211" s="3">
        <f t="shared" si="36"/>
        <v>-828.68062654956964</v>
      </c>
      <c r="S211" s="96">
        <f t="shared" si="37"/>
        <v>-3.3147225061982786</v>
      </c>
    </row>
    <row r="212" spans="1:19" x14ac:dyDescent="0.25">
      <c r="A212" s="1">
        <v>210</v>
      </c>
      <c r="B212" s="1">
        <v>12500</v>
      </c>
      <c r="C212" s="30">
        <v>12750</v>
      </c>
      <c r="D212" s="3">
        <v>54</v>
      </c>
      <c r="E212" s="3">
        <v>55</v>
      </c>
      <c r="F212" s="3">
        <v>2750</v>
      </c>
      <c r="G212" s="3">
        <v>5750</v>
      </c>
      <c r="H212" s="3">
        <v>2.2173913043478262</v>
      </c>
      <c r="I212" s="3">
        <v>250</v>
      </c>
      <c r="J212" s="123">
        <v>-250</v>
      </c>
      <c r="K212" s="129">
        <f t="shared" si="29"/>
        <v>-145.26409614099254</v>
      </c>
      <c r="L212" s="3">
        <f t="shared" si="30"/>
        <v>104.73590385900746</v>
      </c>
      <c r="M212" s="96">
        <f t="shared" si="31"/>
        <v>-0.41894361543602987</v>
      </c>
      <c r="N212" s="157">
        <f t="shared" si="32"/>
        <v>-240.88710175887627</v>
      </c>
      <c r="O212" s="3">
        <f t="shared" si="33"/>
        <v>9.1128982411237303</v>
      </c>
      <c r="P212" s="96">
        <f t="shared" si="34"/>
        <v>-3.6451592964494919E-2</v>
      </c>
      <c r="Q212" s="154">
        <f t="shared" si="35"/>
        <v>-264.40094089747669</v>
      </c>
      <c r="R212" s="3">
        <f t="shared" si="36"/>
        <v>-14.400940897476687</v>
      </c>
      <c r="S212" s="96">
        <f t="shared" si="37"/>
        <v>5.7603763589906751E-2</v>
      </c>
    </row>
    <row r="213" spans="1:19" x14ac:dyDescent="0.25">
      <c r="A213" s="1">
        <v>211</v>
      </c>
      <c r="B213" s="1">
        <v>12750</v>
      </c>
      <c r="C213" s="30">
        <v>12500</v>
      </c>
      <c r="D213" s="3">
        <v>55</v>
      </c>
      <c r="E213" s="3">
        <v>58</v>
      </c>
      <c r="F213" s="3">
        <v>5750</v>
      </c>
      <c r="G213" s="3">
        <v>2750</v>
      </c>
      <c r="H213" s="3">
        <v>4.5454545454545459</v>
      </c>
      <c r="I213" s="3">
        <v>-250</v>
      </c>
      <c r="J213" s="123">
        <v>0</v>
      </c>
      <c r="K213" s="129">
        <f t="shared" si="29"/>
        <v>-335.44419159205495</v>
      </c>
      <c r="L213" s="3">
        <f t="shared" si="30"/>
        <v>-335.44419159205495</v>
      </c>
      <c r="M213" s="96">
        <f t="shared" si="31"/>
        <v>0</v>
      </c>
      <c r="N213" s="157">
        <f t="shared" si="32"/>
        <v>-198.45720550017896</v>
      </c>
      <c r="O213" s="3">
        <f t="shared" si="33"/>
        <v>-198.45720550017896</v>
      </c>
      <c r="P213" s="96">
        <f t="shared" si="34"/>
        <v>0</v>
      </c>
      <c r="Q213" s="154">
        <f t="shared" si="35"/>
        <v>-116.87452017706748</v>
      </c>
      <c r="R213" s="3">
        <f t="shared" si="36"/>
        <v>-116.87452017706748</v>
      </c>
      <c r="S213" s="96">
        <f t="shared" si="37"/>
        <v>0</v>
      </c>
    </row>
    <row r="214" spans="1:19" x14ac:dyDescent="0.25">
      <c r="A214" s="1">
        <v>212</v>
      </c>
      <c r="B214" s="1">
        <v>12500</v>
      </c>
      <c r="C214" s="30">
        <v>12500</v>
      </c>
      <c r="D214" s="3">
        <v>58</v>
      </c>
      <c r="E214" s="3">
        <v>59</v>
      </c>
      <c r="F214" s="3">
        <v>2750</v>
      </c>
      <c r="G214" s="3">
        <v>3750</v>
      </c>
      <c r="H214" s="3">
        <v>3.3333333333333335</v>
      </c>
      <c r="I214" s="3">
        <v>0</v>
      </c>
      <c r="J214" s="123">
        <v>-1000</v>
      </c>
      <c r="K214" s="129">
        <f t="shared" si="29"/>
        <v>-270.72184451512487</v>
      </c>
      <c r="L214" s="3">
        <f t="shared" si="30"/>
        <v>729.27815548487513</v>
      </c>
      <c r="M214" s="96">
        <f t="shared" si="31"/>
        <v>-0.72927815548487518</v>
      </c>
      <c r="N214" s="157">
        <f t="shared" si="32"/>
        <v>-349.07585828809198</v>
      </c>
      <c r="O214" s="3">
        <f t="shared" si="33"/>
        <v>650.92414171190808</v>
      </c>
      <c r="P214" s="96">
        <f t="shared" si="34"/>
        <v>-0.65092414171190804</v>
      </c>
      <c r="Q214" s="154">
        <f t="shared" si="35"/>
        <v>-325.5333035388071</v>
      </c>
      <c r="R214" s="3">
        <f t="shared" si="36"/>
        <v>674.4666964611929</v>
      </c>
      <c r="S214" s="96">
        <f t="shared" si="37"/>
        <v>-0.67446669646119295</v>
      </c>
    </row>
    <row r="215" spans="1:19" x14ac:dyDescent="0.25">
      <c r="A215" s="1">
        <v>213</v>
      </c>
      <c r="B215" s="1">
        <v>12500</v>
      </c>
      <c r="C215" s="30">
        <v>11500</v>
      </c>
      <c r="D215" s="3">
        <v>59</v>
      </c>
      <c r="E215" s="3">
        <v>51</v>
      </c>
      <c r="F215" s="3">
        <v>3750</v>
      </c>
      <c r="G215" s="3">
        <v>5750</v>
      </c>
      <c r="H215" s="3">
        <v>2</v>
      </c>
      <c r="I215" s="3">
        <v>-1000</v>
      </c>
      <c r="J215" s="123">
        <v>750</v>
      </c>
      <c r="K215" s="129">
        <f t="shared" si="29"/>
        <v>28.815211128148107</v>
      </c>
      <c r="L215" s="3">
        <f t="shared" si="30"/>
        <v>-721.18478887185188</v>
      </c>
      <c r="M215" s="96">
        <f t="shared" si="31"/>
        <v>-0.96157971849580248</v>
      </c>
      <c r="N215" s="157">
        <f t="shared" si="32"/>
        <v>-185.36464391909902</v>
      </c>
      <c r="O215" s="3">
        <f t="shared" si="33"/>
        <v>-935.36464391909908</v>
      </c>
      <c r="P215" s="96">
        <f t="shared" si="34"/>
        <v>-1.2471528585587988</v>
      </c>
      <c r="Q215" s="154">
        <f t="shared" si="35"/>
        <v>-161.1057595865675</v>
      </c>
      <c r="R215" s="3">
        <f t="shared" si="36"/>
        <v>-911.1057595865675</v>
      </c>
      <c r="S215" s="96">
        <f t="shared" si="37"/>
        <v>-1.2148076794487566</v>
      </c>
    </row>
    <row r="216" spans="1:19" x14ac:dyDescent="0.25">
      <c r="A216" s="1">
        <v>214</v>
      </c>
      <c r="B216" s="1">
        <v>11500</v>
      </c>
      <c r="C216" s="30">
        <v>12250</v>
      </c>
      <c r="D216" s="3">
        <v>51</v>
      </c>
      <c r="E216" s="3">
        <v>49</v>
      </c>
      <c r="F216" s="3">
        <v>5750</v>
      </c>
      <c r="G216" s="3">
        <v>2750</v>
      </c>
      <c r="H216" s="3">
        <v>4.4545454545454541</v>
      </c>
      <c r="I216" s="3">
        <v>750</v>
      </c>
      <c r="J216" s="123">
        <v>1000</v>
      </c>
      <c r="K216" s="129">
        <f t="shared" si="29"/>
        <v>-352.81489229050726</v>
      </c>
      <c r="L216" s="3">
        <f t="shared" si="30"/>
        <v>-1352.8148922905073</v>
      </c>
      <c r="M216" s="96">
        <f t="shared" si="31"/>
        <v>-1.3528148922905072</v>
      </c>
      <c r="N216" s="157">
        <f t="shared" si="32"/>
        <v>-64.870500535517849</v>
      </c>
      <c r="O216" s="3">
        <f t="shared" si="33"/>
        <v>-1064.8705005355177</v>
      </c>
      <c r="P216" s="96">
        <f t="shared" si="34"/>
        <v>-1.0648705005355177</v>
      </c>
      <c r="Q216" s="154">
        <f t="shared" si="35"/>
        <v>-280.79385660531921</v>
      </c>
      <c r="R216" s="3">
        <f t="shared" si="36"/>
        <v>-1280.7938566053192</v>
      </c>
      <c r="S216" s="96">
        <f t="shared" si="37"/>
        <v>-1.2807938566053192</v>
      </c>
    </row>
    <row r="217" spans="1:19" x14ac:dyDescent="0.25">
      <c r="A217" s="1">
        <v>215</v>
      </c>
      <c r="B217" s="1">
        <v>12250</v>
      </c>
      <c r="C217" s="30">
        <v>13250</v>
      </c>
      <c r="D217" s="3">
        <v>49</v>
      </c>
      <c r="E217" s="3">
        <v>55</v>
      </c>
      <c r="F217" s="3">
        <v>2750</v>
      </c>
      <c r="G217" s="3">
        <v>1750</v>
      </c>
      <c r="H217" s="3">
        <v>7.5714285714285712</v>
      </c>
      <c r="I217" s="3">
        <v>1000</v>
      </c>
      <c r="J217" s="123">
        <v>-1750</v>
      </c>
      <c r="K217" s="129">
        <f t="shared" si="29"/>
        <v>-435.51417633254727</v>
      </c>
      <c r="L217" s="3">
        <f t="shared" si="30"/>
        <v>1314.4858236674527</v>
      </c>
      <c r="M217" s="96">
        <f t="shared" si="31"/>
        <v>-0.75113475638140148</v>
      </c>
      <c r="N217" s="157">
        <f t="shared" si="32"/>
        <v>-297.89633797298143</v>
      </c>
      <c r="O217" s="3">
        <f t="shared" si="33"/>
        <v>1452.1036620270186</v>
      </c>
      <c r="P217" s="96">
        <f t="shared" si="34"/>
        <v>-0.82977352115829628</v>
      </c>
      <c r="Q217" s="154">
        <f t="shared" si="35"/>
        <v>-318.79088821931748</v>
      </c>
      <c r="R217" s="3">
        <f t="shared" si="36"/>
        <v>1431.2091117806826</v>
      </c>
      <c r="S217" s="96">
        <f t="shared" si="37"/>
        <v>-0.81783377816039005</v>
      </c>
    </row>
    <row r="218" spans="1:19" x14ac:dyDescent="0.25">
      <c r="A218" s="1">
        <v>216</v>
      </c>
      <c r="B218" s="1">
        <v>13250</v>
      </c>
      <c r="C218" s="30">
        <v>11500</v>
      </c>
      <c r="D218" s="3">
        <v>55</v>
      </c>
      <c r="E218" s="3">
        <v>45</v>
      </c>
      <c r="F218" s="3">
        <v>1750</v>
      </c>
      <c r="G218" s="3">
        <v>2750</v>
      </c>
      <c r="H218" s="3">
        <v>4.1818181818181817</v>
      </c>
      <c r="I218" s="3">
        <v>-1750</v>
      </c>
      <c r="J218" s="123">
        <v>0</v>
      </c>
      <c r="K218" s="129">
        <f t="shared" si="29"/>
        <v>-266.10960943807726</v>
      </c>
      <c r="L218" s="3">
        <f t="shared" si="30"/>
        <v>-266.10960943807726</v>
      </c>
      <c r="M218" s="96">
        <f t="shared" si="31"/>
        <v>0</v>
      </c>
      <c r="N218" s="157">
        <f t="shared" si="32"/>
        <v>-689.44557835264663</v>
      </c>
      <c r="O218" s="3">
        <f t="shared" si="33"/>
        <v>-689.44557835264663</v>
      </c>
      <c r="P218" s="96">
        <f t="shared" si="34"/>
        <v>0</v>
      </c>
      <c r="Q218" s="154">
        <f t="shared" si="35"/>
        <v>-387.81040262754755</v>
      </c>
      <c r="R218" s="3">
        <f t="shared" si="36"/>
        <v>-387.81040262754755</v>
      </c>
      <c r="S218" s="96">
        <f t="shared" si="37"/>
        <v>0</v>
      </c>
    </row>
    <row r="219" spans="1:19" x14ac:dyDescent="0.25">
      <c r="A219" s="1">
        <v>217</v>
      </c>
      <c r="B219" s="1">
        <v>11500</v>
      </c>
      <c r="C219" s="30">
        <v>11500</v>
      </c>
      <c r="D219" s="3">
        <v>45</v>
      </c>
      <c r="E219" s="3">
        <v>47</v>
      </c>
      <c r="F219" s="3">
        <v>2750</v>
      </c>
      <c r="G219" s="3">
        <v>2750</v>
      </c>
      <c r="H219" s="3">
        <v>4.1818181818181817</v>
      </c>
      <c r="I219" s="3">
        <v>0</v>
      </c>
      <c r="J219" s="123">
        <v>-250</v>
      </c>
      <c r="K219" s="129">
        <f t="shared" ref="K219:K282" si="38">$Y$3+$X$3*C219+$W$3*E219+$V$3*G219+$U$3*H219</f>
        <v>-254.03853248609579</v>
      </c>
      <c r="L219" s="3">
        <f t="shared" ref="L219:L282" si="39">K219-J219</f>
        <v>-4.0385324860957894</v>
      </c>
      <c r="M219" s="96">
        <f t="shared" ref="M219:M282" si="40">IF(J219=0,0,(K219-J219)/J219)</f>
        <v>1.6154129944383158E-2</v>
      </c>
      <c r="N219" s="157">
        <f t="shared" ref="N219:N282" si="41">$AA$8+$Z$8*B219+$Y$8*E219+$X$8*F219+$W$8*G219+$V$8*H219+$U$8*I219</f>
        <v>-312.5397532270166</v>
      </c>
      <c r="O219" s="3">
        <f t="shared" ref="O219:O282" si="42">N219-J219</f>
        <v>-62.539753227016604</v>
      </c>
      <c r="P219" s="96">
        <f t="shared" ref="P219:P282" si="43">IF(J219=0,0,(N219-J219)/J219)</f>
        <v>0.25015901290806641</v>
      </c>
      <c r="Q219" s="154">
        <f t="shared" ref="Q219:Q282" si="44">$AC$13+$AB$13*B219+$AA$13*C219+$Z$13*D219+$Y$13*E219+$X$13*F219+$W$13*G219+$V$13*H219+$U$13*I219</f>
        <v>-191.50155499649267</v>
      </c>
      <c r="R219" s="3">
        <f t="shared" ref="R219:R282" si="45">Q219-J219</f>
        <v>58.498445003507328</v>
      </c>
      <c r="S219" s="96">
        <f t="shared" ref="S219:S282" si="46">IF(M219=0,0,(Q219-J219)/J219)</f>
        <v>-0.23399378001402932</v>
      </c>
    </row>
    <row r="220" spans="1:19" ht="15.75" thickBot="1" x14ac:dyDescent="0.3">
      <c r="A220" s="1">
        <v>218</v>
      </c>
      <c r="B220" s="1">
        <v>11500</v>
      </c>
      <c r="C220" s="31">
        <v>11250</v>
      </c>
      <c r="D220" s="32">
        <v>47</v>
      </c>
      <c r="E220" s="32">
        <v>43</v>
      </c>
      <c r="F220" s="32">
        <v>2750</v>
      </c>
      <c r="G220" s="32">
        <v>1750</v>
      </c>
      <c r="H220" s="32">
        <v>6.4285714285714288</v>
      </c>
      <c r="I220" s="32">
        <v>-250</v>
      </c>
      <c r="J220" s="124">
        <v>0</v>
      </c>
      <c r="K220" s="129">
        <f t="shared" si="38"/>
        <v>-235.96209161999673</v>
      </c>
      <c r="L220" s="3">
        <f t="shared" si="39"/>
        <v>-235.96209161999673</v>
      </c>
      <c r="M220" s="96">
        <f t="shared" si="40"/>
        <v>0</v>
      </c>
      <c r="N220" s="157">
        <f t="shared" si="41"/>
        <v>-302.68640232247441</v>
      </c>
      <c r="O220" s="3">
        <f t="shared" si="42"/>
        <v>-302.68640232247441</v>
      </c>
      <c r="P220" s="96">
        <f t="shared" si="43"/>
        <v>0</v>
      </c>
      <c r="Q220" s="154">
        <f t="shared" si="44"/>
        <v>-234.73064559025397</v>
      </c>
      <c r="R220" s="3">
        <f t="shared" si="45"/>
        <v>-234.73064559025397</v>
      </c>
      <c r="S220" s="96">
        <f t="shared" si="46"/>
        <v>0</v>
      </c>
    </row>
    <row r="221" spans="1:19" x14ac:dyDescent="0.25">
      <c r="A221" s="1">
        <v>219</v>
      </c>
      <c r="B221" s="1">
        <v>11250</v>
      </c>
      <c r="C221" s="29">
        <v>11250</v>
      </c>
      <c r="D221" s="28">
        <v>43</v>
      </c>
      <c r="E221" s="28">
        <v>53</v>
      </c>
      <c r="F221" s="28">
        <v>1750</v>
      </c>
      <c r="G221" s="28">
        <v>5750</v>
      </c>
      <c r="H221" s="28">
        <v>1.9565217391304348</v>
      </c>
      <c r="I221" s="28">
        <v>0</v>
      </c>
      <c r="J221" s="122">
        <v>500</v>
      </c>
      <c r="K221" s="129">
        <f t="shared" si="38"/>
        <v>80.530580314750296</v>
      </c>
      <c r="L221" s="3">
        <f t="shared" si="39"/>
        <v>-419.4694196852497</v>
      </c>
      <c r="M221" s="96">
        <f t="shared" si="40"/>
        <v>-0.8389388393704994</v>
      </c>
      <c r="N221" s="157">
        <f t="shared" si="41"/>
        <v>-117.12564693096807</v>
      </c>
      <c r="O221" s="3">
        <f t="shared" si="42"/>
        <v>-617.12564693096806</v>
      </c>
      <c r="P221" s="96">
        <f t="shared" si="43"/>
        <v>-1.2342512938619361</v>
      </c>
      <c r="Q221" s="154">
        <f t="shared" si="44"/>
        <v>114.46045910593585</v>
      </c>
      <c r="R221" s="3">
        <f t="shared" si="45"/>
        <v>-385.53954089406415</v>
      </c>
      <c r="S221" s="96">
        <f t="shared" si="46"/>
        <v>-0.77107908178812834</v>
      </c>
    </row>
    <row r="222" spans="1:19" x14ac:dyDescent="0.25">
      <c r="A222" s="1">
        <v>220</v>
      </c>
      <c r="B222" s="1">
        <v>11250</v>
      </c>
      <c r="C222" s="30">
        <v>11750</v>
      </c>
      <c r="D222" s="3">
        <v>53</v>
      </c>
      <c r="E222" s="3">
        <v>58</v>
      </c>
      <c r="F222" s="3">
        <v>5750</v>
      </c>
      <c r="G222" s="3">
        <v>2750</v>
      </c>
      <c r="H222" s="3">
        <v>4.2727272727272725</v>
      </c>
      <c r="I222" s="3">
        <v>500</v>
      </c>
      <c r="J222" s="123">
        <v>250</v>
      </c>
      <c r="K222" s="129">
        <f t="shared" si="38"/>
        <v>-224.59675483566204</v>
      </c>
      <c r="L222" s="3">
        <f t="shared" si="39"/>
        <v>-474.59675483566207</v>
      </c>
      <c r="M222" s="96">
        <f t="shared" si="40"/>
        <v>-1.8983870193426482</v>
      </c>
      <c r="N222" s="157">
        <f t="shared" si="41"/>
        <v>42.80903758322625</v>
      </c>
      <c r="O222" s="3">
        <f t="shared" si="42"/>
        <v>-207.19096241677374</v>
      </c>
      <c r="P222" s="96">
        <f t="shared" si="43"/>
        <v>-0.82876384966709493</v>
      </c>
      <c r="Q222" s="154">
        <f t="shared" si="44"/>
        <v>-41.347705585136083</v>
      </c>
      <c r="R222" s="3">
        <f t="shared" si="45"/>
        <v>-291.34770558513605</v>
      </c>
      <c r="S222" s="96">
        <f t="shared" si="46"/>
        <v>-1.1653908223405443</v>
      </c>
    </row>
    <row r="223" spans="1:19" x14ac:dyDescent="0.25">
      <c r="A223" s="1">
        <v>221</v>
      </c>
      <c r="B223" s="1">
        <v>11750</v>
      </c>
      <c r="C223" s="30">
        <v>12000</v>
      </c>
      <c r="D223" s="3">
        <v>58</v>
      </c>
      <c r="E223" s="3">
        <v>57</v>
      </c>
      <c r="F223" s="3">
        <v>2750</v>
      </c>
      <c r="G223" s="3">
        <v>1750</v>
      </c>
      <c r="H223" s="3">
        <v>6.8571428571428568</v>
      </c>
      <c r="I223" s="3">
        <v>250</v>
      </c>
      <c r="J223" s="123">
        <v>500</v>
      </c>
      <c r="K223" s="129">
        <f t="shared" si="38"/>
        <v>-253.45650786529126</v>
      </c>
      <c r="L223" s="3">
        <f t="shared" si="39"/>
        <v>-753.45650786529131</v>
      </c>
      <c r="M223" s="96">
        <f t="shared" si="40"/>
        <v>-1.5069130157305826</v>
      </c>
      <c r="N223" s="157">
        <f t="shared" si="41"/>
        <v>-222.90771630927284</v>
      </c>
      <c r="O223" s="3">
        <f t="shared" si="42"/>
        <v>-722.90771630927281</v>
      </c>
      <c r="P223" s="96">
        <f t="shared" si="43"/>
        <v>-1.4458154326185457</v>
      </c>
      <c r="Q223" s="154">
        <f t="shared" si="44"/>
        <v>-294.9110071895638</v>
      </c>
      <c r="R223" s="3">
        <f t="shared" si="45"/>
        <v>-794.91100718956386</v>
      </c>
      <c r="S223" s="96">
        <f t="shared" si="46"/>
        <v>-1.5898220143791277</v>
      </c>
    </row>
    <row r="224" spans="1:19" x14ac:dyDescent="0.25">
      <c r="A224" s="1">
        <v>222</v>
      </c>
      <c r="B224" s="1">
        <v>12000</v>
      </c>
      <c r="C224" s="30">
        <v>12500</v>
      </c>
      <c r="D224" s="3">
        <v>57</v>
      </c>
      <c r="E224" s="3">
        <v>62</v>
      </c>
      <c r="F224" s="3">
        <v>1750</v>
      </c>
      <c r="G224" s="3">
        <v>3750</v>
      </c>
      <c r="H224" s="3">
        <v>3.3333333333333335</v>
      </c>
      <c r="I224" s="3">
        <v>500</v>
      </c>
      <c r="J224" s="123">
        <v>-500</v>
      </c>
      <c r="K224" s="129">
        <f t="shared" si="38"/>
        <v>-252.6152290871527</v>
      </c>
      <c r="L224" s="3">
        <f t="shared" si="39"/>
        <v>247.3847709128473</v>
      </c>
      <c r="M224" s="96">
        <f t="shared" si="40"/>
        <v>-0.4947695418256946</v>
      </c>
      <c r="N224" s="157">
        <f t="shared" si="41"/>
        <v>-320.96365818750996</v>
      </c>
      <c r="O224" s="3">
        <f t="shared" si="42"/>
        <v>179.03634181249004</v>
      </c>
      <c r="P224" s="96">
        <f t="shared" si="43"/>
        <v>-0.35807268362498007</v>
      </c>
      <c r="Q224" s="154">
        <f t="shared" si="44"/>
        <v>-325.46415111669876</v>
      </c>
      <c r="R224" s="3">
        <f t="shared" si="45"/>
        <v>174.53584888330124</v>
      </c>
      <c r="S224" s="96">
        <f t="shared" si="46"/>
        <v>-0.34907169776660246</v>
      </c>
    </row>
    <row r="225" spans="1:19" x14ac:dyDescent="0.25">
      <c r="A225" s="1">
        <v>223</v>
      </c>
      <c r="B225" s="1">
        <v>12500</v>
      </c>
      <c r="C225" s="30">
        <v>12000</v>
      </c>
      <c r="D225" s="3">
        <v>62</v>
      </c>
      <c r="E225" s="3">
        <v>59</v>
      </c>
      <c r="F225" s="3">
        <v>3750</v>
      </c>
      <c r="G225" s="3">
        <v>3750</v>
      </c>
      <c r="H225" s="3">
        <v>3.2</v>
      </c>
      <c r="I225" s="3">
        <v>-500</v>
      </c>
      <c r="J225" s="123">
        <v>250</v>
      </c>
      <c r="K225" s="129">
        <f t="shared" si="38"/>
        <v>-194.06851454728084</v>
      </c>
      <c r="L225" s="3">
        <f t="shared" si="39"/>
        <v>-444.06851454728087</v>
      </c>
      <c r="M225" s="96">
        <f t="shared" si="40"/>
        <v>-1.7762740581891234</v>
      </c>
      <c r="N225" s="157">
        <f t="shared" si="41"/>
        <v>-271.71523680632419</v>
      </c>
      <c r="O225" s="3">
        <f t="shared" si="42"/>
        <v>-521.71523680632413</v>
      </c>
      <c r="P225" s="96">
        <f t="shared" si="43"/>
        <v>-2.0868609472252966</v>
      </c>
      <c r="Q225" s="154">
        <f t="shared" si="44"/>
        <v>-266.3147858812535</v>
      </c>
      <c r="R225" s="3">
        <f t="shared" si="45"/>
        <v>-516.31478588125356</v>
      </c>
      <c r="S225" s="96">
        <f t="shared" si="46"/>
        <v>-2.0652591435250143</v>
      </c>
    </row>
    <row r="226" spans="1:19" x14ac:dyDescent="0.25">
      <c r="A226" s="1">
        <v>224</v>
      </c>
      <c r="B226" s="1">
        <v>12000</v>
      </c>
      <c r="C226" s="30">
        <v>12250</v>
      </c>
      <c r="D226" s="3">
        <v>59</v>
      </c>
      <c r="E226" s="3">
        <v>58</v>
      </c>
      <c r="F226" s="3">
        <v>3750</v>
      </c>
      <c r="G226" s="3">
        <v>1750</v>
      </c>
      <c r="H226" s="3">
        <v>7</v>
      </c>
      <c r="I226" s="3">
        <v>250</v>
      </c>
      <c r="J226" s="123">
        <v>0</v>
      </c>
      <c r="K226" s="129">
        <f t="shared" si="38"/>
        <v>-281.41828769235542</v>
      </c>
      <c r="L226" s="3">
        <f t="shared" si="39"/>
        <v>-281.41828769235542</v>
      </c>
      <c r="M226" s="96">
        <f t="shared" si="40"/>
        <v>0</v>
      </c>
      <c r="N226" s="157">
        <f t="shared" si="41"/>
        <v>-175.22286667494384</v>
      </c>
      <c r="O226" s="3">
        <f t="shared" si="42"/>
        <v>-175.22286667494384</v>
      </c>
      <c r="P226" s="96">
        <f t="shared" si="43"/>
        <v>0</v>
      </c>
      <c r="Q226" s="154">
        <f t="shared" si="44"/>
        <v>-269.64802426082542</v>
      </c>
      <c r="R226" s="3">
        <f t="shared" si="45"/>
        <v>-269.64802426082542</v>
      </c>
      <c r="S226" s="96">
        <f t="shared" si="46"/>
        <v>0</v>
      </c>
    </row>
    <row r="227" spans="1:19" x14ac:dyDescent="0.25">
      <c r="A227" s="1">
        <v>225</v>
      </c>
      <c r="B227" s="1">
        <v>12250</v>
      </c>
      <c r="C227" s="30">
        <v>12250</v>
      </c>
      <c r="D227" s="3">
        <v>58</v>
      </c>
      <c r="E227" s="3">
        <v>51</v>
      </c>
      <c r="F227" s="3">
        <v>1750</v>
      </c>
      <c r="G227" s="3">
        <v>1750</v>
      </c>
      <c r="H227" s="3">
        <v>7</v>
      </c>
      <c r="I227" s="3">
        <v>0</v>
      </c>
      <c r="J227" s="123">
        <v>-500</v>
      </c>
      <c r="K227" s="129">
        <f t="shared" si="38"/>
        <v>-323.66705702429056</v>
      </c>
      <c r="L227" s="3">
        <f t="shared" si="39"/>
        <v>176.33294297570944</v>
      </c>
      <c r="M227" s="96">
        <f t="shared" si="40"/>
        <v>-0.3526658859514189</v>
      </c>
      <c r="N227" s="157">
        <f t="shared" si="41"/>
        <v>-422.43980727389197</v>
      </c>
      <c r="O227" s="3">
        <f t="shared" si="42"/>
        <v>77.560192726108028</v>
      </c>
      <c r="P227" s="96">
        <f t="shared" si="43"/>
        <v>-0.15512038545221604</v>
      </c>
      <c r="Q227" s="154">
        <f t="shared" si="44"/>
        <v>-492.37500678521712</v>
      </c>
      <c r="R227" s="3">
        <f t="shared" si="45"/>
        <v>7.6249932147828758</v>
      </c>
      <c r="S227" s="96">
        <f t="shared" si="46"/>
        <v>-1.5249986429565751E-2</v>
      </c>
    </row>
    <row r="228" spans="1:19" x14ac:dyDescent="0.25">
      <c r="A228" s="1">
        <v>226</v>
      </c>
      <c r="B228" s="1">
        <v>12250</v>
      </c>
      <c r="C228" s="30">
        <v>11750</v>
      </c>
      <c r="D228" s="3">
        <v>51</v>
      </c>
      <c r="E228" s="3">
        <v>54</v>
      </c>
      <c r="F228" s="3">
        <v>1750</v>
      </c>
      <c r="G228" s="3">
        <v>4750</v>
      </c>
      <c r="H228" s="3">
        <v>2.4736842105263159</v>
      </c>
      <c r="I228" s="3">
        <v>-500</v>
      </c>
      <c r="J228" s="123">
        <v>-500</v>
      </c>
      <c r="K228" s="129">
        <f t="shared" si="38"/>
        <v>-95.839791261731506</v>
      </c>
      <c r="L228" s="3">
        <f t="shared" si="39"/>
        <v>404.16020873826847</v>
      </c>
      <c r="M228" s="96">
        <f t="shared" si="40"/>
        <v>-0.80832041747653693</v>
      </c>
      <c r="N228" s="157">
        <f t="shared" si="41"/>
        <v>-356.29154401331544</v>
      </c>
      <c r="O228" s="3">
        <f t="shared" si="42"/>
        <v>143.70845598668456</v>
      </c>
      <c r="P228" s="96">
        <f t="shared" si="43"/>
        <v>-0.2874169119733691</v>
      </c>
      <c r="Q228" s="154">
        <f t="shared" si="44"/>
        <v>-141.98997364514778</v>
      </c>
      <c r="R228" s="3">
        <f t="shared" si="45"/>
        <v>358.01002635485224</v>
      </c>
      <c r="S228" s="96">
        <f t="shared" si="46"/>
        <v>-0.71602005270970448</v>
      </c>
    </row>
    <row r="229" spans="1:19" x14ac:dyDescent="0.25">
      <c r="A229" s="1">
        <v>227</v>
      </c>
      <c r="B229" s="1">
        <v>11750</v>
      </c>
      <c r="C229" s="30">
        <v>11250</v>
      </c>
      <c r="D229" s="3">
        <v>54</v>
      </c>
      <c r="E229" s="3">
        <v>46</v>
      </c>
      <c r="F229" s="3">
        <v>4750</v>
      </c>
      <c r="G229" s="3">
        <v>3750</v>
      </c>
      <c r="H229" s="3">
        <v>3</v>
      </c>
      <c r="I229" s="3">
        <v>-500</v>
      </c>
      <c r="J229" s="123">
        <v>0</v>
      </c>
      <c r="K229" s="129">
        <f t="shared" si="38"/>
        <v>-157.55051978339432</v>
      </c>
      <c r="L229" s="3">
        <f t="shared" si="39"/>
        <v>-157.55051978339432</v>
      </c>
      <c r="M229" s="96">
        <f t="shared" si="40"/>
        <v>0</v>
      </c>
      <c r="N229" s="157">
        <f t="shared" si="41"/>
        <v>-171.39247515983675</v>
      </c>
      <c r="O229" s="3">
        <f t="shared" si="42"/>
        <v>-171.39247515983675</v>
      </c>
      <c r="P229" s="96">
        <f t="shared" si="43"/>
        <v>0</v>
      </c>
      <c r="Q229" s="154">
        <f t="shared" si="44"/>
        <v>-229.64485158875701</v>
      </c>
      <c r="R229" s="3">
        <f t="shared" si="45"/>
        <v>-229.64485158875701</v>
      </c>
      <c r="S229" s="96">
        <f t="shared" si="46"/>
        <v>0</v>
      </c>
    </row>
    <row r="230" spans="1:19" x14ac:dyDescent="0.25">
      <c r="A230" s="1">
        <v>228</v>
      </c>
      <c r="B230" s="1">
        <v>11250</v>
      </c>
      <c r="C230" s="30">
        <v>11250</v>
      </c>
      <c r="D230" s="3">
        <v>46</v>
      </c>
      <c r="E230" s="3">
        <v>38</v>
      </c>
      <c r="F230" s="3">
        <v>3750</v>
      </c>
      <c r="G230" s="3">
        <v>4750</v>
      </c>
      <c r="H230" s="3">
        <v>2.3684210526315788</v>
      </c>
      <c r="I230" s="3">
        <v>0</v>
      </c>
      <c r="J230" s="123">
        <v>0</v>
      </c>
      <c r="K230" s="129">
        <f t="shared" si="38"/>
        <v>-114.16005444836711</v>
      </c>
      <c r="L230" s="3">
        <f t="shared" si="39"/>
        <v>-114.16005444836711</v>
      </c>
      <c r="M230" s="96">
        <f t="shared" si="40"/>
        <v>0</v>
      </c>
      <c r="N230" s="157">
        <f t="shared" si="41"/>
        <v>-160.56199174119794</v>
      </c>
      <c r="O230" s="3">
        <f t="shared" si="42"/>
        <v>-160.56199174119794</v>
      </c>
      <c r="P230" s="96">
        <f t="shared" si="43"/>
        <v>0</v>
      </c>
      <c r="Q230" s="154">
        <f t="shared" si="44"/>
        <v>-263.91046519362362</v>
      </c>
      <c r="R230" s="3">
        <f t="shared" si="45"/>
        <v>-263.91046519362362</v>
      </c>
      <c r="S230" s="96">
        <f t="shared" si="46"/>
        <v>0</v>
      </c>
    </row>
    <row r="231" spans="1:19" x14ac:dyDescent="0.25">
      <c r="A231" s="1">
        <v>229</v>
      </c>
      <c r="B231" s="1">
        <v>11250</v>
      </c>
      <c r="C231" s="30">
        <v>11250</v>
      </c>
      <c r="D231" s="3">
        <v>38</v>
      </c>
      <c r="E231" s="3">
        <v>34</v>
      </c>
      <c r="F231" s="3">
        <v>4750</v>
      </c>
      <c r="G231" s="3">
        <v>5750</v>
      </c>
      <c r="H231" s="3">
        <v>1.9565217391304348</v>
      </c>
      <c r="I231" s="3">
        <v>0</v>
      </c>
      <c r="J231" s="123">
        <v>0</v>
      </c>
      <c r="K231" s="129">
        <f t="shared" si="38"/>
        <v>-34.144650729073646</v>
      </c>
      <c r="L231" s="3">
        <f t="shared" si="39"/>
        <v>-34.144650729073646</v>
      </c>
      <c r="M231" s="96">
        <f t="shared" si="40"/>
        <v>0</v>
      </c>
      <c r="N231" s="157">
        <f t="shared" si="41"/>
        <v>-33.751961005087551</v>
      </c>
      <c r="O231" s="3">
        <f t="shared" si="42"/>
        <v>-33.751961005087551</v>
      </c>
      <c r="P231" s="96">
        <f t="shared" si="43"/>
        <v>0</v>
      </c>
      <c r="Q231" s="154">
        <f t="shared" si="44"/>
        <v>-47.051474121792694</v>
      </c>
      <c r="R231" s="3">
        <f t="shared" si="45"/>
        <v>-47.051474121792694</v>
      </c>
      <c r="S231" s="96">
        <f t="shared" si="46"/>
        <v>0</v>
      </c>
    </row>
    <row r="232" spans="1:19" x14ac:dyDescent="0.25">
      <c r="A232" s="1">
        <v>230</v>
      </c>
      <c r="B232" s="1">
        <v>11250</v>
      </c>
      <c r="C232" s="30">
        <v>11250</v>
      </c>
      <c r="D232" s="3">
        <v>34</v>
      </c>
      <c r="E232" s="3">
        <v>41</v>
      </c>
      <c r="F232" s="3">
        <v>5750</v>
      </c>
      <c r="G232" s="3">
        <v>2750</v>
      </c>
      <c r="H232" s="3">
        <v>4.0909090909090908</v>
      </c>
      <c r="I232" s="3">
        <v>0</v>
      </c>
      <c r="J232" s="123">
        <v>250</v>
      </c>
      <c r="K232" s="129">
        <f t="shared" si="38"/>
        <v>-253.3026177565759</v>
      </c>
      <c r="L232" s="3">
        <f t="shared" si="39"/>
        <v>-503.3026177565759</v>
      </c>
      <c r="M232" s="96">
        <f t="shared" si="40"/>
        <v>-2.0132104710263037</v>
      </c>
      <c r="N232" s="157">
        <f t="shared" si="41"/>
        <v>-89.739229643235092</v>
      </c>
      <c r="O232" s="3">
        <f t="shared" si="42"/>
        <v>-339.73922964323509</v>
      </c>
      <c r="P232" s="96">
        <f t="shared" si="43"/>
        <v>-1.3589569185729404</v>
      </c>
      <c r="Q232" s="154">
        <f t="shared" si="44"/>
        <v>120.83356073858999</v>
      </c>
      <c r="R232" s="3">
        <f t="shared" si="45"/>
        <v>-129.16643926141001</v>
      </c>
      <c r="S232" s="96">
        <f t="shared" si="46"/>
        <v>-0.51666575704564</v>
      </c>
    </row>
    <row r="233" spans="1:19" x14ac:dyDescent="0.25">
      <c r="A233" s="1">
        <v>231</v>
      </c>
      <c r="B233" s="1">
        <v>11250</v>
      </c>
      <c r="C233" s="30">
        <v>11500</v>
      </c>
      <c r="D233" s="3">
        <v>41</v>
      </c>
      <c r="E233" s="3">
        <v>40</v>
      </c>
      <c r="F233" s="3">
        <v>2750</v>
      </c>
      <c r="G233" s="3">
        <v>2750</v>
      </c>
      <c r="H233" s="3">
        <v>4.1818181818181817</v>
      </c>
      <c r="I233" s="3">
        <v>250</v>
      </c>
      <c r="J233" s="123">
        <v>-500</v>
      </c>
      <c r="K233" s="129">
        <f t="shared" si="38"/>
        <v>-296.28730181803093</v>
      </c>
      <c r="L233" s="3">
        <f t="shared" si="39"/>
        <v>203.71269818196907</v>
      </c>
      <c r="M233" s="96">
        <f t="shared" si="40"/>
        <v>-0.40742539636393815</v>
      </c>
      <c r="N233" s="157">
        <f t="shared" si="41"/>
        <v>-325.50873109168447</v>
      </c>
      <c r="O233" s="3">
        <f t="shared" si="42"/>
        <v>174.49126890831553</v>
      </c>
      <c r="P233" s="96">
        <f t="shared" si="43"/>
        <v>-0.34898253781663108</v>
      </c>
      <c r="Q233" s="154">
        <f t="shared" si="44"/>
        <v>-277.74201612348941</v>
      </c>
      <c r="R233" s="3">
        <f t="shared" si="45"/>
        <v>222.25798387651059</v>
      </c>
      <c r="S233" s="96">
        <f t="shared" si="46"/>
        <v>-0.44451596775302121</v>
      </c>
    </row>
    <row r="234" spans="1:19" x14ac:dyDescent="0.25">
      <c r="A234" s="1">
        <v>232</v>
      </c>
      <c r="B234" s="1">
        <v>11500</v>
      </c>
      <c r="C234" s="30">
        <v>11000</v>
      </c>
      <c r="D234" s="3">
        <v>40</v>
      </c>
      <c r="E234" s="3">
        <v>48</v>
      </c>
      <c r="F234" s="3">
        <v>2750</v>
      </c>
      <c r="G234" s="3">
        <v>3750</v>
      </c>
      <c r="H234" s="3">
        <v>2.9333333333333331</v>
      </c>
      <c r="I234" s="3">
        <v>-500</v>
      </c>
      <c r="J234" s="123">
        <v>0</v>
      </c>
      <c r="K234" s="129">
        <f t="shared" si="38"/>
        <v>-107.15277784749082</v>
      </c>
      <c r="L234" s="3">
        <f t="shared" si="39"/>
        <v>-107.15277784749082</v>
      </c>
      <c r="M234" s="96">
        <f t="shared" si="40"/>
        <v>0</v>
      </c>
      <c r="N234" s="157">
        <f t="shared" si="41"/>
        <v>-267.58885081581803</v>
      </c>
      <c r="O234" s="3">
        <f t="shared" si="42"/>
        <v>-267.58885081581803</v>
      </c>
      <c r="P234" s="96">
        <f t="shared" si="43"/>
        <v>0</v>
      </c>
      <c r="Q234" s="154">
        <f t="shared" si="44"/>
        <v>77.910259468381099</v>
      </c>
      <c r="R234" s="3">
        <f t="shared" si="45"/>
        <v>77.910259468381099</v>
      </c>
      <c r="S234" s="96">
        <f t="shared" si="46"/>
        <v>0</v>
      </c>
    </row>
    <row r="235" spans="1:19" x14ac:dyDescent="0.25">
      <c r="A235" s="1">
        <v>233</v>
      </c>
      <c r="B235" s="1">
        <v>11000</v>
      </c>
      <c r="C235" s="30">
        <v>11000</v>
      </c>
      <c r="D235" s="3">
        <v>48</v>
      </c>
      <c r="E235" s="3">
        <v>40</v>
      </c>
      <c r="F235" s="3">
        <v>3750</v>
      </c>
      <c r="G235" s="3">
        <v>1750</v>
      </c>
      <c r="H235" s="3">
        <v>6.2857142857142856</v>
      </c>
      <c r="I235" s="3">
        <v>0</v>
      </c>
      <c r="J235" s="123">
        <v>500</v>
      </c>
      <c r="K235" s="129">
        <f t="shared" si="38"/>
        <v>-220.07138874491403</v>
      </c>
      <c r="L235" s="3">
        <f t="shared" si="39"/>
        <v>-720.07138874491397</v>
      </c>
      <c r="M235" s="96">
        <f t="shared" si="40"/>
        <v>-1.4401427774898279</v>
      </c>
      <c r="N235" s="157">
        <f t="shared" si="41"/>
        <v>-172.20797950600297</v>
      </c>
      <c r="O235" s="3">
        <f t="shared" si="42"/>
        <v>-672.20797950600297</v>
      </c>
      <c r="P235" s="96">
        <f t="shared" si="43"/>
        <v>-1.3444159590120059</v>
      </c>
      <c r="Q235" s="154">
        <f t="shared" si="44"/>
        <v>-269.27671276526308</v>
      </c>
      <c r="R235" s="3">
        <f t="shared" si="45"/>
        <v>-769.27671276526303</v>
      </c>
      <c r="S235" s="96">
        <f t="shared" si="46"/>
        <v>-1.538553425530526</v>
      </c>
    </row>
    <row r="236" spans="1:19" x14ac:dyDescent="0.25">
      <c r="A236" s="1">
        <v>234</v>
      </c>
      <c r="B236" s="1">
        <v>11000</v>
      </c>
      <c r="C236" s="30">
        <v>11500</v>
      </c>
      <c r="D236" s="3">
        <v>40</v>
      </c>
      <c r="E236" s="3">
        <v>48</v>
      </c>
      <c r="F236" s="3">
        <v>1750</v>
      </c>
      <c r="G236" s="3">
        <v>4750</v>
      </c>
      <c r="H236" s="3">
        <v>2.4210526315789473</v>
      </c>
      <c r="I236" s="3">
        <v>500</v>
      </c>
      <c r="J236" s="123">
        <v>-500</v>
      </c>
      <c r="K236" s="129">
        <f t="shared" si="38"/>
        <v>-92.928845903067838</v>
      </c>
      <c r="L236" s="3">
        <f t="shared" si="39"/>
        <v>407.07115409693216</v>
      </c>
      <c r="M236" s="96">
        <f t="shared" si="40"/>
        <v>-0.81414230819386435</v>
      </c>
      <c r="N236" s="157">
        <f t="shared" si="41"/>
        <v>-197.24776687591137</v>
      </c>
      <c r="O236" s="3">
        <f t="shared" si="42"/>
        <v>302.75223312408866</v>
      </c>
      <c r="P236" s="96">
        <f t="shared" si="43"/>
        <v>-0.60550446624817733</v>
      </c>
      <c r="Q236" s="154">
        <f t="shared" si="44"/>
        <v>-66.527394755619468</v>
      </c>
      <c r="R236" s="3">
        <f t="shared" si="45"/>
        <v>433.47260524438053</v>
      </c>
      <c r="S236" s="96">
        <f t="shared" si="46"/>
        <v>-0.86694521048876105</v>
      </c>
    </row>
    <row r="237" spans="1:19" x14ac:dyDescent="0.25">
      <c r="A237" s="1">
        <v>235</v>
      </c>
      <c r="B237" s="1">
        <v>11500</v>
      </c>
      <c r="C237" s="30">
        <v>11000</v>
      </c>
      <c r="D237" s="3">
        <v>48</v>
      </c>
      <c r="E237" s="3">
        <v>49</v>
      </c>
      <c r="F237" s="3">
        <v>4750</v>
      </c>
      <c r="G237" s="3">
        <v>2750</v>
      </c>
      <c r="H237" s="3">
        <v>4</v>
      </c>
      <c r="I237" s="3">
        <v>-500</v>
      </c>
      <c r="J237" s="123">
        <v>1000</v>
      </c>
      <c r="K237" s="129">
        <f t="shared" si="38"/>
        <v>-168.06916436318571</v>
      </c>
      <c r="L237" s="3">
        <f t="shared" si="39"/>
        <v>-1168.0691643631858</v>
      </c>
      <c r="M237" s="96">
        <f t="shared" si="40"/>
        <v>-1.1680691643631858</v>
      </c>
      <c r="N237" s="157">
        <f t="shared" si="41"/>
        <v>-146.53895301866882</v>
      </c>
      <c r="O237" s="3">
        <f t="shared" si="42"/>
        <v>-1146.5389530186687</v>
      </c>
      <c r="P237" s="96">
        <f t="shared" si="43"/>
        <v>-1.1465389530186687</v>
      </c>
      <c r="Q237" s="154">
        <f t="shared" si="44"/>
        <v>-12.30069181170154</v>
      </c>
      <c r="R237" s="3">
        <f t="shared" si="45"/>
        <v>-1012.3006918117015</v>
      </c>
      <c r="S237" s="96">
        <f t="shared" si="46"/>
        <v>-1.0123006918117015</v>
      </c>
    </row>
    <row r="238" spans="1:19" x14ac:dyDescent="0.25">
      <c r="A238" s="1">
        <v>236</v>
      </c>
      <c r="B238" s="1">
        <v>11000</v>
      </c>
      <c r="C238" s="30">
        <v>12000</v>
      </c>
      <c r="D238" s="3">
        <v>49</v>
      </c>
      <c r="E238" s="3">
        <v>51</v>
      </c>
      <c r="F238" s="3">
        <v>2750</v>
      </c>
      <c r="G238" s="3">
        <v>2750</v>
      </c>
      <c r="H238" s="3">
        <v>4.3636363636363633</v>
      </c>
      <c r="I238" s="3">
        <v>1000</v>
      </c>
      <c r="J238" s="123">
        <v>250</v>
      </c>
      <c r="K238" s="129">
        <f t="shared" si="38"/>
        <v>-303.7946697530615</v>
      </c>
      <c r="L238" s="3">
        <f t="shared" si="39"/>
        <v>-553.7946697530615</v>
      </c>
      <c r="M238" s="96">
        <f t="shared" si="40"/>
        <v>-2.2151786790122459</v>
      </c>
      <c r="N238" s="157">
        <f t="shared" si="41"/>
        <v>-198.25681193565299</v>
      </c>
      <c r="O238" s="3">
        <f t="shared" si="42"/>
        <v>-448.25681193565299</v>
      </c>
      <c r="P238" s="96">
        <f t="shared" si="43"/>
        <v>-1.7930272477426119</v>
      </c>
      <c r="Q238" s="154">
        <f t="shared" si="44"/>
        <v>-335.24418678260162</v>
      </c>
      <c r="R238" s="3">
        <f t="shared" si="45"/>
        <v>-585.24418678260167</v>
      </c>
      <c r="S238" s="96">
        <f t="shared" si="46"/>
        <v>-2.3409767471304068</v>
      </c>
    </row>
    <row r="239" spans="1:19" x14ac:dyDescent="0.25">
      <c r="A239" s="1">
        <v>237</v>
      </c>
      <c r="B239" s="1">
        <v>12000</v>
      </c>
      <c r="C239" s="30">
        <v>12250</v>
      </c>
      <c r="D239" s="3">
        <v>51</v>
      </c>
      <c r="E239" s="3">
        <v>50</v>
      </c>
      <c r="F239" s="3">
        <v>2750</v>
      </c>
      <c r="G239" s="3">
        <v>2750</v>
      </c>
      <c r="H239" s="3">
        <v>4.4545454545454541</v>
      </c>
      <c r="I239" s="3">
        <v>250</v>
      </c>
      <c r="J239" s="123">
        <v>500</v>
      </c>
      <c r="K239" s="129">
        <f t="shared" si="38"/>
        <v>-346.77935381451653</v>
      </c>
      <c r="L239" s="3">
        <f t="shared" si="39"/>
        <v>-846.77935381451653</v>
      </c>
      <c r="M239" s="96">
        <f t="shared" si="40"/>
        <v>-1.693558707629033</v>
      </c>
      <c r="N239" s="157">
        <f t="shared" si="41"/>
        <v>-367.83038414769737</v>
      </c>
      <c r="O239" s="3">
        <f t="shared" si="42"/>
        <v>-867.83038414769737</v>
      </c>
      <c r="P239" s="96">
        <f t="shared" si="43"/>
        <v>-1.7356607682953948</v>
      </c>
      <c r="Q239" s="154">
        <f t="shared" si="44"/>
        <v>-374.85538600580895</v>
      </c>
      <c r="R239" s="3">
        <f t="shared" si="45"/>
        <v>-874.8553860058089</v>
      </c>
      <c r="S239" s="96">
        <f t="shared" si="46"/>
        <v>-1.7497107720116178</v>
      </c>
    </row>
    <row r="240" spans="1:19" x14ac:dyDescent="0.25">
      <c r="A240" s="1">
        <v>238</v>
      </c>
      <c r="B240" s="1">
        <v>12250</v>
      </c>
      <c r="C240" s="30">
        <v>12750</v>
      </c>
      <c r="D240" s="3">
        <v>50</v>
      </c>
      <c r="E240" s="3">
        <v>44</v>
      </c>
      <c r="F240" s="3">
        <v>2750</v>
      </c>
      <c r="G240" s="3">
        <v>3750</v>
      </c>
      <c r="H240" s="3">
        <v>3.4</v>
      </c>
      <c r="I240" s="3">
        <v>500</v>
      </c>
      <c r="J240" s="123">
        <v>250</v>
      </c>
      <c r="K240" s="129">
        <f t="shared" si="38"/>
        <v>-399.58158663890799</v>
      </c>
      <c r="L240" s="3">
        <f t="shared" si="39"/>
        <v>-649.58158663890799</v>
      </c>
      <c r="M240" s="96">
        <f t="shared" si="40"/>
        <v>-2.5983263465556319</v>
      </c>
      <c r="N240" s="157">
        <f t="shared" si="41"/>
        <v>-423.9139099114837</v>
      </c>
      <c r="O240" s="3">
        <f t="shared" si="42"/>
        <v>-673.91390991148364</v>
      </c>
      <c r="P240" s="96">
        <f t="shared" si="43"/>
        <v>-2.6956556396459344</v>
      </c>
      <c r="Q240" s="154">
        <f t="shared" si="44"/>
        <v>-552.05843923955308</v>
      </c>
      <c r="R240" s="3">
        <f t="shared" si="45"/>
        <v>-802.05843923955308</v>
      </c>
      <c r="S240" s="96">
        <f t="shared" si="46"/>
        <v>-3.2082337569582124</v>
      </c>
    </row>
    <row r="241" spans="1:19" ht="15.75" thickBot="1" x14ac:dyDescent="0.3">
      <c r="A241" s="1">
        <v>239</v>
      </c>
      <c r="B241" s="1">
        <v>12750</v>
      </c>
      <c r="C241" s="31">
        <v>13000</v>
      </c>
      <c r="D241" s="32">
        <v>44</v>
      </c>
      <c r="E241" s="32">
        <v>41</v>
      </c>
      <c r="F241" s="32">
        <v>3750</v>
      </c>
      <c r="G241" s="32">
        <v>2750</v>
      </c>
      <c r="H241" s="32">
        <v>4.7272727272727275</v>
      </c>
      <c r="I241" s="32">
        <v>250</v>
      </c>
      <c r="J241" s="124">
        <v>-1250</v>
      </c>
      <c r="K241" s="129">
        <f t="shared" si="38"/>
        <v>-511.94663685482607</v>
      </c>
      <c r="L241" s="3">
        <f t="shared" si="39"/>
        <v>738.05336314517399</v>
      </c>
      <c r="M241" s="96">
        <f t="shared" si="40"/>
        <v>-0.59044269051613918</v>
      </c>
      <c r="N241" s="157">
        <f t="shared" si="41"/>
        <v>-479.54745262210542</v>
      </c>
      <c r="O241" s="3">
        <f t="shared" si="42"/>
        <v>770.45254737789458</v>
      </c>
      <c r="P241" s="96">
        <f t="shared" si="43"/>
        <v>-0.6163620379023157</v>
      </c>
      <c r="Q241" s="154">
        <f t="shared" si="44"/>
        <v>-451.02919149435593</v>
      </c>
      <c r="R241" s="3">
        <f t="shared" si="45"/>
        <v>798.97080850564407</v>
      </c>
      <c r="S241" s="96">
        <f t="shared" si="46"/>
        <v>-0.63917664680451525</v>
      </c>
    </row>
    <row r="242" spans="1:19" x14ac:dyDescent="0.25">
      <c r="A242" s="1">
        <v>240</v>
      </c>
      <c r="B242" s="1">
        <v>13000</v>
      </c>
      <c r="C242" s="29">
        <v>9000</v>
      </c>
      <c r="D242" s="28">
        <v>41</v>
      </c>
      <c r="E242" s="28">
        <v>32</v>
      </c>
      <c r="F242" s="28">
        <v>2750</v>
      </c>
      <c r="G242" s="28">
        <v>4750</v>
      </c>
      <c r="H242" s="28">
        <v>1.8947368421052631</v>
      </c>
      <c r="I242" s="28">
        <v>-1250</v>
      </c>
      <c r="J242" s="122">
        <v>-750</v>
      </c>
      <c r="K242" s="129">
        <f t="shared" si="38"/>
        <v>201.74430062716095</v>
      </c>
      <c r="L242" s="3">
        <f t="shared" si="39"/>
        <v>951.74430062716101</v>
      </c>
      <c r="M242" s="96">
        <f t="shared" si="40"/>
        <v>-1.2689924008362148</v>
      </c>
      <c r="N242" s="157">
        <f t="shared" si="41"/>
        <v>-607.81578059860237</v>
      </c>
      <c r="O242" s="3">
        <f t="shared" si="42"/>
        <v>142.18421940139763</v>
      </c>
      <c r="P242" s="96">
        <f t="shared" si="43"/>
        <v>-0.18957895920186349</v>
      </c>
      <c r="Q242" s="154">
        <f t="shared" si="44"/>
        <v>736.70427084528023</v>
      </c>
      <c r="R242" s="3">
        <f t="shared" si="45"/>
        <v>1486.7042708452802</v>
      </c>
      <c r="S242" s="96">
        <f t="shared" si="46"/>
        <v>-1.9822723611270403</v>
      </c>
    </row>
    <row r="243" spans="1:19" x14ac:dyDescent="0.25">
      <c r="A243" s="1">
        <v>241</v>
      </c>
      <c r="B243" s="1">
        <v>9000</v>
      </c>
      <c r="C243" s="30">
        <v>8250</v>
      </c>
      <c r="D243" s="3">
        <v>32</v>
      </c>
      <c r="E243" s="3">
        <v>38</v>
      </c>
      <c r="F243" s="3">
        <v>4750</v>
      </c>
      <c r="G243" s="3">
        <v>4750</v>
      </c>
      <c r="H243" s="3">
        <v>1.736842105263158</v>
      </c>
      <c r="I243" s="3">
        <v>-750</v>
      </c>
      <c r="J243" s="123">
        <v>250</v>
      </c>
      <c r="K243" s="129">
        <f t="shared" si="38"/>
        <v>355.3300601269296</v>
      </c>
      <c r="L243" s="3">
        <f t="shared" si="39"/>
        <v>105.3300601269296</v>
      </c>
      <c r="M243" s="96">
        <f t="shared" si="40"/>
        <v>0.42132024050771838</v>
      </c>
      <c r="N243" s="157">
        <f t="shared" si="41"/>
        <v>299.06626431986047</v>
      </c>
      <c r="O243" s="3">
        <f t="shared" si="42"/>
        <v>49.066264319860466</v>
      </c>
      <c r="P243" s="96">
        <f t="shared" si="43"/>
        <v>0.19626505727944185</v>
      </c>
      <c r="Q243" s="154">
        <f t="shared" si="44"/>
        <v>566.23401399661168</v>
      </c>
      <c r="R243" s="3">
        <f t="shared" si="45"/>
        <v>316.23401399661168</v>
      </c>
      <c r="S243" s="96">
        <f t="shared" si="46"/>
        <v>1.2649360559864467</v>
      </c>
    </row>
    <row r="244" spans="1:19" x14ac:dyDescent="0.25">
      <c r="A244" s="1">
        <v>242</v>
      </c>
      <c r="B244" s="1">
        <v>8250</v>
      </c>
      <c r="C244" s="30">
        <v>8500</v>
      </c>
      <c r="D244" s="3">
        <v>38</v>
      </c>
      <c r="E244" s="3">
        <v>38</v>
      </c>
      <c r="F244" s="3">
        <v>4750</v>
      </c>
      <c r="G244" s="3">
        <v>4750</v>
      </c>
      <c r="H244" s="3">
        <v>1.7894736842105263</v>
      </c>
      <c r="I244" s="3">
        <v>250</v>
      </c>
      <c r="J244" s="123">
        <v>500</v>
      </c>
      <c r="K244" s="129">
        <f t="shared" si="38"/>
        <v>316.2058839123215</v>
      </c>
      <c r="L244" s="3">
        <f t="shared" si="39"/>
        <v>-183.7941160876785</v>
      </c>
      <c r="M244" s="96">
        <f t="shared" si="40"/>
        <v>-0.36758823217535702</v>
      </c>
      <c r="N244" s="157">
        <f t="shared" si="41"/>
        <v>419.90215397704162</v>
      </c>
      <c r="O244" s="3">
        <f t="shared" si="42"/>
        <v>-80.097846022958379</v>
      </c>
      <c r="P244" s="96">
        <f t="shared" si="43"/>
        <v>-0.16019569204591677</v>
      </c>
      <c r="Q244" s="154">
        <f t="shared" si="44"/>
        <v>309.36976274591751</v>
      </c>
      <c r="R244" s="3">
        <f t="shared" si="45"/>
        <v>-190.63023725408249</v>
      </c>
      <c r="S244" s="96">
        <f t="shared" si="46"/>
        <v>-0.38126047450816497</v>
      </c>
    </row>
    <row r="245" spans="1:19" x14ac:dyDescent="0.25">
      <c r="A245" s="1">
        <v>243</v>
      </c>
      <c r="B245" s="1">
        <v>8500</v>
      </c>
      <c r="C245" s="30">
        <v>9000</v>
      </c>
      <c r="D245" s="3">
        <v>38</v>
      </c>
      <c r="E245" s="3">
        <v>44</v>
      </c>
      <c r="F245" s="3">
        <v>4750</v>
      </c>
      <c r="G245" s="3">
        <v>3750</v>
      </c>
      <c r="H245" s="3">
        <v>2.4</v>
      </c>
      <c r="I245" s="3">
        <v>500</v>
      </c>
      <c r="J245" s="123">
        <v>250</v>
      </c>
      <c r="K245" s="129">
        <f t="shared" si="38"/>
        <v>175.31838811992225</v>
      </c>
      <c r="L245" s="3">
        <f t="shared" si="39"/>
        <v>-74.681611880077753</v>
      </c>
      <c r="M245" s="96">
        <f t="shared" si="40"/>
        <v>-0.29872644752031102</v>
      </c>
      <c r="N245" s="157">
        <f t="shared" si="41"/>
        <v>347.26718293004848</v>
      </c>
      <c r="O245" s="3">
        <f t="shared" si="42"/>
        <v>97.267182930048477</v>
      </c>
      <c r="P245" s="96">
        <f t="shared" si="43"/>
        <v>0.38906873172019391</v>
      </c>
      <c r="Q245" s="154">
        <f t="shared" si="44"/>
        <v>304.75195847648274</v>
      </c>
      <c r="R245" s="3">
        <f t="shared" si="45"/>
        <v>54.751958476482741</v>
      </c>
      <c r="S245" s="96">
        <f t="shared" si="46"/>
        <v>0.21900783390593095</v>
      </c>
    </row>
    <row r="246" spans="1:19" x14ac:dyDescent="0.25">
      <c r="A246" s="1">
        <v>244</v>
      </c>
      <c r="B246" s="1">
        <v>9000</v>
      </c>
      <c r="C246" s="30">
        <v>9250</v>
      </c>
      <c r="D246" s="3">
        <v>44</v>
      </c>
      <c r="E246" s="3">
        <v>44</v>
      </c>
      <c r="F246" s="3">
        <v>3750</v>
      </c>
      <c r="G246" s="3">
        <v>5750</v>
      </c>
      <c r="H246" s="3">
        <v>1.6086956521739131</v>
      </c>
      <c r="I246" s="3">
        <v>250</v>
      </c>
      <c r="J246" s="123">
        <v>500</v>
      </c>
      <c r="K246" s="129">
        <f t="shared" si="38"/>
        <v>343.36507190779918</v>
      </c>
      <c r="L246" s="3">
        <f t="shared" si="39"/>
        <v>-156.63492809220082</v>
      </c>
      <c r="M246" s="96">
        <f t="shared" si="40"/>
        <v>-0.31326985618440167</v>
      </c>
      <c r="N246" s="157">
        <f t="shared" si="41"/>
        <v>348.9701446715294</v>
      </c>
      <c r="O246" s="3">
        <f t="shared" si="42"/>
        <v>-151.0298553284706</v>
      </c>
      <c r="P246" s="96">
        <f t="shared" si="43"/>
        <v>-0.3020597106569412</v>
      </c>
      <c r="Q246" s="154">
        <f t="shared" si="44"/>
        <v>225.58863632016971</v>
      </c>
      <c r="R246" s="3">
        <f t="shared" si="45"/>
        <v>-274.41136367983029</v>
      </c>
      <c r="S246" s="96">
        <f t="shared" si="46"/>
        <v>-0.54882272735966053</v>
      </c>
    </row>
    <row r="247" spans="1:19" x14ac:dyDescent="0.25">
      <c r="A247" s="1">
        <v>245</v>
      </c>
      <c r="B247" s="1">
        <v>9250</v>
      </c>
      <c r="C247" s="30">
        <v>9750</v>
      </c>
      <c r="D247" s="3">
        <v>44</v>
      </c>
      <c r="E247" s="3">
        <v>43</v>
      </c>
      <c r="F247" s="3">
        <v>5750</v>
      </c>
      <c r="G247" s="3">
        <v>4750</v>
      </c>
      <c r="H247" s="3">
        <v>2.0526315789473686</v>
      </c>
      <c r="I247" s="3">
        <v>500</v>
      </c>
      <c r="J247" s="123">
        <v>250</v>
      </c>
      <c r="K247" s="129">
        <f t="shared" si="38"/>
        <v>150.76269521923479</v>
      </c>
      <c r="L247" s="3">
        <f t="shared" si="39"/>
        <v>-99.237304780765214</v>
      </c>
      <c r="M247" s="96">
        <f t="shared" si="40"/>
        <v>-0.39694921912306086</v>
      </c>
      <c r="N247" s="157">
        <f t="shared" si="41"/>
        <v>364.78011870123856</v>
      </c>
      <c r="O247" s="3">
        <f t="shared" si="42"/>
        <v>114.78011870123856</v>
      </c>
      <c r="P247" s="96">
        <f t="shared" si="43"/>
        <v>0.45912047480495427</v>
      </c>
      <c r="Q247" s="154">
        <f t="shared" si="44"/>
        <v>154.66367303525044</v>
      </c>
      <c r="R247" s="3">
        <f t="shared" si="45"/>
        <v>-95.33632696474956</v>
      </c>
      <c r="S247" s="96">
        <f t="shared" si="46"/>
        <v>-0.38134530785899823</v>
      </c>
    </row>
    <row r="248" spans="1:19" x14ac:dyDescent="0.25">
      <c r="A248" s="1">
        <v>246</v>
      </c>
      <c r="B248" s="1">
        <v>9750</v>
      </c>
      <c r="C248" s="30">
        <v>10000</v>
      </c>
      <c r="D248" s="3">
        <v>43</v>
      </c>
      <c r="E248" s="3">
        <v>46</v>
      </c>
      <c r="F248" s="3">
        <v>4750</v>
      </c>
      <c r="G248" s="3">
        <v>4750</v>
      </c>
      <c r="H248" s="3">
        <v>2.1052631578947367</v>
      </c>
      <c r="I248" s="3">
        <v>250</v>
      </c>
      <c r="J248" s="123">
        <v>-1000</v>
      </c>
      <c r="K248" s="129">
        <f t="shared" si="38"/>
        <v>129.74513443259892</v>
      </c>
      <c r="L248" s="3">
        <f t="shared" si="39"/>
        <v>1129.7451344325989</v>
      </c>
      <c r="M248" s="96">
        <f t="shared" si="40"/>
        <v>-1.1297451344325988</v>
      </c>
      <c r="N248" s="157">
        <f t="shared" si="41"/>
        <v>228.55219359398683</v>
      </c>
      <c r="O248" s="3">
        <f t="shared" si="42"/>
        <v>1228.5521935939869</v>
      </c>
      <c r="P248" s="96">
        <f t="shared" si="43"/>
        <v>-1.2285521935939869</v>
      </c>
      <c r="Q248" s="154">
        <f t="shared" si="44"/>
        <v>183.94934223244468</v>
      </c>
      <c r="R248" s="3">
        <f t="shared" si="45"/>
        <v>1183.9493422324447</v>
      </c>
      <c r="S248" s="96">
        <f t="shared" si="46"/>
        <v>-1.1839493422324447</v>
      </c>
    </row>
    <row r="249" spans="1:19" x14ac:dyDescent="0.25">
      <c r="A249" s="1">
        <v>247</v>
      </c>
      <c r="B249" s="1">
        <v>10000</v>
      </c>
      <c r="C249" s="30">
        <v>9000</v>
      </c>
      <c r="D249" s="3">
        <v>46</v>
      </c>
      <c r="E249" s="3">
        <v>44</v>
      </c>
      <c r="F249" s="3">
        <v>4750</v>
      </c>
      <c r="G249" s="3">
        <v>6750</v>
      </c>
      <c r="H249" s="3">
        <v>1.3333333333333333</v>
      </c>
      <c r="I249" s="3">
        <v>-1000</v>
      </c>
      <c r="J249" s="123">
        <v>250</v>
      </c>
      <c r="K249" s="129">
        <f t="shared" si="38"/>
        <v>497.39587015925815</v>
      </c>
      <c r="L249" s="3">
        <f t="shared" si="39"/>
        <v>247.39587015925815</v>
      </c>
      <c r="M249" s="96">
        <f t="shared" si="40"/>
        <v>0.98958348063703261</v>
      </c>
      <c r="N249" s="157">
        <f t="shared" si="41"/>
        <v>356.94988628167823</v>
      </c>
      <c r="O249" s="3">
        <f t="shared" si="42"/>
        <v>106.94988628167823</v>
      </c>
      <c r="P249" s="96">
        <f t="shared" si="43"/>
        <v>0.42779954512671292</v>
      </c>
      <c r="Q249" s="154">
        <f t="shared" si="44"/>
        <v>439.57099860774957</v>
      </c>
      <c r="R249" s="3">
        <f t="shared" si="45"/>
        <v>189.57099860774957</v>
      </c>
      <c r="S249" s="96">
        <f t="shared" si="46"/>
        <v>0.75828399443099825</v>
      </c>
    </row>
    <row r="250" spans="1:19" ht="15.75" thickBot="1" x14ac:dyDescent="0.3">
      <c r="A250" s="1">
        <v>248</v>
      </c>
      <c r="B250" s="1">
        <v>9000</v>
      </c>
      <c r="C250" s="31">
        <v>9250</v>
      </c>
      <c r="D250" s="32">
        <v>44</v>
      </c>
      <c r="E250" s="32">
        <v>38</v>
      </c>
      <c r="F250" s="32">
        <v>6750</v>
      </c>
      <c r="G250" s="32">
        <v>4750</v>
      </c>
      <c r="H250" s="32">
        <v>1.9473684210526316</v>
      </c>
      <c r="I250" s="32">
        <v>250</v>
      </c>
      <c r="J250" s="124">
        <v>0</v>
      </c>
      <c r="K250" s="129">
        <f t="shared" si="38"/>
        <v>198.83335526849729</v>
      </c>
      <c r="L250" s="3">
        <f t="shared" si="39"/>
        <v>198.83335526849729</v>
      </c>
      <c r="M250" s="96">
        <f t="shared" si="40"/>
        <v>0</v>
      </c>
      <c r="N250" s="157">
        <f t="shared" si="41"/>
        <v>446.30575595283574</v>
      </c>
      <c r="O250" s="3">
        <f t="shared" si="42"/>
        <v>446.30575595283574</v>
      </c>
      <c r="P250" s="96">
        <f t="shared" si="43"/>
        <v>0</v>
      </c>
      <c r="Q250" s="154">
        <f t="shared" si="44"/>
        <v>175.50897236115338</v>
      </c>
      <c r="R250" s="3">
        <f t="shared" si="45"/>
        <v>175.50897236115338</v>
      </c>
      <c r="S250" s="96">
        <f t="shared" si="46"/>
        <v>0</v>
      </c>
    </row>
    <row r="251" spans="1:19" x14ac:dyDescent="0.25">
      <c r="A251" s="1">
        <v>249</v>
      </c>
      <c r="B251" s="1">
        <v>9250</v>
      </c>
      <c r="C251" s="29">
        <v>13250</v>
      </c>
      <c r="D251" s="28">
        <v>38</v>
      </c>
      <c r="E251" s="28">
        <v>40</v>
      </c>
      <c r="F251" s="28">
        <v>4750</v>
      </c>
      <c r="G251" s="28">
        <v>4750</v>
      </c>
      <c r="H251" s="28">
        <v>2.7894736842105261</v>
      </c>
      <c r="I251" s="28">
        <v>0</v>
      </c>
      <c r="J251" s="122">
        <v>-500</v>
      </c>
      <c r="K251" s="129">
        <f t="shared" si="38"/>
        <v>-415.08238721325023</v>
      </c>
      <c r="L251" s="3">
        <f t="shared" si="39"/>
        <v>84.917612786749771</v>
      </c>
      <c r="M251" s="96">
        <f t="shared" si="40"/>
        <v>-0.16983522557349953</v>
      </c>
      <c r="N251" s="157">
        <f t="shared" si="41"/>
        <v>321.80450488264569</v>
      </c>
      <c r="O251" s="3">
        <f t="shared" si="42"/>
        <v>821.80450488264569</v>
      </c>
      <c r="P251" s="96">
        <f t="shared" si="43"/>
        <v>-1.6436090097652913</v>
      </c>
      <c r="Q251" s="154">
        <f t="shared" si="44"/>
        <v>-1223.2343406266316</v>
      </c>
      <c r="R251" s="3">
        <f t="shared" si="45"/>
        <v>-723.23434062663159</v>
      </c>
      <c r="S251" s="96">
        <f t="shared" si="46"/>
        <v>1.4464686812532632</v>
      </c>
    </row>
    <row r="252" spans="1:19" x14ac:dyDescent="0.25">
      <c r="A252" s="1">
        <v>250</v>
      </c>
      <c r="B252" s="1">
        <v>13250</v>
      </c>
      <c r="C252" s="30">
        <v>12750</v>
      </c>
      <c r="D252" s="3">
        <v>40</v>
      </c>
      <c r="E252" s="3">
        <v>41</v>
      </c>
      <c r="F252" s="3">
        <v>4750</v>
      </c>
      <c r="G252" s="3">
        <v>7750</v>
      </c>
      <c r="H252" s="3">
        <v>1.6451612903225807</v>
      </c>
      <c r="I252" s="3">
        <v>-500</v>
      </c>
      <c r="J252" s="123">
        <v>-500</v>
      </c>
      <c r="K252" s="129">
        <f t="shared" si="38"/>
        <v>-7.1517179760670615</v>
      </c>
      <c r="L252" s="3">
        <f t="shared" si="39"/>
        <v>492.84828202393294</v>
      </c>
      <c r="M252" s="96">
        <f t="shared" si="40"/>
        <v>-0.98569656404786588</v>
      </c>
      <c r="N252" s="157">
        <f t="shared" si="41"/>
        <v>-139.49024079477857</v>
      </c>
      <c r="O252" s="3">
        <f t="shared" si="42"/>
        <v>360.50975920522143</v>
      </c>
      <c r="P252" s="96">
        <f t="shared" si="43"/>
        <v>-0.72101951841044287</v>
      </c>
      <c r="Q252" s="154">
        <f t="shared" si="44"/>
        <v>58.311772507042917</v>
      </c>
      <c r="R252" s="3">
        <f t="shared" si="45"/>
        <v>558.31177250704286</v>
      </c>
      <c r="S252" s="96">
        <f t="shared" si="46"/>
        <v>-1.1166235450140858</v>
      </c>
    </row>
    <row r="253" spans="1:19" x14ac:dyDescent="0.25">
      <c r="A253" s="1">
        <v>251</v>
      </c>
      <c r="B253" s="1">
        <v>12750</v>
      </c>
      <c r="C253" s="30">
        <v>12250</v>
      </c>
      <c r="D253" s="3">
        <v>41</v>
      </c>
      <c r="E253" s="3">
        <v>46</v>
      </c>
      <c r="F253" s="3">
        <v>7750</v>
      </c>
      <c r="G253" s="3">
        <v>5750</v>
      </c>
      <c r="H253" s="3">
        <v>2.1304347826086958</v>
      </c>
      <c r="I253" s="3">
        <v>-500</v>
      </c>
      <c r="J253" s="123">
        <v>750</v>
      </c>
      <c r="K253" s="129">
        <f t="shared" si="38"/>
        <v>-120.2953579556677</v>
      </c>
      <c r="L253" s="3">
        <f t="shared" si="39"/>
        <v>-870.29535795566767</v>
      </c>
      <c r="M253" s="96">
        <f t="shared" si="40"/>
        <v>-1.1603938106075569</v>
      </c>
      <c r="N253" s="157">
        <f t="shared" si="41"/>
        <v>35.173923296501108</v>
      </c>
      <c r="O253" s="3">
        <f t="shared" si="42"/>
        <v>-714.82607670349887</v>
      </c>
      <c r="P253" s="96">
        <f t="shared" si="43"/>
        <v>-0.9531014356046652</v>
      </c>
      <c r="Q253" s="154">
        <f t="shared" si="44"/>
        <v>227.75495296966884</v>
      </c>
      <c r="R253" s="3">
        <f t="shared" si="45"/>
        <v>-522.24504703033119</v>
      </c>
      <c r="S253" s="96">
        <f t="shared" si="46"/>
        <v>-0.69632672937377493</v>
      </c>
    </row>
    <row r="254" spans="1:19" x14ac:dyDescent="0.25">
      <c r="A254" s="1">
        <v>252</v>
      </c>
      <c r="B254" s="1">
        <v>12250</v>
      </c>
      <c r="C254" s="30">
        <v>13000</v>
      </c>
      <c r="D254" s="3">
        <v>46</v>
      </c>
      <c r="E254" s="3">
        <v>50</v>
      </c>
      <c r="F254" s="3">
        <v>5750</v>
      </c>
      <c r="G254" s="3">
        <v>3750</v>
      </c>
      <c r="H254" s="3">
        <v>3.4666666666666668</v>
      </c>
      <c r="I254" s="3">
        <v>750</v>
      </c>
      <c r="J254" s="123">
        <v>-750</v>
      </c>
      <c r="K254" s="129">
        <f t="shared" si="38"/>
        <v>-401.69502076688559</v>
      </c>
      <c r="L254" s="3">
        <f t="shared" si="39"/>
        <v>348.30497923311441</v>
      </c>
      <c r="M254" s="96">
        <f t="shared" si="40"/>
        <v>-0.46440663897748585</v>
      </c>
      <c r="N254" s="157">
        <f t="shared" si="41"/>
        <v>-149.21251453445345</v>
      </c>
      <c r="O254" s="3">
        <f t="shared" si="42"/>
        <v>600.78748546554652</v>
      </c>
      <c r="P254" s="96">
        <f t="shared" si="43"/>
        <v>-0.80104998062072874</v>
      </c>
      <c r="Q254" s="154">
        <f t="shared" si="44"/>
        <v>-210.90907400666487</v>
      </c>
      <c r="R254" s="3">
        <f t="shared" si="45"/>
        <v>539.09092599333508</v>
      </c>
      <c r="S254" s="96">
        <f t="shared" si="46"/>
        <v>-0.71878790132444681</v>
      </c>
    </row>
    <row r="255" spans="1:19" x14ac:dyDescent="0.25">
      <c r="A255" s="1">
        <v>253</v>
      </c>
      <c r="B255" s="1">
        <v>13000</v>
      </c>
      <c r="C255" s="30">
        <v>12250</v>
      </c>
      <c r="D255" s="3">
        <v>50</v>
      </c>
      <c r="E255" s="3">
        <v>48</v>
      </c>
      <c r="F255" s="3">
        <v>3750</v>
      </c>
      <c r="G255" s="3">
        <v>2750</v>
      </c>
      <c r="H255" s="3">
        <v>4.4545454545454541</v>
      </c>
      <c r="I255" s="3">
        <v>-750</v>
      </c>
      <c r="J255" s="123">
        <v>250</v>
      </c>
      <c r="K255" s="129">
        <f t="shared" si="38"/>
        <v>-358.85043076649799</v>
      </c>
      <c r="L255" s="3">
        <f t="shared" si="39"/>
        <v>-608.85043076649799</v>
      </c>
      <c r="M255" s="96">
        <f t="shared" si="40"/>
        <v>-2.4354017230659921</v>
      </c>
      <c r="N255" s="157">
        <f t="shared" si="41"/>
        <v>-469.74881584404483</v>
      </c>
      <c r="O255" s="3">
        <f t="shared" si="42"/>
        <v>-719.74881584404488</v>
      </c>
      <c r="P255" s="96">
        <f t="shared" si="43"/>
        <v>-2.8789952633761797</v>
      </c>
      <c r="Q255" s="154">
        <f t="shared" si="44"/>
        <v>-263.22268704974692</v>
      </c>
      <c r="R255" s="3">
        <f t="shared" si="45"/>
        <v>-513.22268704974692</v>
      </c>
      <c r="S255" s="96">
        <f t="shared" si="46"/>
        <v>-2.0528907481989878</v>
      </c>
    </row>
    <row r="256" spans="1:19" x14ac:dyDescent="0.25">
      <c r="A256" s="1">
        <v>254</v>
      </c>
      <c r="B256" s="1">
        <v>12250</v>
      </c>
      <c r="C256" s="30">
        <v>12500</v>
      </c>
      <c r="D256" s="3">
        <v>48</v>
      </c>
      <c r="E256" s="3">
        <v>51</v>
      </c>
      <c r="F256" s="3">
        <v>2750</v>
      </c>
      <c r="G256" s="3">
        <v>4750</v>
      </c>
      <c r="H256" s="3">
        <v>2.6315789473684212</v>
      </c>
      <c r="I256" s="3">
        <v>250</v>
      </c>
      <c r="J256" s="123">
        <v>0</v>
      </c>
      <c r="K256" s="129">
        <f t="shared" si="38"/>
        <v>-231.31893533352792</v>
      </c>
      <c r="L256" s="3">
        <f t="shared" si="39"/>
        <v>-231.31893533352792</v>
      </c>
      <c r="M256" s="96">
        <f t="shared" si="40"/>
        <v>0</v>
      </c>
      <c r="N256" s="157">
        <f t="shared" si="41"/>
        <v>-307.07209000736862</v>
      </c>
      <c r="O256" s="3">
        <f t="shared" si="42"/>
        <v>-307.07209000736862</v>
      </c>
      <c r="P256" s="96">
        <f t="shared" si="43"/>
        <v>0</v>
      </c>
      <c r="Q256" s="154">
        <f t="shared" si="44"/>
        <v>-243.01861002482667</v>
      </c>
      <c r="R256" s="3">
        <f t="shared" si="45"/>
        <v>-243.01861002482667</v>
      </c>
      <c r="S256" s="96">
        <f t="shared" si="46"/>
        <v>0</v>
      </c>
    </row>
    <row r="257" spans="1:19" x14ac:dyDescent="0.25">
      <c r="A257" s="1">
        <v>255</v>
      </c>
      <c r="B257" s="1">
        <v>12500</v>
      </c>
      <c r="C257" s="30">
        <v>12500</v>
      </c>
      <c r="D257" s="3">
        <v>51</v>
      </c>
      <c r="E257" s="3">
        <v>50</v>
      </c>
      <c r="F257" s="3">
        <v>4750</v>
      </c>
      <c r="G257" s="3">
        <v>3750</v>
      </c>
      <c r="H257" s="3">
        <v>3.3333333333333335</v>
      </c>
      <c r="I257" s="3">
        <v>0</v>
      </c>
      <c r="J257" s="123">
        <v>250</v>
      </c>
      <c r="K257" s="129">
        <f t="shared" si="38"/>
        <v>-325.04169079904159</v>
      </c>
      <c r="L257" s="3">
        <f t="shared" si="39"/>
        <v>-575.04169079904159</v>
      </c>
      <c r="M257" s="96">
        <f t="shared" si="40"/>
        <v>-2.3001667631961662</v>
      </c>
      <c r="N257" s="157">
        <f t="shared" si="41"/>
        <v>-265.36042509196358</v>
      </c>
      <c r="O257" s="3">
        <f t="shared" si="42"/>
        <v>-515.36042509196363</v>
      </c>
      <c r="P257" s="96">
        <f t="shared" si="43"/>
        <v>-2.0614417003678547</v>
      </c>
      <c r="Q257" s="154">
        <f t="shared" si="44"/>
        <v>-260.55424072005871</v>
      </c>
      <c r="R257" s="3">
        <f t="shared" si="45"/>
        <v>-510.55424072005871</v>
      </c>
      <c r="S257" s="96">
        <f t="shared" si="46"/>
        <v>-2.0422169628802349</v>
      </c>
    </row>
    <row r="258" spans="1:19" x14ac:dyDescent="0.25">
      <c r="A258" s="1">
        <v>256</v>
      </c>
      <c r="B258" s="1">
        <v>12500</v>
      </c>
      <c r="C258" s="30">
        <v>12750</v>
      </c>
      <c r="D258" s="3">
        <v>50</v>
      </c>
      <c r="E258" s="3">
        <v>48</v>
      </c>
      <c r="F258" s="3">
        <v>3750</v>
      </c>
      <c r="G258" s="3">
        <v>2750</v>
      </c>
      <c r="H258" s="3">
        <v>4.6363636363636367</v>
      </c>
      <c r="I258" s="3">
        <v>250</v>
      </c>
      <c r="J258" s="123">
        <v>-750</v>
      </c>
      <c r="K258" s="129">
        <f t="shared" si="38"/>
        <v>-432.74872193742658</v>
      </c>
      <c r="L258" s="3">
        <f t="shared" si="39"/>
        <v>317.25127806257342</v>
      </c>
      <c r="M258" s="96">
        <f t="shared" si="40"/>
        <v>-0.42300170408343124</v>
      </c>
      <c r="N258" s="157">
        <f t="shared" si="41"/>
        <v>-386.15639372963562</v>
      </c>
      <c r="O258" s="3">
        <f t="shared" si="42"/>
        <v>363.84360627036438</v>
      </c>
      <c r="P258" s="96">
        <f t="shared" si="43"/>
        <v>-0.48512480836048583</v>
      </c>
      <c r="Q258" s="154">
        <f t="shared" si="44"/>
        <v>-403.53854246483655</v>
      </c>
      <c r="R258" s="3">
        <f t="shared" si="45"/>
        <v>346.46145753516345</v>
      </c>
      <c r="S258" s="96">
        <f t="shared" si="46"/>
        <v>-0.46194861004688459</v>
      </c>
    </row>
    <row r="259" spans="1:19" x14ac:dyDescent="0.25">
      <c r="A259" s="1">
        <v>257</v>
      </c>
      <c r="B259" s="1">
        <v>12750</v>
      </c>
      <c r="C259" s="30">
        <v>12000</v>
      </c>
      <c r="D259" s="3">
        <v>48</v>
      </c>
      <c r="E259" s="3">
        <v>49</v>
      </c>
      <c r="F259" s="3">
        <v>2750</v>
      </c>
      <c r="G259" s="3">
        <v>2750</v>
      </c>
      <c r="H259" s="3">
        <v>4.3636363636363633</v>
      </c>
      <c r="I259" s="3">
        <v>-750</v>
      </c>
      <c r="J259" s="123">
        <v>0</v>
      </c>
      <c r="K259" s="129">
        <f t="shared" si="38"/>
        <v>-315.86574670504297</v>
      </c>
      <c r="L259" s="3">
        <f t="shared" si="39"/>
        <v>-315.86574670504297</v>
      </c>
      <c r="M259" s="96">
        <f t="shared" si="40"/>
        <v>0</v>
      </c>
      <c r="N259" s="157">
        <f t="shared" si="41"/>
        <v>-498.77808638914502</v>
      </c>
      <c r="O259" s="3">
        <f t="shared" si="42"/>
        <v>-498.77808638914502</v>
      </c>
      <c r="P259" s="96">
        <f t="shared" si="43"/>
        <v>0</v>
      </c>
      <c r="Q259" s="154">
        <f t="shared" si="44"/>
        <v>-215.25425009513083</v>
      </c>
      <c r="R259" s="3">
        <f t="shared" si="45"/>
        <v>-215.25425009513083</v>
      </c>
      <c r="S259" s="96">
        <f t="shared" si="46"/>
        <v>0</v>
      </c>
    </row>
    <row r="260" spans="1:19" ht="15.75" thickBot="1" x14ac:dyDescent="0.3">
      <c r="A260" s="1">
        <v>258</v>
      </c>
      <c r="B260" s="1">
        <v>12000</v>
      </c>
      <c r="C260" s="31">
        <v>12000</v>
      </c>
      <c r="D260" s="32">
        <v>49</v>
      </c>
      <c r="E260" s="32">
        <v>44</v>
      </c>
      <c r="F260" s="32">
        <v>2750</v>
      </c>
      <c r="G260" s="32">
        <v>2750</v>
      </c>
      <c r="H260" s="32">
        <v>4.3636363636363633</v>
      </c>
      <c r="I260" s="32">
        <v>0</v>
      </c>
      <c r="J260" s="124">
        <v>-250</v>
      </c>
      <c r="K260" s="129">
        <f t="shared" si="38"/>
        <v>-346.04343908499663</v>
      </c>
      <c r="L260" s="3">
        <f t="shared" si="39"/>
        <v>-96.043439084996635</v>
      </c>
      <c r="M260" s="96">
        <f t="shared" si="40"/>
        <v>0.38417375633998652</v>
      </c>
      <c r="N260" s="157">
        <f t="shared" si="41"/>
        <v>-414.92294327533153</v>
      </c>
      <c r="O260" s="3">
        <f t="shared" si="42"/>
        <v>-164.92294327533153</v>
      </c>
      <c r="P260" s="96">
        <f t="shared" si="43"/>
        <v>0.6596917731013261</v>
      </c>
      <c r="Q260" s="154">
        <f t="shared" si="44"/>
        <v>-415.76664487856158</v>
      </c>
      <c r="R260" s="3">
        <f t="shared" si="45"/>
        <v>-165.76664487856158</v>
      </c>
      <c r="S260" s="96">
        <f t="shared" si="46"/>
        <v>0.6630665795142463</v>
      </c>
    </row>
    <row r="261" spans="1:19" x14ac:dyDescent="0.25">
      <c r="A261" s="1">
        <v>259</v>
      </c>
      <c r="B261" s="1">
        <v>12000</v>
      </c>
      <c r="C261" s="29">
        <v>10250</v>
      </c>
      <c r="D261" s="28">
        <v>44</v>
      </c>
      <c r="E261" s="28">
        <v>35</v>
      </c>
      <c r="F261" s="28">
        <v>2750</v>
      </c>
      <c r="G261" s="28">
        <v>2750</v>
      </c>
      <c r="H261" s="28">
        <v>3.7272727272727271</v>
      </c>
      <c r="I261" s="28">
        <v>-250</v>
      </c>
      <c r="J261" s="122">
        <v>750</v>
      </c>
      <c r="K261" s="129">
        <f t="shared" si="38"/>
        <v>-141.7192662706633</v>
      </c>
      <c r="L261" s="3">
        <f t="shared" si="39"/>
        <v>-891.7192662706633</v>
      </c>
      <c r="M261" s="96">
        <f t="shared" si="40"/>
        <v>-1.1889590216942176</v>
      </c>
      <c r="N261" s="157">
        <f t="shared" si="41"/>
        <v>-519.79174654357678</v>
      </c>
      <c r="O261" s="3">
        <f t="shared" si="42"/>
        <v>-1269.7917465435767</v>
      </c>
      <c r="P261" s="96">
        <f t="shared" si="43"/>
        <v>-1.6930556620581023</v>
      </c>
      <c r="Q261" s="154">
        <f t="shared" si="44"/>
        <v>96.470020587010865</v>
      </c>
      <c r="R261" s="3">
        <f t="shared" si="45"/>
        <v>-653.52997941298918</v>
      </c>
      <c r="S261" s="96">
        <f t="shared" si="46"/>
        <v>-0.87137330588398554</v>
      </c>
    </row>
    <row r="262" spans="1:19" x14ac:dyDescent="0.25">
      <c r="A262" s="1">
        <v>260</v>
      </c>
      <c r="B262" s="1">
        <v>10250</v>
      </c>
      <c r="C262" s="30">
        <v>11000</v>
      </c>
      <c r="D262" s="3">
        <v>35</v>
      </c>
      <c r="E262" s="3">
        <v>38</v>
      </c>
      <c r="F262" s="3">
        <v>2750</v>
      </c>
      <c r="G262" s="3">
        <v>1750</v>
      </c>
      <c r="H262" s="3">
        <v>6.2857142857142856</v>
      </c>
      <c r="I262" s="3">
        <v>750</v>
      </c>
      <c r="J262" s="123">
        <v>750</v>
      </c>
      <c r="K262" s="129">
        <f t="shared" si="38"/>
        <v>-232.1424656968955</v>
      </c>
      <c r="L262" s="3">
        <f t="shared" si="39"/>
        <v>-982.14246569689544</v>
      </c>
      <c r="M262" s="96">
        <f t="shared" si="40"/>
        <v>-1.3095232875958607</v>
      </c>
      <c r="N262" s="157">
        <f t="shared" si="41"/>
        <v>-141.71949768161167</v>
      </c>
      <c r="O262" s="3">
        <f t="shared" si="42"/>
        <v>-891.71949768161164</v>
      </c>
      <c r="P262" s="96">
        <f t="shared" si="43"/>
        <v>-1.1889593302421488</v>
      </c>
      <c r="Q262" s="154">
        <f t="shared" si="44"/>
        <v>-117.44109605020479</v>
      </c>
      <c r="R262" s="3">
        <f t="shared" si="45"/>
        <v>-867.44109605020481</v>
      </c>
      <c r="S262" s="96">
        <f t="shared" si="46"/>
        <v>-1.1565881280669397</v>
      </c>
    </row>
    <row r="263" spans="1:19" x14ac:dyDescent="0.25">
      <c r="A263" s="1">
        <v>261</v>
      </c>
      <c r="B263" s="1">
        <v>11000</v>
      </c>
      <c r="C263" s="30">
        <v>11750</v>
      </c>
      <c r="D263" s="3">
        <v>38</v>
      </c>
      <c r="E263" s="3">
        <v>39</v>
      </c>
      <c r="F263" s="3">
        <v>1750</v>
      </c>
      <c r="G263" s="3">
        <v>2750</v>
      </c>
      <c r="H263" s="3">
        <v>4.2727272727272725</v>
      </c>
      <c r="I263" s="3">
        <v>750</v>
      </c>
      <c r="J263" s="123">
        <v>-500</v>
      </c>
      <c r="K263" s="129">
        <f t="shared" si="38"/>
        <v>-339.27198587948601</v>
      </c>
      <c r="L263" s="3">
        <f t="shared" si="39"/>
        <v>160.72801412051399</v>
      </c>
      <c r="M263" s="96">
        <f t="shared" si="40"/>
        <v>-0.32145602824102798</v>
      </c>
      <c r="N263" s="157">
        <f t="shared" si="41"/>
        <v>-367.76970050085674</v>
      </c>
      <c r="O263" s="3">
        <f t="shared" si="42"/>
        <v>132.23029949914326</v>
      </c>
      <c r="P263" s="96">
        <f t="shared" si="43"/>
        <v>-0.2644605989982865</v>
      </c>
      <c r="Q263" s="154">
        <f t="shared" si="44"/>
        <v>-351.70562636971107</v>
      </c>
      <c r="R263" s="3">
        <f t="shared" si="45"/>
        <v>148.29437363028893</v>
      </c>
      <c r="S263" s="96">
        <f t="shared" si="46"/>
        <v>-0.29658874726057788</v>
      </c>
    </row>
    <row r="264" spans="1:19" x14ac:dyDescent="0.25">
      <c r="A264" s="1">
        <v>262</v>
      </c>
      <c r="B264" s="1">
        <v>11750</v>
      </c>
      <c r="C264" s="30">
        <v>11250</v>
      </c>
      <c r="D264" s="3">
        <v>39</v>
      </c>
      <c r="E264" s="3">
        <v>42</v>
      </c>
      <c r="F264" s="3">
        <v>2750</v>
      </c>
      <c r="G264" s="3">
        <v>2750</v>
      </c>
      <c r="H264" s="3">
        <v>4.0909090909090908</v>
      </c>
      <c r="I264" s="3">
        <v>-500</v>
      </c>
      <c r="J264" s="123">
        <v>250</v>
      </c>
      <c r="K264" s="129">
        <f t="shared" si="38"/>
        <v>-247.26707928058516</v>
      </c>
      <c r="L264" s="3">
        <f t="shared" si="39"/>
        <v>-497.26707928058516</v>
      </c>
      <c r="M264" s="96">
        <f t="shared" si="40"/>
        <v>-1.9890683171223407</v>
      </c>
      <c r="N264" s="157">
        <f t="shared" si="41"/>
        <v>-392.69911325541437</v>
      </c>
      <c r="O264" s="3">
        <f t="shared" si="42"/>
        <v>-642.69911325541443</v>
      </c>
      <c r="P264" s="96">
        <f t="shared" si="43"/>
        <v>-2.5707964530216576</v>
      </c>
      <c r="Q264" s="154">
        <f t="shared" si="44"/>
        <v>-93.088125464628234</v>
      </c>
      <c r="R264" s="3">
        <f t="shared" si="45"/>
        <v>-343.08812546462821</v>
      </c>
      <c r="S264" s="96">
        <f t="shared" si="46"/>
        <v>-1.3723525018585128</v>
      </c>
    </row>
    <row r="265" spans="1:19" x14ac:dyDescent="0.25">
      <c r="A265" s="1">
        <v>263</v>
      </c>
      <c r="B265" s="1">
        <v>11250</v>
      </c>
      <c r="C265" s="30">
        <v>11500</v>
      </c>
      <c r="D265" s="3">
        <v>42</v>
      </c>
      <c r="E265" s="3">
        <v>40</v>
      </c>
      <c r="F265" s="3">
        <v>2750</v>
      </c>
      <c r="G265" s="3">
        <v>2750</v>
      </c>
      <c r="H265" s="3">
        <v>4.1818181818181817</v>
      </c>
      <c r="I265" s="3">
        <v>250</v>
      </c>
      <c r="J265" s="123">
        <v>-500</v>
      </c>
      <c r="K265" s="129">
        <f t="shared" si="38"/>
        <v>-296.28730181803093</v>
      </c>
      <c r="L265" s="3">
        <f t="shared" si="39"/>
        <v>203.71269818196907</v>
      </c>
      <c r="M265" s="96">
        <f t="shared" si="40"/>
        <v>-0.40742539636393815</v>
      </c>
      <c r="N265" s="157">
        <f t="shared" si="41"/>
        <v>-325.50873109168447</v>
      </c>
      <c r="O265" s="3">
        <f t="shared" si="42"/>
        <v>174.49126890831553</v>
      </c>
      <c r="P265" s="96">
        <f t="shared" si="43"/>
        <v>-0.34898253781663108</v>
      </c>
      <c r="Q265" s="154">
        <f t="shared" si="44"/>
        <v>-301.71404748403518</v>
      </c>
      <c r="R265" s="3">
        <f t="shared" si="45"/>
        <v>198.28595251596482</v>
      </c>
      <c r="S265" s="96">
        <f t="shared" si="46"/>
        <v>-0.39657190503192963</v>
      </c>
    </row>
    <row r="266" spans="1:19" x14ac:dyDescent="0.25">
      <c r="A266" s="1">
        <v>264</v>
      </c>
      <c r="B266" s="1">
        <v>11500</v>
      </c>
      <c r="C266" s="30">
        <v>11000</v>
      </c>
      <c r="D266" s="3">
        <v>40</v>
      </c>
      <c r="E266" s="3">
        <v>40</v>
      </c>
      <c r="F266" s="3">
        <v>2750</v>
      </c>
      <c r="G266" s="3">
        <v>2750</v>
      </c>
      <c r="H266" s="3">
        <v>4</v>
      </c>
      <c r="I266" s="3">
        <v>-500</v>
      </c>
      <c r="J266" s="123">
        <v>250</v>
      </c>
      <c r="K266" s="129">
        <f t="shared" si="38"/>
        <v>-222.38901064710231</v>
      </c>
      <c r="L266" s="3">
        <f t="shared" si="39"/>
        <v>-472.38901064710228</v>
      </c>
      <c r="M266" s="96">
        <f t="shared" si="40"/>
        <v>-1.889556042588409</v>
      </c>
      <c r="N266" s="157">
        <f t="shared" si="41"/>
        <v>-368.36172251109195</v>
      </c>
      <c r="O266" s="3">
        <f t="shared" si="42"/>
        <v>-618.36172251109201</v>
      </c>
      <c r="P266" s="96">
        <f t="shared" si="43"/>
        <v>-2.473446890044368</v>
      </c>
      <c r="Q266" s="154">
        <f t="shared" si="44"/>
        <v>-133.77535504249875</v>
      </c>
      <c r="R266" s="3">
        <f t="shared" si="45"/>
        <v>-383.77535504249875</v>
      </c>
      <c r="S266" s="96">
        <f t="shared" si="46"/>
        <v>-1.5351014201699951</v>
      </c>
    </row>
    <row r="267" spans="1:19" x14ac:dyDescent="0.25">
      <c r="A267" s="1">
        <v>265</v>
      </c>
      <c r="B267" s="1">
        <v>11000</v>
      </c>
      <c r="C267" s="30">
        <v>11250</v>
      </c>
      <c r="D267" s="3">
        <v>40</v>
      </c>
      <c r="E267" s="3">
        <v>43</v>
      </c>
      <c r="F267" s="3">
        <v>2750</v>
      </c>
      <c r="G267" s="3">
        <v>2750</v>
      </c>
      <c r="H267" s="3">
        <v>4.0909090909090908</v>
      </c>
      <c r="I267" s="3">
        <v>250</v>
      </c>
      <c r="J267" s="123">
        <v>250</v>
      </c>
      <c r="K267" s="129">
        <f t="shared" si="38"/>
        <v>-241.23154080459443</v>
      </c>
      <c r="L267" s="3">
        <f t="shared" si="39"/>
        <v>-491.23154080459443</v>
      </c>
      <c r="M267" s="96">
        <f t="shared" si="40"/>
        <v>-1.9649261632183777</v>
      </c>
      <c r="N267" s="157">
        <f t="shared" si="41"/>
        <v>-262.80819137616959</v>
      </c>
      <c r="O267" s="3">
        <f t="shared" si="42"/>
        <v>-512.80819137616959</v>
      </c>
      <c r="P267" s="96">
        <f t="shared" si="43"/>
        <v>-2.0512327655046785</v>
      </c>
      <c r="Q267" s="154">
        <f t="shared" si="44"/>
        <v>-154.90849664131468</v>
      </c>
      <c r="R267" s="3">
        <f t="shared" si="45"/>
        <v>-404.90849664131468</v>
      </c>
      <c r="S267" s="96">
        <f t="shared" si="46"/>
        <v>-1.6196339865652587</v>
      </c>
    </row>
    <row r="268" spans="1:19" x14ac:dyDescent="0.25">
      <c r="A268" s="1">
        <v>266</v>
      </c>
      <c r="B268" s="1">
        <v>11250</v>
      </c>
      <c r="C268" s="30">
        <v>11500</v>
      </c>
      <c r="D268" s="3">
        <v>43</v>
      </c>
      <c r="E268" s="3">
        <v>44</v>
      </c>
      <c r="F268" s="3">
        <v>2750</v>
      </c>
      <c r="G268" s="3">
        <v>2750</v>
      </c>
      <c r="H268" s="3">
        <v>4.1818181818181817</v>
      </c>
      <c r="I268" s="3">
        <v>250</v>
      </c>
      <c r="J268" s="123">
        <v>-500</v>
      </c>
      <c r="K268" s="129">
        <f t="shared" si="38"/>
        <v>-272.14514791406799</v>
      </c>
      <c r="L268" s="3">
        <f t="shared" si="39"/>
        <v>227.85485208593201</v>
      </c>
      <c r="M268" s="96">
        <f t="shared" si="40"/>
        <v>-0.45570970417186402</v>
      </c>
      <c r="N268" s="157">
        <f t="shared" si="41"/>
        <v>-294.81821191473023</v>
      </c>
      <c r="O268" s="3">
        <f t="shared" si="42"/>
        <v>205.18178808526977</v>
      </c>
      <c r="P268" s="96">
        <f t="shared" si="43"/>
        <v>-0.41036357617053953</v>
      </c>
      <c r="Q268" s="154">
        <f t="shared" si="44"/>
        <v>-233.22472977341749</v>
      </c>
      <c r="R268" s="3">
        <f t="shared" si="45"/>
        <v>266.77527022658251</v>
      </c>
      <c r="S268" s="96">
        <f t="shared" si="46"/>
        <v>-0.53355054045316497</v>
      </c>
    </row>
    <row r="269" spans="1:19" x14ac:dyDescent="0.25">
      <c r="A269" s="1">
        <v>267</v>
      </c>
      <c r="B269" s="1">
        <v>11500</v>
      </c>
      <c r="C269" s="30">
        <v>11000</v>
      </c>
      <c r="D269" s="3">
        <v>44</v>
      </c>
      <c r="E269" s="3">
        <v>44</v>
      </c>
      <c r="F269" s="3">
        <v>2750</v>
      </c>
      <c r="G269" s="3">
        <v>2750</v>
      </c>
      <c r="H269" s="3">
        <v>4</v>
      </c>
      <c r="I269" s="3">
        <v>-500</v>
      </c>
      <c r="J269" s="123">
        <v>-250</v>
      </c>
      <c r="K269" s="129">
        <f t="shared" si="38"/>
        <v>-198.24685674313938</v>
      </c>
      <c r="L269" s="3">
        <f t="shared" si="39"/>
        <v>51.753143256860625</v>
      </c>
      <c r="M269" s="96">
        <f t="shared" si="40"/>
        <v>-0.2070125730274425</v>
      </c>
      <c r="N269" s="157">
        <f t="shared" si="41"/>
        <v>-337.67120333413772</v>
      </c>
      <c r="O269" s="3">
        <f t="shared" si="42"/>
        <v>-87.671203334137715</v>
      </c>
      <c r="P269" s="96">
        <f t="shared" si="43"/>
        <v>0.35068481333655088</v>
      </c>
      <c r="Q269" s="154">
        <f t="shared" si="44"/>
        <v>-137.20213141351837</v>
      </c>
      <c r="R269" s="3">
        <f t="shared" si="45"/>
        <v>112.79786858648163</v>
      </c>
      <c r="S269" s="96">
        <f t="shared" si="46"/>
        <v>-0.45119147434592649</v>
      </c>
    </row>
    <row r="270" spans="1:19" x14ac:dyDescent="0.25">
      <c r="A270" s="1">
        <v>268</v>
      </c>
      <c r="B270" s="1">
        <v>11000</v>
      </c>
      <c r="C270" s="30">
        <v>10750</v>
      </c>
      <c r="D270" s="3">
        <v>44</v>
      </c>
      <c r="E270" s="3">
        <v>39</v>
      </c>
      <c r="F270" s="3">
        <v>2750</v>
      </c>
      <c r="G270" s="3">
        <v>2750</v>
      </c>
      <c r="H270" s="3">
        <v>3.9090909090909092</v>
      </c>
      <c r="I270" s="3">
        <v>-250</v>
      </c>
      <c r="J270" s="123">
        <v>-500</v>
      </c>
      <c r="K270" s="129">
        <f t="shared" si="38"/>
        <v>-191.47540353762872</v>
      </c>
      <c r="L270" s="3">
        <f t="shared" si="39"/>
        <v>308.52459646237128</v>
      </c>
      <c r="M270" s="96">
        <f t="shared" si="40"/>
        <v>-0.61704919292474258</v>
      </c>
      <c r="N270" s="157">
        <f t="shared" si="41"/>
        <v>-295.61227127752926</v>
      </c>
      <c r="O270" s="3">
        <f t="shared" si="42"/>
        <v>204.38772872247074</v>
      </c>
      <c r="P270" s="96">
        <f t="shared" si="43"/>
        <v>-0.40877545744494148</v>
      </c>
      <c r="Q270" s="154">
        <f t="shared" si="44"/>
        <v>-243.58456712885879</v>
      </c>
      <c r="R270" s="3">
        <f t="shared" si="45"/>
        <v>256.41543287114121</v>
      </c>
      <c r="S270" s="96">
        <f t="shared" si="46"/>
        <v>-0.51283086574228243</v>
      </c>
    </row>
    <row r="271" spans="1:19" x14ac:dyDescent="0.25">
      <c r="A271" s="1">
        <v>269</v>
      </c>
      <c r="B271" s="1">
        <v>10750</v>
      </c>
      <c r="C271" s="30">
        <v>10250</v>
      </c>
      <c r="D271" s="3">
        <v>39</v>
      </c>
      <c r="E271" s="3">
        <v>40</v>
      </c>
      <c r="F271" s="3">
        <v>2750</v>
      </c>
      <c r="G271" s="3">
        <v>1750</v>
      </c>
      <c r="H271" s="3">
        <v>5.8571428571428568</v>
      </c>
      <c r="I271" s="3">
        <v>-500</v>
      </c>
      <c r="J271" s="123">
        <v>0</v>
      </c>
      <c r="K271" s="129">
        <f t="shared" si="38"/>
        <v>-118.07943383574957</v>
      </c>
      <c r="L271" s="3">
        <f t="shared" si="39"/>
        <v>-118.07943383574957</v>
      </c>
      <c r="M271" s="96">
        <f t="shared" si="40"/>
        <v>0</v>
      </c>
      <c r="N271" s="157">
        <f t="shared" si="41"/>
        <v>-220.9543990720025</v>
      </c>
      <c r="O271" s="3">
        <f t="shared" si="42"/>
        <v>-220.9543990720025</v>
      </c>
      <c r="P271" s="96">
        <f t="shared" si="43"/>
        <v>0</v>
      </c>
      <c r="Q271" s="154">
        <f t="shared" si="44"/>
        <v>13.967868509504399</v>
      </c>
      <c r="R271" s="3">
        <f t="shared" si="45"/>
        <v>13.967868509504399</v>
      </c>
      <c r="S271" s="96">
        <f t="shared" si="46"/>
        <v>0</v>
      </c>
    </row>
    <row r="272" spans="1:19" x14ac:dyDescent="0.25">
      <c r="A272" s="1">
        <v>270</v>
      </c>
      <c r="B272" s="1">
        <v>10250</v>
      </c>
      <c r="C272" s="30">
        <v>10250</v>
      </c>
      <c r="D272" s="3">
        <v>40</v>
      </c>
      <c r="E272" s="3">
        <v>40</v>
      </c>
      <c r="F272" s="3">
        <v>1750</v>
      </c>
      <c r="G272" s="3">
        <v>2750</v>
      </c>
      <c r="H272" s="3">
        <v>3.7272727272727271</v>
      </c>
      <c r="I272" s="3">
        <v>0</v>
      </c>
      <c r="J272" s="123">
        <v>-250</v>
      </c>
      <c r="K272" s="129">
        <f t="shared" si="38"/>
        <v>-111.54157389070963</v>
      </c>
      <c r="L272" s="3">
        <f t="shared" si="39"/>
        <v>138.45842610929037</v>
      </c>
      <c r="M272" s="96">
        <f t="shared" si="40"/>
        <v>-0.55383370443716151</v>
      </c>
      <c r="N272" s="157">
        <f t="shared" si="41"/>
        <v>-244.21946079482731</v>
      </c>
      <c r="O272" s="3">
        <f t="shared" si="42"/>
        <v>5.7805392051726869</v>
      </c>
      <c r="P272" s="96">
        <f t="shared" si="43"/>
        <v>-2.3122156820690749E-2</v>
      </c>
      <c r="Q272" s="154">
        <f t="shared" si="44"/>
        <v>-138.47781682953766</v>
      </c>
      <c r="R272" s="3">
        <f t="shared" si="45"/>
        <v>111.52218317046234</v>
      </c>
      <c r="S272" s="96">
        <f t="shared" si="46"/>
        <v>-0.44608873268184934</v>
      </c>
    </row>
    <row r="273" spans="1:19" ht="15.75" thickBot="1" x14ac:dyDescent="0.3">
      <c r="A273" s="1">
        <v>271</v>
      </c>
      <c r="B273" s="1">
        <v>10250</v>
      </c>
      <c r="C273" s="31">
        <v>10000</v>
      </c>
      <c r="D273" s="32">
        <v>40</v>
      </c>
      <c r="E273" s="32">
        <v>37</v>
      </c>
      <c r="F273" s="32">
        <v>2750</v>
      </c>
      <c r="G273" s="32">
        <v>3750</v>
      </c>
      <c r="H273" s="32">
        <v>2.6666666666666665</v>
      </c>
      <c r="I273" s="32">
        <v>-250</v>
      </c>
      <c r="J273" s="124">
        <v>-750</v>
      </c>
      <c r="K273" s="129">
        <f t="shared" si="38"/>
        <v>-20.237041147701007</v>
      </c>
      <c r="L273" s="3">
        <f t="shared" si="39"/>
        <v>729.76295885229899</v>
      </c>
      <c r="M273" s="96">
        <f t="shared" si="40"/>
        <v>-0.97301727846973196</v>
      </c>
      <c r="N273" s="157">
        <f t="shared" si="41"/>
        <v>-146.33848345817225</v>
      </c>
      <c r="O273" s="3">
        <f t="shared" si="42"/>
        <v>603.66151654182772</v>
      </c>
      <c r="P273" s="96">
        <f t="shared" si="43"/>
        <v>-0.80488202205577031</v>
      </c>
      <c r="Q273" s="154">
        <f t="shared" si="44"/>
        <v>-72.964171456109696</v>
      </c>
      <c r="R273" s="3">
        <f t="shared" si="45"/>
        <v>677.03582854389026</v>
      </c>
      <c r="S273" s="96">
        <f t="shared" si="46"/>
        <v>-0.90271443805852036</v>
      </c>
    </row>
    <row r="274" spans="1:19" x14ac:dyDescent="0.25">
      <c r="A274" s="1">
        <v>272</v>
      </c>
      <c r="B274" s="1">
        <v>10000</v>
      </c>
      <c r="C274" s="29">
        <v>10000</v>
      </c>
      <c r="D274" s="28">
        <v>37</v>
      </c>
      <c r="E274" s="28">
        <v>29</v>
      </c>
      <c r="F274" s="28">
        <v>3750</v>
      </c>
      <c r="G274" s="28">
        <v>2750</v>
      </c>
      <c r="H274" s="28">
        <v>3.6363636363636362</v>
      </c>
      <c r="I274" s="28">
        <v>-750</v>
      </c>
      <c r="J274" s="122">
        <v>0</v>
      </c>
      <c r="K274" s="129">
        <f t="shared" si="38"/>
        <v>-140.98335154114338</v>
      </c>
      <c r="L274" s="3">
        <f t="shared" si="39"/>
        <v>-140.98335154114338</v>
      </c>
      <c r="M274" s="96">
        <f t="shared" si="40"/>
        <v>0</v>
      </c>
      <c r="N274" s="157">
        <f t="shared" si="41"/>
        <v>-121.9578005620365</v>
      </c>
      <c r="O274" s="3">
        <f t="shared" si="42"/>
        <v>-121.9578005620365</v>
      </c>
      <c r="P274" s="96">
        <f t="shared" si="43"/>
        <v>0</v>
      </c>
      <c r="Q274" s="154">
        <f t="shared" si="44"/>
        <v>-311.8808926616249</v>
      </c>
      <c r="R274" s="3">
        <f t="shared" si="45"/>
        <v>-311.8808926616249</v>
      </c>
      <c r="S274" s="96">
        <f t="shared" si="46"/>
        <v>0</v>
      </c>
    </row>
    <row r="275" spans="1:19" x14ac:dyDescent="0.25">
      <c r="A275" s="1">
        <v>273</v>
      </c>
      <c r="B275" s="1">
        <v>10000</v>
      </c>
      <c r="C275" s="30">
        <v>10000</v>
      </c>
      <c r="D275" s="3">
        <v>29</v>
      </c>
      <c r="E275" s="3">
        <v>40</v>
      </c>
      <c r="F275" s="3">
        <v>2750</v>
      </c>
      <c r="G275" s="3">
        <v>3750</v>
      </c>
      <c r="H275" s="3">
        <v>2.6666666666666665</v>
      </c>
      <c r="I275" s="3">
        <v>0</v>
      </c>
      <c r="J275" s="123">
        <v>750</v>
      </c>
      <c r="K275" s="129">
        <f t="shared" si="38"/>
        <v>-2.1304257197288052</v>
      </c>
      <c r="L275" s="3">
        <f t="shared" si="39"/>
        <v>-752.13042571972881</v>
      </c>
      <c r="M275" s="96">
        <f t="shared" si="40"/>
        <v>-1.002840567626305</v>
      </c>
      <c r="N275" s="157">
        <f t="shared" si="41"/>
        <v>-82.581163380454257</v>
      </c>
      <c r="O275" s="3">
        <f t="shared" si="42"/>
        <v>-832.5811633804542</v>
      </c>
      <c r="P275" s="96">
        <f t="shared" si="43"/>
        <v>-1.1101082178406056</v>
      </c>
      <c r="Q275" s="154">
        <f t="shared" si="44"/>
        <v>239.7529596186213</v>
      </c>
      <c r="R275" s="3">
        <f t="shared" si="45"/>
        <v>-510.24704038137872</v>
      </c>
      <c r="S275" s="96">
        <f t="shared" si="46"/>
        <v>-0.68032938717517166</v>
      </c>
    </row>
    <row r="276" spans="1:19" x14ac:dyDescent="0.25">
      <c r="A276" s="1">
        <v>274</v>
      </c>
      <c r="B276" s="1">
        <v>10000</v>
      </c>
      <c r="C276" s="30">
        <v>10750</v>
      </c>
      <c r="D276" s="3">
        <v>40</v>
      </c>
      <c r="E276" s="3">
        <v>54</v>
      </c>
      <c r="F276" s="3">
        <v>3750</v>
      </c>
      <c r="G276" s="3">
        <v>2750</v>
      </c>
      <c r="H276" s="3">
        <v>3.9090909090909092</v>
      </c>
      <c r="I276" s="3">
        <v>750</v>
      </c>
      <c r="J276" s="123">
        <v>250</v>
      </c>
      <c r="K276" s="129">
        <f t="shared" si="38"/>
        <v>-100.94232639776772</v>
      </c>
      <c r="L276" s="3">
        <f t="shared" si="39"/>
        <v>-350.94232639776772</v>
      </c>
      <c r="M276" s="96">
        <f t="shared" si="40"/>
        <v>-1.4037693055910709</v>
      </c>
      <c r="N276" s="157">
        <f t="shared" si="41"/>
        <v>58.81944908819618</v>
      </c>
      <c r="O276" s="3">
        <f t="shared" si="42"/>
        <v>-191.18055091180383</v>
      </c>
      <c r="P276" s="96">
        <f t="shared" si="43"/>
        <v>-0.76472220364721533</v>
      </c>
      <c r="Q276" s="154">
        <f t="shared" si="44"/>
        <v>170.35515390413343</v>
      </c>
      <c r="R276" s="3">
        <f t="shared" si="45"/>
        <v>-79.644846095866569</v>
      </c>
      <c r="S276" s="96">
        <f t="shared" si="46"/>
        <v>-0.31857938438346628</v>
      </c>
    </row>
    <row r="277" spans="1:19" x14ac:dyDescent="0.25">
      <c r="A277" s="1">
        <v>275</v>
      </c>
      <c r="B277" s="1">
        <v>10750</v>
      </c>
      <c r="C277" s="30">
        <v>11000</v>
      </c>
      <c r="D277" s="3">
        <v>54</v>
      </c>
      <c r="E277" s="3">
        <v>52</v>
      </c>
      <c r="F277" s="3">
        <v>2750</v>
      </c>
      <c r="G277" s="3">
        <v>3750</v>
      </c>
      <c r="H277" s="3">
        <v>2.9333333333333331</v>
      </c>
      <c r="I277" s="3">
        <v>250</v>
      </c>
      <c r="J277" s="123">
        <v>-750</v>
      </c>
      <c r="K277" s="129">
        <f t="shared" si="38"/>
        <v>-83.010623943527889</v>
      </c>
      <c r="L277" s="3">
        <f t="shared" si="39"/>
        <v>666.98937605647211</v>
      </c>
      <c r="M277" s="96">
        <f t="shared" si="40"/>
        <v>-0.8893191680752961</v>
      </c>
      <c r="N277" s="157">
        <f t="shared" si="41"/>
        <v>-114.68003955385768</v>
      </c>
      <c r="O277" s="3">
        <f t="shared" si="42"/>
        <v>635.31996044614232</v>
      </c>
      <c r="P277" s="96">
        <f t="shared" si="43"/>
        <v>-0.84709328059485645</v>
      </c>
      <c r="Q277" s="154">
        <f t="shared" si="44"/>
        <v>-226.2005075920269</v>
      </c>
      <c r="R277" s="3">
        <f t="shared" si="45"/>
        <v>523.79949240797305</v>
      </c>
      <c r="S277" s="96">
        <f t="shared" si="46"/>
        <v>-0.6983993232106307</v>
      </c>
    </row>
    <row r="278" spans="1:19" x14ac:dyDescent="0.25">
      <c r="A278" s="1">
        <v>276</v>
      </c>
      <c r="B278" s="1">
        <v>11000</v>
      </c>
      <c r="C278" s="30">
        <v>10250</v>
      </c>
      <c r="D278" s="3">
        <v>52</v>
      </c>
      <c r="E278" s="3">
        <v>48</v>
      </c>
      <c r="F278" s="3">
        <v>3750</v>
      </c>
      <c r="G278" s="3">
        <v>3750</v>
      </c>
      <c r="H278" s="3">
        <v>2.7333333333333334</v>
      </c>
      <c r="I278" s="3">
        <v>-750</v>
      </c>
      <c r="J278" s="123">
        <v>250</v>
      </c>
      <c r="K278" s="129">
        <f t="shared" si="38"/>
        <v>7.8272171042750358</v>
      </c>
      <c r="L278" s="3">
        <f t="shared" si="39"/>
        <v>-242.17278289572496</v>
      </c>
      <c r="M278" s="96">
        <f t="shared" si="40"/>
        <v>-0.96869113158289988</v>
      </c>
      <c r="N278" s="157">
        <f t="shared" si="41"/>
        <v>-108.26133253923133</v>
      </c>
      <c r="O278" s="3">
        <f t="shared" si="42"/>
        <v>-358.26133253923132</v>
      </c>
      <c r="P278" s="96">
        <f t="shared" si="43"/>
        <v>-1.4330453301569253</v>
      </c>
      <c r="Q278" s="154">
        <f t="shared" si="44"/>
        <v>-44.039823274112095</v>
      </c>
      <c r="R278" s="3">
        <f t="shared" si="45"/>
        <v>-294.03982327411211</v>
      </c>
      <c r="S278" s="96">
        <f t="shared" si="46"/>
        <v>-1.1761592930964484</v>
      </c>
    </row>
    <row r="279" spans="1:19" x14ac:dyDescent="0.25">
      <c r="A279" s="1">
        <v>277</v>
      </c>
      <c r="B279" s="1">
        <v>10250</v>
      </c>
      <c r="C279" s="30">
        <v>10500</v>
      </c>
      <c r="D279" s="3">
        <v>48</v>
      </c>
      <c r="E279" s="3">
        <v>54</v>
      </c>
      <c r="F279" s="3">
        <v>3750</v>
      </c>
      <c r="G279" s="3">
        <v>3750</v>
      </c>
      <c r="H279" s="3">
        <v>2.8</v>
      </c>
      <c r="I279" s="3">
        <v>250</v>
      </c>
      <c r="J279" s="123">
        <v>0</v>
      </c>
      <c r="K279" s="129">
        <f t="shared" si="38"/>
        <v>5.7137829762976367</v>
      </c>
      <c r="L279" s="3">
        <f t="shared" si="39"/>
        <v>5.7137829762976367</v>
      </c>
      <c r="M279" s="96">
        <f t="shared" si="40"/>
        <v>0</v>
      </c>
      <c r="N279" s="157">
        <f t="shared" si="41"/>
        <v>59.504702906391657</v>
      </c>
      <c r="O279" s="3">
        <f t="shared" si="42"/>
        <v>59.504702906391657</v>
      </c>
      <c r="P279" s="96">
        <f t="shared" si="43"/>
        <v>0</v>
      </c>
      <c r="Q279" s="154">
        <f t="shared" si="44"/>
        <v>78.326546817277901</v>
      </c>
      <c r="R279" s="3">
        <f t="shared" si="45"/>
        <v>78.326546817277901</v>
      </c>
      <c r="S279" s="96">
        <f t="shared" si="46"/>
        <v>0</v>
      </c>
    </row>
    <row r="280" spans="1:19" x14ac:dyDescent="0.25">
      <c r="A280" s="1">
        <v>278</v>
      </c>
      <c r="B280" s="1">
        <v>10500</v>
      </c>
      <c r="C280" s="30">
        <v>10500</v>
      </c>
      <c r="D280" s="3">
        <v>54</v>
      </c>
      <c r="E280" s="3">
        <v>53</v>
      </c>
      <c r="F280" s="3">
        <v>3750</v>
      </c>
      <c r="G280" s="3">
        <v>3750</v>
      </c>
      <c r="H280" s="3">
        <v>2.8</v>
      </c>
      <c r="I280" s="3">
        <v>0</v>
      </c>
      <c r="J280" s="123">
        <v>-500</v>
      </c>
      <c r="K280" s="129">
        <f t="shared" si="38"/>
        <v>-0.32175549969309714</v>
      </c>
      <c r="L280" s="3">
        <f t="shared" si="39"/>
        <v>499.6782445003069</v>
      </c>
      <c r="M280" s="96">
        <f t="shared" si="40"/>
        <v>-0.9993564890006138</v>
      </c>
      <c r="N280" s="157">
        <f t="shared" si="41"/>
        <v>11.092642417151012</v>
      </c>
      <c r="O280" s="3">
        <f t="shared" si="42"/>
        <v>511.09264241715101</v>
      </c>
      <c r="P280" s="96">
        <f t="shared" si="43"/>
        <v>-1.022185284834302</v>
      </c>
      <c r="Q280" s="154">
        <f t="shared" si="44"/>
        <v>-68.299752919143089</v>
      </c>
      <c r="R280" s="3">
        <f t="shared" si="45"/>
        <v>431.70024708085691</v>
      </c>
      <c r="S280" s="96">
        <f t="shared" si="46"/>
        <v>-0.86340049416171383</v>
      </c>
    </row>
    <row r="281" spans="1:19" x14ac:dyDescent="0.25">
      <c r="A281" s="1">
        <v>279</v>
      </c>
      <c r="B281" s="1">
        <v>10500</v>
      </c>
      <c r="C281" s="30">
        <v>10000</v>
      </c>
      <c r="D281" s="3">
        <v>53</v>
      </c>
      <c r="E281" s="3">
        <v>49</v>
      </c>
      <c r="F281" s="3">
        <v>3750</v>
      </c>
      <c r="G281" s="3">
        <v>4750</v>
      </c>
      <c r="H281" s="3">
        <v>2.1052631578947367</v>
      </c>
      <c r="I281" s="3">
        <v>-500</v>
      </c>
      <c r="J281" s="123">
        <v>0</v>
      </c>
      <c r="K281" s="129">
        <f t="shared" si="38"/>
        <v>147.85174986057112</v>
      </c>
      <c r="L281" s="3">
        <f t="shared" si="39"/>
        <v>147.85174986057112</v>
      </c>
      <c r="M281" s="96">
        <f t="shared" si="40"/>
        <v>0</v>
      </c>
      <c r="N281" s="157">
        <f t="shared" si="41"/>
        <v>52.967240219558086</v>
      </c>
      <c r="O281" s="3">
        <f t="shared" si="42"/>
        <v>52.967240219558086</v>
      </c>
      <c r="P281" s="96">
        <f t="shared" si="43"/>
        <v>0</v>
      </c>
      <c r="Q281" s="154">
        <f t="shared" si="44"/>
        <v>21.932278161768835</v>
      </c>
      <c r="R281" s="3">
        <f t="shared" si="45"/>
        <v>21.932278161768835</v>
      </c>
      <c r="S281" s="96">
        <f t="shared" si="46"/>
        <v>0</v>
      </c>
    </row>
    <row r="282" spans="1:19" x14ac:dyDescent="0.25">
      <c r="A282" s="1">
        <v>280</v>
      </c>
      <c r="B282" s="1">
        <v>10000</v>
      </c>
      <c r="C282" s="30">
        <v>10000</v>
      </c>
      <c r="D282" s="3">
        <v>49</v>
      </c>
      <c r="E282" s="3">
        <v>39</v>
      </c>
      <c r="F282" s="3">
        <v>4750</v>
      </c>
      <c r="G282" s="3">
        <v>7750</v>
      </c>
      <c r="H282" s="3">
        <v>1.2903225806451613</v>
      </c>
      <c r="I282" s="3">
        <v>0</v>
      </c>
      <c r="J282" s="123">
        <v>-500</v>
      </c>
      <c r="K282" s="129">
        <f t="shared" si="38"/>
        <v>423.87759695488501</v>
      </c>
      <c r="L282" s="3">
        <f t="shared" si="39"/>
        <v>923.87759695488501</v>
      </c>
      <c r="M282" s="96">
        <f t="shared" si="40"/>
        <v>-1.8477551939097701</v>
      </c>
      <c r="N282" s="157">
        <f t="shared" si="41"/>
        <v>404.26454717688159</v>
      </c>
      <c r="O282" s="3">
        <f t="shared" si="42"/>
        <v>904.26454717688159</v>
      </c>
      <c r="P282" s="96">
        <f t="shared" si="43"/>
        <v>-1.8085290943537631</v>
      </c>
      <c r="Q282" s="154">
        <f t="shared" si="44"/>
        <v>117.97527755042118</v>
      </c>
      <c r="R282" s="3">
        <f t="shared" si="45"/>
        <v>617.9752775504212</v>
      </c>
      <c r="S282" s="96">
        <f t="shared" si="46"/>
        <v>-1.2359505551008423</v>
      </c>
    </row>
    <row r="283" spans="1:19" ht="15.75" thickBot="1" x14ac:dyDescent="0.3">
      <c r="A283" s="1">
        <v>281</v>
      </c>
      <c r="B283" s="1">
        <v>10000</v>
      </c>
      <c r="C283" s="31">
        <v>9500</v>
      </c>
      <c r="D283" s="32">
        <v>39</v>
      </c>
      <c r="E283" s="32">
        <v>34</v>
      </c>
      <c r="F283" s="32">
        <v>7750</v>
      </c>
      <c r="G283" s="32">
        <v>4750</v>
      </c>
      <c r="H283" s="32">
        <v>2</v>
      </c>
      <c r="I283" s="32">
        <v>-500</v>
      </c>
      <c r="J283" s="124">
        <v>-500</v>
      </c>
      <c r="K283" s="129">
        <f t="shared" ref="K283:K346" si="47">$Y$3+$X$3*C283+$W$3*E283+$V$3*G283+$U$3*H283</f>
        <v>135.56702514992628</v>
      </c>
      <c r="L283" s="3">
        <f t="shared" ref="L283:L346" si="48">K283-J283</f>
        <v>635.56702514992628</v>
      </c>
      <c r="M283" s="96">
        <f t="shared" ref="M283:M346" si="49">IF(J283=0,0,(K283-J283)/J283)</f>
        <v>-1.2711340502998525</v>
      </c>
      <c r="N283" s="157">
        <f t="shared" ref="N283:N346" si="50">$AA$8+$Z$8*B283+$Y$8*E283+$X$8*F283+$W$8*G283+$V$8*H283+$U$8*I283</f>
        <v>327.65966224018553</v>
      </c>
      <c r="O283" s="3">
        <f t="shared" ref="O283:O346" si="51">N283-J283</f>
        <v>827.65966224018553</v>
      </c>
      <c r="P283" s="96">
        <f t="shared" ref="P283:P346" si="52">IF(J283=0,0,(N283-J283)/J283)</f>
        <v>-1.655319324480371</v>
      </c>
      <c r="Q283" s="154">
        <f t="shared" ref="Q283:Q346" si="53">$AC$13+$AB$13*B283+$AA$13*C283+$Z$13*D283+$Y$13*E283+$X$13*F283+$W$13*G283+$V$13*H283+$U$13*I283</f>
        <v>284.73073622032746</v>
      </c>
      <c r="R283" s="3">
        <f t="shared" ref="R283:R346" si="54">Q283-J283</f>
        <v>784.73073622032746</v>
      </c>
      <c r="S283" s="96">
        <f t="shared" ref="S283:S346" si="55">IF(M283=0,0,(Q283-J283)/J283)</f>
        <v>-1.5694614724406548</v>
      </c>
    </row>
    <row r="284" spans="1:19" x14ac:dyDescent="0.25">
      <c r="A284" s="1">
        <v>282</v>
      </c>
      <c r="B284" s="1">
        <v>9500</v>
      </c>
      <c r="C284" s="29">
        <v>7500</v>
      </c>
      <c r="D284" s="28">
        <v>34</v>
      </c>
      <c r="E284" s="28">
        <v>38</v>
      </c>
      <c r="F284" s="28">
        <v>4750</v>
      </c>
      <c r="G284" s="28">
        <v>4750</v>
      </c>
      <c r="H284" s="28">
        <v>1.5789473684210527</v>
      </c>
      <c r="I284" s="28">
        <v>-500</v>
      </c>
      <c r="J284" s="122">
        <v>1750</v>
      </c>
      <c r="K284" s="129">
        <f t="shared" si="47"/>
        <v>472.70258877075378</v>
      </c>
      <c r="L284" s="3">
        <f t="shared" si="48"/>
        <v>-1277.2974112292463</v>
      </c>
      <c r="M284" s="96">
        <f t="shared" si="49"/>
        <v>-0.72988423498814081</v>
      </c>
      <c r="N284" s="157">
        <f t="shared" si="50"/>
        <v>193.31693762865183</v>
      </c>
      <c r="O284" s="3">
        <f t="shared" si="51"/>
        <v>-1556.6830623713481</v>
      </c>
      <c r="P284" s="96">
        <f t="shared" si="52"/>
        <v>-0.88953317849791325</v>
      </c>
      <c r="Q284" s="154">
        <f t="shared" si="53"/>
        <v>966.69519065793065</v>
      </c>
      <c r="R284" s="3">
        <f t="shared" si="54"/>
        <v>-783.30480934206935</v>
      </c>
      <c r="S284" s="96">
        <f t="shared" si="55"/>
        <v>-0.44760274819546819</v>
      </c>
    </row>
    <row r="285" spans="1:19" x14ac:dyDescent="0.25">
      <c r="A285" s="1">
        <v>283</v>
      </c>
      <c r="B285" s="1">
        <v>7500</v>
      </c>
      <c r="C285" s="30">
        <v>9250</v>
      </c>
      <c r="D285" s="3">
        <v>38</v>
      </c>
      <c r="E285" s="3">
        <v>57</v>
      </c>
      <c r="F285" s="3">
        <v>4750</v>
      </c>
      <c r="G285" s="3">
        <v>3750</v>
      </c>
      <c r="H285" s="3">
        <v>2.4666666666666668</v>
      </c>
      <c r="I285" s="3">
        <v>1750</v>
      </c>
      <c r="J285" s="123">
        <v>2500</v>
      </c>
      <c r="K285" s="129">
        <f t="shared" si="47"/>
        <v>215.45372332387976</v>
      </c>
      <c r="L285" s="3">
        <f t="shared" si="48"/>
        <v>-2284.5462766761202</v>
      </c>
      <c r="M285" s="96">
        <f t="shared" si="49"/>
        <v>-0.91381851067044806</v>
      </c>
      <c r="N285" s="157">
        <f t="shared" si="50"/>
        <v>609.4810576303438</v>
      </c>
      <c r="O285" s="3">
        <f t="shared" si="51"/>
        <v>-1890.5189423696561</v>
      </c>
      <c r="P285" s="96">
        <f t="shared" si="52"/>
        <v>-0.75620757694786245</v>
      </c>
      <c r="Q285" s="154">
        <f t="shared" si="53"/>
        <v>472.71633830558108</v>
      </c>
      <c r="R285" s="3">
        <f t="shared" si="54"/>
        <v>-2027.2836616944189</v>
      </c>
      <c r="S285" s="96">
        <f t="shared" si="55"/>
        <v>-0.81091346467776759</v>
      </c>
    </row>
    <row r="286" spans="1:19" x14ac:dyDescent="0.25">
      <c r="A286" s="1">
        <v>284</v>
      </c>
      <c r="B286" s="1">
        <v>9250</v>
      </c>
      <c r="C286" s="30">
        <v>11750</v>
      </c>
      <c r="D286" s="3">
        <v>57</v>
      </c>
      <c r="E286" s="3">
        <v>46</v>
      </c>
      <c r="F286" s="3">
        <v>3750</v>
      </c>
      <c r="G286" s="3">
        <v>3750</v>
      </c>
      <c r="H286" s="3">
        <v>3.1333333333333333</v>
      </c>
      <c r="I286" s="3">
        <v>2500</v>
      </c>
      <c r="J286" s="123">
        <v>-250</v>
      </c>
      <c r="K286" s="129">
        <f t="shared" si="47"/>
        <v>-234.20384975123838</v>
      </c>
      <c r="L286" s="3">
        <f t="shared" si="48"/>
        <v>15.79615024876162</v>
      </c>
      <c r="M286" s="96">
        <f t="shared" si="49"/>
        <v>-6.3184600995046483E-2</v>
      </c>
      <c r="N286" s="157">
        <f t="shared" si="50"/>
        <v>158.64121030841707</v>
      </c>
      <c r="O286" s="3">
        <f t="shared" si="51"/>
        <v>408.64121030841704</v>
      </c>
      <c r="P286" s="96">
        <f t="shared" si="52"/>
        <v>-1.6345648412336682</v>
      </c>
      <c r="Q286" s="154">
        <f t="shared" si="53"/>
        <v>-659.87984571656841</v>
      </c>
      <c r="R286" s="3">
        <f t="shared" si="54"/>
        <v>-409.87984571656841</v>
      </c>
      <c r="S286" s="96">
        <f t="shared" si="55"/>
        <v>1.6395193828662737</v>
      </c>
    </row>
    <row r="287" spans="1:19" x14ac:dyDescent="0.25">
      <c r="A287" s="1">
        <v>285</v>
      </c>
      <c r="B287" s="1">
        <v>11750</v>
      </c>
      <c r="C287" s="30">
        <v>11500</v>
      </c>
      <c r="D287" s="3">
        <v>46</v>
      </c>
      <c r="E287" s="3">
        <v>50</v>
      </c>
      <c r="F287" s="3">
        <v>3750</v>
      </c>
      <c r="G287" s="3">
        <v>2750</v>
      </c>
      <c r="H287" s="3">
        <v>4.1818181818181817</v>
      </c>
      <c r="I287" s="3">
        <v>-250</v>
      </c>
      <c r="J287" s="123">
        <v>-1000</v>
      </c>
      <c r="K287" s="129">
        <f t="shared" si="47"/>
        <v>-235.93191705812359</v>
      </c>
      <c r="L287" s="3">
        <f t="shared" si="48"/>
        <v>764.06808294187636</v>
      </c>
      <c r="M287" s="96">
        <f t="shared" si="49"/>
        <v>-0.76406808294187634</v>
      </c>
      <c r="N287" s="157">
        <f t="shared" si="50"/>
        <v>-253.87674386716506</v>
      </c>
      <c r="O287" s="3">
        <f t="shared" si="51"/>
        <v>746.12325613283497</v>
      </c>
      <c r="P287" s="96">
        <f t="shared" si="52"/>
        <v>-0.74612325613283492</v>
      </c>
      <c r="Q287" s="154">
        <f t="shared" si="53"/>
        <v>-73.199909506499424</v>
      </c>
      <c r="R287" s="3">
        <f t="shared" si="54"/>
        <v>926.80009049350053</v>
      </c>
      <c r="S287" s="96">
        <f t="shared" si="55"/>
        <v>-0.92680009049350054</v>
      </c>
    </row>
    <row r="288" spans="1:19" x14ac:dyDescent="0.25">
      <c r="A288" s="1">
        <v>286</v>
      </c>
      <c r="B288" s="1">
        <v>11500</v>
      </c>
      <c r="C288" s="30">
        <v>10500</v>
      </c>
      <c r="D288" s="3">
        <v>50</v>
      </c>
      <c r="E288" s="3">
        <v>50</v>
      </c>
      <c r="F288" s="3">
        <v>2750</v>
      </c>
      <c r="G288" s="3">
        <v>3750</v>
      </c>
      <c r="H288" s="3">
        <v>2.8</v>
      </c>
      <c r="I288" s="3">
        <v>-1000</v>
      </c>
      <c r="J288" s="123">
        <v>2500</v>
      </c>
      <c r="K288" s="129">
        <f t="shared" si="47"/>
        <v>-18.428370927665298</v>
      </c>
      <c r="L288" s="3">
        <f t="shared" si="48"/>
        <v>-2518.4283709276651</v>
      </c>
      <c r="M288" s="96">
        <f t="shared" si="49"/>
        <v>-1.007371348371066</v>
      </c>
      <c r="N288" s="157">
        <f t="shared" si="50"/>
        <v>-251.26752041771107</v>
      </c>
      <c r="O288" s="3">
        <f t="shared" si="51"/>
        <v>-2751.2675204177112</v>
      </c>
      <c r="P288" s="96">
        <f t="shared" si="52"/>
        <v>-1.1005070081670845</v>
      </c>
      <c r="Q288" s="154">
        <f t="shared" si="53"/>
        <v>-13.079175854280209</v>
      </c>
      <c r="R288" s="3">
        <f t="shared" si="54"/>
        <v>-2513.07917585428</v>
      </c>
      <c r="S288" s="96">
        <f t="shared" si="55"/>
        <v>-1.0052316703417121</v>
      </c>
    </row>
    <row r="289" spans="1:19" x14ac:dyDescent="0.25">
      <c r="A289" s="1">
        <v>287</v>
      </c>
      <c r="B289" s="1">
        <v>10500</v>
      </c>
      <c r="C289" s="30">
        <v>13000</v>
      </c>
      <c r="D289" s="3">
        <v>50</v>
      </c>
      <c r="E289" s="3">
        <v>53</v>
      </c>
      <c r="F289" s="3">
        <v>3750</v>
      </c>
      <c r="G289" s="3">
        <v>4750</v>
      </c>
      <c r="H289" s="3">
        <v>2.736842105263158</v>
      </c>
      <c r="I289" s="3">
        <v>2500</v>
      </c>
      <c r="J289" s="123">
        <v>-750</v>
      </c>
      <c r="K289" s="129">
        <f t="shared" si="47"/>
        <v>-297.49621081076259</v>
      </c>
      <c r="L289" s="3">
        <f t="shared" si="48"/>
        <v>452.50378918923741</v>
      </c>
      <c r="M289" s="96">
        <f t="shared" si="49"/>
        <v>-0.60333838558564989</v>
      </c>
      <c r="N289" s="157">
        <f t="shared" si="50"/>
        <v>67.068930262611104</v>
      </c>
      <c r="O289" s="3">
        <f t="shared" si="51"/>
        <v>817.06893026261105</v>
      </c>
      <c r="P289" s="96">
        <f t="shared" si="52"/>
        <v>-1.0894252403501481</v>
      </c>
      <c r="Q289" s="154">
        <f t="shared" si="53"/>
        <v>-438.51091072729844</v>
      </c>
      <c r="R289" s="3">
        <f t="shared" si="54"/>
        <v>311.48908927270156</v>
      </c>
      <c r="S289" s="96">
        <f t="shared" si="55"/>
        <v>-0.41531878569693542</v>
      </c>
    </row>
    <row r="290" spans="1:19" x14ac:dyDescent="0.25">
      <c r="A290" s="1">
        <v>288</v>
      </c>
      <c r="B290" s="1">
        <v>13000</v>
      </c>
      <c r="C290" s="30">
        <v>12250</v>
      </c>
      <c r="D290" s="3">
        <v>53</v>
      </c>
      <c r="E290" s="3">
        <v>56</v>
      </c>
      <c r="F290" s="3">
        <v>4750</v>
      </c>
      <c r="G290" s="3">
        <v>3750</v>
      </c>
      <c r="H290" s="3">
        <v>3.2666666666666666</v>
      </c>
      <c r="I290" s="3">
        <v>-750</v>
      </c>
      <c r="J290" s="123">
        <v>0</v>
      </c>
      <c r="K290" s="129">
        <f t="shared" si="47"/>
        <v>-250.5017949591751</v>
      </c>
      <c r="L290" s="3">
        <f t="shared" si="48"/>
        <v>-250.5017949591751</v>
      </c>
      <c r="M290" s="96">
        <f t="shared" si="49"/>
        <v>0</v>
      </c>
      <c r="N290" s="157">
        <f t="shared" si="50"/>
        <v>-300.31547231172095</v>
      </c>
      <c r="O290" s="3">
        <f t="shared" si="51"/>
        <v>-300.31547231172095</v>
      </c>
      <c r="P290" s="96">
        <f t="shared" si="52"/>
        <v>0</v>
      </c>
      <c r="Q290" s="154">
        <f t="shared" si="53"/>
        <v>-77.913726571510168</v>
      </c>
      <c r="R290" s="3">
        <f t="shared" si="54"/>
        <v>-77.913726571510168</v>
      </c>
      <c r="S290" s="96">
        <f t="shared" si="55"/>
        <v>0</v>
      </c>
    </row>
    <row r="291" spans="1:19" x14ac:dyDescent="0.25">
      <c r="A291" s="1">
        <v>289</v>
      </c>
      <c r="B291" s="1">
        <v>12250</v>
      </c>
      <c r="C291" s="30">
        <v>12250</v>
      </c>
      <c r="D291" s="3">
        <v>56</v>
      </c>
      <c r="E291" s="3">
        <v>55</v>
      </c>
      <c r="F291" s="3">
        <v>3750</v>
      </c>
      <c r="G291" s="3">
        <v>1750</v>
      </c>
      <c r="H291" s="3">
        <v>7</v>
      </c>
      <c r="I291" s="3">
        <v>0</v>
      </c>
      <c r="J291" s="123">
        <v>-750</v>
      </c>
      <c r="K291" s="129">
        <f t="shared" si="47"/>
        <v>-299.52490312032762</v>
      </c>
      <c r="L291" s="3">
        <f t="shared" si="48"/>
        <v>450.47509687967238</v>
      </c>
      <c r="M291" s="96">
        <f t="shared" si="49"/>
        <v>-0.60063346250622984</v>
      </c>
      <c r="N291" s="157">
        <f t="shared" si="50"/>
        <v>-238.98018675266184</v>
      </c>
      <c r="O291" s="3">
        <f t="shared" si="51"/>
        <v>511.01981324733816</v>
      </c>
      <c r="P291" s="96">
        <f t="shared" si="52"/>
        <v>-0.68135975099645085</v>
      </c>
      <c r="Q291" s="154">
        <f t="shared" si="53"/>
        <v>-246.75671628791758</v>
      </c>
      <c r="R291" s="3">
        <f t="shared" si="54"/>
        <v>503.24328371208242</v>
      </c>
      <c r="S291" s="96">
        <f t="shared" si="55"/>
        <v>-0.67099104494944317</v>
      </c>
    </row>
    <row r="292" spans="1:19" x14ac:dyDescent="0.25">
      <c r="A292" s="1">
        <v>290</v>
      </c>
      <c r="B292" s="1">
        <v>12250</v>
      </c>
      <c r="C292" s="30">
        <v>11500</v>
      </c>
      <c r="D292" s="3">
        <v>55</v>
      </c>
      <c r="E292" s="3">
        <v>53</v>
      </c>
      <c r="F292" s="3">
        <v>1750</v>
      </c>
      <c r="G292" s="3">
        <v>2750</v>
      </c>
      <c r="H292" s="3">
        <v>4.1818181818181817</v>
      </c>
      <c r="I292" s="3">
        <v>-750</v>
      </c>
      <c r="J292" s="123">
        <v>-500</v>
      </c>
      <c r="K292" s="129">
        <f t="shared" si="47"/>
        <v>-217.82530163015139</v>
      </c>
      <c r="L292" s="3">
        <f t="shared" si="48"/>
        <v>282.17469836984861</v>
      </c>
      <c r="M292" s="96">
        <f t="shared" si="49"/>
        <v>-0.5643493967396972</v>
      </c>
      <c r="N292" s="157">
        <f t="shared" si="50"/>
        <v>-465.10681721872953</v>
      </c>
      <c r="O292" s="3">
        <f t="shared" si="51"/>
        <v>34.893182781270468</v>
      </c>
      <c r="P292" s="96">
        <f t="shared" si="52"/>
        <v>-6.9786365562540933E-2</v>
      </c>
      <c r="Q292" s="154">
        <f t="shared" si="53"/>
        <v>-284.17260726379624</v>
      </c>
      <c r="R292" s="3">
        <f t="shared" si="54"/>
        <v>215.82739273620376</v>
      </c>
      <c r="S292" s="96">
        <f t="shared" si="55"/>
        <v>-0.43165478547240754</v>
      </c>
    </row>
    <row r="293" spans="1:19" ht="15.75" thickBot="1" x14ac:dyDescent="0.3">
      <c r="A293" s="1">
        <v>291</v>
      </c>
      <c r="B293" s="1">
        <v>11500</v>
      </c>
      <c r="C293" s="31">
        <v>11000</v>
      </c>
      <c r="D293" s="32">
        <v>53</v>
      </c>
      <c r="E293" s="32">
        <v>44</v>
      </c>
      <c r="F293" s="32">
        <v>2750</v>
      </c>
      <c r="G293" s="32">
        <v>1750</v>
      </c>
      <c r="H293" s="32">
        <v>6.2857142857142856</v>
      </c>
      <c r="I293" s="32">
        <v>-500</v>
      </c>
      <c r="J293" s="124">
        <v>-2000</v>
      </c>
      <c r="K293" s="129">
        <f t="shared" si="47"/>
        <v>-195.9292348409511</v>
      </c>
      <c r="L293" s="3">
        <f t="shared" si="48"/>
        <v>1804.070765159049</v>
      </c>
      <c r="M293" s="96">
        <f t="shared" si="49"/>
        <v>-0.90203538257952443</v>
      </c>
      <c r="N293" s="157">
        <f t="shared" si="50"/>
        <v>-299.38087239119062</v>
      </c>
      <c r="O293" s="3">
        <f t="shared" si="51"/>
        <v>1700.6191276088093</v>
      </c>
      <c r="P293" s="96">
        <f t="shared" si="52"/>
        <v>-0.8503095638044047</v>
      </c>
      <c r="Q293" s="154">
        <f t="shared" si="53"/>
        <v>-308.63950846006321</v>
      </c>
      <c r="R293" s="3">
        <f t="shared" si="54"/>
        <v>1691.3604915399369</v>
      </c>
      <c r="S293" s="96">
        <f t="shared" si="55"/>
        <v>-0.84568024576996847</v>
      </c>
    </row>
    <row r="294" spans="1:19" x14ac:dyDescent="0.25">
      <c r="A294" s="1">
        <v>292</v>
      </c>
      <c r="B294" s="1">
        <v>11000</v>
      </c>
      <c r="C294" s="29">
        <v>11000</v>
      </c>
      <c r="D294" s="28">
        <v>44</v>
      </c>
      <c r="E294" s="28">
        <v>45</v>
      </c>
      <c r="F294" s="28">
        <v>1750</v>
      </c>
      <c r="G294" s="28">
        <v>2750</v>
      </c>
      <c r="H294" s="28">
        <v>4</v>
      </c>
      <c r="I294" s="28">
        <v>-2000</v>
      </c>
      <c r="J294" s="122">
        <v>0</v>
      </c>
      <c r="K294" s="129">
        <f t="shared" si="47"/>
        <v>-192.21131826714864</v>
      </c>
      <c r="L294" s="3">
        <f t="shared" si="48"/>
        <v>-192.21131826714864</v>
      </c>
      <c r="M294" s="96">
        <f t="shared" si="49"/>
        <v>0</v>
      </c>
      <c r="N294" s="157">
        <f t="shared" si="50"/>
        <v>-287.01403270912681</v>
      </c>
      <c r="O294" s="3">
        <f t="shared" si="51"/>
        <v>-287.01403270912681</v>
      </c>
      <c r="P294" s="96">
        <f t="shared" si="52"/>
        <v>0</v>
      </c>
      <c r="Q294" s="154">
        <f t="shared" si="53"/>
        <v>-542.74585819774597</v>
      </c>
      <c r="R294" s="3">
        <f t="shared" si="54"/>
        <v>-542.74585819774597</v>
      </c>
      <c r="S294" s="96">
        <f t="shared" si="55"/>
        <v>0</v>
      </c>
    </row>
    <row r="295" spans="1:19" x14ac:dyDescent="0.25">
      <c r="A295" s="1">
        <v>293</v>
      </c>
      <c r="B295" s="1">
        <v>11000</v>
      </c>
      <c r="C295" s="30">
        <v>11000</v>
      </c>
      <c r="D295" s="3">
        <v>45</v>
      </c>
      <c r="E295" s="3">
        <v>37</v>
      </c>
      <c r="F295" s="3">
        <v>2750</v>
      </c>
      <c r="G295" s="3">
        <v>2750</v>
      </c>
      <c r="H295" s="3">
        <v>4</v>
      </c>
      <c r="I295" s="3">
        <v>0</v>
      </c>
      <c r="J295" s="123">
        <v>-250</v>
      </c>
      <c r="K295" s="129">
        <f t="shared" si="47"/>
        <v>-240.49562607507451</v>
      </c>
      <c r="L295" s="3">
        <f t="shared" si="48"/>
        <v>9.5043739249254884</v>
      </c>
      <c r="M295" s="96">
        <f t="shared" si="49"/>
        <v>-3.8017495699701954E-2</v>
      </c>
      <c r="N295" s="157">
        <f t="shared" si="50"/>
        <v>-309.90075050380381</v>
      </c>
      <c r="O295" s="3">
        <f t="shared" si="51"/>
        <v>-59.900750503803806</v>
      </c>
      <c r="P295" s="96">
        <f t="shared" si="52"/>
        <v>0.23960300201521523</v>
      </c>
      <c r="Q295" s="154">
        <f t="shared" si="53"/>
        <v>-363.62397503788725</v>
      </c>
      <c r="R295" s="3">
        <f t="shared" si="54"/>
        <v>-113.62397503788725</v>
      </c>
      <c r="S295" s="96">
        <f t="shared" si="55"/>
        <v>0.454495900151549</v>
      </c>
    </row>
    <row r="296" spans="1:19" x14ac:dyDescent="0.25">
      <c r="A296" s="1">
        <v>294</v>
      </c>
      <c r="B296" s="1">
        <v>11000</v>
      </c>
      <c r="C296" s="30">
        <v>10750</v>
      </c>
      <c r="D296" s="3">
        <v>37</v>
      </c>
      <c r="E296" s="3">
        <v>39</v>
      </c>
      <c r="F296" s="3">
        <v>2750</v>
      </c>
      <c r="G296" s="3">
        <v>1750</v>
      </c>
      <c r="H296" s="3">
        <v>6.1428571428571432</v>
      </c>
      <c r="I296" s="3">
        <v>-250</v>
      </c>
      <c r="J296" s="123">
        <v>0</v>
      </c>
      <c r="K296" s="129">
        <f t="shared" si="47"/>
        <v>-192.10960891784987</v>
      </c>
      <c r="L296" s="3">
        <f t="shared" si="48"/>
        <v>-192.10960891784987</v>
      </c>
      <c r="M296" s="96">
        <f t="shared" si="49"/>
        <v>0</v>
      </c>
      <c r="N296" s="157">
        <f t="shared" si="50"/>
        <v>-260.63225983533414</v>
      </c>
      <c r="O296" s="3">
        <f t="shared" si="51"/>
        <v>-260.63225983533414</v>
      </c>
      <c r="P296" s="96">
        <f t="shared" si="52"/>
        <v>0</v>
      </c>
      <c r="Q296" s="154">
        <f t="shared" si="53"/>
        <v>-34.498156393899578</v>
      </c>
      <c r="R296" s="3">
        <f t="shared" si="54"/>
        <v>-34.498156393899578</v>
      </c>
      <c r="S296" s="96">
        <f t="shared" si="55"/>
        <v>0</v>
      </c>
    </row>
    <row r="297" spans="1:19" x14ac:dyDescent="0.25">
      <c r="A297" s="1">
        <v>295</v>
      </c>
      <c r="B297" s="1">
        <v>10750</v>
      </c>
      <c r="C297" s="30">
        <v>10750</v>
      </c>
      <c r="D297" s="3">
        <v>39</v>
      </c>
      <c r="E297" s="3">
        <v>42</v>
      </c>
      <c r="F297" s="3">
        <v>1750</v>
      </c>
      <c r="G297" s="3">
        <v>1750</v>
      </c>
      <c r="H297" s="3">
        <v>6.1428571428571432</v>
      </c>
      <c r="I297" s="3">
        <v>0</v>
      </c>
      <c r="J297" s="123">
        <v>-250</v>
      </c>
      <c r="K297" s="129">
        <f t="shared" si="47"/>
        <v>-174.00299348987767</v>
      </c>
      <c r="L297" s="3">
        <f t="shared" si="48"/>
        <v>75.997006510122333</v>
      </c>
      <c r="M297" s="96">
        <f t="shared" si="49"/>
        <v>-0.30398802604048936</v>
      </c>
      <c r="N297" s="157">
        <f t="shared" si="50"/>
        <v>-273.25949042975412</v>
      </c>
      <c r="O297" s="3">
        <f t="shared" si="51"/>
        <v>-23.259490429754123</v>
      </c>
      <c r="P297" s="96">
        <f t="shared" si="52"/>
        <v>9.3037961719016488E-2</v>
      </c>
      <c r="Q297" s="154">
        <f t="shared" si="53"/>
        <v>-86.023872358784672</v>
      </c>
      <c r="R297" s="3">
        <f t="shared" si="54"/>
        <v>163.97612764121533</v>
      </c>
      <c r="S297" s="96">
        <f t="shared" si="55"/>
        <v>-0.65590451056486132</v>
      </c>
    </row>
    <row r="298" spans="1:19" x14ac:dyDescent="0.25">
      <c r="A298" s="1">
        <v>296</v>
      </c>
      <c r="B298" s="1">
        <v>10750</v>
      </c>
      <c r="C298" s="30">
        <v>10500</v>
      </c>
      <c r="D298" s="3">
        <v>42</v>
      </c>
      <c r="E298" s="3">
        <v>47</v>
      </c>
      <c r="F298" s="3">
        <v>1750</v>
      </c>
      <c r="G298" s="3">
        <v>2750</v>
      </c>
      <c r="H298" s="3">
        <v>3.8181818181818183</v>
      </c>
      <c r="I298" s="3">
        <v>-250</v>
      </c>
      <c r="J298" s="123">
        <v>0</v>
      </c>
      <c r="K298" s="129">
        <f t="shared" si="47"/>
        <v>-106.24195014423856</v>
      </c>
      <c r="L298" s="3">
        <f t="shared" si="48"/>
        <v>-106.24195014423856</v>
      </c>
      <c r="M298" s="96">
        <f t="shared" si="49"/>
        <v>0</v>
      </c>
      <c r="N298" s="157">
        <f t="shared" si="50"/>
        <v>-270.9331332629589</v>
      </c>
      <c r="O298" s="3">
        <f t="shared" si="51"/>
        <v>-270.9331332629589</v>
      </c>
      <c r="P298" s="96">
        <f t="shared" si="52"/>
        <v>0</v>
      </c>
      <c r="Q298" s="154">
        <f t="shared" si="53"/>
        <v>-33.808769299706469</v>
      </c>
      <c r="R298" s="3">
        <f t="shared" si="54"/>
        <v>-33.808769299706469</v>
      </c>
      <c r="S298" s="96">
        <f t="shared" si="55"/>
        <v>0</v>
      </c>
    </row>
    <row r="299" spans="1:19" x14ac:dyDescent="0.25">
      <c r="A299" s="1">
        <v>297</v>
      </c>
      <c r="B299" s="1">
        <v>10500</v>
      </c>
      <c r="C299" s="30">
        <v>10500</v>
      </c>
      <c r="D299" s="3">
        <v>47</v>
      </c>
      <c r="E299" s="3">
        <v>48</v>
      </c>
      <c r="F299" s="3">
        <v>2750</v>
      </c>
      <c r="G299" s="3">
        <v>2750</v>
      </c>
      <c r="H299" s="3">
        <v>3.8181818181818183</v>
      </c>
      <c r="I299" s="3">
        <v>0</v>
      </c>
      <c r="J299" s="123">
        <v>0</v>
      </c>
      <c r="K299" s="129">
        <f t="shared" si="47"/>
        <v>-100.20641166824782</v>
      </c>
      <c r="L299" s="3">
        <f t="shared" si="48"/>
        <v>-100.20641166824782</v>
      </c>
      <c r="M299" s="96">
        <f t="shared" si="49"/>
        <v>0</v>
      </c>
      <c r="N299" s="157">
        <f t="shared" si="50"/>
        <v>-146.1365221015802</v>
      </c>
      <c r="O299" s="3">
        <f t="shared" si="51"/>
        <v>-146.1365221015802</v>
      </c>
      <c r="P299" s="96">
        <f t="shared" si="52"/>
        <v>0</v>
      </c>
      <c r="Q299" s="154">
        <f t="shared" si="53"/>
        <v>-98.268375176765147</v>
      </c>
      <c r="R299" s="3">
        <f t="shared" si="54"/>
        <v>-98.268375176765147</v>
      </c>
      <c r="S299" s="96">
        <f t="shared" si="55"/>
        <v>0</v>
      </c>
    </row>
    <row r="300" spans="1:19" x14ac:dyDescent="0.25">
      <c r="A300" s="1">
        <v>298</v>
      </c>
      <c r="B300" s="1">
        <v>10500</v>
      </c>
      <c r="C300" s="30">
        <v>10500</v>
      </c>
      <c r="D300" s="3">
        <v>48</v>
      </c>
      <c r="E300" s="3">
        <v>49</v>
      </c>
      <c r="F300" s="3">
        <v>2750</v>
      </c>
      <c r="G300" s="3">
        <v>3750</v>
      </c>
      <c r="H300" s="3">
        <v>2.8</v>
      </c>
      <c r="I300" s="3">
        <v>0</v>
      </c>
      <c r="J300" s="123">
        <v>500</v>
      </c>
      <c r="K300" s="129">
        <f t="shared" si="47"/>
        <v>-24.463909403656032</v>
      </c>
      <c r="L300" s="3">
        <f t="shared" si="48"/>
        <v>-524.46390940365609</v>
      </c>
      <c r="M300" s="96">
        <f t="shared" si="49"/>
        <v>-1.0489278188073121</v>
      </c>
      <c r="N300" s="157">
        <f t="shared" si="50"/>
        <v>-95.982427431941403</v>
      </c>
      <c r="O300" s="3">
        <f t="shared" si="51"/>
        <v>-595.98242743194146</v>
      </c>
      <c r="P300" s="96">
        <f t="shared" si="52"/>
        <v>-1.1919648548638828</v>
      </c>
      <c r="Q300" s="154">
        <f t="shared" si="53"/>
        <v>-69.535353179554704</v>
      </c>
      <c r="R300" s="3">
        <f t="shared" si="54"/>
        <v>-569.5353531795547</v>
      </c>
      <c r="S300" s="96">
        <f t="shared" si="55"/>
        <v>-1.1390707063591095</v>
      </c>
    </row>
    <row r="301" spans="1:19" x14ac:dyDescent="0.25">
      <c r="A301" s="1">
        <v>299</v>
      </c>
      <c r="B301" s="1">
        <v>10500</v>
      </c>
      <c r="C301" s="30">
        <v>11000</v>
      </c>
      <c r="D301" s="3">
        <v>49</v>
      </c>
      <c r="E301" s="3">
        <v>49</v>
      </c>
      <c r="F301" s="3">
        <v>3750</v>
      </c>
      <c r="G301" s="3">
        <v>2750</v>
      </c>
      <c r="H301" s="3">
        <v>4</v>
      </c>
      <c r="I301" s="3">
        <v>500</v>
      </c>
      <c r="J301" s="123">
        <v>0</v>
      </c>
      <c r="K301" s="129">
        <f t="shared" si="47"/>
        <v>-168.06916436318571</v>
      </c>
      <c r="L301" s="3">
        <f t="shared" si="48"/>
        <v>-168.06916436318571</v>
      </c>
      <c r="M301" s="96">
        <f t="shared" si="49"/>
        <v>0</v>
      </c>
      <c r="N301" s="157">
        <f t="shared" si="50"/>
        <v>-59.96578091079855</v>
      </c>
      <c r="O301" s="3">
        <f t="shared" si="51"/>
        <v>-59.96578091079855</v>
      </c>
      <c r="P301" s="96">
        <f t="shared" si="52"/>
        <v>0</v>
      </c>
      <c r="Q301" s="154">
        <f t="shared" si="53"/>
        <v>-170.16406530334547</v>
      </c>
      <c r="R301" s="3">
        <f t="shared" si="54"/>
        <v>-170.16406530334547</v>
      </c>
      <c r="S301" s="96">
        <f t="shared" si="55"/>
        <v>0</v>
      </c>
    </row>
    <row r="302" spans="1:19" x14ac:dyDescent="0.25">
      <c r="A302" s="1">
        <v>300</v>
      </c>
      <c r="B302" s="1">
        <v>11000</v>
      </c>
      <c r="C302" s="30">
        <v>11000</v>
      </c>
      <c r="D302" s="3">
        <v>49</v>
      </c>
      <c r="E302" s="3">
        <v>50</v>
      </c>
      <c r="F302" s="3">
        <v>2750</v>
      </c>
      <c r="G302" s="3">
        <v>3750</v>
      </c>
      <c r="H302" s="3">
        <v>2.9333333333333331</v>
      </c>
      <c r="I302" s="3">
        <v>0</v>
      </c>
      <c r="J302" s="123">
        <v>-500</v>
      </c>
      <c r="K302" s="129">
        <f t="shared" si="47"/>
        <v>-95.081700895509357</v>
      </c>
      <c r="L302" s="3">
        <f t="shared" si="48"/>
        <v>404.91829910449064</v>
      </c>
      <c r="M302" s="96">
        <f t="shared" si="49"/>
        <v>-0.80983659820898124</v>
      </c>
      <c r="N302" s="157">
        <f t="shared" si="50"/>
        <v>-170.764729837337</v>
      </c>
      <c r="O302" s="3">
        <f t="shared" si="51"/>
        <v>329.23527016266303</v>
      </c>
      <c r="P302" s="96">
        <f t="shared" si="52"/>
        <v>-0.65847054032532604</v>
      </c>
      <c r="Q302" s="154">
        <f t="shared" si="53"/>
        <v>-132.2497996302364</v>
      </c>
      <c r="R302" s="3">
        <f t="shared" si="54"/>
        <v>367.7502003697636</v>
      </c>
      <c r="S302" s="96">
        <f t="shared" si="55"/>
        <v>-0.73550040073952716</v>
      </c>
    </row>
    <row r="303" spans="1:19" x14ac:dyDescent="0.25">
      <c r="A303" s="1">
        <v>301</v>
      </c>
      <c r="B303" s="1">
        <v>11000</v>
      </c>
      <c r="C303" s="30">
        <v>10500</v>
      </c>
      <c r="D303" s="3">
        <v>50</v>
      </c>
      <c r="E303" s="3">
        <v>49</v>
      </c>
      <c r="F303" s="3">
        <v>3750</v>
      </c>
      <c r="G303" s="3">
        <v>5750</v>
      </c>
      <c r="H303" s="3">
        <v>1.826086956521739</v>
      </c>
      <c r="I303" s="3">
        <v>-500</v>
      </c>
      <c r="J303" s="123">
        <v>250</v>
      </c>
      <c r="K303" s="129">
        <f t="shared" si="47"/>
        <v>175.32130311464948</v>
      </c>
      <c r="L303" s="3">
        <f t="shared" si="48"/>
        <v>-74.678696885350519</v>
      </c>
      <c r="M303" s="96">
        <f t="shared" si="49"/>
        <v>-0.29871478754140207</v>
      </c>
      <c r="N303" s="157">
        <f t="shared" si="50"/>
        <v>51.58942173811122</v>
      </c>
      <c r="O303" s="3">
        <f t="shared" si="51"/>
        <v>-198.41057826188879</v>
      </c>
      <c r="P303" s="96">
        <f t="shared" si="52"/>
        <v>-0.79364231304755517</v>
      </c>
      <c r="Q303" s="154">
        <f t="shared" si="53"/>
        <v>96.892692220721784</v>
      </c>
      <c r="R303" s="3">
        <f t="shared" si="54"/>
        <v>-153.10730777927822</v>
      </c>
      <c r="S303" s="96">
        <f t="shared" si="55"/>
        <v>-0.61242923111711289</v>
      </c>
    </row>
    <row r="304" spans="1:19" x14ac:dyDescent="0.25">
      <c r="A304" s="1">
        <v>302</v>
      </c>
      <c r="B304" s="1">
        <v>10500</v>
      </c>
      <c r="C304" s="30">
        <v>10750</v>
      </c>
      <c r="D304" s="3">
        <v>49</v>
      </c>
      <c r="E304" s="3">
        <v>36</v>
      </c>
      <c r="F304" s="3">
        <v>5750</v>
      </c>
      <c r="G304" s="3">
        <v>1000</v>
      </c>
      <c r="H304" s="3">
        <v>10.75</v>
      </c>
      <c r="I304" s="3">
        <v>250</v>
      </c>
      <c r="J304" s="123">
        <v>-250</v>
      </c>
      <c r="K304" s="129">
        <f t="shared" si="47"/>
        <v>-44.098126130007699</v>
      </c>
      <c r="L304" s="3">
        <f t="shared" si="48"/>
        <v>205.9018738699923</v>
      </c>
      <c r="M304" s="96">
        <f t="shared" si="49"/>
        <v>-0.82360749547996925</v>
      </c>
      <c r="N304" s="157">
        <f t="shared" si="50"/>
        <v>240.04352959370286</v>
      </c>
      <c r="O304" s="3">
        <f t="shared" si="51"/>
        <v>490.04352959370283</v>
      </c>
      <c r="P304" s="96">
        <f t="shared" si="52"/>
        <v>-1.9601741183748114</v>
      </c>
      <c r="Q304" s="154">
        <f t="shared" si="53"/>
        <v>-72.436988793078413</v>
      </c>
      <c r="R304" s="3">
        <f t="shared" si="54"/>
        <v>177.5630112069216</v>
      </c>
      <c r="S304" s="96">
        <f t="shared" si="55"/>
        <v>-0.71025204482768645</v>
      </c>
    </row>
    <row r="305" spans="1:19" x14ac:dyDescent="0.25">
      <c r="A305" s="1">
        <v>303</v>
      </c>
      <c r="B305" s="1">
        <v>10750</v>
      </c>
      <c r="C305" s="30">
        <v>10500</v>
      </c>
      <c r="D305" s="3">
        <v>36</v>
      </c>
      <c r="E305" s="3">
        <v>48</v>
      </c>
      <c r="F305" s="3">
        <v>1000</v>
      </c>
      <c r="G305" s="3">
        <v>3750</v>
      </c>
      <c r="H305" s="3">
        <v>2.8</v>
      </c>
      <c r="I305" s="3">
        <v>-250</v>
      </c>
      <c r="J305" s="123">
        <v>-750</v>
      </c>
      <c r="K305" s="129">
        <f t="shared" si="47"/>
        <v>-30.499447879646766</v>
      </c>
      <c r="L305" s="3">
        <f t="shared" si="48"/>
        <v>719.50055212035318</v>
      </c>
      <c r="M305" s="96">
        <f t="shared" si="49"/>
        <v>-0.95933406949380429</v>
      </c>
      <c r="N305" s="157">
        <f t="shared" si="50"/>
        <v>-278.06745159742337</v>
      </c>
      <c r="O305" s="3">
        <f t="shared" si="51"/>
        <v>471.93254840257663</v>
      </c>
      <c r="P305" s="96">
        <f t="shared" si="52"/>
        <v>-0.62924339787010219</v>
      </c>
      <c r="Q305" s="154">
        <f t="shared" si="53"/>
        <v>123.27364270693165</v>
      </c>
      <c r="R305" s="3">
        <f t="shared" si="54"/>
        <v>873.2736427069317</v>
      </c>
      <c r="S305" s="96">
        <f t="shared" si="55"/>
        <v>-1.1643648569425755</v>
      </c>
    </row>
    <row r="306" spans="1:19" ht="15.75" thickBot="1" x14ac:dyDescent="0.3">
      <c r="A306" s="1">
        <v>304</v>
      </c>
      <c r="B306" s="1">
        <v>10500</v>
      </c>
      <c r="C306" s="31">
        <v>9750</v>
      </c>
      <c r="D306" s="32">
        <v>48</v>
      </c>
      <c r="E306" s="32">
        <v>44</v>
      </c>
      <c r="F306" s="32">
        <v>3750</v>
      </c>
      <c r="G306" s="32">
        <v>3750</v>
      </c>
      <c r="H306" s="32">
        <v>2.6</v>
      </c>
      <c r="I306" s="32">
        <v>-750</v>
      </c>
      <c r="J306" s="124">
        <v>-500</v>
      </c>
      <c r="K306" s="129">
        <f t="shared" si="47"/>
        <v>60.338393168156159</v>
      </c>
      <c r="L306" s="3">
        <f t="shared" si="48"/>
        <v>560.33839316815613</v>
      </c>
      <c r="M306" s="96">
        <f t="shared" si="49"/>
        <v>-1.1206767863363123</v>
      </c>
      <c r="N306" s="157">
        <f t="shared" si="50"/>
        <v>-56.4969195165515</v>
      </c>
      <c r="O306" s="3">
        <f t="shared" si="51"/>
        <v>443.50308048344851</v>
      </c>
      <c r="P306" s="96">
        <f t="shared" si="52"/>
        <v>-0.88700616096689699</v>
      </c>
      <c r="Q306" s="154">
        <f t="shared" si="53"/>
        <v>21.244705454833749</v>
      </c>
      <c r="R306" s="3">
        <f t="shared" si="54"/>
        <v>521.24470545483371</v>
      </c>
      <c r="S306" s="96">
        <f t="shared" si="55"/>
        <v>-1.0424894109096674</v>
      </c>
    </row>
    <row r="307" spans="1:19" x14ac:dyDescent="0.25">
      <c r="A307" s="1">
        <v>305</v>
      </c>
      <c r="B307" s="1">
        <v>9750</v>
      </c>
      <c r="C307" s="29">
        <v>7750</v>
      </c>
      <c r="D307" s="28">
        <v>44</v>
      </c>
      <c r="E307" s="28">
        <v>32</v>
      </c>
      <c r="F307" s="28">
        <v>3750</v>
      </c>
      <c r="G307" s="28">
        <v>3750</v>
      </c>
      <c r="H307" s="28">
        <v>2.0666666666666669</v>
      </c>
      <c r="I307" s="28">
        <v>-500</v>
      </c>
      <c r="J307" s="122">
        <v>0</v>
      </c>
      <c r="K307" s="129">
        <f t="shared" si="47"/>
        <v>294.52525132764356</v>
      </c>
      <c r="L307" s="3">
        <f t="shared" si="48"/>
        <v>294.52525132764356</v>
      </c>
      <c r="M307" s="96">
        <f t="shared" si="49"/>
        <v>0</v>
      </c>
      <c r="N307" s="157">
        <f t="shared" si="50"/>
        <v>-50.863574308568012</v>
      </c>
      <c r="O307" s="3">
        <f t="shared" si="51"/>
        <v>-50.863574308568012</v>
      </c>
      <c r="P307" s="96">
        <f t="shared" si="52"/>
        <v>0</v>
      </c>
      <c r="Q307" s="154">
        <f t="shared" si="53"/>
        <v>440.34355157110429</v>
      </c>
      <c r="R307" s="3">
        <f t="shared" si="54"/>
        <v>440.34355157110429</v>
      </c>
      <c r="S307" s="96">
        <f t="shared" si="55"/>
        <v>0</v>
      </c>
    </row>
    <row r="308" spans="1:19" x14ac:dyDescent="0.25">
      <c r="A308" s="1">
        <v>306</v>
      </c>
      <c r="B308" s="1">
        <v>7750</v>
      </c>
      <c r="C308" s="30">
        <v>7750</v>
      </c>
      <c r="D308" s="3">
        <v>32</v>
      </c>
      <c r="E308" s="3">
        <v>39</v>
      </c>
      <c r="F308" s="3">
        <v>3750</v>
      </c>
      <c r="G308" s="3">
        <v>5750</v>
      </c>
      <c r="H308" s="3">
        <v>1.3478260869565217</v>
      </c>
      <c r="I308" s="3">
        <v>0</v>
      </c>
      <c r="J308" s="123">
        <v>1250</v>
      </c>
      <c r="K308" s="129">
        <f t="shared" si="47"/>
        <v>551.05313293556981</v>
      </c>
      <c r="L308" s="3">
        <f t="shared" si="48"/>
        <v>-698.94686706443019</v>
      </c>
      <c r="M308" s="96">
        <f t="shared" si="49"/>
        <v>-0.5591574936515441</v>
      </c>
      <c r="N308" s="157">
        <f t="shared" si="50"/>
        <v>526.09826078885942</v>
      </c>
      <c r="O308" s="3">
        <f t="shared" si="51"/>
        <v>-723.90173921114058</v>
      </c>
      <c r="P308" s="96">
        <f t="shared" si="52"/>
        <v>-0.5791213913689125</v>
      </c>
      <c r="Q308" s="154">
        <f t="shared" si="53"/>
        <v>611.68249523327825</v>
      </c>
      <c r="R308" s="3">
        <f t="shared" si="54"/>
        <v>-638.31750476672175</v>
      </c>
      <c r="S308" s="96">
        <f t="shared" si="55"/>
        <v>-0.51065400381337744</v>
      </c>
    </row>
    <row r="309" spans="1:19" x14ac:dyDescent="0.25">
      <c r="A309" s="1">
        <v>307</v>
      </c>
      <c r="B309" s="1">
        <v>7750</v>
      </c>
      <c r="C309" s="30">
        <v>9000</v>
      </c>
      <c r="D309" s="3">
        <v>39</v>
      </c>
      <c r="E309" s="3">
        <v>46</v>
      </c>
      <c r="F309" s="3">
        <v>5750</v>
      </c>
      <c r="G309" s="3">
        <v>3750</v>
      </c>
      <c r="H309" s="3">
        <v>2.4</v>
      </c>
      <c r="I309" s="3">
        <v>1250</v>
      </c>
      <c r="J309" s="123">
        <v>250</v>
      </c>
      <c r="K309" s="129">
        <f t="shared" si="47"/>
        <v>187.38946507190371</v>
      </c>
      <c r="L309" s="3">
        <f t="shared" si="48"/>
        <v>-62.610534928096286</v>
      </c>
      <c r="M309" s="96">
        <f t="shared" si="49"/>
        <v>-0.25044213971238516</v>
      </c>
      <c r="N309" s="157">
        <f t="shared" si="50"/>
        <v>561.21528527567011</v>
      </c>
      <c r="O309" s="3">
        <f t="shared" si="51"/>
        <v>311.21528527567011</v>
      </c>
      <c r="P309" s="96">
        <f t="shared" si="52"/>
        <v>1.2448611411026804</v>
      </c>
      <c r="Q309" s="154">
        <f t="shared" si="53"/>
        <v>318.65336392010954</v>
      </c>
      <c r="R309" s="3">
        <f t="shared" si="54"/>
        <v>68.653363920109541</v>
      </c>
      <c r="S309" s="96">
        <f t="shared" si="55"/>
        <v>0.27461345568043816</v>
      </c>
    </row>
    <row r="310" spans="1:19" x14ac:dyDescent="0.25">
      <c r="A310" s="1">
        <v>308</v>
      </c>
      <c r="B310" s="1">
        <v>9000</v>
      </c>
      <c r="C310" s="30">
        <v>9250</v>
      </c>
      <c r="D310" s="3">
        <v>46</v>
      </c>
      <c r="E310" s="3">
        <v>55</v>
      </c>
      <c r="F310" s="3">
        <v>3750</v>
      </c>
      <c r="G310" s="3">
        <v>4750</v>
      </c>
      <c r="H310" s="3">
        <v>1.9473684210526316</v>
      </c>
      <c r="I310" s="3">
        <v>250</v>
      </c>
      <c r="J310" s="123">
        <v>1000</v>
      </c>
      <c r="K310" s="129">
        <f t="shared" si="47"/>
        <v>301.43750936033973</v>
      </c>
      <c r="L310" s="3">
        <f t="shared" si="48"/>
        <v>-698.56249063966027</v>
      </c>
      <c r="M310" s="96">
        <f t="shared" si="49"/>
        <v>-0.69856249063966025</v>
      </c>
      <c r="N310" s="157">
        <f t="shared" si="50"/>
        <v>347.58681043847815</v>
      </c>
      <c r="O310" s="3">
        <f t="shared" si="51"/>
        <v>-652.4131895615219</v>
      </c>
      <c r="P310" s="96">
        <f t="shared" si="52"/>
        <v>-0.65241318956152194</v>
      </c>
      <c r="Q310" s="154">
        <f t="shared" si="53"/>
        <v>362.7063251349374</v>
      </c>
      <c r="R310" s="3">
        <f t="shared" si="54"/>
        <v>-637.2936748650626</v>
      </c>
      <c r="S310" s="96">
        <f t="shared" si="55"/>
        <v>-0.63729367486506261</v>
      </c>
    </row>
    <row r="311" spans="1:19" x14ac:dyDescent="0.25">
      <c r="A311" s="1">
        <v>309</v>
      </c>
      <c r="B311" s="1">
        <v>9250</v>
      </c>
      <c r="C311" s="30">
        <v>10250</v>
      </c>
      <c r="D311" s="3">
        <v>55</v>
      </c>
      <c r="E311" s="3">
        <v>46</v>
      </c>
      <c r="F311" s="3">
        <v>4750</v>
      </c>
      <c r="G311" s="3">
        <v>3750</v>
      </c>
      <c r="H311" s="3">
        <v>2.7333333333333334</v>
      </c>
      <c r="I311" s="3">
        <v>1000</v>
      </c>
      <c r="J311" s="123">
        <v>-500</v>
      </c>
      <c r="K311" s="129">
        <f t="shared" si="47"/>
        <v>-4.2438598477064318</v>
      </c>
      <c r="L311" s="3">
        <f t="shared" si="48"/>
        <v>495.7561401522936</v>
      </c>
      <c r="M311" s="96">
        <f t="shared" si="49"/>
        <v>-0.99151228030458716</v>
      </c>
      <c r="N311" s="157">
        <f t="shared" si="50"/>
        <v>237.95397340944464</v>
      </c>
      <c r="O311" s="3">
        <f t="shared" si="51"/>
        <v>737.95397340944464</v>
      </c>
      <c r="P311" s="96">
        <f t="shared" si="52"/>
        <v>-1.4759079468188894</v>
      </c>
      <c r="Q311" s="154">
        <f t="shared" si="53"/>
        <v>-251.82873240131454</v>
      </c>
      <c r="R311" s="3">
        <f t="shared" si="54"/>
        <v>248.17126759868546</v>
      </c>
      <c r="S311" s="96">
        <f t="shared" si="55"/>
        <v>-0.49634253519737093</v>
      </c>
    </row>
    <row r="312" spans="1:19" x14ac:dyDescent="0.25">
      <c r="A312" s="1">
        <v>310</v>
      </c>
      <c r="B312" s="1">
        <v>10250</v>
      </c>
      <c r="C312" s="30">
        <v>9750</v>
      </c>
      <c r="D312" s="3">
        <v>46</v>
      </c>
      <c r="E312" s="3">
        <v>43</v>
      </c>
      <c r="F312" s="3">
        <v>3750</v>
      </c>
      <c r="G312" s="3">
        <v>2750</v>
      </c>
      <c r="H312" s="3">
        <v>3.5454545454545454</v>
      </c>
      <c r="I312" s="3">
        <v>-500</v>
      </c>
      <c r="J312" s="123">
        <v>-500</v>
      </c>
      <c r="K312" s="129">
        <f t="shared" si="47"/>
        <v>-19.536667291808783</v>
      </c>
      <c r="L312" s="3">
        <f t="shared" si="48"/>
        <v>480.46333270819122</v>
      </c>
      <c r="M312" s="96">
        <f t="shared" si="49"/>
        <v>-0.96092666541638239</v>
      </c>
      <c r="N312" s="157">
        <f t="shared" si="50"/>
        <v>-70.546030792240884</v>
      </c>
      <c r="O312" s="3">
        <f t="shared" si="51"/>
        <v>429.45396920775909</v>
      </c>
      <c r="P312" s="96">
        <f t="shared" si="52"/>
        <v>-0.85890793841551816</v>
      </c>
      <c r="Q312" s="154">
        <f t="shared" si="53"/>
        <v>-8.0777104585922075</v>
      </c>
      <c r="R312" s="3">
        <f t="shared" si="54"/>
        <v>491.92228954140779</v>
      </c>
      <c r="S312" s="96">
        <f t="shared" si="55"/>
        <v>-0.98384457908281564</v>
      </c>
    </row>
    <row r="313" spans="1:19" x14ac:dyDescent="0.25">
      <c r="A313" s="1">
        <v>311</v>
      </c>
      <c r="B313" s="1">
        <v>9750</v>
      </c>
      <c r="C313" s="30">
        <v>9250</v>
      </c>
      <c r="D313" s="3">
        <v>43</v>
      </c>
      <c r="E313" s="3">
        <v>46</v>
      </c>
      <c r="F313" s="3">
        <v>2750</v>
      </c>
      <c r="G313" s="3">
        <v>2750</v>
      </c>
      <c r="H313" s="3">
        <v>3.3636363636363638</v>
      </c>
      <c r="I313" s="3">
        <v>-500</v>
      </c>
      <c r="J313" s="123">
        <v>500</v>
      </c>
      <c r="K313" s="129">
        <f t="shared" si="47"/>
        <v>72.468239307092034</v>
      </c>
      <c r="L313" s="3">
        <f t="shared" si="48"/>
        <v>-427.53176069290794</v>
      </c>
      <c r="M313" s="96">
        <f t="shared" si="49"/>
        <v>-0.85506352138581587</v>
      </c>
      <c r="N313" s="157">
        <f t="shared" si="50"/>
        <v>-44.547391416064123</v>
      </c>
      <c r="O313" s="3">
        <f t="shared" si="51"/>
        <v>-544.5473914160641</v>
      </c>
      <c r="P313" s="96">
        <f t="shared" si="52"/>
        <v>-1.0890947828321282</v>
      </c>
      <c r="Q313" s="154">
        <f t="shared" si="53"/>
        <v>139.60890871040914</v>
      </c>
      <c r="R313" s="3">
        <f t="shared" si="54"/>
        <v>-360.39109128959086</v>
      </c>
      <c r="S313" s="96">
        <f t="shared" si="55"/>
        <v>-0.7207821825791817</v>
      </c>
    </row>
    <row r="314" spans="1:19" x14ac:dyDescent="0.25">
      <c r="A314" s="1">
        <v>312</v>
      </c>
      <c r="B314" s="1">
        <v>9250</v>
      </c>
      <c r="C314" s="30">
        <v>9750</v>
      </c>
      <c r="D314" s="3">
        <v>46</v>
      </c>
      <c r="E314" s="3">
        <v>44</v>
      </c>
      <c r="F314" s="3">
        <v>2750</v>
      </c>
      <c r="G314" s="3">
        <v>2750</v>
      </c>
      <c r="H314" s="3">
        <v>3.5454545454545454</v>
      </c>
      <c r="I314" s="3">
        <v>500</v>
      </c>
      <c r="J314" s="123">
        <v>-500</v>
      </c>
      <c r="K314" s="129">
        <f t="shared" si="47"/>
        <v>-13.501128815818049</v>
      </c>
      <c r="L314" s="3">
        <f t="shared" si="48"/>
        <v>486.49887118418195</v>
      </c>
      <c r="M314" s="96">
        <f t="shared" si="49"/>
        <v>-0.97299774236836389</v>
      </c>
      <c r="N314" s="157">
        <f t="shared" si="50"/>
        <v>23.699771109868344</v>
      </c>
      <c r="O314" s="3">
        <f t="shared" si="51"/>
        <v>523.69977110986838</v>
      </c>
      <c r="P314" s="96">
        <f t="shared" si="52"/>
        <v>-1.0473995422197369</v>
      </c>
      <c r="Q314" s="154">
        <f t="shared" si="53"/>
        <v>-118.85371532189919</v>
      </c>
      <c r="R314" s="3">
        <f t="shared" si="54"/>
        <v>381.14628467810081</v>
      </c>
      <c r="S314" s="96">
        <f t="shared" si="55"/>
        <v>-0.7622925693562016</v>
      </c>
    </row>
    <row r="315" spans="1:19" ht="15.75" thickBot="1" x14ac:dyDescent="0.3">
      <c r="A315" s="1">
        <v>313</v>
      </c>
      <c r="B315" s="1">
        <v>9750</v>
      </c>
      <c r="C315" s="31">
        <v>9250</v>
      </c>
      <c r="D315" s="32">
        <v>44</v>
      </c>
      <c r="E315" s="32">
        <v>45</v>
      </c>
      <c r="F315" s="32">
        <v>2750</v>
      </c>
      <c r="G315" s="32">
        <v>2750</v>
      </c>
      <c r="H315" s="32">
        <v>3.3636363636363638</v>
      </c>
      <c r="I315" s="32">
        <v>-500</v>
      </c>
      <c r="J315" s="124">
        <v>-250</v>
      </c>
      <c r="K315" s="129">
        <f t="shared" si="47"/>
        <v>66.4327008311013</v>
      </c>
      <c r="L315" s="3">
        <f t="shared" si="48"/>
        <v>316.43270083110133</v>
      </c>
      <c r="M315" s="96">
        <f t="shared" si="49"/>
        <v>-1.2657308033244052</v>
      </c>
      <c r="N315" s="157">
        <f t="shared" si="50"/>
        <v>-52.220021210302569</v>
      </c>
      <c r="O315" s="3">
        <f t="shared" si="51"/>
        <v>197.77997878969742</v>
      </c>
      <c r="P315" s="96">
        <f t="shared" si="52"/>
        <v>-0.79111991515878965</v>
      </c>
      <c r="Q315" s="154">
        <f t="shared" si="53"/>
        <v>92.521540082072477</v>
      </c>
      <c r="R315" s="3">
        <f t="shared" si="54"/>
        <v>342.52154008207248</v>
      </c>
      <c r="S315" s="96">
        <f t="shared" si="55"/>
        <v>-1.3700861603282899</v>
      </c>
    </row>
    <row r="316" spans="1:19" x14ac:dyDescent="0.25">
      <c r="A316" s="1">
        <v>314</v>
      </c>
      <c r="B316" s="1">
        <v>9250</v>
      </c>
      <c r="C316" s="29">
        <v>4250</v>
      </c>
      <c r="D316" s="28">
        <v>45</v>
      </c>
      <c r="E316" s="28">
        <v>36</v>
      </c>
      <c r="F316" s="28">
        <v>2750</v>
      </c>
      <c r="G316" s="28">
        <v>1750</v>
      </c>
      <c r="H316" s="28">
        <v>2.4285714285714284</v>
      </c>
      <c r="I316" s="28">
        <v>-250</v>
      </c>
      <c r="J316" s="122">
        <v>4500</v>
      </c>
      <c r="K316" s="129">
        <f t="shared" si="47"/>
        <v>673.71405153360513</v>
      </c>
      <c r="L316" s="3">
        <f t="shared" si="48"/>
        <v>-3826.285948466395</v>
      </c>
      <c r="M316" s="96">
        <f t="shared" si="49"/>
        <v>-0.8502857663258655</v>
      </c>
      <c r="N316" s="157">
        <f t="shared" si="50"/>
        <v>-202.00802730800615</v>
      </c>
      <c r="O316" s="3">
        <f t="shared" si="51"/>
        <v>-4702.0080273080057</v>
      </c>
      <c r="P316" s="96">
        <f t="shared" si="52"/>
        <v>-1.0448906727351124</v>
      </c>
      <c r="Q316" s="154">
        <f t="shared" si="53"/>
        <v>1575.737851335128</v>
      </c>
      <c r="R316" s="3">
        <f t="shared" si="54"/>
        <v>-2924.2621486648723</v>
      </c>
      <c r="S316" s="96">
        <f t="shared" si="55"/>
        <v>-0.64983603303663828</v>
      </c>
    </row>
    <row r="317" spans="1:19" x14ac:dyDescent="0.25">
      <c r="A317" s="1">
        <v>315</v>
      </c>
      <c r="B317" s="1">
        <v>4250</v>
      </c>
      <c r="C317" s="30">
        <v>8750</v>
      </c>
      <c r="D317" s="3">
        <v>36</v>
      </c>
      <c r="E317" s="3">
        <v>46</v>
      </c>
      <c r="F317" s="3">
        <v>1750</v>
      </c>
      <c r="G317" s="3">
        <v>1750</v>
      </c>
      <c r="H317" s="3">
        <v>5</v>
      </c>
      <c r="I317" s="3">
        <v>4500</v>
      </c>
      <c r="J317" s="123">
        <v>250</v>
      </c>
      <c r="K317" s="129">
        <f t="shared" si="47"/>
        <v>122.1177068385243</v>
      </c>
      <c r="L317" s="3">
        <f t="shared" si="48"/>
        <v>-127.8822931614757</v>
      </c>
      <c r="M317" s="96">
        <f t="shared" si="49"/>
        <v>-0.51152917264590281</v>
      </c>
      <c r="N317" s="157">
        <f t="shared" si="50"/>
        <v>781.7194279136196</v>
      </c>
      <c r="O317" s="3">
        <f t="shared" si="51"/>
        <v>531.7194279136196</v>
      </c>
      <c r="P317" s="96">
        <f t="shared" si="52"/>
        <v>2.1268777116544784</v>
      </c>
      <c r="Q317" s="154">
        <f t="shared" si="53"/>
        <v>-75.534393061330547</v>
      </c>
      <c r="R317" s="3">
        <f t="shared" si="54"/>
        <v>-325.53439306133055</v>
      </c>
      <c r="S317" s="96">
        <f t="shared" si="55"/>
        <v>-1.3021375722453221</v>
      </c>
    </row>
    <row r="318" spans="1:19" x14ac:dyDescent="0.25">
      <c r="A318" s="1">
        <v>316</v>
      </c>
      <c r="B318" s="1">
        <v>8750</v>
      </c>
      <c r="C318" s="30">
        <v>9000</v>
      </c>
      <c r="D318" s="3">
        <v>46</v>
      </c>
      <c r="E318" s="3">
        <v>44</v>
      </c>
      <c r="F318" s="3">
        <v>1750</v>
      </c>
      <c r="G318" s="3">
        <v>3750</v>
      </c>
      <c r="H318" s="3">
        <v>2.4</v>
      </c>
      <c r="I318" s="3">
        <v>250</v>
      </c>
      <c r="J318" s="123">
        <v>250</v>
      </c>
      <c r="K318" s="129">
        <f t="shared" si="47"/>
        <v>175.31838811992225</v>
      </c>
      <c r="L318" s="3">
        <f t="shared" si="48"/>
        <v>-74.681611880077753</v>
      </c>
      <c r="M318" s="96">
        <f t="shared" si="49"/>
        <v>-0.29872644752031102</v>
      </c>
      <c r="N318" s="157">
        <f t="shared" si="50"/>
        <v>77.374100218632776</v>
      </c>
      <c r="O318" s="3">
        <f t="shared" si="51"/>
        <v>-172.62589978136722</v>
      </c>
      <c r="P318" s="96">
        <f t="shared" si="52"/>
        <v>-0.69050359912546888</v>
      </c>
      <c r="Q318" s="154">
        <f t="shared" si="53"/>
        <v>-24.522384770807449</v>
      </c>
      <c r="R318" s="3">
        <f t="shared" si="54"/>
        <v>-274.52238477080743</v>
      </c>
      <c r="S318" s="96">
        <f t="shared" si="55"/>
        <v>-1.0980895390832297</v>
      </c>
    </row>
    <row r="319" spans="1:19" x14ac:dyDescent="0.25">
      <c r="A319" s="1">
        <v>317</v>
      </c>
      <c r="B319" s="1">
        <v>9000</v>
      </c>
      <c r="C319" s="30">
        <v>9250</v>
      </c>
      <c r="D319" s="3">
        <v>44</v>
      </c>
      <c r="E319" s="3">
        <v>47</v>
      </c>
      <c r="F319" s="3">
        <v>3750</v>
      </c>
      <c r="G319" s="3">
        <v>2750</v>
      </c>
      <c r="H319" s="3">
        <v>3.3636363636363638</v>
      </c>
      <c r="I319" s="3">
        <v>250</v>
      </c>
      <c r="J319" s="123">
        <v>1750</v>
      </c>
      <c r="K319" s="129">
        <f t="shared" si="47"/>
        <v>78.503777783082768</v>
      </c>
      <c r="L319" s="3">
        <f t="shared" si="48"/>
        <v>-1671.4962222169172</v>
      </c>
      <c r="M319" s="96">
        <f t="shared" si="49"/>
        <v>-0.95514069840966698</v>
      </c>
      <c r="N319" s="157">
        <f t="shared" si="50"/>
        <v>161.72808113531903</v>
      </c>
      <c r="O319" s="3">
        <f t="shared" si="51"/>
        <v>-1588.2719188646811</v>
      </c>
      <c r="P319" s="96">
        <f t="shared" si="52"/>
        <v>-0.90758395363696065</v>
      </c>
      <c r="Q319" s="154">
        <f t="shared" si="53"/>
        <v>130.39497688624505</v>
      </c>
      <c r="R319" s="3">
        <f t="shared" si="54"/>
        <v>-1619.6050231137549</v>
      </c>
      <c r="S319" s="96">
        <f t="shared" si="55"/>
        <v>-0.92548858463643136</v>
      </c>
    </row>
    <row r="320" spans="1:19" x14ac:dyDescent="0.25">
      <c r="A320" s="1">
        <v>318</v>
      </c>
      <c r="B320" s="1">
        <v>9250</v>
      </c>
      <c r="C320" s="30">
        <v>11000</v>
      </c>
      <c r="D320" s="3">
        <v>47</v>
      </c>
      <c r="E320" s="3">
        <v>42</v>
      </c>
      <c r="F320" s="3">
        <v>2750</v>
      </c>
      <c r="G320" s="3">
        <v>3750</v>
      </c>
      <c r="H320" s="3">
        <v>2.9333333333333331</v>
      </c>
      <c r="I320" s="3">
        <v>1750</v>
      </c>
      <c r="J320" s="123">
        <v>-1000</v>
      </c>
      <c r="K320" s="129">
        <f t="shared" si="47"/>
        <v>-143.36600870343523</v>
      </c>
      <c r="L320" s="3">
        <f t="shared" si="48"/>
        <v>856.63399129656477</v>
      </c>
      <c r="M320" s="96">
        <f t="shared" si="49"/>
        <v>-0.85663399129656481</v>
      </c>
      <c r="N320" s="157">
        <f t="shared" si="50"/>
        <v>53.030246673769604</v>
      </c>
      <c r="O320" s="3">
        <f t="shared" si="51"/>
        <v>1053.0302466737696</v>
      </c>
      <c r="P320" s="96">
        <f t="shared" si="52"/>
        <v>-1.0530302466737695</v>
      </c>
      <c r="Q320" s="154">
        <f t="shared" si="53"/>
        <v>-411.47701491397777</v>
      </c>
      <c r="R320" s="3">
        <f t="shared" si="54"/>
        <v>588.52298508602223</v>
      </c>
      <c r="S320" s="96">
        <f t="shared" si="55"/>
        <v>-0.58852298508602219</v>
      </c>
    </row>
    <row r="321" spans="1:19" x14ac:dyDescent="0.25">
      <c r="A321" s="1">
        <v>319</v>
      </c>
      <c r="B321" s="1">
        <v>11000</v>
      </c>
      <c r="C321" s="30">
        <v>10000</v>
      </c>
      <c r="D321" s="3">
        <v>42</v>
      </c>
      <c r="E321" s="3">
        <v>53</v>
      </c>
      <c r="F321" s="3">
        <v>3750</v>
      </c>
      <c r="G321" s="3">
        <v>3750</v>
      </c>
      <c r="H321" s="3">
        <v>2.6666666666666665</v>
      </c>
      <c r="I321" s="3">
        <v>-1000</v>
      </c>
      <c r="J321" s="123">
        <v>0</v>
      </c>
      <c r="K321" s="129">
        <f t="shared" si="47"/>
        <v>76.331574468150734</v>
      </c>
      <c r="L321" s="3">
        <f t="shared" si="48"/>
        <v>76.331574468150734</v>
      </c>
      <c r="M321" s="96">
        <f t="shared" si="49"/>
        <v>0</v>
      </c>
      <c r="N321" s="157">
        <f t="shared" si="50"/>
        <v>-69.410148163223468</v>
      </c>
      <c r="O321" s="3">
        <f t="shared" si="51"/>
        <v>-69.410148163223468</v>
      </c>
      <c r="P321" s="96">
        <f t="shared" si="52"/>
        <v>0</v>
      </c>
      <c r="Q321" s="154">
        <f t="shared" si="53"/>
        <v>362.50727854390544</v>
      </c>
      <c r="R321" s="3">
        <f t="shared" si="54"/>
        <v>362.50727854390544</v>
      </c>
      <c r="S321" s="96">
        <f t="shared" si="55"/>
        <v>0</v>
      </c>
    </row>
    <row r="322" spans="1:19" x14ac:dyDescent="0.25">
      <c r="A322" s="1">
        <v>320</v>
      </c>
      <c r="B322" s="1">
        <v>10000</v>
      </c>
      <c r="C322" s="30">
        <v>10000</v>
      </c>
      <c r="D322" s="3">
        <v>53</v>
      </c>
      <c r="E322" s="3">
        <v>43</v>
      </c>
      <c r="F322" s="3">
        <v>3750</v>
      </c>
      <c r="G322" s="3">
        <v>2750</v>
      </c>
      <c r="H322" s="3">
        <v>3.6363636363636362</v>
      </c>
      <c r="I322" s="3">
        <v>0</v>
      </c>
      <c r="J322" s="123">
        <v>-500</v>
      </c>
      <c r="K322" s="129">
        <f t="shared" si="47"/>
        <v>-56.485812877273105</v>
      </c>
      <c r="L322" s="3">
        <f t="shared" si="48"/>
        <v>443.51418712272687</v>
      </c>
      <c r="M322" s="96">
        <f t="shared" si="49"/>
        <v>-0.88702837424545378</v>
      </c>
      <c r="N322" s="157">
        <f t="shared" si="50"/>
        <v>-28.749819735036056</v>
      </c>
      <c r="O322" s="3">
        <f t="shared" si="51"/>
        <v>471.25018026496394</v>
      </c>
      <c r="P322" s="96">
        <f t="shared" si="52"/>
        <v>-0.94250036052992792</v>
      </c>
      <c r="Q322" s="154">
        <f t="shared" si="53"/>
        <v>-246.03985768995682</v>
      </c>
      <c r="R322" s="3">
        <f t="shared" si="54"/>
        <v>253.96014231004318</v>
      </c>
      <c r="S322" s="96">
        <f t="shared" si="55"/>
        <v>-0.50792028462008632</v>
      </c>
    </row>
    <row r="323" spans="1:19" ht="15.75" thickBot="1" x14ac:dyDescent="0.3">
      <c r="A323" s="1">
        <v>321</v>
      </c>
      <c r="B323" s="1">
        <v>10000</v>
      </c>
      <c r="C323" s="31">
        <v>9500</v>
      </c>
      <c r="D323" s="32">
        <v>43</v>
      </c>
      <c r="E323" s="32">
        <v>39</v>
      </c>
      <c r="F323" s="32">
        <v>2750</v>
      </c>
      <c r="G323" s="32">
        <v>3750</v>
      </c>
      <c r="H323" s="32">
        <v>2.5333333333333332</v>
      </c>
      <c r="I323" s="32">
        <v>-500</v>
      </c>
      <c r="J323" s="124">
        <v>0</v>
      </c>
      <c r="K323" s="129">
        <f t="shared" si="47"/>
        <v>68.487365772124519</v>
      </c>
      <c r="L323" s="3">
        <f t="shared" si="48"/>
        <v>68.487365772124519</v>
      </c>
      <c r="M323" s="96">
        <f t="shared" si="49"/>
        <v>0</v>
      </c>
      <c r="N323" s="157">
        <f t="shared" si="50"/>
        <v>-89.277722365063056</v>
      </c>
      <c r="O323" s="3">
        <f t="shared" si="51"/>
        <v>-89.277722365063056</v>
      </c>
      <c r="P323" s="96">
        <f t="shared" si="52"/>
        <v>0</v>
      </c>
      <c r="Q323" s="154">
        <f t="shared" si="53"/>
        <v>-16.470612949595676</v>
      </c>
      <c r="R323" s="3">
        <f t="shared" si="54"/>
        <v>-16.470612949595676</v>
      </c>
      <c r="S323" s="96">
        <f t="shared" si="55"/>
        <v>0</v>
      </c>
    </row>
    <row r="324" spans="1:19" x14ac:dyDescent="0.25">
      <c r="A324" s="1">
        <v>322</v>
      </c>
      <c r="B324" s="1">
        <v>9500</v>
      </c>
      <c r="C324" s="29">
        <v>7500</v>
      </c>
      <c r="D324" s="28">
        <v>39</v>
      </c>
      <c r="E324" s="28">
        <v>49</v>
      </c>
      <c r="F324" s="28">
        <v>3750</v>
      </c>
      <c r="G324" s="28">
        <v>1750</v>
      </c>
      <c r="H324" s="28">
        <v>4.2857142857142856</v>
      </c>
      <c r="I324" s="28">
        <v>0</v>
      </c>
      <c r="J324" s="122">
        <v>0</v>
      </c>
      <c r="K324" s="129">
        <f t="shared" si="47"/>
        <v>310.21091378177107</v>
      </c>
      <c r="L324" s="3">
        <f t="shared" si="48"/>
        <v>310.21091378177107</v>
      </c>
      <c r="M324" s="96">
        <f t="shared" si="49"/>
        <v>0</v>
      </c>
      <c r="N324" s="157">
        <f t="shared" si="50"/>
        <v>42.252644617887029</v>
      </c>
      <c r="O324" s="3">
        <f t="shared" si="51"/>
        <v>42.252644617887029</v>
      </c>
      <c r="P324" s="96">
        <f t="shared" si="52"/>
        <v>0</v>
      </c>
      <c r="Q324" s="154">
        <f t="shared" si="53"/>
        <v>1023.304256391549</v>
      </c>
      <c r="R324" s="3">
        <f t="shared" si="54"/>
        <v>1023.304256391549</v>
      </c>
      <c r="S324" s="96">
        <f t="shared" si="55"/>
        <v>0</v>
      </c>
    </row>
    <row r="325" spans="1:19" x14ac:dyDescent="0.25">
      <c r="A325" s="1">
        <v>323</v>
      </c>
      <c r="B325" s="1">
        <v>7500</v>
      </c>
      <c r="C325" s="30">
        <v>7500</v>
      </c>
      <c r="D325" s="3">
        <v>49</v>
      </c>
      <c r="E325" s="3">
        <v>50</v>
      </c>
      <c r="F325" s="3">
        <v>1750</v>
      </c>
      <c r="G325" s="3">
        <v>1750</v>
      </c>
      <c r="H325" s="3">
        <v>4.2857142857142856</v>
      </c>
      <c r="I325" s="3">
        <v>0</v>
      </c>
      <c r="J325" s="123">
        <v>0</v>
      </c>
      <c r="K325" s="129">
        <f t="shared" si="47"/>
        <v>316.2464522577618</v>
      </c>
      <c r="L325" s="3">
        <f t="shared" si="48"/>
        <v>316.2464522577618</v>
      </c>
      <c r="M325" s="96">
        <f t="shared" si="49"/>
        <v>0</v>
      </c>
      <c r="N325" s="157">
        <f t="shared" si="50"/>
        <v>260.96184874077301</v>
      </c>
      <c r="O325" s="3">
        <f t="shared" si="51"/>
        <v>260.96184874077301</v>
      </c>
      <c r="P325" s="96">
        <f t="shared" si="52"/>
        <v>0</v>
      </c>
      <c r="Q325" s="154">
        <f t="shared" si="53"/>
        <v>203.50642248147886</v>
      </c>
      <c r="R325" s="3">
        <f t="shared" si="54"/>
        <v>203.50642248147886</v>
      </c>
      <c r="S325" s="96">
        <f t="shared" si="55"/>
        <v>0</v>
      </c>
    </row>
    <row r="326" spans="1:19" x14ac:dyDescent="0.25">
      <c r="A326" s="1">
        <v>324</v>
      </c>
      <c r="B326" s="1">
        <v>7500</v>
      </c>
      <c r="C326" s="30">
        <v>7500</v>
      </c>
      <c r="D326" s="3">
        <v>50</v>
      </c>
      <c r="E326" s="3">
        <v>51</v>
      </c>
      <c r="F326" s="3">
        <v>1750</v>
      </c>
      <c r="G326" s="3">
        <v>4750</v>
      </c>
      <c r="H326" s="3">
        <v>1.5789473684210527</v>
      </c>
      <c r="I326" s="3">
        <v>0</v>
      </c>
      <c r="J326" s="123">
        <v>1500</v>
      </c>
      <c r="K326" s="129">
        <f t="shared" si="47"/>
        <v>551.16458895863332</v>
      </c>
      <c r="L326" s="3">
        <f t="shared" si="48"/>
        <v>-948.83541104136668</v>
      </c>
      <c r="M326" s="96">
        <f t="shared" si="49"/>
        <v>-0.63255694069424451</v>
      </c>
      <c r="N326" s="157">
        <f t="shared" si="50"/>
        <v>418.24059108203647</v>
      </c>
      <c r="O326" s="3">
        <f t="shared" si="51"/>
        <v>-1081.7594089179636</v>
      </c>
      <c r="P326" s="96">
        <f t="shared" si="52"/>
        <v>-0.72117293927864234</v>
      </c>
      <c r="Q326" s="154">
        <f t="shared" si="53"/>
        <v>311.6953197731055</v>
      </c>
      <c r="R326" s="3">
        <f t="shared" si="54"/>
        <v>-1188.3046802268946</v>
      </c>
      <c r="S326" s="96">
        <f t="shared" si="55"/>
        <v>-0.79220312015126304</v>
      </c>
    </row>
    <row r="327" spans="1:19" x14ac:dyDescent="0.25">
      <c r="A327" s="1">
        <v>325</v>
      </c>
      <c r="B327" s="1">
        <v>7500</v>
      </c>
      <c r="C327" s="30">
        <v>9000</v>
      </c>
      <c r="D327" s="3">
        <v>51</v>
      </c>
      <c r="E327" s="3">
        <v>52</v>
      </c>
      <c r="F327" s="3">
        <v>4750</v>
      </c>
      <c r="G327" s="3">
        <v>3750</v>
      </c>
      <c r="H327" s="3">
        <v>2.4</v>
      </c>
      <c r="I327" s="3">
        <v>1500</v>
      </c>
      <c r="J327" s="123">
        <v>-500</v>
      </c>
      <c r="K327" s="129">
        <f t="shared" si="47"/>
        <v>223.60269592784812</v>
      </c>
      <c r="L327" s="3">
        <f t="shared" si="48"/>
        <v>723.60269592784812</v>
      </c>
      <c r="M327" s="96">
        <f t="shared" si="49"/>
        <v>-1.4472053918556962</v>
      </c>
      <c r="N327" s="157">
        <f t="shared" si="50"/>
        <v>571.60594406396569</v>
      </c>
      <c r="O327" s="3">
        <f t="shared" si="51"/>
        <v>1071.6059440639656</v>
      </c>
      <c r="P327" s="96">
        <f t="shared" si="52"/>
        <v>-2.1432118881279312</v>
      </c>
      <c r="Q327" s="154">
        <f t="shared" si="53"/>
        <v>96.753346153139461</v>
      </c>
      <c r="R327" s="3">
        <f t="shared" si="54"/>
        <v>596.75334615313943</v>
      </c>
      <c r="S327" s="96">
        <f t="shared" si="55"/>
        <v>-1.1935066923062789</v>
      </c>
    </row>
    <row r="328" spans="1:19" x14ac:dyDescent="0.25">
      <c r="A328" s="1">
        <v>326</v>
      </c>
      <c r="B328" s="1">
        <v>9000</v>
      </c>
      <c r="C328" s="30">
        <v>8500</v>
      </c>
      <c r="D328" s="3">
        <v>52</v>
      </c>
      <c r="E328" s="3">
        <v>54</v>
      </c>
      <c r="F328" s="3">
        <v>3750</v>
      </c>
      <c r="G328" s="3">
        <v>2750</v>
      </c>
      <c r="H328" s="3">
        <v>3.0909090909090908</v>
      </c>
      <c r="I328" s="3">
        <v>-500</v>
      </c>
      <c r="J328" s="123">
        <v>1000</v>
      </c>
      <c r="K328" s="129">
        <f t="shared" si="47"/>
        <v>231.59998387141084</v>
      </c>
      <c r="L328" s="3">
        <f t="shared" si="48"/>
        <v>-768.40001612858919</v>
      </c>
      <c r="M328" s="96">
        <f t="shared" si="49"/>
        <v>-0.76840001612858921</v>
      </c>
      <c r="N328" s="157">
        <f t="shared" si="50"/>
        <v>212.26614860838114</v>
      </c>
      <c r="O328" s="3">
        <f t="shared" si="51"/>
        <v>-787.73385139161883</v>
      </c>
      <c r="P328" s="96">
        <f t="shared" si="52"/>
        <v>-0.78773385139161878</v>
      </c>
      <c r="Q328" s="154">
        <f t="shared" si="53"/>
        <v>249.93619291511746</v>
      </c>
      <c r="R328" s="3">
        <f t="shared" si="54"/>
        <v>-750.06380708488257</v>
      </c>
      <c r="S328" s="96">
        <f t="shared" si="55"/>
        <v>-0.75006380708488252</v>
      </c>
    </row>
    <row r="329" spans="1:19" x14ac:dyDescent="0.25">
      <c r="A329" s="1">
        <v>327</v>
      </c>
      <c r="B329" s="1">
        <v>8500</v>
      </c>
      <c r="C329" s="30">
        <v>9500</v>
      </c>
      <c r="D329" s="3">
        <v>54</v>
      </c>
      <c r="E329" s="3">
        <v>60</v>
      </c>
      <c r="F329" s="3">
        <v>2750</v>
      </c>
      <c r="G329" s="3">
        <v>4750</v>
      </c>
      <c r="H329" s="3">
        <v>2</v>
      </c>
      <c r="I329" s="3">
        <v>1000</v>
      </c>
      <c r="J329" s="123">
        <v>250</v>
      </c>
      <c r="K329" s="129">
        <f t="shared" si="47"/>
        <v>292.49102552568536</v>
      </c>
      <c r="L329" s="3">
        <f t="shared" si="48"/>
        <v>42.491025525685359</v>
      </c>
      <c r="M329" s="96">
        <f t="shared" si="49"/>
        <v>0.16996410210274143</v>
      </c>
      <c r="N329" s="157">
        <f t="shared" si="50"/>
        <v>389.6618676997121</v>
      </c>
      <c r="O329" s="3">
        <f t="shared" si="51"/>
        <v>139.6618676997121</v>
      </c>
      <c r="P329" s="96">
        <f t="shared" si="52"/>
        <v>0.55864747079884847</v>
      </c>
      <c r="Q329" s="154">
        <f t="shared" si="53"/>
        <v>141.18948384422703</v>
      </c>
      <c r="R329" s="3">
        <f t="shared" si="54"/>
        <v>-108.81051615577297</v>
      </c>
      <c r="S329" s="96">
        <f t="shared" si="55"/>
        <v>-0.4352420646230919</v>
      </c>
    </row>
    <row r="330" spans="1:19" x14ac:dyDescent="0.25">
      <c r="A330" s="1">
        <v>328</v>
      </c>
      <c r="B330" s="1">
        <v>9500</v>
      </c>
      <c r="C330" s="30">
        <v>9750</v>
      </c>
      <c r="D330" s="3">
        <v>60</v>
      </c>
      <c r="E330" s="3">
        <v>60</v>
      </c>
      <c r="F330" s="3">
        <v>4750</v>
      </c>
      <c r="G330" s="3">
        <v>1750</v>
      </c>
      <c r="H330" s="3">
        <v>5.5714285714285712</v>
      </c>
      <c r="I330" s="3">
        <v>250</v>
      </c>
      <c r="J330" s="123">
        <v>1250</v>
      </c>
      <c r="K330" s="129">
        <f t="shared" si="47"/>
        <v>70.625972290174929</v>
      </c>
      <c r="L330" s="3">
        <f t="shared" si="48"/>
        <v>-1179.374027709825</v>
      </c>
      <c r="M330" s="96">
        <f t="shared" si="49"/>
        <v>-0.94349922216785997</v>
      </c>
      <c r="N330" s="157">
        <f t="shared" si="50"/>
        <v>280.2302519061468</v>
      </c>
      <c r="O330" s="3">
        <f t="shared" si="51"/>
        <v>-969.7697480938532</v>
      </c>
      <c r="P330" s="96">
        <f t="shared" si="52"/>
        <v>-0.77581579847508253</v>
      </c>
      <c r="Q330" s="154">
        <f t="shared" si="53"/>
        <v>70.08468157703571</v>
      </c>
      <c r="R330" s="3">
        <f t="shared" si="54"/>
        <v>-1179.9153184229642</v>
      </c>
      <c r="S330" s="96">
        <f t="shared" si="55"/>
        <v>-0.94393225473837139</v>
      </c>
    </row>
    <row r="331" spans="1:19" x14ac:dyDescent="0.25">
      <c r="A331" s="1">
        <v>329</v>
      </c>
      <c r="B331" s="1">
        <v>9750</v>
      </c>
      <c r="C331" s="30">
        <v>11000</v>
      </c>
      <c r="D331" s="3">
        <v>60</v>
      </c>
      <c r="E331" s="3">
        <v>66</v>
      </c>
      <c r="F331" s="3">
        <v>1750</v>
      </c>
      <c r="G331" s="3">
        <v>4750</v>
      </c>
      <c r="H331" s="3">
        <v>2.3157894736842106</v>
      </c>
      <c r="I331" s="3">
        <v>1250</v>
      </c>
      <c r="J331" s="123">
        <v>750</v>
      </c>
      <c r="K331" s="129">
        <f t="shared" si="47"/>
        <v>93.959199093981539</v>
      </c>
      <c r="L331" s="3">
        <f t="shared" si="48"/>
        <v>-656.04080090601849</v>
      </c>
      <c r="M331" s="96">
        <f t="shared" si="49"/>
        <v>-0.87472106787469128</v>
      </c>
      <c r="N331" s="157">
        <f t="shared" si="50"/>
        <v>147.32152775104439</v>
      </c>
      <c r="O331" s="3">
        <f t="shared" si="51"/>
        <v>-602.67847224895559</v>
      </c>
      <c r="P331" s="96">
        <f t="shared" si="52"/>
        <v>-0.8035712963319408</v>
      </c>
      <c r="Q331" s="154">
        <f t="shared" si="53"/>
        <v>-127.36130761254071</v>
      </c>
      <c r="R331" s="3">
        <f t="shared" si="54"/>
        <v>-877.36130761254071</v>
      </c>
      <c r="S331" s="96">
        <f t="shared" si="55"/>
        <v>-1.169815076816721</v>
      </c>
    </row>
    <row r="332" spans="1:19" x14ac:dyDescent="0.25">
      <c r="A332" s="1">
        <v>330</v>
      </c>
      <c r="B332" s="1">
        <v>11000</v>
      </c>
      <c r="C332" s="30">
        <v>11750</v>
      </c>
      <c r="D332" s="3">
        <v>66</v>
      </c>
      <c r="E332" s="3">
        <v>65</v>
      </c>
      <c r="F332" s="3">
        <v>4750</v>
      </c>
      <c r="G332" s="3">
        <v>2750</v>
      </c>
      <c r="H332" s="3">
        <v>4.2727272727272725</v>
      </c>
      <c r="I332" s="3">
        <v>750</v>
      </c>
      <c r="J332" s="123">
        <v>-2000</v>
      </c>
      <c r="K332" s="129">
        <f t="shared" si="47"/>
        <v>-182.3479855037269</v>
      </c>
      <c r="L332" s="3">
        <f t="shared" si="48"/>
        <v>1817.6520144962731</v>
      </c>
      <c r="M332" s="96">
        <f t="shared" si="49"/>
        <v>-0.90882600724813656</v>
      </c>
      <c r="N332" s="157">
        <f t="shared" si="50"/>
        <v>60.872326165760185</v>
      </c>
      <c r="O332" s="3">
        <f t="shared" si="51"/>
        <v>2060.8723261657601</v>
      </c>
      <c r="P332" s="96">
        <f t="shared" si="52"/>
        <v>-1.03043616308288</v>
      </c>
      <c r="Q332" s="154">
        <f t="shared" si="53"/>
        <v>-264.10441744486133</v>
      </c>
      <c r="R332" s="3">
        <f t="shared" si="54"/>
        <v>1735.8955825551386</v>
      </c>
      <c r="S332" s="96">
        <f t="shared" si="55"/>
        <v>-0.86794779127756927</v>
      </c>
    </row>
    <row r="333" spans="1:19" x14ac:dyDescent="0.25">
      <c r="A333" s="1">
        <v>331</v>
      </c>
      <c r="B333" s="1">
        <v>11750</v>
      </c>
      <c r="C333" s="30">
        <v>9750</v>
      </c>
      <c r="D333" s="3">
        <v>65</v>
      </c>
      <c r="E333" s="3">
        <v>57</v>
      </c>
      <c r="F333" s="3">
        <v>2750</v>
      </c>
      <c r="G333" s="3">
        <v>1750</v>
      </c>
      <c r="H333" s="3">
        <v>5.5714285714285712</v>
      </c>
      <c r="I333" s="3">
        <v>-2000</v>
      </c>
      <c r="J333" s="123">
        <v>-500</v>
      </c>
      <c r="K333" s="129">
        <f t="shared" si="47"/>
        <v>52.519356862202756</v>
      </c>
      <c r="L333" s="3">
        <f t="shared" si="48"/>
        <v>552.51935686220281</v>
      </c>
      <c r="M333" s="96">
        <f t="shared" si="49"/>
        <v>-1.1050387137244055</v>
      </c>
      <c r="N333" s="157">
        <f t="shared" si="50"/>
        <v>-262.21161507586407</v>
      </c>
      <c r="O333" s="3">
        <f t="shared" si="51"/>
        <v>237.78838492413593</v>
      </c>
      <c r="P333" s="96">
        <f t="shared" si="52"/>
        <v>-0.47557676984827185</v>
      </c>
      <c r="Q333" s="154">
        <f t="shared" si="53"/>
        <v>-41.443334482316232</v>
      </c>
      <c r="R333" s="3">
        <f t="shared" si="54"/>
        <v>458.55666551768377</v>
      </c>
      <c r="S333" s="96">
        <f t="shared" si="55"/>
        <v>-0.91711333103536752</v>
      </c>
    </row>
    <row r="334" spans="1:19" x14ac:dyDescent="0.25">
      <c r="A334" s="1">
        <v>332</v>
      </c>
      <c r="B334" s="1">
        <v>9750</v>
      </c>
      <c r="C334" s="30">
        <v>9250</v>
      </c>
      <c r="D334" s="3">
        <v>57</v>
      </c>
      <c r="E334" s="3">
        <v>56</v>
      </c>
      <c r="F334" s="3">
        <v>1750</v>
      </c>
      <c r="G334" s="3">
        <v>2750</v>
      </c>
      <c r="H334" s="3">
        <v>3.3636363636363638</v>
      </c>
      <c r="I334" s="3">
        <v>-500</v>
      </c>
      <c r="J334" s="123">
        <v>-250</v>
      </c>
      <c r="K334" s="129">
        <f t="shared" si="47"/>
        <v>132.82362406699937</v>
      </c>
      <c r="L334" s="3">
        <f t="shared" si="48"/>
        <v>382.8236240669994</v>
      </c>
      <c r="M334" s="96">
        <f t="shared" si="49"/>
        <v>-1.5312944962679975</v>
      </c>
      <c r="N334" s="157">
        <f t="shared" si="50"/>
        <v>-44.205644145816017</v>
      </c>
      <c r="O334" s="3">
        <f t="shared" si="51"/>
        <v>205.79435585418398</v>
      </c>
      <c r="P334" s="96">
        <f t="shared" si="52"/>
        <v>-0.82317742341673594</v>
      </c>
      <c r="Q334" s="154">
        <f t="shared" si="53"/>
        <v>-17.452597011845228</v>
      </c>
      <c r="R334" s="3">
        <f t="shared" si="54"/>
        <v>232.54740298815477</v>
      </c>
      <c r="S334" s="96">
        <f t="shared" si="55"/>
        <v>-0.93018961195261907</v>
      </c>
    </row>
    <row r="335" spans="1:19" x14ac:dyDescent="0.25">
      <c r="A335" s="1">
        <v>333</v>
      </c>
      <c r="B335" s="1">
        <v>9250</v>
      </c>
      <c r="C335" s="30">
        <v>9000</v>
      </c>
      <c r="D335" s="3">
        <v>56</v>
      </c>
      <c r="E335" s="3">
        <v>54</v>
      </c>
      <c r="F335" s="3">
        <v>2750</v>
      </c>
      <c r="G335" s="3">
        <v>1750</v>
      </c>
      <c r="H335" s="3">
        <v>5.1428571428571432</v>
      </c>
      <c r="I335" s="3">
        <v>-250</v>
      </c>
      <c r="J335" s="123">
        <v>-250</v>
      </c>
      <c r="K335" s="129">
        <f t="shared" si="47"/>
        <v>136.40469634339527</v>
      </c>
      <c r="L335" s="3">
        <f t="shared" si="48"/>
        <v>386.40469634339524</v>
      </c>
      <c r="M335" s="96">
        <f t="shared" si="49"/>
        <v>-1.545618785373581</v>
      </c>
      <c r="N335" s="157">
        <f t="shared" si="50"/>
        <v>109.06350290257799</v>
      </c>
      <c r="O335" s="3">
        <f t="shared" si="51"/>
        <v>359.06350290257797</v>
      </c>
      <c r="P335" s="96">
        <f t="shared" si="52"/>
        <v>-1.436254011610312</v>
      </c>
      <c r="Q335" s="154">
        <f t="shared" si="53"/>
        <v>42.170643089806831</v>
      </c>
      <c r="R335" s="3">
        <f t="shared" si="54"/>
        <v>292.17064308980684</v>
      </c>
      <c r="S335" s="96">
        <f t="shared" si="55"/>
        <v>-1.1686825723592273</v>
      </c>
    </row>
    <row r="336" spans="1:19" x14ac:dyDescent="0.25">
      <c r="A336" s="1">
        <v>334</v>
      </c>
      <c r="B336" s="1">
        <v>9000</v>
      </c>
      <c r="C336" s="30">
        <v>8750</v>
      </c>
      <c r="D336" s="3">
        <v>54</v>
      </c>
      <c r="E336" s="3">
        <v>46</v>
      </c>
      <c r="F336" s="3">
        <v>1750</v>
      </c>
      <c r="G336" s="3">
        <v>1000</v>
      </c>
      <c r="H336" s="3">
        <v>8.75</v>
      </c>
      <c r="I336" s="3">
        <v>-250</v>
      </c>
      <c r="J336" s="123">
        <v>250</v>
      </c>
      <c r="K336" s="129">
        <f t="shared" si="47"/>
        <v>239.53065489458368</v>
      </c>
      <c r="L336" s="3">
        <f t="shared" si="48"/>
        <v>-10.469345105416323</v>
      </c>
      <c r="M336" s="96">
        <f t="shared" si="49"/>
        <v>-4.1877380421665292E-2</v>
      </c>
      <c r="N336" s="157">
        <f t="shared" si="50"/>
        <v>166.11113835150636</v>
      </c>
      <c r="O336" s="3">
        <f t="shared" si="51"/>
        <v>-83.888861648493645</v>
      </c>
      <c r="P336" s="96">
        <f t="shared" si="52"/>
        <v>-0.33555544659397457</v>
      </c>
      <c r="Q336" s="154">
        <f t="shared" si="53"/>
        <v>30.993238920300044</v>
      </c>
      <c r="R336" s="3">
        <f t="shared" si="54"/>
        <v>-219.00676107969997</v>
      </c>
      <c r="S336" s="96">
        <f t="shared" si="55"/>
        <v>-0.87602704431879985</v>
      </c>
    </row>
    <row r="337" spans="1:19" ht="15.75" thickBot="1" x14ac:dyDescent="0.3">
      <c r="A337" s="1">
        <v>335</v>
      </c>
      <c r="B337" s="1">
        <v>8750</v>
      </c>
      <c r="C337" s="31">
        <v>9000</v>
      </c>
      <c r="D337" s="32">
        <v>46</v>
      </c>
      <c r="E337" s="32">
        <v>43</v>
      </c>
      <c r="F337" s="32">
        <v>1000</v>
      </c>
      <c r="G337" s="32">
        <v>1750</v>
      </c>
      <c r="H337" s="32">
        <v>5.1428571428571432</v>
      </c>
      <c r="I337" s="32">
        <v>250</v>
      </c>
      <c r="J337" s="124">
        <v>-250</v>
      </c>
      <c r="K337" s="129">
        <f t="shared" si="47"/>
        <v>70.013773107497201</v>
      </c>
      <c r="L337" s="3">
        <f t="shared" si="48"/>
        <v>320.01377310749717</v>
      </c>
      <c r="M337" s="96">
        <f t="shared" si="49"/>
        <v>-1.2800550924299887</v>
      </c>
      <c r="N337" s="157">
        <f t="shared" si="50"/>
        <v>-27.529527120283522</v>
      </c>
      <c r="O337" s="3">
        <f t="shared" si="51"/>
        <v>222.47047287971648</v>
      </c>
      <c r="P337" s="96">
        <f t="shared" si="52"/>
        <v>-0.88988189151886588</v>
      </c>
      <c r="Q337" s="154">
        <f t="shared" si="53"/>
        <v>-105.08147350663752</v>
      </c>
      <c r="R337" s="3">
        <f t="shared" si="54"/>
        <v>144.91852649336249</v>
      </c>
      <c r="S337" s="96">
        <f t="shared" si="55"/>
        <v>-0.57967410597344993</v>
      </c>
    </row>
    <row r="338" spans="1:19" x14ac:dyDescent="0.25">
      <c r="A338" s="1">
        <v>336</v>
      </c>
      <c r="B338" s="1">
        <v>9000</v>
      </c>
      <c r="C338" s="29">
        <v>7750</v>
      </c>
      <c r="D338" s="28">
        <v>43</v>
      </c>
      <c r="E338" s="28">
        <v>36</v>
      </c>
      <c r="F338" s="28">
        <v>1750</v>
      </c>
      <c r="G338" s="28">
        <v>2750</v>
      </c>
      <c r="H338" s="28">
        <v>2.8181818181818183</v>
      </c>
      <c r="I338" s="28">
        <v>-250</v>
      </c>
      <c r="J338" s="122">
        <v>500</v>
      </c>
      <c r="K338" s="129">
        <f t="shared" si="47"/>
        <v>233.80772805997057</v>
      </c>
      <c r="L338" s="3">
        <f t="shared" si="48"/>
        <v>-266.1922719400294</v>
      </c>
      <c r="M338" s="96">
        <f t="shared" si="49"/>
        <v>-0.53238454388005885</v>
      </c>
      <c r="N338" s="157">
        <f t="shared" si="50"/>
        <v>-100.72574517525024</v>
      </c>
      <c r="O338" s="3">
        <f t="shared" si="51"/>
        <v>-600.72574517525027</v>
      </c>
      <c r="P338" s="96">
        <f t="shared" si="52"/>
        <v>-1.2014514903505005</v>
      </c>
      <c r="Q338" s="154">
        <f t="shared" si="53"/>
        <v>261.61071832855532</v>
      </c>
      <c r="R338" s="3">
        <f t="shared" si="54"/>
        <v>-238.38928167144468</v>
      </c>
      <c r="S338" s="96">
        <f t="shared" si="55"/>
        <v>-0.47677856334288937</v>
      </c>
    </row>
    <row r="339" spans="1:19" x14ac:dyDescent="0.25">
      <c r="A339" s="1">
        <v>337</v>
      </c>
      <c r="B339" s="1">
        <v>7750</v>
      </c>
      <c r="C339" s="30">
        <v>8250</v>
      </c>
      <c r="D339" s="3">
        <v>36</v>
      </c>
      <c r="E339" s="3">
        <v>41</v>
      </c>
      <c r="F339" s="3">
        <v>2750</v>
      </c>
      <c r="G339" s="3">
        <v>2750</v>
      </c>
      <c r="H339" s="3">
        <v>3</v>
      </c>
      <c r="I339" s="3">
        <v>500</v>
      </c>
      <c r="J339" s="123">
        <v>750</v>
      </c>
      <c r="K339" s="129">
        <f t="shared" si="47"/>
        <v>190.0871292689956</v>
      </c>
      <c r="L339" s="3">
        <f t="shared" si="48"/>
        <v>-559.91287073100443</v>
      </c>
      <c r="M339" s="96">
        <f t="shared" si="49"/>
        <v>-0.74655049430800591</v>
      </c>
      <c r="N339" s="157">
        <f t="shared" si="50"/>
        <v>238.77778372394971</v>
      </c>
      <c r="O339" s="3">
        <f t="shared" si="51"/>
        <v>-511.22221627605029</v>
      </c>
      <c r="P339" s="96">
        <f t="shared" si="52"/>
        <v>-0.6816296217014004</v>
      </c>
      <c r="Q339" s="154">
        <f t="shared" si="53"/>
        <v>228.61344438972739</v>
      </c>
      <c r="R339" s="3">
        <f t="shared" si="54"/>
        <v>-521.38655561027258</v>
      </c>
      <c r="S339" s="96">
        <f t="shared" si="55"/>
        <v>-0.69518207414703015</v>
      </c>
    </row>
    <row r="340" spans="1:19" x14ac:dyDescent="0.25">
      <c r="A340" s="1">
        <v>338</v>
      </c>
      <c r="B340" s="1">
        <v>8250</v>
      </c>
      <c r="C340" s="30">
        <v>9000</v>
      </c>
      <c r="D340" s="3">
        <v>41</v>
      </c>
      <c r="E340" s="3">
        <v>50</v>
      </c>
      <c r="F340" s="3">
        <v>2750</v>
      </c>
      <c r="G340" s="3">
        <v>2750</v>
      </c>
      <c r="H340" s="3">
        <v>3.2727272727272729</v>
      </c>
      <c r="I340" s="3">
        <v>750</v>
      </c>
      <c r="J340" s="123">
        <v>500</v>
      </c>
      <c r="K340" s="129">
        <f t="shared" si="47"/>
        <v>133.55953879651929</v>
      </c>
      <c r="L340" s="3">
        <f t="shared" si="48"/>
        <v>-366.44046120348071</v>
      </c>
      <c r="M340" s="96">
        <f t="shared" si="49"/>
        <v>-0.73288092240696145</v>
      </c>
      <c r="N340" s="157">
        <f t="shared" si="50"/>
        <v>229.5229315687005</v>
      </c>
      <c r="O340" s="3">
        <f t="shared" si="51"/>
        <v>-270.47706843129947</v>
      </c>
      <c r="P340" s="96">
        <f t="shared" si="52"/>
        <v>-0.54095413686259897</v>
      </c>
      <c r="Q340" s="154">
        <f t="shared" si="53"/>
        <v>207.9236683477011</v>
      </c>
      <c r="R340" s="3">
        <f t="shared" si="54"/>
        <v>-292.0763316522989</v>
      </c>
      <c r="S340" s="96">
        <f t="shared" si="55"/>
        <v>-0.58415266330459781</v>
      </c>
    </row>
    <row r="341" spans="1:19" x14ac:dyDescent="0.25">
      <c r="A341" s="1">
        <v>339</v>
      </c>
      <c r="B341" s="1">
        <v>9000</v>
      </c>
      <c r="C341" s="30">
        <v>9500</v>
      </c>
      <c r="D341" s="3">
        <v>50</v>
      </c>
      <c r="E341" s="3">
        <v>48</v>
      </c>
      <c r="F341" s="3">
        <v>2750</v>
      </c>
      <c r="G341" s="3">
        <v>2750</v>
      </c>
      <c r="H341" s="3">
        <v>3.4545454545454546</v>
      </c>
      <c r="I341" s="3">
        <v>500</v>
      </c>
      <c r="J341" s="123">
        <v>-750</v>
      </c>
      <c r="K341" s="129">
        <f t="shared" si="47"/>
        <v>47.59017067360918</v>
      </c>
      <c r="L341" s="3">
        <f t="shared" si="48"/>
        <v>797.59017067360924</v>
      </c>
      <c r="M341" s="96">
        <f t="shared" si="49"/>
        <v>-1.0634535608981457</v>
      </c>
      <c r="N341" s="157">
        <f t="shared" si="50"/>
        <v>94.072940619622159</v>
      </c>
      <c r="O341" s="3">
        <f t="shared" si="51"/>
        <v>844.07294061962216</v>
      </c>
      <c r="P341" s="96">
        <f t="shared" si="52"/>
        <v>-1.1254305874928296</v>
      </c>
      <c r="Q341" s="154">
        <f t="shared" si="53"/>
        <v>-92.765015374661658</v>
      </c>
      <c r="R341" s="3">
        <f t="shared" si="54"/>
        <v>657.23498462533837</v>
      </c>
      <c r="S341" s="96">
        <f t="shared" si="55"/>
        <v>-0.87631331283378444</v>
      </c>
    </row>
    <row r="342" spans="1:19" x14ac:dyDescent="0.25">
      <c r="A342" s="1">
        <v>340</v>
      </c>
      <c r="B342" s="1">
        <v>9500</v>
      </c>
      <c r="C342" s="30">
        <v>8750</v>
      </c>
      <c r="D342" s="3">
        <v>48</v>
      </c>
      <c r="E342" s="3">
        <v>49</v>
      </c>
      <c r="F342" s="3">
        <v>2750</v>
      </c>
      <c r="G342" s="3">
        <v>3750</v>
      </c>
      <c r="H342" s="3">
        <v>2.3333333333333335</v>
      </c>
      <c r="I342" s="3">
        <v>-750</v>
      </c>
      <c r="J342" s="123">
        <v>250</v>
      </c>
      <c r="K342" s="129">
        <f t="shared" si="47"/>
        <v>243.82274548379795</v>
      </c>
      <c r="L342" s="3">
        <f t="shared" si="48"/>
        <v>-6.1772545162020549</v>
      </c>
      <c r="M342" s="96">
        <f t="shared" si="49"/>
        <v>-2.4709018064808221E-2</v>
      </c>
      <c r="N342" s="157">
        <f t="shared" si="50"/>
        <v>70.391543181772093</v>
      </c>
      <c r="O342" s="3">
        <f t="shared" si="51"/>
        <v>-179.60845681822792</v>
      </c>
      <c r="P342" s="96">
        <f t="shared" si="52"/>
        <v>-0.71843382727291172</v>
      </c>
      <c r="Q342" s="154">
        <f t="shared" si="53"/>
        <v>207.93045715711634</v>
      </c>
      <c r="R342" s="3">
        <f t="shared" si="54"/>
        <v>-42.069542842883664</v>
      </c>
      <c r="S342" s="96">
        <f t="shared" si="55"/>
        <v>-0.16827817137153464</v>
      </c>
    </row>
    <row r="343" spans="1:19" x14ac:dyDescent="0.25">
      <c r="A343" s="1">
        <v>341</v>
      </c>
      <c r="B343" s="1">
        <v>8750</v>
      </c>
      <c r="C343" s="30">
        <v>9000</v>
      </c>
      <c r="D343" s="3">
        <v>49</v>
      </c>
      <c r="E343" s="3">
        <v>50</v>
      </c>
      <c r="F343" s="3">
        <v>3750</v>
      </c>
      <c r="G343" s="3">
        <v>2750</v>
      </c>
      <c r="H343" s="3">
        <v>3.2727272727272729</v>
      </c>
      <c r="I343" s="3">
        <v>250</v>
      </c>
      <c r="J343" s="123">
        <v>750</v>
      </c>
      <c r="K343" s="129">
        <f t="shared" si="47"/>
        <v>133.55953879651929</v>
      </c>
      <c r="L343" s="3">
        <f t="shared" si="48"/>
        <v>-616.44046120348071</v>
      </c>
      <c r="M343" s="96">
        <f t="shared" si="49"/>
        <v>-0.8219206149379743</v>
      </c>
      <c r="N343" s="157">
        <f t="shared" si="50"/>
        <v>224.42862085083428</v>
      </c>
      <c r="O343" s="3">
        <f t="shared" si="51"/>
        <v>-525.57137914916575</v>
      </c>
      <c r="P343" s="96">
        <f t="shared" si="52"/>
        <v>-0.70076183886555432</v>
      </c>
      <c r="Q343" s="154">
        <f t="shared" si="53"/>
        <v>109.3963082051457</v>
      </c>
      <c r="R343" s="3">
        <f t="shared" si="54"/>
        <v>-640.60369179485429</v>
      </c>
      <c r="S343" s="96">
        <f t="shared" si="55"/>
        <v>-0.8541382557264724</v>
      </c>
    </row>
    <row r="344" spans="1:19" x14ac:dyDescent="0.25">
      <c r="A344" s="1">
        <v>342</v>
      </c>
      <c r="B344" s="1">
        <v>9000</v>
      </c>
      <c r="C344" s="30">
        <v>9750</v>
      </c>
      <c r="D344" s="3">
        <v>50</v>
      </c>
      <c r="E344" s="3">
        <v>49</v>
      </c>
      <c r="F344" s="3">
        <v>2750</v>
      </c>
      <c r="G344" s="3">
        <v>2750</v>
      </c>
      <c r="H344" s="3">
        <v>3.5454545454545454</v>
      </c>
      <c r="I344" s="3">
        <v>750</v>
      </c>
      <c r="J344" s="123">
        <v>-1250</v>
      </c>
      <c r="K344" s="129">
        <f t="shared" si="47"/>
        <v>16.67656356413562</v>
      </c>
      <c r="L344" s="3">
        <f t="shared" si="48"/>
        <v>1266.6765635641357</v>
      </c>
      <c r="M344" s="96">
        <f t="shared" si="49"/>
        <v>-1.0133412508513084</v>
      </c>
      <c r="N344" s="157">
        <f t="shared" si="50"/>
        <v>102.80235077606345</v>
      </c>
      <c r="O344" s="3">
        <f t="shared" si="51"/>
        <v>1352.8023507760633</v>
      </c>
      <c r="P344" s="96">
        <f t="shared" si="52"/>
        <v>-1.0822418806208507</v>
      </c>
      <c r="Q344" s="154">
        <f t="shared" si="53"/>
        <v>-119.48638011977171</v>
      </c>
      <c r="R344" s="3">
        <f t="shared" si="54"/>
        <v>1130.5136198802284</v>
      </c>
      <c r="S344" s="96">
        <f t="shared" si="55"/>
        <v>-0.90441089590418267</v>
      </c>
    </row>
    <row r="345" spans="1:19" x14ac:dyDescent="0.25">
      <c r="A345" s="1">
        <v>343</v>
      </c>
      <c r="B345" s="1">
        <v>9750</v>
      </c>
      <c r="C345" s="30">
        <v>8500</v>
      </c>
      <c r="D345" s="3">
        <v>49</v>
      </c>
      <c r="E345" s="3">
        <v>58</v>
      </c>
      <c r="F345" s="3">
        <v>2750</v>
      </c>
      <c r="G345" s="3">
        <v>2750</v>
      </c>
      <c r="H345" s="3">
        <v>3.0909090909090908</v>
      </c>
      <c r="I345" s="3">
        <v>-1250</v>
      </c>
      <c r="J345" s="123">
        <v>2500</v>
      </c>
      <c r="K345" s="129">
        <f t="shared" si="47"/>
        <v>255.74213777537378</v>
      </c>
      <c r="L345" s="3">
        <f t="shared" si="48"/>
        <v>-2244.257862224626</v>
      </c>
      <c r="M345" s="96">
        <f t="shared" si="49"/>
        <v>-0.89770314488985037</v>
      </c>
      <c r="N345" s="157">
        <f t="shared" si="50"/>
        <v>44.353825028191082</v>
      </c>
      <c r="O345" s="3">
        <f t="shared" si="51"/>
        <v>-2455.6461749718087</v>
      </c>
      <c r="P345" s="96">
        <f t="shared" si="52"/>
        <v>-0.98225846998872346</v>
      </c>
      <c r="Q345" s="154">
        <f t="shared" si="53"/>
        <v>422.6708737993269</v>
      </c>
      <c r="R345" s="3">
        <f t="shared" si="54"/>
        <v>-2077.3291262006733</v>
      </c>
      <c r="S345" s="96">
        <f t="shared" si="55"/>
        <v>-0.83093165048026929</v>
      </c>
    </row>
    <row r="346" spans="1:19" x14ac:dyDescent="0.25">
      <c r="A346" s="1">
        <v>344</v>
      </c>
      <c r="B346" s="1">
        <v>8500</v>
      </c>
      <c r="C346" s="30">
        <v>11000</v>
      </c>
      <c r="D346" s="3">
        <v>58</v>
      </c>
      <c r="E346" s="3">
        <v>57</v>
      </c>
      <c r="F346" s="3">
        <v>2750</v>
      </c>
      <c r="G346" s="3">
        <v>4750</v>
      </c>
      <c r="H346" s="3">
        <v>2.3157894736842106</v>
      </c>
      <c r="I346" s="3">
        <v>2500</v>
      </c>
      <c r="J346" s="123">
        <v>-1500</v>
      </c>
      <c r="K346" s="129">
        <f t="shared" si="47"/>
        <v>39.639352810064935</v>
      </c>
      <c r="L346" s="3">
        <f t="shared" si="48"/>
        <v>1539.639352810065</v>
      </c>
      <c r="M346" s="96">
        <f t="shared" si="49"/>
        <v>-1.0264262352067099</v>
      </c>
      <c r="N346" s="157">
        <f t="shared" si="50"/>
        <v>358.3495637500456</v>
      </c>
      <c r="O346" s="3">
        <f t="shared" si="51"/>
        <v>1858.3495637500455</v>
      </c>
      <c r="P346" s="96">
        <f t="shared" si="52"/>
        <v>-1.2388997091666969</v>
      </c>
      <c r="Q346" s="154">
        <f t="shared" si="53"/>
        <v>-336.45496942226259</v>
      </c>
      <c r="R346" s="3">
        <f t="shared" si="54"/>
        <v>1163.5450305777374</v>
      </c>
      <c r="S346" s="96">
        <f t="shared" si="55"/>
        <v>-0.77569668705182493</v>
      </c>
    </row>
    <row r="347" spans="1:19" ht="15.75" thickBot="1" x14ac:dyDescent="0.3">
      <c r="A347" s="1">
        <v>345</v>
      </c>
      <c r="B347" s="1">
        <v>11000</v>
      </c>
      <c r="C347" s="31">
        <v>9500</v>
      </c>
      <c r="D347" s="32">
        <v>57</v>
      </c>
      <c r="E347" s="32">
        <v>59</v>
      </c>
      <c r="F347" s="32">
        <v>4750</v>
      </c>
      <c r="G347" s="32">
        <v>5750</v>
      </c>
      <c r="H347" s="32">
        <v>1.6521739130434783</v>
      </c>
      <c r="I347" s="32">
        <v>-1500</v>
      </c>
      <c r="J347" s="124">
        <v>250</v>
      </c>
      <c r="K347" s="129">
        <f t="shared" ref="K347:K410" si="56">$Y$3+$X$3*C347+$W$3*E347+$V$3*G347+$U$3*H347</f>
        <v>394.25385681303948</v>
      </c>
      <c r="L347" s="3">
        <f t="shared" ref="L347:L410" si="57">K347-J347</f>
        <v>144.25385681303948</v>
      </c>
      <c r="M347" s="96">
        <f t="shared" ref="M347:M410" si="58">IF(J347=0,0,(K347-J347)/J347)</f>
        <v>0.57701542725215793</v>
      </c>
      <c r="N347" s="157">
        <f t="shared" ref="N347:N410" si="59">$AA$8+$Z$8*B347+$Y$8*E347+$X$8*F347+$W$8*G347+$V$8*H347+$U$8*I347</f>
        <v>212.56301142830998</v>
      </c>
      <c r="O347" s="3">
        <f t="shared" ref="O347:O410" si="60">N347-J347</f>
        <v>-37.436988571690023</v>
      </c>
      <c r="P347" s="96">
        <f t="shared" ref="P347:P410" si="61">IF(J347=0,0,(N347-J347)/J347)</f>
        <v>-0.1497479542867601</v>
      </c>
      <c r="Q347" s="154">
        <f t="shared" ref="Q347:Q410" si="62">$AC$13+$AB$13*B347+$AA$13*C347+$Z$13*D347+$Y$13*E347+$X$13*F347+$W$13*G347+$V$13*H347+$U$13*I347</f>
        <v>423.25648299315492</v>
      </c>
      <c r="R347" s="3">
        <f t="shared" ref="R347:R410" si="63">Q347-J347</f>
        <v>173.25648299315492</v>
      </c>
      <c r="S347" s="96">
        <f t="shared" ref="S347:S410" si="64">IF(M347=0,0,(Q347-J347)/J347)</f>
        <v>0.69302593197261964</v>
      </c>
    </row>
    <row r="348" spans="1:19" x14ac:dyDescent="0.25">
      <c r="A348" s="1">
        <v>346</v>
      </c>
      <c r="B348" s="1">
        <v>9500</v>
      </c>
      <c r="C348" s="29">
        <v>6750</v>
      </c>
      <c r="D348" s="28">
        <v>59</v>
      </c>
      <c r="E348" s="28">
        <v>50</v>
      </c>
      <c r="F348" s="28">
        <v>5750</v>
      </c>
      <c r="G348" s="28">
        <v>1750</v>
      </c>
      <c r="H348" s="28">
        <v>3.8571428571428572</v>
      </c>
      <c r="I348" s="28">
        <v>250</v>
      </c>
      <c r="J348" s="122">
        <v>500</v>
      </c>
      <c r="K348" s="129">
        <f t="shared" si="56"/>
        <v>418.23840716692632</v>
      </c>
      <c r="L348" s="3">
        <f t="shared" si="57"/>
        <v>-81.761592833073678</v>
      </c>
      <c r="M348" s="96">
        <f t="shared" si="58"/>
        <v>-0.16352318566614735</v>
      </c>
      <c r="N348" s="157">
        <f t="shared" si="59"/>
        <v>170.6479611110845</v>
      </c>
      <c r="O348" s="3">
        <f t="shared" si="60"/>
        <v>-329.3520388889155</v>
      </c>
      <c r="P348" s="96">
        <f t="shared" si="61"/>
        <v>-0.65870407777783102</v>
      </c>
      <c r="Q348" s="154">
        <f t="shared" si="62"/>
        <v>980.32089588559836</v>
      </c>
      <c r="R348" s="3">
        <f t="shared" si="63"/>
        <v>480.32089588559836</v>
      </c>
      <c r="S348" s="96">
        <f t="shared" si="64"/>
        <v>0.96064179177119668</v>
      </c>
    </row>
    <row r="349" spans="1:19" x14ac:dyDescent="0.25">
      <c r="A349" s="1">
        <v>347</v>
      </c>
      <c r="B349" s="1">
        <v>6750</v>
      </c>
      <c r="C349" s="30">
        <v>7250</v>
      </c>
      <c r="D349" s="3">
        <v>50</v>
      </c>
      <c r="E349" s="3">
        <v>54</v>
      </c>
      <c r="F349" s="3">
        <v>1750</v>
      </c>
      <c r="G349" s="3">
        <v>3750</v>
      </c>
      <c r="H349" s="3">
        <v>1.9333333333333333</v>
      </c>
      <c r="I349" s="3">
        <v>500</v>
      </c>
      <c r="J349" s="123">
        <v>750</v>
      </c>
      <c r="K349" s="129">
        <f t="shared" si="56"/>
        <v>503.96042776728353</v>
      </c>
      <c r="L349" s="3">
        <f t="shared" si="57"/>
        <v>-246.03957223271647</v>
      </c>
      <c r="M349" s="96">
        <f t="shared" si="58"/>
        <v>-0.32805276297695529</v>
      </c>
      <c r="N349" s="157">
        <f t="shared" si="59"/>
        <v>483.43209155474034</v>
      </c>
      <c r="O349" s="3">
        <f t="shared" si="60"/>
        <v>-266.56790844525966</v>
      </c>
      <c r="P349" s="96">
        <f t="shared" si="61"/>
        <v>-0.35542387792701285</v>
      </c>
      <c r="Q349" s="154">
        <f t="shared" si="62"/>
        <v>306.92377002301396</v>
      </c>
      <c r="R349" s="3">
        <f t="shared" si="63"/>
        <v>-443.07622997698604</v>
      </c>
      <c r="S349" s="96">
        <f t="shared" si="64"/>
        <v>-0.59076830663598134</v>
      </c>
    </row>
    <row r="350" spans="1:19" x14ac:dyDescent="0.25">
      <c r="A350" s="1">
        <v>348</v>
      </c>
      <c r="B350" s="1">
        <v>7250</v>
      </c>
      <c r="C350" s="30">
        <v>8000</v>
      </c>
      <c r="D350" s="3">
        <v>54</v>
      </c>
      <c r="E350" s="3">
        <v>55</v>
      </c>
      <c r="F350" s="3">
        <v>3750</v>
      </c>
      <c r="G350" s="3">
        <v>3750</v>
      </c>
      <c r="H350" s="3">
        <v>2.1333333333333333</v>
      </c>
      <c r="I350" s="3">
        <v>750</v>
      </c>
      <c r="J350" s="123">
        <v>-250</v>
      </c>
      <c r="K350" s="129">
        <f t="shared" si="56"/>
        <v>395.01597129150844</v>
      </c>
      <c r="L350" s="3">
        <f t="shared" si="57"/>
        <v>645.01597129150844</v>
      </c>
      <c r="M350" s="96">
        <f t="shared" si="58"/>
        <v>-2.5800638851660338</v>
      </c>
      <c r="N350" s="157">
        <f t="shared" si="59"/>
        <v>560.93085508880563</v>
      </c>
      <c r="O350" s="3">
        <f t="shared" si="60"/>
        <v>810.93085508880563</v>
      </c>
      <c r="P350" s="96">
        <f t="shared" si="61"/>
        <v>-3.2437234203552223</v>
      </c>
      <c r="Q350" s="154">
        <f t="shared" si="62"/>
        <v>226.25600632213508</v>
      </c>
      <c r="R350" s="3">
        <f t="shared" si="63"/>
        <v>476.25600632213508</v>
      </c>
      <c r="S350" s="96">
        <f t="shared" si="64"/>
        <v>-1.9050240252885404</v>
      </c>
    </row>
    <row r="351" spans="1:19" x14ac:dyDescent="0.25">
      <c r="A351" s="1">
        <v>349</v>
      </c>
      <c r="B351" s="1">
        <v>8000</v>
      </c>
      <c r="C351" s="30">
        <v>7750</v>
      </c>
      <c r="D351" s="3">
        <v>55</v>
      </c>
      <c r="E351" s="3">
        <v>58</v>
      </c>
      <c r="F351" s="3">
        <v>3750</v>
      </c>
      <c r="G351" s="3">
        <v>2750</v>
      </c>
      <c r="H351" s="3">
        <v>2.8181818181818183</v>
      </c>
      <c r="I351" s="3">
        <v>-250</v>
      </c>
      <c r="J351" s="123">
        <v>1500</v>
      </c>
      <c r="K351" s="129">
        <f t="shared" si="56"/>
        <v>366.58957453176674</v>
      </c>
      <c r="L351" s="3">
        <f t="shared" si="57"/>
        <v>-1133.4104254682334</v>
      </c>
      <c r="M351" s="96">
        <f t="shared" si="58"/>
        <v>-0.75560695031215563</v>
      </c>
      <c r="N351" s="157">
        <f t="shared" si="59"/>
        <v>402.7440494787362</v>
      </c>
      <c r="O351" s="3">
        <f t="shared" si="60"/>
        <v>-1097.2559505212639</v>
      </c>
      <c r="P351" s="96">
        <f t="shared" si="61"/>
        <v>-0.73150396701417597</v>
      </c>
      <c r="Q351" s="154">
        <f t="shared" si="62"/>
        <v>338.70665116477096</v>
      </c>
      <c r="R351" s="3">
        <f t="shared" si="63"/>
        <v>-1161.2933488352292</v>
      </c>
      <c r="S351" s="96">
        <f t="shared" si="64"/>
        <v>-0.77419556589015281</v>
      </c>
    </row>
    <row r="352" spans="1:19" x14ac:dyDescent="0.25">
      <c r="A352" s="1">
        <v>350</v>
      </c>
      <c r="B352" s="1">
        <v>7750</v>
      </c>
      <c r="C352" s="30">
        <v>9250</v>
      </c>
      <c r="D352" s="3">
        <v>58</v>
      </c>
      <c r="E352" s="3">
        <v>50</v>
      </c>
      <c r="F352" s="3">
        <v>2750</v>
      </c>
      <c r="G352" s="3">
        <v>2750</v>
      </c>
      <c r="H352" s="3">
        <v>3.3636363636363638</v>
      </c>
      <c r="I352" s="3">
        <v>1500</v>
      </c>
      <c r="J352" s="123">
        <v>-500</v>
      </c>
      <c r="K352" s="129">
        <f t="shared" si="56"/>
        <v>96.610393211054969</v>
      </c>
      <c r="L352" s="3">
        <f t="shared" si="57"/>
        <v>596.610393211055</v>
      </c>
      <c r="M352" s="96">
        <f t="shared" si="58"/>
        <v>-1.19322078642211</v>
      </c>
      <c r="N352" s="157">
        <f t="shared" si="59"/>
        <v>312.05857332090756</v>
      </c>
      <c r="O352" s="3">
        <f t="shared" si="60"/>
        <v>812.0585733209075</v>
      </c>
      <c r="P352" s="96">
        <f t="shared" si="61"/>
        <v>-1.6241171466418149</v>
      </c>
      <c r="Q352" s="154">
        <f t="shared" si="62"/>
        <v>-290.08001818376397</v>
      </c>
      <c r="R352" s="3">
        <f t="shared" si="63"/>
        <v>209.91998181623603</v>
      </c>
      <c r="S352" s="96">
        <f t="shared" si="64"/>
        <v>-0.41983996363247206</v>
      </c>
    </row>
    <row r="353" spans="1:19" x14ac:dyDescent="0.25">
      <c r="A353" s="1">
        <v>351</v>
      </c>
      <c r="B353" s="1">
        <v>9250</v>
      </c>
      <c r="C353" s="30">
        <v>8750</v>
      </c>
      <c r="D353" s="3">
        <v>50</v>
      </c>
      <c r="E353" s="3">
        <v>47</v>
      </c>
      <c r="F353" s="3">
        <v>2750</v>
      </c>
      <c r="G353" s="3">
        <v>1000</v>
      </c>
      <c r="H353" s="3">
        <v>8.75</v>
      </c>
      <c r="I353" s="3">
        <v>-500</v>
      </c>
      <c r="J353" s="123">
        <v>-500</v>
      </c>
      <c r="K353" s="129">
        <f t="shared" si="56"/>
        <v>245.56619337057444</v>
      </c>
      <c r="L353" s="3">
        <f t="shared" si="57"/>
        <v>745.56619337057441</v>
      </c>
      <c r="M353" s="96">
        <f t="shared" si="58"/>
        <v>-1.4911323867411488</v>
      </c>
      <c r="N353" s="157">
        <f t="shared" si="59"/>
        <v>209.42888812288072</v>
      </c>
      <c r="O353" s="3">
        <f t="shared" si="60"/>
        <v>709.42888812288072</v>
      </c>
      <c r="P353" s="96">
        <f t="shared" si="61"/>
        <v>-1.4188577762457615</v>
      </c>
      <c r="Q353" s="154">
        <f t="shared" si="62"/>
        <v>222.92436667744019</v>
      </c>
      <c r="R353" s="3">
        <f t="shared" si="63"/>
        <v>722.92436667744016</v>
      </c>
      <c r="S353" s="96">
        <f t="shared" si="64"/>
        <v>-1.4458487333548804</v>
      </c>
    </row>
    <row r="354" spans="1:19" x14ac:dyDescent="0.25">
      <c r="A354" s="1">
        <v>352</v>
      </c>
      <c r="B354" s="1">
        <v>8750</v>
      </c>
      <c r="C354" s="30">
        <v>8250</v>
      </c>
      <c r="D354" s="3">
        <v>47</v>
      </c>
      <c r="E354" s="3">
        <v>42</v>
      </c>
      <c r="F354" s="3">
        <v>1000</v>
      </c>
      <c r="G354" s="3">
        <v>3750</v>
      </c>
      <c r="H354" s="3">
        <v>2.2000000000000002</v>
      </c>
      <c r="I354" s="3">
        <v>-500</v>
      </c>
      <c r="J354" s="123">
        <v>500</v>
      </c>
      <c r="K354" s="129">
        <f t="shared" si="56"/>
        <v>278.2273061197069</v>
      </c>
      <c r="L354" s="3">
        <f t="shared" si="57"/>
        <v>-221.7726938802931</v>
      </c>
      <c r="M354" s="96">
        <f t="shared" si="58"/>
        <v>-0.44354538776058622</v>
      </c>
      <c r="N354" s="157">
        <f t="shared" si="59"/>
        <v>6.2045338404969996</v>
      </c>
      <c r="O354" s="3">
        <f t="shared" si="60"/>
        <v>-493.79546615950301</v>
      </c>
      <c r="P354" s="96">
        <f t="shared" si="61"/>
        <v>-0.98759093231900597</v>
      </c>
      <c r="Q354" s="154">
        <f t="shared" si="62"/>
        <v>19.570385439493208</v>
      </c>
      <c r="R354" s="3">
        <f t="shared" si="63"/>
        <v>-480.42961456050682</v>
      </c>
      <c r="S354" s="96">
        <f t="shared" si="64"/>
        <v>-0.96085922912101362</v>
      </c>
    </row>
    <row r="355" spans="1:19" x14ac:dyDescent="0.25">
      <c r="A355" s="1">
        <v>353</v>
      </c>
      <c r="B355" s="1">
        <v>8250</v>
      </c>
      <c r="C355" s="30">
        <v>8750</v>
      </c>
      <c r="D355" s="3">
        <v>42</v>
      </c>
      <c r="E355" s="3">
        <v>56</v>
      </c>
      <c r="F355" s="3">
        <v>3750</v>
      </c>
      <c r="G355" s="3">
        <v>4750</v>
      </c>
      <c r="H355" s="3">
        <v>1.8421052631578947</v>
      </c>
      <c r="I355" s="3">
        <v>500</v>
      </c>
      <c r="J355" s="123">
        <v>250</v>
      </c>
      <c r="K355" s="129">
        <f t="shared" si="56"/>
        <v>385.72140026554666</v>
      </c>
      <c r="L355" s="3">
        <f t="shared" si="57"/>
        <v>135.72140026554666</v>
      </c>
      <c r="M355" s="96">
        <f t="shared" si="58"/>
        <v>0.54288560106218664</v>
      </c>
      <c r="N355" s="157">
        <f t="shared" si="59"/>
        <v>480.24253717337325</v>
      </c>
      <c r="O355" s="3">
        <f t="shared" si="60"/>
        <v>230.24253717337325</v>
      </c>
      <c r="P355" s="96">
        <f t="shared" si="61"/>
        <v>0.92097014869349303</v>
      </c>
      <c r="Q355" s="154">
        <f t="shared" si="62"/>
        <v>524.8828827679572</v>
      </c>
      <c r="R355" s="3">
        <f t="shared" si="63"/>
        <v>274.8828827679572</v>
      </c>
      <c r="S355" s="96">
        <f t="shared" si="64"/>
        <v>1.0995315310718288</v>
      </c>
    </row>
    <row r="356" spans="1:19" x14ac:dyDescent="0.25">
      <c r="A356" s="1">
        <v>354</v>
      </c>
      <c r="B356" s="1">
        <v>8750</v>
      </c>
      <c r="C356" s="30">
        <v>9000</v>
      </c>
      <c r="D356" s="3">
        <v>56</v>
      </c>
      <c r="E356" s="3">
        <v>51</v>
      </c>
      <c r="F356" s="3">
        <v>4750</v>
      </c>
      <c r="G356" s="3">
        <v>4750</v>
      </c>
      <c r="H356" s="3">
        <v>1.8947368421052631</v>
      </c>
      <c r="I356" s="3">
        <v>250</v>
      </c>
      <c r="J356" s="123">
        <v>0</v>
      </c>
      <c r="K356" s="129">
        <f t="shared" si="56"/>
        <v>316.4195316709849</v>
      </c>
      <c r="L356" s="3">
        <f t="shared" si="57"/>
        <v>316.4195316709849</v>
      </c>
      <c r="M356" s="96">
        <f t="shared" si="58"/>
        <v>0</v>
      </c>
      <c r="N356" s="157">
        <f t="shared" si="59"/>
        <v>435.40267505648887</v>
      </c>
      <c r="O356" s="3">
        <f t="shared" si="60"/>
        <v>435.40267505648887</v>
      </c>
      <c r="P356" s="96">
        <f t="shared" si="61"/>
        <v>0</v>
      </c>
      <c r="Q356" s="154">
        <f t="shared" si="62"/>
        <v>114.87826211968485</v>
      </c>
      <c r="R356" s="3">
        <f t="shared" si="63"/>
        <v>114.87826211968485</v>
      </c>
      <c r="S356" s="96">
        <f t="shared" si="64"/>
        <v>0</v>
      </c>
    </row>
    <row r="357" spans="1:19" x14ac:dyDescent="0.25">
      <c r="A357" s="1">
        <v>355</v>
      </c>
      <c r="B357" s="1">
        <v>9000</v>
      </c>
      <c r="C357" s="30">
        <v>9000</v>
      </c>
      <c r="D357" s="3">
        <v>51</v>
      </c>
      <c r="E357" s="3">
        <v>62</v>
      </c>
      <c r="F357" s="3">
        <v>4750</v>
      </c>
      <c r="G357" s="3">
        <v>4750</v>
      </c>
      <c r="H357" s="3">
        <v>1.8947368421052631</v>
      </c>
      <c r="I357" s="3">
        <v>0</v>
      </c>
      <c r="J357" s="123">
        <v>-750</v>
      </c>
      <c r="K357" s="129">
        <f t="shared" si="56"/>
        <v>382.81045490688297</v>
      </c>
      <c r="L357" s="3">
        <f t="shared" si="57"/>
        <v>1132.810454906883</v>
      </c>
      <c r="M357" s="96">
        <f t="shared" si="58"/>
        <v>-1.510413939875844</v>
      </c>
      <c r="N357" s="157">
        <f t="shared" si="59"/>
        <v>479.0621720981112</v>
      </c>
      <c r="O357" s="3">
        <f t="shared" si="60"/>
        <v>1229.0621720981112</v>
      </c>
      <c r="P357" s="96">
        <f t="shared" si="61"/>
        <v>-1.6387495627974815</v>
      </c>
      <c r="Q357" s="154">
        <f t="shared" si="62"/>
        <v>509.32835456275581</v>
      </c>
      <c r="R357" s="3">
        <f t="shared" si="63"/>
        <v>1259.3283545627557</v>
      </c>
      <c r="S357" s="96">
        <f t="shared" si="64"/>
        <v>-1.679104472750341</v>
      </c>
    </row>
    <row r="358" spans="1:19" x14ac:dyDescent="0.25">
      <c r="A358" s="1">
        <v>356</v>
      </c>
      <c r="B358" s="1">
        <v>9000</v>
      </c>
      <c r="C358" s="30">
        <v>8250</v>
      </c>
      <c r="D358" s="3">
        <v>62</v>
      </c>
      <c r="E358" s="3">
        <v>60</v>
      </c>
      <c r="F358" s="3">
        <v>4750</v>
      </c>
      <c r="G358" s="3">
        <v>4750</v>
      </c>
      <c r="H358" s="3">
        <v>1.736842105263158</v>
      </c>
      <c r="I358" s="3">
        <v>-750</v>
      </c>
      <c r="J358" s="123">
        <v>0</v>
      </c>
      <c r="K358" s="129">
        <f t="shared" si="56"/>
        <v>488.11190659872574</v>
      </c>
      <c r="L358" s="3">
        <f t="shared" si="57"/>
        <v>488.11190659872574</v>
      </c>
      <c r="M358" s="96">
        <f t="shared" si="58"/>
        <v>0</v>
      </c>
      <c r="N358" s="157">
        <f t="shared" si="59"/>
        <v>467.86411979310947</v>
      </c>
      <c r="O358" s="3">
        <f t="shared" si="60"/>
        <v>467.86411979310947</v>
      </c>
      <c r="P358" s="96">
        <f t="shared" si="61"/>
        <v>0</v>
      </c>
      <c r="Q358" s="154">
        <f t="shared" si="62"/>
        <v>355.61049307163881</v>
      </c>
      <c r="R358" s="3">
        <f t="shared" si="63"/>
        <v>355.61049307163881</v>
      </c>
      <c r="S358" s="96">
        <f t="shared" si="64"/>
        <v>0</v>
      </c>
    </row>
    <row r="359" spans="1:19" ht="15.75" thickBot="1" x14ac:dyDescent="0.3">
      <c r="A359" s="1">
        <v>357</v>
      </c>
      <c r="B359" s="1">
        <v>8250</v>
      </c>
      <c r="C359" s="31">
        <v>8250</v>
      </c>
      <c r="D359" s="32">
        <v>60</v>
      </c>
      <c r="E359" s="32">
        <v>60</v>
      </c>
      <c r="F359" s="32">
        <v>4750</v>
      </c>
      <c r="G359" s="32">
        <v>4750</v>
      </c>
      <c r="H359" s="32">
        <v>1.736842105263158</v>
      </c>
      <c r="I359" s="32">
        <v>0</v>
      </c>
      <c r="J359" s="124">
        <v>0</v>
      </c>
      <c r="K359" s="129">
        <f t="shared" si="56"/>
        <v>488.11190659872574</v>
      </c>
      <c r="L359" s="3">
        <f t="shared" si="57"/>
        <v>488.11190659872574</v>
      </c>
      <c r="M359" s="96">
        <f t="shared" si="58"/>
        <v>0</v>
      </c>
      <c r="N359" s="157">
        <f t="shared" si="59"/>
        <v>590.08241187811575</v>
      </c>
      <c r="O359" s="3">
        <f t="shared" si="60"/>
        <v>590.08241187811575</v>
      </c>
      <c r="P359" s="96">
        <f t="shared" si="61"/>
        <v>0</v>
      </c>
      <c r="Q359" s="154">
        <f t="shared" si="62"/>
        <v>342.59087870879887</v>
      </c>
      <c r="R359" s="3">
        <f t="shared" si="63"/>
        <v>342.59087870879887</v>
      </c>
      <c r="S359" s="96">
        <f t="shared" si="64"/>
        <v>0</v>
      </c>
    </row>
    <row r="360" spans="1:19" x14ac:dyDescent="0.25">
      <c r="A360" s="1">
        <v>358</v>
      </c>
      <c r="B360" s="1">
        <v>8250</v>
      </c>
      <c r="C360" s="29">
        <v>7250</v>
      </c>
      <c r="D360" s="28">
        <v>60</v>
      </c>
      <c r="E360" s="28">
        <v>44</v>
      </c>
      <c r="F360" s="28">
        <v>4750</v>
      </c>
      <c r="G360" s="28">
        <v>2750</v>
      </c>
      <c r="H360" s="28">
        <v>2.6363636363636362</v>
      </c>
      <c r="I360" s="28">
        <v>0</v>
      </c>
      <c r="J360" s="122">
        <v>1500</v>
      </c>
      <c r="K360" s="129">
        <f t="shared" si="56"/>
        <v>355.99032703882483</v>
      </c>
      <c r="L360" s="3">
        <f t="shared" si="57"/>
        <v>-1144.0096729611751</v>
      </c>
      <c r="M360" s="96">
        <f t="shared" si="58"/>
        <v>-0.76267311530745008</v>
      </c>
      <c r="N360" s="157">
        <f t="shared" si="59"/>
        <v>309.91367655567331</v>
      </c>
      <c r="O360" s="3">
        <f t="shared" si="60"/>
        <v>-1190.0863234443268</v>
      </c>
      <c r="P360" s="96">
        <f t="shared" si="61"/>
        <v>-0.7933908822962179</v>
      </c>
      <c r="Q360" s="154">
        <f t="shared" si="62"/>
        <v>235.53792834104385</v>
      </c>
      <c r="R360" s="3">
        <f t="shared" si="63"/>
        <v>-1264.4620716589561</v>
      </c>
      <c r="S360" s="96">
        <f t="shared" si="64"/>
        <v>-0.84297471443930405</v>
      </c>
    </row>
    <row r="361" spans="1:19" x14ac:dyDescent="0.25">
      <c r="A361" s="1">
        <v>359</v>
      </c>
      <c r="B361" s="1">
        <v>7250</v>
      </c>
      <c r="C361" s="30">
        <v>8750</v>
      </c>
      <c r="D361" s="3">
        <v>44</v>
      </c>
      <c r="E361" s="3">
        <v>53</v>
      </c>
      <c r="F361" s="3">
        <v>2750</v>
      </c>
      <c r="G361" s="3">
        <v>1750</v>
      </c>
      <c r="H361" s="3">
        <v>5</v>
      </c>
      <c r="I361" s="3">
        <v>1500</v>
      </c>
      <c r="J361" s="123">
        <v>3000</v>
      </c>
      <c r="K361" s="129">
        <f t="shared" si="56"/>
        <v>164.36647617045944</v>
      </c>
      <c r="L361" s="3">
        <f t="shared" si="57"/>
        <v>-2835.6335238295405</v>
      </c>
      <c r="M361" s="96">
        <f t="shared" si="58"/>
        <v>-0.94521117460984683</v>
      </c>
      <c r="N361" s="157">
        <f t="shared" si="59"/>
        <v>422.93921880540182</v>
      </c>
      <c r="O361" s="3">
        <f t="shared" si="60"/>
        <v>-2577.0607811945983</v>
      </c>
      <c r="P361" s="96">
        <f t="shared" si="61"/>
        <v>-0.85902026039819945</v>
      </c>
      <c r="Q361" s="154">
        <f t="shared" si="62"/>
        <v>190.95786461708778</v>
      </c>
      <c r="R361" s="3">
        <f t="shared" si="63"/>
        <v>-2809.0421353829124</v>
      </c>
      <c r="S361" s="96">
        <f t="shared" si="64"/>
        <v>-0.93634737846097083</v>
      </c>
    </row>
    <row r="362" spans="1:19" x14ac:dyDescent="0.25">
      <c r="A362" s="1">
        <v>360</v>
      </c>
      <c r="B362" s="1">
        <v>8750</v>
      </c>
      <c r="C362" s="30">
        <v>11750</v>
      </c>
      <c r="D362" s="3">
        <v>53</v>
      </c>
      <c r="E362" s="3">
        <v>58</v>
      </c>
      <c r="F362" s="3">
        <v>1750</v>
      </c>
      <c r="G362" s="3">
        <v>2750</v>
      </c>
      <c r="H362" s="3">
        <v>4.2727272727272725</v>
      </c>
      <c r="I362" s="3">
        <v>3000</v>
      </c>
      <c r="J362" s="123">
        <v>-2500</v>
      </c>
      <c r="K362" s="129">
        <f t="shared" si="56"/>
        <v>-224.59675483566204</v>
      </c>
      <c r="L362" s="3">
        <f t="shared" si="57"/>
        <v>2275.4032451643379</v>
      </c>
      <c r="M362" s="96">
        <f t="shared" si="58"/>
        <v>-0.9101612980657352</v>
      </c>
      <c r="N362" s="157">
        <f t="shared" si="59"/>
        <v>144.66514184469605</v>
      </c>
      <c r="O362" s="3">
        <f t="shared" si="60"/>
        <v>2644.6651418446959</v>
      </c>
      <c r="P362" s="96">
        <f t="shared" si="61"/>
        <v>-1.0578660567378784</v>
      </c>
      <c r="Q362" s="154">
        <f t="shared" si="62"/>
        <v>-454.98571994166508</v>
      </c>
      <c r="R362" s="3">
        <f t="shared" si="63"/>
        <v>2045.0142800583349</v>
      </c>
      <c r="S362" s="96">
        <f t="shared" si="64"/>
        <v>-0.81800571202333394</v>
      </c>
    </row>
    <row r="363" spans="1:19" x14ac:dyDescent="0.25">
      <c r="A363" s="1">
        <v>361</v>
      </c>
      <c r="B363" s="1">
        <v>11750</v>
      </c>
      <c r="C363" s="30">
        <v>9250</v>
      </c>
      <c r="D363" s="3">
        <v>58</v>
      </c>
      <c r="E363" s="3">
        <v>57</v>
      </c>
      <c r="F363" s="3">
        <v>2750</v>
      </c>
      <c r="G363" s="3">
        <v>3750</v>
      </c>
      <c r="H363" s="3">
        <v>2.4666666666666668</v>
      </c>
      <c r="I363" s="3">
        <v>-2500</v>
      </c>
      <c r="J363" s="123">
        <v>1500</v>
      </c>
      <c r="K363" s="129">
        <f t="shared" si="56"/>
        <v>215.45372332387976</v>
      </c>
      <c r="L363" s="3">
        <f t="shared" si="57"/>
        <v>-1284.5462766761202</v>
      </c>
      <c r="M363" s="96">
        <f t="shared" si="58"/>
        <v>-0.8563641844507468</v>
      </c>
      <c r="N363" s="157">
        <f t="shared" si="59"/>
        <v>-235.85836552896845</v>
      </c>
      <c r="O363" s="3">
        <f t="shared" si="60"/>
        <v>-1735.8583655289685</v>
      </c>
      <c r="P363" s="96">
        <f t="shared" si="61"/>
        <v>-1.1572389103526457</v>
      </c>
      <c r="Q363" s="154">
        <f t="shared" si="62"/>
        <v>233.52366919856695</v>
      </c>
      <c r="R363" s="3">
        <f t="shared" si="63"/>
        <v>-1266.4763308014331</v>
      </c>
      <c r="S363" s="96">
        <f t="shared" si="64"/>
        <v>-0.84431755386762208</v>
      </c>
    </row>
    <row r="364" spans="1:19" x14ac:dyDescent="0.25">
      <c r="A364" s="1">
        <v>362</v>
      </c>
      <c r="B364" s="1">
        <v>9250</v>
      </c>
      <c r="C364" s="30">
        <v>10750</v>
      </c>
      <c r="D364" s="3">
        <v>57</v>
      </c>
      <c r="E364" s="3">
        <v>59</v>
      </c>
      <c r="F364" s="3">
        <v>3750</v>
      </c>
      <c r="G364" s="3">
        <v>1750</v>
      </c>
      <c r="H364" s="3">
        <v>6.1428571428571432</v>
      </c>
      <c r="I364" s="3">
        <v>1500</v>
      </c>
      <c r="J364" s="123">
        <v>250</v>
      </c>
      <c r="K364" s="129">
        <f t="shared" si="56"/>
        <v>-71.398839398035193</v>
      </c>
      <c r="L364" s="3">
        <f t="shared" si="57"/>
        <v>-321.39883939803519</v>
      </c>
      <c r="M364" s="96">
        <f t="shared" si="58"/>
        <v>-1.2855953575921408</v>
      </c>
      <c r="N364" s="157">
        <f t="shared" si="59"/>
        <v>254.38090158659102</v>
      </c>
      <c r="O364" s="3">
        <f t="shared" si="60"/>
        <v>4.3809015865910226</v>
      </c>
      <c r="P364" s="96">
        <f t="shared" si="61"/>
        <v>1.7523606346364091E-2</v>
      </c>
      <c r="Q364" s="154">
        <f t="shared" si="62"/>
        <v>-141.27417875898109</v>
      </c>
      <c r="R364" s="3">
        <f t="shared" si="63"/>
        <v>-391.27417875898107</v>
      </c>
      <c r="S364" s="96">
        <f t="shared" si="64"/>
        <v>-1.5650967150359243</v>
      </c>
    </row>
    <row r="365" spans="1:19" x14ac:dyDescent="0.25">
      <c r="A365" s="1">
        <v>363</v>
      </c>
      <c r="B365" s="1">
        <v>10750</v>
      </c>
      <c r="C365" s="30">
        <v>11000</v>
      </c>
      <c r="D365" s="3">
        <v>59</v>
      </c>
      <c r="E365" s="3">
        <v>57</v>
      </c>
      <c r="F365" s="3">
        <v>1750</v>
      </c>
      <c r="G365" s="3">
        <v>2750</v>
      </c>
      <c r="H365" s="3">
        <v>4</v>
      </c>
      <c r="I365" s="3">
        <v>250</v>
      </c>
      <c r="J365" s="123">
        <v>-250</v>
      </c>
      <c r="K365" s="129">
        <f t="shared" si="56"/>
        <v>-119.78485655525984</v>
      </c>
      <c r="L365" s="3">
        <f t="shared" si="57"/>
        <v>130.21514344474016</v>
      </c>
      <c r="M365" s="96">
        <f t="shared" si="58"/>
        <v>-0.52086057377896067</v>
      </c>
      <c r="N365" s="157">
        <f t="shared" si="59"/>
        <v>-192.09327459616782</v>
      </c>
      <c r="O365" s="3">
        <f t="shared" si="60"/>
        <v>57.906725403832183</v>
      </c>
      <c r="P365" s="96">
        <f t="shared" si="61"/>
        <v>-0.23162690161532873</v>
      </c>
      <c r="Q365" s="154">
        <f t="shared" si="62"/>
        <v>-309.85333377687698</v>
      </c>
      <c r="R365" s="3">
        <f t="shared" si="63"/>
        <v>-59.85333377687698</v>
      </c>
      <c r="S365" s="96">
        <f t="shared" si="64"/>
        <v>0.23941333510750792</v>
      </c>
    </row>
    <row r="366" spans="1:19" x14ac:dyDescent="0.25">
      <c r="A366" s="1">
        <v>364</v>
      </c>
      <c r="B366" s="1">
        <v>11000</v>
      </c>
      <c r="C366" s="30">
        <v>10750</v>
      </c>
      <c r="D366" s="3">
        <v>57</v>
      </c>
      <c r="E366" s="3">
        <v>42</v>
      </c>
      <c r="F366" s="3">
        <v>2750</v>
      </c>
      <c r="G366" s="3">
        <v>5750</v>
      </c>
      <c r="H366" s="3">
        <v>1.8695652173913044</v>
      </c>
      <c r="I366" s="3">
        <v>-250</v>
      </c>
      <c r="J366" s="123">
        <v>750</v>
      </c>
      <c r="K366" s="129">
        <f t="shared" si="56"/>
        <v>93.428241548093652</v>
      </c>
      <c r="L366" s="3">
        <f t="shared" si="57"/>
        <v>-656.57175845190636</v>
      </c>
      <c r="M366" s="96">
        <f t="shared" si="58"/>
        <v>-0.87542901126920847</v>
      </c>
      <c r="N366" s="157">
        <f t="shared" si="59"/>
        <v>-80.469222762615459</v>
      </c>
      <c r="O366" s="3">
        <f t="shared" si="60"/>
        <v>-830.46922276261546</v>
      </c>
      <c r="P366" s="96">
        <f t="shared" si="61"/>
        <v>-1.1072922970168206</v>
      </c>
      <c r="Q366" s="154">
        <f t="shared" si="62"/>
        <v>-337.92737709661219</v>
      </c>
      <c r="R366" s="3">
        <f t="shared" si="63"/>
        <v>-1087.9273770966122</v>
      </c>
      <c r="S366" s="96">
        <f t="shared" si="64"/>
        <v>-1.4505698361288162</v>
      </c>
    </row>
    <row r="367" spans="1:19" x14ac:dyDescent="0.25">
      <c r="A367" s="1">
        <v>365</v>
      </c>
      <c r="B367" s="1">
        <v>10750</v>
      </c>
      <c r="C367" s="30">
        <v>11500</v>
      </c>
      <c r="D367" s="3">
        <v>42</v>
      </c>
      <c r="E367" s="3">
        <v>58</v>
      </c>
      <c r="F367" s="3">
        <v>5750</v>
      </c>
      <c r="G367" s="3">
        <v>3750</v>
      </c>
      <c r="H367" s="3">
        <v>3.0666666666666669</v>
      </c>
      <c r="I367" s="3">
        <v>750</v>
      </c>
      <c r="J367" s="123">
        <v>250</v>
      </c>
      <c r="K367" s="129">
        <f t="shared" si="56"/>
        <v>-123.45072305542752</v>
      </c>
      <c r="L367" s="3">
        <f t="shared" si="57"/>
        <v>-373.45072305542749</v>
      </c>
      <c r="M367" s="96">
        <f t="shared" si="58"/>
        <v>-1.4938028922217099</v>
      </c>
      <c r="N367" s="157">
        <f t="shared" si="59"/>
        <v>159.53332041835773</v>
      </c>
      <c r="O367" s="3">
        <f t="shared" si="60"/>
        <v>-90.466679581642268</v>
      </c>
      <c r="P367" s="96">
        <f t="shared" si="61"/>
        <v>-0.36186671832656908</v>
      </c>
      <c r="Q367" s="154">
        <f t="shared" si="62"/>
        <v>255.47500665162198</v>
      </c>
      <c r="R367" s="3">
        <f t="shared" si="63"/>
        <v>5.4750066516219817</v>
      </c>
      <c r="S367" s="96">
        <f t="shared" si="64"/>
        <v>2.1900026606487925E-2</v>
      </c>
    </row>
    <row r="368" spans="1:19" x14ac:dyDescent="0.25">
      <c r="A368" s="1">
        <v>366</v>
      </c>
      <c r="B368" s="1">
        <v>11500</v>
      </c>
      <c r="C368" s="30">
        <v>11750</v>
      </c>
      <c r="D368" s="3">
        <v>58</v>
      </c>
      <c r="E368" s="3">
        <v>58</v>
      </c>
      <c r="F368" s="3">
        <v>3750</v>
      </c>
      <c r="G368" s="3">
        <v>2750</v>
      </c>
      <c r="H368" s="3">
        <v>4.2727272727272725</v>
      </c>
      <c r="I368" s="3">
        <v>250</v>
      </c>
      <c r="J368" s="123">
        <v>-500</v>
      </c>
      <c r="K368" s="129">
        <f t="shared" si="56"/>
        <v>-224.59675483566204</v>
      </c>
      <c r="L368" s="3">
        <f t="shared" si="57"/>
        <v>275.40324516433793</v>
      </c>
      <c r="M368" s="96">
        <f t="shared" si="58"/>
        <v>-0.5508064903286759</v>
      </c>
      <c r="N368" s="157">
        <f t="shared" si="59"/>
        <v>-150.69949445605161</v>
      </c>
      <c r="O368" s="3">
        <f t="shared" si="60"/>
        <v>349.30050554394836</v>
      </c>
      <c r="P368" s="96">
        <f t="shared" si="61"/>
        <v>-0.69860101108789674</v>
      </c>
      <c r="Q368" s="154">
        <f t="shared" si="62"/>
        <v>-246.09951539826613</v>
      </c>
      <c r="R368" s="3">
        <f t="shared" si="63"/>
        <v>253.90048460173387</v>
      </c>
      <c r="S368" s="96">
        <f t="shared" si="64"/>
        <v>-0.50780096920346773</v>
      </c>
    </row>
    <row r="369" spans="1:19" x14ac:dyDescent="0.25">
      <c r="A369" s="1">
        <v>367</v>
      </c>
      <c r="B369" s="1">
        <v>11750</v>
      </c>
      <c r="C369" s="30">
        <v>11250</v>
      </c>
      <c r="D369" s="3">
        <v>58</v>
      </c>
      <c r="E369" s="3">
        <v>55</v>
      </c>
      <c r="F369" s="3">
        <v>2750</v>
      </c>
      <c r="G369" s="3">
        <v>1750</v>
      </c>
      <c r="H369" s="3">
        <v>6.4285714285714288</v>
      </c>
      <c r="I369" s="3">
        <v>-500</v>
      </c>
      <c r="J369" s="123">
        <v>0</v>
      </c>
      <c r="K369" s="129">
        <f t="shared" si="56"/>
        <v>-163.53562990810792</v>
      </c>
      <c r="L369" s="3">
        <f t="shared" si="57"/>
        <v>-163.53562990810792</v>
      </c>
      <c r="M369" s="96">
        <f t="shared" si="58"/>
        <v>0</v>
      </c>
      <c r="N369" s="157">
        <f t="shared" si="59"/>
        <v>-251.35427548661369</v>
      </c>
      <c r="O369" s="3">
        <f t="shared" si="60"/>
        <v>-251.35427548661369</v>
      </c>
      <c r="P369" s="96">
        <f t="shared" si="61"/>
        <v>0</v>
      </c>
      <c r="Q369" s="154">
        <f t="shared" si="62"/>
        <v>-200.71771764812306</v>
      </c>
      <c r="R369" s="3">
        <f t="shared" si="63"/>
        <v>-200.71771764812306</v>
      </c>
      <c r="S369" s="96">
        <f t="shared" si="64"/>
        <v>0</v>
      </c>
    </row>
    <row r="370" spans="1:19" x14ac:dyDescent="0.25">
      <c r="A370" s="1">
        <v>368</v>
      </c>
      <c r="B370" s="1">
        <v>11250</v>
      </c>
      <c r="C370" s="30">
        <v>11250</v>
      </c>
      <c r="D370" s="3">
        <v>55</v>
      </c>
      <c r="E370" s="3">
        <v>54</v>
      </c>
      <c r="F370" s="3">
        <v>1750</v>
      </c>
      <c r="G370" s="3">
        <v>3750</v>
      </c>
      <c r="H370" s="3">
        <v>3</v>
      </c>
      <c r="I370" s="3">
        <v>0</v>
      </c>
      <c r="J370" s="123">
        <v>0</v>
      </c>
      <c r="K370" s="129">
        <f t="shared" si="56"/>
        <v>-109.26621197546845</v>
      </c>
      <c r="L370" s="3">
        <f t="shared" si="57"/>
        <v>-109.26621197546845</v>
      </c>
      <c r="M370" s="96">
        <f t="shared" si="58"/>
        <v>0</v>
      </c>
      <c r="N370" s="157">
        <f t="shared" si="59"/>
        <v>-257.68622743233726</v>
      </c>
      <c r="O370" s="3">
        <f t="shared" si="60"/>
        <v>-257.68622743233726</v>
      </c>
      <c r="P370" s="96">
        <f t="shared" si="61"/>
        <v>0</v>
      </c>
      <c r="Q370" s="154">
        <f t="shared" si="62"/>
        <v>-267.15595425383225</v>
      </c>
      <c r="R370" s="3">
        <f t="shared" si="63"/>
        <v>-267.15595425383225</v>
      </c>
      <c r="S370" s="96">
        <f t="shared" si="64"/>
        <v>0</v>
      </c>
    </row>
    <row r="371" spans="1:19" x14ac:dyDescent="0.25">
      <c r="A371" s="1">
        <v>369</v>
      </c>
      <c r="B371" s="1">
        <v>11250</v>
      </c>
      <c r="C371" s="30">
        <v>11250</v>
      </c>
      <c r="D371" s="3">
        <v>54</v>
      </c>
      <c r="E371" s="3">
        <v>51</v>
      </c>
      <c r="F371" s="3">
        <v>3750</v>
      </c>
      <c r="G371" s="3">
        <v>1000</v>
      </c>
      <c r="H371" s="3">
        <v>11.25</v>
      </c>
      <c r="I371" s="3">
        <v>0</v>
      </c>
      <c r="J371" s="123">
        <v>250</v>
      </c>
      <c r="K371" s="129">
        <f t="shared" si="56"/>
        <v>-9.3833980563177875</v>
      </c>
      <c r="L371" s="3">
        <f t="shared" si="57"/>
        <v>-259.38339805631779</v>
      </c>
      <c r="M371" s="96">
        <f t="shared" si="58"/>
        <v>-1.0375335922252711</v>
      </c>
      <c r="N371" s="157">
        <f t="shared" si="59"/>
        <v>102.534850744511</v>
      </c>
      <c r="O371" s="3">
        <f t="shared" si="60"/>
        <v>-147.465149255489</v>
      </c>
      <c r="P371" s="96">
        <f t="shared" si="61"/>
        <v>-0.58986059702195603</v>
      </c>
      <c r="Q371" s="154">
        <f t="shared" si="62"/>
        <v>29.061180945902606</v>
      </c>
      <c r="R371" s="3">
        <f t="shared" si="63"/>
        <v>-220.93881905409739</v>
      </c>
      <c r="S371" s="96">
        <f t="shared" si="64"/>
        <v>-0.88375527621638961</v>
      </c>
    </row>
    <row r="372" spans="1:19" x14ac:dyDescent="0.25">
      <c r="A372" s="1">
        <v>370</v>
      </c>
      <c r="B372" s="1">
        <v>11250</v>
      </c>
      <c r="C372" s="30">
        <v>11500</v>
      </c>
      <c r="D372" s="3">
        <v>51</v>
      </c>
      <c r="E372" s="3">
        <v>60</v>
      </c>
      <c r="F372" s="3">
        <v>1000</v>
      </c>
      <c r="G372" s="3">
        <v>1000</v>
      </c>
      <c r="H372" s="3">
        <v>11.5</v>
      </c>
      <c r="I372" s="3">
        <v>250</v>
      </c>
      <c r="J372" s="123">
        <v>-500</v>
      </c>
      <c r="K372" s="129">
        <f t="shared" si="56"/>
        <v>17.027273694513269</v>
      </c>
      <c r="L372" s="3">
        <f t="shared" si="57"/>
        <v>517.02727369451327</v>
      </c>
      <c r="M372" s="96">
        <f t="shared" si="58"/>
        <v>-1.0340545473890266</v>
      </c>
      <c r="N372" s="157">
        <f t="shared" si="59"/>
        <v>-27.274361622465651</v>
      </c>
      <c r="O372" s="3">
        <f t="shared" si="60"/>
        <v>472.72563837753432</v>
      </c>
      <c r="P372" s="96">
        <f t="shared" si="61"/>
        <v>-0.94545127675506868</v>
      </c>
      <c r="Q372" s="154">
        <f t="shared" si="62"/>
        <v>123.78633679120047</v>
      </c>
      <c r="R372" s="3">
        <f t="shared" si="63"/>
        <v>623.78633679120048</v>
      </c>
      <c r="S372" s="96">
        <f t="shared" si="64"/>
        <v>-1.2475726735824009</v>
      </c>
    </row>
    <row r="373" spans="1:19" x14ac:dyDescent="0.25">
      <c r="A373" s="1">
        <v>371</v>
      </c>
      <c r="B373" s="1">
        <v>11500</v>
      </c>
      <c r="C373" s="30">
        <v>11000</v>
      </c>
      <c r="D373" s="3">
        <v>60</v>
      </c>
      <c r="E373" s="3">
        <v>53</v>
      </c>
      <c r="F373" s="3">
        <v>1000</v>
      </c>
      <c r="G373" s="3">
        <v>1750</v>
      </c>
      <c r="H373" s="3">
        <v>6.2857142857142856</v>
      </c>
      <c r="I373" s="3">
        <v>-500</v>
      </c>
      <c r="J373" s="123">
        <v>-250</v>
      </c>
      <c r="K373" s="129">
        <f t="shared" si="56"/>
        <v>-141.60938855703449</v>
      </c>
      <c r="L373" s="3">
        <f t="shared" si="57"/>
        <v>108.39061144296551</v>
      </c>
      <c r="M373" s="96">
        <f t="shared" si="58"/>
        <v>-0.43356244577186204</v>
      </c>
      <c r="N373" s="157">
        <f t="shared" si="59"/>
        <v>-364.00016791928459</v>
      </c>
      <c r="O373" s="3">
        <f t="shared" si="60"/>
        <v>-114.00016791928459</v>
      </c>
      <c r="P373" s="96">
        <f t="shared" si="61"/>
        <v>0.45600067167713837</v>
      </c>
      <c r="Q373" s="154">
        <f t="shared" si="62"/>
        <v>-360.46696144068051</v>
      </c>
      <c r="R373" s="3">
        <f t="shared" si="63"/>
        <v>-110.46696144068051</v>
      </c>
      <c r="S373" s="96">
        <f t="shared" si="64"/>
        <v>0.44186784576272203</v>
      </c>
    </row>
    <row r="374" spans="1:19" x14ac:dyDescent="0.25">
      <c r="A374" s="1">
        <v>372</v>
      </c>
      <c r="B374" s="1">
        <v>11000</v>
      </c>
      <c r="C374" s="30">
        <v>10750</v>
      </c>
      <c r="D374" s="3">
        <v>53</v>
      </c>
      <c r="E374" s="3">
        <v>62</v>
      </c>
      <c r="F374" s="3">
        <v>1750</v>
      </c>
      <c r="G374" s="3">
        <v>2750</v>
      </c>
      <c r="H374" s="3">
        <v>3.9090909090909092</v>
      </c>
      <c r="I374" s="3">
        <v>-250</v>
      </c>
      <c r="J374" s="123">
        <v>-250</v>
      </c>
      <c r="K374" s="129">
        <f t="shared" si="56"/>
        <v>-52.658018589841845</v>
      </c>
      <c r="L374" s="3">
        <f t="shared" si="57"/>
        <v>197.34198141015816</v>
      </c>
      <c r="M374" s="96">
        <f t="shared" si="58"/>
        <v>-0.78936792564063263</v>
      </c>
      <c r="N374" s="157">
        <f t="shared" si="59"/>
        <v>-195.52633668217973</v>
      </c>
      <c r="O374" s="3">
        <f t="shared" si="60"/>
        <v>54.473663317820268</v>
      </c>
      <c r="P374" s="96">
        <f t="shared" si="61"/>
        <v>-0.21789465327128107</v>
      </c>
      <c r="Q374" s="154">
        <f t="shared" si="62"/>
        <v>19.713468432895709</v>
      </c>
      <c r="R374" s="3">
        <f t="shared" si="63"/>
        <v>269.7134684328957</v>
      </c>
      <c r="S374" s="96">
        <f t="shared" si="64"/>
        <v>-1.0788538737315827</v>
      </c>
    </row>
    <row r="375" spans="1:19" x14ac:dyDescent="0.25">
      <c r="A375" s="1">
        <v>373</v>
      </c>
      <c r="B375" s="1">
        <v>10750</v>
      </c>
      <c r="C375" s="30">
        <v>10500</v>
      </c>
      <c r="D375" s="3">
        <v>62</v>
      </c>
      <c r="E375" s="3">
        <v>57</v>
      </c>
      <c r="F375" s="3">
        <v>2750</v>
      </c>
      <c r="G375" s="3">
        <v>1750</v>
      </c>
      <c r="H375" s="3">
        <v>6</v>
      </c>
      <c r="I375" s="3">
        <v>-250</v>
      </c>
      <c r="J375" s="123">
        <v>-250</v>
      </c>
      <c r="K375" s="129">
        <f t="shared" si="56"/>
        <v>-49.472598046961764</v>
      </c>
      <c r="L375" s="3">
        <f t="shared" si="57"/>
        <v>200.52740195303824</v>
      </c>
      <c r="M375" s="96">
        <f t="shared" si="58"/>
        <v>-0.8021096078121529</v>
      </c>
      <c r="N375" s="157">
        <f t="shared" si="59"/>
        <v>-86.152592706991953</v>
      </c>
      <c r="O375" s="3">
        <f t="shared" si="60"/>
        <v>163.84740729300805</v>
      </c>
      <c r="P375" s="96">
        <f t="shared" si="61"/>
        <v>-0.65538962917203214</v>
      </c>
      <c r="Q375" s="154">
        <f t="shared" si="62"/>
        <v>-191.23610725627657</v>
      </c>
      <c r="R375" s="3">
        <f t="shared" si="63"/>
        <v>58.763892743723432</v>
      </c>
      <c r="S375" s="96">
        <f t="shared" si="64"/>
        <v>-0.23505557097489371</v>
      </c>
    </row>
    <row r="376" spans="1:19" x14ac:dyDescent="0.25">
      <c r="A376" s="1">
        <v>374</v>
      </c>
      <c r="B376" s="1">
        <v>10500</v>
      </c>
      <c r="C376" s="30">
        <v>10250</v>
      </c>
      <c r="D376" s="3">
        <v>57</v>
      </c>
      <c r="E376" s="3">
        <v>44</v>
      </c>
      <c r="F376" s="3">
        <v>1750</v>
      </c>
      <c r="G376" s="3">
        <v>1750</v>
      </c>
      <c r="H376" s="3">
        <v>5.8571428571428568</v>
      </c>
      <c r="I376" s="3">
        <v>-250</v>
      </c>
      <c r="J376" s="123">
        <v>0</v>
      </c>
      <c r="K376" s="129">
        <f t="shared" si="56"/>
        <v>-93.937279931786634</v>
      </c>
      <c r="L376" s="3">
        <f t="shared" si="57"/>
        <v>-93.937279931786634</v>
      </c>
      <c r="M376" s="96">
        <f t="shared" si="58"/>
        <v>0</v>
      </c>
      <c r="N376" s="157">
        <f t="shared" si="59"/>
        <v>-225.90899987218401</v>
      </c>
      <c r="O376" s="3">
        <f t="shared" si="60"/>
        <v>-225.90899987218401</v>
      </c>
      <c r="P376" s="96">
        <f t="shared" si="61"/>
        <v>0</v>
      </c>
      <c r="Q376" s="154">
        <f t="shared" si="62"/>
        <v>-397.99501195632121</v>
      </c>
      <c r="R376" s="3">
        <f t="shared" si="63"/>
        <v>-397.99501195632121</v>
      </c>
      <c r="S376" s="96">
        <f t="shared" si="64"/>
        <v>0</v>
      </c>
    </row>
    <row r="377" spans="1:19" x14ac:dyDescent="0.25">
      <c r="A377" s="1">
        <v>375</v>
      </c>
      <c r="B377" s="1">
        <v>10250</v>
      </c>
      <c r="C377" s="30">
        <v>10250</v>
      </c>
      <c r="D377" s="3">
        <v>44</v>
      </c>
      <c r="E377" s="3">
        <v>57</v>
      </c>
      <c r="F377" s="3">
        <v>1750</v>
      </c>
      <c r="G377" s="3">
        <v>2750</v>
      </c>
      <c r="H377" s="3">
        <v>3.7272727272727271</v>
      </c>
      <c r="I377" s="3">
        <v>0</v>
      </c>
      <c r="J377" s="123">
        <v>0</v>
      </c>
      <c r="K377" s="129">
        <f t="shared" si="56"/>
        <v>-8.937419798867154</v>
      </c>
      <c r="L377" s="3">
        <f t="shared" si="57"/>
        <v>-8.937419798867154</v>
      </c>
      <c r="M377" s="96">
        <f t="shared" si="58"/>
        <v>0</v>
      </c>
      <c r="N377" s="157">
        <f t="shared" si="59"/>
        <v>-113.78475429277134</v>
      </c>
      <c r="O377" s="3">
        <f t="shared" si="60"/>
        <v>-113.78475429277134</v>
      </c>
      <c r="P377" s="96">
        <f t="shared" si="61"/>
        <v>0</v>
      </c>
      <c r="Q377" s="154">
        <f t="shared" si="62"/>
        <v>158.59479128072289</v>
      </c>
      <c r="R377" s="3">
        <f t="shared" si="63"/>
        <v>158.59479128072289</v>
      </c>
      <c r="S377" s="96">
        <f t="shared" si="64"/>
        <v>0</v>
      </c>
    </row>
    <row r="378" spans="1:19" x14ac:dyDescent="0.25">
      <c r="A378" s="1">
        <v>376</v>
      </c>
      <c r="B378" s="1">
        <v>10250</v>
      </c>
      <c r="C378" s="30">
        <v>10250</v>
      </c>
      <c r="D378" s="3">
        <v>57</v>
      </c>
      <c r="E378" s="3">
        <v>56</v>
      </c>
      <c r="F378" s="3">
        <v>2750</v>
      </c>
      <c r="G378" s="3">
        <v>3750</v>
      </c>
      <c r="H378" s="3">
        <v>2.7333333333333334</v>
      </c>
      <c r="I378" s="3">
        <v>0</v>
      </c>
      <c r="J378" s="123">
        <v>250</v>
      </c>
      <c r="K378" s="129">
        <f t="shared" si="56"/>
        <v>56.111524912200906</v>
      </c>
      <c r="L378" s="3">
        <f t="shared" si="57"/>
        <v>-193.88847508779909</v>
      </c>
      <c r="M378" s="96">
        <f t="shared" si="58"/>
        <v>-0.77555390035119642</v>
      </c>
      <c r="N378" s="157">
        <f t="shared" si="59"/>
        <v>-1.0465527724539925</v>
      </c>
      <c r="O378" s="3">
        <f t="shared" si="60"/>
        <v>-251.04655277245399</v>
      </c>
      <c r="P378" s="96">
        <f t="shared" si="61"/>
        <v>-1.0041862110898159</v>
      </c>
      <c r="Q378" s="154">
        <f t="shared" si="62"/>
        <v>-92.547398370968011</v>
      </c>
      <c r="R378" s="3">
        <f t="shared" si="63"/>
        <v>-342.54739837096804</v>
      </c>
      <c r="S378" s="96">
        <f t="shared" si="64"/>
        <v>-1.3701895934838721</v>
      </c>
    </row>
    <row r="379" spans="1:19" x14ac:dyDescent="0.25">
      <c r="A379" s="1">
        <v>377</v>
      </c>
      <c r="B379" s="1">
        <v>10250</v>
      </c>
      <c r="C379" s="30">
        <v>10500</v>
      </c>
      <c r="D379" s="3">
        <v>56</v>
      </c>
      <c r="E379" s="3">
        <v>49</v>
      </c>
      <c r="F379" s="3">
        <v>3750</v>
      </c>
      <c r="G379" s="3">
        <v>2750</v>
      </c>
      <c r="H379" s="3">
        <v>3.8181818181818183</v>
      </c>
      <c r="I379" s="3">
        <v>250</v>
      </c>
      <c r="J379" s="123">
        <v>0</v>
      </c>
      <c r="K379" s="129">
        <f t="shared" si="56"/>
        <v>-94.170873192257091</v>
      </c>
      <c r="L379" s="3">
        <f t="shared" si="57"/>
        <v>-94.170873192257091</v>
      </c>
      <c r="M379" s="96">
        <f t="shared" si="58"/>
        <v>0</v>
      </c>
      <c r="N379" s="157">
        <f t="shared" si="59"/>
        <v>-21.339910940201609</v>
      </c>
      <c r="O379" s="3">
        <f t="shared" si="60"/>
        <v>-21.339910940201609</v>
      </c>
      <c r="P379" s="96">
        <f t="shared" si="61"/>
        <v>0</v>
      </c>
      <c r="Q379" s="154">
        <f t="shared" si="62"/>
        <v>-258.61610649600652</v>
      </c>
      <c r="R379" s="3">
        <f t="shared" si="63"/>
        <v>-258.61610649600652</v>
      </c>
      <c r="S379" s="96">
        <f t="shared" si="64"/>
        <v>0</v>
      </c>
    </row>
    <row r="380" spans="1:19" ht="15.75" thickBot="1" x14ac:dyDescent="0.3">
      <c r="A380" s="1">
        <v>378</v>
      </c>
      <c r="B380" s="1">
        <v>10500</v>
      </c>
      <c r="C380" s="31">
        <v>10500</v>
      </c>
      <c r="D380" s="32">
        <v>49</v>
      </c>
      <c r="E380" s="32">
        <v>39</v>
      </c>
      <c r="F380" s="32">
        <v>2750</v>
      </c>
      <c r="G380" s="32">
        <v>2750</v>
      </c>
      <c r="H380" s="32">
        <v>3.8181818181818183</v>
      </c>
      <c r="I380" s="32">
        <v>0</v>
      </c>
      <c r="J380" s="124">
        <v>-500</v>
      </c>
      <c r="K380" s="129">
        <f t="shared" si="56"/>
        <v>-154.52625795216443</v>
      </c>
      <c r="L380" s="3">
        <f t="shared" si="57"/>
        <v>345.47374204783557</v>
      </c>
      <c r="M380" s="96">
        <f t="shared" si="58"/>
        <v>-0.69094748409567119</v>
      </c>
      <c r="N380" s="157">
        <f t="shared" si="59"/>
        <v>-215.19019024972758</v>
      </c>
      <c r="O380" s="3">
        <f t="shared" si="60"/>
        <v>284.80980975027239</v>
      </c>
      <c r="P380" s="96">
        <f t="shared" si="61"/>
        <v>-0.56961961950054474</v>
      </c>
      <c r="Q380" s="154">
        <f t="shared" si="62"/>
        <v>-354.25047330797361</v>
      </c>
      <c r="R380" s="3">
        <f t="shared" si="63"/>
        <v>145.74952669202639</v>
      </c>
      <c r="S380" s="96">
        <f t="shared" si="64"/>
        <v>-0.2914990533840528</v>
      </c>
    </row>
    <row r="381" spans="1:19" x14ac:dyDescent="0.25">
      <c r="A381" s="1">
        <v>379</v>
      </c>
      <c r="B381" s="1">
        <v>10500</v>
      </c>
      <c r="C381" s="29">
        <v>11500</v>
      </c>
      <c r="D381" s="28">
        <v>39</v>
      </c>
      <c r="E381" s="28">
        <v>29</v>
      </c>
      <c r="F381" s="28">
        <v>2750</v>
      </c>
      <c r="G381" s="28">
        <v>5750</v>
      </c>
      <c r="H381" s="28">
        <v>2</v>
      </c>
      <c r="I381" s="28">
        <v>-500</v>
      </c>
      <c r="J381" s="122">
        <v>250</v>
      </c>
      <c r="K381" s="129">
        <f t="shared" si="56"/>
        <v>-103.96663534364804</v>
      </c>
      <c r="L381" s="3">
        <f t="shared" si="57"/>
        <v>-353.96663534364802</v>
      </c>
      <c r="M381" s="96">
        <f t="shared" si="58"/>
        <v>-1.4158665413745921</v>
      </c>
      <c r="N381" s="157">
        <f t="shared" si="59"/>
        <v>-76.213931919789133</v>
      </c>
      <c r="O381" s="3">
        <f t="shared" si="60"/>
        <v>-326.21393191978916</v>
      </c>
      <c r="P381" s="96">
        <f t="shared" si="61"/>
        <v>-1.3048557276791566</v>
      </c>
      <c r="Q381" s="154">
        <f t="shared" si="62"/>
        <v>-656.93642715938051</v>
      </c>
      <c r="R381" s="3">
        <f t="shared" si="63"/>
        <v>-906.93642715938051</v>
      </c>
      <c r="S381" s="96">
        <f t="shared" si="64"/>
        <v>-3.627745708637522</v>
      </c>
    </row>
    <row r="382" spans="1:19" x14ac:dyDescent="0.25">
      <c r="A382" s="1">
        <v>380</v>
      </c>
      <c r="B382" s="1">
        <v>11500</v>
      </c>
      <c r="C382" s="30">
        <v>11750</v>
      </c>
      <c r="D382" s="3">
        <v>29</v>
      </c>
      <c r="E382" s="3">
        <v>30</v>
      </c>
      <c r="F382" s="3">
        <v>5750</v>
      </c>
      <c r="G382" s="3">
        <v>7750</v>
      </c>
      <c r="H382" s="3">
        <v>1.5161290322580645</v>
      </c>
      <c r="I382" s="3">
        <v>250</v>
      </c>
      <c r="J382" s="123">
        <v>-250</v>
      </c>
      <c r="K382" s="129">
        <f t="shared" si="56"/>
        <v>87.584774018192604</v>
      </c>
      <c r="L382" s="3">
        <f t="shared" si="57"/>
        <v>337.5847740181926</v>
      </c>
      <c r="M382" s="96">
        <f t="shared" si="58"/>
        <v>-1.3503390960727704</v>
      </c>
      <c r="N382" s="157">
        <f t="shared" si="59"/>
        <v>148.39410556033516</v>
      </c>
      <c r="O382" s="3">
        <f t="shared" si="60"/>
        <v>398.39410556033516</v>
      </c>
      <c r="P382" s="96">
        <f t="shared" si="61"/>
        <v>-1.5935764222413407</v>
      </c>
      <c r="Q382" s="154">
        <f t="shared" si="62"/>
        <v>191.11813823708655</v>
      </c>
      <c r="R382" s="3">
        <f t="shared" si="63"/>
        <v>441.11813823708655</v>
      </c>
      <c r="S382" s="96">
        <f t="shared" si="64"/>
        <v>-1.7644725529483463</v>
      </c>
    </row>
    <row r="383" spans="1:19" x14ac:dyDescent="0.25">
      <c r="A383" s="1">
        <v>381</v>
      </c>
      <c r="B383" s="1">
        <v>11750</v>
      </c>
      <c r="C383" s="30">
        <v>11500</v>
      </c>
      <c r="D383" s="3">
        <v>30</v>
      </c>
      <c r="E383" s="3">
        <v>37</v>
      </c>
      <c r="F383" s="3">
        <v>7750</v>
      </c>
      <c r="G383" s="3">
        <v>5750</v>
      </c>
      <c r="H383" s="3">
        <v>2</v>
      </c>
      <c r="I383" s="3">
        <v>-250</v>
      </c>
      <c r="J383" s="123">
        <v>250</v>
      </c>
      <c r="K383" s="129">
        <f t="shared" si="56"/>
        <v>-55.682327535722166</v>
      </c>
      <c r="L383" s="3">
        <f t="shared" si="57"/>
        <v>-305.68232753572215</v>
      </c>
      <c r="M383" s="96">
        <f t="shared" si="58"/>
        <v>-1.2227293101428887</v>
      </c>
      <c r="N383" s="157">
        <f t="shared" si="59"/>
        <v>134.97503373511884</v>
      </c>
      <c r="O383" s="3">
        <f t="shared" si="60"/>
        <v>-115.02496626488116</v>
      </c>
      <c r="P383" s="96">
        <f t="shared" si="61"/>
        <v>-0.4600998650595246</v>
      </c>
      <c r="Q383" s="154">
        <f t="shared" si="62"/>
        <v>359.93050844634593</v>
      </c>
      <c r="R383" s="3">
        <f t="shared" si="63"/>
        <v>109.93050844634593</v>
      </c>
      <c r="S383" s="96">
        <f t="shared" si="64"/>
        <v>0.43972203378538371</v>
      </c>
    </row>
    <row r="384" spans="1:19" x14ac:dyDescent="0.25">
      <c r="A384" s="1">
        <v>382</v>
      </c>
      <c r="B384" s="1">
        <v>11500</v>
      </c>
      <c r="C384" s="30">
        <v>11750</v>
      </c>
      <c r="D384" s="3">
        <v>37</v>
      </c>
      <c r="E384" s="3">
        <v>32</v>
      </c>
      <c r="F384" s="3">
        <v>5750</v>
      </c>
      <c r="G384" s="3">
        <v>5750</v>
      </c>
      <c r="H384" s="3">
        <v>2.0434782608695654</v>
      </c>
      <c r="I384" s="3">
        <v>250</v>
      </c>
      <c r="J384" s="123">
        <v>-250</v>
      </c>
      <c r="K384" s="129">
        <f t="shared" si="56"/>
        <v>-125.50431215029654</v>
      </c>
      <c r="L384" s="3">
        <f t="shared" si="57"/>
        <v>124.49568784970346</v>
      </c>
      <c r="M384" s="96">
        <f t="shared" si="58"/>
        <v>-0.49798275139881382</v>
      </c>
      <c r="N384" s="157">
        <f t="shared" si="59"/>
        <v>-17.383471154266463</v>
      </c>
      <c r="O384" s="3">
        <f t="shared" si="60"/>
        <v>232.61652884573354</v>
      </c>
      <c r="P384" s="96">
        <f t="shared" si="61"/>
        <v>-0.93046611538293411</v>
      </c>
      <c r="Q384" s="154">
        <f t="shared" si="62"/>
        <v>-101.58655138257349</v>
      </c>
      <c r="R384" s="3">
        <f t="shared" si="63"/>
        <v>148.41344861742652</v>
      </c>
      <c r="S384" s="96">
        <f t="shared" si="64"/>
        <v>-0.59365379446970612</v>
      </c>
    </row>
    <row r="385" spans="1:19" x14ac:dyDescent="0.25">
      <c r="A385" s="1">
        <v>383</v>
      </c>
      <c r="B385" s="1">
        <v>11750</v>
      </c>
      <c r="C385" s="30">
        <v>11500</v>
      </c>
      <c r="D385" s="3">
        <v>32</v>
      </c>
      <c r="E385" s="3">
        <v>37</v>
      </c>
      <c r="F385" s="3">
        <v>5750</v>
      </c>
      <c r="G385" s="3">
        <v>6750</v>
      </c>
      <c r="H385" s="3">
        <v>1.7037037037037037</v>
      </c>
      <c r="I385" s="3">
        <v>-250</v>
      </c>
      <c r="J385" s="123">
        <v>250</v>
      </c>
      <c r="K385" s="129">
        <f t="shared" si="56"/>
        <v>55.044102784730882</v>
      </c>
      <c r="L385" s="3">
        <f t="shared" si="57"/>
        <v>-194.95589721526912</v>
      </c>
      <c r="M385" s="96">
        <f t="shared" si="58"/>
        <v>-0.7798235888610765</v>
      </c>
      <c r="N385" s="157">
        <f t="shared" si="59"/>
        <v>70.688577884100155</v>
      </c>
      <c r="O385" s="3">
        <f t="shared" si="60"/>
        <v>-179.31142211589986</v>
      </c>
      <c r="P385" s="96">
        <f t="shared" si="61"/>
        <v>-0.71724568846359948</v>
      </c>
      <c r="Q385" s="154">
        <f t="shared" si="62"/>
        <v>278.45119007341299</v>
      </c>
      <c r="R385" s="3">
        <f t="shared" si="63"/>
        <v>28.451190073412988</v>
      </c>
      <c r="S385" s="96">
        <f t="shared" si="64"/>
        <v>0.11380476029365195</v>
      </c>
    </row>
    <row r="386" spans="1:19" x14ac:dyDescent="0.25">
      <c r="A386" s="1">
        <v>384</v>
      </c>
      <c r="B386" s="1">
        <v>11500</v>
      </c>
      <c r="C386" s="30">
        <v>11750</v>
      </c>
      <c r="D386" s="3">
        <v>37</v>
      </c>
      <c r="E386" s="3">
        <v>42</v>
      </c>
      <c r="F386" s="3">
        <v>6750</v>
      </c>
      <c r="G386" s="3">
        <v>6750</v>
      </c>
      <c r="H386" s="3">
        <v>1.7407407407407407</v>
      </c>
      <c r="I386" s="3">
        <v>250</v>
      </c>
      <c r="J386" s="123">
        <v>-500</v>
      </c>
      <c r="K386" s="129">
        <f t="shared" si="56"/>
        <v>45.211495360425317</v>
      </c>
      <c r="L386" s="3">
        <f t="shared" si="57"/>
        <v>545.21149536042526</v>
      </c>
      <c r="M386" s="96">
        <f t="shared" si="58"/>
        <v>-1.0904229907208505</v>
      </c>
      <c r="N386" s="157">
        <f t="shared" si="59"/>
        <v>223.79956465793012</v>
      </c>
      <c r="O386" s="3">
        <f t="shared" si="60"/>
        <v>723.79956465793009</v>
      </c>
      <c r="P386" s="96">
        <f t="shared" si="61"/>
        <v>-1.4475991293158601</v>
      </c>
      <c r="Q386" s="154">
        <f t="shared" si="62"/>
        <v>253.47534267526976</v>
      </c>
      <c r="R386" s="3">
        <f t="shared" si="63"/>
        <v>753.47534267526976</v>
      </c>
      <c r="S386" s="96">
        <f t="shared" si="64"/>
        <v>-1.5069506853505394</v>
      </c>
    </row>
    <row r="387" spans="1:19" x14ac:dyDescent="0.25">
      <c r="A387" s="1">
        <v>385</v>
      </c>
      <c r="B387" s="1">
        <v>11750</v>
      </c>
      <c r="C387" s="30">
        <v>11250</v>
      </c>
      <c r="D387" s="3">
        <v>42</v>
      </c>
      <c r="E387" s="3">
        <v>36</v>
      </c>
      <c r="F387" s="3">
        <v>6750</v>
      </c>
      <c r="G387" s="3">
        <v>6750</v>
      </c>
      <c r="H387" s="3">
        <v>1.6666666666666667</v>
      </c>
      <c r="I387" s="3">
        <v>-500</v>
      </c>
      <c r="J387" s="123">
        <v>1250</v>
      </c>
      <c r="K387" s="129">
        <f t="shared" si="56"/>
        <v>89.018864112999395</v>
      </c>
      <c r="L387" s="3">
        <f t="shared" si="57"/>
        <v>-1160.9811358870006</v>
      </c>
      <c r="M387" s="96">
        <f t="shared" si="58"/>
        <v>-0.92878490870960051</v>
      </c>
      <c r="N387" s="157">
        <f t="shared" si="59"/>
        <v>141.77664232650253</v>
      </c>
      <c r="O387" s="3">
        <f t="shared" si="60"/>
        <v>-1108.2233576734975</v>
      </c>
      <c r="P387" s="96">
        <f t="shared" si="61"/>
        <v>-0.88657868613879798</v>
      </c>
      <c r="Q387" s="154">
        <f t="shared" si="62"/>
        <v>121.19956914493471</v>
      </c>
      <c r="R387" s="3">
        <f t="shared" si="63"/>
        <v>-1128.8004308550653</v>
      </c>
      <c r="S387" s="96">
        <f t="shared" si="64"/>
        <v>-0.90304034468405225</v>
      </c>
    </row>
    <row r="388" spans="1:19" x14ac:dyDescent="0.25">
      <c r="A388" s="1">
        <v>386</v>
      </c>
      <c r="B388" s="1">
        <v>11250</v>
      </c>
      <c r="C388" s="30">
        <v>12500</v>
      </c>
      <c r="D388" s="3">
        <v>36</v>
      </c>
      <c r="E388" s="3">
        <v>42</v>
      </c>
      <c r="F388" s="3">
        <v>6750</v>
      </c>
      <c r="G388" s="3">
        <v>6750</v>
      </c>
      <c r="H388" s="3">
        <v>1.8518518518518519</v>
      </c>
      <c r="I388" s="3">
        <v>1250</v>
      </c>
      <c r="J388" s="123">
        <v>-500</v>
      </c>
      <c r="K388" s="129">
        <f t="shared" si="56"/>
        <v>-74.819404052352397</v>
      </c>
      <c r="L388" s="3">
        <f t="shared" si="57"/>
        <v>425.18059594764759</v>
      </c>
      <c r="M388" s="96">
        <f t="shared" si="58"/>
        <v>-0.85036119189529513</v>
      </c>
      <c r="N388" s="157">
        <f t="shared" si="59"/>
        <v>257.41056465942302</v>
      </c>
      <c r="O388" s="3">
        <f t="shared" si="60"/>
        <v>757.41056465942302</v>
      </c>
      <c r="P388" s="96">
        <f t="shared" si="61"/>
        <v>-1.514821129318846</v>
      </c>
      <c r="Q388" s="154">
        <f t="shared" si="62"/>
        <v>98.193376564430793</v>
      </c>
      <c r="R388" s="3">
        <f t="shared" si="63"/>
        <v>598.19337656443076</v>
      </c>
      <c r="S388" s="96">
        <f t="shared" si="64"/>
        <v>-1.1963867531288614</v>
      </c>
    </row>
    <row r="389" spans="1:19" x14ac:dyDescent="0.25">
      <c r="A389" s="1">
        <v>387</v>
      </c>
      <c r="B389" s="1">
        <v>12500</v>
      </c>
      <c r="C389" s="30">
        <v>12000</v>
      </c>
      <c r="D389" s="3">
        <v>42</v>
      </c>
      <c r="E389" s="3">
        <v>42</v>
      </c>
      <c r="F389" s="3">
        <v>6750</v>
      </c>
      <c r="G389" s="3">
        <v>7750</v>
      </c>
      <c r="H389" s="3">
        <v>1.5483870967741935</v>
      </c>
      <c r="I389" s="3">
        <v>-500</v>
      </c>
      <c r="J389" s="123">
        <v>-500</v>
      </c>
      <c r="K389" s="129">
        <f t="shared" si="56"/>
        <v>119.72938192254198</v>
      </c>
      <c r="L389" s="3">
        <f t="shared" si="57"/>
        <v>619.72938192254196</v>
      </c>
      <c r="M389" s="96">
        <f t="shared" si="58"/>
        <v>-1.239458763845084</v>
      </c>
      <c r="N389" s="157">
        <f t="shared" si="59"/>
        <v>151.21181384468093</v>
      </c>
      <c r="O389" s="3">
        <f t="shared" si="60"/>
        <v>651.21181384468093</v>
      </c>
      <c r="P389" s="96">
        <f t="shared" si="61"/>
        <v>-1.3024236276893619</v>
      </c>
      <c r="Q389" s="154">
        <f t="shared" si="62"/>
        <v>237.50090208964914</v>
      </c>
      <c r="R389" s="3">
        <f t="shared" si="63"/>
        <v>737.50090208964912</v>
      </c>
      <c r="S389" s="96">
        <f t="shared" si="64"/>
        <v>-1.4750018041792983</v>
      </c>
    </row>
    <row r="390" spans="1:19" x14ac:dyDescent="0.25">
      <c r="A390" s="1">
        <v>388</v>
      </c>
      <c r="B390" s="1">
        <v>12000</v>
      </c>
      <c r="C390" s="30">
        <v>11500</v>
      </c>
      <c r="D390" s="3">
        <v>42</v>
      </c>
      <c r="E390" s="3">
        <v>55</v>
      </c>
      <c r="F390" s="3">
        <v>7750</v>
      </c>
      <c r="G390" s="3">
        <v>4750</v>
      </c>
      <c r="H390" s="3">
        <v>2.4210526315789473</v>
      </c>
      <c r="I390" s="3">
        <v>-500</v>
      </c>
      <c r="J390" s="123">
        <v>250</v>
      </c>
      <c r="K390" s="129">
        <f t="shared" si="56"/>
        <v>-50.680076571132702</v>
      </c>
      <c r="L390" s="3">
        <f t="shared" si="57"/>
        <v>-300.6800765711327</v>
      </c>
      <c r="M390" s="96">
        <f t="shared" si="58"/>
        <v>-1.2027203062845309</v>
      </c>
      <c r="N390" s="157">
        <f t="shared" si="59"/>
        <v>151.81022293657779</v>
      </c>
      <c r="O390" s="3">
        <f t="shared" si="60"/>
        <v>-98.189777063422213</v>
      </c>
      <c r="P390" s="96">
        <f t="shared" si="61"/>
        <v>-0.39275910825368887</v>
      </c>
      <c r="Q390" s="154">
        <f t="shared" si="62"/>
        <v>444.2594422915364</v>
      </c>
      <c r="R390" s="3">
        <f t="shared" si="63"/>
        <v>194.2594422915364</v>
      </c>
      <c r="S390" s="96">
        <f t="shared" si="64"/>
        <v>0.77703776916614564</v>
      </c>
    </row>
    <row r="391" spans="1:19" x14ac:dyDescent="0.25">
      <c r="A391" s="1">
        <v>389</v>
      </c>
      <c r="B391" s="1">
        <v>11500</v>
      </c>
      <c r="C391" s="30">
        <v>11750</v>
      </c>
      <c r="D391" s="3">
        <v>55</v>
      </c>
      <c r="E391" s="3">
        <v>56</v>
      </c>
      <c r="F391" s="3">
        <v>4750</v>
      </c>
      <c r="G391" s="3">
        <v>4750</v>
      </c>
      <c r="H391" s="3">
        <v>2.4736842105263159</v>
      </c>
      <c r="I391" s="3">
        <v>250</v>
      </c>
      <c r="J391" s="123">
        <v>0</v>
      </c>
      <c r="K391" s="129">
        <f t="shared" si="56"/>
        <v>-83.768714309750038</v>
      </c>
      <c r="L391" s="3">
        <f t="shared" si="57"/>
        <v>-83.768714309750038</v>
      </c>
      <c r="M391" s="96">
        <f t="shared" si="58"/>
        <v>0</v>
      </c>
      <c r="N391" s="157">
        <f t="shared" si="59"/>
        <v>10.425659676582026</v>
      </c>
      <c r="O391" s="3">
        <f t="shared" si="60"/>
        <v>10.425659676582026</v>
      </c>
      <c r="P391" s="96">
        <f t="shared" si="61"/>
        <v>0</v>
      </c>
      <c r="Q391" s="154">
        <f t="shared" si="62"/>
        <v>-94.791783578112202</v>
      </c>
      <c r="R391" s="3">
        <f t="shared" si="63"/>
        <v>-94.791783578112202</v>
      </c>
      <c r="S391" s="96">
        <f t="shared" si="64"/>
        <v>0</v>
      </c>
    </row>
    <row r="392" spans="1:19" x14ac:dyDescent="0.25">
      <c r="A392" s="1">
        <v>390</v>
      </c>
      <c r="B392" s="1">
        <v>11750</v>
      </c>
      <c r="C392" s="30">
        <v>11750</v>
      </c>
      <c r="D392" s="3">
        <v>56</v>
      </c>
      <c r="E392" s="3">
        <v>50</v>
      </c>
      <c r="F392" s="3">
        <v>4750</v>
      </c>
      <c r="G392" s="3">
        <v>5750</v>
      </c>
      <c r="H392" s="3">
        <v>2.0434782608695654</v>
      </c>
      <c r="I392" s="3">
        <v>0</v>
      </c>
      <c r="J392" s="123">
        <v>-500</v>
      </c>
      <c r="K392" s="129">
        <f t="shared" si="56"/>
        <v>-16.864619582463334</v>
      </c>
      <c r="L392" s="3">
        <f t="shared" si="57"/>
        <v>483.13538041753668</v>
      </c>
      <c r="M392" s="96">
        <f t="shared" si="58"/>
        <v>-0.96627076083507335</v>
      </c>
      <c r="N392" s="157">
        <f t="shared" si="59"/>
        <v>3.5998837748880419</v>
      </c>
      <c r="O392" s="3">
        <f t="shared" si="60"/>
        <v>503.59988377488804</v>
      </c>
      <c r="P392" s="96">
        <f t="shared" si="61"/>
        <v>-1.0071997675497761</v>
      </c>
      <c r="Q392" s="154">
        <f t="shared" si="62"/>
        <v>-173.26429007058596</v>
      </c>
      <c r="R392" s="3">
        <f t="shared" si="63"/>
        <v>326.73570992941404</v>
      </c>
      <c r="S392" s="96">
        <f t="shared" si="64"/>
        <v>-0.65347141985882806</v>
      </c>
    </row>
    <row r="393" spans="1:19" x14ac:dyDescent="0.25">
      <c r="A393" s="1">
        <v>391</v>
      </c>
      <c r="B393" s="1">
        <v>11750</v>
      </c>
      <c r="C393" s="30">
        <v>11250</v>
      </c>
      <c r="D393" s="3">
        <v>50</v>
      </c>
      <c r="E393" s="3">
        <v>48</v>
      </c>
      <c r="F393" s="3">
        <v>5750</v>
      </c>
      <c r="G393" s="3">
        <v>4750</v>
      </c>
      <c r="H393" s="3">
        <v>2.3684210526315788</v>
      </c>
      <c r="I393" s="3">
        <v>-500</v>
      </c>
      <c r="J393" s="123">
        <v>500</v>
      </c>
      <c r="K393" s="129">
        <f t="shared" si="56"/>
        <v>-53.804669688459768</v>
      </c>
      <c r="L393" s="3">
        <f t="shared" si="57"/>
        <v>-553.80466968845974</v>
      </c>
      <c r="M393" s="96">
        <f t="shared" si="58"/>
        <v>-1.1076093393769195</v>
      </c>
      <c r="N393" s="157">
        <f t="shared" si="59"/>
        <v>-12.545453844540837</v>
      </c>
      <c r="O393" s="3">
        <f t="shared" si="60"/>
        <v>-512.54545384454082</v>
      </c>
      <c r="P393" s="96">
        <f t="shared" si="61"/>
        <v>-1.0250909076890817</v>
      </c>
      <c r="Q393" s="154">
        <f t="shared" si="62"/>
        <v>17.210112136434844</v>
      </c>
      <c r="R393" s="3">
        <f t="shared" si="63"/>
        <v>-482.78988786356513</v>
      </c>
      <c r="S393" s="96">
        <f t="shared" si="64"/>
        <v>-0.96557977572713027</v>
      </c>
    </row>
    <row r="394" spans="1:19" x14ac:dyDescent="0.25">
      <c r="A394" s="1">
        <v>392</v>
      </c>
      <c r="B394" s="1">
        <v>11250</v>
      </c>
      <c r="C394" s="30">
        <v>11750</v>
      </c>
      <c r="D394" s="3">
        <v>48</v>
      </c>
      <c r="E394" s="3">
        <v>47</v>
      </c>
      <c r="F394" s="3">
        <v>4750</v>
      </c>
      <c r="G394" s="3">
        <v>3750</v>
      </c>
      <c r="H394" s="3">
        <v>3.1333333333333333</v>
      </c>
      <c r="I394" s="3">
        <v>500</v>
      </c>
      <c r="J394" s="123">
        <v>-250</v>
      </c>
      <c r="K394" s="129">
        <f t="shared" si="56"/>
        <v>-228.16831127524765</v>
      </c>
      <c r="L394" s="3">
        <f t="shared" si="57"/>
        <v>21.831688724752354</v>
      </c>
      <c r="M394" s="96">
        <f t="shared" si="58"/>
        <v>-8.7326754899009415E-2</v>
      </c>
      <c r="N394" s="157">
        <f t="shared" si="59"/>
        <v>-83.217054785223581</v>
      </c>
      <c r="O394" s="3">
        <f t="shared" si="60"/>
        <v>166.78294521477642</v>
      </c>
      <c r="P394" s="96">
        <f t="shared" si="61"/>
        <v>-0.66713178085910563</v>
      </c>
      <c r="Q394" s="154">
        <f t="shared" si="62"/>
        <v>-205.83998129419368</v>
      </c>
      <c r="R394" s="3">
        <f t="shared" si="63"/>
        <v>44.160018705806323</v>
      </c>
      <c r="S394" s="96">
        <f t="shared" si="64"/>
        <v>-0.1766400748232253</v>
      </c>
    </row>
    <row r="395" spans="1:19" x14ac:dyDescent="0.25">
      <c r="A395" s="1">
        <v>393</v>
      </c>
      <c r="B395" s="1">
        <v>11750</v>
      </c>
      <c r="C395" s="30">
        <v>11500</v>
      </c>
      <c r="D395" s="3">
        <v>47</v>
      </c>
      <c r="E395" s="3">
        <v>42</v>
      </c>
      <c r="F395" s="3">
        <v>3750</v>
      </c>
      <c r="G395" s="3">
        <v>3750</v>
      </c>
      <c r="H395" s="3">
        <v>3.0666666666666669</v>
      </c>
      <c r="I395" s="3">
        <v>-250</v>
      </c>
      <c r="J395" s="123">
        <v>-500</v>
      </c>
      <c r="K395" s="129">
        <f t="shared" si="56"/>
        <v>-220.01933867127926</v>
      </c>
      <c r="L395" s="3">
        <f t="shared" si="57"/>
        <v>279.98066132872077</v>
      </c>
      <c r="M395" s="96">
        <f t="shared" si="58"/>
        <v>-0.55996132265744158</v>
      </c>
      <c r="N395" s="157">
        <f t="shared" si="59"/>
        <v>-278.95558041374375</v>
      </c>
      <c r="O395" s="3">
        <f t="shared" si="60"/>
        <v>221.04441958625625</v>
      </c>
      <c r="P395" s="96">
        <f t="shared" si="61"/>
        <v>-0.44208883917251252</v>
      </c>
      <c r="Q395" s="154">
        <f t="shared" si="62"/>
        <v>-258.15852236222946</v>
      </c>
      <c r="R395" s="3">
        <f t="shared" si="63"/>
        <v>241.84147763777054</v>
      </c>
      <c r="S395" s="96">
        <f t="shared" si="64"/>
        <v>-0.48368295527554106</v>
      </c>
    </row>
    <row r="396" spans="1:19" x14ac:dyDescent="0.25">
      <c r="A396" s="1">
        <v>394</v>
      </c>
      <c r="B396" s="1">
        <v>11500</v>
      </c>
      <c r="C396" s="30">
        <v>11000</v>
      </c>
      <c r="D396" s="3">
        <v>42</v>
      </c>
      <c r="E396" s="3">
        <v>55</v>
      </c>
      <c r="F396" s="3">
        <v>3750</v>
      </c>
      <c r="G396" s="3">
        <v>3750</v>
      </c>
      <c r="H396" s="3">
        <v>2.9333333333333331</v>
      </c>
      <c r="I396" s="3">
        <v>-500</v>
      </c>
      <c r="J396" s="123">
        <v>-500</v>
      </c>
      <c r="K396" s="129">
        <f t="shared" si="56"/>
        <v>-64.904008515555688</v>
      </c>
      <c r="L396" s="3">
        <f t="shared" si="57"/>
        <v>435.09599148444431</v>
      </c>
      <c r="M396" s="96">
        <f t="shared" si="58"/>
        <v>-0.87019198296888867</v>
      </c>
      <c r="N396" s="157">
        <f t="shared" si="59"/>
        <v>-137.49589158401008</v>
      </c>
      <c r="O396" s="3">
        <f t="shared" si="60"/>
        <v>362.50410841598989</v>
      </c>
      <c r="P396" s="96">
        <f t="shared" si="61"/>
        <v>-0.7250082168319798</v>
      </c>
      <c r="Q396" s="154">
        <f t="shared" si="62"/>
        <v>244.37999697434785</v>
      </c>
      <c r="R396" s="3">
        <f t="shared" si="63"/>
        <v>744.37999697434782</v>
      </c>
      <c r="S396" s="96">
        <f t="shared" si="64"/>
        <v>-1.4887599939486957</v>
      </c>
    </row>
    <row r="397" spans="1:19" x14ac:dyDescent="0.25">
      <c r="A397" s="1">
        <v>395</v>
      </c>
      <c r="B397" s="1">
        <v>11000</v>
      </c>
      <c r="C397" s="30">
        <v>10500</v>
      </c>
      <c r="D397" s="3">
        <v>55</v>
      </c>
      <c r="E397" s="3">
        <v>46</v>
      </c>
      <c r="F397" s="3">
        <v>3750</v>
      </c>
      <c r="G397" s="3">
        <v>6750</v>
      </c>
      <c r="H397" s="3">
        <v>1.5555555555555556</v>
      </c>
      <c r="I397" s="3">
        <v>-500</v>
      </c>
      <c r="J397" s="123">
        <v>0</v>
      </c>
      <c r="K397" s="129">
        <f t="shared" si="56"/>
        <v>269.40514828568445</v>
      </c>
      <c r="L397" s="3">
        <f t="shared" si="57"/>
        <v>269.40514828568445</v>
      </c>
      <c r="M397" s="96">
        <f t="shared" si="58"/>
        <v>0</v>
      </c>
      <c r="N397" s="157">
        <f t="shared" si="59"/>
        <v>118.69601103099015</v>
      </c>
      <c r="O397" s="3">
        <f t="shared" si="60"/>
        <v>118.69601103099015</v>
      </c>
      <c r="P397" s="96">
        <f t="shared" si="61"/>
        <v>0</v>
      </c>
      <c r="Q397" s="154">
        <f t="shared" si="62"/>
        <v>-19.133689229009676</v>
      </c>
      <c r="R397" s="3">
        <f t="shared" si="63"/>
        <v>-19.133689229009676</v>
      </c>
      <c r="S397" s="96">
        <f t="shared" si="64"/>
        <v>0</v>
      </c>
    </row>
    <row r="398" spans="1:19" ht="15.75" thickBot="1" x14ac:dyDescent="0.3">
      <c r="A398" s="1">
        <v>396</v>
      </c>
      <c r="B398" s="1">
        <v>10500</v>
      </c>
      <c r="C398" s="31">
        <v>10500</v>
      </c>
      <c r="D398" s="32">
        <v>46</v>
      </c>
      <c r="E398" s="32">
        <v>46</v>
      </c>
      <c r="F398" s="32">
        <v>6750</v>
      </c>
      <c r="G398" s="32">
        <v>2750</v>
      </c>
      <c r="H398" s="32">
        <v>3.8181818181818183</v>
      </c>
      <c r="I398" s="32">
        <v>0</v>
      </c>
      <c r="J398" s="124">
        <v>-1750</v>
      </c>
      <c r="K398" s="129">
        <f t="shared" si="56"/>
        <v>-112.27748862022929</v>
      </c>
      <c r="L398" s="3">
        <f t="shared" si="57"/>
        <v>1637.7225113797708</v>
      </c>
      <c r="M398" s="96">
        <f t="shared" si="58"/>
        <v>-0.93584143507415474</v>
      </c>
      <c r="N398" s="157">
        <f t="shared" si="59"/>
        <v>144.05642099849413</v>
      </c>
      <c r="O398" s="3">
        <f t="shared" si="60"/>
        <v>1894.0564209984941</v>
      </c>
      <c r="P398" s="96">
        <f t="shared" si="61"/>
        <v>-1.0823179548562822</v>
      </c>
      <c r="Q398" s="154">
        <f t="shared" si="62"/>
        <v>89.898739058289976</v>
      </c>
      <c r="R398" s="3">
        <f t="shared" si="63"/>
        <v>1839.8987390582899</v>
      </c>
      <c r="S398" s="96">
        <f t="shared" si="64"/>
        <v>-1.0513707080333086</v>
      </c>
    </row>
    <row r="399" spans="1:19" x14ac:dyDescent="0.25">
      <c r="A399" s="1">
        <v>397</v>
      </c>
      <c r="B399" s="1">
        <v>10500</v>
      </c>
      <c r="C399" s="29">
        <v>11000</v>
      </c>
      <c r="D399" s="28">
        <v>46</v>
      </c>
      <c r="E399" s="28">
        <v>32</v>
      </c>
      <c r="F399" s="28">
        <v>2750</v>
      </c>
      <c r="G399" s="28">
        <v>4750</v>
      </c>
      <c r="H399" s="28">
        <v>2.3157894736842106</v>
      </c>
      <c r="I399" s="28">
        <v>-1750</v>
      </c>
      <c r="J399" s="122">
        <v>-1000</v>
      </c>
      <c r="K399" s="129">
        <f t="shared" si="56"/>
        <v>-111.24910908970341</v>
      </c>
      <c r="L399" s="3">
        <f t="shared" si="57"/>
        <v>888.75089091029656</v>
      </c>
      <c r="M399" s="96">
        <f t="shared" si="58"/>
        <v>-0.88875089091029658</v>
      </c>
      <c r="N399" s="157">
        <f t="shared" si="59"/>
        <v>-116.75511778891664</v>
      </c>
      <c r="O399" s="3">
        <f t="shared" si="60"/>
        <v>883.24488221108334</v>
      </c>
      <c r="P399" s="96">
        <f t="shared" si="61"/>
        <v>-0.88324488221108333</v>
      </c>
      <c r="Q399" s="154">
        <f t="shared" si="62"/>
        <v>-841.44066420731781</v>
      </c>
      <c r="R399" s="3">
        <f t="shared" si="63"/>
        <v>158.55933579268219</v>
      </c>
      <c r="S399" s="96">
        <f t="shared" si="64"/>
        <v>-0.15855933579268219</v>
      </c>
    </row>
    <row r="400" spans="1:19" x14ac:dyDescent="0.25">
      <c r="A400" s="1">
        <v>398</v>
      </c>
      <c r="B400" s="1">
        <v>11000</v>
      </c>
      <c r="C400" s="30">
        <v>10000</v>
      </c>
      <c r="D400" s="3">
        <v>32</v>
      </c>
      <c r="E400" s="3">
        <v>47</v>
      </c>
      <c r="F400" s="3">
        <v>4750</v>
      </c>
      <c r="G400" s="3">
        <v>4750</v>
      </c>
      <c r="H400" s="3">
        <v>2.1052631578947367</v>
      </c>
      <c r="I400" s="3">
        <v>-1000</v>
      </c>
      <c r="J400" s="123">
        <v>-1000</v>
      </c>
      <c r="K400" s="129">
        <f t="shared" si="56"/>
        <v>135.78067290858965</v>
      </c>
      <c r="L400" s="3">
        <f t="shared" si="57"/>
        <v>1135.7806729085896</v>
      </c>
      <c r="M400" s="96">
        <f t="shared" si="58"/>
        <v>-1.1357806729085895</v>
      </c>
      <c r="N400" s="157">
        <f t="shared" si="59"/>
        <v>32.52766991321441</v>
      </c>
      <c r="O400" s="3">
        <f t="shared" si="60"/>
        <v>1032.5276699132144</v>
      </c>
      <c r="P400" s="96">
        <f t="shared" si="61"/>
        <v>-1.0325276699132144</v>
      </c>
      <c r="Q400" s="154">
        <f t="shared" si="62"/>
        <v>572.36315293945609</v>
      </c>
      <c r="R400" s="3">
        <f t="shared" si="63"/>
        <v>1572.3631529394561</v>
      </c>
      <c r="S400" s="96">
        <f t="shared" si="64"/>
        <v>-1.5723631529394562</v>
      </c>
    </row>
    <row r="401" spans="1:19" x14ac:dyDescent="0.25">
      <c r="A401" s="1">
        <v>399</v>
      </c>
      <c r="B401" s="1">
        <v>10000</v>
      </c>
      <c r="C401" s="30">
        <v>9000</v>
      </c>
      <c r="D401" s="3">
        <v>47</v>
      </c>
      <c r="E401" s="3">
        <v>58</v>
      </c>
      <c r="F401" s="3">
        <v>4750</v>
      </c>
      <c r="G401" s="3">
        <v>1000</v>
      </c>
      <c r="H401" s="3">
        <v>9</v>
      </c>
      <c r="I401" s="3">
        <v>-1000</v>
      </c>
      <c r="J401" s="123">
        <v>2250</v>
      </c>
      <c r="K401" s="129">
        <f t="shared" si="56"/>
        <v>284.04794207338693</v>
      </c>
      <c r="L401" s="3">
        <f t="shared" si="57"/>
        <v>-1965.9520579266132</v>
      </c>
      <c r="M401" s="96">
        <f t="shared" si="58"/>
        <v>-0.87375647018960589</v>
      </c>
      <c r="N401" s="157">
        <f t="shared" si="59"/>
        <v>335.57325895202996</v>
      </c>
      <c r="O401" s="3">
        <f t="shared" si="60"/>
        <v>-1914.4267410479702</v>
      </c>
      <c r="P401" s="96">
        <f t="shared" si="61"/>
        <v>-0.85085632935465338</v>
      </c>
      <c r="Q401" s="154">
        <f t="shared" si="62"/>
        <v>674.72446106673328</v>
      </c>
      <c r="R401" s="3">
        <f t="shared" si="63"/>
        <v>-1575.2755389332667</v>
      </c>
      <c r="S401" s="96">
        <f t="shared" si="64"/>
        <v>-0.70012246174811854</v>
      </c>
    </row>
    <row r="402" spans="1:19" x14ac:dyDescent="0.25">
      <c r="A402" s="1">
        <v>400</v>
      </c>
      <c r="B402" s="1">
        <v>9000</v>
      </c>
      <c r="C402" s="30">
        <v>11250</v>
      </c>
      <c r="D402" s="3">
        <v>58</v>
      </c>
      <c r="E402" s="3">
        <v>63</v>
      </c>
      <c r="F402" s="3">
        <v>1000</v>
      </c>
      <c r="G402" s="3">
        <v>4750</v>
      </c>
      <c r="H402" s="3">
        <v>2.3684210526315788</v>
      </c>
      <c r="I402" s="3">
        <v>2250</v>
      </c>
      <c r="J402" s="123">
        <v>0</v>
      </c>
      <c r="K402" s="129">
        <f t="shared" si="56"/>
        <v>36.728407451401239</v>
      </c>
      <c r="L402" s="3">
        <f t="shared" si="57"/>
        <v>36.728407451401239</v>
      </c>
      <c r="M402" s="96">
        <f t="shared" si="58"/>
        <v>0</v>
      </c>
      <c r="N402" s="157">
        <f t="shared" si="59"/>
        <v>187.85111502140651</v>
      </c>
      <c r="O402" s="3">
        <f t="shared" si="60"/>
        <v>187.85111502140651</v>
      </c>
      <c r="P402" s="96">
        <f t="shared" si="61"/>
        <v>0</v>
      </c>
      <c r="Q402" s="154">
        <f t="shared" si="62"/>
        <v>-301.25014929663348</v>
      </c>
      <c r="R402" s="3">
        <f t="shared" si="63"/>
        <v>-301.25014929663348</v>
      </c>
      <c r="S402" s="96">
        <f t="shared" si="64"/>
        <v>0</v>
      </c>
    </row>
    <row r="403" spans="1:19" x14ac:dyDescent="0.25">
      <c r="A403" s="1">
        <v>401</v>
      </c>
      <c r="B403" s="1">
        <v>11250</v>
      </c>
      <c r="C403" s="30">
        <v>11250</v>
      </c>
      <c r="D403" s="3">
        <v>63</v>
      </c>
      <c r="E403" s="3">
        <v>61</v>
      </c>
      <c r="F403" s="3">
        <v>4750</v>
      </c>
      <c r="G403" s="3">
        <v>3750</v>
      </c>
      <c r="H403" s="3">
        <v>3</v>
      </c>
      <c r="I403" s="3">
        <v>0</v>
      </c>
      <c r="J403" s="123">
        <v>-1500</v>
      </c>
      <c r="K403" s="129">
        <f t="shared" si="56"/>
        <v>-67.017442643533315</v>
      </c>
      <c r="L403" s="3">
        <f t="shared" si="57"/>
        <v>1432.9825573564667</v>
      </c>
      <c r="M403" s="96">
        <f t="shared" si="58"/>
        <v>-0.95532170490431112</v>
      </c>
      <c r="N403" s="157">
        <f t="shared" si="59"/>
        <v>25.175833143746615</v>
      </c>
      <c r="O403" s="3">
        <f t="shared" si="60"/>
        <v>1525.1758331437466</v>
      </c>
      <c r="P403" s="96">
        <f t="shared" si="61"/>
        <v>-1.0167838887624978</v>
      </c>
      <c r="Q403" s="154">
        <f t="shared" si="62"/>
        <v>-139.30552620609382</v>
      </c>
      <c r="R403" s="3">
        <f t="shared" si="63"/>
        <v>1360.6944737939061</v>
      </c>
      <c r="S403" s="96">
        <f t="shared" si="64"/>
        <v>-0.90712964919593742</v>
      </c>
    </row>
    <row r="404" spans="1:19" x14ac:dyDescent="0.25">
      <c r="A404" s="1">
        <v>402</v>
      </c>
      <c r="B404" s="1">
        <v>11250</v>
      </c>
      <c r="C404" s="30">
        <v>9750</v>
      </c>
      <c r="D404" s="3">
        <v>61</v>
      </c>
      <c r="E404" s="3">
        <v>51</v>
      </c>
      <c r="F404" s="3">
        <v>3750</v>
      </c>
      <c r="G404" s="3">
        <v>3750</v>
      </c>
      <c r="H404" s="3">
        <v>2.6</v>
      </c>
      <c r="I404" s="3">
        <v>-1500</v>
      </c>
      <c r="J404" s="123">
        <v>-1000</v>
      </c>
      <c r="K404" s="129">
        <f t="shared" si="56"/>
        <v>102.5871625000913</v>
      </c>
      <c r="L404" s="3">
        <f t="shared" si="57"/>
        <v>1102.5871625000914</v>
      </c>
      <c r="M404" s="96">
        <f t="shared" si="58"/>
        <v>-1.1025871625000914</v>
      </c>
      <c r="N404" s="157">
        <f t="shared" si="59"/>
        <v>-125.00680304188737</v>
      </c>
      <c r="O404" s="3">
        <f t="shared" si="60"/>
        <v>874.99319695811266</v>
      </c>
      <c r="P404" s="96">
        <f t="shared" si="61"/>
        <v>-0.87499319695811262</v>
      </c>
      <c r="Q404" s="154">
        <f t="shared" si="62"/>
        <v>-67.620664273793324</v>
      </c>
      <c r="R404" s="3">
        <f t="shared" si="63"/>
        <v>932.3793357262067</v>
      </c>
      <c r="S404" s="96">
        <f t="shared" si="64"/>
        <v>-0.93237933572620668</v>
      </c>
    </row>
    <row r="405" spans="1:19" x14ac:dyDescent="0.25">
      <c r="A405" s="1">
        <v>403</v>
      </c>
      <c r="B405" s="1">
        <v>9750</v>
      </c>
      <c r="C405" s="30">
        <v>8750</v>
      </c>
      <c r="D405" s="3">
        <v>51</v>
      </c>
      <c r="E405" s="3">
        <v>52</v>
      </c>
      <c r="F405" s="3">
        <v>3750</v>
      </c>
      <c r="G405" s="3">
        <v>4750</v>
      </c>
      <c r="H405" s="3">
        <v>1.8421052631578947</v>
      </c>
      <c r="I405" s="3">
        <v>-1000</v>
      </c>
      <c r="J405" s="123">
        <v>250</v>
      </c>
      <c r="K405" s="129">
        <f t="shared" si="56"/>
        <v>361.57924636158373</v>
      </c>
      <c r="L405" s="3">
        <f t="shared" si="57"/>
        <v>111.57924636158373</v>
      </c>
      <c r="M405" s="96">
        <f t="shared" si="58"/>
        <v>0.44631698544633491</v>
      </c>
      <c r="N405" s="157">
        <f t="shared" si="59"/>
        <v>205.11543382640599</v>
      </c>
      <c r="O405" s="3">
        <f t="shared" si="60"/>
        <v>-44.88456617359401</v>
      </c>
      <c r="P405" s="96">
        <f t="shared" si="61"/>
        <v>-0.17953826469437603</v>
      </c>
      <c r="Q405" s="154">
        <f t="shared" si="62"/>
        <v>338.60060561974581</v>
      </c>
      <c r="R405" s="3">
        <f t="shared" si="63"/>
        <v>88.600605619745807</v>
      </c>
      <c r="S405" s="96">
        <f t="shared" si="64"/>
        <v>0.35440242247898324</v>
      </c>
    </row>
    <row r="406" spans="1:19" x14ac:dyDescent="0.25">
      <c r="A406" s="1">
        <v>404</v>
      </c>
      <c r="B406" s="1">
        <v>8750</v>
      </c>
      <c r="C406" s="30">
        <v>9000</v>
      </c>
      <c r="D406" s="3">
        <v>52</v>
      </c>
      <c r="E406" s="3">
        <v>44</v>
      </c>
      <c r="F406" s="3">
        <v>4750</v>
      </c>
      <c r="G406" s="3">
        <v>3750</v>
      </c>
      <c r="H406" s="3">
        <v>2.4</v>
      </c>
      <c r="I406" s="3">
        <v>250</v>
      </c>
      <c r="J406" s="123">
        <v>-500</v>
      </c>
      <c r="K406" s="129">
        <f t="shared" si="56"/>
        <v>175.31838811992225</v>
      </c>
      <c r="L406" s="3">
        <f t="shared" si="57"/>
        <v>675.31838811992225</v>
      </c>
      <c r="M406" s="96">
        <f t="shared" si="58"/>
        <v>-1.3506367762398446</v>
      </c>
      <c r="N406" s="157">
        <f t="shared" si="59"/>
        <v>306.52775223504648</v>
      </c>
      <c r="O406" s="3">
        <f t="shared" si="60"/>
        <v>806.52775223504648</v>
      </c>
      <c r="P406" s="96">
        <f t="shared" si="61"/>
        <v>-1.6130555044700929</v>
      </c>
      <c r="Q406" s="154">
        <f t="shared" si="62"/>
        <v>-10.535254876513491</v>
      </c>
      <c r="R406" s="3">
        <f t="shared" si="63"/>
        <v>489.46474512348652</v>
      </c>
      <c r="S406" s="96">
        <f t="shared" si="64"/>
        <v>-0.97892949024697307</v>
      </c>
    </row>
    <row r="407" spans="1:19" ht="15.75" thickBot="1" x14ac:dyDescent="0.3">
      <c r="A407" s="1">
        <v>405</v>
      </c>
      <c r="B407" s="1">
        <v>9000</v>
      </c>
      <c r="C407" s="31">
        <v>8500</v>
      </c>
      <c r="D407" s="32">
        <v>44</v>
      </c>
      <c r="E407" s="32">
        <v>43</v>
      </c>
      <c r="F407" s="32">
        <v>3750</v>
      </c>
      <c r="G407" s="32">
        <v>1750</v>
      </c>
      <c r="H407" s="32">
        <v>4.8571428571428568</v>
      </c>
      <c r="I407" s="32">
        <v>-500</v>
      </c>
      <c r="J407" s="124">
        <v>-1000</v>
      </c>
      <c r="K407" s="129">
        <f t="shared" si="56"/>
        <v>138.00840971360699</v>
      </c>
      <c r="L407" s="3">
        <f t="shared" si="57"/>
        <v>1138.0084097136071</v>
      </c>
      <c r="M407" s="96">
        <f t="shared" si="58"/>
        <v>-1.1380084097136072</v>
      </c>
      <c r="N407" s="157">
        <f t="shared" si="59"/>
        <v>133.05435680718426</v>
      </c>
      <c r="O407" s="3">
        <f t="shared" si="60"/>
        <v>1133.0543568071844</v>
      </c>
      <c r="P407" s="96">
        <f t="shared" si="61"/>
        <v>-1.1330543568071845</v>
      </c>
      <c r="Q407" s="154">
        <f t="shared" si="62"/>
        <v>201.4674991798835</v>
      </c>
      <c r="R407" s="3">
        <f t="shared" si="63"/>
        <v>1201.4674991798836</v>
      </c>
      <c r="S407" s="96">
        <f t="shared" si="64"/>
        <v>-1.2014674991798835</v>
      </c>
    </row>
    <row r="408" spans="1:19" x14ac:dyDescent="0.25">
      <c r="A408" s="1">
        <v>406</v>
      </c>
      <c r="B408" s="1">
        <v>8500</v>
      </c>
      <c r="C408" s="29">
        <v>7500</v>
      </c>
      <c r="D408" s="28">
        <v>43</v>
      </c>
      <c r="E408" s="28">
        <v>37</v>
      </c>
      <c r="F408" s="28">
        <v>1750</v>
      </c>
      <c r="G408" s="28">
        <v>3750</v>
      </c>
      <c r="H408" s="28">
        <v>2</v>
      </c>
      <c r="I408" s="28">
        <v>-1000</v>
      </c>
      <c r="J408" s="122">
        <v>1000</v>
      </c>
      <c r="K408" s="129">
        <f t="shared" si="56"/>
        <v>363.02960869151929</v>
      </c>
      <c r="L408" s="3">
        <f t="shared" si="57"/>
        <v>-636.97039130848066</v>
      </c>
      <c r="M408" s="96">
        <f t="shared" si="58"/>
        <v>-0.63697039130848065</v>
      </c>
      <c r="N408" s="157">
        <f t="shared" si="59"/>
        <v>67.33333478285428</v>
      </c>
      <c r="O408" s="3">
        <f t="shared" si="60"/>
        <v>-932.66666521714569</v>
      </c>
      <c r="P408" s="96">
        <f t="shared" si="61"/>
        <v>-0.9326666652171457</v>
      </c>
      <c r="Q408" s="154">
        <f t="shared" si="62"/>
        <v>172.76573398329049</v>
      </c>
      <c r="R408" s="3">
        <f t="shared" si="63"/>
        <v>-827.23426601670951</v>
      </c>
      <c r="S408" s="96">
        <f t="shared" si="64"/>
        <v>-0.82723426601670946</v>
      </c>
    </row>
    <row r="409" spans="1:19" x14ac:dyDescent="0.25">
      <c r="A409" s="1">
        <v>407</v>
      </c>
      <c r="B409" s="1">
        <v>7500</v>
      </c>
      <c r="C409" s="30">
        <v>8500</v>
      </c>
      <c r="D409" s="3">
        <v>37</v>
      </c>
      <c r="E409" s="3">
        <v>48</v>
      </c>
      <c r="F409" s="3">
        <v>3750</v>
      </c>
      <c r="G409" s="3">
        <v>3750</v>
      </c>
      <c r="H409" s="3">
        <v>2.2666666666666666</v>
      </c>
      <c r="I409" s="3">
        <v>1000</v>
      </c>
      <c r="J409" s="123">
        <v>1250</v>
      </c>
      <c r="K409" s="129">
        <f t="shared" si="56"/>
        <v>276.11387199172924</v>
      </c>
      <c r="L409" s="3">
        <f t="shared" si="57"/>
        <v>-973.88612800827082</v>
      </c>
      <c r="M409" s="96">
        <f t="shared" si="58"/>
        <v>-0.77910890240661668</v>
      </c>
      <c r="N409" s="157">
        <f t="shared" si="59"/>
        <v>465.50694502450335</v>
      </c>
      <c r="O409" s="3">
        <f t="shared" si="60"/>
        <v>-784.49305497549665</v>
      </c>
      <c r="P409" s="96">
        <f t="shared" si="61"/>
        <v>-0.62759444398039732</v>
      </c>
      <c r="Q409" s="154">
        <f t="shared" si="62"/>
        <v>389.79420052430646</v>
      </c>
      <c r="R409" s="3">
        <f t="shared" si="63"/>
        <v>-860.20579947569354</v>
      </c>
      <c r="S409" s="96">
        <f t="shared" si="64"/>
        <v>-0.68816463958055485</v>
      </c>
    </row>
    <row r="410" spans="1:19" x14ac:dyDescent="0.25">
      <c r="A410" s="1">
        <v>408</v>
      </c>
      <c r="B410" s="1">
        <v>8500</v>
      </c>
      <c r="C410" s="30">
        <v>9750</v>
      </c>
      <c r="D410" s="3">
        <v>48</v>
      </c>
      <c r="E410" s="3">
        <v>46</v>
      </c>
      <c r="F410" s="3">
        <v>3750</v>
      </c>
      <c r="G410" s="3">
        <v>2750</v>
      </c>
      <c r="H410" s="3">
        <v>3.5454545454545454</v>
      </c>
      <c r="I410" s="3">
        <v>1250</v>
      </c>
      <c r="J410" s="123">
        <v>1250</v>
      </c>
      <c r="K410" s="129">
        <f t="shared" si="56"/>
        <v>-1.4300518638365816</v>
      </c>
      <c r="L410" s="3">
        <f t="shared" si="57"/>
        <v>-1251.4300518638365</v>
      </c>
      <c r="M410" s="96">
        <f t="shared" si="58"/>
        <v>-1.0011440414910693</v>
      </c>
      <c r="N410" s="157">
        <f t="shared" si="59"/>
        <v>237.64787345548973</v>
      </c>
      <c r="O410" s="3">
        <f t="shared" si="60"/>
        <v>-1012.3521265445103</v>
      </c>
      <c r="P410" s="96">
        <f t="shared" si="61"/>
        <v>-0.80988170123560821</v>
      </c>
      <c r="Q410" s="154">
        <f t="shared" si="62"/>
        <v>-128.92434123881725</v>
      </c>
      <c r="R410" s="3">
        <f t="shared" si="63"/>
        <v>-1378.9243412388173</v>
      </c>
      <c r="S410" s="96">
        <f t="shared" si="64"/>
        <v>-1.1031394729910537</v>
      </c>
    </row>
    <row r="411" spans="1:19" x14ac:dyDescent="0.25">
      <c r="A411" s="1">
        <v>409</v>
      </c>
      <c r="B411" s="1">
        <v>9750</v>
      </c>
      <c r="C411" s="30">
        <v>11000</v>
      </c>
      <c r="D411" s="3">
        <v>46</v>
      </c>
      <c r="E411" s="3">
        <v>46</v>
      </c>
      <c r="F411" s="3">
        <v>2750</v>
      </c>
      <c r="G411" s="3">
        <v>2750</v>
      </c>
      <c r="H411" s="3">
        <v>4</v>
      </c>
      <c r="I411" s="3">
        <v>1250</v>
      </c>
      <c r="J411" s="123">
        <v>500</v>
      </c>
      <c r="K411" s="129">
        <f t="shared" ref="K411:K474" si="65">$Y$3+$X$3*C411+$W$3*E411+$V$3*G411+$U$3*H411</f>
        <v>-186.17577979115791</v>
      </c>
      <c r="L411" s="3">
        <f t="shared" ref="L411:L474" si="66">K411-J411</f>
        <v>-686.17577979115788</v>
      </c>
      <c r="M411" s="96">
        <f t="shared" ref="M411:M474" si="67">IF(J411=0,0,(K411-J411)/J411)</f>
        <v>-1.3723515595823157</v>
      </c>
      <c r="N411" s="157">
        <f t="shared" ref="N411:N474" si="68">$AA$8+$Z$8*B411+$Y$8*E411+$X$8*F411+$W$8*G411+$V$8*H411+$U$8*I411</f>
        <v>-37.149928880645703</v>
      </c>
      <c r="O411" s="3">
        <f t="shared" ref="O411:O474" si="69">N411-J411</f>
        <v>-537.14992888064569</v>
      </c>
      <c r="P411" s="96">
        <f t="shared" ref="P411:P474" si="70">IF(J411=0,0,(N411-J411)/J411)</f>
        <v>-1.0742998577612914</v>
      </c>
      <c r="Q411" s="154">
        <f t="shared" ref="Q411:Q474" si="71">$AC$13+$AB$13*B411+$AA$13*C411+$Z$13*D411+$Y$13*E411+$X$13*F411+$W$13*G411+$V$13*H411+$U$13*I411</f>
        <v>-281.16409946153448</v>
      </c>
      <c r="R411" s="3">
        <f t="shared" ref="R411:R474" si="72">Q411-J411</f>
        <v>-781.16409946153453</v>
      </c>
      <c r="S411" s="96">
        <f t="shared" ref="S411:S474" si="73">IF(M411=0,0,(Q411-J411)/J411)</f>
        <v>-1.5623281989230691</v>
      </c>
    </row>
    <row r="412" spans="1:19" x14ac:dyDescent="0.25">
      <c r="A412" s="1">
        <v>410</v>
      </c>
      <c r="B412" s="1">
        <v>11000</v>
      </c>
      <c r="C412" s="30">
        <v>11500</v>
      </c>
      <c r="D412" s="3">
        <v>46</v>
      </c>
      <c r="E412" s="3">
        <v>48</v>
      </c>
      <c r="F412" s="3">
        <v>2750</v>
      </c>
      <c r="G412" s="3">
        <v>2750</v>
      </c>
      <c r="H412" s="3">
        <v>4.1818181818181817</v>
      </c>
      <c r="I412" s="3">
        <v>500</v>
      </c>
      <c r="J412" s="123">
        <v>-500</v>
      </c>
      <c r="K412" s="129">
        <f t="shared" si="65"/>
        <v>-248.00299401010506</v>
      </c>
      <c r="L412" s="3">
        <f t="shared" si="66"/>
        <v>251.99700598989494</v>
      </c>
      <c r="M412" s="96">
        <f t="shared" si="67"/>
        <v>-0.50399401197978988</v>
      </c>
      <c r="N412" s="157">
        <f t="shared" si="68"/>
        <v>-223.38826204277404</v>
      </c>
      <c r="O412" s="3">
        <f t="shared" si="69"/>
        <v>276.61173795722596</v>
      </c>
      <c r="P412" s="96">
        <f t="shared" si="70"/>
        <v>-0.55322347591445187</v>
      </c>
      <c r="Q412" s="154">
        <f t="shared" si="71"/>
        <v>-233.00070047853538</v>
      </c>
      <c r="R412" s="3">
        <f t="shared" si="72"/>
        <v>266.99929952146465</v>
      </c>
      <c r="S412" s="96">
        <f t="shared" si="73"/>
        <v>-0.53399859904292934</v>
      </c>
    </row>
    <row r="413" spans="1:19" x14ac:dyDescent="0.25">
      <c r="A413" s="1">
        <v>411</v>
      </c>
      <c r="B413" s="1">
        <v>11500</v>
      </c>
      <c r="C413" s="30">
        <v>11000</v>
      </c>
      <c r="D413" s="3">
        <v>48</v>
      </c>
      <c r="E413" s="3">
        <v>48</v>
      </c>
      <c r="F413" s="3">
        <v>2750</v>
      </c>
      <c r="G413" s="3">
        <v>2750</v>
      </c>
      <c r="H413" s="3">
        <v>4</v>
      </c>
      <c r="I413" s="3">
        <v>-500</v>
      </c>
      <c r="J413" s="123">
        <v>-250</v>
      </c>
      <c r="K413" s="129">
        <f t="shared" si="65"/>
        <v>-174.10470283917644</v>
      </c>
      <c r="L413" s="3">
        <f t="shared" si="66"/>
        <v>75.89529716082356</v>
      </c>
      <c r="M413" s="96">
        <f t="shared" si="67"/>
        <v>-0.30358118864329425</v>
      </c>
      <c r="N413" s="157">
        <f t="shared" si="68"/>
        <v>-306.98068415718325</v>
      </c>
      <c r="O413" s="3">
        <f t="shared" si="69"/>
        <v>-56.980684157183248</v>
      </c>
      <c r="P413" s="96">
        <f t="shared" si="70"/>
        <v>0.227922736628733</v>
      </c>
      <c r="Q413" s="154">
        <f t="shared" si="71"/>
        <v>-140.62890778453789</v>
      </c>
      <c r="R413" s="3">
        <f t="shared" si="72"/>
        <v>109.37109221546211</v>
      </c>
      <c r="S413" s="96">
        <f t="shared" si="73"/>
        <v>-0.43748436886184844</v>
      </c>
    </row>
    <row r="414" spans="1:19" x14ac:dyDescent="0.25">
      <c r="A414" s="1">
        <v>412</v>
      </c>
      <c r="B414" s="1">
        <v>11000</v>
      </c>
      <c r="C414" s="30">
        <v>10750</v>
      </c>
      <c r="D414" s="3">
        <v>48</v>
      </c>
      <c r="E414" s="3">
        <v>42</v>
      </c>
      <c r="F414" s="3">
        <v>2750</v>
      </c>
      <c r="G414" s="3">
        <v>2750</v>
      </c>
      <c r="H414" s="3">
        <v>3.9090909090909092</v>
      </c>
      <c r="I414" s="3">
        <v>-250</v>
      </c>
      <c r="J414" s="123">
        <v>-250</v>
      </c>
      <c r="K414" s="129">
        <f t="shared" si="65"/>
        <v>-173.36878810965652</v>
      </c>
      <c r="L414" s="3">
        <f t="shared" si="66"/>
        <v>76.631211890343479</v>
      </c>
      <c r="M414" s="96">
        <f t="shared" si="67"/>
        <v>-0.30652484756137394</v>
      </c>
      <c r="N414" s="157">
        <f t="shared" si="68"/>
        <v>-272.59438189481347</v>
      </c>
      <c r="O414" s="3">
        <f t="shared" si="69"/>
        <v>-22.594381894813466</v>
      </c>
      <c r="P414" s="96">
        <f t="shared" si="70"/>
        <v>9.0377527579253866E-2</v>
      </c>
      <c r="Q414" s="154">
        <f t="shared" si="71"/>
        <v>-270.12668076766909</v>
      </c>
      <c r="R414" s="3">
        <f t="shared" si="72"/>
        <v>-20.126680767669086</v>
      </c>
      <c r="S414" s="96">
        <f t="shared" si="73"/>
        <v>8.0506723070676342E-2</v>
      </c>
    </row>
    <row r="415" spans="1:19" x14ac:dyDescent="0.25">
      <c r="A415" s="1">
        <v>413</v>
      </c>
      <c r="B415" s="1">
        <v>10750</v>
      </c>
      <c r="C415" s="30">
        <v>10500</v>
      </c>
      <c r="D415" s="3">
        <v>42</v>
      </c>
      <c r="E415" s="3">
        <v>44</v>
      </c>
      <c r="F415" s="3">
        <v>2750</v>
      </c>
      <c r="G415" s="3">
        <v>4750</v>
      </c>
      <c r="H415" s="3">
        <v>2.2105263157894739</v>
      </c>
      <c r="I415" s="3">
        <v>-250</v>
      </c>
      <c r="J415" s="123">
        <v>750</v>
      </c>
      <c r="K415" s="129">
        <f t="shared" si="65"/>
        <v>39.425705051401536</v>
      </c>
      <c r="L415" s="3">
        <f t="shared" si="66"/>
        <v>-710.57429494859844</v>
      </c>
      <c r="M415" s="96">
        <f t="shared" si="67"/>
        <v>-0.94743239326479789</v>
      </c>
      <c r="N415" s="157">
        <f t="shared" si="68"/>
        <v>-105.28469497442521</v>
      </c>
      <c r="O415" s="3">
        <f t="shared" si="69"/>
        <v>-855.28469497442518</v>
      </c>
      <c r="P415" s="96">
        <f t="shared" si="70"/>
        <v>-1.1403795932992336</v>
      </c>
      <c r="Q415" s="154">
        <f t="shared" si="71"/>
        <v>33.625951123960775</v>
      </c>
      <c r="R415" s="3">
        <f t="shared" si="72"/>
        <v>-716.37404887603918</v>
      </c>
      <c r="S415" s="96">
        <f t="shared" si="73"/>
        <v>-0.9551653985013856</v>
      </c>
    </row>
    <row r="416" spans="1:19" x14ac:dyDescent="0.25">
      <c r="A416" s="1">
        <v>414</v>
      </c>
      <c r="B416" s="1">
        <v>10500</v>
      </c>
      <c r="C416" s="30">
        <v>11250</v>
      </c>
      <c r="D416" s="3">
        <v>44</v>
      </c>
      <c r="E416" s="3">
        <v>54</v>
      </c>
      <c r="F416" s="3">
        <v>4750</v>
      </c>
      <c r="G416" s="3">
        <v>3750</v>
      </c>
      <c r="H416" s="3">
        <v>3</v>
      </c>
      <c r="I416" s="3">
        <v>750</v>
      </c>
      <c r="J416" s="123">
        <v>-250</v>
      </c>
      <c r="K416" s="129">
        <f t="shared" si="65"/>
        <v>-109.26621197546845</v>
      </c>
      <c r="L416" s="3">
        <f t="shared" si="66"/>
        <v>140.73378802453155</v>
      </c>
      <c r="M416" s="96">
        <f t="shared" si="67"/>
        <v>-0.56293515209812617</v>
      </c>
      <c r="N416" s="157">
        <f t="shared" si="68"/>
        <v>93.685716669082595</v>
      </c>
      <c r="O416" s="3">
        <f t="shared" si="69"/>
        <v>343.68571666908258</v>
      </c>
      <c r="P416" s="96">
        <f t="shared" si="70"/>
        <v>-1.3747428666763304</v>
      </c>
      <c r="Q416" s="154">
        <f t="shared" si="71"/>
        <v>93.39203168580697</v>
      </c>
      <c r="R416" s="3">
        <f t="shared" si="72"/>
        <v>343.39203168580696</v>
      </c>
      <c r="S416" s="96">
        <f t="shared" si="73"/>
        <v>-1.3735681267432278</v>
      </c>
    </row>
    <row r="417" spans="1:19" x14ac:dyDescent="0.25">
      <c r="A417" s="1">
        <v>415</v>
      </c>
      <c r="B417" s="1">
        <v>11250</v>
      </c>
      <c r="C417" s="30">
        <v>11000</v>
      </c>
      <c r="D417" s="3">
        <v>54</v>
      </c>
      <c r="E417" s="3">
        <v>55</v>
      </c>
      <c r="F417" s="3">
        <v>3750</v>
      </c>
      <c r="G417" s="3">
        <v>2750</v>
      </c>
      <c r="H417" s="3">
        <v>4</v>
      </c>
      <c r="I417" s="3">
        <v>-250</v>
      </c>
      <c r="J417" s="123">
        <v>-500</v>
      </c>
      <c r="K417" s="129">
        <f t="shared" si="65"/>
        <v>-131.8559335072413</v>
      </c>
      <c r="L417" s="3">
        <f t="shared" si="66"/>
        <v>368.14406649275872</v>
      </c>
      <c r="M417" s="96">
        <f t="shared" si="67"/>
        <v>-0.73628813298551743</v>
      </c>
      <c r="N417" s="157">
        <f t="shared" si="68"/>
        <v>-136.1482942303731</v>
      </c>
      <c r="O417" s="3">
        <f t="shared" si="69"/>
        <v>363.8517057696269</v>
      </c>
      <c r="P417" s="96">
        <f t="shared" si="70"/>
        <v>-0.72770341153925377</v>
      </c>
      <c r="Q417" s="154">
        <f t="shared" si="71"/>
        <v>-90.368521415397723</v>
      </c>
      <c r="R417" s="3">
        <f t="shared" si="72"/>
        <v>409.63147858460229</v>
      </c>
      <c r="S417" s="96">
        <f t="shared" si="73"/>
        <v>-0.81926295716920461</v>
      </c>
    </row>
    <row r="418" spans="1:19" x14ac:dyDescent="0.25">
      <c r="A418" s="1">
        <v>416</v>
      </c>
      <c r="B418" s="1">
        <v>11000</v>
      </c>
      <c r="C418" s="30">
        <v>10500</v>
      </c>
      <c r="D418" s="3">
        <v>55</v>
      </c>
      <c r="E418" s="3">
        <v>54</v>
      </c>
      <c r="F418" s="3">
        <v>2750</v>
      </c>
      <c r="G418" s="3">
        <v>1750</v>
      </c>
      <c r="H418" s="3">
        <v>6</v>
      </c>
      <c r="I418" s="3">
        <v>-500</v>
      </c>
      <c r="J418" s="123">
        <v>-250</v>
      </c>
      <c r="K418" s="129">
        <f t="shared" si="65"/>
        <v>-67.579213474933965</v>
      </c>
      <c r="L418" s="3">
        <f t="shared" si="66"/>
        <v>182.42078652506603</v>
      </c>
      <c r="M418" s="96">
        <f t="shared" si="67"/>
        <v>-0.72968314610026419</v>
      </c>
      <c r="N418" s="157">
        <f t="shared" si="68"/>
        <v>-149.90991278471</v>
      </c>
      <c r="O418" s="3">
        <f t="shared" si="69"/>
        <v>100.09008721529</v>
      </c>
      <c r="P418" s="96">
        <f t="shared" si="70"/>
        <v>-0.40036034886116001</v>
      </c>
      <c r="Q418" s="154">
        <f t="shared" si="71"/>
        <v>-72.456673841185847</v>
      </c>
      <c r="R418" s="3">
        <f t="shared" si="72"/>
        <v>177.54332615881415</v>
      </c>
      <c r="S418" s="96">
        <f t="shared" si="73"/>
        <v>-0.71017330463525663</v>
      </c>
    </row>
    <row r="419" spans="1:19" ht="15.75" thickBot="1" x14ac:dyDescent="0.3">
      <c r="A419" s="1">
        <v>417</v>
      </c>
      <c r="B419" s="1">
        <v>10500</v>
      </c>
      <c r="C419" s="31">
        <v>10250</v>
      </c>
      <c r="D419" s="32">
        <v>54</v>
      </c>
      <c r="E419" s="32">
        <v>43</v>
      </c>
      <c r="F419" s="32">
        <v>1750</v>
      </c>
      <c r="G419" s="32">
        <v>1750</v>
      </c>
      <c r="H419" s="32">
        <v>5.8571428571428568</v>
      </c>
      <c r="I419" s="32">
        <v>-250</v>
      </c>
      <c r="J419" s="124">
        <v>-250</v>
      </c>
      <c r="K419" s="129">
        <f t="shared" si="65"/>
        <v>-99.972818407777368</v>
      </c>
      <c r="L419" s="3">
        <f t="shared" si="66"/>
        <v>150.02718159222263</v>
      </c>
      <c r="M419" s="96">
        <f t="shared" si="67"/>
        <v>-0.60010872636889057</v>
      </c>
      <c r="N419" s="157">
        <f t="shared" si="68"/>
        <v>-233.58162966642246</v>
      </c>
      <c r="O419" s="3">
        <f t="shared" si="69"/>
        <v>16.418370333577542</v>
      </c>
      <c r="P419" s="96">
        <f t="shared" si="70"/>
        <v>-6.5673481334310169E-2</v>
      </c>
      <c r="Q419" s="154">
        <f t="shared" si="71"/>
        <v>-349.19425514247501</v>
      </c>
      <c r="R419" s="3">
        <f t="shared" si="72"/>
        <v>-99.194255142475015</v>
      </c>
      <c r="S419" s="96">
        <f t="shared" si="73"/>
        <v>0.39677702056990005</v>
      </c>
    </row>
    <row r="420" spans="1:19" x14ac:dyDescent="0.25">
      <c r="A420" s="1">
        <v>418</v>
      </c>
      <c r="B420" s="1">
        <v>10250</v>
      </c>
      <c r="C420" s="29">
        <v>9500</v>
      </c>
      <c r="D420" s="28">
        <v>43</v>
      </c>
      <c r="E420" s="28">
        <v>29</v>
      </c>
      <c r="F420" s="28">
        <v>1750</v>
      </c>
      <c r="G420" s="28">
        <v>4750</v>
      </c>
      <c r="H420" s="28">
        <v>2</v>
      </c>
      <c r="I420" s="28">
        <v>-250</v>
      </c>
      <c r="J420" s="122">
        <v>1250</v>
      </c>
      <c r="K420" s="129">
        <f t="shared" si="65"/>
        <v>105.3893327699726</v>
      </c>
      <c r="L420" s="3">
        <f t="shared" si="66"/>
        <v>-1144.6106672300275</v>
      </c>
      <c r="M420" s="96">
        <f t="shared" si="67"/>
        <v>-0.91568853378402204</v>
      </c>
      <c r="N420" s="157">
        <f t="shared" si="68"/>
        <v>-219.22277898706361</v>
      </c>
      <c r="O420" s="3">
        <f t="shared" si="69"/>
        <v>-1469.2227789870635</v>
      </c>
      <c r="P420" s="96">
        <f t="shared" si="70"/>
        <v>-1.1753782231896508</v>
      </c>
      <c r="Q420" s="154">
        <f t="shared" si="71"/>
        <v>-138.19894265374955</v>
      </c>
      <c r="R420" s="3">
        <f t="shared" si="72"/>
        <v>-1388.1989426537496</v>
      </c>
      <c r="S420" s="96">
        <f t="shared" si="73"/>
        <v>-1.1105591541229995</v>
      </c>
    </row>
    <row r="421" spans="1:19" x14ac:dyDescent="0.25">
      <c r="A421" s="1">
        <v>419</v>
      </c>
      <c r="B421" s="1">
        <v>9500</v>
      </c>
      <c r="C421" s="30">
        <v>10750</v>
      </c>
      <c r="D421" s="3">
        <v>29</v>
      </c>
      <c r="E421" s="3">
        <v>29</v>
      </c>
      <c r="F421" s="3">
        <v>4750</v>
      </c>
      <c r="G421" s="3">
        <v>4750</v>
      </c>
      <c r="H421" s="3">
        <v>2.263157894736842</v>
      </c>
      <c r="I421" s="3">
        <v>1250</v>
      </c>
      <c r="J421" s="123">
        <v>0</v>
      </c>
      <c r="K421" s="129">
        <f t="shared" si="65"/>
        <v>-90.231548303067541</v>
      </c>
      <c r="L421" s="3">
        <f t="shared" si="66"/>
        <v>-90.231548303067541</v>
      </c>
      <c r="M421" s="96">
        <f t="shared" si="67"/>
        <v>0</v>
      </c>
      <c r="N421" s="157">
        <f t="shared" si="68"/>
        <v>134.70971050345767</v>
      </c>
      <c r="O421" s="3">
        <f t="shared" si="69"/>
        <v>134.70971050345767</v>
      </c>
      <c r="P421" s="96">
        <f t="shared" si="70"/>
        <v>0</v>
      </c>
      <c r="Q421" s="154">
        <f t="shared" si="71"/>
        <v>-49.92933597746952</v>
      </c>
      <c r="R421" s="3">
        <f t="shared" si="72"/>
        <v>-49.92933597746952</v>
      </c>
      <c r="S421" s="96">
        <f t="shared" si="73"/>
        <v>0</v>
      </c>
    </row>
    <row r="422" spans="1:19" x14ac:dyDescent="0.25">
      <c r="A422" s="1">
        <v>420</v>
      </c>
      <c r="B422" s="1">
        <v>10750</v>
      </c>
      <c r="C422" s="30">
        <v>10750</v>
      </c>
      <c r="D422" s="3">
        <v>29</v>
      </c>
      <c r="E422" s="3">
        <v>35</v>
      </c>
      <c r="F422" s="3">
        <v>4750</v>
      </c>
      <c r="G422" s="3">
        <v>4750</v>
      </c>
      <c r="H422" s="3">
        <v>2.263157894736842</v>
      </c>
      <c r="I422" s="3">
        <v>0</v>
      </c>
      <c r="J422" s="123">
        <v>750</v>
      </c>
      <c r="K422" s="129">
        <f t="shared" si="65"/>
        <v>-54.018317447123138</v>
      </c>
      <c r="L422" s="3">
        <f t="shared" si="66"/>
        <v>-804.01831744712308</v>
      </c>
      <c r="M422" s="96">
        <f t="shared" si="67"/>
        <v>-1.0720244232628309</v>
      </c>
      <c r="N422" s="157">
        <f t="shared" si="68"/>
        <v>-22.951664206121706</v>
      </c>
      <c r="O422" s="3">
        <f t="shared" si="69"/>
        <v>-772.95166420612168</v>
      </c>
      <c r="P422" s="96">
        <f t="shared" si="70"/>
        <v>-1.0306022189414956</v>
      </c>
      <c r="Q422" s="154">
        <f t="shared" si="71"/>
        <v>190.36881610249407</v>
      </c>
      <c r="R422" s="3">
        <f t="shared" si="72"/>
        <v>-559.63118389750593</v>
      </c>
      <c r="S422" s="96">
        <f t="shared" si="73"/>
        <v>-0.74617491186334128</v>
      </c>
    </row>
    <row r="423" spans="1:19" x14ac:dyDescent="0.25">
      <c r="A423" s="1">
        <v>421</v>
      </c>
      <c r="B423" s="1">
        <v>10750</v>
      </c>
      <c r="C423" s="30">
        <v>11500</v>
      </c>
      <c r="D423" s="3">
        <v>35</v>
      </c>
      <c r="E423" s="3">
        <v>41</v>
      </c>
      <c r="F423" s="3">
        <v>4750</v>
      </c>
      <c r="G423" s="3">
        <v>3750</v>
      </c>
      <c r="H423" s="3">
        <v>3.0666666666666669</v>
      </c>
      <c r="I423" s="3">
        <v>750</v>
      </c>
      <c r="J423" s="123">
        <v>-750</v>
      </c>
      <c r="K423" s="129">
        <f t="shared" si="65"/>
        <v>-226.05487714726999</v>
      </c>
      <c r="L423" s="3">
        <f t="shared" si="66"/>
        <v>523.94512285273004</v>
      </c>
      <c r="M423" s="96">
        <f t="shared" si="67"/>
        <v>-0.69859349713697338</v>
      </c>
      <c r="N423" s="157">
        <f t="shared" si="68"/>
        <v>-47.285936755836147</v>
      </c>
      <c r="O423" s="3">
        <f t="shared" si="69"/>
        <v>702.71406324416387</v>
      </c>
      <c r="P423" s="96">
        <f t="shared" si="70"/>
        <v>-0.93695208432555177</v>
      </c>
      <c r="Q423" s="154">
        <f t="shared" si="71"/>
        <v>-22.287946729524364</v>
      </c>
      <c r="R423" s="3">
        <f t="shared" si="72"/>
        <v>727.71205327047562</v>
      </c>
      <c r="S423" s="96">
        <f t="shared" si="73"/>
        <v>-0.97028273769396745</v>
      </c>
    </row>
    <row r="424" spans="1:19" x14ac:dyDescent="0.25">
      <c r="A424" s="1">
        <v>422</v>
      </c>
      <c r="B424" s="1">
        <v>11500</v>
      </c>
      <c r="C424" s="30">
        <v>10750</v>
      </c>
      <c r="D424" s="3">
        <v>41</v>
      </c>
      <c r="E424" s="3">
        <v>42</v>
      </c>
      <c r="F424" s="3">
        <v>3750</v>
      </c>
      <c r="G424" s="3">
        <v>4750</v>
      </c>
      <c r="H424" s="3">
        <v>2.263157894736842</v>
      </c>
      <c r="I424" s="3">
        <v>-750</v>
      </c>
      <c r="J424" s="123">
        <v>750</v>
      </c>
      <c r="K424" s="129">
        <f t="shared" si="65"/>
        <v>-11.769548115188002</v>
      </c>
      <c r="L424" s="3">
        <f t="shared" si="66"/>
        <v>-761.76954811518794</v>
      </c>
      <c r="M424" s="96">
        <f t="shared" si="67"/>
        <v>-1.0156927308202506</v>
      </c>
      <c r="N424" s="157">
        <f t="shared" si="68"/>
        <v>-167.84609840359565</v>
      </c>
      <c r="O424" s="3">
        <f t="shared" si="69"/>
        <v>-917.84609840359565</v>
      </c>
      <c r="P424" s="96">
        <f t="shared" si="70"/>
        <v>-1.2237947978714609</v>
      </c>
      <c r="Q424" s="154">
        <f t="shared" si="71"/>
        <v>72.869038381889808</v>
      </c>
      <c r="R424" s="3">
        <f t="shared" si="72"/>
        <v>-677.13096161811018</v>
      </c>
      <c r="S424" s="96">
        <f t="shared" si="73"/>
        <v>-0.90284128215748027</v>
      </c>
    </row>
    <row r="425" spans="1:19" x14ac:dyDescent="0.25">
      <c r="A425" s="1">
        <v>423</v>
      </c>
      <c r="B425" s="1">
        <v>10750</v>
      </c>
      <c r="C425" s="30">
        <v>11500</v>
      </c>
      <c r="D425" s="3">
        <v>42</v>
      </c>
      <c r="E425" s="3">
        <v>47</v>
      </c>
      <c r="F425" s="3">
        <v>4750</v>
      </c>
      <c r="G425" s="3">
        <v>5750</v>
      </c>
      <c r="H425" s="3">
        <v>2</v>
      </c>
      <c r="I425" s="3">
        <v>750</v>
      </c>
      <c r="J425" s="123">
        <v>-500</v>
      </c>
      <c r="K425" s="129">
        <f t="shared" si="65"/>
        <v>4.6730572241851718</v>
      </c>
      <c r="L425" s="3">
        <f t="shared" si="66"/>
        <v>504.67305722418519</v>
      </c>
      <c r="M425" s="96">
        <f t="shared" si="67"/>
        <v>-1.0093461144483704</v>
      </c>
      <c r="N425" s="157">
        <f t="shared" si="68"/>
        <v>145.50540244109928</v>
      </c>
      <c r="O425" s="3">
        <f t="shared" si="69"/>
        <v>645.50540244109925</v>
      </c>
      <c r="P425" s="96">
        <f t="shared" si="70"/>
        <v>-1.2910108048821984</v>
      </c>
      <c r="Q425" s="154">
        <f t="shared" si="71"/>
        <v>64.315283961562045</v>
      </c>
      <c r="R425" s="3">
        <f t="shared" si="72"/>
        <v>564.31528396156205</v>
      </c>
      <c r="S425" s="96">
        <f t="shared" si="73"/>
        <v>-1.1286305679231241</v>
      </c>
    </row>
    <row r="426" spans="1:19" x14ac:dyDescent="0.25">
      <c r="A426" s="1">
        <v>424</v>
      </c>
      <c r="B426" s="1">
        <v>11500</v>
      </c>
      <c r="C426" s="30">
        <v>11000</v>
      </c>
      <c r="D426" s="3">
        <v>47</v>
      </c>
      <c r="E426" s="3">
        <v>49</v>
      </c>
      <c r="F426" s="3">
        <v>5750</v>
      </c>
      <c r="G426" s="3">
        <v>5750</v>
      </c>
      <c r="H426" s="3">
        <v>1.9130434782608696</v>
      </c>
      <c r="I426" s="3">
        <v>-500</v>
      </c>
      <c r="J426" s="123">
        <v>750</v>
      </c>
      <c r="K426" s="129">
        <f t="shared" si="65"/>
        <v>96.032718645408067</v>
      </c>
      <c r="L426" s="3">
        <f t="shared" si="66"/>
        <v>-653.96728135459193</v>
      </c>
      <c r="M426" s="96">
        <f t="shared" si="67"/>
        <v>-0.8719563751394559</v>
      </c>
      <c r="N426" s="157">
        <f t="shared" si="68"/>
        <v>118.94829115454576</v>
      </c>
      <c r="O426" s="3">
        <f t="shared" si="69"/>
        <v>-631.05170884545419</v>
      </c>
      <c r="P426" s="96">
        <f t="shared" si="70"/>
        <v>-0.84140227846060556</v>
      </c>
      <c r="Q426" s="154">
        <f t="shared" si="71"/>
        <v>209.46001726377997</v>
      </c>
      <c r="R426" s="3">
        <f t="shared" si="72"/>
        <v>-540.53998273622005</v>
      </c>
      <c r="S426" s="96">
        <f t="shared" si="73"/>
        <v>-0.72071997698162671</v>
      </c>
    </row>
    <row r="427" spans="1:19" x14ac:dyDescent="0.25">
      <c r="A427" s="1">
        <v>425</v>
      </c>
      <c r="B427" s="1">
        <v>11000</v>
      </c>
      <c r="C427" s="30">
        <v>11750</v>
      </c>
      <c r="D427" s="3">
        <v>49</v>
      </c>
      <c r="E427" s="3">
        <v>48</v>
      </c>
      <c r="F427" s="3">
        <v>5750</v>
      </c>
      <c r="G427" s="3">
        <v>5750</v>
      </c>
      <c r="H427" s="3">
        <v>2.0434782608695654</v>
      </c>
      <c r="I427" s="3">
        <v>750</v>
      </c>
      <c r="J427" s="123">
        <v>750</v>
      </c>
      <c r="K427" s="129">
        <f t="shared" si="65"/>
        <v>-28.935696534444801</v>
      </c>
      <c r="L427" s="3">
        <f t="shared" si="66"/>
        <v>-778.93569653444479</v>
      </c>
      <c r="M427" s="96">
        <f t="shared" si="67"/>
        <v>-1.0385809287125931</v>
      </c>
      <c r="N427" s="157">
        <f t="shared" si="68"/>
        <v>186.8574669435549</v>
      </c>
      <c r="O427" s="3">
        <f t="shared" si="69"/>
        <v>-563.14253305644513</v>
      </c>
      <c r="P427" s="96">
        <f t="shared" si="70"/>
        <v>-0.75085671074192684</v>
      </c>
      <c r="Q427" s="154">
        <f t="shared" si="71"/>
        <v>-60.047982813756491</v>
      </c>
      <c r="R427" s="3">
        <f t="shared" si="72"/>
        <v>-810.04798281375645</v>
      </c>
      <c r="S427" s="96">
        <f t="shared" si="73"/>
        <v>-1.0800639770850087</v>
      </c>
    </row>
    <row r="428" spans="1:19" x14ac:dyDescent="0.25">
      <c r="A428" s="1">
        <v>426</v>
      </c>
      <c r="B428" s="1">
        <v>11750</v>
      </c>
      <c r="C428" s="30">
        <v>12500</v>
      </c>
      <c r="D428" s="3">
        <v>48</v>
      </c>
      <c r="E428" s="3">
        <v>46</v>
      </c>
      <c r="F428" s="3">
        <v>5750</v>
      </c>
      <c r="G428" s="3">
        <v>2750</v>
      </c>
      <c r="H428" s="3">
        <v>4.5454545454545459</v>
      </c>
      <c r="I428" s="3">
        <v>750</v>
      </c>
      <c r="J428" s="123">
        <v>750</v>
      </c>
      <c r="K428" s="129">
        <f t="shared" si="65"/>
        <v>-407.87065330394375</v>
      </c>
      <c r="L428" s="3">
        <f t="shared" si="66"/>
        <v>-1157.8706533039438</v>
      </c>
      <c r="M428" s="96">
        <f t="shared" si="67"/>
        <v>-1.5438275377385917</v>
      </c>
      <c r="N428" s="157">
        <f t="shared" si="68"/>
        <v>-127.57104025103335</v>
      </c>
      <c r="O428" s="3">
        <f t="shared" si="69"/>
        <v>-877.57104025103331</v>
      </c>
      <c r="P428" s="96">
        <f t="shared" si="70"/>
        <v>-1.1700947203347112</v>
      </c>
      <c r="Q428" s="154">
        <f t="shared" si="71"/>
        <v>-307.73925064531227</v>
      </c>
      <c r="R428" s="3">
        <f t="shared" si="72"/>
        <v>-1057.7392506453123</v>
      </c>
      <c r="S428" s="96">
        <f t="shared" si="73"/>
        <v>-1.4103190008604163</v>
      </c>
    </row>
    <row r="429" spans="1:19" x14ac:dyDescent="0.25">
      <c r="A429" s="1">
        <v>427</v>
      </c>
      <c r="B429" s="1">
        <v>12500</v>
      </c>
      <c r="C429" s="30">
        <v>13250</v>
      </c>
      <c r="D429" s="3">
        <v>46</v>
      </c>
      <c r="E429" s="3">
        <v>45</v>
      </c>
      <c r="F429" s="3">
        <v>2750</v>
      </c>
      <c r="G429" s="3">
        <v>2750</v>
      </c>
      <c r="H429" s="3">
        <v>4.8181818181818183</v>
      </c>
      <c r="I429" s="3">
        <v>750</v>
      </c>
      <c r="J429" s="123">
        <v>-500</v>
      </c>
      <c r="K429" s="129">
        <f t="shared" si="65"/>
        <v>-524.75362853632737</v>
      </c>
      <c r="L429" s="3">
        <f t="shared" si="66"/>
        <v>-24.753628536327369</v>
      </c>
      <c r="M429" s="96">
        <f t="shared" si="67"/>
        <v>4.9507257072654735E-2</v>
      </c>
      <c r="N429" s="157">
        <f t="shared" si="68"/>
        <v>-483.44527306008411</v>
      </c>
      <c r="O429" s="3">
        <f t="shared" si="69"/>
        <v>16.554726939915895</v>
      </c>
      <c r="P429" s="96">
        <f t="shared" si="70"/>
        <v>-3.3109453879831788E-2</v>
      </c>
      <c r="Q429" s="154">
        <f t="shared" si="71"/>
        <v>-529.27627220435102</v>
      </c>
      <c r="R429" s="3">
        <f t="shared" si="72"/>
        <v>-29.276272204351017</v>
      </c>
      <c r="S429" s="96">
        <f t="shared" si="73"/>
        <v>5.8552544408702036E-2</v>
      </c>
    </row>
    <row r="430" spans="1:19" x14ac:dyDescent="0.25">
      <c r="A430" s="1">
        <v>428</v>
      </c>
      <c r="B430" s="1">
        <v>13250</v>
      </c>
      <c r="C430" s="30">
        <v>12750</v>
      </c>
      <c r="D430" s="3">
        <v>45</v>
      </c>
      <c r="E430" s="3">
        <v>48</v>
      </c>
      <c r="F430" s="3">
        <v>2750</v>
      </c>
      <c r="G430" s="3">
        <v>3750</v>
      </c>
      <c r="H430" s="3">
        <v>3.4</v>
      </c>
      <c r="I430" s="3">
        <v>-500</v>
      </c>
      <c r="J430" s="123">
        <v>-500</v>
      </c>
      <c r="K430" s="129">
        <f t="shared" si="65"/>
        <v>-375.43943273494506</v>
      </c>
      <c r="L430" s="3">
        <f t="shared" si="66"/>
        <v>124.56056726505494</v>
      </c>
      <c r="M430" s="96">
        <f t="shared" si="67"/>
        <v>-0.24912113453010989</v>
      </c>
      <c r="N430" s="157">
        <f t="shared" si="68"/>
        <v>-556.18111351453751</v>
      </c>
      <c r="O430" s="3">
        <f t="shared" si="69"/>
        <v>-56.181113514537515</v>
      </c>
      <c r="P430" s="96">
        <f t="shared" si="70"/>
        <v>0.11236222702907503</v>
      </c>
      <c r="Q430" s="154">
        <f t="shared" si="71"/>
        <v>-258.4520305870866</v>
      </c>
      <c r="R430" s="3">
        <f t="shared" si="72"/>
        <v>241.5479694129134</v>
      </c>
      <c r="S430" s="96">
        <f t="shared" si="73"/>
        <v>-0.4830959388258268</v>
      </c>
    </row>
    <row r="431" spans="1:19" x14ac:dyDescent="0.25">
      <c r="A431" s="1">
        <v>429</v>
      </c>
      <c r="B431" s="1">
        <v>12750</v>
      </c>
      <c r="C431" s="30">
        <v>12250</v>
      </c>
      <c r="D431" s="3">
        <v>48</v>
      </c>
      <c r="E431" s="3">
        <v>46</v>
      </c>
      <c r="F431" s="3">
        <v>3750</v>
      </c>
      <c r="G431" s="3">
        <v>3750</v>
      </c>
      <c r="H431" s="3">
        <v>3.2666666666666666</v>
      </c>
      <c r="I431" s="3">
        <v>-500</v>
      </c>
      <c r="J431" s="123">
        <v>250</v>
      </c>
      <c r="K431" s="129">
        <f t="shared" si="65"/>
        <v>-310.85717971908241</v>
      </c>
      <c r="L431" s="3">
        <f t="shared" si="66"/>
        <v>-560.85717971908241</v>
      </c>
      <c r="M431" s="96">
        <f t="shared" si="67"/>
        <v>-2.2434287188763298</v>
      </c>
      <c r="N431" s="157">
        <f t="shared" si="68"/>
        <v>-412.68689023124313</v>
      </c>
      <c r="O431" s="3">
        <f t="shared" si="69"/>
        <v>-662.68689023124307</v>
      </c>
      <c r="P431" s="96">
        <f t="shared" si="70"/>
        <v>-2.6507475609249722</v>
      </c>
      <c r="Q431" s="154">
        <f t="shared" si="71"/>
        <v>-262.13460749385649</v>
      </c>
      <c r="R431" s="3">
        <f t="shared" si="72"/>
        <v>-512.13460749385649</v>
      </c>
      <c r="S431" s="96">
        <f t="shared" si="73"/>
        <v>-2.0485384299754261</v>
      </c>
    </row>
    <row r="432" spans="1:19" x14ac:dyDescent="0.25">
      <c r="A432" s="1">
        <v>430</v>
      </c>
      <c r="B432" s="1">
        <v>12250</v>
      </c>
      <c r="C432" s="30">
        <v>12500</v>
      </c>
      <c r="D432" s="3">
        <v>46</v>
      </c>
      <c r="E432" s="3">
        <v>43</v>
      </c>
      <c r="F432" s="3">
        <v>3750</v>
      </c>
      <c r="G432" s="3">
        <v>3750</v>
      </c>
      <c r="H432" s="3">
        <v>3.3333333333333335</v>
      </c>
      <c r="I432" s="3">
        <v>250</v>
      </c>
      <c r="J432" s="123">
        <v>-750</v>
      </c>
      <c r="K432" s="129">
        <f t="shared" si="65"/>
        <v>-367.29046013097673</v>
      </c>
      <c r="L432" s="3">
        <f t="shared" si="66"/>
        <v>382.70953986902327</v>
      </c>
      <c r="M432" s="96">
        <f t="shared" si="67"/>
        <v>-0.51027938649203108</v>
      </c>
      <c r="N432" s="157">
        <f t="shared" si="68"/>
        <v>-354.71395362876927</v>
      </c>
      <c r="O432" s="3">
        <f t="shared" si="69"/>
        <v>395.28604637123073</v>
      </c>
      <c r="P432" s="96">
        <f t="shared" si="70"/>
        <v>-0.52704806182830766</v>
      </c>
      <c r="Q432" s="154">
        <f t="shared" si="71"/>
        <v>-375.42910983903255</v>
      </c>
      <c r="R432" s="3">
        <f t="shared" si="72"/>
        <v>374.57089016096745</v>
      </c>
      <c r="S432" s="96">
        <f t="shared" si="73"/>
        <v>-0.4994278535479566</v>
      </c>
    </row>
    <row r="433" spans="1:19" ht="15.75" thickBot="1" x14ac:dyDescent="0.3">
      <c r="A433" s="1">
        <v>431</v>
      </c>
      <c r="B433" s="1">
        <v>12500</v>
      </c>
      <c r="C433" s="31">
        <v>11750</v>
      </c>
      <c r="D433" s="32">
        <v>43</v>
      </c>
      <c r="E433" s="32">
        <v>46</v>
      </c>
      <c r="F433" s="32">
        <v>3750</v>
      </c>
      <c r="G433" s="32">
        <v>1750</v>
      </c>
      <c r="H433" s="32">
        <v>6.7142857142857144</v>
      </c>
      <c r="I433" s="32">
        <v>-750</v>
      </c>
      <c r="J433" s="124">
        <v>0</v>
      </c>
      <c r="K433" s="129">
        <f t="shared" si="65"/>
        <v>-285.85011279813438</v>
      </c>
      <c r="L433" s="3">
        <f t="shared" si="66"/>
        <v>-285.85011279813438</v>
      </c>
      <c r="M433" s="96">
        <f t="shared" si="67"/>
        <v>0</v>
      </c>
      <c r="N433" s="157">
        <f t="shared" si="68"/>
        <v>-357.50748532172054</v>
      </c>
      <c r="O433" s="3">
        <f t="shared" si="69"/>
        <v>-357.50748532172054</v>
      </c>
      <c r="P433" s="96">
        <f t="shared" si="70"/>
        <v>0</v>
      </c>
      <c r="Q433" s="154">
        <f t="shared" si="71"/>
        <v>-29.221142264949336</v>
      </c>
      <c r="R433" s="3">
        <f t="shared" si="72"/>
        <v>-29.221142264949336</v>
      </c>
      <c r="S433" s="96">
        <f t="shared" si="73"/>
        <v>0</v>
      </c>
    </row>
    <row r="434" spans="1:19" x14ac:dyDescent="0.25">
      <c r="A434" s="1">
        <v>432</v>
      </c>
      <c r="B434" s="1">
        <v>11750</v>
      </c>
      <c r="C434" s="29">
        <v>9500</v>
      </c>
      <c r="D434" s="28">
        <v>46</v>
      </c>
      <c r="E434" s="28">
        <v>36</v>
      </c>
      <c r="F434" s="28">
        <v>1750</v>
      </c>
      <c r="G434" s="28">
        <v>5750</v>
      </c>
      <c r="H434" s="28">
        <v>1.6521739130434783</v>
      </c>
      <c r="I434" s="28">
        <v>0</v>
      </c>
      <c r="J434" s="122">
        <v>-250</v>
      </c>
      <c r="K434" s="129">
        <f t="shared" si="65"/>
        <v>255.4364718652526</v>
      </c>
      <c r="L434" s="3">
        <f t="shared" si="66"/>
        <v>505.4364718652526</v>
      </c>
      <c r="M434" s="96">
        <f t="shared" si="67"/>
        <v>-2.0217458874610106</v>
      </c>
      <c r="N434" s="157">
        <f t="shared" si="68"/>
        <v>-357.90592681761711</v>
      </c>
      <c r="O434" s="3">
        <f t="shared" si="69"/>
        <v>-107.90592681761711</v>
      </c>
      <c r="P434" s="96">
        <f t="shared" si="70"/>
        <v>0.43162370727046845</v>
      </c>
      <c r="Q434" s="154">
        <f t="shared" si="71"/>
        <v>435.77687480031653</v>
      </c>
      <c r="R434" s="3">
        <f t="shared" si="72"/>
        <v>685.77687480031659</v>
      </c>
      <c r="S434" s="96">
        <f t="shared" si="73"/>
        <v>-2.7431074992012663</v>
      </c>
    </row>
    <row r="435" spans="1:19" x14ac:dyDescent="0.25">
      <c r="A435" s="1">
        <v>433</v>
      </c>
      <c r="B435" s="1">
        <v>9500</v>
      </c>
      <c r="C435" s="30">
        <v>9250</v>
      </c>
      <c r="D435" s="3">
        <v>36</v>
      </c>
      <c r="E435" s="3">
        <v>50</v>
      </c>
      <c r="F435" s="3">
        <v>5750</v>
      </c>
      <c r="G435" s="3">
        <v>5750</v>
      </c>
      <c r="H435" s="3">
        <v>1.6086956521739131</v>
      </c>
      <c r="I435" s="3">
        <v>-250</v>
      </c>
      <c r="J435" s="123">
        <v>-500</v>
      </c>
      <c r="K435" s="129">
        <f t="shared" si="65"/>
        <v>379.57830276374358</v>
      </c>
      <c r="L435" s="3">
        <f t="shared" si="66"/>
        <v>879.57830276374352</v>
      </c>
      <c r="M435" s="96">
        <f t="shared" si="67"/>
        <v>-1.759156605527487</v>
      </c>
      <c r="N435" s="157">
        <f t="shared" si="68"/>
        <v>466.29616339123243</v>
      </c>
      <c r="O435" s="3">
        <f t="shared" si="69"/>
        <v>966.29616339123243</v>
      </c>
      <c r="P435" s="96">
        <f t="shared" si="70"/>
        <v>-1.932592326782465</v>
      </c>
      <c r="Q435" s="154">
        <f t="shared" si="71"/>
        <v>701.9122409056132</v>
      </c>
      <c r="R435" s="3">
        <f t="shared" si="72"/>
        <v>1201.9122409056131</v>
      </c>
      <c r="S435" s="96">
        <f t="shared" si="73"/>
        <v>-2.4038244818112262</v>
      </c>
    </row>
    <row r="436" spans="1:19" x14ac:dyDescent="0.25">
      <c r="A436" s="1">
        <v>434</v>
      </c>
      <c r="B436" s="1">
        <v>9250</v>
      </c>
      <c r="C436" s="30">
        <v>8750</v>
      </c>
      <c r="D436" s="3">
        <v>50</v>
      </c>
      <c r="E436" s="3">
        <v>52</v>
      </c>
      <c r="F436" s="3">
        <v>5750</v>
      </c>
      <c r="G436" s="3">
        <v>4750</v>
      </c>
      <c r="H436" s="3">
        <v>1.8421052631578947</v>
      </c>
      <c r="I436" s="3">
        <v>-500</v>
      </c>
      <c r="J436" s="123">
        <v>-250</v>
      </c>
      <c r="K436" s="129">
        <f t="shared" si="65"/>
        <v>361.57924636158373</v>
      </c>
      <c r="L436" s="3">
        <f t="shared" si="66"/>
        <v>611.57924636158373</v>
      </c>
      <c r="M436" s="96">
        <f t="shared" si="67"/>
        <v>-2.4463169854463347</v>
      </c>
      <c r="N436" s="157">
        <f t="shared" si="68"/>
        <v>439.36339656068617</v>
      </c>
      <c r="O436" s="3">
        <f t="shared" si="69"/>
        <v>689.36339656068617</v>
      </c>
      <c r="P436" s="96">
        <f t="shared" si="70"/>
        <v>-2.7574535862427445</v>
      </c>
      <c r="Q436" s="154">
        <f t="shared" si="71"/>
        <v>427.14306429604926</v>
      </c>
      <c r="R436" s="3">
        <f t="shared" si="72"/>
        <v>677.14306429604926</v>
      </c>
      <c r="S436" s="96">
        <f t="shared" si="73"/>
        <v>-2.7085722571841973</v>
      </c>
    </row>
    <row r="437" spans="1:19" x14ac:dyDescent="0.25">
      <c r="A437" s="1">
        <v>435</v>
      </c>
      <c r="B437" s="1">
        <v>8750</v>
      </c>
      <c r="C437" s="30">
        <v>8500</v>
      </c>
      <c r="D437" s="3">
        <v>52</v>
      </c>
      <c r="E437" s="3">
        <v>57</v>
      </c>
      <c r="F437" s="3">
        <v>4750</v>
      </c>
      <c r="G437" s="3">
        <v>4750</v>
      </c>
      <c r="H437" s="3">
        <v>1.7894736842105263</v>
      </c>
      <c r="I437" s="3">
        <v>-250</v>
      </c>
      <c r="J437" s="123">
        <v>-500</v>
      </c>
      <c r="K437" s="129">
        <f t="shared" si="65"/>
        <v>430.88111495614544</v>
      </c>
      <c r="L437" s="3">
        <f t="shared" si="66"/>
        <v>930.88111495614544</v>
      </c>
      <c r="M437" s="96">
        <f t="shared" si="67"/>
        <v>-1.8617622299122909</v>
      </c>
      <c r="N437" s="157">
        <f t="shared" si="68"/>
        <v>484.20325867757072</v>
      </c>
      <c r="O437" s="3">
        <f t="shared" si="69"/>
        <v>984.20325867757072</v>
      </c>
      <c r="P437" s="96">
        <f t="shared" si="70"/>
        <v>-1.9684065173551415</v>
      </c>
      <c r="Q437" s="154">
        <f t="shared" si="71"/>
        <v>453.59518317559019</v>
      </c>
      <c r="R437" s="3">
        <f t="shared" si="72"/>
        <v>953.59518317559014</v>
      </c>
      <c r="S437" s="96">
        <f t="shared" si="73"/>
        <v>-1.9071903663511802</v>
      </c>
    </row>
    <row r="438" spans="1:19" x14ac:dyDescent="0.25">
      <c r="A438" s="1">
        <v>436</v>
      </c>
      <c r="B438" s="1">
        <v>8500</v>
      </c>
      <c r="C438" s="30">
        <v>8000</v>
      </c>
      <c r="D438" s="3">
        <v>57</v>
      </c>
      <c r="E438" s="3">
        <v>54</v>
      </c>
      <c r="F438" s="3">
        <v>4750</v>
      </c>
      <c r="G438" s="3">
        <v>2750</v>
      </c>
      <c r="H438" s="3">
        <v>2.9090909090909092</v>
      </c>
      <c r="I438" s="3">
        <v>-500</v>
      </c>
      <c r="J438" s="123">
        <v>1250</v>
      </c>
      <c r="K438" s="129">
        <f t="shared" si="65"/>
        <v>305.49827504233946</v>
      </c>
      <c r="L438" s="3">
        <f t="shared" si="66"/>
        <v>-944.5017249576606</v>
      </c>
      <c r="M438" s="96">
        <f t="shared" si="67"/>
        <v>-0.75560137996612853</v>
      </c>
      <c r="N438" s="157">
        <f t="shared" si="68"/>
        <v>368.01599994611792</v>
      </c>
      <c r="O438" s="3">
        <f t="shared" si="69"/>
        <v>-881.98400005388203</v>
      </c>
      <c r="P438" s="96">
        <f t="shared" si="70"/>
        <v>-0.7055872000431056</v>
      </c>
      <c r="Q438" s="154">
        <f t="shared" si="71"/>
        <v>241.71342810142633</v>
      </c>
      <c r="R438" s="3">
        <f t="shared" si="72"/>
        <v>-1008.2865718985737</v>
      </c>
      <c r="S438" s="96">
        <f t="shared" si="73"/>
        <v>-0.80662925751885894</v>
      </c>
    </row>
    <row r="439" spans="1:19" x14ac:dyDescent="0.25">
      <c r="A439" s="1">
        <v>437</v>
      </c>
      <c r="B439" s="1">
        <v>8000</v>
      </c>
      <c r="C439" s="30">
        <v>9250</v>
      </c>
      <c r="D439" s="3">
        <v>54</v>
      </c>
      <c r="E439" s="3">
        <v>59</v>
      </c>
      <c r="F439" s="3">
        <v>2750</v>
      </c>
      <c r="G439" s="3">
        <v>3750</v>
      </c>
      <c r="H439" s="3">
        <v>2.4666666666666668</v>
      </c>
      <c r="I439" s="3">
        <v>1250</v>
      </c>
      <c r="J439" s="123">
        <v>-1000</v>
      </c>
      <c r="K439" s="129">
        <f t="shared" si="65"/>
        <v>227.52480027586122</v>
      </c>
      <c r="L439" s="3">
        <f t="shared" si="66"/>
        <v>1227.5248002758613</v>
      </c>
      <c r="M439" s="96">
        <f t="shared" si="67"/>
        <v>-1.2275248002758612</v>
      </c>
      <c r="N439" s="157">
        <f t="shared" si="68"/>
        <v>390.57835448454091</v>
      </c>
      <c r="O439" s="3">
        <f t="shared" si="69"/>
        <v>1390.5783544845408</v>
      </c>
      <c r="P439" s="96">
        <f t="shared" si="70"/>
        <v>-1.3905783544845407</v>
      </c>
      <c r="Q439" s="154">
        <f t="shared" si="71"/>
        <v>70.824083756673787</v>
      </c>
      <c r="R439" s="3">
        <f t="shared" si="72"/>
        <v>1070.8240837566739</v>
      </c>
      <c r="S439" s="96">
        <f t="shared" si="73"/>
        <v>-1.0708240837566738</v>
      </c>
    </row>
    <row r="440" spans="1:19" x14ac:dyDescent="0.25">
      <c r="A440" s="1">
        <v>438</v>
      </c>
      <c r="B440" s="1">
        <v>9250</v>
      </c>
      <c r="C440" s="30">
        <v>8250</v>
      </c>
      <c r="D440" s="3">
        <v>59</v>
      </c>
      <c r="E440" s="3">
        <v>56</v>
      </c>
      <c r="F440" s="3">
        <v>3750</v>
      </c>
      <c r="G440" s="3">
        <v>2750</v>
      </c>
      <c r="H440" s="3">
        <v>3</v>
      </c>
      <c r="I440" s="3">
        <v>-1000</v>
      </c>
      <c r="J440" s="123">
        <v>-250</v>
      </c>
      <c r="K440" s="129">
        <f t="shared" si="65"/>
        <v>280.62020640885657</v>
      </c>
      <c r="L440" s="3">
        <f t="shared" si="66"/>
        <v>530.62020640885657</v>
      </c>
      <c r="M440" s="96">
        <f t="shared" si="67"/>
        <v>-2.1224808256354262</v>
      </c>
      <c r="N440" s="157">
        <f t="shared" si="68"/>
        <v>185.81519713965366</v>
      </c>
      <c r="O440" s="3">
        <f t="shared" si="69"/>
        <v>435.81519713965366</v>
      </c>
      <c r="P440" s="96">
        <f t="shared" si="70"/>
        <v>-1.7432607885586147</v>
      </c>
      <c r="Q440" s="154">
        <f t="shared" si="71"/>
        <v>198.5205756344244</v>
      </c>
      <c r="R440" s="3">
        <f t="shared" si="72"/>
        <v>448.5205756344244</v>
      </c>
      <c r="S440" s="96">
        <f t="shared" si="73"/>
        <v>-1.7940823025376975</v>
      </c>
    </row>
    <row r="441" spans="1:19" x14ac:dyDescent="0.25">
      <c r="A441" s="1">
        <v>439</v>
      </c>
      <c r="B441" s="1">
        <v>8250</v>
      </c>
      <c r="C441" s="30">
        <v>8000</v>
      </c>
      <c r="D441" s="3">
        <v>56</v>
      </c>
      <c r="E441" s="3">
        <v>57</v>
      </c>
      <c r="F441" s="3">
        <v>2750</v>
      </c>
      <c r="G441" s="3">
        <v>1750</v>
      </c>
      <c r="H441" s="3">
        <v>4.5714285714285712</v>
      </c>
      <c r="I441" s="3">
        <v>-250</v>
      </c>
      <c r="J441" s="123">
        <v>250</v>
      </c>
      <c r="K441" s="129">
        <f t="shared" si="65"/>
        <v>290.50058498358715</v>
      </c>
      <c r="L441" s="3">
        <f t="shared" si="66"/>
        <v>40.500584983587146</v>
      </c>
      <c r="M441" s="96">
        <f t="shared" si="67"/>
        <v>0.16200233993434859</v>
      </c>
      <c r="N441" s="157">
        <f t="shared" si="68"/>
        <v>277.57071561348386</v>
      </c>
      <c r="O441" s="3">
        <f t="shared" si="69"/>
        <v>27.570715613483856</v>
      </c>
      <c r="P441" s="96">
        <f t="shared" si="70"/>
        <v>0.11028286245393543</v>
      </c>
      <c r="Q441" s="154">
        <f t="shared" si="71"/>
        <v>217.46370421730103</v>
      </c>
      <c r="R441" s="3">
        <f t="shared" si="72"/>
        <v>-32.536295782698971</v>
      </c>
      <c r="S441" s="96">
        <f t="shared" si="73"/>
        <v>-0.13014518313079587</v>
      </c>
    </row>
    <row r="442" spans="1:19" x14ac:dyDescent="0.25">
      <c r="A442" s="1">
        <v>440</v>
      </c>
      <c r="B442" s="1">
        <v>8000</v>
      </c>
      <c r="C442" s="30">
        <v>8250</v>
      </c>
      <c r="D442" s="3">
        <v>57</v>
      </c>
      <c r="E442" s="3">
        <v>52</v>
      </c>
      <c r="F442" s="3">
        <v>1750</v>
      </c>
      <c r="G442" s="3">
        <v>1750</v>
      </c>
      <c r="H442" s="3">
        <v>4.7142857142857144</v>
      </c>
      <c r="I442" s="3">
        <v>250</v>
      </c>
      <c r="J442" s="123">
        <v>-1250</v>
      </c>
      <c r="K442" s="129">
        <f t="shared" si="65"/>
        <v>226.32557430057855</v>
      </c>
      <c r="L442" s="3">
        <f t="shared" si="66"/>
        <v>1476.3255743005786</v>
      </c>
      <c r="M442" s="96">
        <f t="shared" si="67"/>
        <v>-1.181060459440463</v>
      </c>
      <c r="N442" s="157">
        <f t="shared" si="68"/>
        <v>207.9295465281098</v>
      </c>
      <c r="O442" s="3">
        <f t="shared" si="69"/>
        <v>1457.9295465281098</v>
      </c>
      <c r="P442" s="96">
        <f t="shared" si="70"/>
        <v>-1.1663436372224878</v>
      </c>
      <c r="Q442" s="154">
        <f t="shared" si="71"/>
        <v>-41.820666555039466</v>
      </c>
      <c r="R442" s="3">
        <f t="shared" si="72"/>
        <v>1208.1793334449605</v>
      </c>
      <c r="S442" s="96">
        <f t="shared" si="73"/>
        <v>-0.96654346675596847</v>
      </c>
    </row>
    <row r="443" spans="1:19" ht="15.75" thickBot="1" x14ac:dyDescent="0.3">
      <c r="A443" s="1">
        <v>441</v>
      </c>
      <c r="B443" s="1">
        <v>8250</v>
      </c>
      <c r="C443" s="31">
        <v>7000</v>
      </c>
      <c r="D443" s="32">
        <v>52</v>
      </c>
      <c r="E443" s="32">
        <v>50</v>
      </c>
      <c r="F443" s="32">
        <v>1750</v>
      </c>
      <c r="G443" s="32">
        <v>1750</v>
      </c>
      <c r="H443" s="32">
        <v>4</v>
      </c>
      <c r="I443" s="32">
        <v>-1250</v>
      </c>
      <c r="J443" s="124">
        <v>500</v>
      </c>
      <c r="K443" s="129">
        <f t="shared" si="65"/>
        <v>384.24108886387143</v>
      </c>
      <c r="L443" s="3">
        <f t="shared" si="66"/>
        <v>-115.75891113612857</v>
      </c>
      <c r="M443" s="96">
        <f t="shared" si="67"/>
        <v>-0.23151782227225715</v>
      </c>
      <c r="N443" s="157">
        <f t="shared" si="68"/>
        <v>130.00935692985749</v>
      </c>
      <c r="O443" s="3">
        <f t="shared" si="69"/>
        <v>-369.99064307014248</v>
      </c>
      <c r="P443" s="96">
        <f t="shared" si="70"/>
        <v>-0.73998128614028491</v>
      </c>
      <c r="Q443" s="154">
        <f t="shared" si="71"/>
        <v>286.16998153512196</v>
      </c>
      <c r="R443" s="3">
        <f t="shared" si="72"/>
        <v>-213.83001846487804</v>
      </c>
      <c r="S443" s="96">
        <f t="shared" si="73"/>
        <v>-0.42766003692975607</v>
      </c>
    </row>
    <row r="444" spans="1:19" x14ac:dyDescent="0.25">
      <c r="A444" s="1">
        <v>442</v>
      </c>
      <c r="B444" s="1">
        <v>7000</v>
      </c>
      <c r="C444" s="29">
        <v>7500</v>
      </c>
      <c r="D444" s="28">
        <v>50</v>
      </c>
      <c r="E444" s="28">
        <v>39</v>
      </c>
      <c r="F444" s="28">
        <v>1750</v>
      </c>
      <c r="G444" s="28">
        <v>1000</v>
      </c>
      <c r="H444" s="28">
        <v>7.5</v>
      </c>
      <c r="I444" s="28">
        <v>500</v>
      </c>
      <c r="J444" s="122">
        <v>750</v>
      </c>
      <c r="K444" s="129">
        <f t="shared" si="65"/>
        <v>336.82775822807628</v>
      </c>
      <c r="L444" s="3">
        <f t="shared" si="66"/>
        <v>-413.17224177192372</v>
      </c>
      <c r="M444" s="96">
        <f t="shared" si="67"/>
        <v>-0.55089632236256492</v>
      </c>
      <c r="N444" s="157">
        <f t="shared" si="68"/>
        <v>382.34500618557598</v>
      </c>
      <c r="O444" s="3">
        <f t="shared" si="69"/>
        <v>-367.65499381442402</v>
      </c>
      <c r="P444" s="96">
        <f t="shared" si="70"/>
        <v>-0.490206658419232</v>
      </c>
      <c r="Q444" s="154">
        <f t="shared" si="71"/>
        <v>5.3105250658925627</v>
      </c>
      <c r="R444" s="3">
        <f t="shared" si="72"/>
        <v>-744.68947493410747</v>
      </c>
      <c r="S444" s="96">
        <f t="shared" si="73"/>
        <v>-0.99291929991214334</v>
      </c>
    </row>
    <row r="445" spans="1:19" x14ac:dyDescent="0.25">
      <c r="A445" s="1">
        <v>443</v>
      </c>
      <c r="B445" s="1">
        <v>7500</v>
      </c>
      <c r="C445" s="30">
        <v>8250</v>
      </c>
      <c r="D445" s="3">
        <v>39</v>
      </c>
      <c r="E445" s="3">
        <v>48</v>
      </c>
      <c r="F445" s="3">
        <v>1000</v>
      </c>
      <c r="G445" s="3">
        <v>1000</v>
      </c>
      <c r="H445" s="3">
        <v>8.25</v>
      </c>
      <c r="I445" s="3">
        <v>750</v>
      </c>
      <c r="J445" s="123">
        <v>-500</v>
      </c>
      <c r="K445" s="129">
        <f t="shared" si="65"/>
        <v>307.42008091273624</v>
      </c>
      <c r="L445" s="3">
        <f t="shared" si="66"/>
        <v>807.42008091273624</v>
      </c>
      <c r="M445" s="96">
        <f t="shared" si="67"/>
        <v>-1.6148401618254724</v>
      </c>
      <c r="N445" s="157">
        <f t="shared" si="68"/>
        <v>346.21530143938179</v>
      </c>
      <c r="O445" s="3">
        <f t="shared" si="69"/>
        <v>846.21530143938185</v>
      </c>
      <c r="P445" s="96">
        <f t="shared" si="70"/>
        <v>-1.6924306028787637</v>
      </c>
      <c r="Q445" s="154">
        <f t="shared" si="71"/>
        <v>356.54473103585019</v>
      </c>
      <c r="R445" s="3">
        <f t="shared" si="72"/>
        <v>856.54473103585019</v>
      </c>
      <c r="S445" s="96">
        <f t="shared" si="73"/>
        <v>-1.7130894620717003</v>
      </c>
    </row>
    <row r="446" spans="1:19" x14ac:dyDescent="0.25">
      <c r="A446" s="1">
        <v>444</v>
      </c>
      <c r="B446" s="1">
        <v>8250</v>
      </c>
      <c r="C446" s="30">
        <v>7750</v>
      </c>
      <c r="D446" s="3">
        <v>48</v>
      </c>
      <c r="E446" s="3">
        <v>46</v>
      </c>
      <c r="F446" s="3">
        <v>1000</v>
      </c>
      <c r="G446" s="3">
        <v>3750</v>
      </c>
      <c r="H446" s="3">
        <v>2.0666666666666669</v>
      </c>
      <c r="I446" s="3">
        <v>-500</v>
      </c>
      <c r="J446" s="123">
        <v>-250</v>
      </c>
      <c r="K446" s="129">
        <f t="shared" si="65"/>
        <v>379.02278999151383</v>
      </c>
      <c r="L446" s="3">
        <f t="shared" si="66"/>
        <v>629.02278999151383</v>
      </c>
      <c r="M446" s="96">
        <f t="shared" si="67"/>
        <v>-2.5160911599660554</v>
      </c>
      <c r="N446" s="157">
        <f t="shared" si="68"/>
        <v>119.34998521708533</v>
      </c>
      <c r="O446" s="3">
        <f t="shared" si="69"/>
        <v>369.3499852170853</v>
      </c>
      <c r="P446" s="96">
        <f t="shared" si="70"/>
        <v>-1.4773999408683411</v>
      </c>
      <c r="Q446" s="154">
        <f t="shared" si="71"/>
        <v>149.91745550803657</v>
      </c>
      <c r="R446" s="3">
        <f t="shared" si="72"/>
        <v>399.9174555080366</v>
      </c>
      <c r="S446" s="96">
        <f t="shared" si="73"/>
        <v>-1.5996698220321464</v>
      </c>
    </row>
    <row r="447" spans="1:19" x14ac:dyDescent="0.25">
      <c r="A447" s="1">
        <v>445</v>
      </c>
      <c r="B447" s="1">
        <v>7750</v>
      </c>
      <c r="C447" s="30">
        <v>7500</v>
      </c>
      <c r="D447" s="3">
        <v>46</v>
      </c>
      <c r="E447" s="3">
        <v>42</v>
      </c>
      <c r="F447" s="3">
        <v>3750</v>
      </c>
      <c r="G447" s="3">
        <v>2750</v>
      </c>
      <c r="H447" s="3">
        <v>2.7272727272727271</v>
      </c>
      <c r="I447" s="3">
        <v>-250</v>
      </c>
      <c r="J447" s="123">
        <v>500</v>
      </c>
      <c r="K447" s="129">
        <f t="shared" si="65"/>
        <v>306.9701045013793</v>
      </c>
      <c r="L447" s="3">
        <f t="shared" si="66"/>
        <v>-193.0298954986207</v>
      </c>
      <c r="M447" s="96">
        <f t="shared" si="67"/>
        <v>-0.38605979099724141</v>
      </c>
      <c r="N447" s="157">
        <f t="shared" si="68"/>
        <v>319.66462310371833</v>
      </c>
      <c r="O447" s="3">
        <f t="shared" si="69"/>
        <v>-180.33537689628167</v>
      </c>
      <c r="P447" s="96">
        <f t="shared" si="70"/>
        <v>-0.36067075379256336</v>
      </c>
      <c r="Q447" s="154">
        <f t="shared" si="71"/>
        <v>214.12501344328643</v>
      </c>
      <c r="R447" s="3">
        <f t="shared" si="72"/>
        <v>-285.87498655671357</v>
      </c>
      <c r="S447" s="96">
        <f t="shared" si="73"/>
        <v>-0.57174997311342712</v>
      </c>
    </row>
    <row r="448" spans="1:19" x14ac:dyDescent="0.25">
      <c r="A448" s="1">
        <v>446</v>
      </c>
      <c r="B448" s="1">
        <v>7500</v>
      </c>
      <c r="C448" s="30">
        <v>8000</v>
      </c>
      <c r="D448" s="3">
        <v>42</v>
      </c>
      <c r="E448" s="3">
        <v>40</v>
      </c>
      <c r="F448" s="3">
        <v>2750</v>
      </c>
      <c r="G448" s="3">
        <v>1000</v>
      </c>
      <c r="H448" s="3">
        <v>8</v>
      </c>
      <c r="I448" s="3">
        <v>500</v>
      </c>
      <c r="J448" s="123">
        <v>1500</v>
      </c>
      <c r="K448" s="129">
        <f t="shared" si="65"/>
        <v>287.04494763789592</v>
      </c>
      <c r="L448" s="3">
        <f t="shared" si="66"/>
        <v>-1212.9550523621042</v>
      </c>
      <c r="M448" s="96">
        <f t="shared" si="67"/>
        <v>-0.80863670157473611</v>
      </c>
      <c r="N448" s="157">
        <f t="shared" si="68"/>
        <v>407.31259292845903</v>
      </c>
      <c r="O448" s="3">
        <f t="shared" si="69"/>
        <v>-1092.687407071541</v>
      </c>
      <c r="P448" s="96">
        <f t="shared" si="70"/>
        <v>-0.72845827138102737</v>
      </c>
      <c r="Q448" s="154">
        <f t="shared" si="71"/>
        <v>232.32847310582068</v>
      </c>
      <c r="R448" s="3">
        <f t="shared" si="72"/>
        <v>-1267.6715268941794</v>
      </c>
      <c r="S448" s="96">
        <f t="shared" si="73"/>
        <v>-0.84511435126278622</v>
      </c>
    </row>
    <row r="449" spans="1:19" x14ac:dyDescent="0.25">
      <c r="A449" s="1">
        <v>447</v>
      </c>
      <c r="B449" s="1">
        <v>8000</v>
      </c>
      <c r="C449" s="30">
        <v>9500</v>
      </c>
      <c r="D449" s="3">
        <v>40</v>
      </c>
      <c r="E449" s="3">
        <v>51</v>
      </c>
      <c r="F449" s="3">
        <v>1000</v>
      </c>
      <c r="G449" s="3">
        <v>3750</v>
      </c>
      <c r="H449" s="3">
        <v>2.5333333333333332</v>
      </c>
      <c r="I449" s="3">
        <v>1500</v>
      </c>
      <c r="J449" s="123">
        <v>250</v>
      </c>
      <c r="K449" s="129">
        <f t="shared" si="65"/>
        <v>140.91382748401332</v>
      </c>
      <c r="L449" s="3">
        <f t="shared" si="66"/>
        <v>-109.08617251598668</v>
      </c>
      <c r="M449" s="96">
        <f t="shared" si="67"/>
        <v>-0.43634469006394672</v>
      </c>
      <c r="N449" s="157">
        <f t="shared" si="68"/>
        <v>195.03631704957587</v>
      </c>
      <c r="O449" s="3">
        <f t="shared" si="69"/>
        <v>-54.963682950424129</v>
      </c>
      <c r="P449" s="96">
        <f t="shared" si="70"/>
        <v>-0.21985473180169651</v>
      </c>
      <c r="Q449" s="154">
        <f t="shared" si="71"/>
        <v>78.198453921465983</v>
      </c>
      <c r="R449" s="3">
        <f t="shared" si="72"/>
        <v>-171.80154607853402</v>
      </c>
      <c r="S449" s="96">
        <f t="shared" si="73"/>
        <v>-0.68720618431413605</v>
      </c>
    </row>
    <row r="450" spans="1:19" x14ac:dyDescent="0.25">
      <c r="A450" s="1">
        <v>448</v>
      </c>
      <c r="B450" s="1">
        <v>9500</v>
      </c>
      <c r="C450" s="30">
        <v>9750</v>
      </c>
      <c r="D450" s="3">
        <v>51</v>
      </c>
      <c r="E450" s="3">
        <v>61</v>
      </c>
      <c r="F450" s="3">
        <v>3750</v>
      </c>
      <c r="G450" s="3">
        <v>3750</v>
      </c>
      <c r="H450" s="3">
        <v>2.6</v>
      </c>
      <c r="I450" s="3">
        <v>250</v>
      </c>
      <c r="J450" s="123">
        <v>-500</v>
      </c>
      <c r="K450" s="129">
        <f t="shared" si="65"/>
        <v>162.94254725999863</v>
      </c>
      <c r="L450" s="3">
        <f t="shared" si="66"/>
        <v>662.94254725999861</v>
      </c>
      <c r="M450" s="96">
        <f t="shared" si="67"/>
        <v>-1.3258850945199971</v>
      </c>
      <c r="N450" s="157">
        <f t="shared" si="68"/>
        <v>236.89550976551331</v>
      </c>
      <c r="O450" s="3">
        <f t="shared" si="69"/>
        <v>736.89550976551334</v>
      </c>
      <c r="P450" s="96">
        <f t="shared" si="70"/>
        <v>-1.4737910195310266</v>
      </c>
      <c r="Q450" s="154">
        <f t="shared" si="71"/>
        <v>261.00444214706488</v>
      </c>
      <c r="R450" s="3">
        <f t="shared" si="72"/>
        <v>761.00444214706488</v>
      </c>
      <c r="S450" s="96">
        <f t="shared" si="73"/>
        <v>-1.5220088842941297</v>
      </c>
    </row>
    <row r="451" spans="1:19" x14ac:dyDescent="0.25">
      <c r="A451" s="1">
        <v>449</v>
      </c>
      <c r="B451" s="1">
        <v>9750</v>
      </c>
      <c r="C451" s="30">
        <v>9250</v>
      </c>
      <c r="D451" s="3">
        <v>61</v>
      </c>
      <c r="E451" s="3">
        <v>51</v>
      </c>
      <c r="F451" s="3">
        <v>3750</v>
      </c>
      <c r="G451" s="3">
        <v>3750</v>
      </c>
      <c r="H451" s="3">
        <v>2.4666666666666668</v>
      </c>
      <c r="I451" s="3">
        <v>-500</v>
      </c>
      <c r="J451" s="123">
        <v>-250</v>
      </c>
      <c r="K451" s="129">
        <f t="shared" si="65"/>
        <v>179.24049246793535</v>
      </c>
      <c r="L451" s="3">
        <f t="shared" si="66"/>
        <v>429.24049246793538</v>
      </c>
      <c r="M451" s="96">
        <f t="shared" si="67"/>
        <v>-1.7169619698717415</v>
      </c>
      <c r="N451" s="157">
        <f t="shared" si="68"/>
        <v>120.40585193775516</v>
      </c>
      <c r="O451" s="3">
        <f t="shared" si="69"/>
        <v>370.40585193775519</v>
      </c>
      <c r="P451" s="96">
        <f t="shared" si="70"/>
        <v>-1.4816234077510209</v>
      </c>
      <c r="Q451" s="154">
        <f t="shared" si="71"/>
        <v>-87.047814694442366</v>
      </c>
      <c r="R451" s="3">
        <f t="shared" si="72"/>
        <v>162.95218530555763</v>
      </c>
      <c r="S451" s="96">
        <f t="shared" si="73"/>
        <v>-0.65180874122223054</v>
      </c>
    </row>
    <row r="452" spans="1:19" x14ac:dyDescent="0.25">
      <c r="A452" s="1">
        <v>450</v>
      </c>
      <c r="B452" s="1">
        <v>9250</v>
      </c>
      <c r="C452" s="30">
        <v>9000</v>
      </c>
      <c r="D452" s="3">
        <v>51</v>
      </c>
      <c r="E452" s="3">
        <v>47</v>
      </c>
      <c r="F452" s="3">
        <v>3750</v>
      </c>
      <c r="G452" s="3">
        <v>1750</v>
      </c>
      <c r="H452" s="3">
        <v>5.1428571428571432</v>
      </c>
      <c r="I452" s="3">
        <v>-250</v>
      </c>
      <c r="J452" s="123">
        <v>-500</v>
      </c>
      <c r="K452" s="129">
        <f t="shared" si="65"/>
        <v>94.155927011460136</v>
      </c>
      <c r="L452" s="3">
        <f t="shared" si="66"/>
        <v>594.15592701146011</v>
      </c>
      <c r="M452" s="96">
        <f t="shared" si="67"/>
        <v>-1.1883118540229203</v>
      </c>
      <c r="N452" s="157">
        <f t="shared" si="68"/>
        <v>131.7396450150458</v>
      </c>
      <c r="O452" s="3">
        <f t="shared" si="69"/>
        <v>631.73964501504577</v>
      </c>
      <c r="P452" s="96">
        <f t="shared" si="70"/>
        <v>-1.2634792900300915</v>
      </c>
      <c r="Q452" s="154">
        <f t="shared" si="71"/>
        <v>52.829878370522394</v>
      </c>
      <c r="R452" s="3">
        <f t="shared" si="72"/>
        <v>552.82987837052235</v>
      </c>
      <c r="S452" s="96">
        <f t="shared" si="73"/>
        <v>-1.1056597567410447</v>
      </c>
    </row>
    <row r="453" spans="1:19" x14ac:dyDescent="0.25">
      <c r="A453" s="1">
        <v>451</v>
      </c>
      <c r="B453" s="1">
        <v>9000</v>
      </c>
      <c r="C453" s="30">
        <v>8500</v>
      </c>
      <c r="D453" s="3">
        <v>47</v>
      </c>
      <c r="E453" s="3">
        <v>41</v>
      </c>
      <c r="F453" s="3">
        <v>1750</v>
      </c>
      <c r="G453" s="3">
        <v>2750</v>
      </c>
      <c r="H453" s="3">
        <v>3.0909090909090908</v>
      </c>
      <c r="I453" s="3">
        <v>-500</v>
      </c>
      <c r="J453" s="123">
        <v>-500</v>
      </c>
      <c r="K453" s="129">
        <f t="shared" si="65"/>
        <v>153.1379836835313</v>
      </c>
      <c r="L453" s="3">
        <f t="shared" si="66"/>
        <v>653.13798368353127</v>
      </c>
      <c r="M453" s="96">
        <f t="shared" si="67"/>
        <v>-1.3062759673670625</v>
      </c>
      <c r="N453" s="157">
        <f t="shared" si="68"/>
        <v>-40.247140060996308</v>
      </c>
      <c r="O453" s="3">
        <f t="shared" si="69"/>
        <v>459.75285993900371</v>
      </c>
      <c r="P453" s="96">
        <f t="shared" si="70"/>
        <v>-0.91950571987800744</v>
      </c>
      <c r="Q453" s="154">
        <f t="shared" si="71"/>
        <v>-35.9159134684798</v>
      </c>
      <c r="R453" s="3">
        <f t="shared" si="72"/>
        <v>464.0840865315202</v>
      </c>
      <c r="S453" s="96">
        <f t="shared" si="73"/>
        <v>-0.92816817306304045</v>
      </c>
    </row>
    <row r="454" spans="1:19" x14ac:dyDescent="0.25">
      <c r="A454" s="1">
        <v>452</v>
      </c>
      <c r="B454" s="1">
        <v>8500</v>
      </c>
      <c r="C454" s="30">
        <v>8000</v>
      </c>
      <c r="D454" s="3">
        <v>41</v>
      </c>
      <c r="E454" s="3">
        <v>44</v>
      </c>
      <c r="F454" s="3">
        <v>2750</v>
      </c>
      <c r="G454" s="3">
        <v>2750</v>
      </c>
      <c r="H454" s="3">
        <v>2.9090909090909092</v>
      </c>
      <c r="I454" s="3">
        <v>-500</v>
      </c>
      <c r="J454" s="123">
        <v>750</v>
      </c>
      <c r="K454" s="129">
        <f t="shared" si="65"/>
        <v>245.14289028243212</v>
      </c>
      <c r="L454" s="3">
        <f t="shared" si="66"/>
        <v>-504.85710971756788</v>
      </c>
      <c r="M454" s="96">
        <f t="shared" si="67"/>
        <v>-0.67314281295675715</v>
      </c>
      <c r="N454" s="157">
        <f t="shared" si="68"/>
        <v>138.52060065945628</v>
      </c>
      <c r="O454" s="3">
        <f t="shared" si="69"/>
        <v>-611.47939934054375</v>
      </c>
      <c r="P454" s="96">
        <f t="shared" si="70"/>
        <v>-0.81530586578739161</v>
      </c>
      <c r="Q454" s="154">
        <f t="shared" si="71"/>
        <v>288.89967848720403</v>
      </c>
      <c r="R454" s="3">
        <f t="shared" si="72"/>
        <v>-461.10032151279597</v>
      </c>
      <c r="S454" s="96">
        <f t="shared" si="73"/>
        <v>-0.61480042868372797</v>
      </c>
    </row>
    <row r="455" spans="1:19" ht="15.75" thickBot="1" x14ac:dyDescent="0.3">
      <c r="A455" s="1">
        <v>453</v>
      </c>
      <c r="B455" s="1">
        <v>8000</v>
      </c>
      <c r="C455" s="31">
        <v>8750</v>
      </c>
      <c r="D455" s="32">
        <v>44</v>
      </c>
      <c r="E455" s="32">
        <v>44</v>
      </c>
      <c r="F455" s="32">
        <v>2750</v>
      </c>
      <c r="G455" s="32">
        <v>2750</v>
      </c>
      <c r="H455" s="32">
        <v>3.1818181818181817</v>
      </c>
      <c r="I455" s="32">
        <v>750</v>
      </c>
      <c r="J455" s="124">
        <v>-250</v>
      </c>
      <c r="K455" s="129">
        <f t="shared" si="65"/>
        <v>134.29545352603918</v>
      </c>
      <c r="L455" s="3">
        <f t="shared" si="66"/>
        <v>384.29545352603918</v>
      </c>
      <c r="M455" s="96">
        <f t="shared" si="67"/>
        <v>-1.5371818141041567</v>
      </c>
      <c r="N455" s="157">
        <f t="shared" si="68"/>
        <v>223.16980313606851</v>
      </c>
      <c r="O455" s="3">
        <f t="shared" si="69"/>
        <v>473.16980313606848</v>
      </c>
      <c r="P455" s="96">
        <f t="shared" si="70"/>
        <v>-1.892679212544274</v>
      </c>
      <c r="Q455" s="154">
        <f t="shared" si="71"/>
        <v>26.831026977576371</v>
      </c>
      <c r="R455" s="3">
        <f t="shared" si="72"/>
        <v>276.83102697757636</v>
      </c>
      <c r="S455" s="96">
        <f t="shared" si="73"/>
        <v>-1.1073241079103053</v>
      </c>
    </row>
    <row r="456" spans="1:19" x14ac:dyDescent="0.25">
      <c r="A456" s="1">
        <v>454</v>
      </c>
      <c r="B456" s="1">
        <v>8750</v>
      </c>
      <c r="C456" s="29">
        <v>6750</v>
      </c>
      <c r="D456" s="28">
        <v>44</v>
      </c>
      <c r="E456" s="28">
        <v>26</v>
      </c>
      <c r="F456" s="28">
        <v>2750</v>
      </c>
      <c r="G456" s="28">
        <v>3750</v>
      </c>
      <c r="H456" s="28">
        <v>1.8</v>
      </c>
      <c r="I456" s="28">
        <v>-250</v>
      </c>
      <c r="J456" s="122">
        <v>3500</v>
      </c>
      <c r="K456" s="129">
        <f t="shared" si="65"/>
        <v>411.61868040738705</v>
      </c>
      <c r="L456" s="3">
        <f t="shared" si="66"/>
        <v>-3088.3813195926132</v>
      </c>
      <c r="M456" s="96">
        <f t="shared" si="67"/>
        <v>-0.88239466274074663</v>
      </c>
      <c r="N456" s="157">
        <f t="shared" si="68"/>
        <v>-13.110318110982501</v>
      </c>
      <c r="O456" s="3">
        <f t="shared" si="69"/>
        <v>-3513.1103181109825</v>
      </c>
      <c r="P456" s="96">
        <f t="shared" si="70"/>
        <v>-1.0037458051745665</v>
      </c>
      <c r="Q456" s="154">
        <f t="shared" si="71"/>
        <v>414.68686499146412</v>
      </c>
      <c r="R456" s="3">
        <f t="shared" si="72"/>
        <v>-3085.3131350085359</v>
      </c>
      <c r="S456" s="96">
        <f t="shared" si="73"/>
        <v>-0.88151803857386746</v>
      </c>
    </row>
    <row r="457" spans="1:19" x14ac:dyDescent="0.25">
      <c r="A457" s="1">
        <v>455</v>
      </c>
      <c r="B457" s="1">
        <v>6750</v>
      </c>
      <c r="C457" s="30">
        <v>10250</v>
      </c>
      <c r="D457" s="3">
        <v>26</v>
      </c>
      <c r="E457" s="3">
        <v>45</v>
      </c>
      <c r="F457" s="3">
        <v>3750</v>
      </c>
      <c r="G457" s="3">
        <v>4750</v>
      </c>
      <c r="H457" s="3">
        <v>2.1578947368421053</v>
      </c>
      <c r="I457" s="3">
        <v>3500</v>
      </c>
      <c r="J457" s="123">
        <v>3250</v>
      </c>
      <c r="K457" s="129">
        <f t="shared" si="65"/>
        <v>84.585419742000113</v>
      </c>
      <c r="L457" s="3">
        <f t="shared" si="66"/>
        <v>-3165.4145802579997</v>
      </c>
      <c r="M457" s="96">
        <f t="shared" si="67"/>
        <v>-0.97397371700246138</v>
      </c>
      <c r="N457" s="157">
        <f t="shared" si="68"/>
        <v>631.98577903981106</v>
      </c>
      <c r="O457" s="3">
        <f t="shared" si="69"/>
        <v>-2618.014220960189</v>
      </c>
      <c r="P457" s="96">
        <f t="shared" si="70"/>
        <v>-0.80554283721851971</v>
      </c>
      <c r="Q457" s="154">
        <f t="shared" si="71"/>
        <v>219.8290044021926</v>
      </c>
      <c r="R457" s="3">
        <f t="shared" si="72"/>
        <v>-3030.1709955978076</v>
      </c>
      <c r="S457" s="96">
        <f t="shared" si="73"/>
        <v>-0.93236030633778699</v>
      </c>
    </row>
    <row r="458" spans="1:19" x14ac:dyDescent="0.25">
      <c r="A458" s="1">
        <v>456</v>
      </c>
      <c r="B458" s="1">
        <v>10250</v>
      </c>
      <c r="C458" s="30">
        <v>13500</v>
      </c>
      <c r="D458" s="3">
        <v>45</v>
      </c>
      <c r="E458" s="3">
        <v>51</v>
      </c>
      <c r="F458" s="3">
        <v>4750</v>
      </c>
      <c r="G458" s="3">
        <v>5750</v>
      </c>
      <c r="H458" s="3">
        <v>2.347826086956522</v>
      </c>
      <c r="I458" s="3">
        <v>3250</v>
      </c>
      <c r="J458" s="123">
        <v>-250</v>
      </c>
      <c r="K458" s="129">
        <f t="shared" si="65"/>
        <v>-288.33912674881759</v>
      </c>
      <c r="L458" s="3">
        <f t="shared" si="66"/>
        <v>-38.339126748817591</v>
      </c>
      <c r="M458" s="96">
        <f t="shared" si="67"/>
        <v>0.15335650699527037</v>
      </c>
      <c r="N458" s="157">
        <f t="shared" si="68"/>
        <v>241.94930085670842</v>
      </c>
      <c r="O458" s="3">
        <f t="shared" si="69"/>
        <v>491.94930085670842</v>
      </c>
      <c r="P458" s="96">
        <f t="shared" si="70"/>
        <v>-1.9677972034268336</v>
      </c>
      <c r="Q458" s="154">
        <f t="shared" si="71"/>
        <v>-376.5983089698442</v>
      </c>
      <c r="R458" s="3">
        <f t="shared" si="72"/>
        <v>-126.5983089698442</v>
      </c>
      <c r="S458" s="96">
        <f t="shared" si="73"/>
        <v>0.50639323587937679</v>
      </c>
    </row>
    <row r="459" spans="1:19" x14ac:dyDescent="0.25">
      <c r="A459" s="1">
        <v>457</v>
      </c>
      <c r="B459" s="1">
        <v>13500</v>
      </c>
      <c r="C459" s="30">
        <v>13250</v>
      </c>
      <c r="D459" s="3">
        <v>51</v>
      </c>
      <c r="E459" s="3">
        <v>49</v>
      </c>
      <c r="F459" s="3">
        <v>5750</v>
      </c>
      <c r="G459" s="3">
        <v>6750</v>
      </c>
      <c r="H459" s="3">
        <v>1.962962962962963</v>
      </c>
      <c r="I459" s="3">
        <v>-250</v>
      </c>
      <c r="J459" s="123">
        <v>-500</v>
      </c>
      <c r="K459" s="129">
        <f t="shared" si="65"/>
        <v>-152.60153413319497</v>
      </c>
      <c r="L459" s="3">
        <f t="shared" si="66"/>
        <v>347.39846586680505</v>
      </c>
      <c r="M459" s="96">
        <f t="shared" si="67"/>
        <v>-0.69479693173361012</v>
      </c>
      <c r="N459" s="157">
        <f t="shared" si="68"/>
        <v>-139.04888440157325</v>
      </c>
      <c r="O459" s="3">
        <f t="shared" si="69"/>
        <v>360.95111559842678</v>
      </c>
      <c r="P459" s="96">
        <f t="shared" si="70"/>
        <v>-0.72190223119685359</v>
      </c>
      <c r="Q459" s="154">
        <f t="shared" si="71"/>
        <v>-128.2279128466883</v>
      </c>
      <c r="R459" s="3">
        <f t="shared" si="72"/>
        <v>371.7720871533117</v>
      </c>
      <c r="S459" s="96">
        <f t="shared" si="73"/>
        <v>-0.74354417430662345</v>
      </c>
    </row>
    <row r="460" spans="1:19" x14ac:dyDescent="0.25">
      <c r="A460" s="1">
        <v>458</v>
      </c>
      <c r="B460" s="1">
        <v>13250</v>
      </c>
      <c r="C460" s="30">
        <v>12750</v>
      </c>
      <c r="D460" s="3">
        <v>49</v>
      </c>
      <c r="E460" s="3">
        <v>50</v>
      </c>
      <c r="F460" s="3">
        <v>6750</v>
      </c>
      <c r="G460" s="3">
        <v>5750</v>
      </c>
      <c r="H460" s="3">
        <v>2.2173913043478262</v>
      </c>
      <c r="I460" s="3">
        <v>-500</v>
      </c>
      <c r="J460" s="123">
        <v>250</v>
      </c>
      <c r="K460" s="129">
        <f t="shared" si="65"/>
        <v>-175.4417885209462</v>
      </c>
      <c r="L460" s="3">
        <f t="shared" si="66"/>
        <v>-425.4417885209462</v>
      </c>
      <c r="M460" s="96">
        <f t="shared" si="67"/>
        <v>-1.7017671540837849</v>
      </c>
      <c r="N460" s="157">
        <f t="shared" si="68"/>
        <v>-95.93034012652376</v>
      </c>
      <c r="O460" s="3">
        <f t="shared" si="69"/>
        <v>-345.93034012652379</v>
      </c>
      <c r="P460" s="96">
        <f t="shared" si="70"/>
        <v>-1.3837213605060952</v>
      </c>
      <c r="Q460" s="154">
        <f t="shared" si="71"/>
        <v>11.271964060319391</v>
      </c>
      <c r="R460" s="3">
        <f t="shared" si="72"/>
        <v>-238.72803593968061</v>
      </c>
      <c r="S460" s="96">
        <f t="shared" si="73"/>
        <v>-0.95491214375872246</v>
      </c>
    </row>
    <row r="461" spans="1:19" x14ac:dyDescent="0.25">
      <c r="A461" s="1">
        <v>459</v>
      </c>
      <c r="B461" s="1">
        <v>12750</v>
      </c>
      <c r="C461" s="30">
        <v>13000</v>
      </c>
      <c r="D461" s="3">
        <v>50</v>
      </c>
      <c r="E461" s="3">
        <v>52</v>
      </c>
      <c r="F461" s="3">
        <v>5750</v>
      </c>
      <c r="G461" s="3">
        <v>5750</v>
      </c>
      <c r="H461" s="3">
        <v>2.2608695652173911</v>
      </c>
      <c r="I461" s="3">
        <v>250</v>
      </c>
      <c r="J461" s="123">
        <v>750</v>
      </c>
      <c r="K461" s="129">
        <f t="shared" si="65"/>
        <v>-203.01500380358544</v>
      </c>
      <c r="L461" s="3">
        <f t="shared" si="66"/>
        <v>-953.01500380358539</v>
      </c>
      <c r="M461" s="96">
        <f t="shared" si="67"/>
        <v>-1.2706866717381138</v>
      </c>
      <c r="N461" s="157">
        <f t="shared" si="68"/>
        <v>-77.456455089099364</v>
      </c>
      <c r="O461" s="3">
        <f t="shared" si="69"/>
        <v>-827.45645508909934</v>
      </c>
      <c r="P461" s="96">
        <f t="shared" si="70"/>
        <v>-1.1032752734521325</v>
      </c>
      <c r="Q461" s="154">
        <f t="shared" si="71"/>
        <v>-112.3203330729106</v>
      </c>
      <c r="R461" s="3">
        <f t="shared" si="72"/>
        <v>-862.32033307291056</v>
      </c>
      <c r="S461" s="96">
        <f t="shared" si="73"/>
        <v>-1.149760444097214</v>
      </c>
    </row>
    <row r="462" spans="1:19" x14ac:dyDescent="0.25">
      <c r="A462" s="1">
        <v>460</v>
      </c>
      <c r="B462" s="1">
        <v>13000</v>
      </c>
      <c r="C462" s="30">
        <v>13750</v>
      </c>
      <c r="D462" s="3">
        <v>52</v>
      </c>
      <c r="E462" s="3">
        <v>48</v>
      </c>
      <c r="F462" s="3">
        <v>5750</v>
      </c>
      <c r="G462" s="3">
        <v>7750</v>
      </c>
      <c r="H462" s="3">
        <v>1.7741935483870968</v>
      </c>
      <c r="I462" s="3">
        <v>750</v>
      </c>
      <c r="J462" s="123">
        <v>-1000</v>
      </c>
      <c r="K462" s="129">
        <f t="shared" si="65"/>
        <v>-126.03036387428966</v>
      </c>
      <c r="L462" s="3">
        <f t="shared" si="66"/>
        <v>873.96963612571039</v>
      </c>
      <c r="M462" s="96">
        <f t="shared" si="67"/>
        <v>-0.87396963612571044</v>
      </c>
      <c r="N462" s="157">
        <f t="shared" si="68"/>
        <v>20.619440577446216</v>
      </c>
      <c r="O462" s="3">
        <f t="shared" si="69"/>
        <v>1020.6194405774462</v>
      </c>
      <c r="P462" s="96">
        <f t="shared" si="70"/>
        <v>-1.0206194405774462</v>
      </c>
      <c r="Q462" s="154">
        <f t="shared" si="71"/>
        <v>-248.28490050681484</v>
      </c>
      <c r="R462" s="3">
        <f t="shared" si="72"/>
        <v>751.71509949318511</v>
      </c>
      <c r="S462" s="96">
        <f t="shared" si="73"/>
        <v>-0.75171509949318516</v>
      </c>
    </row>
    <row r="463" spans="1:19" x14ac:dyDescent="0.25">
      <c r="A463" s="1">
        <v>461</v>
      </c>
      <c r="B463" s="1">
        <v>13750</v>
      </c>
      <c r="C463" s="30">
        <v>12750</v>
      </c>
      <c r="D463" s="3">
        <v>48</v>
      </c>
      <c r="E463" s="3">
        <v>45</v>
      </c>
      <c r="F463" s="3">
        <v>7750</v>
      </c>
      <c r="G463" s="3">
        <v>3750</v>
      </c>
      <c r="H463" s="3">
        <v>3.4</v>
      </c>
      <c r="I463" s="3">
        <v>-1000</v>
      </c>
      <c r="J463" s="123">
        <v>-250</v>
      </c>
      <c r="K463" s="129">
        <f t="shared" si="65"/>
        <v>-393.54604816291726</v>
      </c>
      <c r="L463" s="3">
        <f t="shared" si="66"/>
        <v>-143.54604816291726</v>
      </c>
      <c r="M463" s="96">
        <f t="shared" si="67"/>
        <v>0.57418419265166909</v>
      </c>
      <c r="N463" s="157">
        <f t="shared" si="68"/>
        <v>-278.75511092656825</v>
      </c>
      <c r="O463" s="3">
        <f t="shared" si="69"/>
        <v>-28.75511092656825</v>
      </c>
      <c r="P463" s="96">
        <f t="shared" si="70"/>
        <v>0.115020443706273</v>
      </c>
      <c r="Q463" s="154">
        <f t="shared" si="71"/>
        <v>-96.039488320195176</v>
      </c>
      <c r="R463" s="3">
        <f t="shared" si="72"/>
        <v>153.96051167980482</v>
      </c>
      <c r="S463" s="96">
        <f t="shared" si="73"/>
        <v>-0.61584204671921927</v>
      </c>
    </row>
    <row r="464" spans="1:19" ht="15.75" thickBot="1" x14ac:dyDescent="0.3">
      <c r="A464" s="1">
        <v>462</v>
      </c>
      <c r="B464" s="1">
        <v>12750</v>
      </c>
      <c r="C464" s="31">
        <v>12500</v>
      </c>
      <c r="D464" s="32">
        <v>45</v>
      </c>
      <c r="E464" s="32">
        <v>42</v>
      </c>
      <c r="F464" s="32">
        <v>3750</v>
      </c>
      <c r="G464" s="32">
        <v>2750</v>
      </c>
      <c r="H464" s="32">
        <v>4.5454545454545459</v>
      </c>
      <c r="I464" s="32">
        <v>-250</v>
      </c>
      <c r="J464" s="124">
        <v>-500</v>
      </c>
      <c r="K464" s="129">
        <f t="shared" si="65"/>
        <v>-432.01280720790669</v>
      </c>
      <c r="L464" s="3">
        <f t="shared" si="66"/>
        <v>67.98719279209331</v>
      </c>
      <c r="M464" s="96">
        <f t="shared" si="67"/>
        <v>-0.13597438558418662</v>
      </c>
      <c r="N464" s="157">
        <f t="shared" si="68"/>
        <v>-473.98838355227196</v>
      </c>
      <c r="O464" s="3">
        <f t="shared" si="69"/>
        <v>26.011616447728045</v>
      </c>
      <c r="P464" s="96">
        <f t="shared" si="70"/>
        <v>-5.2023232895456087E-2</v>
      </c>
      <c r="Q464" s="154">
        <f t="shared" si="71"/>
        <v>-352.21248156130849</v>
      </c>
      <c r="R464" s="3">
        <f t="shared" si="72"/>
        <v>147.78751843869151</v>
      </c>
      <c r="S464" s="96">
        <f t="shared" si="73"/>
        <v>-0.29557503687738301</v>
      </c>
    </row>
    <row r="465" spans="1:19" x14ac:dyDescent="0.25">
      <c r="A465" s="1">
        <v>463</v>
      </c>
      <c r="B465" s="1">
        <v>12500</v>
      </c>
      <c r="C465" s="29">
        <v>9000</v>
      </c>
      <c r="D465" s="28">
        <v>42</v>
      </c>
      <c r="E465" s="28">
        <v>31</v>
      </c>
      <c r="F465" s="28">
        <v>2750</v>
      </c>
      <c r="G465" s="28">
        <v>3750</v>
      </c>
      <c r="H465" s="28">
        <v>2.4</v>
      </c>
      <c r="I465" s="28">
        <v>-500</v>
      </c>
      <c r="J465" s="122">
        <v>750</v>
      </c>
      <c r="K465" s="129">
        <f t="shared" si="65"/>
        <v>96.856387932042708</v>
      </c>
      <c r="L465" s="3">
        <f t="shared" si="66"/>
        <v>-653.14361206795729</v>
      </c>
      <c r="M465" s="96">
        <f t="shared" si="67"/>
        <v>-0.87085814942394302</v>
      </c>
      <c r="N465" s="157">
        <f t="shared" si="68"/>
        <v>-613.91234202872272</v>
      </c>
      <c r="O465" s="3">
        <f t="shared" si="69"/>
        <v>-1363.9123420287228</v>
      </c>
      <c r="P465" s="96">
        <f t="shared" si="70"/>
        <v>-1.8185497893716305</v>
      </c>
      <c r="Q465" s="154">
        <f t="shared" si="71"/>
        <v>631.40644092758635</v>
      </c>
      <c r="R465" s="3">
        <f t="shared" si="72"/>
        <v>-118.59355907241365</v>
      </c>
      <c r="S465" s="96">
        <f t="shared" si="73"/>
        <v>-0.15812474542988486</v>
      </c>
    </row>
    <row r="466" spans="1:19" x14ac:dyDescent="0.25">
      <c r="A466" s="1">
        <v>464</v>
      </c>
      <c r="B466" s="1">
        <v>9000</v>
      </c>
      <c r="C466" s="30">
        <v>9750</v>
      </c>
      <c r="D466" s="3">
        <v>31</v>
      </c>
      <c r="E466" s="3">
        <v>43</v>
      </c>
      <c r="F466" s="3">
        <v>3750</v>
      </c>
      <c r="G466" s="3">
        <v>4750</v>
      </c>
      <c r="H466" s="3">
        <v>2.0526315789473686</v>
      </c>
      <c r="I466" s="3">
        <v>750</v>
      </c>
      <c r="J466" s="123">
        <v>3000</v>
      </c>
      <c r="K466" s="129">
        <f t="shared" si="65"/>
        <v>150.76269521923479</v>
      </c>
      <c r="L466" s="3">
        <f t="shared" si="66"/>
        <v>-2849.237304780765</v>
      </c>
      <c r="M466" s="96">
        <f t="shared" si="67"/>
        <v>-0.94974576826025503</v>
      </c>
      <c r="N466" s="157">
        <f t="shared" si="68"/>
        <v>252.75044805196475</v>
      </c>
      <c r="O466" s="3">
        <f t="shared" si="69"/>
        <v>-2747.2495519480353</v>
      </c>
      <c r="P466" s="96">
        <f t="shared" si="70"/>
        <v>-0.91574985064934511</v>
      </c>
      <c r="Q466" s="154">
        <f t="shared" si="71"/>
        <v>340.76597632265492</v>
      </c>
      <c r="R466" s="3">
        <f t="shared" si="72"/>
        <v>-2659.2340236773452</v>
      </c>
      <c r="S466" s="96">
        <f t="shared" si="73"/>
        <v>-0.8864113412257818</v>
      </c>
    </row>
    <row r="467" spans="1:19" x14ac:dyDescent="0.25">
      <c r="A467" s="1">
        <v>465</v>
      </c>
      <c r="B467" s="1">
        <v>9750</v>
      </c>
      <c r="C467" s="30">
        <v>12750</v>
      </c>
      <c r="D467" s="3">
        <v>43</v>
      </c>
      <c r="E467" s="3">
        <v>50</v>
      </c>
      <c r="F467" s="3">
        <v>4750</v>
      </c>
      <c r="G467" s="3">
        <v>6750</v>
      </c>
      <c r="H467" s="3">
        <v>1.8888888888888888</v>
      </c>
      <c r="I467" s="3">
        <v>3000</v>
      </c>
      <c r="J467" s="123">
        <v>-500</v>
      </c>
      <c r="K467" s="129">
        <f t="shared" si="65"/>
        <v>-66.545396048685774</v>
      </c>
      <c r="L467" s="3">
        <f t="shared" si="66"/>
        <v>433.4546039513142</v>
      </c>
      <c r="M467" s="96">
        <f t="shared" si="67"/>
        <v>-0.86690920790262838</v>
      </c>
      <c r="N467" s="157">
        <f t="shared" si="68"/>
        <v>408.08294227456554</v>
      </c>
      <c r="O467" s="3">
        <f t="shared" si="69"/>
        <v>908.08294227456554</v>
      </c>
      <c r="P467" s="96">
        <f t="shared" si="70"/>
        <v>-1.8161658845491311</v>
      </c>
      <c r="Q467" s="154">
        <f t="shared" si="71"/>
        <v>-164.80596828221707</v>
      </c>
      <c r="R467" s="3">
        <f t="shared" si="72"/>
        <v>335.19403171778293</v>
      </c>
      <c r="S467" s="96">
        <f t="shared" si="73"/>
        <v>-0.6703880634355659</v>
      </c>
    </row>
    <row r="468" spans="1:19" x14ac:dyDescent="0.25">
      <c r="A468" s="1">
        <v>466</v>
      </c>
      <c r="B468" s="1">
        <v>12750</v>
      </c>
      <c r="C468" s="30">
        <v>12250</v>
      </c>
      <c r="D468" s="3">
        <v>50</v>
      </c>
      <c r="E468" s="3">
        <v>44</v>
      </c>
      <c r="F468" s="3">
        <v>6750</v>
      </c>
      <c r="G468" s="3">
        <v>4750</v>
      </c>
      <c r="H468" s="3">
        <v>2.5789473684210527</v>
      </c>
      <c r="I468" s="3">
        <v>-500</v>
      </c>
      <c r="J468" s="123">
        <v>-750</v>
      </c>
      <c r="K468" s="129">
        <f t="shared" si="65"/>
        <v>-234.44352845085498</v>
      </c>
      <c r="L468" s="3">
        <f t="shared" si="66"/>
        <v>515.55647154914504</v>
      </c>
      <c r="M468" s="96">
        <f t="shared" si="67"/>
        <v>-0.68740862873219344</v>
      </c>
      <c r="N468" s="157">
        <f t="shared" si="68"/>
        <v>-135.33875484066661</v>
      </c>
      <c r="O468" s="3">
        <f t="shared" si="69"/>
        <v>614.66124515933336</v>
      </c>
      <c r="P468" s="96">
        <f t="shared" si="70"/>
        <v>-0.81954832687911117</v>
      </c>
      <c r="Q468" s="154">
        <f t="shared" si="71"/>
        <v>-149.63343881758556</v>
      </c>
      <c r="R468" s="3">
        <f t="shared" si="72"/>
        <v>600.36656118241444</v>
      </c>
      <c r="S468" s="96">
        <f t="shared" si="73"/>
        <v>-0.80048874824321925</v>
      </c>
    </row>
    <row r="469" spans="1:19" x14ac:dyDescent="0.25">
      <c r="A469" s="1">
        <v>467</v>
      </c>
      <c r="B469" s="1">
        <v>12250</v>
      </c>
      <c r="C469" s="30">
        <v>11500</v>
      </c>
      <c r="D469" s="3">
        <v>44</v>
      </c>
      <c r="E469" s="3">
        <v>40</v>
      </c>
      <c r="F469" s="3">
        <v>4750</v>
      </c>
      <c r="G469" s="3">
        <v>5750</v>
      </c>
      <c r="H469" s="3">
        <v>2</v>
      </c>
      <c r="I469" s="3">
        <v>-750</v>
      </c>
      <c r="J469" s="123">
        <v>1000</v>
      </c>
      <c r="K469" s="129">
        <f t="shared" si="65"/>
        <v>-37.575712107749965</v>
      </c>
      <c r="L469" s="3">
        <f t="shared" si="66"/>
        <v>-1037.57571210775</v>
      </c>
      <c r="M469" s="96">
        <f t="shared" si="67"/>
        <v>-1.03757571210775</v>
      </c>
      <c r="N469" s="157">
        <f t="shared" si="68"/>
        <v>-152.63959028858349</v>
      </c>
      <c r="O469" s="3">
        <f t="shared" si="69"/>
        <v>-1152.6395902885836</v>
      </c>
      <c r="P469" s="96">
        <f t="shared" si="70"/>
        <v>-1.1526395902885835</v>
      </c>
      <c r="Q469" s="154">
        <f t="shared" si="71"/>
        <v>-23.508785466202227</v>
      </c>
      <c r="R469" s="3">
        <f t="shared" si="72"/>
        <v>-1023.5087854662022</v>
      </c>
      <c r="S469" s="96">
        <f t="shared" si="73"/>
        <v>-1.0235087854662022</v>
      </c>
    </row>
    <row r="470" spans="1:19" x14ac:dyDescent="0.25">
      <c r="A470" s="1">
        <v>468</v>
      </c>
      <c r="B470" s="1">
        <v>11500</v>
      </c>
      <c r="C470" s="30">
        <v>12500</v>
      </c>
      <c r="D470" s="3">
        <v>40</v>
      </c>
      <c r="E470" s="3">
        <v>45</v>
      </c>
      <c r="F470" s="3">
        <v>5750</v>
      </c>
      <c r="G470" s="3">
        <v>5750</v>
      </c>
      <c r="H470" s="3">
        <v>2.1739130434782608</v>
      </c>
      <c r="I470" s="3">
        <v>1000</v>
      </c>
      <c r="J470" s="123">
        <v>-1250</v>
      </c>
      <c r="K470" s="129">
        <f t="shared" si="65"/>
        <v>-165.97518866627917</v>
      </c>
      <c r="L470" s="3">
        <f t="shared" si="66"/>
        <v>1084.0248113337209</v>
      </c>
      <c r="M470" s="96">
        <f t="shared" si="67"/>
        <v>-0.86721984906697669</v>
      </c>
      <c r="N470" s="157">
        <f t="shared" si="68"/>
        <v>76.46366036407899</v>
      </c>
      <c r="O470" s="3">
        <f t="shared" si="69"/>
        <v>1326.463660364079</v>
      </c>
      <c r="P470" s="96">
        <f t="shared" si="70"/>
        <v>-1.0611709282912631</v>
      </c>
      <c r="Q470" s="154">
        <f t="shared" si="71"/>
        <v>-30.809409682296916</v>
      </c>
      <c r="R470" s="3">
        <f t="shared" si="72"/>
        <v>1219.190590317703</v>
      </c>
      <c r="S470" s="96">
        <f t="shared" si="73"/>
        <v>-0.97535247225416244</v>
      </c>
    </row>
    <row r="471" spans="1:19" x14ac:dyDescent="0.25">
      <c r="A471" s="1">
        <v>469</v>
      </c>
      <c r="B471" s="1">
        <v>12500</v>
      </c>
      <c r="C471" s="30">
        <v>11250</v>
      </c>
      <c r="D471" s="3">
        <v>45</v>
      </c>
      <c r="E471" s="3">
        <v>41</v>
      </c>
      <c r="F471" s="3">
        <v>5750</v>
      </c>
      <c r="G471" s="3">
        <v>6750</v>
      </c>
      <c r="H471" s="3">
        <v>1.6666666666666667</v>
      </c>
      <c r="I471" s="3">
        <v>-1250</v>
      </c>
      <c r="J471" s="123">
        <v>1500</v>
      </c>
      <c r="K471" s="129">
        <f t="shared" si="65"/>
        <v>119.19655649295306</v>
      </c>
      <c r="L471" s="3">
        <f t="shared" si="66"/>
        <v>-1380.8034435070469</v>
      </c>
      <c r="M471" s="96">
        <f t="shared" si="67"/>
        <v>-0.92053562900469799</v>
      </c>
      <c r="N471" s="157">
        <f t="shared" si="68"/>
        <v>-18.463051459449087</v>
      </c>
      <c r="O471" s="3">
        <f t="shared" si="69"/>
        <v>-1518.4630514594492</v>
      </c>
      <c r="P471" s="96">
        <f t="shared" si="70"/>
        <v>-1.0123087009729661</v>
      </c>
      <c r="Q471" s="154">
        <f t="shared" si="71"/>
        <v>173.21739913366036</v>
      </c>
      <c r="R471" s="3">
        <f t="shared" si="72"/>
        <v>-1326.7826008663396</v>
      </c>
      <c r="S471" s="96">
        <f t="shared" si="73"/>
        <v>-0.88452173391089306</v>
      </c>
    </row>
    <row r="472" spans="1:19" x14ac:dyDescent="0.25">
      <c r="A472" s="1">
        <v>470</v>
      </c>
      <c r="B472" s="1">
        <v>11250</v>
      </c>
      <c r="C472" s="30">
        <v>12750</v>
      </c>
      <c r="D472" s="3">
        <v>41</v>
      </c>
      <c r="E472" s="3">
        <v>45</v>
      </c>
      <c r="F472" s="3">
        <v>6750</v>
      </c>
      <c r="G472" s="3">
        <v>4750</v>
      </c>
      <c r="H472" s="3">
        <v>2.6842105263157894</v>
      </c>
      <c r="I472" s="3">
        <v>1500</v>
      </c>
      <c r="J472" s="123">
        <v>-750</v>
      </c>
      <c r="K472" s="129">
        <f t="shared" si="65"/>
        <v>-306.65634240408042</v>
      </c>
      <c r="L472" s="3">
        <f t="shared" si="66"/>
        <v>443.34365759591958</v>
      </c>
      <c r="M472" s="96">
        <f t="shared" si="67"/>
        <v>-0.5911248767945595</v>
      </c>
      <c r="N472" s="157">
        <f t="shared" si="68"/>
        <v>114.005654267935</v>
      </c>
      <c r="O472" s="3">
        <f t="shared" si="69"/>
        <v>864.00565426793503</v>
      </c>
      <c r="P472" s="96">
        <f t="shared" si="70"/>
        <v>-1.1520075390239133</v>
      </c>
      <c r="Q472" s="154">
        <f t="shared" si="71"/>
        <v>-136.83394547972486</v>
      </c>
      <c r="R472" s="3">
        <f t="shared" si="72"/>
        <v>613.16605452027511</v>
      </c>
      <c r="S472" s="96">
        <f t="shared" si="73"/>
        <v>-0.81755473936036682</v>
      </c>
    </row>
    <row r="473" spans="1:19" ht="15.75" thickBot="1" x14ac:dyDescent="0.3">
      <c r="A473" s="1">
        <v>471</v>
      </c>
      <c r="B473" s="1">
        <v>12750</v>
      </c>
      <c r="C473" s="31">
        <v>12000</v>
      </c>
      <c r="D473" s="32">
        <v>45</v>
      </c>
      <c r="E473" s="32">
        <v>45</v>
      </c>
      <c r="F473" s="32">
        <v>4750</v>
      </c>
      <c r="G473" s="32">
        <v>5750</v>
      </c>
      <c r="H473" s="32">
        <v>2.0869565217391304</v>
      </c>
      <c r="I473" s="32">
        <v>-750</v>
      </c>
      <c r="J473" s="124">
        <v>0</v>
      </c>
      <c r="K473" s="129">
        <f t="shared" si="65"/>
        <v>-86.686604197037724</v>
      </c>
      <c r="L473" s="3">
        <f t="shared" si="66"/>
        <v>-86.686604197037724</v>
      </c>
      <c r="M473" s="96">
        <f t="shared" si="67"/>
        <v>0</v>
      </c>
      <c r="N473" s="157">
        <f t="shared" si="68"/>
        <v>-199.68667324523238</v>
      </c>
      <c r="O473" s="3">
        <f t="shared" si="69"/>
        <v>-199.68667324523238</v>
      </c>
      <c r="P473" s="96">
        <f t="shared" si="70"/>
        <v>0</v>
      </c>
      <c r="Q473" s="154">
        <f t="shared" si="71"/>
        <v>3.5342217685824409</v>
      </c>
      <c r="R473" s="3">
        <f t="shared" si="72"/>
        <v>3.5342217685824409</v>
      </c>
      <c r="S473" s="96">
        <f t="shared" si="73"/>
        <v>0</v>
      </c>
    </row>
    <row r="474" spans="1:19" x14ac:dyDescent="0.25">
      <c r="A474" s="1">
        <v>472</v>
      </c>
      <c r="B474" s="1">
        <v>12000</v>
      </c>
      <c r="C474" s="29">
        <v>13000</v>
      </c>
      <c r="D474" s="28">
        <v>45</v>
      </c>
      <c r="E474" s="28">
        <v>33</v>
      </c>
      <c r="F474" s="28">
        <v>5750</v>
      </c>
      <c r="G474" s="28">
        <v>5750</v>
      </c>
      <c r="H474" s="28">
        <v>2.2608695652173911</v>
      </c>
      <c r="I474" s="28">
        <v>0</v>
      </c>
      <c r="J474" s="122">
        <v>-1750</v>
      </c>
      <c r="K474" s="129">
        <f t="shared" si="65"/>
        <v>-317.69023484740939</v>
      </c>
      <c r="L474" s="3">
        <f t="shared" si="66"/>
        <v>1432.3097651525907</v>
      </c>
      <c r="M474" s="96">
        <f t="shared" si="67"/>
        <v>-0.81846272294433753</v>
      </c>
      <c r="N474" s="157">
        <f t="shared" si="68"/>
        <v>-82.07301403817263</v>
      </c>
      <c r="O474" s="3">
        <f t="shared" si="69"/>
        <v>1667.9269859618273</v>
      </c>
      <c r="P474" s="96">
        <f t="shared" si="70"/>
        <v>-0.95310113483532988</v>
      </c>
      <c r="Q474" s="154">
        <f t="shared" si="71"/>
        <v>-660.32034809724223</v>
      </c>
      <c r="R474" s="3">
        <f t="shared" si="72"/>
        <v>1089.6796519027578</v>
      </c>
      <c r="S474" s="96">
        <f t="shared" si="73"/>
        <v>-0.62267408680157588</v>
      </c>
    </row>
    <row r="475" spans="1:19" x14ac:dyDescent="0.25">
      <c r="A475" s="1">
        <v>473</v>
      </c>
      <c r="B475" s="1">
        <v>13000</v>
      </c>
      <c r="C475" s="30">
        <v>11250</v>
      </c>
      <c r="D475" s="3">
        <v>33</v>
      </c>
      <c r="E475" s="3">
        <v>36</v>
      </c>
      <c r="F475" s="3">
        <v>5750</v>
      </c>
      <c r="G475" s="3">
        <v>5750</v>
      </c>
      <c r="H475" s="3">
        <v>1.9565217391304348</v>
      </c>
      <c r="I475" s="3">
        <v>-1750</v>
      </c>
      <c r="J475" s="123">
        <v>1750</v>
      </c>
      <c r="K475" s="129">
        <f t="shared" ref="K475:K538" si="74">$Y$3+$X$3*C475+$W$3*E475+$V$3*G475+$U$3*H475</f>
        <v>-22.073573777092179</v>
      </c>
      <c r="L475" s="3">
        <f t="shared" ref="L475:L538" si="75">K475-J475</f>
        <v>-1772.0735737770922</v>
      </c>
      <c r="M475" s="96">
        <f t="shared" ref="M475:M538" si="76">IF(J475=0,0,(K475-J475)/J475)</f>
        <v>-1.0126134707297669</v>
      </c>
      <c r="N475" s="157">
        <f t="shared" ref="N475:N538" si="77">$AA$8+$Z$8*B475+$Y$8*E475+$X$8*F475+$W$8*G475+$V$8*H475+$U$8*I475</f>
        <v>-227.19816560948749</v>
      </c>
      <c r="O475" s="3">
        <f t="shared" ref="O475:O538" si="78">N475-J475</f>
        <v>-1977.1981656094874</v>
      </c>
      <c r="P475" s="96">
        <f t="shared" ref="P475:P538" si="79">IF(J475=0,0,(N475-J475)/J475)</f>
        <v>-1.1298275232054213</v>
      </c>
      <c r="Q475" s="154">
        <f t="shared" ref="Q475:Q538" si="80">$AC$13+$AB$13*B475+$AA$13*C475+$Z$13*D475+$Y$13*E475+$X$13*F475+$W$13*G475+$V$13*H475+$U$13*I475</f>
        <v>313.89437643154679</v>
      </c>
      <c r="R475" s="3">
        <f t="shared" ref="R475:R538" si="81">Q475-J475</f>
        <v>-1436.1056235684532</v>
      </c>
      <c r="S475" s="96">
        <f t="shared" ref="S475:S538" si="82">IF(M475=0,0,(Q475-J475)/J475)</f>
        <v>-0.82063178489625899</v>
      </c>
    </row>
    <row r="476" spans="1:19" x14ac:dyDescent="0.25">
      <c r="A476" s="1">
        <v>474</v>
      </c>
      <c r="B476" s="1">
        <v>11250</v>
      </c>
      <c r="C476" s="30">
        <v>13000</v>
      </c>
      <c r="D476" s="3">
        <v>36</v>
      </c>
      <c r="E476" s="3">
        <v>36</v>
      </c>
      <c r="F476" s="3">
        <v>5750</v>
      </c>
      <c r="G476" s="3">
        <v>5750</v>
      </c>
      <c r="H476" s="3">
        <v>2.2608695652173911</v>
      </c>
      <c r="I476" s="3">
        <v>1750</v>
      </c>
      <c r="J476" s="123">
        <v>1250</v>
      </c>
      <c r="K476" s="129">
        <f t="shared" si="74"/>
        <v>-299.58361941943718</v>
      </c>
      <c r="L476" s="3">
        <f t="shared" si="75"/>
        <v>-1549.5836194194371</v>
      </c>
      <c r="M476" s="96">
        <f t="shared" si="76"/>
        <v>-1.2396668955355497</v>
      </c>
      <c r="N476" s="157">
        <f t="shared" si="77"/>
        <v>44.218052373096391</v>
      </c>
      <c r="O476" s="3">
        <f t="shared" si="78"/>
        <v>-1205.7819476269035</v>
      </c>
      <c r="P476" s="96">
        <f t="shared" si="79"/>
        <v>-0.96462555810152284</v>
      </c>
      <c r="Q476" s="154">
        <f t="shared" si="80"/>
        <v>-268.48464447778679</v>
      </c>
      <c r="R476" s="3">
        <f t="shared" si="81"/>
        <v>-1518.4846444777868</v>
      </c>
      <c r="S476" s="96">
        <f t="shared" si="82"/>
        <v>-1.2147877155822295</v>
      </c>
    </row>
    <row r="477" spans="1:19" x14ac:dyDescent="0.25">
      <c r="A477" s="1">
        <v>475</v>
      </c>
      <c r="B477" s="1">
        <v>13000</v>
      </c>
      <c r="C477" s="30">
        <v>14250</v>
      </c>
      <c r="D477" s="3">
        <v>36</v>
      </c>
      <c r="E477" s="3">
        <v>45</v>
      </c>
      <c r="F477" s="3">
        <v>5750</v>
      </c>
      <c r="G477" s="3">
        <v>9750</v>
      </c>
      <c r="H477" s="3">
        <v>1.4615384615384615</v>
      </c>
      <c r="I477" s="3">
        <v>1250</v>
      </c>
      <c r="J477" s="123">
        <v>-750</v>
      </c>
      <c r="K477" s="129">
        <f t="shared" si="74"/>
        <v>8.9929926406572349</v>
      </c>
      <c r="L477" s="3">
        <f t="shared" si="75"/>
        <v>758.99299264065723</v>
      </c>
      <c r="M477" s="96">
        <f t="shared" si="76"/>
        <v>-1.0119906568542096</v>
      </c>
      <c r="N477" s="157">
        <f t="shared" si="77"/>
        <v>182.93292439994784</v>
      </c>
      <c r="O477" s="3">
        <f t="shared" si="78"/>
        <v>932.93292439994786</v>
      </c>
      <c r="P477" s="96">
        <f t="shared" si="79"/>
        <v>-1.2439105658665972</v>
      </c>
      <c r="Q477" s="154">
        <f t="shared" si="80"/>
        <v>115.32405738838102</v>
      </c>
      <c r="R477" s="3">
        <f t="shared" si="81"/>
        <v>865.32405738838099</v>
      </c>
      <c r="S477" s="96">
        <f t="shared" si="82"/>
        <v>-1.1537654098511747</v>
      </c>
    </row>
    <row r="478" spans="1:19" x14ac:dyDescent="0.25">
      <c r="A478" s="1">
        <v>476</v>
      </c>
      <c r="B478" s="1">
        <v>14250</v>
      </c>
      <c r="C478" s="30">
        <v>13500</v>
      </c>
      <c r="D478" s="3">
        <v>45</v>
      </c>
      <c r="E478" s="3">
        <v>41</v>
      </c>
      <c r="F478" s="3">
        <v>9750</v>
      </c>
      <c r="G478" s="3">
        <v>4750</v>
      </c>
      <c r="H478" s="3">
        <v>2.8421052631578947</v>
      </c>
      <c r="I478" s="3">
        <v>-750</v>
      </c>
      <c r="J478" s="123">
        <v>-750</v>
      </c>
      <c r="K478" s="129">
        <f t="shared" si="74"/>
        <v>-448.17102495186759</v>
      </c>
      <c r="L478" s="3">
        <f t="shared" si="75"/>
        <v>301.82897504813241</v>
      </c>
      <c r="M478" s="96">
        <f t="shared" si="76"/>
        <v>-0.40243863339750985</v>
      </c>
      <c r="N478" s="157">
        <f t="shared" si="77"/>
        <v>-180.55158851610699</v>
      </c>
      <c r="O478" s="3">
        <f t="shared" si="78"/>
        <v>569.44841148389298</v>
      </c>
      <c r="P478" s="96">
        <f t="shared" si="79"/>
        <v>-0.75926454864519066</v>
      </c>
      <c r="Q478" s="154">
        <f t="shared" si="80"/>
        <v>-79.714551610243674</v>
      </c>
      <c r="R478" s="3">
        <f t="shared" si="81"/>
        <v>670.28544838975631</v>
      </c>
      <c r="S478" s="96">
        <f t="shared" si="82"/>
        <v>-0.89371393118634179</v>
      </c>
    </row>
    <row r="479" spans="1:19" x14ac:dyDescent="0.25">
      <c r="A479" s="1">
        <v>477</v>
      </c>
      <c r="B479" s="1">
        <v>13500</v>
      </c>
      <c r="C479" s="30">
        <v>12750</v>
      </c>
      <c r="D479" s="3">
        <v>41</v>
      </c>
      <c r="E479" s="3">
        <v>43</v>
      </c>
      <c r="F479" s="3">
        <v>4750</v>
      </c>
      <c r="G479" s="3">
        <v>3750</v>
      </c>
      <c r="H479" s="3">
        <v>3.4</v>
      </c>
      <c r="I479" s="3">
        <v>-750</v>
      </c>
      <c r="J479" s="123">
        <v>250</v>
      </c>
      <c r="K479" s="129">
        <f t="shared" si="74"/>
        <v>-405.61712511489873</v>
      </c>
      <c r="L479" s="3">
        <f t="shared" si="75"/>
        <v>-655.61712511489873</v>
      </c>
      <c r="M479" s="96">
        <f t="shared" si="76"/>
        <v>-2.6224685004595951</v>
      </c>
      <c r="N479" s="157">
        <f t="shared" si="77"/>
        <v>-482.51459183645676</v>
      </c>
      <c r="O479" s="3">
        <f t="shared" si="78"/>
        <v>-732.5145918364567</v>
      </c>
      <c r="P479" s="96">
        <f t="shared" si="79"/>
        <v>-2.9300583673458269</v>
      </c>
      <c r="Q479" s="154">
        <f t="shared" si="80"/>
        <v>-152.60648708416863</v>
      </c>
      <c r="R479" s="3">
        <f t="shared" si="81"/>
        <v>-402.60648708416863</v>
      </c>
      <c r="S479" s="96">
        <f t="shared" si="82"/>
        <v>-1.6104259483366745</v>
      </c>
    </row>
    <row r="480" spans="1:19" x14ac:dyDescent="0.25">
      <c r="A480" s="1">
        <v>478</v>
      </c>
      <c r="B480" s="1">
        <v>12750</v>
      </c>
      <c r="C480" s="30">
        <v>13000</v>
      </c>
      <c r="D480" s="3">
        <v>43</v>
      </c>
      <c r="E480" s="3">
        <v>58</v>
      </c>
      <c r="F480" s="3">
        <v>3750</v>
      </c>
      <c r="G480" s="3">
        <v>4750</v>
      </c>
      <c r="H480" s="3">
        <v>2.736842105263158</v>
      </c>
      <c r="I480" s="3">
        <v>250</v>
      </c>
      <c r="J480" s="123">
        <v>-1000</v>
      </c>
      <c r="K480" s="129">
        <f t="shared" si="74"/>
        <v>-267.31851843080892</v>
      </c>
      <c r="L480" s="3">
        <f t="shared" si="75"/>
        <v>732.68148156919108</v>
      </c>
      <c r="M480" s="96">
        <f t="shared" si="76"/>
        <v>-0.73268148156919111</v>
      </c>
      <c r="N480" s="157">
        <f t="shared" si="77"/>
        <v>-261.22279702121534</v>
      </c>
      <c r="O480" s="3">
        <f t="shared" si="78"/>
        <v>738.77720297878466</v>
      </c>
      <c r="P480" s="96">
        <f t="shared" si="79"/>
        <v>-0.73877720297878469</v>
      </c>
      <c r="Q480" s="154">
        <f t="shared" si="80"/>
        <v>27.761026387269268</v>
      </c>
      <c r="R480" s="3">
        <f t="shared" si="81"/>
        <v>1027.7610263872693</v>
      </c>
      <c r="S480" s="96">
        <f t="shared" si="82"/>
        <v>-1.0277610263872694</v>
      </c>
    </row>
    <row r="481" spans="1:19" x14ac:dyDescent="0.25">
      <c r="A481" s="1">
        <v>479</v>
      </c>
      <c r="B481" s="1">
        <v>13000</v>
      </c>
      <c r="C481" s="30">
        <v>12000</v>
      </c>
      <c r="D481" s="3">
        <v>58</v>
      </c>
      <c r="E481" s="3">
        <v>47</v>
      </c>
      <c r="F481" s="3">
        <v>4750</v>
      </c>
      <c r="G481" s="3">
        <v>6750</v>
      </c>
      <c r="H481" s="3">
        <v>1.7777777777777777</v>
      </c>
      <c r="I481" s="3">
        <v>-1000</v>
      </c>
      <c r="J481" s="123">
        <v>1500</v>
      </c>
      <c r="K481" s="129">
        <f t="shared" si="74"/>
        <v>35.378887936119739</v>
      </c>
      <c r="L481" s="3">
        <f t="shared" si="75"/>
        <v>-1464.6211120638802</v>
      </c>
      <c r="M481" s="96">
        <f t="shared" si="76"/>
        <v>-0.97641407470925345</v>
      </c>
      <c r="N481" s="157">
        <f t="shared" si="77"/>
        <v>-137.4191154496686</v>
      </c>
      <c r="O481" s="3">
        <f t="shared" si="78"/>
        <v>-1637.4191154496687</v>
      </c>
      <c r="P481" s="96">
        <f t="shared" si="79"/>
        <v>-1.0916127436331124</v>
      </c>
      <c r="Q481" s="154">
        <f t="shared" si="80"/>
        <v>-170.62374468666468</v>
      </c>
      <c r="R481" s="3">
        <f t="shared" si="81"/>
        <v>-1670.6237446866646</v>
      </c>
      <c r="S481" s="96">
        <f t="shared" si="82"/>
        <v>-1.1137491631244432</v>
      </c>
    </row>
    <row r="482" spans="1:19" x14ac:dyDescent="0.25">
      <c r="A482" s="1">
        <v>480</v>
      </c>
      <c r="B482" s="1">
        <v>12000</v>
      </c>
      <c r="C482" s="30">
        <v>13500</v>
      </c>
      <c r="D482" s="3">
        <v>47</v>
      </c>
      <c r="E482" s="3">
        <v>48</v>
      </c>
      <c r="F482" s="3">
        <v>6750</v>
      </c>
      <c r="G482" s="3">
        <v>5750</v>
      </c>
      <c r="H482" s="3">
        <v>2.347826086956522</v>
      </c>
      <c r="I482" s="3">
        <v>1500</v>
      </c>
      <c r="J482" s="123">
        <v>-250</v>
      </c>
      <c r="K482" s="129">
        <f t="shared" si="74"/>
        <v>-306.44574217678979</v>
      </c>
      <c r="L482" s="3">
        <f t="shared" si="75"/>
        <v>-56.445742176789793</v>
      </c>
      <c r="M482" s="96">
        <f t="shared" si="76"/>
        <v>0.22578296870715917</v>
      </c>
      <c r="N482" s="157">
        <f t="shared" si="77"/>
        <v>86.524497953253501</v>
      </c>
      <c r="O482" s="3">
        <f t="shared" si="78"/>
        <v>336.5244979532535</v>
      </c>
      <c r="P482" s="96">
        <f t="shared" si="79"/>
        <v>-1.346097991813014</v>
      </c>
      <c r="Q482" s="154">
        <f t="shared" si="80"/>
        <v>-246.42692492675607</v>
      </c>
      <c r="R482" s="3">
        <f t="shared" si="81"/>
        <v>3.5730750732439276</v>
      </c>
      <c r="S482" s="96">
        <f t="shared" si="82"/>
        <v>-1.4292300292975711E-2</v>
      </c>
    </row>
    <row r="483" spans="1:19" x14ac:dyDescent="0.25">
      <c r="A483" s="1">
        <v>481</v>
      </c>
      <c r="B483" s="1">
        <v>13500</v>
      </c>
      <c r="C483" s="30">
        <v>13250</v>
      </c>
      <c r="D483" s="3">
        <v>48</v>
      </c>
      <c r="E483" s="3">
        <v>51</v>
      </c>
      <c r="F483" s="3">
        <v>5750</v>
      </c>
      <c r="G483" s="3">
        <v>4750</v>
      </c>
      <c r="H483" s="3">
        <v>2.7894736842105261</v>
      </c>
      <c r="I483" s="3">
        <v>-250</v>
      </c>
      <c r="J483" s="123">
        <v>-1000</v>
      </c>
      <c r="K483" s="129">
        <f t="shared" si="74"/>
        <v>-348.69146397735216</v>
      </c>
      <c r="L483" s="3">
        <f t="shared" si="75"/>
        <v>651.30853602264779</v>
      </c>
      <c r="M483" s="96">
        <f t="shared" si="76"/>
        <v>-0.65130853602264782</v>
      </c>
      <c r="N483" s="157">
        <f t="shared" si="77"/>
        <v>-285.76279874944089</v>
      </c>
      <c r="O483" s="3">
        <f t="shared" si="78"/>
        <v>714.23720125055911</v>
      </c>
      <c r="P483" s="96">
        <f t="shared" si="79"/>
        <v>-0.71423720125055912</v>
      </c>
      <c r="Q483" s="154">
        <f t="shared" si="80"/>
        <v>-139.79832150450602</v>
      </c>
      <c r="R483" s="3">
        <f t="shared" si="81"/>
        <v>860.20167849549398</v>
      </c>
      <c r="S483" s="96">
        <f t="shared" si="82"/>
        <v>-0.860201678495494</v>
      </c>
    </row>
    <row r="484" spans="1:19" x14ac:dyDescent="0.25">
      <c r="A484" s="1">
        <v>482</v>
      </c>
      <c r="B484" s="1">
        <v>13250</v>
      </c>
      <c r="C484" s="30">
        <v>12250</v>
      </c>
      <c r="D484" s="3">
        <v>51</v>
      </c>
      <c r="E484" s="3">
        <v>46</v>
      </c>
      <c r="F484" s="3">
        <v>4750</v>
      </c>
      <c r="G484" s="3">
        <v>4750</v>
      </c>
      <c r="H484" s="3">
        <v>2.5789473684210527</v>
      </c>
      <c r="I484" s="3">
        <v>-1000</v>
      </c>
      <c r="J484" s="123">
        <v>-500</v>
      </c>
      <c r="K484" s="129">
        <f t="shared" si="74"/>
        <v>-222.37245149887352</v>
      </c>
      <c r="L484" s="3">
        <f t="shared" si="75"/>
        <v>277.62754850112651</v>
      </c>
      <c r="M484" s="96">
        <f t="shared" si="76"/>
        <v>-0.55525509700225306</v>
      </c>
      <c r="N484" s="157">
        <f t="shared" si="77"/>
        <v>-354.24145798646907</v>
      </c>
      <c r="O484" s="3">
        <f t="shared" si="78"/>
        <v>145.75854201353093</v>
      </c>
      <c r="P484" s="96">
        <f t="shared" si="79"/>
        <v>-0.29151708402706183</v>
      </c>
      <c r="Q484" s="154">
        <f t="shared" si="80"/>
        <v>-191.94522295830788</v>
      </c>
      <c r="R484" s="3">
        <f t="shared" si="81"/>
        <v>308.05477704169209</v>
      </c>
      <c r="S484" s="96">
        <f t="shared" si="82"/>
        <v>-0.61610955408338419</v>
      </c>
    </row>
    <row r="485" spans="1:19" x14ac:dyDescent="0.25">
      <c r="A485" s="1">
        <v>483</v>
      </c>
      <c r="B485" s="1">
        <v>12250</v>
      </c>
      <c r="C485" s="30">
        <v>11750</v>
      </c>
      <c r="D485" s="3">
        <v>46</v>
      </c>
      <c r="E485" s="3">
        <v>46</v>
      </c>
      <c r="F485" s="3">
        <v>4750</v>
      </c>
      <c r="G485" s="3">
        <v>3750</v>
      </c>
      <c r="H485" s="3">
        <v>3.1333333333333333</v>
      </c>
      <c r="I485" s="3">
        <v>-500</v>
      </c>
      <c r="J485" s="123">
        <v>750</v>
      </c>
      <c r="K485" s="129">
        <f t="shared" si="74"/>
        <v>-234.20384975123838</v>
      </c>
      <c r="L485" s="3">
        <f t="shared" si="75"/>
        <v>-984.20384975123841</v>
      </c>
      <c r="M485" s="96">
        <f t="shared" si="76"/>
        <v>-1.312271799668318</v>
      </c>
      <c r="N485" s="157">
        <f t="shared" si="77"/>
        <v>-253.84740735947105</v>
      </c>
      <c r="O485" s="3">
        <f t="shared" si="78"/>
        <v>-1003.847407359471</v>
      </c>
      <c r="P485" s="96">
        <f t="shared" si="79"/>
        <v>-1.3384632098126281</v>
      </c>
      <c r="Q485" s="154">
        <f t="shared" si="80"/>
        <v>-99.726353062317628</v>
      </c>
      <c r="R485" s="3">
        <f t="shared" si="81"/>
        <v>-849.72635306231768</v>
      </c>
      <c r="S485" s="96">
        <f t="shared" si="82"/>
        <v>-1.1329684707497569</v>
      </c>
    </row>
    <row r="486" spans="1:19" x14ac:dyDescent="0.25">
      <c r="A486" s="1">
        <v>484</v>
      </c>
      <c r="B486" s="1">
        <v>11750</v>
      </c>
      <c r="C486" s="30">
        <v>12500</v>
      </c>
      <c r="D486" s="3">
        <v>46</v>
      </c>
      <c r="E486" s="3">
        <v>42</v>
      </c>
      <c r="F486" s="3">
        <v>3750</v>
      </c>
      <c r="G486" s="3">
        <v>3750</v>
      </c>
      <c r="H486" s="3">
        <v>3.3333333333333335</v>
      </c>
      <c r="I486" s="3">
        <v>750</v>
      </c>
      <c r="J486" s="123">
        <v>750</v>
      </c>
      <c r="K486" s="129">
        <f t="shared" si="74"/>
        <v>-373.32599860696746</v>
      </c>
      <c r="L486" s="3">
        <f t="shared" si="75"/>
        <v>-1123.3259986069675</v>
      </c>
      <c r="M486" s="96">
        <f t="shared" si="76"/>
        <v>-1.4977679981426233</v>
      </c>
      <c r="N486" s="157">
        <f t="shared" si="77"/>
        <v>-280.90772203300355</v>
      </c>
      <c r="O486" s="3">
        <f t="shared" si="78"/>
        <v>-1030.9077220330037</v>
      </c>
      <c r="P486" s="96">
        <f t="shared" si="79"/>
        <v>-1.3745436293773383</v>
      </c>
      <c r="Q486" s="154">
        <f t="shared" si="80"/>
        <v>-439.18689849611059</v>
      </c>
      <c r="R486" s="3">
        <f t="shared" si="81"/>
        <v>-1189.1868984961106</v>
      </c>
      <c r="S486" s="96">
        <f t="shared" si="82"/>
        <v>-1.5855825313281475</v>
      </c>
    </row>
    <row r="487" spans="1:19" x14ac:dyDescent="0.25">
      <c r="A487" s="1">
        <v>485</v>
      </c>
      <c r="B487" s="1">
        <v>12500</v>
      </c>
      <c r="C487" s="30">
        <v>13250</v>
      </c>
      <c r="D487" s="3">
        <v>42</v>
      </c>
      <c r="E487" s="3">
        <v>52</v>
      </c>
      <c r="F487" s="3">
        <v>3750</v>
      </c>
      <c r="G487" s="3">
        <v>7750</v>
      </c>
      <c r="H487" s="3">
        <v>1.7096774193548387</v>
      </c>
      <c r="I487" s="3">
        <v>750</v>
      </c>
      <c r="J487" s="123">
        <v>-1000</v>
      </c>
      <c r="K487" s="129">
        <f t="shared" si="74"/>
        <v>-21.324502355247859</v>
      </c>
      <c r="L487" s="3">
        <f t="shared" si="75"/>
        <v>978.67549764475211</v>
      </c>
      <c r="M487" s="96">
        <f t="shared" si="76"/>
        <v>-0.97867549764475215</v>
      </c>
      <c r="N487" s="157">
        <f t="shared" si="77"/>
        <v>-14.61892592257858</v>
      </c>
      <c r="O487" s="3">
        <f t="shared" si="78"/>
        <v>985.38107407742143</v>
      </c>
      <c r="P487" s="96">
        <f t="shared" si="79"/>
        <v>-0.98538107407742148</v>
      </c>
      <c r="Q487" s="154">
        <f t="shared" si="80"/>
        <v>44.55386768533387</v>
      </c>
      <c r="R487" s="3">
        <f t="shared" si="81"/>
        <v>1044.5538676853339</v>
      </c>
      <c r="S487" s="96">
        <f t="shared" si="82"/>
        <v>-1.0445538676853339</v>
      </c>
    </row>
    <row r="488" spans="1:19" x14ac:dyDescent="0.25">
      <c r="A488" s="1">
        <v>486</v>
      </c>
      <c r="B488" s="1">
        <v>13250</v>
      </c>
      <c r="C488" s="30">
        <v>12250</v>
      </c>
      <c r="D488" s="3">
        <v>52</v>
      </c>
      <c r="E488" s="3">
        <v>46</v>
      </c>
      <c r="F488" s="3">
        <v>7750</v>
      </c>
      <c r="G488" s="3">
        <v>4750</v>
      </c>
      <c r="H488" s="3">
        <v>2.5789473684210527</v>
      </c>
      <c r="I488" s="3">
        <v>-1000</v>
      </c>
      <c r="J488" s="123">
        <v>500</v>
      </c>
      <c r="K488" s="129">
        <f t="shared" si="74"/>
        <v>-222.37245149887352</v>
      </c>
      <c r="L488" s="3">
        <f t="shared" si="75"/>
        <v>-722.37245149887349</v>
      </c>
      <c r="M488" s="96">
        <f t="shared" si="76"/>
        <v>-1.444744902997747</v>
      </c>
      <c r="N488" s="157">
        <f t="shared" si="77"/>
        <v>-125.08780597005547</v>
      </c>
      <c r="O488" s="3">
        <f t="shared" si="78"/>
        <v>-625.08780597005546</v>
      </c>
      <c r="P488" s="96">
        <f t="shared" si="79"/>
        <v>-1.2501756119401108</v>
      </c>
      <c r="Q488" s="154">
        <f t="shared" si="80"/>
        <v>-58.097936261285469</v>
      </c>
      <c r="R488" s="3">
        <f t="shared" si="81"/>
        <v>-558.09793626128544</v>
      </c>
      <c r="S488" s="96">
        <f t="shared" si="82"/>
        <v>-1.1161958725225709</v>
      </c>
    </row>
    <row r="489" spans="1:19" ht="15.75" thickBot="1" x14ac:dyDescent="0.3">
      <c r="A489" s="1">
        <v>487</v>
      </c>
      <c r="B489" s="1">
        <v>12250</v>
      </c>
      <c r="C489" s="31">
        <v>12750</v>
      </c>
      <c r="D489" s="32">
        <v>46</v>
      </c>
      <c r="E489" s="32">
        <v>41</v>
      </c>
      <c r="F489" s="32">
        <v>4750</v>
      </c>
      <c r="G489" s="32">
        <v>3750</v>
      </c>
      <c r="H489" s="32">
        <v>3.4</v>
      </c>
      <c r="I489" s="32">
        <v>500</v>
      </c>
      <c r="J489" s="124">
        <v>-1000</v>
      </c>
      <c r="K489" s="129">
        <f t="shared" si="74"/>
        <v>-417.68820206688019</v>
      </c>
      <c r="L489" s="3">
        <f t="shared" si="75"/>
        <v>582.31179793311981</v>
      </c>
      <c r="M489" s="96">
        <f t="shared" si="76"/>
        <v>-0.58231179793311982</v>
      </c>
      <c r="N489" s="157">
        <f t="shared" si="77"/>
        <v>-294.16269794992371</v>
      </c>
      <c r="O489" s="3">
        <f t="shared" si="78"/>
        <v>705.83730205007623</v>
      </c>
      <c r="P489" s="96">
        <f t="shared" si="79"/>
        <v>-0.70583730205007622</v>
      </c>
      <c r="Q489" s="154">
        <f t="shared" si="80"/>
        <v>-420.30344689569756</v>
      </c>
      <c r="R489" s="3">
        <f t="shared" si="81"/>
        <v>579.69655310430244</v>
      </c>
      <c r="S489" s="96">
        <f t="shared" si="82"/>
        <v>-0.57969655310430246</v>
      </c>
    </row>
    <row r="490" spans="1:19" x14ac:dyDescent="0.25">
      <c r="A490" s="1">
        <v>488</v>
      </c>
      <c r="B490" s="100">
        <v>9500</v>
      </c>
      <c r="C490" s="29">
        <v>10500</v>
      </c>
      <c r="D490" s="28">
        <v>27</v>
      </c>
      <c r="E490" s="28">
        <v>41</v>
      </c>
      <c r="F490" s="28">
        <v>6750</v>
      </c>
      <c r="G490" s="28">
        <v>4750</v>
      </c>
      <c r="H490" s="28">
        <v>2.2105263157894739</v>
      </c>
      <c r="I490" s="28">
        <v>1000</v>
      </c>
      <c r="J490" s="122">
        <v>250</v>
      </c>
      <c r="K490" s="129">
        <f t="shared" si="74"/>
        <v>21.319089623429335</v>
      </c>
      <c r="L490" s="3">
        <f t="shared" si="75"/>
        <v>-228.68091037657067</v>
      </c>
      <c r="M490" s="96">
        <f t="shared" si="76"/>
        <v>-0.91472364150628271</v>
      </c>
      <c r="N490" s="157">
        <f t="shared" si="77"/>
        <v>380.93277180642167</v>
      </c>
      <c r="O490" s="3">
        <f t="shared" si="78"/>
        <v>130.93277180642167</v>
      </c>
      <c r="P490" s="96">
        <f t="shared" si="79"/>
        <v>0.52373108722568673</v>
      </c>
      <c r="Q490" s="154">
        <f t="shared" si="80"/>
        <v>432.68003866564538</v>
      </c>
      <c r="R490" s="3">
        <f t="shared" si="81"/>
        <v>182.68003866564538</v>
      </c>
      <c r="S490" s="96">
        <f t="shared" si="82"/>
        <v>0.73072015466258156</v>
      </c>
    </row>
    <row r="491" spans="1:19" x14ac:dyDescent="0.25">
      <c r="A491" s="1">
        <v>489</v>
      </c>
      <c r="B491" s="100">
        <v>10500</v>
      </c>
      <c r="C491" s="30">
        <v>10750</v>
      </c>
      <c r="D491" s="3">
        <v>41</v>
      </c>
      <c r="E491" s="3">
        <v>51</v>
      </c>
      <c r="F491" s="3">
        <v>4750</v>
      </c>
      <c r="G491" s="3">
        <v>2750</v>
      </c>
      <c r="H491" s="3">
        <v>3.9090909090909092</v>
      </c>
      <c r="I491" s="3">
        <v>250</v>
      </c>
      <c r="J491" s="123">
        <v>3000</v>
      </c>
      <c r="K491" s="129">
        <f t="shared" si="74"/>
        <v>-119.04894182573992</v>
      </c>
      <c r="L491" s="3">
        <f t="shared" si="75"/>
        <v>-3119.0489418257398</v>
      </c>
      <c r="M491" s="96">
        <f t="shared" si="76"/>
        <v>-1.0396829806085799</v>
      </c>
      <c r="N491" s="157">
        <f t="shared" si="77"/>
        <v>30.707248987614005</v>
      </c>
      <c r="O491" s="3">
        <f t="shared" si="78"/>
        <v>-2969.2927510123859</v>
      </c>
      <c r="P491" s="96">
        <f t="shared" si="79"/>
        <v>-0.98976425033746196</v>
      </c>
      <c r="Q491" s="154">
        <f t="shared" si="80"/>
        <v>170.28600148202599</v>
      </c>
      <c r="R491" s="3">
        <f t="shared" si="81"/>
        <v>-2829.7139985179738</v>
      </c>
      <c r="S491" s="96">
        <f t="shared" si="82"/>
        <v>-0.9432379995059913</v>
      </c>
    </row>
    <row r="492" spans="1:19" x14ac:dyDescent="0.25">
      <c r="A492" s="1">
        <v>490</v>
      </c>
      <c r="B492" s="100">
        <v>10750</v>
      </c>
      <c r="C492" s="30">
        <v>13750</v>
      </c>
      <c r="D492" s="3">
        <v>51</v>
      </c>
      <c r="E492" s="3">
        <v>55</v>
      </c>
      <c r="F492" s="3">
        <v>2750</v>
      </c>
      <c r="G492" s="3">
        <v>4750</v>
      </c>
      <c r="H492" s="3">
        <v>2.8947368421052633</v>
      </c>
      <c r="I492" s="3">
        <v>3000</v>
      </c>
      <c r="J492" s="123">
        <v>-1500</v>
      </c>
      <c r="K492" s="129">
        <f t="shared" si="74"/>
        <v>-402.79766250260536</v>
      </c>
      <c r="L492" s="3">
        <f t="shared" si="75"/>
        <v>1097.2023374973946</v>
      </c>
      <c r="M492" s="96">
        <f t="shared" si="76"/>
        <v>-0.73146822499826314</v>
      </c>
      <c r="N492" s="157">
        <f t="shared" si="77"/>
        <v>-38.85699879952729</v>
      </c>
      <c r="O492" s="3">
        <f t="shared" si="78"/>
        <v>1461.1430012004728</v>
      </c>
      <c r="P492" s="96">
        <f t="shared" si="79"/>
        <v>-0.97409533413364857</v>
      </c>
      <c r="Q492" s="154">
        <f t="shared" si="80"/>
        <v>-604.74263922060823</v>
      </c>
      <c r="R492" s="3">
        <f t="shared" si="81"/>
        <v>895.25736077939177</v>
      </c>
      <c r="S492" s="96">
        <f t="shared" si="82"/>
        <v>-0.59683824051959455</v>
      </c>
    </row>
    <row r="493" spans="1:19" x14ac:dyDescent="0.25">
      <c r="A493" s="1">
        <v>491</v>
      </c>
      <c r="B493" s="100">
        <v>13750</v>
      </c>
      <c r="C493" s="30">
        <v>12250</v>
      </c>
      <c r="D493" s="3">
        <v>55</v>
      </c>
      <c r="E493" s="3">
        <v>50</v>
      </c>
      <c r="F493" s="3">
        <v>4750</v>
      </c>
      <c r="G493" s="3">
        <v>2750</v>
      </c>
      <c r="H493" s="3">
        <v>4.4545454545454541</v>
      </c>
      <c r="I493" s="3">
        <v>-1500</v>
      </c>
      <c r="J493" s="123">
        <v>250</v>
      </c>
      <c r="K493" s="129">
        <f t="shared" si="74"/>
        <v>-346.77935381451653</v>
      </c>
      <c r="L493" s="3">
        <f t="shared" si="75"/>
        <v>-596.77935381451653</v>
      </c>
      <c r="M493" s="96">
        <f t="shared" si="76"/>
        <v>-2.3871174152580661</v>
      </c>
      <c r="N493" s="157">
        <f t="shared" si="77"/>
        <v>-500.23729766843661</v>
      </c>
      <c r="O493" s="3">
        <f t="shared" si="78"/>
        <v>-750.23729766843667</v>
      </c>
      <c r="P493" s="96">
        <f t="shared" si="79"/>
        <v>-3.0009491906737469</v>
      </c>
      <c r="Q493" s="154">
        <f t="shared" si="80"/>
        <v>-223.28205288044043</v>
      </c>
      <c r="R493" s="3">
        <f t="shared" si="81"/>
        <v>-473.28205288044046</v>
      </c>
      <c r="S493" s="96">
        <f t="shared" si="82"/>
        <v>-1.8931282115217618</v>
      </c>
    </row>
    <row r="494" spans="1:19" x14ac:dyDescent="0.25">
      <c r="A494" s="1">
        <v>492</v>
      </c>
      <c r="B494" s="100">
        <v>12250</v>
      </c>
      <c r="C494" s="30">
        <v>12500</v>
      </c>
      <c r="D494" s="3">
        <v>50</v>
      </c>
      <c r="E494" s="3">
        <v>53</v>
      </c>
      <c r="F494" s="3">
        <v>2750</v>
      </c>
      <c r="G494" s="3">
        <v>2750</v>
      </c>
      <c r="H494" s="3">
        <v>4.5454545454545459</v>
      </c>
      <c r="I494" s="3">
        <v>250</v>
      </c>
      <c r="J494" s="123">
        <v>-500</v>
      </c>
      <c r="K494" s="129">
        <f t="shared" si="74"/>
        <v>-365.62188397200862</v>
      </c>
      <c r="L494" s="3">
        <f t="shared" si="75"/>
        <v>134.37811602799138</v>
      </c>
      <c r="M494" s="96">
        <f t="shared" si="76"/>
        <v>-0.26875623205598276</v>
      </c>
      <c r="N494" s="157">
        <f t="shared" si="77"/>
        <v>-384.49514509778106</v>
      </c>
      <c r="O494" s="3">
        <f t="shared" si="78"/>
        <v>115.50485490221894</v>
      </c>
      <c r="P494" s="96">
        <f t="shared" si="79"/>
        <v>-0.23100970980443788</v>
      </c>
      <c r="Q494" s="154">
        <f t="shared" si="80"/>
        <v>-311.05281916014866</v>
      </c>
      <c r="R494" s="3">
        <f t="shared" si="81"/>
        <v>188.94718083985134</v>
      </c>
      <c r="S494" s="96">
        <f t="shared" si="82"/>
        <v>-0.37789436167970269</v>
      </c>
    </row>
    <row r="495" spans="1:19" x14ac:dyDescent="0.25">
      <c r="A495" s="1">
        <v>493</v>
      </c>
      <c r="B495" s="100">
        <v>12500</v>
      </c>
      <c r="C495" s="30">
        <v>12000</v>
      </c>
      <c r="D495" s="3">
        <v>53</v>
      </c>
      <c r="E495" s="3">
        <v>51</v>
      </c>
      <c r="F495" s="3">
        <v>2750</v>
      </c>
      <c r="G495" s="3">
        <v>2750</v>
      </c>
      <c r="H495" s="3">
        <v>4.3636363636363633</v>
      </c>
      <c r="I495" s="3">
        <v>-500</v>
      </c>
      <c r="J495" s="123">
        <v>500</v>
      </c>
      <c r="K495" s="129">
        <f t="shared" si="74"/>
        <v>-303.7946697530615</v>
      </c>
      <c r="L495" s="3">
        <f t="shared" si="75"/>
        <v>-803.7946697530615</v>
      </c>
      <c r="M495" s="96">
        <f t="shared" si="76"/>
        <v>-1.6075893395061229</v>
      </c>
      <c r="N495" s="157">
        <f t="shared" si="77"/>
        <v>-442.69339610566567</v>
      </c>
      <c r="O495" s="3">
        <f t="shared" si="78"/>
        <v>-942.69339610566567</v>
      </c>
      <c r="P495" s="96">
        <f t="shared" si="79"/>
        <v>-1.8853867922113314</v>
      </c>
      <c r="Q495" s="154">
        <f t="shared" si="80"/>
        <v>-309.20495805692155</v>
      </c>
      <c r="R495" s="3">
        <f t="shared" si="81"/>
        <v>-809.20495805692155</v>
      </c>
      <c r="S495" s="96">
        <f t="shared" si="82"/>
        <v>-1.6184099161138432</v>
      </c>
    </row>
    <row r="496" spans="1:19" x14ac:dyDescent="0.25">
      <c r="A496" s="1">
        <v>494</v>
      </c>
      <c r="B496" s="100">
        <v>12000</v>
      </c>
      <c r="C496" s="30">
        <v>12500</v>
      </c>
      <c r="D496" s="3">
        <v>51</v>
      </c>
      <c r="E496" s="3">
        <v>56</v>
      </c>
      <c r="F496" s="3">
        <v>2750</v>
      </c>
      <c r="G496" s="3">
        <v>2750</v>
      </c>
      <c r="H496" s="3">
        <v>4.5454545454545459</v>
      </c>
      <c r="I496" s="3">
        <v>500</v>
      </c>
      <c r="J496" s="123">
        <v>1000</v>
      </c>
      <c r="K496" s="129">
        <f t="shared" si="74"/>
        <v>-347.51526854403642</v>
      </c>
      <c r="L496" s="3">
        <f t="shared" si="75"/>
        <v>-1347.5152685440364</v>
      </c>
      <c r="M496" s="96">
        <f t="shared" si="76"/>
        <v>-1.3475152685440364</v>
      </c>
      <c r="N496" s="157">
        <f t="shared" si="77"/>
        <v>-320.73782502006304</v>
      </c>
      <c r="O496" s="3">
        <f t="shared" si="78"/>
        <v>-1320.7378250200632</v>
      </c>
      <c r="P496" s="96">
        <f t="shared" si="79"/>
        <v>-1.3207378250200632</v>
      </c>
      <c r="Q496" s="154">
        <f t="shared" si="80"/>
        <v>-286.00006441196547</v>
      </c>
      <c r="R496" s="3">
        <f t="shared" si="81"/>
        <v>-1286.0000644119655</v>
      </c>
      <c r="S496" s="96">
        <f t="shared" si="82"/>
        <v>-1.2860000644119656</v>
      </c>
    </row>
    <row r="497" spans="1:19" x14ac:dyDescent="0.25">
      <c r="A497" s="1">
        <v>495</v>
      </c>
      <c r="B497" s="100">
        <v>12500</v>
      </c>
      <c r="C497" s="30">
        <v>13500</v>
      </c>
      <c r="D497" s="3">
        <v>56</v>
      </c>
      <c r="E497" s="3">
        <v>55</v>
      </c>
      <c r="F497" s="3">
        <v>2750</v>
      </c>
      <c r="G497" s="3">
        <v>6750</v>
      </c>
      <c r="H497" s="3">
        <v>2</v>
      </c>
      <c r="I497" s="3">
        <v>1000</v>
      </c>
      <c r="J497" s="123">
        <v>-1500</v>
      </c>
      <c r="K497" s="129">
        <f t="shared" si="74"/>
        <v>-156.3986030815098</v>
      </c>
      <c r="L497" s="3">
        <f t="shared" si="75"/>
        <v>1343.6013969184901</v>
      </c>
      <c r="M497" s="96">
        <f t="shared" si="76"/>
        <v>-0.89573426461232675</v>
      </c>
      <c r="N497" s="157">
        <f t="shared" si="77"/>
        <v>-161.58517843705027</v>
      </c>
      <c r="O497" s="3">
        <f t="shared" si="78"/>
        <v>1338.4148215629498</v>
      </c>
      <c r="P497" s="96">
        <f t="shared" si="79"/>
        <v>-0.89227654770863318</v>
      </c>
      <c r="Q497" s="154">
        <f t="shared" si="80"/>
        <v>-401.47785747106224</v>
      </c>
      <c r="R497" s="3">
        <f t="shared" si="81"/>
        <v>1098.5221425289378</v>
      </c>
      <c r="S497" s="96">
        <f t="shared" si="82"/>
        <v>-0.73234809501929188</v>
      </c>
    </row>
    <row r="498" spans="1:19" x14ac:dyDescent="0.25">
      <c r="A498" s="1">
        <v>496</v>
      </c>
      <c r="B498" s="100">
        <v>13500</v>
      </c>
      <c r="C498" s="30">
        <v>12000</v>
      </c>
      <c r="D498" s="3">
        <v>55</v>
      </c>
      <c r="E498" s="3">
        <v>60</v>
      </c>
      <c r="F498" s="3">
        <v>6750</v>
      </c>
      <c r="G498" s="3">
        <v>2750</v>
      </c>
      <c r="H498" s="3">
        <v>4.3636363636363633</v>
      </c>
      <c r="I498" s="3">
        <v>-1500</v>
      </c>
      <c r="J498" s="123">
        <v>0</v>
      </c>
      <c r="K498" s="129">
        <f t="shared" si="74"/>
        <v>-249.47482346914489</v>
      </c>
      <c r="L498" s="3">
        <f t="shared" si="75"/>
        <v>-249.47482346914489</v>
      </c>
      <c r="M498" s="96">
        <f t="shared" si="76"/>
        <v>0</v>
      </c>
      <c r="N498" s="157">
        <f t="shared" si="77"/>
        <v>-231.05924804897526</v>
      </c>
      <c r="O498" s="3">
        <f t="shared" si="78"/>
        <v>-231.05924804897526</v>
      </c>
      <c r="P498" s="96">
        <f t="shared" si="79"/>
        <v>0</v>
      </c>
      <c r="Q498" s="154">
        <f t="shared" si="80"/>
        <v>142.5996748207701</v>
      </c>
      <c r="R498" s="3">
        <f t="shared" si="81"/>
        <v>142.5996748207701</v>
      </c>
      <c r="S498" s="96">
        <f t="shared" si="82"/>
        <v>0</v>
      </c>
    </row>
    <row r="499" spans="1:19" x14ac:dyDescent="0.25">
      <c r="A499" s="1">
        <v>497</v>
      </c>
      <c r="B499" s="100">
        <v>12000</v>
      </c>
      <c r="C499" s="30">
        <v>12000</v>
      </c>
      <c r="D499" s="3">
        <v>60</v>
      </c>
      <c r="E499" s="3">
        <v>58</v>
      </c>
      <c r="F499" s="3">
        <v>2750</v>
      </c>
      <c r="G499" s="3">
        <v>1750</v>
      </c>
      <c r="H499" s="3">
        <v>6.8571428571428568</v>
      </c>
      <c r="I499" s="3">
        <v>0</v>
      </c>
      <c r="J499" s="123">
        <v>-750</v>
      </c>
      <c r="K499" s="129">
        <f t="shared" si="74"/>
        <v>-247.42096938930052</v>
      </c>
      <c r="L499" s="3">
        <f t="shared" si="75"/>
        <v>502.57903061069948</v>
      </c>
      <c r="M499" s="96">
        <f t="shared" si="76"/>
        <v>-0.6701053741475993</v>
      </c>
      <c r="N499" s="157">
        <f t="shared" si="77"/>
        <v>-255.97451721003637</v>
      </c>
      <c r="O499" s="3">
        <f t="shared" si="78"/>
        <v>494.02548278996363</v>
      </c>
      <c r="P499" s="96">
        <f t="shared" si="79"/>
        <v>-0.65870064371995152</v>
      </c>
      <c r="Q499" s="154">
        <f t="shared" si="80"/>
        <v>-299.41850694822011</v>
      </c>
      <c r="R499" s="3">
        <f t="shared" si="81"/>
        <v>450.58149305177989</v>
      </c>
      <c r="S499" s="96">
        <f t="shared" si="82"/>
        <v>-0.60077532406903988</v>
      </c>
    </row>
    <row r="500" spans="1:19" ht="15.75" thickBot="1" x14ac:dyDescent="0.3">
      <c r="A500" s="1">
        <v>498</v>
      </c>
      <c r="B500" s="100">
        <v>12000</v>
      </c>
      <c r="C500" s="31">
        <v>11250</v>
      </c>
      <c r="D500" s="32">
        <v>58</v>
      </c>
      <c r="E500" s="32">
        <v>48</v>
      </c>
      <c r="F500" s="32">
        <v>1750</v>
      </c>
      <c r="G500" s="32">
        <v>5750</v>
      </c>
      <c r="H500" s="32">
        <v>1.9565217391304348</v>
      </c>
      <c r="I500" s="32">
        <v>-750</v>
      </c>
      <c r="J500" s="124">
        <v>750</v>
      </c>
      <c r="K500" s="129">
        <f t="shared" si="74"/>
        <v>50.352887934796627</v>
      </c>
      <c r="L500" s="3">
        <f t="shared" si="75"/>
        <v>-699.64711206520337</v>
      </c>
      <c r="M500" s="96">
        <f t="shared" si="76"/>
        <v>-0.93286281608693788</v>
      </c>
      <c r="N500" s="157">
        <f t="shared" si="77"/>
        <v>-277.70708798716754</v>
      </c>
      <c r="O500" s="3">
        <f t="shared" si="78"/>
        <v>-1027.7070879871676</v>
      </c>
      <c r="P500" s="96">
        <f t="shared" si="79"/>
        <v>-1.3702761173162235</v>
      </c>
      <c r="Q500" s="154">
        <f t="shared" si="80"/>
        <v>-299.73302055727157</v>
      </c>
      <c r="R500" s="3">
        <f t="shared" si="81"/>
        <v>-1049.7330205572716</v>
      </c>
      <c r="S500" s="96">
        <f t="shared" si="82"/>
        <v>-1.3996440274096955</v>
      </c>
    </row>
    <row r="501" spans="1:19" x14ac:dyDescent="0.25">
      <c r="A501" s="1">
        <v>499</v>
      </c>
      <c r="B501" s="102">
        <v>11250</v>
      </c>
      <c r="C501" s="29">
        <v>9000</v>
      </c>
      <c r="D501" s="28">
        <v>48</v>
      </c>
      <c r="E501" s="28">
        <v>30</v>
      </c>
      <c r="F501" s="28">
        <v>5750</v>
      </c>
      <c r="G501" s="28">
        <v>6750</v>
      </c>
      <c r="H501" s="28">
        <v>1.3333333333333333</v>
      </c>
      <c r="I501" s="28">
        <v>750</v>
      </c>
      <c r="J501" s="122">
        <v>250</v>
      </c>
      <c r="K501" s="129">
        <f t="shared" si="74"/>
        <v>412.89833149538788</v>
      </c>
      <c r="L501" s="3">
        <f t="shared" si="75"/>
        <v>162.89833149538788</v>
      </c>
      <c r="M501" s="96">
        <f t="shared" si="76"/>
        <v>0.65159332598155151</v>
      </c>
      <c r="N501" s="157">
        <f t="shared" si="77"/>
        <v>65.385121190106062</v>
      </c>
      <c r="O501" s="3">
        <f t="shared" si="78"/>
        <v>-184.61487880989392</v>
      </c>
      <c r="P501" s="96">
        <f t="shared" si="79"/>
        <v>-0.73845951523957565</v>
      </c>
      <c r="Q501" s="154">
        <f t="shared" si="80"/>
        <v>725.34004192864063</v>
      </c>
      <c r="R501" s="3">
        <f t="shared" si="81"/>
        <v>475.34004192864063</v>
      </c>
      <c r="S501" s="96">
        <f t="shared" si="82"/>
        <v>1.9013601677145626</v>
      </c>
    </row>
    <row r="502" spans="1:19" x14ac:dyDescent="0.25">
      <c r="A502" s="1">
        <v>500</v>
      </c>
      <c r="B502" s="100">
        <v>9000</v>
      </c>
      <c r="C502" s="30">
        <v>9250</v>
      </c>
      <c r="D502" s="3">
        <v>30</v>
      </c>
      <c r="E502" s="3">
        <v>39</v>
      </c>
      <c r="F502" s="3">
        <v>6750</v>
      </c>
      <c r="G502" s="3">
        <v>4750</v>
      </c>
      <c r="H502" s="3">
        <v>1.9473684210526316</v>
      </c>
      <c r="I502" s="3">
        <v>250</v>
      </c>
      <c r="J502" s="123">
        <v>250</v>
      </c>
      <c r="K502" s="129">
        <f t="shared" si="74"/>
        <v>204.86889374448802</v>
      </c>
      <c r="L502" s="3">
        <f t="shared" si="75"/>
        <v>-45.13110625551198</v>
      </c>
      <c r="M502" s="96">
        <f t="shared" si="76"/>
        <v>-0.18052442502204794</v>
      </c>
      <c r="N502" s="157">
        <f t="shared" si="77"/>
        <v>453.97838574707441</v>
      </c>
      <c r="O502" s="3">
        <f t="shared" si="78"/>
        <v>203.97838574707441</v>
      </c>
      <c r="P502" s="96">
        <f t="shared" si="79"/>
        <v>0.81591354298829766</v>
      </c>
      <c r="Q502" s="154">
        <f t="shared" si="80"/>
        <v>534.23274867658381</v>
      </c>
      <c r="R502" s="3">
        <f t="shared" si="81"/>
        <v>284.23274867658381</v>
      </c>
      <c r="S502" s="96">
        <f t="shared" si="82"/>
        <v>1.1369309947063353</v>
      </c>
    </row>
    <row r="503" spans="1:19" x14ac:dyDescent="0.25">
      <c r="A503" s="1">
        <v>501</v>
      </c>
      <c r="B503" s="100">
        <v>9250</v>
      </c>
      <c r="C503" s="30">
        <v>9500</v>
      </c>
      <c r="D503" s="3">
        <v>39</v>
      </c>
      <c r="E503" s="3">
        <v>47</v>
      </c>
      <c r="F503" s="3">
        <v>4750</v>
      </c>
      <c r="G503" s="3">
        <v>1750</v>
      </c>
      <c r="H503" s="3">
        <v>5.4285714285714288</v>
      </c>
      <c r="I503" s="3">
        <v>250</v>
      </c>
      <c r="J503" s="123">
        <v>-750</v>
      </c>
      <c r="K503" s="129">
        <f t="shared" si="74"/>
        <v>26.161290405350371</v>
      </c>
      <c r="L503" s="3">
        <f t="shared" si="75"/>
        <v>776.16129040535043</v>
      </c>
      <c r="M503" s="96">
        <f t="shared" si="76"/>
        <v>-1.0348817205404672</v>
      </c>
      <c r="N503" s="157">
        <f t="shared" si="77"/>
        <v>216.85839541309284</v>
      </c>
      <c r="O503" s="3">
        <f t="shared" si="78"/>
        <v>966.85839541309281</v>
      </c>
      <c r="P503" s="96">
        <f t="shared" si="79"/>
        <v>-1.2891445272174571</v>
      </c>
      <c r="Q503" s="154">
        <f t="shared" si="80"/>
        <v>299.48471799824517</v>
      </c>
      <c r="R503" s="3">
        <f t="shared" si="81"/>
        <v>1049.4847179982453</v>
      </c>
      <c r="S503" s="96">
        <f t="shared" si="82"/>
        <v>-1.3993129573309937</v>
      </c>
    </row>
    <row r="504" spans="1:19" x14ac:dyDescent="0.25">
      <c r="A504" s="1">
        <v>502</v>
      </c>
      <c r="B504" s="100">
        <v>9500</v>
      </c>
      <c r="C504" s="30">
        <v>8750</v>
      </c>
      <c r="D504" s="3">
        <v>47</v>
      </c>
      <c r="E504" s="3">
        <v>37</v>
      </c>
      <c r="F504" s="3">
        <v>1750</v>
      </c>
      <c r="G504" s="3">
        <v>6750</v>
      </c>
      <c r="H504" s="3">
        <v>1.2962962962962963</v>
      </c>
      <c r="I504" s="3">
        <v>-750</v>
      </c>
      <c r="J504" s="123">
        <v>1250</v>
      </c>
      <c r="K504" s="129">
        <f t="shared" si="74"/>
        <v>495.15740063158228</v>
      </c>
      <c r="L504" s="3">
        <f t="shared" si="75"/>
        <v>-754.84259936841772</v>
      </c>
      <c r="M504" s="96">
        <f t="shared" si="76"/>
        <v>-0.60387407949473415</v>
      </c>
      <c r="N504" s="157">
        <f t="shared" si="77"/>
        <v>157.94283066010192</v>
      </c>
      <c r="O504" s="3">
        <f t="shared" si="78"/>
        <v>-1092.0571693398981</v>
      </c>
      <c r="P504" s="96">
        <f t="shared" si="79"/>
        <v>-0.87364573547191848</v>
      </c>
      <c r="Q504" s="154">
        <f t="shared" si="80"/>
        <v>108.30742751805984</v>
      </c>
      <c r="R504" s="3">
        <f t="shared" si="81"/>
        <v>-1141.6925724819403</v>
      </c>
      <c r="S504" s="96">
        <f t="shared" si="82"/>
        <v>-0.91335405798555225</v>
      </c>
    </row>
    <row r="505" spans="1:19" x14ac:dyDescent="0.25">
      <c r="A505" s="1">
        <v>503</v>
      </c>
      <c r="B505" s="100">
        <v>8750</v>
      </c>
      <c r="C505" s="30">
        <v>10000</v>
      </c>
      <c r="D505" s="3">
        <v>37</v>
      </c>
      <c r="E505" s="3">
        <v>40</v>
      </c>
      <c r="F505" s="3">
        <v>6750</v>
      </c>
      <c r="G505" s="3">
        <v>6750</v>
      </c>
      <c r="H505" s="3">
        <v>1.4814814814814814</v>
      </c>
      <c r="I505" s="3">
        <v>1250</v>
      </c>
      <c r="J505" s="123">
        <v>1250</v>
      </c>
      <c r="K505" s="129">
        <f t="shared" si="74"/>
        <v>313.21251703825828</v>
      </c>
      <c r="L505" s="3">
        <f t="shared" si="75"/>
        <v>-936.78748296174172</v>
      </c>
      <c r="M505" s="96">
        <f t="shared" si="76"/>
        <v>-0.7494299863693934</v>
      </c>
      <c r="N505" s="157">
        <f t="shared" si="77"/>
        <v>673.22104766599807</v>
      </c>
      <c r="O505" s="3">
        <f t="shared" si="78"/>
        <v>-576.77895233400193</v>
      </c>
      <c r="P505" s="96">
        <f t="shared" si="79"/>
        <v>-0.46142316186720156</v>
      </c>
      <c r="Q505" s="154">
        <f t="shared" si="80"/>
        <v>354.55431964433569</v>
      </c>
      <c r="R505" s="3">
        <f t="shared" si="81"/>
        <v>-895.44568035566431</v>
      </c>
      <c r="S505" s="96">
        <f t="shared" si="82"/>
        <v>-0.71635654428453144</v>
      </c>
    </row>
    <row r="506" spans="1:19" x14ac:dyDescent="0.25">
      <c r="A506" s="1">
        <v>504</v>
      </c>
      <c r="B506" s="100">
        <v>10000</v>
      </c>
      <c r="C506" s="30">
        <v>11250</v>
      </c>
      <c r="D506" s="3">
        <v>40</v>
      </c>
      <c r="E506" s="3">
        <v>49</v>
      </c>
      <c r="F506" s="3">
        <v>6750</v>
      </c>
      <c r="G506" s="3">
        <v>3750</v>
      </c>
      <c r="H506" s="3">
        <v>3</v>
      </c>
      <c r="I506" s="3">
        <v>1250</v>
      </c>
      <c r="J506" s="123">
        <v>-500</v>
      </c>
      <c r="K506" s="129">
        <f t="shared" si="74"/>
        <v>-139.44390435542212</v>
      </c>
      <c r="L506" s="3">
        <f t="shared" si="75"/>
        <v>360.55609564457791</v>
      </c>
      <c r="M506" s="96">
        <f t="shared" si="76"/>
        <v>-0.72111219128915582</v>
      </c>
      <c r="N506" s="157">
        <f t="shared" si="77"/>
        <v>289.57053043216985</v>
      </c>
      <c r="O506" s="3">
        <f t="shared" si="78"/>
        <v>789.57053043216979</v>
      </c>
      <c r="P506" s="96">
        <f t="shared" si="79"/>
        <v>-1.5791410608643395</v>
      </c>
      <c r="Q506" s="154">
        <f t="shared" si="80"/>
        <v>138.27389810479372</v>
      </c>
      <c r="R506" s="3">
        <f t="shared" si="81"/>
        <v>638.27389810479372</v>
      </c>
      <c r="S506" s="96">
        <f t="shared" si="82"/>
        <v>-1.2765477962095875</v>
      </c>
    </row>
    <row r="507" spans="1:19" x14ac:dyDescent="0.25">
      <c r="A507" s="1">
        <v>505</v>
      </c>
      <c r="B507" s="100">
        <v>11250</v>
      </c>
      <c r="C507" s="30">
        <v>10750</v>
      </c>
      <c r="D507" s="3">
        <v>49</v>
      </c>
      <c r="E507" s="3">
        <v>50</v>
      </c>
      <c r="F507" s="3">
        <v>3750</v>
      </c>
      <c r="G507" s="3">
        <v>3750</v>
      </c>
      <c r="H507" s="3">
        <v>2.8666666666666667</v>
      </c>
      <c r="I507" s="3">
        <v>-500</v>
      </c>
      <c r="J507" s="123">
        <v>2500</v>
      </c>
      <c r="K507" s="129">
        <f t="shared" si="74"/>
        <v>-56.755035911587328</v>
      </c>
      <c r="L507" s="3">
        <f t="shared" si="75"/>
        <v>-2556.7550359115871</v>
      </c>
      <c r="M507" s="96">
        <f t="shared" si="76"/>
        <v>-1.0227020143646348</v>
      </c>
      <c r="N507" s="157">
        <f t="shared" si="77"/>
        <v>-134.63157445538585</v>
      </c>
      <c r="O507" s="3">
        <f t="shared" si="78"/>
        <v>-2634.6315744553858</v>
      </c>
      <c r="P507" s="96">
        <f t="shared" si="79"/>
        <v>-1.0538526297821544</v>
      </c>
      <c r="Q507" s="154">
        <f t="shared" si="80"/>
        <v>-8.0720327094625475</v>
      </c>
      <c r="R507" s="3">
        <f t="shared" si="81"/>
        <v>-2508.0720327094627</v>
      </c>
      <c r="S507" s="96">
        <f t="shared" si="82"/>
        <v>-1.0032288130837852</v>
      </c>
    </row>
    <row r="508" spans="1:19" x14ac:dyDescent="0.25">
      <c r="A508" s="1">
        <v>506</v>
      </c>
      <c r="B508" s="100">
        <v>10750</v>
      </c>
      <c r="C508" s="30">
        <v>13250</v>
      </c>
      <c r="D508" s="3">
        <v>50</v>
      </c>
      <c r="E508" s="3">
        <v>47</v>
      </c>
      <c r="F508" s="3">
        <v>3750</v>
      </c>
      <c r="G508" s="3">
        <v>2750</v>
      </c>
      <c r="H508" s="3">
        <v>4.8181818181818183</v>
      </c>
      <c r="I508" s="3">
        <v>2500</v>
      </c>
      <c r="J508" s="123">
        <v>250</v>
      </c>
      <c r="K508" s="129">
        <f t="shared" si="74"/>
        <v>-512.6825515843459</v>
      </c>
      <c r="L508" s="3">
        <f t="shared" si="75"/>
        <v>-762.6825515843459</v>
      </c>
      <c r="M508" s="96">
        <f t="shared" si="76"/>
        <v>-3.0507302063373838</v>
      </c>
      <c r="N508" s="157">
        <f t="shared" si="77"/>
        <v>-106.53944793445416</v>
      </c>
      <c r="O508" s="3">
        <f t="shared" si="78"/>
        <v>-356.53944793445419</v>
      </c>
      <c r="P508" s="96">
        <f t="shared" si="79"/>
        <v>-1.4261577917378168</v>
      </c>
      <c r="Q508" s="154">
        <f t="shared" si="80"/>
        <v>-668.57586362093559</v>
      </c>
      <c r="R508" s="3">
        <f t="shared" si="81"/>
        <v>-918.57586362093559</v>
      </c>
      <c r="S508" s="96">
        <f t="shared" si="82"/>
        <v>-3.6743034544837423</v>
      </c>
    </row>
    <row r="509" spans="1:19" x14ac:dyDescent="0.25">
      <c r="A509" s="1">
        <v>507</v>
      </c>
      <c r="B509" s="100">
        <v>13250</v>
      </c>
      <c r="C509" s="30">
        <v>13500</v>
      </c>
      <c r="D509" s="3">
        <v>47</v>
      </c>
      <c r="E509" s="3">
        <v>58</v>
      </c>
      <c r="F509" s="3">
        <v>2750</v>
      </c>
      <c r="G509" s="3">
        <v>5750</v>
      </c>
      <c r="H509" s="3">
        <v>2.347826086956522</v>
      </c>
      <c r="I509" s="3">
        <v>250</v>
      </c>
      <c r="J509" s="123">
        <v>0</v>
      </c>
      <c r="K509" s="129">
        <f t="shared" si="74"/>
        <v>-246.09035741688245</v>
      </c>
      <c r="L509" s="3">
        <f t="shared" si="75"/>
        <v>-246.09035741688245</v>
      </c>
      <c r="M509" s="96">
        <f t="shared" si="76"/>
        <v>0</v>
      </c>
      <c r="N509" s="157">
        <f t="shared" si="77"/>
        <v>-345.9845602679228</v>
      </c>
      <c r="O509" s="3">
        <f t="shared" si="78"/>
        <v>-345.9845602679228</v>
      </c>
      <c r="P509" s="96">
        <f t="shared" si="79"/>
        <v>0</v>
      </c>
      <c r="Q509" s="154">
        <f t="shared" si="80"/>
        <v>-124.0931811857203</v>
      </c>
      <c r="R509" s="3">
        <f t="shared" si="81"/>
        <v>-124.0931811857203</v>
      </c>
      <c r="S509" s="96">
        <f t="shared" si="82"/>
        <v>0</v>
      </c>
    </row>
    <row r="510" spans="1:19" x14ac:dyDescent="0.25">
      <c r="A510" s="1">
        <v>508</v>
      </c>
      <c r="B510" s="100">
        <v>13500</v>
      </c>
      <c r="C510" s="30">
        <v>13500</v>
      </c>
      <c r="D510" s="3">
        <v>58</v>
      </c>
      <c r="E510" s="3">
        <v>56</v>
      </c>
      <c r="F510" s="3">
        <v>5750</v>
      </c>
      <c r="G510" s="3">
        <v>5750</v>
      </c>
      <c r="H510" s="3">
        <v>2.347826086956522</v>
      </c>
      <c r="I510" s="3">
        <v>0</v>
      </c>
      <c r="J510" s="123">
        <v>-1000</v>
      </c>
      <c r="K510" s="129">
        <f t="shared" si="74"/>
        <v>-258.16143436886392</v>
      </c>
      <c r="L510" s="3">
        <f t="shared" si="75"/>
        <v>741.83856563113613</v>
      </c>
      <c r="M510" s="96">
        <f t="shared" si="76"/>
        <v>-0.74183856563113615</v>
      </c>
      <c r="N510" s="157">
        <f t="shared" si="77"/>
        <v>-172.91559853498845</v>
      </c>
      <c r="O510" s="3">
        <f t="shared" si="78"/>
        <v>827.08440146501152</v>
      </c>
      <c r="P510" s="96">
        <f t="shared" si="79"/>
        <v>-0.8270844014650115</v>
      </c>
      <c r="Q510" s="154">
        <f t="shared" si="80"/>
        <v>-255.87565693509183</v>
      </c>
      <c r="R510" s="3">
        <f t="shared" si="81"/>
        <v>744.1243430649082</v>
      </c>
      <c r="S510" s="96">
        <f t="shared" si="82"/>
        <v>-0.74412434306490816</v>
      </c>
    </row>
    <row r="511" spans="1:19" x14ac:dyDescent="0.25">
      <c r="A511" s="1">
        <v>509</v>
      </c>
      <c r="B511" s="100">
        <v>13500</v>
      </c>
      <c r="C511" s="30">
        <v>12500</v>
      </c>
      <c r="D511" s="3">
        <v>56</v>
      </c>
      <c r="E511" s="3">
        <v>47</v>
      </c>
      <c r="F511" s="3">
        <v>5750</v>
      </c>
      <c r="G511" s="3">
        <v>6750</v>
      </c>
      <c r="H511" s="3">
        <v>1.8518518518518519</v>
      </c>
      <c r="I511" s="3">
        <v>-1000</v>
      </c>
      <c r="J511" s="123">
        <v>0</v>
      </c>
      <c r="K511" s="129">
        <f t="shared" si="74"/>
        <v>-44.641711672398728</v>
      </c>
      <c r="L511" s="3">
        <f t="shared" si="75"/>
        <v>-44.641711672398728</v>
      </c>
      <c r="M511" s="96">
        <f t="shared" si="76"/>
        <v>0</v>
      </c>
      <c r="N511" s="157">
        <f t="shared" si="77"/>
        <v>-147.26571329654132</v>
      </c>
      <c r="O511" s="3">
        <f t="shared" si="78"/>
        <v>-147.26571329654132</v>
      </c>
      <c r="P511" s="96">
        <f t="shared" si="79"/>
        <v>0</v>
      </c>
      <c r="Q511" s="154">
        <f t="shared" si="80"/>
        <v>-135.38597240825752</v>
      </c>
      <c r="R511" s="3">
        <f t="shared" si="81"/>
        <v>-135.38597240825752</v>
      </c>
      <c r="S511" s="96">
        <f t="shared" si="82"/>
        <v>0</v>
      </c>
    </row>
    <row r="512" spans="1:19" ht="15.75" thickBot="1" x14ac:dyDescent="0.3">
      <c r="A512" s="1">
        <v>510</v>
      </c>
      <c r="B512" s="101">
        <v>12500</v>
      </c>
      <c r="C512" s="31">
        <v>12500</v>
      </c>
      <c r="D512" s="32">
        <v>47</v>
      </c>
      <c r="E512" s="32">
        <v>42</v>
      </c>
      <c r="F512" s="32">
        <v>6750</v>
      </c>
      <c r="G512" s="32">
        <v>2750</v>
      </c>
      <c r="H512" s="32">
        <v>4.5454545454545459</v>
      </c>
      <c r="I512" s="32">
        <v>0</v>
      </c>
      <c r="J512" s="124">
        <v>500</v>
      </c>
      <c r="K512" s="129">
        <f t="shared" si="74"/>
        <v>-432.01280720790669</v>
      </c>
      <c r="L512" s="3">
        <f t="shared" si="75"/>
        <v>-932.01280720790669</v>
      </c>
      <c r="M512" s="96">
        <f t="shared" si="76"/>
        <v>-1.8640256144158134</v>
      </c>
      <c r="N512" s="157">
        <f t="shared" si="77"/>
        <v>-204.09530084085623</v>
      </c>
      <c r="O512" s="3">
        <f t="shared" si="78"/>
        <v>-704.09530084085623</v>
      </c>
      <c r="P512" s="96">
        <f t="shared" si="79"/>
        <v>-1.4081906016817125</v>
      </c>
      <c r="Q512" s="154">
        <f t="shared" si="80"/>
        <v>-262.65845191947568</v>
      </c>
      <c r="R512" s="3">
        <f t="shared" si="81"/>
        <v>-762.65845191947574</v>
      </c>
      <c r="S512" s="96">
        <f t="shared" si="82"/>
        <v>-1.5253169038389516</v>
      </c>
    </row>
    <row r="513" spans="1:19" x14ac:dyDescent="0.25">
      <c r="A513" s="1">
        <v>511</v>
      </c>
      <c r="B513" s="102">
        <v>12500</v>
      </c>
      <c r="C513" s="29">
        <v>5250</v>
      </c>
      <c r="D513" s="28">
        <v>42</v>
      </c>
      <c r="E513" s="28">
        <v>14</v>
      </c>
      <c r="F513" s="28">
        <v>2750</v>
      </c>
      <c r="G513" s="28">
        <v>5750</v>
      </c>
      <c r="H513" s="28">
        <v>0.91304347826086951</v>
      </c>
      <c r="I513" s="28">
        <v>500</v>
      </c>
      <c r="J513" s="122">
        <v>0</v>
      </c>
      <c r="K513" s="129">
        <f t="shared" si="74"/>
        <v>796.60759338200842</v>
      </c>
      <c r="L513" s="3">
        <f t="shared" si="75"/>
        <v>796.60759338200842</v>
      </c>
      <c r="M513" s="96">
        <f t="shared" si="76"/>
        <v>0</v>
      </c>
      <c r="N513" s="157">
        <f t="shared" si="77"/>
        <v>-643.31900694260867</v>
      </c>
      <c r="O513" s="3">
        <f t="shared" si="78"/>
        <v>-643.31900694260867</v>
      </c>
      <c r="P513" s="96">
        <f t="shared" si="79"/>
        <v>0</v>
      </c>
      <c r="Q513" s="154">
        <f t="shared" si="80"/>
        <v>1953.3105160203734</v>
      </c>
      <c r="R513" s="3">
        <f t="shared" si="81"/>
        <v>1953.3105160203734</v>
      </c>
      <c r="S513" s="96">
        <f t="shared" si="82"/>
        <v>0</v>
      </c>
    </row>
    <row r="514" spans="1:19" x14ac:dyDescent="0.25">
      <c r="A514" s="1">
        <v>512</v>
      </c>
      <c r="B514" s="100">
        <v>5250</v>
      </c>
      <c r="C514" s="30">
        <v>5250</v>
      </c>
      <c r="D514" s="3">
        <v>14</v>
      </c>
      <c r="E514" s="3">
        <v>20</v>
      </c>
      <c r="F514" s="3">
        <v>5750</v>
      </c>
      <c r="G514" s="3">
        <v>3750</v>
      </c>
      <c r="H514" s="3">
        <v>1.4</v>
      </c>
      <c r="I514" s="3">
        <v>0</v>
      </c>
      <c r="J514" s="123">
        <v>-250</v>
      </c>
      <c r="K514" s="129">
        <f t="shared" si="74"/>
        <v>605.36543945497476</v>
      </c>
      <c r="L514" s="3">
        <f t="shared" si="75"/>
        <v>855.36543945497476</v>
      </c>
      <c r="M514" s="96">
        <f t="shared" si="76"/>
        <v>-3.4214617578198991</v>
      </c>
      <c r="N514" s="157">
        <f t="shared" si="77"/>
        <v>776.4417486477123</v>
      </c>
      <c r="O514" s="3">
        <f t="shared" si="78"/>
        <v>1026.4417486477123</v>
      </c>
      <c r="P514" s="96">
        <f t="shared" si="79"/>
        <v>-4.1057669945908488</v>
      </c>
      <c r="Q514" s="154">
        <f t="shared" si="80"/>
        <v>882.49465012885264</v>
      </c>
      <c r="R514" s="3">
        <f t="shared" si="81"/>
        <v>1132.4946501288528</v>
      </c>
      <c r="S514" s="96">
        <f t="shared" si="82"/>
        <v>-4.5299786005154115</v>
      </c>
    </row>
    <row r="515" spans="1:19" x14ac:dyDescent="0.25">
      <c r="A515" s="1">
        <v>513</v>
      </c>
      <c r="B515" s="100">
        <v>5250</v>
      </c>
      <c r="C515" s="30">
        <v>5000</v>
      </c>
      <c r="D515" s="3">
        <v>20</v>
      </c>
      <c r="E515" s="3">
        <v>26</v>
      </c>
      <c r="F515" s="3">
        <v>3750</v>
      </c>
      <c r="G515" s="3">
        <v>3750</v>
      </c>
      <c r="H515" s="3">
        <v>1.3333333333333333</v>
      </c>
      <c r="I515" s="3">
        <v>-250</v>
      </c>
      <c r="J515" s="123">
        <v>-250</v>
      </c>
      <c r="K515" s="129">
        <f t="shared" si="74"/>
        <v>679.90533529484117</v>
      </c>
      <c r="L515" s="3">
        <f t="shared" si="75"/>
        <v>929.90533529484117</v>
      </c>
      <c r="M515" s="96">
        <f t="shared" si="76"/>
        <v>-3.7196213411793648</v>
      </c>
      <c r="N515" s="157">
        <f t="shared" si="77"/>
        <v>670.19646147368314</v>
      </c>
      <c r="O515" s="3">
        <f t="shared" si="78"/>
        <v>920.19646147368314</v>
      </c>
      <c r="P515" s="96">
        <f t="shared" si="79"/>
        <v>-3.6807858458947327</v>
      </c>
      <c r="Q515" s="154">
        <f t="shared" si="80"/>
        <v>823.39170874088427</v>
      </c>
      <c r="R515" s="3">
        <f t="shared" si="81"/>
        <v>1073.3917087408843</v>
      </c>
      <c r="S515" s="96">
        <f t="shared" si="82"/>
        <v>-4.2935668349635367</v>
      </c>
    </row>
    <row r="516" spans="1:19" x14ac:dyDescent="0.25">
      <c r="A516" s="1">
        <v>514</v>
      </c>
      <c r="B516" s="100">
        <v>5000</v>
      </c>
      <c r="C516" s="30">
        <v>4750</v>
      </c>
      <c r="D516" s="3">
        <v>26</v>
      </c>
      <c r="E516" s="3">
        <v>23</v>
      </c>
      <c r="F516" s="3">
        <v>3750</v>
      </c>
      <c r="G516" s="3">
        <v>3750</v>
      </c>
      <c r="H516" s="3">
        <v>1.2666666666666666</v>
      </c>
      <c r="I516" s="3">
        <v>-250</v>
      </c>
      <c r="J516" s="123">
        <v>1250</v>
      </c>
      <c r="K516" s="129">
        <f t="shared" si="74"/>
        <v>700.12538485079108</v>
      </c>
      <c r="L516" s="3">
        <f t="shared" si="75"/>
        <v>-549.87461514920892</v>
      </c>
      <c r="M516" s="96">
        <f t="shared" si="76"/>
        <v>-0.43989969211936714</v>
      </c>
      <c r="N516" s="157">
        <f t="shared" si="77"/>
        <v>688.40603819078444</v>
      </c>
      <c r="O516" s="3">
        <f t="shared" si="78"/>
        <v>-561.59396180921556</v>
      </c>
      <c r="P516" s="96">
        <f t="shared" si="79"/>
        <v>-0.44927516944737245</v>
      </c>
      <c r="Q516" s="154">
        <f t="shared" si="80"/>
        <v>641.14238495320069</v>
      </c>
      <c r="R516" s="3">
        <f t="shared" si="81"/>
        <v>-608.85761504679931</v>
      </c>
      <c r="S516" s="96">
        <f t="shared" si="82"/>
        <v>-0.48708609203743947</v>
      </c>
    </row>
    <row r="517" spans="1:19" x14ac:dyDescent="0.25">
      <c r="A517" s="1">
        <v>515</v>
      </c>
      <c r="B517" s="100">
        <v>4750</v>
      </c>
      <c r="C517" s="30">
        <v>6000</v>
      </c>
      <c r="D517" s="3">
        <v>23</v>
      </c>
      <c r="E517" s="3">
        <v>30</v>
      </c>
      <c r="F517" s="3">
        <v>3750</v>
      </c>
      <c r="G517" s="3">
        <v>3750</v>
      </c>
      <c r="H517" s="3">
        <v>1.6</v>
      </c>
      <c r="I517" s="3">
        <v>1250</v>
      </c>
      <c r="J517" s="123">
        <v>-250</v>
      </c>
      <c r="K517" s="129">
        <f t="shared" si="74"/>
        <v>550.7408292631161</v>
      </c>
      <c r="L517" s="3">
        <f t="shared" si="75"/>
        <v>800.7408292631161</v>
      </c>
      <c r="M517" s="96">
        <f t="shared" si="76"/>
        <v>-3.2029633170524643</v>
      </c>
      <c r="N517" s="157">
        <f t="shared" si="77"/>
        <v>780.41370042138192</v>
      </c>
      <c r="O517" s="3">
        <f t="shared" si="78"/>
        <v>1030.4137004213819</v>
      </c>
      <c r="P517" s="96">
        <f t="shared" si="79"/>
        <v>-4.1216548016855281</v>
      </c>
      <c r="Q517" s="154">
        <f t="shared" si="80"/>
        <v>598.29410484669677</v>
      </c>
      <c r="R517" s="3">
        <f t="shared" si="81"/>
        <v>848.29410484669677</v>
      </c>
      <c r="S517" s="96">
        <f t="shared" si="82"/>
        <v>-3.393176419386787</v>
      </c>
    </row>
    <row r="518" spans="1:19" x14ac:dyDescent="0.25">
      <c r="A518" s="1">
        <v>516</v>
      </c>
      <c r="B518" s="100">
        <v>6000</v>
      </c>
      <c r="C518" s="30">
        <v>5750</v>
      </c>
      <c r="D518" s="3">
        <v>30</v>
      </c>
      <c r="E518" s="3">
        <v>33</v>
      </c>
      <c r="F518" s="3">
        <v>3750</v>
      </c>
      <c r="G518" s="3">
        <v>2750</v>
      </c>
      <c r="H518" s="3">
        <v>2.0909090909090908</v>
      </c>
      <c r="I518" s="3">
        <v>-250</v>
      </c>
      <c r="J518" s="123">
        <v>1250</v>
      </c>
      <c r="K518" s="129">
        <f t="shared" si="74"/>
        <v>511.29427731571263</v>
      </c>
      <c r="L518" s="3">
        <f t="shared" si="75"/>
        <v>-738.70572268428737</v>
      </c>
      <c r="M518" s="96">
        <f t="shared" si="76"/>
        <v>-0.59096457814742986</v>
      </c>
      <c r="N518" s="157">
        <f t="shared" si="77"/>
        <v>528.3895072851675</v>
      </c>
      <c r="O518" s="3">
        <f t="shared" si="78"/>
        <v>-721.6104927148325</v>
      </c>
      <c r="P518" s="96">
        <f t="shared" si="79"/>
        <v>-0.57728839417186595</v>
      </c>
      <c r="Q518" s="154">
        <f t="shared" si="80"/>
        <v>596.24781402969984</v>
      </c>
      <c r="R518" s="3">
        <f t="shared" si="81"/>
        <v>-653.75218597030016</v>
      </c>
      <c r="S518" s="96">
        <f t="shared" si="82"/>
        <v>-0.52300174877624017</v>
      </c>
    </row>
    <row r="519" spans="1:19" x14ac:dyDescent="0.25">
      <c r="A519" s="1">
        <v>517</v>
      </c>
      <c r="B519" s="100">
        <v>5750</v>
      </c>
      <c r="C519" s="30">
        <v>7000</v>
      </c>
      <c r="D519" s="3">
        <v>33</v>
      </c>
      <c r="E519" s="3">
        <v>31</v>
      </c>
      <c r="F519" s="3">
        <v>2750</v>
      </c>
      <c r="G519" s="3">
        <v>2750</v>
      </c>
      <c r="H519" s="3">
        <v>2.5454545454545454</v>
      </c>
      <c r="I519" s="3">
        <v>1250</v>
      </c>
      <c r="J519" s="123">
        <v>750</v>
      </c>
      <c r="K519" s="129">
        <f t="shared" si="74"/>
        <v>314.47747243640958</v>
      </c>
      <c r="L519" s="3">
        <f t="shared" si="75"/>
        <v>-435.52252756359042</v>
      </c>
      <c r="M519" s="96">
        <f t="shared" si="76"/>
        <v>-0.58069670341812052</v>
      </c>
      <c r="N519" s="157">
        <f t="shared" si="77"/>
        <v>482.68302953056775</v>
      </c>
      <c r="O519" s="3">
        <f t="shared" si="78"/>
        <v>-267.31697046943225</v>
      </c>
      <c r="P519" s="96">
        <f t="shared" si="79"/>
        <v>-0.35642262729257634</v>
      </c>
      <c r="Q519" s="154">
        <f t="shared" si="80"/>
        <v>155.98987030081054</v>
      </c>
      <c r="R519" s="3">
        <f t="shared" si="81"/>
        <v>-594.01012969918952</v>
      </c>
      <c r="S519" s="96">
        <f t="shared" si="82"/>
        <v>-0.79201350626558598</v>
      </c>
    </row>
    <row r="520" spans="1:19" x14ac:dyDescent="0.25">
      <c r="A520" s="1">
        <v>518</v>
      </c>
      <c r="B520" s="100">
        <v>7000</v>
      </c>
      <c r="C520" s="30">
        <v>7750</v>
      </c>
      <c r="D520" s="3">
        <v>31</v>
      </c>
      <c r="E520" s="3">
        <v>45</v>
      </c>
      <c r="F520" s="3">
        <v>2750</v>
      </c>
      <c r="G520" s="3">
        <v>2750</v>
      </c>
      <c r="H520" s="3">
        <v>2.8181818181818183</v>
      </c>
      <c r="I520" s="3">
        <v>750</v>
      </c>
      <c r="J520" s="123">
        <v>2250</v>
      </c>
      <c r="K520" s="129">
        <f t="shared" si="74"/>
        <v>288.1275743438872</v>
      </c>
      <c r="L520" s="3">
        <f t="shared" si="75"/>
        <v>-1961.8724256561127</v>
      </c>
      <c r="M520" s="96">
        <f t="shared" si="76"/>
        <v>-0.87194330029160561</v>
      </c>
      <c r="N520" s="157">
        <f t="shared" si="77"/>
        <v>389.57303426150514</v>
      </c>
      <c r="O520" s="3">
        <f t="shared" si="78"/>
        <v>-1860.4269657384948</v>
      </c>
      <c r="P520" s="96">
        <f t="shared" si="79"/>
        <v>-0.82685642921710878</v>
      </c>
      <c r="Q520" s="154">
        <f t="shared" si="80"/>
        <v>479.64467720548907</v>
      </c>
      <c r="R520" s="3">
        <f t="shared" si="81"/>
        <v>-1770.3553227945108</v>
      </c>
      <c r="S520" s="96">
        <f t="shared" si="82"/>
        <v>-0.78682458790867149</v>
      </c>
    </row>
    <row r="521" spans="1:19" x14ac:dyDescent="0.25">
      <c r="A521" s="1">
        <v>519</v>
      </c>
      <c r="B521" s="100">
        <v>7750</v>
      </c>
      <c r="C521" s="30">
        <v>10000</v>
      </c>
      <c r="D521" s="3">
        <v>45</v>
      </c>
      <c r="E521" s="3">
        <v>53</v>
      </c>
      <c r="F521" s="3">
        <v>2750</v>
      </c>
      <c r="G521" s="3">
        <v>3750</v>
      </c>
      <c r="H521" s="3">
        <v>2.6666666666666665</v>
      </c>
      <c r="I521" s="3">
        <v>2250</v>
      </c>
      <c r="J521" s="123">
        <v>-500</v>
      </c>
      <c r="K521" s="129">
        <f t="shared" si="74"/>
        <v>76.331574468150734</v>
      </c>
      <c r="L521" s="3">
        <f t="shared" si="75"/>
        <v>576.33157446815073</v>
      </c>
      <c r="M521" s="96">
        <f t="shared" si="76"/>
        <v>-1.1526631489363015</v>
      </c>
      <c r="N521" s="157">
        <f t="shared" si="77"/>
        <v>383.81790019966672</v>
      </c>
      <c r="O521" s="3">
        <f t="shared" si="78"/>
        <v>883.81790019966672</v>
      </c>
      <c r="P521" s="96">
        <f t="shared" si="79"/>
        <v>-1.7676358003993335</v>
      </c>
      <c r="Q521" s="154">
        <f t="shared" si="80"/>
        <v>-26.191188920623517</v>
      </c>
      <c r="R521" s="3">
        <f t="shared" si="81"/>
        <v>473.80881107937648</v>
      </c>
      <c r="S521" s="96">
        <f t="shared" si="82"/>
        <v>-0.947617622158753</v>
      </c>
    </row>
    <row r="522" spans="1:19" x14ac:dyDescent="0.25">
      <c r="A522" s="1">
        <v>520</v>
      </c>
      <c r="B522" s="100">
        <v>10000</v>
      </c>
      <c r="C522" s="30">
        <v>9500</v>
      </c>
      <c r="D522" s="3">
        <v>53</v>
      </c>
      <c r="E522" s="3">
        <v>43</v>
      </c>
      <c r="F522" s="3">
        <v>3750</v>
      </c>
      <c r="G522" s="3">
        <v>2750</v>
      </c>
      <c r="H522" s="3">
        <v>3.4545454545454546</v>
      </c>
      <c r="I522" s="3">
        <v>-500</v>
      </c>
      <c r="J522" s="123">
        <v>-250</v>
      </c>
      <c r="K522" s="129">
        <f t="shared" si="74"/>
        <v>17.412478293655511</v>
      </c>
      <c r="L522" s="3">
        <f t="shared" si="75"/>
        <v>267.41247829365551</v>
      </c>
      <c r="M522" s="96">
        <f t="shared" si="76"/>
        <v>-1.069649913174622</v>
      </c>
      <c r="N522" s="157">
        <f t="shared" si="77"/>
        <v>-30.863380459441309</v>
      </c>
      <c r="O522" s="3">
        <f t="shared" si="78"/>
        <v>219.13661954055868</v>
      </c>
      <c r="P522" s="96">
        <f t="shared" si="79"/>
        <v>-0.87654647816223474</v>
      </c>
      <c r="Q522" s="154">
        <f t="shared" si="80"/>
        <v>-146.36645366415488</v>
      </c>
      <c r="R522" s="3">
        <f t="shared" si="81"/>
        <v>103.63354633584512</v>
      </c>
      <c r="S522" s="96">
        <f t="shared" si="82"/>
        <v>-0.41453418534338049</v>
      </c>
    </row>
    <row r="523" spans="1:19" x14ac:dyDescent="0.25">
      <c r="A523" s="1">
        <v>521</v>
      </c>
      <c r="B523" s="100">
        <v>9500</v>
      </c>
      <c r="C523" s="30">
        <v>9250</v>
      </c>
      <c r="D523" s="3">
        <v>43</v>
      </c>
      <c r="E523" s="3">
        <v>36</v>
      </c>
      <c r="F523" s="3">
        <v>2750</v>
      </c>
      <c r="G523" s="3">
        <v>2750</v>
      </c>
      <c r="H523" s="3">
        <v>3.3636363636363638</v>
      </c>
      <c r="I523" s="3">
        <v>-250</v>
      </c>
      <c r="J523" s="123">
        <v>-500</v>
      </c>
      <c r="K523" s="129">
        <f t="shared" si="74"/>
        <v>12.112854547184696</v>
      </c>
      <c r="L523" s="3">
        <f t="shared" si="75"/>
        <v>512.11285454718472</v>
      </c>
      <c r="M523" s="96">
        <f t="shared" si="76"/>
        <v>-1.0242257090943694</v>
      </c>
      <c r="N523" s="157">
        <f t="shared" si="77"/>
        <v>-80.534258663447758</v>
      </c>
      <c r="O523" s="3">
        <f t="shared" si="78"/>
        <v>419.46574133655224</v>
      </c>
      <c r="P523" s="96">
        <f t="shared" si="79"/>
        <v>-0.83893148267310447</v>
      </c>
      <c r="Q523" s="154">
        <f t="shared" si="80"/>
        <v>-111.86568966214277</v>
      </c>
      <c r="R523" s="3">
        <f t="shared" si="81"/>
        <v>388.13431033785724</v>
      </c>
      <c r="S523" s="96">
        <f t="shared" si="82"/>
        <v>-0.77626862067571445</v>
      </c>
    </row>
    <row r="524" spans="1:19" x14ac:dyDescent="0.25">
      <c r="A524" s="1">
        <v>522</v>
      </c>
      <c r="B524" s="100">
        <v>9250</v>
      </c>
      <c r="C524" s="30">
        <v>8750</v>
      </c>
      <c r="D524" s="3">
        <v>36</v>
      </c>
      <c r="E524" s="3">
        <v>36</v>
      </c>
      <c r="F524" s="3">
        <v>2750</v>
      </c>
      <c r="G524" s="3">
        <v>2750</v>
      </c>
      <c r="H524" s="3">
        <v>3.1818181818181817</v>
      </c>
      <c r="I524" s="3">
        <v>-500</v>
      </c>
      <c r="J524" s="123">
        <v>-250</v>
      </c>
      <c r="K524" s="129">
        <f t="shared" si="74"/>
        <v>86.011145718113312</v>
      </c>
      <c r="L524" s="3">
        <f t="shared" si="75"/>
        <v>336.01114571811331</v>
      </c>
      <c r="M524" s="96">
        <f t="shared" si="76"/>
        <v>-1.3440445828724532</v>
      </c>
      <c r="N524" s="157">
        <f t="shared" si="77"/>
        <v>-41.908388692850842</v>
      </c>
      <c r="O524" s="3">
        <f t="shared" si="78"/>
        <v>208.09161130714915</v>
      </c>
      <c r="P524" s="96">
        <f t="shared" si="79"/>
        <v>-0.8323664452285966</v>
      </c>
      <c r="Q524" s="154">
        <f t="shared" si="80"/>
        <v>135.29070819283444</v>
      </c>
      <c r="R524" s="3">
        <f t="shared" si="81"/>
        <v>385.29070819283447</v>
      </c>
      <c r="S524" s="96">
        <f t="shared" si="82"/>
        <v>-1.5411628327713378</v>
      </c>
    </row>
    <row r="525" spans="1:19" x14ac:dyDescent="0.25">
      <c r="A525" s="1">
        <v>523</v>
      </c>
      <c r="B525" s="100">
        <v>8750</v>
      </c>
      <c r="C525" s="30">
        <v>8500</v>
      </c>
      <c r="D525" s="3">
        <v>36</v>
      </c>
      <c r="E525" s="3">
        <v>32</v>
      </c>
      <c r="F525" s="3">
        <v>2750</v>
      </c>
      <c r="G525" s="3">
        <v>1750</v>
      </c>
      <c r="H525" s="3">
        <v>4.8571428571428568</v>
      </c>
      <c r="I525" s="3">
        <v>-250</v>
      </c>
      <c r="J525" s="123">
        <v>-500</v>
      </c>
      <c r="K525" s="129">
        <f t="shared" si="74"/>
        <v>71.617486477708923</v>
      </c>
      <c r="L525" s="3">
        <f t="shared" si="75"/>
        <v>571.61748647770889</v>
      </c>
      <c r="M525" s="96">
        <f t="shared" si="76"/>
        <v>-1.1432349729554179</v>
      </c>
      <c r="N525" s="157">
        <f t="shared" si="77"/>
        <v>13.01030909342413</v>
      </c>
      <c r="O525" s="3">
        <f t="shared" si="78"/>
        <v>513.0103090934241</v>
      </c>
      <c r="P525" s="96">
        <f t="shared" si="79"/>
        <v>-1.0260206181868481</v>
      </c>
      <c r="Q525" s="154">
        <f t="shared" si="80"/>
        <v>66.047375071383712</v>
      </c>
      <c r="R525" s="3">
        <f t="shared" si="81"/>
        <v>566.04737507138373</v>
      </c>
      <c r="S525" s="96">
        <f t="shared" si="82"/>
        <v>-1.1320947501427674</v>
      </c>
    </row>
    <row r="526" spans="1:19" x14ac:dyDescent="0.25">
      <c r="A526" s="1">
        <v>524</v>
      </c>
      <c r="B526" s="100">
        <v>8500</v>
      </c>
      <c r="C526" s="30">
        <v>8000</v>
      </c>
      <c r="D526" s="3">
        <v>32</v>
      </c>
      <c r="E526" s="3">
        <v>36</v>
      </c>
      <c r="F526" s="3">
        <v>1750</v>
      </c>
      <c r="G526" s="3">
        <v>1750</v>
      </c>
      <c r="H526" s="3">
        <v>4.5714285714285712</v>
      </c>
      <c r="I526" s="3">
        <v>-500</v>
      </c>
      <c r="J526" s="123">
        <v>-250</v>
      </c>
      <c r="K526" s="129">
        <f t="shared" si="74"/>
        <v>163.75427698778171</v>
      </c>
      <c r="L526" s="3">
        <f t="shared" si="75"/>
        <v>413.75427698778174</v>
      </c>
      <c r="M526" s="96">
        <f t="shared" si="76"/>
        <v>-1.6550171079511269</v>
      </c>
      <c r="N526" s="157">
        <f t="shared" si="77"/>
        <v>-0.67849143266658274</v>
      </c>
      <c r="O526" s="3">
        <f t="shared" si="78"/>
        <v>249.32150856733341</v>
      </c>
      <c r="P526" s="96">
        <f t="shared" si="79"/>
        <v>-0.9972860342693336</v>
      </c>
      <c r="Q526" s="154">
        <f t="shared" si="80"/>
        <v>275.08516058891189</v>
      </c>
      <c r="R526" s="3">
        <f t="shared" si="81"/>
        <v>525.08516058891189</v>
      </c>
      <c r="S526" s="96">
        <f t="shared" si="82"/>
        <v>-2.1003406423556474</v>
      </c>
    </row>
    <row r="527" spans="1:19" x14ac:dyDescent="0.25">
      <c r="A527" s="1">
        <v>525</v>
      </c>
      <c r="B527" s="100">
        <v>8000</v>
      </c>
      <c r="C527" s="30">
        <v>7750</v>
      </c>
      <c r="D527" s="3">
        <v>36</v>
      </c>
      <c r="E527" s="3">
        <v>32</v>
      </c>
      <c r="F527" s="3">
        <v>1750</v>
      </c>
      <c r="G527" s="3">
        <v>1750</v>
      </c>
      <c r="H527" s="3">
        <v>4.4285714285714288</v>
      </c>
      <c r="I527" s="3">
        <v>-250</v>
      </c>
      <c r="J527" s="123">
        <v>-2000</v>
      </c>
      <c r="K527" s="129">
        <f t="shared" si="74"/>
        <v>173.60944138687373</v>
      </c>
      <c r="L527" s="3">
        <f t="shared" si="75"/>
        <v>2173.6094413868736</v>
      </c>
      <c r="M527" s="96">
        <f t="shared" si="76"/>
        <v>-1.0868047206934368</v>
      </c>
      <c r="N527" s="157">
        <f t="shared" si="77"/>
        <v>45.742750917428879</v>
      </c>
      <c r="O527" s="3">
        <f t="shared" si="78"/>
        <v>2045.7427509174288</v>
      </c>
      <c r="P527" s="96">
        <f t="shared" si="79"/>
        <v>-1.0228713754587144</v>
      </c>
      <c r="Q527" s="154">
        <f t="shared" si="80"/>
        <v>92.901222711952059</v>
      </c>
      <c r="R527" s="3">
        <f t="shared" si="81"/>
        <v>2092.901222711952</v>
      </c>
      <c r="S527" s="96">
        <f t="shared" si="82"/>
        <v>-1.0464506113559759</v>
      </c>
    </row>
    <row r="528" spans="1:19" x14ac:dyDescent="0.25">
      <c r="A528" s="1">
        <v>526</v>
      </c>
      <c r="B528" s="100">
        <v>7750</v>
      </c>
      <c r="C528" s="30">
        <v>5750</v>
      </c>
      <c r="D528" s="3">
        <v>32</v>
      </c>
      <c r="E528" s="3">
        <v>30</v>
      </c>
      <c r="F528" s="3">
        <v>1750</v>
      </c>
      <c r="G528" s="3">
        <v>1750</v>
      </c>
      <c r="H528" s="3">
        <v>3.2857142857142856</v>
      </c>
      <c r="I528" s="3">
        <v>-2000</v>
      </c>
      <c r="J528" s="123">
        <v>1000</v>
      </c>
      <c r="K528" s="129">
        <f t="shared" si="74"/>
        <v>433.51691085933135</v>
      </c>
      <c r="L528" s="3">
        <f t="shared" si="75"/>
        <v>-566.48308914066865</v>
      </c>
      <c r="M528" s="96">
        <f t="shared" si="76"/>
        <v>-0.56648308914066869</v>
      </c>
      <c r="N528" s="157">
        <f t="shared" si="77"/>
        <v>36.200123120317159</v>
      </c>
      <c r="O528" s="3">
        <f t="shared" si="78"/>
        <v>-963.79987687968287</v>
      </c>
      <c r="P528" s="96">
        <f t="shared" si="79"/>
        <v>-0.96379987687968283</v>
      </c>
      <c r="Q528" s="154">
        <f t="shared" si="80"/>
        <v>496.70135212930279</v>
      </c>
      <c r="R528" s="3">
        <f t="shared" si="81"/>
        <v>-503.29864787069721</v>
      </c>
      <c r="S528" s="96">
        <f t="shared" si="82"/>
        <v>-0.50329864787069722</v>
      </c>
    </row>
    <row r="529" spans="1:19" x14ac:dyDescent="0.25">
      <c r="A529" s="1">
        <v>527</v>
      </c>
      <c r="B529" s="100">
        <v>5750</v>
      </c>
      <c r="C529" s="30">
        <v>6750</v>
      </c>
      <c r="D529" s="3">
        <v>30</v>
      </c>
      <c r="E529" s="3">
        <v>32</v>
      </c>
      <c r="F529" s="3">
        <v>1750</v>
      </c>
      <c r="G529" s="3">
        <v>1750</v>
      </c>
      <c r="H529" s="3">
        <v>3.8571428571428572</v>
      </c>
      <c r="I529" s="3">
        <v>1000</v>
      </c>
      <c r="J529" s="123">
        <v>-250</v>
      </c>
      <c r="K529" s="129">
        <f t="shared" si="74"/>
        <v>309.59871459909311</v>
      </c>
      <c r="L529" s="3">
        <f t="shared" si="75"/>
        <v>559.59871459909311</v>
      </c>
      <c r="M529" s="96">
        <f t="shared" si="76"/>
        <v>-2.2383948583963726</v>
      </c>
      <c r="N529" s="157">
        <f t="shared" si="77"/>
        <v>394.92922772062985</v>
      </c>
      <c r="O529" s="3">
        <f t="shared" si="78"/>
        <v>644.9292277206298</v>
      </c>
      <c r="P529" s="96">
        <f t="shared" si="79"/>
        <v>-2.5797169108825191</v>
      </c>
      <c r="Q529" s="154">
        <f t="shared" si="80"/>
        <v>241.07433172612903</v>
      </c>
      <c r="R529" s="3">
        <f t="shared" si="81"/>
        <v>491.074331726129</v>
      </c>
      <c r="S529" s="96">
        <f t="shared" si="82"/>
        <v>-1.9642973269045161</v>
      </c>
    </row>
    <row r="530" spans="1:19" x14ac:dyDescent="0.25">
      <c r="A530" s="1">
        <v>528</v>
      </c>
      <c r="B530" s="100">
        <v>6750</v>
      </c>
      <c r="C530" s="30">
        <v>6500</v>
      </c>
      <c r="D530" s="3">
        <v>32</v>
      </c>
      <c r="E530" s="3">
        <v>33</v>
      </c>
      <c r="F530" s="3">
        <v>1750</v>
      </c>
      <c r="G530" s="3">
        <v>1750</v>
      </c>
      <c r="H530" s="3">
        <v>3.7142857142857144</v>
      </c>
      <c r="I530" s="3">
        <v>-250</v>
      </c>
      <c r="J530" s="123">
        <v>0</v>
      </c>
      <c r="K530" s="129">
        <f t="shared" si="74"/>
        <v>349.6315713781388</v>
      </c>
      <c r="L530" s="3">
        <f t="shared" si="75"/>
        <v>349.6315713781388</v>
      </c>
      <c r="M530" s="96">
        <f t="shared" si="76"/>
        <v>0</v>
      </c>
      <c r="N530" s="157">
        <f t="shared" si="77"/>
        <v>235.27703487190527</v>
      </c>
      <c r="O530" s="3">
        <f t="shared" si="78"/>
        <v>235.27703487190527</v>
      </c>
      <c r="P530" s="96">
        <f t="shared" si="79"/>
        <v>0</v>
      </c>
      <c r="Q530" s="154">
        <f t="shared" si="80"/>
        <v>344.33849707707736</v>
      </c>
      <c r="R530" s="3">
        <f t="shared" si="81"/>
        <v>344.33849707707736</v>
      </c>
      <c r="S530" s="96">
        <f t="shared" si="82"/>
        <v>0</v>
      </c>
    </row>
    <row r="531" spans="1:19" ht="15.75" thickBot="1" x14ac:dyDescent="0.3">
      <c r="A531" s="1">
        <v>529</v>
      </c>
      <c r="B531" s="101">
        <v>6500</v>
      </c>
      <c r="C531" s="31">
        <v>6500</v>
      </c>
      <c r="D531" s="32">
        <v>33</v>
      </c>
      <c r="E531" s="32">
        <v>30</v>
      </c>
      <c r="F531" s="32">
        <v>1750</v>
      </c>
      <c r="G531" s="32">
        <v>1750</v>
      </c>
      <c r="H531" s="32">
        <v>3.7142857142857144</v>
      </c>
      <c r="I531" s="32">
        <v>0</v>
      </c>
      <c r="J531" s="124">
        <v>-500</v>
      </c>
      <c r="K531" s="129">
        <f t="shared" si="74"/>
        <v>331.5249559501666</v>
      </c>
      <c r="L531" s="3">
        <f t="shared" si="75"/>
        <v>831.5249559501666</v>
      </c>
      <c r="M531" s="96">
        <f t="shared" si="76"/>
        <v>-1.6630499119003332</v>
      </c>
      <c r="N531" s="157">
        <f t="shared" si="77"/>
        <v>252.99857618419168</v>
      </c>
      <c r="O531" s="3">
        <f t="shared" si="78"/>
        <v>752.99857618419173</v>
      </c>
      <c r="P531" s="96">
        <f t="shared" si="79"/>
        <v>-1.5059971523683835</v>
      </c>
      <c r="Q531" s="154">
        <f t="shared" si="80"/>
        <v>230.69922821851543</v>
      </c>
      <c r="R531" s="3">
        <f t="shared" si="81"/>
        <v>730.69922821851537</v>
      </c>
      <c r="S531" s="96">
        <f t="shared" si="82"/>
        <v>-1.4613984564370308</v>
      </c>
    </row>
    <row r="532" spans="1:19" x14ac:dyDescent="0.25">
      <c r="A532" s="1">
        <v>530</v>
      </c>
      <c r="B532" s="102">
        <v>6500</v>
      </c>
      <c r="C532" s="29">
        <v>10500</v>
      </c>
      <c r="D532" s="28">
        <v>30</v>
      </c>
      <c r="E532" s="28">
        <v>12</v>
      </c>
      <c r="F532" s="28">
        <v>1750</v>
      </c>
      <c r="G532" s="28">
        <v>6750</v>
      </c>
      <c r="H532" s="28">
        <v>1.5555555555555556</v>
      </c>
      <c r="I532" s="28">
        <v>-500</v>
      </c>
      <c r="J532" s="122">
        <v>-1000</v>
      </c>
      <c r="K532" s="129">
        <f t="shared" si="74"/>
        <v>64.196840101999499</v>
      </c>
      <c r="L532" s="3">
        <f t="shared" si="75"/>
        <v>1064.1968401019994</v>
      </c>
      <c r="M532" s="96">
        <f t="shared" si="76"/>
        <v>-1.0641968401019994</v>
      </c>
      <c r="N532" s="157">
        <f t="shared" si="77"/>
        <v>523.62026694668054</v>
      </c>
      <c r="O532" s="3">
        <f t="shared" si="78"/>
        <v>1523.6202669466807</v>
      </c>
      <c r="P532" s="96">
        <f t="shared" si="79"/>
        <v>-1.5236202669466807</v>
      </c>
      <c r="Q532" s="154">
        <f t="shared" si="80"/>
        <v>-1431.4222034768561</v>
      </c>
      <c r="R532" s="3">
        <f t="shared" si="81"/>
        <v>-431.42220347685611</v>
      </c>
      <c r="S532" s="96">
        <f t="shared" si="82"/>
        <v>0.43142220347685611</v>
      </c>
    </row>
    <row r="533" spans="1:19" x14ac:dyDescent="0.25">
      <c r="A533" s="1">
        <v>531</v>
      </c>
      <c r="B533" s="100">
        <v>10500</v>
      </c>
      <c r="C533" s="30">
        <v>9500</v>
      </c>
      <c r="D533" s="3">
        <v>12</v>
      </c>
      <c r="E533" s="3">
        <v>37</v>
      </c>
      <c r="F533" s="3">
        <v>6750</v>
      </c>
      <c r="G533" s="3">
        <v>5750</v>
      </c>
      <c r="H533" s="3">
        <v>1.6521739130434783</v>
      </c>
      <c r="I533" s="3">
        <v>-1000</v>
      </c>
      <c r="J533" s="123">
        <v>250</v>
      </c>
      <c r="K533" s="129">
        <f t="shared" si="74"/>
        <v>261.47201034124333</v>
      </c>
      <c r="L533" s="3">
        <f t="shared" si="75"/>
        <v>11.472010341243333</v>
      </c>
      <c r="M533" s="96">
        <f t="shared" si="76"/>
        <v>4.5888041364973334E-2</v>
      </c>
      <c r="N533" s="157">
        <f t="shared" si="77"/>
        <v>278.01311868934113</v>
      </c>
      <c r="O533" s="3">
        <f t="shared" si="78"/>
        <v>28.013118689341127</v>
      </c>
      <c r="P533" s="96">
        <f t="shared" si="79"/>
        <v>0.1120524747573645</v>
      </c>
      <c r="Q533" s="154">
        <f t="shared" si="80"/>
        <v>1058.0309016420715</v>
      </c>
      <c r="R533" s="3">
        <f t="shared" si="81"/>
        <v>808.03090164207151</v>
      </c>
      <c r="S533" s="96">
        <f t="shared" si="82"/>
        <v>3.2321236065682859</v>
      </c>
    </row>
    <row r="534" spans="1:19" x14ac:dyDescent="0.25">
      <c r="A534" s="1">
        <v>532</v>
      </c>
      <c r="B534" s="100">
        <v>9500</v>
      </c>
      <c r="C534" s="30">
        <v>9750</v>
      </c>
      <c r="D534" s="3">
        <v>37</v>
      </c>
      <c r="E534" s="3">
        <v>53</v>
      </c>
      <c r="F534" s="3">
        <v>5750</v>
      </c>
      <c r="G534" s="3">
        <v>4750</v>
      </c>
      <c r="H534" s="3">
        <v>2.0526315789473686</v>
      </c>
      <c r="I534" s="3">
        <v>250</v>
      </c>
      <c r="J534" s="123">
        <v>0</v>
      </c>
      <c r="K534" s="129">
        <f t="shared" si="74"/>
        <v>211.11807997914212</v>
      </c>
      <c r="L534" s="3">
        <f t="shared" si="75"/>
        <v>211.11807997914212</v>
      </c>
      <c r="M534" s="96">
        <f t="shared" si="76"/>
        <v>0</v>
      </c>
      <c r="N534" s="157">
        <f t="shared" si="77"/>
        <v>400.76698594862216</v>
      </c>
      <c r="O534" s="3">
        <f t="shared" si="78"/>
        <v>400.76698594862216</v>
      </c>
      <c r="P534" s="96">
        <f t="shared" si="79"/>
        <v>0</v>
      </c>
      <c r="Q534" s="154">
        <f t="shared" si="80"/>
        <v>573.94249093162205</v>
      </c>
      <c r="R534" s="3">
        <f t="shared" si="81"/>
        <v>573.94249093162205</v>
      </c>
      <c r="S534" s="96">
        <f t="shared" si="82"/>
        <v>0</v>
      </c>
    </row>
    <row r="535" spans="1:19" x14ac:dyDescent="0.25">
      <c r="A535" s="1">
        <v>533</v>
      </c>
      <c r="B535" s="100">
        <v>9750</v>
      </c>
      <c r="C535" s="30">
        <v>9750</v>
      </c>
      <c r="D535" s="3">
        <v>53</v>
      </c>
      <c r="E535" s="3">
        <v>55</v>
      </c>
      <c r="F535" s="3">
        <v>4750</v>
      </c>
      <c r="G535" s="3">
        <v>2750</v>
      </c>
      <c r="H535" s="3">
        <v>3.5454545454545454</v>
      </c>
      <c r="I535" s="3">
        <v>0</v>
      </c>
      <c r="J535" s="123">
        <v>1000</v>
      </c>
      <c r="K535" s="129">
        <f t="shared" si="74"/>
        <v>52.889794420080023</v>
      </c>
      <c r="L535" s="3">
        <f t="shared" si="75"/>
        <v>-947.11020557991992</v>
      </c>
      <c r="M535" s="96">
        <f t="shared" si="76"/>
        <v>-0.94711020557991987</v>
      </c>
      <c r="N535" s="157">
        <f t="shared" si="77"/>
        <v>179.38893880076429</v>
      </c>
      <c r="O535" s="3">
        <f t="shared" si="78"/>
        <v>-820.61106119923568</v>
      </c>
      <c r="P535" s="96">
        <f t="shared" si="79"/>
        <v>-0.82061106119923566</v>
      </c>
      <c r="Q535" s="154">
        <f t="shared" si="80"/>
        <v>113.46610519431303</v>
      </c>
      <c r="R535" s="3">
        <f t="shared" si="81"/>
        <v>-886.53389480568694</v>
      </c>
      <c r="S535" s="96">
        <f t="shared" si="82"/>
        <v>-0.8865338948056869</v>
      </c>
    </row>
    <row r="536" spans="1:19" x14ac:dyDescent="0.25">
      <c r="A536" s="1">
        <v>534</v>
      </c>
      <c r="B536" s="100">
        <v>9750</v>
      </c>
      <c r="C536" s="30">
        <v>10750</v>
      </c>
      <c r="D536" s="3">
        <v>55</v>
      </c>
      <c r="E536" s="3">
        <v>51</v>
      </c>
      <c r="F536" s="3">
        <v>2750</v>
      </c>
      <c r="G536" s="3">
        <v>2750</v>
      </c>
      <c r="H536" s="3">
        <v>3.9090909090909092</v>
      </c>
      <c r="I536" s="3">
        <v>1000</v>
      </c>
      <c r="J536" s="123">
        <v>0</v>
      </c>
      <c r="K536" s="129">
        <f t="shared" si="74"/>
        <v>-119.04894182573992</v>
      </c>
      <c r="L536" s="3">
        <f t="shared" si="75"/>
        <v>-119.04894182573992</v>
      </c>
      <c r="M536" s="96">
        <f t="shared" si="76"/>
        <v>0</v>
      </c>
      <c r="N536" s="157">
        <f t="shared" si="77"/>
        <v>0.15643972834480735</v>
      </c>
      <c r="O536" s="3">
        <f t="shared" si="78"/>
        <v>0.15643972834480735</v>
      </c>
      <c r="P536" s="96">
        <f t="shared" si="79"/>
        <v>0</v>
      </c>
      <c r="Q536" s="154">
        <f t="shared" si="80"/>
        <v>-331.49899335459014</v>
      </c>
      <c r="R536" s="3">
        <f t="shared" si="81"/>
        <v>-331.49899335459014</v>
      </c>
      <c r="S536" s="96">
        <f t="shared" si="82"/>
        <v>0</v>
      </c>
    </row>
    <row r="537" spans="1:19" x14ac:dyDescent="0.25">
      <c r="A537" s="1">
        <v>535</v>
      </c>
      <c r="B537" s="100">
        <v>10750</v>
      </c>
      <c r="C537" s="30">
        <v>10750</v>
      </c>
      <c r="D537" s="3">
        <v>51</v>
      </c>
      <c r="E537" s="3">
        <v>56</v>
      </c>
      <c r="F537" s="3">
        <v>2750</v>
      </c>
      <c r="G537" s="3">
        <v>2750</v>
      </c>
      <c r="H537" s="3">
        <v>3.9090909090909092</v>
      </c>
      <c r="I537" s="3">
        <v>0</v>
      </c>
      <c r="J537" s="123">
        <v>0</v>
      </c>
      <c r="K537" s="129">
        <f t="shared" si="74"/>
        <v>-88.871249445786248</v>
      </c>
      <c r="L537" s="3">
        <f t="shared" si="75"/>
        <v>-88.871249445786248</v>
      </c>
      <c r="M537" s="96">
        <f t="shared" si="76"/>
        <v>0</v>
      </c>
      <c r="N537" s="157">
        <f t="shared" si="77"/>
        <v>-124.43813408047106</v>
      </c>
      <c r="O537" s="3">
        <f t="shared" si="78"/>
        <v>-124.43813408047106</v>
      </c>
      <c r="P537" s="96">
        <f t="shared" si="79"/>
        <v>0</v>
      </c>
      <c r="Q537" s="154">
        <f t="shared" si="80"/>
        <v>-38.749278794878364</v>
      </c>
      <c r="R537" s="3">
        <f t="shared" si="81"/>
        <v>-38.749278794878364</v>
      </c>
      <c r="S537" s="96">
        <f t="shared" si="82"/>
        <v>0</v>
      </c>
    </row>
    <row r="538" spans="1:19" x14ac:dyDescent="0.25">
      <c r="A538" s="1">
        <v>536</v>
      </c>
      <c r="B538" s="100">
        <v>10750</v>
      </c>
      <c r="C538" s="30">
        <v>10750</v>
      </c>
      <c r="D538" s="3">
        <v>56</v>
      </c>
      <c r="E538" s="3">
        <v>44</v>
      </c>
      <c r="F538" s="3">
        <v>2750</v>
      </c>
      <c r="G538" s="3">
        <v>4750</v>
      </c>
      <c r="H538" s="3">
        <v>2.263157894736842</v>
      </c>
      <c r="I538" s="3">
        <v>0</v>
      </c>
      <c r="J538" s="123">
        <v>250</v>
      </c>
      <c r="K538" s="129">
        <f t="shared" si="74"/>
        <v>0.30152883679346587</v>
      </c>
      <c r="L538" s="3">
        <f t="shared" si="75"/>
        <v>-249.69847116320653</v>
      </c>
      <c r="M538" s="96">
        <f t="shared" si="76"/>
        <v>-0.99879388465282615</v>
      </c>
      <c r="N538" s="157">
        <f t="shared" si="77"/>
        <v>-106.66709740225033</v>
      </c>
      <c r="O538" s="3">
        <f t="shared" si="78"/>
        <v>-356.66709740225031</v>
      </c>
      <c r="P538" s="96">
        <f t="shared" si="79"/>
        <v>-1.4266683896090013</v>
      </c>
      <c r="Q538" s="154">
        <f t="shared" si="80"/>
        <v>-354.05087392716769</v>
      </c>
      <c r="R538" s="3">
        <f t="shared" si="81"/>
        <v>-604.05087392716769</v>
      </c>
      <c r="S538" s="96">
        <f t="shared" si="82"/>
        <v>-2.4162034957086709</v>
      </c>
    </row>
    <row r="539" spans="1:19" x14ac:dyDescent="0.25">
      <c r="A539" s="1">
        <v>537</v>
      </c>
      <c r="B539" s="100">
        <v>10750</v>
      </c>
      <c r="C539" s="30">
        <v>11000</v>
      </c>
      <c r="D539" s="3">
        <v>44</v>
      </c>
      <c r="E539" s="3">
        <v>56</v>
      </c>
      <c r="F539" s="3">
        <v>4750</v>
      </c>
      <c r="G539" s="3">
        <v>5750</v>
      </c>
      <c r="H539" s="3">
        <v>1.9130434782608696</v>
      </c>
      <c r="I539" s="3">
        <v>250</v>
      </c>
      <c r="J539" s="123">
        <v>-1250</v>
      </c>
      <c r="K539" s="129">
        <f t="shared" ref="K539:K602" si="83">$Y$3+$X$3*C539+$W$3*E539+$V$3*G539+$U$3*H539</f>
        <v>138.2814879773432</v>
      </c>
      <c r="L539" s="3">
        <f t="shared" ref="L539:L602" si="84">K539-J539</f>
        <v>1388.2814879773432</v>
      </c>
      <c r="M539" s="96">
        <f t="shared" ref="M539:M602" si="85">IF(J539=0,0,(K539-J539)/J539)</f>
        <v>-1.1106251903818745</v>
      </c>
      <c r="N539" s="157">
        <f t="shared" ref="N539:N602" si="86">$AA$8+$Z$8*B539+$Y$8*E539+$X$8*F539+$W$8*G539+$V$8*H539+$U$8*I539</f>
        <v>218.4904411270841</v>
      </c>
      <c r="O539" s="3">
        <f t="shared" ref="O539:O602" si="87">N539-J539</f>
        <v>1468.4904411270841</v>
      </c>
      <c r="P539" s="96">
        <f t="shared" ref="P539:P602" si="88">IF(J539=0,0,(N539-J539)/J539)</f>
        <v>-1.1747923529016673</v>
      </c>
      <c r="Q539" s="154">
        <f t="shared" ref="Q539:Q602" si="89">$AC$13+$AB$13*B539+$AA$13*C539+$Z$13*D539+$Y$13*E539+$X$13*F539+$W$13*G539+$V$13*H539+$U$13*I539</f>
        <v>329.61335578349866</v>
      </c>
      <c r="R539" s="3">
        <f t="shared" ref="R539:R602" si="90">Q539-J539</f>
        <v>1579.6133557834987</v>
      </c>
      <c r="S539" s="96">
        <f t="shared" ref="S539:S602" si="91">IF(M539=0,0,(Q539-J539)/J539)</f>
        <v>-1.263690684626799</v>
      </c>
    </row>
    <row r="540" spans="1:19" x14ac:dyDescent="0.25">
      <c r="A540" s="1">
        <v>538</v>
      </c>
      <c r="B540" s="100">
        <v>11000</v>
      </c>
      <c r="C540" s="30">
        <v>9750</v>
      </c>
      <c r="D540" s="3">
        <v>56</v>
      </c>
      <c r="E540" s="3">
        <v>42</v>
      </c>
      <c r="F540" s="3">
        <v>5750</v>
      </c>
      <c r="G540" s="3">
        <v>4750</v>
      </c>
      <c r="H540" s="3">
        <v>2.0526315789473686</v>
      </c>
      <c r="I540" s="3">
        <v>-1250</v>
      </c>
      <c r="J540" s="123">
        <v>250</v>
      </c>
      <c r="K540" s="129">
        <f t="shared" si="83"/>
        <v>144.72715674324405</v>
      </c>
      <c r="L540" s="3">
        <f t="shared" si="84"/>
        <v>-105.27284325675595</v>
      </c>
      <c r="M540" s="96">
        <f t="shared" si="85"/>
        <v>-0.42109137302702382</v>
      </c>
      <c r="N540" s="157">
        <f t="shared" si="86"/>
        <v>71.931474041984458</v>
      </c>
      <c r="O540" s="3">
        <f t="shared" si="87"/>
        <v>-178.06852595801553</v>
      </c>
      <c r="P540" s="96">
        <f t="shared" si="88"/>
        <v>-0.71227410383206213</v>
      </c>
      <c r="Q540" s="154">
        <f t="shared" si="89"/>
        <v>-13.8674606965821</v>
      </c>
      <c r="R540" s="3">
        <f t="shared" si="90"/>
        <v>-263.8674606965821</v>
      </c>
      <c r="S540" s="96">
        <f t="shared" si="91"/>
        <v>-1.0554698427863285</v>
      </c>
    </row>
    <row r="541" spans="1:19" x14ac:dyDescent="0.25">
      <c r="A541" s="1">
        <v>539</v>
      </c>
      <c r="B541" s="100">
        <v>9750</v>
      </c>
      <c r="C541" s="30">
        <v>10000</v>
      </c>
      <c r="D541" s="3">
        <v>42</v>
      </c>
      <c r="E541" s="3">
        <v>50</v>
      </c>
      <c r="F541" s="3">
        <v>4750</v>
      </c>
      <c r="G541" s="3">
        <v>3750</v>
      </c>
      <c r="H541" s="3">
        <v>2.6666666666666665</v>
      </c>
      <c r="I541" s="3">
        <v>250</v>
      </c>
      <c r="J541" s="123">
        <v>-750</v>
      </c>
      <c r="K541" s="129">
        <f t="shared" si="83"/>
        <v>58.224959040178533</v>
      </c>
      <c r="L541" s="3">
        <f t="shared" si="84"/>
        <v>808.22495904017853</v>
      </c>
      <c r="M541" s="96">
        <f t="shared" si="85"/>
        <v>-1.0776332787202381</v>
      </c>
      <c r="N541" s="157">
        <f t="shared" si="86"/>
        <v>187.65366660120955</v>
      </c>
      <c r="O541" s="3">
        <f t="shared" si="87"/>
        <v>937.65366660120958</v>
      </c>
      <c r="P541" s="96">
        <f t="shared" si="88"/>
        <v>-1.2502048888016128</v>
      </c>
      <c r="Q541" s="154">
        <f t="shared" si="89"/>
        <v>244.16157761983709</v>
      </c>
      <c r="R541" s="3">
        <f t="shared" si="90"/>
        <v>994.16157761983709</v>
      </c>
      <c r="S541" s="96">
        <f t="shared" si="91"/>
        <v>-1.3255487701597828</v>
      </c>
    </row>
    <row r="542" spans="1:19" x14ac:dyDescent="0.25">
      <c r="A542" s="1">
        <v>540</v>
      </c>
      <c r="B542" s="100">
        <v>10000</v>
      </c>
      <c r="C542" s="30">
        <v>9250</v>
      </c>
      <c r="D542" s="3">
        <v>50</v>
      </c>
      <c r="E542" s="3">
        <v>38</v>
      </c>
      <c r="F542" s="3">
        <v>3750</v>
      </c>
      <c r="G542" s="3">
        <v>2750</v>
      </c>
      <c r="H542" s="3">
        <v>3.3636363636363638</v>
      </c>
      <c r="I542" s="3">
        <v>-750</v>
      </c>
      <c r="J542" s="123">
        <v>-250</v>
      </c>
      <c r="K542" s="129">
        <f t="shared" si="83"/>
        <v>24.183931499166164</v>
      </c>
      <c r="L542" s="3">
        <f t="shared" si="84"/>
        <v>274.18393149916619</v>
      </c>
      <c r="M542" s="96">
        <f t="shared" si="85"/>
        <v>-1.0967357259966648</v>
      </c>
      <c r="N542" s="157">
        <f t="shared" si="86"/>
        <v>-70.283309792837073</v>
      </c>
      <c r="O542" s="3">
        <f t="shared" si="87"/>
        <v>179.71669020716291</v>
      </c>
      <c r="P542" s="96">
        <f t="shared" si="88"/>
        <v>-0.71886676082865164</v>
      </c>
      <c r="Q542" s="154">
        <f t="shared" si="89"/>
        <v>-140.19034390857075</v>
      </c>
      <c r="R542" s="3">
        <f t="shared" si="90"/>
        <v>109.80965609142925</v>
      </c>
      <c r="S542" s="96">
        <f t="shared" si="91"/>
        <v>-0.43923862436571698</v>
      </c>
    </row>
    <row r="543" spans="1:19" x14ac:dyDescent="0.25">
      <c r="A543" s="1">
        <v>541</v>
      </c>
      <c r="B543" s="100">
        <v>9250</v>
      </c>
      <c r="C543" s="30">
        <v>9000</v>
      </c>
      <c r="D543" s="3">
        <v>38</v>
      </c>
      <c r="E543" s="3">
        <v>18</v>
      </c>
      <c r="F543" s="3">
        <v>2750</v>
      </c>
      <c r="G543" s="3">
        <v>4750</v>
      </c>
      <c r="H543" s="3">
        <v>1.8947368421052631</v>
      </c>
      <c r="I543" s="3">
        <v>-250</v>
      </c>
      <c r="J543" s="123">
        <v>-500</v>
      </c>
      <c r="K543" s="129">
        <f t="shared" si="83"/>
        <v>117.24676196329067</v>
      </c>
      <c r="L543" s="3">
        <f t="shared" si="84"/>
        <v>617.24676196329062</v>
      </c>
      <c r="M543" s="96">
        <f t="shared" si="85"/>
        <v>-1.2344935239265813</v>
      </c>
      <c r="N543" s="157">
        <f t="shared" si="86"/>
        <v>-52.042070887664565</v>
      </c>
      <c r="O543" s="3">
        <f t="shared" si="87"/>
        <v>447.95792911233542</v>
      </c>
      <c r="P543" s="96">
        <f t="shared" si="88"/>
        <v>-0.89591585822467079</v>
      </c>
      <c r="Q543" s="154">
        <f t="shared" si="89"/>
        <v>-281.00173054334681</v>
      </c>
      <c r="R543" s="3">
        <f t="shared" si="90"/>
        <v>218.99826945665319</v>
      </c>
      <c r="S543" s="96">
        <f t="shared" si="91"/>
        <v>-0.43799653891330637</v>
      </c>
    </row>
    <row r="544" spans="1:19" ht="15.75" thickBot="1" x14ac:dyDescent="0.3">
      <c r="A544" s="1">
        <v>542</v>
      </c>
      <c r="B544" s="101">
        <v>9000</v>
      </c>
      <c r="C544" s="31">
        <v>8500</v>
      </c>
      <c r="D544" s="32">
        <v>18</v>
      </c>
      <c r="E544" s="32">
        <v>26</v>
      </c>
      <c r="F544" s="32">
        <v>4750</v>
      </c>
      <c r="G544" s="32">
        <v>2750</v>
      </c>
      <c r="H544" s="32">
        <v>3.0909090909090908</v>
      </c>
      <c r="I544" s="32">
        <v>-500</v>
      </c>
      <c r="J544" s="124">
        <v>-500</v>
      </c>
      <c r="K544" s="129">
        <f t="shared" si="83"/>
        <v>62.604906543670296</v>
      </c>
      <c r="L544" s="3">
        <f t="shared" si="84"/>
        <v>562.60490654367027</v>
      </c>
      <c r="M544" s="96">
        <f t="shared" si="85"/>
        <v>-1.1252098130873405</v>
      </c>
      <c r="N544" s="157">
        <f t="shared" si="86"/>
        <v>73.817065041838561</v>
      </c>
      <c r="O544" s="3">
        <f t="shared" si="87"/>
        <v>573.81706504183853</v>
      </c>
      <c r="P544" s="96">
        <f t="shared" si="88"/>
        <v>-1.147634130083677</v>
      </c>
      <c r="Q544" s="154">
        <f t="shared" si="89"/>
        <v>470.36225502805132</v>
      </c>
      <c r="R544" s="3">
        <f t="shared" si="90"/>
        <v>970.36225502805132</v>
      </c>
      <c r="S544" s="96">
        <f t="shared" si="91"/>
        <v>-1.9407245100561026</v>
      </c>
    </row>
    <row r="545" spans="1:19" x14ac:dyDescent="0.25">
      <c r="A545" s="1">
        <v>543</v>
      </c>
      <c r="B545" s="102">
        <v>8500</v>
      </c>
      <c r="C545" s="29">
        <v>8500</v>
      </c>
      <c r="D545" s="28">
        <v>26</v>
      </c>
      <c r="E545" s="28">
        <v>19</v>
      </c>
      <c r="F545" s="28">
        <v>2750</v>
      </c>
      <c r="G545" s="28">
        <v>3750</v>
      </c>
      <c r="H545" s="28">
        <v>2.2666666666666666</v>
      </c>
      <c r="I545" s="28">
        <v>-500</v>
      </c>
      <c r="J545" s="122">
        <v>1250</v>
      </c>
      <c r="K545" s="129">
        <f t="shared" si="83"/>
        <v>101.08325618799796</v>
      </c>
      <c r="L545" s="3">
        <f t="shared" si="84"/>
        <v>-1148.9167438120021</v>
      </c>
      <c r="M545" s="96">
        <f t="shared" si="85"/>
        <v>-0.91913339504960168</v>
      </c>
      <c r="N545" s="157">
        <f t="shared" si="86"/>
        <v>13.13096506766437</v>
      </c>
      <c r="O545" s="3">
        <f t="shared" si="87"/>
        <v>-1236.8690349323356</v>
      </c>
      <c r="P545" s="96">
        <f t="shared" si="88"/>
        <v>-0.98949522794586842</v>
      </c>
      <c r="Q545" s="154">
        <f t="shared" si="89"/>
        <v>-72.032315177122939</v>
      </c>
      <c r="R545" s="3">
        <f t="shared" si="90"/>
        <v>-1322.0323151771229</v>
      </c>
      <c r="S545" s="96">
        <f t="shared" si="91"/>
        <v>-1.0576258521416984</v>
      </c>
    </row>
    <row r="546" spans="1:19" x14ac:dyDescent="0.25">
      <c r="A546" s="1">
        <v>544</v>
      </c>
      <c r="B546" s="100">
        <v>8500</v>
      </c>
      <c r="C546" s="30">
        <v>9750</v>
      </c>
      <c r="D546" s="3">
        <v>19</v>
      </c>
      <c r="E546" s="3">
        <v>50</v>
      </c>
      <c r="F546" s="3">
        <v>3750</v>
      </c>
      <c r="G546" s="3">
        <v>3750</v>
      </c>
      <c r="H546" s="3">
        <v>2.6</v>
      </c>
      <c r="I546" s="3">
        <v>1250</v>
      </c>
      <c r="J546" s="123">
        <v>750</v>
      </c>
      <c r="K546" s="129">
        <f t="shared" si="83"/>
        <v>96.551624024100562</v>
      </c>
      <c r="L546" s="3">
        <f t="shared" si="84"/>
        <v>-653.44837597589947</v>
      </c>
      <c r="M546" s="96">
        <f t="shared" si="85"/>
        <v>-0.87126450130119926</v>
      </c>
      <c r="N546" s="157">
        <f t="shared" si="86"/>
        <v>315.45430480889723</v>
      </c>
      <c r="O546" s="3">
        <f t="shared" si="87"/>
        <v>-434.54569519110277</v>
      </c>
      <c r="P546" s="96">
        <f t="shared" si="88"/>
        <v>-0.57939426025480367</v>
      </c>
      <c r="Q546" s="154">
        <f t="shared" si="89"/>
        <v>692.55583296025293</v>
      </c>
      <c r="R546" s="3">
        <f t="shared" si="90"/>
        <v>-57.444167039747072</v>
      </c>
      <c r="S546" s="96">
        <f t="shared" si="91"/>
        <v>-7.6592222719662761E-2</v>
      </c>
    </row>
    <row r="547" spans="1:19" x14ac:dyDescent="0.25">
      <c r="A547" s="1">
        <v>545</v>
      </c>
      <c r="B547" s="100">
        <v>9750</v>
      </c>
      <c r="C547" s="30">
        <v>10500</v>
      </c>
      <c r="D547" s="3">
        <v>50</v>
      </c>
      <c r="E547" s="3">
        <v>54</v>
      </c>
      <c r="F547" s="3">
        <v>3750</v>
      </c>
      <c r="G547" s="3">
        <v>4750</v>
      </c>
      <c r="H547" s="3">
        <v>2.2105263157894739</v>
      </c>
      <c r="I547" s="3">
        <v>750</v>
      </c>
      <c r="J547" s="123">
        <v>1500</v>
      </c>
      <c r="K547" s="129">
        <f t="shared" si="83"/>
        <v>99.781089811308874</v>
      </c>
      <c r="L547" s="3">
        <f t="shared" si="84"/>
        <v>-1400.2189101886911</v>
      </c>
      <c r="M547" s="96">
        <f t="shared" si="85"/>
        <v>-0.9334792734591274</v>
      </c>
      <c r="N547" s="157">
        <f t="shared" si="86"/>
        <v>210.78387642010742</v>
      </c>
      <c r="O547" s="3">
        <f t="shared" si="87"/>
        <v>-1289.2161235798926</v>
      </c>
      <c r="P547" s="96">
        <f t="shared" si="88"/>
        <v>-0.85947741571992842</v>
      </c>
      <c r="Q547" s="154">
        <f t="shared" si="89"/>
        <v>44.324609491450829</v>
      </c>
      <c r="R547" s="3">
        <f t="shared" si="90"/>
        <v>-1455.6753905085491</v>
      </c>
      <c r="S547" s="96">
        <f t="shared" si="91"/>
        <v>-0.9704502603390327</v>
      </c>
    </row>
    <row r="548" spans="1:19" x14ac:dyDescent="0.25">
      <c r="A548" s="1">
        <v>546</v>
      </c>
      <c r="B548" s="100">
        <v>10500</v>
      </c>
      <c r="C548" s="30">
        <v>12000</v>
      </c>
      <c r="D548" s="3">
        <v>54</v>
      </c>
      <c r="E548" s="3">
        <v>55</v>
      </c>
      <c r="F548" s="3">
        <v>4750</v>
      </c>
      <c r="G548" s="3">
        <v>1750</v>
      </c>
      <c r="H548" s="3">
        <v>6.8571428571428568</v>
      </c>
      <c r="I548" s="3">
        <v>1500</v>
      </c>
      <c r="J548" s="123">
        <v>-1000</v>
      </c>
      <c r="K548" s="129">
        <f t="shared" si="83"/>
        <v>-265.52758481727273</v>
      </c>
      <c r="L548" s="3">
        <f t="shared" si="84"/>
        <v>734.47241518272722</v>
      </c>
      <c r="M548" s="96">
        <f t="shared" si="85"/>
        <v>-0.73447241518272721</v>
      </c>
      <c r="N548" s="157">
        <f t="shared" si="86"/>
        <v>118.21327892153639</v>
      </c>
      <c r="O548" s="3">
        <f t="shared" si="87"/>
        <v>1118.2132789215364</v>
      </c>
      <c r="P548" s="96">
        <f t="shared" si="88"/>
        <v>-1.1182132789215364</v>
      </c>
      <c r="Q548" s="154">
        <f t="shared" si="89"/>
        <v>-241.64680605113588</v>
      </c>
      <c r="R548" s="3">
        <f t="shared" si="90"/>
        <v>758.35319394886415</v>
      </c>
      <c r="S548" s="96">
        <f t="shared" si="91"/>
        <v>-0.75835319394886413</v>
      </c>
    </row>
    <row r="549" spans="1:19" x14ac:dyDescent="0.25">
      <c r="A549" s="1">
        <v>547</v>
      </c>
      <c r="B549" s="100">
        <v>12000</v>
      </c>
      <c r="C549" s="30">
        <v>11000</v>
      </c>
      <c r="D549" s="3">
        <v>55</v>
      </c>
      <c r="E549" s="3">
        <v>55</v>
      </c>
      <c r="F549" s="3">
        <v>1750</v>
      </c>
      <c r="G549" s="3">
        <v>4750</v>
      </c>
      <c r="H549" s="3">
        <v>2.3157894736842106</v>
      </c>
      <c r="I549" s="3">
        <v>-1000</v>
      </c>
      <c r="J549" s="123">
        <v>-750</v>
      </c>
      <c r="K549" s="129">
        <f t="shared" si="83"/>
        <v>27.568275858083467</v>
      </c>
      <c r="L549" s="3">
        <f t="shared" si="84"/>
        <v>777.56827585808344</v>
      </c>
      <c r="M549" s="96">
        <f t="shared" si="85"/>
        <v>-1.0367577011441111</v>
      </c>
      <c r="N549" s="157">
        <f t="shared" si="86"/>
        <v>-303.73227624059939</v>
      </c>
      <c r="O549" s="3">
        <f t="shared" si="87"/>
        <v>446.26772375940061</v>
      </c>
      <c r="P549" s="96">
        <f t="shared" si="88"/>
        <v>-0.5950236316792008</v>
      </c>
      <c r="Q549" s="154">
        <f t="shared" si="89"/>
        <v>-78.878829503716645</v>
      </c>
      <c r="R549" s="3">
        <f t="shared" si="90"/>
        <v>671.12117049628341</v>
      </c>
      <c r="S549" s="96">
        <f t="shared" si="91"/>
        <v>-0.89482822732837786</v>
      </c>
    </row>
    <row r="550" spans="1:19" x14ac:dyDescent="0.25">
      <c r="A550" s="1">
        <v>548</v>
      </c>
      <c r="B550" s="100">
        <v>11000</v>
      </c>
      <c r="C550" s="30">
        <v>10250</v>
      </c>
      <c r="D550" s="3">
        <v>55</v>
      </c>
      <c r="E550" s="3">
        <v>51</v>
      </c>
      <c r="F550" s="3">
        <v>4750</v>
      </c>
      <c r="G550" s="3">
        <v>4750</v>
      </c>
      <c r="H550" s="3">
        <v>2.1578947368421053</v>
      </c>
      <c r="I550" s="3">
        <v>-750</v>
      </c>
      <c r="J550" s="123">
        <v>-250</v>
      </c>
      <c r="K550" s="129">
        <f t="shared" si="83"/>
        <v>120.79865059794452</v>
      </c>
      <c r="L550" s="3">
        <f t="shared" si="84"/>
        <v>370.79865059794452</v>
      </c>
      <c r="M550" s="96">
        <f t="shared" si="85"/>
        <v>-1.4831946023917781</v>
      </c>
      <c r="N550" s="157">
        <f t="shared" si="86"/>
        <v>61.835786662343779</v>
      </c>
      <c r="O550" s="3">
        <f t="shared" si="87"/>
        <v>311.83578666234376</v>
      </c>
      <c r="P550" s="96">
        <f t="shared" si="88"/>
        <v>-1.247343146649375</v>
      </c>
      <c r="Q550" s="154">
        <f t="shared" si="89"/>
        <v>61.399394714579913</v>
      </c>
      <c r="R550" s="3">
        <f t="shared" si="90"/>
        <v>311.3993947145799</v>
      </c>
      <c r="S550" s="96">
        <f t="shared" si="91"/>
        <v>-1.2455975788583196</v>
      </c>
    </row>
    <row r="551" spans="1:19" x14ac:dyDescent="0.25">
      <c r="A551" s="1">
        <v>549</v>
      </c>
      <c r="B551" s="100">
        <v>10250</v>
      </c>
      <c r="C551" s="30">
        <v>10000</v>
      </c>
      <c r="D551" s="3">
        <v>51</v>
      </c>
      <c r="E551" s="3">
        <v>47</v>
      </c>
      <c r="F551" s="3">
        <v>4750</v>
      </c>
      <c r="G551" s="3">
        <v>1750</v>
      </c>
      <c r="H551" s="3">
        <v>5.7142857142857144</v>
      </c>
      <c r="I551" s="3">
        <v>-250</v>
      </c>
      <c r="J551" s="123">
        <v>-1000</v>
      </c>
      <c r="K551" s="129">
        <f t="shared" si="83"/>
        <v>-41.833346200759479</v>
      </c>
      <c r="L551" s="3">
        <f t="shared" si="84"/>
        <v>958.16665379924052</v>
      </c>
      <c r="M551" s="96">
        <f t="shared" si="85"/>
        <v>-0.95816665379924049</v>
      </c>
      <c r="N551" s="157">
        <f t="shared" si="86"/>
        <v>62.634872358993192</v>
      </c>
      <c r="O551" s="3">
        <f t="shared" si="87"/>
        <v>1062.6348723589931</v>
      </c>
      <c r="P551" s="96">
        <f t="shared" si="88"/>
        <v>-1.0626348723589931</v>
      </c>
      <c r="Q551" s="154">
        <f t="shared" si="89"/>
        <v>-0.51073160107630144</v>
      </c>
      <c r="R551" s="3">
        <f t="shared" si="90"/>
        <v>999.48926839892374</v>
      </c>
      <c r="S551" s="96">
        <f t="shared" si="91"/>
        <v>-0.99948926839892371</v>
      </c>
    </row>
    <row r="552" spans="1:19" x14ac:dyDescent="0.25">
      <c r="A552" s="1">
        <v>550</v>
      </c>
      <c r="B552" s="100">
        <v>10000</v>
      </c>
      <c r="C552" s="30">
        <v>9000</v>
      </c>
      <c r="D552" s="3">
        <v>47</v>
      </c>
      <c r="E552" s="3">
        <v>38</v>
      </c>
      <c r="F552" s="3">
        <v>1750</v>
      </c>
      <c r="G552" s="3">
        <v>1750</v>
      </c>
      <c r="H552" s="3">
        <v>5.1428571428571432</v>
      </c>
      <c r="I552" s="3">
        <v>-1000</v>
      </c>
      <c r="J552" s="123">
        <v>1250</v>
      </c>
      <c r="K552" s="129">
        <f t="shared" si="83"/>
        <v>39.836080727543532</v>
      </c>
      <c r="L552" s="3">
        <f t="shared" si="84"/>
        <v>-1210.1639192724565</v>
      </c>
      <c r="M552" s="96">
        <f t="shared" si="85"/>
        <v>-0.96813113541796525</v>
      </c>
      <c r="N552" s="157">
        <f t="shared" si="86"/>
        <v>-212.30141656238385</v>
      </c>
      <c r="O552" s="3">
        <f t="shared" si="87"/>
        <v>-1462.3014165623838</v>
      </c>
      <c r="P552" s="96">
        <f t="shared" si="88"/>
        <v>-1.169841133249907</v>
      </c>
      <c r="Q552" s="154">
        <f t="shared" si="89"/>
        <v>-103.56923321852619</v>
      </c>
      <c r="R552" s="3">
        <f t="shared" si="90"/>
        <v>-1353.5692332185263</v>
      </c>
      <c r="S552" s="96">
        <f t="shared" si="91"/>
        <v>-1.0828553865748209</v>
      </c>
    </row>
    <row r="553" spans="1:19" ht="15.75" thickBot="1" x14ac:dyDescent="0.3">
      <c r="A553" s="1">
        <v>551</v>
      </c>
      <c r="B553" s="101">
        <v>9000</v>
      </c>
      <c r="C553" s="31">
        <v>10250</v>
      </c>
      <c r="D553" s="32">
        <v>38</v>
      </c>
      <c r="E553" s="32">
        <v>28</v>
      </c>
      <c r="F553" s="32">
        <v>1750</v>
      </c>
      <c r="G553" s="32">
        <v>2750</v>
      </c>
      <c r="H553" s="32">
        <v>3.7272727272727271</v>
      </c>
      <c r="I553" s="32">
        <v>1250</v>
      </c>
      <c r="J553" s="124">
        <v>-250</v>
      </c>
      <c r="K553" s="129">
        <f t="shared" si="83"/>
        <v>-183.96803560259843</v>
      </c>
      <c r="L553" s="3">
        <f t="shared" si="84"/>
        <v>66.031964397401566</v>
      </c>
      <c r="M553" s="96">
        <f t="shared" si="85"/>
        <v>-0.26412785758960627</v>
      </c>
      <c r="N553" s="157">
        <f t="shared" si="86"/>
        <v>-132.59386485067952</v>
      </c>
      <c r="O553" s="3">
        <f t="shared" si="87"/>
        <v>117.40613514932048</v>
      </c>
      <c r="P553" s="96">
        <f t="shared" si="88"/>
        <v>-0.46962454059728193</v>
      </c>
      <c r="Q553" s="154">
        <f t="shared" si="89"/>
        <v>-469.52392979515486</v>
      </c>
      <c r="R553" s="3">
        <f t="shared" si="90"/>
        <v>-219.52392979515486</v>
      </c>
      <c r="S553" s="96">
        <f t="shared" si="91"/>
        <v>0.87809571918061946</v>
      </c>
    </row>
    <row r="554" spans="1:19" x14ac:dyDescent="0.25">
      <c r="A554" s="1">
        <v>552</v>
      </c>
      <c r="B554" s="102">
        <v>10250</v>
      </c>
      <c r="C554" s="29">
        <v>4250</v>
      </c>
      <c r="D554" s="28">
        <v>28</v>
      </c>
      <c r="E554" s="28">
        <v>8</v>
      </c>
      <c r="F554" s="28">
        <v>2750</v>
      </c>
      <c r="G554" s="28">
        <v>4750</v>
      </c>
      <c r="H554" s="28">
        <v>0.89473684210526316</v>
      </c>
      <c r="I554" s="28">
        <v>-250</v>
      </c>
      <c r="J554" s="122">
        <v>0</v>
      </c>
      <c r="K554" s="129">
        <f t="shared" si="83"/>
        <v>800.25072528093642</v>
      </c>
      <c r="L554" s="3">
        <f t="shared" si="84"/>
        <v>800.25072528093642</v>
      </c>
      <c r="M554" s="96">
        <f t="shared" si="85"/>
        <v>0</v>
      </c>
      <c r="N554" s="157">
        <f t="shared" si="86"/>
        <v>-374.39485705598736</v>
      </c>
      <c r="O554" s="3">
        <f t="shared" si="87"/>
        <v>-374.39485705598736</v>
      </c>
      <c r="P554" s="96">
        <f t="shared" si="88"/>
        <v>0</v>
      </c>
      <c r="Q554" s="154">
        <f t="shared" si="89"/>
        <v>1762.4536954959144</v>
      </c>
      <c r="R554" s="3">
        <f t="shared" si="90"/>
        <v>1762.4536954959144</v>
      </c>
      <c r="S554" s="96">
        <f t="shared" si="91"/>
        <v>0</v>
      </c>
    </row>
    <row r="555" spans="1:19" x14ac:dyDescent="0.25">
      <c r="A555" s="1">
        <v>553</v>
      </c>
      <c r="B555" s="100">
        <v>4250</v>
      </c>
      <c r="C555" s="30">
        <v>4250</v>
      </c>
      <c r="D555" s="3">
        <v>8</v>
      </c>
      <c r="E555" s="3">
        <v>23</v>
      </c>
      <c r="F555" s="3">
        <v>4750</v>
      </c>
      <c r="G555" s="3">
        <v>3750</v>
      </c>
      <c r="H555" s="3">
        <v>1.1333333333333333</v>
      </c>
      <c r="I555" s="3">
        <v>0</v>
      </c>
      <c r="J555" s="123">
        <v>1000</v>
      </c>
      <c r="K555" s="129">
        <f t="shared" si="83"/>
        <v>776.77871481863508</v>
      </c>
      <c r="L555" s="3">
        <f t="shared" si="84"/>
        <v>-223.22128518136492</v>
      </c>
      <c r="M555" s="96">
        <f t="shared" si="85"/>
        <v>-0.22322128518136491</v>
      </c>
      <c r="N555" s="157">
        <f t="shared" si="86"/>
        <v>887.98495175755863</v>
      </c>
      <c r="O555" s="3">
        <f t="shared" si="87"/>
        <v>-112.01504824244137</v>
      </c>
      <c r="P555" s="96">
        <f t="shared" si="88"/>
        <v>-0.11201504824244136</v>
      </c>
      <c r="Q555" s="154">
        <f t="shared" si="89"/>
        <v>1166.7819154588278</v>
      </c>
      <c r="R555" s="3">
        <f t="shared" si="90"/>
        <v>166.78191545882783</v>
      </c>
      <c r="S555" s="96">
        <f t="shared" si="91"/>
        <v>0.16678191545882781</v>
      </c>
    </row>
    <row r="556" spans="1:19" x14ac:dyDescent="0.25">
      <c r="A556" s="1">
        <v>554</v>
      </c>
      <c r="B556" s="100">
        <v>4250</v>
      </c>
      <c r="C556" s="30">
        <v>5250</v>
      </c>
      <c r="D556" s="3">
        <v>23</v>
      </c>
      <c r="E556" s="3">
        <v>31</v>
      </c>
      <c r="F556" s="3">
        <v>3750</v>
      </c>
      <c r="G556" s="3">
        <v>2750</v>
      </c>
      <c r="H556" s="3">
        <v>1.9090909090909092</v>
      </c>
      <c r="I556" s="3">
        <v>1000</v>
      </c>
      <c r="J556" s="123">
        <v>0</v>
      </c>
      <c r="K556" s="129">
        <f t="shared" si="83"/>
        <v>573.12149153465975</v>
      </c>
      <c r="L556" s="3">
        <f t="shared" si="84"/>
        <v>573.12149153465975</v>
      </c>
      <c r="M556" s="96">
        <f t="shared" si="85"/>
        <v>0</v>
      </c>
      <c r="N556" s="157">
        <f t="shared" si="86"/>
        <v>796.10670183730019</v>
      </c>
      <c r="O556" s="3">
        <f t="shared" si="87"/>
        <v>796.10670183730019</v>
      </c>
      <c r="P556" s="96">
        <f t="shared" si="88"/>
        <v>0</v>
      </c>
      <c r="Q556" s="154">
        <f t="shared" si="89"/>
        <v>675.24618318123294</v>
      </c>
      <c r="R556" s="3">
        <f t="shared" si="90"/>
        <v>675.24618318123294</v>
      </c>
      <c r="S556" s="96">
        <f t="shared" si="91"/>
        <v>0</v>
      </c>
    </row>
    <row r="557" spans="1:19" x14ac:dyDescent="0.25">
      <c r="A557" s="1">
        <v>555</v>
      </c>
      <c r="B557" s="100">
        <v>5250</v>
      </c>
      <c r="C557" s="30">
        <v>5250</v>
      </c>
      <c r="D557" s="3">
        <v>31</v>
      </c>
      <c r="E557" s="3">
        <v>20</v>
      </c>
      <c r="F557" s="3">
        <v>2750</v>
      </c>
      <c r="G557" s="3">
        <v>2750</v>
      </c>
      <c r="H557" s="3">
        <v>1.9090909090909092</v>
      </c>
      <c r="I557" s="3">
        <v>0</v>
      </c>
      <c r="J557" s="123">
        <v>1000</v>
      </c>
      <c r="K557" s="129">
        <f t="shared" si="83"/>
        <v>506.73056829876168</v>
      </c>
      <c r="L557" s="3">
        <f t="shared" si="84"/>
        <v>-493.26943170123832</v>
      </c>
      <c r="M557" s="96">
        <f t="shared" si="85"/>
        <v>-0.49326943170123833</v>
      </c>
      <c r="N557" s="157">
        <f t="shared" si="86"/>
        <v>472.36550064852918</v>
      </c>
      <c r="O557" s="3">
        <f t="shared" si="87"/>
        <v>-527.63449935147082</v>
      </c>
      <c r="P557" s="96">
        <f t="shared" si="88"/>
        <v>-0.52763449935147078</v>
      </c>
      <c r="Q557" s="154">
        <f t="shared" si="89"/>
        <v>257.8796857772212</v>
      </c>
      <c r="R557" s="3">
        <f t="shared" si="90"/>
        <v>-742.1203142227788</v>
      </c>
      <c r="S557" s="96">
        <f t="shared" si="91"/>
        <v>-0.7421203142227788</v>
      </c>
    </row>
    <row r="558" spans="1:19" x14ac:dyDescent="0.25">
      <c r="A558" s="1">
        <v>556</v>
      </c>
      <c r="B558" s="100">
        <v>5250</v>
      </c>
      <c r="C558" s="30">
        <v>6250</v>
      </c>
      <c r="D558" s="3">
        <v>20</v>
      </c>
      <c r="E558" s="3">
        <v>28</v>
      </c>
      <c r="F558" s="3">
        <v>2750</v>
      </c>
      <c r="G558" s="3">
        <v>4750</v>
      </c>
      <c r="H558" s="3">
        <v>1.3157894736842106</v>
      </c>
      <c r="I558" s="3">
        <v>1000</v>
      </c>
      <c r="J558" s="123">
        <v>1000</v>
      </c>
      <c r="K558" s="129">
        <f t="shared" si="83"/>
        <v>607.96808508388665</v>
      </c>
      <c r="L558" s="3">
        <f t="shared" si="84"/>
        <v>-392.03191491611335</v>
      </c>
      <c r="M558" s="96">
        <f t="shared" si="85"/>
        <v>-0.39203191491611333</v>
      </c>
      <c r="N558" s="157">
        <f t="shared" si="86"/>
        <v>691.72154488083186</v>
      </c>
      <c r="O558" s="3">
        <f t="shared" si="87"/>
        <v>-308.27845511916814</v>
      </c>
      <c r="P558" s="96">
        <f t="shared" si="88"/>
        <v>-0.30827845511916813</v>
      </c>
      <c r="Q558" s="154">
        <f t="shared" si="89"/>
        <v>629.2608415484608</v>
      </c>
      <c r="R558" s="3">
        <f t="shared" si="90"/>
        <v>-370.7391584515392</v>
      </c>
      <c r="S558" s="96">
        <f t="shared" si="91"/>
        <v>-0.37073915845153921</v>
      </c>
    </row>
    <row r="559" spans="1:19" x14ac:dyDescent="0.25">
      <c r="A559" s="1">
        <v>557</v>
      </c>
      <c r="B559" s="100">
        <v>6250</v>
      </c>
      <c r="C559" s="30">
        <v>7250</v>
      </c>
      <c r="D559" s="3">
        <v>28</v>
      </c>
      <c r="E559" s="3">
        <v>33</v>
      </c>
      <c r="F559" s="3">
        <v>4750</v>
      </c>
      <c r="G559" s="3">
        <v>4750</v>
      </c>
      <c r="H559" s="3">
        <v>1.5263157894736843</v>
      </c>
      <c r="I559" s="3">
        <v>1000</v>
      </c>
      <c r="J559" s="123">
        <v>-750</v>
      </c>
      <c r="K559" s="129">
        <f t="shared" si="83"/>
        <v>481.64907260540798</v>
      </c>
      <c r="L559" s="3">
        <f t="shared" si="84"/>
        <v>1231.649072605408</v>
      </c>
      <c r="M559" s="96">
        <f t="shared" si="85"/>
        <v>-1.6421987634738773</v>
      </c>
      <c r="N559" s="157">
        <f t="shared" si="86"/>
        <v>714.36646270499148</v>
      </c>
      <c r="O559" s="3">
        <f t="shared" si="87"/>
        <v>1464.3664627049916</v>
      </c>
      <c r="P559" s="96">
        <f t="shared" si="88"/>
        <v>-1.9524886169399889</v>
      </c>
      <c r="Q559" s="154">
        <f t="shared" si="89"/>
        <v>531.28551447271423</v>
      </c>
      <c r="R559" s="3">
        <f t="shared" si="90"/>
        <v>1281.2855144727141</v>
      </c>
      <c r="S559" s="96">
        <f t="shared" si="91"/>
        <v>-1.7083806859636188</v>
      </c>
    </row>
    <row r="560" spans="1:19" x14ac:dyDescent="0.25">
      <c r="A560" s="1">
        <v>558</v>
      </c>
      <c r="B560" s="100">
        <v>7250</v>
      </c>
      <c r="C560" s="30">
        <v>6500</v>
      </c>
      <c r="D560" s="3">
        <v>33</v>
      </c>
      <c r="E560" s="3">
        <v>37</v>
      </c>
      <c r="F560" s="3">
        <v>4750</v>
      </c>
      <c r="G560" s="3">
        <v>2750</v>
      </c>
      <c r="H560" s="3">
        <v>2.3636363636363638</v>
      </c>
      <c r="I560" s="3">
        <v>-750</v>
      </c>
      <c r="J560" s="123">
        <v>2250</v>
      </c>
      <c r="K560" s="129">
        <f t="shared" si="83"/>
        <v>424.58899446328257</v>
      </c>
      <c r="L560" s="3">
        <f t="shared" si="84"/>
        <v>-1825.4110055367173</v>
      </c>
      <c r="M560" s="96">
        <f t="shared" si="85"/>
        <v>-0.81129378023854104</v>
      </c>
      <c r="N560" s="157">
        <f t="shared" si="86"/>
        <v>434.93776474585695</v>
      </c>
      <c r="O560" s="3">
        <f t="shared" si="87"/>
        <v>-1815.0622352541432</v>
      </c>
      <c r="P560" s="96">
        <f t="shared" si="88"/>
        <v>-0.80669432677961916</v>
      </c>
      <c r="Q560" s="154">
        <f t="shared" si="89"/>
        <v>621.49553080626458</v>
      </c>
      <c r="R560" s="3">
        <f t="shared" si="90"/>
        <v>-1628.5044691937355</v>
      </c>
      <c r="S560" s="96">
        <f t="shared" si="91"/>
        <v>-0.72377976408610467</v>
      </c>
    </row>
    <row r="561" spans="1:19" x14ac:dyDescent="0.25">
      <c r="A561" s="1">
        <v>559</v>
      </c>
      <c r="B561" s="100">
        <v>6500</v>
      </c>
      <c r="C561" s="30">
        <v>8750</v>
      </c>
      <c r="D561" s="3">
        <v>37</v>
      </c>
      <c r="E561" s="3">
        <v>41</v>
      </c>
      <c r="F561" s="3">
        <v>2750</v>
      </c>
      <c r="G561" s="3">
        <v>1750</v>
      </c>
      <c r="H561" s="3">
        <v>5</v>
      </c>
      <c r="I561" s="3">
        <v>2250</v>
      </c>
      <c r="J561" s="123">
        <v>0</v>
      </c>
      <c r="K561" s="129">
        <f t="shared" si="83"/>
        <v>91.94001445857063</v>
      </c>
      <c r="L561" s="3">
        <f t="shared" si="84"/>
        <v>91.94001445857063</v>
      </c>
      <c r="M561" s="96">
        <f t="shared" si="85"/>
        <v>0</v>
      </c>
      <c r="N561" s="157">
        <f t="shared" si="86"/>
        <v>453.08595335954533</v>
      </c>
      <c r="O561" s="3">
        <f t="shared" si="87"/>
        <v>453.08595335954533</v>
      </c>
      <c r="P561" s="96">
        <f t="shared" si="88"/>
        <v>0</v>
      </c>
      <c r="Q561" s="154">
        <f t="shared" si="89"/>
        <v>20.414359843486693</v>
      </c>
      <c r="R561" s="3">
        <f t="shared" si="90"/>
        <v>20.414359843486693</v>
      </c>
      <c r="S561" s="96">
        <f t="shared" si="91"/>
        <v>0</v>
      </c>
    </row>
    <row r="562" spans="1:19" x14ac:dyDescent="0.25">
      <c r="A562" s="1">
        <v>560</v>
      </c>
      <c r="B562" s="100">
        <v>8750</v>
      </c>
      <c r="C562" s="30">
        <v>8750</v>
      </c>
      <c r="D562" s="3">
        <v>41</v>
      </c>
      <c r="E562" s="3">
        <v>43</v>
      </c>
      <c r="F562" s="3">
        <v>1750</v>
      </c>
      <c r="G562" s="3">
        <v>4750</v>
      </c>
      <c r="H562" s="3">
        <v>1.8421052631578947</v>
      </c>
      <c r="I562" s="3">
        <v>0</v>
      </c>
      <c r="J562" s="123">
        <v>1000</v>
      </c>
      <c r="K562" s="129">
        <f t="shared" si="83"/>
        <v>307.25940007766712</v>
      </c>
      <c r="L562" s="3">
        <f t="shared" si="84"/>
        <v>-692.74059992233288</v>
      </c>
      <c r="M562" s="96">
        <f t="shared" si="85"/>
        <v>-0.69274059992233283</v>
      </c>
      <c r="N562" s="157">
        <f t="shared" si="86"/>
        <v>146.25038711399156</v>
      </c>
      <c r="O562" s="3">
        <f t="shared" si="87"/>
        <v>-853.74961288600844</v>
      </c>
      <c r="P562" s="96">
        <f t="shared" si="88"/>
        <v>-0.85374961288600848</v>
      </c>
      <c r="Q562" s="154">
        <f t="shared" si="89"/>
        <v>183.78510233146443</v>
      </c>
      <c r="R562" s="3">
        <f t="shared" si="90"/>
        <v>-816.21489766853551</v>
      </c>
      <c r="S562" s="96">
        <f t="shared" si="91"/>
        <v>-0.8162148976685355</v>
      </c>
    </row>
    <row r="563" spans="1:19" x14ac:dyDescent="0.25">
      <c r="A563" s="1">
        <v>561</v>
      </c>
      <c r="B563" s="100">
        <v>8750</v>
      </c>
      <c r="C563" s="30">
        <v>9750</v>
      </c>
      <c r="D563" s="3">
        <v>43</v>
      </c>
      <c r="E563" s="3">
        <v>41</v>
      </c>
      <c r="F563" s="3">
        <v>4750</v>
      </c>
      <c r="G563" s="3">
        <v>2750</v>
      </c>
      <c r="H563" s="3">
        <v>3.5454545454545454</v>
      </c>
      <c r="I563" s="3">
        <v>1000</v>
      </c>
      <c r="J563" s="123">
        <v>-500</v>
      </c>
      <c r="K563" s="129">
        <f t="shared" si="83"/>
        <v>-31.60774424379025</v>
      </c>
      <c r="L563" s="3">
        <f t="shared" si="84"/>
        <v>468.39225575620975</v>
      </c>
      <c r="M563" s="96">
        <f t="shared" si="85"/>
        <v>-0.93678451151241948</v>
      </c>
      <c r="N563" s="157">
        <f t="shared" si="86"/>
        <v>234.92984446143277</v>
      </c>
      <c r="O563" s="3">
        <f t="shared" si="87"/>
        <v>734.92984446143282</v>
      </c>
      <c r="P563" s="96">
        <f t="shared" si="88"/>
        <v>-1.4698596889228657</v>
      </c>
      <c r="Q563" s="154">
        <f t="shared" si="89"/>
        <v>-51.713205727876897</v>
      </c>
      <c r="R563" s="3">
        <f t="shared" si="90"/>
        <v>448.28679427212307</v>
      </c>
      <c r="S563" s="96">
        <f t="shared" si="91"/>
        <v>-0.89657358854424618</v>
      </c>
    </row>
    <row r="564" spans="1:19" x14ac:dyDescent="0.25">
      <c r="A564" s="1">
        <v>562</v>
      </c>
      <c r="B564" s="100">
        <v>9750</v>
      </c>
      <c r="C564" s="30">
        <v>9250</v>
      </c>
      <c r="D564" s="3">
        <v>41</v>
      </c>
      <c r="E564" s="3">
        <v>52</v>
      </c>
      <c r="F564" s="3">
        <v>2750</v>
      </c>
      <c r="G564" s="3">
        <v>3750</v>
      </c>
      <c r="H564" s="3">
        <v>2.4666666666666668</v>
      </c>
      <c r="I564" s="3">
        <v>-500</v>
      </c>
      <c r="J564" s="123">
        <v>1000</v>
      </c>
      <c r="K564" s="129">
        <f t="shared" si="83"/>
        <v>185.27603094392609</v>
      </c>
      <c r="L564" s="3">
        <f t="shared" si="84"/>
        <v>-814.72396905607388</v>
      </c>
      <c r="M564" s="96">
        <f t="shared" si="85"/>
        <v>-0.81472396905607392</v>
      </c>
      <c r="N564" s="157">
        <f t="shared" si="86"/>
        <v>51.693931059855721</v>
      </c>
      <c r="O564" s="3">
        <f t="shared" si="87"/>
        <v>-948.30606894014431</v>
      </c>
      <c r="P564" s="96">
        <f t="shared" si="88"/>
        <v>-0.94830606894014435</v>
      </c>
      <c r="Q564" s="154">
        <f t="shared" si="89"/>
        <v>362.90171043173916</v>
      </c>
      <c r="R564" s="3">
        <f t="shared" si="90"/>
        <v>-637.09828956826084</v>
      </c>
      <c r="S564" s="96">
        <f t="shared" si="91"/>
        <v>-0.63709828956826087</v>
      </c>
    </row>
    <row r="565" spans="1:19" x14ac:dyDescent="0.25">
      <c r="A565" s="1">
        <v>563</v>
      </c>
      <c r="B565" s="100">
        <v>9250</v>
      </c>
      <c r="C565" s="30">
        <v>10250</v>
      </c>
      <c r="D565" s="3">
        <v>52</v>
      </c>
      <c r="E565" s="3">
        <v>47</v>
      </c>
      <c r="F565" s="3">
        <v>3750</v>
      </c>
      <c r="G565" s="3">
        <v>3750</v>
      </c>
      <c r="H565" s="3">
        <v>2.7333333333333334</v>
      </c>
      <c r="I565" s="3">
        <v>1000</v>
      </c>
      <c r="J565" s="123">
        <v>250</v>
      </c>
      <c r="K565" s="129">
        <f t="shared" si="83"/>
        <v>1.791678628284302</v>
      </c>
      <c r="L565" s="3">
        <f t="shared" si="84"/>
        <v>-248.2083213717157</v>
      </c>
      <c r="M565" s="96">
        <f t="shared" si="85"/>
        <v>-0.99283328548686278</v>
      </c>
      <c r="N565" s="157">
        <f t="shared" si="86"/>
        <v>169.24205253154531</v>
      </c>
      <c r="O565" s="3">
        <f t="shared" si="87"/>
        <v>-80.757947468454688</v>
      </c>
      <c r="P565" s="96">
        <f t="shared" si="88"/>
        <v>-0.32303178987381875</v>
      </c>
      <c r="Q565" s="154">
        <f t="shared" si="89"/>
        <v>-209.40374040440935</v>
      </c>
      <c r="R565" s="3">
        <f t="shared" si="90"/>
        <v>-459.40374040440935</v>
      </c>
      <c r="S565" s="96">
        <f t="shared" si="91"/>
        <v>-1.8376149616176374</v>
      </c>
    </row>
    <row r="566" spans="1:19" x14ac:dyDescent="0.25">
      <c r="A566" s="1">
        <v>564</v>
      </c>
      <c r="B566" s="100">
        <v>10250</v>
      </c>
      <c r="C566" s="30">
        <v>10500</v>
      </c>
      <c r="D566" s="3">
        <v>47</v>
      </c>
      <c r="E566" s="3">
        <v>47</v>
      </c>
      <c r="F566" s="3">
        <v>3750</v>
      </c>
      <c r="G566" s="3">
        <v>5750</v>
      </c>
      <c r="H566" s="3">
        <v>1.826086956521739</v>
      </c>
      <c r="I566" s="3">
        <v>250</v>
      </c>
      <c r="J566" s="123">
        <v>0</v>
      </c>
      <c r="K566" s="129">
        <f t="shared" si="83"/>
        <v>163.25022616266801</v>
      </c>
      <c r="L566" s="3">
        <f t="shared" si="84"/>
        <v>163.25022616266801</v>
      </c>
      <c r="M566" s="96">
        <f t="shared" si="85"/>
        <v>0</v>
      </c>
      <c r="N566" s="157">
        <f t="shared" si="86"/>
        <v>158.46245423464069</v>
      </c>
      <c r="O566" s="3">
        <f t="shared" si="87"/>
        <v>158.46245423464069</v>
      </c>
      <c r="P566" s="96">
        <f t="shared" si="88"/>
        <v>0</v>
      </c>
      <c r="Q566" s="154">
        <f t="shared" si="89"/>
        <v>61.61443468284557</v>
      </c>
      <c r="R566" s="3">
        <f t="shared" si="90"/>
        <v>61.61443468284557</v>
      </c>
      <c r="S566" s="96">
        <f t="shared" si="91"/>
        <v>0</v>
      </c>
    </row>
    <row r="567" spans="1:19" x14ac:dyDescent="0.25">
      <c r="A567" s="1">
        <v>565</v>
      </c>
      <c r="B567" s="100">
        <v>10500</v>
      </c>
      <c r="C567" s="30">
        <v>10500</v>
      </c>
      <c r="D567" s="3">
        <v>47</v>
      </c>
      <c r="E567" s="3">
        <v>47</v>
      </c>
      <c r="F567" s="3">
        <v>5750</v>
      </c>
      <c r="G567" s="3">
        <v>2750</v>
      </c>
      <c r="H567" s="3">
        <v>3.8181818181818183</v>
      </c>
      <c r="I567" s="3">
        <v>0</v>
      </c>
      <c r="J567" s="123">
        <v>-750</v>
      </c>
      <c r="K567" s="129">
        <f t="shared" si="83"/>
        <v>-106.24195014423856</v>
      </c>
      <c r="L567" s="3">
        <f t="shared" si="84"/>
        <v>643.75804985576144</v>
      </c>
      <c r="M567" s="96">
        <f t="shared" si="85"/>
        <v>-0.85834406647434858</v>
      </c>
      <c r="N567" s="157">
        <f t="shared" si="86"/>
        <v>75.344500120594802</v>
      </c>
      <c r="O567" s="3">
        <f t="shared" si="87"/>
        <v>825.34450012059483</v>
      </c>
      <c r="P567" s="96">
        <f t="shared" si="88"/>
        <v>-1.1004593334941264</v>
      </c>
      <c r="Q567" s="154">
        <f t="shared" si="89"/>
        <v>36.435605613012143</v>
      </c>
      <c r="R567" s="3">
        <f t="shared" si="90"/>
        <v>786.43560561301217</v>
      </c>
      <c r="S567" s="96">
        <f t="shared" si="91"/>
        <v>-1.0485808074840162</v>
      </c>
    </row>
    <row r="568" spans="1:19" x14ac:dyDescent="0.25">
      <c r="A568" s="1">
        <v>566</v>
      </c>
      <c r="B568" s="100">
        <v>10500</v>
      </c>
      <c r="C568" s="30">
        <v>9750</v>
      </c>
      <c r="D568" s="3">
        <v>47</v>
      </c>
      <c r="E568" s="3">
        <v>42</v>
      </c>
      <c r="F568" s="3">
        <v>2750</v>
      </c>
      <c r="G568" s="3">
        <v>2750</v>
      </c>
      <c r="H568" s="3">
        <v>3.5454545454545454</v>
      </c>
      <c r="I568" s="3">
        <v>-750</v>
      </c>
      <c r="J568" s="123">
        <v>-750</v>
      </c>
      <c r="K568" s="129">
        <f t="shared" si="83"/>
        <v>-25.572205767799517</v>
      </c>
      <c r="L568" s="3">
        <f t="shared" si="84"/>
        <v>724.42779423220054</v>
      </c>
      <c r="M568" s="96">
        <f t="shared" si="85"/>
        <v>-0.96590372564293403</v>
      </c>
      <c r="N568" s="157">
        <f t="shared" si="86"/>
        <v>-195.3426419536197</v>
      </c>
      <c r="O568" s="3">
        <f t="shared" si="87"/>
        <v>554.6573580463803</v>
      </c>
      <c r="P568" s="96">
        <f t="shared" si="88"/>
        <v>-0.73954314406184041</v>
      </c>
      <c r="Q568" s="154">
        <f t="shared" si="89"/>
        <v>-87.450292744807584</v>
      </c>
      <c r="R568" s="3">
        <f t="shared" si="90"/>
        <v>662.5497072551924</v>
      </c>
      <c r="S568" s="96">
        <f t="shared" si="91"/>
        <v>-0.88339960967358988</v>
      </c>
    </row>
    <row r="569" spans="1:19" x14ac:dyDescent="0.25">
      <c r="A569" s="1">
        <v>567</v>
      </c>
      <c r="B569" s="100">
        <v>9750</v>
      </c>
      <c r="C569" s="30">
        <v>9000</v>
      </c>
      <c r="D569" s="3">
        <v>42</v>
      </c>
      <c r="E569" s="3">
        <v>38</v>
      </c>
      <c r="F569" s="3">
        <v>2750</v>
      </c>
      <c r="G569" s="3">
        <v>1750</v>
      </c>
      <c r="H569" s="3">
        <v>5.1428571428571432</v>
      </c>
      <c r="I569" s="3">
        <v>-750</v>
      </c>
      <c r="J569" s="123">
        <v>-250</v>
      </c>
      <c r="K569" s="129">
        <f t="shared" si="83"/>
        <v>39.836080727543532</v>
      </c>
      <c r="L569" s="3">
        <f t="shared" si="84"/>
        <v>289.8360807275435</v>
      </c>
      <c r="M569" s="96">
        <f t="shared" si="85"/>
        <v>-1.1593443229101741</v>
      </c>
      <c r="N569" s="157">
        <f t="shared" si="86"/>
        <v>-95.177435195243859</v>
      </c>
      <c r="O569" s="3">
        <f t="shared" si="87"/>
        <v>154.82256480475615</v>
      </c>
      <c r="P569" s="96">
        <f t="shared" si="88"/>
        <v>-0.61929025921902459</v>
      </c>
      <c r="Q569" s="154">
        <f t="shared" si="89"/>
        <v>48.576137242081487</v>
      </c>
      <c r="R569" s="3">
        <f t="shared" si="90"/>
        <v>298.57613724208147</v>
      </c>
      <c r="S569" s="96">
        <f t="shared" si="91"/>
        <v>-1.1943045489683259</v>
      </c>
    </row>
    <row r="570" spans="1:19" x14ac:dyDescent="0.25">
      <c r="A570" s="1">
        <v>568</v>
      </c>
      <c r="B570" s="100">
        <v>9000</v>
      </c>
      <c r="C570" s="30">
        <v>8750</v>
      </c>
      <c r="D570" s="3">
        <v>38</v>
      </c>
      <c r="E570" s="3">
        <v>31</v>
      </c>
      <c r="F570" s="3">
        <v>1750</v>
      </c>
      <c r="G570" s="3">
        <v>2750</v>
      </c>
      <c r="H570" s="3">
        <v>3.1818181818181817</v>
      </c>
      <c r="I570" s="3">
        <v>-250</v>
      </c>
      <c r="J570" s="123">
        <v>-1000</v>
      </c>
      <c r="K570" s="129">
        <f t="shared" si="83"/>
        <v>55.833453338159643</v>
      </c>
      <c r="L570" s="3">
        <f t="shared" si="84"/>
        <v>1055.8334533381596</v>
      </c>
      <c r="M570" s="96">
        <f t="shared" si="85"/>
        <v>-1.0558334533381597</v>
      </c>
      <c r="N570" s="157">
        <f t="shared" si="86"/>
        <v>-115.91665764117951</v>
      </c>
      <c r="O570" s="3">
        <f t="shared" si="87"/>
        <v>884.08334235882046</v>
      </c>
      <c r="P570" s="96">
        <f t="shared" si="88"/>
        <v>-0.88408334235882047</v>
      </c>
      <c r="Q570" s="154">
        <f t="shared" si="89"/>
        <v>-101.15770591437739</v>
      </c>
      <c r="R570" s="3">
        <f t="shared" si="90"/>
        <v>898.8422940856226</v>
      </c>
      <c r="S570" s="96">
        <f t="shared" si="91"/>
        <v>-0.89884229408562255</v>
      </c>
    </row>
    <row r="571" spans="1:19" x14ac:dyDescent="0.25">
      <c r="A571" s="1">
        <v>569</v>
      </c>
      <c r="B571" s="100">
        <v>8750</v>
      </c>
      <c r="C571" s="30">
        <v>7750</v>
      </c>
      <c r="D571" s="3">
        <v>31</v>
      </c>
      <c r="E571" s="3">
        <v>27</v>
      </c>
      <c r="F571" s="3">
        <v>2750</v>
      </c>
      <c r="G571" s="3">
        <v>2750</v>
      </c>
      <c r="H571" s="3">
        <v>2.8181818181818183</v>
      </c>
      <c r="I571" s="3">
        <v>-1000</v>
      </c>
      <c r="J571" s="123">
        <v>-250</v>
      </c>
      <c r="K571" s="129">
        <f t="shared" si="83"/>
        <v>179.48788177605397</v>
      </c>
      <c r="L571" s="3">
        <f t="shared" si="84"/>
        <v>429.487881776054</v>
      </c>
      <c r="M571" s="96">
        <f t="shared" si="85"/>
        <v>-1.7179515271042161</v>
      </c>
      <c r="N571" s="157">
        <f t="shared" si="86"/>
        <v>-33.71031689980434</v>
      </c>
      <c r="O571" s="3">
        <f t="shared" si="87"/>
        <v>216.28968310019565</v>
      </c>
      <c r="P571" s="96">
        <f t="shared" si="88"/>
        <v>-0.86515873240078256</v>
      </c>
      <c r="Q571" s="154">
        <f t="shared" si="89"/>
        <v>205.81718624776124</v>
      </c>
      <c r="R571" s="3">
        <f t="shared" si="90"/>
        <v>455.81718624776124</v>
      </c>
      <c r="S571" s="96">
        <f t="shared" si="91"/>
        <v>-1.823268744991045</v>
      </c>
    </row>
    <row r="572" spans="1:19" x14ac:dyDescent="0.25">
      <c r="A572" s="1">
        <v>570</v>
      </c>
      <c r="B572" s="100">
        <v>7750</v>
      </c>
      <c r="C572" s="30">
        <v>7500</v>
      </c>
      <c r="D572" s="3">
        <v>27</v>
      </c>
      <c r="E572" s="3">
        <v>31</v>
      </c>
      <c r="F572" s="3">
        <v>2750</v>
      </c>
      <c r="G572" s="3">
        <v>1750</v>
      </c>
      <c r="H572" s="3">
        <v>4.2857142857142856</v>
      </c>
      <c r="I572" s="3">
        <v>-250</v>
      </c>
      <c r="J572" s="123">
        <v>-1000</v>
      </c>
      <c r="K572" s="129">
        <f t="shared" si="83"/>
        <v>201.57122121393789</v>
      </c>
      <c r="L572" s="3">
        <f t="shared" si="84"/>
        <v>1201.5712212139379</v>
      </c>
      <c r="M572" s="96">
        <f t="shared" si="85"/>
        <v>-1.2015712212139378</v>
      </c>
      <c r="N572" s="157">
        <f t="shared" si="86"/>
        <v>150.82700262737583</v>
      </c>
      <c r="O572" s="3">
        <f t="shared" si="87"/>
        <v>1150.8270026273758</v>
      </c>
      <c r="P572" s="96">
        <f t="shared" si="88"/>
        <v>-1.1508270026273757</v>
      </c>
      <c r="Q572" s="154">
        <f t="shared" si="89"/>
        <v>364.62736937262548</v>
      </c>
      <c r="R572" s="3">
        <f t="shared" si="90"/>
        <v>1364.6273693726255</v>
      </c>
      <c r="S572" s="96">
        <f t="shared" si="91"/>
        <v>-1.3646273693726254</v>
      </c>
    </row>
    <row r="573" spans="1:19" x14ac:dyDescent="0.25">
      <c r="A573" s="1">
        <v>571</v>
      </c>
      <c r="B573" s="100">
        <v>7500</v>
      </c>
      <c r="C573" s="30">
        <v>6500</v>
      </c>
      <c r="D573" s="3">
        <v>31</v>
      </c>
      <c r="E573" s="3">
        <v>31</v>
      </c>
      <c r="F573" s="3">
        <v>1750</v>
      </c>
      <c r="G573" s="3">
        <v>1750</v>
      </c>
      <c r="H573" s="3">
        <v>3.7142857142857144</v>
      </c>
      <c r="I573" s="3">
        <v>-1000</v>
      </c>
      <c r="J573" s="123">
        <v>-250</v>
      </c>
      <c r="K573" s="129">
        <f t="shared" si="83"/>
        <v>337.56049442615733</v>
      </c>
      <c r="L573" s="3">
        <f t="shared" si="84"/>
        <v>587.56049442615733</v>
      </c>
      <c r="M573" s="96">
        <f t="shared" si="85"/>
        <v>-2.3502419777046293</v>
      </c>
      <c r="N573" s="157">
        <f t="shared" si="86"/>
        <v>97.713483198421514</v>
      </c>
      <c r="O573" s="3">
        <f t="shared" si="87"/>
        <v>347.7134831984215</v>
      </c>
      <c r="P573" s="96">
        <f t="shared" si="88"/>
        <v>-1.390853932793686</v>
      </c>
      <c r="Q573" s="154">
        <f t="shared" si="89"/>
        <v>383.04353098597261</v>
      </c>
      <c r="R573" s="3">
        <f t="shared" si="90"/>
        <v>633.04353098597267</v>
      </c>
      <c r="S573" s="96">
        <f t="shared" si="91"/>
        <v>-2.5321741239438906</v>
      </c>
    </row>
    <row r="574" spans="1:19" ht="15.75" thickBot="1" x14ac:dyDescent="0.3">
      <c r="A574" s="1">
        <v>572</v>
      </c>
      <c r="B574" s="101">
        <v>6500</v>
      </c>
      <c r="C574" s="31">
        <v>6250</v>
      </c>
      <c r="D574" s="32">
        <v>31</v>
      </c>
      <c r="E574" s="32">
        <v>33</v>
      </c>
      <c r="F574" s="32">
        <v>1750</v>
      </c>
      <c r="G574" s="32">
        <v>1750</v>
      </c>
      <c r="H574" s="32">
        <v>3.5714285714285716</v>
      </c>
      <c r="I574" s="32">
        <v>-250</v>
      </c>
      <c r="J574" s="124">
        <v>0</v>
      </c>
      <c r="K574" s="129">
        <f t="shared" si="83"/>
        <v>383.6288896811937</v>
      </c>
      <c r="L574" s="3">
        <f t="shared" si="84"/>
        <v>383.6288896811937</v>
      </c>
      <c r="M574" s="96">
        <f t="shared" si="85"/>
        <v>0</v>
      </c>
      <c r="N574" s="157">
        <f t="shared" si="86"/>
        <v>271.64936570395292</v>
      </c>
      <c r="O574" s="3">
        <f t="shared" si="87"/>
        <v>271.64936570395292</v>
      </c>
      <c r="P574" s="96">
        <f t="shared" si="88"/>
        <v>0</v>
      </c>
      <c r="Q574" s="154">
        <f t="shared" si="89"/>
        <v>394.79729076865334</v>
      </c>
      <c r="R574" s="3">
        <f t="shared" si="90"/>
        <v>394.79729076865334</v>
      </c>
      <c r="S574" s="96">
        <f t="shared" si="91"/>
        <v>0</v>
      </c>
    </row>
    <row r="575" spans="1:19" x14ac:dyDescent="0.25">
      <c r="A575" s="1">
        <v>573</v>
      </c>
      <c r="B575" s="102">
        <v>6250</v>
      </c>
      <c r="C575" s="50">
        <v>6750</v>
      </c>
      <c r="D575" s="51">
        <v>33</v>
      </c>
      <c r="E575" s="51">
        <v>30</v>
      </c>
      <c r="F575" s="51">
        <v>1750</v>
      </c>
      <c r="G575" s="51">
        <v>5750</v>
      </c>
      <c r="H575" s="51">
        <v>1.173913043478261</v>
      </c>
      <c r="I575" s="51">
        <v>0</v>
      </c>
      <c r="J575" s="125">
        <v>3000</v>
      </c>
      <c r="K575" s="129">
        <f t="shared" si="83"/>
        <v>655.3104555901358</v>
      </c>
      <c r="L575" s="3">
        <f t="shared" si="84"/>
        <v>-2344.6895444098641</v>
      </c>
      <c r="M575" s="96">
        <f t="shared" si="85"/>
        <v>-0.78156318146995474</v>
      </c>
      <c r="N575" s="157">
        <f t="shared" si="86"/>
        <v>566.04737407035043</v>
      </c>
      <c r="O575" s="3">
        <f t="shared" si="87"/>
        <v>-2433.9526259296495</v>
      </c>
      <c r="P575" s="96">
        <f t="shared" si="88"/>
        <v>-0.81131754197654982</v>
      </c>
      <c r="Q575" s="154">
        <f t="shared" si="89"/>
        <v>279.08785052797828</v>
      </c>
      <c r="R575" s="3">
        <f t="shared" si="90"/>
        <v>-2720.9121494720216</v>
      </c>
      <c r="S575" s="96">
        <f t="shared" si="91"/>
        <v>-0.90697071649067385</v>
      </c>
    </row>
    <row r="576" spans="1:19" x14ac:dyDescent="0.25">
      <c r="A576" s="1">
        <v>574</v>
      </c>
      <c r="B576" s="100">
        <v>6750</v>
      </c>
      <c r="C576" s="53">
        <v>9750</v>
      </c>
      <c r="D576" s="1">
        <v>30</v>
      </c>
      <c r="E576" s="1">
        <v>43</v>
      </c>
      <c r="F576" s="1">
        <v>5750</v>
      </c>
      <c r="G576" s="1">
        <v>4750</v>
      </c>
      <c r="H576" s="1">
        <v>2.0526315789473686</v>
      </c>
      <c r="I576" s="1">
        <v>3000</v>
      </c>
      <c r="J576" s="126">
        <v>500</v>
      </c>
      <c r="K576" s="129">
        <f t="shared" si="83"/>
        <v>150.76269521923479</v>
      </c>
      <c r="L576" s="3">
        <f t="shared" si="84"/>
        <v>-349.23730478076521</v>
      </c>
      <c r="M576" s="96">
        <f t="shared" si="85"/>
        <v>-0.6984746095615304</v>
      </c>
      <c r="N576" s="157">
        <f t="shared" si="86"/>
        <v>772.17442565125987</v>
      </c>
      <c r="O576" s="3">
        <f t="shared" si="87"/>
        <v>272.17442565125987</v>
      </c>
      <c r="P576" s="96">
        <f t="shared" si="88"/>
        <v>0.54434885130251975</v>
      </c>
      <c r="Q576" s="154">
        <f t="shared" si="89"/>
        <v>287.05985513645203</v>
      </c>
      <c r="R576" s="3">
        <f t="shared" si="90"/>
        <v>-212.94014486354797</v>
      </c>
      <c r="S576" s="96">
        <f t="shared" si="91"/>
        <v>-0.42588028972709596</v>
      </c>
    </row>
    <row r="577" spans="1:19" x14ac:dyDescent="0.25">
      <c r="A577" s="1">
        <v>575</v>
      </c>
      <c r="B577" s="100">
        <v>9750</v>
      </c>
      <c r="C577" s="53">
        <v>10250</v>
      </c>
      <c r="D577" s="1">
        <v>43</v>
      </c>
      <c r="E577" s="1">
        <v>47</v>
      </c>
      <c r="F577" s="1">
        <v>4750</v>
      </c>
      <c r="G577" s="1">
        <v>1750</v>
      </c>
      <c r="H577" s="1">
        <v>5.8571428571428568</v>
      </c>
      <c r="I577" s="1">
        <v>500</v>
      </c>
      <c r="J577" s="126">
        <v>-500</v>
      </c>
      <c r="K577" s="129">
        <f t="shared" si="83"/>
        <v>-75.830664503814432</v>
      </c>
      <c r="L577" s="3">
        <f t="shared" si="84"/>
        <v>424.16933549618557</v>
      </c>
      <c r="M577" s="96">
        <f t="shared" si="85"/>
        <v>-0.84833867099237115</v>
      </c>
      <c r="N577" s="157">
        <f t="shared" si="86"/>
        <v>148.48083361195216</v>
      </c>
      <c r="O577" s="3">
        <f t="shared" si="87"/>
        <v>648.48083361195222</v>
      </c>
      <c r="P577" s="96">
        <f t="shared" si="88"/>
        <v>-1.2969616672239044</v>
      </c>
      <c r="Q577" s="154">
        <f t="shared" si="89"/>
        <v>103.81507986832756</v>
      </c>
      <c r="R577" s="3">
        <f t="shared" si="90"/>
        <v>603.81507986832753</v>
      </c>
      <c r="S577" s="96">
        <f t="shared" si="91"/>
        <v>-1.207630159736655</v>
      </c>
    </row>
    <row r="578" spans="1:19" x14ac:dyDescent="0.25">
      <c r="A578" s="1">
        <v>576</v>
      </c>
      <c r="B578" s="100">
        <v>10250</v>
      </c>
      <c r="C578" s="53">
        <v>9750</v>
      </c>
      <c r="D578" s="1">
        <v>47</v>
      </c>
      <c r="E578" s="1">
        <v>35</v>
      </c>
      <c r="F578" s="1">
        <v>1750</v>
      </c>
      <c r="G578" s="1">
        <v>1750</v>
      </c>
      <c r="H578" s="1">
        <v>5.5714285714285712</v>
      </c>
      <c r="I578" s="1">
        <v>-500</v>
      </c>
      <c r="J578" s="126">
        <v>2750</v>
      </c>
      <c r="K578" s="129">
        <f t="shared" si="83"/>
        <v>-80.262489609593388</v>
      </c>
      <c r="L578" s="3">
        <f t="shared" si="84"/>
        <v>-2830.2624896095936</v>
      </c>
      <c r="M578" s="96">
        <f t="shared" si="85"/>
        <v>-1.029186359858034</v>
      </c>
      <c r="N578" s="157">
        <f t="shared" si="86"/>
        <v>-262.95743705123812</v>
      </c>
      <c r="O578" s="3">
        <f t="shared" si="87"/>
        <v>-3012.9574370512382</v>
      </c>
      <c r="P578" s="96">
        <f t="shared" si="88"/>
        <v>-1.0956208862004502</v>
      </c>
      <c r="Q578" s="154">
        <f t="shared" si="89"/>
        <v>-293.01798340427695</v>
      </c>
      <c r="R578" s="3">
        <f t="shared" si="90"/>
        <v>-3043.0179834042769</v>
      </c>
      <c r="S578" s="96">
        <f t="shared" si="91"/>
        <v>-1.1065519939651915</v>
      </c>
    </row>
    <row r="579" spans="1:19" x14ac:dyDescent="0.25">
      <c r="A579" s="1">
        <v>577</v>
      </c>
      <c r="B579" s="100">
        <v>9750</v>
      </c>
      <c r="C579" s="53">
        <v>12500</v>
      </c>
      <c r="D579" s="1">
        <v>35</v>
      </c>
      <c r="E579" s="1">
        <v>40</v>
      </c>
      <c r="F579" s="1">
        <v>1750</v>
      </c>
      <c r="G579" s="1">
        <v>2750</v>
      </c>
      <c r="H579" s="1">
        <v>4.5454545454545459</v>
      </c>
      <c r="I579" s="1">
        <v>2750</v>
      </c>
      <c r="J579" s="126">
        <v>-500</v>
      </c>
      <c r="K579" s="129">
        <f t="shared" si="83"/>
        <v>-444.08388415988816</v>
      </c>
      <c r="L579" s="3">
        <f t="shared" si="84"/>
        <v>55.916115840111843</v>
      </c>
      <c r="M579" s="96">
        <f t="shared" si="85"/>
        <v>-0.11183223168022369</v>
      </c>
      <c r="N579" s="157">
        <f t="shared" si="86"/>
        <v>-153.22957614499916</v>
      </c>
      <c r="O579" s="3">
        <f t="shared" si="87"/>
        <v>346.77042385500084</v>
      </c>
      <c r="P579" s="96">
        <f t="shared" si="88"/>
        <v>-0.69354084771000168</v>
      </c>
      <c r="Q579" s="154">
        <f t="shared" si="89"/>
        <v>-507.79042953220414</v>
      </c>
      <c r="R579" s="3">
        <f t="shared" si="90"/>
        <v>-7.7904295322041435</v>
      </c>
      <c r="S579" s="96">
        <f t="shared" si="91"/>
        <v>1.5580859064408287E-2</v>
      </c>
    </row>
    <row r="580" spans="1:19" x14ac:dyDescent="0.25">
      <c r="A580" s="1">
        <v>578</v>
      </c>
      <c r="B580" s="100">
        <v>12500</v>
      </c>
      <c r="C580" s="53">
        <v>12000</v>
      </c>
      <c r="D580" s="1">
        <v>40</v>
      </c>
      <c r="E580" s="1">
        <v>55</v>
      </c>
      <c r="F580" s="1">
        <v>2750</v>
      </c>
      <c r="G580" s="1">
        <v>2750</v>
      </c>
      <c r="H580" s="1">
        <v>4.3636363636363633</v>
      </c>
      <c r="I580" s="1">
        <v>-500</v>
      </c>
      <c r="J580" s="126">
        <v>1000</v>
      </c>
      <c r="K580" s="129">
        <f t="shared" si="83"/>
        <v>-279.65251584909856</v>
      </c>
      <c r="L580" s="3">
        <f t="shared" si="84"/>
        <v>-1279.6525158490986</v>
      </c>
      <c r="M580" s="96">
        <f t="shared" si="85"/>
        <v>-1.2796525158490986</v>
      </c>
      <c r="N580" s="157">
        <f t="shared" si="86"/>
        <v>-412.00287692871143</v>
      </c>
      <c r="O580" s="3">
        <f t="shared" si="87"/>
        <v>-1412.0028769287114</v>
      </c>
      <c r="P580" s="96">
        <f t="shared" si="88"/>
        <v>-1.4120028769287114</v>
      </c>
      <c r="Q580" s="154">
        <f t="shared" si="89"/>
        <v>94.892798701335437</v>
      </c>
      <c r="R580" s="3">
        <f t="shared" si="90"/>
        <v>-905.10720129866456</v>
      </c>
      <c r="S580" s="96">
        <f t="shared" si="91"/>
        <v>-0.90510720129866451</v>
      </c>
    </row>
    <row r="581" spans="1:19" x14ac:dyDescent="0.25">
      <c r="A581" s="1">
        <v>579</v>
      </c>
      <c r="B581" s="100">
        <v>12000</v>
      </c>
      <c r="C581" s="53">
        <v>13000</v>
      </c>
      <c r="D581" s="1">
        <v>55</v>
      </c>
      <c r="E581" s="1">
        <v>58</v>
      </c>
      <c r="F581" s="1">
        <v>2750</v>
      </c>
      <c r="G581" s="1">
        <v>1750</v>
      </c>
      <c r="H581" s="1">
        <v>7.4285714285714288</v>
      </c>
      <c r="I581" s="1">
        <v>1000</v>
      </c>
      <c r="J581" s="126">
        <v>-1000</v>
      </c>
      <c r="K581" s="129">
        <f t="shared" si="83"/>
        <v>-383.41024260152017</v>
      </c>
      <c r="L581" s="3">
        <f t="shared" si="84"/>
        <v>616.58975739847983</v>
      </c>
      <c r="M581" s="96">
        <f t="shared" si="85"/>
        <v>-0.61658975739847988</v>
      </c>
      <c r="N581" s="157">
        <f t="shared" si="86"/>
        <v>-238.50611775821801</v>
      </c>
      <c r="O581" s="3">
        <f t="shared" si="87"/>
        <v>761.49388224178199</v>
      </c>
      <c r="P581" s="96">
        <f t="shared" si="88"/>
        <v>-0.76149388224178194</v>
      </c>
      <c r="Q581" s="154">
        <f t="shared" si="89"/>
        <v>-366.79030224818899</v>
      </c>
      <c r="R581" s="3">
        <f t="shared" si="90"/>
        <v>633.20969775181106</v>
      </c>
      <c r="S581" s="96">
        <f t="shared" si="91"/>
        <v>-0.63320969775181102</v>
      </c>
    </row>
    <row r="582" spans="1:19" x14ac:dyDescent="0.25">
      <c r="A582" s="1">
        <v>580</v>
      </c>
      <c r="B582" s="100">
        <v>13000</v>
      </c>
      <c r="C582" s="53">
        <v>12000</v>
      </c>
      <c r="D582" s="1">
        <v>58</v>
      </c>
      <c r="E582" s="1">
        <v>50</v>
      </c>
      <c r="F582" s="1">
        <v>1750</v>
      </c>
      <c r="G582" s="1">
        <v>3750</v>
      </c>
      <c r="H582" s="1">
        <v>3.2</v>
      </c>
      <c r="I582" s="1">
        <v>-1000</v>
      </c>
      <c r="J582" s="126">
        <v>0</v>
      </c>
      <c r="K582" s="129">
        <f t="shared" si="83"/>
        <v>-248.38836083119745</v>
      </c>
      <c r="L582" s="3">
        <f t="shared" si="84"/>
        <v>-248.38836083119745</v>
      </c>
      <c r="M582" s="96">
        <f t="shared" si="85"/>
        <v>0</v>
      </c>
      <c r="N582" s="157">
        <f t="shared" si="86"/>
        <v>-575.0168676887514</v>
      </c>
      <c r="O582" s="3">
        <f t="shared" si="87"/>
        <v>-575.0168676887514</v>
      </c>
      <c r="P582" s="96">
        <f t="shared" si="88"/>
        <v>0</v>
      </c>
      <c r="Q582" s="154">
        <f t="shared" si="89"/>
        <v>-443.03512316494533</v>
      </c>
      <c r="R582" s="3">
        <f t="shared" si="90"/>
        <v>-443.03512316494533</v>
      </c>
      <c r="S582" s="96">
        <f t="shared" si="91"/>
        <v>0</v>
      </c>
    </row>
    <row r="583" spans="1:19" x14ac:dyDescent="0.25">
      <c r="A583" s="1">
        <v>581</v>
      </c>
      <c r="B583" s="100">
        <v>12000</v>
      </c>
      <c r="C583" s="53">
        <v>12000</v>
      </c>
      <c r="D583" s="1">
        <v>50</v>
      </c>
      <c r="E583" s="1">
        <v>57</v>
      </c>
      <c r="F583" s="1">
        <v>3750</v>
      </c>
      <c r="G583" s="1">
        <v>4750</v>
      </c>
      <c r="H583" s="1">
        <v>2.5263157894736841</v>
      </c>
      <c r="I583" s="1">
        <v>0</v>
      </c>
      <c r="J583" s="126">
        <v>-500</v>
      </c>
      <c r="K583" s="129">
        <f t="shared" si="83"/>
        <v>-116.85735204836737</v>
      </c>
      <c r="L583" s="3">
        <f t="shared" si="84"/>
        <v>383.14264795163263</v>
      </c>
      <c r="M583" s="96">
        <f t="shared" si="85"/>
        <v>-0.76628529590326522</v>
      </c>
      <c r="N583" s="157">
        <f t="shared" si="86"/>
        <v>-141.14752501914691</v>
      </c>
      <c r="O583" s="3">
        <f t="shared" si="87"/>
        <v>358.85247498085312</v>
      </c>
      <c r="P583" s="96">
        <f t="shared" si="88"/>
        <v>-0.7177049499617062</v>
      </c>
      <c r="Q583" s="154">
        <f t="shared" si="89"/>
        <v>-15.848663474316254</v>
      </c>
      <c r="R583" s="3">
        <f t="shared" si="90"/>
        <v>484.15133652568375</v>
      </c>
      <c r="S583" s="96">
        <f t="shared" si="91"/>
        <v>-0.96830267305136752</v>
      </c>
    </row>
    <row r="584" spans="1:19" x14ac:dyDescent="0.25">
      <c r="A584" s="1">
        <v>582</v>
      </c>
      <c r="B584" s="100">
        <v>12000</v>
      </c>
      <c r="C584" s="53">
        <v>11500</v>
      </c>
      <c r="D584" s="1">
        <v>57</v>
      </c>
      <c r="E584" s="1">
        <v>55</v>
      </c>
      <c r="F584" s="1">
        <v>4750</v>
      </c>
      <c r="G584" s="1">
        <v>2750</v>
      </c>
      <c r="H584" s="1">
        <v>4.1818181818181817</v>
      </c>
      <c r="I584" s="1">
        <v>-500</v>
      </c>
      <c r="J584" s="126">
        <v>250</v>
      </c>
      <c r="K584" s="129">
        <f t="shared" si="83"/>
        <v>-205.75422467816992</v>
      </c>
      <c r="L584" s="3">
        <f t="shared" si="84"/>
        <v>-455.75422467816992</v>
      </c>
      <c r="M584" s="96">
        <f t="shared" si="85"/>
        <v>-1.8230168987126796</v>
      </c>
      <c r="N584" s="157">
        <f t="shared" si="86"/>
        <v>-179.86847491883657</v>
      </c>
      <c r="O584" s="3">
        <f t="shared" si="87"/>
        <v>-429.86847491883657</v>
      </c>
      <c r="P584" s="96">
        <f t="shared" si="88"/>
        <v>-1.7194738996753463</v>
      </c>
      <c r="Q584" s="154">
        <f t="shared" si="89"/>
        <v>-148.3879030863813</v>
      </c>
      <c r="R584" s="3">
        <f t="shared" si="90"/>
        <v>-398.3879030863813</v>
      </c>
      <c r="S584" s="96">
        <f t="shared" si="91"/>
        <v>-1.5935516123455251</v>
      </c>
    </row>
    <row r="585" spans="1:19" x14ac:dyDescent="0.25">
      <c r="A585" s="1">
        <v>583</v>
      </c>
      <c r="B585" s="100">
        <v>11500</v>
      </c>
      <c r="C585" s="53">
        <v>11750</v>
      </c>
      <c r="D585" s="1">
        <v>55</v>
      </c>
      <c r="E585" s="1">
        <v>51</v>
      </c>
      <c r="F585" s="1">
        <v>2750</v>
      </c>
      <c r="G585" s="1">
        <v>4750</v>
      </c>
      <c r="H585" s="1">
        <v>2.4736842105263159</v>
      </c>
      <c r="I585" s="1">
        <v>250</v>
      </c>
      <c r="J585" s="126">
        <v>-750</v>
      </c>
      <c r="K585" s="129">
        <f t="shared" si="83"/>
        <v>-113.94640668970371</v>
      </c>
      <c r="L585" s="3">
        <f t="shared" si="84"/>
        <v>636.05359331029626</v>
      </c>
      <c r="M585" s="96">
        <f t="shared" si="85"/>
        <v>-0.84807145774706172</v>
      </c>
      <c r="N585" s="157">
        <f t="shared" si="86"/>
        <v>-180.70659063888667</v>
      </c>
      <c r="O585" s="3">
        <f t="shared" si="87"/>
        <v>569.29340936111339</v>
      </c>
      <c r="P585" s="96">
        <f t="shared" si="88"/>
        <v>-0.75905787914815115</v>
      </c>
      <c r="Q585" s="154">
        <f t="shared" si="89"/>
        <v>-315.58134862211165</v>
      </c>
      <c r="R585" s="3">
        <f t="shared" si="90"/>
        <v>434.41865137788835</v>
      </c>
      <c r="S585" s="96">
        <f t="shared" si="91"/>
        <v>-0.57922486850385113</v>
      </c>
    </row>
    <row r="586" spans="1:19" x14ac:dyDescent="0.25">
      <c r="A586" s="1">
        <v>584</v>
      </c>
      <c r="B586" s="100">
        <v>11750</v>
      </c>
      <c r="C586" s="53">
        <v>11000</v>
      </c>
      <c r="D586" s="1">
        <v>51</v>
      </c>
      <c r="E586" s="1">
        <v>44</v>
      </c>
      <c r="F586" s="1">
        <v>4750</v>
      </c>
      <c r="G586" s="1">
        <v>1750</v>
      </c>
      <c r="H586" s="1">
        <v>6.2857142857142856</v>
      </c>
      <c r="I586" s="1">
        <v>-750</v>
      </c>
      <c r="J586" s="126">
        <v>-750</v>
      </c>
      <c r="K586" s="129">
        <f t="shared" si="83"/>
        <v>-195.9292348409511</v>
      </c>
      <c r="L586" s="3">
        <f t="shared" si="84"/>
        <v>554.07076515904896</v>
      </c>
      <c r="M586" s="96">
        <f t="shared" si="85"/>
        <v>-0.73876102021206524</v>
      </c>
      <c r="N586" s="157">
        <f t="shared" si="86"/>
        <v>-187.35120174191692</v>
      </c>
      <c r="O586" s="3">
        <f t="shared" si="87"/>
        <v>562.64879825808305</v>
      </c>
      <c r="P586" s="96">
        <f t="shared" si="88"/>
        <v>-0.75019839767744412</v>
      </c>
      <c r="Q586" s="154">
        <f t="shared" si="89"/>
        <v>-135.16134133928256</v>
      </c>
      <c r="R586" s="3">
        <f t="shared" si="90"/>
        <v>614.83865866071744</v>
      </c>
      <c r="S586" s="96">
        <f t="shared" si="91"/>
        <v>-0.81978487821428991</v>
      </c>
    </row>
    <row r="587" spans="1:19" x14ac:dyDescent="0.25">
      <c r="A587" s="1">
        <v>585</v>
      </c>
      <c r="B587" s="100">
        <v>11000</v>
      </c>
      <c r="C587" s="53">
        <v>10250</v>
      </c>
      <c r="D587" s="1">
        <v>44</v>
      </c>
      <c r="E587" s="1">
        <v>26</v>
      </c>
      <c r="F587" s="1">
        <v>1750</v>
      </c>
      <c r="G587" s="1">
        <v>2750</v>
      </c>
      <c r="H587" s="1">
        <v>3.7272727272727271</v>
      </c>
      <c r="I587" s="1">
        <v>-750</v>
      </c>
      <c r="J587" s="126">
        <v>0</v>
      </c>
      <c r="K587" s="129">
        <f t="shared" si="83"/>
        <v>-196.0391125545799</v>
      </c>
      <c r="L587" s="3">
        <f t="shared" si="84"/>
        <v>-196.0391125545799</v>
      </c>
      <c r="M587" s="96">
        <f t="shared" si="85"/>
        <v>0</v>
      </c>
      <c r="N587" s="157">
        <f t="shared" si="86"/>
        <v>-473.85456999917409</v>
      </c>
      <c r="O587" s="3">
        <f t="shared" si="87"/>
        <v>-473.85456999917409</v>
      </c>
      <c r="P587" s="96">
        <f t="shared" si="88"/>
        <v>0</v>
      </c>
      <c r="Q587" s="154">
        <f t="shared" si="89"/>
        <v>-497.01698693686041</v>
      </c>
      <c r="R587" s="3">
        <f t="shared" si="90"/>
        <v>-497.01698693686041</v>
      </c>
      <c r="S587" s="96">
        <f t="shared" si="91"/>
        <v>0</v>
      </c>
    </row>
    <row r="588" spans="1:19" ht="15.75" thickBot="1" x14ac:dyDescent="0.3">
      <c r="A588" s="1">
        <v>586</v>
      </c>
      <c r="B588" s="101">
        <v>10250</v>
      </c>
      <c r="C588" s="55">
        <v>10250</v>
      </c>
      <c r="D588" s="56">
        <v>26</v>
      </c>
      <c r="E588" s="56">
        <v>24</v>
      </c>
      <c r="F588" s="56">
        <v>2750</v>
      </c>
      <c r="G588" s="56">
        <v>6750</v>
      </c>
      <c r="H588" s="56">
        <v>1.5185185185185186</v>
      </c>
      <c r="I588" s="56">
        <v>0</v>
      </c>
      <c r="J588" s="127">
        <v>-500</v>
      </c>
      <c r="K588" s="129">
        <f t="shared" si="83"/>
        <v>176.63360161814731</v>
      </c>
      <c r="L588" s="3">
        <f t="shared" si="84"/>
        <v>676.63360161814728</v>
      </c>
      <c r="M588" s="96">
        <f t="shared" si="85"/>
        <v>-1.3532672032362945</v>
      </c>
      <c r="N588" s="157">
        <f t="shared" si="86"/>
        <v>-1.8919594648868809</v>
      </c>
      <c r="O588" s="3">
        <f t="shared" si="87"/>
        <v>498.1080405351131</v>
      </c>
      <c r="P588" s="96">
        <f t="shared" si="88"/>
        <v>-0.99621608107022619</v>
      </c>
      <c r="Q588" s="154">
        <f t="shared" si="89"/>
        <v>106.92527449121047</v>
      </c>
      <c r="R588" s="3">
        <f t="shared" si="90"/>
        <v>606.92527449121053</v>
      </c>
      <c r="S588" s="96">
        <f t="shared" si="91"/>
        <v>-1.213850548982421</v>
      </c>
    </row>
    <row r="589" spans="1:19" x14ac:dyDescent="0.25">
      <c r="A589" s="1">
        <v>587</v>
      </c>
      <c r="B589" s="102">
        <v>10250</v>
      </c>
      <c r="C589" s="29">
        <v>4750</v>
      </c>
      <c r="D589" s="28">
        <v>24</v>
      </c>
      <c r="E589" s="28">
        <v>3</v>
      </c>
      <c r="F589" s="28">
        <v>6750</v>
      </c>
      <c r="G589" s="28">
        <v>3750</v>
      </c>
      <c r="H589" s="28">
        <v>1.2666666666666666</v>
      </c>
      <c r="I589" s="28">
        <v>-500</v>
      </c>
      <c r="J589" s="122">
        <v>5000</v>
      </c>
      <c r="K589" s="129">
        <f t="shared" si="83"/>
        <v>579.41461533097629</v>
      </c>
      <c r="L589" s="3">
        <f t="shared" si="84"/>
        <v>-4420.5853846690234</v>
      </c>
      <c r="M589" s="96">
        <f t="shared" si="85"/>
        <v>-0.8841170769338047</v>
      </c>
      <c r="N589" s="157">
        <f t="shared" si="86"/>
        <v>-186.14652555488448</v>
      </c>
      <c r="O589" s="3">
        <f t="shared" si="87"/>
        <v>-5186.1465255548846</v>
      </c>
      <c r="P589" s="96">
        <f t="shared" si="88"/>
        <v>-1.0372293051109769</v>
      </c>
      <c r="Q589" s="154">
        <f t="shared" si="89"/>
        <v>1649.8701932390843</v>
      </c>
      <c r="R589" s="3">
        <f t="shared" si="90"/>
        <v>-3350.1298067609159</v>
      </c>
      <c r="S589" s="96">
        <f t="shared" si="91"/>
        <v>-0.67002596135218317</v>
      </c>
    </row>
    <row r="590" spans="1:19" x14ac:dyDescent="0.25">
      <c r="A590" s="1">
        <v>588</v>
      </c>
      <c r="B590" s="100">
        <v>4750</v>
      </c>
      <c r="C590" s="30">
        <v>9750</v>
      </c>
      <c r="D590" s="3">
        <v>3</v>
      </c>
      <c r="E590" s="3">
        <v>37</v>
      </c>
      <c r="F590" s="3">
        <v>3750</v>
      </c>
      <c r="G590" s="3">
        <v>1750</v>
      </c>
      <c r="H590" s="3">
        <v>5.5714285714285712</v>
      </c>
      <c r="I590" s="3">
        <v>5000</v>
      </c>
      <c r="J590" s="123">
        <v>-500</v>
      </c>
      <c r="K590" s="129">
        <f t="shared" si="83"/>
        <v>-68.19141265761192</v>
      </c>
      <c r="L590" s="3">
        <f t="shared" si="84"/>
        <v>431.80858734238808</v>
      </c>
      <c r="M590" s="96">
        <f t="shared" si="85"/>
        <v>-0.86361717468477617</v>
      </c>
      <c r="N590" s="157">
        <f t="shared" si="86"/>
        <v>801.42439917156207</v>
      </c>
      <c r="O590" s="3">
        <f t="shared" si="87"/>
        <v>1301.4243991715621</v>
      </c>
      <c r="P590" s="96">
        <f t="shared" si="88"/>
        <v>-2.6028487983431243</v>
      </c>
      <c r="Q590" s="154">
        <f t="shared" si="89"/>
        <v>466.1279844181966</v>
      </c>
      <c r="R590" s="3">
        <f t="shared" si="90"/>
        <v>966.12798441819655</v>
      </c>
      <c r="S590" s="96">
        <f t="shared" si="91"/>
        <v>-1.9322559688363932</v>
      </c>
    </row>
    <row r="591" spans="1:19" x14ac:dyDescent="0.25">
      <c r="A591" s="1">
        <v>589</v>
      </c>
      <c r="B591" s="100">
        <v>9750</v>
      </c>
      <c r="C591" s="30">
        <v>9250</v>
      </c>
      <c r="D591" s="3">
        <v>37</v>
      </c>
      <c r="E591" s="3">
        <v>49</v>
      </c>
      <c r="F591" s="3">
        <v>1750</v>
      </c>
      <c r="G591" s="3">
        <v>3750</v>
      </c>
      <c r="H591" s="3">
        <v>2.4666666666666668</v>
      </c>
      <c r="I591" s="3">
        <v>-500</v>
      </c>
      <c r="J591" s="123">
        <v>1500</v>
      </c>
      <c r="K591" s="129">
        <f t="shared" si="83"/>
        <v>167.16941551595389</v>
      </c>
      <c r="L591" s="3">
        <f t="shared" si="84"/>
        <v>-1332.8305844840461</v>
      </c>
      <c r="M591" s="96">
        <f t="shared" si="85"/>
        <v>-0.88855372298936408</v>
      </c>
      <c r="N591" s="157">
        <f t="shared" si="86"/>
        <v>-47.708508994997906</v>
      </c>
      <c r="O591" s="3">
        <f t="shared" si="87"/>
        <v>-1547.7085089949978</v>
      </c>
      <c r="P591" s="96">
        <f t="shared" si="88"/>
        <v>-1.0318056726633318</v>
      </c>
      <c r="Q591" s="154">
        <f t="shared" si="89"/>
        <v>336.83738471802678</v>
      </c>
      <c r="R591" s="3">
        <f t="shared" si="90"/>
        <v>-1163.1626152819731</v>
      </c>
      <c r="S591" s="96">
        <f t="shared" si="91"/>
        <v>-0.77544174352131545</v>
      </c>
    </row>
    <row r="592" spans="1:19" x14ac:dyDescent="0.25">
      <c r="A592" s="1">
        <v>590</v>
      </c>
      <c r="B592" s="100">
        <v>9250</v>
      </c>
      <c r="C592" s="30">
        <v>10750</v>
      </c>
      <c r="D592" s="3">
        <v>49</v>
      </c>
      <c r="E592" s="3">
        <v>52</v>
      </c>
      <c r="F592" s="3">
        <v>3750</v>
      </c>
      <c r="G592" s="3">
        <v>3750</v>
      </c>
      <c r="H592" s="3">
        <v>2.8666666666666667</v>
      </c>
      <c r="I592" s="3">
        <v>1500</v>
      </c>
      <c r="J592" s="123">
        <v>1000</v>
      </c>
      <c r="K592" s="129">
        <f t="shared" si="83"/>
        <v>-44.68395895960586</v>
      </c>
      <c r="L592" s="3">
        <f t="shared" si="84"/>
        <v>-1044.6839589596059</v>
      </c>
      <c r="M592" s="96">
        <f t="shared" si="85"/>
        <v>-1.044683958959606</v>
      </c>
      <c r="N592" s="157">
        <f t="shared" si="86"/>
        <v>206.62913069310832</v>
      </c>
      <c r="O592" s="3">
        <f t="shared" si="87"/>
        <v>-793.37086930689168</v>
      </c>
      <c r="P592" s="96">
        <f t="shared" si="88"/>
        <v>-0.79337086930689171</v>
      </c>
      <c r="Q592" s="154">
        <f t="shared" si="89"/>
        <v>-124.41116373103151</v>
      </c>
      <c r="R592" s="3">
        <f t="shared" si="90"/>
        <v>-1124.4111637310316</v>
      </c>
      <c r="S592" s="96">
        <f t="shared" si="91"/>
        <v>-1.1244111637310317</v>
      </c>
    </row>
    <row r="593" spans="1:19" x14ac:dyDescent="0.25">
      <c r="A593" s="1">
        <v>591</v>
      </c>
      <c r="B593" s="100">
        <v>10750</v>
      </c>
      <c r="C593" s="30">
        <v>11750</v>
      </c>
      <c r="D593" s="3">
        <v>52</v>
      </c>
      <c r="E593" s="3">
        <v>49</v>
      </c>
      <c r="F593" s="3">
        <v>3750</v>
      </c>
      <c r="G593" s="3">
        <v>3750</v>
      </c>
      <c r="H593" s="3">
        <v>3.1333333333333333</v>
      </c>
      <c r="I593" s="3">
        <v>1000</v>
      </c>
      <c r="J593" s="123">
        <v>750</v>
      </c>
      <c r="K593" s="129">
        <f t="shared" si="83"/>
        <v>-216.09723432326618</v>
      </c>
      <c r="L593" s="3">
        <f t="shared" si="84"/>
        <v>-966.09723432326621</v>
      </c>
      <c r="M593" s="96">
        <f t="shared" si="85"/>
        <v>-1.288129645764355</v>
      </c>
      <c r="N593" s="157">
        <f t="shared" si="86"/>
        <v>-62.777484478880368</v>
      </c>
      <c r="O593" s="3">
        <f t="shared" si="87"/>
        <v>-812.77748447888041</v>
      </c>
      <c r="P593" s="96">
        <f t="shared" si="88"/>
        <v>-1.0837033126385072</v>
      </c>
      <c r="Q593" s="154">
        <f t="shared" si="89"/>
        <v>-348.74632294260454</v>
      </c>
      <c r="R593" s="3">
        <f t="shared" si="90"/>
        <v>-1098.7463229426046</v>
      </c>
      <c r="S593" s="96">
        <f t="shared" si="91"/>
        <v>-1.4649950972568062</v>
      </c>
    </row>
    <row r="594" spans="1:19" x14ac:dyDescent="0.25">
      <c r="A594" s="1">
        <v>592</v>
      </c>
      <c r="B594" s="100">
        <v>11750</v>
      </c>
      <c r="C594" s="30">
        <v>12500</v>
      </c>
      <c r="D594" s="3">
        <v>49</v>
      </c>
      <c r="E594" s="3">
        <v>57</v>
      </c>
      <c r="F594" s="3">
        <v>3750</v>
      </c>
      <c r="G594" s="3">
        <v>3750</v>
      </c>
      <c r="H594" s="3">
        <v>3.3333333333333335</v>
      </c>
      <c r="I594" s="3">
        <v>750</v>
      </c>
      <c r="J594" s="123">
        <v>-750</v>
      </c>
      <c r="K594" s="129">
        <f t="shared" si="83"/>
        <v>-282.79292146710634</v>
      </c>
      <c r="L594" s="3">
        <f t="shared" si="84"/>
        <v>467.20707853289366</v>
      </c>
      <c r="M594" s="96">
        <f t="shared" si="85"/>
        <v>-0.62294277137719156</v>
      </c>
      <c r="N594" s="157">
        <f t="shared" si="86"/>
        <v>-165.81827511942478</v>
      </c>
      <c r="O594" s="3">
        <f t="shared" si="87"/>
        <v>584.18172488057519</v>
      </c>
      <c r="P594" s="96">
        <f t="shared" si="88"/>
        <v>-0.77890896650743358</v>
      </c>
      <c r="Q594" s="154">
        <f t="shared" si="89"/>
        <v>-164.37293356088611</v>
      </c>
      <c r="R594" s="3">
        <f t="shared" si="90"/>
        <v>585.62706643911383</v>
      </c>
      <c r="S594" s="96">
        <f t="shared" si="91"/>
        <v>-0.78083608858548514</v>
      </c>
    </row>
    <row r="595" spans="1:19" x14ac:dyDescent="0.25">
      <c r="A595" s="1">
        <v>593</v>
      </c>
      <c r="B595" s="100">
        <v>12500</v>
      </c>
      <c r="C595" s="30">
        <v>11750</v>
      </c>
      <c r="D595" s="3">
        <v>57</v>
      </c>
      <c r="E595" s="3">
        <v>53</v>
      </c>
      <c r="F595" s="3">
        <v>3750</v>
      </c>
      <c r="G595" s="3">
        <v>2750</v>
      </c>
      <c r="H595" s="3">
        <v>4.2727272727272725</v>
      </c>
      <c r="I595" s="3">
        <v>-750</v>
      </c>
      <c r="J595" s="123">
        <v>500</v>
      </c>
      <c r="K595" s="129">
        <f t="shared" si="83"/>
        <v>-254.77444721561571</v>
      </c>
      <c r="L595" s="3">
        <f t="shared" si="84"/>
        <v>-754.77444721561574</v>
      </c>
      <c r="M595" s="96">
        <f t="shared" si="85"/>
        <v>-1.5095488944312314</v>
      </c>
      <c r="N595" s="157">
        <f t="shared" si="86"/>
        <v>-352.02036620725323</v>
      </c>
      <c r="O595" s="3">
        <f t="shared" si="87"/>
        <v>-852.02036620725323</v>
      </c>
      <c r="P595" s="96">
        <f t="shared" si="88"/>
        <v>-1.7040407324145064</v>
      </c>
      <c r="Q595" s="154">
        <f t="shared" si="89"/>
        <v>-256.41926759809968</v>
      </c>
      <c r="R595" s="3">
        <f t="shared" si="90"/>
        <v>-756.41926759809962</v>
      </c>
      <c r="S595" s="96">
        <f t="shared" si="91"/>
        <v>-1.5128385351961993</v>
      </c>
    </row>
    <row r="596" spans="1:19" x14ac:dyDescent="0.25">
      <c r="A596" s="1">
        <v>594</v>
      </c>
      <c r="B596" s="100">
        <v>11750</v>
      </c>
      <c r="C596" s="30">
        <v>12250</v>
      </c>
      <c r="D596" s="3">
        <v>53</v>
      </c>
      <c r="E596" s="3">
        <v>49</v>
      </c>
      <c r="F596" s="3">
        <v>2750</v>
      </c>
      <c r="G596" s="3">
        <v>2750</v>
      </c>
      <c r="H596" s="3">
        <v>4.4545454545454541</v>
      </c>
      <c r="I596" s="3">
        <v>500</v>
      </c>
      <c r="J596" s="123">
        <v>-750</v>
      </c>
      <c r="K596" s="129">
        <f t="shared" si="83"/>
        <v>-352.81489229050726</v>
      </c>
      <c r="L596" s="3">
        <f t="shared" si="84"/>
        <v>397.18510770949274</v>
      </c>
      <c r="M596" s="96">
        <f t="shared" si="85"/>
        <v>-0.52958014361265704</v>
      </c>
      <c r="N596" s="157">
        <f t="shared" si="86"/>
        <v>-334.76358324693359</v>
      </c>
      <c r="O596" s="3">
        <f t="shared" si="87"/>
        <v>415.23641675306641</v>
      </c>
      <c r="P596" s="96">
        <f t="shared" si="88"/>
        <v>-0.55364855567075522</v>
      </c>
      <c r="Q596" s="154">
        <f t="shared" si="89"/>
        <v>-466.23601168933442</v>
      </c>
      <c r="R596" s="3">
        <f t="shared" si="90"/>
        <v>283.76398831066558</v>
      </c>
      <c r="S596" s="96">
        <f t="shared" si="91"/>
        <v>-0.3783519844142208</v>
      </c>
    </row>
    <row r="597" spans="1:19" x14ac:dyDescent="0.25">
      <c r="A597" s="1">
        <v>595</v>
      </c>
      <c r="B597" s="100">
        <v>12250</v>
      </c>
      <c r="C597" s="30">
        <v>11500</v>
      </c>
      <c r="D597" s="3">
        <v>49</v>
      </c>
      <c r="E597" s="3">
        <v>46</v>
      </c>
      <c r="F597" s="3">
        <v>2750</v>
      </c>
      <c r="G597" s="3">
        <v>2750</v>
      </c>
      <c r="H597" s="3">
        <v>4.1818181818181817</v>
      </c>
      <c r="I597" s="3">
        <v>-750</v>
      </c>
      <c r="J597" s="123">
        <v>-250</v>
      </c>
      <c r="K597" s="129">
        <f t="shared" si="83"/>
        <v>-260.07407096208652</v>
      </c>
      <c r="L597" s="3">
        <f t="shared" si="84"/>
        <v>-10.074070962086523</v>
      </c>
      <c r="M597" s="96">
        <f t="shared" si="85"/>
        <v>4.029628384834609E-2</v>
      </c>
      <c r="N597" s="157">
        <f t="shared" si="86"/>
        <v>-442.43067510626184</v>
      </c>
      <c r="O597" s="3">
        <f t="shared" si="87"/>
        <v>-192.43067510626184</v>
      </c>
      <c r="P597" s="96">
        <f t="shared" si="88"/>
        <v>0.76972270042504742</v>
      </c>
      <c r="Q597" s="154">
        <f t="shared" si="89"/>
        <v>-249.54134062253496</v>
      </c>
      <c r="R597" s="3">
        <f t="shared" si="90"/>
        <v>0.4586593774650396</v>
      </c>
      <c r="S597" s="96">
        <f t="shared" si="91"/>
        <v>-1.8346375098601583E-3</v>
      </c>
    </row>
    <row r="598" spans="1:19" x14ac:dyDescent="0.25">
      <c r="A598" s="1">
        <v>596</v>
      </c>
      <c r="B598" s="100">
        <v>11500</v>
      </c>
      <c r="C598" s="30">
        <v>11250</v>
      </c>
      <c r="D598" s="3">
        <v>46</v>
      </c>
      <c r="E598" s="3">
        <v>46</v>
      </c>
      <c r="F598" s="3">
        <v>2750</v>
      </c>
      <c r="G598" s="3">
        <v>5750</v>
      </c>
      <c r="H598" s="3">
        <v>1.9565217391304348</v>
      </c>
      <c r="I598" s="3">
        <v>-250</v>
      </c>
      <c r="J598" s="123">
        <v>-250</v>
      </c>
      <c r="K598" s="129">
        <f t="shared" si="83"/>
        <v>38.281810982815159</v>
      </c>
      <c r="L598" s="3">
        <f t="shared" si="84"/>
        <v>288.28181098281516</v>
      </c>
      <c r="M598" s="96">
        <f t="shared" si="85"/>
        <v>-1.1531272439312605</v>
      </c>
      <c r="N598" s="157">
        <f t="shared" si="86"/>
        <v>-135.18893551350257</v>
      </c>
      <c r="O598" s="3">
        <f t="shared" si="87"/>
        <v>114.81106448649743</v>
      </c>
      <c r="P598" s="96">
        <f t="shared" si="88"/>
        <v>-0.45924425794598972</v>
      </c>
      <c r="Q598" s="154">
        <f t="shared" si="89"/>
        <v>-46.335330803070164</v>
      </c>
      <c r="R598" s="3">
        <f t="shared" si="90"/>
        <v>203.66466919692982</v>
      </c>
      <c r="S598" s="96">
        <f t="shared" si="91"/>
        <v>-0.8146586767877193</v>
      </c>
    </row>
    <row r="599" spans="1:19" x14ac:dyDescent="0.25">
      <c r="A599" s="1">
        <v>597</v>
      </c>
      <c r="B599" s="100">
        <v>11250</v>
      </c>
      <c r="C599" s="30">
        <v>11000</v>
      </c>
      <c r="D599" s="3">
        <v>46</v>
      </c>
      <c r="E599" s="3">
        <v>48</v>
      </c>
      <c r="F599" s="3">
        <v>5750</v>
      </c>
      <c r="G599" s="3">
        <v>2750</v>
      </c>
      <c r="H599" s="3">
        <v>4</v>
      </c>
      <c r="I599" s="3">
        <v>-250</v>
      </c>
      <c r="J599" s="123">
        <v>500</v>
      </c>
      <c r="K599" s="129">
        <f t="shared" si="83"/>
        <v>-174.10470283917644</v>
      </c>
      <c r="L599" s="3">
        <f t="shared" si="84"/>
        <v>-674.10470283917641</v>
      </c>
      <c r="M599" s="96">
        <f t="shared" si="85"/>
        <v>-1.3482094056783529</v>
      </c>
      <c r="N599" s="157">
        <f t="shared" si="86"/>
        <v>-37.087601445767461</v>
      </c>
      <c r="O599" s="3">
        <f t="shared" si="87"/>
        <v>-537.0876014457674</v>
      </c>
      <c r="P599" s="96">
        <f t="shared" si="88"/>
        <v>-1.0741752028915348</v>
      </c>
      <c r="Q599" s="154">
        <f t="shared" si="89"/>
        <v>44.813247299477709</v>
      </c>
      <c r="R599" s="3">
        <f t="shared" si="90"/>
        <v>-455.18675270052228</v>
      </c>
      <c r="S599" s="96">
        <f t="shared" si="91"/>
        <v>-0.91037350540104456</v>
      </c>
    </row>
    <row r="600" spans="1:19" x14ac:dyDescent="0.25">
      <c r="A600" s="1">
        <v>598</v>
      </c>
      <c r="B600" s="100">
        <v>11000</v>
      </c>
      <c r="C600" s="30">
        <v>11500</v>
      </c>
      <c r="D600" s="3">
        <v>48</v>
      </c>
      <c r="E600" s="3">
        <v>52</v>
      </c>
      <c r="F600" s="3">
        <v>2750</v>
      </c>
      <c r="G600" s="3">
        <v>3750</v>
      </c>
      <c r="H600" s="3">
        <v>3.0666666666666669</v>
      </c>
      <c r="I600" s="3">
        <v>500</v>
      </c>
      <c r="J600" s="123">
        <v>-250</v>
      </c>
      <c r="K600" s="129">
        <f t="shared" si="83"/>
        <v>-159.66395391137192</v>
      </c>
      <c r="L600" s="3">
        <f t="shared" si="84"/>
        <v>90.33604608862808</v>
      </c>
      <c r="M600" s="96">
        <f t="shared" si="85"/>
        <v>-0.36134418435451232</v>
      </c>
      <c r="N600" s="157">
        <f t="shared" si="86"/>
        <v>-156.39554105848973</v>
      </c>
      <c r="O600" s="3">
        <f t="shared" si="87"/>
        <v>93.604458941510273</v>
      </c>
      <c r="P600" s="96">
        <f t="shared" si="88"/>
        <v>-0.3744178357660411</v>
      </c>
      <c r="Q600" s="154">
        <f t="shared" si="89"/>
        <v>-164.54729748132135</v>
      </c>
      <c r="R600" s="3">
        <f t="shared" si="90"/>
        <v>85.452702518678649</v>
      </c>
      <c r="S600" s="96">
        <f t="shared" si="91"/>
        <v>-0.34181081007471459</v>
      </c>
    </row>
    <row r="601" spans="1:19" x14ac:dyDescent="0.25">
      <c r="A601" s="1">
        <v>599</v>
      </c>
      <c r="B601" s="100">
        <v>11500</v>
      </c>
      <c r="C601" s="30">
        <v>11250</v>
      </c>
      <c r="D601" s="3">
        <v>52</v>
      </c>
      <c r="E601" s="3">
        <v>50</v>
      </c>
      <c r="F601" s="3">
        <v>3750</v>
      </c>
      <c r="G601" s="3">
        <v>3750</v>
      </c>
      <c r="H601" s="3">
        <v>3</v>
      </c>
      <c r="I601" s="3">
        <v>-250</v>
      </c>
      <c r="J601" s="123">
        <v>0</v>
      </c>
      <c r="K601" s="129">
        <f t="shared" si="83"/>
        <v>-133.40836587943139</v>
      </c>
      <c r="L601" s="3">
        <f t="shared" si="84"/>
        <v>-133.40836587943139</v>
      </c>
      <c r="M601" s="96">
        <f t="shared" si="85"/>
        <v>0</v>
      </c>
      <c r="N601" s="157">
        <f t="shared" si="86"/>
        <v>-176.34707596001792</v>
      </c>
      <c r="O601" s="3">
        <f t="shared" si="87"/>
        <v>-176.34707596001792</v>
      </c>
      <c r="P601" s="96">
        <f t="shared" si="88"/>
        <v>0</v>
      </c>
      <c r="Q601" s="154">
        <f t="shared" si="89"/>
        <v>-162.16710484366928</v>
      </c>
      <c r="R601" s="3">
        <f t="shared" si="90"/>
        <v>-162.16710484366928</v>
      </c>
      <c r="S601" s="96">
        <f t="shared" si="91"/>
        <v>0</v>
      </c>
    </row>
    <row r="602" spans="1:19" x14ac:dyDescent="0.25">
      <c r="A602" s="1">
        <v>600</v>
      </c>
      <c r="B602" s="100">
        <v>11250</v>
      </c>
      <c r="C602" s="30">
        <v>11250</v>
      </c>
      <c r="D602" s="3">
        <v>50</v>
      </c>
      <c r="E602" s="3">
        <v>49</v>
      </c>
      <c r="F602" s="3">
        <v>3750</v>
      </c>
      <c r="G602" s="3">
        <v>2750</v>
      </c>
      <c r="H602" s="3">
        <v>4.0909090909090908</v>
      </c>
      <c r="I602" s="3">
        <v>0</v>
      </c>
      <c r="J602" s="123">
        <v>-2000</v>
      </c>
      <c r="K602" s="129">
        <f t="shared" si="83"/>
        <v>-205.01830994865003</v>
      </c>
      <c r="L602" s="3">
        <f t="shared" si="84"/>
        <v>1794.9816900513499</v>
      </c>
      <c r="M602" s="96">
        <f t="shared" si="85"/>
        <v>-0.897490845025675</v>
      </c>
      <c r="N602" s="157">
        <f t="shared" si="86"/>
        <v>-181.12729263360205</v>
      </c>
      <c r="O602" s="3">
        <f t="shared" si="87"/>
        <v>1818.8727073663979</v>
      </c>
      <c r="P602" s="96">
        <f t="shared" si="88"/>
        <v>-0.90943635368319897</v>
      </c>
      <c r="Q602" s="154">
        <f t="shared" si="89"/>
        <v>-183.00912159286003</v>
      </c>
      <c r="R602" s="3">
        <f t="shared" si="90"/>
        <v>1816.9908784071399</v>
      </c>
      <c r="S602" s="96">
        <f t="shared" si="91"/>
        <v>-0.90849543920357001</v>
      </c>
    </row>
    <row r="603" spans="1:19" x14ac:dyDescent="0.25">
      <c r="A603" s="1">
        <v>601</v>
      </c>
      <c r="B603" s="100">
        <v>11250</v>
      </c>
      <c r="C603" s="30">
        <v>9250</v>
      </c>
      <c r="D603" s="3">
        <v>49</v>
      </c>
      <c r="E603" s="3">
        <v>32</v>
      </c>
      <c r="F603" s="3">
        <v>2750</v>
      </c>
      <c r="G603" s="3">
        <v>2750</v>
      </c>
      <c r="H603" s="3">
        <v>3.3636363636363638</v>
      </c>
      <c r="I603" s="3">
        <v>-2000</v>
      </c>
      <c r="J603" s="123">
        <v>0</v>
      </c>
      <c r="K603" s="129">
        <f t="shared" ref="K603:K641" si="92">$Y$3+$X$3*C603+$W$3*E603+$V$3*G603+$U$3*H603</f>
        <v>-12.029299356778239</v>
      </c>
      <c r="L603" s="3">
        <f t="shared" ref="L603:L641" si="93">K603-J603</f>
        <v>-12.029299356778239</v>
      </c>
      <c r="M603" s="96">
        <f t="shared" ref="M603:M641" si="94">IF(J603=0,0,(K603-J603)/J603)</f>
        <v>0</v>
      </c>
      <c r="N603" s="157">
        <f t="shared" ref="N603:N641" si="95">$AA$8+$Z$8*B603+$Y$8*E603+$X$8*F603+$W$8*G603+$V$8*H603+$U$8*I603</f>
        <v>-396.40079270541685</v>
      </c>
      <c r="O603" s="3">
        <f t="shared" ref="O603:O641" si="96">N603-J603</f>
        <v>-396.40079270541685</v>
      </c>
      <c r="P603" s="96">
        <f t="shared" ref="P603:P641" si="97">IF(J603=0,0,(N603-J603)/J603)</f>
        <v>0</v>
      </c>
      <c r="Q603" s="154">
        <f t="shared" ref="Q603:Q641" si="98">$AC$13+$AB$13*B603+$AA$13*C603+$Z$13*D603+$Y$13*E603+$X$13*F603+$W$13*G603+$V$13*H603+$U$13*I603</f>
        <v>-205.91064703407366</v>
      </c>
      <c r="R603" s="3">
        <f t="shared" ref="R603:R641" si="99">Q603-J603</f>
        <v>-205.91064703407366</v>
      </c>
      <c r="S603" s="96">
        <f t="shared" ref="S603:S641" si="100">IF(M603=0,0,(Q603-J603)/J603)</f>
        <v>0</v>
      </c>
    </row>
    <row r="604" spans="1:19" ht="15.75" thickBot="1" x14ac:dyDescent="0.3">
      <c r="A604" s="1">
        <v>602</v>
      </c>
      <c r="B604" s="101">
        <v>9250</v>
      </c>
      <c r="C604" s="31">
        <v>9250</v>
      </c>
      <c r="D604" s="32">
        <v>32</v>
      </c>
      <c r="E604" s="32">
        <v>22</v>
      </c>
      <c r="F604" s="32">
        <v>2750</v>
      </c>
      <c r="G604" s="32">
        <v>2750</v>
      </c>
      <c r="H604" s="32">
        <v>3.3636363636363638</v>
      </c>
      <c r="I604" s="32">
        <v>0</v>
      </c>
      <c r="J604" s="124">
        <v>-1250</v>
      </c>
      <c r="K604" s="129">
        <f t="shared" si="92"/>
        <v>-72.384684116685577</v>
      </c>
      <c r="L604" s="3">
        <f t="shared" si="93"/>
        <v>1177.6153158833145</v>
      </c>
      <c r="M604" s="96">
        <f t="shared" si="94"/>
        <v>-0.94209225270665153</v>
      </c>
      <c r="N604" s="157">
        <f t="shared" si="95"/>
        <v>-147.21164508778585</v>
      </c>
      <c r="O604" s="3">
        <f t="shared" si="96"/>
        <v>1102.7883549122141</v>
      </c>
      <c r="P604" s="96">
        <f t="shared" si="97"/>
        <v>-0.88223068392977133</v>
      </c>
      <c r="Q604" s="154">
        <f t="shared" si="98"/>
        <v>-192.10929213985534</v>
      </c>
      <c r="R604" s="3">
        <f t="shared" si="99"/>
        <v>1057.8907078601446</v>
      </c>
      <c r="S604" s="96">
        <f t="shared" si="100"/>
        <v>-0.84631256628811569</v>
      </c>
    </row>
    <row r="605" spans="1:19" x14ac:dyDescent="0.25">
      <c r="A605" s="1">
        <v>603</v>
      </c>
      <c r="B605" s="102">
        <v>9250</v>
      </c>
      <c r="C605" s="29">
        <v>10000</v>
      </c>
      <c r="D605" s="28">
        <v>22</v>
      </c>
      <c r="E605" s="28">
        <v>28</v>
      </c>
      <c r="F605" s="28">
        <v>2750</v>
      </c>
      <c r="G605" s="28">
        <v>9750</v>
      </c>
      <c r="H605" s="28">
        <v>1.0256410256410255</v>
      </c>
      <c r="I605" s="28">
        <v>-1250</v>
      </c>
      <c r="J605" s="122">
        <v>-1000</v>
      </c>
      <c r="K605" s="129">
        <f t="shared" si="92"/>
        <v>597.57231673881108</v>
      </c>
      <c r="L605" s="3">
        <f t="shared" si="93"/>
        <v>1597.572316738811</v>
      </c>
      <c r="M605" s="96">
        <f t="shared" si="94"/>
        <v>-1.5975723167388109</v>
      </c>
      <c r="N605" s="157">
        <f t="shared" si="95"/>
        <v>525.06601959854538</v>
      </c>
      <c r="O605" s="3">
        <f t="shared" si="96"/>
        <v>1525.0660195985454</v>
      </c>
      <c r="P605" s="96">
        <f t="shared" si="97"/>
        <v>-1.5250660195985455</v>
      </c>
      <c r="Q605" s="154">
        <f t="shared" si="98"/>
        <v>171.83804470930033</v>
      </c>
      <c r="R605" s="3">
        <f t="shared" si="99"/>
        <v>1171.8380447093004</v>
      </c>
      <c r="S605" s="96">
        <f t="shared" si="100"/>
        <v>-1.1718380447093004</v>
      </c>
    </row>
    <row r="606" spans="1:19" x14ac:dyDescent="0.25">
      <c r="A606" s="1">
        <v>604</v>
      </c>
      <c r="B606" s="100">
        <v>10000</v>
      </c>
      <c r="C606" s="30">
        <v>9000</v>
      </c>
      <c r="D606" s="3">
        <v>28</v>
      </c>
      <c r="E606" s="3">
        <v>40</v>
      </c>
      <c r="F606" s="3">
        <v>9750</v>
      </c>
      <c r="G606" s="3">
        <v>2750</v>
      </c>
      <c r="H606" s="3">
        <v>3.2727272727272729</v>
      </c>
      <c r="I606" s="3">
        <v>-1000</v>
      </c>
      <c r="J606" s="123">
        <v>-750</v>
      </c>
      <c r="K606" s="129">
        <f t="shared" si="92"/>
        <v>73.204154036611953</v>
      </c>
      <c r="L606" s="3">
        <f t="shared" si="93"/>
        <v>823.20415403661195</v>
      </c>
      <c r="M606" s="96">
        <f t="shared" si="94"/>
        <v>-1.0976055387154826</v>
      </c>
      <c r="N606" s="157">
        <f t="shared" si="95"/>
        <v>402.31247346626498</v>
      </c>
      <c r="O606" s="3">
        <f t="shared" si="96"/>
        <v>1152.3124734662649</v>
      </c>
      <c r="P606" s="96">
        <f t="shared" si="97"/>
        <v>-1.5364166312883532</v>
      </c>
      <c r="Q606" s="154">
        <f t="shared" si="98"/>
        <v>798.9003586870524</v>
      </c>
      <c r="R606" s="3">
        <f t="shared" si="99"/>
        <v>1548.9003586870524</v>
      </c>
      <c r="S606" s="96">
        <f t="shared" si="100"/>
        <v>-2.0652004782494031</v>
      </c>
    </row>
    <row r="607" spans="1:19" x14ac:dyDescent="0.25">
      <c r="A607" s="1">
        <v>605</v>
      </c>
      <c r="B607" s="100">
        <v>9000</v>
      </c>
      <c r="C607" s="30">
        <v>8250</v>
      </c>
      <c r="D607" s="3">
        <v>40</v>
      </c>
      <c r="E607" s="3">
        <v>30</v>
      </c>
      <c r="F607" s="3">
        <v>2750</v>
      </c>
      <c r="G607" s="3">
        <v>2750</v>
      </c>
      <c r="H607" s="3">
        <v>3</v>
      </c>
      <c r="I607" s="3">
        <v>-750</v>
      </c>
      <c r="J607" s="123">
        <v>0</v>
      </c>
      <c r="K607" s="129">
        <f t="shared" si="92"/>
        <v>123.69620603309752</v>
      </c>
      <c r="L607" s="3">
        <f t="shared" si="93"/>
        <v>123.69620603309752</v>
      </c>
      <c r="M607" s="96">
        <f t="shared" si="94"/>
        <v>0</v>
      </c>
      <c r="N607" s="157">
        <f t="shared" si="95"/>
        <v>-49.318297487685484</v>
      </c>
      <c r="O607" s="3">
        <f t="shared" si="96"/>
        <v>-49.318297487685484</v>
      </c>
      <c r="P607" s="96">
        <f t="shared" si="97"/>
        <v>0</v>
      </c>
      <c r="Q607" s="154">
        <f t="shared" si="98"/>
        <v>-19.937262524934866</v>
      </c>
      <c r="R607" s="3">
        <f t="shared" si="99"/>
        <v>-19.937262524934866</v>
      </c>
      <c r="S607" s="96">
        <f t="shared" si="100"/>
        <v>0</v>
      </c>
    </row>
    <row r="608" spans="1:19" x14ac:dyDescent="0.25">
      <c r="A608" s="1">
        <v>606</v>
      </c>
      <c r="B608" s="100">
        <v>8250</v>
      </c>
      <c r="C608" s="30">
        <v>8250</v>
      </c>
      <c r="D608" s="3">
        <v>30</v>
      </c>
      <c r="E608" s="3">
        <v>47</v>
      </c>
      <c r="F608" s="3">
        <v>2750</v>
      </c>
      <c r="G608" s="3">
        <v>4750</v>
      </c>
      <c r="H608" s="3">
        <v>1.736842105263158</v>
      </c>
      <c r="I608" s="3">
        <v>0</v>
      </c>
      <c r="J608" s="123">
        <v>750</v>
      </c>
      <c r="K608" s="129">
        <f t="shared" si="92"/>
        <v>409.6499064108462</v>
      </c>
      <c r="L608" s="3">
        <f t="shared" si="93"/>
        <v>-340.3500935891538</v>
      </c>
      <c r="M608" s="96">
        <f t="shared" si="94"/>
        <v>-0.45380012478553838</v>
      </c>
      <c r="N608" s="157">
        <f t="shared" si="95"/>
        <v>337.56912320873829</v>
      </c>
      <c r="O608" s="3">
        <f t="shared" si="96"/>
        <v>-412.43087679126171</v>
      </c>
      <c r="P608" s="96">
        <f t="shared" si="97"/>
        <v>-0.54990783572168223</v>
      </c>
      <c r="Q608" s="154">
        <f t="shared" si="98"/>
        <v>656.03955633884357</v>
      </c>
      <c r="R608" s="3">
        <f t="shared" si="99"/>
        <v>-93.960443661156432</v>
      </c>
      <c r="S608" s="96">
        <f t="shared" si="100"/>
        <v>-0.12528059154820859</v>
      </c>
    </row>
    <row r="609" spans="1:19" x14ac:dyDescent="0.25">
      <c r="A609" s="1">
        <v>607</v>
      </c>
      <c r="B609" s="100">
        <v>8250</v>
      </c>
      <c r="C609" s="30">
        <v>9000</v>
      </c>
      <c r="D609" s="3">
        <v>47</v>
      </c>
      <c r="E609" s="3">
        <v>41</v>
      </c>
      <c r="F609" s="3">
        <v>4750</v>
      </c>
      <c r="G609" s="3">
        <v>1750</v>
      </c>
      <c r="H609" s="3">
        <v>5.1428571428571432</v>
      </c>
      <c r="I609" s="3">
        <v>750</v>
      </c>
      <c r="J609" s="123">
        <v>1500</v>
      </c>
      <c r="K609" s="129">
        <f t="shared" si="92"/>
        <v>57.942696155515733</v>
      </c>
      <c r="L609" s="3">
        <f t="shared" si="93"/>
        <v>-1442.0573038444843</v>
      </c>
      <c r="M609" s="96">
        <f t="shared" si="94"/>
        <v>-0.96137153589632285</v>
      </c>
      <c r="N609" s="157">
        <f t="shared" si="95"/>
        <v>325.04613970176064</v>
      </c>
      <c r="O609" s="3">
        <f t="shared" si="96"/>
        <v>-1174.9538602982393</v>
      </c>
      <c r="P609" s="96">
        <f t="shared" si="97"/>
        <v>-0.78330257353215949</v>
      </c>
      <c r="Q609" s="154">
        <f t="shared" si="98"/>
        <v>-18.652483220092037</v>
      </c>
      <c r="R609" s="3">
        <f t="shared" si="99"/>
        <v>-1518.6524832200921</v>
      </c>
      <c r="S609" s="96">
        <f t="shared" si="100"/>
        <v>-1.0124349888133948</v>
      </c>
    </row>
    <row r="610" spans="1:19" x14ac:dyDescent="0.25">
      <c r="A610" s="1">
        <v>608</v>
      </c>
      <c r="B610" s="100">
        <v>9000</v>
      </c>
      <c r="C610" s="30">
        <v>10500</v>
      </c>
      <c r="D610" s="3">
        <v>41</v>
      </c>
      <c r="E610" s="3">
        <v>38</v>
      </c>
      <c r="F610" s="3">
        <v>1750</v>
      </c>
      <c r="G610" s="3">
        <v>8750</v>
      </c>
      <c r="H610" s="3">
        <v>1.2</v>
      </c>
      <c r="I610" s="3">
        <v>1500</v>
      </c>
      <c r="J610" s="123">
        <v>1250</v>
      </c>
      <c r="K610" s="129">
        <f t="shared" si="92"/>
        <v>456.04277968136239</v>
      </c>
      <c r="L610" s="3">
        <f t="shared" si="93"/>
        <v>-793.95722031863761</v>
      </c>
      <c r="M610" s="96">
        <f t="shared" si="94"/>
        <v>-0.63516577625491011</v>
      </c>
      <c r="N610" s="157">
        <f t="shared" si="95"/>
        <v>422.53147315684271</v>
      </c>
      <c r="O610" s="3">
        <f t="shared" si="96"/>
        <v>-827.46852684315729</v>
      </c>
      <c r="P610" s="96">
        <f t="shared" si="97"/>
        <v>-0.6619748214745258</v>
      </c>
      <c r="Q610" s="154">
        <f t="shared" si="98"/>
        <v>20.94452326963966</v>
      </c>
      <c r="R610" s="3">
        <f t="shared" si="99"/>
        <v>-1229.0554767303604</v>
      </c>
      <c r="S610" s="96">
        <f t="shared" si="100"/>
        <v>-0.98324438138428827</v>
      </c>
    </row>
    <row r="611" spans="1:19" x14ac:dyDescent="0.25">
      <c r="A611" s="1">
        <v>609</v>
      </c>
      <c r="B611" s="100">
        <v>10500</v>
      </c>
      <c r="C611" s="30">
        <v>11750</v>
      </c>
      <c r="D611" s="3">
        <v>38</v>
      </c>
      <c r="E611" s="3">
        <v>52</v>
      </c>
      <c r="F611" s="3">
        <v>8750</v>
      </c>
      <c r="G611" s="3">
        <v>3750</v>
      </c>
      <c r="H611" s="3">
        <v>3.1333333333333333</v>
      </c>
      <c r="I611" s="3">
        <v>1250</v>
      </c>
      <c r="J611" s="123">
        <v>0</v>
      </c>
      <c r="K611" s="129">
        <f t="shared" si="92"/>
        <v>-197.99061889529398</v>
      </c>
      <c r="L611" s="3">
        <f t="shared" si="93"/>
        <v>-197.99061889529398</v>
      </c>
      <c r="M611" s="96">
        <f t="shared" si="94"/>
        <v>0</v>
      </c>
      <c r="N611" s="157">
        <f t="shared" si="95"/>
        <v>382.90258895952712</v>
      </c>
      <c r="O611" s="3">
        <f t="shared" si="96"/>
        <v>382.90258895952712</v>
      </c>
      <c r="P611" s="96">
        <f t="shared" si="97"/>
        <v>0</v>
      </c>
      <c r="Q611" s="154">
        <f t="shared" si="98"/>
        <v>298.91909897637686</v>
      </c>
      <c r="R611" s="3">
        <f t="shared" si="99"/>
        <v>298.91909897637686</v>
      </c>
      <c r="S611" s="96">
        <f t="shared" si="100"/>
        <v>0</v>
      </c>
    </row>
    <row r="612" spans="1:19" x14ac:dyDescent="0.25">
      <c r="A612" s="1">
        <v>610</v>
      </c>
      <c r="B612" s="100">
        <v>11750</v>
      </c>
      <c r="C612" s="30">
        <v>11750</v>
      </c>
      <c r="D612" s="3">
        <v>52</v>
      </c>
      <c r="E612" s="3">
        <v>45</v>
      </c>
      <c r="F612" s="3">
        <v>3750</v>
      </c>
      <c r="G612" s="3">
        <v>4750</v>
      </c>
      <c r="H612" s="3">
        <v>2.4736842105263159</v>
      </c>
      <c r="I612" s="3">
        <v>0</v>
      </c>
      <c r="J612" s="123">
        <v>750</v>
      </c>
      <c r="K612" s="129">
        <f t="shared" si="92"/>
        <v>-150.15963754564811</v>
      </c>
      <c r="L612" s="3">
        <f t="shared" si="93"/>
        <v>-900.15963754564814</v>
      </c>
      <c r="M612" s="96">
        <f t="shared" si="94"/>
        <v>-1.2002128500608642</v>
      </c>
      <c r="N612" s="157">
        <f t="shared" si="95"/>
        <v>-191.0972494271825</v>
      </c>
      <c r="O612" s="3">
        <f t="shared" si="96"/>
        <v>-941.09724942718253</v>
      </c>
      <c r="P612" s="96">
        <f t="shared" si="97"/>
        <v>-1.2547963325695768</v>
      </c>
      <c r="Q612" s="154">
        <f t="shared" si="98"/>
        <v>-309.42961310005268</v>
      </c>
      <c r="R612" s="3">
        <f t="shared" si="99"/>
        <v>-1059.4296131000526</v>
      </c>
      <c r="S612" s="96">
        <f t="shared" si="100"/>
        <v>-1.4125728174667369</v>
      </c>
    </row>
    <row r="613" spans="1:19" x14ac:dyDescent="0.25">
      <c r="A613" s="1">
        <v>611</v>
      </c>
      <c r="B613" s="100">
        <v>11750</v>
      </c>
      <c r="C613" s="30">
        <v>12500</v>
      </c>
      <c r="D613" s="3">
        <v>45</v>
      </c>
      <c r="E613" s="3">
        <v>58</v>
      </c>
      <c r="F613" s="3">
        <v>4750</v>
      </c>
      <c r="G613" s="3">
        <v>4750</v>
      </c>
      <c r="H613" s="3">
        <v>2.6315789473684212</v>
      </c>
      <c r="I613" s="3">
        <v>750</v>
      </c>
      <c r="J613" s="123">
        <v>1000</v>
      </c>
      <c r="K613" s="129">
        <f t="shared" si="92"/>
        <v>-189.07016600159278</v>
      </c>
      <c r="L613" s="3">
        <f t="shared" si="93"/>
        <v>-1189.0701660015927</v>
      </c>
      <c r="M613" s="96">
        <f t="shared" si="94"/>
        <v>-1.1890701660015928</v>
      </c>
      <c r="N613" s="157">
        <f t="shared" si="95"/>
        <v>-19.115718713418413</v>
      </c>
      <c r="O613" s="3">
        <f t="shared" si="96"/>
        <v>-1019.1157187134185</v>
      </c>
      <c r="P613" s="96">
        <f t="shared" si="97"/>
        <v>-1.0191157187134186</v>
      </c>
      <c r="Q613" s="154">
        <f t="shared" si="98"/>
        <v>55.275272247103871</v>
      </c>
      <c r="R613" s="3">
        <f t="shared" si="99"/>
        <v>-944.72472775289611</v>
      </c>
      <c r="S613" s="96">
        <f t="shared" si="100"/>
        <v>-0.94472472775289607</v>
      </c>
    </row>
    <row r="614" spans="1:19" x14ac:dyDescent="0.25">
      <c r="A614" s="1">
        <v>612</v>
      </c>
      <c r="B614" s="100">
        <v>12500</v>
      </c>
      <c r="C614" s="30">
        <v>13500</v>
      </c>
      <c r="D614" s="3">
        <v>58</v>
      </c>
      <c r="E614" s="3">
        <v>56</v>
      </c>
      <c r="F614" s="3">
        <v>4750</v>
      </c>
      <c r="G614" s="3">
        <v>3750</v>
      </c>
      <c r="H614" s="3">
        <v>3.6</v>
      </c>
      <c r="I614" s="3">
        <v>1000</v>
      </c>
      <c r="J614" s="123">
        <v>0</v>
      </c>
      <c r="K614" s="129">
        <f t="shared" si="92"/>
        <v>-442.1351198787853</v>
      </c>
      <c r="L614" s="3">
        <f t="shared" si="93"/>
        <v>-442.1351198787853</v>
      </c>
      <c r="M614" s="96">
        <f t="shared" si="94"/>
        <v>0</v>
      </c>
      <c r="N614" s="157">
        <f t="shared" si="95"/>
        <v>-221.2767879457918</v>
      </c>
      <c r="O614" s="3">
        <f t="shared" si="96"/>
        <v>-221.2767879457918</v>
      </c>
      <c r="P614" s="96">
        <f t="shared" si="97"/>
        <v>0</v>
      </c>
      <c r="Q614" s="154">
        <f t="shared" si="98"/>
        <v>-494.66684413155969</v>
      </c>
      <c r="R614" s="3">
        <f t="shared" si="99"/>
        <v>-494.66684413155969</v>
      </c>
      <c r="S614" s="96">
        <f t="shared" si="100"/>
        <v>0</v>
      </c>
    </row>
    <row r="615" spans="1:19" x14ac:dyDescent="0.25">
      <c r="A615" s="1">
        <v>613</v>
      </c>
      <c r="B615" s="100">
        <v>13500</v>
      </c>
      <c r="C615" s="30">
        <v>13500</v>
      </c>
      <c r="D615" s="3">
        <v>56</v>
      </c>
      <c r="E615" s="3">
        <v>55</v>
      </c>
      <c r="F615" s="3">
        <v>3750</v>
      </c>
      <c r="G615" s="3">
        <v>4750</v>
      </c>
      <c r="H615" s="3">
        <v>2.8421052631578947</v>
      </c>
      <c r="I615" s="3">
        <v>0</v>
      </c>
      <c r="J615" s="123">
        <v>-1000</v>
      </c>
      <c r="K615" s="129">
        <f t="shared" si="92"/>
        <v>-363.67348628799732</v>
      </c>
      <c r="L615" s="3">
        <f t="shared" si="93"/>
        <v>636.32651371200268</v>
      </c>
      <c r="M615" s="96">
        <f t="shared" si="94"/>
        <v>-0.63632651371200266</v>
      </c>
      <c r="N615" s="157">
        <f t="shared" si="95"/>
        <v>-409.22378334458745</v>
      </c>
      <c r="O615" s="3">
        <f t="shared" si="96"/>
        <v>590.77621665541255</v>
      </c>
      <c r="P615" s="96">
        <f t="shared" si="97"/>
        <v>-0.59077621665541258</v>
      </c>
      <c r="Q615" s="154">
        <f t="shared" si="98"/>
        <v>-396.39448802624281</v>
      </c>
      <c r="R615" s="3">
        <f t="shared" si="99"/>
        <v>603.60551197375719</v>
      </c>
      <c r="S615" s="96">
        <f t="shared" si="100"/>
        <v>-0.60360551197375722</v>
      </c>
    </row>
    <row r="616" spans="1:19" x14ac:dyDescent="0.25">
      <c r="A616" s="1">
        <v>614</v>
      </c>
      <c r="B616" s="100">
        <v>13500</v>
      </c>
      <c r="C616" s="30">
        <v>12500</v>
      </c>
      <c r="D616" s="3">
        <v>55</v>
      </c>
      <c r="E616" s="3">
        <v>56</v>
      </c>
      <c r="F616" s="3">
        <v>4750</v>
      </c>
      <c r="G616" s="3">
        <v>4750</v>
      </c>
      <c r="H616" s="3">
        <v>2.6315789473684212</v>
      </c>
      <c r="I616" s="3">
        <v>-1000</v>
      </c>
      <c r="J616" s="123">
        <v>0</v>
      </c>
      <c r="K616" s="129">
        <f t="shared" si="92"/>
        <v>-201.14124295357425</v>
      </c>
      <c r="L616" s="3">
        <f t="shared" si="93"/>
        <v>-201.14124295357425</v>
      </c>
      <c r="M616" s="96">
        <f t="shared" si="94"/>
        <v>0</v>
      </c>
      <c r="N616" s="157">
        <f t="shared" si="95"/>
        <v>-319.63699316691043</v>
      </c>
      <c r="O616" s="3">
        <f t="shared" si="96"/>
        <v>-319.63699316691043</v>
      </c>
      <c r="P616" s="96">
        <f t="shared" si="97"/>
        <v>0</v>
      </c>
      <c r="Q616" s="154">
        <f t="shared" si="98"/>
        <v>-88.427136031428319</v>
      </c>
      <c r="R616" s="3">
        <f t="shared" si="99"/>
        <v>-88.427136031428319</v>
      </c>
      <c r="S616" s="96">
        <f t="shared" si="100"/>
        <v>0</v>
      </c>
    </row>
    <row r="617" spans="1:19" x14ac:dyDescent="0.25">
      <c r="A617" s="1">
        <v>615</v>
      </c>
      <c r="B617" s="100">
        <v>12500</v>
      </c>
      <c r="C617" s="30">
        <v>12500</v>
      </c>
      <c r="D617" s="3">
        <v>56</v>
      </c>
      <c r="E617" s="3">
        <v>56</v>
      </c>
      <c r="F617" s="3">
        <v>4750</v>
      </c>
      <c r="G617" s="3">
        <v>4750</v>
      </c>
      <c r="H617" s="3">
        <v>2.6315789473684212</v>
      </c>
      <c r="I617" s="3">
        <v>0</v>
      </c>
      <c r="J617" s="123">
        <v>-250</v>
      </c>
      <c r="K617" s="129">
        <f t="shared" si="92"/>
        <v>-201.14124295357425</v>
      </c>
      <c r="L617" s="3">
        <f t="shared" si="93"/>
        <v>48.858757046425751</v>
      </c>
      <c r="M617" s="96">
        <f t="shared" si="94"/>
        <v>-0.19543502818570299</v>
      </c>
      <c r="N617" s="157">
        <f t="shared" si="95"/>
        <v>-156.67927038690212</v>
      </c>
      <c r="O617" s="3">
        <f t="shared" si="96"/>
        <v>93.320729613097882</v>
      </c>
      <c r="P617" s="96">
        <f t="shared" si="97"/>
        <v>-0.37328291845239153</v>
      </c>
      <c r="Q617" s="154">
        <f t="shared" si="98"/>
        <v>-193.68407017054901</v>
      </c>
      <c r="R617" s="3">
        <f t="shared" si="99"/>
        <v>56.315929829450994</v>
      </c>
      <c r="S617" s="96">
        <f t="shared" si="100"/>
        <v>-0.22526371931780398</v>
      </c>
    </row>
    <row r="618" spans="1:19" x14ac:dyDescent="0.25">
      <c r="A618" s="1">
        <v>616</v>
      </c>
      <c r="B618" s="100">
        <v>12500</v>
      </c>
      <c r="C618" s="30">
        <v>12250</v>
      </c>
      <c r="D618" s="3">
        <v>56</v>
      </c>
      <c r="E618" s="3">
        <v>59</v>
      </c>
      <c r="F618" s="3">
        <v>4750</v>
      </c>
      <c r="G618" s="3">
        <v>5750</v>
      </c>
      <c r="H618" s="3">
        <v>2.1304347826086958</v>
      </c>
      <c r="I618" s="3">
        <v>-250</v>
      </c>
      <c r="J618" s="123">
        <v>250</v>
      </c>
      <c r="K618" s="129">
        <f t="shared" si="92"/>
        <v>-41.833357767788158</v>
      </c>
      <c r="L618" s="3">
        <f t="shared" si="93"/>
        <v>-291.83335776778813</v>
      </c>
      <c r="M618" s="96">
        <f t="shared" si="94"/>
        <v>-1.1673334310711525</v>
      </c>
      <c r="N618" s="157">
        <f t="shared" si="95"/>
        <v>-53.496110699808582</v>
      </c>
      <c r="O618" s="3">
        <f t="shared" si="96"/>
        <v>-303.49611069980858</v>
      </c>
      <c r="P618" s="96">
        <f t="shared" si="97"/>
        <v>-1.2139844427992343</v>
      </c>
      <c r="Q618" s="154">
        <f t="shared" si="98"/>
        <v>-9.4666767094481798</v>
      </c>
      <c r="R618" s="3">
        <f t="shared" si="99"/>
        <v>-259.46667670944817</v>
      </c>
      <c r="S618" s="96">
        <f t="shared" si="100"/>
        <v>-1.0378667068377927</v>
      </c>
    </row>
    <row r="619" spans="1:19" x14ac:dyDescent="0.25">
      <c r="A619" s="1">
        <v>617</v>
      </c>
      <c r="B619" s="100">
        <v>12250</v>
      </c>
      <c r="C619" s="30">
        <v>12500</v>
      </c>
      <c r="D619" s="3">
        <v>59</v>
      </c>
      <c r="E619" s="3">
        <v>50</v>
      </c>
      <c r="F619" s="3">
        <v>5750</v>
      </c>
      <c r="G619" s="3">
        <v>2750</v>
      </c>
      <c r="H619" s="3">
        <v>4.5454545454545459</v>
      </c>
      <c r="I619" s="3">
        <v>250</v>
      </c>
      <c r="J619" s="123">
        <v>-500</v>
      </c>
      <c r="K619" s="129">
        <f t="shared" si="92"/>
        <v>-383.72849939998082</v>
      </c>
      <c r="L619" s="3">
        <f t="shared" si="93"/>
        <v>116.27150060001918</v>
      </c>
      <c r="M619" s="96">
        <f t="shared" si="94"/>
        <v>-0.23254300120003837</v>
      </c>
      <c r="N619" s="157">
        <f t="shared" si="95"/>
        <v>-178.35938246408327</v>
      </c>
      <c r="O619" s="3">
        <f t="shared" si="96"/>
        <v>321.6406175359167</v>
      </c>
      <c r="P619" s="96">
        <f t="shared" si="97"/>
        <v>-0.64328123507183343</v>
      </c>
      <c r="Q619" s="154">
        <f t="shared" si="98"/>
        <v>-438.32779515086389</v>
      </c>
      <c r="R619" s="3">
        <f t="shared" si="99"/>
        <v>61.672204849136108</v>
      </c>
      <c r="S619" s="96">
        <f t="shared" si="100"/>
        <v>-0.12334440969827222</v>
      </c>
    </row>
    <row r="620" spans="1:19" x14ac:dyDescent="0.25">
      <c r="A620" s="1">
        <v>618</v>
      </c>
      <c r="B620" s="100">
        <v>12500</v>
      </c>
      <c r="C620" s="30">
        <v>12000</v>
      </c>
      <c r="D620" s="3">
        <v>50</v>
      </c>
      <c r="E620" s="3">
        <v>45</v>
      </c>
      <c r="F620" s="3">
        <v>2750</v>
      </c>
      <c r="G620" s="3">
        <v>1750</v>
      </c>
      <c r="H620" s="3">
        <v>6.8571428571428568</v>
      </c>
      <c r="I620" s="3">
        <v>-500</v>
      </c>
      <c r="J620" s="123">
        <v>-750</v>
      </c>
      <c r="K620" s="129">
        <f t="shared" si="92"/>
        <v>-325.88296957718006</v>
      </c>
      <c r="L620" s="3">
        <f t="shared" si="93"/>
        <v>424.11703042281994</v>
      </c>
      <c r="M620" s="96">
        <f t="shared" si="94"/>
        <v>-0.56548937389709319</v>
      </c>
      <c r="N620" s="157">
        <f t="shared" si="95"/>
        <v>-437.19756592514238</v>
      </c>
      <c r="O620" s="3">
        <f t="shared" si="96"/>
        <v>312.80243407485762</v>
      </c>
      <c r="P620" s="96">
        <f t="shared" si="97"/>
        <v>-0.41706991209981015</v>
      </c>
      <c r="Q620" s="154">
        <f t="shared" si="98"/>
        <v>-319.5551264347564</v>
      </c>
      <c r="R620" s="3">
        <f t="shared" si="99"/>
        <v>430.4448735652436</v>
      </c>
      <c r="S620" s="96">
        <f t="shared" si="100"/>
        <v>-0.57392649808699148</v>
      </c>
    </row>
    <row r="621" spans="1:19" x14ac:dyDescent="0.25">
      <c r="A621" s="1">
        <v>619</v>
      </c>
      <c r="B621" s="100">
        <v>12000</v>
      </c>
      <c r="C621" s="30">
        <v>11250</v>
      </c>
      <c r="D621" s="3">
        <v>45</v>
      </c>
      <c r="E621" s="3">
        <v>37</v>
      </c>
      <c r="F621" s="3">
        <v>1750</v>
      </c>
      <c r="G621" s="3">
        <v>2750</v>
      </c>
      <c r="H621" s="3">
        <v>4.0909090909090908</v>
      </c>
      <c r="I621" s="3">
        <v>-750</v>
      </c>
      <c r="J621" s="123">
        <v>-500</v>
      </c>
      <c r="K621" s="129">
        <f t="shared" si="92"/>
        <v>-277.44477166053883</v>
      </c>
      <c r="L621" s="3">
        <f t="shared" si="93"/>
        <v>222.55522833946117</v>
      </c>
      <c r="M621" s="96">
        <f t="shared" si="94"/>
        <v>-0.44511045667892235</v>
      </c>
      <c r="N621" s="157">
        <f t="shared" si="95"/>
        <v>-548.18624359374746</v>
      </c>
      <c r="O621" s="3">
        <f t="shared" si="96"/>
        <v>-48.186243593747463</v>
      </c>
      <c r="P621" s="96">
        <f t="shared" si="97"/>
        <v>9.6372487187494929E-2</v>
      </c>
      <c r="Q621" s="154">
        <f t="shared" si="98"/>
        <v>-384.78221362473482</v>
      </c>
      <c r="R621" s="3">
        <f t="shared" si="99"/>
        <v>115.21778637526518</v>
      </c>
      <c r="S621" s="96">
        <f t="shared" si="100"/>
        <v>-0.23043557275053037</v>
      </c>
    </row>
    <row r="622" spans="1:19" ht="15.75" thickBot="1" x14ac:dyDescent="0.3">
      <c r="A622" s="1">
        <v>620</v>
      </c>
      <c r="B622" s="101">
        <v>11250</v>
      </c>
      <c r="C622" s="31">
        <v>10750</v>
      </c>
      <c r="D622" s="32">
        <v>37</v>
      </c>
      <c r="E622" s="32">
        <v>25</v>
      </c>
      <c r="F622" s="32">
        <v>2750</v>
      </c>
      <c r="G622" s="32">
        <v>1750</v>
      </c>
      <c r="H622" s="32">
        <v>6.1428571428571432</v>
      </c>
      <c r="I622" s="32">
        <v>-500</v>
      </c>
      <c r="J622" s="124">
        <v>-500</v>
      </c>
      <c r="K622" s="129">
        <f t="shared" si="92"/>
        <v>-276.60714758172014</v>
      </c>
      <c r="L622" s="3">
        <f t="shared" si="93"/>
        <v>223.39285241827986</v>
      </c>
      <c r="M622" s="96">
        <f t="shared" si="94"/>
        <v>-0.44678570483655972</v>
      </c>
      <c r="N622" s="157">
        <f t="shared" si="95"/>
        <v>-408.78850764967621</v>
      </c>
      <c r="O622" s="3">
        <f t="shared" si="96"/>
        <v>91.211492350323795</v>
      </c>
      <c r="P622" s="96">
        <f t="shared" si="97"/>
        <v>-0.18242298470064758</v>
      </c>
      <c r="Q622" s="154">
        <f t="shared" si="98"/>
        <v>-337.79165244832677</v>
      </c>
      <c r="R622" s="3">
        <f t="shared" si="99"/>
        <v>162.20834755167323</v>
      </c>
      <c r="S622" s="96">
        <f t="shared" si="100"/>
        <v>-0.32441669510334648</v>
      </c>
    </row>
    <row r="623" spans="1:19" x14ac:dyDescent="0.25">
      <c r="A623" s="1">
        <v>621</v>
      </c>
      <c r="B623" s="102">
        <v>10750</v>
      </c>
      <c r="C623" s="29">
        <v>6000</v>
      </c>
      <c r="D623" s="28">
        <v>25</v>
      </c>
      <c r="E623" s="28">
        <v>14</v>
      </c>
      <c r="F623" s="28">
        <v>1750</v>
      </c>
      <c r="G623" s="28">
        <v>4750</v>
      </c>
      <c r="H623" s="28">
        <v>1.263157894736842</v>
      </c>
      <c r="I623" s="28">
        <v>-500</v>
      </c>
      <c r="J623" s="122">
        <v>250</v>
      </c>
      <c r="K623" s="129">
        <f t="shared" si="92"/>
        <v>562.59472263462442</v>
      </c>
      <c r="L623" s="3">
        <f t="shared" si="93"/>
        <v>312.59472263462442</v>
      </c>
      <c r="M623" s="96">
        <f t="shared" si="94"/>
        <v>1.2503788905384976</v>
      </c>
      <c r="N623" s="157">
        <f t="shared" si="95"/>
        <v>-467.48163476279427</v>
      </c>
      <c r="O623" s="3">
        <f t="shared" si="96"/>
        <v>-717.48163476279433</v>
      </c>
      <c r="P623" s="96">
        <f t="shared" si="97"/>
        <v>-2.8699265390511774</v>
      </c>
      <c r="Q623" s="154">
        <f t="shared" si="98"/>
        <v>1345.0614932139831</v>
      </c>
      <c r="R623" s="3">
        <f t="shared" si="99"/>
        <v>1095.0614932139831</v>
      </c>
      <c r="S623" s="96">
        <f t="shared" si="100"/>
        <v>4.3802459728559322</v>
      </c>
    </row>
    <row r="624" spans="1:19" x14ac:dyDescent="0.25">
      <c r="A624" s="1">
        <v>622</v>
      </c>
      <c r="B624" s="100">
        <v>6000</v>
      </c>
      <c r="C624" s="30">
        <v>6250</v>
      </c>
      <c r="D624" s="3">
        <v>14</v>
      </c>
      <c r="E624" s="3">
        <v>33</v>
      </c>
      <c r="F624" s="3">
        <v>4750</v>
      </c>
      <c r="G624" s="3">
        <v>3750</v>
      </c>
      <c r="H624" s="3">
        <v>1.6666666666666667</v>
      </c>
      <c r="I624" s="3">
        <v>250</v>
      </c>
      <c r="J624" s="123">
        <v>1250</v>
      </c>
      <c r="K624" s="129">
        <f t="shared" si="92"/>
        <v>530.5207797071663</v>
      </c>
      <c r="L624" s="3">
        <f t="shared" si="93"/>
        <v>-719.4792202928337</v>
      </c>
      <c r="M624" s="96">
        <f t="shared" si="94"/>
        <v>-0.57558337623426692</v>
      </c>
      <c r="N624" s="157">
        <f t="shared" si="95"/>
        <v>675.63095159640989</v>
      </c>
      <c r="O624" s="3">
        <f t="shared" si="96"/>
        <v>-574.36904840359011</v>
      </c>
      <c r="P624" s="96">
        <f t="shared" si="97"/>
        <v>-0.45949523872287207</v>
      </c>
      <c r="Q624" s="154">
        <f t="shared" si="98"/>
        <v>986.3508648471153</v>
      </c>
      <c r="R624" s="3">
        <f t="shared" si="99"/>
        <v>-263.6491351528847</v>
      </c>
      <c r="S624" s="96">
        <f t="shared" si="100"/>
        <v>-0.21091930812230775</v>
      </c>
    </row>
    <row r="625" spans="1:19" x14ac:dyDescent="0.25">
      <c r="A625" s="1">
        <v>623</v>
      </c>
      <c r="B625" s="100">
        <v>6250</v>
      </c>
      <c r="C625" s="30">
        <v>7500</v>
      </c>
      <c r="D625" s="3">
        <v>33</v>
      </c>
      <c r="E625" s="3">
        <v>40</v>
      </c>
      <c r="F625" s="3">
        <v>3750</v>
      </c>
      <c r="G625" s="3">
        <v>2750</v>
      </c>
      <c r="H625" s="3">
        <v>2.7272727272727271</v>
      </c>
      <c r="I625" s="3">
        <v>1250</v>
      </c>
      <c r="J625" s="123">
        <v>2000</v>
      </c>
      <c r="K625" s="129">
        <f t="shared" si="92"/>
        <v>294.89902754939783</v>
      </c>
      <c r="L625" s="3">
        <f t="shared" si="93"/>
        <v>-1705.1009724506021</v>
      </c>
      <c r="M625" s="96">
        <f t="shared" si="94"/>
        <v>-0.85255048622530105</v>
      </c>
      <c r="N625" s="157">
        <f t="shared" si="95"/>
        <v>548.75594768525389</v>
      </c>
      <c r="O625" s="3">
        <f t="shared" si="96"/>
        <v>-1451.2440523147461</v>
      </c>
      <c r="P625" s="96">
        <f t="shared" si="97"/>
        <v>-0.72562202615737303</v>
      </c>
      <c r="Q625" s="154">
        <f t="shared" si="98"/>
        <v>357.60339242693584</v>
      </c>
      <c r="R625" s="3">
        <f t="shared" si="99"/>
        <v>-1642.3966075730641</v>
      </c>
      <c r="S625" s="96">
        <f t="shared" si="100"/>
        <v>-0.82119830378653202</v>
      </c>
    </row>
    <row r="626" spans="1:19" x14ac:dyDescent="0.25">
      <c r="A626" s="1">
        <v>624</v>
      </c>
      <c r="B626" s="100">
        <v>7500</v>
      </c>
      <c r="C626" s="30">
        <v>9500</v>
      </c>
      <c r="D626" s="3">
        <v>40</v>
      </c>
      <c r="E626" s="3">
        <v>42</v>
      </c>
      <c r="F626" s="3">
        <v>2750</v>
      </c>
      <c r="G626" s="3">
        <v>5750</v>
      </c>
      <c r="H626" s="3">
        <v>1.6521739130434783</v>
      </c>
      <c r="I626" s="3">
        <v>2000</v>
      </c>
      <c r="J626" s="123">
        <v>2500</v>
      </c>
      <c r="K626" s="129">
        <f t="shared" si="92"/>
        <v>291.649702721197</v>
      </c>
      <c r="L626" s="3">
        <f t="shared" si="93"/>
        <v>-2208.3502972788028</v>
      </c>
      <c r="M626" s="96">
        <f t="shared" si="94"/>
        <v>-0.88334011891152109</v>
      </c>
      <c r="N626" s="157">
        <f t="shared" si="95"/>
        <v>499.71123331200829</v>
      </c>
      <c r="O626" s="3">
        <f t="shared" si="96"/>
        <v>-2000.2887666879917</v>
      </c>
      <c r="P626" s="96">
        <f t="shared" si="97"/>
        <v>-0.80011550667519671</v>
      </c>
      <c r="Q626" s="154">
        <f t="shared" si="98"/>
        <v>48.110244139929591</v>
      </c>
      <c r="R626" s="3">
        <f t="shared" si="99"/>
        <v>-2451.8897558600702</v>
      </c>
      <c r="S626" s="96">
        <f t="shared" si="100"/>
        <v>-0.9807559023440281</v>
      </c>
    </row>
    <row r="627" spans="1:19" x14ac:dyDescent="0.25">
      <c r="A627" s="1">
        <v>625</v>
      </c>
      <c r="B627" s="100">
        <v>9500</v>
      </c>
      <c r="C627" s="30">
        <v>12000</v>
      </c>
      <c r="D627" s="3">
        <v>42</v>
      </c>
      <c r="E627" s="3">
        <v>57</v>
      </c>
      <c r="F627" s="3">
        <v>5750</v>
      </c>
      <c r="G627" s="3">
        <v>5750</v>
      </c>
      <c r="H627" s="3">
        <v>2.0869565217391304</v>
      </c>
      <c r="I627" s="3">
        <v>2500</v>
      </c>
      <c r="J627" s="123">
        <v>500</v>
      </c>
      <c r="K627" s="129">
        <f t="shared" si="92"/>
        <v>-14.260142485148918</v>
      </c>
      <c r="L627" s="3">
        <f t="shared" si="93"/>
        <v>-514.26014248514889</v>
      </c>
      <c r="M627" s="96">
        <f t="shared" si="94"/>
        <v>-1.0285202849702977</v>
      </c>
      <c r="N627" s="157">
        <f t="shared" si="95"/>
        <v>498.38203399279666</v>
      </c>
      <c r="O627" s="3">
        <f t="shared" si="96"/>
        <v>-1.6179660072033357</v>
      </c>
      <c r="P627" s="96">
        <f t="shared" si="97"/>
        <v>-3.2359320144066716E-3</v>
      </c>
      <c r="Q627" s="154">
        <f t="shared" si="98"/>
        <v>141.26486838586231</v>
      </c>
      <c r="R627" s="3">
        <f t="shared" si="99"/>
        <v>-358.73513161413769</v>
      </c>
      <c r="S627" s="96">
        <f t="shared" si="100"/>
        <v>-0.71747026322827534</v>
      </c>
    </row>
    <row r="628" spans="1:19" x14ac:dyDescent="0.25">
      <c r="A628" s="1">
        <v>626</v>
      </c>
      <c r="B628" s="100">
        <v>12000</v>
      </c>
      <c r="C628" s="30">
        <v>12500</v>
      </c>
      <c r="D628" s="3">
        <v>57</v>
      </c>
      <c r="E628" s="3">
        <v>50</v>
      </c>
      <c r="F628" s="3">
        <v>5750</v>
      </c>
      <c r="G628" s="3">
        <v>2750</v>
      </c>
      <c r="H628" s="3">
        <v>4.5454545454545459</v>
      </c>
      <c r="I628" s="3">
        <v>500</v>
      </c>
      <c r="J628" s="123">
        <v>0</v>
      </c>
      <c r="K628" s="129">
        <f t="shared" si="92"/>
        <v>-383.72849939998082</v>
      </c>
      <c r="L628" s="3">
        <f t="shared" si="93"/>
        <v>-383.72849939998082</v>
      </c>
      <c r="M628" s="96">
        <f t="shared" si="94"/>
        <v>0</v>
      </c>
      <c r="N628" s="157">
        <f t="shared" si="95"/>
        <v>-137.61995176908107</v>
      </c>
      <c r="O628" s="3">
        <f t="shared" si="96"/>
        <v>-137.61995176908107</v>
      </c>
      <c r="P628" s="96">
        <f t="shared" si="97"/>
        <v>0</v>
      </c>
      <c r="Q628" s="154">
        <f t="shared" si="98"/>
        <v>-410.70495812441629</v>
      </c>
      <c r="R628" s="3">
        <f t="shared" si="99"/>
        <v>-410.70495812441629</v>
      </c>
      <c r="S628" s="96">
        <f t="shared" si="100"/>
        <v>0</v>
      </c>
    </row>
    <row r="629" spans="1:19" x14ac:dyDescent="0.25">
      <c r="A629" s="1">
        <v>627</v>
      </c>
      <c r="B629" s="100">
        <v>12500</v>
      </c>
      <c r="C629" s="30">
        <v>12500</v>
      </c>
      <c r="D629" s="3">
        <v>50</v>
      </c>
      <c r="E629" s="3">
        <v>52</v>
      </c>
      <c r="F629" s="3">
        <v>2750</v>
      </c>
      <c r="G629" s="3">
        <v>2750</v>
      </c>
      <c r="H629" s="3">
        <v>4.5454545454545459</v>
      </c>
      <c r="I629" s="3">
        <v>0</v>
      </c>
      <c r="J629" s="123">
        <v>750</v>
      </c>
      <c r="K629" s="129">
        <f t="shared" si="92"/>
        <v>-371.65742244799935</v>
      </c>
      <c r="L629" s="3">
        <f t="shared" si="93"/>
        <v>-1121.6574224479994</v>
      </c>
      <c r="M629" s="96">
        <f t="shared" si="94"/>
        <v>-1.4955432299306659</v>
      </c>
      <c r="N629" s="157">
        <f t="shared" si="95"/>
        <v>-432.90720558702191</v>
      </c>
      <c r="O629" s="3">
        <f t="shared" si="96"/>
        <v>-1182.907205587022</v>
      </c>
      <c r="P629" s="96">
        <f t="shared" si="97"/>
        <v>-1.5772096074493627</v>
      </c>
      <c r="Q629" s="154">
        <f t="shared" si="98"/>
        <v>-313.84693073329566</v>
      </c>
      <c r="R629" s="3">
        <f t="shared" si="99"/>
        <v>-1063.8469307332957</v>
      </c>
      <c r="S629" s="96">
        <f t="shared" si="100"/>
        <v>-1.418462574311061</v>
      </c>
    </row>
    <row r="630" spans="1:19" x14ac:dyDescent="0.25">
      <c r="A630" s="1">
        <v>628</v>
      </c>
      <c r="B630" s="100">
        <v>12500</v>
      </c>
      <c r="C630" s="30">
        <v>13250</v>
      </c>
      <c r="D630" s="3">
        <v>52</v>
      </c>
      <c r="E630" s="3">
        <v>59</v>
      </c>
      <c r="F630" s="3">
        <v>2750</v>
      </c>
      <c r="G630" s="3">
        <v>2750</v>
      </c>
      <c r="H630" s="3">
        <v>4.8181818181818183</v>
      </c>
      <c r="I630" s="3">
        <v>750</v>
      </c>
      <c r="J630" s="123">
        <v>500</v>
      </c>
      <c r="K630" s="129">
        <f t="shared" si="92"/>
        <v>-440.25608987245715</v>
      </c>
      <c r="L630" s="3">
        <f t="shared" si="93"/>
        <v>-940.2560898724571</v>
      </c>
      <c r="M630" s="96">
        <f t="shared" si="94"/>
        <v>-1.8805121797449142</v>
      </c>
      <c r="N630" s="157">
        <f t="shared" si="95"/>
        <v>-376.02845594074381</v>
      </c>
      <c r="O630" s="3">
        <f t="shared" si="96"/>
        <v>-876.02845594074381</v>
      </c>
      <c r="P630" s="96">
        <f t="shared" si="97"/>
        <v>-1.7520569118814877</v>
      </c>
      <c r="Q630" s="154">
        <f t="shared" si="98"/>
        <v>-349.493738618554</v>
      </c>
      <c r="R630" s="3">
        <f t="shared" si="99"/>
        <v>-849.49373861855406</v>
      </c>
      <c r="S630" s="96">
        <f t="shared" si="100"/>
        <v>-1.6989874772371081</v>
      </c>
    </row>
    <row r="631" spans="1:19" x14ac:dyDescent="0.25">
      <c r="A631" s="1">
        <v>629</v>
      </c>
      <c r="B631" s="100">
        <v>13250</v>
      </c>
      <c r="C631" s="30">
        <v>13750</v>
      </c>
      <c r="D631" s="3">
        <v>59</v>
      </c>
      <c r="E631" s="3">
        <v>56</v>
      </c>
      <c r="F631" s="3">
        <v>2750</v>
      </c>
      <c r="G631" s="3">
        <v>2750</v>
      </c>
      <c r="H631" s="3">
        <v>5</v>
      </c>
      <c r="I631" s="3">
        <v>500</v>
      </c>
      <c r="J631" s="123">
        <v>0</v>
      </c>
      <c r="K631" s="129">
        <f t="shared" si="92"/>
        <v>-532.260996471358</v>
      </c>
      <c r="L631" s="3">
        <f t="shared" si="93"/>
        <v>-532.260996471358</v>
      </c>
      <c r="M631" s="96">
        <f t="shared" si="94"/>
        <v>0</v>
      </c>
      <c r="N631" s="157">
        <f t="shared" si="95"/>
        <v>-519.15107668406051</v>
      </c>
      <c r="O631" s="3">
        <f t="shared" si="96"/>
        <v>-519.15107668406051</v>
      </c>
      <c r="P631" s="96">
        <f t="shared" si="97"/>
        <v>0</v>
      </c>
      <c r="Q631" s="154">
        <f t="shared" si="98"/>
        <v>-625.35369688761693</v>
      </c>
      <c r="R631" s="3">
        <f t="shared" si="99"/>
        <v>-625.35369688761693</v>
      </c>
      <c r="S631" s="96">
        <f t="shared" si="100"/>
        <v>0</v>
      </c>
    </row>
    <row r="632" spans="1:19" x14ac:dyDescent="0.25">
      <c r="A632" s="1">
        <v>630</v>
      </c>
      <c r="B632" s="100">
        <v>13750</v>
      </c>
      <c r="C632" s="30">
        <v>13750</v>
      </c>
      <c r="D632" s="3">
        <v>56</v>
      </c>
      <c r="E632" s="3">
        <v>60</v>
      </c>
      <c r="F632" s="3">
        <v>2750</v>
      </c>
      <c r="G632" s="3">
        <v>2750</v>
      </c>
      <c r="H632" s="3">
        <v>5</v>
      </c>
      <c r="I632" s="3">
        <v>0</v>
      </c>
      <c r="J632" s="123">
        <v>0</v>
      </c>
      <c r="K632" s="129">
        <f t="shared" si="92"/>
        <v>-508.11884256739506</v>
      </c>
      <c r="L632" s="3">
        <f t="shared" si="93"/>
        <v>-508.11884256739506</v>
      </c>
      <c r="M632" s="96">
        <f t="shared" si="94"/>
        <v>0</v>
      </c>
      <c r="N632" s="157">
        <f t="shared" si="95"/>
        <v>-569.93941889711061</v>
      </c>
      <c r="O632" s="3">
        <f t="shared" si="96"/>
        <v>-569.93941889711061</v>
      </c>
      <c r="P632" s="96">
        <f t="shared" si="97"/>
        <v>0</v>
      </c>
      <c r="Q632" s="154">
        <f t="shared" si="98"/>
        <v>-420.33380234552902</v>
      </c>
      <c r="R632" s="3">
        <f t="shared" si="99"/>
        <v>-420.33380234552902</v>
      </c>
      <c r="S632" s="96">
        <f t="shared" si="100"/>
        <v>0</v>
      </c>
    </row>
    <row r="633" spans="1:19" x14ac:dyDescent="0.25">
      <c r="A633" s="1">
        <v>631</v>
      </c>
      <c r="B633" s="100">
        <v>13750</v>
      </c>
      <c r="C633" s="30">
        <v>13750</v>
      </c>
      <c r="D633" s="3">
        <v>60</v>
      </c>
      <c r="E633" s="3">
        <v>60</v>
      </c>
      <c r="F633" s="3">
        <v>2750</v>
      </c>
      <c r="G633" s="3">
        <v>3750</v>
      </c>
      <c r="H633" s="3">
        <v>3.6666666666666665</v>
      </c>
      <c r="I633" s="3">
        <v>0</v>
      </c>
      <c r="J633" s="123">
        <v>-750</v>
      </c>
      <c r="K633" s="129">
        <f t="shared" si="92"/>
        <v>-456.31963095874437</v>
      </c>
      <c r="L633" s="3">
        <f t="shared" si="93"/>
        <v>293.68036904125563</v>
      </c>
      <c r="M633" s="96">
        <f t="shared" si="94"/>
        <v>-0.39157382538834085</v>
      </c>
      <c r="N633" s="157">
        <f t="shared" si="95"/>
        <v>-547.54055899293883</v>
      </c>
      <c r="O633" s="3">
        <f t="shared" si="96"/>
        <v>202.45944100706117</v>
      </c>
      <c r="P633" s="96">
        <f t="shared" si="97"/>
        <v>-0.26994592134274825</v>
      </c>
      <c r="Q633" s="154">
        <f t="shared" si="98"/>
        <v>-505.00640988692186</v>
      </c>
      <c r="R633" s="3">
        <f t="shared" si="99"/>
        <v>244.99359011307814</v>
      </c>
      <c r="S633" s="96">
        <f t="shared" si="100"/>
        <v>-0.32665812015077084</v>
      </c>
    </row>
    <row r="634" spans="1:19" x14ac:dyDescent="0.25">
      <c r="A634" s="1">
        <v>632</v>
      </c>
      <c r="B634" s="100">
        <v>13750</v>
      </c>
      <c r="C634" s="30">
        <v>13000</v>
      </c>
      <c r="D634" s="3">
        <v>60</v>
      </c>
      <c r="E634" s="3">
        <v>53</v>
      </c>
      <c r="F634" s="3">
        <v>3750</v>
      </c>
      <c r="G634" s="3">
        <v>2750</v>
      </c>
      <c r="H634" s="3">
        <v>4.7272727272727275</v>
      </c>
      <c r="I634" s="3">
        <v>-750</v>
      </c>
      <c r="J634" s="123">
        <v>-250</v>
      </c>
      <c r="K634" s="129">
        <f t="shared" si="92"/>
        <v>-439.52017514293726</v>
      </c>
      <c r="L634" s="3">
        <f t="shared" si="93"/>
        <v>-189.52017514293726</v>
      </c>
      <c r="M634" s="96">
        <f t="shared" si="94"/>
        <v>0.75808070057174903</v>
      </c>
      <c r="N634" s="157">
        <f t="shared" si="95"/>
        <v>-550.43361787125059</v>
      </c>
      <c r="O634" s="3">
        <f t="shared" si="96"/>
        <v>-300.43361787125059</v>
      </c>
      <c r="P634" s="96">
        <f t="shared" si="97"/>
        <v>1.2017344714850025</v>
      </c>
      <c r="Q634" s="154">
        <f t="shared" si="98"/>
        <v>-475.91274327102218</v>
      </c>
      <c r="R634" s="3">
        <f t="shared" si="99"/>
        <v>-225.91274327102218</v>
      </c>
      <c r="S634" s="96">
        <f t="shared" si="100"/>
        <v>0.9036509730840887</v>
      </c>
    </row>
    <row r="635" spans="1:19" x14ac:dyDescent="0.25">
      <c r="A635" s="1">
        <v>633</v>
      </c>
      <c r="B635" s="100">
        <v>13000</v>
      </c>
      <c r="C635" s="30">
        <v>12750</v>
      </c>
      <c r="D635" s="3">
        <v>53</v>
      </c>
      <c r="E635" s="3">
        <v>45</v>
      </c>
      <c r="F635" s="3">
        <v>2750</v>
      </c>
      <c r="G635" s="3">
        <v>2750</v>
      </c>
      <c r="H635" s="3">
        <v>4.6363636363636367</v>
      </c>
      <c r="I635" s="3">
        <v>-250</v>
      </c>
      <c r="J635" s="123">
        <v>-750</v>
      </c>
      <c r="K635" s="129">
        <f t="shared" si="92"/>
        <v>-450.85533736539878</v>
      </c>
      <c r="L635" s="3">
        <f t="shared" si="93"/>
        <v>299.14466263460122</v>
      </c>
      <c r="M635" s="96">
        <f t="shared" si="94"/>
        <v>-0.39885955017946828</v>
      </c>
      <c r="N635" s="157">
        <f t="shared" si="95"/>
        <v>-567.03769517449325</v>
      </c>
      <c r="O635" s="3">
        <f t="shared" si="96"/>
        <v>182.96230482550675</v>
      </c>
      <c r="P635" s="96">
        <f t="shared" si="97"/>
        <v>-0.24394973976734233</v>
      </c>
      <c r="Q635" s="154">
        <f t="shared" si="98"/>
        <v>-556.76463631308081</v>
      </c>
      <c r="R635" s="3">
        <f t="shared" si="99"/>
        <v>193.23536368691919</v>
      </c>
      <c r="S635" s="96">
        <f t="shared" si="100"/>
        <v>-0.25764715158255891</v>
      </c>
    </row>
    <row r="636" spans="1:19" x14ac:dyDescent="0.25">
      <c r="A636" s="1">
        <v>634</v>
      </c>
      <c r="B636" s="100">
        <v>12750</v>
      </c>
      <c r="C636" s="30">
        <v>12000</v>
      </c>
      <c r="D636" s="3">
        <v>45</v>
      </c>
      <c r="E636" s="3">
        <v>39</v>
      </c>
      <c r="F636" s="3">
        <v>2750</v>
      </c>
      <c r="G636" s="3">
        <v>2750</v>
      </c>
      <c r="H636" s="3">
        <v>4.3636363636363633</v>
      </c>
      <c r="I636" s="3">
        <v>-750</v>
      </c>
      <c r="J636" s="123">
        <v>0</v>
      </c>
      <c r="K636" s="129">
        <f t="shared" si="92"/>
        <v>-376.2211314649503</v>
      </c>
      <c r="L636" s="3">
        <f t="shared" si="93"/>
        <v>-376.2211314649503</v>
      </c>
      <c r="M636" s="96">
        <f t="shared" si="94"/>
        <v>0</v>
      </c>
      <c r="N636" s="157">
        <f t="shared" si="95"/>
        <v>-575.50438433153113</v>
      </c>
      <c r="O636" s="3">
        <f t="shared" si="96"/>
        <v>-575.50438433153113</v>
      </c>
      <c r="P636" s="96">
        <f t="shared" si="97"/>
        <v>0</v>
      </c>
      <c r="Q636" s="154">
        <f t="shared" si="98"/>
        <v>-374.49152869140175</v>
      </c>
      <c r="R636" s="3">
        <f t="shared" si="99"/>
        <v>-374.49152869140175</v>
      </c>
      <c r="S636" s="96">
        <f t="shared" si="100"/>
        <v>0</v>
      </c>
    </row>
    <row r="637" spans="1:19" x14ac:dyDescent="0.25">
      <c r="A637" s="1">
        <v>635</v>
      </c>
      <c r="B637" s="100">
        <v>12000</v>
      </c>
      <c r="C637" s="30">
        <v>12000</v>
      </c>
      <c r="D637" s="3">
        <v>39</v>
      </c>
      <c r="E637" s="3">
        <v>34</v>
      </c>
      <c r="F637" s="3">
        <v>2750</v>
      </c>
      <c r="G637" s="3">
        <v>2750</v>
      </c>
      <c r="H637" s="3">
        <v>4.3636363636363633</v>
      </c>
      <c r="I637" s="3">
        <v>0</v>
      </c>
      <c r="J637" s="123">
        <v>-500</v>
      </c>
      <c r="K637" s="129">
        <f t="shared" si="92"/>
        <v>-406.39882384490397</v>
      </c>
      <c r="L637" s="3">
        <f t="shared" si="93"/>
        <v>93.601176155096027</v>
      </c>
      <c r="M637" s="96">
        <f t="shared" si="94"/>
        <v>-0.18720235231019206</v>
      </c>
      <c r="N637" s="157">
        <f t="shared" si="95"/>
        <v>-491.64924121771736</v>
      </c>
      <c r="O637" s="3">
        <f t="shared" si="96"/>
        <v>8.3507587822826395</v>
      </c>
      <c r="P637" s="96">
        <f t="shared" si="97"/>
        <v>-1.6701517564565279E-2</v>
      </c>
      <c r="Q637" s="154">
        <f t="shared" si="98"/>
        <v>-407.19970395101302</v>
      </c>
      <c r="R637" s="3">
        <f t="shared" si="99"/>
        <v>92.800296048986979</v>
      </c>
      <c r="S637" s="96">
        <f t="shared" si="100"/>
        <v>-0.18560059209797397</v>
      </c>
    </row>
    <row r="638" spans="1:19" x14ac:dyDescent="0.25">
      <c r="A638" s="1">
        <v>636</v>
      </c>
      <c r="B638" s="100">
        <v>12000</v>
      </c>
      <c r="C638" s="30">
        <v>11500</v>
      </c>
      <c r="D638" s="3">
        <v>34</v>
      </c>
      <c r="E638" s="3">
        <v>25</v>
      </c>
      <c r="F638" s="3">
        <v>2750</v>
      </c>
      <c r="G638" s="3">
        <v>2750</v>
      </c>
      <c r="H638" s="3">
        <v>4.1818181818181817</v>
      </c>
      <c r="I638" s="3">
        <v>-500</v>
      </c>
      <c r="J638" s="123">
        <v>0</v>
      </c>
      <c r="K638" s="129">
        <f t="shared" si="92"/>
        <v>-386.82037895789193</v>
      </c>
      <c r="L638" s="3">
        <f t="shared" si="93"/>
        <v>-386.82037895789193</v>
      </c>
      <c r="M638" s="96">
        <f t="shared" si="94"/>
        <v>0</v>
      </c>
      <c r="N638" s="157">
        <f t="shared" si="95"/>
        <v>-562.81647009026995</v>
      </c>
      <c r="O638" s="3">
        <f t="shared" si="96"/>
        <v>-562.81647009026995</v>
      </c>
      <c r="P638" s="96">
        <f t="shared" si="97"/>
        <v>0</v>
      </c>
      <c r="Q638" s="154">
        <f t="shared" si="98"/>
        <v>-395.70417853259971</v>
      </c>
      <c r="R638" s="3">
        <f t="shared" si="99"/>
        <v>-395.70417853259971</v>
      </c>
      <c r="S638" s="96">
        <f t="shared" si="100"/>
        <v>0</v>
      </c>
    </row>
    <row r="639" spans="1:19" x14ac:dyDescent="0.25">
      <c r="A639" s="1">
        <v>637</v>
      </c>
      <c r="B639" s="100">
        <v>11500</v>
      </c>
      <c r="C639" s="30">
        <v>11500</v>
      </c>
      <c r="D639" s="3">
        <v>25</v>
      </c>
      <c r="E639" s="3">
        <v>25</v>
      </c>
      <c r="F639" s="3">
        <v>2750</v>
      </c>
      <c r="G639" s="3">
        <v>2750</v>
      </c>
      <c r="H639" s="3">
        <v>4.1818181818181817</v>
      </c>
      <c r="I639" s="3">
        <v>0</v>
      </c>
      <c r="J639" s="123">
        <v>-1000</v>
      </c>
      <c r="K639" s="129">
        <f t="shared" si="92"/>
        <v>-386.82037895789193</v>
      </c>
      <c r="L639" s="3">
        <f t="shared" si="93"/>
        <v>613.17962104210801</v>
      </c>
      <c r="M639" s="96">
        <f t="shared" si="94"/>
        <v>-0.61317962104210799</v>
      </c>
      <c r="N639" s="157">
        <f t="shared" si="95"/>
        <v>-481.3376087002656</v>
      </c>
      <c r="O639" s="3">
        <f t="shared" si="96"/>
        <v>518.6623912997344</v>
      </c>
      <c r="P639" s="96">
        <f t="shared" si="97"/>
        <v>-0.51866239129973435</v>
      </c>
      <c r="Q639" s="154">
        <f t="shared" si="98"/>
        <v>-220.59834767697643</v>
      </c>
      <c r="R639" s="3">
        <f t="shared" si="99"/>
        <v>779.40165232302354</v>
      </c>
      <c r="S639" s="96">
        <f t="shared" si="100"/>
        <v>-0.7794016523230235</v>
      </c>
    </row>
    <row r="640" spans="1:19" x14ac:dyDescent="0.25">
      <c r="A640" s="1">
        <v>638</v>
      </c>
      <c r="B640" s="100">
        <v>11500</v>
      </c>
      <c r="C640" s="30">
        <v>10500</v>
      </c>
      <c r="D640" s="3">
        <v>25</v>
      </c>
      <c r="E640" s="3">
        <v>22</v>
      </c>
      <c r="F640" s="3">
        <v>2750</v>
      </c>
      <c r="G640" s="3">
        <v>4750</v>
      </c>
      <c r="H640" s="3">
        <v>2.2105263157894739</v>
      </c>
      <c r="I640" s="3">
        <v>-1000</v>
      </c>
      <c r="J640" s="123">
        <v>-500</v>
      </c>
      <c r="K640" s="129">
        <f t="shared" si="92"/>
        <v>-93.356141420394607</v>
      </c>
      <c r="L640" s="3">
        <f t="shared" si="93"/>
        <v>406.64385857960542</v>
      </c>
      <c r="M640" s="96">
        <f t="shared" si="94"/>
        <v>-0.81328771715921089</v>
      </c>
      <c r="N640" s="157">
        <f t="shared" si="95"/>
        <v>-396.30084253268012</v>
      </c>
      <c r="O640" s="3">
        <f t="shared" si="96"/>
        <v>103.69915746731988</v>
      </c>
      <c r="P640" s="96">
        <f t="shared" si="97"/>
        <v>-0.20739831493463975</v>
      </c>
      <c r="Q640" s="154">
        <f t="shared" si="98"/>
        <v>-6.4232585542287097</v>
      </c>
      <c r="R640" s="3">
        <f t="shared" si="99"/>
        <v>493.57674144577129</v>
      </c>
      <c r="S640" s="96">
        <f t="shared" si="100"/>
        <v>-0.98715348289154259</v>
      </c>
    </row>
    <row r="641" spans="1:19" ht="15.75" thickBot="1" x14ac:dyDescent="0.3">
      <c r="A641" s="1">
        <v>639</v>
      </c>
      <c r="B641" s="101">
        <v>10500</v>
      </c>
      <c r="C641" s="31">
        <v>10000</v>
      </c>
      <c r="D641" s="32">
        <v>22</v>
      </c>
      <c r="E641" s="32">
        <v>23</v>
      </c>
      <c r="F641" s="32">
        <v>4750</v>
      </c>
      <c r="G641" s="32">
        <v>1750</v>
      </c>
      <c r="H641" s="32">
        <v>5.7142857142857144</v>
      </c>
      <c r="I641" s="32">
        <v>-500</v>
      </c>
      <c r="J641" s="124">
        <v>-500</v>
      </c>
      <c r="K641" s="130">
        <f t="shared" si="92"/>
        <v>-186.68626962453709</v>
      </c>
      <c r="L641" s="32">
        <f t="shared" si="93"/>
        <v>313.31373037546291</v>
      </c>
      <c r="M641" s="97">
        <f t="shared" si="94"/>
        <v>-0.62662746075092579</v>
      </c>
      <c r="N641" s="158">
        <f t="shared" si="95"/>
        <v>-162.24767339773507</v>
      </c>
      <c r="O641" s="32">
        <f t="shared" si="96"/>
        <v>337.75232660226493</v>
      </c>
      <c r="P641" s="97">
        <f t="shared" si="97"/>
        <v>-0.6755046532045299</v>
      </c>
      <c r="Q641" s="155">
        <f t="shared" si="98"/>
        <v>160.23130912241328</v>
      </c>
      <c r="R641" s="32">
        <f t="shared" si="99"/>
        <v>660.23130912241322</v>
      </c>
      <c r="S641" s="97">
        <f t="shared" si="100"/>
        <v>-1.3204626182448265</v>
      </c>
    </row>
    <row r="642" spans="1:19" ht="15.75" thickBot="1" x14ac:dyDescent="0.3">
      <c r="C642" s="3"/>
      <c r="D642" s="3"/>
      <c r="E642" s="3"/>
      <c r="F642" s="3"/>
      <c r="G642" s="3"/>
      <c r="H642" s="3"/>
      <c r="I642" s="3"/>
      <c r="J642" s="3"/>
    </row>
    <row r="643" spans="1:19" x14ac:dyDescent="0.25">
      <c r="A643" s="1" t="s">
        <v>87</v>
      </c>
      <c r="B643" s="50">
        <f t="shared" ref="B643:J643" si="101">AVERAGE(B2:B489)</f>
        <v>9946.0985626283364</v>
      </c>
      <c r="C643" s="28">
        <f t="shared" si="101"/>
        <v>9951.8442622950824</v>
      </c>
      <c r="D643" s="28">
        <f t="shared" si="101"/>
        <v>45.215605749486656</v>
      </c>
      <c r="E643" s="28">
        <f t="shared" si="101"/>
        <v>45.206967213114751</v>
      </c>
      <c r="F643" s="28">
        <f t="shared" si="101"/>
        <v>3565.7084188911704</v>
      </c>
      <c r="G643" s="28">
        <f t="shared" si="101"/>
        <v>3566.0860655737706</v>
      </c>
      <c r="H643" s="28">
        <f t="shared" si="101"/>
        <v>3.3588296147595549</v>
      </c>
      <c r="I643" s="28">
        <f t="shared" si="101"/>
        <v>55.441478439425055</v>
      </c>
      <c r="J643" s="122">
        <f t="shared" si="101"/>
        <v>53.278688524590166</v>
      </c>
      <c r="K643" s="131">
        <f t="shared" ref="K643:S643" si="102">AVERAGE(K3:K641)</f>
        <v>44.257233220551527</v>
      </c>
      <c r="L643" s="28">
        <f t="shared" si="102"/>
        <v>-21.470466309964863</v>
      </c>
      <c r="M643" s="98">
        <f t="shared" si="102"/>
        <v>-0.75748804074542497</v>
      </c>
      <c r="N643" s="159">
        <f t="shared" si="102"/>
        <v>43.945345358024731</v>
      </c>
      <c r="O643" s="28">
        <f t="shared" si="102"/>
        <v>-21.782354172491768</v>
      </c>
      <c r="P643" s="98">
        <f t="shared" si="102"/>
        <v>-0.75461515794200273</v>
      </c>
      <c r="Q643" s="82">
        <f t="shared" si="102"/>
        <v>52.476689338953634</v>
      </c>
      <c r="R643" s="28">
        <f t="shared" si="102"/>
        <v>-13.251010191562742</v>
      </c>
      <c r="S643" s="98">
        <f t="shared" si="102"/>
        <v>-0.66144465925472284</v>
      </c>
    </row>
    <row r="644" spans="1:19" x14ac:dyDescent="0.25">
      <c r="A644" s="1" t="s">
        <v>68</v>
      </c>
      <c r="B644" s="53">
        <f t="shared" ref="B644:J644" si="103">DEVSQ(B2:B489)</f>
        <v>2000397587.2689929</v>
      </c>
      <c r="C644" s="1">
        <f t="shared" si="103"/>
        <v>2008243340.1639311</v>
      </c>
      <c r="D644" s="1">
        <f t="shared" si="103"/>
        <v>42814.361396304041</v>
      </c>
      <c r="E644" s="1">
        <f t="shared" si="103"/>
        <v>42832.096311475194</v>
      </c>
      <c r="F644" s="1">
        <f t="shared" si="103"/>
        <v>1155772330.5954831</v>
      </c>
      <c r="G644" s="1">
        <f t="shared" si="103"/>
        <v>1155806224.3852434</v>
      </c>
      <c r="H644" s="1">
        <f t="shared" si="103"/>
        <v>1456.5287846220056</v>
      </c>
      <c r="I644" s="1">
        <f t="shared" si="103"/>
        <v>407378080.08213532</v>
      </c>
      <c r="J644" s="126">
        <f t="shared" si="103"/>
        <v>408489754.09836179</v>
      </c>
      <c r="K644" s="129">
        <f>DEVSQ(K3:K154)</f>
        <v>11982456.163639117</v>
      </c>
      <c r="L644" s="3">
        <f>DEVSQ(L3:L154)</f>
        <v>134272170.88574818</v>
      </c>
      <c r="M644" s="61"/>
      <c r="N644" s="157">
        <f>DEVSQ(N3:N154)</f>
        <v>14340920.941661395</v>
      </c>
      <c r="O644" s="3">
        <f>DEVSQ(O3:O154)</f>
        <v>138367234.65834567</v>
      </c>
      <c r="P644" s="61"/>
      <c r="Q644" s="154">
        <f>DEVSQ(Q3:Q154)</f>
        <v>18856733.269416012</v>
      </c>
      <c r="R644" s="3">
        <f>DEVSQ(R3:R154)</f>
        <v>128569374.68002802</v>
      </c>
      <c r="S644" s="61"/>
    </row>
    <row r="645" spans="1:19" ht="15.75" thickBot="1" x14ac:dyDescent="0.3">
      <c r="A645" s="1" t="s">
        <v>88</v>
      </c>
      <c r="B645" s="55">
        <f t="shared" ref="B645:J645" si="104">_xlfn.VAR.S(B2:B489)</f>
        <v>4116044.4182489654</v>
      </c>
      <c r="C645" s="32">
        <f t="shared" si="104"/>
        <v>4123702.9572154679</v>
      </c>
      <c r="D645" s="32">
        <f t="shared" si="104"/>
        <v>88.095393819555284</v>
      </c>
      <c r="E645" s="32">
        <f t="shared" si="104"/>
        <v>87.950916450668132</v>
      </c>
      <c r="F645" s="32">
        <f t="shared" si="104"/>
        <v>2378132.3674804172</v>
      </c>
      <c r="G645" s="32">
        <f t="shared" si="104"/>
        <v>2373318.7359039965</v>
      </c>
      <c r="H645" s="32">
        <f t="shared" si="104"/>
        <v>2.9908188595934346</v>
      </c>
      <c r="I645" s="32">
        <f t="shared" si="104"/>
        <v>838226.50222661626</v>
      </c>
      <c r="J645" s="124">
        <f t="shared" si="104"/>
        <v>838787.99609519646</v>
      </c>
      <c r="K645" s="130">
        <f>_xlfn.VAR.S(K3:K154)</f>
        <v>79354.014328735924</v>
      </c>
      <c r="L645" s="32">
        <f>_xlfn.VAR.S(L3:L154)</f>
        <v>889219.67474005441</v>
      </c>
      <c r="M645" s="62"/>
      <c r="N645" s="158">
        <f>_xlfn.VAR.S(N3:N154)</f>
        <v>94972.986368618484</v>
      </c>
      <c r="O645" s="32">
        <f>_xlfn.VAR.S(O3:O154)</f>
        <v>916339.30237315153</v>
      </c>
      <c r="P645" s="62"/>
      <c r="Q645" s="155">
        <f>_xlfn.VAR.S(Q3:Q154)</f>
        <v>124879.02827427835</v>
      </c>
      <c r="R645" s="32">
        <f>_xlfn.VAR.S(R3:R154)</f>
        <v>851452.8124505165</v>
      </c>
      <c r="S645" s="62"/>
    </row>
    <row r="646" spans="1:19" x14ac:dyDescent="0.25"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x14ac:dyDescent="0.25"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9" spans="1:19" ht="15.75" x14ac:dyDescent="0.25">
      <c r="B649" s="162" t="s">
        <v>79</v>
      </c>
    </row>
    <row r="650" spans="1:19" ht="15.75" x14ac:dyDescent="0.25">
      <c r="B650" s="160" t="s">
        <v>76</v>
      </c>
    </row>
    <row r="651" spans="1:19" ht="15.75" x14ac:dyDescent="0.25">
      <c r="B651" s="160" t="s">
        <v>1856</v>
      </c>
    </row>
    <row r="652" spans="1:19" ht="15.75" x14ac:dyDescent="0.25">
      <c r="B652" s="161" t="s">
        <v>75</v>
      </c>
    </row>
    <row r="653" spans="1:19" ht="15.75" x14ac:dyDescent="0.25">
      <c r="B653" s="161" t="s">
        <v>1857</v>
      </c>
    </row>
    <row r="654" spans="1:19" ht="15.75" x14ac:dyDescent="0.25">
      <c r="B654" s="265" t="s">
        <v>93</v>
      </c>
    </row>
    <row r="655" spans="1:19" ht="15.75" x14ac:dyDescent="0.25">
      <c r="B655" s="265" t="s">
        <v>1858</v>
      </c>
      <c r="D655" s="119"/>
    </row>
    <row r="656" spans="1:19" ht="15.75" x14ac:dyDescent="0.25">
      <c r="D656" s="119"/>
    </row>
    <row r="657" spans="4:4" ht="15.75" x14ac:dyDescent="0.25">
      <c r="D657" s="119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R680"/>
  <sheetViews>
    <sheetView workbookViewId="0">
      <pane xSplit="1" ySplit="1" topLeftCell="B628" activePane="bottomRight" state="frozen"/>
      <selection pane="topRight" activeCell="C1" sqref="C1"/>
      <selection pane="bottomLeft" activeCell="A2" sqref="A2"/>
      <selection pane="bottomRight" activeCell="B670" sqref="B670"/>
    </sheetView>
  </sheetViews>
  <sheetFormatPr defaultRowHeight="15" x14ac:dyDescent="0.25"/>
  <cols>
    <col min="1" max="1" width="13.28515625" style="1" customWidth="1"/>
    <col min="2" max="3" width="12.5703125" style="1" bestFit="1" customWidth="1"/>
    <col min="4" max="4" width="11" style="1" bestFit="1" customWidth="1"/>
    <col min="5" max="6" width="11" style="1" customWidth="1"/>
    <col min="7" max="7" width="12" style="1" bestFit="1" customWidth="1"/>
    <col min="8" max="9" width="12" style="1" customWidth="1"/>
    <col min="10" max="10" width="12.7109375" style="1" bestFit="1" customWidth="1"/>
    <col min="11" max="11" width="7.5703125" style="1" bestFit="1" customWidth="1"/>
    <col min="12" max="12" width="9.140625" style="1" customWidth="1"/>
    <col min="13" max="13" width="12" style="1" bestFit="1" customWidth="1"/>
    <col min="14" max="14" width="12.5703125" style="1" bestFit="1" customWidth="1"/>
    <col min="15" max="15" width="11.5703125" bestFit="1" customWidth="1"/>
    <col min="16" max="16" width="12.5703125" bestFit="1" customWidth="1"/>
    <col min="17" max="17" width="9.28515625" bestFit="1" customWidth="1"/>
    <col min="18" max="18" width="11.5703125" bestFit="1" customWidth="1"/>
    <col min="19" max="19" width="12.5703125" bestFit="1" customWidth="1"/>
    <col min="20" max="20" width="9.28515625" bestFit="1" customWidth="1"/>
    <col min="21" max="21" width="11.5703125" bestFit="1" customWidth="1"/>
    <col min="22" max="22" width="12.5703125" bestFit="1" customWidth="1"/>
    <col min="23" max="23" width="9.28515625" bestFit="1" customWidth="1"/>
    <col min="24" max="24" width="11.5703125" bestFit="1" customWidth="1"/>
    <col min="25" max="25" width="12.5703125" bestFit="1" customWidth="1"/>
    <col min="26" max="26" width="9.28515625" bestFit="1" customWidth="1"/>
    <col min="27" max="29" width="7.28515625" customWidth="1"/>
    <col min="31" max="31" width="16.5703125" customWidth="1"/>
    <col min="35" max="35" width="12" bestFit="1" customWidth="1"/>
    <col min="36" max="36" width="10.5703125" bestFit="1" customWidth="1"/>
    <col min="37" max="37" width="7.85546875" bestFit="1" customWidth="1"/>
    <col min="38" max="38" width="10.5703125" bestFit="1" customWidth="1"/>
    <col min="39" max="39" width="9.85546875" bestFit="1" customWidth="1"/>
  </cols>
  <sheetData>
    <row r="1" spans="1:39" ht="15.75" thickBot="1" x14ac:dyDescent="0.3">
      <c r="B1" s="1" t="s">
        <v>89</v>
      </c>
      <c r="C1" s="1" t="s">
        <v>67</v>
      </c>
      <c r="D1" s="1" t="s">
        <v>63</v>
      </c>
      <c r="E1" s="1" t="s">
        <v>90</v>
      </c>
      <c r="F1" s="1" t="s">
        <v>83</v>
      </c>
      <c r="G1" s="1" t="s">
        <v>64</v>
      </c>
      <c r="H1" s="1" t="s">
        <v>91</v>
      </c>
      <c r="I1" s="1" t="s">
        <v>62</v>
      </c>
      <c r="J1" s="1" t="s">
        <v>66</v>
      </c>
      <c r="K1" s="1" t="s">
        <v>81</v>
      </c>
      <c r="L1" s="1" t="s">
        <v>92</v>
      </c>
      <c r="M1" s="1" t="s">
        <v>60</v>
      </c>
      <c r="N1" s="1" t="s">
        <v>61</v>
      </c>
      <c r="O1" t="s">
        <v>84</v>
      </c>
      <c r="P1" t="s">
        <v>58</v>
      </c>
      <c r="Q1" t="s">
        <v>59</v>
      </c>
      <c r="R1" t="s">
        <v>85</v>
      </c>
      <c r="S1" t="s">
        <v>58</v>
      </c>
      <c r="T1" t="s">
        <v>59</v>
      </c>
      <c r="U1" t="s">
        <v>86</v>
      </c>
      <c r="V1" t="s">
        <v>58</v>
      </c>
      <c r="W1" t="s">
        <v>59</v>
      </c>
      <c r="X1" t="s">
        <v>86</v>
      </c>
      <c r="Y1" t="s">
        <v>58</v>
      </c>
      <c r="Z1" t="s">
        <v>59</v>
      </c>
    </row>
    <row r="2" spans="1:39" x14ac:dyDescent="0.25">
      <c r="A2" s="164">
        <v>0</v>
      </c>
      <c r="B2" s="164"/>
      <c r="C2" s="164"/>
      <c r="D2" s="82">
        <v>4250</v>
      </c>
      <c r="E2" s="83"/>
      <c r="F2" s="83"/>
      <c r="G2" s="83">
        <v>2</v>
      </c>
      <c r="H2" s="83"/>
      <c r="I2" s="83"/>
      <c r="J2" s="83">
        <v>1750</v>
      </c>
      <c r="K2" s="83">
        <v>2.4285714285714284</v>
      </c>
      <c r="L2" s="83"/>
      <c r="M2" s="83"/>
      <c r="N2" s="120">
        <v>1250</v>
      </c>
      <c r="O2" s="128"/>
      <c r="P2" s="51"/>
      <c r="Q2" s="52"/>
      <c r="R2" s="156"/>
      <c r="S2" s="51"/>
      <c r="T2" s="52"/>
      <c r="U2" s="153"/>
      <c r="V2" s="51"/>
      <c r="W2" s="52"/>
      <c r="X2" s="153"/>
      <c r="Y2" s="51"/>
      <c r="Z2" s="52"/>
      <c r="AA2" s="1"/>
      <c r="AB2" s="1"/>
      <c r="AC2" s="1"/>
      <c r="AD2" s="1"/>
      <c r="AE2" s="135" t="s">
        <v>81</v>
      </c>
      <c r="AF2" s="136" t="s">
        <v>66</v>
      </c>
      <c r="AG2" s="136" t="s">
        <v>64</v>
      </c>
      <c r="AH2" s="136" t="s">
        <v>63</v>
      </c>
      <c r="AI2" s="137" t="s">
        <v>56</v>
      </c>
    </row>
    <row r="3" spans="1:39" ht="15.75" thickBot="1" x14ac:dyDescent="0.3">
      <c r="A3" s="164">
        <v>1</v>
      </c>
      <c r="B3" s="164"/>
      <c r="C3" s="164">
        <v>4250</v>
      </c>
      <c r="D3" s="154">
        <v>5500</v>
      </c>
      <c r="E3" s="163"/>
      <c r="F3" s="163">
        <v>2</v>
      </c>
      <c r="G3" s="163">
        <v>33</v>
      </c>
      <c r="H3" s="163"/>
      <c r="I3" s="163">
        <v>1750</v>
      </c>
      <c r="J3" s="163">
        <v>4750</v>
      </c>
      <c r="K3" s="163">
        <v>1.1578947368421053</v>
      </c>
      <c r="L3" s="163"/>
      <c r="M3" s="163">
        <v>1250</v>
      </c>
      <c r="N3" s="121">
        <v>-500</v>
      </c>
      <c r="O3" s="129"/>
      <c r="P3" s="3"/>
      <c r="Q3" s="96"/>
      <c r="R3" s="157"/>
      <c r="S3" s="3"/>
      <c r="T3" s="96"/>
      <c r="U3" s="154"/>
      <c r="V3" s="3"/>
      <c r="W3" s="96"/>
      <c r="X3" s="154"/>
      <c r="Y3" s="3"/>
      <c r="Z3" s="96"/>
      <c r="AA3" s="166"/>
      <c r="AB3" s="166"/>
      <c r="AC3" s="166"/>
      <c r="AD3" s="1"/>
      <c r="AE3" s="138">
        <v>56.82267518638087</v>
      </c>
      <c r="AF3" s="139">
        <v>0.12756277852382519</v>
      </c>
      <c r="AG3" s="139">
        <v>6.0355384759907338</v>
      </c>
      <c r="AH3" s="139">
        <v>-0.16845937331872293</v>
      </c>
      <c r="AI3" s="140">
        <v>811.15421513317779</v>
      </c>
    </row>
    <row r="4" spans="1:39" x14ac:dyDescent="0.25">
      <c r="A4" s="1">
        <v>2</v>
      </c>
      <c r="B4" s="1">
        <v>4250</v>
      </c>
      <c r="C4" s="1">
        <v>5500</v>
      </c>
      <c r="D4" s="30">
        <v>5000</v>
      </c>
      <c r="E4" s="3">
        <v>2</v>
      </c>
      <c r="F4" s="3">
        <v>33</v>
      </c>
      <c r="G4" s="3">
        <v>33</v>
      </c>
      <c r="H4" s="3">
        <v>1750</v>
      </c>
      <c r="I4" s="3">
        <v>4750</v>
      </c>
      <c r="J4" s="3">
        <v>3750</v>
      </c>
      <c r="K4" s="3">
        <v>1.3333333333333333</v>
      </c>
      <c r="L4" s="3">
        <v>1250</v>
      </c>
      <c r="M4" s="3">
        <v>-500</v>
      </c>
      <c r="N4" s="123">
        <v>1750</v>
      </c>
      <c r="O4" s="129">
        <f>$AI$3+$AH$3*D4+$AG$3*G4+$AF$3*J4+$AE$3*K4</f>
        <v>722.1541046267763</v>
      </c>
      <c r="P4" s="3">
        <f t="shared" ref="P4" si="0">O4-N4</f>
        <v>-1027.8458953732238</v>
      </c>
      <c r="Q4" s="96">
        <f t="shared" ref="Q4" si="1">IF(N4=0,0,(O4-N4)/N4)</f>
        <v>-0.5873405116418422</v>
      </c>
      <c r="R4" s="157">
        <f>$AK$8+$AJ$8*D4+$AI$8*G4+$AH$8*I4+$AG$8*J4+$AF$8*K4+$AE$8*M4</f>
        <v>850.50140892871991</v>
      </c>
      <c r="S4" s="3">
        <f t="shared" ref="S4" si="2">R4-N4</f>
        <v>-899.49859107128009</v>
      </c>
      <c r="T4" s="96">
        <f t="shared" ref="T4" si="3">IF(N4=0,0,(R4-N4)/N4)</f>
        <v>-0.51399919489787438</v>
      </c>
      <c r="U4" s="154">
        <f>$AM$13+$AL$13*C4+$AK$13*D4+$AJ$13*F4+$AI$13*G4+$AH$13*I4+$AG$13*J4+$AF$13*K4+$AE$13*M4</f>
        <v>746.49032697549262</v>
      </c>
      <c r="V4" s="3">
        <f>U4-N4</f>
        <v>-1003.5096730245074</v>
      </c>
      <c r="W4" s="96">
        <f>IF(Q4=0,0,(U4-N4)/N4)</f>
        <v>-0.57343409887114705</v>
      </c>
      <c r="X4" s="154">
        <f>$AQ$18+$AP$18*B4+$AO$18*C4+$AN$18*D4+$AM$18*E4+$AL$18*F4+$AK$18*G4+$AJ$18*H4+$AI$18*I4+$AH$18*J4+$AG$18*K4+$AF$18*L4+$AE$18*M4</f>
        <v>1071.4266909655419</v>
      </c>
      <c r="Y4" s="3">
        <f>X4-N4</f>
        <v>-678.57330903445813</v>
      </c>
      <c r="Z4" s="96">
        <f>IF(T4=0,0,(X4-N4)/N4)</f>
        <v>-0.38775617659111894</v>
      </c>
      <c r="AA4" s="166"/>
      <c r="AB4" s="166"/>
      <c r="AC4" s="166"/>
      <c r="AD4" s="1"/>
    </row>
    <row r="5" spans="1:39" x14ac:dyDescent="0.25">
      <c r="A5" s="1">
        <v>3</v>
      </c>
      <c r="B5" s="1">
        <v>5500</v>
      </c>
      <c r="C5" s="1">
        <v>5000</v>
      </c>
      <c r="D5" s="30">
        <v>6750</v>
      </c>
      <c r="E5" s="3">
        <v>33</v>
      </c>
      <c r="F5" s="3">
        <v>33</v>
      </c>
      <c r="G5" s="3">
        <v>30</v>
      </c>
      <c r="H5" s="3">
        <v>4750</v>
      </c>
      <c r="I5" s="3">
        <v>3750</v>
      </c>
      <c r="J5" s="3">
        <v>3750</v>
      </c>
      <c r="K5" s="3">
        <v>1.8</v>
      </c>
      <c r="L5" s="3">
        <v>-500</v>
      </c>
      <c r="M5" s="3">
        <v>1750</v>
      </c>
      <c r="N5" s="123">
        <v>3000</v>
      </c>
      <c r="O5" s="129">
        <f t="shared" ref="O5:O68" si="4">$AI$3+$AH$3*D5+$AG$3*G5+$AF$3*J5+$AE$3*K5</f>
        <v>435.76083431134998</v>
      </c>
      <c r="P5" s="3">
        <f t="shared" ref="P5:P68" si="5">O5-N5</f>
        <v>-2564.2391656886502</v>
      </c>
      <c r="Q5" s="96">
        <f t="shared" ref="Q5:Q68" si="6">IF(N5=0,0,(O5-N5)/N5)</f>
        <v>-0.85474638856288343</v>
      </c>
      <c r="R5" s="157">
        <f t="shared" ref="R5:R68" si="7">$AK$8+$AJ$8*D5+$AI$8*G5+$AH$8*I5+$AG$8*J5+$AF$8*K5+$AE$8*M5</f>
        <v>419.88019729812697</v>
      </c>
      <c r="S5" s="3">
        <f t="shared" ref="S5:S68" si="8">R5-N5</f>
        <v>-2580.1198027018731</v>
      </c>
      <c r="T5" s="96">
        <f t="shared" ref="T5:T68" si="9">IF(N5=0,0,(R5-N5)/N5)</f>
        <v>-0.86003993423395775</v>
      </c>
      <c r="U5" s="154">
        <f t="shared" ref="U5:U68" si="10">$AM$13+$AL$13*C5+$AK$13*D5+$AJ$13*F5+$AI$13*G5+$AH$13*I5+$AG$13*J5+$AF$13*K5+$AE$13*M5</f>
        <v>225.14471131506366</v>
      </c>
      <c r="V5" s="3">
        <f t="shared" ref="V5:V68" si="11">U5-N5</f>
        <v>-2774.8552886849366</v>
      </c>
      <c r="W5" s="96">
        <f t="shared" ref="W5:W68" si="12">IF(Q5=0,0,(U5-N5)/N5)</f>
        <v>-0.92495176289497882</v>
      </c>
      <c r="X5" s="154">
        <f t="shared" ref="X5:X68" si="13">$AQ$18+$AP$18*B5+$AO$18*C5+$AN$18*D5+$AM$18*E5+$AL$18*F5+$AK$18*G5+$AJ$18*H5+$AI$18*I5+$AH$18*J5+$AG$18*K5+$AF$18*L5+$AE$18*M5</f>
        <v>278.25726631465557</v>
      </c>
      <c r="Y5" s="3">
        <f t="shared" ref="Y5:Y68" si="14">X5-N5</f>
        <v>-2721.7427336853443</v>
      </c>
      <c r="Z5" s="96">
        <f t="shared" ref="Z5:Z68" si="15">IF(T5=0,0,(X5-N5)/N5)</f>
        <v>-0.90724757789511479</v>
      </c>
      <c r="AA5" s="166"/>
      <c r="AB5" s="166"/>
      <c r="AC5" s="166"/>
      <c r="AD5" s="1"/>
      <c r="AE5" s="141" t="s">
        <v>79</v>
      </c>
    </row>
    <row r="6" spans="1:39" ht="15.75" thickBot="1" x14ac:dyDescent="0.3">
      <c r="A6" s="1">
        <v>4</v>
      </c>
      <c r="B6" s="1">
        <v>5000</v>
      </c>
      <c r="C6" s="1">
        <v>6750</v>
      </c>
      <c r="D6" s="30">
        <v>9750</v>
      </c>
      <c r="E6" s="3">
        <v>33</v>
      </c>
      <c r="F6" s="3">
        <v>30</v>
      </c>
      <c r="G6" s="3">
        <v>36</v>
      </c>
      <c r="H6" s="3">
        <v>3750</v>
      </c>
      <c r="I6" s="3">
        <v>3750</v>
      </c>
      <c r="J6" s="3">
        <v>5750</v>
      </c>
      <c r="K6" s="3">
        <v>1.6956521739130435</v>
      </c>
      <c r="L6" s="3">
        <v>1750</v>
      </c>
      <c r="M6" s="3">
        <v>3000</v>
      </c>
      <c r="N6" s="123">
        <v>250</v>
      </c>
      <c r="O6" s="129">
        <f t="shared" si="4"/>
        <v>215.79217963063189</v>
      </c>
      <c r="P6" s="3">
        <f t="shared" si="5"/>
        <v>-34.207820369368108</v>
      </c>
      <c r="Q6" s="96">
        <f t="shared" si="6"/>
        <v>-0.13683128147747242</v>
      </c>
      <c r="R6" s="157">
        <f t="shared" si="7"/>
        <v>104.60409852541734</v>
      </c>
      <c r="S6" s="3">
        <f t="shared" si="8"/>
        <v>-145.39590147458267</v>
      </c>
      <c r="T6" s="96">
        <f t="shared" si="9"/>
        <v>-0.58158360589833069</v>
      </c>
      <c r="U6" s="154">
        <f t="shared" si="10"/>
        <v>88.179246840777182</v>
      </c>
      <c r="V6" s="3">
        <f t="shared" si="11"/>
        <v>-161.82075315922282</v>
      </c>
      <c r="W6" s="96">
        <f t="shared" si="12"/>
        <v>-0.64728301263689125</v>
      </c>
      <c r="X6" s="154">
        <f t="shared" si="13"/>
        <v>104.50859996287164</v>
      </c>
      <c r="Y6" s="3">
        <f t="shared" si="14"/>
        <v>-145.49140003712836</v>
      </c>
      <c r="Z6" s="96">
        <f t="shared" si="15"/>
        <v>-0.5819656001485134</v>
      </c>
      <c r="AA6" s="166"/>
      <c r="AB6" s="166"/>
      <c r="AC6" s="166"/>
      <c r="AD6" s="1"/>
    </row>
    <row r="7" spans="1:39" x14ac:dyDescent="0.25">
      <c r="A7" s="1">
        <v>5</v>
      </c>
      <c r="B7" s="1">
        <v>6750</v>
      </c>
      <c r="C7" s="1">
        <v>9750</v>
      </c>
      <c r="D7" s="30">
        <v>10000</v>
      </c>
      <c r="E7" s="3">
        <v>30</v>
      </c>
      <c r="F7" s="3">
        <v>36</v>
      </c>
      <c r="G7" s="3">
        <v>46</v>
      </c>
      <c r="H7" s="3">
        <v>3750</v>
      </c>
      <c r="I7" s="3">
        <v>5750</v>
      </c>
      <c r="J7" s="3">
        <v>1750</v>
      </c>
      <c r="K7" s="3">
        <v>5.7142857142857144</v>
      </c>
      <c r="L7" s="3">
        <v>3000</v>
      </c>
      <c r="M7" s="3">
        <v>250</v>
      </c>
      <c r="N7" s="123">
        <v>0</v>
      </c>
      <c r="O7" s="129">
        <f t="shared" si="4"/>
        <v>-47.868884676750213</v>
      </c>
      <c r="P7" s="3">
        <f t="shared" si="5"/>
        <v>-47.868884676750213</v>
      </c>
      <c r="Q7" s="96">
        <f t="shared" si="6"/>
        <v>0</v>
      </c>
      <c r="R7" s="157">
        <f t="shared" si="7"/>
        <v>167.34994516778144</v>
      </c>
      <c r="S7" s="3">
        <f t="shared" si="8"/>
        <v>167.34994516778144</v>
      </c>
      <c r="T7" s="96">
        <f t="shared" si="9"/>
        <v>0</v>
      </c>
      <c r="U7" s="154">
        <f t="shared" si="10"/>
        <v>347.91838950255362</v>
      </c>
      <c r="V7" s="3">
        <f t="shared" si="11"/>
        <v>347.91838950255362</v>
      </c>
      <c r="W7" s="96">
        <f t="shared" si="12"/>
        <v>0</v>
      </c>
      <c r="X7" s="154">
        <f t="shared" si="13"/>
        <v>408.55057730346891</v>
      </c>
      <c r="Y7" s="3">
        <f t="shared" si="14"/>
        <v>408.55057730346891</v>
      </c>
      <c r="Z7" s="96">
        <f t="shared" si="15"/>
        <v>0</v>
      </c>
      <c r="AA7" s="166"/>
      <c r="AB7" s="166"/>
      <c r="AC7" s="166"/>
      <c r="AD7" s="1"/>
      <c r="AE7" s="132" t="s">
        <v>60</v>
      </c>
      <c r="AF7" s="133" t="s">
        <v>81</v>
      </c>
      <c r="AG7" s="133" t="s">
        <v>66</v>
      </c>
      <c r="AH7" s="133" t="s">
        <v>62</v>
      </c>
      <c r="AI7" s="133" t="s">
        <v>82</v>
      </c>
      <c r="AJ7" s="133" t="s">
        <v>63</v>
      </c>
      <c r="AK7" s="134" t="s">
        <v>56</v>
      </c>
    </row>
    <row r="8" spans="1:39" ht="15.75" thickBot="1" x14ac:dyDescent="0.3">
      <c r="A8" s="1">
        <v>6</v>
      </c>
      <c r="B8" s="1">
        <v>9750</v>
      </c>
      <c r="C8" s="1">
        <v>10000</v>
      </c>
      <c r="D8" s="30">
        <v>10000</v>
      </c>
      <c r="E8" s="3">
        <v>36</v>
      </c>
      <c r="F8" s="3">
        <v>46</v>
      </c>
      <c r="G8" s="3">
        <v>57</v>
      </c>
      <c r="H8" s="3">
        <v>5750</v>
      </c>
      <c r="I8" s="3">
        <v>1750</v>
      </c>
      <c r="J8" s="3">
        <v>3750</v>
      </c>
      <c r="K8" s="3">
        <v>2.6666666666666665</v>
      </c>
      <c r="L8" s="3">
        <v>250</v>
      </c>
      <c r="M8" s="3">
        <v>0</v>
      </c>
      <c r="N8" s="123">
        <v>1000</v>
      </c>
      <c r="O8" s="129">
        <f t="shared" si="4"/>
        <v>100.47372837211367</v>
      </c>
      <c r="P8" s="3">
        <f t="shared" si="5"/>
        <v>-899.52627162788633</v>
      </c>
      <c r="Q8" s="96">
        <f t="shared" si="6"/>
        <v>-0.89952627162788634</v>
      </c>
      <c r="R8" s="157">
        <f t="shared" si="7"/>
        <v>-28.531007550536231</v>
      </c>
      <c r="S8" s="3">
        <f t="shared" si="8"/>
        <v>-1028.5310075505363</v>
      </c>
      <c r="T8" s="96">
        <f t="shared" si="9"/>
        <v>-1.0285310075505363</v>
      </c>
      <c r="U8" s="154">
        <f t="shared" si="10"/>
        <v>172.5827206892653</v>
      </c>
      <c r="V8" s="3">
        <f t="shared" si="11"/>
        <v>-827.41727931073467</v>
      </c>
      <c r="W8" s="96">
        <f t="shared" si="12"/>
        <v>-0.82741727931073472</v>
      </c>
      <c r="X8" s="154">
        <f t="shared" si="13"/>
        <v>434.71413004879633</v>
      </c>
      <c r="Y8" s="3">
        <f t="shared" si="14"/>
        <v>-565.28586995120372</v>
      </c>
      <c r="Z8" s="96">
        <f t="shared" si="15"/>
        <v>-0.56528586995120367</v>
      </c>
      <c r="AA8" s="166"/>
      <c r="AB8" s="166"/>
      <c r="AC8" s="166"/>
      <c r="AD8" s="1"/>
      <c r="AE8" s="142">
        <v>-1.8945115056453132E-2</v>
      </c>
      <c r="AF8" s="143">
        <v>63.723650389475075</v>
      </c>
      <c r="AG8" s="143">
        <v>0.10736372709013868</v>
      </c>
      <c r="AH8" s="143">
        <v>7.638455067213791E-2</v>
      </c>
      <c r="AI8" s="143">
        <v>7.6726297942385875</v>
      </c>
      <c r="AJ8" s="143">
        <v>-0.18190283783646172</v>
      </c>
      <c r="AK8" s="144">
        <v>646.94079790628655</v>
      </c>
    </row>
    <row r="9" spans="1:39" x14ac:dyDescent="0.25">
      <c r="A9" s="1">
        <v>7</v>
      </c>
      <c r="B9" s="1">
        <v>10000</v>
      </c>
      <c r="C9" s="1">
        <v>10000</v>
      </c>
      <c r="D9" s="30">
        <v>11000</v>
      </c>
      <c r="E9" s="3">
        <v>46</v>
      </c>
      <c r="F9" s="3">
        <v>57</v>
      </c>
      <c r="G9" s="3">
        <v>52</v>
      </c>
      <c r="H9" s="3">
        <v>1750</v>
      </c>
      <c r="I9" s="3">
        <v>3750</v>
      </c>
      <c r="J9" s="3">
        <v>1750</v>
      </c>
      <c r="K9" s="3">
        <v>6.2857142857142856</v>
      </c>
      <c r="L9" s="3">
        <v>0</v>
      </c>
      <c r="M9" s="3">
        <v>1000</v>
      </c>
      <c r="N9" s="123">
        <v>-1000</v>
      </c>
      <c r="O9" s="129">
        <f t="shared" si="4"/>
        <v>-147.64492703302523</v>
      </c>
      <c r="P9" s="3">
        <f t="shared" si="5"/>
        <v>852.35507296697483</v>
      </c>
      <c r="Q9" s="96">
        <f t="shared" si="6"/>
        <v>-0.85235507296697488</v>
      </c>
      <c r="R9" s="157">
        <f t="shared" si="7"/>
        <v>-99.081537031593101</v>
      </c>
      <c r="S9" s="3">
        <f t="shared" si="8"/>
        <v>900.91846296840686</v>
      </c>
      <c r="T9" s="96">
        <f t="shared" si="9"/>
        <v>-0.90091846296840683</v>
      </c>
      <c r="U9" s="154">
        <f t="shared" si="10"/>
        <v>-288.92585057526014</v>
      </c>
      <c r="V9" s="3">
        <f t="shared" si="11"/>
        <v>711.07414942473986</v>
      </c>
      <c r="W9" s="96">
        <f t="shared" si="12"/>
        <v>-0.7110741494247399</v>
      </c>
      <c r="X9" s="154">
        <f t="shared" si="13"/>
        <v>-259.0057165996941</v>
      </c>
      <c r="Y9" s="3">
        <f t="shared" si="14"/>
        <v>740.9942834003059</v>
      </c>
      <c r="Z9" s="96">
        <f t="shared" si="15"/>
        <v>-0.74099428340030593</v>
      </c>
      <c r="AA9" s="166"/>
      <c r="AB9" s="166"/>
      <c r="AC9" s="166"/>
      <c r="AD9" s="1"/>
    </row>
    <row r="10" spans="1:39" x14ac:dyDescent="0.25">
      <c r="A10" s="1">
        <v>8</v>
      </c>
      <c r="B10" s="1">
        <v>10000</v>
      </c>
      <c r="C10" s="1">
        <v>11000</v>
      </c>
      <c r="D10" s="30">
        <v>10000</v>
      </c>
      <c r="E10" s="3">
        <v>57</v>
      </c>
      <c r="F10" s="3">
        <v>52</v>
      </c>
      <c r="G10" s="3">
        <v>42</v>
      </c>
      <c r="H10" s="3">
        <v>3750</v>
      </c>
      <c r="I10" s="3">
        <v>1750</v>
      </c>
      <c r="J10" s="3">
        <v>1000</v>
      </c>
      <c r="K10" s="3">
        <v>10</v>
      </c>
      <c r="L10" s="3">
        <v>1000</v>
      </c>
      <c r="M10" s="3">
        <v>-1000</v>
      </c>
      <c r="N10" s="123">
        <v>-2750</v>
      </c>
      <c r="O10" s="129">
        <f t="shared" si="4"/>
        <v>75.842628325193004</v>
      </c>
      <c r="P10" s="3">
        <f t="shared" si="5"/>
        <v>2825.8426283251929</v>
      </c>
      <c r="Q10" s="96">
        <f t="shared" si="6"/>
        <v>-1.0275791375727974</v>
      </c>
      <c r="R10" s="157">
        <f t="shared" si="7"/>
        <v>47.381180617273927</v>
      </c>
      <c r="S10" s="3">
        <f t="shared" si="8"/>
        <v>2797.3811806172739</v>
      </c>
      <c r="T10" s="96">
        <f t="shared" si="9"/>
        <v>-1.0172295202244632</v>
      </c>
      <c r="U10" s="154">
        <f t="shared" si="10"/>
        <v>-53.760569007717152</v>
      </c>
      <c r="V10" s="3">
        <f t="shared" si="11"/>
        <v>2696.2394309922829</v>
      </c>
      <c r="W10" s="96">
        <f t="shared" si="12"/>
        <v>-0.98045070217901198</v>
      </c>
      <c r="X10" s="154">
        <f t="shared" si="13"/>
        <v>-87.955654261935123</v>
      </c>
      <c r="Y10" s="3">
        <f t="shared" si="14"/>
        <v>2662.0443457380647</v>
      </c>
      <c r="Z10" s="96">
        <f t="shared" si="15"/>
        <v>-0.96801612572293261</v>
      </c>
      <c r="AA10" s="166"/>
      <c r="AB10" s="166"/>
      <c r="AC10" s="166"/>
      <c r="AD10" s="1"/>
      <c r="AE10" s="145" t="s">
        <v>76</v>
      </c>
    </row>
    <row r="11" spans="1:39" ht="15.75" thickBot="1" x14ac:dyDescent="0.3">
      <c r="A11" s="1">
        <v>9</v>
      </c>
      <c r="B11" s="1">
        <v>11000</v>
      </c>
      <c r="C11" s="1">
        <v>10000</v>
      </c>
      <c r="D11" s="30">
        <v>7250</v>
      </c>
      <c r="E11" s="3">
        <v>52</v>
      </c>
      <c r="F11" s="3">
        <v>42</v>
      </c>
      <c r="G11" s="3">
        <v>39</v>
      </c>
      <c r="H11" s="3">
        <v>1750</v>
      </c>
      <c r="I11" s="3">
        <v>1000</v>
      </c>
      <c r="J11" s="3">
        <v>2750</v>
      </c>
      <c r="K11" s="3">
        <v>2.6363636363636362</v>
      </c>
      <c r="L11" s="3">
        <v>-1000</v>
      </c>
      <c r="M11" s="3">
        <v>-2750</v>
      </c>
      <c r="N11" s="123">
        <v>-750</v>
      </c>
      <c r="O11" s="129">
        <f t="shared" si="4"/>
        <v>325.81263465887116</v>
      </c>
      <c r="P11" s="3">
        <f t="shared" si="5"/>
        <v>1075.812634658871</v>
      </c>
      <c r="Q11" s="96">
        <f t="shared" si="6"/>
        <v>-1.4344168462118281</v>
      </c>
      <c r="R11" s="157">
        <f t="shared" si="7"/>
        <v>219.11036680567091</v>
      </c>
      <c r="S11" s="3">
        <f t="shared" si="8"/>
        <v>969.11036680567088</v>
      </c>
      <c r="T11" s="96">
        <f t="shared" si="9"/>
        <v>-1.2921471557408946</v>
      </c>
      <c r="U11" s="154">
        <f t="shared" si="10"/>
        <v>328.72715212735443</v>
      </c>
      <c r="V11" s="3">
        <f t="shared" si="11"/>
        <v>1078.7271521273544</v>
      </c>
      <c r="W11" s="96">
        <f t="shared" si="12"/>
        <v>-1.4383028695031392</v>
      </c>
      <c r="X11" s="154">
        <f t="shared" si="13"/>
        <v>251.23926030071556</v>
      </c>
      <c r="Y11" s="3">
        <f t="shared" si="14"/>
        <v>1001.2392603007156</v>
      </c>
      <c r="Z11" s="96">
        <f t="shared" si="15"/>
        <v>-1.3349856804009541</v>
      </c>
      <c r="AA11" s="166"/>
      <c r="AB11" s="166"/>
      <c r="AC11" s="166"/>
      <c r="AD11" s="1"/>
    </row>
    <row r="12" spans="1:39" x14ac:dyDescent="0.25">
      <c r="A12" s="1">
        <v>10</v>
      </c>
      <c r="B12" s="1">
        <v>10000</v>
      </c>
      <c r="C12" s="1">
        <v>7250</v>
      </c>
      <c r="D12" s="30">
        <v>6500</v>
      </c>
      <c r="E12" s="3">
        <v>42</v>
      </c>
      <c r="F12" s="3">
        <v>39</v>
      </c>
      <c r="G12" s="3">
        <v>27</v>
      </c>
      <c r="H12" s="3">
        <v>1000</v>
      </c>
      <c r="I12" s="3">
        <v>2750</v>
      </c>
      <c r="J12" s="3">
        <v>1750</v>
      </c>
      <c r="K12" s="3">
        <v>3.7142857142857144</v>
      </c>
      <c r="L12" s="3">
        <v>-2750</v>
      </c>
      <c r="M12" s="3">
        <v>-750</v>
      </c>
      <c r="N12" s="123">
        <v>-2500</v>
      </c>
      <c r="O12" s="129">
        <f t="shared" si="4"/>
        <v>313.4183405221944</v>
      </c>
      <c r="P12" s="3">
        <f t="shared" si="5"/>
        <v>2813.4183405221943</v>
      </c>
      <c r="Q12" s="96">
        <f t="shared" si="6"/>
        <v>-1.1253673362088776</v>
      </c>
      <c r="R12" s="157">
        <f t="shared" si="7"/>
        <v>320.5740737659537</v>
      </c>
      <c r="S12" s="3">
        <f t="shared" si="8"/>
        <v>2820.5740737659535</v>
      </c>
      <c r="T12" s="96">
        <f t="shared" si="9"/>
        <v>-1.1282296295063814</v>
      </c>
      <c r="U12" s="154">
        <f t="shared" si="10"/>
        <v>131.0911446883228</v>
      </c>
      <c r="V12" s="3">
        <f t="shared" si="11"/>
        <v>2631.0911446883229</v>
      </c>
      <c r="W12" s="96">
        <f t="shared" si="12"/>
        <v>-1.0524364578753291</v>
      </c>
      <c r="X12" s="154">
        <f t="shared" si="13"/>
        <v>-3.9813643554314098</v>
      </c>
      <c r="Y12" s="3">
        <f t="shared" si="14"/>
        <v>2496.0186356445688</v>
      </c>
      <c r="Z12" s="96">
        <f t="shared" si="15"/>
        <v>-0.99840745425782751</v>
      </c>
      <c r="AA12" s="166"/>
      <c r="AB12" s="166"/>
      <c r="AC12" s="166"/>
      <c r="AD12" s="1"/>
      <c r="AE12" s="146" t="s">
        <v>60</v>
      </c>
      <c r="AF12" s="147" t="s">
        <v>81</v>
      </c>
      <c r="AG12" s="147" t="s">
        <v>66</v>
      </c>
      <c r="AH12" s="147" t="s">
        <v>62</v>
      </c>
      <c r="AI12" s="147" t="s">
        <v>64</v>
      </c>
      <c r="AJ12" s="147" t="s">
        <v>83</v>
      </c>
      <c r="AK12" s="147" t="s">
        <v>63</v>
      </c>
      <c r="AL12" s="147" t="s">
        <v>67</v>
      </c>
      <c r="AM12" s="148" t="s">
        <v>56</v>
      </c>
    </row>
    <row r="13" spans="1:39" ht="15.75" thickBot="1" x14ac:dyDescent="0.3">
      <c r="A13" s="1">
        <v>11</v>
      </c>
      <c r="B13" s="1">
        <v>7250</v>
      </c>
      <c r="C13" s="1">
        <v>6500</v>
      </c>
      <c r="D13" s="31">
        <v>4000</v>
      </c>
      <c r="E13" s="32">
        <v>39</v>
      </c>
      <c r="F13" s="32">
        <v>27</v>
      </c>
      <c r="G13" s="32">
        <v>24</v>
      </c>
      <c r="H13" s="32">
        <v>2750</v>
      </c>
      <c r="I13" s="32">
        <v>1750</v>
      </c>
      <c r="J13" s="32">
        <v>2750</v>
      </c>
      <c r="K13" s="32">
        <v>1.4545454545454546</v>
      </c>
      <c r="L13" s="32">
        <v>-750</v>
      </c>
      <c r="M13" s="32">
        <v>-2500</v>
      </c>
      <c r="N13" s="124">
        <v>-1000</v>
      </c>
      <c r="O13" s="129">
        <f t="shared" si="4"/>
        <v>715.61845013004609</v>
      </c>
      <c r="P13" s="3">
        <f t="shared" si="5"/>
        <v>1715.6184501300461</v>
      </c>
      <c r="Q13" s="96">
        <f t="shared" si="6"/>
        <v>-1.715618450130046</v>
      </c>
      <c r="R13" s="157">
        <f t="shared" si="7"/>
        <v>672.44750845847602</v>
      </c>
      <c r="S13" s="3">
        <f t="shared" si="8"/>
        <v>1672.447508458476</v>
      </c>
      <c r="T13" s="96">
        <f t="shared" si="9"/>
        <v>-1.672447508458476</v>
      </c>
      <c r="U13" s="154">
        <f t="shared" si="10"/>
        <v>744.41235947576763</v>
      </c>
      <c r="V13" s="3">
        <f t="shared" si="11"/>
        <v>1744.4123594757675</v>
      </c>
      <c r="W13" s="96">
        <f t="shared" si="12"/>
        <v>-1.7444123594757674</v>
      </c>
      <c r="X13" s="154">
        <f t="shared" si="13"/>
        <v>680.28749660476228</v>
      </c>
      <c r="Y13" s="3">
        <f t="shared" si="14"/>
        <v>1680.2874966047623</v>
      </c>
      <c r="Z13" s="96">
        <f t="shared" si="15"/>
        <v>-1.6802874966047623</v>
      </c>
      <c r="AA13" s="166"/>
      <c r="AB13" s="166"/>
      <c r="AC13" s="166"/>
      <c r="AD13" s="1"/>
      <c r="AE13" s="149">
        <v>0.16770508665510392</v>
      </c>
      <c r="AF13" s="150">
        <v>58.302744254113769</v>
      </c>
      <c r="AG13" s="150">
        <v>8.8952510239608193E-2</v>
      </c>
      <c r="AH13" s="150">
        <v>5.2606439352522724E-2</v>
      </c>
      <c r="AI13" s="150">
        <v>23.115337267790792</v>
      </c>
      <c r="AJ13" s="150">
        <v>-23.972031360545682</v>
      </c>
      <c r="AK13" s="150">
        <v>-0.38825289261729412</v>
      </c>
      <c r="AL13" s="150">
        <v>0.24898998943367912</v>
      </c>
      <c r="AM13" s="151">
        <v>769.24380390335944</v>
      </c>
    </row>
    <row r="14" spans="1:39" x14ac:dyDescent="0.25">
      <c r="A14" s="1">
        <v>12</v>
      </c>
      <c r="B14" s="1">
        <v>6500</v>
      </c>
      <c r="C14" s="1">
        <v>4000</v>
      </c>
      <c r="D14" s="29">
        <v>6500</v>
      </c>
      <c r="E14" s="28">
        <v>27</v>
      </c>
      <c r="F14" s="28">
        <v>24</v>
      </c>
      <c r="G14" s="28">
        <v>13</v>
      </c>
      <c r="H14" s="28">
        <v>1750</v>
      </c>
      <c r="I14" s="28">
        <v>2750</v>
      </c>
      <c r="J14" s="28">
        <v>5750</v>
      </c>
      <c r="K14" s="28">
        <v>1.1304347826086956</v>
      </c>
      <c r="L14" s="28">
        <v>-2500</v>
      </c>
      <c r="M14" s="28">
        <v>-1000</v>
      </c>
      <c r="N14" s="122">
        <v>-1000</v>
      </c>
      <c r="O14" s="129">
        <f t="shared" si="4"/>
        <v>592.35059373291404</v>
      </c>
      <c r="P14" s="3">
        <f t="shared" si="5"/>
        <v>1592.3505937329141</v>
      </c>
      <c r="Q14" s="96">
        <f t="shared" si="6"/>
        <v>-1.5923505937329141</v>
      </c>
      <c r="R14" s="157">
        <f t="shared" si="7"/>
        <v>482.69603034257568</v>
      </c>
      <c r="S14" s="3">
        <f t="shared" si="8"/>
        <v>1482.6960303425758</v>
      </c>
      <c r="T14" s="96">
        <f t="shared" si="9"/>
        <v>-1.4826960303425758</v>
      </c>
      <c r="U14" s="154">
        <f t="shared" si="10"/>
        <v>-478.92240307768196</v>
      </c>
      <c r="V14" s="3">
        <f t="shared" si="11"/>
        <v>521.07759692231798</v>
      </c>
      <c r="W14" s="96">
        <f t="shared" si="12"/>
        <v>-0.52107759692231803</v>
      </c>
      <c r="X14" s="154">
        <f t="shared" si="13"/>
        <v>-394.87824034250963</v>
      </c>
      <c r="Y14" s="3">
        <f t="shared" si="14"/>
        <v>605.12175965749043</v>
      </c>
      <c r="Z14" s="96">
        <f t="shared" si="15"/>
        <v>-0.60512175965749038</v>
      </c>
      <c r="AA14" s="166"/>
      <c r="AB14" s="166"/>
      <c r="AC14" s="166"/>
      <c r="AD14" s="1"/>
    </row>
    <row r="15" spans="1:39" x14ac:dyDescent="0.25">
      <c r="A15" s="1">
        <v>13</v>
      </c>
      <c r="B15" s="1">
        <v>4000</v>
      </c>
      <c r="C15" s="1">
        <v>6500</v>
      </c>
      <c r="D15" s="30">
        <v>5500</v>
      </c>
      <c r="E15" s="3">
        <v>24</v>
      </c>
      <c r="F15" s="3">
        <v>13</v>
      </c>
      <c r="G15" s="3">
        <v>25</v>
      </c>
      <c r="H15" s="3">
        <v>2750</v>
      </c>
      <c r="I15" s="3">
        <v>5750</v>
      </c>
      <c r="J15" s="3">
        <v>3750</v>
      </c>
      <c r="K15" s="3">
        <v>1.4666666666666666</v>
      </c>
      <c r="L15" s="3">
        <v>-1000</v>
      </c>
      <c r="M15" s="3">
        <v>-1000</v>
      </c>
      <c r="N15" s="123">
        <v>4750</v>
      </c>
      <c r="O15" s="129">
        <f t="shared" si="4"/>
        <v>597.21646685100643</v>
      </c>
      <c r="P15" s="3">
        <f t="shared" si="5"/>
        <v>-4152.7835331489932</v>
      </c>
      <c r="Q15" s="96">
        <f t="shared" si="6"/>
        <v>-0.87427021750505118</v>
      </c>
      <c r="R15" s="157">
        <f t="shared" si="7"/>
        <v>792.52254657554136</v>
      </c>
      <c r="S15" s="3">
        <f t="shared" si="8"/>
        <v>-3957.4774534244589</v>
      </c>
      <c r="T15" s="96">
        <f t="shared" si="9"/>
        <v>-0.83315314808935981</v>
      </c>
      <c r="U15" s="154">
        <f t="shared" si="10"/>
        <v>1072.3993944279644</v>
      </c>
      <c r="V15" s="3">
        <f t="shared" si="11"/>
        <v>-3677.6006055720354</v>
      </c>
      <c r="W15" s="96">
        <f t="shared" si="12"/>
        <v>-0.77423170643621797</v>
      </c>
      <c r="X15" s="154">
        <f t="shared" si="13"/>
        <v>714.24778299691116</v>
      </c>
      <c r="Y15" s="3">
        <f t="shared" si="14"/>
        <v>-4035.7522170030888</v>
      </c>
      <c r="Z15" s="96">
        <f t="shared" si="15"/>
        <v>-0.84963204568486084</v>
      </c>
      <c r="AA15" s="166"/>
      <c r="AB15" s="166"/>
      <c r="AC15" s="166"/>
      <c r="AD15" s="1"/>
      <c r="AE15" s="152" t="s">
        <v>75</v>
      </c>
    </row>
    <row r="16" spans="1:39" ht="15.75" thickBot="1" x14ac:dyDescent="0.3">
      <c r="A16" s="1">
        <v>14</v>
      </c>
      <c r="B16" s="1">
        <v>6500</v>
      </c>
      <c r="C16" s="1">
        <v>5500</v>
      </c>
      <c r="D16" s="30">
        <v>10250</v>
      </c>
      <c r="E16" s="3">
        <v>13</v>
      </c>
      <c r="F16" s="3">
        <v>25</v>
      </c>
      <c r="G16" s="3">
        <v>40</v>
      </c>
      <c r="H16" s="3">
        <v>5750</v>
      </c>
      <c r="I16" s="3">
        <v>3750</v>
      </c>
      <c r="J16" s="3">
        <v>1750</v>
      </c>
      <c r="K16" s="3">
        <v>5.8571428571428568</v>
      </c>
      <c r="L16" s="3">
        <v>-1000</v>
      </c>
      <c r="M16" s="3">
        <v>4750</v>
      </c>
      <c r="N16" s="123">
        <v>250</v>
      </c>
      <c r="O16" s="129">
        <f t="shared" si="4"/>
        <v>-118.07943383574957</v>
      </c>
      <c r="P16" s="3">
        <f t="shared" si="5"/>
        <v>-368.07943383574957</v>
      </c>
      <c r="Q16" s="96">
        <f t="shared" si="6"/>
        <v>-1.4723177353429984</v>
      </c>
      <c r="R16" s="157">
        <f t="shared" si="7"/>
        <v>-153.08028352801247</v>
      </c>
      <c r="S16" s="3">
        <f t="shared" si="8"/>
        <v>-403.0802835280125</v>
      </c>
      <c r="T16" s="96">
        <f t="shared" si="9"/>
        <v>-1.61232113411205</v>
      </c>
      <c r="U16" s="154">
        <f t="shared" si="10"/>
        <v>-24.562992677853458</v>
      </c>
      <c r="V16" s="3">
        <f t="shared" si="11"/>
        <v>-274.56299267785346</v>
      </c>
      <c r="W16" s="96">
        <f t="shared" si="12"/>
        <v>-1.0982519707114138</v>
      </c>
      <c r="X16" s="154">
        <f t="shared" si="13"/>
        <v>101.73938465016147</v>
      </c>
      <c r="Y16" s="3">
        <f t="shared" si="14"/>
        <v>-148.26061534983853</v>
      </c>
      <c r="Z16" s="96">
        <f t="shared" si="15"/>
        <v>-0.59304246139935413</v>
      </c>
      <c r="AA16" s="166"/>
      <c r="AB16" s="166"/>
      <c r="AC16" s="166"/>
      <c r="AD16" s="1"/>
      <c r="AE16" s="167"/>
    </row>
    <row r="17" spans="1:43" x14ac:dyDescent="0.25">
      <c r="A17" s="1">
        <v>15</v>
      </c>
      <c r="B17" s="1">
        <v>5500</v>
      </c>
      <c r="C17" s="1">
        <v>10250</v>
      </c>
      <c r="D17" s="30">
        <v>10500</v>
      </c>
      <c r="E17" s="3">
        <v>25</v>
      </c>
      <c r="F17" s="3">
        <v>40</v>
      </c>
      <c r="G17" s="3">
        <v>38</v>
      </c>
      <c r="H17" s="3">
        <v>3750</v>
      </c>
      <c r="I17" s="3">
        <v>1750</v>
      </c>
      <c r="J17" s="3">
        <v>5750</v>
      </c>
      <c r="K17" s="3">
        <v>1.826086956521739</v>
      </c>
      <c r="L17" s="3">
        <v>4750</v>
      </c>
      <c r="M17" s="3">
        <v>250</v>
      </c>
      <c r="N17" s="123">
        <v>1500</v>
      </c>
      <c r="O17" s="129">
        <f t="shared" si="4"/>
        <v>108.93037987875142</v>
      </c>
      <c r="P17" s="3">
        <f t="shared" si="5"/>
        <v>-1391.0696201212486</v>
      </c>
      <c r="Q17" s="96">
        <f t="shared" si="6"/>
        <v>-0.92737974674749901</v>
      </c>
      <c r="R17" s="157">
        <f t="shared" si="7"/>
        <v>-108.83602471689795</v>
      </c>
      <c r="S17" s="3">
        <f t="shared" si="8"/>
        <v>-1608.836024716898</v>
      </c>
      <c r="T17" s="96">
        <f t="shared" si="9"/>
        <v>-1.0725573498112653</v>
      </c>
      <c r="U17" s="154">
        <f t="shared" si="10"/>
        <v>-83.832259908496837</v>
      </c>
      <c r="V17" s="3">
        <f t="shared" si="11"/>
        <v>-1583.8322599084968</v>
      </c>
      <c r="W17" s="96">
        <f t="shared" si="12"/>
        <v>-1.0558881732723311</v>
      </c>
      <c r="X17" s="154">
        <f t="shared" si="13"/>
        <v>292.58014889667504</v>
      </c>
      <c r="Y17" s="3">
        <f t="shared" si="14"/>
        <v>-1207.4198511033251</v>
      </c>
      <c r="Z17" s="96">
        <f t="shared" si="15"/>
        <v>-0.80494656740221671</v>
      </c>
      <c r="AA17" s="166"/>
      <c r="AB17" s="166"/>
      <c r="AC17" s="166"/>
      <c r="AD17" s="1"/>
      <c r="AE17" s="168" t="s">
        <v>60</v>
      </c>
      <c r="AF17" s="169" t="s">
        <v>92</v>
      </c>
      <c r="AG17" s="169" t="s">
        <v>81</v>
      </c>
      <c r="AH17" s="169" t="s">
        <v>66</v>
      </c>
      <c r="AI17" s="169" t="s">
        <v>62</v>
      </c>
      <c r="AJ17" s="169" t="s">
        <v>91</v>
      </c>
      <c r="AK17" s="169" t="s">
        <v>64</v>
      </c>
      <c r="AL17" s="169" t="s">
        <v>83</v>
      </c>
      <c r="AM17" s="169" t="s">
        <v>90</v>
      </c>
      <c r="AN17" s="169" t="s">
        <v>63</v>
      </c>
      <c r="AO17" s="169" t="s">
        <v>67</v>
      </c>
      <c r="AP17" s="170" t="s">
        <v>89</v>
      </c>
      <c r="AQ17" s="171" t="s">
        <v>56</v>
      </c>
    </row>
    <row r="18" spans="1:43" ht="15.75" thickBot="1" x14ac:dyDescent="0.3">
      <c r="A18" s="1">
        <v>16</v>
      </c>
      <c r="B18" s="1">
        <v>10250</v>
      </c>
      <c r="C18" s="1">
        <v>10500</v>
      </c>
      <c r="D18" s="30">
        <v>12000</v>
      </c>
      <c r="E18" s="3">
        <v>40</v>
      </c>
      <c r="F18" s="3">
        <v>38</v>
      </c>
      <c r="G18" s="3">
        <v>59</v>
      </c>
      <c r="H18" s="3">
        <v>1750</v>
      </c>
      <c r="I18" s="3">
        <v>5750</v>
      </c>
      <c r="J18" s="3">
        <v>5750</v>
      </c>
      <c r="K18" s="3">
        <v>2.0869565217391304</v>
      </c>
      <c r="L18" s="3">
        <v>250</v>
      </c>
      <c r="M18" s="3">
        <v>1500</v>
      </c>
      <c r="N18" s="123">
        <v>0</v>
      </c>
      <c r="O18" s="129">
        <f t="shared" si="4"/>
        <v>-2.1890655331674509</v>
      </c>
      <c r="P18" s="3">
        <f t="shared" si="5"/>
        <v>-2.1890655331674509</v>
      </c>
      <c r="Q18" s="96">
        <f t="shared" si="6"/>
        <v>0</v>
      </c>
      <c r="R18" s="157">
        <f t="shared" si="7"/>
        <v>77.915314046572632</v>
      </c>
      <c r="S18" s="3">
        <f t="shared" si="8"/>
        <v>77.915314046572632</v>
      </c>
      <c r="T18" s="96">
        <f t="shared" si="9"/>
        <v>0</v>
      </c>
      <c r="U18" s="154">
        <f t="shared" si="10"/>
        <v>364.66857114220164</v>
      </c>
      <c r="V18" s="3">
        <f t="shared" si="11"/>
        <v>364.66857114220164</v>
      </c>
      <c r="W18" s="96">
        <f t="shared" si="12"/>
        <v>0</v>
      </c>
      <c r="X18" s="154">
        <f t="shared" si="13"/>
        <v>211.01733571773778</v>
      </c>
      <c r="Y18" s="3">
        <f t="shared" si="14"/>
        <v>211.01733571773778</v>
      </c>
      <c r="Z18" s="96">
        <f t="shared" si="15"/>
        <v>0</v>
      </c>
      <c r="AA18" s="166"/>
      <c r="AB18" s="166"/>
      <c r="AC18" s="166"/>
      <c r="AD18" s="1"/>
      <c r="AE18" s="172">
        <v>0.11405075564650305</v>
      </c>
      <c r="AF18" s="173">
        <v>6.8591750406600316E-2</v>
      </c>
      <c r="AG18" s="173">
        <v>41.536986185484423</v>
      </c>
      <c r="AH18" s="173">
        <v>8.1980849417155652E-2</v>
      </c>
      <c r="AI18" s="173">
        <v>2.2676614873805647E-2</v>
      </c>
      <c r="AJ18" s="173">
        <v>3.5419593570087282E-2</v>
      </c>
      <c r="AK18" s="173">
        <v>21.986189323084041</v>
      </c>
      <c r="AL18" s="173">
        <v>-11.825419173246742</v>
      </c>
      <c r="AM18" s="173">
        <v>-11.256067855842876</v>
      </c>
      <c r="AN18" s="173">
        <v>-0.33894466780988536</v>
      </c>
      <c r="AO18" s="173">
        <v>0.15788614446023361</v>
      </c>
      <c r="AP18" s="173">
        <v>4.3423006424651349E-2</v>
      </c>
      <c r="AQ18" s="174">
        <v>839.21182580109587</v>
      </c>
    </row>
    <row r="19" spans="1:43" x14ac:dyDescent="0.25">
      <c r="A19" s="1">
        <v>17</v>
      </c>
      <c r="B19" s="1">
        <v>10500</v>
      </c>
      <c r="C19" s="1">
        <v>12000</v>
      </c>
      <c r="D19" s="30">
        <v>12000</v>
      </c>
      <c r="E19" s="3">
        <v>38</v>
      </c>
      <c r="F19" s="3">
        <v>59</v>
      </c>
      <c r="G19" s="3">
        <v>66</v>
      </c>
      <c r="H19" s="3">
        <v>5750</v>
      </c>
      <c r="I19" s="3">
        <v>5750</v>
      </c>
      <c r="J19" s="3">
        <v>4750</v>
      </c>
      <c r="K19" s="3">
        <v>2.5263157894736841</v>
      </c>
      <c r="L19" s="3">
        <v>1500</v>
      </c>
      <c r="M19" s="3">
        <v>0</v>
      </c>
      <c r="N19" s="123">
        <v>-500</v>
      </c>
      <c r="O19" s="129">
        <f t="shared" si="4"/>
        <v>-62.537505764450771</v>
      </c>
      <c r="P19" s="3">
        <f t="shared" si="5"/>
        <v>437.46249423554923</v>
      </c>
      <c r="Q19" s="96">
        <f t="shared" si="6"/>
        <v>-0.87492498847109845</v>
      </c>
      <c r="R19" s="157">
        <f t="shared" si="7"/>
        <v>80.675244473276138</v>
      </c>
      <c r="S19" s="3">
        <f t="shared" si="8"/>
        <v>580.67524447327617</v>
      </c>
      <c r="T19" s="96">
        <f t="shared" si="9"/>
        <v>-1.1613504889465522</v>
      </c>
      <c r="U19" s="154">
        <f t="shared" si="10"/>
        <v>81.653968395935351</v>
      </c>
      <c r="V19" s="3">
        <f t="shared" si="11"/>
        <v>581.65396839593541</v>
      </c>
      <c r="W19" s="96">
        <f t="shared" si="12"/>
        <v>-1.1633079367918708</v>
      </c>
      <c r="X19" s="154">
        <f t="shared" si="13"/>
        <v>379.39470158538819</v>
      </c>
      <c r="Y19" s="3">
        <f t="shared" si="14"/>
        <v>879.39470158538825</v>
      </c>
      <c r="Z19" s="96">
        <f t="shared" si="15"/>
        <v>-1.7587894031707765</v>
      </c>
      <c r="AA19" s="166"/>
      <c r="AB19" s="166"/>
      <c r="AC19" s="166"/>
      <c r="AD19" s="1"/>
    </row>
    <row r="20" spans="1:43" x14ac:dyDescent="0.25">
      <c r="A20" s="1">
        <v>18</v>
      </c>
      <c r="B20" s="1">
        <v>12000</v>
      </c>
      <c r="C20" s="1">
        <v>12000</v>
      </c>
      <c r="D20" s="30">
        <v>11500</v>
      </c>
      <c r="E20" s="3">
        <v>59</v>
      </c>
      <c r="F20" s="3">
        <v>66</v>
      </c>
      <c r="G20" s="3">
        <v>59</v>
      </c>
      <c r="H20" s="3">
        <v>5750</v>
      </c>
      <c r="I20" s="3">
        <v>4750</v>
      </c>
      <c r="J20" s="3">
        <v>2750</v>
      </c>
      <c r="K20" s="3">
        <v>4.1818181818181817</v>
      </c>
      <c r="L20" s="3">
        <v>0</v>
      </c>
      <c r="M20" s="3">
        <v>-500</v>
      </c>
      <c r="N20" s="123">
        <v>-500</v>
      </c>
      <c r="O20" s="129">
        <f t="shared" si="4"/>
        <v>-181.61207077420698</v>
      </c>
      <c r="P20" s="3">
        <f t="shared" si="5"/>
        <v>318.38792922579302</v>
      </c>
      <c r="Q20" s="96">
        <f t="shared" si="6"/>
        <v>-0.63677585845158602</v>
      </c>
      <c r="R20" s="157">
        <f t="shared" si="7"/>
        <v>-58.226536823651138</v>
      </c>
      <c r="S20" s="3">
        <f t="shared" si="8"/>
        <v>441.77346317634886</v>
      </c>
      <c r="T20" s="96">
        <f t="shared" si="9"/>
        <v>-0.88354692635269771</v>
      </c>
      <c r="U20" s="154">
        <f t="shared" si="10"/>
        <v>-271.67483626012921</v>
      </c>
      <c r="V20" s="3">
        <f t="shared" si="11"/>
        <v>228.32516373987079</v>
      </c>
      <c r="W20" s="96">
        <f t="shared" si="12"/>
        <v>-0.4566503274797416</v>
      </c>
      <c r="X20" s="154">
        <f t="shared" si="13"/>
        <v>-136.84387646012777</v>
      </c>
      <c r="Y20" s="3">
        <f t="shared" si="14"/>
        <v>363.15612353987223</v>
      </c>
      <c r="Z20" s="96">
        <f t="shared" si="15"/>
        <v>-0.7263122470797444</v>
      </c>
      <c r="AA20" s="166"/>
      <c r="AB20" s="166"/>
      <c r="AC20" s="166"/>
      <c r="AD20" s="1"/>
      <c r="AE20" s="175" t="s">
        <v>94</v>
      </c>
    </row>
    <row r="21" spans="1:43" x14ac:dyDescent="0.25">
      <c r="A21" s="1">
        <v>19</v>
      </c>
      <c r="B21" s="1">
        <v>12000</v>
      </c>
      <c r="C21" s="1">
        <v>11500</v>
      </c>
      <c r="D21" s="30">
        <v>11000</v>
      </c>
      <c r="E21" s="3">
        <v>66</v>
      </c>
      <c r="F21" s="3">
        <v>59</v>
      </c>
      <c r="G21" s="3">
        <v>50</v>
      </c>
      <c r="H21" s="3">
        <v>4750</v>
      </c>
      <c r="I21" s="3">
        <v>2750</v>
      </c>
      <c r="J21" s="3">
        <v>3750</v>
      </c>
      <c r="K21" s="3">
        <v>2.9333333333333331</v>
      </c>
      <c r="L21" s="3">
        <v>-500</v>
      </c>
      <c r="M21" s="3">
        <v>-500</v>
      </c>
      <c r="N21" s="123">
        <v>1000</v>
      </c>
      <c r="O21" s="129">
        <f t="shared" si="4"/>
        <v>-95.081700895509357</v>
      </c>
      <c r="P21" s="3">
        <f t="shared" si="5"/>
        <v>-1095.0817008955094</v>
      </c>
      <c r="Q21" s="96">
        <f t="shared" si="6"/>
        <v>-1.0950817008955094</v>
      </c>
      <c r="R21" s="157">
        <f t="shared" si="7"/>
        <v>-161.29217230911044</v>
      </c>
      <c r="S21" s="3">
        <f t="shared" si="8"/>
        <v>-1161.2921723091104</v>
      </c>
      <c r="T21" s="96">
        <f t="shared" si="9"/>
        <v>-1.1612921723091103</v>
      </c>
      <c r="U21" s="154">
        <f t="shared" si="10"/>
        <v>-331.32766184640514</v>
      </c>
      <c r="V21" s="3">
        <f t="shared" si="11"/>
        <v>-1331.3276618464051</v>
      </c>
      <c r="W21" s="96">
        <f t="shared" si="12"/>
        <v>-1.3313276618464052</v>
      </c>
      <c r="X21" s="154">
        <f t="shared" si="13"/>
        <v>-325.15100647937578</v>
      </c>
      <c r="Y21" s="3">
        <f t="shared" si="14"/>
        <v>-1325.1510064793758</v>
      </c>
      <c r="Z21" s="96">
        <f t="shared" si="15"/>
        <v>-1.3251510064793759</v>
      </c>
      <c r="AA21" s="166"/>
      <c r="AB21" s="166"/>
      <c r="AC21" s="166"/>
      <c r="AD21" s="1"/>
      <c r="AE21" s="167"/>
    </row>
    <row r="22" spans="1:43" ht="15.75" thickBot="1" x14ac:dyDescent="0.3">
      <c r="A22" s="1">
        <v>20</v>
      </c>
      <c r="B22" s="1">
        <v>11500</v>
      </c>
      <c r="C22" s="1">
        <v>11000</v>
      </c>
      <c r="D22" s="30">
        <v>12000</v>
      </c>
      <c r="E22" s="3">
        <v>59</v>
      </c>
      <c r="F22" s="3">
        <v>50</v>
      </c>
      <c r="G22" s="3">
        <v>60</v>
      </c>
      <c r="H22" s="3">
        <v>2750</v>
      </c>
      <c r="I22" s="3">
        <v>3750</v>
      </c>
      <c r="J22" s="3">
        <v>1750</v>
      </c>
      <c r="K22" s="3">
        <v>6.8571428571428568</v>
      </c>
      <c r="L22" s="3">
        <v>-500</v>
      </c>
      <c r="M22" s="3">
        <v>1000</v>
      </c>
      <c r="N22" s="123">
        <v>1000</v>
      </c>
      <c r="O22" s="129">
        <f t="shared" si="4"/>
        <v>-235.34989243731906</v>
      </c>
      <c r="P22" s="3">
        <f t="shared" si="5"/>
        <v>-1235.3498924373191</v>
      </c>
      <c r="Q22" s="96">
        <f t="shared" si="6"/>
        <v>-1.2353498924373192</v>
      </c>
      <c r="R22" s="157">
        <f t="shared" si="7"/>
        <v>-183.18982200587442</v>
      </c>
      <c r="S22" s="3">
        <f t="shared" si="8"/>
        <v>-1183.1898220058745</v>
      </c>
      <c r="T22" s="96">
        <f t="shared" si="9"/>
        <v>-1.1831898220058745</v>
      </c>
      <c r="U22" s="154">
        <f t="shared" si="10"/>
        <v>-42.14598223323469</v>
      </c>
      <c r="V22" s="3">
        <f t="shared" si="11"/>
        <v>-1042.1459822332347</v>
      </c>
      <c r="W22" s="96">
        <f t="shared" si="12"/>
        <v>-1.0421459822332346</v>
      </c>
      <c r="X22" s="154">
        <f t="shared" si="13"/>
        <v>-237.73202459672012</v>
      </c>
      <c r="Y22" s="3">
        <f t="shared" si="14"/>
        <v>-1237.7320245967201</v>
      </c>
      <c r="Z22" s="96">
        <f t="shared" si="15"/>
        <v>-1.23773202459672</v>
      </c>
      <c r="AA22" s="166"/>
      <c r="AB22" s="166"/>
      <c r="AC22" s="166"/>
      <c r="AD22" s="1"/>
    </row>
    <row r="23" spans="1:43" x14ac:dyDescent="0.25">
      <c r="A23" s="1">
        <v>21</v>
      </c>
      <c r="B23" s="1">
        <v>11000</v>
      </c>
      <c r="C23" s="1">
        <v>12000</v>
      </c>
      <c r="D23" s="30">
        <v>13000</v>
      </c>
      <c r="E23" s="3">
        <v>50</v>
      </c>
      <c r="F23" s="3">
        <v>60</v>
      </c>
      <c r="G23" s="3">
        <v>57</v>
      </c>
      <c r="H23" s="3">
        <v>3750</v>
      </c>
      <c r="I23" s="3">
        <v>1750</v>
      </c>
      <c r="J23" s="3">
        <v>4750</v>
      </c>
      <c r="K23" s="3">
        <v>2.736842105263158</v>
      </c>
      <c r="L23" s="3">
        <v>1000</v>
      </c>
      <c r="M23" s="3">
        <v>1000</v>
      </c>
      <c r="N23" s="123">
        <v>-1000</v>
      </c>
      <c r="O23" s="129">
        <f t="shared" si="4"/>
        <v>-273.35405690679966</v>
      </c>
      <c r="P23" s="3">
        <f t="shared" si="5"/>
        <v>726.64594309320034</v>
      </c>
      <c r="Q23" s="96">
        <f t="shared" si="6"/>
        <v>-0.7266459430932003</v>
      </c>
      <c r="R23" s="157">
        <f t="shared" si="7"/>
        <v>-481.34907391118475</v>
      </c>
      <c r="S23" s="3">
        <f t="shared" si="8"/>
        <v>518.65092608881525</v>
      </c>
      <c r="T23" s="96">
        <f t="shared" si="9"/>
        <v>-0.51865092608881525</v>
      </c>
      <c r="U23" s="154">
        <f t="shared" si="10"/>
        <v>-569.05539979877449</v>
      </c>
      <c r="V23" s="3">
        <f t="shared" si="11"/>
        <v>430.94460020122551</v>
      </c>
      <c r="W23" s="96">
        <f t="shared" si="12"/>
        <v>-0.43094460020122549</v>
      </c>
      <c r="X23" s="154">
        <f t="shared" si="13"/>
        <v>-355.65853788485492</v>
      </c>
      <c r="Y23" s="3">
        <f t="shared" si="14"/>
        <v>644.34146211514508</v>
      </c>
      <c r="Z23" s="96">
        <f t="shared" si="15"/>
        <v>-0.64434146211514509</v>
      </c>
      <c r="AA23" s="166"/>
      <c r="AB23" s="166"/>
      <c r="AC23" s="166"/>
      <c r="AD23" s="1"/>
      <c r="AE23" s="64"/>
      <c r="AF23" s="74" t="s">
        <v>80</v>
      </c>
      <c r="AG23" s="74" t="s">
        <v>30</v>
      </c>
      <c r="AH23" s="74" t="s">
        <v>31</v>
      </c>
      <c r="AI23" s="74" t="s">
        <v>32</v>
      </c>
      <c r="AJ23" s="75" t="s">
        <v>28</v>
      </c>
    </row>
    <row r="24" spans="1:43" x14ac:dyDescent="0.25">
      <c r="A24" s="1">
        <v>22</v>
      </c>
      <c r="B24" s="1">
        <v>12000</v>
      </c>
      <c r="C24" s="1">
        <v>13000</v>
      </c>
      <c r="D24" s="30">
        <v>12000</v>
      </c>
      <c r="E24" s="3">
        <v>60</v>
      </c>
      <c r="F24" s="3">
        <v>57</v>
      </c>
      <c r="G24" s="3">
        <v>60</v>
      </c>
      <c r="H24" s="3">
        <v>1750</v>
      </c>
      <c r="I24" s="3">
        <v>4750</v>
      </c>
      <c r="J24" s="3">
        <v>4750</v>
      </c>
      <c r="K24" s="3">
        <v>2.5263157894736841</v>
      </c>
      <c r="L24" s="3">
        <v>1000</v>
      </c>
      <c r="M24" s="3">
        <v>-1000</v>
      </c>
      <c r="N24" s="123">
        <v>750</v>
      </c>
      <c r="O24" s="129">
        <f t="shared" si="4"/>
        <v>-98.750736620395173</v>
      </c>
      <c r="P24" s="3">
        <f t="shared" si="5"/>
        <v>-848.75073662039517</v>
      </c>
      <c r="Q24" s="96">
        <f t="shared" si="6"/>
        <v>-1.1316676488271935</v>
      </c>
      <c r="R24" s="157">
        <f t="shared" si="7"/>
        <v>-22.799969907840151</v>
      </c>
      <c r="S24" s="3">
        <f t="shared" si="8"/>
        <v>-772.79996990784014</v>
      </c>
      <c r="T24" s="96">
        <f t="shared" si="9"/>
        <v>-1.0303999598771201</v>
      </c>
      <c r="U24" s="154">
        <f t="shared" si="10"/>
        <v>19.584470936334185</v>
      </c>
      <c r="V24" s="3">
        <f t="shared" si="11"/>
        <v>-730.41552906366587</v>
      </c>
      <c r="W24" s="96">
        <f t="shared" si="12"/>
        <v>-0.97388737208488785</v>
      </c>
      <c r="X24" s="154">
        <f t="shared" si="13"/>
        <v>-66.186054741913622</v>
      </c>
      <c r="Y24" s="3">
        <f t="shared" si="14"/>
        <v>-816.18605474191361</v>
      </c>
      <c r="Z24" s="96">
        <f t="shared" si="15"/>
        <v>-1.0882480729892181</v>
      </c>
      <c r="AA24" s="166"/>
      <c r="AB24" s="166"/>
      <c r="AC24" s="166"/>
      <c r="AD24" s="1"/>
      <c r="AE24" s="76" t="s">
        <v>80</v>
      </c>
      <c r="AF24" s="67"/>
      <c r="AG24" s="63">
        <v>0.42569330659085591</v>
      </c>
      <c r="AH24" s="63">
        <v>0.29076608751852967</v>
      </c>
      <c r="AI24" s="63">
        <v>0.18042154189158985</v>
      </c>
      <c r="AJ24" s="65">
        <v>-0.26546040377311608</v>
      </c>
    </row>
    <row r="25" spans="1:43" x14ac:dyDescent="0.25">
      <c r="A25" s="1">
        <v>23</v>
      </c>
      <c r="B25" s="1">
        <v>13000</v>
      </c>
      <c r="C25" s="1">
        <v>12000</v>
      </c>
      <c r="D25" s="30">
        <v>12750</v>
      </c>
      <c r="E25" s="3">
        <v>57</v>
      </c>
      <c r="F25" s="3">
        <v>60</v>
      </c>
      <c r="G25" s="3">
        <v>55</v>
      </c>
      <c r="H25" s="3">
        <v>4750</v>
      </c>
      <c r="I25" s="3">
        <v>4750</v>
      </c>
      <c r="J25" s="3">
        <v>4750</v>
      </c>
      <c r="K25" s="3">
        <v>2.6842105263157894</v>
      </c>
      <c r="L25" s="3">
        <v>-1000</v>
      </c>
      <c r="M25" s="3">
        <v>750</v>
      </c>
      <c r="N25" s="123">
        <v>-750</v>
      </c>
      <c r="O25" s="129">
        <f t="shared" si="4"/>
        <v>-246.30095764417308</v>
      </c>
      <c r="P25" s="3">
        <f t="shared" si="5"/>
        <v>503.69904235582692</v>
      </c>
      <c r="Q25" s="96">
        <f t="shared" si="6"/>
        <v>-0.67159872314110258</v>
      </c>
      <c r="R25" s="157">
        <f t="shared" si="7"/>
        <v>-220.68256959630796</v>
      </c>
      <c r="S25" s="3">
        <f t="shared" si="8"/>
        <v>529.31743040369201</v>
      </c>
      <c r="T25" s="96">
        <f t="shared" si="9"/>
        <v>-0.7057565738715893</v>
      </c>
      <c r="U25" s="154">
        <f t="shared" si="10"/>
        <v>-405.39837027329855</v>
      </c>
      <c r="V25" s="3">
        <f t="shared" si="11"/>
        <v>344.60162972670145</v>
      </c>
      <c r="W25" s="96">
        <f t="shared" si="12"/>
        <v>-0.45946883963560192</v>
      </c>
      <c r="X25" s="154">
        <f t="shared" si="13"/>
        <v>-371.27412042112991</v>
      </c>
      <c r="Y25" s="3">
        <f t="shared" si="14"/>
        <v>378.72587957887009</v>
      </c>
      <c r="Z25" s="96">
        <f t="shared" si="15"/>
        <v>-0.50496783943849344</v>
      </c>
      <c r="AA25" s="166"/>
      <c r="AB25" s="166"/>
      <c r="AC25" s="166"/>
      <c r="AD25" s="1"/>
      <c r="AE25" s="76" t="s">
        <v>30</v>
      </c>
      <c r="AF25" s="63">
        <v>0.42569330659085591</v>
      </c>
      <c r="AG25" s="67"/>
      <c r="AH25" s="63">
        <v>-9.9477333529538733E-2</v>
      </c>
      <c r="AI25" s="63">
        <v>0.27012378186492925</v>
      </c>
      <c r="AJ25" s="65">
        <v>-8.9563000249755637E-2</v>
      </c>
    </row>
    <row r="26" spans="1:43" x14ac:dyDescent="0.25">
      <c r="A26" s="1">
        <v>24</v>
      </c>
      <c r="B26" s="1">
        <v>12000</v>
      </c>
      <c r="C26" s="1">
        <v>12750</v>
      </c>
      <c r="D26" s="30">
        <v>12000</v>
      </c>
      <c r="E26" s="3">
        <v>60</v>
      </c>
      <c r="F26" s="3">
        <v>55</v>
      </c>
      <c r="G26" s="3">
        <v>39</v>
      </c>
      <c r="H26" s="3">
        <v>4750</v>
      </c>
      <c r="I26" s="3">
        <v>4750</v>
      </c>
      <c r="J26" s="3">
        <v>5750</v>
      </c>
      <c r="K26" s="3">
        <v>2.0869565217391304</v>
      </c>
      <c r="L26" s="3">
        <v>750</v>
      </c>
      <c r="M26" s="3">
        <v>-750</v>
      </c>
      <c r="N26" s="123">
        <v>0</v>
      </c>
      <c r="O26" s="129">
        <f t="shared" si="4"/>
        <v>-122.89983505298213</v>
      </c>
      <c r="P26" s="3">
        <f t="shared" si="5"/>
        <v>-122.89983505298213</v>
      </c>
      <c r="Q26" s="96">
        <f t="shared" si="6"/>
        <v>0</v>
      </c>
      <c r="R26" s="157">
        <f t="shared" si="7"/>
        <v>-109.29532363331752</v>
      </c>
      <c r="S26" s="3">
        <f t="shared" si="8"/>
        <v>-109.29532363331752</v>
      </c>
      <c r="T26" s="96">
        <f t="shared" si="9"/>
        <v>0</v>
      </c>
      <c r="U26" s="154">
        <f t="shared" si="10"/>
        <v>-374.87811544361927</v>
      </c>
      <c r="V26" s="3">
        <f t="shared" si="11"/>
        <v>-374.87811544361927</v>
      </c>
      <c r="W26" s="96">
        <f t="shared" si="12"/>
        <v>0</v>
      </c>
      <c r="X26" s="154">
        <f t="shared" si="13"/>
        <v>-362.36200669220489</v>
      </c>
      <c r="Y26" s="3">
        <f t="shared" si="14"/>
        <v>-362.36200669220489</v>
      </c>
      <c r="Z26" s="96">
        <f t="shared" si="15"/>
        <v>0</v>
      </c>
      <c r="AA26" s="166"/>
      <c r="AB26" s="166"/>
      <c r="AC26" s="166"/>
      <c r="AD26" s="1"/>
      <c r="AE26" s="76" t="s">
        <v>31</v>
      </c>
      <c r="AF26" s="63">
        <v>0.29076608751852967</v>
      </c>
      <c r="AG26" s="63">
        <v>-9.9477333529538733E-2</v>
      </c>
      <c r="AH26" s="67"/>
      <c r="AI26" s="78">
        <v>-0.76201567612379195</v>
      </c>
      <c r="AJ26" s="65">
        <v>1.805615869650825E-2</v>
      </c>
    </row>
    <row r="27" spans="1:43" x14ac:dyDescent="0.25">
      <c r="A27" s="1">
        <v>25</v>
      </c>
      <c r="B27" s="1">
        <v>12750</v>
      </c>
      <c r="C27" s="1">
        <v>12000</v>
      </c>
      <c r="D27" s="30">
        <v>12000</v>
      </c>
      <c r="E27" s="3">
        <v>55</v>
      </c>
      <c r="F27" s="3">
        <v>39</v>
      </c>
      <c r="G27" s="3">
        <v>50</v>
      </c>
      <c r="H27" s="3">
        <v>4750</v>
      </c>
      <c r="I27" s="3">
        <v>5750</v>
      </c>
      <c r="J27" s="3">
        <v>1750</v>
      </c>
      <c r="K27" s="3">
        <v>6.8571428571428568</v>
      </c>
      <c r="L27" s="3">
        <v>-750</v>
      </c>
      <c r="M27" s="3">
        <v>0</v>
      </c>
      <c r="N27" s="123">
        <v>250</v>
      </c>
      <c r="O27" s="129">
        <f t="shared" si="4"/>
        <v>-295.70527719722639</v>
      </c>
      <c r="P27" s="3">
        <f t="shared" si="5"/>
        <v>-545.70527719722645</v>
      </c>
      <c r="Q27" s="96">
        <f t="shared" si="6"/>
        <v>-2.182821108788906</v>
      </c>
      <c r="R27" s="157">
        <f t="shared" si="7"/>
        <v>-88.201903547531458</v>
      </c>
      <c r="S27" s="3">
        <f t="shared" si="8"/>
        <v>-338.20190354753146</v>
      </c>
      <c r="T27" s="96">
        <f t="shared" si="9"/>
        <v>-1.3528076141901257</v>
      </c>
      <c r="U27" s="154">
        <f t="shared" si="10"/>
        <v>176.89077153848072</v>
      </c>
      <c r="V27" s="3">
        <f t="shared" si="11"/>
        <v>-73.10922846151928</v>
      </c>
      <c r="W27" s="96">
        <f t="shared" si="12"/>
        <v>-0.29243691384607712</v>
      </c>
      <c r="X27" s="154">
        <f t="shared" si="13"/>
        <v>-85.331409367794066</v>
      </c>
      <c r="Y27" s="3">
        <f t="shared" si="14"/>
        <v>-335.33140936779409</v>
      </c>
      <c r="Z27" s="96">
        <f t="shared" si="15"/>
        <v>-1.3413256374711764</v>
      </c>
      <c r="AA27" s="166"/>
      <c r="AB27" s="166"/>
      <c r="AC27" s="166"/>
      <c r="AD27" s="1"/>
      <c r="AE27" s="76" t="s">
        <v>32</v>
      </c>
      <c r="AF27" s="63">
        <v>0.18042154189158985</v>
      </c>
      <c r="AG27" s="63">
        <v>0.27012378186492925</v>
      </c>
      <c r="AH27" s="78">
        <v>-0.76201567612379195</v>
      </c>
      <c r="AI27" s="67"/>
      <c r="AJ27" s="65">
        <v>-0.1069069510790826</v>
      </c>
    </row>
    <row r="28" spans="1:43" ht="15.75" thickBot="1" x14ac:dyDescent="0.3">
      <c r="A28" s="1">
        <v>26</v>
      </c>
      <c r="B28" s="1">
        <v>12000</v>
      </c>
      <c r="C28" s="1">
        <v>12000</v>
      </c>
      <c r="D28" s="30">
        <v>12250</v>
      </c>
      <c r="E28" s="3">
        <v>39</v>
      </c>
      <c r="F28" s="3">
        <v>50</v>
      </c>
      <c r="G28" s="3">
        <v>41</v>
      </c>
      <c r="H28" s="3">
        <v>5750</v>
      </c>
      <c r="I28" s="3">
        <v>1750</v>
      </c>
      <c r="J28" s="3">
        <v>3750</v>
      </c>
      <c r="K28" s="3">
        <v>3.2666666666666666</v>
      </c>
      <c r="L28" s="3">
        <v>0</v>
      </c>
      <c r="M28" s="3">
        <v>250</v>
      </c>
      <c r="N28" s="123">
        <v>-750</v>
      </c>
      <c r="O28" s="129">
        <f t="shared" si="4"/>
        <v>-341.03487209903619</v>
      </c>
      <c r="P28" s="3">
        <f t="shared" si="5"/>
        <v>408.96512790096381</v>
      </c>
      <c r="Q28" s="96">
        <f t="shared" si="6"/>
        <v>-0.54528683720128512</v>
      </c>
      <c r="R28" s="157">
        <f t="shared" si="7"/>
        <v>-527.07655792082085</v>
      </c>
      <c r="S28" s="3">
        <f t="shared" si="8"/>
        <v>222.92344207917915</v>
      </c>
      <c r="T28" s="96">
        <f t="shared" si="9"/>
        <v>-0.29723125610557222</v>
      </c>
      <c r="U28" s="154">
        <f t="shared" si="10"/>
        <v>-591.83191234287835</v>
      </c>
      <c r="V28" s="3">
        <f t="shared" si="11"/>
        <v>158.16808765712165</v>
      </c>
      <c r="W28" s="96">
        <f t="shared" si="12"/>
        <v>-0.21089078354282886</v>
      </c>
      <c r="X28" s="154">
        <f t="shared" si="13"/>
        <v>-310.99928555610649</v>
      </c>
      <c r="Y28" s="3">
        <f t="shared" si="14"/>
        <v>439.00071444389351</v>
      </c>
      <c r="Z28" s="96">
        <f t="shared" si="15"/>
        <v>-0.58533428592519132</v>
      </c>
      <c r="AA28" s="166"/>
      <c r="AB28" s="166"/>
      <c r="AC28" s="166"/>
      <c r="AD28" s="1"/>
      <c r="AE28" s="77" t="s">
        <v>28</v>
      </c>
      <c r="AF28" s="66">
        <v>-0.26546040377311608</v>
      </c>
      <c r="AG28" s="66">
        <v>-8.9563000249755637E-2</v>
      </c>
      <c r="AH28" s="66">
        <v>1.805615869650825E-2</v>
      </c>
      <c r="AI28" s="66">
        <v>-0.1069069510790826</v>
      </c>
      <c r="AJ28" s="68"/>
    </row>
    <row r="29" spans="1:43" ht="15.75" thickBot="1" x14ac:dyDescent="0.3">
      <c r="A29" s="1">
        <v>27</v>
      </c>
      <c r="B29" s="1">
        <v>12000</v>
      </c>
      <c r="C29" s="1">
        <v>12250</v>
      </c>
      <c r="D29" s="30">
        <v>11500</v>
      </c>
      <c r="E29" s="3">
        <v>50</v>
      </c>
      <c r="F29" s="3">
        <v>41</v>
      </c>
      <c r="G29" s="3">
        <v>45</v>
      </c>
      <c r="H29" s="3">
        <v>1750</v>
      </c>
      <c r="I29" s="3">
        <v>3750</v>
      </c>
      <c r="J29" s="3">
        <v>4750</v>
      </c>
      <c r="K29" s="3">
        <v>2.4210526315789473</v>
      </c>
      <c r="L29" s="3">
        <v>250</v>
      </c>
      <c r="M29" s="3">
        <v>-750</v>
      </c>
      <c r="N29" s="123">
        <v>-500</v>
      </c>
      <c r="O29" s="129">
        <f t="shared" si="4"/>
        <v>-111.03546133104004</v>
      </c>
      <c r="P29" s="3">
        <f t="shared" si="5"/>
        <v>388.96453866895996</v>
      </c>
      <c r="Q29" s="96">
        <f t="shared" si="6"/>
        <v>-0.77792907733791994</v>
      </c>
      <c r="R29" s="157">
        <f t="shared" si="7"/>
        <v>-134.76658001201537</v>
      </c>
      <c r="S29" s="3">
        <f t="shared" si="8"/>
        <v>365.23341998798463</v>
      </c>
      <c r="T29" s="96">
        <f t="shared" si="9"/>
        <v>-0.73046683997596928</v>
      </c>
      <c r="U29" s="154">
        <f t="shared" si="10"/>
        <v>46.973569258726755</v>
      </c>
      <c r="V29" s="3">
        <f t="shared" si="11"/>
        <v>546.9735692587268</v>
      </c>
      <c r="W29" s="96">
        <f t="shared" si="12"/>
        <v>-1.0939471385174535</v>
      </c>
      <c r="X29" s="154">
        <f t="shared" si="13"/>
        <v>-93.133836800474739</v>
      </c>
      <c r="Y29" s="3">
        <f t="shared" si="14"/>
        <v>406.86616319952526</v>
      </c>
      <c r="Z29" s="96">
        <f t="shared" si="15"/>
        <v>-0.81373232639905058</v>
      </c>
      <c r="AA29" s="166"/>
      <c r="AB29" s="166"/>
      <c r="AC29" s="166"/>
      <c r="AD29" s="1"/>
    </row>
    <row r="30" spans="1:43" x14ac:dyDescent="0.25">
      <c r="A30" s="1">
        <v>28</v>
      </c>
      <c r="B30" s="1">
        <v>12250</v>
      </c>
      <c r="C30" s="1">
        <v>11500</v>
      </c>
      <c r="D30" s="30">
        <v>11000</v>
      </c>
      <c r="E30" s="3">
        <v>41</v>
      </c>
      <c r="F30" s="3">
        <v>45</v>
      </c>
      <c r="G30" s="3">
        <v>44</v>
      </c>
      <c r="H30" s="3">
        <v>3750</v>
      </c>
      <c r="I30" s="3">
        <v>4750</v>
      </c>
      <c r="J30" s="3">
        <v>5750</v>
      </c>
      <c r="K30" s="3">
        <v>1.9130434782608696</v>
      </c>
      <c r="L30" s="3">
        <v>-750</v>
      </c>
      <c r="M30" s="3">
        <v>-500</v>
      </c>
      <c r="N30" s="123">
        <v>0</v>
      </c>
      <c r="O30" s="129">
        <f t="shared" si="4"/>
        <v>65.855026265454399</v>
      </c>
      <c r="P30" s="3">
        <f t="shared" si="5"/>
        <v>65.855026265454399</v>
      </c>
      <c r="Q30" s="96">
        <f t="shared" si="6"/>
        <v>0</v>
      </c>
      <c r="R30" s="157">
        <f t="shared" si="7"/>
        <v>95.152010429445284</v>
      </c>
      <c r="S30" s="3">
        <f t="shared" si="8"/>
        <v>95.152010429445284</v>
      </c>
      <c r="T30" s="96">
        <f t="shared" si="9"/>
        <v>0</v>
      </c>
      <c r="U30" s="154">
        <f t="shared" si="10"/>
        <v>89.220954293394783</v>
      </c>
      <c r="V30" s="3">
        <f t="shared" si="11"/>
        <v>89.220954293394783</v>
      </c>
      <c r="W30" s="96">
        <f t="shared" si="12"/>
        <v>0</v>
      </c>
      <c r="X30" s="154">
        <f t="shared" si="13"/>
        <v>115.11280580465947</v>
      </c>
      <c r="Y30" s="3">
        <f t="shared" si="14"/>
        <v>115.11280580465947</v>
      </c>
      <c r="Z30" s="96">
        <f t="shared" si="15"/>
        <v>0</v>
      </c>
      <c r="AA30" s="166"/>
      <c r="AB30" s="166"/>
      <c r="AC30" s="166"/>
      <c r="AD30" s="1"/>
      <c r="AE30" s="104"/>
      <c r="AF30" s="105" t="s">
        <v>63</v>
      </c>
      <c r="AG30" s="105" t="s">
        <v>64</v>
      </c>
      <c r="AH30" s="105" t="s">
        <v>62</v>
      </c>
      <c r="AI30" s="105" t="s">
        <v>66</v>
      </c>
      <c r="AJ30" s="105" t="s">
        <v>32</v>
      </c>
      <c r="AK30" s="105" t="s">
        <v>60</v>
      </c>
      <c r="AL30" s="106" t="s">
        <v>61</v>
      </c>
    </row>
    <row r="31" spans="1:43" ht="15.75" thickBot="1" x14ac:dyDescent="0.3">
      <c r="A31" s="1">
        <v>29</v>
      </c>
      <c r="B31" s="1">
        <v>11500</v>
      </c>
      <c r="C31" s="1">
        <v>11000</v>
      </c>
      <c r="D31" s="31">
        <v>11000</v>
      </c>
      <c r="E31" s="32">
        <v>45</v>
      </c>
      <c r="F31" s="32">
        <v>44</v>
      </c>
      <c r="G31" s="32">
        <v>35</v>
      </c>
      <c r="H31" s="32">
        <v>4750</v>
      </c>
      <c r="I31" s="32">
        <v>5750</v>
      </c>
      <c r="J31" s="32">
        <v>2750</v>
      </c>
      <c r="K31" s="32">
        <v>4</v>
      </c>
      <c r="L31" s="32">
        <v>-500</v>
      </c>
      <c r="M31" s="32">
        <v>0</v>
      </c>
      <c r="N31" s="124">
        <v>-250</v>
      </c>
      <c r="O31" s="129">
        <f t="shared" si="4"/>
        <v>-252.56670302705598</v>
      </c>
      <c r="P31" s="3">
        <f t="shared" si="5"/>
        <v>-2.5667030270559792</v>
      </c>
      <c r="Q31" s="96">
        <f t="shared" si="6"/>
        <v>1.0266812108223916E-2</v>
      </c>
      <c r="R31" s="157">
        <f t="shared" si="7"/>
        <v>-96.092358075867338</v>
      </c>
      <c r="S31" s="3">
        <f t="shared" si="8"/>
        <v>153.90764192413266</v>
      </c>
      <c r="T31" s="96">
        <f t="shared" si="9"/>
        <v>-0.61563056769653068</v>
      </c>
      <c r="U31" s="154">
        <f t="shared" si="10"/>
        <v>-228.06330015535528</v>
      </c>
      <c r="V31" s="3">
        <f t="shared" si="11"/>
        <v>21.936699844644721</v>
      </c>
      <c r="W31" s="96">
        <f t="shared" si="12"/>
        <v>-8.7746799378578891E-2</v>
      </c>
      <c r="X31" s="154">
        <f t="shared" si="13"/>
        <v>-254.45921757131492</v>
      </c>
      <c r="Y31" s="3">
        <f t="shared" si="14"/>
        <v>-4.4592175713149231</v>
      </c>
      <c r="Z31" s="96">
        <f t="shared" si="15"/>
        <v>1.7836870285259692E-2</v>
      </c>
      <c r="AA31" s="166"/>
      <c r="AB31" s="166"/>
      <c r="AC31" s="166"/>
      <c r="AD31" s="1"/>
      <c r="AE31" s="107" t="s">
        <v>63</v>
      </c>
      <c r="AF31" s="111"/>
      <c r="AG31" s="103">
        <v>0.4114376386299789</v>
      </c>
      <c r="AH31" s="103">
        <v>0.30121546290738238</v>
      </c>
      <c r="AI31" s="103">
        <v>0.286697144521457</v>
      </c>
      <c r="AJ31" s="103">
        <v>0.17882299377475447</v>
      </c>
      <c r="AK31" s="103">
        <v>0.18571335678577147</v>
      </c>
      <c r="AL31" s="108">
        <v>-0.26048690014938214</v>
      </c>
    </row>
    <row r="32" spans="1:43" x14ac:dyDescent="0.25">
      <c r="A32" s="1">
        <v>30</v>
      </c>
      <c r="B32" s="1">
        <v>11000</v>
      </c>
      <c r="C32" s="1">
        <v>11000</v>
      </c>
      <c r="D32" s="29">
        <v>10000</v>
      </c>
      <c r="E32" s="28">
        <v>44</v>
      </c>
      <c r="F32" s="28">
        <v>35</v>
      </c>
      <c r="G32" s="28">
        <v>35</v>
      </c>
      <c r="H32" s="28">
        <v>5750</v>
      </c>
      <c r="I32" s="28">
        <v>2750</v>
      </c>
      <c r="J32" s="28">
        <v>5750</v>
      </c>
      <c r="K32" s="28">
        <v>1.7391304347826086</v>
      </c>
      <c r="L32" s="28">
        <v>0</v>
      </c>
      <c r="M32" s="28">
        <v>-250</v>
      </c>
      <c r="N32" s="122">
        <v>1500</v>
      </c>
      <c r="O32" s="129">
        <f t="shared" si="4"/>
        <v>170.11234892002042</v>
      </c>
      <c r="P32" s="3">
        <f t="shared" si="5"/>
        <v>-1329.8876510799796</v>
      </c>
      <c r="Q32" s="96">
        <f t="shared" si="6"/>
        <v>-0.88659176738665302</v>
      </c>
      <c r="R32" s="157">
        <f t="shared" si="7"/>
        <v>39.41342602859271</v>
      </c>
      <c r="S32" s="3">
        <f t="shared" si="8"/>
        <v>-1460.5865739714072</v>
      </c>
      <c r="T32" s="96">
        <f t="shared" si="9"/>
        <v>-0.97372438264760486</v>
      </c>
      <c r="U32" s="154">
        <f t="shared" si="10"/>
        <v>311.234915651552</v>
      </c>
      <c r="V32" s="3">
        <f t="shared" si="11"/>
        <v>-1188.765084348448</v>
      </c>
      <c r="W32" s="96">
        <f t="shared" si="12"/>
        <v>-0.79251005623229864</v>
      </c>
      <c r="X32" s="154">
        <f t="shared" si="13"/>
        <v>305.66456303550308</v>
      </c>
      <c r="Y32" s="3">
        <f t="shared" si="14"/>
        <v>-1194.3354369644969</v>
      </c>
      <c r="Z32" s="96">
        <f t="shared" si="15"/>
        <v>-0.7962236246429979</v>
      </c>
      <c r="AA32" s="166"/>
      <c r="AB32" s="166"/>
      <c r="AC32" s="166"/>
      <c r="AD32" s="1"/>
      <c r="AE32" s="107" t="s">
        <v>64</v>
      </c>
      <c r="AF32" s="103">
        <v>0.4114376386299789</v>
      </c>
      <c r="AG32" s="111"/>
      <c r="AH32" s="103">
        <v>-4.2092534880655078E-3</v>
      </c>
      <c r="AI32" s="103">
        <v>-0.11331311622444545</v>
      </c>
      <c r="AJ32" s="103">
        <v>0.27108943897196869</v>
      </c>
      <c r="AK32" s="103">
        <v>0.14761918650624004</v>
      </c>
      <c r="AL32" s="108">
        <v>-7.9057710704746431E-2</v>
      </c>
    </row>
    <row r="33" spans="1:40" x14ac:dyDescent="0.25">
      <c r="A33" s="1">
        <v>31</v>
      </c>
      <c r="B33" s="1">
        <v>11000</v>
      </c>
      <c r="C33" s="1">
        <v>10000</v>
      </c>
      <c r="D33" s="30">
        <v>11500</v>
      </c>
      <c r="E33" s="3">
        <v>35</v>
      </c>
      <c r="F33" s="3">
        <v>35</v>
      </c>
      <c r="G33" s="3">
        <v>48</v>
      </c>
      <c r="H33" s="3">
        <v>2750</v>
      </c>
      <c r="I33" s="3">
        <v>5750</v>
      </c>
      <c r="J33" s="3">
        <v>2750</v>
      </c>
      <c r="K33" s="3">
        <v>4.1818181818181817</v>
      </c>
      <c r="L33" s="3">
        <v>-250</v>
      </c>
      <c r="M33" s="3">
        <v>1500</v>
      </c>
      <c r="N33" s="123">
        <v>0</v>
      </c>
      <c r="O33" s="129">
        <f t="shared" si="4"/>
        <v>-248.00299401010506</v>
      </c>
      <c r="P33" s="3">
        <f t="shared" si="5"/>
        <v>-248.00299401010506</v>
      </c>
      <c r="Q33" s="96">
        <f t="shared" si="6"/>
        <v>0</v>
      </c>
      <c r="R33" s="157">
        <f t="shared" si="7"/>
        <v>-104.13114400104408</v>
      </c>
      <c r="S33" s="3">
        <f t="shared" si="8"/>
        <v>-104.13114400104408</v>
      </c>
      <c r="T33" s="96">
        <f t="shared" si="9"/>
        <v>0</v>
      </c>
      <c r="U33" s="154">
        <f t="shared" si="10"/>
        <v>107.22605976646031</v>
      </c>
      <c r="V33" s="3">
        <f t="shared" si="11"/>
        <v>107.22605976646031</v>
      </c>
      <c r="W33" s="96">
        <f t="shared" si="12"/>
        <v>0</v>
      </c>
      <c r="X33" s="154">
        <f t="shared" si="13"/>
        <v>26.217776406606873</v>
      </c>
      <c r="Y33" s="3">
        <f t="shared" si="14"/>
        <v>26.217776406606873</v>
      </c>
      <c r="Z33" s="96">
        <f t="shared" si="15"/>
        <v>0</v>
      </c>
      <c r="AA33" s="166"/>
      <c r="AB33" s="166"/>
      <c r="AC33" s="166"/>
      <c r="AD33" s="1"/>
      <c r="AE33" s="107" t="s">
        <v>62</v>
      </c>
      <c r="AF33" s="103">
        <v>0.30121546290738238</v>
      </c>
      <c r="AG33" s="103">
        <v>-4.2092534880655078E-3</v>
      </c>
      <c r="AH33" s="111"/>
      <c r="AI33" s="103">
        <v>0.44293182918709301</v>
      </c>
      <c r="AJ33" s="103">
        <v>-0.28174054976468593</v>
      </c>
      <c r="AK33" s="103">
        <v>1.8363930846854774E-2</v>
      </c>
      <c r="AL33" s="108">
        <v>5.3394914684120977E-2</v>
      </c>
    </row>
    <row r="34" spans="1:40" x14ac:dyDescent="0.25">
      <c r="A34" s="1">
        <v>32</v>
      </c>
      <c r="B34" s="1">
        <v>10000</v>
      </c>
      <c r="C34" s="1">
        <v>11500</v>
      </c>
      <c r="D34" s="30">
        <v>11500</v>
      </c>
      <c r="E34" s="3">
        <v>35</v>
      </c>
      <c r="F34" s="3">
        <v>48</v>
      </c>
      <c r="G34" s="3">
        <v>53</v>
      </c>
      <c r="H34" s="3">
        <v>5750</v>
      </c>
      <c r="I34" s="3">
        <v>2750</v>
      </c>
      <c r="J34" s="3">
        <v>4750</v>
      </c>
      <c r="K34" s="3">
        <v>2.4210526315789473</v>
      </c>
      <c r="L34" s="3">
        <v>1500</v>
      </c>
      <c r="M34" s="3">
        <v>0</v>
      </c>
      <c r="N34" s="123">
        <v>1500</v>
      </c>
      <c r="O34" s="129">
        <f t="shared" si="4"/>
        <v>-62.751153523114169</v>
      </c>
      <c r="P34" s="3">
        <f t="shared" si="5"/>
        <v>-1562.7511535231142</v>
      </c>
      <c r="Q34" s="96">
        <f t="shared" si="6"/>
        <v>-1.0418341023487427</v>
      </c>
      <c r="R34" s="157">
        <f t="shared" si="7"/>
        <v>-163.97892862258445</v>
      </c>
      <c r="S34" s="3">
        <f t="shared" si="8"/>
        <v>-1663.9789286225844</v>
      </c>
      <c r="T34" s="96">
        <f t="shared" si="9"/>
        <v>-1.1093192857483896</v>
      </c>
      <c r="U34" s="154">
        <f t="shared" si="10"/>
        <v>-49.478068559220475</v>
      </c>
      <c r="V34" s="3">
        <f t="shared" si="11"/>
        <v>-1549.4780685592204</v>
      </c>
      <c r="W34" s="96">
        <f t="shared" si="12"/>
        <v>-1.0329853790394803</v>
      </c>
      <c r="X34" s="154">
        <f t="shared" si="13"/>
        <v>253.8376543643065</v>
      </c>
      <c r="Y34" s="3">
        <f t="shared" si="14"/>
        <v>-1246.1623456356936</v>
      </c>
      <c r="Z34" s="96">
        <f t="shared" si="15"/>
        <v>-0.83077489709046237</v>
      </c>
      <c r="AA34" s="166"/>
      <c r="AB34" s="166"/>
      <c r="AC34" s="166"/>
      <c r="AD34" s="1"/>
      <c r="AE34" s="107" t="s">
        <v>66</v>
      </c>
      <c r="AF34" s="103">
        <v>0.286697144521457</v>
      </c>
      <c r="AG34" s="103">
        <v>-0.11331311622444545</v>
      </c>
      <c r="AH34" s="103">
        <v>0.44293182918709301</v>
      </c>
      <c r="AI34" s="111"/>
      <c r="AJ34" s="113">
        <v>-0.76464175713587912</v>
      </c>
      <c r="AK34" s="103">
        <v>3.2457498451532028E-2</v>
      </c>
      <c r="AL34" s="108">
        <v>2.1293481053821492E-2</v>
      </c>
    </row>
    <row r="35" spans="1:40" x14ac:dyDescent="0.25">
      <c r="A35" s="1">
        <v>33</v>
      </c>
      <c r="B35" s="1">
        <v>11500</v>
      </c>
      <c r="C35" s="1">
        <v>11500</v>
      </c>
      <c r="D35" s="30">
        <v>13000</v>
      </c>
      <c r="E35" s="3">
        <v>48</v>
      </c>
      <c r="F35" s="3">
        <v>53</v>
      </c>
      <c r="G35" s="3">
        <v>56</v>
      </c>
      <c r="H35" s="3">
        <v>2750</v>
      </c>
      <c r="I35" s="3">
        <v>4750</v>
      </c>
      <c r="J35" s="3">
        <v>6750</v>
      </c>
      <c r="K35" s="3">
        <v>1.9259259259259258</v>
      </c>
      <c r="L35" s="3">
        <v>0</v>
      </c>
      <c r="M35" s="3">
        <v>1500</v>
      </c>
      <c r="N35" s="123">
        <v>-1250</v>
      </c>
      <c r="O35" s="129">
        <f t="shared" si="4"/>
        <v>-70.342464997000619</v>
      </c>
      <c r="P35" s="3">
        <f t="shared" si="5"/>
        <v>1179.6575350029993</v>
      </c>
      <c r="Q35" s="96">
        <f t="shared" si="6"/>
        <v>-0.94372602800239946</v>
      </c>
      <c r="R35" s="157">
        <f t="shared" si="7"/>
        <v>-106.28769414421328</v>
      </c>
      <c r="S35" s="3">
        <f t="shared" si="8"/>
        <v>1143.7123058557868</v>
      </c>
      <c r="T35" s="96">
        <f t="shared" si="9"/>
        <v>-0.91496984468462939</v>
      </c>
      <c r="U35" s="154">
        <f t="shared" si="10"/>
        <v>-176.56326901067067</v>
      </c>
      <c r="V35" s="3">
        <f t="shared" si="11"/>
        <v>1073.4367309893294</v>
      </c>
      <c r="W35" s="96">
        <f t="shared" si="12"/>
        <v>-0.85874938479146345</v>
      </c>
      <c r="X35" s="154">
        <f t="shared" si="13"/>
        <v>-178.26366313774216</v>
      </c>
      <c r="Y35" s="3">
        <f t="shared" si="14"/>
        <v>1071.7363368622578</v>
      </c>
      <c r="Z35" s="96">
        <f t="shared" si="15"/>
        <v>-0.8573890694898062</v>
      </c>
      <c r="AA35" s="166"/>
      <c r="AB35" s="166"/>
      <c r="AC35" s="166"/>
      <c r="AD35" s="1"/>
      <c r="AE35" s="107" t="s">
        <v>32</v>
      </c>
      <c r="AF35" s="103">
        <v>0.17882299377475447</v>
      </c>
      <c r="AG35" s="103">
        <v>0.27108943897196869</v>
      </c>
      <c r="AH35" s="103">
        <v>-0.28174054976468593</v>
      </c>
      <c r="AI35" s="113">
        <v>-0.76464175713587912</v>
      </c>
      <c r="AJ35" s="111"/>
      <c r="AK35" s="103">
        <v>5.1971297174822469E-2</v>
      </c>
      <c r="AL35" s="108">
        <v>-0.10567792303608575</v>
      </c>
    </row>
    <row r="36" spans="1:40" x14ac:dyDescent="0.25">
      <c r="A36" s="1">
        <v>34</v>
      </c>
      <c r="B36" s="1">
        <v>11500</v>
      </c>
      <c r="C36" s="1">
        <v>13000</v>
      </c>
      <c r="D36" s="30">
        <v>11750</v>
      </c>
      <c r="E36" s="3">
        <v>53</v>
      </c>
      <c r="F36" s="3">
        <v>56</v>
      </c>
      <c r="G36" s="3">
        <v>60</v>
      </c>
      <c r="H36" s="3">
        <v>4750</v>
      </c>
      <c r="I36" s="3">
        <v>6750</v>
      </c>
      <c r="J36" s="3">
        <v>1750</v>
      </c>
      <c r="K36" s="3">
        <v>6.7142857142857144</v>
      </c>
      <c r="L36" s="3">
        <v>1500</v>
      </c>
      <c r="M36" s="3">
        <v>-1250</v>
      </c>
      <c r="N36" s="123">
        <v>-500</v>
      </c>
      <c r="O36" s="129">
        <f t="shared" si="4"/>
        <v>-201.3525741342641</v>
      </c>
      <c r="P36" s="3">
        <f t="shared" si="5"/>
        <v>298.6474258657359</v>
      </c>
      <c r="Q36" s="96">
        <f t="shared" si="6"/>
        <v>-0.59729485173147179</v>
      </c>
      <c r="R36" s="157">
        <f t="shared" si="7"/>
        <v>124.96266971960641</v>
      </c>
      <c r="S36" s="3">
        <f t="shared" si="8"/>
        <v>624.96266971960642</v>
      </c>
      <c r="T36" s="96">
        <f t="shared" si="9"/>
        <v>-1.2499253394392129</v>
      </c>
      <c r="U36" s="154">
        <f t="shared" si="10"/>
        <v>181.21894124388388</v>
      </c>
      <c r="V36" s="3">
        <f t="shared" si="11"/>
        <v>681.21894124388382</v>
      </c>
      <c r="W36" s="96">
        <f t="shared" si="12"/>
        <v>-1.3624378824877676</v>
      </c>
      <c r="X36" s="154">
        <f t="shared" si="13"/>
        <v>172.86480057260081</v>
      </c>
      <c r="Y36" s="3">
        <f t="shared" si="14"/>
        <v>672.86480057260087</v>
      </c>
      <c r="Z36" s="96">
        <f t="shared" si="15"/>
        <v>-1.3457296011452018</v>
      </c>
      <c r="AA36" s="166"/>
      <c r="AB36" s="166"/>
      <c r="AC36" s="166"/>
      <c r="AD36" s="1"/>
      <c r="AE36" s="107" t="s">
        <v>60</v>
      </c>
      <c r="AF36" s="103">
        <v>0.18571335678577147</v>
      </c>
      <c r="AG36" s="103">
        <v>0.14761918650624004</v>
      </c>
      <c r="AH36" s="103">
        <v>1.8363930846854774E-2</v>
      </c>
      <c r="AI36" s="103">
        <v>3.2457498451532028E-2</v>
      </c>
      <c r="AJ36" s="103">
        <v>5.1971297174822469E-2</v>
      </c>
      <c r="AK36" s="111"/>
      <c r="AL36" s="108">
        <v>-6.7524737204731733E-2</v>
      </c>
    </row>
    <row r="37" spans="1:40" ht="15.75" thickBot="1" x14ac:dyDescent="0.3">
      <c r="A37" s="1">
        <v>35</v>
      </c>
      <c r="B37" s="1">
        <v>13000</v>
      </c>
      <c r="C37" s="1">
        <v>11750</v>
      </c>
      <c r="D37" s="30">
        <v>11250</v>
      </c>
      <c r="E37" s="3">
        <v>56</v>
      </c>
      <c r="F37" s="3">
        <v>60</v>
      </c>
      <c r="G37" s="3">
        <v>54</v>
      </c>
      <c r="H37" s="3">
        <v>6750</v>
      </c>
      <c r="I37" s="3">
        <v>1750</v>
      </c>
      <c r="J37" s="3">
        <v>1750</v>
      </c>
      <c r="K37" s="3">
        <v>6.4285714285714288</v>
      </c>
      <c r="L37" s="3">
        <v>-1250</v>
      </c>
      <c r="M37" s="3">
        <v>-500</v>
      </c>
      <c r="N37" s="123">
        <v>-250</v>
      </c>
      <c r="O37" s="129">
        <f t="shared" si="4"/>
        <v>-169.57116838409866</v>
      </c>
      <c r="P37" s="3">
        <f t="shared" si="5"/>
        <v>80.428831615901345</v>
      </c>
      <c r="Q37" s="96">
        <f t="shared" si="6"/>
        <v>-0.3217153264636054</v>
      </c>
      <c r="R37" s="157">
        <f t="shared" si="7"/>
        <v>-244.46003703475913</v>
      </c>
      <c r="S37" s="3">
        <f t="shared" si="8"/>
        <v>5.5399629652408748</v>
      </c>
      <c r="T37" s="96">
        <f t="shared" si="9"/>
        <v>-2.21598518609635E-2</v>
      </c>
      <c r="U37" s="154">
        <f t="shared" si="10"/>
        <v>-324.38355698952819</v>
      </c>
      <c r="V37" s="3">
        <f t="shared" si="11"/>
        <v>-74.383556989528188</v>
      </c>
      <c r="W37" s="96">
        <f t="shared" si="12"/>
        <v>0.29753422795811274</v>
      </c>
      <c r="X37" s="154">
        <f t="shared" si="13"/>
        <v>-160.37389711062835</v>
      </c>
      <c r="Y37" s="3">
        <f t="shared" si="14"/>
        <v>89.626102889371651</v>
      </c>
      <c r="Z37" s="96">
        <f t="shared" si="15"/>
        <v>-0.35850441155748658</v>
      </c>
      <c r="AA37" s="166"/>
      <c r="AB37" s="166"/>
      <c r="AC37" s="166"/>
      <c r="AD37" s="1"/>
      <c r="AE37" s="109" t="s">
        <v>61</v>
      </c>
      <c r="AF37" s="110">
        <v>-0.26048690014938214</v>
      </c>
      <c r="AG37" s="110">
        <v>-7.9057710704746431E-2</v>
      </c>
      <c r="AH37" s="110">
        <v>5.3394914684120977E-2</v>
      </c>
      <c r="AI37" s="110">
        <v>2.1293481053821492E-2</v>
      </c>
      <c r="AJ37" s="110">
        <v>-0.10567792303608575</v>
      </c>
      <c r="AK37" s="110">
        <v>-6.7524737204731733E-2</v>
      </c>
      <c r="AL37" s="112"/>
    </row>
    <row r="38" spans="1:40" ht="15.75" thickBot="1" x14ac:dyDescent="0.3">
      <c r="A38" s="1">
        <v>36</v>
      </c>
      <c r="B38" s="1">
        <v>11750</v>
      </c>
      <c r="C38" s="1">
        <v>11250</v>
      </c>
      <c r="D38" s="30">
        <v>11000</v>
      </c>
      <c r="E38" s="3">
        <v>60</v>
      </c>
      <c r="F38" s="3">
        <v>54</v>
      </c>
      <c r="G38" s="3">
        <v>52</v>
      </c>
      <c r="H38" s="3">
        <v>1750</v>
      </c>
      <c r="I38" s="3">
        <v>1750</v>
      </c>
      <c r="J38" s="3">
        <v>1750</v>
      </c>
      <c r="K38" s="3">
        <v>6.2857142857142856</v>
      </c>
      <c r="L38" s="3">
        <v>-500</v>
      </c>
      <c r="M38" s="3">
        <v>-250</v>
      </c>
      <c r="N38" s="123">
        <v>-250</v>
      </c>
      <c r="O38" s="129">
        <f t="shared" si="4"/>
        <v>-147.64492703302523</v>
      </c>
      <c r="P38" s="3">
        <f t="shared" si="5"/>
        <v>102.35507296697477</v>
      </c>
      <c r="Q38" s="96">
        <f t="shared" si="6"/>
        <v>-0.40942029186789908</v>
      </c>
      <c r="R38" s="157">
        <f t="shared" si="7"/>
        <v>-228.16924455530264</v>
      </c>
      <c r="S38" s="3">
        <f t="shared" si="8"/>
        <v>21.83075544469736</v>
      </c>
      <c r="T38" s="96">
        <f t="shared" si="9"/>
        <v>-8.7323021778789436E-2</v>
      </c>
      <c r="U38" s="154">
        <f t="shared" si="10"/>
        <v>-220.61650672544937</v>
      </c>
      <c r="V38" s="3">
        <f t="shared" si="11"/>
        <v>29.383493274550631</v>
      </c>
      <c r="W38" s="96">
        <f t="shared" si="12"/>
        <v>-0.11753397309820253</v>
      </c>
      <c r="X38" s="154">
        <f t="shared" si="13"/>
        <v>-329.97901675236233</v>
      </c>
      <c r="Y38" s="3">
        <f t="shared" si="14"/>
        <v>-79.979016752362327</v>
      </c>
      <c r="Z38" s="96">
        <f t="shared" si="15"/>
        <v>0.3199160670094493</v>
      </c>
      <c r="AA38" s="166"/>
      <c r="AB38" s="166"/>
      <c r="AC38" s="166"/>
      <c r="AD38" s="1"/>
    </row>
    <row r="39" spans="1:40" x14ac:dyDescent="0.25">
      <c r="A39" s="1">
        <v>37</v>
      </c>
      <c r="B39" s="1">
        <v>11250</v>
      </c>
      <c r="C39" s="1">
        <v>11000</v>
      </c>
      <c r="D39" s="30">
        <v>10750</v>
      </c>
      <c r="E39" s="3">
        <v>54</v>
      </c>
      <c r="F39" s="3">
        <v>52</v>
      </c>
      <c r="G39" s="3">
        <v>43</v>
      </c>
      <c r="H39" s="3">
        <v>1750</v>
      </c>
      <c r="I39" s="3">
        <v>1750</v>
      </c>
      <c r="J39" s="3">
        <v>2750</v>
      </c>
      <c r="K39" s="3">
        <v>3.9090909090909092</v>
      </c>
      <c r="L39" s="3">
        <v>-250</v>
      </c>
      <c r="M39" s="3">
        <v>-250</v>
      </c>
      <c r="N39" s="123">
        <v>-500</v>
      </c>
      <c r="O39" s="129">
        <f t="shared" si="4"/>
        <v>-167.33324963366579</v>
      </c>
      <c r="P39" s="3">
        <f t="shared" si="5"/>
        <v>332.66675036633421</v>
      </c>
      <c r="Q39" s="96">
        <f t="shared" si="6"/>
        <v>-0.66533350073266839</v>
      </c>
      <c r="R39" s="157">
        <f t="shared" si="7"/>
        <v>-295.83059331359726</v>
      </c>
      <c r="S39" s="3">
        <f t="shared" si="8"/>
        <v>204.16940668640274</v>
      </c>
      <c r="T39" s="96">
        <f t="shared" si="9"/>
        <v>-0.40833881337280548</v>
      </c>
      <c r="U39" s="154">
        <f t="shared" si="10"/>
        <v>-395.50590829458383</v>
      </c>
      <c r="V39" s="3">
        <f t="shared" si="11"/>
        <v>104.49409170541617</v>
      </c>
      <c r="W39" s="96">
        <f t="shared" si="12"/>
        <v>-0.20898818341083233</v>
      </c>
      <c r="X39" s="154">
        <f t="shared" si="13"/>
        <v>-412.70333289758008</v>
      </c>
      <c r="Y39" s="3">
        <f t="shared" si="14"/>
        <v>87.296667102419917</v>
      </c>
      <c r="Z39" s="96">
        <f t="shared" si="15"/>
        <v>-0.17459333420483983</v>
      </c>
      <c r="AA39" s="166"/>
      <c r="AB39" s="166"/>
      <c r="AC39" s="166"/>
      <c r="AD39" s="1"/>
      <c r="AE39" s="114"/>
      <c r="AF39" s="115" t="s">
        <v>67</v>
      </c>
      <c r="AG39" s="115" t="s">
        <v>63</v>
      </c>
      <c r="AH39" s="115" t="s">
        <v>65</v>
      </c>
      <c r="AI39" s="115" t="s">
        <v>64</v>
      </c>
      <c r="AJ39" s="115" t="s">
        <v>62</v>
      </c>
      <c r="AK39" s="115" t="s">
        <v>66</v>
      </c>
      <c r="AL39" s="115" t="s">
        <v>32</v>
      </c>
      <c r="AM39" s="115" t="s">
        <v>60</v>
      </c>
      <c r="AN39" s="116" t="s">
        <v>61</v>
      </c>
    </row>
    <row r="40" spans="1:40" ht="15.75" thickBot="1" x14ac:dyDescent="0.3">
      <c r="A40" s="1">
        <v>38</v>
      </c>
      <c r="B40" s="1">
        <v>11000</v>
      </c>
      <c r="C40" s="1">
        <v>10750</v>
      </c>
      <c r="D40" s="31">
        <v>10250</v>
      </c>
      <c r="E40" s="32">
        <v>52</v>
      </c>
      <c r="F40" s="32">
        <v>43</v>
      </c>
      <c r="G40" s="32">
        <v>40</v>
      </c>
      <c r="H40" s="32">
        <v>1750</v>
      </c>
      <c r="I40" s="32">
        <v>2750</v>
      </c>
      <c r="J40" s="32">
        <v>1750</v>
      </c>
      <c r="K40" s="32">
        <v>5.8571428571428568</v>
      </c>
      <c r="L40" s="32">
        <v>-250</v>
      </c>
      <c r="M40" s="32">
        <v>-500</v>
      </c>
      <c r="N40" s="124">
        <v>-500</v>
      </c>
      <c r="O40" s="129">
        <f t="shared" si="4"/>
        <v>-118.07943383574957</v>
      </c>
      <c r="P40" s="3">
        <f t="shared" si="5"/>
        <v>381.92056616425043</v>
      </c>
      <c r="Q40" s="96">
        <f t="shared" si="6"/>
        <v>-0.76384113232850082</v>
      </c>
      <c r="R40" s="157">
        <f t="shared" si="7"/>
        <v>-130.00298015377155</v>
      </c>
      <c r="S40" s="3">
        <f t="shared" si="8"/>
        <v>369.99701984622845</v>
      </c>
      <c r="T40" s="96">
        <f t="shared" si="9"/>
        <v>-0.73999403969245692</v>
      </c>
      <c r="U40" s="154">
        <f t="shared" si="10"/>
        <v>-81.9202569326782</v>
      </c>
      <c r="V40" s="3">
        <f t="shared" si="11"/>
        <v>418.07974306732183</v>
      </c>
      <c r="W40" s="96">
        <f t="shared" si="12"/>
        <v>-0.83615948613464364</v>
      </c>
      <c r="X40" s="154">
        <f t="shared" si="13"/>
        <v>-237.4766630123404</v>
      </c>
      <c r="Y40" s="3">
        <f t="shared" si="14"/>
        <v>262.5233369876596</v>
      </c>
      <c r="Z40" s="96">
        <f t="shared" si="15"/>
        <v>-0.52504667397531923</v>
      </c>
      <c r="AA40" s="166"/>
      <c r="AB40" s="166"/>
      <c r="AC40" s="166"/>
      <c r="AD40" s="1"/>
      <c r="AE40" s="117" t="s">
        <v>67</v>
      </c>
      <c r="AF40" s="67"/>
      <c r="AG40" s="78">
        <v>0.85767060272271589</v>
      </c>
      <c r="AH40" s="63">
        <v>0.42789024033269712</v>
      </c>
      <c r="AI40" s="63">
        <v>0.33462262228398248</v>
      </c>
      <c r="AJ40" s="63">
        <v>0.29100086448483314</v>
      </c>
      <c r="AK40" s="63">
        <v>0.2612712988469903</v>
      </c>
      <c r="AL40" s="63">
        <v>0.14112347448642584</v>
      </c>
      <c r="AM40" s="63">
        <v>-0.26307162228552172</v>
      </c>
      <c r="AN40" s="65">
        <v>-0.17292350258904293</v>
      </c>
    </row>
    <row r="41" spans="1:40" x14ac:dyDescent="0.25">
      <c r="A41" s="1">
        <v>39</v>
      </c>
      <c r="B41" s="1">
        <v>10750</v>
      </c>
      <c r="C41" s="1">
        <v>10250</v>
      </c>
      <c r="D41" s="29">
        <v>8250</v>
      </c>
      <c r="E41" s="28">
        <v>43</v>
      </c>
      <c r="F41" s="28">
        <v>40</v>
      </c>
      <c r="G41" s="28">
        <v>29</v>
      </c>
      <c r="H41" s="28">
        <v>2750</v>
      </c>
      <c r="I41" s="28">
        <v>1750</v>
      </c>
      <c r="J41" s="28">
        <v>7750</v>
      </c>
      <c r="K41" s="28">
        <v>1.064516129032258</v>
      </c>
      <c r="L41" s="28">
        <v>-500</v>
      </c>
      <c r="M41" s="28">
        <v>-500</v>
      </c>
      <c r="N41" s="122">
        <v>1750</v>
      </c>
      <c r="O41" s="129">
        <f t="shared" si="4"/>
        <v>645.49518884775375</v>
      </c>
      <c r="P41" s="3">
        <f t="shared" si="5"/>
        <v>-1104.5048111522462</v>
      </c>
      <c r="Q41" s="96">
        <f t="shared" si="6"/>
        <v>-0.63114560637271211</v>
      </c>
      <c r="R41" s="157">
        <f t="shared" si="7"/>
        <v>411.79790958184805</v>
      </c>
      <c r="S41" s="3">
        <f t="shared" si="8"/>
        <v>-1338.202090418152</v>
      </c>
      <c r="T41" s="96">
        <f t="shared" si="9"/>
        <v>-0.7646869088103726</v>
      </c>
      <c r="U41" s="154">
        <f t="shared" si="10"/>
        <v>589.42324937167314</v>
      </c>
      <c r="V41" s="3">
        <f t="shared" si="11"/>
        <v>-1160.5767506283269</v>
      </c>
      <c r="W41" s="96">
        <f t="shared" si="12"/>
        <v>-0.6631867146447582</v>
      </c>
      <c r="X41" s="154">
        <f t="shared" si="13"/>
        <v>533.95550183940441</v>
      </c>
      <c r="Y41" s="3">
        <f t="shared" si="14"/>
        <v>-1216.0444981605956</v>
      </c>
      <c r="Z41" s="96">
        <f t="shared" si="15"/>
        <v>-0.69488257037748324</v>
      </c>
      <c r="AA41" s="166"/>
      <c r="AB41" s="166"/>
      <c r="AC41" s="166"/>
      <c r="AD41" s="1"/>
      <c r="AE41" s="117" t="s">
        <v>63</v>
      </c>
      <c r="AF41" s="78">
        <v>0.85767060272271589</v>
      </c>
      <c r="AG41" s="67"/>
      <c r="AH41" s="63">
        <v>0.384096356863243</v>
      </c>
      <c r="AI41" s="63">
        <v>0.4114376386299789</v>
      </c>
      <c r="AJ41" s="63">
        <v>0.30121546290738238</v>
      </c>
      <c r="AK41" s="63">
        <v>0.286697144521457</v>
      </c>
      <c r="AL41" s="63">
        <v>0.17882299377475447</v>
      </c>
      <c r="AM41" s="63">
        <v>0.18571335678577147</v>
      </c>
      <c r="AN41" s="65">
        <v>-0.26048690014938214</v>
      </c>
    </row>
    <row r="42" spans="1:40" x14ac:dyDescent="0.25">
      <c r="A42" s="1">
        <v>40</v>
      </c>
      <c r="B42" s="1">
        <v>10250</v>
      </c>
      <c r="C42" s="1">
        <v>8250</v>
      </c>
      <c r="D42" s="30">
        <v>10000</v>
      </c>
      <c r="E42" s="3">
        <v>40</v>
      </c>
      <c r="F42" s="3">
        <v>29</v>
      </c>
      <c r="G42" s="3">
        <v>52</v>
      </c>
      <c r="H42" s="3">
        <v>1750</v>
      </c>
      <c r="I42" s="3">
        <v>7750</v>
      </c>
      <c r="J42" s="3">
        <v>1750</v>
      </c>
      <c r="K42" s="3">
        <v>5.7142857142857144</v>
      </c>
      <c r="L42" s="3">
        <v>-500</v>
      </c>
      <c r="M42" s="3">
        <v>1750</v>
      </c>
      <c r="N42" s="123">
        <v>1000</v>
      </c>
      <c r="O42" s="129">
        <f t="shared" si="4"/>
        <v>-11.65565382080581</v>
      </c>
      <c r="P42" s="3">
        <f t="shared" si="5"/>
        <v>-1011.6556538208058</v>
      </c>
      <c r="Q42" s="96">
        <f t="shared" si="6"/>
        <v>-1.0116556538208059</v>
      </c>
      <c r="R42" s="157">
        <f t="shared" si="7"/>
        <v>337.73715269280905</v>
      </c>
      <c r="S42" s="3">
        <f t="shared" si="8"/>
        <v>-662.2628473071909</v>
      </c>
      <c r="T42" s="96">
        <f t="shared" si="9"/>
        <v>-0.66226284730719087</v>
      </c>
      <c r="U42" s="154">
        <f t="shared" si="10"/>
        <v>637.70015717030071</v>
      </c>
      <c r="V42" s="3">
        <f t="shared" si="11"/>
        <v>-362.29984282969929</v>
      </c>
      <c r="W42" s="96">
        <f t="shared" si="12"/>
        <v>-0.36229984282969929</v>
      </c>
      <c r="X42" s="154">
        <f t="shared" si="13"/>
        <v>331.35532434629107</v>
      </c>
      <c r="Y42" s="3">
        <f t="shared" si="14"/>
        <v>-668.64467565370887</v>
      </c>
      <c r="Z42" s="96">
        <f t="shared" si="15"/>
        <v>-0.66864467565370889</v>
      </c>
      <c r="AA42" s="166"/>
      <c r="AB42" s="166"/>
      <c r="AC42" s="166"/>
      <c r="AD42" s="1"/>
      <c r="AE42" s="117" t="s">
        <v>65</v>
      </c>
      <c r="AF42" s="63">
        <v>0.42789024033269712</v>
      </c>
      <c r="AG42" s="63">
        <v>0.384096356863243</v>
      </c>
      <c r="AH42" s="67"/>
      <c r="AI42" s="78">
        <v>0.7363583457795122</v>
      </c>
      <c r="AJ42" s="63">
        <v>-9.9389177694126765E-2</v>
      </c>
      <c r="AK42" s="63">
        <v>-0.15660623906407115</v>
      </c>
      <c r="AL42" s="63">
        <v>0.2970349293971416</v>
      </c>
      <c r="AM42" s="63">
        <v>-9.0766879314341548E-2</v>
      </c>
      <c r="AN42" s="65">
        <v>-0.1821911841749729</v>
      </c>
    </row>
    <row r="43" spans="1:40" x14ac:dyDescent="0.25">
      <c r="A43" s="1">
        <v>41</v>
      </c>
      <c r="B43" s="1">
        <v>8250</v>
      </c>
      <c r="C43" s="1">
        <v>10000</v>
      </c>
      <c r="D43" s="30">
        <v>11000</v>
      </c>
      <c r="E43" s="3">
        <v>29</v>
      </c>
      <c r="F43" s="3">
        <v>52</v>
      </c>
      <c r="G43" s="3">
        <v>60</v>
      </c>
      <c r="H43" s="3">
        <v>7750</v>
      </c>
      <c r="I43" s="3">
        <v>1750</v>
      </c>
      <c r="J43" s="3">
        <v>2750</v>
      </c>
      <c r="K43" s="3">
        <v>4</v>
      </c>
      <c r="L43" s="3">
        <v>1750</v>
      </c>
      <c r="M43" s="3">
        <v>1000</v>
      </c>
      <c r="N43" s="123">
        <v>1000</v>
      </c>
      <c r="O43" s="129">
        <f t="shared" si="4"/>
        <v>-101.67824112728763</v>
      </c>
      <c r="P43" s="3">
        <f t="shared" si="5"/>
        <v>-1101.6782411272877</v>
      </c>
      <c r="Q43" s="96">
        <f t="shared" si="6"/>
        <v>-1.1016782411272876</v>
      </c>
      <c r="R43" s="157">
        <f t="shared" si="7"/>
        <v>-228.75993096490748</v>
      </c>
      <c r="S43" s="3">
        <f t="shared" si="8"/>
        <v>-1228.7599309649074</v>
      </c>
      <c r="T43" s="96">
        <f t="shared" si="9"/>
        <v>-1.2287599309649073</v>
      </c>
      <c r="U43" s="154">
        <f t="shared" si="10"/>
        <v>-133.66677953361676</v>
      </c>
      <c r="V43" s="3">
        <f t="shared" si="11"/>
        <v>-1133.6667795336168</v>
      </c>
      <c r="W43" s="96">
        <f t="shared" si="12"/>
        <v>-1.1336667795336168</v>
      </c>
      <c r="X43" s="154">
        <f t="shared" si="13"/>
        <v>365.6128477493404</v>
      </c>
      <c r="Y43" s="3">
        <f t="shared" si="14"/>
        <v>-634.3871522506596</v>
      </c>
      <c r="Z43" s="96">
        <f t="shared" si="15"/>
        <v>-0.63438715225065956</v>
      </c>
      <c r="AE43" s="117" t="s">
        <v>64</v>
      </c>
      <c r="AF43" s="63">
        <v>0.33462262228398248</v>
      </c>
      <c r="AG43" s="63">
        <v>0.4114376386299789</v>
      </c>
      <c r="AH43" s="78">
        <v>0.7363583457795122</v>
      </c>
      <c r="AI43" s="67"/>
      <c r="AJ43" s="63">
        <v>-4.2092534880655078E-3</v>
      </c>
      <c r="AK43" s="63">
        <v>-0.11331311622444545</v>
      </c>
      <c r="AL43" s="63">
        <v>0.27108943897196869</v>
      </c>
      <c r="AM43" s="63">
        <v>0.14761918650624004</v>
      </c>
      <c r="AN43" s="65">
        <v>-7.9057710704746431E-2</v>
      </c>
    </row>
    <row r="44" spans="1:40" x14ac:dyDescent="0.25">
      <c r="A44" s="1">
        <v>42</v>
      </c>
      <c r="B44" s="1">
        <v>10000</v>
      </c>
      <c r="C44" s="1">
        <v>11000</v>
      </c>
      <c r="D44" s="30">
        <v>12000</v>
      </c>
      <c r="E44" s="3">
        <v>52</v>
      </c>
      <c r="F44" s="3">
        <v>60</v>
      </c>
      <c r="G44" s="3">
        <v>65</v>
      </c>
      <c r="H44" s="3">
        <v>1750</v>
      </c>
      <c r="I44" s="3">
        <v>2750</v>
      </c>
      <c r="J44" s="3">
        <v>3750</v>
      </c>
      <c r="K44" s="3">
        <v>3.2</v>
      </c>
      <c r="L44" s="3">
        <v>1000</v>
      </c>
      <c r="M44" s="3">
        <v>1000</v>
      </c>
      <c r="N44" s="123">
        <v>-750</v>
      </c>
      <c r="O44" s="129">
        <f t="shared" si="4"/>
        <v>-157.85528369133644</v>
      </c>
      <c r="P44" s="3">
        <f t="shared" si="5"/>
        <v>592.14471630866353</v>
      </c>
      <c r="Q44" s="96">
        <f t="shared" si="6"/>
        <v>-0.78952628841155137</v>
      </c>
      <c r="R44" s="157">
        <f t="shared" si="7"/>
        <v>-239.5302623794795</v>
      </c>
      <c r="S44" s="3">
        <f t="shared" si="8"/>
        <v>510.4697376205205</v>
      </c>
      <c r="T44" s="96">
        <f t="shared" si="9"/>
        <v>-0.68062631682736063</v>
      </c>
      <c r="U44" s="154">
        <f t="shared" si="10"/>
        <v>-254.2124930738027</v>
      </c>
      <c r="V44" s="3">
        <f t="shared" si="11"/>
        <v>495.7875069261973</v>
      </c>
      <c r="W44" s="96">
        <f t="shared" si="12"/>
        <v>-0.66105000923492974</v>
      </c>
      <c r="X44" s="154">
        <f t="shared" si="13"/>
        <v>-175.55088069501096</v>
      </c>
      <c r="Y44" s="3">
        <f t="shared" si="14"/>
        <v>574.44911930498904</v>
      </c>
      <c r="Z44" s="96">
        <f t="shared" si="15"/>
        <v>-0.76593215907331869</v>
      </c>
      <c r="AA44" s="166"/>
      <c r="AB44" s="166"/>
      <c r="AC44" s="166"/>
      <c r="AE44" s="117" t="s">
        <v>62</v>
      </c>
      <c r="AF44" s="63">
        <v>0.29100086448483314</v>
      </c>
      <c r="AG44" s="63">
        <v>0.30121546290738238</v>
      </c>
      <c r="AH44" s="63">
        <v>-9.9389177694126765E-2</v>
      </c>
      <c r="AI44" s="63">
        <v>-4.2092534880655078E-3</v>
      </c>
      <c r="AJ44" s="67"/>
      <c r="AK44" s="63">
        <v>0.44293182918709301</v>
      </c>
      <c r="AL44" s="63">
        <v>-0.28174054976468593</v>
      </c>
      <c r="AM44" s="63">
        <v>1.8363930846854774E-2</v>
      </c>
      <c r="AN44" s="65">
        <v>5.3394914684120977E-2</v>
      </c>
    </row>
    <row r="45" spans="1:40" x14ac:dyDescent="0.25">
      <c r="A45" s="1">
        <v>43</v>
      </c>
      <c r="B45" s="1">
        <v>11000</v>
      </c>
      <c r="C45" s="1">
        <v>12000</v>
      </c>
      <c r="D45" s="30">
        <v>11250</v>
      </c>
      <c r="E45" s="3">
        <v>60</v>
      </c>
      <c r="F45" s="3">
        <v>65</v>
      </c>
      <c r="G45" s="3">
        <v>58</v>
      </c>
      <c r="H45" s="3">
        <v>2750</v>
      </c>
      <c r="I45" s="3">
        <v>3750</v>
      </c>
      <c r="J45" s="3">
        <v>2750</v>
      </c>
      <c r="K45" s="3">
        <v>4.0909090909090908</v>
      </c>
      <c r="L45" s="3">
        <v>1000</v>
      </c>
      <c r="M45" s="3">
        <v>-750</v>
      </c>
      <c r="N45" s="123">
        <v>-750</v>
      </c>
      <c r="O45" s="129">
        <f t="shared" si="4"/>
        <v>-150.69846366473342</v>
      </c>
      <c r="P45" s="3">
        <f t="shared" si="5"/>
        <v>599.30153633526652</v>
      </c>
      <c r="Q45" s="96">
        <f t="shared" si="6"/>
        <v>-0.79906871511368871</v>
      </c>
      <c r="R45" s="157">
        <f t="shared" si="7"/>
        <v>-97.864788193114819</v>
      </c>
      <c r="S45" s="3">
        <f t="shared" si="8"/>
        <v>652.1352118068852</v>
      </c>
      <c r="T45" s="96">
        <f t="shared" si="9"/>
        <v>-0.86951361574251362</v>
      </c>
      <c r="U45" s="154">
        <f t="shared" si="10"/>
        <v>-273.58787950699684</v>
      </c>
      <c r="V45" s="3">
        <f t="shared" si="11"/>
        <v>476.41212049300316</v>
      </c>
      <c r="W45" s="96">
        <f t="shared" si="12"/>
        <v>-0.63521616065733755</v>
      </c>
      <c r="X45" s="154">
        <f t="shared" si="13"/>
        <v>-209.57997768030651</v>
      </c>
      <c r="Y45" s="3">
        <f t="shared" si="14"/>
        <v>540.42002231969354</v>
      </c>
      <c r="Z45" s="96">
        <f t="shared" si="15"/>
        <v>-0.72056002975959144</v>
      </c>
      <c r="AA45" s="166"/>
      <c r="AB45" s="166"/>
      <c r="AC45" s="166"/>
      <c r="AE45" s="117" t="s">
        <v>66</v>
      </c>
      <c r="AF45" s="63">
        <v>0.2612712988469903</v>
      </c>
      <c r="AG45" s="63">
        <v>0.286697144521457</v>
      </c>
      <c r="AH45" s="63">
        <v>-0.15660623906407115</v>
      </c>
      <c r="AI45" s="63">
        <v>-0.11331311622444545</v>
      </c>
      <c r="AJ45" s="63">
        <v>0.44293182918709301</v>
      </c>
      <c r="AK45" s="67"/>
      <c r="AL45" s="78">
        <v>-0.76464175713587912</v>
      </c>
      <c r="AM45" s="63">
        <v>3.2457498451532028E-2</v>
      </c>
      <c r="AN45" s="65">
        <v>2.1293481053821492E-2</v>
      </c>
    </row>
    <row r="46" spans="1:40" x14ac:dyDescent="0.25">
      <c r="A46" s="1">
        <v>44</v>
      </c>
      <c r="B46" s="1">
        <v>12000</v>
      </c>
      <c r="C46" s="1">
        <v>11250</v>
      </c>
      <c r="D46" s="30">
        <v>10500</v>
      </c>
      <c r="E46" s="3">
        <v>65</v>
      </c>
      <c r="F46" s="3">
        <v>58</v>
      </c>
      <c r="G46" s="3">
        <v>55</v>
      </c>
      <c r="H46" s="3">
        <v>3750</v>
      </c>
      <c r="I46" s="3">
        <v>2750</v>
      </c>
      <c r="J46" s="3">
        <v>1000</v>
      </c>
      <c r="K46" s="3">
        <v>10.5</v>
      </c>
      <c r="L46" s="3">
        <v>-750</v>
      </c>
      <c r="M46" s="3">
        <v>-750</v>
      </c>
      <c r="N46" s="123">
        <v>-250</v>
      </c>
      <c r="O46" s="129">
        <f t="shared" si="4"/>
        <v>98.48627944690179</v>
      </c>
      <c r="P46" s="3">
        <f t="shared" si="5"/>
        <v>348.48627944690179</v>
      </c>
      <c r="Q46" s="96">
        <f t="shared" si="6"/>
        <v>-1.3939451177876072</v>
      </c>
      <c r="R46" s="157">
        <f t="shared" si="7"/>
        <v>159.68404612690679</v>
      </c>
      <c r="S46" s="3">
        <f t="shared" si="8"/>
        <v>409.68404612690676</v>
      </c>
      <c r="T46" s="96">
        <f t="shared" si="9"/>
        <v>-1.6387361845076271</v>
      </c>
      <c r="U46" s="154">
        <f t="shared" si="10"/>
        <v>94.71176150341789</v>
      </c>
      <c r="V46" s="3">
        <f t="shared" si="11"/>
        <v>344.7117615034179</v>
      </c>
      <c r="W46" s="96">
        <f t="shared" si="12"/>
        <v>-1.3788470460136717</v>
      </c>
      <c r="X46" s="154">
        <f t="shared" si="13"/>
        <v>-54.368802222023781</v>
      </c>
      <c r="Y46" s="3">
        <f t="shared" si="14"/>
        <v>195.63119777797621</v>
      </c>
      <c r="Z46" s="96">
        <f t="shared" si="15"/>
        <v>-0.78252479111190487</v>
      </c>
      <c r="AA46" s="166"/>
      <c r="AB46" s="166"/>
      <c r="AC46" s="166"/>
      <c r="AE46" s="117" t="s">
        <v>32</v>
      </c>
      <c r="AF46" s="63">
        <v>0.14112347448642584</v>
      </c>
      <c r="AG46" s="63">
        <v>0.17882299377475447</v>
      </c>
      <c r="AH46" s="63">
        <v>0.2970349293971416</v>
      </c>
      <c r="AI46" s="63">
        <v>0.27108943897196869</v>
      </c>
      <c r="AJ46" s="63">
        <v>-0.28174054976468593</v>
      </c>
      <c r="AK46" s="78">
        <v>-0.76464175713587912</v>
      </c>
      <c r="AL46" s="67"/>
      <c r="AM46" s="63">
        <v>5.1971297174822469E-2</v>
      </c>
      <c r="AN46" s="65">
        <v>-0.10567792303608575</v>
      </c>
    </row>
    <row r="47" spans="1:40" x14ac:dyDescent="0.25">
      <c r="A47" s="1">
        <v>45</v>
      </c>
      <c r="B47" s="1">
        <v>11250</v>
      </c>
      <c r="C47" s="1">
        <v>10500</v>
      </c>
      <c r="D47" s="30">
        <v>10250</v>
      </c>
      <c r="E47" s="3">
        <v>58</v>
      </c>
      <c r="F47" s="3">
        <v>55</v>
      </c>
      <c r="G47" s="3">
        <v>53</v>
      </c>
      <c r="H47" s="3">
        <v>2750</v>
      </c>
      <c r="I47" s="3">
        <v>1000</v>
      </c>
      <c r="J47" s="3">
        <v>1750</v>
      </c>
      <c r="K47" s="3">
        <v>5.8571428571428568</v>
      </c>
      <c r="L47" s="3">
        <v>-750</v>
      </c>
      <c r="M47" s="3">
        <v>-250</v>
      </c>
      <c r="N47" s="123">
        <v>-500</v>
      </c>
      <c r="O47" s="129">
        <f t="shared" si="4"/>
        <v>-39.61743364787003</v>
      </c>
      <c r="P47" s="3">
        <f t="shared" si="5"/>
        <v>460.38256635212997</v>
      </c>
      <c r="Q47" s="96">
        <f t="shared" si="6"/>
        <v>-0.92076513270425997</v>
      </c>
      <c r="R47" s="157">
        <f t="shared" si="7"/>
        <v>-168.66803526902456</v>
      </c>
      <c r="S47" s="3">
        <f t="shared" si="8"/>
        <v>331.33196473097541</v>
      </c>
      <c r="T47" s="96">
        <f t="shared" si="9"/>
        <v>-0.66266392946195085</v>
      </c>
      <c r="U47" s="154">
        <f t="shared" si="10"/>
        <v>-181.46774333950481</v>
      </c>
      <c r="V47" s="3">
        <f t="shared" si="11"/>
        <v>318.53225666049519</v>
      </c>
      <c r="W47" s="96">
        <f t="shared" si="12"/>
        <v>-0.63706451332099034</v>
      </c>
      <c r="X47" s="154">
        <f t="shared" si="13"/>
        <v>-199.76109228590838</v>
      </c>
      <c r="Y47" s="3">
        <f t="shared" si="14"/>
        <v>300.23890771409162</v>
      </c>
      <c r="Z47" s="96">
        <f t="shared" si="15"/>
        <v>-0.60047781542818324</v>
      </c>
      <c r="AA47" s="166"/>
      <c r="AB47" s="166"/>
      <c r="AC47" s="166"/>
      <c r="AE47" s="117" t="s">
        <v>60</v>
      </c>
      <c r="AF47" s="63">
        <v>-0.26307162228552172</v>
      </c>
      <c r="AG47" s="63">
        <v>0.18571335678577147</v>
      </c>
      <c r="AH47" s="63">
        <v>-9.0766879314341548E-2</v>
      </c>
      <c r="AI47" s="63">
        <v>0.14761918650624004</v>
      </c>
      <c r="AJ47" s="63">
        <v>1.8363930846854774E-2</v>
      </c>
      <c r="AK47" s="63">
        <v>3.2457498451532028E-2</v>
      </c>
      <c r="AL47" s="63">
        <v>5.1971297174822469E-2</v>
      </c>
      <c r="AM47" s="67"/>
      <c r="AN47" s="65">
        <v>-6.7524737204731733E-2</v>
      </c>
    </row>
    <row r="48" spans="1:40" ht="15.75" thickBot="1" x14ac:dyDescent="0.3">
      <c r="A48" s="1">
        <v>46</v>
      </c>
      <c r="B48" s="1">
        <v>10500</v>
      </c>
      <c r="C48" s="1">
        <v>10250</v>
      </c>
      <c r="D48" s="30">
        <v>9750</v>
      </c>
      <c r="E48" s="3">
        <v>55</v>
      </c>
      <c r="F48" s="3">
        <v>53</v>
      </c>
      <c r="G48" s="3">
        <v>41</v>
      </c>
      <c r="H48" s="3">
        <v>1000</v>
      </c>
      <c r="I48" s="3">
        <v>1750</v>
      </c>
      <c r="J48" s="3">
        <v>1750</v>
      </c>
      <c r="K48" s="3">
        <v>5.5714285714285712</v>
      </c>
      <c r="L48" s="3">
        <v>-250</v>
      </c>
      <c r="M48" s="3">
        <v>-500</v>
      </c>
      <c r="N48" s="123">
        <v>-750</v>
      </c>
      <c r="O48" s="129">
        <f t="shared" si="4"/>
        <v>-44.049258753648985</v>
      </c>
      <c r="P48" s="3">
        <f t="shared" si="5"/>
        <v>705.95074124635107</v>
      </c>
      <c r="Q48" s="96">
        <f t="shared" si="6"/>
        <v>-0.94126765499513476</v>
      </c>
      <c r="R48" s="157">
        <f t="shared" si="7"/>
        <v>-125.97023936757563</v>
      </c>
      <c r="S48" s="3">
        <f t="shared" si="8"/>
        <v>624.02976063242431</v>
      </c>
      <c r="T48" s="96">
        <f t="shared" si="9"/>
        <v>-0.83203968084323243</v>
      </c>
      <c r="U48" s="154">
        <f t="shared" si="10"/>
        <v>-298.1581479608061</v>
      </c>
      <c r="V48" s="3">
        <f t="shared" si="11"/>
        <v>451.8418520391939</v>
      </c>
      <c r="W48" s="96">
        <f t="shared" si="12"/>
        <v>-0.60245580271892518</v>
      </c>
      <c r="X48" s="154">
        <f t="shared" si="13"/>
        <v>-359.80413091683261</v>
      </c>
      <c r="Y48" s="3">
        <f t="shared" si="14"/>
        <v>390.19586908316739</v>
      </c>
      <c r="Z48" s="96">
        <f t="shared" si="15"/>
        <v>-0.52026115877755652</v>
      </c>
      <c r="AA48" s="166"/>
      <c r="AB48" s="166"/>
      <c r="AC48" s="166"/>
      <c r="AE48" s="118" t="s">
        <v>61</v>
      </c>
      <c r="AF48" s="66">
        <v>-0.17292350258904293</v>
      </c>
      <c r="AG48" s="66">
        <v>-0.26048690014938214</v>
      </c>
      <c r="AH48" s="66">
        <v>-0.1821911841749729</v>
      </c>
      <c r="AI48" s="66">
        <v>-7.9057710704746431E-2</v>
      </c>
      <c r="AJ48" s="66">
        <v>5.3394914684120977E-2</v>
      </c>
      <c r="AK48" s="66">
        <v>2.1293481053821492E-2</v>
      </c>
      <c r="AL48" s="66">
        <v>-0.10567792303608575</v>
      </c>
      <c r="AM48" s="66">
        <v>-6.7524737204731733E-2</v>
      </c>
      <c r="AN48" s="68"/>
    </row>
    <row r="49" spans="1:44" ht="15.75" thickBot="1" x14ac:dyDescent="0.3">
      <c r="A49" s="1">
        <v>47</v>
      </c>
      <c r="B49" s="1">
        <v>10250</v>
      </c>
      <c r="C49" s="1">
        <v>9750</v>
      </c>
      <c r="D49" s="30">
        <v>9000</v>
      </c>
      <c r="E49" s="3">
        <v>53</v>
      </c>
      <c r="F49" s="3">
        <v>41</v>
      </c>
      <c r="G49" s="3">
        <v>37</v>
      </c>
      <c r="H49" s="3">
        <v>1750</v>
      </c>
      <c r="I49" s="3">
        <v>1750</v>
      </c>
      <c r="J49" s="3">
        <v>1750</v>
      </c>
      <c r="K49" s="3">
        <v>5.1428571428571432</v>
      </c>
      <c r="L49" s="3">
        <v>-500</v>
      </c>
      <c r="M49" s="3">
        <v>-750</v>
      </c>
      <c r="N49" s="123">
        <v>-500</v>
      </c>
      <c r="O49" s="129">
        <f t="shared" si="4"/>
        <v>33.800542251552827</v>
      </c>
      <c r="P49" s="3">
        <f t="shared" si="5"/>
        <v>533.80054225155277</v>
      </c>
      <c r="Q49" s="96">
        <f t="shared" si="6"/>
        <v>-1.0676010845031056</v>
      </c>
      <c r="R49" s="157">
        <f t="shared" si="7"/>
        <v>-42.807487284273932</v>
      </c>
      <c r="S49" s="3">
        <f t="shared" si="8"/>
        <v>457.19251271572608</v>
      </c>
      <c r="T49" s="96">
        <f t="shared" si="9"/>
        <v>-0.91438502543145217</v>
      </c>
      <c r="U49" s="154">
        <f t="shared" si="10"/>
        <v>-3.1736080176862487</v>
      </c>
      <c r="V49" s="3">
        <f t="shared" si="11"/>
        <v>496.82639198231374</v>
      </c>
      <c r="W49" s="96">
        <f t="shared" si="12"/>
        <v>-0.99365278396462753</v>
      </c>
      <c r="X49" s="154">
        <f t="shared" si="13"/>
        <v>-155.8195422411635</v>
      </c>
      <c r="Y49" s="3">
        <f t="shared" si="14"/>
        <v>344.1804577588365</v>
      </c>
      <c r="Z49" s="96">
        <f t="shared" si="15"/>
        <v>-0.68836091551767298</v>
      </c>
      <c r="AA49" s="166"/>
      <c r="AB49" s="166"/>
      <c r="AC49" s="166"/>
    </row>
    <row r="50" spans="1:44" x14ac:dyDescent="0.25">
      <c r="A50" s="1">
        <v>48</v>
      </c>
      <c r="B50" s="1">
        <v>9750</v>
      </c>
      <c r="C50" s="1">
        <v>9000</v>
      </c>
      <c r="D50" s="30">
        <v>8500</v>
      </c>
      <c r="E50" s="3">
        <v>41</v>
      </c>
      <c r="F50" s="3">
        <v>37</v>
      </c>
      <c r="G50" s="3">
        <v>28</v>
      </c>
      <c r="H50" s="3">
        <v>1750</v>
      </c>
      <c r="I50" s="3">
        <v>1750</v>
      </c>
      <c r="J50" s="3">
        <v>2750</v>
      </c>
      <c r="K50" s="3">
        <v>3.0909090909090908</v>
      </c>
      <c r="L50" s="3">
        <v>-750</v>
      </c>
      <c r="M50" s="3">
        <v>-500</v>
      </c>
      <c r="N50" s="123">
        <v>-750</v>
      </c>
      <c r="O50" s="129">
        <f t="shared" si="4"/>
        <v>74.675983495651764</v>
      </c>
      <c r="P50" s="3">
        <f t="shared" si="5"/>
        <v>824.67598349565174</v>
      </c>
      <c r="Q50" s="96">
        <f t="shared" si="6"/>
        <v>-1.0995679779942023</v>
      </c>
      <c r="R50" s="157">
        <f t="shared" si="7"/>
        <v>-49.0399084678672</v>
      </c>
      <c r="S50" s="3">
        <f t="shared" si="8"/>
        <v>700.96009153213276</v>
      </c>
      <c r="T50" s="96">
        <f t="shared" si="9"/>
        <v>-0.93461345537617702</v>
      </c>
      <c r="U50" s="154">
        <f t="shared" si="10"/>
        <v>-96.694984344303236</v>
      </c>
      <c r="V50" s="3">
        <f t="shared" si="11"/>
        <v>653.30501565569671</v>
      </c>
      <c r="W50" s="96">
        <f t="shared" si="12"/>
        <v>-0.87107335420759557</v>
      </c>
      <c r="X50" s="154">
        <f t="shared" si="13"/>
        <v>-133.86066999834293</v>
      </c>
      <c r="Y50" s="3">
        <f t="shared" si="14"/>
        <v>616.13933000165707</v>
      </c>
      <c r="Z50" s="96">
        <f t="shared" si="15"/>
        <v>-0.82151910666887606</v>
      </c>
      <c r="AA50" s="166"/>
      <c r="AB50" s="166"/>
      <c r="AC50" s="166"/>
      <c r="AE50" s="64"/>
      <c r="AF50" s="43" t="s">
        <v>89</v>
      </c>
      <c r="AG50" s="43" t="s">
        <v>67</v>
      </c>
      <c r="AH50" s="43" t="s">
        <v>63</v>
      </c>
      <c r="AI50" s="43" t="s">
        <v>90</v>
      </c>
      <c r="AJ50" s="43" t="s">
        <v>83</v>
      </c>
      <c r="AK50" s="43" t="s">
        <v>64</v>
      </c>
      <c r="AL50" s="43" t="s">
        <v>91</v>
      </c>
      <c r="AM50" s="43" t="s">
        <v>62</v>
      </c>
      <c r="AN50" s="43" t="s">
        <v>66</v>
      </c>
      <c r="AO50" s="43" t="s">
        <v>81</v>
      </c>
      <c r="AP50" s="43" t="s">
        <v>92</v>
      </c>
      <c r="AQ50" s="43" t="s">
        <v>60</v>
      </c>
      <c r="AR50" s="44" t="s">
        <v>61</v>
      </c>
    </row>
    <row r="51" spans="1:44" x14ac:dyDescent="0.25">
      <c r="A51" s="1">
        <v>49</v>
      </c>
      <c r="B51" s="1">
        <v>9000</v>
      </c>
      <c r="C51" s="1">
        <v>8500</v>
      </c>
      <c r="D51" s="30">
        <v>7750</v>
      </c>
      <c r="E51" s="3">
        <v>37</v>
      </c>
      <c r="F51" s="3">
        <v>28</v>
      </c>
      <c r="G51" s="3">
        <v>25</v>
      </c>
      <c r="H51" s="3">
        <v>1750</v>
      </c>
      <c r="I51" s="3">
        <v>2750</v>
      </c>
      <c r="J51" s="3">
        <v>2750</v>
      </c>
      <c r="K51" s="3">
        <v>2.8181818181818183</v>
      </c>
      <c r="L51" s="3">
        <v>-500</v>
      </c>
      <c r="M51" s="3">
        <v>-750</v>
      </c>
      <c r="N51" s="123">
        <v>250</v>
      </c>
      <c r="O51" s="129">
        <f t="shared" si="4"/>
        <v>167.4168048240725</v>
      </c>
      <c r="P51" s="3">
        <f t="shared" si="5"/>
        <v>-82.5831951759275</v>
      </c>
      <c r="Q51" s="96">
        <f t="shared" si="6"/>
        <v>-0.33033278070371003</v>
      </c>
      <c r="R51" s="157">
        <f t="shared" si="7"/>
        <v>128.11098258406687</v>
      </c>
      <c r="S51" s="3">
        <f t="shared" si="8"/>
        <v>-121.88901741593313</v>
      </c>
      <c r="T51" s="96">
        <f t="shared" si="9"/>
        <v>-0.48755606966373249</v>
      </c>
      <c r="U51" s="154">
        <f t="shared" si="10"/>
        <v>211.18138009917334</v>
      </c>
      <c r="V51" s="3">
        <f t="shared" si="11"/>
        <v>-38.818619900826661</v>
      </c>
      <c r="W51" s="96">
        <f t="shared" si="12"/>
        <v>-0.15527447960330665</v>
      </c>
      <c r="X51" s="154">
        <f t="shared" si="13"/>
        <v>94.315574427958282</v>
      </c>
      <c r="Y51" s="3">
        <f t="shared" si="14"/>
        <v>-155.68442557204173</v>
      </c>
      <c r="Z51" s="96">
        <f t="shared" si="15"/>
        <v>-0.62273770228816694</v>
      </c>
      <c r="AA51" s="166"/>
      <c r="AB51" s="166"/>
      <c r="AC51" s="166"/>
      <c r="AE51" s="76" t="s">
        <v>89</v>
      </c>
      <c r="AF51" s="67"/>
      <c r="AG51" s="78">
        <v>0.84296211833610646</v>
      </c>
      <c r="AH51" s="78">
        <v>0.72590041773514069</v>
      </c>
      <c r="AI51" s="63">
        <v>0.52522794398142525</v>
      </c>
      <c r="AJ51" s="63">
        <v>0.39240420646095592</v>
      </c>
      <c r="AK51" s="63">
        <v>0.28835459492743465</v>
      </c>
      <c r="AL51" s="63">
        <v>0.23712769197181655</v>
      </c>
      <c r="AM51" s="63">
        <v>0.21797856110066643</v>
      </c>
      <c r="AN51" s="63">
        <v>0.14795375649123005</v>
      </c>
      <c r="AO51" s="63">
        <v>0.19438357012718954</v>
      </c>
      <c r="AP51" s="63">
        <v>-0.27370329329337129</v>
      </c>
      <c r="AQ51" s="63">
        <v>-0.18194837840338135</v>
      </c>
      <c r="AR51" s="63">
        <v>-0.18380333175755323</v>
      </c>
    </row>
    <row r="52" spans="1:44" x14ac:dyDescent="0.25">
      <c r="A52" s="1">
        <v>50</v>
      </c>
      <c r="B52" s="1">
        <v>8500</v>
      </c>
      <c r="C52" s="1">
        <v>7750</v>
      </c>
      <c r="D52" s="30">
        <v>8000</v>
      </c>
      <c r="E52" s="3">
        <v>28</v>
      </c>
      <c r="F52" s="3">
        <v>25</v>
      </c>
      <c r="G52" s="3">
        <v>23</v>
      </c>
      <c r="H52" s="3">
        <v>2750</v>
      </c>
      <c r="I52" s="3">
        <v>2750</v>
      </c>
      <c r="J52" s="3">
        <v>4750</v>
      </c>
      <c r="K52" s="3">
        <v>1.6842105263157894</v>
      </c>
      <c r="L52" s="3">
        <v>-750</v>
      </c>
      <c r="M52" s="3">
        <v>250</v>
      </c>
      <c r="N52" s="123">
        <v>-250</v>
      </c>
      <c r="O52" s="129">
        <f t="shared" si="4"/>
        <v>303.92115920167663</v>
      </c>
      <c r="P52" s="3">
        <f t="shared" si="5"/>
        <v>553.92115920167657</v>
      </c>
      <c r="Q52" s="96">
        <f t="shared" si="6"/>
        <v>-2.2156846368067065</v>
      </c>
      <c r="R52" s="157">
        <f t="shared" si="7"/>
        <v>190.81156250572624</v>
      </c>
      <c r="S52" s="3">
        <f t="shared" si="8"/>
        <v>440.81156250572622</v>
      </c>
      <c r="T52" s="96">
        <f t="shared" si="9"/>
        <v>-1.7632462500229049</v>
      </c>
      <c r="U52" s="154">
        <f t="shared" si="10"/>
        <v>232.55755332879426</v>
      </c>
      <c r="V52" s="3">
        <f t="shared" si="11"/>
        <v>482.55755332879426</v>
      </c>
      <c r="W52" s="96">
        <f t="shared" si="12"/>
        <v>-1.930230213315177</v>
      </c>
      <c r="X52" s="154">
        <f t="shared" si="13"/>
        <v>211.44414605842078</v>
      </c>
      <c r="Y52" s="3">
        <f t="shared" si="14"/>
        <v>461.44414605842076</v>
      </c>
      <c r="Z52" s="96">
        <f t="shared" si="15"/>
        <v>-1.8457765842336831</v>
      </c>
      <c r="AA52" s="166"/>
      <c r="AB52" s="166"/>
      <c r="AC52" s="166"/>
      <c r="AE52" s="76" t="s">
        <v>67</v>
      </c>
      <c r="AF52" s="78">
        <v>0.84296211833610646</v>
      </c>
      <c r="AG52" s="67"/>
      <c r="AH52" s="78">
        <v>0.84323671522673649</v>
      </c>
      <c r="AI52" s="63">
        <v>0.48710673799845672</v>
      </c>
      <c r="AJ52" s="63">
        <v>0.51472837986631481</v>
      </c>
      <c r="AK52" s="63">
        <v>0.39126153198752428</v>
      </c>
      <c r="AL52" s="63">
        <v>0.24732592903120421</v>
      </c>
      <c r="AM52" s="63">
        <v>0.23388229902313479</v>
      </c>
      <c r="AN52" s="63">
        <v>0.21927385407393757</v>
      </c>
      <c r="AO52" s="63">
        <v>0.17768008028970556</v>
      </c>
      <c r="AP52" s="63">
        <v>0.16470973652941651</v>
      </c>
      <c r="AQ52" s="63">
        <v>-0.27040655975987704</v>
      </c>
      <c r="AR52" s="63">
        <v>-0.18942823945626144</v>
      </c>
    </row>
    <row r="53" spans="1:44" x14ac:dyDescent="0.25">
      <c r="A53" s="1">
        <v>51</v>
      </c>
      <c r="B53" s="1">
        <v>7750</v>
      </c>
      <c r="C53" s="1">
        <v>8000</v>
      </c>
      <c r="D53" s="30">
        <v>7750</v>
      </c>
      <c r="E53" s="3">
        <v>25</v>
      </c>
      <c r="F53" s="3">
        <v>23</v>
      </c>
      <c r="G53" s="3">
        <v>24</v>
      </c>
      <c r="H53" s="3">
        <v>2750</v>
      </c>
      <c r="I53" s="3">
        <v>4750</v>
      </c>
      <c r="J53" s="3">
        <v>2750</v>
      </c>
      <c r="K53" s="3">
        <v>2.8181818181818183</v>
      </c>
      <c r="L53" s="3">
        <v>250</v>
      </c>
      <c r="M53" s="3">
        <v>-250</v>
      </c>
      <c r="N53" s="123">
        <v>-250</v>
      </c>
      <c r="O53" s="129">
        <f t="shared" si="4"/>
        <v>161.38126634808177</v>
      </c>
      <c r="P53" s="3">
        <f t="shared" si="5"/>
        <v>411.38126634808179</v>
      </c>
      <c r="Q53" s="96">
        <f t="shared" si="6"/>
        <v>-1.6455250653923272</v>
      </c>
      <c r="R53" s="157">
        <f t="shared" si="7"/>
        <v>263.73489660587762</v>
      </c>
      <c r="S53" s="3">
        <f t="shared" si="8"/>
        <v>513.73489660587757</v>
      </c>
      <c r="T53" s="96">
        <f t="shared" si="9"/>
        <v>-2.0549395864235103</v>
      </c>
      <c r="U53" s="154">
        <f t="shared" si="10"/>
        <v>372.49662694986858</v>
      </c>
      <c r="V53" s="3">
        <f t="shared" si="11"/>
        <v>622.49662694986864</v>
      </c>
      <c r="W53" s="96">
        <f t="shared" si="12"/>
        <v>-2.4899865077994745</v>
      </c>
      <c r="X53" s="154">
        <f t="shared" si="13"/>
        <v>322.54947892619214</v>
      </c>
      <c r="Y53" s="3">
        <f t="shared" si="14"/>
        <v>572.54947892619214</v>
      </c>
      <c r="Z53" s="96">
        <f t="shared" si="15"/>
        <v>-2.2901979157047685</v>
      </c>
      <c r="AA53" s="166"/>
      <c r="AB53" s="166"/>
      <c r="AC53" s="166"/>
      <c r="AE53" s="76" t="s">
        <v>63</v>
      </c>
      <c r="AF53" s="78">
        <v>0.72590041773514069</v>
      </c>
      <c r="AG53" s="78">
        <v>0.84323671522673649</v>
      </c>
      <c r="AH53" s="67"/>
      <c r="AI53" s="63">
        <v>0.40292114966240217</v>
      </c>
      <c r="AJ53" s="63">
        <v>0.47934268521628065</v>
      </c>
      <c r="AK53" s="63">
        <v>0.51062826683621432</v>
      </c>
      <c r="AL53" s="63">
        <v>0.26679893028139912</v>
      </c>
      <c r="AM53" s="63">
        <v>0.24593228995703889</v>
      </c>
      <c r="AN53" s="63">
        <v>0.23855167416734407</v>
      </c>
      <c r="AO53" s="63">
        <v>0.22761693411033562</v>
      </c>
      <c r="AP53" s="63">
        <v>0.14475765697345022</v>
      </c>
      <c r="AQ53" s="63">
        <v>0.17055688247892262</v>
      </c>
      <c r="AR53" s="63">
        <v>-0.27500646702383269</v>
      </c>
    </row>
    <row r="54" spans="1:44" x14ac:dyDescent="0.25">
      <c r="A54" s="1">
        <v>52</v>
      </c>
      <c r="B54" s="1">
        <v>8000</v>
      </c>
      <c r="C54" s="1">
        <v>7750</v>
      </c>
      <c r="D54" s="30">
        <v>7500</v>
      </c>
      <c r="E54" s="3">
        <v>23</v>
      </c>
      <c r="F54" s="3">
        <v>24</v>
      </c>
      <c r="G54" s="3">
        <v>18</v>
      </c>
      <c r="H54" s="3">
        <v>4750</v>
      </c>
      <c r="I54" s="3">
        <v>2750</v>
      </c>
      <c r="J54" s="3">
        <v>4750</v>
      </c>
      <c r="K54" s="3">
        <v>1.5789473684210527</v>
      </c>
      <c r="L54" s="3">
        <v>-250</v>
      </c>
      <c r="M54" s="3">
        <v>-250</v>
      </c>
      <c r="N54" s="123">
        <v>-500</v>
      </c>
      <c r="O54" s="129">
        <f t="shared" si="4"/>
        <v>351.9918192509391</v>
      </c>
      <c r="P54" s="3">
        <f t="shared" si="5"/>
        <v>851.9918192509391</v>
      </c>
      <c r="Q54" s="96">
        <f t="shared" si="6"/>
        <v>-1.7039836385018783</v>
      </c>
      <c r="R54" s="157">
        <f t="shared" si="7"/>
        <v>246.1646373084142</v>
      </c>
      <c r="S54" s="3">
        <f t="shared" si="8"/>
        <v>746.16463730841417</v>
      </c>
      <c r="T54" s="96">
        <f t="shared" si="9"/>
        <v>-1.4923292746168284</v>
      </c>
      <c r="U54" s="154">
        <f t="shared" si="10"/>
        <v>245.0896703573635</v>
      </c>
      <c r="V54" s="3">
        <f t="shared" si="11"/>
        <v>745.0896703573635</v>
      </c>
      <c r="W54" s="96">
        <f t="shared" si="12"/>
        <v>-1.490179340714727</v>
      </c>
      <c r="X54" s="154">
        <f t="shared" si="13"/>
        <v>361.11715877298752</v>
      </c>
      <c r="Y54" s="3">
        <f t="shared" si="14"/>
        <v>861.11715877298752</v>
      </c>
      <c r="Z54" s="96">
        <f t="shared" si="15"/>
        <v>-1.7222343175459751</v>
      </c>
      <c r="AA54" s="166"/>
      <c r="AB54" s="166"/>
      <c r="AC54" s="166"/>
      <c r="AE54" s="76" t="s">
        <v>90</v>
      </c>
      <c r="AF54" s="63">
        <v>0.52522794398142525</v>
      </c>
      <c r="AG54" s="63">
        <v>0.48710673799845672</v>
      </c>
      <c r="AH54" s="63">
        <v>0.40292114966240217</v>
      </c>
      <c r="AI54" s="67"/>
      <c r="AJ54" s="78">
        <v>0.72970818909347623</v>
      </c>
      <c r="AK54" s="63">
        <v>0.52294043069777874</v>
      </c>
      <c r="AL54" s="63">
        <v>-7.5658065429922691E-2</v>
      </c>
      <c r="AM54" s="63">
        <v>-0.11546278098357102</v>
      </c>
      <c r="AN54" s="63">
        <v>-0.10285729237446663</v>
      </c>
      <c r="AO54" s="63">
        <v>0.2909590502878886</v>
      </c>
      <c r="AP54" s="63">
        <v>-0.10729687854903211</v>
      </c>
      <c r="AQ54" s="63">
        <v>-0.1749830492614674</v>
      </c>
      <c r="AR54" s="63">
        <v>-0.20229307147444892</v>
      </c>
    </row>
    <row r="55" spans="1:44" ht="15.75" thickBot="1" x14ac:dyDescent="0.3">
      <c r="A55" s="1">
        <v>53</v>
      </c>
      <c r="B55" s="1">
        <v>7750</v>
      </c>
      <c r="C55" s="1">
        <v>7500</v>
      </c>
      <c r="D55" s="31">
        <v>7000</v>
      </c>
      <c r="E55" s="32">
        <v>24</v>
      </c>
      <c r="F55" s="32">
        <v>18</v>
      </c>
      <c r="G55" s="32">
        <v>16</v>
      </c>
      <c r="H55" s="32">
        <v>2750</v>
      </c>
      <c r="I55" s="32">
        <v>4750</v>
      </c>
      <c r="J55" s="32">
        <v>4750</v>
      </c>
      <c r="K55" s="32">
        <v>1.4736842105263157</v>
      </c>
      <c r="L55" s="32">
        <v>-250</v>
      </c>
      <c r="M55" s="32">
        <v>-500</v>
      </c>
      <c r="N55" s="124">
        <v>-500</v>
      </c>
      <c r="O55" s="129">
        <f t="shared" si="4"/>
        <v>418.1690947281736</v>
      </c>
      <c r="P55" s="3">
        <f t="shared" si="5"/>
        <v>918.1690947281736</v>
      </c>
      <c r="Q55" s="96">
        <f t="shared" si="6"/>
        <v>-1.8363381894563473</v>
      </c>
      <c r="R55" s="157">
        <f t="shared" si="7"/>
        <v>472.56842407398079</v>
      </c>
      <c r="S55" s="3">
        <f t="shared" si="8"/>
        <v>972.56842407398085</v>
      </c>
      <c r="T55" s="96">
        <f t="shared" si="9"/>
        <v>-1.9451368481479616</v>
      </c>
      <c r="U55" s="154">
        <f t="shared" si="10"/>
        <v>531.7196090024355</v>
      </c>
      <c r="V55" s="3">
        <f t="shared" si="11"/>
        <v>1031.7196090024354</v>
      </c>
      <c r="W55" s="96">
        <f t="shared" si="12"/>
        <v>-2.0634392180048708</v>
      </c>
      <c r="X55" s="154">
        <f t="shared" si="13"/>
        <v>437.61531285467549</v>
      </c>
      <c r="Y55" s="3">
        <f t="shared" si="14"/>
        <v>937.61531285467549</v>
      </c>
      <c r="Z55" s="96">
        <f t="shared" si="15"/>
        <v>-1.875230625709351</v>
      </c>
      <c r="AA55" s="166"/>
      <c r="AB55" s="166"/>
      <c r="AC55" s="166"/>
      <c r="AE55" s="76" t="s">
        <v>83</v>
      </c>
      <c r="AF55" s="63">
        <v>0.39240420646095592</v>
      </c>
      <c r="AG55" s="63">
        <v>0.51472837986631481</v>
      </c>
      <c r="AH55" s="63">
        <v>0.47934268521628065</v>
      </c>
      <c r="AI55" s="78">
        <v>0.72970818909347623</v>
      </c>
      <c r="AJ55" s="67"/>
      <c r="AK55" s="78">
        <v>0.73691324998306151</v>
      </c>
      <c r="AL55" s="63">
        <v>5.2920579753693055E-2</v>
      </c>
      <c r="AM55" s="63">
        <v>-8.6843216287150027E-2</v>
      </c>
      <c r="AN55" s="63">
        <v>-0.10827405692075451</v>
      </c>
      <c r="AO55" s="63">
        <v>0.29840506308356923</v>
      </c>
      <c r="AP55" s="63">
        <v>0.14787978678287544</v>
      </c>
      <c r="AQ55" s="63">
        <v>-9.8108149771131498E-2</v>
      </c>
      <c r="AR55" s="63">
        <v>-0.17904883484708387</v>
      </c>
    </row>
    <row r="56" spans="1:44" x14ac:dyDescent="0.25">
      <c r="A56" s="1">
        <v>54</v>
      </c>
      <c r="B56" s="1">
        <v>7500</v>
      </c>
      <c r="C56" s="1">
        <v>7000</v>
      </c>
      <c r="D56" s="29">
        <v>5750</v>
      </c>
      <c r="E56" s="28">
        <v>18</v>
      </c>
      <c r="F56" s="28">
        <v>16</v>
      </c>
      <c r="G56" s="28">
        <v>18</v>
      </c>
      <c r="H56" s="28">
        <v>4750</v>
      </c>
      <c r="I56" s="28">
        <v>4750</v>
      </c>
      <c r="J56" s="28">
        <v>4750</v>
      </c>
      <c r="K56" s="28">
        <v>1.2105263157894737</v>
      </c>
      <c r="L56" s="28">
        <v>-500</v>
      </c>
      <c r="M56" s="28">
        <v>-500</v>
      </c>
      <c r="N56" s="122">
        <v>500</v>
      </c>
      <c r="O56" s="129">
        <f t="shared" si="4"/>
        <v>625.86105275319539</v>
      </c>
      <c r="P56" s="3">
        <f t="shared" si="5"/>
        <v>125.86105275319539</v>
      </c>
      <c r="Q56" s="96">
        <f t="shared" si="6"/>
        <v>0.25172210550639079</v>
      </c>
      <c r="R56" s="157">
        <f t="shared" si="7"/>
        <v>698.52284927659434</v>
      </c>
      <c r="S56" s="3">
        <f t="shared" si="8"/>
        <v>198.52284927659434</v>
      </c>
      <c r="T56" s="96">
        <f t="shared" si="9"/>
        <v>0.39704569855318866</v>
      </c>
      <c r="U56" s="154">
        <f t="shared" si="10"/>
        <v>971.37263987859365</v>
      </c>
      <c r="V56" s="3">
        <f t="shared" si="11"/>
        <v>471.37263987859365</v>
      </c>
      <c r="W56" s="96">
        <f t="shared" si="12"/>
        <v>0.94274527975718725</v>
      </c>
      <c r="X56" s="154">
        <f t="shared" si="13"/>
        <v>949.41741160871049</v>
      </c>
      <c r="Y56" s="3">
        <f t="shared" si="14"/>
        <v>449.41741160871049</v>
      </c>
      <c r="Z56" s="96">
        <f t="shared" si="15"/>
        <v>0.89883482321742103</v>
      </c>
      <c r="AA56" s="166"/>
      <c r="AB56" s="166"/>
      <c r="AC56" s="166"/>
      <c r="AE56" s="76" t="s">
        <v>64</v>
      </c>
      <c r="AF56" s="63">
        <v>0.28835459492743465</v>
      </c>
      <c r="AG56" s="63">
        <v>0.39126153198752428</v>
      </c>
      <c r="AH56" s="63">
        <v>0.51062826683621432</v>
      </c>
      <c r="AI56" s="63">
        <v>0.52294043069777874</v>
      </c>
      <c r="AJ56" s="78">
        <v>0.73691324998306151</v>
      </c>
      <c r="AK56" s="67"/>
      <c r="AL56" s="63">
        <v>6.5714071386812289E-2</v>
      </c>
      <c r="AM56" s="63">
        <v>4.9977927195768497E-2</v>
      </c>
      <c r="AN56" s="63">
        <v>-7.6282912641291625E-2</v>
      </c>
      <c r="AO56" s="63">
        <v>0.27292008303117021</v>
      </c>
      <c r="AP56" s="63">
        <v>0.20265611518853666</v>
      </c>
      <c r="AQ56" s="63">
        <v>0.15319987522300937</v>
      </c>
      <c r="AR56" s="63">
        <v>-9.3847335893913211E-2</v>
      </c>
    </row>
    <row r="57" spans="1:44" x14ac:dyDescent="0.25">
      <c r="A57" s="1">
        <v>55</v>
      </c>
      <c r="B57" s="1">
        <v>7000</v>
      </c>
      <c r="C57" s="1">
        <v>5750</v>
      </c>
      <c r="D57" s="30">
        <v>6250</v>
      </c>
      <c r="E57" s="3">
        <v>16</v>
      </c>
      <c r="F57" s="3">
        <v>18</v>
      </c>
      <c r="G57" s="3">
        <v>38</v>
      </c>
      <c r="H57" s="3">
        <v>4750</v>
      </c>
      <c r="I57" s="3">
        <v>4750</v>
      </c>
      <c r="J57" s="3">
        <v>1750</v>
      </c>
      <c r="K57" s="3">
        <v>3.5714285714285716</v>
      </c>
      <c r="L57" s="3">
        <v>-500</v>
      </c>
      <c r="M57" s="3">
        <v>500</v>
      </c>
      <c r="N57" s="123">
        <v>-1250</v>
      </c>
      <c r="O57" s="129">
        <f t="shared" si="4"/>
        <v>413.80658206114737</v>
      </c>
      <c r="P57" s="3">
        <f t="shared" si="5"/>
        <v>1663.8065820611473</v>
      </c>
      <c r="Q57" s="96">
        <f t="shared" si="6"/>
        <v>-1.3310452656489178</v>
      </c>
      <c r="R57" s="157">
        <f t="shared" si="7"/>
        <v>570.43303985833495</v>
      </c>
      <c r="S57" s="3">
        <f t="shared" si="8"/>
        <v>1820.433039858335</v>
      </c>
      <c r="T57" s="96">
        <f t="shared" si="9"/>
        <v>-1.4563464318866679</v>
      </c>
      <c r="U57" s="154">
        <f t="shared" si="10"/>
        <v>918.8660257683382</v>
      </c>
      <c r="V57" s="3">
        <f t="shared" si="11"/>
        <v>2168.8660257683382</v>
      </c>
      <c r="W57" s="96">
        <f t="shared" si="12"/>
        <v>-1.7350928206146705</v>
      </c>
      <c r="X57" s="154">
        <f t="shared" si="13"/>
        <v>965.63394951581893</v>
      </c>
      <c r="Y57" s="3">
        <f t="shared" si="14"/>
        <v>2215.633949515819</v>
      </c>
      <c r="Z57" s="96">
        <f t="shared" si="15"/>
        <v>-1.7725071596126551</v>
      </c>
      <c r="AA57" s="166"/>
      <c r="AB57" s="166"/>
      <c r="AC57" s="166"/>
      <c r="AE57" s="76" t="s">
        <v>91</v>
      </c>
      <c r="AF57" s="63">
        <v>0.23712769197181655</v>
      </c>
      <c r="AG57" s="63">
        <v>0.24732592903120421</v>
      </c>
      <c r="AH57" s="63">
        <v>0.26679893028139912</v>
      </c>
      <c r="AI57" s="63">
        <v>-7.5658065429922691E-2</v>
      </c>
      <c r="AJ57" s="63">
        <v>5.2920579753693055E-2</v>
      </c>
      <c r="AK57" s="63">
        <v>6.5714071386812289E-2</v>
      </c>
      <c r="AL57" s="67"/>
      <c r="AM57" s="63">
        <v>0.36866160782823876</v>
      </c>
      <c r="AN57" s="63">
        <v>0.28082601220260889</v>
      </c>
      <c r="AO57" s="63">
        <v>-0.14307742120475322</v>
      </c>
      <c r="AP57" s="63">
        <v>3.9627654235567369E-2</v>
      </c>
      <c r="AQ57" s="63">
        <v>5.6934886446743438E-2</v>
      </c>
      <c r="AR57" s="63">
        <v>3.5136466455175416E-2</v>
      </c>
    </row>
    <row r="58" spans="1:44" x14ac:dyDescent="0.25">
      <c r="A58" s="1">
        <v>56</v>
      </c>
      <c r="B58" s="1">
        <v>5750</v>
      </c>
      <c r="C58" s="1">
        <v>6250</v>
      </c>
      <c r="D58" s="30">
        <v>5000</v>
      </c>
      <c r="E58" s="3">
        <v>18</v>
      </c>
      <c r="F58" s="3">
        <v>38</v>
      </c>
      <c r="G58" s="3">
        <v>37</v>
      </c>
      <c r="H58" s="3">
        <v>4750</v>
      </c>
      <c r="I58" s="3">
        <v>1750</v>
      </c>
      <c r="J58" s="3">
        <v>4750</v>
      </c>
      <c r="K58" s="3">
        <v>1.0526315789473684</v>
      </c>
      <c r="L58" s="3">
        <v>500</v>
      </c>
      <c r="M58" s="3">
        <v>-1250</v>
      </c>
      <c r="N58" s="123">
        <v>500</v>
      </c>
      <c r="O58" s="129">
        <f t="shared" si="4"/>
        <v>857.90881244084346</v>
      </c>
      <c r="P58" s="3">
        <f t="shared" si="5"/>
        <v>357.90881244084346</v>
      </c>
      <c r="Q58" s="96">
        <f t="shared" si="6"/>
        <v>0.71581762488168688</v>
      </c>
      <c r="R58" s="157">
        <f t="shared" si="7"/>
        <v>755.72349901153552</v>
      </c>
      <c r="S58" s="3">
        <f t="shared" si="8"/>
        <v>255.72349901153552</v>
      </c>
      <c r="T58" s="96">
        <f t="shared" si="9"/>
        <v>0.51144699802307103</v>
      </c>
      <c r="U58" s="154">
        <f t="shared" si="10"/>
        <v>694.82270591225279</v>
      </c>
      <c r="V58" s="3">
        <f t="shared" si="11"/>
        <v>194.82270591225279</v>
      </c>
      <c r="W58" s="96">
        <f t="shared" si="12"/>
        <v>0.38964541182450557</v>
      </c>
      <c r="X58" s="154">
        <f t="shared" si="13"/>
        <v>1075.2647857523127</v>
      </c>
      <c r="Y58" s="3">
        <f t="shared" si="14"/>
        <v>575.26478575231272</v>
      </c>
      <c r="Z58" s="96">
        <f t="shared" si="15"/>
        <v>1.1505295715046255</v>
      </c>
      <c r="AA58" s="166"/>
      <c r="AB58" s="166"/>
      <c r="AC58" s="166"/>
      <c r="AE58" s="76" t="s">
        <v>62</v>
      </c>
      <c r="AF58" s="63">
        <v>0.21797856110066643</v>
      </c>
      <c r="AG58" s="63">
        <v>0.23388229902313479</v>
      </c>
      <c r="AH58" s="63">
        <v>0.24593228995703889</v>
      </c>
      <c r="AI58" s="63">
        <v>-0.11546278098357102</v>
      </c>
      <c r="AJ58" s="63">
        <v>-8.6843216287150027E-2</v>
      </c>
      <c r="AK58" s="63">
        <v>4.9977927195768497E-2</v>
      </c>
      <c r="AL58" s="63">
        <v>0.36866160782823876</v>
      </c>
      <c r="AM58" s="67"/>
      <c r="AN58" s="63">
        <v>0.36756374212658033</v>
      </c>
      <c r="AO58" s="63">
        <v>-0.24625274700933622</v>
      </c>
      <c r="AP58" s="63">
        <v>4.1047635862590727E-2</v>
      </c>
      <c r="AQ58" s="63">
        <v>4.130614868577881E-2</v>
      </c>
      <c r="AR58" s="63">
        <v>5.255189970419101E-2</v>
      </c>
    </row>
    <row r="59" spans="1:44" x14ac:dyDescent="0.25">
      <c r="A59" s="1">
        <v>57</v>
      </c>
      <c r="B59" s="1">
        <v>6250</v>
      </c>
      <c r="C59" s="1">
        <v>5000</v>
      </c>
      <c r="D59" s="30">
        <v>5500</v>
      </c>
      <c r="E59" s="3">
        <v>38</v>
      </c>
      <c r="F59" s="3">
        <v>37</v>
      </c>
      <c r="G59" s="3">
        <v>38</v>
      </c>
      <c r="H59" s="3">
        <v>1750</v>
      </c>
      <c r="I59" s="3">
        <v>4750</v>
      </c>
      <c r="J59" s="3">
        <v>1750</v>
      </c>
      <c r="K59" s="3">
        <v>3.1428571428571428</v>
      </c>
      <c r="L59" s="3">
        <v>-1250</v>
      </c>
      <c r="M59" s="3">
        <v>500</v>
      </c>
      <c r="N59" s="123">
        <v>500</v>
      </c>
      <c r="O59" s="129">
        <f t="shared" si="4"/>
        <v>515.79853697031217</v>
      </c>
      <c r="P59" s="3">
        <f t="shared" si="5"/>
        <v>15.798536970312171</v>
      </c>
      <c r="Q59" s="96">
        <f t="shared" si="6"/>
        <v>3.1597073940624339E-2</v>
      </c>
      <c r="R59" s="157">
        <f t="shared" si="7"/>
        <v>679.55003235447759</v>
      </c>
      <c r="S59" s="3">
        <f t="shared" si="8"/>
        <v>179.55003235447759</v>
      </c>
      <c r="T59" s="96">
        <f t="shared" si="9"/>
        <v>0.35910006470895517</v>
      </c>
      <c r="U59" s="154">
        <f t="shared" si="10"/>
        <v>542.85771691106083</v>
      </c>
      <c r="V59" s="3">
        <f t="shared" si="11"/>
        <v>42.857716911060834</v>
      </c>
      <c r="W59" s="96">
        <f t="shared" si="12"/>
        <v>8.571543382212167E-2</v>
      </c>
      <c r="X59" s="154">
        <f t="shared" si="13"/>
        <v>421.03997106606136</v>
      </c>
      <c r="Y59" s="3">
        <f t="shared" si="14"/>
        <v>-78.960028933938645</v>
      </c>
      <c r="Z59" s="96">
        <f t="shared" si="15"/>
        <v>-0.1579200578678773</v>
      </c>
      <c r="AA59" s="166"/>
      <c r="AB59" s="166"/>
      <c r="AC59" s="166"/>
      <c r="AE59" s="76" t="s">
        <v>66</v>
      </c>
      <c r="AF59" s="63">
        <v>0.14795375649123005</v>
      </c>
      <c r="AG59" s="63">
        <v>0.21927385407393757</v>
      </c>
      <c r="AH59" s="63">
        <v>0.23855167416734407</v>
      </c>
      <c r="AI59" s="63">
        <v>-0.10285729237446663</v>
      </c>
      <c r="AJ59" s="63">
        <v>-0.10827405692075451</v>
      </c>
      <c r="AK59" s="63">
        <v>-7.6282912641291625E-2</v>
      </c>
      <c r="AL59" s="63">
        <v>0.28082601220260889</v>
      </c>
      <c r="AM59" s="63">
        <v>0.36756374212658033</v>
      </c>
      <c r="AN59" s="67"/>
      <c r="AO59" s="78">
        <v>-0.76359546956133106</v>
      </c>
      <c r="AP59" s="63">
        <v>0.10901010085718293</v>
      </c>
      <c r="AQ59" s="63">
        <v>3.9419048935170606E-2</v>
      </c>
      <c r="AR59" s="63">
        <v>3.9835159043824148E-2</v>
      </c>
    </row>
    <row r="60" spans="1:44" x14ac:dyDescent="0.25">
      <c r="A60" s="1">
        <v>58</v>
      </c>
      <c r="B60" s="1">
        <v>5000</v>
      </c>
      <c r="C60" s="1">
        <v>5500</v>
      </c>
      <c r="D60" s="30">
        <v>6000</v>
      </c>
      <c r="E60" s="3">
        <v>37</v>
      </c>
      <c r="F60" s="3">
        <v>38</v>
      </c>
      <c r="G60" s="3">
        <v>48</v>
      </c>
      <c r="H60" s="3">
        <v>4750</v>
      </c>
      <c r="I60" s="3">
        <v>1750</v>
      </c>
      <c r="J60" s="3">
        <v>4750</v>
      </c>
      <c r="K60" s="3">
        <v>1.263157894736842</v>
      </c>
      <c r="L60" s="3">
        <v>500</v>
      </c>
      <c r="M60" s="3">
        <v>500</v>
      </c>
      <c r="N60" s="123">
        <v>0</v>
      </c>
      <c r="O60" s="129">
        <f t="shared" si="4"/>
        <v>767.80303081830937</v>
      </c>
      <c r="P60" s="3">
        <f t="shared" si="5"/>
        <v>767.80303081830937</v>
      </c>
      <c r="Q60" s="96">
        <f t="shared" si="6"/>
        <v>0</v>
      </c>
      <c r="R60" s="157">
        <f t="shared" si="7"/>
        <v>638.48114290805779</v>
      </c>
      <c r="S60" s="3">
        <f t="shared" si="8"/>
        <v>638.48114290805779</v>
      </c>
      <c r="T60" s="96">
        <f t="shared" si="9"/>
        <v>0</v>
      </c>
      <c r="U60" s="154">
        <f t="shared" si="10"/>
        <v>679.85419476006462</v>
      </c>
      <c r="V60" s="3">
        <f t="shared" si="11"/>
        <v>679.85419476006462</v>
      </c>
      <c r="W60" s="96">
        <f t="shared" si="12"/>
        <v>0</v>
      </c>
      <c r="X60" s="154">
        <f t="shared" si="13"/>
        <v>821.65449912368229</v>
      </c>
      <c r="Y60" s="3">
        <f t="shared" si="14"/>
        <v>821.65449912368229</v>
      </c>
      <c r="Z60" s="96">
        <f t="shared" si="15"/>
        <v>0</v>
      </c>
      <c r="AA60" s="166"/>
      <c r="AB60" s="166"/>
      <c r="AC60" s="166"/>
      <c r="AE60" s="76" t="s">
        <v>81</v>
      </c>
      <c r="AF60" s="63">
        <v>0.19438357012718954</v>
      </c>
      <c r="AG60" s="63">
        <v>0.17768008028970556</v>
      </c>
      <c r="AH60" s="63">
        <v>0.22761693411033562</v>
      </c>
      <c r="AI60" s="63">
        <v>0.2909590502878886</v>
      </c>
      <c r="AJ60" s="63">
        <v>0.29840506308356923</v>
      </c>
      <c r="AK60" s="63">
        <v>0.27292008303117021</v>
      </c>
      <c r="AL60" s="63">
        <v>-0.14307742120475322</v>
      </c>
      <c r="AM60" s="63">
        <v>-0.24625274700933622</v>
      </c>
      <c r="AN60" s="78">
        <v>-0.76359546956133106</v>
      </c>
      <c r="AO60" s="67"/>
      <c r="AP60" s="63">
        <v>-5.1109069977728905E-2</v>
      </c>
      <c r="AQ60" s="63">
        <v>4.436861713017113E-2</v>
      </c>
      <c r="AR60" s="63">
        <v>-0.14464931491692237</v>
      </c>
    </row>
    <row r="61" spans="1:44" x14ac:dyDescent="0.25">
      <c r="A61" s="1">
        <v>59</v>
      </c>
      <c r="B61" s="1">
        <v>5500</v>
      </c>
      <c r="C61" s="1">
        <v>6000</v>
      </c>
      <c r="D61" s="30">
        <v>6000</v>
      </c>
      <c r="E61" s="3">
        <v>38</v>
      </c>
      <c r="F61" s="3">
        <v>48</v>
      </c>
      <c r="G61" s="3">
        <v>54</v>
      </c>
      <c r="H61" s="3">
        <v>1750</v>
      </c>
      <c r="I61" s="3">
        <v>4750</v>
      </c>
      <c r="J61" s="3">
        <v>1750</v>
      </c>
      <c r="K61" s="3">
        <v>3.4285714285714284</v>
      </c>
      <c r="L61" s="3">
        <v>500</v>
      </c>
      <c r="M61" s="3">
        <v>0</v>
      </c>
      <c r="N61" s="123">
        <v>1000</v>
      </c>
      <c r="O61" s="129">
        <f t="shared" si="4"/>
        <v>544.372515980054</v>
      </c>
      <c r="P61" s="3">
        <f t="shared" si="5"/>
        <v>-455.627484019946</v>
      </c>
      <c r="Q61" s="96">
        <f t="shared" si="6"/>
        <v>-0.45562748401994602</v>
      </c>
      <c r="R61" s="157">
        <f t="shared" si="7"/>
        <v>739.0400049264266</v>
      </c>
      <c r="S61" s="3">
        <f t="shared" si="8"/>
        <v>-260.9599950735734</v>
      </c>
      <c r="T61" s="96">
        <f t="shared" si="9"/>
        <v>-0.26095999507357337</v>
      </c>
      <c r="U61" s="154">
        <f t="shared" si="10"/>
        <v>636.67969495693853</v>
      </c>
      <c r="V61" s="3">
        <f t="shared" si="11"/>
        <v>-363.32030504306147</v>
      </c>
      <c r="W61" s="96">
        <f t="shared" si="12"/>
        <v>-0.36332030504306145</v>
      </c>
      <c r="X61" s="154">
        <f t="shared" si="13"/>
        <v>673.46384079350344</v>
      </c>
      <c r="Y61" s="3">
        <f t="shared" si="14"/>
        <v>-326.53615920649656</v>
      </c>
      <c r="Z61" s="96">
        <f t="shared" si="15"/>
        <v>-0.32653615920649659</v>
      </c>
      <c r="AA61" s="166"/>
      <c r="AB61" s="166"/>
      <c r="AC61" s="166"/>
      <c r="AE61" s="76" t="s">
        <v>92</v>
      </c>
      <c r="AF61" s="63">
        <v>-0.27370329329337129</v>
      </c>
      <c r="AG61" s="63">
        <v>0.16470973652941651</v>
      </c>
      <c r="AH61" s="63">
        <v>0.14475765697345022</v>
      </c>
      <c r="AI61" s="63">
        <v>-0.10729687854903211</v>
      </c>
      <c r="AJ61" s="63">
        <v>0.14787978678287544</v>
      </c>
      <c r="AK61" s="63">
        <v>0.20265611518853666</v>
      </c>
      <c r="AL61" s="63">
        <v>3.9627654235567369E-2</v>
      </c>
      <c r="AM61" s="63">
        <v>4.1047635862590727E-2</v>
      </c>
      <c r="AN61" s="63">
        <v>0.10901010085718293</v>
      </c>
      <c r="AO61" s="63">
        <v>-5.1109069977728905E-2</v>
      </c>
      <c r="AP61" s="67"/>
      <c r="AQ61" s="63">
        <v>-4.8098063771152909E-2</v>
      </c>
      <c r="AR61" s="63">
        <v>4.2289692618790328E-2</v>
      </c>
    </row>
    <row r="62" spans="1:44" x14ac:dyDescent="0.25">
      <c r="A62" s="1">
        <v>60</v>
      </c>
      <c r="B62" s="1">
        <v>6000</v>
      </c>
      <c r="C62" s="1">
        <v>6000</v>
      </c>
      <c r="D62" s="30">
        <v>7000</v>
      </c>
      <c r="E62" s="3">
        <v>48</v>
      </c>
      <c r="F62" s="3">
        <v>54</v>
      </c>
      <c r="G62" s="3">
        <v>48</v>
      </c>
      <c r="H62" s="3">
        <v>4750</v>
      </c>
      <c r="I62" s="3">
        <v>1750</v>
      </c>
      <c r="J62" s="3">
        <v>2750</v>
      </c>
      <c r="K62" s="3">
        <v>2.5454545454545454</v>
      </c>
      <c r="L62" s="3">
        <v>0</v>
      </c>
      <c r="M62" s="3">
        <v>1000</v>
      </c>
      <c r="N62" s="123">
        <v>-1500</v>
      </c>
      <c r="O62" s="129">
        <f t="shared" si="4"/>
        <v>417.08162652825206</v>
      </c>
      <c r="P62" s="3">
        <f t="shared" si="5"/>
        <v>1917.0816265282519</v>
      </c>
      <c r="Q62" s="96">
        <f t="shared" si="6"/>
        <v>-1.2780544176855013</v>
      </c>
      <c r="R62" s="157">
        <f t="shared" si="7"/>
        <v>314.09091682902198</v>
      </c>
      <c r="S62" s="3">
        <f t="shared" si="8"/>
        <v>1814.090916829022</v>
      </c>
      <c r="T62" s="96">
        <f t="shared" si="9"/>
        <v>-1.2093939445526813</v>
      </c>
      <c r="U62" s="154">
        <f t="shared" si="10"/>
        <v>13.252731623915849</v>
      </c>
      <c r="V62" s="3">
        <f t="shared" si="11"/>
        <v>1513.2527316239159</v>
      </c>
      <c r="W62" s="96">
        <f t="shared" si="12"/>
        <v>-1.008835154415944</v>
      </c>
      <c r="X62" s="154">
        <f t="shared" si="13"/>
        <v>204.08299883453986</v>
      </c>
      <c r="Y62" s="3">
        <f t="shared" si="14"/>
        <v>1704.0829988345399</v>
      </c>
      <c r="Z62" s="96">
        <f t="shared" si="15"/>
        <v>-1.13605533255636</v>
      </c>
      <c r="AA62" s="166"/>
      <c r="AB62" s="166"/>
      <c r="AC62" s="166"/>
      <c r="AE62" s="76" t="s">
        <v>60</v>
      </c>
      <c r="AF62" s="63">
        <v>-0.18194837840338135</v>
      </c>
      <c r="AG62" s="63">
        <v>-0.27040655975987704</v>
      </c>
      <c r="AH62" s="63">
        <v>0.17055688247892262</v>
      </c>
      <c r="AI62" s="63">
        <v>-0.1749830492614674</v>
      </c>
      <c r="AJ62" s="63">
        <v>-9.8108149771131498E-2</v>
      </c>
      <c r="AK62" s="63">
        <v>0.15319987522300937</v>
      </c>
      <c r="AL62" s="63">
        <v>5.6934886446743438E-2</v>
      </c>
      <c r="AM62" s="63">
        <v>4.130614868577881E-2</v>
      </c>
      <c r="AN62" s="63">
        <v>3.9419048935170606E-2</v>
      </c>
      <c r="AO62" s="63">
        <v>4.436861713017113E-2</v>
      </c>
      <c r="AP62" s="63">
        <v>-4.8098063771152909E-2</v>
      </c>
      <c r="AQ62" s="67"/>
      <c r="AR62" s="63">
        <v>-4.7887833684009472E-2</v>
      </c>
    </row>
    <row r="63" spans="1:44" ht="15.75" thickBot="1" x14ac:dyDescent="0.3">
      <c r="A63" s="1">
        <v>61</v>
      </c>
      <c r="B63" s="1">
        <v>6000</v>
      </c>
      <c r="C63" s="1">
        <v>7000</v>
      </c>
      <c r="D63" s="30">
        <v>5500</v>
      </c>
      <c r="E63" s="3">
        <v>54</v>
      </c>
      <c r="F63" s="3">
        <v>48</v>
      </c>
      <c r="G63" s="3">
        <v>51</v>
      </c>
      <c r="H63" s="3">
        <v>1750</v>
      </c>
      <c r="I63" s="3">
        <v>2750</v>
      </c>
      <c r="J63" s="3">
        <v>1000</v>
      </c>
      <c r="K63" s="3">
        <v>5.5</v>
      </c>
      <c r="L63" s="3">
        <v>1000</v>
      </c>
      <c r="M63" s="3">
        <v>-1500</v>
      </c>
      <c r="N63" s="123">
        <v>1750</v>
      </c>
      <c r="O63" s="129">
        <f t="shared" si="4"/>
        <v>632.52761620464912</v>
      </c>
      <c r="P63" s="3">
        <f t="shared" si="5"/>
        <v>-1117.4723837953509</v>
      </c>
      <c r="Q63" s="96">
        <f t="shared" si="6"/>
        <v>-0.63855564788305763</v>
      </c>
      <c r="R63" s="157">
        <f t="shared" si="7"/>
        <v>734.09830047722562</v>
      </c>
      <c r="S63" s="3">
        <f t="shared" si="8"/>
        <v>-1015.9016995227744</v>
      </c>
      <c r="T63" s="96">
        <f t="shared" si="9"/>
        <v>-0.58051525687015681</v>
      </c>
      <c r="U63" s="154">
        <f t="shared" si="10"/>
        <v>707.73519776914884</v>
      </c>
      <c r="V63" s="3">
        <f t="shared" si="11"/>
        <v>-1042.2648022308513</v>
      </c>
      <c r="W63" s="96">
        <f t="shared" si="12"/>
        <v>-0.59557988698905784</v>
      </c>
      <c r="X63" s="154">
        <f t="shared" si="13"/>
        <v>618.89994358698107</v>
      </c>
      <c r="Y63" s="3">
        <f t="shared" si="14"/>
        <v>-1131.100056413019</v>
      </c>
      <c r="Z63" s="96">
        <f t="shared" si="15"/>
        <v>-0.64634288937886808</v>
      </c>
      <c r="AA63" s="166"/>
      <c r="AB63" s="166"/>
      <c r="AC63" s="166"/>
      <c r="AE63" s="77" t="s">
        <v>61</v>
      </c>
      <c r="AF63" s="66">
        <v>-0.18380333175755323</v>
      </c>
      <c r="AG63" s="66">
        <v>-0.18942823945626144</v>
      </c>
      <c r="AH63" s="66">
        <v>-0.27500646702383269</v>
      </c>
      <c r="AI63" s="66">
        <v>-0.20229307147444892</v>
      </c>
      <c r="AJ63" s="66">
        <v>-0.17904883484708387</v>
      </c>
      <c r="AK63" s="66">
        <v>-9.3847335893913211E-2</v>
      </c>
      <c r="AL63" s="66">
        <v>3.5136466455175416E-2</v>
      </c>
      <c r="AM63" s="66">
        <v>5.255189970419101E-2</v>
      </c>
      <c r="AN63" s="66">
        <v>3.9835159043824148E-2</v>
      </c>
      <c r="AO63" s="66">
        <v>-0.14464931491692237</v>
      </c>
      <c r="AP63" s="66">
        <v>4.2289692618790328E-2</v>
      </c>
      <c r="AQ63" s="66">
        <v>-4.7887833684009472E-2</v>
      </c>
      <c r="AR63" s="68"/>
    </row>
    <row r="64" spans="1:44" x14ac:dyDescent="0.25">
      <c r="A64" s="1">
        <v>62</v>
      </c>
      <c r="B64" s="1">
        <v>7000</v>
      </c>
      <c r="C64" s="1">
        <v>5500</v>
      </c>
      <c r="D64" s="30">
        <v>7250</v>
      </c>
      <c r="E64" s="3">
        <v>48</v>
      </c>
      <c r="F64" s="3">
        <v>51</v>
      </c>
      <c r="G64" s="3">
        <v>49</v>
      </c>
      <c r="H64" s="3">
        <v>2750</v>
      </c>
      <c r="I64" s="3">
        <v>1000</v>
      </c>
      <c r="J64" s="3">
        <v>1750</v>
      </c>
      <c r="K64" s="3">
        <v>4.1428571428571432</v>
      </c>
      <c r="L64" s="3">
        <v>-1500</v>
      </c>
      <c r="M64" s="3">
        <v>1750</v>
      </c>
      <c r="N64" s="123">
        <v>250</v>
      </c>
      <c r="O64" s="129">
        <f t="shared" si="4"/>
        <v>344.2082320848258</v>
      </c>
      <c r="P64" s="3">
        <f t="shared" si="5"/>
        <v>94.208232084825795</v>
      </c>
      <c r="Q64" s="96">
        <f t="shared" si="6"/>
        <v>0.37683292833930315</v>
      </c>
      <c r="R64" s="157">
        <f t="shared" si="7"/>
        <v>199.21918542568562</v>
      </c>
      <c r="S64" s="3">
        <f t="shared" si="8"/>
        <v>-50.780814574314377</v>
      </c>
      <c r="T64" s="96">
        <f t="shared" si="9"/>
        <v>-0.2031232582972575</v>
      </c>
      <c r="U64" s="154">
        <f t="shared" si="10"/>
        <v>-22.769624553271115</v>
      </c>
      <c r="V64" s="3">
        <f t="shared" si="11"/>
        <v>-272.76962455327111</v>
      </c>
      <c r="W64" s="96">
        <f t="shared" si="12"/>
        <v>-1.0910784982130846</v>
      </c>
      <c r="X64" s="154">
        <f t="shared" si="13"/>
        <v>20.463445952687891</v>
      </c>
      <c r="Y64" s="3">
        <f t="shared" si="14"/>
        <v>-229.53655404731211</v>
      </c>
      <c r="Z64" s="96">
        <f t="shared" si="15"/>
        <v>-0.91814621618924841</v>
      </c>
      <c r="AA64" s="166"/>
      <c r="AB64" s="166"/>
      <c r="AC64" s="166"/>
    </row>
    <row r="65" spans="1:29" x14ac:dyDescent="0.25">
      <c r="A65" s="1">
        <v>63</v>
      </c>
      <c r="B65" s="1">
        <v>5500</v>
      </c>
      <c r="C65" s="1">
        <v>7250</v>
      </c>
      <c r="D65" s="30">
        <v>7500</v>
      </c>
      <c r="E65" s="3">
        <v>51</v>
      </c>
      <c r="F65" s="3">
        <v>49</v>
      </c>
      <c r="G65" s="3">
        <v>55</v>
      </c>
      <c r="H65" s="3">
        <v>1000</v>
      </c>
      <c r="I65" s="3">
        <v>1750</v>
      </c>
      <c r="J65" s="3">
        <v>3750</v>
      </c>
      <c r="K65" s="3">
        <v>2</v>
      </c>
      <c r="L65" s="3">
        <v>1750</v>
      </c>
      <c r="M65" s="3">
        <v>250</v>
      </c>
      <c r="N65" s="123">
        <v>-1000</v>
      </c>
      <c r="O65" s="129">
        <f t="shared" si="4"/>
        <v>471.66930125935249</v>
      </c>
      <c r="P65" s="3">
        <f t="shared" si="5"/>
        <v>1471.6693012593526</v>
      </c>
      <c r="Q65" s="96">
        <f t="shared" si="6"/>
        <v>-1.4716693012593525</v>
      </c>
      <c r="R65" s="157">
        <f t="shared" si="7"/>
        <v>363.6621150950441</v>
      </c>
      <c r="S65" s="3">
        <f t="shared" si="8"/>
        <v>1363.6621150950441</v>
      </c>
      <c r="T65" s="96">
        <f t="shared" si="9"/>
        <v>-1.3636621150950441</v>
      </c>
      <c r="U65" s="154">
        <f t="shared" si="10"/>
        <v>343.40348816703107</v>
      </c>
      <c r="V65" s="3">
        <f t="shared" si="11"/>
        <v>1343.4034881670311</v>
      </c>
      <c r="W65" s="96">
        <f t="shared" si="12"/>
        <v>-1.3434034881670311</v>
      </c>
      <c r="X65" s="154">
        <f t="shared" si="13"/>
        <v>350.517391939503</v>
      </c>
      <c r="Y65" s="3">
        <f t="shared" si="14"/>
        <v>1350.5173919395029</v>
      </c>
      <c r="Z65" s="96">
        <f t="shared" si="15"/>
        <v>-1.3505173919395028</v>
      </c>
      <c r="AA65" s="166"/>
      <c r="AB65" s="166"/>
      <c r="AC65" s="166"/>
    </row>
    <row r="66" spans="1:29" x14ac:dyDescent="0.25">
      <c r="A66" s="1">
        <v>64</v>
      </c>
      <c r="B66" s="1">
        <v>7250</v>
      </c>
      <c r="C66" s="1">
        <v>7500</v>
      </c>
      <c r="D66" s="30">
        <v>6500</v>
      </c>
      <c r="E66" s="3">
        <v>49</v>
      </c>
      <c r="F66" s="3">
        <v>55</v>
      </c>
      <c r="G66" s="3">
        <v>54</v>
      </c>
      <c r="H66" s="3">
        <v>1750</v>
      </c>
      <c r="I66" s="3">
        <v>3750</v>
      </c>
      <c r="J66" s="3">
        <v>3750</v>
      </c>
      <c r="K66" s="3">
        <v>1.7333333333333334</v>
      </c>
      <c r="L66" s="3">
        <v>250</v>
      </c>
      <c r="M66" s="3">
        <v>-1000</v>
      </c>
      <c r="N66" s="123">
        <v>1000</v>
      </c>
      <c r="O66" s="129">
        <f t="shared" si="4"/>
        <v>618.94042271904959</v>
      </c>
      <c r="P66" s="3">
        <f t="shared" si="5"/>
        <v>-381.05957728095041</v>
      </c>
      <c r="Q66" s="96">
        <f t="shared" si="6"/>
        <v>-0.38105957728095041</v>
      </c>
      <c r="R66" s="157">
        <f t="shared" si="7"/>
        <v>697.34984486491635</v>
      </c>
      <c r="S66" s="3">
        <f t="shared" si="8"/>
        <v>-302.65015513508365</v>
      </c>
      <c r="T66" s="96">
        <f t="shared" si="9"/>
        <v>-0.30265015513508364</v>
      </c>
      <c r="U66" s="154">
        <f t="shared" si="10"/>
        <v>506.99047463008179</v>
      </c>
      <c r="V66" s="3">
        <f t="shared" si="11"/>
        <v>-493.00952536991821</v>
      </c>
      <c r="W66" s="96">
        <f t="shared" si="12"/>
        <v>-0.49300952536991821</v>
      </c>
      <c r="X66" s="154">
        <f t="shared" si="13"/>
        <v>549.88761356439329</v>
      </c>
      <c r="Y66" s="3">
        <f t="shared" si="14"/>
        <v>-450.11238643560671</v>
      </c>
      <c r="Z66" s="96">
        <f t="shared" si="15"/>
        <v>-0.45011238643560669</v>
      </c>
      <c r="AA66" s="166"/>
      <c r="AB66" s="166"/>
      <c r="AC66" s="166"/>
    </row>
    <row r="67" spans="1:29" x14ac:dyDescent="0.25">
      <c r="A67" s="1">
        <v>65</v>
      </c>
      <c r="B67" s="1">
        <v>7500</v>
      </c>
      <c r="C67" s="1">
        <v>6500</v>
      </c>
      <c r="D67" s="30">
        <v>7500</v>
      </c>
      <c r="E67" s="3">
        <v>55</v>
      </c>
      <c r="F67" s="3">
        <v>54</v>
      </c>
      <c r="G67" s="3">
        <v>46</v>
      </c>
      <c r="H67" s="3">
        <v>3750</v>
      </c>
      <c r="I67" s="3">
        <v>3750</v>
      </c>
      <c r="J67" s="3">
        <v>2750</v>
      </c>
      <c r="K67" s="3">
        <v>2.7272727272727271</v>
      </c>
      <c r="L67" s="3">
        <v>-1000</v>
      </c>
      <c r="M67" s="3">
        <v>1000</v>
      </c>
      <c r="N67" s="123">
        <v>-500</v>
      </c>
      <c r="O67" s="129">
        <f t="shared" si="4"/>
        <v>331.11225840534223</v>
      </c>
      <c r="P67" s="3">
        <f t="shared" si="5"/>
        <v>831.11225840534223</v>
      </c>
      <c r="Q67" s="96">
        <f t="shared" si="6"/>
        <v>-1.6622245168106844</v>
      </c>
      <c r="R67" s="157">
        <f t="shared" si="7"/>
        <v>372.1494579192215</v>
      </c>
      <c r="S67" s="3">
        <f t="shared" si="8"/>
        <v>872.1494579192215</v>
      </c>
      <c r="T67" s="96">
        <f t="shared" si="9"/>
        <v>-1.744298915838443</v>
      </c>
      <c r="U67" s="154">
        <f t="shared" si="10"/>
        <v>13.203983156865092</v>
      </c>
      <c r="V67" s="3">
        <f t="shared" si="11"/>
        <v>513.20398315686509</v>
      </c>
      <c r="W67" s="96">
        <f t="shared" si="12"/>
        <v>-1.0264079663137302</v>
      </c>
      <c r="X67" s="154">
        <f t="shared" si="13"/>
        <v>4.8174582369980357</v>
      </c>
      <c r="Y67" s="3">
        <f t="shared" si="14"/>
        <v>504.81745823699805</v>
      </c>
      <c r="Z67" s="96">
        <f t="shared" si="15"/>
        <v>-1.0096349164739962</v>
      </c>
      <c r="AA67" s="166"/>
      <c r="AB67" s="166"/>
      <c r="AC67" s="166"/>
    </row>
    <row r="68" spans="1:29" x14ac:dyDescent="0.25">
      <c r="A68" s="1">
        <v>66</v>
      </c>
      <c r="B68" s="1">
        <v>6500</v>
      </c>
      <c r="C68" s="1">
        <v>7500</v>
      </c>
      <c r="D68" s="30">
        <v>7000</v>
      </c>
      <c r="E68" s="3">
        <v>54</v>
      </c>
      <c r="F68" s="3">
        <v>46</v>
      </c>
      <c r="G68" s="3">
        <v>54</v>
      </c>
      <c r="H68" s="3">
        <v>3750</v>
      </c>
      <c r="I68" s="3">
        <v>2750</v>
      </c>
      <c r="J68" s="3">
        <v>4750</v>
      </c>
      <c r="K68" s="3">
        <v>1.4736842105263157</v>
      </c>
      <c r="L68" s="3">
        <v>1000</v>
      </c>
      <c r="M68" s="3">
        <v>-500</v>
      </c>
      <c r="N68" s="123">
        <v>0</v>
      </c>
      <c r="O68" s="129">
        <f t="shared" si="4"/>
        <v>647.51955681582149</v>
      </c>
      <c r="P68" s="3">
        <f t="shared" si="5"/>
        <v>647.51955681582149</v>
      </c>
      <c r="Q68" s="96">
        <f t="shared" si="6"/>
        <v>0</v>
      </c>
      <c r="R68" s="157">
        <f t="shared" si="7"/>
        <v>611.35925491077137</v>
      </c>
      <c r="S68" s="3">
        <f t="shared" si="8"/>
        <v>611.35925491077137</v>
      </c>
      <c r="T68" s="96">
        <f t="shared" si="9"/>
        <v>0</v>
      </c>
      <c r="U68" s="154">
        <f t="shared" si="10"/>
        <v>633.67266837816112</v>
      </c>
      <c r="V68" s="3">
        <f t="shared" si="11"/>
        <v>633.67266837816112</v>
      </c>
      <c r="W68" s="96">
        <f t="shared" si="12"/>
        <v>0</v>
      </c>
      <c r="X68" s="154">
        <f t="shared" si="13"/>
        <v>625.82402840558575</v>
      </c>
      <c r="Y68" s="3">
        <f t="shared" si="14"/>
        <v>625.82402840558575</v>
      </c>
      <c r="Z68" s="96">
        <f t="shared" si="15"/>
        <v>0</v>
      </c>
      <c r="AA68" s="166"/>
      <c r="AB68" s="166"/>
      <c r="AC68" s="166"/>
    </row>
    <row r="69" spans="1:29" x14ac:dyDescent="0.25">
      <c r="A69" s="1">
        <v>67</v>
      </c>
      <c r="B69" s="1">
        <v>7500</v>
      </c>
      <c r="C69" s="1">
        <v>7000</v>
      </c>
      <c r="D69" s="30">
        <v>7000</v>
      </c>
      <c r="E69" s="3">
        <v>46</v>
      </c>
      <c r="F69" s="3">
        <v>54</v>
      </c>
      <c r="G69" s="3">
        <v>50</v>
      </c>
      <c r="H69" s="3">
        <v>2750</v>
      </c>
      <c r="I69" s="3">
        <v>4750</v>
      </c>
      <c r="J69" s="3">
        <v>2750</v>
      </c>
      <c r="K69" s="3">
        <v>2.5454545454545454</v>
      </c>
      <c r="L69" s="3">
        <v>-500</v>
      </c>
      <c r="M69" s="3">
        <v>0</v>
      </c>
      <c r="N69" s="123">
        <v>250</v>
      </c>
      <c r="O69" s="129">
        <f t="shared" ref="O69:O132" si="16">$AI$3+$AH$3*D69+$AG$3*G69+$AF$3*J69+$AE$3*K69</f>
        <v>429.15270348023353</v>
      </c>
      <c r="P69" s="3">
        <f t="shared" ref="P69:P132" si="17">O69-N69</f>
        <v>179.15270348023353</v>
      </c>
      <c r="Q69" s="96">
        <f t="shared" ref="Q69:Q132" si="18">IF(N69=0,0,(O69-N69)/N69)</f>
        <v>0.71661081392093406</v>
      </c>
      <c r="R69" s="157">
        <f t="shared" ref="R69:R132" si="19">$AK$8+$AJ$8*D69+$AI$8*G69+$AH$8*I69+$AG$8*J69+$AF$8*K69+$AE$8*M69</f>
        <v>577.534943490366</v>
      </c>
      <c r="S69" s="3">
        <f t="shared" ref="S69:S132" si="20">R69-N69</f>
        <v>327.534943490366</v>
      </c>
      <c r="T69" s="96">
        <f t="shared" ref="T69:T132" si="21">IF(N69=0,0,(R69-N69)/N69)</f>
        <v>1.310139773961464</v>
      </c>
      <c r="U69" s="154">
        <f t="shared" ref="U69:U132" si="22">$AM$13+$AL$13*C69+$AK$13*D69+$AJ$13*F69+$AI$13*G69+$AH$13*I69+$AG$13*J69+$AF$13*K69+$AE$13*M69</f>
        <v>298.58762699564068</v>
      </c>
      <c r="V69" s="3">
        <f t="shared" ref="V69:V132" si="23">U69-N69</f>
        <v>48.587626995640676</v>
      </c>
      <c r="W69" s="96">
        <f t="shared" ref="W69:W132" si="24">IF(Q69=0,0,(U69-N69)/N69)</f>
        <v>0.1943505079825627</v>
      </c>
      <c r="X69" s="154">
        <f t="shared" ref="X69:X132" si="25">$AQ$18+$AP$18*B69+$AO$18*C69+$AN$18*D69+$AM$18*E69+$AL$18*F69+$AK$18*G69+$AJ$18*H69+$AI$18*I69+$AH$18*J69+$AG$18*K69+$AF$18*L69+$AE$18*M69</f>
        <v>342.43219392104345</v>
      </c>
      <c r="Y69" s="3">
        <f t="shared" ref="Y69:Y132" si="26">X69-N69</f>
        <v>92.432193921043449</v>
      </c>
      <c r="Z69" s="96">
        <f t="shared" ref="Z69:Z132" si="27">IF(T69=0,0,(X69-N69)/N69)</f>
        <v>0.36972877568417378</v>
      </c>
      <c r="AA69" s="166"/>
      <c r="AB69" s="166"/>
      <c r="AC69" s="166"/>
    </row>
    <row r="70" spans="1:29" x14ac:dyDescent="0.25">
      <c r="A70" s="1">
        <v>68</v>
      </c>
      <c r="B70" s="1">
        <v>7000</v>
      </c>
      <c r="C70" s="1">
        <v>7000</v>
      </c>
      <c r="D70" s="30">
        <v>7250</v>
      </c>
      <c r="E70" s="3">
        <v>54</v>
      </c>
      <c r="F70" s="3">
        <v>50</v>
      </c>
      <c r="G70" s="3">
        <v>45</v>
      </c>
      <c r="H70" s="3">
        <v>4750</v>
      </c>
      <c r="I70" s="3">
        <v>2750</v>
      </c>
      <c r="J70" s="3">
        <v>1750</v>
      </c>
      <c r="K70" s="3">
        <v>4.1428571428571432</v>
      </c>
      <c r="L70" s="3">
        <v>0</v>
      </c>
      <c r="M70" s="3">
        <v>250</v>
      </c>
      <c r="N70" s="123">
        <v>-750</v>
      </c>
      <c r="O70" s="129">
        <f t="shared" si="16"/>
        <v>320.06607818086286</v>
      </c>
      <c r="P70" s="3">
        <f t="shared" si="17"/>
        <v>1070.0660781808629</v>
      </c>
      <c r="Q70" s="96">
        <f t="shared" si="18"/>
        <v>-1.4267547709078172</v>
      </c>
      <c r="R70" s="157">
        <f t="shared" si="19"/>
        <v>330.6193025096523</v>
      </c>
      <c r="S70" s="3">
        <f t="shared" si="20"/>
        <v>1080.6193025096522</v>
      </c>
      <c r="T70" s="96">
        <f t="shared" si="21"/>
        <v>-1.4408257366795363</v>
      </c>
      <c r="U70" s="154">
        <f t="shared" si="22"/>
        <v>122.72968077088898</v>
      </c>
      <c r="V70" s="3">
        <f t="shared" si="23"/>
        <v>872.72968077088899</v>
      </c>
      <c r="W70" s="96">
        <f t="shared" si="24"/>
        <v>-1.1636395743611854</v>
      </c>
      <c r="X70" s="154">
        <f t="shared" si="25"/>
        <v>155.97167269837198</v>
      </c>
      <c r="Y70" s="3">
        <f t="shared" si="26"/>
        <v>905.971672698372</v>
      </c>
      <c r="Z70" s="96">
        <f t="shared" si="27"/>
        <v>-1.2079622302644959</v>
      </c>
      <c r="AA70" s="166"/>
      <c r="AB70" s="166"/>
      <c r="AC70" s="166"/>
    </row>
    <row r="71" spans="1:29" x14ac:dyDescent="0.25">
      <c r="A71" s="1">
        <v>69</v>
      </c>
      <c r="B71" s="1">
        <v>7000</v>
      </c>
      <c r="C71" s="1">
        <v>7250</v>
      </c>
      <c r="D71" s="30">
        <v>6500</v>
      </c>
      <c r="E71" s="3">
        <v>50</v>
      </c>
      <c r="F71" s="3">
        <v>45</v>
      </c>
      <c r="G71" s="3">
        <v>39</v>
      </c>
      <c r="H71" s="3">
        <v>2750</v>
      </c>
      <c r="I71" s="3">
        <v>1750</v>
      </c>
      <c r="J71" s="3">
        <v>1750</v>
      </c>
      <c r="K71" s="3">
        <v>3.7142857142857144</v>
      </c>
      <c r="L71" s="3">
        <v>250</v>
      </c>
      <c r="M71" s="3">
        <v>-750</v>
      </c>
      <c r="N71" s="123">
        <v>-500</v>
      </c>
      <c r="O71" s="129">
        <f t="shared" si="16"/>
        <v>385.8448022340832</v>
      </c>
      <c r="P71" s="3">
        <f t="shared" si="17"/>
        <v>885.8448022340832</v>
      </c>
      <c r="Q71" s="96">
        <f t="shared" si="18"/>
        <v>-1.7716896044681665</v>
      </c>
      <c r="R71" s="157">
        <f t="shared" si="19"/>
        <v>336.26108062467887</v>
      </c>
      <c r="S71" s="3">
        <f t="shared" si="20"/>
        <v>836.26108062467893</v>
      </c>
      <c r="T71" s="96">
        <f t="shared" si="21"/>
        <v>-1.6725221612493579</v>
      </c>
      <c r="U71" s="154">
        <f t="shared" si="22"/>
        <v>212.0365643860157</v>
      </c>
      <c r="V71" s="3">
        <f t="shared" si="23"/>
        <v>712.0365643860157</v>
      </c>
      <c r="W71" s="96">
        <f t="shared" si="24"/>
        <v>-1.4240731287720314</v>
      </c>
      <c r="X71" s="154">
        <f t="shared" si="25"/>
        <v>213.66575545504759</v>
      </c>
      <c r="Y71" s="3">
        <f t="shared" si="26"/>
        <v>713.66575545504759</v>
      </c>
      <c r="Z71" s="96">
        <f t="shared" si="27"/>
        <v>-1.4273315109100952</v>
      </c>
      <c r="AA71" s="166"/>
      <c r="AB71" s="166"/>
      <c r="AC71" s="166"/>
    </row>
    <row r="72" spans="1:29" x14ac:dyDescent="0.25">
      <c r="A72" s="1">
        <v>70</v>
      </c>
      <c r="B72" s="1">
        <v>7250</v>
      </c>
      <c r="C72" s="1">
        <v>6500</v>
      </c>
      <c r="D72" s="30">
        <v>6000</v>
      </c>
      <c r="E72" s="3">
        <v>45</v>
      </c>
      <c r="F72" s="3">
        <v>39</v>
      </c>
      <c r="G72" s="3">
        <v>34</v>
      </c>
      <c r="H72" s="3">
        <v>1750</v>
      </c>
      <c r="I72" s="3">
        <v>1750</v>
      </c>
      <c r="J72" s="3">
        <v>2750</v>
      </c>
      <c r="K72" s="3">
        <v>2.1818181818181817</v>
      </c>
      <c r="L72" s="3">
        <v>-750</v>
      </c>
      <c r="M72" s="3">
        <v>-500</v>
      </c>
      <c r="N72" s="123">
        <v>0</v>
      </c>
      <c r="O72" s="129">
        <f t="shared" si="16"/>
        <v>480.38067020623902</v>
      </c>
      <c r="P72" s="3">
        <f t="shared" si="17"/>
        <v>480.38067020623902</v>
      </c>
      <c r="Q72" s="96">
        <f t="shared" si="18"/>
        <v>0</v>
      </c>
      <c r="R72" s="157">
        <f t="shared" si="19"/>
        <v>393.82237362555946</v>
      </c>
      <c r="S72" s="3">
        <f t="shared" si="20"/>
        <v>393.82237362555946</v>
      </c>
      <c r="T72" s="96">
        <f t="shared" si="21"/>
        <v>0</v>
      </c>
      <c r="U72" s="154">
        <f t="shared" si="22"/>
        <v>289.20773972392055</v>
      </c>
      <c r="V72" s="3">
        <f t="shared" si="23"/>
        <v>289.20773972392055</v>
      </c>
      <c r="W72" s="96">
        <f t="shared" si="24"/>
        <v>0</v>
      </c>
      <c r="X72" s="154">
        <f t="shared" si="25"/>
        <v>235.7092519505394</v>
      </c>
      <c r="Y72" s="3">
        <f t="shared" si="26"/>
        <v>235.7092519505394</v>
      </c>
      <c r="Z72" s="96">
        <f t="shared" si="27"/>
        <v>0</v>
      </c>
      <c r="AA72" s="166"/>
      <c r="AB72" s="166"/>
      <c r="AC72" s="166"/>
    </row>
    <row r="73" spans="1:29" x14ac:dyDescent="0.25">
      <c r="A73" s="1">
        <v>71</v>
      </c>
      <c r="B73" s="1">
        <v>6500</v>
      </c>
      <c r="C73" s="1">
        <v>6000</v>
      </c>
      <c r="D73" s="30">
        <v>6000</v>
      </c>
      <c r="E73" s="3">
        <v>39</v>
      </c>
      <c r="F73" s="3">
        <v>34</v>
      </c>
      <c r="G73" s="3">
        <v>33</v>
      </c>
      <c r="H73" s="3">
        <v>1750</v>
      </c>
      <c r="I73" s="3">
        <v>2750</v>
      </c>
      <c r="J73" s="3">
        <v>1750</v>
      </c>
      <c r="K73" s="3">
        <v>3.4285714285714284</v>
      </c>
      <c r="L73" s="3">
        <v>-500</v>
      </c>
      <c r="M73" s="3">
        <v>0</v>
      </c>
      <c r="N73" s="123">
        <v>-1250</v>
      </c>
      <c r="O73" s="129">
        <f t="shared" si="16"/>
        <v>417.62620798424859</v>
      </c>
      <c r="P73" s="3">
        <f t="shared" si="17"/>
        <v>1667.6262079842486</v>
      </c>
      <c r="Q73" s="96">
        <f t="shared" si="18"/>
        <v>-1.3341009663873988</v>
      </c>
      <c r="R73" s="157">
        <f t="shared" si="19"/>
        <v>425.14567790314038</v>
      </c>
      <c r="S73" s="3">
        <f t="shared" si="20"/>
        <v>1675.1456779031405</v>
      </c>
      <c r="T73" s="96">
        <f t="shared" si="21"/>
        <v>-1.3401165423225123</v>
      </c>
      <c r="U73" s="154">
        <f t="shared" si="22"/>
        <v>381.65317267592599</v>
      </c>
      <c r="V73" s="3">
        <f t="shared" si="23"/>
        <v>1631.653172675926</v>
      </c>
      <c r="W73" s="96">
        <f t="shared" si="24"/>
        <v>-1.3053225381407407</v>
      </c>
      <c r="X73" s="154">
        <f t="shared" si="25"/>
        <v>295.53169184878982</v>
      </c>
      <c r="Y73" s="3">
        <f t="shared" si="26"/>
        <v>1545.5316918487897</v>
      </c>
      <c r="Z73" s="96">
        <f t="shared" si="27"/>
        <v>-1.2364253534790317</v>
      </c>
      <c r="AA73" s="166"/>
      <c r="AB73" s="166"/>
      <c r="AC73" s="166"/>
    </row>
    <row r="74" spans="1:29" x14ac:dyDescent="0.25">
      <c r="A74" s="1">
        <v>72</v>
      </c>
      <c r="B74" s="1">
        <v>6000</v>
      </c>
      <c r="C74" s="1">
        <v>6000</v>
      </c>
      <c r="D74" s="30">
        <v>4750</v>
      </c>
      <c r="E74" s="3">
        <v>34</v>
      </c>
      <c r="F74" s="3">
        <v>33</v>
      </c>
      <c r="G74" s="3">
        <v>31</v>
      </c>
      <c r="H74" s="3">
        <v>2750</v>
      </c>
      <c r="I74" s="3">
        <v>1750</v>
      </c>
      <c r="J74" s="3">
        <v>1750</v>
      </c>
      <c r="K74" s="3">
        <v>2.7142857142857144</v>
      </c>
      <c r="L74" s="3">
        <v>0</v>
      </c>
      <c r="M74" s="3">
        <v>-1250</v>
      </c>
      <c r="N74" s="123">
        <v>-500</v>
      </c>
      <c r="O74" s="129">
        <f t="shared" si="16"/>
        <v>575.54172254754167</v>
      </c>
      <c r="P74" s="3">
        <f t="shared" si="17"/>
        <v>1075.5417225475417</v>
      </c>
      <c r="Q74" s="96">
        <f t="shared" si="18"/>
        <v>-2.1510834450950833</v>
      </c>
      <c r="R74" s="157">
        <f t="shared" si="19"/>
        <v>538.95891562332952</v>
      </c>
      <c r="S74" s="3">
        <f t="shared" si="20"/>
        <v>1038.9589156233296</v>
      </c>
      <c r="T74" s="96">
        <f t="shared" si="21"/>
        <v>-2.0779178312466593</v>
      </c>
      <c r="U74" s="154">
        <f t="shared" si="22"/>
        <v>540.82803027673822</v>
      </c>
      <c r="V74" s="3">
        <f t="shared" si="23"/>
        <v>1040.8280302767382</v>
      </c>
      <c r="W74" s="96">
        <f t="shared" si="24"/>
        <v>-2.0816560605534766</v>
      </c>
      <c r="X74" s="154">
        <f t="shared" si="25"/>
        <v>596.44053669979223</v>
      </c>
      <c r="Y74" s="3">
        <f t="shared" si="26"/>
        <v>1096.4405366997921</v>
      </c>
      <c r="Z74" s="96">
        <f t="shared" si="27"/>
        <v>-2.192881073399584</v>
      </c>
      <c r="AA74" s="166"/>
      <c r="AB74" s="166"/>
      <c r="AC74" s="166"/>
    </row>
    <row r="75" spans="1:29" x14ac:dyDescent="0.25">
      <c r="A75" s="1">
        <v>73</v>
      </c>
      <c r="B75" s="1">
        <v>6000</v>
      </c>
      <c r="C75" s="1">
        <v>4750</v>
      </c>
      <c r="D75" s="30">
        <v>4250</v>
      </c>
      <c r="E75" s="3">
        <v>33</v>
      </c>
      <c r="F75" s="3">
        <v>31</v>
      </c>
      <c r="G75" s="3">
        <v>23</v>
      </c>
      <c r="H75" s="3">
        <v>1750</v>
      </c>
      <c r="I75" s="3">
        <v>1750</v>
      </c>
      <c r="J75" s="3">
        <v>1750</v>
      </c>
      <c r="K75" s="3">
        <v>2.4285714285714284</v>
      </c>
      <c r="L75" s="3">
        <v>-1250</v>
      </c>
      <c r="M75" s="3">
        <v>-500</v>
      </c>
      <c r="N75" s="123">
        <v>250</v>
      </c>
      <c r="O75" s="129">
        <f t="shared" si="16"/>
        <v>595.25205134572559</v>
      </c>
      <c r="P75" s="3">
        <f t="shared" si="17"/>
        <v>345.25205134572559</v>
      </c>
      <c r="Q75" s="96">
        <f t="shared" si="18"/>
        <v>1.3810082053829023</v>
      </c>
      <c r="R75" s="157">
        <f t="shared" si="19"/>
        <v>536.11370264117613</v>
      </c>
      <c r="S75" s="3">
        <f t="shared" si="20"/>
        <v>286.11370264117613</v>
      </c>
      <c r="T75" s="96">
        <f t="shared" si="21"/>
        <v>1.1444548105647045</v>
      </c>
      <c r="U75" s="154">
        <f t="shared" si="22"/>
        <v>395.85924243363229</v>
      </c>
      <c r="V75" s="3">
        <f t="shared" si="23"/>
        <v>145.85924243363229</v>
      </c>
      <c r="W75" s="96">
        <f t="shared" si="24"/>
        <v>0.58343696973452919</v>
      </c>
      <c r="X75" s="154">
        <f t="shared" si="25"/>
        <v>380.08365646493638</v>
      </c>
      <c r="Y75" s="3">
        <f t="shared" si="26"/>
        <v>130.08365646493638</v>
      </c>
      <c r="Z75" s="96">
        <f t="shared" si="27"/>
        <v>0.52033462585974555</v>
      </c>
      <c r="AA75" s="166"/>
      <c r="AB75" s="166"/>
      <c r="AC75" s="166"/>
    </row>
    <row r="76" spans="1:29" x14ac:dyDescent="0.25">
      <c r="A76" s="1">
        <v>74</v>
      </c>
      <c r="B76" s="1">
        <v>4750</v>
      </c>
      <c r="C76" s="1">
        <v>4250</v>
      </c>
      <c r="D76" s="30">
        <v>4500</v>
      </c>
      <c r="E76" s="3">
        <v>31</v>
      </c>
      <c r="F76" s="3">
        <v>23</v>
      </c>
      <c r="G76" s="3">
        <v>28</v>
      </c>
      <c r="H76" s="3">
        <v>1750</v>
      </c>
      <c r="I76" s="3">
        <v>1750</v>
      </c>
      <c r="J76" s="3">
        <v>1750</v>
      </c>
      <c r="K76" s="3">
        <v>2.5714285714285716</v>
      </c>
      <c r="L76" s="3">
        <v>-500</v>
      </c>
      <c r="M76" s="3">
        <v>250</v>
      </c>
      <c r="N76" s="123">
        <v>0</v>
      </c>
      <c r="O76" s="129">
        <f t="shared" si="16"/>
        <v>591.43242542262431</v>
      </c>
      <c r="P76" s="3">
        <f t="shared" si="17"/>
        <v>591.43242542262431</v>
      </c>
      <c r="Q76" s="96">
        <f t="shared" si="18"/>
        <v>0</v>
      </c>
      <c r="R76" s="157">
        <f t="shared" si="19"/>
        <v>523.89568448798161</v>
      </c>
      <c r="S76" s="3">
        <f t="shared" si="20"/>
        <v>523.89568448798161</v>
      </c>
      <c r="T76" s="96">
        <f t="shared" si="21"/>
        <v>0</v>
      </c>
      <c r="U76" s="154">
        <f t="shared" si="22"/>
        <v>615.76174024198974</v>
      </c>
      <c r="V76" s="3">
        <f t="shared" si="23"/>
        <v>615.76174024198974</v>
      </c>
      <c r="W76" s="96">
        <f t="shared" si="24"/>
        <v>0</v>
      </c>
      <c r="X76" s="154">
        <f t="shared" si="25"/>
        <v>532.08782967379648</v>
      </c>
      <c r="Y76" s="3">
        <f t="shared" si="26"/>
        <v>532.08782967379648</v>
      </c>
      <c r="Z76" s="96">
        <f t="shared" si="27"/>
        <v>0</v>
      </c>
      <c r="AA76" s="166"/>
      <c r="AB76" s="166"/>
      <c r="AC76" s="166"/>
    </row>
    <row r="77" spans="1:29" ht="15.75" thickBot="1" x14ac:dyDescent="0.3">
      <c r="A77" s="1">
        <v>75</v>
      </c>
      <c r="B77" s="1">
        <v>4250</v>
      </c>
      <c r="C77" s="1">
        <v>4500</v>
      </c>
      <c r="D77" s="31">
        <v>4500</v>
      </c>
      <c r="E77" s="32">
        <v>23</v>
      </c>
      <c r="F77" s="32">
        <v>28</v>
      </c>
      <c r="G77" s="32">
        <v>20</v>
      </c>
      <c r="H77" s="32">
        <v>1750</v>
      </c>
      <c r="I77" s="32">
        <v>1750</v>
      </c>
      <c r="J77" s="32">
        <v>2750</v>
      </c>
      <c r="K77" s="32">
        <v>1.6363636363636365</v>
      </c>
      <c r="L77" s="32">
        <v>250</v>
      </c>
      <c r="M77" s="32">
        <v>0</v>
      </c>
      <c r="N77" s="124">
        <v>-1000</v>
      </c>
      <c r="O77" s="129">
        <f t="shared" si="16"/>
        <v>617.57800505515456</v>
      </c>
      <c r="P77" s="3">
        <f t="shared" si="17"/>
        <v>1617.5780050551546</v>
      </c>
      <c r="Q77" s="96">
        <f t="shared" si="18"/>
        <v>-1.6175780050551545</v>
      </c>
      <c r="R77" s="157">
        <f t="shared" si="19"/>
        <v>515.02890097478985</v>
      </c>
      <c r="S77" s="3">
        <f t="shared" si="20"/>
        <v>1515.0289009747898</v>
      </c>
      <c r="T77" s="96">
        <f t="shared" si="21"/>
        <v>-1.5150289009747899</v>
      </c>
      <c r="U77" s="154">
        <f t="shared" si="22"/>
        <v>365.73576946110666</v>
      </c>
      <c r="V77" s="3">
        <f t="shared" si="23"/>
        <v>1365.7357694611067</v>
      </c>
      <c r="W77" s="96">
        <f t="shared" si="24"/>
        <v>-1.3657357694611068</v>
      </c>
      <c r="X77" s="154">
        <f t="shared" si="25"/>
        <v>470.95198899252318</v>
      </c>
      <c r="Y77" s="3">
        <f t="shared" si="26"/>
        <v>1470.9519889925232</v>
      </c>
      <c r="Z77" s="96">
        <f t="shared" si="27"/>
        <v>-1.4709519889925231</v>
      </c>
      <c r="AA77" s="166"/>
      <c r="AB77" s="166"/>
      <c r="AC77" s="166"/>
    </row>
    <row r="78" spans="1:29" x14ac:dyDescent="0.25">
      <c r="A78" s="1">
        <v>76</v>
      </c>
      <c r="B78" s="1">
        <v>4500</v>
      </c>
      <c r="C78" s="1">
        <v>4500</v>
      </c>
      <c r="D78" s="29">
        <v>6000</v>
      </c>
      <c r="E78" s="28">
        <v>28</v>
      </c>
      <c r="F78" s="28">
        <v>20</v>
      </c>
      <c r="G78" s="28">
        <v>26</v>
      </c>
      <c r="H78" s="28">
        <v>1750</v>
      </c>
      <c r="I78" s="28">
        <v>2750</v>
      </c>
      <c r="J78" s="28">
        <v>4750</v>
      </c>
      <c r="K78" s="28">
        <v>1.263157894736842</v>
      </c>
      <c r="L78" s="28">
        <v>0</v>
      </c>
      <c r="M78" s="28">
        <v>-1000</v>
      </c>
      <c r="N78" s="122">
        <v>2000</v>
      </c>
      <c r="O78" s="129">
        <f t="shared" si="16"/>
        <v>635.02118434651322</v>
      </c>
      <c r="P78" s="3">
        <f t="shared" si="17"/>
        <v>-1364.9788156534869</v>
      </c>
      <c r="Q78" s="96">
        <f t="shared" si="18"/>
        <v>-0.6824894078267435</v>
      </c>
      <c r="R78" s="157">
        <f t="shared" si="19"/>
        <v>574.48551069162647</v>
      </c>
      <c r="S78" s="3">
        <f t="shared" si="20"/>
        <v>-1425.5144893083734</v>
      </c>
      <c r="T78" s="96">
        <f t="shared" si="21"/>
        <v>-0.71275724465418666</v>
      </c>
      <c r="U78" s="154">
        <f t="shared" si="22"/>
        <v>154.87215929467715</v>
      </c>
      <c r="V78" s="3">
        <f t="shared" si="23"/>
        <v>-1845.1278407053228</v>
      </c>
      <c r="W78" s="96">
        <f t="shared" si="24"/>
        <v>-0.92256392035266144</v>
      </c>
      <c r="X78" s="154">
        <f t="shared" si="25"/>
        <v>183.5686676547902</v>
      </c>
      <c r="Y78" s="3">
        <f t="shared" si="26"/>
        <v>-1816.4313323452097</v>
      </c>
      <c r="Z78" s="96">
        <f t="shared" si="27"/>
        <v>-0.90821566617260485</v>
      </c>
      <c r="AA78" s="166"/>
      <c r="AB78" s="166"/>
      <c r="AC78" s="166"/>
    </row>
    <row r="79" spans="1:29" x14ac:dyDescent="0.25">
      <c r="A79" s="1">
        <v>77</v>
      </c>
      <c r="B79" s="1">
        <v>4500</v>
      </c>
      <c r="C79" s="1">
        <v>6000</v>
      </c>
      <c r="D79" s="30">
        <v>8000</v>
      </c>
      <c r="E79" s="3">
        <v>20</v>
      </c>
      <c r="F79" s="3">
        <v>26</v>
      </c>
      <c r="G79" s="3">
        <v>28</v>
      </c>
      <c r="H79" s="3">
        <v>2750</v>
      </c>
      <c r="I79" s="3">
        <v>4750</v>
      </c>
      <c r="J79" s="3">
        <v>4750</v>
      </c>
      <c r="K79" s="3">
        <v>1.6842105263157894</v>
      </c>
      <c r="L79" s="3">
        <v>-1000</v>
      </c>
      <c r="M79" s="3">
        <v>2000</v>
      </c>
      <c r="N79" s="123">
        <v>-2250</v>
      </c>
      <c r="O79" s="129">
        <f t="shared" si="16"/>
        <v>334.0988515816303</v>
      </c>
      <c r="P79" s="3">
        <f t="shared" si="17"/>
        <v>2584.0988515816302</v>
      </c>
      <c r="Q79" s="96">
        <f t="shared" si="18"/>
        <v>-1.1484883784807245</v>
      </c>
      <c r="R79" s="157">
        <f t="shared" si="19"/>
        <v>348.78986147240198</v>
      </c>
      <c r="S79" s="3">
        <f t="shared" si="20"/>
        <v>2598.7898614724018</v>
      </c>
      <c r="T79" s="96">
        <f t="shared" si="21"/>
        <v>-1.1550177162099564</v>
      </c>
      <c r="U79" s="154">
        <f t="shared" si="22"/>
        <v>287.12650714974154</v>
      </c>
      <c r="V79" s="3">
        <f t="shared" si="23"/>
        <v>2537.1265071497414</v>
      </c>
      <c r="W79" s="96">
        <f t="shared" si="24"/>
        <v>-1.1276117809554407</v>
      </c>
      <c r="X79" s="154">
        <f t="shared" si="25"/>
        <v>177.39955237066468</v>
      </c>
      <c r="Y79" s="3">
        <f t="shared" si="26"/>
        <v>2427.3995523706649</v>
      </c>
      <c r="Z79" s="96">
        <f t="shared" si="27"/>
        <v>-1.0788442454980733</v>
      </c>
      <c r="AA79" s="166"/>
      <c r="AB79" s="166"/>
      <c r="AC79" s="166"/>
    </row>
    <row r="80" spans="1:29" x14ac:dyDescent="0.25">
      <c r="A80" s="1">
        <v>78</v>
      </c>
      <c r="B80" s="1">
        <v>6000</v>
      </c>
      <c r="C80" s="1">
        <v>8000</v>
      </c>
      <c r="D80" s="30">
        <v>5750</v>
      </c>
      <c r="E80" s="3">
        <v>26</v>
      </c>
      <c r="F80" s="3">
        <v>28</v>
      </c>
      <c r="G80" s="3">
        <v>28</v>
      </c>
      <c r="H80" s="3">
        <v>4750</v>
      </c>
      <c r="I80" s="3">
        <v>4750</v>
      </c>
      <c r="J80" s="3">
        <v>4750</v>
      </c>
      <c r="K80" s="3">
        <v>1.2105263157894737</v>
      </c>
      <c r="L80" s="3">
        <v>2000</v>
      </c>
      <c r="M80" s="3">
        <v>-2250</v>
      </c>
      <c r="N80" s="123">
        <v>2000</v>
      </c>
      <c r="O80" s="129">
        <f t="shared" si="16"/>
        <v>686.21643751310273</v>
      </c>
      <c r="P80" s="3">
        <f t="shared" si="17"/>
        <v>-1313.7835624868972</v>
      </c>
      <c r="Q80" s="96">
        <f t="shared" si="18"/>
        <v>-0.6568917812434486</v>
      </c>
      <c r="R80" s="157">
        <f t="shared" si="19"/>
        <v>808.40309856777321</v>
      </c>
      <c r="S80" s="3">
        <f t="shared" si="20"/>
        <v>-1191.5969014322268</v>
      </c>
      <c r="T80" s="96">
        <f t="shared" si="21"/>
        <v>-0.59579845071611337</v>
      </c>
      <c r="U80" s="154">
        <f t="shared" si="22"/>
        <v>870.36772401720077</v>
      </c>
      <c r="V80" s="3">
        <f t="shared" si="23"/>
        <v>-1129.6322759827992</v>
      </c>
      <c r="W80" s="96">
        <f t="shared" si="24"/>
        <v>-0.56481613799139962</v>
      </c>
      <c r="X80" s="154">
        <f t="shared" si="25"/>
        <v>1001.9679203722238</v>
      </c>
      <c r="Y80" s="3">
        <f t="shared" si="26"/>
        <v>-998.03207962777617</v>
      </c>
      <c r="Z80" s="96">
        <f t="shared" si="27"/>
        <v>-0.49901603981388809</v>
      </c>
      <c r="AA80" s="166"/>
      <c r="AB80" s="166"/>
      <c r="AC80" s="166"/>
    </row>
    <row r="81" spans="1:29" x14ac:dyDescent="0.25">
      <c r="A81" s="1">
        <v>79</v>
      </c>
      <c r="B81" s="1">
        <v>8000</v>
      </c>
      <c r="C81" s="1">
        <v>5750</v>
      </c>
      <c r="D81" s="30">
        <v>7750</v>
      </c>
      <c r="E81" s="3">
        <v>28</v>
      </c>
      <c r="F81" s="3">
        <v>28</v>
      </c>
      <c r="G81" s="3">
        <v>29</v>
      </c>
      <c r="H81" s="3">
        <v>4750</v>
      </c>
      <c r="I81" s="3">
        <v>4750</v>
      </c>
      <c r="J81" s="3">
        <v>4750</v>
      </c>
      <c r="K81" s="3">
        <v>1.631578947368421</v>
      </c>
      <c r="L81" s="3">
        <v>-2250</v>
      </c>
      <c r="M81" s="3">
        <v>2000</v>
      </c>
      <c r="N81" s="123">
        <v>1500</v>
      </c>
      <c r="O81" s="129">
        <f t="shared" si="16"/>
        <v>379.25856627222913</v>
      </c>
      <c r="P81" s="3">
        <f t="shared" si="17"/>
        <v>-1120.741433727771</v>
      </c>
      <c r="Q81" s="96">
        <f t="shared" si="18"/>
        <v>-0.74716095581851394</v>
      </c>
      <c r="R81" s="157">
        <f t="shared" si="19"/>
        <v>398.58432438946795</v>
      </c>
      <c r="S81" s="3">
        <f t="shared" si="20"/>
        <v>-1101.4156756105322</v>
      </c>
      <c r="T81" s="96">
        <f t="shared" si="21"/>
        <v>-0.73427711707368815</v>
      </c>
      <c r="U81" s="154">
        <f t="shared" si="22"/>
        <v>294.04494200528569</v>
      </c>
      <c r="V81" s="3">
        <f t="shared" si="23"/>
        <v>-1205.9550579947143</v>
      </c>
      <c r="W81" s="96">
        <f t="shared" si="24"/>
        <v>-0.80397003866314287</v>
      </c>
      <c r="X81" s="154">
        <f t="shared" si="25"/>
        <v>265.84485578847159</v>
      </c>
      <c r="Y81" s="3">
        <f t="shared" si="26"/>
        <v>-1234.1551442115283</v>
      </c>
      <c r="Z81" s="96">
        <f t="shared" si="27"/>
        <v>-0.82277009614101881</v>
      </c>
      <c r="AA81" s="166"/>
      <c r="AB81" s="166"/>
      <c r="AC81" s="166"/>
    </row>
    <row r="82" spans="1:29" x14ac:dyDescent="0.25">
      <c r="A82" s="1">
        <v>80</v>
      </c>
      <c r="B82" s="1">
        <v>5750</v>
      </c>
      <c r="C82" s="1">
        <v>7750</v>
      </c>
      <c r="D82" s="30">
        <v>9250</v>
      </c>
      <c r="E82" s="3">
        <v>28</v>
      </c>
      <c r="F82" s="3">
        <v>29</v>
      </c>
      <c r="G82" s="3">
        <v>28</v>
      </c>
      <c r="H82" s="3">
        <v>4750</v>
      </c>
      <c r="I82" s="3">
        <v>4750</v>
      </c>
      <c r="J82" s="3">
        <v>5750</v>
      </c>
      <c r="K82" s="3">
        <v>1.6086956521739131</v>
      </c>
      <c r="L82" s="3">
        <v>2000</v>
      </c>
      <c r="M82" s="3">
        <v>1500</v>
      </c>
      <c r="N82" s="123">
        <v>-2000</v>
      </c>
      <c r="O82" s="129">
        <f t="shared" si="16"/>
        <v>246.79645629194744</v>
      </c>
      <c r="P82" s="3">
        <f t="shared" si="17"/>
        <v>2246.7964562919474</v>
      </c>
      <c r="Q82" s="96">
        <f t="shared" si="18"/>
        <v>-1.1233982281459738</v>
      </c>
      <c r="R82" s="157">
        <f t="shared" si="19"/>
        <v>233.43551535616805</v>
      </c>
      <c r="S82" s="3">
        <f t="shared" si="20"/>
        <v>2233.4355153561683</v>
      </c>
      <c r="T82" s="96">
        <f t="shared" si="21"/>
        <v>-1.1167177576780842</v>
      </c>
      <c r="U82" s="154">
        <f t="shared" si="22"/>
        <v>166.32402132300615</v>
      </c>
      <c r="V82" s="3">
        <f t="shared" si="23"/>
        <v>2166.324021323006</v>
      </c>
      <c r="W82" s="96">
        <f t="shared" si="24"/>
        <v>-1.083162010661503</v>
      </c>
      <c r="X82" s="154">
        <f t="shared" si="25"/>
        <v>257.20667774789734</v>
      </c>
      <c r="Y82" s="3">
        <f t="shared" si="26"/>
        <v>2257.2066777478972</v>
      </c>
      <c r="Z82" s="96">
        <f t="shared" si="27"/>
        <v>-1.1286033388739485</v>
      </c>
      <c r="AA82" s="166"/>
      <c r="AB82" s="166"/>
      <c r="AC82" s="166"/>
    </row>
    <row r="83" spans="1:29" x14ac:dyDescent="0.25">
      <c r="A83" s="1">
        <v>81</v>
      </c>
      <c r="B83" s="1">
        <v>7750</v>
      </c>
      <c r="C83" s="1">
        <v>9250</v>
      </c>
      <c r="D83" s="30">
        <v>7250</v>
      </c>
      <c r="E83" s="3">
        <v>29</v>
      </c>
      <c r="F83" s="3">
        <v>28</v>
      </c>
      <c r="G83" s="3">
        <v>30</v>
      </c>
      <c r="H83" s="3">
        <v>4750</v>
      </c>
      <c r="I83" s="3">
        <v>5750</v>
      </c>
      <c r="J83" s="3">
        <v>3750</v>
      </c>
      <c r="K83" s="3">
        <v>1.9333333333333333</v>
      </c>
      <c r="L83" s="3">
        <v>1500</v>
      </c>
      <c r="M83" s="3">
        <v>-2000</v>
      </c>
      <c r="N83" s="123">
        <v>0</v>
      </c>
      <c r="O83" s="129">
        <f t="shared" si="16"/>
        <v>359.10750434350592</v>
      </c>
      <c r="P83" s="3">
        <f t="shared" si="17"/>
        <v>359.10750434350592</v>
      </c>
      <c r="Q83" s="96">
        <f t="shared" si="18"/>
        <v>0</v>
      </c>
      <c r="R83" s="157">
        <f t="shared" si="19"/>
        <v>561.23854790446762</v>
      </c>
      <c r="S83" s="3">
        <f t="shared" si="20"/>
        <v>561.23854790446762</v>
      </c>
      <c r="T83" s="96">
        <f t="shared" si="21"/>
        <v>0</v>
      </c>
      <c r="U83" s="154">
        <f t="shared" si="22"/>
        <v>693.17837988456915</v>
      </c>
      <c r="V83" s="3">
        <f t="shared" si="23"/>
        <v>693.17837988456915</v>
      </c>
      <c r="W83" s="96">
        <f t="shared" si="24"/>
        <v>0</v>
      </c>
      <c r="X83" s="154">
        <f t="shared" si="25"/>
        <v>742.03883982193349</v>
      </c>
      <c r="Y83" s="3">
        <f t="shared" si="26"/>
        <v>742.03883982193349</v>
      </c>
      <c r="Z83" s="96">
        <f t="shared" si="27"/>
        <v>0</v>
      </c>
      <c r="AA83" s="166"/>
      <c r="AB83" s="166"/>
      <c r="AC83" s="166"/>
    </row>
    <row r="84" spans="1:29" x14ac:dyDescent="0.25">
      <c r="A84" s="1">
        <v>82</v>
      </c>
      <c r="B84" s="1">
        <v>9250</v>
      </c>
      <c r="C84" s="1">
        <v>7250</v>
      </c>
      <c r="D84" s="30">
        <v>7250</v>
      </c>
      <c r="E84" s="3">
        <v>28</v>
      </c>
      <c r="F84" s="3">
        <v>30</v>
      </c>
      <c r="G84" s="3">
        <v>31</v>
      </c>
      <c r="H84" s="3">
        <v>5750</v>
      </c>
      <c r="I84" s="3">
        <v>3750</v>
      </c>
      <c r="J84" s="3">
        <v>4750</v>
      </c>
      <c r="K84" s="3">
        <v>1.5263157894736843</v>
      </c>
      <c r="L84" s="3">
        <v>-2000</v>
      </c>
      <c r="M84" s="3">
        <v>0</v>
      </c>
      <c r="N84" s="123">
        <v>1000</v>
      </c>
      <c r="O84" s="129">
        <f t="shared" si="16"/>
        <v>469.57799565342651</v>
      </c>
      <c r="P84" s="3">
        <f t="shared" si="17"/>
        <v>-530.42200434657343</v>
      </c>
      <c r="Q84" s="96">
        <f t="shared" si="18"/>
        <v>-0.53042200434657338</v>
      </c>
      <c r="R84" s="157">
        <f t="shared" si="19"/>
        <v>459.67892966436784</v>
      </c>
      <c r="S84" s="3">
        <f t="shared" si="20"/>
        <v>-540.32107033563216</v>
      </c>
      <c r="T84" s="96">
        <f t="shared" si="21"/>
        <v>-0.54032107033563215</v>
      </c>
      <c r="U84" s="154">
        <f t="shared" si="22"/>
        <v>465.78924064209366</v>
      </c>
      <c r="V84" s="3">
        <f t="shared" si="23"/>
        <v>-534.21075935790634</v>
      </c>
      <c r="W84" s="96">
        <f t="shared" si="24"/>
        <v>-0.5342107593579063</v>
      </c>
      <c r="X84" s="154">
        <f t="shared" si="25"/>
        <v>544.16379538386514</v>
      </c>
      <c r="Y84" s="3">
        <f t="shared" si="26"/>
        <v>-455.83620461613486</v>
      </c>
      <c r="Z84" s="96">
        <f t="shared" si="27"/>
        <v>-0.45583620461613489</v>
      </c>
      <c r="AA84" s="166"/>
      <c r="AB84" s="166"/>
      <c r="AC84" s="166"/>
    </row>
    <row r="85" spans="1:29" x14ac:dyDescent="0.25">
      <c r="A85" s="1">
        <v>83</v>
      </c>
      <c r="B85" s="1">
        <v>7250</v>
      </c>
      <c r="C85" s="1">
        <v>7250</v>
      </c>
      <c r="D85" s="30">
        <v>8250</v>
      </c>
      <c r="E85" s="3">
        <v>30</v>
      </c>
      <c r="F85" s="3">
        <v>31</v>
      </c>
      <c r="G85" s="3">
        <v>31</v>
      </c>
      <c r="H85" s="3">
        <v>3750</v>
      </c>
      <c r="I85" s="3">
        <v>4750</v>
      </c>
      <c r="J85" s="3">
        <v>5750</v>
      </c>
      <c r="K85" s="3">
        <v>1.4347826086956521</v>
      </c>
      <c r="L85" s="3">
        <v>0</v>
      </c>
      <c r="M85" s="3">
        <v>1000</v>
      </c>
      <c r="N85" s="123">
        <v>0</v>
      </c>
      <c r="O85" s="129">
        <f t="shared" si="16"/>
        <v>423.48024065840252</v>
      </c>
      <c r="P85" s="3">
        <f t="shared" si="17"/>
        <v>423.48024065840252</v>
      </c>
      <c r="Q85" s="96">
        <f t="shared" si="18"/>
        <v>0</v>
      </c>
      <c r="R85" s="157">
        <f t="shared" si="19"/>
        <v>436.74642612279376</v>
      </c>
      <c r="S85" s="3">
        <f t="shared" si="20"/>
        <v>436.74642612279376</v>
      </c>
      <c r="T85" s="96">
        <f t="shared" si="21"/>
        <v>0</v>
      </c>
      <c r="U85" s="154">
        <f t="shared" si="22"/>
        <v>357.49171728182165</v>
      </c>
      <c r="V85" s="3">
        <f t="shared" si="23"/>
        <v>357.49171728182165</v>
      </c>
      <c r="W85" s="96">
        <f t="shared" si="24"/>
        <v>0</v>
      </c>
      <c r="X85" s="154">
        <f t="shared" si="25"/>
        <v>365.28608098474461</v>
      </c>
      <c r="Y85" s="3">
        <f t="shared" si="26"/>
        <v>365.28608098474461</v>
      </c>
      <c r="Z85" s="96">
        <f t="shared" si="27"/>
        <v>0</v>
      </c>
      <c r="AA85" s="166"/>
      <c r="AB85" s="166"/>
      <c r="AC85" s="166"/>
    </row>
    <row r="86" spans="1:29" x14ac:dyDescent="0.25">
      <c r="A86" s="1">
        <v>84</v>
      </c>
      <c r="B86" s="1">
        <v>7250</v>
      </c>
      <c r="C86" s="1">
        <v>8250</v>
      </c>
      <c r="D86" s="30">
        <v>8250</v>
      </c>
      <c r="E86" s="3">
        <v>31</v>
      </c>
      <c r="F86" s="3">
        <v>31</v>
      </c>
      <c r="G86" s="3">
        <v>35</v>
      </c>
      <c r="H86" s="3">
        <v>4750</v>
      </c>
      <c r="I86" s="3">
        <v>5750</v>
      </c>
      <c r="J86" s="3">
        <v>4750</v>
      </c>
      <c r="K86" s="3">
        <v>1.736842105263158</v>
      </c>
      <c r="L86" s="3">
        <v>1000</v>
      </c>
      <c r="M86" s="3">
        <v>0</v>
      </c>
      <c r="N86" s="123">
        <v>250</v>
      </c>
      <c r="O86" s="129">
        <f t="shared" si="16"/>
        <v>337.22344469895739</v>
      </c>
      <c r="P86" s="3">
        <f t="shared" si="17"/>
        <v>87.223444698957394</v>
      </c>
      <c r="Q86" s="96">
        <f t="shared" si="18"/>
        <v>0.34889377879582956</v>
      </c>
      <c r="R86" s="157">
        <f t="shared" si="19"/>
        <v>474.6512176942889</v>
      </c>
      <c r="S86" s="3">
        <f t="shared" si="20"/>
        <v>224.6512176942889</v>
      </c>
      <c r="T86" s="96">
        <f t="shared" si="21"/>
        <v>0.89860487077715556</v>
      </c>
      <c r="U86" s="154">
        <f t="shared" si="22"/>
        <v>512.50279582237647</v>
      </c>
      <c r="V86" s="3">
        <f t="shared" si="23"/>
        <v>262.50279582237647</v>
      </c>
      <c r="W86" s="96">
        <f t="shared" si="24"/>
        <v>1.0500111832895058</v>
      </c>
      <c r="X86" s="154">
        <f t="shared" si="25"/>
        <v>543.06390980442484</v>
      </c>
      <c r="Y86" s="3">
        <f t="shared" si="26"/>
        <v>293.06390980442484</v>
      </c>
      <c r="Z86" s="96">
        <f t="shared" si="27"/>
        <v>1.1722556392176993</v>
      </c>
      <c r="AA86" s="166"/>
      <c r="AB86" s="166"/>
      <c r="AC86" s="166"/>
    </row>
    <row r="87" spans="1:29" x14ac:dyDescent="0.25">
      <c r="A87" s="1">
        <v>85</v>
      </c>
      <c r="B87" s="1">
        <v>8250</v>
      </c>
      <c r="C87" s="1">
        <v>8250</v>
      </c>
      <c r="D87" s="30">
        <v>8500</v>
      </c>
      <c r="E87" s="3">
        <v>31</v>
      </c>
      <c r="F87" s="3">
        <v>35</v>
      </c>
      <c r="G87" s="3">
        <v>33</v>
      </c>
      <c r="H87" s="3">
        <v>5750</v>
      </c>
      <c r="I87" s="3">
        <v>4750</v>
      </c>
      <c r="J87" s="3">
        <v>4750</v>
      </c>
      <c r="K87" s="3">
        <v>1.7894736842105263</v>
      </c>
      <c r="L87" s="3">
        <v>0</v>
      </c>
      <c r="M87" s="3">
        <v>250</v>
      </c>
      <c r="N87" s="123">
        <v>2750</v>
      </c>
      <c r="O87" s="129">
        <f t="shared" si="16"/>
        <v>286.02819153236783</v>
      </c>
      <c r="P87" s="3">
        <f t="shared" si="17"/>
        <v>-2463.9718084676324</v>
      </c>
      <c r="Q87" s="96">
        <f t="shared" si="18"/>
        <v>-0.89598974853368452</v>
      </c>
      <c r="R87" s="157">
        <f t="shared" si="19"/>
        <v>336.06329554673323</v>
      </c>
      <c r="S87" s="3">
        <f t="shared" si="20"/>
        <v>-2413.9367044532669</v>
      </c>
      <c r="T87" s="96">
        <f t="shared" si="21"/>
        <v>-0.87779516525573342</v>
      </c>
      <c r="U87" s="154">
        <f t="shared" si="22"/>
        <v>265.70917048860059</v>
      </c>
      <c r="V87" s="3">
        <f t="shared" si="23"/>
        <v>-2484.2908295113994</v>
      </c>
      <c r="W87" s="96">
        <f t="shared" si="24"/>
        <v>-0.90337848345869065</v>
      </c>
      <c r="X87" s="154">
        <f t="shared" si="25"/>
        <v>385.3267683064139</v>
      </c>
      <c r="Y87" s="3">
        <f t="shared" si="26"/>
        <v>-2364.6732316935859</v>
      </c>
      <c r="Z87" s="96">
        <f t="shared" si="27"/>
        <v>-0.85988117516130391</v>
      </c>
      <c r="AA87" s="166"/>
      <c r="AB87" s="166"/>
      <c r="AC87" s="166"/>
    </row>
    <row r="88" spans="1:29" x14ac:dyDescent="0.25">
      <c r="A88" s="1">
        <v>86</v>
      </c>
      <c r="B88" s="1">
        <v>8250</v>
      </c>
      <c r="C88" s="1">
        <v>8500</v>
      </c>
      <c r="D88" s="30">
        <v>11250</v>
      </c>
      <c r="E88" s="3">
        <v>35</v>
      </c>
      <c r="F88" s="3">
        <v>33</v>
      </c>
      <c r="G88" s="3">
        <v>42</v>
      </c>
      <c r="H88" s="3">
        <v>4750</v>
      </c>
      <c r="I88" s="3">
        <v>4750</v>
      </c>
      <c r="J88" s="3">
        <v>4750</v>
      </c>
      <c r="K88" s="3">
        <v>2.3684210526315788</v>
      </c>
      <c r="L88" s="3">
        <v>250</v>
      </c>
      <c r="M88" s="3">
        <v>2750</v>
      </c>
      <c r="N88" s="123">
        <v>-1500</v>
      </c>
      <c r="O88" s="129">
        <f t="shared" si="16"/>
        <v>-90.017900544404171</v>
      </c>
      <c r="P88" s="3">
        <f t="shared" si="17"/>
        <v>1409.9820994555957</v>
      </c>
      <c r="Q88" s="96">
        <f t="shared" si="18"/>
        <v>-0.93998806630373044</v>
      </c>
      <c r="R88" s="157">
        <f t="shared" si="19"/>
        <v>-105.58598829735197</v>
      </c>
      <c r="S88" s="3">
        <f t="shared" si="20"/>
        <v>1394.4140117026479</v>
      </c>
      <c r="T88" s="96">
        <f t="shared" si="21"/>
        <v>-0.92960934113509863</v>
      </c>
      <c r="U88" s="154">
        <f t="shared" si="22"/>
        <v>-30.739751723925167</v>
      </c>
      <c r="V88" s="3">
        <f t="shared" si="23"/>
        <v>1469.2602482760749</v>
      </c>
      <c r="W88" s="96">
        <f t="shared" si="24"/>
        <v>-0.97950683218404988</v>
      </c>
      <c r="X88" s="154">
        <f t="shared" si="25"/>
        <v>-39.894299232785897</v>
      </c>
      <c r="Y88" s="3">
        <f t="shared" si="26"/>
        <v>1460.1057007672141</v>
      </c>
      <c r="Z88" s="96">
        <f t="shared" si="27"/>
        <v>-0.97340380051147601</v>
      </c>
      <c r="AA88" s="166"/>
      <c r="AB88" s="166"/>
      <c r="AC88" s="166"/>
    </row>
    <row r="89" spans="1:29" x14ac:dyDescent="0.25">
      <c r="A89" s="1">
        <v>87</v>
      </c>
      <c r="B89" s="1">
        <v>8500</v>
      </c>
      <c r="C89" s="1">
        <v>11250</v>
      </c>
      <c r="D89" s="30">
        <v>9750</v>
      </c>
      <c r="E89" s="3">
        <v>33</v>
      </c>
      <c r="F89" s="3">
        <v>42</v>
      </c>
      <c r="G89" s="3">
        <v>33</v>
      </c>
      <c r="H89" s="3">
        <v>4750</v>
      </c>
      <c r="I89" s="3">
        <v>4750</v>
      </c>
      <c r="J89" s="3">
        <v>4750</v>
      </c>
      <c r="K89" s="3">
        <v>2.0526315789473686</v>
      </c>
      <c r="L89" s="3">
        <v>2750</v>
      </c>
      <c r="M89" s="3">
        <v>-1500</v>
      </c>
      <c r="N89" s="123">
        <v>0</v>
      </c>
      <c r="O89" s="129">
        <f t="shared" si="16"/>
        <v>90.407310459327462</v>
      </c>
      <c r="P89" s="3">
        <f t="shared" si="17"/>
        <v>90.407310459327462</v>
      </c>
      <c r="Q89" s="96">
        <f t="shared" si="18"/>
        <v>0</v>
      </c>
      <c r="R89" s="157">
        <f t="shared" si="19"/>
        <v>158.60808128139004</v>
      </c>
      <c r="S89" s="3">
        <f t="shared" si="20"/>
        <v>158.60808128139004</v>
      </c>
      <c r="T89" s="96">
        <f t="shared" si="21"/>
        <v>0</v>
      </c>
      <c r="U89" s="154">
        <f t="shared" si="22"/>
        <v>81.417729283061391</v>
      </c>
      <c r="V89" s="3">
        <f t="shared" si="23"/>
        <v>81.417729283061391</v>
      </c>
      <c r="W89" s="96">
        <f t="shared" si="24"/>
        <v>0</v>
      </c>
      <c r="X89" s="154">
        <f t="shared" si="25"/>
        <v>305.41973211147626</v>
      </c>
      <c r="Y89" s="3">
        <f t="shared" si="26"/>
        <v>305.41973211147626</v>
      </c>
      <c r="Z89" s="96">
        <f t="shared" si="27"/>
        <v>0</v>
      </c>
      <c r="AA89" s="166"/>
      <c r="AB89" s="166"/>
      <c r="AC89" s="166"/>
    </row>
    <row r="90" spans="1:29" x14ac:dyDescent="0.25">
      <c r="A90" s="1">
        <v>88</v>
      </c>
      <c r="B90" s="1">
        <v>11250</v>
      </c>
      <c r="C90" s="1">
        <v>9750</v>
      </c>
      <c r="D90" s="30">
        <v>9750</v>
      </c>
      <c r="E90" s="3">
        <v>42</v>
      </c>
      <c r="F90" s="3">
        <v>33</v>
      </c>
      <c r="G90" s="3">
        <v>34</v>
      </c>
      <c r="H90" s="3">
        <v>4750</v>
      </c>
      <c r="I90" s="3">
        <v>4750</v>
      </c>
      <c r="J90" s="3">
        <v>4750</v>
      </c>
      <c r="K90" s="3">
        <v>2.0526315789473686</v>
      </c>
      <c r="L90" s="3">
        <v>-1500</v>
      </c>
      <c r="M90" s="3">
        <v>0</v>
      </c>
      <c r="N90" s="123">
        <v>1000</v>
      </c>
      <c r="O90" s="129">
        <f t="shared" si="16"/>
        <v>96.442848935318196</v>
      </c>
      <c r="P90" s="3">
        <f t="shared" si="17"/>
        <v>-903.55715106468176</v>
      </c>
      <c r="Q90" s="96">
        <f t="shared" si="18"/>
        <v>-0.90355715106468171</v>
      </c>
      <c r="R90" s="157">
        <f t="shared" si="19"/>
        <v>137.8630384909489</v>
      </c>
      <c r="S90" s="3">
        <f t="shared" si="20"/>
        <v>-862.13696150905116</v>
      </c>
      <c r="T90" s="96">
        <f t="shared" si="21"/>
        <v>-0.86213696150905117</v>
      </c>
      <c r="U90" s="154">
        <f t="shared" si="22"/>
        <v>198.35399462790093</v>
      </c>
      <c r="V90" s="3">
        <f t="shared" si="23"/>
        <v>-801.64600537209913</v>
      </c>
      <c r="W90" s="96">
        <f t="shared" si="24"/>
        <v>-0.80164600537209918</v>
      </c>
      <c r="X90" s="154">
        <f t="shared" si="25"/>
        <v>94.675328510339071</v>
      </c>
      <c r="Y90" s="3">
        <f t="shared" si="26"/>
        <v>-905.32467148966089</v>
      </c>
      <c r="Z90" s="96">
        <f t="shared" si="27"/>
        <v>-0.90532467148966089</v>
      </c>
      <c r="AA90" s="166"/>
      <c r="AB90" s="166"/>
      <c r="AC90" s="166"/>
    </row>
    <row r="91" spans="1:29" x14ac:dyDescent="0.25">
      <c r="A91" s="1">
        <v>89</v>
      </c>
      <c r="B91" s="1">
        <v>9750</v>
      </c>
      <c r="C91" s="1">
        <v>9750</v>
      </c>
      <c r="D91" s="30">
        <v>10750</v>
      </c>
      <c r="E91" s="3">
        <v>33</v>
      </c>
      <c r="F91" s="3">
        <v>34</v>
      </c>
      <c r="G91" s="3">
        <v>38</v>
      </c>
      <c r="H91" s="3">
        <v>4750</v>
      </c>
      <c r="I91" s="3">
        <v>4750</v>
      </c>
      <c r="J91" s="3">
        <v>4750</v>
      </c>
      <c r="K91" s="3">
        <v>2.263157894736842</v>
      </c>
      <c r="L91" s="3">
        <v>0</v>
      </c>
      <c r="M91" s="3">
        <v>1000</v>
      </c>
      <c r="N91" s="123">
        <v>250</v>
      </c>
      <c r="O91" s="129">
        <f t="shared" si="16"/>
        <v>-35.911702019150937</v>
      </c>
      <c r="P91" s="3">
        <f t="shared" si="17"/>
        <v>-285.91170201915094</v>
      </c>
      <c r="Q91" s="96">
        <f t="shared" si="18"/>
        <v>-1.1436468080766038</v>
      </c>
      <c r="R91" s="157">
        <f t="shared" si="19"/>
        <v>-18.878889879859159</v>
      </c>
      <c r="S91" s="3">
        <f t="shared" si="20"/>
        <v>-268.87888987985917</v>
      </c>
      <c r="T91" s="96">
        <f t="shared" si="21"/>
        <v>-1.0755155595194368</v>
      </c>
      <c r="U91" s="154">
        <f t="shared" si="22"/>
        <v>58.569768324562972</v>
      </c>
      <c r="V91" s="3">
        <f t="shared" si="23"/>
        <v>-191.43023167543703</v>
      </c>
      <c r="W91" s="96">
        <f t="shared" si="24"/>
        <v>-0.76572092670174807</v>
      </c>
      <c r="X91" s="154">
        <f t="shared" si="25"/>
        <v>93.70310981218374</v>
      </c>
      <c r="Y91" s="3">
        <f t="shared" si="26"/>
        <v>-156.29689018781625</v>
      </c>
      <c r="Z91" s="96">
        <f t="shared" si="27"/>
        <v>-0.62518756075126503</v>
      </c>
      <c r="AA91" s="166"/>
      <c r="AB91" s="166"/>
      <c r="AC91" s="166"/>
    </row>
    <row r="92" spans="1:29" x14ac:dyDescent="0.25">
      <c r="A92" s="1">
        <v>90</v>
      </c>
      <c r="B92" s="1">
        <v>9750</v>
      </c>
      <c r="C92" s="1">
        <v>10750</v>
      </c>
      <c r="D92" s="30">
        <v>11000</v>
      </c>
      <c r="E92" s="3">
        <v>34</v>
      </c>
      <c r="F92" s="3">
        <v>38</v>
      </c>
      <c r="G92" s="3">
        <v>37</v>
      </c>
      <c r="H92" s="3">
        <v>4750</v>
      </c>
      <c r="I92" s="3">
        <v>4750</v>
      </c>
      <c r="J92" s="3">
        <v>4750</v>
      </c>
      <c r="K92" s="3">
        <v>2.3157894736842106</v>
      </c>
      <c r="L92" s="3">
        <v>1000</v>
      </c>
      <c r="M92" s="3">
        <v>250</v>
      </c>
      <c r="N92" s="123">
        <v>-500</v>
      </c>
      <c r="O92" s="129">
        <f t="shared" si="16"/>
        <v>-81.071416709749741</v>
      </c>
      <c r="P92" s="3">
        <f t="shared" si="17"/>
        <v>418.92858329025023</v>
      </c>
      <c r="Q92" s="96">
        <f t="shared" si="18"/>
        <v>-0.83785716658050047</v>
      </c>
      <c r="R92" s="157">
        <f t="shared" si="19"/>
        <v>-54.464516504585163</v>
      </c>
      <c r="S92" s="3">
        <f t="shared" si="20"/>
        <v>445.53548349541484</v>
      </c>
      <c r="T92" s="96">
        <f t="shared" si="21"/>
        <v>-0.89107096699082966</v>
      </c>
      <c r="U92" s="154">
        <f t="shared" si="22"/>
        <v>-31.21717761032501</v>
      </c>
      <c r="V92" s="3">
        <f t="shared" si="23"/>
        <v>468.782822389675</v>
      </c>
      <c r="W92" s="96">
        <f t="shared" si="24"/>
        <v>-0.93756564477935</v>
      </c>
      <c r="X92" s="154">
        <f t="shared" si="25"/>
        <v>71.548994287412512</v>
      </c>
      <c r="Y92" s="3">
        <f t="shared" si="26"/>
        <v>571.54899428741248</v>
      </c>
      <c r="Z92" s="96">
        <f t="shared" si="27"/>
        <v>-1.1430979885748249</v>
      </c>
      <c r="AA92" s="166"/>
      <c r="AB92" s="166"/>
      <c r="AC92" s="166"/>
    </row>
    <row r="93" spans="1:29" x14ac:dyDescent="0.25">
      <c r="A93" s="1">
        <v>91</v>
      </c>
      <c r="B93" s="1">
        <v>10750</v>
      </c>
      <c r="C93" s="1">
        <v>11000</v>
      </c>
      <c r="D93" s="30">
        <v>10500</v>
      </c>
      <c r="E93" s="3">
        <v>38</v>
      </c>
      <c r="F93" s="3">
        <v>37</v>
      </c>
      <c r="G93" s="3">
        <v>37</v>
      </c>
      <c r="H93" s="3">
        <v>4750</v>
      </c>
      <c r="I93" s="3">
        <v>4750</v>
      </c>
      <c r="J93" s="3">
        <v>4750</v>
      </c>
      <c r="K93" s="3">
        <v>2.2105263157894739</v>
      </c>
      <c r="L93" s="3">
        <v>250</v>
      </c>
      <c r="M93" s="3">
        <v>-500</v>
      </c>
      <c r="N93" s="123">
        <v>250</v>
      </c>
      <c r="O93" s="129">
        <f t="shared" si="16"/>
        <v>-2.8230642805336004</v>
      </c>
      <c r="P93" s="3">
        <f t="shared" si="17"/>
        <v>-252.8230642805336</v>
      </c>
      <c r="Q93" s="96">
        <f t="shared" si="18"/>
        <v>-1.0112922571221343</v>
      </c>
      <c r="R93" s="157">
        <f t="shared" si="19"/>
        <v>43.987986033409307</v>
      </c>
      <c r="S93" s="3">
        <f t="shared" si="20"/>
        <v>-206.0120139665907</v>
      </c>
      <c r="T93" s="96">
        <f t="shared" si="21"/>
        <v>-0.82404805586636276</v>
      </c>
      <c r="U93" s="154">
        <f t="shared" si="22"/>
        <v>117.21285145184251</v>
      </c>
      <c r="V93" s="3">
        <f t="shared" si="23"/>
        <v>-132.78714854815749</v>
      </c>
      <c r="W93" s="96">
        <f t="shared" si="24"/>
        <v>-0.53114859419262994</v>
      </c>
      <c r="X93" s="154">
        <f t="shared" si="25"/>
        <v>149.36282460679871</v>
      </c>
      <c r="Y93" s="3">
        <f t="shared" si="26"/>
        <v>-100.63717539320129</v>
      </c>
      <c r="Z93" s="96">
        <f t="shared" si="27"/>
        <v>-0.40254870157280515</v>
      </c>
      <c r="AA93" s="166"/>
      <c r="AB93" s="166"/>
      <c r="AC93" s="166"/>
    </row>
    <row r="94" spans="1:29" x14ac:dyDescent="0.25">
      <c r="A94" s="1">
        <v>92</v>
      </c>
      <c r="B94" s="1">
        <v>11000</v>
      </c>
      <c r="C94" s="1">
        <v>10500</v>
      </c>
      <c r="D94" s="30">
        <v>10750</v>
      </c>
      <c r="E94" s="3">
        <v>37</v>
      </c>
      <c r="F94" s="3">
        <v>37</v>
      </c>
      <c r="G94" s="3">
        <v>37</v>
      </c>
      <c r="H94" s="3">
        <v>4750</v>
      </c>
      <c r="I94" s="3">
        <v>4750</v>
      </c>
      <c r="J94" s="3">
        <v>4750</v>
      </c>
      <c r="K94" s="3">
        <v>2.263157894736842</v>
      </c>
      <c r="L94" s="3">
        <v>-500</v>
      </c>
      <c r="M94" s="3">
        <v>250</v>
      </c>
      <c r="N94" s="123">
        <v>-1500</v>
      </c>
      <c r="O94" s="129">
        <f t="shared" si="16"/>
        <v>-41.947240495141671</v>
      </c>
      <c r="P94" s="3">
        <f t="shared" si="17"/>
        <v>1458.0527595048584</v>
      </c>
      <c r="Q94" s="96">
        <f t="shared" si="18"/>
        <v>-0.97203517300323894</v>
      </c>
      <c r="R94" s="157">
        <f t="shared" si="19"/>
        <v>-12.342683381757869</v>
      </c>
      <c r="S94" s="3">
        <f t="shared" si="20"/>
        <v>1487.657316618242</v>
      </c>
      <c r="T94" s="96">
        <f t="shared" si="21"/>
        <v>-0.99177154441216131</v>
      </c>
      <c r="U94" s="154">
        <f t="shared" si="22"/>
        <v>24.502014059066127</v>
      </c>
      <c r="V94" s="3">
        <f t="shared" si="23"/>
        <v>1524.5020140590661</v>
      </c>
      <c r="W94" s="96">
        <f t="shared" si="24"/>
        <v>-1.0163346760393774</v>
      </c>
      <c r="X94" s="154">
        <f t="shared" si="25"/>
        <v>44.075815983799899</v>
      </c>
      <c r="Y94" s="3">
        <f t="shared" si="26"/>
        <v>1544.0758159837999</v>
      </c>
      <c r="Z94" s="96">
        <f t="shared" si="27"/>
        <v>-1.0293838773225332</v>
      </c>
      <c r="AA94" s="166"/>
      <c r="AB94" s="166"/>
      <c r="AC94" s="166"/>
    </row>
    <row r="95" spans="1:29" x14ac:dyDescent="0.25">
      <c r="A95" s="1">
        <v>93</v>
      </c>
      <c r="B95" s="1">
        <v>10500</v>
      </c>
      <c r="C95" s="1">
        <v>10750</v>
      </c>
      <c r="D95" s="30">
        <v>9250</v>
      </c>
      <c r="E95" s="3">
        <v>37</v>
      </c>
      <c r="F95" s="3">
        <v>37</v>
      </c>
      <c r="G95" s="3">
        <v>37</v>
      </c>
      <c r="H95" s="3">
        <v>4750</v>
      </c>
      <c r="I95" s="3">
        <v>4750</v>
      </c>
      <c r="J95" s="3">
        <v>4750</v>
      </c>
      <c r="K95" s="3">
        <v>1.9473684210526316</v>
      </c>
      <c r="L95" s="3">
        <v>250</v>
      </c>
      <c r="M95" s="3">
        <v>-1500</v>
      </c>
      <c r="N95" s="123">
        <v>1250</v>
      </c>
      <c r="O95" s="129">
        <f t="shared" si="16"/>
        <v>192.79781679250655</v>
      </c>
      <c r="P95" s="3">
        <f t="shared" si="17"/>
        <v>-1057.2021832074934</v>
      </c>
      <c r="Q95" s="96">
        <f t="shared" si="18"/>
        <v>-0.84576174656599468</v>
      </c>
      <c r="R95" s="157">
        <f t="shared" si="19"/>
        <v>273.54226670399902</v>
      </c>
      <c r="S95" s="3">
        <f t="shared" si="20"/>
        <v>-976.45773329600092</v>
      </c>
      <c r="T95" s="96">
        <f t="shared" si="21"/>
        <v>-0.78116618663680071</v>
      </c>
      <c r="U95" s="154">
        <f t="shared" si="22"/>
        <v>357.23355577464372</v>
      </c>
      <c r="V95" s="3">
        <f t="shared" si="23"/>
        <v>-892.76644422535628</v>
      </c>
      <c r="W95" s="96">
        <f t="shared" si="24"/>
        <v>-0.71421315538028507</v>
      </c>
      <c r="X95" s="154">
        <f t="shared" si="25"/>
        <v>408.9908980189881</v>
      </c>
      <c r="Y95" s="3">
        <f t="shared" si="26"/>
        <v>-841.0091019810119</v>
      </c>
      <c r="Z95" s="96">
        <f t="shared" si="27"/>
        <v>-0.67280728158480951</v>
      </c>
      <c r="AA95" s="166"/>
      <c r="AB95" s="166"/>
      <c r="AC95" s="166"/>
    </row>
    <row r="96" spans="1:29" x14ac:dyDescent="0.25">
      <c r="A96" s="1">
        <v>94</v>
      </c>
      <c r="B96" s="1">
        <v>10750</v>
      </c>
      <c r="C96" s="1">
        <v>9250</v>
      </c>
      <c r="D96" s="30">
        <v>10500</v>
      </c>
      <c r="E96" s="3">
        <v>37</v>
      </c>
      <c r="F96" s="3">
        <v>37</v>
      </c>
      <c r="G96" s="3">
        <v>40</v>
      </c>
      <c r="H96" s="3">
        <v>4750</v>
      </c>
      <c r="I96" s="3">
        <v>4750</v>
      </c>
      <c r="J96" s="3">
        <v>4750</v>
      </c>
      <c r="K96" s="3">
        <v>2.2105263157894739</v>
      </c>
      <c r="L96" s="3">
        <v>-1500</v>
      </c>
      <c r="M96" s="3">
        <v>1250</v>
      </c>
      <c r="N96" s="123">
        <v>1250</v>
      </c>
      <c r="O96" s="129">
        <f t="shared" si="16"/>
        <v>15.283551147438601</v>
      </c>
      <c r="P96" s="3">
        <f t="shared" si="17"/>
        <v>-1234.7164488525614</v>
      </c>
      <c r="Q96" s="96">
        <f t="shared" si="18"/>
        <v>-0.9877731590820491</v>
      </c>
      <c r="R96" s="157">
        <f t="shared" si="19"/>
        <v>33.851924067332121</v>
      </c>
      <c r="S96" s="3">
        <f t="shared" si="20"/>
        <v>-1216.1480759326678</v>
      </c>
      <c r="T96" s="96">
        <f t="shared" si="21"/>
        <v>-0.97291846074613419</v>
      </c>
      <c r="U96" s="154">
        <f t="shared" si="22"/>
        <v>44.31028339270847</v>
      </c>
      <c r="V96" s="3">
        <f t="shared" si="23"/>
        <v>-1205.6897166072915</v>
      </c>
      <c r="W96" s="96">
        <f t="shared" si="24"/>
        <v>-0.96455177328583319</v>
      </c>
      <c r="X96" s="154">
        <f t="shared" si="25"/>
        <v>29.829966796314153</v>
      </c>
      <c r="Y96" s="3">
        <f t="shared" si="26"/>
        <v>-1220.1700332036858</v>
      </c>
      <c r="Z96" s="96">
        <f t="shared" si="27"/>
        <v>-0.97613602656294862</v>
      </c>
      <c r="AA96" s="166"/>
      <c r="AB96" s="166"/>
      <c r="AC96" s="166"/>
    </row>
    <row r="97" spans="1:29" x14ac:dyDescent="0.25">
      <c r="A97" s="1">
        <v>95</v>
      </c>
      <c r="B97" s="1">
        <v>9250</v>
      </c>
      <c r="C97" s="1">
        <v>10500</v>
      </c>
      <c r="D97" s="30">
        <v>11750</v>
      </c>
      <c r="E97" s="3">
        <v>37</v>
      </c>
      <c r="F97" s="3">
        <v>40</v>
      </c>
      <c r="G97" s="3">
        <v>45</v>
      </c>
      <c r="H97" s="3">
        <v>4750</v>
      </c>
      <c r="I97" s="3">
        <v>4750</v>
      </c>
      <c r="J97" s="3">
        <v>4750</v>
      </c>
      <c r="K97" s="3">
        <v>2.4736842105263159</v>
      </c>
      <c r="L97" s="3">
        <v>1250</v>
      </c>
      <c r="M97" s="3">
        <v>1250</v>
      </c>
      <c r="N97" s="123">
        <v>250</v>
      </c>
      <c r="O97" s="129">
        <f t="shared" si="16"/>
        <v>-150.15963754564811</v>
      </c>
      <c r="P97" s="3">
        <f t="shared" si="17"/>
        <v>-400.15963754564814</v>
      </c>
      <c r="Q97" s="96">
        <f t="shared" si="18"/>
        <v>-1.6006385501825926</v>
      </c>
      <c r="R97" s="157">
        <f t="shared" si="19"/>
        <v>-138.3940925756111</v>
      </c>
      <c r="S97" s="3">
        <f t="shared" si="20"/>
        <v>-388.39409257561113</v>
      </c>
      <c r="T97" s="96">
        <f t="shared" si="21"/>
        <v>-1.5535763703024446</v>
      </c>
      <c r="U97" s="154">
        <f t="shared" si="22"/>
        <v>-70.764925894200587</v>
      </c>
      <c r="V97" s="3">
        <f t="shared" si="23"/>
        <v>-320.76492589420059</v>
      </c>
      <c r="W97" s="96">
        <f t="shared" si="24"/>
        <v>-1.2830597035768023</v>
      </c>
      <c r="X97" s="154">
        <f t="shared" si="25"/>
        <v>12.385091524389082</v>
      </c>
      <c r="Y97" s="3">
        <f t="shared" si="26"/>
        <v>-237.61490847561092</v>
      </c>
      <c r="Z97" s="96">
        <f t="shared" si="27"/>
        <v>-0.9504596339024437</v>
      </c>
      <c r="AA97" s="166"/>
      <c r="AB97" s="166"/>
      <c r="AC97" s="166"/>
    </row>
    <row r="98" spans="1:29" x14ac:dyDescent="0.25">
      <c r="A98" s="1">
        <v>96</v>
      </c>
      <c r="B98" s="1">
        <v>10500</v>
      </c>
      <c r="C98" s="1">
        <v>11750</v>
      </c>
      <c r="D98" s="30">
        <v>12000</v>
      </c>
      <c r="E98" s="3">
        <v>40</v>
      </c>
      <c r="F98" s="3">
        <v>45</v>
      </c>
      <c r="G98" s="3">
        <v>56</v>
      </c>
      <c r="H98" s="3">
        <v>4750</v>
      </c>
      <c r="I98" s="3">
        <v>4750</v>
      </c>
      <c r="J98" s="3">
        <v>4750</v>
      </c>
      <c r="K98" s="3">
        <v>2.5263157894736841</v>
      </c>
      <c r="L98" s="3">
        <v>1250</v>
      </c>
      <c r="M98" s="3">
        <v>250</v>
      </c>
      <c r="N98" s="123">
        <v>-250</v>
      </c>
      <c r="O98" s="129">
        <f t="shared" si="16"/>
        <v>-122.89289052435811</v>
      </c>
      <c r="P98" s="3">
        <f t="shared" si="17"/>
        <v>127.10710947564189</v>
      </c>
      <c r="Q98" s="96">
        <f t="shared" si="18"/>
        <v>-0.50842843790256753</v>
      </c>
      <c r="R98" s="157">
        <f t="shared" si="19"/>
        <v>-77.171882905360803</v>
      </c>
      <c r="S98" s="3">
        <f t="shared" si="20"/>
        <v>172.8281170946392</v>
      </c>
      <c r="T98" s="96">
        <f t="shared" si="21"/>
        <v>-0.69131246837855675</v>
      </c>
      <c r="U98" s="154">
        <f t="shared" si="22"/>
        <v>113.18136971850036</v>
      </c>
      <c r="V98" s="3">
        <f t="shared" si="23"/>
        <v>363.18136971850038</v>
      </c>
      <c r="W98" s="96">
        <f t="shared" si="24"/>
        <v>-1.4527254788740016</v>
      </c>
      <c r="X98" s="154">
        <f t="shared" si="25"/>
        <v>216.37354781934047</v>
      </c>
      <c r="Y98" s="3">
        <f t="shared" si="26"/>
        <v>466.3735478193405</v>
      </c>
      <c r="Z98" s="96">
        <f t="shared" si="27"/>
        <v>-1.8654941912773619</v>
      </c>
      <c r="AA98" s="166"/>
      <c r="AB98" s="166"/>
      <c r="AC98" s="166"/>
    </row>
    <row r="99" spans="1:29" x14ac:dyDescent="0.25">
      <c r="A99" s="1">
        <v>97</v>
      </c>
      <c r="B99" s="1">
        <v>11750</v>
      </c>
      <c r="C99" s="1">
        <v>12000</v>
      </c>
      <c r="D99" s="30">
        <v>11750</v>
      </c>
      <c r="E99" s="3">
        <v>45</v>
      </c>
      <c r="F99" s="3">
        <v>56</v>
      </c>
      <c r="G99" s="3">
        <v>53</v>
      </c>
      <c r="H99" s="3">
        <v>4750</v>
      </c>
      <c r="I99" s="3">
        <v>4750</v>
      </c>
      <c r="J99" s="3">
        <v>2750</v>
      </c>
      <c r="K99" s="3">
        <v>4.2727272727272725</v>
      </c>
      <c r="L99" s="3">
        <v>250</v>
      </c>
      <c r="M99" s="3">
        <v>-250</v>
      </c>
      <c r="N99" s="123">
        <v>250</v>
      </c>
      <c r="O99" s="129">
        <f t="shared" si="16"/>
        <v>-254.77444721561571</v>
      </c>
      <c r="P99" s="3">
        <f t="shared" si="17"/>
        <v>-504.77444721561574</v>
      </c>
      <c r="Q99" s="96">
        <f t="shared" si="18"/>
        <v>-2.0190977888624628</v>
      </c>
      <c r="R99" s="157">
        <f t="shared" si="19"/>
        <v>-148.68124468599561</v>
      </c>
      <c r="S99" s="3">
        <f t="shared" si="20"/>
        <v>-398.68124468599558</v>
      </c>
      <c r="T99" s="96">
        <f t="shared" si="21"/>
        <v>-1.5947249787439823</v>
      </c>
      <c r="U99" s="154">
        <f t="shared" si="22"/>
        <v>-220.4832482743185</v>
      </c>
      <c r="V99" s="3">
        <f t="shared" si="23"/>
        <v>-470.4832482743185</v>
      </c>
      <c r="W99" s="96">
        <f t="shared" si="24"/>
        <v>-1.8819329930972739</v>
      </c>
      <c r="X99" s="154">
        <f t="shared" si="25"/>
        <v>-74.496666646584188</v>
      </c>
      <c r="Y99" s="3">
        <f t="shared" si="26"/>
        <v>-324.49666664658417</v>
      </c>
      <c r="Z99" s="96">
        <f t="shared" si="27"/>
        <v>-1.2979866665863367</v>
      </c>
      <c r="AA99" s="166"/>
      <c r="AB99" s="166"/>
      <c r="AC99" s="166"/>
    </row>
    <row r="100" spans="1:29" x14ac:dyDescent="0.25">
      <c r="A100" s="1">
        <v>98</v>
      </c>
      <c r="B100" s="1">
        <v>12000</v>
      </c>
      <c r="C100" s="1">
        <v>11750</v>
      </c>
      <c r="D100" s="30">
        <v>12000</v>
      </c>
      <c r="E100" s="3">
        <v>56</v>
      </c>
      <c r="F100" s="3">
        <v>53</v>
      </c>
      <c r="G100" s="3">
        <v>54</v>
      </c>
      <c r="H100" s="3">
        <v>4750</v>
      </c>
      <c r="I100" s="3">
        <v>2750</v>
      </c>
      <c r="J100" s="3">
        <v>4750</v>
      </c>
      <c r="K100" s="3">
        <v>2.5263157894736841</v>
      </c>
      <c r="L100" s="3">
        <v>-250</v>
      </c>
      <c r="M100" s="3">
        <v>250</v>
      </c>
      <c r="N100" s="123">
        <v>0</v>
      </c>
      <c r="O100" s="129">
        <f t="shared" si="16"/>
        <v>-134.96396747633958</v>
      </c>
      <c r="P100" s="3">
        <f t="shared" si="17"/>
        <v>-134.96396747633958</v>
      </c>
      <c r="Q100" s="96">
        <f t="shared" si="18"/>
        <v>0</v>
      </c>
      <c r="R100" s="157">
        <f t="shared" si="19"/>
        <v>-245.28624383811371</v>
      </c>
      <c r="S100" s="3">
        <f t="shared" si="20"/>
        <v>-245.28624383811371</v>
      </c>
      <c r="T100" s="96">
        <f t="shared" si="21"/>
        <v>0</v>
      </c>
      <c r="U100" s="154">
        <f t="shared" si="22"/>
        <v>-230.03843440649212</v>
      </c>
      <c r="V100" s="3">
        <f t="shared" si="23"/>
        <v>-230.03843440649212</v>
      </c>
      <c r="W100" s="96">
        <f t="shared" si="24"/>
        <v>0</v>
      </c>
      <c r="X100" s="154">
        <f t="shared" si="25"/>
        <v>-185.40561562682268</v>
      </c>
      <c r="Y100" s="3">
        <f t="shared" si="26"/>
        <v>-185.40561562682268</v>
      </c>
      <c r="Z100" s="96">
        <f t="shared" si="27"/>
        <v>0</v>
      </c>
      <c r="AA100" s="166"/>
      <c r="AB100" s="166"/>
      <c r="AC100" s="166"/>
    </row>
    <row r="101" spans="1:29" x14ac:dyDescent="0.25">
      <c r="A101" s="1">
        <v>99</v>
      </c>
      <c r="B101" s="1">
        <v>11750</v>
      </c>
      <c r="C101" s="1">
        <v>12000</v>
      </c>
      <c r="D101" s="30">
        <v>12000</v>
      </c>
      <c r="E101" s="3">
        <v>53</v>
      </c>
      <c r="F101" s="3">
        <v>54</v>
      </c>
      <c r="G101" s="3">
        <v>49</v>
      </c>
      <c r="H101" s="3">
        <v>2750</v>
      </c>
      <c r="I101" s="3">
        <v>4750</v>
      </c>
      <c r="J101" s="3">
        <v>4750</v>
      </c>
      <c r="K101" s="3">
        <v>2.5263157894736841</v>
      </c>
      <c r="L101" s="3">
        <v>250</v>
      </c>
      <c r="M101" s="3">
        <v>0</v>
      </c>
      <c r="N101" s="123">
        <v>-250</v>
      </c>
      <c r="O101" s="129">
        <f t="shared" si="16"/>
        <v>-165.14165985629324</v>
      </c>
      <c r="P101" s="3">
        <f t="shared" si="17"/>
        <v>84.858340143706755</v>
      </c>
      <c r="Q101" s="96">
        <f t="shared" si="18"/>
        <v>-0.33943336057482704</v>
      </c>
      <c r="R101" s="157">
        <f t="shared" si="19"/>
        <v>-126.14401270091756</v>
      </c>
      <c r="S101" s="3">
        <f t="shared" si="20"/>
        <v>123.85598729908244</v>
      </c>
      <c r="T101" s="96">
        <f t="shared" si="21"/>
        <v>-0.49542394919632976</v>
      </c>
      <c r="U101" s="154">
        <f t="shared" si="22"/>
        <v>-244.05304770630278</v>
      </c>
      <c r="V101" s="3">
        <f t="shared" si="23"/>
        <v>5.9469522936972226</v>
      </c>
      <c r="W101" s="96">
        <f t="shared" si="24"/>
        <v>-2.3787809174788892E-2</v>
      </c>
      <c r="X101" s="154">
        <f t="shared" si="25"/>
        <v>-264.48076443995404</v>
      </c>
      <c r="Y101" s="3">
        <f t="shared" si="26"/>
        <v>-14.480764439954044</v>
      </c>
      <c r="Z101" s="96">
        <f t="shared" si="27"/>
        <v>5.7923057759816175E-2</v>
      </c>
      <c r="AA101" s="166"/>
      <c r="AB101" s="166"/>
      <c r="AC101" s="166"/>
    </row>
    <row r="102" spans="1:29" x14ac:dyDescent="0.25">
      <c r="A102" s="1">
        <v>100</v>
      </c>
      <c r="B102" s="1">
        <v>12000</v>
      </c>
      <c r="C102" s="1">
        <v>12000</v>
      </c>
      <c r="D102" s="30">
        <v>11750</v>
      </c>
      <c r="E102" s="3">
        <v>54</v>
      </c>
      <c r="F102" s="3">
        <v>49</v>
      </c>
      <c r="G102" s="3">
        <v>50</v>
      </c>
      <c r="H102" s="3">
        <v>4750</v>
      </c>
      <c r="I102" s="3">
        <v>4750</v>
      </c>
      <c r="J102" s="3">
        <v>4750</v>
      </c>
      <c r="K102" s="3">
        <v>2.4736842105263159</v>
      </c>
      <c r="L102" s="3">
        <v>0</v>
      </c>
      <c r="M102" s="3">
        <v>-250</v>
      </c>
      <c r="N102" s="123">
        <v>-250</v>
      </c>
      <c r="O102" s="129">
        <f t="shared" si="16"/>
        <v>-119.98194516569444</v>
      </c>
      <c r="P102" s="3">
        <f t="shared" si="17"/>
        <v>130.01805483430556</v>
      </c>
      <c r="Q102" s="96">
        <f t="shared" si="18"/>
        <v>-0.52007221933722225</v>
      </c>
      <c r="R102" s="157">
        <f t="shared" si="19"/>
        <v>-71.613271019738477</v>
      </c>
      <c r="S102" s="3">
        <f t="shared" si="20"/>
        <v>178.38672898026152</v>
      </c>
      <c r="T102" s="96">
        <f t="shared" si="21"/>
        <v>-0.71354691592104613</v>
      </c>
      <c r="U102" s="154">
        <f t="shared" si="22"/>
        <v>-49.009167632294904</v>
      </c>
      <c r="V102" s="3">
        <f t="shared" si="23"/>
        <v>200.99083236770508</v>
      </c>
      <c r="W102" s="96">
        <f t="shared" si="24"/>
        <v>-0.80396332947082028</v>
      </c>
      <c r="X102" s="154">
        <f t="shared" si="25"/>
        <v>-76.039225088603516</v>
      </c>
      <c r="Y102" s="3">
        <f t="shared" si="26"/>
        <v>173.96077491139647</v>
      </c>
      <c r="Z102" s="96">
        <f t="shared" si="27"/>
        <v>-0.69584309964558588</v>
      </c>
      <c r="AA102" s="166"/>
      <c r="AB102" s="166"/>
      <c r="AC102" s="166"/>
    </row>
    <row r="103" spans="1:29" x14ac:dyDescent="0.25">
      <c r="A103" s="1">
        <v>101</v>
      </c>
      <c r="B103" s="1">
        <v>12000</v>
      </c>
      <c r="C103" s="1">
        <v>11750</v>
      </c>
      <c r="D103" s="30">
        <v>11500</v>
      </c>
      <c r="E103" s="3">
        <v>49</v>
      </c>
      <c r="F103" s="3">
        <v>50</v>
      </c>
      <c r="G103" s="3">
        <v>51</v>
      </c>
      <c r="H103" s="3">
        <v>4750</v>
      </c>
      <c r="I103" s="3">
        <v>4750</v>
      </c>
      <c r="J103" s="3">
        <v>3750</v>
      </c>
      <c r="K103" s="3">
        <v>3.0666666666666669</v>
      </c>
      <c r="L103" s="3">
        <v>-250</v>
      </c>
      <c r="M103" s="3">
        <v>-250</v>
      </c>
      <c r="N103" s="123">
        <v>0</v>
      </c>
      <c r="O103" s="129">
        <f t="shared" si="16"/>
        <v>-165.69949238736265</v>
      </c>
      <c r="P103" s="3">
        <f t="shared" si="17"/>
        <v>-165.69949238736265</v>
      </c>
      <c r="Q103" s="96">
        <f t="shared" si="18"/>
        <v>0</v>
      </c>
      <c r="R103" s="157">
        <f t="shared" si="19"/>
        <v>-88.041652134343053</v>
      </c>
      <c r="S103" s="3">
        <f t="shared" si="20"/>
        <v>-88.041652134343053</v>
      </c>
      <c r="T103" s="96">
        <f t="shared" si="21"/>
        <v>0</v>
      </c>
      <c r="U103" s="154">
        <f t="shared" si="22"/>
        <v>-69.430141681226402</v>
      </c>
      <c r="V103" s="3">
        <f t="shared" si="23"/>
        <v>-69.430141681226402</v>
      </c>
      <c r="W103" s="96">
        <f t="shared" si="24"/>
        <v>0</v>
      </c>
      <c r="X103" s="154">
        <f t="shared" si="25"/>
        <v>-38.831567752008311</v>
      </c>
      <c r="Y103" s="3">
        <f t="shared" si="26"/>
        <v>-38.831567752008311</v>
      </c>
      <c r="Z103" s="96">
        <f t="shared" si="27"/>
        <v>0</v>
      </c>
      <c r="AA103" s="166"/>
      <c r="AB103" s="166"/>
      <c r="AC103" s="166"/>
    </row>
    <row r="104" spans="1:29" x14ac:dyDescent="0.25">
      <c r="A104" s="1">
        <v>102</v>
      </c>
      <c r="B104" s="1">
        <v>11750</v>
      </c>
      <c r="C104" s="1">
        <v>11500</v>
      </c>
      <c r="D104" s="30">
        <v>11500</v>
      </c>
      <c r="E104" s="3">
        <v>50</v>
      </c>
      <c r="F104" s="3">
        <v>51</v>
      </c>
      <c r="G104" s="3">
        <v>49</v>
      </c>
      <c r="H104" s="3">
        <v>4750</v>
      </c>
      <c r="I104" s="3">
        <v>3750</v>
      </c>
      <c r="J104" s="3">
        <v>4750</v>
      </c>
      <c r="K104" s="3">
        <v>2.4210526315789473</v>
      </c>
      <c r="L104" s="3">
        <v>-250</v>
      </c>
      <c r="M104" s="3">
        <v>0</v>
      </c>
      <c r="N104" s="123">
        <v>250</v>
      </c>
      <c r="O104" s="129">
        <f t="shared" si="16"/>
        <v>-86.893307427077104</v>
      </c>
      <c r="P104" s="3">
        <f t="shared" si="17"/>
        <v>-336.8933074270771</v>
      </c>
      <c r="Q104" s="96">
        <f t="shared" si="18"/>
        <v>-1.3475732297083085</v>
      </c>
      <c r="R104" s="157">
        <f t="shared" si="19"/>
        <v>-118.28489712740074</v>
      </c>
      <c r="S104" s="3">
        <f t="shared" si="20"/>
        <v>-368.28489712740077</v>
      </c>
      <c r="T104" s="96">
        <f t="shared" si="21"/>
        <v>-1.473139588509603</v>
      </c>
      <c r="U104" s="154">
        <f t="shared" si="22"/>
        <v>-161.249072359498</v>
      </c>
      <c r="V104" s="3">
        <f t="shared" si="23"/>
        <v>-411.24907235949797</v>
      </c>
      <c r="W104" s="96">
        <f t="shared" si="24"/>
        <v>-1.6449962894379919</v>
      </c>
      <c r="X104" s="154">
        <f t="shared" si="25"/>
        <v>-95.212658950105038</v>
      </c>
      <c r="Y104" s="3">
        <f t="shared" si="26"/>
        <v>-345.21265895010504</v>
      </c>
      <c r="Z104" s="96">
        <f t="shared" si="27"/>
        <v>-1.3808506358004202</v>
      </c>
      <c r="AA104" s="166"/>
      <c r="AB104" s="166"/>
      <c r="AC104" s="166"/>
    </row>
    <row r="105" spans="1:29" x14ac:dyDescent="0.25">
      <c r="A105" s="1">
        <v>103</v>
      </c>
      <c r="B105" s="1">
        <v>11500</v>
      </c>
      <c r="C105" s="1">
        <v>11500</v>
      </c>
      <c r="D105" s="30">
        <v>11750</v>
      </c>
      <c r="E105" s="3">
        <v>51</v>
      </c>
      <c r="F105" s="3">
        <v>49</v>
      </c>
      <c r="G105" s="3">
        <v>53</v>
      </c>
      <c r="H105" s="3">
        <v>3750</v>
      </c>
      <c r="I105" s="3">
        <v>4750</v>
      </c>
      <c r="J105" s="3">
        <v>4750</v>
      </c>
      <c r="K105" s="3">
        <v>2.4736842105263159</v>
      </c>
      <c r="L105" s="3">
        <v>0</v>
      </c>
      <c r="M105" s="3">
        <v>250</v>
      </c>
      <c r="N105" s="123">
        <v>-500</v>
      </c>
      <c r="O105" s="129">
        <f t="shared" si="16"/>
        <v>-101.87532973772224</v>
      </c>
      <c r="P105" s="3">
        <f t="shared" si="17"/>
        <v>398.12467026227773</v>
      </c>
      <c r="Q105" s="96">
        <f t="shared" si="18"/>
        <v>-0.79624934052455543</v>
      </c>
      <c r="R105" s="157">
        <f t="shared" si="19"/>
        <v>-58.067939165249243</v>
      </c>
      <c r="S105" s="3">
        <f t="shared" si="20"/>
        <v>441.93206083475076</v>
      </c>
      <c r="T105" s="96">
        <f t="shared" si="21"/>
        <v>-0.88386412166950157</v>
      </c>
      <c r="U105" s="154">
        <f t="shared" si="22"/>
        <v>-20.305607218210028</v>
      </c>
      <c r="V105" s="3">
        <f t="shared" si="23"/>
        <v>479.69439278178999</v>
      </c>
      <c r="W105" s="96">
        <f t="shared" si="24"/>
        <v>-0.95938878556357998</v>
      </c>
      <c r="X105" s="154">
        <f t="shared" si="25"/>
        <v>-55.361244741101629</v>
      </c>
      <c r="Y105" s="3">
        <f t="shared" si="26"/>
        <v>444.63875525889836</v>
      </c>
      <c r="Z105" s="96">
        <f t="shared" si="27"/>
        <v>-0.88927751051779669</v>
      </c>
      <c r="AA105" s="166"/>
      <c r="AB105" s="166"/>
      <c r="AC105" s="166"/>
    </row>
    <row r="106" spans="1:29" x14ac:dyDescent="0.25">
      <c r="A106" s="1">
        <v>104</v>
      </c>
      <c r="B106" s="1">
        <v>11500</v>
      </c>
      <c r="C106" s="1">
        <v>11750</v>
      </c>
      <c r="D106" s="30">
        <v>11250</v>
      </c>
      <c r="E106" s="3">
        <v>49</v>
      </c>
      <c r="F106" s="3">
        <v>53</v>
      </c>
      <c r="G106" s="3">
        <v>48</v>
      </c>
      <c r="H106" s="3">
        <v>4750</v>
      </c>
      <c r="I106" s="3">
        <v>4750</v>
      </c>
      <c r="J106" s="3">
        <v>3750</v>
      </c>
      <c r="K106" s="3">
        <v>3</v>
      </c>
      <c r="L106" s="3">
        <v>250</v>
      </c>
      <c r="M106" s="3">
        <v>-500</v>
      </c>
      <c r="N106" s="123">
        <v>0</v>
      </c>
      <c r="O106" s="129">
        <f t="shared" si="16"/>
        <v>-145.47944283141285</v>
      </c>
      <c r="P106" s="3">
        <f t="shared" si="17"/>
        <v>-145.47944283141285</v>
      </c>
      <c r="Q106" s="96">
        <f t="shared" si="18"/>
        <v>0</v>
      </c>
      <c r="R106" s="157">
        <f t="shared" si="19"/>
        <v>-65.095796653128446</v>
      </c>
      <c r="S106" s="3">
        <f t="shared" si="20"/>
        <v>-65.095796653128446</v>
      </c>
      <c r="T106" s="96">
        <f t="shared" si="21"/>
        <v>0</v>
      </c>
      <c r="U106" s="154">
        <f t="shared" si="22"/>
        <v>-159.44214569262968</v>
      </c>
      <c r="V106" s="3">
        <f t="shared" si="23"/>
        <v>-159.44214569262968</v>
      </c>
      <c r="W106" s="96">
        <f t="shared" si="24"/>
        <v>0</v>
      </c>
      <c r="X106" s="154">
        <f t="shared" si="25"/>
        <v>-74.227675621545899</v>
      </c>
      <c r="Y106" s="3">
        <f t="shared" si="26"/>
        <v>-74.227675621545899</v>
      </c>
      <c r="Z106" s="96">
        <f t="shared" si="27"/>
        <v>0</v>
      </c>
      <c r="AA106" s="166"/>
      <c r="AB106" s="166"/>
      <c r="AC106" s="166"/>
    </row>
    <row r="107" spans="1:29" x14ac:dyDescent="0.25">
      <c r="A107" s="1">
        <v>105</v>
      </c>
      <c r="B107" s="1">
        <v>11750</v>
      </c>
      <c r="C107" s="1">
        <v>11250</v>
      </c>
      <c r="D107" s="30">
        <v>11250</v>
      </c>
      <c r="E107" s="3">
        <v>53</v>
      </c>
      <c r="F107" s="3">
        <v>48</v>
      </c>
      <c r="G107" s="3">
        <v>51</v>
      </c>
      <c r="H107" s="3">
        <v>4750</v>
      </c>
      <c r="I107" s="3">
        <v>3750</v>
      </c>
      <c r="J107" s="3">
        <v>3750</v>
      </c>
      <c r="K107" s="3">
        <v>3</v>
      </c>
      <c r="L107" s="3">
        <v>-500</v>
      </c>
      <c r="M107" s="3">
        <v>0</v>
      </c>
      <c r="N107" s="123">
        <v>0</v>
      </c>
      <c r="O107" s="129">
        <f t="shared" si="16"/>
        <v>-127.37282740344065</v>
      </c>
      <c r="P107" s="3">
        <f t="shared" si="17"/>
        <v>-127.37282740344065</v>
      </c>
      <c r="Q107" s="96">
        <f t="shared" si="18"/>
        <v>0</v>
      </c>
      <c r="R107" s="157">
        <f t="shared" si="19"/>
        <v>-127.93501547077705</v>
      </c>
      <c r="S107" s="3">
        <f t="shared" si="20"/>
        <v>-127.93501547077705</v>
      </c>
      <c r="T107" s="96">
        <f t="shared" si="21"/>
        <v>0</v>
      </c>
      <c r="U107" s="154">
        <f t="shared" si="22"/>
        <v>-63.484867828339418</v>
      </c>
      <c r="V107" s="3">
        <f t="shared" si="23"/>
        <v>-63.484867828339418</v>
      </c>
      <c r="W107" s="96">
        <f t="shared" si="24"/>
        <v>0</v>
      </c>
      <c r="X107" s="154">
        <f t="shared" si="25"/>
        <v>-79.34865368889001</v>
      </c>
      <c r="Y107" s="3">
        <f t="shared" si="26"/>
        <v>-79.34865368889001</v>
      </c>
      <c r="Z107" s="96">
        <f t="shared" si="27"/>
        <v>0</v>
      </c>
      <c r="AA107" s="166"/>
      <c r="AB107" s="166"/>
      <c r="AC107" s="166"/>
    </row>
    <row r="108" spans="1:29" x14ac:dyDescent="0.25">
      <c r="A108" s="1">
        <v>106</v>
      </c>
      <c r="B108" s="1">
        <v>11250</v>
      </c>
      <c r="C108" s="1">
        <v>11250</v>
      </c>
      <c r="D108" s="30">
        <v>11250</v>
      </c>
      <c r="E108" s="3">
        <v>48</v>
      </c>
      <c r="F108" s="3">
        <v>51</v>
      </c>
      <c r="G108" s="3">
        <v>41</v>
      </c>
      <c r="H108" s="3">
        <v>3750</v>
      </c>
      <c r="I108" s="3">
        <v>3750</v>
      </c>
      <c r="J108" s="3">
        <v>4750</v>
      </c>
      <c r="K108" s="3">
        <v>2.3684210526315788</v>
      </c>
      <c r="L108" s="3">
        <v>0</v>
      </c>
      <c r="M108" s="3">
        <v>0</v>
      </c>
      <c r="N108" s="123">
        <v>0</v>
      </c>
      <c r="O108" s="129">
        <f t="shared" si="16"/>
        <v>-96.053439020394904</v>
      </c>
      <c r="P108" s="3">
        <f t="shared" si="17"/>
        <v>-96.053439020394904</v>
      </c>
      <c r="Q108" s="96">
        <f t="shared" si="18"/>
        <v>0</v>
      </c>
      <c r="R108" s="157">
        <f t="shared" si="19"/>
        <v>-137.54410235848238</v>
      </c>
      <c r="S108" s="3">
        <f t="shared" si="20"/>
        <v>-137.54410235848238</v>
      </c>
      <c r="T108" s="96">
        <f t="shared" si="21"/>
        <v>0</v>
      </c>
      <c r="U108" s="154">
        <f t="shared" si="22"/>
        <v>-314.4246101929798</v>
      </c>
      <c r="V108" s="3">
        <f t="shared" si="23"/>
        <v>-314.4246101929798</v>
      </c>
      <c r="W108" s="96">
        <f t="shared" si="24"/>
        <v>0</v>
      </c>
      <c r="X108" s="154">
        <f t="shared" si="25"/>
        <v>-245.49472333409869</v>
      </c>
      <c r="Y108" s="3">
        <f t="shared" si="26"/>
        <v>-245.49472333409869</v>
      </c>
      <c r="Z108" s="96">
        <f t="shared" si="27"/>
        <v>0</v>
      </c>
      <c r="AA108" s="166"/>
      <c r="AB108" s="166"/>
      <c r="AC108" s="166"/>
    </row>
    <row r="109" spans="1:29" ht="15.75" thickBot="1" x14ac:dyDescent="0.3">
      <c r="A109" s="1">
        <v>107</v>
      </c>
      <c r="B109" s="1">
        <v>11250</v>
      </c>
      <c r="C109" s="1">
        <v>11250</v>
      </c>
      <c r="D109" s="31">
        <v>11250</v>
      </c>
      <c r="E109" s="32">
        <v>51</v>
      </c>
      <c r="F109" s="32">
        <v>41</v>
      </c>
      <c r="G109" s="32">
        <v>31</v>
      </c>
      <c r="H109" s="32">
        <v>3750</v>
      </c>
      <c r="I109" s="32">
        <v>4750</v>
      </c>
      <c r="J109" s="32">
        <v>3750</v>
      </c>
      <c r="K109" s="32">
        <v>3</v>
      </c>
      <c r="L109" s="32">
        <v>0</v>
      </c>
      <c r="M109" s="32">
        <v>0</v>
      </c>
      <c r="N109" s="124">
        <v>-250</v>
      </c>
      <c r="O109" s="129">
        <f t="shared" si="16"/>
        <v>-248.08359692325533</v>
      </c>
      <c r="P109" s="3">
        <f t="shared" si="17"/>
        <v>1.9164030767446718</v>
      </c>
      <c r="Q109" s="96">
        <f t="shared" si="18"/>
        <v>-7.6656123069786869E-3</v>
      </c>
      <c r="R109" s="157">
        <f t="shared" si="19"/>
        <v>-205.00306068341109</v>
      </c>
      <c r="S109" s="3">
        <f t="shared" si="20"/>
        <v>44.996939316588907</v>
      </c>
      <c r="T109" s="96">
        <f t="shared" si="21"/>
        <v>-0.17998775726635563</v>
      </c>
      <c r="U109" s="154">
        <f t="shared" si="22"/>
        <v>-305.38095430781294</v>
      </c>
      <c r="V109" s="3">
        <f t="shared" si="23"/>
        <v>-55.380954307812942</v>
      </c>
      <c r="W109" s="96">
        <f t="shared" si="24"/>
        <v>0.22152381723125178</v>
      </c>
      <c r="X109" s="154">
        <f t="shared" si="25"/>
        <v>-413.94097693146534</v>
      </c>
      <c r="Y109" s="3">
        <f t="shared" si="26"/>
        <v>-163.94097693146534</v>
      </c>
      <c r="Z109" s="96">
        <f t="shared" si="27"/>
        <v>0.65576390772586135</v>
      </c>
      <c r="AA109" s="166"/>
      <c r="AB109" s="166"/>
      <c r="AC109" s="166"/>
    </row>
    <row r="110" spans="1:29" x14ac:dyDescent="0.25">
      <c r="A110" s="1">
        <v>108</v>
      </c>
      <c r="B110" s="1">
        <v>11250</v>
      </c>
      <c r="C110" s="1">
        <v>11250</v>
      </c>
      <c r="D110" s="29">
        <v>8250</v>
      </c>
      <c r="E110" s="28">
        <v>41</v>
      </c>
      <c r="F110" s="28">
        <v>31</v>
      </c>
      <c r="G110" s="28">
        <v>31</v>
      </c>
      <c r="H110" s="28">
        <v>4750</v>
      </c>
      <c r="I110" s="28">
        <v>3750</v>
      </c>
      <c r="J110" s="28">
        <v>4750</v>
      </c>
      <c r="K110" s="28">
        <v>1.736842105263158</v>
      </c>
      <c r="L110" s="28">
        <v>0</v>
      </c>
      <c r="M110" s="28">
        <v>-250</v>
      </c>
      <c r="N110" s="122">
        <v>0</v>
      </c>
      <c r="O110" s="129">
        <f t="shared" si="16"/>
        <v>313.08129079499446</v>
      </c>
      <c r="P110" s="3">
        <f t="shared" si="17"/>
        <v>313.08129079499446</v>
      </c>
      <c r="Q110" s="96">
        <f t="shared" si="18"/>
        <v>0</v>
      </c>
      <c r="R110" s="157">
        <f t="shared" si="19"/>
        <v>295.92787593717219</v>
      </c>
      <c r="S110" s="3">
        <f t="shared" si="20"/>
        <v>295.92787593717219</v>
      </c>
      <c r="T110" s="96">
        <f t="shared" si="21"/>
        <v>0</v>
      </c>
      <c r="U110" s="154">
        <f t="shared" si="22"/>
        <v>1019.8722646834291</v>
      </c>
      <c r="V110" s="3">
        <f t="shared" si="23"/>
        <v>1019.8722646834291</v>
      </c>
      <c r="W110" s="96">
        <f t="shared" si="24"/>
        <v>0</v>
      </c>
      <c r="X110" s="154">
        <f t="shared" si="25"/>
        <v>847.45126396712817</v>
      </c>
      <c r="Y110" s="3">
        <f t="shared" si="26"/>
        <v>847.45126396712817</v>
      </c>
      <c r="Z110" s="96">
        <f t="shared" si="27"/>
        <v>0</v>
      </c>
      <c r="AA110" s="166"/>
      <c r="AB110" s="166"/>
      <c r="AC110" s="166"/>
    </row>
    <row r="111" spans="1:29" x14ac:dyDescent="0.25">
      <c r="A111" s="1">
        <v>109</v>
      </c>
      <c r="B111" s="1">
        <v>11250</v>
      </c>
      <c r="C111" s="1">
        <v>8250</v>
      </c>
      <c r="D111" s="30">
        <v>8250</v>
      </c>
      <c r="E111" s="3">
        <v>31</v>
      </c>
      <c r="F111" s="3">
        <v>31</v>
      </c>
      <c r="G111" s="3">
        <v>33</v>
      </c>
      <c r="H111" s="3">
        <v>3750</v>
      </c>
      <c r="I111" s="3">
        <v>4750</v>
      </c>
      <c r="J111" s="3">
        <v>3750</v>
      </c>
      <c r="K111" s="3">
        <v>2.2000000000000002</v>
      </c>
      <c r="L111" s="3">
        <v>-250</v>
      </c>
      <c r="M111" s="3">
        <v>0</v>
      </c>
      <c r="N111" s="123">
        <v>0</v>
      </c>
      <c r="O111" s="129">
        <f t="shared" si="16"/>
        <v>223.90745983579026</v>
      </c>
      <c r="P111" s="3">
        <f t="shared" si="17"/>
        <v>223.90745983579026</v>
      </c>
      <c r="Q111" s="96">
        <f t="shared" si="18"/>
        <v>0</v>
      </c>
      <c r="R111" s="157">
        <f t="shared" si="19"/>
        <v>305.07179210287103</v>
      </c>
      <c r="S111" s="3">
        <f t="shared" si="20"/>
        <v>305.07179210287103</v>
      </c>
      <c r="T111" s="96">
        <f t="shared" si="21"/>
        <v>0</v>
      </c>
      <c r="U111" s="154">
        <f t="shared" si="22"/>
        <v>351.71654798077992</v>
      </c>
      <c r="V111" s="3">
        <f t="shared" si="23"/>
        <v>351.71654798077992</v>
      </c>
      <c r="W111" s="96">
        <f t="shared" si="24"/>
        <v>0</v>
      </c>
      <c r="X111" s="154">
        <f t="shared" si="25"/>
        <v>466.20499406294488</v>
      </c>
      <c r="Y111" s="3">
        <f t="shared" si="26"/>
        <v>466.20499406294488</v>
      </c>
      <c r="Z111" s="96">
        <f t="shared" si="27"/>
        <v>0</v>
      </c>
      <c r="AA111" s="166"/>
      <c r="AB111" s="166"/>
      <c r="AC111" s="166"/>
    </row>
    <row r="112" spans="1:29" x14ac:dyDescent="0.25">
      <c r="A112" s="1">
        <v>110</v>
      </c>
      <c r="B112" s="1">
        <v>8250</v>
      </c>
      <c r="C112" s="1">
        <v>8250</v>
      </c>
      <c r="D112" s="30">
        <v>8250</v>
      </c>
      <c r="E112" s="3">
        <v>31</v>
      </c>
      <c r="F112" s="3">
        <v>33</v>
      </c>
      <c r="G112" s="3">
        <v>39</v>
      </c>
      <c r="H112" s="3">
        <v>4750</v>
      </c>
      <c r="I112" s="3">
        <v>3750</v>
      </c>
      <c r="J112" s="3">
        <v>2750</v>
      </c>
      <c r="K112" s="3">
        <v>3</v>
      </c>
      <c r="L112" s="3">
        <v>0</v>
      </c>
      <c r="M112" s="3">
        <v>0</v>
      </c>
      <c r="N112" s="123">
        <v>-250</v>
      </c>
      <c r="O112" s="129">
        <f t="shared" si="16"/>
        <v>178.01605231701413</v>
      </c>
      <c r="P112" s="3">
        <f t="shared" si="17"/>
        <v>428.0160523170141</v>
      </c>
      <c r="Q112" s="96">
        <f t="shared" si="18"/>
        <v>-1.7120642092680565</v>
      </c>
      <c r="R112" s="157">
        <f t="shared" si="19"/>
        <v>218.33821341760614</v>
      </c>
      <c r="S112" s="3">
        <f t="shared" si="20"/>
        <v>468.33821341760614</v>
      </c>
      <c r="T112" s="96">
        <f t="shared" si="21"/>
        <v>-1.8733528536704245</v>
      </c>
      <c r="U112" s="154">
        <f t="shared" si="22"/>
        <v>347.54775467759345</v>
      </c>
      <c r="V112" s="3">
        <f t="shared" si="23"/>
        <v>597.5477546775935</v>
      </c>
      <c r="W112" s="96">
        <f t="shared" si="24"/>
        <v>-2.3901910187103739</v>
      </c>
      <c r="X112" s="154">
        <f t="shared" si="25"/>
        <v>425.34192821016546</v>
      </c>
      <c r="Y112" s="3">
        <f t="shared" si="26"/>
        <v>675.34192821016541</v>
      </c>
      <c r="Z112" s="96">
        <f t="shared" si="27"/>
        <v>-2.7013677128406615</v>
      </c>
      <c r="AA112" s="166"/>
      <c r="AB112" s="166"/>
      <c r="AC112" s="166"/>
    </row>
    <row r="113" spans="1:29" x14ac:dyDescent="0.25">
      <c r="A113" s="1">
        <v>111</v>
      </c>
      <c r="B113" s="1">
        <v>8250</v>
      </c>
      <c r="C113" s="1">
        <v>8250</v>
      </c>
      <c r="D113" s="30">
        <v>8000</v>
      </c>
      <c r="E113" s="3">
        <v>33</v>
      </c>
      <c r="F113" s="3">
        <v>39</v>
      </c>
      <c r="G113" s="3">
        <v>36</v>
      </c>
      <c r="H113" s="3">
        <v>3750</v>
      </c>
      <c r="I113" s="3">
        <v>2750</v>
      </c>
      <c r="J113" s="3">
        <v>2750</v>
      </c>
      <c r="K113" s="3">
        <v>2.9090909090909092</v>
      </c>
      <c r="L113" s="3">
        <v>0</v>
      </c>
      <c r="M113" s="3">
        <v>-250</v>
      </c>
      <c r="N113" s="123">
        <v>0</v>
      </c>
      <c r="O113" s="129">
        <f t="shared" si="16"/>
        <v>196.85858247450625</v>
      </c>
      <c r="P113" s="3">
        <f t="shared" si="17"/>
        <v>196.85858247450625</v>
      </c>
      <c r="Q113" s="96">
        <f t="shared" si="18"/>
        <v>0</v>
      </c>
      <c r="R113" s="157">
        <f t="shared" si="19"/>
        <v>163.35470245966525</v>
      </c>
      <c r="S113" s="3">
        <f t="shared" si="20"/>
        <v>163.35470245966525</v>
      </c>
      <c r="T113" s="96">
        <f t="shared" si="21"/>
        <v>0</v>
      </c>
      <c r="U113" s="154">
        <f t="shared" si="22"/>
        <v>131.59981737132506</v>
      </c>
      <c r="V113" s="3">
        <f t="shared" si="23"/>
        <v>131.59981737132506</v>
      </c>
      <c r="W113" s="96">
        <f t="shared" si="24"/>
        <v>0</v>
      </c>
      <c r="X113" s="154">
        <f t="shared" si="25"/>
        <v>260.26988943347425</v>
      </c>
      <c r="Y113" s="3">
        <f t="shared" si="26"/>
        <v>260.26988943347425</v>
      </c>
      <c r="Z113" s="96">
        <f t="shared" si="27"/>
        <v>0</v>
      </c>
      <c r="AA113" s="166"/>
      <c r="AB113" s="166"/>
      <c r="AC113" s="166"/>
    </row>
    <row r="114" spans="1:29" x14ac:dyDescent="0.25">
      <c r="A114" s="1">
        <v>112</v>
      </c>
      <c r="B114" s="1">
        <v>8250</v>
      </c>
      <c r="C114" s="1">
        <v>8000</v>
      </c>
      <c r="D114" s="30">
        <v>8000</v>
      </c>
      <c r="E114" s="3">
        <v>39</v>
      </c>
      <c r="F114" s="3">
        <v>36</v>
      </c>
      <c r="G114" s="3">
        <v>36</v>
      </c>
      <c r="H114" s="3">
        <v>2750</v>
      </c>
      <c r="I114" s="3">
        <v>2750</v>
      </c>
      <c r="J114" s="3">
        <v>2750</v>
      </c>
      <c r="K114" s="3">
        <v>2.9090909090909092</v>
      </c>
      <c r="L114" s="3">
        <v>-250</v>
      </c>
      <c r="M114" s="3">
        <v>0</v>
      </c>
      <c r="N114" s="123">
        <v>0</v>
      </c>
      <c r="O114" s="129">
        <f t="shared" si="16"/>
        <v>196.85858247450625</v>
      </c>
      <c r="P114" s="3">
        <f t="shared" si="17"/>
        <v>196.85858247450625</v>
      </c>
      <c r="Q114" s="96">
        <f t="shared" si="18"/>
        <v>0</v>
      </c>
      <c r="R114" s="157">
        <f t="shared" si="19"/>
        <v>158.61842369555197</v>
      </c>
      <c r="S114" s="3">
        <f t="shared" si="20"/>
        <v>158.61842369555197</v>
      </c>
      <c r="T114" s="96">
        <f t="shared" si="21"/>
        <v>0</v>
      </c>
      <c r="U114" s="154">
        <f t="shared" si="22"/>
        <v>183.19468575831823</v>
      </c>
      <c r="V114" s="3">
        <f t="shared" si="23"/>
        <v>183.19468575831823</v>
      </c>
      <c r="W114" s="96">
        <f t="shared" si="24"/>
        <v>0</v>
      </c>
      <c r="X114" s="154">
        <f t="shared" si="25"/>
        <v>164.68336144298735</v>
      </c>
      <c r="Y114" s="3">
        <f t="shared" si="26"/>
        <v>164.68336144298735</v>
      </c>
      <c r="Z114" s="96">
        <f t="shared" si="27"/>
        <v>0</v>
      </c>
      <c r="AA114" s="166"/>
      <c r="AB114" s="166"/>
      <c r="AC114" s="166"/>
    </row>
    <row r="115" spans="1:29" x14ac:dyDescent="0.25">
      <c r="A115" s="1">
        <v>113</v>
      </c>
      <c r="B115" s="1">
        <v>8000</v>
      </c>
      <c r="C115" s="1">
        <v>8000</v>
      </c>
      <c r="D115" s="30">
        <v>8000</v>
      </c>
      <c r="E115" s="3">
        <v>36</v>
      </c>
      <c r="F115" s="3">
        <v>36</v>
      </c>
      <c r="G115" s="3">
        <v>34</v>
      </c>
      <c r="H115" s="3">
        <v>2750</v>
      </c>
      <c r="I115" s="3">
        <v>2750</v>
      </c>
      <c r="J115" s="3">
        <v>2750</v>
      </c>
      <c r="K115" s="3">
        <v>2.9090909090909092</v>
      </c>
      <c r="L115" s="3">
        <v>0</v>
      </c>
      <c r="M115" s="3">
        <v>0</v>
      </c>
      <c r="N115" s="123">
        <v>-1250</v>
      </c>
      <c r="O115" s="129">
        <f t="shared" si="16"/>
        <v>184.78750552252478</v>
      </c>
      <c r="P115" s="3">
        <f t="shared" si="17"/>
        <v>1434.7875055225247</v>
      </c>
      <c r="Q115" s="96">
        <f t="shared" si="18"/>
        <v>-1.1478300044180199</v>
      </c>
      <c r="R115" s="157">
        <f t="shared" si="19"/>
        <v>143.27316410707473</v>
      </c>
      <c r="S115" s="3">
        <f t="shared" si="20"/>
        <v>1393.2731641070748</v>
      </c>
      <c r="T115" s="96">
        <f t="shared" si="21"/>
        <v>-1.1146185312856598</v>
      </c>
      <c r="U115" s="154">
        <f t="shared" si="22"/>
        <v>136.96401122273667</v>
      </c>
      <c r="V115" s="3">
        <f t="shared" si="23"/>
        <v>1386.9640112227366</v>
      </c>
      <c r="W115" s="96">
        <f t="shared" si="24"/>
        <v>-1.1095712089781893</v>
      </c>
      <c r="X115" s="154">
        <f t="shared" si="25"/>
        <v>160.77137235983497</v>
      </c>
      <c r="Y115" s="3">
        <f t="shared" si="26"/>
        <v>1410.7713723598349</v>
      </c>
      <c r="Z115" s="96">
        <f t="shared" si="27"/>
        <v>-1.128617097887868</v>
      </c>
      <c r="AA115" s="166"/>
      <c r="AB115" s="166"/>
      <c r="AC115" s="166"/>
    </row>
    <row r="116" spans="1:29" x14ac:dyDescent="0.25">
      <c r="A116" s="1">
        <v>114</v>
      </c>
      <c r="B116" s="1">
        <v>8000</v>
      </c>
      <c r="C116" s="1">
        <v>8000</v>
      </c>
      <c r="D116" s="30">
        <v>6750</v>
      </c>
      <c r="E116" s="3">
        <v>36</v>
      </c>
      <c r="F116" s="3">
        <v>34</v>
      </c>
      <c r="G116" s="3">
        <v>39</v>
      </c>
      <c r="H116" s="3">
        <v>2750</v>
      </c>
      <c r="I116" s="3">
        <v>2750</v>
      </c>
      <c r="J116" s="3">
        <v>2750</v>
      </c>
      <c r="K116" s="3">
        <v>2.4545454545454546</v>
      </c>
      <c r="L116" s="3">
        <v>0</v>
      </c>
      <c r="M116" s="3">
        <v>-1250</v>
      </c>
      <c r="N116" s="123">
        <v>1000</v>
      </c>
      <c r="O116" s="129">
        <f t="shared" si="16"/>
        <v>399.71092582979975</v>
      </c>
      <c r="P116" s="3">
        <f t="shared" si="17"/>
        <v>-600.28907417020025</v>
      </c>
      <c r="Q116" s="96">
        <f t="shared" si="18"/>
        <v>-0.60028907417020028</v>
      </c>
      <c r="R116" s="157">
        <f t="shared" si="19"/>
        <v>403.73095856283169</v>
      </c>
      <c r="S116" s="3">
        <f t="shared" si="20"/>
        <v>-596.26904143716831</v>
      </c>
      <c r="T116" s="96">
        <f t="shared" si="21"/>
        <v>-0.5962690414371683</v>
      </c>
      <c r="U116" s="154">
        <f t="shared" si="22"/>
        <v>549.66827034728635</v>
      </c>
      <c r="V116" s="3">
        <f t="shared" si="23"/>
        <v>-450.33172965271365</v>
      </c>
      <c r="W116" s="96">
        <f t="shared" si="24"/>
        <v>-0.45033172965271367</v>
      </c>
      <c r="X116" s="154">
        <f t="shared" si="25"/>
        <v>556.59009925984708</v>
      </c>
      <c r="Y116" s="3">
        <f t="shared" si="26"/>
        <v>-443.40990074015292</v>
      </c>
      <c r="Z116" s="96">
        <f t="shared" si="27"/>
        <v>-0.44340990074015291</v>
      </c>
      <c r="AA116" s="166"/>
      <c r="AB116" s="166"/>
      <c r="AC116" s="166"/>
    </row>
    <row r="117" spans="1:29" x14ac:dyDescent="0.25">
      <c r="A117" s="1">
        <v>115</v>
      </c>
      <c r="B117" s="1">
        <v>8000</v>
      </c>
      <c r="C117" s="1">
        <v>6750</v>
      </c>
      <c r="D117" s="30">
        <v>7750</v>
      </c>
      <c r="E117" s="3">
        <v>34</v>
      </c>
      <c r="F117" s="3">
        <v>39</v>
      </c>
      <c r="G117" s="3">
        <v>41</v>
      </c>
      <c r="H117" s="3">
        <v>2750</v>
      </c>
      <c r="I117" s="3">
        <v>2750</v>
      </c>
      <c r="J117" s="3">
        <v>2750</v>
      </c>
      <c r="K117" s="3">
        <v>2.8181818181818183</v>
      </c>
      <c r="L117" s="3">
        <v>-1250</v>
      </c>
      <c r="M117" s="3">
        <v>1000</v>
      </c>
      <c r="N117" s="123">
        <v>-1500</v>
      </c>
      <c r="O117" s="129">
        <f t="shared" si="16"/>
        <v>263.98542043992427</v>
      </c>
      <c r="P117" s="3">
        <f t="shared" si="17"/>
        <v>1763.9854204399244</v>
      </c>
      <c r="Q117" s="96">
        <f t="shared" si="18"/>
        <v>-1.1759902802932829</v>
      </c>
      <c r="R117" s="157">
        <f t="shared" si="19"/>
        <v>217.71910794309133</v>
      </c>
      <c r="S117" s="3">
        <f t="shared" si="20"/>
        <v>1717.7191079430913</v>
      </c>
      <c r="T117" s="96">
        <f t="shared" si="21"/>
        <v>-1.145146071962061</v>
      </c>
      <c r="U117" s="154">
        <f t="shared" si="22"/>
        <v>175.08585155531659</v>
      </c>
      <c r="V117" s="3">
        <f t="shared" si="23"/>
        <v>1675.0858515553166</v>
      </c>
      <c r="W117" s="96">
        <f t="shared" si="24"/>
        <v>-1.1167239010368777</v>
      </c>
      <c r="X117" s="154">
        <f t="shared" si="25"/>
        <v>213.62404017557498</v>
      </c>
      <c r="Y117" s="3">
        <f t="shared" si="26"/>
        <v>1713.6240401755749</v>
      </c>
      <c r="Z117" s="96">
        <f t="shared" si="27"/>
        <v>-1.1424160267837167</v>
      </c>
      <c r="AA117" s="166"/>
      <c r="AB117" s="166"/>
      <c r="AC117" s="166"/>
    </row>
    <row r="118" spans="1:29" ht="15.75" thickBot="1" x14ac:dyDescent="0.3">
      <c r="A118" s="1">
        <v>116</v>
      </c>
      <c r="B118" s="1">
        <v>6750</v>
      </c>
      <c r="C118" s="1">
        <v>7750</v>
      </c>
      <c r="D118" s="31">
        <v>6250</v>
      </c>
      <c r="E118" s="32">
        <v>39</v>
      </c>
      <c r="F118" s="32">
        <v>41</v>
      </c>
      <c r="G118" s="32">
        <v>33</v>
      </c>
      <c r="H118" s="32">
        <v>2750</v>
      </c>
      <c r="I118" s="32">
        <v>2750</v>
      </c>
      <c r="J118" s="32">
        <v>3750</v>
      </c>
      <c r="K118" s="32">
        <v>1.6666666666666667</v>
      </c>
      <c r="L118" s="32">
        <v>1000</v>
      </c>
      <c r="M118" s="32">
        <v>-1500</v>
      </c>
      <c r="N118" s="124">
        <v>0</v>
      </c>
      <c r="O118" s="129">
        <f t="shared" si="16"/>
        <v>530.5207797071663</v>
      </c>
      <c r="P118" s="3">
        <f t="shared" si="17"/>
        <v>530.5207797071663</v>
      </c>
      <c r="Q118" s="96">
        <f t="shared" si="18"/>
        <v>0</v>
      </c>
      <c r="R118" s="157">
        <f t="shared" si="19"/>
        <v>510.5400921418115</v>
      </c>
      <c r="S118" s="3">
        <f t="shared" si="20"/>
        <v>510.5400921418115</v>
      </c>
      <c r="T118" s="96">
        <f t="shared" si="21"/>
        <v>0</v>
      </c>
      <c r="U118" s="154">
        <f t="shared" si="22"/>
        <v>376.14171926984284</v>
      </c>
      <c r="V118" s="3">
        <f t="shared" si="23"/>
        <v>376.14171926984284</v>
      </c>
      <c r="W118" s="96">
        <f t="shared" si="24"/>
        <v>0</v>
      </c>
      <c r="X118" s="154">
        <f t="shared" si="25"/>
        <v>473.18266588432994</v>
      </c>
      <c r="Y118" s="3">
        <f t="shared" si="26"/>
        <v>473.18266588432994</v>
      </c>
      <c r="Z118" s="96">
        <f t="shared" si="27"/>
        <v>0</v>
      </c>
      <c r="AA118" s="166"/>
      <c r="AB118" s="166"/>
      <c r="AC118" s="166"/>
    </row>
    <row r="119" spans="1:29" x14ac:dyDescent="0.25">
      <c r="A119" s="1">
        <v>117</v>
      </c>
      <c r="B119" s="1">
        <v>7750</v>
      </c>
      <c r="C119" s="1">
        <v>6250</v>
      </c>
      <c r="D119" s="29">
        <v>6750</v>
      </c>
      <c r="E119" s="28">
        <v>41</v>
      </c>
      <c r="F119" s="28">
        <v>33</v>
      </c>
      <c r="G119" s="28">
        <v>43</v>
      </c>
      <c r="H119" s="28">
        <v>2750</v>
      </c>
      <c r="I119" s="28">
        <v>3750</v>
      </c>
      <c r="J119" s="28">
        <v>4750</v>
      </c>
      <c r="K119" s="28">
        <v>1.4210526315789473</v>
      </c>
      <c r="L119" s="28">
        <v>-1500</v>
      </c>
      <c r="M119" s="28">
        <v>0</v>
      </c>
      <c r="N119" s="122">
        <v>250</v>
      </c>
      <c r="O119" s="129">
        <f t="shared" si="16"/>
        <v>620.25280979453146</v>
      </c>
      <c r="P119" s="3">
        <f t="shared" si="17"/>
        <v>370.25280979453146</v>
      </c>
      <c r="Q119" s="96">
        <f t="shared" si="18"/>
        <v>1.4810112391781258</v>
      </c>
      <c r="R119" s="157">
        <f t="shared" si="19"/>
        <v>635.99415344088561</v>
      </c>
      <c r="S119" s="3">
        <f t="shared" si="20"/>
        <v>385.99415344088561</v>
      </c>
      <c r="T119" s="96">
        <f t="shared" si="21"/>
        <v>1.5439766137635424</v>
      </c>
      <c r="U119" s="154">
        <f t="shared" si="22"/>
        <v>610.25651967479712</v>
      </c>
      <c r="V119" s="3">
        <f t="shared" si="23"/>
        <v>360.25651967479712</v>
      </c>
      <c r="W119" s="96">
        <f t="shared" si="24"/>
        <v>1.4410260786991884</v>
      </c>
      <c r="X119" s="154">
        <f t="shared" si="25"/>
        <v>496.30938758063195</v>
      </c>
      <c r="Y119" s="3">
        <f t="shared" si="26"/>
        <v>246.30938758063195</v>
      </c>
      <c r="Z119" s="96">
        <f t="shared" si="27"/>
        <v>0.9852375503225278</v>
      </c>
      <c r="AA119" s="166"/>
      <c r="AB119" s="166"/>
      <c r="AC119" s="166"/>
    </row>
    <row r="120" spans="1:29" x14ac:dyDescent="0.25">
      <c r="A120" s="1">
        <v>118</v>
      </c>
      <c r="B120" s="1">
        <v>6250</v>
      </c>
      <c r="C120" s="1">
        <v>6750</v>
      </c>
      <c r="D120" s="30">
        <v>7000</v>
      </c>
      <c r="E120" s="3">
        <v>33</v>
      </c>
      <c r="F120" s="3">
        <v>43</v>
      </c>
      <c r="G120" s="3">
        <v>42</v>
      </c>
      <c r="H120" s="3">
        <v>3750</v>
      </c>
      <c r="I120" s="3">
        <v>4750</v>
      </c>
      <c r="J120" s="3">
        <v>1750</v>
      </c>
      <c r="K120" s="3">
        <v>4</v>
      </c>
      <c r="L120" s="3">
        <v>0</v>
      </c>
      <c r="M120" s="3">
        <v>250</v>
      </c>
      <c r="N120" s="123">
        <v>-250</v>
      </c>
      <c r="O120" s="129">
        <f t="shared" si="16"/>
        <v>335.95678105594556</v>
      </c>
      <c r="P120" s="3">
        <f t="shared" si="17"/>
        <v>585.95678105594561</v>
      </c>
      <c r="Q120" s="96">
        <f t="shared" si="18"/>
        <v>-2.3438271242237825</v>
      </c>
      <c r="R120" s="157">
        <f t="shared" si="19"/>
        <v>496.74284530325997</v>
      </c>
      <c r="S120" s="3">
        <f t="shared" si="20"/>
        <v>746.74284530325997</v>
      </c>
      <c r="T120" s="96">
        <f t="shared" si="21"/>
        <v>-2.9869713812130398</v>
      </c>
      <c r="U120" s="154">
        <f t="shared" si="22"/>
        <v>352.88752952741214</v>
      </c>
      <c r="V120" s="3">
        <f t="shared" si="23"/>
        <v>602.8875295274122</v>
      </c>
      <c r="W120" s="96">
        <f t="shared" si="24"/>
        <v>-2.4115501181096488</v>
      </c>
      <c r="X120" s="154">
        <f t="shared" si="25"/>
        <v>425.86562094164105</v>
      </c>
      <c r="Y120" s="3">
        <f t="shared" si="26"/>
        <v>675.86562094164105</v>
      </c>
      <c r="Z120" s="96">
        <f t="shared" si="27"/>
        <v>-2.7034624837665642</v>
      </c>
      <c r="AA120" s="166"/>
      <c r="AB120" s="166"/>
      <c r="AC120" s="166"/>
    </row>
    <row r="121" spans="1:29" x14ac:dyDescent="0.25">
      <c r="A121" s="1">
        <v>119</v>
      </c>
      <c r="B121" s="1">
        <v>6750</v>
      </c>
      <c r="C121" s="1">
        <v>7000</v>
      </c>
      <c r="D121" s="30">
        <v>6750</v>
      </c>
      <c r="E121" s="3">
        <v>43</v>
      </c>
      <c r="F121" s="3">
        <v>42</v>
      </c>
      <c r="G121" s="3">
        <v>40</v>
      </c>
      <c r="H121" s="3">
        <v>4750</v>
      </c>
      <c r="I121" s="3">
        <v>1750</v>
      </c>
      <c r="J121" s="3">
        <v>1750</v>
      </c>
      <c r="K121" s="3">
        <v>3.8571428571428572</v>
      </c>
      <c r="L121" s="3">
        <v>250</v>
      </c>
      <c r="M121" s="3">
        <v>-250</v>
      </c>
      <c r="N121" s="123">
        <v>0</v>
      </c>
      <c r="O121" s="129">
        <f t="shared" si="16"/>
        <v>357.88302240701898</v>
      </c>
      <c r="P121" s="3">
        <f t="shared" si="17"/>
        <v>357.88302240701898</v>
      </c>
      <c r="Q121" s="96">
        <f t="shared" si="18"/>
        <v>0</v>
      </c>
      <c r="R121" s="157">
        <f t="shared" si="19"/>
        <v>298.08882205864325</v>
      </c>
      <c r="S121" s="3">
        <f t="shared" si="20"/>
        <v>298.08882205864325</v>
      </c>
      <c r="T121" s="96">
        <f t="shared" si="21"/>
        <v>0</v>
      </c>
      <c r="U121" s="154">
        <f t="shared" si="22"/>
        <v>239.93878201512609</v>
      </c>
      <c r="V121" s="3">
        <f t="shared" si="23"/>
        <v>239.93878201512609</v>
      </c>
      <c r="W121" s="96">
        <f t="shared" si="24"/>
        <v>0</v>
      </c>
      <c r="X121" s="154">
        <f t="shared" si="25"/>
        <v>348.65564274786004</v>
      </c>
      <c r="Y121" s="3">
        <f t="shared" si="26"/>
        <v>348.65564274786004</v>
      </c>
      <c r="Z121" s="96">
        <f t="shared" si="27"/>
        <v>0</v>
      </c>
      <c r="AA121" s="166"/>
      <c r="AB121" s="166"/>
      <c r="AC121" s="166"/>
    </row>
    <row r="122" spans="1:29" x14ac:dyDescent="0.25">
      <c r="A122" s="1">
        <v>120</v>
      </c>
      <c r="B122" s="1">
        <v>7000</v>
      </c>
      <c r="C122" s="1">
        <v>6750</v>
      </c>
      <c r="D122" s="30">
        <v>6750</v>
      </c>
      <c r="E122" s="3">
        <v>42</v>
      </c>
      <c r="F122" s="3">
        <v>40</v>
      </c>
      <c r="G122" s="3">
        <v>34</v>
      </c>
      <c r="H122" s="3">
        <v>1750</v>
      </c>
      <c r="I122" s="3">
        <v>1750</v>
      </c>
      <c r="J122" s="3">
        <v>1750</v>
      </c>
      <c r="K122" s="3">
        <v>3.8571428571428572</v>
      </c>
      <c r="L122" s="3">
        <v>-250</v>
      </c>
      <c r="M122" s="3">
        <v>0</v>
      </c>
      <c r="N122" s="123">
        <v>500</v>
      </c>
      <c r="O122" s="129">
        <f t="shared" si="16"/>
        <v>321.66979155107458</v>
      </c>
      <c r="P122" s="3">
        <f t="shared" si="17"/>
        <v>-178.33020844892542</v>
      </c>
      <c r="Q122" s="96">
        <f t="shared" si="18"/>
        <v>-0.35666041689785083</v>
      </c>
      <c r="R122" s="157">
        <f t="shared" si="19"/>
        <v>247.31676452909844</v>
      </c>
      <c r="S122" s="3">
        <f t="shared" si="20"/>
        <v>-252.68323547090156</v>
      </c>
      <c r="T122" s="96">
        <f t="shared" si="21"/>
        <v>-0.50536647094180309</v>
      </c>
      <c r="U122" s="154">
        <f t="shared" si="22"/>
        <v>128.86959543482894</v>
      </c>
      <c r="V122" s="3">
        <f t="shared" si="23"/>
        <v>-371.13040456517103</v>
      </c>
      <c r="W122" s="96">
        <f t="shared" si="24"/>
        <v>-0.74226080913034209</v>
      </c>
      <c r="X122" s="154">
        <f t="shared" si="25"/>
        <v>110.98766150086038</v>
      </c>
      <c r="Y122" s="3">
        <f t="shared" si="26"/>
        <v>-389.01233849913962</v>
      </c>
      <c r="Z122" s="96">
        <f t="shared" si="27"/>
        <v>-0.77802467699827926</v>
      </c>
      <c r="AA122" s="166"/>
      <c r="AB122" s="166"/>
      <c r="AC122" s="166"/>
    </row>
    <row r="123" spans="1:29" x14ac:dyDescent="0.25">
      <c r="A123" s="1">
        <v>121</v>
      </c>
      <c r="B123" s="1">
        <v>6750</v>
      </c>
      <c r="C123" s="1">
        <v>6750</v>
      </c>
      <c r="D123" s="30">
        <v>7250</v>
      </c>
      <c r="E123" s="3">
        <v>40</v>
      </c>
      <c r="F123" s="3">
        <v>34</v>
      </c>
      <c r="G123" s="3">
        <v>36</v>
      </c>
      <c r="H123" s="3">
        <v>1750</v>
      </c>
      <c r="I123" s="3">
        <v>1750</v>
      </c>
      <c r="J123" s="3">
        <v>1750</v>
      </c>
      <c r="K123" s="3">
        <v>4.1428571428571432</v>
      </c>
      <c r="L123" s="3">
        <v>0</v>
      </c>
      <c r="M123" s="3">
        <v>500</v>
      </c>
      <c r="N123" s="123">
        <v>-250</v>
      </c>
      <c r="O123" s="129">
        <f t="shared" si="16"/>
        <v>265.74623189694626</v>
      </c>
      <c r="P123" s="3">
        <f t="shared" si="17"/>
        <v>515.74623189694626</v>
      </c>
      <c r="Q123" s="96">
        <f t="shared" si="18"/>
        <v>-2.062984927587785</v>
      </c>
      <c r="R123" s="157">
        <f t="shared" si="19"/>
        <v>180.44480492525383</v>
      </c>
      <c r="S123" s="3">
        <f t="shared" si="20"/>
        <v>430.44480492525383</v>
      </c>
      <c r="T123" s="96">
        <f t="shared" si="21"/>
        <v>-1.7217792197010153</v>
      </c>
      <c r="U123" s="154">
        <f t="shared" si="22"/>
        <v>225.31648208233619</v>
      </c>
      <c r="V123" s="3">
        <f t="shared" si="23"/>
        <v>475.31648208233617</v>
      </c>
      <c r="W123" s="96">
        <f t="shared" si="24"/>
        <v>-1.9012659283293447</v>
      </c>
      <c r="X123" s="154">
        <f t="shared" si="25"/>
        <v>154.13763115070083</v>
      </c>
      <c r="Y123" s="3">
        <f t="shared" si="26"/>
        <v>404.13763115070083</v>
      </c>
      <c r="Z123" s="96">
        <f t="shared" si="27"/>
        <v>-1.6165505246028034</v>
      </c>
      <c r="AA123" s="166"/>
      <c r="AB123" s="166"/>
      <c r="AC123" s="166"/>
    </row>
    <row r="124" spans="1:29" x14ac:dyDescent="0.25">
      <c r="A124" s="1">
        <v>122</v>
      </c>
      <c r="B124" s="1">
        <v>6750</v>
      </c>
      <c r="C124" s="1">
        <v>7250</v>
      </c>
      <c r="D124" s="30">
        <v>7000</v>
      </c>
      <c r="E124" s="3">
        <v>34</v>
      </c>
      <c r="F124" s="3">
        <v>36</v>
      </c>
      <c r="G124" s="3">
        <v>31</v>
      </c>
      <c r="H124" s="3">
        <v>1750</v>
      </c>
      <c r="I124" s="3">
        <v>1750</v>
      </c>
      <c r="J124" s="3">
        <v>1750</v>
      </c>
      <c r="K124" s="3">
        <v>4</v>
      </c>
      <c r="L124" s="3">
        <v>500</v>
      </c>
      <c r="M124" s="3">
        <v>-250</v>
      </c>
      <c r="N124" s="123">
        <v>0</v>
      </c>
      <c r="O124" s="129">
        <f t="shared" si="16"/>
        <v>269.56585782004748</v>
      </c>
      <c r="P124" s="3">
        <f t="shared" si="17"/>
        <v>269.56585782004748</v>
      </c>
      <c r="Q124" s="96">
        <f t="shared" si="18"/>
        <v>0</v>
      </c>
      <c r="R124" s="157">
        <f t="shared" si="19"/>
        <v>192.66282307844835</v>
      </c>
      <c r="S124" s="3">
        <f t="shared" si="20"/>
        <v>192.66282307844835</v>
      </c>
      <c r="T124" s="96">
        <f t="shared" si="21"/>
        <v>0</v>
      </c>
      <c r="U124" s="154">
        <f t="shared" si="22"/>
        <v>149.24617243725231</v>
      </c>
      <c r="V124" s="3">
        <f t="shared" si="23"/>
        <v>149.24617243725231</v>
      </c>
      <c r="W124" s="96">
        <f t="shared" si="24"/>
        <v>0</v>
      </c>
      <c r="X124" s="154">
        <f t="shared" si="25"/>
        <v>194.59544580550036</v>
      </c>
      <c r="Y124" s="3">
        <f t="shared" si="26"/>
        <v>194.59544580550036</v>
      </c>
      <c r="Z124" s="96">
        <f t="shared" si="27"/>
        <v>0</v>
      </c>
      <c r="AA124" s="166"/>
      <c r="AB124" s="166"/>
      <c r="AC124" s="166"/>
    </row>
    <row r="125" spans="1:29" x14ac:dyDescent="0.25">
      <c r="A125" s="1">
        <v>123</v>
      </c>
      <c r="B125" s="1">
        <v>7250</v>
      </c>
      <c r="C125" s="1">
        <v>7000</v>
      </c>
      <c r="D125" s="30">
        <v>7000</v>
      </c>
      <c r="E125" s="3">
        <v>36</v>
      </c>
      <c r="F125" s="3">
        <v>31</v>
      </c>
      <c r="G125" s="3">
        <v>34</v>
      </c>
      <c r="H125" s="3">
        <v>1750</v>
      </c>
      <c r="I125" s="3">
        <v>1750</v>
      </c>
      <c r="J125" s="3">
        <v>1750</v>
      </c>
      <c r="K125" s="3">
        <v>4</v>
      </c>
      <c r="L125" s="3">
        <v>-250</v>
      </c>
      <c r="M125" s="3">
        <v>0</v>
      </c>
      <c r="N125" s="123">
        <v>250</v>
      </c>
      <c r="O125" s="129">
        <f t="shared" si="16"/>
        <v>287.67247324801968</v>
      </c>
      <c r="P125" s="3">
        <f t="shared" si="17"/>
        <v>37.672473248019685</v>
      </c>
      <c r="Q125" s="96">
        <f t="shared" si="18"/>
        <v>0.15068989299207874</v>
      </c>
      <c r="R125" s="157">
        <f t="shared" si="19"/>
        <v>210.94443369705081</v>
      </c>
      <c r="S125" s="3">
        <f t="shared" si="20"/>
        <v>-39.055566302949188</v>
      </c>
      <c r="T125" s="96">
        <f t="shared" si="21"/>
        <v>-0.15622226521179675</v>
      </c>
      <c r="U125" s="154">
        <f t="shared" si="22"/>
        <v>318.13111534870961</v>
      </c>
      <c r="V125" s="3">
        <f t="shared" si="23"/>
        <v>68.131115348709613</v>
      </c>
      <c r="W125" s="96">
        <f t="shared" si="24"/>
        <v>0.27252446139483844</v>
      </c>
      <c r="X125" s="154">
        <f t="shared" si="25"/>
        <v>256.47781713324372</v>
      </c>
      <c r="Y125" s="3">
        <f t="shared" si="26"/>
        <v>6.4778171332437182</v>
      </c>
      <c r="Z125" s="96">
        <f t="shared" si="27"/>
        <v>2.5911268532974874E-2</v>
      </c>
      <c r="AA125" s="166"/>
      <c r="AB125" s="166"/>
      <c r="AC125" s="166"/>
    </row>
    <row r="126" spans="1:29" x14ac:dyDescent="0.25">
      <c r="A126" s="1">
        <v>124</v>
      </c>
      <c r="B126" s="1">
        <v>7000</v>
      </c>
      <c r="C126" s="1">
        <v>7000</v>
      </c>
      <c r="D126" s="30">
        <v>7250</v>
      </c>
      <c r="E126" s="3">
        <v>31</v>
      </c>
      <c r="F126" s="3">
        <v>34</v>
      </c>
      <c r="G126" s="3">
        <v>39</v>
      </c>
      <c r="H126" s="3">
        <v>1750</v>
      </c>
      <c r="I126" s="3">
        <v>1750</v>
      </c>
      <c r="J126" s="3">
        <v>1750</v>
      </c>
      <c r="K126" s="3">
        <v>4.1428571428571432</v>
      </c>
      <c r="L126" s="3">
        <v>0</v>
      </c>
      <c r="M126" s="3">
        <v>250</v>
      </c>
      <c r="N126" s="123">
        <v>250</v>
      </c>
      <c r="O126" s="129">
        <f t="shared" si="16"/>
        <v>283.85284732491846</v>
      </c>
      <c r="P126" s="3">
        <f t="shared" si="17"/>
        <v>33.852847324918457</v>
      </c>
      <c r="Q126" s="96">
        <f t="shared" si="18"/>
        <v>0.13541138929967383</v>
      </c>
      <c r="R126" s="157">
        <f t="shared" si="19"/>
        <v>208.19897307208291</v>
      </c>
      <c r="S126" s="3">
        <f t="shared" si="20"/>
        <v>-41.801026927917093</v>
      </c>
      <c r="T126" s="96">
        <f t="shared" si="21"/>
        <v>-0.16720410771166838</v>
      </c>
      <c r="U126" s="154">
        <f t="shared" si="22"/>
        <v>314.98371958035256</v>
      </c>
      <c r="V126" s="3">
        <f t="shared" si="23"/>
        <v>64.983719580352556</v>
      </c>
      <c r="W126" s="96">
        <f t="shared" si="24"/>
        <v>0.25993487832141021</v>
      </c>
      <c r="X126" s="154">
        <f t="shared" si="25"/>
        <v>343.21540863213443</v>
      </c>
      <c r="Y126" s="3">
        <f t="shared" si="26"/>
        <v>93.215408632134427</v>
      </c>
      <c r="Z126" s="96">
        <f t="shared" si="27"/>
        <v>0.37286163452853771</v>
      </c>
      <c r="AA126" s="166"/>
      <c r="AB126" s="166"/>
      <c r="AC126" s="166"/>
    </row>
    <row r="127" spans="1:29" ht="15.75" thickBot="1" x14ac:dyDescent="0.3">
      <c r="A127" s="1">
        <v>125</v>
      </c>
      <c r="B127" s="1">
        <v>7000</v>
      </c>
      <c r="C127" s="1">
        <v>7250</v>
      </c>
      <c r="D127" s="31">
        <v>7500</v>
      </c>
      <c r="E127" s="32">
        <v>34</v>
      </c>
      <c r="F127" s="32">
        <v>39</v>
      </c>
      <c r="G127" s="32">
        <v>31</v>
      </c>
      <c r="H127" s="32">
        <v>1750</v>
      </c>
      <c r="I127" s="32">
        <v>1750</v>
      </c>
      <c r="J127" s="32">
        <v>1750</v>
      </c>
      <c r="K127" s="32">
        <v>4.2857142857142856</v>
      </c>
      <c r="L127" s="32">
        <v>250</v>
      </c>
      <c r="M127" s="32">
        <v>250</v>
      </c>
      <c r="N127" s="124">
        <v>250</v>
      </c>
      <c r="O127" s="129">
        <f t="shared" si="16"/>
        <v>201.57122121393789</v>
      </c>
      <c r="P127" s="3">
        <f t="shared" si="17"/>
        <v>-48.428778786062111</v>
      </c>
      <c r="Q127" s="96">
        <f t="shared" si="18"/>
        <v>-0.19371511514424844</v>
      </c>
      <c r="R127" s="157">
        <f t="shared" si="19"/>
        <v>110.44560388612658</v>
      </c>
      <c r="S127" s="3">
        <f t="shared" si="20"/>
        <v>-139.55439611387342</v>
      </c>
      <c r="T127" s="96">
        <f t="shared" si="21"/>
        <v>-0.55821758445549374</v>
      </c>
      <c r="U127" s="154">
        <f t="shared" si="22"/>
        <v>-16.285897695733283</v>
      </c>
      <c r="V127" s="3">
        <f t="shared" si="23"/>
        <v>-266.2858976957333</v>
      </c>
      <c r="W127" s="96">
        <f t="shared" si="24"/>
        <v>-1.0651435907829332</v>
      </c>
      <c r="X127" s="154">
        <f t="shared" si="25"/>
        <v>52.247756547291289</v>
      </c>
      <c r="Y127" s="3">
        <f t="shared" si="26"/>
        <v>-197.75224345270871</v>
      </c>
      <c r="Z127" s="96">
        <f t="shared" si="27"/>
        <v>-0.79100897381083479</v>
      </c>
      <c r="AA127" s="166"/>
      <c r="AB127" s="166"/>
      <c r="AC127" s="166"/>
    </row>
    <row r="128" spans="1:29" x14ac:dyDescent="0.25">
      <c r="A128" s="1">
        <v>126</v>
      </c>
      <c r="B128" s="1">
        <v>7250</v>
      </c>
      <c r="C128" s="1">
        <v>7500</v>
      </c>
      <c r="D128" s="29">
        <v>7500</v>
      </c>
      <c r="E128" s="28">
        <v>39</v>
      </c>
      <c r="F128" s="28">
        <v>31</v>
      </c>
      <c r="G128" s="28">
        <v>35</v>
      </c>
      <c r="H128" s="28">
        <v>1750</v>
      </c>
      <c r="I128" s="28">
        <v>1750</v>
      </c>
      <c r="J128" s="28">
        <v>4750</v>
      </c>
      <c r="K128" s="28">
        <v>1.5789473684210527</v>
      </c>
      <c r="L128" s="28">
        <v>250</v>
      </c>
      <c r="M128" s="28">
        <v>250</v>
      </c>
      <c r="N128" s="122">
        <v>1000</v>
      </c>
      <c r="O128" s="129">
        <f t="shared" si="16"/>
        <v>454.59597334278158</v>
      </c>
      <c r="P128" s="3">
        <f t="shared" si="17"/>
        <v>-545.40402665721842</v>
      </c>
      <c r="Q128" s="96">
        <f t="shared" si="18"/>
        <v>-0.54540402665721843</v>
      </c>
      <c r="R128" s="157">
        <f t="shared" si="19"/>
        <v>290.74223561010575</v>
      </c>
      <c r="S128" s="3">
        <f t="shared" si="20"/>
        <v>-709.25776438989419</v>
      </c>
      <c r="T128" s="96">
        <f t="shared" si="21"/>
        <v>-0.70925776438989419</v>
      </c>
      <c r="U128" s="154">
        <f t="shared" si="22"/>
        <v>439.24479100259651</v>
      </c>
      <c r="V128" s="3">
        <f t="shared" si="23"/>
        <v>-560.75520899740354</v>
      </c>
      <c r="W128" s="96">
        <f t="shared" si="24"/>
        <v>-0.5607552089974035</v>
      </c>
      <c r="X128" s="154">
        <f t="shared" si="25"/>
        <v>362.35442386814049</v>
      </c>
      <c r="Y128" s="3">
        <f t="shared" si="26"/>
        <v>-637.64557613185957</v>
      </c>
      <c r="Z128" s="96">
        <f t="shared" si="27"/>
        <v>-0.63764557613185957</v>
      </c>
      <c r="AA128" s="166"/>
      <c r="AB128" s="166"/>
      <c r="AC128" s="166"/>
    </row>
    <row r="129" spans="1:29" x14ac:dyDescent="0.25">
      <c r="A129" s="1">
        <v>127</v>
      </c>
      <c r="B129" s="1">
        <v>7500</v>
      </c>
      <c r="C129" s="1">
        <v>7500</v>
      </c>
      <c r="D129" s="30">
        <v>8500</v>
      </c>
      <c r="E129" s="3">
        <v>31</v>
      </c>
      <c r="F129" s="3">
        <v>35</v>
      </c>
      <c r="G129" s="3">
        <v>34</v>
      </c>
      <c r="H129" s="3">
        <v>1750</v>
      </c>
      <c r="I129" s="3">
        <v>4750</v>
      </c>
      <c r="J129" s="3">
        <v>2750</v>
      </c>
      <c r="K129" s="3">
        <v>3.0909090909090908</v>
      </c>
      <c r="L129" s="3">
        <v>250</v>
      </c>
      <c r="M129" s="3">
        <v>1000</v>
      </c>
      <c r="N129" s="123">
        <v>-250</v>
      </c>
      <c r="O129" s="129">
        <f t="shared" si="16"/>
        <v>110.88921435159617</v>
      </c>
      <c r="P129" s="3">
        <f t="shared" si="17"/>
        <v>360.88921435159614</v>
      </c>
      <c r="Q129" s="96">
        <f t="shared" si="18"/>
        <v>-1.4435568574063846</v>
      </c>
      <c r="R129" s="157">
        <f t="shared" si="19"/>
        <v>197.73184972929829</v>
      </c>
      <c r="S129" s="3">
        <f t="shared" si="20"/>
        <v>447.73184972929829</v>
      </c>
      <c r="T129" s="96">
        <f t="shared" si="21"/>
        <v>-1.7909273989171932</v>
      </c>
      <c r="U129" s="154">
        <f t="shared" si="22"/>
        <v>125.83306587323821</v>
      </c>
      <c r="V129" s="3">
        <f t="shared" si="23"/>
        <v>375.83306587323818</v>
      </c>
      <c r="W129" s="96">
        <f t="shared" si="24"/>
        <v>-1.5033322634929527</v>
      </c>
      <c r="X129" s="154">
        <f t="shared" si="25"/>
        <v>107.43473019703984</v>
      </c>
      <c r="Y129" s="3">
        <f t="shared" si="26"/>
        <v>357.43473019703981</v>
      </c>
      <c r="Z129" s="96">
        <f t="shared" si="27"/>
        <v>-1.4297389207881592</v>
      </c>
      <c r="AA129" s="166"/>
      <c r="AB129" s="166"/>
      <c r="AC129" s="166"/>
    </row>
    <row r="130" spans="1:29" x14ac:dyDescent="0.25">
      <c r="A130" s="1">
        <v>128</v>
      </c>
      <c r="B130" s="1">
        <v>7500</v>
      </c>
      <c r="C130" s="1">
        <v>8500</v>
      </c>
      <c r="D130" s="30">
        <v>8250</v>
      </c>
      <c r="E130" s="3">
        <v>35</v>
      </c>
      <c r="F130" s="3">
        <v>34</v>
      </c>
      <c r="G130" s="3">
        <v>33</v>
      </c>
      <c r="H130" s="3">
        <v>4750</v>
      </c>
      <c r="I130" s="3">
        <v>2750</v>
      </c>
      <c r="J130" s="3">
        <v>2750</v>
      </c>
      <c r="K130" s="3">
        <v>3</v>
      </c>
      <c r="L130" s="3">
        <v>1000</v>
      </c>
      <c r="M130" s="3">
        <v>-250</v>
      </c>
      <c r="N130" s="123">
        <v>0</v>
      </c>
      <c r="O130" s="129">
        <f t="shared" si="16"/>
        <v>141.80282146106973</v>
      </c>
      <c r="P130" s="3">
        <f t="shared" si="17"/>
        <v>141.80282146106973</v>
      </c>
      <c r="Q130" s="96">
        <f t="shared" si="18"/>
        <v>0</v>
      </c>
      <c r="R130" s="157">
        <f t="shared" si="19"/>
        <v>100.65416274414989</v>
      </c>
      <c r="S130" s="3">
        <f t="shared" si="20"/>
        <v>100.65416274414989</v>
      </c>
      <c r="T130" s="96">
        <f t="shared" si="21"/>
        <v>0</v>
      </c>
      <c r="U130" s="154">
        <f t="shared" si="22"/>
        <v>152.59848605242428</v>
      </c>
      <c r="V130" s="3">
        <f t="shared" si="23"/>
        <v>152.59848605242428</v>
      </c>
      <c r="W130" s="96">
        <f t="shared" si="24"/>
        <v>0</v>
      </c>
      <c r="X130" s="154">
        <f t="shared" si="25"/>
        <v>260.88182959278174</v>
      </c>
      <c r="Y130" s="3">
        <f t="shared" si="26"/>
        <v>260.88182959278174</v>
      </c>
      <c r="Z130" s="96">
        <f t="shared" si="27"/>
        <v>0</v>
      </c>
      <c r="AA130" s="166"/>
      <c r="AB130" s="166"/>
      <c r="AC130" s="166"/>
    </row>
    <row r="131" spans="1:29" x14ac:dyDescent="0.25">
      <c r="A131" s="1">
        <v>129</v>
      </c>
      <c r="B131" s="1">
        <v>8500</v>
      </c>
      <c r="C131" s="1">
        <v>8250</v>
      </c>
      <c r="D131" s="30">
        <v>8250</v>
      </c>
      <c r="E131" s="3">
        <v>34</v>
      </c>
      <c r="F131" s="3">
        <v>33</v>
      </c>
      <c r="G131" s="3">
        <v>42</v>
      </c>
      <c r="H131" s="3">
        <v>2750</v>
      </c>
      <c r="I131" s="3">
        <v>2750</v>
      </c>
      <c r="J131" s="3">
        <v>3750</v>
      </c>
      <c r="K131" s="3">
        <v>2.2000000000000002</v>
      </c>
      <c r="L131" s="3">
        <v>-250</v>
      </c>
      <c r="M131" s="3">
        <v>0</v>
      </c>
      <c r="N131" s="123">
        <v>750</v>
      </c>
      <c r="O131" s="129">
        <f t="shared" si="16"/>
        <v>278.2273061197069</v>
      </c>
      <c r="P131" s="3">
        <f t="shared" si="17"/>
        <v>-471.7726938802931</v>
      </c>
      <c r="Q131" s="96">
        <f t="shared" si="18"/>
        <v>-0.62903025850705752</v>
      </c>
      <c r="R131" s="157">
        <f t="shared" si="19"/>
        <v>221.35635890674246</v>
      </c>
      <c r="S131" s="3">
        <f t="shared" si="20"/>
        <v>-528.64364109325754</v>
      </c>
      <c r="T131" s="96">
        <f t="shared" si="21"/>
        <v>-0.70485818812434342</v>
      </c>
      <c r="U131" s="154">
        <f t="shared" si="22"/>
        <v>406.59764196476027</v>
      </c>
      <c r="V131" s="3">
        <f t="shared" si="23"/>
        <v>-343.40235803523973</v>
      </c>
      <c r="W131" s="96">
        <f t="shared" si="24"/>
        <v>-0.45786981071365296</v>
      </c>
      <c r="X131" s="154">
        <f t="shared" si="25"/>
        <v>406.47556507118958</v>
      </c>
      <c r="Y131" s="3">
        <f t="shared" si="26"/>
        <v>-343.52443492881042</v>
      </c>
      <c r="Z131" s="96">
        <f t="shared" si="27"/>
        <v>-0.45803257990508056</v>
      </c>
      <c r="AA131" s="166"/>
      <c r="AB131" s="166"/>
      <c r="AC131" s="166"/>
    </row>
    <row r="132" spans="1:29" x14ac:dyDescent="0.25">
      <c r="A132" s="1">
        <v>130</v>
      </c>
      <c r="B132" s="1">
        <v>8250</v>
      </c>
      <c r="C132" s="1">
        <v>8250</v>
      </c>
      <c r="D132" s="30">
        <v>9000</v>
      </c>
      <c r="E132" s="3">
        <v>33</v>
      </c>
      <c r="F132" s="3">
        <v>42</v>
      </c>
      <c r="G132" s="3">
        <v>43</v>
      </c>
      <c r="H132" s="3">
        <v>2750</v>
      </c>
      <c r="I132" s="3">
        <v>3750</v>
      </c>
      <c r="J132" s="3">
        <v>2750</v>
      </c>
      <c r="K132" s="3">
        <v>3.2727272727272729</v>
      </c>
      <c r="L132" s="3">
        <v>0</v>
      </c>
      <c r="M132" s="3">
        <v>750</v>
      </c>
      <c r="N132" s="123">
        <v>-250</v>
      </c>
      <c r="O132" s="129">
        <f t="shared" si="16"/>
        <v>91.310769464584155</v>
      </c>
      <c r="P132" s="3">
        <f t="shared" si="17"/>
        <v>341.31076946458415</v>
      </c>
      <c r="Q132" s="96">
        <f t="shared" si="18"/>
        <v>-1.3652430778583367</v>
      </c>
      <c r="R132" s="157">
        <f t="shared" si="19"/>
        <v>115.77194530382208</v>
      </c>
      <c r="S132" s="3">
        <f t="shared" si="20"/>
        <v>365.77194530382206</v>
      </c>
      <c r="T132" s="96">
        <f t="shared" si="21"/>
        <v>-1.4630877812152883</v>
      </c>
      <c r="U132" s="154">
        <f t="shared" si="22"/>
        <v>74.750715465142505</v>
      </c>
      <c r="V132" s="3">
        <f t="shared" si="23"/>
        <v>324.75071546514249</v>
      </c>
      <c r="W132" s="96">
        <f t="shared" si="24"/>
        <v>-1.29900286186057</v>
      </c>
      <c r="X132" s="154">
        <f t="shared" si="25"/>
        <v>156.16442492856135</v>
      </c>
      <c r="Y132" s="3">
        <f t="shared" si="26"/>
        <v>406.16442492856135</v>
      </c>
      <c r="Z132" s="96">
        <f t="shared" si="27"/>
        <v>-1.6246576997142455</v>
      </c>
      <c r="AA132" s="166"/>
      <c r="AB132" s="166"/>
      <c r="AC132" s="166"/>
    </row>
    <row r="133" spans="1:29" x14ac:dyDescent="0.25">
      <c r="A133" s="1">
        <v>131</v>
      </c>
      <c r="B133" s="1">
        <v>8250</v>
      </c>
      <c r="C133" s="1">
        <v>9000</v>
      </c>
      <c r="D133" s="30">
        <v>8750</v>
      </c>
      <c r="E133" s="3">
        <v>42</v>
      </c>
      <c r="F133" s="3">
        <v>43</v>
      </c>
      <c r="G133" s="3">
        <v>48</v>
      </c>
      <c r="H133" s="3">
        <v>3750</v>
      </c>
      <c r="I133" s="3">
        <v>2750</v>
      </c>
      <c r="J133" s="3">
        <v>2750</v>
      </c>
      <c r="K133" s="3">
        <v>3.1818181818181817</v>
      </c>
      <c r="L133" s="3">
        <v>750</v>
      </c>
      <c r="M133" s="3">
        <v>-250</v>
      </c>
      <c r="N133" s="123">
        <v>-250</v>
      </c>
      <c r="O133" s="129">
        <f t="shared" ref="O133:O196" si="28">$AI$3+$AH$3*D133+$AG$3*G133+$AF$3*J133+$AE$3*K133</f>
        <v>158.43760743000212</v>
      </c>
      <c r="P133" s="3">
        <f t="shared" ref="P133:P196" si="29">O133-N133</f>
        <v>408.43760743000212</v>
      </c>
      <c r="Q133" s="96">
        <f t="shared" ref="Q133:Q196" si="30">IF(N133=0,0,(O133-N133)/N133)</f>
        <v>-1.6337504297200085</v>
      </c>
      <c r="R133" s="157">
        <f t="shared" ref="R133:R196" si="31">$AK$8+$AJ$8*D133+$AI$8*G133+$AH$8*I133+$AG$8*J133+$AF$8*K133+$AE$8*M133</f>
        <v>136.37830899212972</v>
      </c>
      <c r="S133" s="3">
        <f t="shared" ref="S133:S196" si="32">R133-N133</f>
        <v>386.37830899212975</v>
      </c>
      <c r="T133" s="96">
        <f t="shared" ref="T133:T196" si="33">IF(N133=0,0,(R133-N133)/N133)</f>
        <v>-1.5455132359685191</v>
      </c>
      <c r="U133" s="154">
        <f t="shared" ref="U133:U196" si="34">$AM$13+$AL$13*C133+$AK$13*D133+$AJ$13*F133+$AI$13*G133+$AH$13*I133+$AG$13*J133+$AF$13*K133+$AE$13*M133</f>
        <v>224.54931018786039</v>
      </c>
      <c r="V133" s="3">
        <f t="shared" ref="V133:V196" si="35">U133-N133</f>
        <v>474.54931018786039</v>
      </c>
      <c r="W133" s="96">
        <f t="shared" ref="W133:W196" si="36">IF(Q133=0,0,(U133-N133)/N133)</f>
        <v>-1.8981972407514416</v>
      </c>
      <c r="X133" s="154">
        <f t="shared" ref="X133:X196" si="37">$AQ$18+$AP$18*B133+$AO$18*C133+$AN$18*D133+$AM$18*E133+$AL$18*F133+$AK$18*G133+$AJ$18*H133+$AI$18*I133+$AH$18*J133+$AG$18*K133+$AF$18*L133+$AE$18*M133</f>
        <v>302.47606316729883</v>
      </c>
      <c r="Y133" s="3">
        <f t="shared" ref="Y133:Y196" si="38">X133-N133</f>
        <v>552.47606316729889</v>
      </c>
      <c r="Z133" s="96">
        <f t="shared" ref="Z133:Z196" si="39">IF(T133=0,0,(X133-N133)/N133)</f>
        <v>-2.2099042526691957</v>
      </c>
      <c r="AA133" s="166"/>
      <c r="AB133" s="166"/>
      <c r="AC133" s="166"/>
    </row>
    <row r="134" spans="1:29" x14ac:dyDescent="0.25">
      <c r="A134" s="1">
        <v>132</v>
      </c>
      <c r="B134" s="1">
        <v>9000</v>
      </c>
      <c r="C134" s="1">
        <v>8750</v>
      </c>
      <c r="D134" s="30">
        <v>8500</v>
      </c>
      <c r="E134" s="3">
        <v>43</v>
      </c>
      <c r="F134" s="3">
        <v>48</v>
      </c>
      <c r="G134" s="3">
        <v>37</v>
      </c>
      <c r="H134" s="3">
        <v>2750</v>
      </c>
      <c r="I134" s="3">
        <v>2750</v>
      </c>
      <c r="J134" s="3">
        <v>2750</v>
      </c>
      <c r="K134" s="3">
        <v>3.0909090909090908</v>
      </c>
      <c r="L134" s="3">
        <v>-250</v>
      </c>
      <c r="M134" s="3">
        <v>-250</v>
      </c>
      <c r="N134" s="123">
        <v>-250</v>
      </c>
      <c r="O134" s="129">
        <f t="shared" si="28"/>
        <v>128.99582977956837</v>
      </c>
      <c r="P134" s="3">
        <f t="shared" si="29"/>
        <v>378.99582977956834</v>
      </c>
      <c r="Q134" s="96">
        <f t="shared" si="30"/>
        <v>-1.5159833191182734</v>
      </c>
      <c r="R134" s="157">
        <f t="shared" si="31"/>
        <v>91.662031588304671</v>
      </c>
      <c r="S134" s="3">
        <f t="shared" si="32"/>
        <v>341.66203158830467</v>
      </c>
      <c r="T134" s="96">
        <f t="shared" si="33"/>
        <v>-1.3666481263532186</v>
      </c>
      <c r="U134" s="154">
        <f t="shared" si="34"/>
        <v>-120.06408024230963</v>
      </c>
      <c r="V134" s="3">
        <f t="shared" si="35"/>
        <v>129.93591975769039</v>
      </c>
      <c r="W134" s="96">
        <f t="shared" si="36"/>
        <v>-0.51974367903076157</v>
      </c>
      <c r="X134" s="154">
        <f t="shared" si="37"/>
        <v>-39.710731082714403</v>
      </c>
      <c r="Y134" s="3">
        <f t="shared" si="38"/>
        <v>210.2892689172856</v>
      </c>
      <c r="Z134" s="96">
        <f t="shared" si="39"/>
        <v>-0.84115707566914244</v>
      </c>
      <c r="AA134" s="166"/>
      <c r="AB134" s="166"/>
      <c r="AC134" s="166"/>
    </row>
    <row r="135" spans="1:29" x14ac:dyDescent="0.25">
      <c r="A135" s="1">
        <v>133</v>
      </c>
      <c r="B135" s="1">
        <v>8750</v>
      </c>
      <c r="C135" s="1">
        <v>8500</v>
      </c>
      <c r="D135" s="30">
        <v>8250</v>
      </c>
      <c r="E135" s="3">
        <v>48</v>
      </c>
      <c r="F135" s="3">
        <v>37</v>
      </c>
      <c r="G135" s="3">
        <v>30</v>
      </c>
      <c r="H135" s="3">
        <v>2750</v>
      </c>
      <c r="I135" s="3">
        <v>2750</v>
      </c>
      <c r="J135" s="3">
        <v>2750</v>
      </c>
      <c r="K135" s="3">
        <v>3</v>
      </c>
      <c r="L135" s="3">
        <v>-250</v>
      </c>
      <c r="M135" s="3">
        <v>-250</v>
      </c>
      <c r="N135" s="123">
        <v>750</v>
      </c>
      <c r="O135" s="129">
        <f t="shared" si="28"/>
        <v>123.69620603309752</v>
      </c>
      <c r="P135" s="3">
        <f t="shared" si="29"/>
        <v>-626.3037939669025</v>
      </c>
      <c r="Q135" s="96">
        <f t="shared" si="30"/>
        <v>-0.83507172528920337</v>
      </c>
      <c r="R135" s="157">
        <f t="shared" si="31"/>
        <v>77.636273361434093</v>
      </c>
      <c r="S135" s="3">
        <f t="shared" si="32"/>
        <v>-672.36372663856594</v>
      </c>
      <c r="T135" s="96">
        <f t="shared" si="33"/>
        <v>-0.89648496885142126</v>
      </c>
      <c r="U135" s="154">
        <f t="shared" si="34"/>
        <v>11.336380167414646</v>
      </c>
      <c r="V135" s="3">
        <f t="shared" si="35"/>
        <v>-738.66361983258537</v>
      </c>
      <c r="W135" s="96">
        <f t="shared" si="36"/>
        <v>-0.9848848264434471</v>
      </c>
      <c r="X135" s="154">
        <f t="shared" si="37"/>
        <v>-89.181995139778948</v>
      </c>
      <c r="Y135" s="3">
        <f t="shared" si="38"/>
        <v>-839.18199513977891</v>
      </c>
      <c r="Z135" s="96">
        <f t="shared" si="39"/>
        <v>-1.1189093268530386</v>
      </c>
      <c r="AA135" s="166"/>
      <c r="AB135" s="166"/>
      <c r="AC135" s="166"/>
    </row>
    <row r="136" spans="1:29" x14ac:dyDescent="0.25">
      <c r="A136" s="1">
        <v>134</v>
      </c>
      <c r="B136" s="1">
        <v>8500</v>
      </c>
      <c r="C136" s="1">
        <v>8250</v>
      </c>
      <c r="D136" s="30">
        <v>9000</v>
      </c>
      <c r="E136" s="3">
        <v>37</v>
      </c>
      <c r="F136" s="3">
        <v>30</v>
      </c>
      <c r="G136" s="3">
        <v>41</v>
      </c>
      <c r="H136" s="3">
        <v>2750</v>
      </c>
      <c r="I136" s="3">
        <v>2750</v>
      </c>
      <c r="J136" s="3">
        <v>2750</v>
      </c>
      <c r="K136" s="3">
        <v>3.2727272727272729</v>
      </c>
      <c r="L136" s="3">
        <v>-250</v>
      </c>
      <c r="M136" s="3">
        <v>750</v>
      </c>
      <c r="N136" s="123">
        <v>0</v>
      </c>
      <c r="O136" s="129">
        <f t="shared" si="28"/>
        <v>79.239692512602687</v>
      </c>
      <c r="P136" s="3">
        <f t="shared" si="29"/>
        <v>79.239692512602687</v>
      </c>
      <c r="Q136" s="96">
        <f t="shared" si="30"/>
        <v>0</v>
      </c>
      <c r="R136" s="157">
        <f t="shared" si="31"/>
        <v>24.042135043207015</v>
      </c>
      <c r="S136" s="3">
        <f t="shared" si="32"/>
        <v>24.042135043207015</v>
      </c>
      <c r="T136" s="96">
        <f t="shared" si="33"/>
        <v>0</v>
      </c>
      <c r="U136" s="154">
        <f t="shared" si="34"/>
        <v>263.57797790358654</v>
      </c>
      <c r="V136" s="3">
        <f t="shared" si="35"/>
        <v>263.57797790358654</v>
      </c>
      <c r="W136" s="96">
        <f t="shared" si="36"/>
        <v>0</v>
      </c>
      <c r="X136" s="154">
        <f t="shared" si="37"/>
        <v>180.10400406868985</v>
      </c>
      <c r="Y136" s="3">
        <f t="shared" si="38"/>
        <v>180.10400406868985</v>
      </c>
      <c r="Z136" s="96">
        <f t="shared" si="39"/>
        <v>0</v>
      </c>
      <c r="AA136" s="166"/>
      <c r="AB136" s="166"/>
      <c r="AC136" s="166"/>
    </row>
    <row r="137" spans="1:29" x14ac:dyDescent="0.25">
      <c r="A137" s="1">
        <v>135</v>
      </c>
      <c r="B137" s="1">
        <v>8250</v>
      </c>
      <c r="C137" s="1">
        <v>9000</v>
      </c>
      <c r="D137" s="30">
        <v>9000</v>
      </c>
      <c r="E137" s="3">
        <v>30</v>
      </c>
      <c r="F137" s="3">
        <v>41</v>
      </c>
      <c r="G137" s="3">
        <v>34</v>
      </c>
      <c r="H137" s="3">
        <v>2750</v>
      </c>
      <c r="I137" s="3">
        <v>2750</v>
      </c>
      <c r="J137" s="3">
        <v>2750</v>
      </c>
      <c r="K137" s="3">
        <v>3.2727272727272729</v>
      </c>
      <c r="L137" s="3">
        <v>750</v>
      </c>
      <c r="M137" s="3">
        <v>0</v>
      </c>
      <c r="N137" s="123">
        <v>-250</v>
      </c>
      <c r="O137" s="129">
        <f t="shared" si="28"/>
        <v>36.990923180667551</v>
      </c>
      <c r="P137" s="3">
        <f t="shared" si="29"/>
        <v>286.99092318066755</v>
      </c>
      <c r="Q137" s="96">
        <f t="shared" si="30"/>
        <v>-1.1479636927226702</v>
      </c>
      <c r="R137" s="157">
        <f t="shared" si="31"/>
        <v>-15.457437224123339</v>
      </c>
      <c r="S137" s="3">
        <f t="shared" si="32"/>
        <v>234.54256277587666</v>
      </c>
      <c r="T137" s="96">
        <f t="shared" si="33"/>
        <v>-0.9381702511035066</v>
      </c>
      <c r="U137" s="154">
        <f t="shared" si="34"/>
        <v>-100.95805085302032</v>
      </c>
      <c r="V137" s="3">
        <f t="shared" si="35"/>
        <v>149.04194914697968</v>
      </c>
      <c r="W137" s="96">
        <f t="shared" si="36"/>
        <v>-0.59616779658791874</v>
      </c>
      <c r="X137" s="154">
        <f t="shared" si="37"/>
        <v>65.526083303022972</v>
      </c>
      <c r="Y137" s="3">
        <f t="shared" si="38"/>
        <v>315.52608330302297</v>
      </c>
      <c r="Z137" s="96">
        <f t="shared" si="39"/>
        <v>-1.2621043332120918</v>
      </c>
      <c r="AA137" s="166"/>
      <c r="AB137" s="166"/>
      <c r="AC137" s="166"/>
    </row>
    <row r="138" spans="1:29" ht="15.75" thickBot="1" x14ac:dyDescent="0.3">
      <c r="A138" s="1">
        <v>136</v>
      </c>
      <c r="B138" s="1">
        <v>9000</v>
      </c>
      <c r="C138" s="1">
        <v>9000</v>
      </c>
      <c r="D138" s="31">
        <v>8750</v>
      </c>
      <c r="E138" s="32">
        <v>41</v>
      </c>
      <c r="F138" s="32">
        <v>34</v>
      </c>
      <c r="G138" s="32">
        <v>32</v>
      </c>
      <c r="H138" s="32">
        <v>2750</v>
      </c>
      <c r="I138" s="32">
        <v>2750</v>
      </c>
      <c r="J138" s="32">
        <v>3750</v>
      </c>
      <c r="K138" s="32">
        <v>2.3333333333333335</v>
      </c>
      <c r="L138" s="32">
        <v>0</v>
      </c>
      <c r="M138" s="32">
        <v>-250</v>
      </c>
      <c r="N138" s="124">
        <v>-1000</v>
      </c>
      <c r="O138" s="129">
        <f t="shared" si="28"/>
        <v>141.21859139195547</v>
      </c>
      <c r="P138" s="3">
        <f t="shared" si="29"/>
        <v>1141.2185913919554</v>
      </c>
      <c r="Q138" s="96">
        <f t="shared" si="30"/>
        <v>-1.1412185913919555</v>
      </c>
      <c r="R138" s="157">
        <f t="shared" si="31"/>
        <v>66.911407528835866</v>
      </c>
      <c r="S138" s="3">
        <f t="shared" si="32"/>
        <v>1066.9114075288358</v>
      </c>
      <c r="T138" s="96">
        <f t="shared" si="33"/>
        <v>-1.0669114075288357</v>
      </c>
      <c r="U138" s="154">
        <f t="shared" si="34"/>
        <v>109.93571126302463</v>
      </c>
      <c r="V138" s="3">
        <f t="shared" si="35"/>
        <v>1109.9357112630246</v>
      </c>
      <c r="W138" s="96">
        <f t="shared" si="36"/>
        <v>-1.1099357112630246</v>
      </c>
      <c r="X138" s="154">
        <f t="shared" si="37"/>
        <v>60.82306884351631</v>
      </c>
      <c r="Y138" s="3">
        <f t="shared" si="38"/>
        <v>1060.8230688435162</v>
      </c>
      <c r="Z138" s="96">
        <f t="shared" si="39"/>
        <v>-1.0608230688435163</v>
      </c>
      <c r="AA138" s="166"/>
      <c r="AB138" s="166"/>
      <c r="AC138" s="166"/>
    </row>
    <row r="139" spans="1:29" x14ac:dyDescent="0.25">
      <c r="A139" s="1">
        <v>137</v>
      </c>
      <c r="B139" s="1">
        <v>9000</v>
      </c>
      <c r="C139" s="1">
        <v>8750</v>
      </c>
      <c r="D139" s="29">
        <v>8250</v>
      </c>
      <c r="E139" s="28">
        <v>34</v>
      </c>
      <c r="F139" s="28">
        <v>32</v>
      </c>
      <c r="G139" s="28">
        <v>37</v>
      </c>
      <c r="H139" s="28">
        <v>2750</v>
      </c>
      <c r="I139" s="28">
        <v>3750</v>
      </c>
      <c r="J139" s="28">
        <v>4750</v>
      </c>
      <c r="K139" s="28">
        <v>1.736842105263158</v>
      </c>
      <c r="L139" s="28">
        <v>-250</v>
      </c>
      <c r="M139" s="28">
        <v>-1000</v>
      </c>
      <c r="N139" s="122">
        <v>250</v>
      </c>
      <c r="O139" s="129">
        <f t="shared" si="28"/>
        <v>349.29452165093886</v>
      </c>
      <c r="P139" s="3">
        <f t="shared" si="29"/>
        <v>99.294521650938862</v>
      </c>
      <c r="Q139" s="96">
        <f t="shared" si="30"/>
        <v>0.39717808660375542</v>
      </c>
      <c r="R139" s="157">
        <f t="shared" si="31"/>
        <v>356.17249099494347</v>
      </c>
      <c r="S139" s="3">
        <f t="shared" si="32"/>
        <v>106.17249099494347</v>
      </c>
      <c r="T139" s="96">
        <f t="shared" si="33"/>
        <v>0.42468996397977388</v>
      </c>
      <c r="U139" s="154">
        <f t="shared" si="34"/>
        <v>386.33846835410242</v>
      </c>
      <c r="V139" s="3">
        <f t="shared" si="35"/>
        <v>136.33846835410242</v>
      </c>
      <c r="W139" s="96">
        <f t="shared" si="36"/>
        <v>0.54535387341640962</v>
      </c>
      <c r="X139" s="154">
        <f t="shared" si="37"/>
        <v>380.39313864053435</v>
      </c>
      <c r="Y139" s="3">
        <f t="shared" si="38"/>
        <v>130.39313864053435</v>
      </c>
      <c r="Z139" s="96">
        <f t="shared" si="39"/>
        <v>0.52157255456213736</v>
      </c>
      <c r="AA139" s="166"/>
      <c r="AB139" s="166"/>
      <c r="AC139" s="166"/>
    </row>
    <row r="140" spans="1:29" x14ac:dyDescent="0.25">
      <c r="A140" s="1">
        <v>138</v>
      </c>
      <c r="B140" s="1">
        <v>8750</v>
      </c>
      <c r="C140" s="1">
        <v>8250</v>
      </c>
      <c r="D140" s="30">
        <v>8500</v>
      </c>
      <c r="E140" s="3">
        <v>32</v>
      </c>
      <c r="F140" s="3">
        <v>37</v>
      </c>
      <c r="G140" s="3">
        <v>32</v>
      </c>
      <c r="H140" s="3">
        <v>3750</v>
      </c>
      <c r="I140" s="3">
        <v>4750</v>
      </c>
      <c r="J140" s="3">
        <v>1750</v>
      </c>
      <c r="K140" s="3">
        <v>4.8571428571428568</v>
      </c>
      <c r="L140" s="3">
        <v>-1000</v>
      </c>
      <c r="M140" s="3">
        <v>250</v>
      </c>
      <c r="N140" s="123">
        <v>0</v>
      </c>
      <c r="O140" s="129">
        <f t="shared" si="28"/>
        <v>71.617486477708923</v>
      </c>
      <c r="P140" s="3">
        <f t="shared" si="29"/>
        <v>71.617486477708923</v>
      </c>
      <c r="Q140" s="96">
        <f t="shared" si="30"/>
        <v>0</v>
      </c>
      <c r="R140" s="157">
        <f t="shared" si="31"/>
        <v>201.78256236858866</v>
      </c>
      <c r="S140" s="3">
        <f t="shared" si="32"/>
        <v>201.78256236858866</v>
      </c>
      <c r="T140" s="96">
        <f t="shared" si="33"/>
        <v>0</v>
      </c>
      <c r="U140" s="154">
        <f t="shared" si="34"/>
        <v>106.64577102659605</v>
      </c>
      <c r="V140" s="3">
        <f t="shared" si="35"/>
        <v>106.64577102659605</v>
      </c>
      <c r="W140" s="96">
        <f t="shared" si="36"/>
        <v>0</v>
      </c>
      <c r="X140" s="154">
        <f t="shared" si="37"/>
        <v>92.193422252803828</v>
      </c>
      <c r="Y140" s="3">
        <f t="shared" si="38"/>
        <v>92.193422252803828</v>
      </c>
      <c r="Z140" s="96">
        <f t="shared" si="39"/>
        <v>0</v>
      </c>
      <c r="AA140" s="166"/>
      <c r="AB140" s="166"/>
      <c r="AC140" s="166"/>
    </row>
    <row r="141" spans="1:29" x14ac:dyDescent="0.25">
      <c r="A141" s="1">
        <v>139</v>
      </c>
      <c r="B141" s="1">
        <v>8250</v>
      </c>
      <c r="C141" s="1">
        <v>8500</v>
      </c>
      <c r="D141" s="30">
        <v>8500</v>
      </c>
      <c r="E141" s="3">
        <v>37</v>
      </c>
      <c r="F141" s="3">
        <v>32</v>
      </c>
      <c r="G141" s="3">
        <v>34</v>
      </c>
      <c r="H141" s="3">
        <v>4750</v>
      </c>
      <c r="I141" s="3">
        <v>1750</v>
      </c>
      <c r="J141" s="3">
        <v>1750</v>
      </c>
      <c r="K141" s="3">
        <v>4.8571428571428568</v>
      </c>
      <c r="L141" s="3">
        <v>250</v>
      </c>
      <c r="M141" s="3">
        <v>0</v>
      </c>
      <c r="N141" s="123">
        <v>-250</v>
      </c>
      <c r="O141" s="129">
        <f t="shared" si="28"/>
        <v>83.68856342969039</v>
      </c>
      <c r="P141" s="3">
        <f t="shared" si="29"/>
        <v>333.68856342969036</v>
      </c>
      <c r="Q141" s="96">
        <f t="shared" si="30"/>
        <v>-1.3347542537187616</v>
      </c>
      <c r="R141" s="157">
        <f t="shared" si="31"/>
        <v>-7.2895512952346735</v>
      </c>
      <c r="S141" s="3">
        <f t="shared" si="32"/>
        <v>242.71044870476533</v>
      </c>
      <c r="T141" s="96">
        <f t="shared" si="33"/>
        <v>-0.9708417948190613</v>
      </c>
      <c r="U141" s="154">
        <f t="shared" si="34"/>
        <v>135.23851000198172</v>
      </c>
      <c r="V141" s="3">
        <f t="shared" si="35"/>
        <v>385.23851000198169</v>
      </c>
      <c r="W141" s="96">
        <f t="shared" si="36"/>
        <v>-1.5409540400079267</v>
      </c>
      <c r="X141" s="154">
        <f t="shared" si="37"/>
        <v>181.38933843401884</v>
      </c>
      <c r="Y141" s="3">
        <f t="shared" si="38"/>
        <v>431.38933843401884</v>
      </c>
      <c r="Z141" s="96">
        <f t="shared" si="39"/>
        <v>-1.7255573537360753</v>
      </c>
      <c r="AA141" s="166"/>
      <c r="AB141" s="166"/>
      <c r="AC141" s="166"/>
    </row>
    <row r="142" spans="1:29" x14ac:dyDescent="0.25">
      <c r="A142" s="1">
        <v>140</v>
      </c>
      <c r="B142" s="1">
        <v>8500</v>
      </c>
      <c r="C142" s="1">
        <v>8500</v>
      </c>
      <c r="D142" s="30">
        <v>8250</v>
      </c>
      <c r="E142" s="3">
        <v>32</v>
      </c>
      <c r="F142" s="3">
        <v>34</v>
      </c>
      <c r="G142" s="3">
        <v>34</v>
      </c>
      <c r="H142" s="3">
        <v>1750</v>
      </c>
      <c r="I142" s="3">
        <v>1750</v>
      </c>
      <c r="J142" s="3">
        <v>1750</v>
      </c>
      <c r="K142" s="3">
        <v>4.7142857142857144</v>
      </c>
      <c r="L142" s="3">
        <v>0</v>
      </c>
      <c r="M142" s="3">
        <v>-250</v>
      </c>
      <c r="N142" s="123">
        <v>0</v>
      </c>
      <c r="O142" s="129">
        <f t="shared" si="28"/>
        <v>117.68588173274534</v>
      </c>
      <c r="P142" s="3">
        <f t="shared" si="29"/>
        <v>117.68588173274534</v>
      </c>
      <c r="Q142" s="96">
        <f t="shared" si="30"/>
        <v>0</v>
      </c>
      <c r="R142" s="157">
        <f t="shared" si="31"/>
        <v>33.819058300926287</v>
      </c>
      <c r="S142" s="3">
        <f t="shared" si="32"/>
        <v>33.819058300926287</v>
      </c>
      <c r="T142" s="96">
        <f t="shared" si="33"/>
        <v>0</v>
      </c>
      <c r="U142" s="154">
        <f t="shared" si="34"/>
        <v>134.10243530656493</v>
      </c>
      <c r="V142" s="3">
        <f t="shared" si="35"/>
        <v>134.10243530656493</v>
      </c>
      <c r="W142" s="96">
        <f t="shared" si="36"/>
        <v>0</v>
      </c>
      <c r="X142" s="154">
        <f t="shared" si="37"/>
        <v>151.75749553248127</v>
      </c>
      <c r="Y142" s="3">
        <f t="shared" si="38"/>
        <v>151.75749553248127</v>
      </c>
      <c r="Z142" s="96">
        <f t="shared" si="39"/>
        <v>0</v>
      </c>
      <c r="AA142" s="166"/>
      <c r="AB142" s="166"/>
      <c r="AC142" s="166"/>
    </row>
    <row r="143" spans="1:29" x14ac:dyDescent="0.25">
      <c r="A143" s="1">
        <v>141</v>
      </c>
      <c r="B143" s="1">
        <v>8500</v>
      </c>
      <c r="C143" s="1">
        <v>8250</v>
      </c>
      <c r="D143" s="30">
        <v>8250</v>
      </c>
      <c r="E143" s="3">
        <v>34</v>
      </c>
      <c r="F143" s="3">
        <v>34</v>
      </c>
      <c r="G143" s="3">
        <v>38</v>
      </c>
      <c r="H143" s="3">
        <v>1750</v>
      </c>
      <c r="I143" s="3">
        <v>1750</v>
      </c>
      <c r="J143" s="3">
        <v>1750</v>
      </c>
      <c r="K143" s="3">
        <v>4.7142857142857144</v>
      </c>
      <c r="L143" s="3">
        <v>-250</v>
      </c>
      <c r="M143" s="3">
        <v>0</v>
      </c>
      <c r="N143" s="123">
        <v>0</v>
      </c>
      <c r="O143" s="129">
        <f t="shared" si="28"/>
        <v>141.82803563670828</v>
      </c>
      <c r="P143" s="3">
        <f t="shared" si="29"/>
        <v>141.82803563670828</v>
      </c>
      <c r="Q143" s="96">
        <f t="shared" si="30"/>
        <v>0</v>
      </c>
      <c r="R143" s="157">
        <f t="shared" si="31"/>
        <v>59.77329871376736</v>
      </c>
      <c r="S143" s="3">
        <f t="shared" si="32"/>
        <v>59.77329871376736</v>
      </c>
      <c r="T143" s="96">
        <f t="shared" si="33"/>
        <v>0</v>
      </c>
      <c r="U143" s="154">
        <f t="shared" si="34"/>
        <v>206.24255868308424</v>
      </c>
      <c r="V143" s="3">
        <f t="shared" si="35"/>
        <v>206.24255868308424</v>
      </c>
      <c r="W143" s="96">
        <f t="shared" si="36"/>
        <v>0</v>
      </c>
      <c r="X143" s="154">
        <f t="shared" si="37"/>
        <v>189.08333230804891</v>
      </c>
      <c r="Y143" s="3">
        <f t="shared" si="38"/>
        <v>189.08333230804891</v>
      </c>
      <c r="Z143" s="96">
        <f t="shared" si="39"/>
        <v>0</v>
      </c>
      <c r="AA143" s="166"/>
      <c r="AB143" s="166"/>
      <c r="AC143" s="166"/>
    </row>
    <row r="144" spans="1:29" x14ac:dyDescent="0.25">
      <c r="A144" s="1">
        <v>142</v>
      </c>
      <c r="B144" s="1">
        <v>8250</v>
      </c>
      <c r="C144" s="1">
        <v>8250</v>
      </c>
      <c r="D144" s="30">
        <v>8250</v>
      </c>
      <c r="E144" s="3">
        <v>34</v>
      </c>
      <c r="F144" s="3">
        <v>38</v>
      </c>
      <c r="G144" s="3">
        <v>39</v>
      </c>
      <c r="H144" s="3">
        <v>1750</v>
      </c>
      <c r="I144" s="3">
        <v>1750</v>
      </c>
      <c r="J144" s="3">
        <v>1750</v>
      </c>
      <c r="K144" s="3">
        <v>4.7142857142857144</v>
      </c>
      <c r="L144" s="3">
        <v>0</v>
      </c>
      <c r="M144" s="3">
        <v>0</v>
      </c>
      <c r="N144" s="123">
        <v>750</v>
      </c>
      <c r="O144" s="129">
        <f t="shared" si="28"/>
        <v>147.86357411269901</v>
      </c>
      <c r="P144" s="3">
        <f t="shared" si="29"/>
        <v>-602.13642588730102</v>
      </c>
      <c r="Q144" s="96">
        <f t="shared" si="30"/>
        <v>-0.80284856784973468</v>
      </c>
      <c r="R144" s="157">
        <f t="shared" si="31"/>
        <v>67.445928508006034</v>
      </c>
      <c r="S144" s="3">
        <f t="shared" si="32"/>
        <v>-682.55407149199391</v>
      </c>
      <c r="T144" s="96">
        <f t="shared" si="33"/>
        <v>-0.91007209532265854</v>
      </c>
      <c r="U144" s="154">
        <f t="shared" si="34"/>
        <v>133.46977050869216</v>
      </c>
      <c r="V144" s="3">
        <f t="shared" si="35"/>
        <v>-616.53022949130786</v>
      </c>
      <c r="W144" s="96">
        <f t="shared" si="36"/>
        <v>-0.82204030598841049</v>
      </c>
      <c r="X144" s="154">
        <f t="shared" si="37"/>
        <v>170.06003093363324</v>
      </c>
      <c r="Y144" s="3">
        <f t="shared" si="38"/>
        <v>-579.93996906636676</v>
      </c>
      <c r="Z144" s="96">
        <f t="shared" si="39"/>
        <v>-0.77325329208848903</v>
      </c>
      <c r="AA144" s="166"/>
      <c r="AB144" s="166"/>
      <c r="AC144" s="166"/>
    </row>
    <row r="145" spans="1:29" ht="15.75" thickBot="1" x14ac:dyDescent="0.3">
      <c r="A145" s="1">
        <v>143</v>
      </c>
      <c r="B145" s="1">
        <v>8250</v>
      </c>
      <c r="C145" s="1">
        <v>8250</v>
      </c>
      <c r="D145" s="31">
        <v>9000</v>
      </c>
      <c r="E145" s="32">
        <v>38</v>
      </c>
      <c r="F145" s="32">
        <v>39</v>
      </c>
      <c r="G145" s="32">
        <v>36</v>
      </c>
      <c r="H145" s="32">
        <v>1750</v>
      </c>
      <c r="I145" s="32">
        <v>1750</v>
      </c>
      <c r="J145" s="32">
        <v>1750</v>
      </c>
      <c r="K145" s="32">
        <v>5.1428571428571432</v>
      </c>
      <c r="L145" s="32">
        <v>0</v>
      </c>
      <c r="M145" s="32">
        <v>750</v>
      </c>
      <c r="N145" s="124">
        <v>-250</v>
      </c>
      <c r="O145" s="129">
        <f t="shared" si="28"/>
        <v>27.765003775562093</v>
      </c>
      <c r="P145" s="3">
        <f t="shared" si="29"/>
        <v>277.76500377556209</v>
      </c>
      <c r="Q145" s="96">
        <f t="shared" si="30"/>
        <v>-1.1110600151022483</v>
      </c>
      <c r="R145" s="157">
        <f t="shared" si="31"/>
        <v>-78.897789663192199</v>
      </c>
      <c r="S145" s="3">
        <f t="shared" si="32"/>
        <v>171.10221033680779</v>
      </c>
      <c r="T145" s="96">
        <f t="shared" si="33"/>
        <v>-0.68440884134723112</v>
      </c>
      <c r="U145" s="154">
        <f t="shared" si="34"/>
        <v>-100.27223673224869</v>
      </c>
      <c r="V145" s="3">
        <f t="shared" si="35"/>
        <v>149.7277632677513</v>
      </c>
      <c r="W145" s="96">
        <f t="shared" si="36"/>
        <v>-0.59891105307100523</v>
      </c>
      <c r="X145" s="154">
        <f t="shared" si="37"/>
        <v>-103.61709624670898</v>
      </c>
      <c r="Y145" s="3">
        <f t="shared" si="38"/>
        <v>146.38290375329103</v>
      </c>
      <c r="Z145" s="96">
        <f t="shared" si="39"/>
        <v>-0.58553161501316409</v>
      </c>
      <c r="AA145" s="166"/>
      <c r="AB145" s="166"/>
      <c r="AC145" s="166"/>
    </row>
    <row r="146" spans="1:29" x14ac:dyDescent="0.25">
      <c r="A146" s="1">
        <v>144</v>
      </c>
      <c r="B146" s="1">
        <v>8250</v>
      </c>
      <c r="C146" s="1">
        <v>9000</v>
      </c>
      <c r="D146" s="29">
        <v>7000</v>
      </c>
      <c r="E146" s="28">
        <v>39</v>
      </c>
      <c r="F146" s="28">
        <v>36</v>
      </c>
      <c r="G146" s="28">
        <v>47</v>
      </c>
      <c r="H146" s="28">
        <v>1750</v>
      </c>
      <c r="I146" s="28">
        <v>1750</v>
      </c>
      <c r="J146" s="28">
        <v>4750</v>
      </c>
      <c r="K146" s="28">
        <v>1.4736842105263157</v>
      </c>
      <c r="L146" s="28">
        <v>750</v>
      </c>
      <c r="M146" s="28">
        <v>-250</v>
      </c>
      <c r="N146" s="122">
        <v>-500</v>
      </c>
      <c r="O146" s="129">
        <f t="shared" si="28"/>
        <v>605.27078748388635</v>
      </c>
      <c r="P146" s="3">
        <f t="shared" si="29"/>
        <v>1105.2707874838864</v>
      </c>
      <c r="Q146" s="96">
        <f t="shared" si="30"/>
        <v>-2.2105415749677726</v>
      </c>
      <c r="R146" s="157">
        <f t="shared" si="31"/>
        <v>476.53001691485008</v>
      </c>
      <c r="S146" s="3">
        <f t="shared" si="32"/>
        <v>976.53001691485008</v>
      </c>
      <c r="T146" s="96">
        <f t="shared" si="33"/>
        <v>-1.9530600338297002</v>
      </c>
      <c r="U146" s="154">
        <f t="shared" si="34"/>
        <v>1074.3904375708546</v>
      </c>
      <c r="V146" s="3">
        <f t="shared" si="35"/>
        <v>1574.3904375708546</v>
      </c>
      <c r="W146" s="96">
        <f t="shared" si="36"/>
        <v>-3.1487808751417092</v>
      </c>
      <c r="X146" s="154">
        <f t="shared" si="37"/>
        <v>989.68433994359395</v>
      </c>
      <c r="Y146" s="3">
        <f t="shared" si="38"/>
        <v>1489.6843399435938</v>
      </c>
      <c r="Z146" s="96">
        <f t="shared" si="39"/>
        <v>-2.9793686798871879</v>
      </c>
      <c r="AA146" s="166"/>
      <c r="AB146" s="166"/>
      <c r="AC146" s="166"/>
    </row>
    <row r="147" spans="1:29" x14ac:dyDescent="0.25">
      <c r="A147" s="1">
        <v>145</v>
      </c>
      <c r="B147" s="1">
        <v>9000</v>
      </c>
      <c r="C147" s="1">
        <v>7000</v>
      </c>
      <c r="D147" s="30">
        <v>6500</v>
      </c>
      <c r="E147" s="3">
        <v>36</v>
      </c>
      <c r="F147" s="3">
        <v>47</v>
      </c>
      <c r="G147" s="3">
        <v>53</v>
      </c>
      <c r="H147" s="3">
        <v>1750</v>
      </c>
      <c r="I147" s="3">
        <v>4750</v>
      </c>
      <c r="J147" s="3">
        <v>1750</v>
      </c>
      <c r="K147" s="3">
        <v>3.7142857142857144</v>
      </c>
      <c r="L147" s="3">
        <v>-250</v>
      </c>
      <c r="M147" s="3">
        <v>-500</v>
      </c>
      <c r="N147" s="123">
        <v>750</v>
      </c>
      <c r="O147" s="129">
        <f t="shared" si="28"/>
        <v>470.34234089795348</v>
      </c>
      <c r="P147" s="3">
        <f t="shared" si="29"/>
        <v>-279.65765910204652</v>
      </c>
      <c r="Q147" s="96">
        <f t="shared" si="30"/>
        <v>-0.37287687880272868</v>
      </c>
      <c r="R147" s="157">
        <f t="shared" si="31"/>
        <v>668.09527099631964</v>
      </c>
      <c r="S147" s="3">
        <f t="shared" si="32"/>
        <v>-81.904729003680359</v>
      </c>
      <c r="T147" s="96">
        <f t="shared" si="33"/>
        <v>-0.10920630533824048</v>
      </c>
      <c r="U147" s="154">
        <f t="shared" si="34"/>
        <v>625.20531577691997</v>
      </c>
      <c r="V147" s="3">
        <f t="shared" si="35"/>
        <v>-124.79468422308003</v>
      </c>
      <c r="W147" s="96">
        <f t="shared" si="36"/>
        <v>-0.16639291229744002</v>
      </c>
      <c r="X147" s="154">
        <f t="shared" si="37"/>
        <v>729.60805910743056</v>
      </c>
      <c r="Y147" s="3">
        <f t="shared" si="38"/>
        <v>-20.391940892569437</v>
      </c>
      <c r="Z147" s="96">
        <f t="shared" si="39"/>
        <v>-2.7189254523425917E-2</v>
      </c>
      <c r="AA147" s="166"/>
      <c r="AB147" s="166"/>
      <c r="AC147" s="166"/>
    </row>
    <row r="148" spans="1:29" x14ac:dyDescent="0.25">
      <c r="A148" s="1">
        <v>146</v>
      </c>
      <c r="B148" s="1">
        <v>7000</v>
      </c>
      <c r="C148" s="1">
        <v>6500</v>
      </c>
      <c r="D148" s="30">
        <v>7250</v>
      </c>
      <c r="E148" s="3">
        <v>47</v>
      </c>
      <c r="F148" s="3">
        <v>53</v>
      </c>
      <c r="G148" s="3">
        <v>54</v>
      </c>
      <c r="H148" s="3">
        <v>4750</v>
      </c>
      <c r="I148" s="3">
        <v>1750</v>
      </c>
      <c r="J148" s="3">
        <v>3750</v>
      </c>
      <c r="K148" s="3">
        <v>1.9333333333333333</v>
      </c>
      <c r="L148" s="3">
        <v>-500</v>
      </c>
      <c r="M148" s="3">
        <v>750</v>
      </c>
      <c r="N148" s="123">
        <v>-250</v>
      </c>
      <c r="O148" s="129">
        <f t="shared" si="28"/>
        <v>503.96042776728353</v>
      </c>
      <c r="P148" s="3">
        <f t="shared" si="29"/>
        <v>753.96042776728359</v>
      </c>
      <c r="Q148" s="96">
        <f t="shared" si="30"/>
        <v>-3.0158417110691342</v>
      </c>
      <c r="R148" s="157">
        <f t="shared" si="31"/>
        <v>387.74439387239607</v>
      </c>
      <c r="S148" s="3">
        <f t="shared" si="32"/>
        <v>637.74439387239613</v>
      </c>
      <c r="T148" s="96">
        <f t="shared" si="33"/>
        <v>-2.5509775754895845</v>
      </c>
      <c r="U148" s="154">
        <f t="shared" si="34"/>
        <v>214.68645024673299</v>
      </c>
      <c r="V148" s="3">
        <f t="shared" si="35"/>
        <v>464.68645024673299</v>
      </c>
      <c r="W148" s="96">
        <f t="shared" si="36"/>
        <v>-1.858745800986932</v>
      </c>
      <c r="X148" s="154">
        <f t="shared" si="37"/>
        <v>390.45814847493938</v>
      </c>
      <c r="Y148" s="3">
        <f t="shared" si="38"/>
        <v>640.45814847493943</v>
      </c>
      <c r="Z148" s="96">
        <f t="shared" si="39"/>
        <v>-2.5618325938997577</v>
      </c>
      <c r="AA148" s="166"/>
      <c r="AB148" s="166"/>
      <c r="AC148" s="166"/>
    </row>
    <row r="149" spans="1:29" x14ac:dyDescent="0.25">
      <c r="A149" s="1">
        <v>147</v>
      </c>
      <c r="B149" s="1">
        <v>6500</v>
      </c>
      <c r="C149" s="1">
        <v>7250</v>
      </c>
      <c r="D149" s="30">
        <v>7000</v>
      </c>
      <c r="E149" s="3">
        <v>53</v>
      </c>
      <c r="F149" s="3">
        <v>54</v>
      </c>
      <c r="G149" s="3">
        <v>49</v>
      </c>
      <c r="H149" s="3">
        <v>1750</v>
      </c>
      <c r="I149" s="3">
        <v>3750</v>
      </c>
      <c r="J149" s="3">
        <v>1750</v>
      </c>
      <c r="K149" s="3">
        <v>4</v>
      </c>
      <c r="L149" s="3">
        <v>750</v>
      </c>
      <c r="M149" s="3">
        <v>-250</v>
      </c>
      <c r="N149" s="123">
        <v>0</v>
      </c>
      <c r="O149" s="129">
        <f t="shared" si="28"/>
        <v>378.20555038788069</v>
      </c>
      <c r="P149" s="3">
        <f t="shared" si="29"/>
        <v>378.20555038788069</v>
      </c>
      <c r="Q149" s="96">
        <f t="shared" si="30"/>
        <v>0</v>
      </c>
      <c r="R149" s="157">
        <f t="shared" si="31"/>
        <v>483.53926071901878</v>
      </c>
      <c r="S149" s="3">
        <f t="shared" si="32"/>
        <v>483.53926071901878</v>
      </c>
      <c r="T149" s="96">
        <f t="shared" si="33"/>
        <v>0</v>
      </c>
      <c r="U149" s="154">
        <f t="shared" si="34"/>
        <v>239.03855747270984</v>
      </c>
      <c r="V149" s="3">
        <f t="shared" si="35"/>
        <v>239.03855747270984</v>
      </c>
      <c r="W149" s="96">
        <f t="shared" si="36"/>
        <v>0</v>
      </c>
      <c r="X149" s="154">
        <f t="shared" si="37"/>
        <v>215.26943498465576</v>
      </c>
      <c r="Y149" s="3">
        <f t="shared" si="38"/>
        <v>215.26943498465576</v>
      </c>
      <c r="Z149" s="96">
        <f t="shared" si="39"/>
        <v>0</v>
      </c>
      <c r="AA149" s="166"/>
      <c r="AB149" s="166"/>
      <c r="AC149" s="166"/>
    </row>
    <row r="150" spans="1:29" x14ac:dyDescent="0.25">
      <c r="A150" s="1">
        <v>148</v>
      </c>
      <c r="B150" s="1">
        <v>7250</v>
      </c>
      <c r="C150" s="1">
        <v>7000</v>
      </c>
      <c r="D150" s="30">
        <v>7000</v>
      </c>
      <c r="E150" s="3">
        <v>54</v>
      </c>
      <c r="F150" s="3">
        <v>49</v>
      </c>
      <c r="G150" s="3">
        <v>47</v>
      </c>
      <c r="H150" s="3">
        <v>3750</v>
      </c>
      <c r="I150" s="3">
        <v>1750</v>
      </c>
      <c r="J150" s="3">
        <v>2750</v>
      </c>
      <c r="K150" s="3">
        <v>2.5454545454545454</v>
      </c>
      <c r="L150" s="3">
        <v>-250</v>
      </c>
      <c r="M150" s="3">
        <v>0</v>
      </c>
      <c r="N150" s="123">
        <v>250</v>
      </c>
      <c r="O150" s="129">
        <f t="shared" si="28"/>
        <v>411.04608805226133</v>
      </c>
      <c r="P150" s="3">
        <f t="shared" si="29"/>
        <v>161.04608805226133</v>
      </c>
      <c r="Q150" s="96">
        <f t="shared" si="30"/>
        <v>0.64418435220904535</v>
      </c>
      <c r="R150" s="157">
        <f t="shared" si="31"/>
        <v>325.36340209123654</v>
      </c>
      <c r="S150" s="3">
        <f t="shared" si="32"/>
        <v>75.363402091236537</v>
      </c>
      <c r="T150" s="96">
        <f t="shared" si="33"/>
        <v>0.30145360836494617</v>
      </c>
      <c r="U150" s="154">
        <f t="shared" si="34"/>
        <v>191.28245393742844</v>
      </c>
      <c r="V150" s="3">
        <f t="shared" si="35"/>
        <v>-58.717546062571557</v>
      </c>
      <c r="W150" s="96">
        <f t="shared" si="36"/>
        <v>-0.23487018425028622</v>
      </c>
      <c r="X150" s="154">
        <f t="shared" si="37"/>
        <v>219.23411391543956</v>
      </c>
      <c r="Y150" s="3">
        <f t="shared" si="38"/>
        <v>-30.765886084560435</v>
      </c>
      <c r="Z150" s="96">
        <f t="shared" si="39"/>
        <v>-0.12306354433824174</v>
      </c>
      <c r="AA150" s="166"/>
      <c r="AB150" s="166"/>
      <c r="AC150" s="166"/>
    </row>
    <row r="151" spans="1:29" x14ac:dyDescent="0.25">
      <c r="A151" s="1">
        <v>149</v>
      </c>
      <c r="B151" s="1">
        <v>7000</v>
      </c>
      <c r="C151" s="1">
        <v>7000</v>
      </c>
      <c r="D151" s="30">
        <v>7250</v>
      </c>
      <c r="E151" s="3">
        <v>49</v>
      </c>
      <c r="F151" s="3">
        <v>47</v>
      </c>
      <c r="G151" s="3">
        <v>47</v>
      </c>
      <c r="H151" s="3">
        <v>1750</v>
      </c>
      <c r="I151" s="3">
        <v>2750</v>
      </c>
      <c r="J151" s="3">
        <v>2750</v>
      </c>
      <c r="K151" s="3">
        <v>2.6363636363636362</v>
      </c>
      <c r="L151" s="3">
        <v>0</v>
      </c>
      <c r="M151" s="3">
        <v>250</v>
      </c>
      <c r="N151" s="123">
        <v>250</v>
      </c>
      <c r="O151" s="129">
        <f t="shared" si="28"/>
        <v>374.09694246679703</v>
      </c>
      <c r="P151" s="3">
        <f t="shared" si="29"/>
        <v>124.09694246679703</v>
      </c>
      <c r="Q151" s="96">
        <f t="shared" si="30"/>
        <v>0.49638776986718813</v>
      </c>
      <c r="R151" s="157">
        <f t="shared" si="31"/>
        <v>357.32902366646158</v>
      </c>
      <c r="S151" s="3">
        <f t="shared" si="32"/>
        <v>107.32902366646158</v>
      </c>
      <c r="T151" s="96">
        <f t="shared" si="33"/>
        <v>0.4293160946658463</v>
      </c>
      <c r="U151" s="154">
        <f t="shared" si="34"/>
        <v>241.99625399814153</v>
      </c>
      <c r="V151" s="3">
        <f t="shared" si="35"/>
        <v>-8.0037460018584738</v>
      </c>
      <c r="W151" s="96">
        <f t="shared" si="36"/>
        <v>-3.2014984007433897E-2</v>
      </c>
      <c r="X151" s="154">
        <f t="shared" si="37"/>
        <v>204.84751688264583</v>
      </c>
      <c r="Y151" s="3">
        <f t="shared" si="38"/>
        <v>-45.152483117354166</v>
      </c>
      <c r="Z151" s="96">
        <f t="shared" si="39"/>
        <v>-0.18060993246941667</v>
      </c>
      <c r="AA151" s="166"/>
      <c r="AB151" s="166"/>
      <c r="AC151" s="166"/>
    </row>
    <row r="152" spans="1:29" x14ac:dyDescent="0.25">
      <c r="A152" s="1">
        <v>150</v>
      </c>
      <c r="B152" s="1">
        <v>7000</v>
      </c>
      <c r="C152" s="1">
        <v>7250</v>
      </c>
      <c r="D152" s="30">
        <v>7500</v>
      </c>
      <c r="E152" s="3">
        <v>47</v>
      </c>
      <c r="F152" s="3">
        <v>47</v>
      </c>
      <c r="G152" s="3">
        <v>46</v>
      </c>
      <c r="H152" s="3">
        <v>2750</v>
      </c>
      <c r="I152" s="3">
        <v>2750</v>
      </c>
      <c r="J152" s="3">
        <v>1750</v>
      </c>
      <c r="K152" s="3">
        <v>4.2857142857142856</v>
      </c>
      <c r="L152" s="3">
        <v>250</v>
      </c>
      <c r="M152" s="3">
        <v>250</v>
      </c>
      <c r="N152" s="123">
        <v>-750</v>
      </c>
      <c r="O152" s="129">
        <f t="shared" si="28"/>
        <v>292.10429835379887</v>
      </c>
      <c r="P152" s="3">
        <f t="shared" si="29"/>
        <v>1042.1042983537989</v>
      </c>
      <c r="Q152" s="96">
        <f t="shared" si="30"/>
        <v>-1.3894723978050652</v>
      </c>
      <c r="R152" s="157">
        <f t="shared" si="31"/>
        <v>301.91960147184324</v>
      </c>
      <c r="S152" s="3">
        <f t="shared" si="32"/>
        <v>1051.9196014718432</v>
      </c>
      <c r="T152" s="96">
        <f t="shared" si="33"/>
        <v>-1.4025594686291243</v>
      </c>
      <c r="U152" s="154">
        <f t="shared" si="34"/>
        <v>191.27434978928591</v>
      </c>
      <c r="V152" s="3">
        <f t="shared" si="35"/>
        <v>941.27434978928591</v>
      </c>
      <c r="W152" s="96">
        <f t="shared" si="36"/>
        <v>-1.2550324663857146</v>
      </c>
      <c r="X152" s="154">
        <f t="shared" si="37"/>
        <v>199.20456932551355</v>
      </c>
      <c r="Y152" s="3">
        <f t="shared" si="38"/>
        <v>949.2045693255136</v>
      </c>
      <c r="Z152" s="96">
        <f t="shared" si="39"/>
        <v>-1.2656060924340182</v>
      </c>
      <c r="AA152" s="166"/>
      <c r="AB152" s="166"/>
      <c r="AC152" s="166"/>
    </row>
    <row r="153" spans="1:29" ht="15.75" thickBot="1" x14ac:dyDescent="0.3">
      <c r="A153" s="1">
        <v>151</v>
      </c>
      <c r="B153" s="1">
        <v>7250</v>
      </c>
      <c r="C153" s="1">
        <v>7500</v>
      </c>
      <c r="D153" s="31">
        <v>6750</v>
      </c>
      <c r="E153" s="32">
        <v>47</v>
      </c>
      <c r="F153" s="32">
        <v>46</v>
      </c>
      <c r="G153" s="32">
        <v>45</v>
      </c>
      <c r="H153" s="32">
        <v>2750</v>
      </c>
      <c r="I153" s="32">
        <v>1750</v>
      </c>
      <c r="J153" s="32">
        <v>1750</v>
      </c>
      <c r="K153" s="32">
        <v>3.8571428571428572</v>
      </c>
      <c r="L153" s="32">
        <v>250</v>
      </c>
      <c r="M153" s="32">
        <v>-750</v>
      </c>
      <c r="N153" s="124">
        <v>250</v>
      </c>
      <c r="O153" s="129">
        <f t="shared" si="28"/>
        <v>388.06071478697265</v>
      </c>
      <c r="P153" s="3">
        <f t="shared" si="29"/>
        <v>138.06071478697265</v>
      </c>
      <c r="Q153" s="96">
        <f t="shared" si="30"/>
        <v>0.55224285914789062</v>
      </c>
      <c r="R153" s="157">
        <f t="shared" si="31"/>
        <v>345.92452855806283</v>
      </c>
      <c r="S153" s="3">
        <f t="shared" si="32"/>
        <v>95.924528558062832</v>
      </c>
      <c r="T153" s="96">
        <f t="shared" si="33"/>
        <v>0.38369811423225131</v>
      </c>
      <c r="U153" s="154">
        <f t="shared" si="34"/>
        <v>300.26979430118473</v>
      </c>
      <c r="V153" s="3">
        <f t="shared" si="35"/>
        <v>50.269794301184731</v>
      </c>
      <c r="W153" s="96">
        <f t="shared" si="36"/>
        <v>0.20107917720473892</v>
      </c>
      <c r="X153" s="154">
        <f t="shared" si="37"/>
        <v>339.05065172593845</v>
      </c>
      <c r="Y153" s="3">
        <f t="shared" si="38"/>
        <v>89.050651725938451</v>
      </c>
      <c r="Z153" s="96">
        <f t="shared" si="39"/>
        <v>0.35620260690375383</v>
      </c>
      <c r="AA153" s="166"/>
      <c r="AB153" s="166"/>
      <c r="AC153" s="166"/>
    </row>
    <row r="154" spans="1:29" x14ac:dyDescent="0.25">
      <c r="A154" s="1">
        <v>152</v>
      </c>
      <c r="B154" s="1">
        <v>7500</v>
      </c>
      <c r="C154" s="1">
        <v>6750</v>
      </c>
      <c r="D154" s="29">
        <v>10500</v>
      </c>
      <c r="E154" s="28">
        <v>46</v>
      </c>
      <c r="F154" s="28">
        <v>45</v>
      </c>
      <c r="G154" s="28">
        <v>38</v>
      </c>
      <c r="H154" s="28">
        <v>1750</v>
      </c>
      <c r="I154" s="28">
        <v>1750</v>
      </c>
      <c r="J154" s="28">
        <v>4750</v>
      </c>
      <c r="K154" s="28">
        <v>2.2105263157894739</v>
      </c>
      <c r="L154" s="28">
        <v>-750</v>
      </c>
      <c r="M154" s="28">
        <v>250</v>
      </c>
      <c r="N154" s="122">
        <v>-250</v>
      </c>
      <c r="O154" s="129">
        <f t="shared" si="28"/>
        <v>3.2124741954571334</v>
      </c>
      <c r="P154" s="3">
        <f t="shared" si="29"/>
        <v>253.21247419545713</v>
      </c>
      <c r="Q154" s="96">
        <f t="shared" si="30"/>
        <v>-1.0128498967818285</v>
      </c>
      <c r="R154" s="157">
        <f t="shared" si="31"/>
        <v>-191.70187248110571</v>
      </c>
      <c r="S154" s="3">
        <f t="shared" si="32"/>
        <v>58.29812751889429</v>
      </c>
      <c r="T154" s="96">
        <f t="shared" si="33"/>
        <v>-0.23319251007557715</v>
      </c>
      <c r="U154" s="154">
        <f t="shared" si="34"/>
        <v>-1141.6960203241083</v>
      </c>
      <c r="V154" s="3">
        <f t="shared" si="35"/>
        <v>-891.6960203241083</v>
      </c>
      <c r="W154" s="96">
        <f t="shared" si="36"/>
        <v>3.5667840812964333</v>
      </c>
      <c r="X154" s="154">
        <f t="shared" si="37"/>
        <v>-982.78607614234522</v>
      </c>
      <c r="Y154" s="3">
        <f t="shared" si="38"/>
        <v>-732.78607614234522</v>
      </c>
      <c r="Z154" s="96">
        <f t="shared" si="39"/>
        <v>2.931144304569381</v>
      </c>
      <c r="AA154" s="166"/>
      <c r="AB154" s="166"/>
      <c r="AC154" s="166"/>
    </row>
    <row r="155" spans="1:29" x14ac:dyDescent="0.25">
      <c r="A155" s="1">
        <v>153</v>
      </c>
      <c r="B155" s="1">
        <v>6750</v>
      </c>
      <c r="C155" s="1">
        <v>10500</v>
      </c>
      <c r="D155" s="30">
        <v>10250</v>
      </c>
      <c r="E155" s="3">
        <v>45</v>
      </c>
      <c r="F155" s="3">
        <v>38</v>
      </c>
      <c r="G155" s="3">
        <v>47</v>
      </c>
      <c r="H155" s="3">
        <v>1750</v>
      </c>
      <c r="I155" s="3">
        <v>4750</v>
      </c>
      <c r="J155" s="3">
        <v>1750</v>
      </c>
      <c r="K155" s="3">
        <v>5.8571428571428568</v>
      </c>
      <c r="L155" s="3">
        <v>250</v>
      </c>
      <c r="M155" s="3">
        <v>-250</v>
      </c>
      <c r="N155" s="123">
        <v>1250</v>
      </c>
      <c r="O155" s="129">
        <f t="shared" si="28"/>
        <v>-75.830664503814432</v>
      </c>
      <c r="P155" s="3">
        <f t="shared" si="29"/>
        <v>-1325.8306645038144</v>
      </c>
      <c r="Q155" s="96">
        <f t="shared" si="30"/>
        <v>-1.0606645316030516</v>
      </c>
      <c r="R155" s="157">
        <f t="shared" si="31"/>
        <v>71.738250986061047</v>
      </c>
      <c r="S155" s="3">
        <f t="shared" si="32"/>
        <v>-1178.2617490139389</v>
      </c>
      <c r="T155" s="96">
        <f t="shared" si="33"/>
        <v>-0.94260939921115117</v>
      </c>
      <c r="U155" s="154">
        <f t="shared" si="34"/>
        <v>284.63891375498713</v>
      </c>
      <c r="V155" s="3">
        <f t="shared" si="35"/>
        <v>-965.36108624501287</v>
      </c>
      <c r="W155" s="96">
        <f t="shared" si="36"/>
        <v>-0.77228886899601035</v>
      </c>
      <c r="X155" s="154">
        <f t="shared" si="37"/>
        <v>-61.511286450907434</v>
      </c>
      <c r="Y155" s="3">
        <f t="shared" si="38"/>
        <v>-1311.5112864509074</v>
      </c>
      <c r="Z155" s="96">
        <f t="shared" si="39"/>
        <v>-1.0492090291607259</v>
      </c>
      <c r="AA155" s="166"/>
      <c r="AB155" s="166"/>
      <c r="AC155" s="166"/>
    </row>
    <row r="156" spans="1:29" x14ac:dyDescent="0.25">
      <c r="A156" s="1">
        <v>154</v>
      </c>
      <c r="B156" s="1">
        <v>10500</v>
      </c>
      <c r="C156" s="1">
        <v>10250</v>
      </c>
      <c r="D156" s="30">
        <v>11500</v>
      </c>
      <c r="E156" s="3">
        <v>38</v>
      </c>
      <c r="F156" s="3">
        <v>47</v>
      </c>
      <c r="G156" s="3">
        <v>50</v>
      </c>
      <c r="H156" s="3">
        <v>4750</v>
      </c>
      <c r="I156" s="3">
        <v>1750</v>
      </c>
      <c r="J156" s="3">
        <v>1000</v>
      </c>
      <c r="K156" s="3">
        <v>11.5</v>
      </c>
      <c r="L156" s="3">
        <v>-250</v>
      </c>
      <c r="M156" s="3">
        <v>1250</v>
      </c>
      <c r="N156" s="123">
        <v>3500</v>
      </c>
      <c r="O156" s="129">
        <f t="shared" si="28"/>
        <v>-43.328111065394069</v>
      </c>
      <c r="P156" s="3">
        <f t="shared" si="29"/>
        <v>-3543.3281110653943</v>
      </c>
      <c r="Q156" s="96">
        <f t="shared" si="30"/>
        <v>-1.0123794603043983</v>
      </c>
      <c r="R156" s="157">
        <f t="shared" si="31"/>
        <v>-111.13307107631668</v>
      </c>
      <c r="S156" s="3">
        <f t="shared" si="32"/>
        <v>-3611.1330710763168</v>
      </c>
      <c r="T156" s="96">
        <f t="shared" si="33"/>
        <v>-1.0317523060218048</v>
      </c>
      <c r="U156" s="154">
        <f t="shared" si="34"/>
        <v>-53.308983708708013</v>
      </c>
      <c r="V156" s="3">
        <f t="shared" si="35"/>
        <v>-3553.3089837087082</v>
      </c>
      <c r="W156" s="96">
        <f t="shared" si="36"/>
        <v>-1.0152311382024881</v>
      </c>
      <c r="X156" s="154">
        <f t="shared" si="37"/>
        <v>24.405723647003583</v>
      </c>
      <c r="Y156" s="3">
        <f t="shared" si="38"/>
        <v>-3475.5942763529965</v>
      </c>
      <c r="Z156" s="96">
        <f t="shared" si="39"/>
        <v>-0.99302693610085613</v>
      </c>
      <c r="AA156" s="166"/>
      <c r="AB156" s="166"/>
      <c r="AC156" s="166"/>
    </row>
    <row r="157" spans="1:29" x14ac:dyDescent="0.25">
      <c r="A157" s="1">
        <v>155</v>
      </c>
      <c r="B157" s="1">
        <v>10250</v>
      </c>
      <c r="C157" s="1">
        <v>11500</v>
      </c>
      <c r="D157" s="30">
        <v>15000</v>
      </c>
      <c r="E157" s="3">
        <v>47</v>
      </c>
      <c r="F157" s="3">
        <v>50</v>
      </c>
      <c r="G157" s="3">
        <v>56</v>
      </c>
      <c r="H157" s="3">
        <v>1750</v>
      </c>
      <c r="I157" s="3">
        <v>1000</v>
      </c>
      <c r="J157" s="3">
        <v>1750</v>
      </c>
      <c r="K157" s="3">
        <v>8.5714285714285712</v>
      </c>
      <c r="L157" s="3">
        <v>1250</v>
      </c>
      <c r="M157" s="3">
        <v>3500</v>
      </c>
      <c r="N157" s="123">
        <v>-1000</v>
      </c>
      <c r="O157" s="129">
        <f t="shared" si="28"/>
        <v>-667.45986597794047</v>
      </c>
      <c r="P157" s="3">
        <f t="shared" si="29"/>
        <v>332.54013402205953</v>
      </c>
      <c r="Q157" s="96">
        <f t="shared" si="30"/>
        <v>-0.33254013402205951</v>
      </c>
      <c r="R157" s="157">
        <f t="shared" si="31"/>
        <v>-907.76861315691167</v>
      </c>
      <c r="S157" s="3">
        <f t="shared" si="32"/>
        <v>92.23138684308833</v>
      </c>
      <c r="T157" s="96">
        <f t="shared" si="33"/>
        <v>-9.2231386843088334E-2</v>
      </c>
      <c r="U157" s="154">
        <f t="shared" si="34"/>
        <v>-800.32844444263765</v>
      </c>
      <c r="V157" s="3">
        <f t="shared" si="35"/>
        <v>199.67155555736235</v>
      </c>
      <c r="W157" s="96">
        <f t="shared" si="36"/>
        <v>-0.19967155555736235</v>
      </c>
      <c r="X157" s="154">
        <f t="shared" si="37"/>
        <v>-804.18522696228058</v>
      </c>
      <c r="Y157" s="3">
        <f t="shared" si="38"/>
        <v>195.81477303771942</v>
      </c>
      <c r="Z157" s="96">
        <f t="shared" si="39"/>
        <v>-0.19581477303771941</v>
      </c>
      <c r="AA157" s="166"/>
      <c r="AB157" s="166"/>
      <c r="AC157" s="166"/>
    </row>
    <row r="158" spans="1:29" x14ac:dyDescent="0.25">
      <c r="A158" s="1">
        <v>156</v>
      </c>
      <c r="B158" s="1">
        <v>11500</v>
      </c>
      <c r="C158" s="1">
        <v>15000</v>
      </c>
      <c r="D158" s="30">
        <v>14000</v>
      </c>
      <c r="E158" s="3">
        <v>50</v>
      </c>
      <c r="F158" s="3">
        <v>56</v>
      </c>
      <c r="G158" s="3">
        <v>60</v>
      </c>
      <c r="H158" s="3">
        <v>1000</v>
      </c>
      <c r="I158" s="3">
        <v>1750</v>
      </c>
      <c r="J158" s="3">
        <v>1750</v>
      </c>
      <c r="K158" s="3">
        <v>8</v>
      </c>
      <c r="L158" s="3">
        <v>3500</v>
      </c>
      <c r="M158" s="3">
        <v>-1000</v>
      </c>
      <c r="N158" s="123">
        <v>-1250</v>
      </c>
      <c r="O158" s="129">
        <f t="shared" si="28"/>
        <v>-507.32843886175834</v>
      </c>
      <c r="P158" s="3">
        <f t="shared" si="29"/>
        <v>742.67156113824171</v>
      </c>
      <c r="Q158" s="96">
        <f t="shared" si="30"/>
        <v>-0.59413724891059339</v>
      </c>
      <c r="R158" s="157">
        <f t="shared" si="31"/>
        <v>-589.04733989362455</v>
      </c>
      <c r="S158" s="3">
        <f t="shared" si="32"/>
        <v>660.95266010637545</v>
      </c>
      <c r="T158" s="96">
        <f t="shared" si="33"/>
        <v>-0.52876212808510037</v>
      </c>
      <c r="U158" s="154">
        <f t="shared" si="34"/>
        <v>-340.5153421926467</v>
      </c>
      <c r="V158" s="3">
        <f t="shared" si="35"/>
        <v>909.4846578073533</v>
      </c>
      <c r="W158" s="96">
        <f t="shared" si="36"/>
        <v>-0.72758772624588264</v>
      </c>
      <c r="X158" s="154">
        <f t="shared" si="37"/>
        <v>-267.32587351948064</v>
      </c>
      <c r="Y158" s="3">
        <f t="shared" si="38"/>
        <v>982.67412648051936</v>
      </c>
      <c r="Z158" s="96">
        <f t="shared" si="39"/>
        <v>-0.78613930118441544</v>
      </c>
      <c r="AA158" s="166"/>
      <c r="AB158" s="166"/>
      <c r="AC158" s="166"/>
    </row>
    <row r="159" spans="1:29" x14ac:dyDescent="0.25">
      <c r="A159" s="1">
        <v>157</v>
      </c>
      <c r="B159" s="1">
        <v>15000</v>
      </c>
      <c r="C159" s="1">
        <v>14000</v>
      </c>
      <c r="D159" s="30">
        <v>12750</v>
      </c>
      <c r="E159" s="3">
        <v>56</v>
      </c>
      <c r="F159" s="3">
        <v>60</v>
      </c>
      <c r="G159" s="3">
        <v>63</v>
      </c>
      <c r="H159" s="3">
        <v>1750</v>
      </c>
      <c r="I159" s="3">
        <v>1750</v>
      </c>
      <c r="J159" s="3">
        <v>1750</v>
      </c>
      <c r="K159" s="3">
        <v>7.2857142857142856</v>
      </c>
      <c r="L159" s="3">
        <v>-1000</v>
      </c>
      <c r="M159" s="3">
        <v>-1250</v>
      </c>
      <c r="N159" s="123">
        <v>-750</v>
      </c>
      <c r="O159" s="129">
        <f t="shared" si="28"/>
        <v>-319.2352319185116</v>
      </c>
      <c r="P159" s="3">
        <f t="shared" si="29"/>
        <v>430.7647680814884</v>
      </c>
      <c r="Q159" s="96">
        <f t="shared" si="30"/>
        <v>-0.57435302410865119</v>
      </c>
      <c r="R159" s="157">
        <f t="shared" si="31"/>
        <v>-379.43151758655779</v>
      </c>
      <c r="S159" s="3">
        <f t="shared" si="32"/>
        <v>370.56848241344221</v>
      </c>
      <c r="T159" s="96">
        <f t="shared" si="33"/>
        <v>-0.4940913098845896</v>
      </c>
      <c r="U159" s="154">
        <f t="shared" si="34"/>
        <v>-214.30241848166105</v>
      </c>
      <c r="V159" s="3">
        <f t="shared" si="35"/>
        <v>535.69758151833889</v>
      </c>
      <c r="W159" s="96">
        <f t="shared" si="36"/>
        <v>-0.71426344202445191</v>
      </c>
      <c r="X159" s="154">
        <f t="shared" si="37"/>
        <v>-238.71032300040648</v>
      </c>
      <c r="Y159" s="3">
        <f t="shared" si="38"/>
        <v>511.28967699959355</v>
      </c>
      <c r="Z159" s="96">
        <f t="shared" si="39"/>
        <v>-0.68171956933279143</v>
      </c>
      <c r="AA159" s="166"/>
      <c r="AB159" s="166"/>
      <c r="AC159" s="166"/>
    </row>
    <row r="160" spans="1:29" x14ac:dyDescent="0.25">
      <c r="A160" s="1">
        <v>158</v>
      </c>
      <c r="B160" s="1">
        <v>14000</v>
      </c>
      <c r="C160" s="1">
        <v>12750</v>
      </c>
      <c r="D160" s="30">
        <v>12000</v>
      </c>
      <c r="E160" s="3">
        <v>60</v>
      </c>
      <c r="F160" s="3">
        <v>63</v>
      </c>
      <c r="G160" s="3">
        <v>52</v>
      </c>
      <c r="H160" s="3">
        <v>1750</v>
      </c>
      <c r="I160" s="3">
        <v>1750</v>
      </c>
      <c r="J160" s="3">
        <v>1750</v>
      </c>
      <c r="K160" s="3">
        <v>6.8571428571428568</v>
      </c>
      <c r="L160" s="3">
        <v>-1250</v>
      </c>
      <c r="M160" s="3">
        <v>-750</v>
      </c>
      <c r="N160" s="123">
        <v>-750</v>
      </c>
      <c r="O160" s="129">
        <f t="shared" si="28"/>
        <v>-283.63420024524493</v>
      </c>
      <c r="P160" s="3">
        <f t="shared" si="29"/>
        <v>466.36579975475507</v>
      </c>
      <c r="Q160" s="96">
        <f t="shared" si="30"/>
        <v>-0.62182106633967338</v>
      </c>
      <c r="R160" s="157">
        <f t="shared" si="31"/>
        <v>-364.18601035526603</v>
      </c>
      <c r="S160" s="3">
        <f t="shared" si="32"/>
        <v>385.81398964473397</v>
      </c>
      <c r="T160" s="96">
        <f t="shared" si="33"/>
        <v>-0.51441865285964528</v>
      </c>
      <c r="U160" s="154">
        <f t="shared" si="34"/>
        <v>-501.66938690519373</v>
      </c>
      <c r="V160" s="3">
        <f t="shared" si="35"/>
        <v>248.33061309480627</v>
      </c>
      <c r="W160" s="96">
        <f t="shared" si="36"/>
        <v>-0.33110748412640834</v>
      </c>
      <c r="X160" s="154">
        <f t="shared" si="37"/>
        <v>-525.55524592643485</v>
      </c>
      <c r="Y160" s="3">
        <f t="shared" si="38"/>
        <v>224.44475407356515</v>
      </c>
      <c r="Z160" s="96">
        <f t="shared" si="39"/>
        <v>-0.29925967209808685</v>
      </c>
      <c r="AA160" s="166"/>
      <c r="AB160" s="166"/>
      <c r="AC160" s="166"/>
    </row>
    <row r="161" spans="1:29" x14ac:dyDescent="0.25">
      <c r="A161" s="1">
        <v>159</v>
      </c>
      <c r="B161" s="1">
        <v>12750</v>
      </c>
      <c r="C161" s="1">
        <v>12000</v>
      </c>
      <c r="D161" s="30">
        <v>11250</v>
      </c>
      <c r="E161" s="3">
        <v>63</v>
      </c>
      <c r="F161" s="3">
        <v>52</v>
      </c>
      <c r="G161" s="3">
        <v>55</v>
      </c>
      <c r="H161" s="3">
        <v>1750</v>
      </c>
      <c r="I161" s="3">
        <v>1750</v>
      </c>
      <c r="J161" s="3">
        <v>1750</v>
      </c>
      <c r="K161" s="3">
        <v>6.4285714285714288</v>
      </c>
      <c r="L161" s="3">
        <v>-750</v>
      </c>
      <c r="M161" s="3">
        <v>-750</v>
      </c>
      <c r="N161" s="123">
        <v>-500</v>
      </c>
      <c r="O161" s="129">
        <f t="shared" si="28"/>
        <v>-163.53562990810792</v>
      </c>
      <c r="P161" s="3">
        <f t="shared" si="29"/>
        <v>336.46437009189208</v>
      </c>
      <c r="Q161" s="96">
        <f t="shared" si="30"/>
        <v>-0.67292874018378412</v>
      </c>
      <c r="R161" s="157">
        <f t="shared" si="31"/>
        <v>-232.0511284764074</v>
      </c>
      <c r="S161" s="3">
        <f t="shared" si="32"/>
        <v>267.94887152359263</v>
      </c>
      <c r="T161" s="96">
        <f t="shared" si="33"/>
        <v>-0.53589774304718529</v>
      </c>
      <c r="U161" s="154">
        <f t="shared" si="34"/>
        <v>-89.170743142727773</v>
      </c>
      <c r="V161" s="3">
        <f t="shared" si="35"/>
        <v>410.82925685727224</v>
      </c>
      <c r="W161" s="96">
        <f t="shared" si="36"/>
        <v>-0.82165851371454446</v>
      </c>
      <c r="X161" s="154">
        <f t="shared" si="37"/>
        <v>-265.27582644233718</v>
      </c>
      <c r="Y161" s="3">
        <f t="shared" si="38"/>
        <v>234.72417355766282</v>
      </c>
      <c r="Z161" s="96">
        <f t="shared" si="39"/>
        <v>-0.46944834711532563</v>
      </c>
      <c r="AA161" s="166"/>
      <c r="AB161" s="166"/>
      <c r="AC161" s="166"/>
    </row>
    <row r="162" spans="1:29" ht="15.75" thickBot="1" x14ac:dyDescent="0.3">
      <c r="A162" s="1">
        <v>160</v>
      </c>
      <c r="B162" s="1">
        <v>12000</v>
      </c>
      <c r="C162" s="1">
        <v>11250</v>
      </c>
      <c r="D162" s="31">
        <v>10750</v>
      </c>
      <c r="E162" s="32">
        <v>52</v>
      </c>
      <c r="F162" s="32">
        <v>55</v>
      </c>
      <c r="G162" s="32">
        <v>48</v>
      </c>
      <c r="H162" s="32">
        <v>1750</v>
      </c>
      <c r="I162" s="32">
        <v>1750</v>
      </c>
      <c r="J162" s="32">
        <v>1750</v>
      </c>
      <c r="K162" s="32">
        <v>6.1428571428571432</v>
      </c>
      <c r="L162" s="32">
        <v>-750</v>
      </c>
      <c r="M162" s="32">
        <v>-500</v>
      </c>
      <c r="N162" s="124">
        <v>-750</v>
      </c>
      <c r="O162" s="129">
        <f t="shared" si="28"/>
        <v>-137.78976263393326</v>
      </c>
      <c r="P162" s="3">
        <f t="shared" si="29"/>
        <v>612.21023736606674</v>
      </c>
      <c r="Q162" s="96">
        <f t="shared" si="30"/>
        <v>-0.81628031648808896</v>
      </c>
      <c r="R162" s="157">
        <f t="shared" si="31"/>
        <v>-217.75115413609598</v>
      </c>
      <c r="S162" s="3">
        <f t="shared" si="32"/>
        <v>532.24884586390408</v>
      </c>
      <c r="T162" s="96">
        <f t="shared" si="33"/>
        <v>-0.70966512781853874</v>
      </c>
      <c r="U162" s="154">
        <f t="shared" si="34"/>
        <v>-290.24189913148348</v>
      </c>
      <c r="V162" s="3">
        <f t="shared" si="35"/>
        <v>459.75810086851652</v>
      </c>
      <c r="W162" s="96">
        <f t="shared" si="36"/>
        <v>-0.61301080115802198</v>
      </c>
      <c r="X162" s="154">
        <f t="shared" si="37"/>
        <v>-295.70321349519912</v>
      </c>
      <c r="Y162" s="3">
        <f t="shared" si="38"/>
        <v>454.29678650480088</v>
      </c>
      <c r="Z162" s="96">
        <f t="shared" si="39"/>
        <v>-0.60572904867306787</v>
      </c>
      <c r="AA162" s="166"/>
      <c r="AB162" s="166"/>
      <c r="AC162" s="166"/>
    </row>
    <row r="163" spans="1:29" x14ac:dyDescent="0.25">
      <c r="A163" s="1">
        <v>161</v>
      </c>
      <c r="B163" s="1">
        <v>11250</v>
      </c>
      <c r="C163" s="1">
        <v>10750</v>
      </c>
      <c r="D163" s="29">
        <v>8250</v>
      </c>
      <c r="E163" s="28">
        <v>55</v>
      </c>
      <c r="F163" s="28">
        <v>48</v>
      </c>
      <c r="G163" s="28">
        <v>45</v>
      </c>
      <c r="H163" s="28">
        <v>1750</v>
      </c>
      <c r="I163" s="28">
        <v>1750</v>
      </c>
      <c r="J163" s="28">
        <v>4750</v>
      </c>
      <c r="K163" s="28">
        <v>1.736842105263158</v>
      </c>
      <c r="L163" s="28">
        <v>-500</v>
      </c>
      <c r="M163" s="28">
        <v>-750</v>
      </c>
      <c r="N163" s="122">
        <v>1000</v>
      </c>
      <c r="O163" s="129">
        <f t="shared" si="28"/>
        <v>397.57882945886473</v>
      </c>
      <c r="P163" s="3">
        <f t="shared" si="29"/>
        <v>-602.42117054113533</v>
      </c>
      <c r="Q163" s="96">
        <f t="shared" si="30"/>
        <v>-0.60242117054113531</v>
      </c>
      <c r="R163" s="157">
        <f t="shared" si="31"/>
        <v>260.04814924046309</v>
      </c>
      <c r="S163" s="3">
        <f t="shared" si="32"/>
        <v>-739.95185075953691</v>
      </c>
      <c r="T163" s="96">
        <f t="shared" si="33"/>
        <v>-0.73995185075953696</v>
      </c>
      <c r="U163" s="154">
        <f t="shared" si="34"/>
        <v>622.40203655378684</v>
      </c>
      <c r="V163" s="3">
        <f t="shared" si="35"/>
        <v>-377.59796344621316</v>
      </c>
      <c r="W163" s="96">
        <f t="shared" si="36"/>
        <v>-0.37759796344621316</v>
      </c>
      <c r="X163" s="154">
        <f t="shared" si="37"/>
        <v>474.76450284876836</v>
      </c>
      <c r="Y163" s="3">
        <f t="shared" si="38"/>
        <v>-525.23549715123158</v>
      </c>
      <c r="Z163" s="96">
        <f t="shared" si="39"/>
        <v>-0.52523549715123163</v>
      </c>
      <c r="AA163" s="166"/>
      <c r="AB163" s="166"/>
      <c r="AC163" s="166"/>
    </row>
    <row r="164" spans="1:29" x14ac:dyDescent="0.25">
      <c r="A164" s="1">
        <v>162</v>
      </c>
      <c r="B164" s="1">
        <v>10750</v>
      </c>
      <c r="C164" s="1">
        <v>8250</v>
      </c>
      <c r="D164" s="30">
        <v>9250</v>
      </c>
      <c r="E164" s="3">
        <v>48</v>
      </c>
      <c r="F164" s="3">
        <v>45</v>
      </c>
      <c r="G164" s="3">
        <v>52</v>
      </c>
      <c r="H164" s="3">
        <v>1750</v>
      </c>
      <c r="I164" s="3">
        <v>4750</v>
      </c>
      <c r="J164" s="3">
        <v>1750</v>
      </c>
      <c r="K164" s="3">
        <v>5.2857142857142856</v>
      </c>
      <c r="L164" s="3">
        <v>-750</v>
      </c>
      <c r="M164" s="3">
        <v>1000</v>
      </c>
      <c r="N164" s="123">
        <v>0</v>
      </c>
      <c r="O164" s="129">
        <f t="shared" si="28"/>
        <v>90.336301088358908</v>
      </c>
      <c r="P164" s="3">
        <f t="shared" si="29"/>
        <v>90.336301088358908</v>
      </c>
      <c r="Q164" s="96">
        <f t="shared" si="30"/>
        <v>0</v>
      </c>
      <c r="R164" s="157">
        <f t="shared" si="31"/>
        <v>231.909329464878</v>
      </c>
      <c r="S164" s="3">
        <f t="shared" si="32"/>
        <v>231.909329464878</v>
      </c>
      <c r="T164" s="96">
        <f t="shared" si="33"/>
        <v>0</v>
      </c>
      <c r="U164" s="154">
        <f t="shared" si="34"/>
        <v>236.75230142102433</v>
      </c>
      <c r="V164" s="3">
        <f t="shared" si="35"/>
        <v>236.75230142102433</v>
      </c>
      <c r="W164" s="96">
        <f t="shared" si="36"/>
        <v>0</v>
      </c>
      <c r="X164" s="154">
        <f t="shared" si="37"/>
        <v>139.50266433133078</v>
      </c>
      <c r="Y164" s="3">
        <f t="shared" si="38"/>
        <v>139.50266433133078</v>
      </c>
      <c r="Z164" s="96">
        <f t="shared" si="39"/>
        <v>0</v>
      </c>
      <c r="AA164" s="166"/>
      <c r="AB164" s="166"/>
      <c r="AC164" s="166"/>
    </row>
    <row r="165" spans="1:29" x14ac:dyDescent="0.25">
      <c r="A165" s="1">
        <v>163</v>
      </c>
      <c r="B165" s="1">
        <v>8250</v>
      </c>
      <c r="C165" s="1">
        <v>9250</v>
      </c>
      <c r="D165" s="30">
        <v>9250</v>
      </c>
      <c r="E165" s="3">
        <v>45</v>
      </c>
      <c r="F165" s="3">
        <v>52</v>
      </c>
      <c r="G165" s="3">
        <v>47</v>
      </c>
      <c r="H165" s="3">
        <v>4750</v>
      </c>
      <c r="I165" s="3">
        <v>1750</v>
      </c>
      <c r="J165" s="3">
        <v>2750</v>
      </c>
      <c r="K165" s="3">
        <v>3.3636363636363638</v>
      </c>
      <c r="L165" s="3">
        <v>1000</v>
      </c>
      <c r="M165" s="3">
        <v>0</v>
      </c>
      <c r="N165" s="123">
        <v>250</v>
      </c>
      <c r="O165" s="129">
        <f t="shared" si="28"/>
        <v>78.503777783082768</v>
      </c>
      <c r="P165" s="3">
        <f t="shared" si="29"/>
        <v>-171.49622221691723</v>
      </c>
      <c r="Q165" s="96">
        <f t="shared" si="30"/>
        <v>-0.68598488886766895</v>
      </c>
      <c r="R165" s="157">
        <f t="shared" si="31"/>
        <v>-31.780450903959007</v>
      </c>
      <c r="S165" s="3">
        <f t="shared" si="32"/>
        <v>-281.78045090395904</v>
      </c>
      <c r="T165" s="96">
        <f t="shared" si="33"/>
        <v>-1.1271218036158361</v>
      </c>
      <c r="U165" s="154">
        <f t="shared" si="34"/>
        <v>-146.27292700852192</v>
      </c>
      <c r="V165" s="3">
        <f t="shared" si="35"/>
        <v>-396.27292700852195</v>
      </c>
      <c r="W165" s="96">
        <f t="shared" si="36"/>
        <v>-1.5850917080340878</v>
      </c>
      <c r="X165" s="154">
        <f t="shared" si="37"/>
        <v>76.247884443590038</v>
      </c>
      <c r="Y165" s="3">
        <f t="shared" si="38"/>
        <v>-173.75211555640996</v>
      </c>
      <c r="Z165" s="96">
        <f t="shared" si="39"/>
        <v>-0.69500846222563983</v>
      </c>
      <c r="AA165" s="166"/>
      <c r="AB165" s="166"/>
      <c r="AC165" s="166"/>
    </row>
    <row r="166" spans="1:29" x14ac:dyDescent="0.25">
      <c r="A166" s="1">
        <v>164</v>
      </c>
      <c r="B166" s="1">
        <v>9250</v>
      </c>
      <c r="C166" s="1">
        <v>9250</v>
      </c>
      <c r="D166" s="30">
        <v>9500</v>
      </c>
      <c r="E166" s="3">
        <v>52</v>
      </c>
      <c r="F166" s="3">
        <v>47</v>
      </c>
      <c r="G166" s="3">
        <v>53</v>
      </c>
      <c r="H166" s="3">
        <v>1750</v>
      </c>
      <c r="I166" s="3">
        <v>2750</v>
      </c>
      <c r="J166" s="3">
        <v>1750</v>
      </c>
      <c r="K166" s="3">
        <v>5.4285714285714288</v>
      </c>
      <c r="L166" s="3">
        <v>0</v>
      </c>
      <c r="M166" s="3">
        <v>250</v>
      </c>
      <c r="N166" s="123">
        <v>250</v>
      </c>
      <c r="O166" s="129">
        <f t="shared" si="28"/>
        <v>62.374521261294745</v>
      </c>
      <c r="P166" s="3">
        <f t="shared" si="29"/>
        <v>-187.62547873870525</v>
      </c>
      <c r="Q166" s="96">
        <f t="shared" si="30"/>
        <v>-0.75050191495482099</v>
      </c>
      <c r="R166" s="157">
        <f t="shared" si="31"/>
        <v>64.649363375133106</v>
      </c>
      <c r="S166" s="3">
        <f t="shared" si="32"/>
        <v>-185.35063662486689</v>
      </c>
      <c r="T166" s="96">
        <f t="shared" si="33"/>
        <v>-0.74140254649946757</v>
      </c>
      <c r="U166" s="154">
        <f t="shared" si="34"/>
        <v>141.18761201557913</v>
      </c>
      <c r="V166" s="3">
        <f t="shared" si="35"/>
        <v>-108.81238798442087</v>
      </c>
      <c r="W166" s="96">
        <f t="shared" si="36"/>
        <v>-0.43524955193768344</v>
      </c>
      <c r="X166" s="154">
        <f t="shared" si="37"/>
        <v>27.31558324715164</v>
      </c>
      <c r="Y166" s="3">
        <f t="shared" si="38"/>
        <v>-222.68441675284836</v>
      </c>
      <c r="Z166" s="96">
        <f t="shared" si="39"/>
        <v>-0.89073766701139345</v>
      </c>
      <c r="AA166" s="166"/>
      <c r="AB166" s="166"/>
      <c r="AC166" s="166"/>
    </row>
    <row r="167" spans="1:29" x14ac:dyDescent="0.25">
      <c r="A167" s="1">
        <v>165</v>
      </c>
      <c r="B167" s="1">
        <v>9250</v>
      </c>
      <c r="C167" s="1">
        <v>9500</v>
      </c>
      <c r="D167" s="30">
        <v>9750</v>
      </c>
      <c r="E167" s="3">
        <v>47</v>
      </c>
      <c r="F167" s="3">
        <v>53</v>
      </c>
      <c r="G167" s="3">
        <v>47</v>
      </c>
      <c r="H167" s="3">
        <v>2750</v>
      </c>
      <c r="I167" s="3">
        <v>1750</v>
      </c>
      <c r="J167" s="3">
        <v>1750</v>
      </c>
      <c r="K167" s="3">
        <v>5.5714285714285712</v>
      </c>
      <c r="L167" s="3">
        <v>250</v>
      </c>
      <c r="M167" s="3">
        <v>250</v>
      </c>
      <c r="N167" s="123">
        <v>0</v>
      </c>
      <c r="O167" s="129">
        <f t="shared" si="28"/>
        <v>-7.8360278977045823</v>
      </c>
      <c r="P167" s="3">
        <f t="shared" si="29"/>
        <v>-7.8360278977045823</v>
      </c>
      <c r="Q167" s="96">
        <f t="shared" si="30"/>
        <v>0</v>
      </c>
      <c r="R167" s="157">
        <f t="shared" si="31"/>
        <v>-94.143296894483996</v>
      </c>
      <c r="S167" s="3">
        <f t="shared" si="32"/>
        <v>-94.143296894483996</v>
      </c>
      <c r="T167" s="96">
        <f t="shared" si="33"/>
        <v>0</v>
      </c>
      <c r="U167" s="154">
        <f t="shared" si="34"/>
        <v>-220.42980143799269</v>
      </c>
      <c r="V167" s="3">
        <f t="shared" si="35"/>
        <v>-220.42980143799269</v>
      </c>
      <c r="W167" s="96">
        <f t="shared" si="36"/>
        <v>0</v>
      </c>
      <c r="X167" s="154">
        <f t="shared" si="37"/>
        <v>-128.71358782174457</v>
      </c>
      <c r="Y167" s="3">
        <f t="shared" si="38"/>
        <v>-128.71358782174457</v>
      </c>
      <c r="Z167" s="96">
        <f t="shared" si="39"/>
        <v>0</v>
      </c>
      <c r="AA167" s="166"/>
      <c r="AB167" s="166"/>
      <c r="AC167" s="166"/>
    </row>
    <row r="168" spans="1:29" x14ac:dyDescent="0.25">
      <c r="A168" s="1">
        <v>166</v>
      </c>
      <c r="B168" s="1">
        <v>9500</v>
      </c>
      <c r="C168" s="1">
        <v>9750</v>
      </c>
      <c r="D168" s="30">
        <v>9750</v>
      </c>
      <c r="E168" s="3">
        <v>53</v>
      </c>
      <c r="F168" s="3">
        <v>47</v>
      </c>
      <c r="G168" s="3">
        <v>57</v>
      </c>
      <c r="H168" s="3">
        <v>1750</v>
      </c>
      <c r="I168" s="3">
        <v>1750</v>
      </c>
      <c r="J168" s="3">
        <v>1750</v>
      </c>
      <c r="K168" s="3">
        <v>5.5714285714285712</v>
      </c>
      <c r="L168" s="3">
        <v>250</v>
      </c>
      <c r="M168" s="3">
        <v>0</v>
      </c>
      <c r="N168" s="123">
        <v>250</v>
      </c>
      <c r="O168" s="129">
        <f t="shared" si="28"/>
        <v>52.519356862202756</v>
      </c>
      <c r="P168" s="3">
        <f t="shared" si="29"/>
        <v>-197.48064313779724</v>
      </c>
      <c r="Q168" s="96">
        <f t="shared" si="30"/>
        <v>-0.78992257255118903</v>
      </c>
      <c r="R168" s="157">
        <f t="shared" si="31"/>
        <v>-12.680720187984775</v>
      </c>
      <c r="S168" s="3">
        <f t="shared" si="32"/>
        <v>-262.68072018798478</v>
      </c>
      <c r="T168" s="96">
        <f t="shared" si="33"/>
        <v>-1.0507228807519391</v>
      </c>
      <c r="U168" s="154">
        <f t="shared" si="34"/>
        <v>174.87698509783306</v>
      </c>
      <c r="V168" s="3">
        <f t="shared" si="35"/>
        <v>-75.123014902166943</v>
      </c>
      <c r="W168" s="96">
        <f t="shared" si="36"/>
        <v>-0.30049205960866776</v>
      </c>
      <c r="X168" s="154">
        <f t="shared" si="37"/>
        <v>80.959418553026978</v>
      </c>
      <c r="Y168" s="3">
        <f t="shared" si="38"/>
        <v>-169.04058144697302</v>
      </c>
      <c r="Z168" s="96">
        <f t="shared" si="39"/>
        <v>-0.67616232578789204</v>
      </c>
      <c r="AA168" s="166"/>
      <c r="AB168" s="166"/>
      <c r="AC168" s="166"/>
    </row>
    <row r="169" spans="1:29" x14ac:dyDescent="0.25">
      <c r="A169" s="1">
        <v>167</v>
      </c>
      <c r="B169" s="1">
        <v>9750</v>
      </c>
      <c r="C169" s="1">
        <v>9750</v>
      </c>
      <c r="D169" s="30">
        <v>10000</v>
      </c>
      <c r="E169" s="3">
        <v>47</v>
      </c>
      <c r="F169" s="3">
        <v>57</v>
      </c>
      <c r="G169" s="3">
        <v>54</v>
      </c>
      <c r="H169" s="3">
        <v>1750</v>
      </c>
      <c r="I169" s="3">
        <v>1750</v>
      </c>
      <c r="J169" s="3">
        <v>1750</v>
      </c>
      <c r="K169" s="3">
        <v>5.7142857142857144</v>
      </c>
      <c r="L169" s="3">
        <v>0</v>
      </c>
      <c r="M169" s="3">
        <v>250</v>
      </c>
      <c r="N169" s="123">
        <v>-750</v>
      </c>
      <c r="O169" s="129">
        <f t="shared" si="28"/>
        <v>0.41542313117565755</v>
      </c>
      <c r="P169" s="3">
        <f t="shared" si="29"/>
        <v>750.41542313117566</v>
      </c>
      <c r="Q169" s="96">
        <f t="shared" si="30"/>
        <v>-1.0005538975082342</v>
      </c>
      <c r="R169" s="157">
        <f t="shared" si="31"/>
        <v>-76.807219166861472</v>
      </c>
      <c r="S169" s="3">
        <f t="shared" si="32"/>
        <v>673.1927808331385</v>
      </c>
      <c r="T169" s="96">
        <f t="shared" si="33"/>
        <v>-0.89759037444418466</v>
      </c>
      <c r="U169" s="154">
        <f t="shared" si="34"/>
        <v>-180.99732833667036</v>
      </c>
      <c r="V169" s="3">
        <f t="shared" si="35"/>
        <v>569.00267166332969</v>
      </c>
      <c r="W169" s="96">
        <f t="shared" si="36"/>
        <v>-0.75867022888443958</v>
      </c>
      <c r="X169" s="154">
        <f t="shared" si="37"/>
        <v>-92.298742880613503</v>
      </c>
      <c r="Y169" s="3">
        <f t="shared" si="38"/>
        <v>657.70125711938647</v>
      </c>
      <c r="Z169" s="96">
        <f t="shared" si="39"/>
        <v>-0.87693500949251524</v>
      </c>
      <c r="AA169" s="166"/>
      <c r="AB169" s="166"/>
      <c r="AC169" s="166"/>
    </row>
    <row r="170" spans="1:29" x14ac:dyDescent="0.25">
      <c r="A170" s="1">
        <v>168</v>
      </c>
      <c r="B170" s="1">
        <v>9750</v>
      </c>
      <c r="C170" s="1">
        <v>10000</v>
      </c>
      <c r="D170" s="30">
        <v>9250</v>
      </c>
      <c r="E170" s="3">
        <v>57</v>
      </c>
      <c r="F170" s="3">
        <v>54</v>
      </c>
      <c r="G170" s="3">
        <v>55</v>
      </c>
      <c r="H170" s="3">
        <v>1750</v>
      </c>
      <c r="I170" s="3">
        <v>1750</v>
      </c>
      <c r="J170" s="3">
        <v>1750</v>
      </c>
      <c r="K170" s="3">
        <v>5.2857142857142856</v>
      </c>
      <c r="L170" s="3">
        <v>250</v>
      </c>
      <c r="M170" s="3">
        <v>-750</v>
      </c>
      <c r="N170" s="123">
        <v>250</v>
      </c>
      <c r="O170" s="129">
        <f t="shared" si="28"/>
        <v>108.44291651633111</v>
      </c>
      <c r="P170" s="3">
        <f t="shared" si="29"/>
        <v>-141.55708348366889</v>
      </c>
      <c r="Q170" s="96">
        <f t="shared" si="30"/>
        <v>-0.56622833393467553</v>
      </c>
      <c r="R170" s="157">
        <f t="shared" si="31"/>
        <v>58.927518179973035</v>
      </c>
      <c r="S170" s="3">
        <f t="shared" si="32"/>
        <v>-191.07248182002695</v>
      </c>
      <c r="T170" s="96">
        <f t="shared" si="33"/>
        <v>-0.76428992728010781</v>
      </c>
      <c r="U170" s="154">
        <f t="shared" si="34"/>
        <v>74.779292784423731</v>
      </c>
      <c r="V170" s="3">
        <f t="shared" si="35"/>
        <v>-175.22070721557628</v>
      </c>
      <c r="W170" s="96">
        <f t="shared" si="36"/>
        <v>-0.70088282886230513</v>
      </c>
      <c r="X170" s="154">
        <f t="shared" si="37"/>
        <v>31.578678823337199</v>
      </c>
      <c r="Y170" s="3">
        <f t="shared" si="38"/>
        <v>-218.42132117666279</v>
      </c>
      <c r="Z170" s="96">
        <f t="shared" si="39"/>
        <v>-0.87368528470665119</v>
      </c>
      <c r="AA170" s="166"/>
      <c r="AB170" s="166"/>
      <c r="AC170" s="166"/>
    </row>
    <row r="171" spans="1:29" x14ac:dyDescent="0.25">
      <c r="A171" s="1">
        <v>169</v>
      </c>
      <c r="B171" s="1">
        <v>10000</v>
      </c>
      <c r="C171" s="1">
        <v>9250</v>
      </c>
      <c r="D171" s="30">
        <v>9500</v>
      </c>
      <c r="E171" s="3">
        <v>54</v>
      </c>
      <c r="F171" s="3">
        <v>55</v>
      </c>
      <c r="G171" s="3">
        <v>48</v>
      </c>
      <c r="H171" s="3">
        <v>1750</v>
      </c>
      <c r="I171" s="3">
        <v>1750</v>
      </c>
      <c r="J171" s="3">
        <v>1750</v>
      </c>
      <c r="K171" s="3">
        <v>5.4285714285714288</v>
      </c>
      <c r="L171" s="3">
        <v>-750</v>
      </c>
      <c r="M171" s="3">
        <v>250</v>
      </c>
      <c r="N171" s="123">
        <v>-1250</v>
      </c>
      <c r="O171" s="129">
        <f t="shared" si="28"/>
        <v>32.196828881341105</v>
      </c>
      <c r="P171" s="3">
        <f t="shared" si="29"/>
        <v>1282.1968288813412</v>
      </c>
      <c r="Q171" s="96">
        <f t="shared" si="30"/>
        <v>-1.025757463105073</v>
      </c>
      <c r="R171" s="157">
        <f t="shared" si="31"/>
        <v>-50.098336268197698</v>
      </c>
      <c r="S171" s="3">
        <f t="shared" si="32"/>
        <v>1199.9016637318023</v>
      </c>
      <c r="T171" s="96">
        <f t="shared" si="33"/>
        <v>-0.95992133098544186</v>
      </c>
      <c r="U171" s="154">
        <f t="shared" si="34"/>
        <v>-218.77176456026297</v>
      </c>
      <c r="V171" s="3">
        <f t="shared" si="35"/>
        <v>1031.2282354397371</v>
      </c>
      <c r="W171" s="96">
        <f t="shared" si="36"/>
        <v>-0.82498258835178973</v>
      </c>
      <c r="X171" s="154">
        <f t="shared" si="37"/>
        <v>-241.28402532619535</v>
      </c>
      <c r="Y171" s="3">
        <f t="shared" si="38"/>
        <v>1008.7159746738047</v>
      </c>
      <c r="Z171" s="96">
        <f t="shared" si="39"/>
        <v>-0.8069727797390438</v>
      </c>
      <c r="AA171" s="166"/>
      <c r="AB171" s="166"/>
      <c r="AC171" s="166"/>
    </row>
    <row r="172" spans="1:29" x14ac:dyDescent="0.25">
      <c r="A172" s="1">
        <v>170</v>
      </c>
      <c r="B172" s="1">
        <v>9250</v>
      </c>
      <c r="C172" s="1">
        <v>9500</v>
      </c>
      <c r="D172" s="30">
        <v>8250</v>
      </c>
      <c r="E172" s="3">
        <v>55</v>
      </c>
      <c r="F172" s="3">
        <v>48</v>
      </c>
      <c r="G172" s="3">
        <v>37</v>
      </c>
      <c r="H172" s="3">
        <v>1750</v>
      </c>
      <c r="I172" s="3">
        <v>1750</v>
      </c>
      <c r="J172" s="3">
        <v>2750</v>
      </c>
      <c r="K172" s="3">
        <v>3</v>
      </c>
      <c r="L172" s="3">
        <v>250</v>
      </c>
      <c r="M172" s="3">
        <v>-1250</v>
      </c>
      <c r="N172" s="123">
        <v>0</v>
      </c>
      <c r="O172" s="129">
        <f t="shared" si="28"/>
        <v>165.94497536503266</v>
      </c>
      <c r="P172" s="3">
        <f t="shared" si="29"/>
        <v>165.94497536503266</v>
      </c>
      <c r="Q172" s="96">
        <f t="shared" si="30"/>
        <v>0</v>
      </c>
      <c r="R172" s="157">
        <f t="shared" si="31"/>
        <v>73.905246305419482</v>
      </c>
      <c r="S172" s="3">
        <f t="shared" si="32"/>
        <v>73.905246305419482</v>
      </c>
      <c r="T172" s="96">
        <f t="shared" si="33"/>
        <v>0</v>
      </c>
      <c r="U172" s="154">
        <f t="shared" si="34"/>
        <v>-61.870140497999728</v>
      </c>
      <c r="V172" s="3">
        <f t="shared" si="35"/>
        <v>-61.870140497999728</v>
      </c>
      <c r="W172" s="96">
        <f t="shared" si="36"/>
        <v>0</v>
      </c>
      <c r="X172" s="154">
        <f t="shared" si="37"/>
        <v>-102.40419698934133</v>
      </c>
      <c r="Y172" s="3">
        <f t="shared" si="38"/>
        <v>-102.40419698934133</v>
      </c>
      <c r="Z172" s="96">
        <f t="shared" si="39"/>
        <v>0</v>
      </c>
      <c r="AA172" s="166"/>
      <c r="AB172" s="166"/>
      <c r="AC172" s="166"/>
    </row>
    <row r="173" spans="1:29" ht="15.75" thickBot="1" x14ac:dyDescent="0.3">
      <c r="A173" s="1">
        <v>171</v>
      </c>
      <c r="B173" s="1">
        <v>9500</v>
      </c>
      <c r="C173" s="1">
        <v>8250</v>
      </c>
      <c r="D173" s="31">
        <v>8250</v>
      </c>
      <c r="E173" s="32">
        <v>48</v>
      </c>
      <c r="F173" s="32">
        <v>37</v>
      </c>
      <c r="G173" s="32">
        <v>33</v>
      </c>
      <c r="H173" s="32">
        <v>1750</v>
      </c>
      <c r="I173" s="32">
        <v>2750</v>
      </c>
      <c r="J173" s="32">
        <v>2750</v>
      </c>
      <c r="K173" s="32">
        <v>3</v>
      </c>
      <c r="L173" s="32">
        <v>-1250</v>
      </c>
      <c r="M173" s="32">
        <v>0</v>
      </c>
      <c r="N173" s="124">
        <v>250</v>
      </c>
      <c r="O173" s="129">
        <f t="shared" si="28"/>
        <v>141.80282146106973</v>
      </c>
      <c r="P173" s="3">
        <f t="shared" si="29"/>
        <v>-108.19717853893027</v>
      </c>
      <c r="Q173" s="96">
        <f t="shared" si="30"/>
        <v>-0.43278871415572112</v>
      </c>
      <c r="R173" s="157">
        <f t="shared" si="31"/>
        <v>95.917883980036606</v>
      </c>
      <c r="S173" s="3">
        <f t="shared" si="32"/>
        <v>-154.08211601996339</v>
      </c>
      <c r="T173" s="96">
        <f t="shared" si="33"/>
        <v>-0.61632846407985353</v>
      </c>
      <c r="U173" s="154">
        <f t="shared" si="34"/>
        <v>60.361166276143081</v>
      </c>
      <c r="V173" s="3">
        <f t="shared" si="35"/>
        <v>-189.63883372385692</v>
      </c>
      <c r="W173" s="96">
        <f t="shared" si="36"/>
        <v>-0.7585553348954277</v>
      </c>
      <c r="X173" s="154">
        <f t="shared" si="37"/>
        <v>-105.62636353215855</v>
      </c>
      <c r="Y173" s="3">
        <f t="shared" si="38"/>
        <v>-355.62636353215856</v>
      </c>
      <c r="Z173" s="96">
        <f t="shared" si="39"/>
        <v>-1.4225054541286342</v>
      </c>
      <c r="AA173" s="166"/>
      <c r="AB173" s="166"/>
      <c r="AC173" s="166"/>
    </row>
    <row r="174" spans="1:29" x14ac:dyDescent="0.25">
      <c r="A174" s="1">
        <v>172</v>
      </c>
      <c r="B174" s="1">
        <v>8250</v>
      </c>
      <c r="C174" s="1">
        <v>8250</v>
      </c>
      <c r="D174" s="29">
        <v>6500</v>
      </c>
      <c r="E174" s="28">
        <v>37</v>
      </c>
      <c r="F174" s="28">
        <v>33</v>
      </c>
      <c r="G174" s="28">
        <v>47</v>
      </c>
      <c r="H174" s="28">
        <v>2750</v>
      </c>
      <c r="I174" s="28">
        <v>2750</v>
      </c>
      <c r="J174" s="28">
        <v>4750</v>
      </c>
      <c r="K174" s="28">
        <v>1.368421052631579</v>
      </c>
      <c r="L174" s="28">
        <v>0</v>
      </c>
      <c r="M174" s="28">
        <v>250</v>
      </c>
      <c r="N174" s="122">
        <v>1500</v>
      </c>
      <c r="O174" s="129">
        <f t="shared" si="28"/>
        <v>683.51913991310244</v>
      </c>
      <c r="P174" s="3">
        <f t="shared" si="29"/>
        <v>-816.48086008689756</v>
      </c>
      <c r="Q174" s="96">
        <f t="shared" si="30"/>
        <v>-0.54432057339126505</v>
      </c>
      <c r="R174" s="157">
        <f t="shared" si="31"/>
        <v>627.68567630441601</v>
      </c>
      <c r="S174" s="3">
        <f t="shared" si="32"/>
        <v>-872.31432369558399</v>
      </c>
      <c r="T174" s="96">
        <f t="shared" si="33"/>
        <v>-0.58154288246372265</v>
      </c>
      <c r="U174" s="154">
        <f t="shared" si="34"/>
        <v>1284.0123375918365</v>
      </c>
      <c r="V174" s="3">
        <f t="shared" si="35"/>
        <v>-215.98766240816349</v>
      </c>
      <c r="W174" s="96">
        <f t="shared" si="36"/>
        <v>-0.14399177493877566</v>
      </c>
      <c r="X174" s="154">
        <f t="shared" si="37"/>
        <v>1158.0359178616677</v>
      </c>
      <c r="Y174" s="3">
        <f t="shared" si="38"/>
        <v>-341.96408213833229</v>
      </c>
      <c r="Z174" s="96">
        <f t="shared" si="39"/>
        <v>-0.22797605475888819</v>
      </c>
      <c r="AA174" s="166"/>
      <c r="AB174" s="166"/>
      <c r="AC174" s="166"/>
    </row>
    <row r="175" spans="1:29" x14ac:dyDescent="0.25">
      <c r="A175" s="1">
        <v>173</v>
      </c>
      <c r="B175" s="1">
        <v>8250</v>
      </c>
      <c r="C175" s="1">
        <v>6500</v>
      </c>
      <c r="D175" s="30">
        <v>8000</v>
      </c>
      <c r="E175" s="3">
        <v>33</v>
      </c>
      <c r="F175" s="3">
        <v>47</v>
      </c>
      <c r="G175" s="3">
        <v>51</v>
      </c>
      <c r="H175" s="3">
        <v>2750</v>
      </c>
      <c r="I175" s="3">
        <v>4750</v>
      </c>
      <c r="J175" s="3">
        <v>2750</v>
      </c>
      <c r="K175" s="3">
        <v>2.9090909090909092</v>
      </c>
      <c r="L175" s="3">
        <v>250</v>
      </c>
      <c r="M175" s="3">
        <v>1500</v>
      </c>
      <c r="N175" s="123">
        <v>1250</v>
      </c>
      <c r="O175" s="129">
        <f t="shared" si="28"/>
        <v>287.39165961436726</v>
      </c>
      <c r="P175" s="3">
        <f t="shared" si="29"/>
        <v>-962.6083403856328</v>
      </c>
      <c r="Q175" s="96">
        <f t="shared" si="30"/>
        <v>-0.77008667230850625</v>
      </c>
      <c r="R175" s="157">
        <f t="shared" si="31"/>
        <v>398.05929936872695</v>
      </c>
      <c r="S175" s="3">
        <f t="shared" si="32"/>
        <v>-851.9407006312731</v>
      </c>
      <c r="T175" s="96">
        <f t="shared" si="33"/>
        <v>-0.68155256050501845</v>
      </c>
      <c r="U175" s="154">
        <f t="shared" si="34"/>
        <v>249.51792434636019</v>
      </c>
      <c r="V175" s="3">
        <f t="shared" si="35"/>
        <v>-1000.4820756536399</v>
      </c>
      <c r="W175" s="96">
        <f t="shared" si="36"/>
        <v>-0.80038566052291193</v>
      </c>
      <c r="X175" s="154">
        <f t="shared" si="37"/>
        <v>445.829019248907</v>
      </c>
      <c r="Y175" s="3">
        <f t="shared" si="38"/>
        <v>-804.170980751093</v>
      </c>
      <c r="Z175" s="96">
        <f t="shared" si="39"/>
        <v>-0.6433367846008744</v>
      </c>
      <c r="AA175" s="166"/>
      <c r="AB175" s="166"/>
      <c r="AC175" s="166"/>
    </row>
    <row r="176" spans="1:29" x14ac:dyDescent="0.25">
      <c r="A176" s="1">
        <v>174</v>
      </c>
      <c r="B176" s="1">
        <v>6500</v>
      </c>
      <c r="C176" s="1">
        <v>8000</v>
      </c>
      <c r="D176" s="30">
        <v>9250</v>
      </c>
      <c r="E176" s="3">
        <v>47</v>
      </c>
      <c r="F176" s="3">
        <v>51</v>
      </c>
      <c r="G176" s="3">
        <v>46</v>
      </c>
      <c r="H176" s="3">
        <v>4750</v>
      </c>
      <c r="I176" s="3">
        <v>2750</v>
      </c>
      <c r="J176" s="3">
        <v>2750</v>
      </c>
      <c r="K176" s="3">
        <v>3.3636363636363638</v>
      </c>
      <c r="L176" s="3">
        <v>1500</v>
      </c>
      <c r="M176" s="3">
        <v>1250</v>
      </c>
      <c r="N176" s="123">
        <v>250</v>
      </c>
      <c r="O176" s="129">
        <f t="shared" si="28"/>
        <v>72.468239307092034</v>
      </c>
      <c r="P176" s="3">
        <f t="shared" si="29"/>
        <v>-177.53176069290797</v>
      </c>
      <c r="Q176" s="96">
        <f t="shared" si="30"/>
        <v>-0.71012704277163186</v>
      </c>
      <c r="R176" s="157">
        <f t="shared" si="31"/>
        <v>13.250076153373907</v>
      </c>
      <c r="S176" s="3">
        <f t="shared" si="32"/>
        <v>-236.7499238466261</v>
      </c>
      <c r="T176" s="96">
        <f t="shared" si="33"/>
        <v>-0.94699969538650441</v>
      </c>
      <c r="U176" s="154">
        <f t="shared" si="34"/>
        <v>-194.4159220364632</v>
      </c>
      <c r="V176" s="3">
        <f t="shared" si="35"/>
        <v>-444.4159220364632</v>
      </c>
      <c r="W176" s="96">
        <f t="shared" si="36"/>
        <v>-1.7776636881458527</v>
      </c>
      <c r="X176" s="154">
        <f t="shared" si="37"/>
        <v>-30.237028601130248</v>
      </c>
      <c r="Y176" s="3">
        <f t="shared" si="38"/>
        <v>-280.23702860113025</v>
      </c>
      <c r="Z176" s="96">
        <f t="shared" si="39"/>
        <v>-1.120948114404521</v>
      </c>
      <c r="AA176" s="166"/>
      <c r="AB176" s="166"/>
      <c r="AC176" s="166"/>
    </row>
    <row r="177" spans="1:29" x14ac:dyDescent="0.25">
      <c r="A177" s="1">
        <v>175</v>
      </c>
      <c r="B177" s="1">
        <v>8000</v>
      </c>
      <c r="C177" s="1">
        <v>9250</v>
      </c>
      <c r="D177" s="30">
        <v>9500</v>
      </c>
      <c r="E177" s="3">
        <v>51</v>
      </c>
      <c r="F177" s="3">
        <v>46</v>
      </c>
      <c r="G177" s="3">
        <v>42</v>
      </c>
      <c r="H177" s="3">
        <v>2750</v>
      </c>
      <c r="I177" s="3">
        <v>2750</v>
      </c>
      <c r="J177" s="3">
        <v>2750</v>
      </c>
      <c r="K177" s="3">
        <v>3.4545454545454546</v>
      </c>
      <c r="L177" s="3">
        <v>1250</v>
      </c>
      <c r="M177" s="3">
        <v>250</v>
      </c>
      <c r="N177" s="123">
        <v>-500</v>
      </c>
      <c r="O177" s="129">
        <f t="shared" si="28"/>
        <v>11.376939817664777</v>
      </c>
      <c r="P177" s="3">
        <f t="shared" si="29"/>
        <v>511.37693981766478</v>
      </c>
      <c r="Q177" s="96">
        <f t="shared" si="30"/>
        <v>-1.0227538796353295</v>
      </c>
      <c r="R177" s="157">
        <f t="shared" si="31"/>
        <v>-38.177978299926821</v>
      </c>
      <c r="S177" s="3">
        <f t="shared" si="32"/>
        <v>461.82202170007315</v>
      </c>
      <c r="T177" s="96">
        <f t="shared" si="33"/>
        <v>-0.92364404340014628</v>
      </c>
      <c r="U177" s="154">
        <f t="shared" si="34"/>
        <v>-115.24768784457991</v>
      </c>
      <c r="V177" s="3">
        <f t="shared" si="35"/>
        <v>384.7523121554201</v>
      </c>
      <c r="W177" s="96">
        <f t="shared" si="36"/>
        <v>-0.76950462431084021</v>
      </c>
      <c r="X177" s="154">
        <f t="shared" si="37"/>
        <v>-124.58472892590808</v>
      </c>
      <c r="Y177" s="3">
        <f t="shared" si="38"/>
        <v>375.41527107409195</v>
      </c>
      <c r="Z177" s="96">
        <f t="shared" si="39"/>
        <v>-0.7508305421481839</v>
      </c>
      <c r="AA177" s="166"/>
      <c r="AB177" s="166"/>
      <c r="AC177" s="166"/>
    </row>
    <row r="178" spans="1:29" x14ac:dyDescent="0.25">
      <c r="A178" s="1">
        <v>176</v>
      </c>
      <c r="B178" s="1">
        <v>9250</v>
      </c>
      <c r="C178" s="1">
        <v>9500</v>
      </c>
      <c r="D178" s="30">
        <v>9000</v>
      </c>
      <c r="E178" s="3">
        <v>46</v>
      </c>
      <c r="F178" s="3">
        <v>42</v>
      </c>
      <c r="G178" s="3">
        <v>43</v>
      </c>
      <c r="H178" s="3">
        <v>2750</v>
      </c>
      <c r="I178" s="3">
        <v>2750</v>
      </c>
      <c r="J178" s="3">
        <v>2750</v>
      </c>
      <c r="K178" s="3">
        <v>3.2727272727272729</v>
      </c>
      <c r="L178" s="3">
        <v>250</v>
      </c>
      <c r="M178" s="3">
        <v>-500</v>
      </c>
      <c r="N178" s="123">
        <v>1000</v>
      </c>
      <c r="O178" s="129">
        <f t="shared" si="28"/>
        <v>91.310769464584155</v>
      </c>
      <c r="P178" s="3">
        <f t="shared" si="29"/>
        <v>-908.68923053541585</v>
      </c>
      <c r="Q178" s="96">
        <f t="shared" si="30"/>
        <v>-0.90868923053541584</v>
      </c>
      <c r="R178" s="157">
        <f t="shared" si="31"/>
        <v>63.068788452250551</v>
      </c>
      <c r="S178" s="3">
        <f t="shared" si="32"/>
        <v>-936.9312115477494</v>
      </c>
      <c r="T178" s="96">
        <f t="shared" si="33"/>
        <v>-0.93693121154774939</v>
      </c>
      <c r="U178" s="154">
        <f t="shared" si="34"/>
        <v>123.75040458583882</v>
      </c>
      <c r="V178" s="3">
        <f t="shared" si="35"/>
        <v>-876.24959541416115</v>
      </c>
      <c r="W178" s="96">
        <f t="shared" si="36"/>
        <v>-0.87624959541416114</v>
      </c>
      <c r="X178" s="154">
        <f t="shared" si="37"/>
        <v>102.52410797226278</v>
      </c>
      <c r="Y178" s="3">
        <f t="shared" si="38"/>
        <v>-897.47589202773725</v>
      </c>
      <c r="Z178" s="96">
        <f t="shared" si="39"/>
        <v>-0.89747589202773725</v>
      </c>
      <c r="AA178" s="166"/>
      <c r="AB178" s="166"/>
      <c r="AC178" s="166"/>
    </row>
    <row r="179" spans="1:29" x14ac:dyDescent="0.25">
      <c r="A179" s="1">
        <v>177</v>
      </c>
      <c r="B179" s="1">
        <v>9500</v>
      </c>
      <c r="C179" s="1">
        <v>9000</v>
      </c>
      <c r="D179" s="30">
        <v>10000</v>
      </c>
      <c r="E179" s="3">
        <v>42</v>
      </c>
      <c r="F179" s="3">
        <v>43</v>
      </c>
      <c r="G179" s="3">
        <v>50</v>
      </c>
      <c r="H179" s="3">
        <v>2750</v>
      </c>
      <c r="I179" s="3">
        <v>2750</v>
      </c>
      <c r="J179" s="3">
        <v>2750</v>
      </c>
      <c r="K179" s="3">
        <v>3.6363636363636362</v>
      </c>
      <c r="L179" s="3">
        <v>-500</v>
      </c>
      <c r="M179" s="3">
        <v>1000</v>
      </c>
      <c r="N179" s="123">
        <v>-750</v>
      </c>
      <c r="O179" s="129">
        <f t="shared" si="28"/>
        <v>-14.237043545337968</v>
      </c>
      <c r="P179" s="3">
        <f t="shared" si="29"/>
        <v>735.762956454662</v>
      </c>
      <c r="Q179" s="96">
        <f t="shared" si="30"/>
        <v>-0.98101727527288263</v>
      </c>
      <c r="R179" s="157">
        <f t="shared" si="31"/>
        <v>-70.371076903957103</v>
      </c>
      <c r="S179" s="3">
        <f t="shared" si="32"/>
        <v>679.62892309604285</v>
      </c>
      <c r="T179" s="96">
        <f t="shared" si="33"/>
        <v>-0.90617189746139049</v>
      </c>
      <c r="U179" s="154">
        <f t="shared" si="34"/>
        <v>21.596474658937723</v>
      </c>
      <c r="V179" s="3">
        <f t="shared" si="35"/>
        <v>771.59647465893772</v>
      </c>
      <c r="W179" s="96">
        <f t="shared" si="36"/>
        <v>-1.0287952995452503</v>
      </c>
      <c r="X179" s="154">
        <f t="shared" si="37"/>
        <v>17.330976327844326</v>
      </c>
      <c r="Y179" s="3">
        <f t="shared" si="38"/>
        <v>767.33097632784438</v>
      </c>
      <c r="Z179" s="96">
        <f t="shared" si="39"/>
        <v>-1.0231079684371258</v>
      </c>
      <c r="AA179" s="166"/>
      <c r="AB179" s="166"/>
      <c r="AC179" s="166"/>
    </row>
    <row r="180" spans="1:29" x14ac:dyDescent="0.25">
      <c r="A180" s="1">
        <v>178</v>
      </c>
      <c r="B180" s="1">
        <v>9000</v>
      </c>
      <c r="C180" s="1">
        <v>10000</v>
      </c>
      <c r="D180" s="30">
        <v>9250</v>
      </c>
      <c r="E180" s="3">
        <v>43</v>
      </c>
      <c r="F180" s="3">
        <v>50</v>
      </c>
      <c r="G180" s="3">
        <v>47</v>
      </c>
      <c r="H180" s="3">
        <v>2750</v>
      </c>
      <c r="I180" s="3">
        <v>2750</v>
      </c>
      <c r="J180" s="3">
        <v>2750</v>
      </c>
      <c r="K180" s="3">
        <v>3.3636363636363638</v>
      </c>
      <c r="L180" s="3">
        <v>1000</v>
      </c>
      <c r="M180" s="3">
        <v>-750</v>
      </c>
      <c r="N180" s="123">
        <v>250</v>
      </c>
      <c r="O180" s="129">
        <f t="shared" si="28"/>
        <v>78.503777783082768</v>
      </c>
      <c r="P180" s="3">
        <f t="shared" si="29"/>
        <v>-171.49622221691723</v>
      </c>
      <c r="Q180" s="96">
        <f t="shared" si="30"/>
        <v>-0.68598488886766895</v>
      </c>
      <c r="R180" s="157">
        <f t="shared" si="31"/>
        <v>58.812936060518737</v>
      </c>
      <c r="S180" s="3">
        <f t="shared" si="32"/>
        <v>-191.18706393948128</v>
      </c>
      <c r="T180" s="96">
        <f t="shared" si="33"/>
        <v>-0.76474825575792515</v>
      </c>
      <c r="U180" s="154">
        <f t="shared" si="34"/>
        <v>15.241252149023538</v>
      </c>
      <c r="V180" s="3">
        <f t="shared" si="35"/>
        <v>-234.75874785097648</v>
      </c>
      <c r="W180" s="96">
        <f t="shared" si="36"/>
        <v>-0.93903499140390589</v>
      </c>
      <c r="X180" s="154">
        <f t="shared" si="37"/>
        <v>139.69208266418713</v>
      </c>
      <c r="Y180" s="3">
        <f t="shared" si="38"/>
        <v>-110.30791733581287</v>
      </c>
      <c r="Z180" s="96">
        <f t="shared" si="39"/>
        <v>-0.44123166934325148</v>
      </c>
      <c r="AA180" s="166"/>
      <c r="AB180" s="166"/>
      <c r="AC180" s="166"/>
    </row>
    <row r="181" spans="1:29" x14ac:dyDescent="0.25">
      <c r="A181" s="1">
        <v>179</v>
      </c>
      <c r="B181" s="1">
        <v>10000</v>
      </c>
      <c r="C181" s="1">
        <v>9250</v>
      </c>
      <c r="D181" s="30">
        <v>9500</v>
      </c>
      <c r="E181" s="3">
        <v>50</v>
      </c>
      <c r="F181" s="3">
        <v>47</v>
      </c>
      <c r="G181" s="3">
        <v>54</v>
      </c>
      <c r="H181" s="3">
        <v>2750</v>
      </c>
      <c r="I181" s="3">
        <v>2750</v>
      </c>
      <c r="J181" s="3">
        <v>2750</v>
      </c>
      <c r="K181" s="3">
        <v>3.4545454545454546</v>
      </c>
      <c r="L181" s="3">
        <v>-750</v>
      </c>
      <c r="M181" s="3">
        <v>250</v>
      </c>
      <c r="N181" s="123">
        <v>1250</v>
      </c>
      <c r="O181" s="129">
        <f t="shared" si="28"/>
        <v>83.803401529553582</v>
      </c>
      <c r="P181" s="3">
        <f t="shared" si="29"/>
        <v>-1166.1965984704464</v>
      </c>
      <c r="Q181" s="96">
        <f t="shared" si="30"/>
        <v>-0.93295727877635704</v>
      </c>
      <c r="R181" s="157">
        <f t="shared" si="31"/>
        <v>53.893579230936183</v>
      </c>
      <c r="S181" s="3">
        <f t="shared" si="32"/>
        <v>-1196.1064207690638</v>
      </c>
      <c r="T181" s="96">
        <f t="shared" si="33"/>
        <v>-0.95688513661525099</v>
      </c>
      <c r="U181" s="154">
        <f t="shared" si="34"/>
        <v>138.16432800836378</v>
      </c>
      <c r="V181" s="3">
        <f t="shared" si="35"/>
        <v>-1111.8356719916362</v>
      </c>
      <c r="W181" s="96">
        <f t="shared" si="36"/>
        <v>-0.88946853759330902</v>
      </c>
      <c r="X181" s="154">
        <f t="shared" si="37"/>
        <v>88.342703669798453</v>
      </c>
      <c r="Y181" s="3">
        <f t="shared" si="38"/>
        <v>-1161.6572963302015</v>
      </c>
      <c r="Z181" s="96">
        <f t="shared" si="39"/>
        <v>-0.92932583706416116</v>
      </c>
      <c r="AA181" s="166"/>
      <c r="AB181" s="166"/>
      <c r="AC181" s="166"/>
    </row>
    <row r="182" spans="1:29" ht="15.75" thickBot="1" x14ac:dyDescent="0.3">
      <c r="A182" s="1">
        <v>180</v>
      </c>
      <c r="B182" s="1">
        <v>9250</v>
      </c>
      <c r="C182" s="1">
        <v>9500</v>
      </c>
      <c r="D182" s="31">
        <v>10750</v>
      </c>
      <c r="E182" s="32">
        <v>47</v>
      </c>
      <c r="F182" s="32">
        <v>54</v>
      </c>
      <c r="G182" s="32">
        <v>53</v>
      </c>
      <c r="H182" s="32">
        <v>2750</v>
      </c>
      <c r="I182" s="32">
        <v>2750</v>
      </c>
      <c r="J182" s="32">
        <v>3750</v>
      </c>
      <c r="K182" s="32">
        <v>2.8666666666666667</v>
      </c>
      <c r="L182" s="32">
        <v>250</v>
      </c>
      <c r="M182" s="32">
        <v>1250</v>
      </c>
      <c r="N182" s="124">
        <v>-750</v>
      </c>
      <c r="O182" s="129">
        <f t="shared" si="28"/>
        <v>-38.648420483615126</v>
      </c>
      <c r="P182" s="3">
        <f t="shared" si="29"/>
        <v>711.35157951638485</v>
      </c>
      <c r="Q182" s="96">
        <f t="shared" si="30"/>
        <v>-0.94846877268851315</v>
      </c>
      <c r="R182" s="157">
        <f t="shared" si="31"/>
        <v>-130.20076817537048</v>
      </c>
      <c r="S182" s="3">
        <f t="shared" si="32"/>
        <v>619.79923182462949</v>
      </c>
      <c r="T182" s="96">
        <f t="shared" si="33"/>
        <v>-0.82639897576617261</v>
      </c>
      <c r="U182" s="154">
        <f t="shared" si="34"/>
        <v>-253.44119692384788</v>
      </c>
      <c r="V182" s="3">
        <f t="shared" si="35"/>
        <v>496.55880307615212</v>
      </c>
      <c r="W182" s="96">
        <f t="shared" si="36"/>
        <v>-0.66207840410153618</v>
      </c>
      <c r="X182" s="154">
        <f t="shared" si="37"/>
        <v>-159.22512738487256</v>
      </c>
      <c r="Y182" s="3">
        <f t="shared" si="38"/>
        <v>590.77487261512738</v>
      </c>
      <c r="Z182" s="96">
        <f t="shared" si="39"/>
        <v>-0.7876998301535032</v>
      </c>
      <c r="AA182" s="166"/>
      <c r="AB182" s="166"/>
      <c r="AC182" s="166"/>
    </row>
    <row r="183" spans="1:29" x14ac:dyDescent="0.25">
      <c r="A183" s="1">
        <v>181</v>
      </c>
      <c r="B183" s="1">
        <v>9500</v>
      </c>
      <c r="C183" s="1">
        <v>10750</v>
      </c>
      <c r="D183" s="29">
        <v>12250</v>
      </c>
      <c r="E183" s="28">
        <v>54</v>
      </c>
      <c r="F183" s="28">
        <v>53</v>
      </c>
      <c r="G183" s="28">
        <v>44</v>
      </c>
      <c r="H183" s="28">
        <v>2750</v>
      </c>
      <c r="I183" s="28">
        <v>3750</v>
      </c>
      <c r="J183" s="28">
        <v>4750</v>
      </c>
      <c r="K183" s="28">
        <v>2.5789473684210527</v>
      </c>
      <c r="L183" s="28">
        <v>1250</v>
      </c>
      <c r="M183" s="28">
        <v>-750</v>
      </c>
      <c r="N183" s="122">
        <v>-750</v>
      </c>
      <c r="O183" s="129">
        <f t="shared" si="28"/>
        <v>-234.44352845085498</v>
      </c>
      <c r="P183" s="3">
        <f t="shared" si="29"/>
        <v>515.55647154914504</v>
      </c>
      <c r="Q183" s="96">
        <f t="shared" si="30"/>
        <v>-0.68740862873219344</v>
      </c>
      <c r="R183" s="157">
        <f t="shared" si="31"/>
        <v>-268.80470917473593</v>
      </c>
      <c r="S183" s="3">
        <f t="shared" si="32"/>
        <v>481.19529082526407</v>
      </c>
      <c r="T183" s="96">
        <f t="shared" si="33"/>
        <v>-0.64159372110035207</v>
      </c>
      <c r="U183" s="154">
        <f t="shared" si="34"/>
        <v>-919.27510148792533</v>
      </c>
      <c r="V183" s="3">
        <f t="shared" si="35"/>
        <v>-169.27510148792533</v>
      </c>
      <c r="W183" s="96">
        <f t="shared" si="36"/>
        <v>0.22570013531723376</v>
      </c>
      <c r="X183" s="154">
        <f t="shared" si="37"/>
        <v>-791.07474575562469</v>
      </c>
      <c r="Y183" s="3">
        <f t="shared" si="38"/>
        <v>-41.07474575562469</v>
      </c>
      <c r="Z183" s="96">
        <f t="shared" si="39"/>
        <v>5.4766327674166254E-2</v>
      </c>
      <c r="AA183" s="166"/>
      <c r="AB183" s="166"/>
      <c r="AC183" s="166"/>
    </row>
    <row r="184" spans="1:29" x14ac:dyDescent="0.25">
      <c r="A184" s="1">
        <v>182</v>
      </c>
      <c r="B184" s="1">
        <v>10750</v>
      </c>
      <c r="C184" s="1">
        <v>12250</v>
      </c>
      <c r="D184" s="30">
        <v>11500</v>
      </c>
      <c r="E184" s="3">
        <v>53</v>
      </c>
      <c r="F184" s="3">
        <v>44</v>
      </c>
      <c r="G184" s="3">
        <v>36</v>
      </c>
      <c r="H184" s="3">
        <v>3750</v>
      </c>
      <c r="I184" s="3">
        <v>4750</v>
      </c>
      <c r="J184" s="3">
        <v>3750</v>
      </c>
      <c r="K184" s="3">
        <v>3.0666666666666669</v>
      </c>
      <c r="L184" s="3">
        <v>-750</v>
      </c>
      <c r="M184" s="3">
        <v>-750</v>
      </c>
      <c r="N184" s="123">
        <v>250</v>
      </c>
      <c r="O184" s="129">
        <f t="shared" si="28"/>
        <v>-256.23256952722363</v>
      </c>
      <c r="P184" s="3">
        <f t="shared" si="29"/>
        <v>-506.23256952722363</v>
      </c>
      <c r="Q184" s="96">
        <f t="shared" si="30"/>
        <v>-2.0249302781088945</v>
      </c>
      <c r="R184" s="157">
        <f t="shared" si="31"/>
        <v>-193.65854151969546</v>
      </c>
      <c r="S184" s="3">
        <f t="shared" si="32"/>
        <v>-443.65854151969546</v>
      </c>
      <c r="T184" s="96">
        <f t="shared" si="33"/>
        <v>-1.7746341660787819</v>
      </c>
      <c r="U184" s="154">
        <f t="shared" si="34"/>
        <v>-231.68556114552712</v>
      </c>
      <c r="V184" s="3">
        <f t="shared" si="35"/>
        <v>-481.68556114552712</v>
      </c>
      <c r="W184" s="96">
        <f t="shared" si="36"/>
        <v>-1.9267422445821085</v>
      </c>
      <c r="X184" s="154">
        <f t="shared" si="37"/>
        <v>-444.77269637949644</v>
      </c>
      <c r="Y184" s="3">
        <f t="shared" si="38"/>
        <v>-694.77269637949644</v>
      </c>
      <c r="Z184" s="96">
        <f t="shared" si="39"/>
        <v>-2.7790907855179858</v>
      </c>
      <c r="AA184" s="166"/>
      <c r="AB184" s="166"/>
      <c r="AC184" s="166"/>
    </row>
    <row r="185" spans="1:29" x14ac:dyDescent="0.25">
      <c r="A185" s="1">
        <v>183</v>
      </c>
      <c r="B185" s="1">
        <v>12250</v>
      </c>
      <c r="C185" s="1">
        <v>11500</v>
      </c>
      <c r="D185" s="30">
        <v>11750</v>
      </c>
      <c r="E185" s="3">
        <v>44</v>
      </c>
      <c r="F185" s="3">
        <v>36</v>
      </c>
      <c r="G185" s="3">
        <v>45</v>
      </c>
      <c r="H185" s="3">
        <v>4750</v>
      </c>
      <c r="I185" s="3">
        <v>3750</v>
      </c>
      <c r="J185" s="3">
        <v>8750</v>
      </c>
      <c r="K185" s="3">
        <v>1.3428571428571427</v>
      </c>
      <c r="L185" s="3">
        <v>-750</v>
      </c>
      <c r="M185" s="3">
        <v>250</v>
      </c>
      <c r="N185" s="123">
        <v>0</v>
      </c>
      <c r="O185" s="129">
        <f t="shared" si="28"/>
        <v>295.83485739151956</v>
      </c>
      <c r="P185" s="3">
        <f t="shared" si="29"/>
        <v>295.83485739151956</v>
      </c>
      <c r="Q185" s="96">
        <f t="shared" si="30"/>
        <v>0</v>
      </c>
      <c r="R185" s="157">
        <f t="shared" si="31"/>
        <v>161.56095145815331</v>
      </c>
      <c r="S185" s="3">
        <f t="shared" si="32"/>
        <v>161.56095145815331</v>
      </c>
      <c r="T185" s="96">
        <f t="shared" si="33"/>
        <v>0</v>
      </c>
      <c r="U185" s="154">
        <f t="shared" si="34"/>
        <v>343.68138261052201</v>
      </c>
      <c r="V185" s="3">
        <f t="shared" si="35"/>
        <v>343.68138261052201</v>
      </c>
      <c r="W185" s="96">
        <f t="shared" si="36"/>
        <v>0</v>
      </c>
      <c r="X185" s="154">
        <f t="shared" si="37"/>
        <v>276.09083500783078</v>
      </c>
      <c r="Y185" s="3">
        <f t="shared" si="38"/>
        <v>276.09083500783078</v>
      </c>
      <c r="Z185" s="96">
        <f t="shared" si="39"/>
        <v>0</v>
      </c>
      <c r="AA185" s="166"/>
      <c r="AB185" s="166"/>
      <c r="AC185" s="166"/>
    </row>
    <row r="186" spans="1:29" x14ac:dyDescent="0.25">
      <c r="A186" s="1">
        <v>184</v>
      </c>
      <c r="B186" s="1">
        <v>11500</v>
      </c>
      <c r="C186" s="1">
        <v>11750</v>
      </c>
      <c r="D186" s="30">
        <v>11750</v>
      </c>
      <c r="E186" s="3">
        <v>36</v>
      </c>
      <c r="F186" s="3">
        <v>45</v>
      </c>
      <c r="G186" s="3">
        <v>54</v>
      </c>
      <c r="H186" s="3">
        <v>3750</v>
      </c>
      <c r="I186" s="3">
        <v>8750</v>
      </c>
      <c r="J186" s="3">
        <v>4750</v>
      </c>
      <c r="K186" s="3">
        <v>2.4736842105263159</v>
      </c>
      <c r="L186" s="3">
        <v>250</v>
      </c>
      <c r="M186" s="3">
        <v>0</v>
      </c>
      <c r="N186" s="123">
        <v>500</v>
      </c>
      <c r="O186" s="129">
        <f t="shared" si="28"/>
        <v>-95.839791261731506</v>
      </c>
      <c r="P186" s="3">
        <f t="shared" si="29"/>
        <v>-595.83979126173153</v>
      </c>
      <c r="Q186" s="96">
        <f t="shared" si="30"/>
        <v>-1.1916795825234632</v>
      </c>
      <c r="R186" s="157">
        <f t="shared" si="31"/>
        <v>259.87917208165436</v>
      </c>
      <c r="S186" s="3">
        <f t="shared" si="32"/>
        <v>-240.12082791834564</v>
      </c>
      <c r="T186" s="96">
        <f t="shared" si="33"/>
        <v>-0.48024165583669126</v>
      </c>
      <c r="U186" s="154">
        <f t="shared" si="34"/>
        <v>329.44483859649807</v>
      </c>
      <c r="V186" s="3">
        <f t="shared" si="35"/>
        <v>-170.55516140350193</v>
      </c>
      <c r="W186" s="96">
        <f t="shared" si="36"/>
        <v>-0.34111032280700387</v>
      </c>
      <c r="X186" s="154">
        <f t="shared" si="37"/>
        <v>301.58088341291847</v>
      </c>
      <c r="Y186" s="3">
        <f t="shared" si="38"/>
        <v>-198.41911658708153</v>
      </c>
      <c r="Z186" s="96">
        <f t="shared" si="39"/>
        <v>-0.39683823317416306</v>
      </c>
      <c r="AA186" s="166"/>
      <c r="AB186" s="166"/>
      <c r="AC186" s="166"/>
    </row>
    <row r="187" spans="1:29" x14ac:dyDescent="0.25">
      <c r="A187" s="1">
        <v>185</v>
      </c>
      <c r="B187" s="1">
        <v>11750</v>
      </c>
      <c r="C187" s="1">
        <v>11750</v>
      </c>
      <c r="D187" s="30">
        <v>12250</v>
      </c>
      <c r="E187" s="3">
        <v>45</v>
      </c>
      <c r="F187" s="3">
        <v>54</v>
      </c>
      <c r="G187" s="3">
        <v>52</v>
      </c>
      <c r="H187" s="3">
        <v>8750</v>
      </c>
      <c r="I187" s="3">
        <v>4750</v>
      </c>
      <c r="J187" s="3">
        <v>6750</v>
      </c>
      <c r="K187" s="3">
        <v>1.8148148148148149</v>
      </c>
      <c r="L187" s="3">
        <v>0</v>
      </c>
      <c r="M187" s="3">
        <v>500</v>
      </c>
      <c r="N187" s="123">
        <v>-750</v>
      </c>
      <c r="O187" s="129">
        <f t="shared" si="28"/>
        <v>25.546280511814174</v>
      </c>
      <c r="P187" s="3">
        <f t="shared" si="29"/>
        <v>775.54628051181419</v>
      </c>
      <c r="Q187" s="96">
        <f t="shared" si="30"/>
        <v>-1.0340617073490856</v>
      </c>
      <c r="R187" s="157">
        <f t="shared" si="31"/>
        <v>11.313624513800825</v>
      </c>
      <c r="S187" s="3">
        <f t="shared" si="32"/>
        <v>761.31362451380085</v>
      </c>
      <c r="T187" s="96">
        <f t="shared" si="33"/>
        <v>-1.0150848326850679</v>
      </c>
      <c r="U187" s="154">
        <f t="shared" si="34"/>
        <v>-113.74265197099353</v>
      </c>
      <c r="V187" s="3">
        <f t="shared" si="35"/>
        <v>636.25734802900649</v>
      </c>
      <c r="W187" s="96">
        <f t="shared" si="36"/>
        <v>-0.84834313070534195</v>
      </c>
      <c r="X187" s="154">
        <f t="shared" si="37"/>
        <v>154.12173762958375</v>
      </c>
      <c r="Y187" s="3">
        <f t="shared" si="38"/>
        <v>904.12173762958378</v>
      </c>
      <c r="Z187" s="96">
        <f t="shared" si="39"/>
        <v>-1.2054956501727783</v>
      </c>
      <c r="AA187" s="166"/>
      <c r="AB187" s="166"/>
      <c r="AC187" s="166"/>
    </row>
    <row r="188" spans="1:29" x14ac:dyDescent="0.25">
      <c r="A188" s="1">
        <v>186</v>
      </c>
      <c r="B188" s="1">
        <v>11750</v>
      </c>
      <c r="C188" s="1">
        <v>12250</v>
      </c>
      <c r="D188" s="30">
        <v>11500</v>
      </c>
      <c r="E188" s="3">
        <v>54</v>
      </c>
      <c r="F188" s="3">
        <v>52</v>
      </c>
      <c r="G188" s="3">
        <v>46</v>
      </c>
      <c r="H188" s="3">
        <v>4750</v>
      </c>
      <c r="I188" s="3">
        <v>6750</v>
      </c>
      <c r="J188" s="3">
        <v>4750</v>
      </c>
      <c r="K188" s="3">
        <v>2.4210526315789473</v>
      </c>
      <c r="L188" s="3">
        <v>500</v>
      </c>
      <c r="M188" s="3">
        <v>-750</v>
      </c>
      <c r="N188" s="123">
        <v>0</v>
      </c>
      <c r="O188" s="129">
        <f t="shared" si="28"/>
        <v>-104.99992285504931</v>
      </c>
      <c r="P188" s="3">
        <f t="shared" si="29"/>
        <v>-104.99992285504931</v>
      </c>
      <c r="Q188" s="96">
        <f t="shared" si="30"/>
        <v>0</v>
      </c>
      <c r="R188" s="157">
        <f t="shared" si="31"/>
        <v>102.05970179863671</v>
      </c>
      <c r="S188" s="3">
        <f t="shared" si="32"/>
        <v>102.05970179863671</v>
      </c>
      <c r="T188" s="96">
        <f t="shared" si="33"/>
        <v>0</v>
      </c>
      <c r="U188" s="154">
        <f t="shared" si="34"/>
        <v>-35.784120381916736</v>
      </c>
      <c r="V188" s="3">
        <f t="shared" si="35"/>
        <v>-35.784120381916736</v>
      </c>
      <c r="W188" s="96">
        <f t="shared" si="36"/>
        <v>0</v>
      </c>
      <c r="X188" s="154">
        <f t="shared" si="37"/>
        <v>-65.670718479310381</v>
      </c>
      <c r="Y188" s="3">
        <f t="shared" si="38"/>
        <v>-65.670718479310381</v>
      </c>
      <c r="Z188" s="96">
        <f t="shared" si="39"/>
        <v>0</v>
      </c>
      <c r="AA188" s="166"/>
      <c r="AB188" s="166"/>
      <c r="AC188" s="166"/>
    </row>
    <row r="189" spans="1:29" x14ac:dyDescent="0.25">
      <c r="A189" s="1">
        <v>187</v>
      </c>
      <c r="B189" s="1">
        <v>12250</v>
      </c>
      <c r="C189" s="1">
        <v>11500</v>
      </c>
      <c r="D189" s="30">
        <v>11500</v>
      </c>
      <c r="E189" s="3">
        <v>52</v>
      </c>
      <c r="F189" s="3">
        <v>46</v>
      </c>
      <c r="G189" s="3">
        <v>40</v>
      </c>
      <c r="H189" s="3">
        <v>6750</v>
      </c>
      <c r="I189" s="3">
        <v>4750</v>
      </c>
      <c r="J189" s="3">
        <v>3750</v>
      </c>
      <c r="K189" s="3">
        <v>3.0666666666666669</v>
      </c>
      <c r="L189" s="3">
        <v>-750</v>
      </c>
      <c r="M189" s="3">
        <v>0</v>
      </c>
      <c r="N189" s="123">
        <v>0</v>
      </c>
      <c r="O189" s="129">
        <f t="shared" si="28"/>
        <v>-232.09041562326072</v>
      </c>
      <c r="P189" s="3">
        <f t="shared" si="29"/>
        <v>-232.09041562326072</v>
      </c>
      <c r="Q189" s="96">
        <f t="shared" si="30"/>
        <v>0</v>
      </c>
      <c r="R189" s="157">
        <f t="shared" si="31"/>
        <v>-177.17685863508083</v>
      </c>
      <c r="S189" s="3">
        <f t="shared" si="32"/>
        <v>-177.17685863508083</v>
      </c>
      <c r="T189" s="96">
        <f t="shared" si="33"/>
        <v>0</v>
      </c>
      <c r="U189" s="154">
        <f t="shared" si="34"/>
        <v>-248.13195187938646</v>
      </c>
      <c r="V189" s="3">
        <f t="shared" si="35"/>
        <v>-248.13195187938646</v>
      </c>
      <c r="W189" s="96">
        <f t="shared" si="36"/>
        <v>0</v>
      </c>
      <c r="X189" s="154">
        <f t="shared" si="37"/>
        <v>-230.70596084087009</v>
      </c>
      <c r="Y189" s="3">
        <f t="shared" si="38"/>
        <v>-230.70596084087009</v>
      </c>
      <c r="Z189" s="96">
        <f t="shared" si="39"/>
        <v>0</v>
      </c>
      <c r="AA189" s="166"/>
      <c r="AB189" s="166"/>
      <c r="AC189" s="166"/>
    </row>
    <row r="190" spans="1:29" x14ac:dyDescent="0.25">
      <c r="A190" s="1">
        <v>188</v>
      </c>
      <c r="B190" s="1">
        <v>11500</v>
      </c>
      <c r="C190" s="1">
        <v>11500</v>
      </c>
      <c r="D190" s="30">
        <v>11500</v>
      </c>
      <c r="E190" s="3">
        <v>46</v>
      </c>
      <c r="F190" s="3">
        <v>40</v>
      </c>
      <c r="G190" s="3">
        <v>46</v>
      </c>
      <c r="H190" s="3">
        <v>4750</v>
      </c>
      <c r="I190" s="3">
        <v>3750</v>
      </c>
      <c r="J190" s="3">
        <v>4750</v>
      </c>
      <c r="K190" s="3">
        <v>2.4210526315789473</v>
      </c>
      <c r="L190" s="3">
        <v>0</v>
      </c>
      <c r="M190" s="3">
        <v>0</v>
      </c>
      <c r="N190" s="123">
        <v>0</v>
      </c>
      <c r="O190" s="129">
        <f t="shared" si="28"/>
        <v>-104.99992285504931</v>
      </c>
      <c r="P190" s="3">
        <f t="shared" si="29"/>
        <v>-104.99992285504931</v>
      </c>
      <c r="Q190" s="96">
        <f t="shared" si="30"/>
        <v>0</v>
      </c>
      <c r="R190" s="157">
        <f t="shared" si="31"/>
        <v>-141.30278651011676</v>
      </c>
      <c r="S190" s="3">
        <f t="shared" si="32"/>
        <v>-141.30278651011676</v>
      </c>
      <c r="T190" s="96">
        <f t="shared" si="33"/>
        <v>0</v>
      </c>
      <c r="U190" s="154">
        <f t="shared" si="34"/>
        <v>33.097260803132116</v>
      </c>
      <c r="V190" s="3">
        <f t="shared" si="35"/>
        <v>33.097260803132116</v>
      </c>
      <c r="W190" s="96">
        <f t="shared" si="36"/>
        <v>0</v>
      </c>
      <c r="X190" s="154">
        <f t="shared" si="37"/>
        <v>20.224841405215273</v>
      </c>
      <c r="Y190" s="3">
        <f t="shared" si="38"/>
        <v>20.224841405215273</v>
      </c>
      <c r="Z190" s="96">
        <f t="shared" si="39"/>
        <v>0</v>
      </c>
      <c r="AA190" s="166"/>
      <c r="AB190" s="166"/>
      <c r="AC190" s="166"/>
    </row>
    <row r="191" spans="1:29" ht="15.75" thickBot="1" x14ac:dyDescent="0.3">
      <c r="A191" s="1">
        <v>189</v>
      </c>
      <c r="B191" s="1">
        <v>11500</v>
      </c>
      <c r="C191" s="1">
        <v>11500</v>
      </c>
      <c r="D191" s="31">
        <v>11500</v>
      </c>
      <c r="E191" s="32">
        <v>40</v>
      </c>
      <c r="F191" s="32">
        <v>46</v>
      </c>
      <c r="G191" s="32">
        <v>37</v>
      </c>
      <c r="H191" s="32">
        <v>3750</v>
      </c>
      <c r="I191" s="32">
        <v>4750</v>
      </c>
      <c r="J191" s="32">
        <v>6750</v>
      </c>
      <c r="K191" s="32">
        <v>1.7037037037037037</v>
      </c>
      <c r="L191" s="32">
        <v>0</v>
      </c>
      <c r="M191" s="32">
        <v>0</v>
      </c>
      <c r="N191" s="124">
        <v>250</v>
      </c>
      <c r="O191" s="129">
        <f t="shared" si="28"/>
        <v>55.044102784730882</v>
      </c>
      <c r="P191" s="3">
        <f t="shared" si="29"/>
        <v>-194.95589721526912</v>
      </c>
      <c r="Q191" s="96">
        <f t="shared" si="30"/>
        <v>-0.7798235888610765</v>
      </c>
      <c r="R191" s="157">
        <f t="shared" si="31"/>
        <v>35.04345790696452</v>
      </c>
      <c r="S191" s="3">
        <f t="shared" si="32"/>
        <v>-214.95654209303547</v>
      </c>
      <c r="T191" s="96">
        <f t="shared" si="33"/>
        <v>-0.85982616837214187</v>
      </c>
      <c r="U191" s="154">
        <f t="shared" si="34"/>
        <v>-130.08491402139305</v>
      </c>
      <c r="V191" s="3">
        <f t="shared" si="35"/>
        <v>-380.08491402139305</v>
      </c>
      <c r="W191" s="96">
        <f t="shared" si="36"/>
        <v>-1.5203396560855722</v>
      </c>
      <c r="X191" s="154">
        <f t="shared" si="37"/>
        <v>-59.644762776260634</v>
      </c>
      <c r="Y191" s="3">
        <f t="shared" si="38"/>
        <v>-309.64476277626062</v>
      </c>
      <c r="Z191" s="96">
        <f t="shared" si="39"/>
        <v>-1.2385790511050425</v>
      </c>
      <c r="AA191" s="166"/>
      <c r="AB191" s="166"/>
      <c r="AC191" s="166"/>
    </row>
    <row r="192" spans="1:29" x14ac:dyDescent="0.25">
      <c r="A192" s="1">
        <v>190</v>
      </c>
      <c r="B192" s="1">
        <v>11500</v>
      </c>
      <c r="C192" s="1">
        <v>11500</v>
      </c>
      <c r="D192" s="29">
        <v>9250</v>
      </c>
      <c r="E192" s="28">
        <v>46</v>
      </c>
      <c r="F192" s="28">
        <v>37</v>
      </c>
      <c r="G192" s="28">
        <v>32</v>
      </c>
      <c r="H192" s="28">
        <v>4750</v>
      </c>
      <c r="I192" s="28">
        <v>6750</v>
      </c>
      <c r="J192" s="28">
        <v>4750</v>
      </c>
      <c r="K192" s="28">
        <v>1.9473684210526316</v>
      </c>
      <c r="L192" s="28">
        <v>0</v>
      </c>
      <c r="M192" s="28">
        <v>250</v>
      </c>
      <c r="N192" s="122">
        <v>250</v>
      </c>
      <c r="O192" s="129">
        <f t="shared" si="28"/>
        <v>162.62012441255288</v>
      </c>
      <c r="P192" s="3">
        <f t="shared" si="29"/>
        <v>-87.379875587447117</v>
      </c>
      <c r="Q192" s="96">
        <f t="shared" si="30"/>
        <v>-0.34951950234978846</v>
      </c>
      <c r="R192" s="157">
        <f t="shared" si="31"/>
        <v>354.7942677282889</v>
      </c>
      <c r="S192" s="3">
        <f t="shared" si="32"/>
        <v>104.7942677282889</v>
      </c>
      <c r="T192" s="96">
        <f t="shared" si="33"/>
        <v>0.41917707091315559</v>
      </c>
      <c r="U192" s="154">
        <f t="shared" si="34"/>
        <v>827.09614186242629</v>
      </c>
      <c r="V192" s="3">
        <f t="shared" si="35"/>
        <v>577.09614186242629</v>
      </c>
      <c r="W192" s="96">
        <f t="shared" si="36"/>
        <v>2.3083845674497052</v>
      </c>
      <c r="X192" s="154">
        <f t="shared" si="37"/>
        <v>587.3870699981502</v>
      </c>
      <c r="Y192" s="3">
        <f t="shared" si="38"/>
        <v>337.3870699981502</v>
      </c>
      <c r="Z192" s="96">
        <f t="shared" si="39"/>
        <v>1.3495482799926009</v>
      </c>
      <c r="AA192" s="166"/>
      <c r="AB192" s="166"/>
      <c r="AC192" s="166"/>
    </row>
    <row r="193" spans="1:29" x14ac:dyDescent="0.25">
      <c r="A193" s="1">
        <v>191</v>
      </c>
      <c r="B193" s="1">
        <v>11500</v>
      </c>
      <c r="C193" s="1">
        <v>9250</v>
      </c>
      <c r="D193" s="30">
        <v>9500</v>
      </c>
      <c r="E193" s="3">
        <v>37</v>
      </c>
      <c r="F193" s="3">
        <v>32</v>
      </c>
      <c r="G193" s="3">
        <v>47</v>
      </c>
      <c r="H193" s="3">
        <v>6750</v>
      </c>
      <c r="I193" s="3">
        <v>4750</v>
      </c>
      <c r="J193" s="3">
        <v>3750</v>
      </c>
      <c r="K193" s="3">
        <v>2.5333333333333332</v>
      </c>
      <c r="L193" s="3">
        <v>250</v>
      </c>
      <c r="M193" s="3">
        <v>250</v>
      </c>
      <c r="N193" s="123">
        <v>1250</v>
      </c>
      <c r="O193" s="129">
        <f t="shared" si="28"/>
        <v>116.77167358005039</v>
      </c>
      <c r="P193" s="3">
        <f t="shared" si="29"/>
        <v>-1133.2283264199496</v>
      </c>
      <c r="Q193" s="96">
        <f t="shared" si="30"/>
        <v>-0.90658266113595964</v>
      </c>
      <c r="R193" s="157">
        <f t="shared" si="31"/>
        <v>201.61499995901255</v>
      </c>
      <c r="S193" s="3">
        <f t="shared" si="32"/>
        <v>-1048.3850000409875</v>
      </c>
      <c r="T193" s="96">
        <f t="shared" si="33"/>
        <v>-0.83870800003279</v>
      </c>
      <c r="U193" s="154">
        <f t="shared" si="34"/>
        <v>476.39363177984711</v>
      </c>
      <c r="V193" s="3">
        <f t="shared" si="35"/>
        <v>-773.60636822015294</v>
      </c>
      <c r="W193" s="96">
        <f t="shared" si="36"/>
        <v>-0.6188850945761224</v>
      </c>
      <c r="X193" s="154">
        <f t="shared" si="37"/>
        <v>622.62388646887314</v>
      </c>
      <c r="Y193" s="3">
        <f t="shared" si="38"/>
        <v>-627.37611353112686</v>
      </c>
      <c r="Z193" s="96">
        <f t="shared" si="39"/>
        <v>-0.50190089082490152</v>
      </c>
      <c r="AA193" s="166"/>
      <c r="AB193" s="166"/>
      <c r="AC193" s="166"/>
    </row>
    <row r="194" spans="1:29" x14ac:dyDescent="0.25">
      <c r="A194" s="1">
        <v>192</v>
      </c>
      <c r="B194" s="1">
        <v>9250</v>
      </c>
      <c r="C194" s="1">
        <v>9500</v>
      </c>
      <c r="D194" s="30">
        <v>10750</v>
      </c>
      <c r="E194" s="3">
        <v>32</v>
      </c>
      <c r="F194" s="3">
        <v>47</v>
      </c>
      <c r="G194" s="3">
        <v>54</v>
      </c>
      <c r="H194" s="3">
        <v>4750</v>
      </c>
      <c r="I194" s="3">
        <v>3750</v>
      </c>
      <c r="J194" s="3">
        <v>4750</v>
      </c>
      <c r="K194" s="3">
        <v>2.263157894736842</v>
      </c>
      <c r="L194" s="3">
        <v>250</v>
      </c>
      <c r="M194" s="3">
        <v>1250</v>
      </c>
      <c r="N194" s="123">
        <v>0</v>
      </c>
      <c r="O194" s="129">
        <f t="shared" si="28"/>
        <v>60.656913596700804</v>
      </c>
      <c r="P194" s="3">
        <f t="shared" si="29"/>
        <v>60.656913596700804</v>
      </c>
      <c r="Q194" s="96">
        <f t="shared" si="30"/>
        <v>0</v>
      </c>
      <c r="R194" s="157">
        <f t="shared" si="31"/>
        <v>22.762357391707024</v>
      </c>
      <c r="S194" s="3">
        <f t="shared" si="32"/>
        <v>22.762357391707024</v>
      </c>
      <c r="T194" s="96">
        <f t="shared" si="33"/>
        <v>0</v>
      </c>
      <c r="U194" s="154">
        <f t="shared" si="34"/>
        <v>43.851091874954761</v>
      </c>
      <c r="V194" s="3">
        <f t="shared" si="35"/>
        <v>43.851091874954761</v>
      </c>
      <c r="W194" s="96">
        <f t="shared" si="36"/>
        <v>0</v>
      </c>
      <c r="X194" s="154">
        <f t="shared" si="37"/>
        <v>264.80872989724992</v>
      </c>
      <c r="Y194" s="3">
        <f t="shared" si="38"/>
        <v>264.80872989724992</v>
      </c>
      <c r="Z194" s="96">
        <f t="shared" si="39"/>
        <v>0</v>
      </c>
      <c r="AA194" s="166"/>
      <c r="AB194" s="166"/>
      <c r="AC194" s="166"/>
    </row>
    <row r="195" spans="1:29" x14ac:dyDescent="0.25">
      <c r="A195" s="1">
        <v>193</v>
      </c>
      <c r="B195" s="1">
        <v>9500</v>
      </c>
      <c r="C195" s="1">
        <v>10750</v>
      </c>
      <c r="D195" s="30">
        <v>10750</v>
      </c>
      <c r="E195" s="3">
        <v>47</v>
      </c>
      <c r="F195" s="3">
        <v>54</v>
      </c>
      <c r="G195" s="3">
        <v>48</v>
      </c>
      <c r="H195" s="3">
        <v>3750</v>
      </c>
      <c r="I195" s="3">
        <v>4750</v>
      </c>
      <c r="J195" s="3">
        <v>6750</v>
      </c>
      <c r="K195" s="3">
        <v>1.5925925925925926</v>
      </c>
      <c r="L195" s="3">
        <v>1250</v>
      </c>
      <c r="M195" s="3">
        <v>0</v>
      </c>
      <c r="N195" s="123">
        <v>-750</v>
      </c>
      <c r="O195" s="129">
        <f t="shared" si="28"/>
        <v>241.46592543340665</v>
      </c>
      <c r="P195" s="3">
        <f t="shared" si="29"/>
        <v>991.46592543340671</v>
      </c>
      <c r="Q195" s="96">
        <f t="shared" si="30"/>
        <v>-1.3219545672445423</v>
      </c>
      <c r="R195" s="157">
        <f t="shared" si="31"/>
        <v>248.78910842210445</v>
      </c>
      <c r="S195" s="3">
        <f t="shared" si="32"/>
        <v>998.78910842210439</v>
      </c>
      <c r="T195" s="96">
        <f t="shared" si="33"/>
        <v>-1.3317188112294724</v>
      </c>
      <c r="U195" s="154">
        <f t="shared" si="34"/>
        <v>30.376639732749851</v>
      </c>
      <c r="V195" s="3">
        <f t="shared" si="35"/>
        <v>780.37663973274982</v>
      </c>
      <c r="W195" s="96">
        <f t="shared" si="36"/>
        <v>-1.0405021863103332</v>
      </c>
      <c r="X195" s="154">
        <f t="shared" si="37"/>
        <v>138.87983838470083</v>
      </c>
      <c r="Y195" s="3">
        <f t="shared" si="38"/>
        <v>888.87983838470086</v>
      </c>
      <c r="Z195" s="96">
        <f t="shared" si="39"/>
        <v>-1.1851731178462679</v>
      </c>
      <c r="AA195" s="166"/>
      <c r="AB195" s="166"/>
      <c r="AC195" s="166"/>
    </row>
    <row r="196" spans="1:29" x14ac:dyDescent="0.25">
      <c r="A196" s="1">
        <v>194</v>
      </c>
      <c r="B196" s="1">
        <v>10750</v>
      </c>
      <c r="C196" s="1">
        <v>10750</v>
      </c>
      <c r="D196" s="30">
        <v>10000</v>
      </c>
      <c r="E196" s="3">
        <v>54</v>
      </c>
      <c r="F196" s="3">
        <v>48</v>
      </c>
      <c r="G196" s="3">
        <v>49</v>
      </c>
      <c r="H196" s="3">
        <v>4750</v>
      </c>
      <c r="I196" s="3">
        <v>6750</v>
      </c>
      <c r="J196" s="3">
        <v>3750</v>
      </c>
      <c r="K196" s="3">
        <v>2.6666666666666665</v>
      </c>
      <c r="L196" s="3">
        <v>0</v>
      </c>
      <c r="M196" s="3">
        <v>-750</v>
      </c>
      <c r="N196" s="123">
        <v>1000</v>
      </c>
      <c r="O196" s="129">
        <f t="shared" si="28"/>
        <v>52.189420564187799</v>
      </c>
      <c r="P196" s="3">
        <f t="shared" si="29"/>
        <v>-947.8105794358122</v>
      </c>
      <c r="Q196" s="96">
        <f t="shared" si="30"/>
        <v>-0.94781057943581215</v>
      </c>
      <c r="R196" s="157">
        <f t="shared" si="31"/>
        <v>306.21954374858444</v>
      </c>
      <c r="S196" s="3">
        <f t="shared" si="32"/>
        <v>-693.78045625141556</v>
      </c>
      <c r="T196" s="96">
        <f t="shared" si="33"/>
        <v>-0.6937804562514156</v>
      </c>
      <c r="U196" s="154">
        <f t="shared" si="34"/>
        <v>263.71183367239308</v>
      </c>
      <c r="V196" s="3">
        <f t="shared" si="35"/>
        <v>-736.28816632760686</v>
      </c>
      <c r="W196" s="96">
        <f t="shared" si="36"/>
        <v>-0.73628816632760685</v>
      </c>
      <c r="X196" s="154">
        <f t="shared" si="37"/>
        <v>169.67964694469879</v>
      </c>
      <c r="Y196" s="3">
        <f t="shared" si="38"/>
        <v>-830.32035305530121</v>
      </c>
      <c r="Z196" s="96">
        <f t="shared" si="39"/>
        <v>-0.83032035305530116</v>
      </c>
      <c r="AA196" s="166"/>
      <c r="AB196" s="166"/>
      <c r="AC196" s="166"/>
    </row>
    <row r="197" spans="1:29" x14ac:dyDescent="0.25">
      <c r="A197" s="1">
        <v>195</v>
      </c>
      <c r="B197" s="1">
        <v>10750</v>
      </c>
      <c r="C197" s="1">
        <v>10000</v>
      </c>
      <c r="D197" s="30">
        <v>11000</v>
      </c>
      <c r="E197" s="3">
        <v>48</v>
      </c>
      <c r="F197" s="3">
        <v>49</v>
      </c>
      <c r="G197" s="3">
        <v>51</v>
      </c>
      <c r="H197" s="3">
        <v>6750</v>
      </c>
      <c r="I197" s="3">
        <v>3750</v>
      </c>
      <c r="J197" s="3">
        <v>3750</v>
      </c>
      <c r="K197" s="3">
        <v>2.9333333333333331</v>
      </c>
      <c r="L197" s="3">
        <v>-750</v>
      </c>
      <c r="M197" s="3">
        <v>1000</v>
      </c>
      <c r="N197" s="123">
        <v>1500</v>
      </c>
      <c r="O197" s="129">
        <f t="shared" ref="O197:O260" si="40">$AI$3+$AH$3*D197+$AG$3*G197+$AF$3*J197+$AE$3*K197</f>
        <v>-89.046162419518623</v>
      </c>
      <c r="P197" s="3">
        <f t="shared" ref="P197:P260" si="41">O197-N197</f>
        <v>-1589.0461624195186</v>
      </c>
      <c r="Q197" s="96">
        <f t="shared" ref="Q197:Q260" si="42">IF(N197=0,0,(O197-N197)/N197)</f>
        <v>-1.059364108279679</v>
      </c>
      <c r="R197" s="157">
        <f t="shared" ref="R197:R260" si="43">$AK$8+$AJ$8*D197+$AI$8*G197+$AH$8*I197+$AG$8*J197+$AF$8*K197+$AE$8*M197</f>
        <v>-105.65266442741351</v>
      </c>
      <c r="S197" s="3">
        <f t="shared" ref="S197:S260" si="44">R197-N197</f>
        <v>-1605.6526644274136</v>
      </c>
      <c r="T197" s="96">
        <f t="shared" ref="T197:T260" si="45">IF(N197=0,0,(R197-N197)/N197)</f>
        <v>-1.0704351096182758</v>
      </c>
      <c r="U197" s="154">
        <f t="shared" ref="U197:U260" si="46">$AM$13+$AL$13*C197+$AK$13*D197+$AJ$13*F197+$AI$13*G197+$AH$13*I197+$AG$13*J197+$AF$13*K197+$AE$13*M197</f>
        <v>-137.81292578849821</v>
      </c>
      <c r="V197" s="3">
        <f t="shared" ref="V197:V260" si="47">U197-N197</f>
        <v>-1637.8129257884982</v>
      </c>
      <c r="W197" s="96">
        <f t="shared" ref="W197:W260" si="48">IF(Q197=0,0,(U197-N197)/N197)</f>
        <v>-1.0918752838589989</v>
      </c>
      <c r="X197" s="154">
        <f t="shared" ref="X197:X260" si="49">$AQ$18+$AP$18*B197+$AO$18*C197+$AN$18*D197+$AM$18*E197+$AL$18*F197+$AK$18*G197+$AJ$18*H197+$AI$18*I197+$AH$18*J197+$AG$18*K197+$AF$18*L197+$AE$18*M197</f>
        <v>-25.965380857732853</v>
      </c>
      <c r="Y197" s="3">
        <f t="shared" ref="Y197:Y260" si="50">X197-N197</f>
        <v>-1525.965380857733</v>
      </c>
      <c r="Z197" s="96">
        <f t="shared" ref="Z197:Z260" si="51">IF(T197=0,0,(X197-N197)/N197)</f>
        <v>-1.0173102539051553</v>
      </c>
      <c r="AA197" s="166"/>
      <c r="AB197" s="166"/>
      <c r="AC197" s="166"/>
    </row>
    <row r="198" spans="1:29" x14ac:dyDescent="0.25">
      <c r="A198" s="1">
        <v>196</v>
      </c>
      <c r="B198" s="1">
        <v>10000</v>
      </c>
      <c r="C198" s="1">
        <v>11000</v>
      </c>
      <c r="D198" s="30">
        <v>12500</v>
      </c>
      <c r="E198" s="3">
        <v>49</v>
      </c>
      <c r="F198" s="3">
        <v>51</v>
      </c>
      <c r="G198" s="3">
        <v>55</v>
      </c>
      <c r="H198" s="3">
        <v>3750</v>
      </c>
      <c r="I198" s="3">
        <v>3750</v>
      </c>
      <c r="J198" s="3">
        <v>6750</v>
      </c>
      <c r="K198" s="3">
        <v>1.8518518518518519</v>
      </c>
      <c r="L198" s="3">
        <v>1000</v>
      </c>
      <c r="M198" s="3">
        <v>1500</v>
      </c>
      <c r="N198" s="123">
        <v>-1000</v>
      </c>
      <c r="O198" s="129">
        <f t="shared" si="40"/>
        <v>3.6425961355271426</v>
      </c>
      <c r="P198" s="3">
        <f t="shared" si="41"/>
        <v>1003.6425961355271</v>
      </c>
      <c r="Q198" s="96">
        <f t="shared" si="42"/>
        <v>-1.0036425961355271</v>
      </c>
      <c r="R198" s="157">
        <f t="shared" si="43"/>
        <v>-104.11372609157965</v>
      </c>
      <c r="S198" s="3">
        <f t="shared" si="44"/>
        <v>895.88627390842032</v>
      </c>
      <c r="T198" s="96">
        <f t="shared" si="45"/>
        <v>-0.89588627390842035</v>
      </c>
      <c r="U198" s="154">
        <f t="shared" si="46"/>
        <v>-139.02825311468629</v>
      </c>
      <c r="V198" s="3">
        <f t="shared" si="47"/>
        <v>860.97174688531368</v>
      </c>
      <c r="W198" s="96">
        <f t="shared" si="48"/>
        <v>-0.86097174688531364</v>
      </c>
      <c r="X198" s="154">
        <f t="shared" si="49"/>
        <v>-84.202414620961974</v>
      </c>
      <c r="Y198" s="3">
        <f t="shared" si="50"/>
        <v>915.79758537903808</v>
      </c>
      <c r="Z198" s="96">
        <f t="shared" si="51"/>
        <v>-0.9157975853790381</v>
      </c>
      <c r="AA198" s="166"/>
      <c r="AB198" s="166"/>
      <c r="AC198" s="166"/>
    </row>
    <row r="199" spans="1:29" x14ac:dyDescent="0.25">
      <c r="A199" s="1">
        <v>197</v>
      </c>
      <c r="B199" s="1">
        <v>11000</v>
      </c>
      <c r="C199" s="1">
        <v>12500</v>
      </c>
      <c r="D199" s="30">
        <v>11500</v>
      </c>
      <c r="E199" s="3">
        <v>51</v>
      </c>
      <c r="F199" s="3">
        <v>55</v>
      </c>
      <c r="G199" s="3">
        <v>59</v>
      </c>
      <c r="H199" s="3">
        <v>3750</v>
      </c>
      <c r="I199" s="3">
        <v>6750</v>
      </c>
      <c r="J199" s="3">
        <v>3750</v>
      </c>
      <c r="K199" s="3">
        <v>3.0666666666666669</v>
      </c>
      <c r="L199" s="3">
        <v>1500</v>
      </c>
      <c r="M199" s="3">
        <v>-1000</v>
      </c>
      <c r="N199" s="123">
        <v>-500</v>
      </c>
      <c r="O199" s="129">
        <f t="shared" si="40"/>
        <v>-117.41518457943678</v>
      </c>
      <c r="P199" s="3">
        <f t="shared" si="41"/>
        <v>382.58481542056325</v>
      </c>
      <c r="Q199" s="96">
        <f t="shared" si="42"/>
        <v>-0.76516963084112644</v>
      </c>
      <c r="R199" s="157">
        <f t="shared" si="43"/>
        <v>140.3173238561813</v>
      </c>
      <c r="S199" s="3">
        <f t="shared" si="44"/>
        <v>640.31732385618125</v>
      </c>
      <c r="T199" s="96">
        <f t="shared" si="45"/>
        <v>-1.2806346477123625</v>
      </c>
      <c r="U199" s="154">
        <f t="shared" si="46"/>
        <v>161.8089554473479</v>
      </c>
      <c r="V199" s="3">
        <f t="shared" si="47"/>
        <v>661.8089554473479</v>
      </c>
      <c r="W199" s="96">
        <f t="shared" si="48"/>
        <v>-1.3236179108946957</v>
      </c>
      <c r="X199" s="154">
        <f t="shared" si="49"/>
        <v>174.84144982946549</v>
      </c>
      <c r="Y199" s="3">
        <f t="shared" si="50"/>
        <v>674.84144982946555</v>
      </c>
      <c r="Z199" s="96">
        <f t="shared" si="51"/>
        <v>-1.3496828996589312</v>
      </c>
      <c r="AA199" s="166"/>
      <c r="AB199" s="166"/>
      <c r="AC199" s="166"/>
    </row>
    <row r="200" spans="1:29" x14ac:dyDescent="0.25">
      <c r="A200" s="1">
        <v>198</v>
      </c>
      <c r="B200" s="1">
        <v>12500</v>
      </c>
      <c r="C200" s="1">
        <v>11500</v>
      </c>
      <c r="D200" s="30">
        <v>11000</v>
      </c>
      <c r="E200" s="3">
        <v>55</v>
      </c>
      <c r="F200" s="3">
        <v>59</v>
      </c>
      <c r="G200" s="3">
        <v>54</v>
      </c>
      <c r="H200" s="3">
        <v>6750</v>
      </c>
      <c r="I200" s="3">
        <v>3750</v>
      </c>
      <c r="J200" s="3">
        <v>3750</v>
      </c>
      <c r="K200" s="3">
        <v>2.9333333333333331</v>
      </c>
      <c r="L200" s="3">
        <v>-1000</v>
      </c>
      <c r="M200" s="3">
        <v>-500</v>
      </c>
      <c r="N200" s="123">
        <v>250</v>
      </c>
      <c r="O200" s="129">
        <f t="shared" si="40"/>
        <v>-70.939546991546422</v>
      </c>
      <c r="P200" s="3">
        <f t="shared" si="41"/>
        <v>-320.93954699154642</v>
      </c>
      <c r="Q200" s="96">
        <f t="shared" si="42"/>
        <v>-1.2837581879661857</v>
      </c>
      <c r="R200" s="157">
        <f t="shared" si="43"/>
        <v>-54.217102460018246</v>
      </c>
      <c r="S200" s="3">
        <f t="shared" si="44"/>
        <v>-304.21710246001822</v>
      </c>
      <c r="T200" s="96">
        <f t="shared" si="45"/>
        <v>-1.2168684098400728</v>
      </c>
      <c r="U200" s="154">
        <f t="shared" si="46"/>
        <v>-186.25987342271938</v>
      </c>
      <c r="V200" s="3">
        <f t="shared" si="47"/>
        <v>-436.25987342271935</v>
      </c>
      <c r="W200" s="96">
        <f t="shared" si="48"/>
        <v>-1.7450394936908773</v>
      </c>
      <c r="X200" s="154">
        <f t="shared" si="49"/>
        <v>-32.458072749762302</v>
      </c>
      <c r="Y200" s="3">
        <f t="shared" si="50"/>
        <v>-282.45807274976232</v>
      </c>
      <c r="Z200" s="96">
        <f t="shared" si="51"/>
        <v>-1.1298322909990492</v>
      </c>
      <c r="AA200" s="166"/>
      <c r="AB200" s="166"/>
      <c r="AC200" s="166"/>
    </row>
    <row r="201" spans="1:29" x14ac:dyDescent="0.25">
      <c r="A201" s="1">
        <v>199</v>
      </c>
      <c r="B201" s="1">
        <v>11500</v>
      </c>
      <c r="C201" s="1">
        <v>11000</v>
      </c>
      <c r="D201" s="30">
        <v>11250</v>
      </c>
      <c r="E201" s="3">
        <v>59</v>
      </c>
      <c r="F201" s="3">
        <v>54</v>
      </c>
      <c r="G201" s="3">
        <v>53</v>
      </c>
      <c r="H201" s="3">
        <v>3750</v>
      </c>
      <c r="I201" s="3">
        <v>3750</v>
      </c>
      <c r="J201" s="3">
        <v>3750</v>
      </c>
      <c r="K201" s="3">
        <v>3</v>
      </c>
      <c r="L201" s="3">
        <v>-500</v>
      </c>
      <c r="M201" s="3">
        <v>250</v>
      </c>
      <c r="N201" s="123">
        <v>-1000</v>
      </c>
      <c r="O201" s="129">
        <f t="shared" si="40"/>
        <v>-115.30175045145918</v>
      </c>
      <c r="P201" s="3">
        <f t="shared" si="41"/>
        <v>884.69824954854084</v>
      </c>
      <c r="Q201" s="96">
        <f t="shared" si="42"/>
        <v>-0.88469824954854082</v>
      </c>
      <c r="R201" s="157">
        <f t="shared" si="43"/>
        <v>-117.32603464641321</v>
      </c>
      <c r="S201" s="3">
        <f t="shared" si="44"/>
        <v>882.67396535358682</v>
      </c>
      <c r="T201" s="96">
        <f t="shared" si="45"/>
        <v>-0.88267396535358678</v>
      </c>
      <c r="U201" s="154">
        <f t="shared" si="46"/>
        <v>-181.40760715067614</v>
      </c>
      <c r="V201" s="3">
        <f t="shared" si="47"/>
        <v>818.59239284932391</v>
      </c>
      <c r="W201" s="96">
        <f t="shared" si="48"/>
        <v>-0.81859239284932395</v>
      </c>
      <c r="X201" s="154">
        <f t="shared" si="49"/>
        <v>-231.0993895969427</v>
      </c>
      <c r="Y201" s="3">
        <f t="shared" si="50"/>
        <v>768.90061040305727</v>
      </c>
      <c r="Z201" s="96">
        <f t="shared" si="51"/>
        <v>-0.76890061040305724</v>
      </c>
      <c r="AA201" s="166"/>
      <c r="AB201" s="166"/>
      <c r="AC201" s="166"/>
    </row>
    <row r="202" spans="1:29" ht="15.75" thickBot="1" x14ac:dyDescent="0.3">
      <c r="A202" s="1">
        <v>200</v>
      </c>
      <c r="B202" s="1">
        <v>11000</v>
      </c>
      <c r="C202" s="1">
        <v>11250</v>
      </c>
      <c r="D202" s="31">
        <v>10250</v>
      </c>
      <c r="E202" s="32">
        <v>54</v>
      </c>
      <c r="F202" s="32">
        <v>53</v>
      </c>
      <c r="G202" s="32">
        <v>49</v>
      </c>
      <c r="H202" s="32">
        <v>3750</v>
      </c>
      <c r="I202" s="32">
        <v>3750</v>
      </c>
      <c r="J202" s="32">
        <v>3750</v>
      </c>
      <c r="K202" s="32">
        <v>2.7333333333333334</v>
      </c>
      <c r="L202" s="32">
        <v>250</v>
      </c>
      <c r="M202" s="32">
        <v>-1000</v>
      </c>
      <c r="N202" s="124">
        <v>-750</v>
      </c>
      <c r="O202" s="129">
        <f t="shared" si="40"/>
        <v>13.86275558026577</v>
      </c>
      <c r="P202" s="3">
        <f t="shared" si="41"/>
        <v>763.8627555802658</v>
      </c>
      <c r="Q202" s="96">
        <f t="shared" si="42"/>
        <v>-1.0184836741070211</v>
      </c>
      <c r="R202" s="157">
        <f t="shared" si="43"/>
        <v>40.574704396466828</v>
      </c>
      <c r="S202" s="3">
        <f t="shared" si="44"/>
        <v>790.57470439646681</v>
      </c>
      <c r="T202" s="96">
        <f t="shared" si="45"/>
        <v>-1.0540996058619558</v>
      </c>
      <c r="U202" s="154">
        <f t="shared" si="46"/>
        <v>-24.575291672222846</v>
      </c>
      <c r="V202" s="3">
        <f t="shared" si="47"/>
        <v>725.42470832777713</v>
      </c>
      <c r="W202" s="96">
        <f t="shared" si="48"/>
        <v>-0.96723294443703611</v>
      </c>
      <c r="X202" s="154">
        <f t="shared" si="49"/>
        <v>3.5701508731590792</v>
      </c>
      <c r="Y202" s="3">
        <f t="shared" si="50"/>
        <v>753.57015087315904</v>
      </c>
      <c r="Z202" s="96">
        <f t="shared" si="51"/>
        <v>-1.0047602011642121</v>
      </c>
      <c r="AA202" s="166"/>
      <c r="AB202" s="166"/>
      <c r="AC202" s="166"/>
    </row>
    <row r="203" spans="1:29" x14ac:dyDescent="0.25">
      <c r="A203" s="1">
        <v>201</v>
      </c>
      <c r="B203" s="1">
        <v>11250</v>
      </c>
      <c r="C203" s="1">
        <v>10250</v>
      </c>
      <c r="D203" s="29">
        <v>7500</v>
      </c>
      <c r="E203" s="28">
        <v>53</v>
      </c>
      <c r="F203" s="28">
        <v>49</v>
      </c>
      <c r="G203" s="28">
        <v>35</v>
      </c>
      <c r="H203" s="28">
        <v>3750</v>
      </c>
      <c r="I203" s="28">
        <v>3750</v>
      </c>
      <c r="J203" s="28">
        <v>4750</v>
      </c>
      <c r="K203" s="28">
        <v>1.5789473684210527</v>
      </c>
      <c r="L203" s="28">
        <v>-1000</v>
      </c>
      <c r="M203" s="28">
        <v>-750</v>
      </c>
      <c r="N203" s="122">
        <v>250</v>
      </c>
      <c r="O203" s="129">
        <f t="shared" si="40"/>
        <v>454.59597334278158</v>
      </c>
      <c r="P203" s="3">
        <f t="shared" si="41"/>
        <v>204.59597334278158</v>
      </c>
      <c r="Q203" s="96">
        <f t="shared" si="42"/>
        <v>0.81838389337112627</v>
      </c>
      <c r="R203" s="157">
        <f t="shared" si="43"/>
        <v>462.45645201083477</v>
      </c>
      <c r="S203" s="3">
        <f t="shared" si="44"/>
        <v>212.45645201083477</v>
      </c>
      <c r="T203" s="96">
        <f t="shared" si="45"/>
        <v>0.84982580804333907</v>
      </c>
      <c r="U203" s="154">
        <f t="shared" si="46"/>
        <v>629.97848950533341</v>
      </c>
      <c r="V203" s="3">
        <f t="shared" si="47"/>
        <v>379.97848950533341</v>
      </c>
      <c r="W203" s="96">
        <f t="shared" si="48"/>
        <v>1.5199139580213337</v>
      </c>
      <c r="X203" s="154">
        <f t="shared" si="49"/>
        <v>516.19282496517872</v>
      </c>
      <c r="Y203" s="3">
        <f t="shared" si="50"/>
        <v>266.19282496517872</v>
      </c>
      <c r="Z203" s="96">
        <f t="shared" si="51"/>
        <v>1.0647712998607148</v>
      </c>
      <c r="AA203" s="166"/>
      <c r="AB203" s="166"/>
      <c r="AC203" s="166"/>
    </row>
    <row r="204" spans="1:29" x14ac:dyDescent="0.25">
      <c r="A204" s="1">
        <v>202</v>
      </c>
      <c r="B204" s="1">
        <v>10250</v>
      </c>
      <c r="C204" s="1">
        <v>7500</v>
      </c>
      <c r="D204" s="30">
        <v>7750</v>
      </c>
      <c r="E204" s="3">
        <v>49</v>
      </c>
      <c r="F204" s="3">
        <v>35</v>
      </c>
      <c r="G204" s="3">
        <v>41</v>
      </c>
      <c r="H204" s="3">
        <v>3750</v>
      </c>
      <c r="I204" s="3">
        <v>4750</v>
      </c>
      <c r="J204" s="3">
        <v>1750</v>
      </c>
      <c r="K204" s="3">
        <v>4.4285714285714288</v>
      </c>
      <c r="L204" s="3">
        <v>-750</v>
      </c>
      <c r="M204" s="3">
        <v>250</v>
      </c>
      <c r="N204" s="123">
        <v>500</v>
      </c>
      <c r="O204" s="129">
        <f t="shared" si="40"/>
        <v>227.92928767079033</v>
      </c>
      <c r="P204" s="3">
        <f t="shared" si="41"/>
        <v>-272.07071232920964</v>
      </c>
      <c r="Q204" s="96">
        <f t="shared" si="42"/>
        <v>-0.5441414246584193</v>
      </c>
      <c r="R204" s="157">
        <f t="shared" si="43"/>
        <v>379.95322301287877</v>
      </c>
      <c r="S204" s="3">
        <f t="shared" si="44"/>
        <v>-120.04677698712123</v>
      </c>
      <c r="T204" s="96">
        <f t="shared" si="45"/>
        <v>-0.24009355397424248</v>
      </c>
      <c r="U204" s="154">
        <f t="shared" si="46"/>
        <v>442.08815615089532</v>
      </c>
      <c r="V204" s="3">
        <f t="shared" si="47"/>
        <v>-57.911843849104685</v>
      </c>
      <c r="W204" s="96">
        <f t="shared" si="48"/>
        <v>-0.11582368769820937</v>
      </c>
      <c r="X204" s="154">
        <f t="shared" si="49"/>
        <v>322.64158520052587</v>
      </c>
      <c r="Y204" s="3">
        <f t="shared" si="50"/>
        <v>-177.35841479947413</v>
      </c>
      <c r="Z204" s="96">
        <f t="shared" si="51"/>
        <v>-0.35471682959894829</v>
      </c>
      <c r="AA204" s="166"/>
      <c r="AB204" s="166"/>
      <c r="AC204" s="166"/>
    </row>
    <row r="205" spans="1:29" x14ac:dyDescent="0.25">
      <c r="A205" s="1">
        <v>203</v>
      </c>
      <c r="B205" s="1">
        <v>7500</v>
      </c>
      <c r="C205" s="1">
        <v>7750</v>
      </c>
      <c r="D205" s="30">
        <v>8250</v>
      </c>
      <c r="E205" s="3">
        <v>35</v>
      </c>
      <c r="F205" s="3">
        <v>41</v>
      </c>
      <c r="G205" s="3">
        <v>48</v>
      </c>
      <c r="H205" s="3">
        <v>4750</v>
      </c>
      <c r="I205" s="3">
        <v>1750</v>
      </c>
      <c r="J205" s="3">
        <v>1750</v>
      </c>
      <c r="K205" s="3">
        <v>4.7142857142857144</v>
      </c>
      <c r="L205" s="3">
        <v>250</v>
      </c>
      <c r="M205" s="3">
        <v>500</v>
      </c>
      <c r="N205" s="123">
        <v>-500</v>
      </c>
      <c r="O205" s="129">
        <f t="shared" si="40"/>
        <v>202.18342039661562</v>
      </c>
      <c r="P205" s="3">
        <f t="shared" si="41"/>
        <v>702.18342039661559</v>
      </c>
      <c r="Q205" s="96">
        <f t="shared" si="42"/>
        <v>-1.4043668407932313</v>
      </c>
      <c r="R205" s="157">
        <f t="shared" si="43"/>
        <v>127.02703912792668</v>
      </c>
      <c r="S205" s="3">
        <f t="shared" si="44"/>
        <v>627.02703912792663</v>
      </c>
      <c r="T205" s="96">
        <f t="shared" si="45"/>
        <v>-1.2540540782558534</v>
      </c>
      <c r="U205" s="154">
        <f t="shared" si="46"/>
        <v>228.9492604478844</v>
      </c>
      <c r="V205" s="3">
        <f t="shared" si="47"/>
        <v>728.9492604478844</v>
      </c>
      <c r="W205" s="96">
        <f t="shared" si="48"/>
        <v>-1.4578985208957689</v>
      </c>
      <c r="X205" s="154">
        <f t="shared" si="49"/>
        <v>390.12517855236496</v>
      </c>
      <c r="Y205" s="3">
        <f t="shared" si="50"/>
        <v>890.12517855236501</v>
      </c>
      <c r="Z205" s="96">
        <f t="shared" si="51"/>
        <v>-1.7802503571047301</v>
      </c>
      <c r="AA205" s="166"/>
      <c r="AB205" s="166"/>
      <c r="AC205" s="166"/>
    </row>
    <row r="206" spans="1:29" x14ac:dyDescent="0.25">
      <c r="A206" s="1">
        <v>204</v>
      </c>
      <c r="B206" s="1">
        <v>7750</v>
      </c>
      <c r="C206" s="1">
        <v>8250</v>
      </c>
      <c r="D206" s="30">
        <v>7750</v>
      </c>
      <c r="E206" s="3">
        <v>41</v>
      </c>
      <c r="F206" s="3">
        <v>48</v>
      </c>
      <c r="G206" s="3">
        <v>49</v>
      </c>
      <c r="H206" s="3">
        <v>1750</v>
      </c>
      <c r="I206" s="3">
        <v>1750</v>
      </c>
      <c r="J206" s="3">
        <v>1750</v>
      </c>
      <c r="K206" s="3">
        <v>4.4285714285714288</v>
      </c>
      <c r="L206" s="3">
        <v>500</v>
      </c>
      <c r="M206" s="3">
        <v>-500</v>
      </c>
      <c r="N206" s="123">
        <v>1500</v>
      </c>
      <c r="O206" s="129">
        <f t="shared" si="40"/>
        <v>276.21359547871623</v>
      </c>
      <c r="P206" s="3">
        <f t="shared" si="41"/>
        <v>-1223.7864045212837</v>
      </c>
      <c r="Q206" s="96">
        <f t="shared" si="42"/>
        <v>-0.81585760301418908</v>
      </c>
      <c r="R206" s="157">
        <f t="shared" si="43"/>
        <v>226.38944564271361</v>
      </c>
      <c r="S206" s="3">
        <f t="shared" si="44"/>
        <v>-1273.6105543572864</v>
      </c>
      <c r="T206" s="96">
        <f t="shared" si="45"/>
        <v>-0.84907370290485762</v>
      </c>
      <c r="U206" s="154">
        <f t="shared" si="46"/>
        <v>218.51880563249145</v>
      </c>
      <c r="V206" s="3">
        <f t="shared" si="47"/>
        <v>-1281.4811943675086</v>
      </c>
      <c r="W206" s="96">
        <f t="shared" si="48"/>
        <v>-0.85432079624500568</v>
      </c>
      <c r="X206" s="154">
        <f t="shared" si="49"/>
        <v>306.03887517506217</v>
      </c>
      <c r="Y206" s="3">
        <f t="shared" si="50"/>
        <v>-1193.9611248249378</v>
      </c>
      <c r="Z206" s="96">
        <f t="shared" si="51"/>
        <v>-0.79597408321662522</v>
      </c>
      <c r="AA206" s="166"/>
      <c r="AB206" s="166"/>
      <c r="AC206" s="166"/>
    </row>
    <row r="207" spans="1:29" x14ac:dyDescent="0.25">
      <c r="A207" s="1">
        <v>205</v>
      </c>
      <c r="B207" s="1">
        <v>8250</v>
      </c>
      <c r="C207" s="1">
        <v>7750</v>
      </c>
      <c r="D207" s="30">
        <v>9250</v>
      </c>
      <c r="E207" s="3">
        <v>48</v>
      </c>
      <c r="F207" s="3">
        <v>49</v>
      </c>
      <c r="G207" s="3">
        <v>55</v>
      </c>
      <c r="H207" s="3">
        <v>1750</v>
      </c>
      <c r="I207" s="3">
        <v>1750</v>
      </c>
      <c r="J207" s="3">
        <v>1750</v>
      </c>
      <c r="K207" s="3">
        <v>5.2857142857142856</v>
      </c>
      <c r="L207" s="3">
        <v>-500</v>
      </c>
      <c r="M207" s="3">
        <v>1500</v>
      </c>
      <c r="N207" s="123">
        <v>1250</v>
      </c>
      <c r="O207" s="129">
        <f t="shared" si="40"/>
        <v>108.44291651633111</v>
      </c>
      <c r="P207" s="3">
        <f t="shared" si="41"/>
        <v>-1141.557083483669</v>
      </c>
      <c r="Q207" s="96">
        <f t="shared" si="42"/>
        <v>-0.9132456667869352</v>
      </c>
      <c r="R207" s="157">
        <f t="shared" si="43"/>
        <v>16.301009302953481</v>
      </c>
      <c r="S207" s="3">
        <f t="shared" si="44"/>
        <v>-1233.6989906970466</v>
      </c>
      <c r="T207" s="96">
        <f t="shared" si="45"/>
        <v>-0.98695919255763731</v>
      </c>
      <c r="U207" s="154">
        <f t="shared" si="46"/>
        <v>11.748418335357798</v>
      </c>
      <c r="V207" s="3">
        <f t="shared" si="47"/>
        <v>-1238.2515816646421</v>
      </c>
      <c r="W207" s="96">
        <f t="shared" si="48"/>
        <v>-0.99060126533171367</v>
      </c>
      <c r="X207" s="154">
        <f t="shared" si="49"/>
        <v>-23.197561880664438</v>
      </c>
      <c r="Y207" s="3">
        <f t="shared" si="50"/>
        <v>-1273.1975618806644</v>
      </c>
      <c r="Z207" s="96">
        <f t="shared" si="51"/>
        <v>-1.0185580495045314</v>
      </c>
      <c r="AA207" s="166"/>
      <c r="AB207" s="166"/>
      <c r="AC207" s="166"/>
    </row>
    <row r="208" spans="1:29" ht="15.75" thickBot="1" x14ac:dyDescent="0.3">
      <c r="A208" s="1">
        <v>206</v>
      </c>
      <c r="B208" s="1">
        <v>7750</v>
      </c>
      <c r="C208" s="1">
        <v>9250</v>
      </c>
      <c r="D208" s="31">
        <v>10500</v>
      </c>
      <c r="E208" s="32">
        <v>49</v>
      </c>
      <c r="F208" s="32">
        <v>55</v>
      </c>
      <c r="G208" s="32">
        <v>50</v>
      </c>
      <c r="H208" s="32">
        <v>1750</v>
      </c>
      <c r="I208" s="32">
        <v>1750</v>
      </c>
      <c r="J208" s="32">
        <v>1750</v>
      </c>
      <c r="K208" s="32">
        <v>6</v>
      </c>
      <c r="L208" s="32">
        <v>1500</v>
      </c>
      <c r="M208" s="32">
        <v>1250</v>
      </c>
      <c r="N208" s="124">
        <v>-500</v>
      </c>
      <c r="O208" s="129">
        <f t="shared" si="40"/>
        <v>-91.7213673788969</v>
      </c>
      <c r="P208" s="3">
        <f t="shared" si="41"/>
        <v>408.2786326211031</v>
      </c>
      <c r="Q208" s="96">
        <f t="shared" si="42"/>
        <v>-0.81655726524220618</v>
      </c>
      <c r="R208" s="157">
        <f t="shared" si="43"/>
        <v>-199.18751506436422</v>
      </c>
      <c r="S208" s="3">
        <f t="shared" si="44"/>
        <v>300.81248493563578</v>
      </c>
      <c r="T208" s="96">
        <f t="shared" si="45"/>
        <v>-0.60162496987127156</v>
      </c>
      <c r="U208" s="154">
        <f t="shared" si="46"/>
        <v>-359.77304212737823</v>
      </c>
      <c r="V208" s="3">
        <f t="shared" si="47"/>
        <v>140.22695787262177</v>
      </c>
      <c r="W208" s="96">
        <f t="shared" si="48"/>
        <v>-0.28045391574524353</v>
      </c>
      <c r="X208" s="154">
        <f t="shared" si="49"/>
        <v>-285.56012492739018</v>
      </c>
      <c r="Y208" s="3">
        <f t="shared" si="50"/>
        <v>214.43987507260982</v>
      </c>
      <c r="Z208" s="96">
        <f t="shared" si="51"/>
        <v>-0.42887975014521962</v>
      </c>
      <c r="AA208" s="166"/>
      <c r="AB208" s="166"/>
      <c r="AC208" s="166"/>
    </row>
    <row r="209" spans="1:29" x14ac:dyDescent="0.25">
      <c r="A209" s="1">
        <v>207</v>
      </c>
      <c r="B209" s="1">
        <v>9250</v>
      </c>
      <c r="C209" s="1">
        <v>10500</v>
      </c>
      <c r="D209" s="29">
        <v>9750</v>
      </c>
      <c r="E209" s="28">
        <v>55</v>
      </c>
      <c r="F209" s="28">
        <v>50</v>
      </c>
      <c r="G209" s="28">
        <v>43</v>
      </c>
      <c r="H209" s="28">
        <v>1750</v>
      </c>
      <c r="I209" s="28">
        <v>1750</v>
      </c>
      <c r="J209" s="28">
        <v>4750</v>
      </c>
      <c r="K209" s="28">
        <v>2.0526315789473686</v>
      </c>
      <c r="L209" s="28">
        <v>1250</v>
      </c>
      <c r="M209" s="28">
        <v>-500</v>
      </c>
      <c r="N209" s="122">
        <v>750</v>
      </c>
      <c r="O209" s="129">
        <f t="shared" si="40"/>
        <v>150.76269521923479</v>
      </c>
      <c r="P209" s="3">
        <f t="shared" si="41"/>
        <v>-599.23730478076527</v>
      </c>
      <c r="Q209" s="96">
        <f t="shared" si="42"/>
        <v>-0.79898307304102034</v>
      </c>
      <c r="R209" s="157">
        <f t="shared" si="43"/>
        <v>-12.764387849090888</v>
      </c>
      <c r="S209" s="3">
        <f t="shared" si="44"/>
        <v>-762.76438784909089</v>
      </c>
      <c r="T209" s="96">
        <f t="shared" si="45"/>
        <v>-1.0170191837987879</v>
      </c>
      <c r="U209" s="154">
        <f t="shared" si="46"/>
        <v>-56.061872401119345</v>
      </c>
      <c r="V209" s="3">
        <f t="shared" si="47"/>
        <v>-806.06187240111933</v>
      </c>
      <c r="W209" s="96">
        <f t="shared" si="48"/>
        <v>-1.0747491632014925</v>
      </c>
      <c r="X209" s="154">
        <f t="shared" si="49"/>
        <v>-65.928069693962868</v>
      </c>
      <c r="Y209" s="3">
        <f t="shared" si="50"/>
        <v>-815.92806969396293</v>
      </c>
      <c r="Z209" s="96">
        <f t="shared" si="51"/>
        <v>-1.0879040929252839</v>
      </c>
      <c r="AA209" s="166"/>
      <c r="AB209" s="166"/>
      <c r="AC209" s="166"/>
    </row>
    <row r="210" spans="1:29" x14ac:dyDescent="0.25">
      <c r="A210" s="1">
        <v>208</v>
      </c>
      <c r="B210" s="1">
        <v>10500</v>
      </c>
      <c r="C210" s="1">
        <v>9750</v>
      </c>
      <c r="D210" s="30">
        <v>10500</v>
      </c>
      <c r="E210" s="3">
        <v>50</v>
      </c>
      <c r="F210" s="3">
        <v>43</v>
      </c>
      <c r="G210" s="3">
        <v>54</v>
      </c>
      <c r="H210" s="3">
        <v>1750</v>
      </c>
      <c r="I210" s="3">
        <v>4750</v>
      </c>
      <c r="J210" s="3">
        <v>1750</v>
      </c>
      <c r="K210" s="3">
        <v>6</v>
      </c>
      <c r="L210" s="3">
        <v>-500</v>
      </c>
      <c r="M210" s="3">
        <v>750</v>
      </c>
      <c r="N210" s="123">
        <v>2000</v>
      </c>
      <c r="O210" s="129">
        <f t="shared" si="40"/>
        <v>-67.579213474933965</v>
      </c>
      <c r="P210" s="3">
        <f t="shared" si="41"/>
        <v>-2067.579213474934</v>
      </c>
      <c r="Q210" s="96">
        <f t="shared" si="42"/>
        <v>-1.033789606737467</v>
      </c>
      <c r="R210" s="157">
        <f t="shared" si="43"/>
        <v>70.129213657230494</v>
      </c>
      <c r="S210" s="3">
        <f t="shared" si="44"/>
        <v>-1929.8707863427694</v>
      </c>
      <c r="T210" s="96">
        <f t="shared" si="45"/>
        <v>-0.96493539317138466</v>
      </c>
      <c r="U210" s="154">
        <f t="shared" si="46"/>
        <v>218.81445271718934</v>
      </c>
      <c r="V210" s="3">
        <f t="shared" si="47"/>
        <v>-1781.1855472828106</v>
      </c>
      <c r="W210" s="96">
        <f t="shared" si="48"/>
        <v>-0.89059277364140532</v>
      </c>
      <c r="X210" s="154">
        <f t="shared" si="49"/>
        <v>5.2109004709363091</v>
      </c>
      <c r="Y210" s="3">
        <f t="shared" si="50"/>
        <v>-1994.7890995290636</v>
      </c>
      <c r="Z210" s="96">
        <f t="shared" si="51"/>
        <v>-0.99739454976453179</v>
      </c>
      <c r="AA210" s="166"/>
      <c r="AB210" s="166"/>
      <c r="AC210" s="166"/>
    </row>
    <row r="211" spans="1:29" x14ac:dyDescent="0.25">
      <c r="A211" s="1">
        <v>209</v>
      </c>
      <c r="B211" s="1">
        <v>9750</v>
      </c>
      <c r="C211" s="1">
        <v>10500</v>
      </c>
      <c r="D211" s="30">
        <v>12500</v>
      </c>
      <c r="E211" s="3">
        <v>43</v>
      </c>
      <c r="F211" s="3">
        <v>54</v>
      </c>
      <c r="G211" s="3">
        <v>54</v>
      </c>
      <c r="H211" s="3">
        <v>4750</v>
      </c>
      <c r="I211" s="3">
        <v>1750</v>
      </c>
      <c r="J211" s="3">
        <v>2750</v>
      </c>
      <c r="K211" s="3">
        <v>4.5454545454545459</v>
      </c>
      <c r="L211" s="3">
        <v>750</v>
      </c>
      <c r="M211" s="3">
        <v>2000</v>
      </c>
      <c r="N211" s="123">
        <v>250</v>
      </c>
      <c r="O211" s="129">
        <f t="shared" si="40"/>
        <v>-359.58634549601788</v>
      </c>
      <c r="P211" s="3">
        <f t="shared" si="41"/>
        <v>-609.58634549601788</v>
      </c>
      <c r="Q211" s="96">
        <f t="shared" si="42"/>
        <v>-2.4383453819840715</v>
      </c>
      <c r="R211" s="157">
        <f t="shared" si="43"/>
        <v>-531.8367267835888</v>
      </c>
      <c r="S211" s="3">
        <f t="shared" si="44"/>
        <v>-781.8367267835888</v>
      </c>
      <c r="T211" s="96">
        <f t="shared" si="45"/>
        <v>-3.1273469071343554</v>
      </c>
      <c r="U211" s="154">
        <f t="shared" si="46"/>
        <v>-578.68062654956964</v>
      </c>
      <c r="V211" s="3">
        <f t="shared" si="47"/>
        <v>-828.68062654956964</v>
      </c>
      <c r="W211" s="96">
        <f t="shared" si="48"/>
        <v>-3.3147225061982786</v>
      </c>
      <c r="X211" s="154">
        <f t="shared" si="49"/>
        <v>-350.02273391619531</v>
      </c>
      <c r="Y211" s="3">
        <f t="shared" si="50"/>
        <v>-600.02273391619531</v>
      </c>
      <c r="Z211" s="96">
        <f t="shared" si="51"/>
        <v>-2.4000909356647813</v>
      </c>
      <c r="AA211" s="166"/>
      <c r="AB211" s="166"/>
      <c r="AC211" s="166"/>
    </row>
    <row r="212" spans="1:29" x14ac:dyDescent="0.25">
      <c r="A212" s="1">
        <v>210</v>
      </c>
      <c r="B212" s="1">
        <v>10500</v>
      </c>
      <c r="C212" s="1">
        <v>12500</v>
      </c>
      <c r="D212" s="30">
        <v>12750</v>
      </c>
      <c r="E212" s="3">
        <v>54</v>
      </c>
      <c r="F212" s="3">
        <v>54</v>
      </c>
      <c r="G212" s="3">
        <v>55</v>
      </c>
      <c r="H212" s="3">
        <v>1750</v>
      </c>
      <c r="I212" s="3">
        <v>2750</v>
      </c>
      <c r="J212" s="3">
        <v>5750</v>
      </c>
      <c r="K212" s="3">
        <v>2.2173913043478262</v>
      </c>
      <c r="L212" s="3">
        <v>2000</v>
      </c>
      <c r="M212" s="3">
        <v>250</v>
      </c>
      <c r="N212" s="123">
        <v>-250</v>
      </c>
      <c r="O212" s="129">
        <f t="shared" si="40"/>
        <v>-145.26409614099254</v>
      </c>
      <c r="P212" s="3">
        <f t="shared" si="41"/>
        <v>104.73590385900746</v>
      </c>
      <c r="Q212" s="96">
        <f t="shared" si="42"/>
        <v>-0.41894361543602987</v>
      </c>
      <c r="R212" s="157">
        <f t="shared" si="43"/>
        <v>-286.36281121799175</v>
      </c>
      <c r="S212" s="3">
        <f t="shared" si="44"/>
        <v>-36.362811217991748</v>
      </c>
      <c r="T212" s="96">
        <f t="shared" si="45"/>
        <v>0.14545124487196698</v>
      </c>
      <c r="U212" s="154">
        <f t="shared" si="46"/>
        <v>-264.40094089747669</v>
      </c>
      <c r="V212" s="3">
        <f t="shared" si="47"/>
        <v>-14.400940897476687</v>
      </c>
      <c r="W212" s="96">
        <f t="shared" si="48"/>
        <v>5.7603763589906751E-2</v>
      </c>
      <c r="X212" s="154">
        <f t="shared" si="49"/>
        <v>-236.4393968638017</v>
      </c>
      <c r="Y212" s="3">
        <f t="shared" si="50"/>
        <v>13.560603136198296</v>
      </c>
      <c r="Z212" s="96">
        <f t="shared" si="51"/>
        <v>-5.424241254479318E-2</v>
      </c>
      <c r="AA212" s="166"/>
      <c r="AB212" s="166"/>
      <c r="AC212" s="166"/>
    </row>
    <row r="213" spans="1:29" x14ac:dyDescent="0.25">
      <c r="A213" s="1">
        <v>211</v>
      </c>
      <c r="B213" s="1">
        <v>12500</v>
      </c>
      <c r="C213" s="1">
        <v>12750</v>
      </c>
      <c r="D213" s="30">
        <v>12500</v>
      </c>
      <c r="E213" s="3">
        <v>54</v>
      </c>
      <c r="F213" s="3">
        <v>55</v>
      </c>
      <c r="G213" s="3">
        <v>58</v>
      </c>
      <c r="H213" s="3">
        <v>2750</v>
      </c>
      <c r="I213" s="3">
        <v>5750</v>
      </c>
      <c r="J213" s="3">
        <v>2750</v>
      </c>
      <c r="K213" s="3">
        <v>4.5454545454545459</v>
      </c>
      <c r="L213" s="3">
        <v>250</v>
      </c>
      <c r="M213" s="3">
        <v>-250</v>
      </c>
      <c r="N213" s="123">
        <v>0</v>
      </c>
      <c r="O213" s="129">
        <f t="shared" si="40"/>
        <v>-335.44419159205495</v>
      </c>
      <c r="P213" s="3">
        <f t="shared" si="41"/>
        <v>-335.44419159205495</v>
      </c>
      <c r="Q213" s="96">
        <f t="shared" si="42"/>
        <v>0</v>
      </c>
      <c r="R213" s="157">
        <f t="shared" si="43"/>
        <v>-152.98149604106348</v>
      </c>
      <c r="S213" s="3">
        <f t="shared" si="44"/>
        <v>-152.98149604106348</v>
      </c>
      <c r="T213" s="96">
        <f t="shared" si="45"/>
        <v>0</v>
      </c>
      <c r="U213" s="154">
        <f t="shared" si="46"/>
        <v>-116.87452017706748</v>
      </c>
      <c r="V213" s="3">
        <f t="shared" si="47"/>
        <v>-116.87452017706748</v>
      </c>
      <c r="W213" s="96">
        <f t="shared" si="48"/>
        <v>0</v>
      </c>
      <c r="X213" s="154">
        <f t="shared" si="49"/>
        <v>-194.10585256094475</v>
      </c>
      <c r="Y213" s="3">
        <f t="shared" si="50"/>
        <v>-194.10585256094475</v>
      </c>
      <c r="Z213" s="96">
        <f t="shared" si="51"/>
        <v>0</v>
      </c>
      <c r="AA213" s="166"/>
      <c r="AB213" s="166"/>
      <c r="AC213" s="166"/>
    </row>
    <row r="214" spans="1:29" x14ac:dyDescent="0.25">
      <c r="A214" s="1">
        <v>212</v>
      </c>
      <c r="B214" s="1">
        <v>12750</v>
      </c>
      <c r="C214" s="1">
        <v>12500</v>
      </c>
      <c r="D214" s="30">
        <v>12500</v>
      </c>
      <c r="E214" s="3">
        <v>55</v>
      </c>
      <c r="F214" s="3">
        <v>58</v>
      </c>
      <c r="G214" s="3">
        <v>59</v>
      </c>
      <c r="H214" s="3">
        <v>5750</v>
      </c>
      <c r="I214" s="3">
        <v>2750</v>
      </c>
      <c r="J214" s="3">
        <v>3750</v>
      </c>
      <c r="K214" s="3">
        <v>3.3333333333333335</v>
      </c>
      <c r="L214" s="3">
        <v>-250</v>
      </c>
      <c r="M214" s="3">
        <v>0</v>
      </c>
      <c r="N214" s="123">
        <v>-1000</v>
      </c>
      <c r="O214" s="129">
        <f t="shared" si="40"/>
        <v>-270.72184451512487</v>
      </c>
      <c r="P214" s="3">
        <f t="shared" si="41"/>
        <v>729.27815548487513</v>
      </c>
      <c r="Q214" s="96">
        <f t="shared" si="42"/>
        <v>-0.72927815548487518</v>
      </c>
      <c r="R214" s="157">
        <f t="shared" si="43"/>
        <v>-349.07585828809198</v>
      </c>
      <c r="S214" s="3">
        <f t="shared" si="44"/>
        <v>650.92414171190808</v>
      </c>
      <c r="T214" s="96">
        <f t="shared" si="45"/>
        <v>-0.65092414171190804</v>
      </c>
      <c r="U214" s="154">
        <f t="shared" si="46"/>
        <v>-325.5333035388071</v>
      </c>
      <c r="V214" s="3">
        <f t="shared" si="47"/>
        <v>674.4666964611929</v>
      </c>
      <c r="W214" s="96">
        <f t="shared" si="48"/>
        <v>-0.67446669646119295</v>
      </c>
      <c r="X214" s="154">
        <f t="shared" si="49"/>
        <v>-183.3890359510246</v>
      </c>
      <c r="Y214" s="3">
        <f t="shared" si="50"/>
        <v>816.61096404897535</v>
      </c>
      <c r="Z214" s="96">
        <f t="shared" si="51"/>
        <v>-0.81661096404897537</v>
      </c>
      <c r="AA214" s="166"/>
      <c r="AB214" s="166"/>
      <c r="AC214" s="166"/>
    </row>
    <row r="215" spans="1:29" x14ac:dyDescent="0.25">
      <c r="A215" s="1">
        <v>213</v>
      </c>
      <c r="B215" s="1">
        <v>12500</v>
      </c>
      <c r="C215" s="1">
        <v>12500</v>
      </c>
      <c r="D215" s="30">
        <v>11500</v>
      </c>
      <c r="E215" s="3">
        <v>58</v>
      </c>
      <c r="F215" s="3">
        <v>59</v>
      </c>
      <c r="G215" s="3">
        <v>51</v>
      </c>
      <c r="H215" s="3">
        <v>2750</v>
      </c>
      <c r="I215" s="3">
        <v>3750</v>
      </c>
      <c r="J215" s="3">
        <v>5750</v>
      </c>
      <c r="K215" s="3">
        <v>2</v>
      </c>
      <c r="L215" s="3">
        <v>0</v>
      </c>
      <c r="M215" s="3">
        <v>-1000</v>
      </c>
      <c r="N215" s="123">
        <v>750</v>
      </c>
      <c r="O215" s="129">
        <f t="shared" si="40"/>
        <v>28.815211128148107</v>
      </c>
      <c r="P215" s="3">
        <f t="shared" si="41"/>
        <v>-721.18478887185188</v>
      </c>
      <c r="Q215" s="96">
        <f t="shared" si="42"/>
        <v>-0.96157971849580248</v>
      </c>
      <c r="R215" s="157">
        <f t="shared" si="43"/>
        <v>-3.4618060826370822</v>
      </c>
      <c r="S215" s="3">
        <f t="shared" si="44"/>
        <v>-753.46180608263705</v>
      </c>
      <c r="T215" s="96">
        <f t="shared" si="45"/>
        <v>-1.0046157414435162</v>
      </c>
      <c r="U215" s="154">
        <f t="shared" si="46"/>
        <v>-161.1057595865675</v>
      </c>
      <c r="V215" s="3">
        <f t="shared" si="47"/>
        <v>-911.1057595865675</v>
      </c>
      <c r="W215" s="96">
        <f t="shared" si="48"/>
        <v>-1.2148076794487566</v>
      </c>
      <c r="X215" s="154">
        <f t="shared" si="49"/>
        <v>-148.68919036706041</v>
      </c>
      <c r="Y215" s="3">
        <f t="shared" si="50"/>
        <v>-898.68919036706041</v>
      </c>
      <c r="Z215" s="96">
        <f t="shared" si="51"/>
        <v>-1.1982522538227471</v>
      </c>
      <c r="AA215" s="166"/>
      <c r="AB215" s="166"/>
      <c r="AC215" s="166"/>
    </row>
    <row r="216" spans="1:29" x14ac:dyDescent="0.25">
      <c r="A216" s="1">
        <v>214</v>
      </c>
      <c r="B216" s="1">
        <v>12500</v>
      </c>
      <c r="C216" s="1">
        <v>11500</v>
      </c>
      <c r="D216" s="30">
        <v>12250</v>
      </c>
      <c r="E216" s="3">
        <v>59</v>
      </c>
      <c r="F216" s="3">
        <v>51</v>
      </c>
      <c r="G216" s="3">
        <v>49</v>
      </c>
      <c r="H216" s="3">
        <v>3750</v>
      </c>
      <c r="I216" s="3">
        <v>5750</v>
      </c>
      <c r="J216" s="3">
        <v>2750</v>
      </c>
      <c r="K216" s="3">
        <v>4.4545454545454541</v>
      </c>
      <c r="L216" s="3">
        <v>-1000</v>
      </c>
      <c r="M216" s="3">
        <v>750</v>
      </c>
      <c r="N216" s="123">
        <v>1000</v>
      </c>
      <c r="O216" s="129">
        <f t="shared" si="40"/>
        <v>-352.81489229050726</v>
      </c>
      <c r="P216" s="3">
        <f t="shared" si="41"/>
        <v>-1352.8148922905073</v>
      </c>
      <c r="Q216" s="96">
        <f t="shared" si="42"/>
        <v>-1.3528148922905072</v>
      </c>
      <c r="R216" s="157">
        <f t="shared" si="43"/>
        <v>-201.29762891286427</v>
      </c>
      <c r="S216" s="3">
        <f t="shared" si="44"/>
        <v>-1201.2976289128642</v>
      </c>
      <c r="T216" s="96">
        <f t="shared" si="45"/>
        <v>-1.2012976289128643</v>
      </c>
      <c r="U216" s="154">
        <f t="shared" si="46"/>
        <v>-280.79385660531921</v>
      </c>
      <c r="V216" s="3">
        <f t="shared" si="47"/>
        <v>-1280.7938566053192</v>
      </c>
      <c r="W216" s="96">
        <f t="shared" si="48"/>
        <v>-1.2807938566053192</v>
      </c>
      <c r="X216" s="154">
        <f t="shared" si="49"/>
        <v>-453.62716112263485</v>
      </c>
      <c r="Y216" s="3">
        <f t="shared" si="50"/>
        <v>-1453.6271611226348</v>
      </c>
      <c r="Z216" s="96">
        <f t="shared" si="51"/>
        <v>-1.4536271611226348</v>
      </c>
      <c r="AA216" s="166"/>
      <c r="AB216" s="166"/>
      <c r="AC216" s="166"/>
    </row>
    <row r="217" spans="1:29" x14ac:dyDescent="0.25">
      <c r="A217" s="1">
        <v>215</v>
      </c>
      <c r="B217" s="1">
        <v>11500</v>
      </c>
      <c r="C217" s="1">
        <v>12250</v>
      </c>
      <c r="D217" s="30">
        <v>13250</v>
      </c>
      <c r="E217" s="3">
        <v>51</v>
      </c>
      <c r="F217" s="3">
        <v>49</v>
      </c>
      <c r="G217" s="3">
        <v>55</v>
      </c>
      <c r="H217" s="3">
        <v>5750</v>
      </c>
      <c r="I217" s="3">
        <v>2750</v>
      </c>
      <c r="J217" s="3">
        <v>1750</v>
      </c>
      <c r="K217" s="3">
        <v>7.5714285714285712</v>
      </c>
      <c r="L217" s="3">
        <v>750</v>
      </c>
      <c r="M217" s="3">
        <v>1000</v>
      </c>
      <c r="N217" s="123">
        <v>-1750</v>
      </c>
      <c r="O217" s="129">
        <f t="shared" si="40"/>
        <v>-435.51417633254727</v>
      </c>
      <c r="P217" s="3">
        <f t="shared" si="41"/>
        <v>1314.4858236674527</v>
      </c>
      <c r="Q217" s="96">
        <f t="shared" si="42"/>
        <v>-0.75113475638140148</v>
      </c>
      <c r="R217" s="157">
        <f t="shared" si="43"/>
        <v>-479.79917580944289</v>
      </c>
      <c r="S217" s="3">
        <f t="shared" si="44"/>
        <v>1270.2008241905571</v>
      </c>
      <c r="T217" s="96">
        <f t="shared" si="45"/>
        <v>-0.72582904239460411</v>
      </c>
      <c r="U217" s="154">
        <f t="shared" si="46"/>
        <v>-318.79088821931748</v>
      </c>
      <c r="V217" s="3">
        <f t="shared" si="47"/>
        <v>1431.2091117806826</v>
      </c>
      <c r="W217" s="96">
        <f t="shared" si="48"/>
        <v>-0.81783377816039005</v>
      </c>
      <c r="X217" s="154">
        <f t="shared" si="49"/>
        <v>-273.12103368773427</v>
      </c>
      <c r="Y217" s="3">
        <f t="shared" si="50"/>
        <v>1476.8789663122657</v>
      </c>
      <c r="Z217" s="96">
        <f t="shared" si="51"/>
        <v>-0.84393083789272327</v>
      </c>
      <c r="AA217" s="166"/>
      <c r="AB217" s="166"/>
      <c r="AC217" s="166"/>
    </row>
    <row r="218" spans="1:29" x14ac:dyDescent="0.25">
      <c r="A218" s="1">
        <v>216</v>
      </c>
      <c r="B218" s="1">
        <v>12250</v>
      </c>
      <c r="C218" s="1">
        <v>13250</v>
      </c>
      <c r="D218" s="30">
        <v>11500</v>
      </c>
      <c r="E218" s="3">
        <v>49</v>
      </c>
      <c r="F218" s="3">
        <v>55</v>
      </c>
      <c r="G218" s="3">
        <v>45</v>
      </c>
      <c r="H218" s="3">
        <v>2750</v>
      </c>
      <c r="I218" s="3">
        <v>1750</v>
      </c>
      <c r="J218" s="3">
        <v>2750</v>
      </c>
      <c r="K218" s="3">
        <v>4.1818181818181817</v>
      </c>
      <c r="L218" s="3">
        <v>1000</v>
      </c>
      <c r="M218" s="3">
        <v>-1750</v>
      </c>
      <c r="N218" s="123">
        <v>0</v>
      </c>
      <c r="O218" s="129">
        <f t="shared" si="40"/>
        <v>-266.10960943807726</v>
      </c>
      <c r="P218" s="3">
        <f t="shared" si="41"/>
        <v>-266.10960943807726</v>
      </c>
      <c r="Q218" s="96">
        <f t="shared" si="42"/>
        <v>0</v>
      </c>
      <c r="R218" s="157">
        <f t="shared" si="43"/>
        <v>-371.11561213883869</v>
      </c>
      <c r="S218" s="3">
        <f t="shared" si="44"/>
        <v>-371.11561213883869</v>
      </c>
      <c r="T218" s="96">
        <f t="shared" si="45"/>
        <v>0</v>
      </c>
      <c r="U218" s="154">
        <f t="shared" si="46"/>
        <v>-387.81040262754755</v>
      </c>
      <c r="V218" s="3">
        <f t="shared" si="47"/>
        <v>-387.81040262754755</v>
      </c>
      <c r="W218" s="96">
        <f t="shared" si="48"/>
        <v>0</v>
      </c>
      <c r="X218" s="154">
        <f t="shared" si="49"/>
        <v>-242.05712482091414</v>
      </c>
      <c r="Y218" s="3">
        <f t="shared" si="50"/>
        <v>-242.05712482091414</v>
      </c>
      <c r="Z218" s="96">
        <f t="shared" si="51"/>
        <v>0</v>
      </c>
      <c r="AA218" s="166"/>
      <c r="AB218" s="166"/>
      <c r="AC218" s="166"/>
    </row>
    <row r="219" spans="1:29" x14ac:dyDescent="0.25">
      <c r="A219" s="1">
        <v>217</v>
      </c>
      <c r="B219" s="1">
        <v>13250</v>
      </c>
      <c r="C219" s="1">
        <v>11500</v>
      </c>
      <c r="D219" s="30">
        <v>11500</v>
      </c>
      <c r="E219" s="3">
        <v>55</v>
      </c>
      <c r="F219" s="3">
        <v>45</v>
      </c>
      <c r="G219" s="3">
        <v>47</v>
      </c>
      <c r="H219" s="3">
        <v>1750</v>
      </c>
      <c r="I219" s="3">
        <v>2750</v>
      </c>
      <c r="J219" s="3">
        <v>2750</v>
      </c>
      <c r="K219" s="3">
        <v>4.1818181818181817</v>
      </c>
      <c r="L219" s="3">
        <v>-1750</v>
      </c>
      <c r="M219" s="3">
        <v>0</v>
      </c>
      <c r="N219" s="123">
        <v>-250</v>
      </c>
      <c r="O219" s="129">
        <f t="shared" si="40"/>
        <v>-254.03853248609579</v>
      </c>
      <c r="P219" s="3">
        <f t="shared" si="41"/>
        <v>-4.0385324860957894</v>
      </c>
      <c r="Q219" s="96">
        <f t="shared" si="42"/>
        <v>1.6154129944383158E-2</v>
      </c>
      <c r="R219" s="157">
        <f t="shared" si="43"/>
        <v>-312.5397532270166</v>
      </c>
      <c r="S219" s="3">
        <f t="shared" si="44"/>
        <v>-62.539753227016604</v>
      </c>
      <c r="T219" s="96">
        <f t="shared" si="45"/>
        <v>0.25015901290806641</v>
      </c>
      <c r="U219" s="154">
        <f t="shared" si="46"/>
        <v>-191.50155499649267</v>
      </c>
      <c r="V219" s="3">
        <f t="shared" si="47"/>
        <v>58.498445003507328</v>
      </c>
      <c r="W219" s="96">
        <f t="shared" si="48"/>
        <v>-0.23399378001402932</v>
      </c>
      <c r="X219" s="154">
        <f t="shared" si="49"/>
        <v>-382.02617789114527</v>
      </c>
      <c r="Y219" s="3">
        <f t="shared" si="50"/>
        <v>-132.02617789114527</v>
      </c>
      <c r="Z219" s="96">
        <f t="shared" si="51"/>
        <v>0.52810471156458105</v>
      </c>
      <c r="AA219" s="166"/>
      <c r="AB219" s="166"/>
      <c r="AC219" s="166"/>
    </row>
    <row r="220" spans="1:29" ht="15.75" thickBot="1" x14ac:dyDescent="0.3">
      <c r="A220" s="1">
        <v>218</v>
      </c>
      <c r="B220" s="1">
        <v>11500</v>
      </c>
      <c r="C220" s="1">
        <v>11500</v>
      </c>
      <c r="D220" s="31">
        <v>11250</v>
      </c>
      <c r="E220" s="32">
        <v>45</v>
      </c>
      <c r="F220" s="32">
        <v>47</v>
      </c>
      <c r="G220" s="32">
        <v>43</v>
      </c>
      <c r="H220" s="32">
        <v>2750</v>
      </c>
      <c r="I220" s="32">
        <v>2750</v>
      </c>
      <c r="J220" s="32">
        <v>1750</v>
      </c>
      <c r="K220" s="32">
        <v>6.4285714285714288</v>
      </c>
      <c r="L220" s="32">
        <v>0</v>
      </c>
      <c r="M220" s="32">
        <v>-250</v>
      </c>
      <c r="N220" s="124">
        <v>0</v>
      </c>
      <c r="O220" s="129">
        <f t="shared" si="40"/>
        <v>-235.96209161999673</v>
      </c>
      <c r="P220" s="3">
        <f t="shared" si="41"/>
        <v>-235.96209161999673</v>
      </c>
      <c r="Q220" s="96">
        <f t="shared" si="42"/>
        <v>0</v>
      </c>
      <c r="R220" s="157">
        <f t="shared" si="43"/>
        <v>-257.21069286335893</v>
      </c>
      <c r="S220" s="3">
        <f t="shared" si="44"/>
        <v>-257.21069286335893</v>
      </c>
      <c r="T220" s="96">
        <f t="shared" si="45"/>
        <v>0</v>
      </c>
      <c r="U220" s="154">
        <f t="shared" si="46"/>
        <v>-234.73064559025397</v>
      </c>
      <c r="V220" s="3">
        <f t="shared" si="47"/>
        <v>-234.73064559025397</v>
      </c>
      <c r="W220" s="96">
        <f t="shared" si="48"/>
        <v>0</v>
      </c>
      <c r="X220" s="154">
        <f t="shared" si="49"/>
        <v>-234.03021223677646</v>
      </c>
      <c r="Y220" s="3">
        <f t="shared" si="50"/>
        <v>-234.03021223677646</v>
      </c>
      <c r="Z220" s="96">
        <f t="shared" si="51"/>
        <v>0</v>
      </c>
      <c r="AA220" s="166"/>
      <c r="AB220" s="166"/>
      <c r="AC220" s="166"/>
    </row>
    <row r="221" spans="1:29" x14ac:dyDescent="0.25">
      <c r="A221" s="1">
        <v>219</v>
      </c>
      <c r="B221" s="1">
        <v>11500</v>
      </c>
      <c r="C221" s="1">
        <v>11250</v>
      </c>
      <c r="D221" s="29">
        <v>11250</v>
      </c>
      <c r="E221" s="28">
        <v>47</v>
      </c>
      <c r="F221" s="28">
        <v>43</v>
      </c>
      <c r="G221" s="28">
        <v>53</v>
      </c>
      <c r="H221" s="28">
        <v>2750</v>
      </c>
      <c r="I221" s="28">
        <v>1750</v>
      </c>
      <c r="J221" s="28">
        <v>5750</v>
      </c>
      <c r="K221" s="28">
        <v>1.9565217391304348</v>
      </c>
      <c r="L221" s="28">
        <v>-250</v>
      </c>
      <c r="M221" s="28">
        <v>0</v>
      </c>
      <c r="N221" s="122">
        <v>500</v>
      </c>
      <c r="O221" s="129">
        <f t="shared" si="40"/>
        <v>80.530580314750296</v>
      </c>
      <c r="P221" s="3">
        <f t="shared" si="41"/>
        <v>-419.4694196852497</v>
      </c>
      <c r="Q221" s="96">
        <f t="shared" si="42"/>
        <v>-0.8389388393704994</v>
      </c>
      <c r="R221" s="157">
        <f t="shared" si="43"/>
        <v>-117.12564693096807</v>
      </c>
      <c r="S221" s="3">
        <f t="shared" si="44"/>
        <v>-617.12564693096806</v>
      </c>
      <c r="T221" s="96">
        <f t="shared" si="45"/>
        <v>-1.2342512938619361</v>
      </c>
      <c r="U221" s="154">
        <f t="shared" si="46"/>
        <v>114.46045910593585</v>
      </c>
      <c r="V221" s="3">
        <f t="shared" si="47"/>
        <v>-385.53954089406415</v>
      </c>
      <c r="W221" s="96">
        <f t="shared" si="48"/>
        <v>-0.77107908178812834</v>
      </c>
      <c r="X221" s="154">
        <f t="shared" si="49"/>
        <v>102.00575379398882</v>
      </c>
      <c r="Y221" s="3">
        <f t="shared" si="50"/>
        <v>-397.99424620601121</v>
      </c>
      <c r="Z221" s="96">
        <f t="shared" si="51"/>
        <v>-0.79598849241202241</v>
      </c>
      <c r="AA221" s="166"/>
      <c r="AB221" s="166"/>
      <c r="AC221" s="166"/>
    </row>
    <row r="222" spans="1:29" x14ac:dyDescent="0.25">
      <c r="A222" s="1">
        <v>220</v>
      </c>
      <c r="B222" s="1">
        <v>11250</v>
      </c>
      <c r="C222" s="1">
        <v>11250</v>
      </c>
      <c r="D222" s="30">
        <v>11750</v>
      </c>
      <c r="E222" s="3">
        <v>43</v>
      </c>
      <c r="F222" s="3">
        <v>53</v>
      </c>
      <c r="G222" s="3">
        <v>58</v>
      </c>
      <c r="H222" s="3">
        <v>1750</v>
      </c>
      <c r="I222" s="3">
        <v>5750</v>
      </c>
      <c r="J222" s="3">
        <v>2750</v>
      </c>
      <c r="K222" s="3">
        <v>4.2727272727272725</v>
      </c>
      <c r="L222" s="3">
        <v>0</v>
      </c>
      <c r="M222" s="3">
        <v>500</v>
      </c>
      <c r="N222" s="123">
        <v>250</v>
      </c>
      <c r="O222" s="129">
        <f t="shared" si="40"/>
        <v>-224.59675483566204</v>
      </c>
      <c r="P222" s="3">
        <f t="shared" si="41"/>
        <v>-474.59675483566207</v>
      </c>
      <c r="Q222" s="96">
        <f t="shared" si="42"/>
        <v>-1.8983870193426482</v>
      </c>
      <c r="R222" s="157">
        <f t="shared" si="43"/>
        <v>-48.142381335004707</v>
      </c>
      <c r="S222" s="3">
        <f t="shared" si="44"/>
        <v>-298.1423813350047</v>
      </c>
      <c r="T222" s="96">
        <f t="shared" si="45"/>
        <v>-1.1925695253400188</v>
      </c>
      <c r="U222" s="154">
        <f t="shared" si="46"/>
        <v>-41.347705585136083</v>
      </c>
      <c r="V222" s="3">
        <f t="shared" si="47"/>
        <v>-291.34770558513605</v>
      </c>
      <c r="W222" s="96">
        <f t="shared" si="48"/>
        <v>-1.1653908223405443</v>
      </c>
      <c r="X222" s="154">
        <f t="shared" si="49"/>
        <v>-61.895475060468094</v>
      </c>
      <c r="Y222" s="3">
        <f t="shared" si="50"/>
        <v>-311.89547506046807</v>
      </c>
      <c r="Z222" s="96">
        <f t="shared" si="51"/>
        <v>-1.2475819002418722</v>
      </c>
      <c r="AA222" s="166"/>
      <c r="AB222" s="166"/>
      <c r="AC222" s="166"/>
    </row>
    <row r="223" spans="1:29" x14ac:dyDescent="0.25">
      <c r="A223" s="1">
        <v>221</v>
      </c>
      <c r="B223" s="1">
        <v>11250</v>
      </c>
      <c r="C223" s="1">
        <v>11750</v>
      </c>
      <c r="D223" s="30">
        <v>12000</v>
      </c>
      <c r="E223" s="3">
        <v>53</v>
      </c>
      <c r="F223" s="3">
        <v>58</v>
      </c>
      <c r="G223" s="3">
        <v>57</v>
      </c>
      <c r="H223" s="3">
        <v>5750</v>
      </c>
      <c r="I223" s="3">
        <v>2750</v>
      </c>
      <c r="J223" s="3">
        <v>1750</v>
      </c>
      <c r="K223" s="3">
        <v>6.8571428571428568</v>
      </c>
      <c r="L223" s="3">
        <v>500</v>
      </c>
      <c r="M223" s="3">
        <v>250</v>
      </c>
      <c r="N223" s="123">
        <v>500</v>
      </c>
      <c r="O223" s="129">
        <f t="shared" si="40"/>
        <v>-253.45650786529126</v>
      </c>
      <c r="P223" s="3">
        <f t="shared" si="41"/>
        <v>-753.45650786529131</v>
      </c>
      <c r="Q223" s="96">
        <f t="shared" si="42"/>
        <v>-1.5069130157305826</v>
      </c>
      <c r="R223" s="157">
        <f t="shared" si="43"/>
        <v>-268.38342576838835</v>
      </c>
      <c r="S223" s="3">
        <f t="shared" si="44"/>
        <v>-768.38342576838841</v>
      </c>
      <c r="T223" s="96">
        <f t="shared" si="45"/>
        <v>-1.5367668515367767</v>
      </c>
      <c r="U223" s="154">
        <f t="shared" si="46"/>
        <v>-294.9110071895638</v>
      </c>
      <c r="V223" s="3">
        <f t="shared" si="47"/>
        <v>-794.91100718956386</v>
      </c>
      <c r="W223" s="96">
        <f t="shared" si="48"/>
        <v>-1.5898220143791277</v>
      </c>
      <c r="X223" s="154">
        <f t="shared" si="49"/>
        <v>-156.56283256969695</v>
      </c>
      <c r="Y223" s="3">
        <f t="shared" si="50"/>
        <v>-656.56283256969698</v>
      </c>
      <c r="Z223" s="96">
        <f t="shared" si="51"/>
        <v>-1.3131256651393939</v>
      </c>
      <c r="AA223" s="166"/>
      <c r="AB223" s="166"/>
      <c r="AC223" s="166"/>
    </row>
    <row r="224" spans="1:29" x14ac:dyDescent="0.25">
      <c r="A224" s="1">
        <v>222</v>
      </c>
      <c r="B224" s="1">
        <v>11750</v>
      </c>
      <c r="C224" s="1">
        <v>12000</v>
      </c>
      <c r="D224" s="30">
        <v>12500</v>
      </c>
      <c r="E224" s="3">
        <v>58</v>
      </c>
      <c r="F224" s="3">
        <v>57</v>
      </c>
      <c r="G224" s="3">
        <v>62</v>
      </c>
      <c r="H224" s="3">
        <v>2750</v>
      </c>
      <c r="I224" s="3">
        <v>1750</v>
      </c>
      <c r="J224" s="3">
        <v>3750</v>
      </c>
      <c r="K224" s="3">
        <v>3.3333333333333335</v>
      </c>
      <c r="L224" s="3">
        <v>250</v>
      </c>
      <c r="M224" s="3">
        <v>500</v>
      </c>
      <c r="N224" s="123">
        <v>-500</v>
      </c>
      <c r="O224" s="129">
        <f t="shared" si="40"/>
        <v>-252.6152290871527</v>
      </c>
      <c r="P224" s="3">
        <f t="shared" si="41"/>
        <v>247.3847709128473</v>
      </c>
      <c r="Q224" s="96">
        <f t="shared" si="42"/>
        <v>-0.4947695418256946</v>
      </c>
      <c r="R224" s="157">
        <f t="shared" si="43"/>
        <v>-411.91507710574092</v>
      </c>
      <c r="S224" s="3">
        <f t="shared" si="44"/>
        <v>88.08492289425908</v>
      </c>
      <c r="T224" s="96">
        <f t="shared" si="45"/>
        <v>-0.17616984578851816</v>
      </c>
      <c r="U224" s="154">
        <f t="shared" si="46"/>
        <v>-325.46415111669876</v>
      </c>
      <c r="V224" s="3">
        <f t="shared" si="47"/>
        <v>174.53584888330124</v>
      </c>
      <c r="W224" s="96">
        <f t="shared" si="48"/>
        <v>-0.34907169776660246</v>
      </c>
      <c r="X224" s="154">
        <f t="shared" si="49"/>
        <v>-299.35347358833803</v>
      </c>
      <c r="Y224" s="3">
        <f t="shared" si="50"/>
        <v>200.64652641166197</v>
      </c>
      <c r="Z224" s="96">
        <f t="shared" si="51"/>
        <v>-0.40129305282332395</v>
      </c>
      <c r="AA224" s="166"/>
      <c r="AB224" s="166"/>
      <c r="AC224" s="166"/>
    </row>
    <row r="225" spans="1:29" x14ac:dyDescent="0.25">
      <c r="A225" s="1">
        <v>223</v>
      </c>
      <c r="B225" s="1">
        <v>12000</v>
      </c>
      <c r="C225" s="1">
        <v>12500</v>
      </c>
      <c r="D225" s="30">
        <v>12000</v>
      </c>
      <c r="E225" s="3">
        <v>57</v>
      </c>
      <c r="F225" s="3">
        <v>62</v>
      </c>
      <c r="G225" s="3">
        <v>59</v>
      </c>
      <c r="H225" s="3">
        <v>1750</v>
      </c>
      <c r="I225" s="3">
        <v>3750</v>
      </c>
      <c r="J225" s="3">
        <v>3750</v>
      </c>
      <c r="K225" s="3">
        <v>3.2</v>
      </c>
      <c r="L225" s="3">
        <v>500</v>
      </c>
      <c r="M225" s="3">
        <v>-500</v>
      </c>
      <c r="N225" s="123">
        <v>250</v>
      </c>
      <c r="O225" s="129">
        <f t="shared" si="40"/>
        <v>-194.06851454728084</v>
      </c>
      <c r="P225" s="3">
        <f t="shared" si="41"/>
        <v>-444.06851454728087</v>
      </c>
      <c r="Q225" s="96">
        <f t="shared" si="42"/>
        <v>-1.7762740581891234</v>
      </c>
      <c r="R225" s="157">
        <f t="shared" si="43"/>
        <v>-180.7638178880932</v>
      </c>
      <c r="S225" s="3">
        <f t="shared" si="44"/>
        <v>-430.76381788809317</v>
      </c>
      <c r="T225" s="96">
        <f t="shared" si="45"/>
        <v>-1.7230552715523726</v>
      </c>
      <c r="U225" s="154">
        <f t="shared" si="46"/>
        <v>-266.3147858812535</v>
      </c>
      <c r="V225" s="3">
        <f t="shared" si="47"/>
        <v>-516.31478588125356</v>
      </c>
      <c r="W225" s="96">
        <f t="shared" si="48"/>
        <v>-2.0652591435250143</v>
      </c>
      <c r="X225" s="154">
        <f t="shared" si="49"/>
        <v>-246.41935851881891</v>
      </c>
      <c r="Y225" s="3">
        <f t="shared" si="50"/>
        <v>-496.41935851881891</v>
      </c>
      <c r="Z225" s="96">
        <f t="shared" si="51"/>
        <v>-1.9856774340752756</v>
      </c>
      <c r="AA225" s="166"/>
      <c r="AB225" s="166"/>
      <c r="AC225" s="166"/>
    </row>
    <row r="226" spans="1:29" x14ac:dyDescent="0.25">
      <c r="A226" s="1">
        <v>224</v>
      </c>
      <c r="B226" s="1">
        <v>12500</v>
      </c>
      <c r="C226" s="1">
        <v>12000</v>
      </c>
      <c r="D226" s="30">
        <v>12250</v>
      </c>
      <c r="E226" s="3">
        <v>62</v>
      </c>
      <c r="F226" s="3">
        <v>59</v>
      </c>
      <c r="G226" s="3">
        <v>58</v>
      </c>
      <c r="H226" s="3">
        <v>3750</v>
      </c>
      <c r="I226" s="3">
        <v>3750</v>
      </c>
      <c r="J226" s="3">
        <v>1750</v>
      </c>
      <c r="K226" s="3">
        <v>7</v>
      </c>
      <c r="L226" s="3">
        <v>-500</v>
      </c>
      <c r="M226" s="3">
        <v>250</v>
      </c>
      <c r="N226" s="123">
        <v>0</v>
      </c>
      <c r="O226" s="129">
        <f t="shared" si="40"/>
        <v>-281.41828769235542</v>
      </c>
      <c r="P226" s="3">
        <f t="shared" si="41"/>
        <v>-281.41828769235542</v>
      </c>
      <c r="Q226" s="96">
        <f t="shared" si="42"/>
        <v>0</v>
      </c>
      <c r="R226" s="157">
        <f t="shared" si="43"/>
        <v>-220.69857613405932</v>
      </c>
      <c r="S226" s="3">
        <f t="shared" si="44"/>
        <v>-220.69857613405932</v>
      </c>
      <c r="T226" s="96">
        <f t="shared" si="45"/>
        <v>0</v>
      </c>
      <c r="U226" s="154">
        <f t="shared" si="46"/>
        <v>-269.64802426082542</v>
      </c>
      <c r="V226" s="3">
        <f t="shared" si="47"/>
        <v>-269.64802426082542</v>
      </c>
      <c r="W226" s="96">
        <f t="shared" si="48"/>
        <v>0</v>
      </c>
      <c r="X226" s="154">
        <f t="shared" si="49"/>
        <v>-349.51301343265851</v>
      </c>
      <c r="Y226" s="3">
        <f t="shared" si="50"/>
        <v>-349.51301343265851</v>
      </c>
      <c r="Z226" s="96">
        <f t="shared" si="51"/>
        <v>0</v>
      </c>
      <c r="AA226" s="166"/>
      <c r="AB226" s="166"/>
      <c r="AC226" s="166"/>
    </row>
    <row r="227" spans="1:29" x14ac:dyDescent="0.25">
      <c r="A227" s="1">
        <v>225</v>
      </c>
      <c r="B227" s="1">
        <v>12000</v>
      </c>
      <c r="C227" s="1">
        <v>12250</v>
      </c>
      <c r="D227" s="30">
        <v>12250</v>
      </c>
      <c r="E227" s="3">
        <v>59</v>
      </c>
      <c r="F227" s="3">
        <v>58</v>
      </c>
      <c r="G227" s="3">
        <v>51</v>
      </c>
      <c r="H227" s="3">
        <v>3750</v>
      </c>
      <c r="I227" s="3">
        <v>1750</v>
      </c>
      <c r="J227" s="3">
        <v>1750</v>
      </c>
      <c r="K227" s="3">
        <v>7</v>
      </c>
      <c r="L227" s="3">
        <v>250</v>
      </c>
      <c r="M227" s="3">
        <v>0</v>
      </c>
      <c r="N227" s="123">
        <v>-500</v>
      </c>
      <c r="O227" s="129">
        <f t="shared" si="40"/>
        <v>-323.66705702429056</v>
      </c>
      <c r="P227" s="3">
        <f t="shared" si="41"/>
        <v>176.33294297570944</v>
      </c>
      <c r="Q227" s="96">
        <f t="shared" si="42"/>
        <v>-0.3526658859514189</v>
      </c>
      <c r="R227" s="157">
        <f t="shared" si="43"/>
        <v>-422.43980727389197</v>
      </c>
      <c r="S227" s="3">
        <f t="shared" si="44"/>
        <v>77.560192726108028</v>
      </c>
      <c r="T227" s="96">
        <f t="shared" si="45"/>
        <v>-0.15512038545221604</v>
      </c>
      <c r="U227" s="154">
        <f t="shared" si="46"/>
        <v>-492.37500678521712</v>
      </c>
      <c r="V227" s="3">
        <f t="shared" si="47"/>
        <v>7.6249932147828758</v>
      </c>
      <c r="W227" s="96">
        <f t="shared" si="48"/>
        <v>-1.5249986429565751E-2</v>
      </c>
      <c r="X227" s="154">
        <f t="shared" si="49"/>
        <v>-462.48478890502565</v>
      </c>
      <c r="Y227" s="3">
        <f t="shared" si="50"/>
        <v>37.515211094974347</v>
      </c>
      <c r="Z227" s="96">
        <f t="shared" si="51"/>
        <v>-7.5030422189948695E-2</v>
      </c>
      <c r="AA227" s="166"/>
      <c r="AB227" s="166"/>
      <c r="AC227" s="166"/>
    </row>
    <row r="228" spans="1:29" x14ac:dyDescent="0.25">
      <c r="A228" s="1">
        <v>226</v>
      </c>
      <c r="B228" s="1">
        <v>12250</v>
      </c>
      <c r="C228" s="1">
        <v>12250</v>
      </c>
      <c r="D228" s="30">
        <v>11750</v>
      </c>
      <c r="E228" s="3">
        <v>58</v>
      </c>
      <c r="F228" s="3">
        <v>51</v>
      </c>
      <c r="G228" s="3">
        <v>54</v>
      </c>
      <c r="H228" s="3">
        <v>1750</v>
      </c>
      <c r="I228" s="3">
        <v>1750</v>
      </c>
      <c r="J228" s="3">
        <v>4750</v>
      </c>
      <c r="K228" s="3">
        <v>2.4736842105263159</v>
      </c>
      <c r="L228" s="3">
        <v>0</v>
      </c>
      <c r="M228" s="3">
        <v>-500</v>
      </c>
      <c r="N228" s="123">
        <v>-500</v>
      </c>
      <c r="O228" s="129">
        <f t="shared" si="40"/>
        <v>-95.839791261731506</v>
      </c>
      <c r="P228" s="3">
        <f t="shared" si="41"/>
        <v>404.16020873826847</v>
      </c>
      <c r="Q228" s="96">
        <f t="shared" si="42"/>
        <v>-0.80832041747653693</v>
      </c>
      <c r="R228" s="157">
        <f t="shared" si="43"/>
        <v>-265.34012509508449</v>
      </c>
      <c r="S228" s="3">
        <f t="shared" si="44"/>
        <v>234.65987490491551</v>
      </c>
      <c r="T228" s="96">
        <f t="shared" si="45"/>
        <v>-0.46931974980983104</v>
      </c>
      <c r="U228" s="154">
        <f t="shared" si="46"/>
        <v>-141.98997364514778</v>
      </c>
      <c r="V228" s="3">
        <f t="shared" si="47"/>
        <v>358.01002635485224</v>
      </c>
      <c r="W228" s="96">
        <f t="shared" si="48"/>
        <v>-0.71602005270970448</v>
      </c>
      <c r="X228" s="154">
        <f t="shared" si="49"/>
        <v>-209.2436040882157</v>
      </c>
      <c r="Y228" s="3">
        <f t="shared" si="50"/>
        <v>290.7563959117843</v>
      </c>
      <c r="Z228" s="96">
        <f t="shared" si="51"/>
        <v>-0.58151279182356863</v>
      </c>
      <c r="AA228" s="166"/>
      <c r="AB228" s="166"/>
      <c r="AC228" s="166"/>
    </row>
    <row r="229" spans="1:29" x14ac:dyDescent="0.25">
      <c r="A229" s="1">
        <v>227</v>
      </c>
      <c r="B229" s="1">
        <v>12250</v>
      </c>
      <c r="C229" s="1">
        <v>11750</v>
      </c>
      <c r="D229" s="30">
        <v>11250</v>
      </c>
      <c r="E229" s="3">
        <v>51</v>
      </c>
      <c r="F229" s="3">
        <v>54</v>
      </c>
      <c r="G229" s="3">
        <v>46</v>
      </c>
      <c r="H229" s="3">
        <v>1750</v>
      </c>
      <c r="I229" s="3">
        <v>4750</v>
      </c>
      <c r="J229" s="3">
        <v>3750</v>
      </c>
      <c r="K229" s="3">
        <v>3</v>
      </c>
      <c r="L229" s="3">
        <v>-500</v>
      </c>
      <c r="M229" s="3">
        <v>-500</v>
      </c>
      <c r="N229" s="123">
        <v>0</v>
      </c>
      <c r="O229" s="129">
        <f t="shared" si="40"/>
        <v>-157.55051978339432</v>
      </c>
      <c r="P229" s="3">
        <f t="shared" si="41"/>
        <v>-157.55051978339432</v>
      </c>
      <c r="Q229" s="96">
        <f t="shared" si="42"/>
        <v>0</v>
      </c>
      <c r="R229" s="157">
        <f t="shared" si="43"/>
        <v>-80.441056241605793</v>
      </c>
      <c r="S229" s="3">
        <f t="shared" si="44"/>
        <v>-80.441056241605793</v>
      </c>
      <c r="T229" s="96">
        <f t="shared" si="45"/>
        <v>0</v>
      </c>
      <c r="U229" s="154">
        <f t="shared" si="46"/>
        <v>-229.64485158875701</v>
      </c>
      <c r="V229" s="3">
        <f t="shared" si="47"/>
        <v>-229.64485158875701</v>
      </c>
      <c r="W229" s="96">
        <f t="shared" si="48"/>
        <v>0</v>
      </c>
      <c r="X229" s="154">
        <f t="shared" si="49"/>
        <v>-277.6729478493703</v>
      </c>
      <c r="Y229" s="3">
        <f t="shared" si="50"/>
        <v>-277.6729478493703</v>
      </c>
      <c r="Z229" s="96">
        <f t="shared" si="51"/>
        <v>0</v>
      </c>
      <c r="AA229" s="166"/>
      <c r="AB229" s="166"/>
      <c r="AC229" s="166"/>
    </row>
    <row r="230" spans="1:29" x14ac:dyDescent="0.25">
      <c r="A230" s="1">
        <v>228</v>
      </c>
      <c r="B230" s="1">
        <v>11750</v>
      </c>
      <c r="C230" s="1">
        <v>11250</v>
      </c>
      <c r="D230" s="30">
        <v>11250</v>
      </c>
      <c r="E230" s="3">
        <v>54</v>
      </c>
      <c r="F230" s="3">
        <v>46</v>
      </c>
      <c r="G230" s="3">
        <v>38</v>
      </c>
      <c r="H230" s="3">
        <v>4750</v>
      </c>
      <c r="I230" s="3">
        <v>3750</v>
      </c>
      <c r="J230" s="3">
        <v>4750</v>
      </c>
      <c r="K230" s="3">
        <v>2.3684210526315788</v>
      </c>
      <c r="L230" s="3">
        <v>-500</v>
      </c>
      <c r="M230" s="3">
        <v>0</v>
      </c>
      <c r="N230" s="123">
        <v>0</v>
      </c>
      <c r="O230" s="129">
        <f t="shared" si="40"/>
        <v>-114.16005444836711</v>
      </c>
      <c r="P230" s="3">
        <f t="shared" si="41"/>
        <v>-114.16005444836711</v>
      </c>
      <c r="Q230" s="96">
        <f t="shared" si="42"/>
        <v>0</v>
      </c>
      <c r="R230" s="157">
        <f t="shared" si="43"/>
        <v>-160.56199174119794</v>
      </c>
      <c r="S230" s="3">
        <f t="shared" si="44"/>
        <v>-160.56199174119794</v>
      </c>
      <c r="T230" s="96">
        <f t="shared" si="45"/>
        <v>0</v>
      </c>
      <c r="U230" s="154">
        <f t="shared" si="46"/>
        <v>-263.91046519362362</v>
      </c>
      <c r="V230" s="3">
        <f t="shared" si="47"/>
        <v>-263.91046519362362</v>
      </c>
      <c r="W230" s="96">
        <f t="shared" si="48"/>
        <v>0</v>
      </c>
      <c r="X230" s="154">
        <f t="shared" si="49"/>
        <v>-297.02738099306089</v>
      </c>
      <c r="Y230" s="3">
        <f t="shared" si="50"/>
        <v>-297.02738099306089</v>
      </c>
      <c r="Z230" s="96">
        <f t="shared" si="51"/>
        <v>0</v>
      </c>
      <c r="AA230" s="166"/>
      <c r="AB230" s="166"/>
      <c r="AC230" s="166"/>
    </row>
    <row r="231" spans="1:29" x14ac:dyDescent="0.25">
      <c r="A231" s="1">
        <v>229</v>
      </c>
      <c r="B231" s="1">
        <v>11250</v>
      </c>
      <c r="C231" s="1">
        <v>11250</v>
      </c>
      <c r="D231" s="30">
        <v>11250</v>
      </c>
      <c r="E231" s="3">
        <v>46</v>
      </c>
      <c r="F231" s="3">
        <v>38</v>
      </c>
      <c r="G231" s="3">
        <v>34</v>
      </c>
      <c r="H231" s="3">
        <v>3750</v>
      </c>
      <c r="I231" s="3">
        <v>4750</v>
      </c>
      <c r="J231" s="3">
        <v>5750</v>
      </c>
      <c r="K231" s="3">
        <v>1.9565217391304348</v>
      </c>
      <c r="L231" s="3">
        <v>0</v>
      </c>
      <c r="M231" s="3">
        <v>0</v>
      </c>
      <c r="N231" s="123">
        <v>0</v>
      </c>
      <c r="O231" s="129">
        <f t="shared" si="40"/>
        <v>-34.144650729073646</v>
      </c>
      <c r="P231" s="3">
        <f t="shared" si="41"/>
        <v>-34.144650729073646</v>
      </c>
      <c r="Q231" s="96">
        <f t="shared" si="42"/>
        <v>0</v>
      </c>
      <c r="R231" s="157">
        <f t="shared" si="43"/>
        <v>-33.751961005087551</v>
      </c>
      <c r="S231" s="3">
        <f t="shared" si="44"/>
        <v>-33.751961005087551</v>
      </c>
      <c r="T231" s="96">
        <f t="shared" si="45"/>
        <v>0</v>
      </c>
      <c r="U231" s="154">
        <f t="shared" si="46"/>
        <v>-47.051474121792694</v>
      </c>
      <c r="V231" s="3">
        <f t="shared" si="47"/>
        <v>-47.051474121792694</v>
      </c>
      <c r="W231" s="96">
        <f t="shared" si="48"/>
        <v>0</v>
      </c>
      <c r="X231" s="154">
        <f t="shared" si="49"/>
        <v>-135.60705543553993</v>
      </c>
      <c r="Y231" s="3">
        <f t="shared" si="50"/>
        <v>-135.60705543553993</v>
      </c>
      <c r="Z231" s="96">
        <f t="shared" si="51"/>
        <v>0</v>
      </c>
      <c r="AA231" s="166"/>
      <c r="AB231" s="166"/>
      <c r="AC231" s="166"/>
    </row>
    <row r="232" spans="1:29" x14ac:dyDescent="0.25">
      <c r="A232" s="1">
        <v>230</v>
      </c>
      <c r="B232" s="1">
        <v>11250</v>
      </c>
      <c r="C232" s="1">
        <v>11250</v>
      </c>
      <c r="D232" s="30">
        <v>11250</v>
      </c>
      <c r="E232" s="3">
        <v>38</v>
      </c>
      <c r="F232" s="3">
        <v>34</v>
      </c>
      <c r="G232" s="3">
        <v>41</v>
      </c>
      <c r="H232" s="3">
        <v>4750</v>
      </c>
      <c r="I232" s="3">
        <v>5750</v>
      </c>
      <c r="J232" s="3">
        <v>2750</v>
      </c>
      <c r="K232" s="3">
        <v>4.0909090909090908</v>
      </c>
      <c r="L232" s="3">
        <v>0</v>
      </c>
      <c r="M232" s="3">
        <v>0</v>
      </c>
      <c r="N232" s="123">
        <v>250</v>
      </c>
      <c r="O232" s="129">
        <f t="shared" si="40"/>
        <v>-253.3026177565759</v>
      </c>
      <c r="P232" s="3">
        <f t="shared" si="41"/>
        <v>-503.3026177565759</v>
      </c>
      <c r="Q232" s="96">
        <f t="shared" si="42"/>
        <v>-2.0132104710263037</v>
      </c>
      <c r="R232" s="157">
        <f t="shared" si="43"/>
        <v>-89.739229643235092</v>
      </c>
      <c r="S232" s="3">
        <f t="shared" si="44"/>
        <v>-339.73922964323509</v>
      </c>
      <c r="T232" s="96">
        <f t="shared" si="45"/>
        <v>-1.3589569185729404</v>
      </c>
      <c r="U232" s="154">
        <f t="shared" si="46"/>
        <v>120.83356073858999</v>
      </c>
      <c r="V232" s="3">
        <f t="shared" si="47"/>
        <v>-129.16643926141001</v>
      </c>
      <c r="W232" s="96">
        <f t="shared" si="48"/>
        <v>-0.51666575704564</v>
      </c>
      <c r="X232" s="154">
        <f t="shared" si="49"/>
        <v>56.456167503507316</v>
      </c>
      <c r="Y232" s="3">
        <f t="shared" si="50"/>
        <v>-193.54383249649268</v>
      </c>
      <c r="Z232" s="96">
        <f t="shared" si="51"/>
        <v>-0.77417532998597072</v>
      </c>
      <c r="AA232" s="166"/>
      <c r="AB232" s="166"/>
      <c r="AC232" s="166"/>
    </row>
    <row r="233" spans="1:29" x14ac:dyDescent="0.25">
      <c r="A233" s="1">
        <v>231</v>
      </c>
      <c r="B233" s="1">
        <v>11250</v>
      </c>
      <c r="C233" s="1">
        <v>11250</v>
      </c>
      <c r="D233" s="30">
        <v>11500</v>
      </c>
      <c r="E233" s="3">
        <v>34</v>
      </c>
      <c r="F233" s="3">
        <v>41</v>
      </c>
      <c r="G233" s="3">
        <v>40</v>
      </c>
      <c r="H233" s="3">
        <v>5750</v>
      </c>
      <c r="I233" s="3">
        <v>2750</v>
      </c>
      <c r="J233" s="3">
        <v>2750</v>
      </c>
      <c r="K233" s="3">
        <v>4.1818181818181817</v>
      </c>
      <c r="L233" s="3">
        <v>0</v>
      </c>
      <c r="M233" s="3">
        <v>250</v>
      </c>
      <c r="N233" s="123">
        <v>-500</v>
      </c>
      <c r="O233" s="129">
        <f t="shared" si="40"/>
        <v>-296.28730181803093</v>
      </c>
      <c r="P233" s="3">
        <f t="shared" si="41"/>
        <v>203.71269818196907</v>
      </c>
      <c r="Q233" s="96">
        <f t="shared" si="42"/>
        <v>-0.40742539636393815</v>
      </c>
      <c r="R233" s="157">
        <f t="shared" si="43"/>
        <v>-370.98444055079995</v>
      </c>
      <c r="S233" s="3">
        <f t="shared" si="44"/>
        <v>129.01555944920005</v>
      </c>
      <c r="T233" s="96">
        <f t="shared" si="45"/>
        <v>-0.25803111889840014</v>
      </c>
      <c r="U233" s="154">
        <f t="shared" si="46"/>
        <v>-277.74201612348941</v>
      </c>
      <c r="V233" s="3">
        <f t="shared" si="47"/>
        <v>222.25798387651059</v>
      </c>
      <c r="W233" s="96">
        <f t="shared" si="48"/>
        <v>-0.44451596775302121</v>
      </c>
      <c r="X233" s="154">
        <f t="shared" si="49"/>
        <v>-88.341324047882296</v>
      </c>
      <c r="Y233" s="3">
        <f t="shared" si="50"/>
        <v>411.65867595211773</v>
      </c>
      <c r="Z233" s="96">
        <f t="shared" si="51"/>
        <v>-0.82331735190423549</v>
      </c>
      <c r="AA233" s="166"/>
      <c r="AB233" s="166"/>
      <c r="AC233" s="166"/>
    </row>
    <row r="234" spans="1:29" x14ac:dyDescent="0.25">
      <c r="A234" s="1">
        <v>232</v>
      </c>
      <c r="B234" s="1">
        <v>11250</v>
      </c>
      <c r="C234" s="1">
        <v>11500</v>
      </c>
      <c r="D234" s="30">
        <v>11000</v>
      </c>
      <c r="E234" s="3">
        <v>41</v>
      </c>
      <c r="F234" s="3">
        <v>40</v>
      </c>
      <c r="G234" s="3">
        <v>48</v>
      </c>
      <c r="H234" s="3">
        <v>2750</v>
      </c>
      <c r="I234" s="3">
        <v>2750</v>
      </c>
      <c r="J234" s="3">
        <v>3750</v>
      </c>
      <c r="K234" s="3">
        <v>2.9333333333333331</v>
      </c>
      <c r="L234" s="3">
        <v>250</v>
      </c>
      <c r="M234" s="3">
        <v>-500</v>
      </c>
      <c r="N234" s="123">
        <v>0</v>
      </c>
      <c r="O234" s="129">
        <f t="shared" si="40"/>
        <v>-107.15277784749082</v>
      </c>
      <c r="P234" s="3">
        <f t="shared" si="41"/>
        <v>-107.15277784749082</v>
      </c>
      <c r="Q234" s="96">
        <f t="shared" si="42"/>
        <v>0</v>
      </c>
      <c r="R234" s="157">
        <f t="shared" si="43"/>
        <v>-176.63743189758756</v>
      </c>
      <c r="S234" s="3">
        <f t="shared" si="44"/>
        <v>-176.63743189758756</v>
      </c>
      <c r="T234" s="96">
        <f t="shared" si="45"/>
        <v>0</v>
      </c>
      <c r="U234" s="154">
        <f t="shared" si="46"/>
        <v>77.910259468381099</v>
      </c>
      <c r="V234" s="3">
        <f t="shared" si="47"/>
        <v>77.910259468381099</v>
      </c>
      <c r="W234" s="96">
        <f t="shared" si="48"/>
        <v>0</v>
      </c>
      <c r="X234" s="154">
        <f t="shared" si="49"/>
        <v>84.998646408502964</v>
      </c>
      <c r="Y234" s="3">
        <f t="shared" si="50"/>
        <v>84.998646408502964</v>
      </c>
      <c r="Z234" s="96">
        <f t="shared" si="51"/>
        <v>0</v>
      </c>
      <c r="AA234" s="166"/>
      <c r="AB234" s="166"/>
      <c r="AC234" s="166"/>
    </row>
    <row r="235" spans="1:29" x14ac:dyDescent="0.25">
      <c r="A235" s="1">
        <v>233</v>
      </c>
      <c r="B235" s="1">
        <v>11500</v>
      </c>
      <c r="C235" s="1">
        <v>11000</v>
      </c>
      <c r="D235" s="30">
        <v>11000</v>
      </c>
      <c r="E235" s="3">
        <v>40</v>
      </c>
      <c r="F235" s="3">
        <v>48</v>
      </c>
      <c r="G235" s="3">
        <v>40</v>
      </c>
      <c r="H235" s="3">
        <v>2750</v>
      </c>
      <c r="I235" s="3">
        <v>3750</v>
      </c>
      <c r="J235" s="3">
        <v>1750</v>
      </c>
      <c r="K235" s="3">
        <v>6.2857142857142856</v>
      </c>
      <c r="L235" s="3">
        <v>-500</v>
      </c>
      <c r="M235" s="3">
        <v>0</v>
      </c>
      <c r="N235" s="123">
        <v>500</v>
      </c>
      <c r="O235" s="129">
        <f t="shared" si="40"/>
        <v>-220.07138874491403</v>
      </c>
      <c r="P235" s="3">
        <f t="shared" si="41"/>
        <v>-720.07138874491397</v>
      </c>
      <c r="Q235" s="96">
        <f t="shared" si="42"/>
        <v>-1.4401427774898279</v>
      </c>
      <c r="R235" s="157">
        <f t="shared" si="43"/>
        <v>-172.20797950600297</v>
      </c>
      <c r="S235" s="3">
        <f t="shared" si="44"/>
        <v>-672.20797950600297</v>
      </c>
      <c r="T235" s="96">
        <f t="shared" si="45"/>
        <v>-1.3444159590120059</v>
      </c>
      <c r="U235" s="154">
        <f t="shared" si="46"/>
        <v>-269.27671276526308</v>
      </c>
      <c r="V235" s="3">
        <f t="shared" si="47"/>
        <v>-769.27671276526303</v>
      </c>
      <c r="W235" s="96">
        <f t="shared" si="48"/>
        <v>-1.538553425530526</v>
      </c>
      <c r="X235" s="154">
        <f t="shared" si="49"/>
        <v>-238.78119196493026</v>
      </c>
      <c r="Y235" s="3">
        <f t="shared" si="50"/>
        <v>-738.78119196493026</v>
      </c>
      <c r="Z235" s="96">
        <f t="shared" si="51"/>
        <v>-1.4775623839298606</v>
      </c>
      <c r="AA235" s="166"/>
      <c r="AB235" s="166"/>
      <c r="AC235" s="166"/>
    </row>
    <row r="236" spans="1:29" x14ac:dyDescent="0.25">
      <c r="A236" s="1">
        <v>234</v>
      </c>
      <c r="B236" s="1">
        <v>11000</v>
      </c>
      <c r="C236" s="1">
        <v>11000</v>
      </c>
      <c r="D236" s="30">
        <v>11500</v>
      </c>
      <c r="E236" s="3">
        <v>48</v>
      </c>
      <c r="F236" s="3">
        <v>40</v>
      </c>
      <c r="G236" s="3">
        <v>48</v>
      </c>
      <c r="H236" s="3">
        <v>3750</v>
      </c>
      <c r="I236" s="3">
        <v>1750</v>
      </c>
      <c r="J236" s="3">
        <v>4750</v>
      </c>
      <c r="K236" s="3">
        <v>2.4210526315789473</v>
      </c>
      <c r="L236" s="3">
        <v>0</v>
      </c>
      <c r="M236" s="3">
        <v>500</v>
      </c>
      <c r="N236" s="123">
        <v>-500</v>
      </c>
      <c r="O236" s="129">
        <f t="shared" si="40"/>
        <v>-92.928845903067838</v>
      </c>
      <c r="P236" s="3">
        <f t="shared" si="41"/>
        <v>407.07115409693216</v>
      </c>
      <c r="Q236" s="96">
        <f t="shared" si="42"/>
        <v>-0.81414230819386435</v>
      </c>
      <c r="R236" s="157">
        <f t="shared" si="43"/>
        <v>-288.1991857941419</v>
      </c>
      <c r="S236" s="3">
        <f t="shared" si="44"/>
        <v>211.8008142058581</v>
      </c>
      <c r="T236" s="96">
        <f t="shared" si="45"/>
        <v>-0.42360162841171622</v>
      </c>
      <c r="U236" s="154">
        <f t="shared" si="46"/>
        <v>-66.527394755619468</v>
      </c>
      <c r="V236" s="3">
        <f t="shared" si="47"/>
        <v>433.47260524438053</v>
      </c>
      <c r="W236" s="96">
        <f t="shared" si="48"/>
        <v>-0.86694521048876105</v>
      </c>
      <c r="X236" s="154">
        <f t="shared" si="49"/>
        <v>-82.716936597191648</v>
      </c>
      <c r="Y236" s="3">
        <f t="shared" si="50"/>
        <v>417.28306340280835</v>
      </c>
      <c r="Z236" s="96">
        <f t="shared" si="51"/>
        <v>-0.8345661268056167</v>
      </c>
      <c r="AA236" s="166"/>
      <c r="AB236" s="166"/>
      <c r="AC236" s="166"/>
    </row>
    <row r="237" spans="1:29" x14ac:dyDescent="0.25">
      <c r="A237" s="1">
        <v>235</v>
      </c>
      <c r="B237" s="1">
        <v>11000</v>
      </c>
      <c r="C237" s="1">
        <v>11500</v>
      </c>
      <c r="D237" s="30">
        <v>11000</v>
      </c>
      <c r="E237" s="3">
        <v>40</v>
      </c>
      <c r="F237" s="3">
        <v>48</v>
      </c>
      <c r="G237" s="3">
        <v>49</v>
      </c>
      <c r="H237" s="3">
        <v>1750</v>
      </c>
      <c r="I237" s="3">
        <v>4750</v>
      </c>
      <c r="J237" s="3">
        <v>2750</v>
      </c>
      <c r="K237" s="3">
        <v>4</v>
      </c>
      <c r="L237" s="3">
        <v>500</v>
      </c>
      <c r="M237" s="3">
        <v>-500</v>
      </c>
      <c r="N237" s="123">
        <v>1000</v>
      </c>
      <c r="O237" s="129">
        <f t="shared" si="40"/>
        <v>-168.06916436318571</v>
      </c>
      <c r="P237" s="3">
        <f t="shared" si="41"/>
        <v>-1168.0691643631858</v>
      </c>
      <c r="Q237" s="96">
        <f t="shared" si="42"/>
        <v>-1.1680691643631858</v>
      </c>
      <c r="R237" s="157">
        <f t="shared" si="43"/>
        <v>-55.587534100438425</v>
      </c>
      <c r="S237" s="3">
        <f t="shared" si="44"/>
        <v>-1055.5875341004385</v>
      </c>
      <c r="T237" s="96">
        <f t="shared" si="45"/>
        <v>-1.0555875341004384</v>
      </c>
      <c r="U237" s="154">
        <f t="shared" si="46"/>
        <v>-12.30069181170154</v>
      </c>
      <c r="V237" s="3">
        <f t="shared" si="47"/>
        <v>-1012.3006918117015</v>
      </c>
      <c r="W237" s="96">
        <f t="shared" si="48"/>
        <v>-1.0123006918117015</v>
      </c>
      <c r="X237" s="154">
        <f t="shared" si="49"/>
        <v>2.1886415551614178</v>
      </c>
      <c r="Y237" s="3">
        <f t="shared" si="50"/>
        <v>-997.81135844483856</v>
      </c>
      <c r="Z237" s="96">
        <f t="shared" si="51"/>
        <v>-0.99781135844483859</v>
      </c>
      <c r="AA237" s="166"/>
      <c r="AB237" s="166"/>
      <c r="AC237" s="166"/>
    </row>
    <row r="238" spans="1:29" x14ac:dyDescent="0.25">
      <c r="A238" s="1">
        <v>236</v>
      </c>
      <c r="B238" s="1">
        <v>11500</v>
      </c>
      <c r="C238" s="1">
        <v>11000</v>
      </c>
      <c r="D238" s="30">
        <v>12000</v>
      </c>
      <c r="E238" s="3">
        <v>48</v>
      </c>
      <c r="F238" s="3">
        <v>49</v>
      </c>
      <c r="G238" s="3">
        <v>51</v>
      </c>
      <c r="H238" s="3">
        <v>4750</v>
      </c>
      <c r="I238" s="3">
        <v>2750</v>
      </c>
      <c r="J238" s="3">
        <v>2750</v>
      </c>
      <c r="K238" s="3">
        <v>4.3636363636363633</v>
      </c>
      <c r="L238" s="3">
        <v>-500</v>
      </c>
      <c r="M238" s="3">
        <v>1000</v>
      </c>
      <c r="N238" s="123">
        <v>250</v>
      </c>
      <c r="O238" s="129">
        <f t="shared" si="40"/>
        <v>-303.7946697530615</v>
      </c>
      <c r="P238" s="3">
        <f t="shared" si="41"/>
        <v>-553.7946697530615</v>
      </c>
      <c r="Q238" s="96">
        <f t="shared" si="42"/>
        <v>-2.2151786790122459</v>
      </c>
      <c r="R238" s="157">
        <f t="shared" si="43"/>
        <v>-380.15964977211439</v>
      </c>
      <c r="S238" s="3">
        <f t="shared" si="44"/>
        <v>-630.15964977211434</v>
      </c>
      <c r="T238" s="96">
        <f t="shared" si="45"/>
        <v>-2.5206385990884574</v>
      </c>
      <c r="U238" s="154">
        <f t="shared" si="46"/>
        <v>-335.24418678260162</v>
      </c>
      <c r="V238" s="3">
        <f t="shared" si="47"/>
        <v>-585.24418678260167</v>
      </c>
      <c r="W238" s="96">
        <f t="shared" si="48"/>
        <v>-2.3409767471304068</v>
      </c>
      <c r="X238" s="154">
        <f t="shared" si="49"/>
        <v>-273.39488600762849</v>
      </c>
      <c r="Y238" s="3">
        <f t="shared" si="50"/>
        <v>-523.39488600762843</v>
      </c>
      <c r="Z238" s="96">
        <f t="shared" si="51"/>
        <v>-2.0935795440305136</v>
      </c>
      <c r="AA238" s="166"/>
      <c r="AB238" s="166"/>
      <c r="AC238" s="166"/>
    </row>
    <row r="239" spans="1:29" x14ac:dyDescent="0.25">
      <c r="A239" s="1">
        <v>237</v>
      </c>
      <c r="B239" s="1">
        <v>11000</v>
      </c>
      <c r="C239" s="1">
        <v>12000</v>
      </c>
      <c r="D239" s="30">
        <v>12250</v>
      </c>
      <c r="E239" s="3">
        <v>49</v>
      </c>
      <c r="F239" s="3">
        <v>51</v>
      </c>
      <c r="G239" s="3">
        <v>50</v>
      </c>
      <c r="H239" s="3">
        <v>2750</v>
      </c>
      <c r="I239" s="3">
        <v>2750</v>
      </c>
      <c r="J239" s="3">
        <v>2750</v>
      </c>
      <c r="K239" s="3">
        <v>4.4545454545454541</v>
      </c>
      <c r="L239" s="3">
        <v>1000</v>
      </c>
      <c r="M239" s="3">
        <v>250</v>
      </c>
      <c r="N239" s="123">
        <v>500</v>
      </c>
      <c r="O239" s="129">
        <f t="shared" si="40"/>
        <v>-346.77935381451653</v>
      </c>
      <c r="P239" s="3">
        <f t="shared" si="41"/>
        <v>-846.77935381451653</v>
      </c>
      <c r="Q239" s="96">
        <f t="shared" si="42"/>
        <v>-1.693558707629033</v>
      </c>
      <c r="R239" s="157">
        <f t="shared" si="43"/>
        <v>-413.30609360681285</v>
      </c>
      <c r="S239" s="3">
        <f t="shared" si="44"/>
        <v>-913.30609360681285</v>
      </c>
      <c r="T239" s="96">
        <f t="shared" si="45"/>
        <v>-1.8266121872136256</v>
      </c>
      <c r="U239" s="154">
        <f t="shared" si="46"/>
        <v>-374.85538600580895</v>
      </c>
      <c r="V239" s="3">
        <f t="shared" si="47"/>
        <v>-874.8553860058089</v>
      </c>
      <c r="W239" s="96">
        <f t="shared" si="48"/>
        <v>-1.7497107720116178</v>
      </c>
      <c r="X239" s="154">
        <f t="shared" si="49"/>
        <v>-328.56304584953727</v>
      </c>
      <c r="Y239" s="3">
        <f t="shared" si="50"/>
        <v>-828.56304584953727</v>
      </c>
      <c r="Z239" s="96">
        <f t="shared" si="51"/>
        <v>-1.6571260916990747</v>
      </c>
      <c r="AA239" s="166"/>
      <c r="AB239" s="166"/>
      <c r="AC239" s="166"/>
    </row>
    <row r="240" spans="1:29" x14ac:dyDescent="0.25">
      <c r="A240" s="1">
        <v>238</v>
      </c>
      <c r="B240" s="1">
        <v>12000</v>
      </c>
      <c r="C240" s="1">
        <v>12250</v>
      </c>
      <c r="D240" s="30">
        <v>12750</v>
      </c>
      <c r="E240" s="3">
        <v>51</v>
      </c>
      <c r="F240" s="3">
        <v>50</v>
      </c>
      <c r="G240" s="3">
        <v>44</v>
      </c>
      <c r="H240" s="3">
        <v>2750</v>
      </c>
      <c r="I240" s="3">
        <v>2750</v>
      </c>
      <c r="J240" s="3">
        <v>3750</v>
      </c>
      <c r="K240" s="3">
        <v>3.4</v>
      </c>
      <c r="L240" s="3">
        <v>250</v>
      </c>
      <c r="M240" s="3">
        <v>500</v>
      </c>
      <c r="N240" s="123">
        <v>250</v>
      </c>
      <c r="O240" s="129">
        <f t="shared" si="40"/>
        <v>-399.58158663890799</v>
      </c>
      <c r="P240" s="3">
        <f t="shared" si="41"/>
        <v>-649.58158663890799</v>
      </c>
      <c r="Q240" s="96">
        <f t="shared" si="42"/>
        <v>-2.5983263465556319</v>
      </c>
      <c r="R240" s="157">
        <f t="shared" si="43"/>
        <v>-514.86532882971471</v>
      </c>
      <c r="S240" s="3">
        <f t="shared" si="44"/>
        <v>-764.86532882971471</v>
      </c>
      <c r="T240" s="96">
        <f t="shared" si="45"/>
        <v>-3.0594613153188588</v>
      </c>
      <c r="U240" s="154">
        <f t="shared" si="46"/>
        <v>-552.05843923955308</v>
      </c>
      <c r="V240" s="3">
        <f t="shared" si="47"/>
        <v>-802.05843923955308</v>
      </c>
      <c r="W240" s="96">
        <f t="shared" si="48"/>
        <v>-3.2082337569582124</v>
      </c>
      <c r="X240" s="154">
        <f t="shared" si="49"/>
        <v>-542.49760414530317</v>
      </c>
      <c r="Y240" s="3">
        <f t="shared" si="50"/>
        <v>-792.49760414530317</v>
      </c>
      <c r="Z240" s="96">
        <f t="shared" si="51"/>
        <v>-3.1699904165812125</v>
      </c>
      <c r="AA240" s="166"/>
      <c r="AB240" s="166"/>
      <c r="AC240" s="166"/>
    </row>
    <row r="241" spans="1:29" ht="15.75" thickBot="1" x14ac:dyDescent="0.3">
      <c r="A241" s="1">
        <v>239</v>
      </c>
      <c r="B241" s="1">
        <v>12250</v>
      </c>
      <c r="C241" s="1">
        <v>12750</v>
      </c>
      <c r="D241" s="31">
        <v>13000</v>
      </c>
      <c r="E241" s="32">
        <v>50</v>
      </c>
      <c r="F241" s="32">
        <v>44</v>
      </c>
      <c r="G241" s="32">
        <v>41</v>
      </c>
      <c r="H241" s="32">
        <v>2750</v>
      </c>
      <c r="I241" s="32">
        <v>3750</v>
      </c>
      <c r="J241" s="32">
        <v>2750</v>
      </c>
      <c r="K241" s="32">
        <v>4.7272727272727275</v>
      </c>
      <c r="L241" s="32">
        <v>500</v>
      </c>
      <c r="M241" s="32">
        <v>250</v>
      </c>
      <c r="N241" s="124">
        <v>-1250</v>
      </c>
      <c r="O241" s="129">
        <f t="shared" si="40"/>
        <v>-511.94663685482607</v>
      </c>
      <c r="P241" s="3">
        <f t="shared" si="41"/>
        <v>738.05336314517399</v>
      </c>
      <c r="Q241" s="96">
        <f t="shared" si="42"/>
        <v>-0.59044269051613918</v>
      </c>
      <c r="R241" s="157">
        <f t="shared" si="43"/>
        <v>-525.02316208122045</v>
      </c>
      <c r="S241" s="3">
        <f t="shared" si="44"/>
        <v>724.97683791877955</v>
      </c>
      <c r="T241" s="96">
        <f t="shared" si="45"/>
        <v>-0.57998147033502367</v>
      </c>
      <c r="U241" s="154">
        <f t="shared" si="46"/>
        <v>-451.02919149435593</v>
      </c>
      <c r="V241" s="3">
        <f t="shared" si="47"/>
        <v>798.97080850564407</v>
      </c>
      <c r="W241" s="96">
        <f t="shared" si="48"/>
        <v>-0.63917664680451525</v>
      </c>
      <c r="X241" s="154">
        <f t="shared" si="49"/>
        <v>-536.72300925165098</v>
      </c>
      <c r="Y241" s="3">
        <f t="shared" si="50"/>
        <v>713.27699074834902</v>
      </c>
      <c r="Z241" s="96">
        <f t="shared" si="51"/>
        <v>-0.57062159259867917</v>
      </c>
      <c r="AA241" s="166"/>
      <c r="AB241" s="166"/>
      <c r="AC241" s="166"/>
    </row>
    <row r="242" spans="1:29" x14ac:dyDescent="0.25">
      <c r="A242" s="1">
        <v>240</v>
      </c>
      <c r="B242" s="1">
        <v>12750</v>
      </c>
      <c r="C242" s="1">
        <v>13000</v>
      </c>
      <c r="D242" s="29">
        <v>9000</v>
      </c>
      <c r="E242" s="28">
        <v>44</v>
      </c>
      <c r="F242" s="28">
        <v>41</v>
      </c>
      <c r="G242" s="28">
        <v>32</v>
      </c>
      <c r="H242" s="28">
        <v>3750</v>
      </c>
      <c r="I242" s="28">
        <v>2750</v>
      </c>
      <c r="J242" s="28">
        <v>4750</v>
      </c>
      <c r="K242" s="28">
        <v>1.8947368421052631</v>
      </c>
      <c r="L242" s="28">
        <v>250</v>
      </c>
      <c r="M242" s="28">
        <v>-1250</v>
      </c>
      <c r="N242" s="122">
        <v>-750</v>
      </c>
      <c r="O242" s="129">
        <f t="shared" si="40"/>
        <v>201.74430062716095</v>
      </c>
      <c r="P242" s="3">
        <f t="shared" si="41"/>
        <v>951.74430062716101</v>
      </c>
      <c r="Q242" s="96">
        <f t="shared" si="42"/>
        <v>-1.2689924008362148</v>
      </c>
      <c r="R242" s="157">
        <f t="shared" si="43"/>
        <v>119.79557074724411</v>
      </c>
      <c r="S242" s="3">
        <f t="shared" si="44"/>
        <v>869.79557074724414</v>
      </c>
      <c r="T242" s="96">
        <f t="shared" si="45"/>
        <v>-1.1597274276629921</v>
      </c>
      <c r="U242" s="154">
        <f t="shared" si="46"/>
        <v>736.70427084528023</v>
      </c>
      <c r="V242" s="3">
        <f t="shared" si="47"/>
        <v>1486.7042708452802</v>
      </c>
      <c r="W242" s="96">
        <f t="shared" si="48"/>
        <v>-1.9822723611270403</v>
      </c>
      <c r="X242" s="154">
        <f t="shared" si="49"/>
        <v>656.20126458941331</v>
      </c>
      <c r="Y242" s="3">
        <f t="shared" si="50"/>
        <v>1406.2012645894133</v>
      </c>
      <c r="Z242" s="96">
        <f t="shared" si="51"/>
        <v>-1.8749350194525511</v>
      </c>
      <c r="AA242" s="166"/>
      <c r="AB242" s="166"/>
      <c r="AC242" s="166"/>
    </row>
    <row r="243" spans="1:29" x14ac:dyDescent="0.25">
      <c r="A243" s="1">
        <v>241</v>
      </c>
      <c r="B243" s="1">
        <v>13000</v>
      </c>
      <c r="C243" s="1">
        <v>9000</v>
      </c>
      <c r="D243" s="30">
        <v>8250</v>
      </c>
      <c r="E243" s="3">
        <v>41</v>
      </c>
      <c r="F243" s="3">
        <v>32</v>
      </c>
      <c r="G243" s="3">
        <v>38</v>
      </c>
      <c r="H243" s="3">
        <v>2750</v>
      </c>
      <c r="I243" s="3">
        <v>4750</v>
      </c>
      <c r="J243" s="3">
        <v>4750</v>
      </c>
      <c r="K243" s="3">
        <v>1.736842105263158</v>
      </c>
      <c r="L243" s="3">
        <v>-1250</v>
      </c>
      <c r="M243" s="3">
        <v>-750</v>
      </c>
      <c r="N243" s="123">
        <v>250</v>
      </c>
      <c r="O243" s="129">
        <f t="shared" si="40"/>
        <v>355.3300601269296</v>
      </c>
      <c r="P243" s="3">
        <f t="shared" si="41"/>
        <v>105.3300601269296</v>
      </c>
      <c r="Q243" s="96">
        <f t="shared" si="42"/>
        <v>0.42132024050771838</v>
      </c>
      <c r="R243" s="157">
        <f t="shared" si="43"/>
        <v>435.49339269720667</v>
      </c>
      <c r="S243" s="3">
        <f t="shared" si="44"/>
        <v>185.49339269720667</v>
      </c>
      <c r="T243" s="96">
        <f t="shared" si="45"/>
        <v>0.74197357078882664</v>
      </c>
      <c r="U243" s="154">
        <f t="shared" si="46"/>
        <v>566.23401399661168</v>
      </c>
      <c r="V243" s="3">
        <f t="shared" si="47"/>
        <v>316.23401399661168</v>
      </c>
      <c r="W243" s="96">
        <f t="shared" si="48"/>
        <v>1.2649360559864467</v>
      </c>
      <c r="X243" s="154">
        <f t="shared" si="49"/>
        <v>519.34796816521327</v>
      </c>
      <c r="Y243" s="3">
        <f t="shared" si="50"/>
        <v>269.34796816521327</v>
      </c>
      <c r="Z243" s="96">
        <f t="shared" si="51"/>
        <v>1.0773918726608531</v>
      </c>
      <c r="AA243" s="166"/>
      <c r="AB243" s="166"/>
      <c r="AC243" s="166"/>
    </row>
    <row r="244" spans="1:29" x14ac:dyDescent="0.25">
      <c r="A244" s="1">
        <v>242</v>
      </c>
      <c r="B244" s="1">
        <v>9000</v>
      </c>
      <c r="C244" s="1">
        <v>8250</v>
      </c>
      <c r="D244" s="30">
        <v>8500</v>
      </c>
      <c r="E244" s="3">
        <v>32</v>
      </c>
      <c r="F244" s="3">
        <v>38</v>
      </c>
      <c r="G244" s="3">
        <v>38</v>
      </c>
      <c r="H244" s="3">
        <v>4750</v>
      </c>
      <c r="I244" s="3">
        <v>4750</v>
      </c>
      <c r="J244" s="3">
        <v>4750</v>
      </c>
      <c r="K244" s="3">
        <v>1.7894736842105263</v>
      </c>
      <c r="L244" s="3">
        <v>-750</v>
      </c>
      <c r="M244" s="3">
        <v>250</v>
      </c>
      <c r="N244" s="123">
        <v>500</v>
      </c>
      <c r="O244" s="129">
        <f t="shared" si="40"/>
        <v>316.2058839123215</v>
      </c>
      <c r="P244" s="3">
        <f t="shared" si="41"/>
        <v>-183.7941160876785</v>
      </c>
      <c r="Q244" s="96">
        <f t="shared" si="42"/>
        <v>-0.36758823217535702</v>
      </c>
      <c r="R244" s="157">
        <f t="shared" si="43"/>
        <v>374.42644451792614</v>
      </c>
      <c r="S244" s="3">
        <f t="shared" si="44"/>
        <v>-125.57355548207386</v>
      </c>
      <c r="T244" s="96">
        <f t="shared" si="45"/>
        <v>-0.25114711096414771</v>
      </c>
      <c r="U244" s="154">
        <f t="shared" si="46"/>
        <v>309.36976274591751</v>
      </c>
      <c r="V244" s="3">
        <f t="shared" si="47"/>
        <v>-190.63023725408249</v>
      </c>
      <c r="W244" s="96">
        <f t="shared" si="48"/>
        <v>-0.38126047450816497</v>
      </c>
      <c r="X244" s="154">
        <f t="shared" si="49"/>
        <v>394.22923798970186</v>
      </c>
      <c r="Y244" s="3">
        <f t="shared" si="50"/>
        <v>-105.77076201029814</v>
      </c>
      <c r="Z244" s="96">
        <f t="shared" si="51"/>
        <v>-0.21154152402059628</v>
      </c>
      <c r="AA244" s="166"/>
      <c r="AB244" s="166"/>
      <c r="AC244" s="166"/>
    </row>
    <row r="245" spans="1:29" x14ac:dyDescent="0.25">
      <c r="A245" s="1">
        <v>243</v>
      </c>
      <c r="B245" s="1">
        <v>8250</v>
      </c>
      <c r="C245" s="1">
        <v>8500</v>
      </c>
      <c r="D245" s="30">
        <v>9000</v>
      </c>
      <c r="E245" s="3">
        <v>38</v>
      </c>
      <c r="F245" s="3">
        <v>38</v>
      </c>
      <c r="G245" s="3">
        <v>44</v>
      </c>
      <c r="H245" s="3">
        <v>4750</v>
      </c>
      <c r="I245" s="3">
        <v>4750</v>
      </c>
      <c r="J245" s="3">
        <v>3750</v>
      </c>
      <c r="K245" s="3">
        <v>2.4</v>
      </c>
      <c r="L245" s="3">
        <v>250</v>
      </c>
      <c r="M245" s="3">
        <v>500</v>
      </c>
      <c r="N245" s="123">
        <v>250</v>
      </c>
      <c r="O245" s="129">
        <f t="shared" si="40"/>
        <v>175.31838811992225</v>
      </c>
      <c r="P245" s="3">
        <f t="shared" si="41"/>
        <v>-74.681611880077753</v>
      </c>
      <c r="Q245" s="96">
        <f t="shared" si="42"/>
        <v>-0.29872644752031102</v>
      </c>
      <c r="R245" s="157">
        <f t="shared" si="43"/>
        <v>256.31576401181775</v>
      </c>
      <c r="S245" s="3">
        <f t="shared" si="44"/>
        <v>6.3157640118177483</v>
      </c>
      <c r="T245" s="96">
        <f t="shared" si="45"/>
        <v>2.5263056047270992E-2</v>
      </c>
      <c r="U245" s="154">
        <f t="shared" si="46"/>
        <v>304.75195847648274</v>
      </c>
      <c r="V245" s="3">
        <f t="shared" si="47"/>
        <v>54.751958476482741</v>
      </c>
      <c r="W245" s="96">
        <f t="shared" si="48"/>
        <v>0.21900783390593095</v>
      </c>
      <c r="X245" s="154">
        <f t="shared" si="49"/>
        <v>336.52492723066848</v>
      </c>
      <c r="Y245" s="3">
        <f t="shared" si="50"/>
        <v>86.524927230668482</v>
      </c>
      <c r="Z245" s="96">
        <f t="shared" si="51"/>
        <v>0.34609970892267394</v>
      </c>
      <c r="AA245" s="166"/>
      <c r="AB245" s="166"/>
      <c r="AC245" s="166"/>
    </row>
    <row r="246" spans="1:29" x14ac:dyDescent="0.25">
      <c r="A246" s="1">
        <v>244</v>
      </c>
      <c r="B246" s="1">
        <v>8500</v>
      </c>
      <c r="C246" s="1">
        <v>9000</v>
      </c>
      <c r="D246" s="30">
        <v>9250</v>
      </c>
      <c r="E246" s="3">
        <v>38</v>
      </c>
      <c r="F246" s="3">
        <v>44</v>
      </c>
      <c r="G246" s="3">
        <v>44</v>
      </c>
      <c r="H246" s="3">
        <v>4750</v>
      </c>
      <c r="I246" s="3">
        <v>3750</v>
      </c>
      <c r="J246" s="3">
        <v>5750</v>
      </c>
      <c r="K246" s="3">
        <v>1.6086956521739131</v>
      </c>
      <c r="L246" s="3">
        <v>500</v>
      </c>
      <c r="M246" s="3">
        <v>250</v>
      </c>
      <c r="N246" s="123">
        <v>500</v>
      </c>
      <c r="O246" s="129">
        <f t="shared" si="40"/>
        <v>343.36507190779918</v>
      </c>
      <c r="P246" s="3">
        <f t="shared" si="41"/>
        <v>-156.63492809220082</v>
      </c>
      <c r="Q246" s="96">
        <f t="shared" si="42"/>
        <v>-0.31326985618440167</v>
      </c>
      <c r="R246" s="157">
        <f t="shared" si="43"/>
        <v>303.49443521241392</v>
      </c>
      <c r="S246" s="3">
        <f t="shared" si="44"/>
        <v>-196.50556478758608</v>
      </c>
      <c r="T246" s="96">
        <f t="shared" si="45"/>
        <v>-0.39301112957517215</v>
      </c>
      <c r="U246" s="154">
        <f t="shared" si="46"/>
        <v>225.58863632016971</v>
      </c>
      <c r="V246" s="3">
        <f t="shared" si="47"/>
        <v>-274.41136367983029</v>
      </c>
      <c r="W246" s="96">
        <f t="shared" si="48"/>
        <v>-0.54882272735966053</v>
      </c>
      <c r="X246" s="154">
        <f t="shared" si="49"/>
        <v>367.68700396136052</v>
      </c>
      <c r="Y246" s="3">
        <f t="shared" si="50"/>
        <v>-132.31299603863948</v>
      </c>
      <c r="Z246" s="96">
        <f t="shared" si="51"/>
        <v>-0.26462599207727899</v>
      </c>
      <c r="AA246" s="166"/>
      <c r="AB246" s="166"/>
      <c r="AC246" s="166"/>
    </row>
    <row r="247" spans="1:29" x14ac:dyDescent="0.25">
      <c r="A247" s="1">
        <v>245</v>
      </c>
      <c r="B247" s="1">
        <v>9000</v>
      </c>
      <c r="C247" s="1">
        <v>9250</v>
      </c>
      <c r="D247" s="30">
        <v>9750</v>
      </c>
      <c r="E247" s="3">
        <v>44</v>
      </c>
      <c r="F247" s="3">
        <v>44</v>
      </c>
      <c r="G247" s="3">
        <v>43</v>
      </c>
      <c r="H247" s="3">
        <v>3750</v>
      </c>
      <c r="I247" s="3">
        <v>5750</v>
      </c>
      <c r="J247" s="3">
        <v>4750</v>
      </c>
      <c r="K247" s="3">
        <v>2.0526315789473686</v>
      </c>
      <c r="L247" s="3">
        <v>250</v>
      </c>
      <c r="M247" s="3">
        <v>500</v>
      </c>
      <c r="N247" s="123">
        <v>250</v>
      </c>
      <c r="O247" s="129">
        <f t="shared" si="40"/>
        <v>150.76269521923479</v>
      </c>
      <c r="P247" s="3">
        <f t="shared" si="41"/>
        <v>-99.237304780765214</v>
      </c>
      <c r="Q247" s="96">
        <f t="shared" si="42"/>
        <v>-0.39694921912306086</v>
      </c>
      <c r="R247" s="157">
        <f t="shared" si="43"/>
        <v>273.82869978300761</v>
      </c>
      <c r="S247" s="3">
        <f t="shared" si="44"/>
        <v>23.828699783007607</v>
      </c>
      <c r="T247" s="96">
        <f t="shared" si="45"/>
        <v>9.5314799132030434E-2</v>
      </c>
      <c r="U247" s="154">
        <f t="shared" si="46"/>
        <v>154.66367303525044</v>
      </c>
      <c r="V247" s="3">
        <f t="shared" si="47"/>
        <v>-95.33632696474956</v>
      </c>
      <c r="W247" s="96">
        <f t="shared" si="48"/>
        <v>-0.38134530785899823</v>
      </c>
      <c r="X247" s="154">
        <f t="shared" si="49"/>
        <v>127.63241145363392</v>
      </c>
      <c r="Y247" s="3">
        <f t="shared" si="50"/>
        <v>-122.36758854636608</v>
      </c>
      <c r="Z247" s="96">
        <f t="shared" si="51"/>
        <v>-0.48947035418546431</v>
      </c>
      <c r="AA247" s="166"/>
      <c r="AB247" s="166"/>
      <c r="AC247" s="166"/>
    </row>
    <row r="248" spans="1:29" x14ac:dyDescent="0.25">
      <c r="A248" s="1">
        <v>246</v>
      </c>
      <c r="B248" s="1">
        <v>9250</v>
      </c>
      <c r="C248" s="1">
        <v>9750</v>
      </c>
      <c r="D248" s="30">
        <v>10000</v>
      </c>
      <c r="E248" s="3">
        <v>44</v>
      </c>
      <c r="F248" s="3">
        <v>43</v>
      </c>
      <c r="G248" s="3">
        <v>46</v>
      </c>
      <c r="H248" s="3">
        <v>5750</v>
      </c>
      <c r="I248" s="3">
        <v>4750</v>
      </c>
      <c r="J248" s="3">
        <v>4750</v>
      </c>
      <c r="K248" s="3">
        <v>2.1052631578947367</v>
      </c>
      <c r="L248" s="3">
        <v>500</v>
      </c>
      <c r="M248" s="3">
        <v>250</v>
      </c>
      <c r="N248" s="123">
        <v>-1000</v>
      </c>
      <c r="O248" s="129">
        <f t="shared" si="40"/>
        <v>129.74513443259892</v>
      </c>
      <c r="P248" s="3">
        <f t="shared" si="41"/>
        <v>1129.7451344325989</v>
      </c>
      <c r="Q248" s="96">
        <f t="shared" si="42"/>
        <v>-1.1297451344325988</v>
      </c>
      <c r="R248" s="157">
        <f t="shared" si="43"/>
        <v>183.07648413487135</v>
      </c>
      <c r="S248" s="3">
        <f t="shared" si="44"/>
        <v>1183.0764841348714</v>
      </c>
      <c r="T248" s="96">
        <f t="shared" si="45"/>
        <v>-1.1830764841348713</v>
      </c>
      <c r="U248" s="154">
        <f t="shared" si="46"/>
        <v>183.94934223244468</v>
      </c>
      <c r="V248" s="3">
        <f t="shared" si="47"/>
        <v>1183.9493422324447</v>
      </c>
      <c r="W248" s="96">
        <f t="shared" si="48"/>
        <v>-1.1839493422324447</v>
      </c>
      <c r="X248" s="154">
        <f t="shared" si="49"/>
        <v>249.46303360399102</v>
      </c>
      <c r="Y248" s="3">
        <f t="shared" si="50"/>
        <v>1249.4630336039911</v>
      </c>
      <c r="Z248" s="96">
        <f t="shared" si="51"/>
        <v>-1.2494630336039911</v>
      </c>
      <c r="AA248" s="166"/>
      <c r="AB248" s="166"/>
      <c r="AC248" s="166"/>
    </row>
    <row r="249" spans="1:29" x14ac:dyDescent="0.25">
      <c r="A249" s="1">
        <v>247</v>
      </c>
      <c r="B249" s="1">
        <v>9750</v>
      </c>
      <c r="C249" s="1">
        <v>10000</v>
      </c>
      <c r="D249" s="30">
        <v>9000</v>
      </c>
      <c r="E249" s="3">
        <v>43</v>
      </c>
      <c r="F249" s="3">
        <v>46</v>
      </c>
      <c r="G249" s="3">
        <v>44</v>
      </c>
      <c r="H249" s="3">
        <v>4750</v>
      </c>
      <c r="I249" s="3">
        <v>4750</v>
      </c>
      <c r="J249" s="3">
        <v>6750</v>
      </c>
      <c r="K249" s="3">
        <v>1.3333333333333333</v>
      </c>
      <c r="L249" s="3">
        <v>250</v>
      </c>
      <c r="M249" s="3">
        <v>-1000</v>
      </c>
      <c r="N249" s="123">
        <v>250</v>
      </c>
      <c r="O249" s="129">
        <f t="shared" si="40"/>
        <v>497.39587015925815</v>
      </c>
      <c r="P249" s="3">
        <f t="shared" si="41"/>
        <v>247.39587015925815</v>
      </c>
      <c r="Q249" s="96">
        <f t="shared" si="42"/>
        <v>0.98958348063703261</v>
      </c>
      <c r="R249" s="157">
        <f t="shared" si="43"/>
        <v>538.85272411814015</v>
      </c>
      <c r="S249" s="3">
        <f t="shared" si="44"/>
        <v>288.85272411814015</v>
      </c>
      <c r="T249" s="96">
        <f t="shared" si="45"/>
        <v>1.1554108964725607</v>
      </c>
      <c r="U249" s="154">
        <f t="shared" si="46"/>
        <v>439.57099860774957</v>
      </c>
      <c r="V249" s="3">
        <f t="shared" si="47"/>
        <v>189.57099860774957</v>
      </c>
      <c r="W249" s="96">
        <f t="shared" si="48"/>
        <v>0.75828399443099825</v>
      </c>
      <c r="X249" s="154">
        <f t="shared" si="49"/>
        <v>518.16525707666995</v>
      </c>
      <c r="Y249" s="3">
        <f t="shared" si="50"/>
        <v>268.16525707666995</v>
      </c>
      <c r="Z249" s="96">
        <f t="shared" si="51"/>
        <v>1.0726610283066798</v>
      </c>
      <c r="AA249" s="166"/>
      <c r="AB249" s="166"/>
      <c r="AC249" s="166"/>
    </row>
    <row r="250" spans="1:29" ht="15.75" thickBot="1" x14ac:dyDescent="0.3">
      <c r="A250" s="1">
        <v>248</v>
      </c>
      <c r="B250" s="1">
        <v>10000</v>
      </c>
      <c r="C250" s="1">
        <v>9000</v>
      </c>
      <c r="D250" s="31">
        <v>9250</v>
      </c>
      <c r="E250" s="32">
        <v>46</v>
      </c>
      <c r="F250" s="32">
        <v>44</v>
      </c>
      <c r="G250" s="32">
        <v>38</v>
      </c>
      <c r="H250" s="32">
        <v>4750</v>
      </c>
      <c r="I250" s="32">
        <v>6750</v>
      </c>
      <c r="J250" s="32">
        <v>4750</v>
      </c>
      <c r="K250" s="32">
        <v>1.9473684210526316</v>
      </c>
      <c r="L250" s="32">
        <v>-1000</v>
      </c>
      <c r="M250" s="32">
        <v>250</v>
      </c>
      <c r="N250" s="124">
        <v>0</v>
      </c>
      <c r="O250" s="129">
        <f t="shared" si="40"/>
        <v>198.83335526849729</v>
      </c>
      <c r="P250" s="3">
        <f t="shared" si="41"/>
        <v>198.83335526849729</v>
      </c>
      <c r="Q250" s="96">
        <f t="shared" si="42"/>
        <v>0</v>
      </c>
      <c r="R250" s="157">
        <f t="shared" si="43"/>
        <v>400.83004649372037</v>
      </c>
      <c r="S250" s="3">
        <f t="shared" si="44"/>
        <v>400.83004649372037</v>
      </c>
      <c r="T250" s="96">
        <f t="shared" si="45"/>
        <v>0</v>
      </c>
      <c r="U250" s="154">
        <f t="shared" si="46"/>
        <v>175.50897236115338</v>
      </c>
      <c r="V250" s="3">
        <f t="shared" si="47"/>
        <v>175.50897236115338</v>
      </c>
      <c r="W250" s="96">
        <f t="shared" si="48"/>
        <v>0</v>
      </c>
      <c r="X250" s="154">
        <f t="shared" si="49"/>
        <v>108.08465052976572</v>
      </c>
      <c r="Y250" s="3">
        <f t="shared" si="50"/>
        <v>108.08465052976572</v>
      </c>
      <c r="Z250" s="96">
        <f t="shared" si="51"/>
        <v>0</v>
      </c>
      <c r="AA250" s="166"/>
      <c r="AB250" s="166"/>
      <c r="AC250" s="166"/>
    </row>
    <row r="251" spans="1:29" x14ac:dyDescent="0.25">
      <c r="A251" s="1">
        <v>249</v>
      </c>
      <c r="B251" s="1">
        <v>9000</v>
      </c>
      <c r="C251" s="1">
        <v>9250</v>
      </c>
      <c r="D251" s="29">
        <v>13250</v>
      </c>
      <c r="E251" s="28">
        <v>44</v>
      </c>
      <c r="F251" s="28">
        <v>38</v>
      </c>
      <c r="G251" s="28">
        <v>40</v>
      </c>
      <c r="H251" s="28">
        <v>6750</v>
      </c>
      <c r="I251" s="28">
        <v>4750</v>
      </c>
      <c r="J251" s="28">
        <v>4750</v>
      </c>
      <c r="K251" s="28">
        <v>2.7894736842105261</v>
      </c>
      <c r="L251" s="28">
        <v>250</v>
      </c>
      <c r="M251" s="28">
        <v>0</v>
      </c>
      <c r="N251" s="122">
        <v>-500</v>
      </c>
      <c r="O251" s="129">
        <f t="shared" si="40"/>
        <v>-415.08238721325023</v>
      </c>
      <c r="P251" s="3">
        <f t="shared" si="41"/>
        <v>84.917612786749771</v>
      </c>
      <c r="Q251" s="96">
        <f t="shared" si="42"/>
        <v>-0.16983522557349953</v>
      </c>
      <c r="R251" s="157">
        <f t="shared" si="43"/>
        <v>-405.80684646320117</v>
      </c>
      <c r="S251" s="3">
        <f t="shared" si="44"/>
        <v>94.193153536798832</v>
      </c>
      <c r="T251" s="96">
        <f t="shared" si="45"/>
        <v>-0.18838630707359766</v>
      </c>
      <c r="U251" s="154">
        <f t="shared" si="46"/>
        <v>-1223.2343406266316</v>
      </c>
      <c r="V251" s="3">
        <f t="shared" si="47"/>
        <v>-723.23434062663159</v>
      </c>
      <c r="W251" s="96">
        <f t="shared" si="48"/>
        <v>1.4464686812532632</v>
      </c>
      <c r="X251" s="154">
        <f t="shared" si="49"/>
        <v>-996.51699045033308</v>
      </c>
      <c r="Y251" s="3">
        <f t="shared" si="50"/>
        <v>-496.51699045033308</v>
      </c>
      <c r="Z251" s="96">
        <f t="shared" si="51"/>
        <v>0.99303398090066619</v>
      </c>
      <c r="AA251" s="166"/>
      <c r="AB251" s="166"/>
      <c r="AC251" s="166"/>
    </row>
    <row r="252" spans="1:29" x14ac:dyDescent="0.25">
      <c r="A252" s="1">
        <v>250</v>
      </c>
      <c r="B252" s="1">
        <v>9250</v>
      </c>
      <c r="C252" s="1">
        <v>13250</v>
      </c>
      <c r="D252" s="30">
        <v>12750</v>
      </c>
      <c r="E252" s="3">
        <v>38</v>
      </c>
      <c r="F252" s="3">
        <v>40</v>
      </c>
      <c r="G252" s="3">
        <v>41</v>
      </c>
      <c r="H252" s="3">
        <v>4750</v>
      </c>
      <c r="I252" s="3">
        <v>4750</v>
      </c>
      <c r="J252" s="3">
        <v>7750</v>
      </c>
      <c r="K252" s="3">
        <v>1.6451612903225807</v>
      </c>
      <c r="L252" s="3">
        <v>0</v>
      </c>
      <c r="M252" s="3">
        <v>-500</v>
      </c>
      <c r="N252" s="123">
        <v>-500</v>
      </c>
      <c r="O252" s="129">
        <f t="shared" si="40"/>
        <v>-7.1517179760670615</v>
      </c>
      <c r="P252" s="3">
        <f t="shared" si="41"/>
        <v>492.84828202393294</v>
      </c>
      <c r="Q252" s="96">
        <f t="shared" si="42"/>
        <v>-0.98569656404786588</v>
      </c>
      <c r="R252" s="157">
        <f t="shared" si="43"/>
        <v>-48.538821876548177</v>
      </c>
      <c r="S252" s="3">
        <f t="shared" si="44"/>
        <v>451.46117812345182</v>
      </c>
      <c r="T252" s="96">
        <f t="shared" si="45"/>
        <v>-0.90292235624690365</v>
      </c>
      <c r="U252" s="154">
        <f t="shared" si="46"/>
        <v>58.311772507042917</v>
      </c>
      <c r="V252" s="3">
        <f t="shared" si="47"/>
        <v>558.31177250704286</v>
      </c>
      <c r="W252" s="96">
        <f t="shared" si="48"/>
        <v>-1.1166235450140858</v>
      </c>
      <c r="X252" s="154">
        <f t="shared" si="49"/>
        <v>-65.373811397056471</v>
      </c>
      <c r="Y252" s="3">
        <f t="shared" si="50"/>
        <v>434.62618860294356</v>
      </c>
      <c r="Z252" s="96">
        <f t="shared" si="51"/>
        <v>-0.86925237720588711</v>
      </c>
      <c r="AA252" s="166"/>
      <c r="AB252" s="166"/>
      <c r="AC252" s="166"/>
    </row>
    <row r="253" spans="1:29" x14ac:dyDescent="0.25">
      <c r="A253" s="1">
        <v>251</v>
      </c>
      <c r="B253" s="1">
        <v>13250</v>
      </c>
      <c r="C253" s="1">
        <v>12750</v>
      </c>
      <c r="D253" s="30">
        <v>12250</v>
      </c>
      <c r="E253" s="3">
        <v>40</v>
      </c>
      <c r="F253" s="3">
        <v>41</v>
      </c>
      <c r="G253" s="3">
        <v>46</v>
      </c>
      <c r="H253" s="3">
        <v>4750</v>
      </c>
      <c r="I253" s="3">
        <v>7750</v>
      </c>
      <c r="J253" s="3">
        <v>5750</v>
      </c>
      <c r="K253" s="3">
        <v>2.1304347826086958</v>
      </c>
      <c r="L253" s="3">
        <v>-500</v>
      </c>
      <c r="M253" s="3">
        <v>-500</v>
      </c>
      <c r="N253" s="123">
        <v>750</v>
      </c>
      <c r="O253" s="129">
        <f t="shared" si="40"/>
        <v>-120.2953579556677</v>
      </c>
      <c r="P253" s="3">
        <f t="shared" si="41"/>
        <v>-870.29535795566767</v>
      </c>
      <c r="Q253" s="96">
        <f t="shared" si="42"/>
        <v>-1.1603938106075569</v>
      </c>
      <c r="R253" s="157">
        <f t="shared" si="43"/>
        <v>126.12534221473206</v>
      </c>
      <c r="S253" s="3">
        <f t="shared" si="44"/>
        <v>-623.87465778526791</v>
      </c>
      <c r="T253" s="96">
        <f t="shared" si="45"/>
        <v>-0.83183287704702391</v>
      </c>
      <c r="U253" s="154">
        <f t="shared" si="46"/>
        <v>227.75495296966884</v>
      </c>
      <c r="V253" s="3">
        <f t="shared" si="47"/>
        <v>-522.24504703033119</v>
      </c>
      <c r="W253" s="96">
        <f t="shared" si="48"/>
        <v>-0.69632672937377493</v>
      </c>
      <c r="X253" s="154">
        <f t="shared" si="49"/>
        <v>164.36993663593836</v>
      </c>
      <c r="Y253" s="3">
        <f t="shared" si="50"/>
        <v>-585.6300633640617</v>
      </c>
      <c r="Z253" s="96">
        <f t="shared" si="51"/>
        <v>-0.78084008448541564</v>
      </c>
      <c r="AA253" s="166"/>
      <c r="AB253" s="166"/>
      <c r="AC253" s="166"/>
    </row>
    <row r="254" spans="1:29" x14ac:dyDescent="0.25">
      <c r="A254" s="1">
        <v>252</v>
      </c>
      <c r="B254" s="1">
        <v>12750</v>
      </c>
      <c r="C254" s="1">
        <v>12250</v>
      </c>
      <c r="D254" s="30">
        <v>13000</v>
      </c>
      <c r="E254" s="3">
        <v>41</v>
      </c>
      <c r="F254" s="3">
        <v>46</v>
      </c>
      <c r="G254" s="3">
        <v>50</v>
      </c>
      <c r="H254" s="3">
        <v>7750</v>
      </c>
      <c r="I254" s="3">
        <v>5750</v>
      </c>
      <c r="J254" s="3">
        <v>3750</v>
      </c>
      <c r="K254" s="3">
        <v>3.4666666666666668</v>
      </c>
      <c r="L254" s="3">
        <v>-500</v>
      </c>
      <c r="M254" s="3">
        <v>750</v>
      </c>
      <c r="N254" s="123">
        <v>-750</v>
      </c>
      <c r="O254" s="129">
        <f t="shared" si="40"/>
        <v>-401.69502076688559</v>
      </c>
      <c r="P254" s="3">
        <f t="shared" si="41"/>
        <v>348.30497923311441</v>
      </c>
      <c r="Q254" s="96">
        <f t="shared" si="42"/>
        <v>-0.46440663897748585</v>
      </c>
      <c r="R254" s="157">
        <f t="shared" si="43"/>
        <v>-285.63964291179946</v>
      </c>
      <c r="S254" s="3">
        <f t="shared" si="44"/>
        <v>464.36035708820054</v>
      </c>
      <c r="T254" s="96">
        <f t="shared" si="45"/>
        <v>-0.61914714278426741</v>
      </c>
      <c r="U254" s="154">
        <f t="shared" si="46"/>
        <v>-210.90907400666487</v>
      </c>
      <c r="V254" s="3">
        <f t="shared" si="47"/>
        <v>539.09092599333508</v>
      </c>
      <c r="W254" s="96">
        <f t="shared" si="48"/>
        <v>-0.71878790132444681</v>
      </c>
      <c r="X254" s="154">
        <f t="shared" si="49"/>
        <v>-77.921204098470881</v>
      </c>
      <c r="Y254" s="3">
        <f t="shared" si="50"/>
        <v>672.07879590152913</v>
      </c>
      <c r="Z254" s="96">
        <f t="shared" si="51"/>
        <v>-0.89610506120203881</v>
      </c>
      <c r="AA254" s="166"/>
      <c r="AB254" s="166"/>
      <c r="AC254" s="166"/>
    </row>
    <row r="255" spans="1:29" x14ac:dyDescent="0.25">
      <c r="A255" s="1">
        <v>253</v>
      </c>
      <c r="B255" s="1">
        <v>12250</v>
      </c>
      <c r="C255" s="1">
        <v>13000</v>
      </c>
      <c r="D255" s="30">
        <v>12250</v>
      </c>
      <c r="E255" s="3">
        <v>46</v>
      </c>
      <c r="F255" s="3">
        <v>50</v>
      </c>
      <c r="G255" s="3">
        <v>48</v>
      </c>
      <c r="H255" s="3">
        <v>5750</v>
      </c>
      <c r="I255" s="3">
        <v>3750</v>
      </c>
      <c r="J255" s="3">
        <v>2750</v>
      </c>
      <c r="K255" s="3">
        <v>4.4545454545454541</v>
      </c>
      <c r="L255" s="3">
        <v>750</v>
      </c>
      <c r="M255" s="3">
        <v>-750</v>
      </c>
      <c r="N255" s="123">
        <v>250</v>
      </c>
      <c r="O255" s="129">
        <f t="shared" si="40"/>
        <v>-358.85043076649799</v>
      </c>
      <c r="P255" s="3">
        <f t="shared" si="41"/>
        <v>-608.85043076649799</v>
      </c>
      <c r="Q255" s="96">
        <f t="shared" si="42"/>
        <v>-2.4354017230659921</v>
      </c>
      <c r="R255" s="157">
        <f t="shared" si="43"/>
        <v>-333.32168746669885</v>
      </c>
      <c r="S255" s="3">
        <f t="shared" si="44"/>
        <v>-583.3216874666989</v>
      </c>
      <c r="T255" s="96">
        <f t="shared" si="45"/>
        <v>-2.3332867498667955</v>
      </c>
      <c r="U255" s="154">
        <f t="shared" si="46"/>
        <v>-263.22268704974692</v>
      </c>
      <c r="V255" s="3">
        <f t="shared" si="47"/>
        <v>-513.22268704974692</v>
      </c>
      <c r="W255" s="96">
        <f t="shared" si="48"/>
        <v>-2.0528907481989878</v>
      </c>
      <c r="X255" s="154">
        <f t="shared" si="49"/>
        <v>-117.04019692796803</v>
      </c>
      <c r="Y255" s="3">
        <f t="shared" si="50"/>
        <v>-367.04019692796805</v>
      </c>
      <c r="Z255" s="96">
        <f t="shared" si="51"/>
        <v>-1.4681607877118723</v>
      </c>
      <c r="AA255" s="166"/>
      <c r="AB255" s="166"/>
      <c r="AC255" s="166"/>
    </row>
    <row r="256" spans="1:29" x14ac:dyDescent="0.25">
      <c r="A256" s="1">
        <v>254</v>
      </c>
      <c r="B256" s="1">
        <v>13000</v>
      </c>
      <c r="C256" s="1">
        <v>12250</v>
      </c>
      <c r="D256" s="30">
        <v>12500</v>
      </c>
      <c r="E256" s="3">
        <v>50</v>
      </c>
      <c r="F256" s="3">
        <v>48</v>
      </c>
      <c r="G256" s="3">
        <v>51</v>
      </c>
      <c r="H256" s="3">
        <v>3750</v>
      </c>
      <c r="I256" s="3">
        <v>2750</v>
      </c>
      <c r="J256" s="3">
        <v>4750</v>
      </c>
      <c r="K256" s="3">
        <v>2.6315789473684212</v>
      </c>
      <c r="L256" s="3">
        <v>-750</v>
      </c>
      <c r="M256" s="3">
        <v>250</v>
      </c>
      <c r="N256" s="123">
        <v>0</v>
      </c>
      <c r="O256" s="129">
        <f t="shared" si="40"/>
        <v>-231.31893533352792</v>
      </c>
      <c r="P256" s="3">
        <f t="shared" si="41"/>
        <v>-231.31893533352792</v>
      </c>
      <c r="Q256" s="96">
        <f t="shared" si="42"/>
        <v>0</v>
      </c>
      <c r="R256" s="157">
        <f t="shared" si="43"/>
        <v>-352.54779946648409</v>
      </c>
      <c r="S256" s="3">
        <f t="shared" si="44"/>
        <v>-352.54779946648409</v>
      </c>
      <c r="T256" s="96">
        <f t="shared" si="45"/>
        <v>0</v>
      </c>
      <c r="U256" s="154">
        <f t="shared" si="46"/>
        <v>-243.01861002482667</v>
      </c>
      <c r="V256" s="3">
        <f t="shared" si="47"/>
        <v>-243.01861002482667</v>
      </c>
      <c r="W256" s="96">
        <f t="shared" si="48"/>
        <v>0</v>
      </c>
      <c r="X256" s="154">
        <f t="shared" si="49"/>
        <v>-237.15009028303163</v>
      </c>
      <c r="Y256" s="3">
        <f t="shared" si="50"/>
        <v>-237.15009028303163</v>
      </c>
      <c r="Z256" s="96">
        <f t="shared" si="51"/>
        <v>0</v>
      </c>
      <c r="AA256" s="166"/>
      <c r="AB256" s="166"/>
      <c r="AC256" s="166"/>
    </row>
    <row r="257" spans="1:29" x14ac:dyDescent="0.25">
      <c r="A257" s="1">
        <v>255</v>
      </c>
      <c r="B257" s="1">
        <v>12250</v>
      </c>
      <c r="C257" s="1">
        <v>12500</v>
      </c>
      <c r="D257" s="30">
        <v>12500</v>
      </c>
      <c r="E257" s="3">
        <v>48</v>
      </c>
      <c r="F257" s="3">
        <v>51</v>
      </c>
      <c r="G257" s="3">
        <v>50</v>
      </c>
      <c r="H257" s="3">
        <v>2750</v>
      </c>
      <c r="I257" s="3">
        <v>4750</v>
      </c>
      <c r="J257" s="3">
        <v>3750</v>
      </c>
      <c r="K257" s="3">
        <v>3.3333333333333335</v>
      </c>
      <c r="L257" s="3">
        <v>250</v>
      </c>
      <c r="M257" s="3">
        <v>0</v>
      </c>
      <c r="N257" s="123">
        <v>250</v>
      </c>
      <c r="O257" s="129">
        <f t="shared" si="40"/>
        <v>-325.04169079904159</v>
      </c>
      <c r="P257" s="3">
        <f t="shared" si="41"/>
        <v>-575.04169079904159</v>
      </c>
      <c r="Q257" s="96">
        <f t="shared" si="42"/>
        <v>-2.3001667631961662</v>
      </c>
      <c r="R257" s="157">
        <f t="shared" si="43"/>
        <v>-265.36042509196358</v>
      </c>
      <c r="S257" s="3">
        <f t="shared" si="44"/>
        <v>-515.36042509196363</v>
      </c>
      <c r="T257" s="96">
        <f t="shared" si="45"/>
        <v>-2.0614417003678547</v>
      </c>
      <c r="U257" s="154">
        <f t="shared" si="46"/>
        <v>-260.55424072005871</v>
      </c>
      <c r="V257" s="3">
        <f t="shared" si="47"/>
        <v>-510.55424072005871</v>
      </c>
      <c r="W257" s="96">
        <f t="shared" si="48"/>
        <v>-2.0422169628802349</v>
      </c>
      <c r="X257" s="154">
        <f t="shared" si="49"/>
        <v>-268.01550962682978</v>
      </c>
      <c r="Y257" s="3">
        <f t="shared" si="50"/>
        <v>-518.01550962682973</v>
      </c>
      <c r="Z257" s="96">
        <f t="shared" si="51"/>
        <v>-2.072062038507319</v>
      </c>
      <c r="AA257" s="166"/>
      <c r="AB257" s="166"/>
      <c r="AC257" s="166"/>
    </row>
    <row r="258" spans="1:29" x14ac:dyDescent="0.25">
      <c r="A258" s="1">
        <v>256</v>
      </c>
      <c r="B258" s="1">
        <v>12500</v>
      </c>
      <c r="C258" s="1">
        <v>12500</v>
      </c>
      <c r="D258" s="30">
        <v>12750</v>
      </c>
      <c r="E258" s="3">
        <v>51</v>
      </c>
      <c r="F258" s="3">
        <v>50</v>
      </c>
      <c r="G258" s="3">
        <v>48</v>
      </c>
      <c r="H258" s="3">
        <v>4750</v>
      </c>
      <c r="I258" s="3">
        <v>3750</v>
      </c>
      <c r="J258" s="3">
        <v>2750</v>
      </c>
      <c r="K258" s="3">
        <v>4.6363636363636367</v>
      </c>
      <c r="L258" s="3">
        <v>0</v>
      </c>
      <c r="M258" s="3">
        <v>250</v>
      </c>
      <c r="N258" s="123">
        <v>-750</v>
      </c>
      <c r="O258" s="129">
        <f t="shared" si="40"/>
        <v>-432.74872193742658</v>
      </c>
      <c r="P258" s="3">
        <f t="shared" si="41"/>
        <v>317.25127806257342</v>
      </c>
      <c r="Q258" s="96">
        <f t="shared" si="42"/>
        <v>-0.42300170408343124</v>
      </c>
      <c r="R258" s="157">
        <f t="shared" si="43"/>
        <v>-431.6321031887511</v>
      </c>
      <c r="S258" s="3">
        <f t="shared" si="44"/>
        <v>318.3678968112489</v>
      </c>
      <c r="T258" s="96">
        <f t="shared" si="45"/>
        <v>-0.42449052908166518</v>
      </c>
      <c r="U258" s="154">
        <f t="shared" si="46"/>
        <v>-403.53854246483655</v>
      </c>
      <c r="V258" s="3">
        <f t="shared" si="47"/>
        <v>346.46145753516345</v>
      </c>
      <c r="W258" s="96">
        <f t="shared" si="48"/>
        <v>-0.46194861004688459</v>
      </c>
      <c r="X258" s="154">
        <f t="shared" si="49"/>
        <v>-376.14066215816251</v>
      </c>
      <c r="Y258" s="3">
        <f t="shared" si="50"/>
        <v>373.85933784183749</v>
      </c>
      <c r="Z258" s="96">
        <f t="shared" si="51"/>
        <v>-0.49847911712244997</v>
      </c>
      <c r="AA258" s="166"/>
      <c r="AB258" s="166"/>
      <c r="AC258" s="166"/>
    </row>
    <row r="259" spans="1:29" x14ac:dyDescent="0.25">
      <c r="A259" s="1">
        <v>257</v>
      </c>
      <c r="B259" s="1">
        <v>12500</v>
      </c>
      <c r="C259" s="1">
        <v>12750</v>
      </c>
      <c r="D259" s="30">
        <v>12000</v>
      </c>
      <c r="E259" s="3">
        <v>50</v>
      </c>
      <c r="F259" s="3">
        <v>48</v>
      </c>
      <c r="G259" s="3">
        <v>49</v>
      </c>
      <c r="H259" s="3">
        <v>3750</v>
      </c>
      <c r="I259" s="3">
        <v>2750</v>
      </c>
      <c r="J259" s="3">
        <v>2750</v>
      </c>
      <c r="K259" s="3">
        <v>4.3636363636363633</v>
      </c>
      <c r="L259" s="3">
        <v>250</v>
      </c>
      <c r="M259" s="3">
        <v>-750</v>
      </c>
      <c r="N259" s="123">
        <v>0</v>
      </c>
      <c r="O259" s="129">
        <f t="shared" si="40"/>
        <v>-315.86574670504297</v>
      </c>
      <c r="P259" s="3">
        <f t="shared" si="41"/>
        <v>-315.86574670504297</v>
      </c>
      <c r="Q259" s="96">
        <f t="shared" si="42"/>
        <v>0</v>
      </c>
      <c r="R259" s="157">
        <f t="shared" si="43"/>
        <v>-362.35095801179853</v>
      </c>
      <c r="S259" s="3">
        <f t="shared" si="44"/>
        <v>-362.35095801179853</v>
      </c>
      <c r="T259" s="96">
        <f t="shared" si="45"/>
        <v>0</v>
      </c>
      <c r="U259" s="154">
        <f t="shared" si="46"/>
        <v>-215.25425009513083</v>
      </c>
      <c r="V259" s="3">
        <f t="shared" si="47"/>
        <v>-215.25425009513083</v>
      </c>
      <c r="W259" s="96">
        <f t="shared" si="48"/>
        <v>0</v>
      </c>
      <c r="X259" s="154">
        <f t="shared" si="49"/>
        <v>-191.89482510869249</v>
      </c>
      <c r="Y259" s="3">
        <f t="shared" si="50"/>
        <v>-191.89482510869249</v>
      </c>
      <c r="Z259" s="96">
        <f t="shared" si="51"/>
        <v>0</v>
      </c>
      <c r="AA259" s="166"/>
      <c r="AB259" s="166"/>
      <c r="AC259" s="166"/>
    </row>
    <row r="260" spans="1:29" ht="15.75" thickBot="1" x14ac:dyDescent="0.3">
      <c r="A260" s="1">
        <v>258</v>
      </c>
      <c r="B260" s="1">
        <v>12750</v>
      </c>
      <c r="C260" s="1">
        <v>12000</v>
      </c>
      <c r="D260" s="31">
        <v>12000</v>
      </c>
      <c r="E260" s="32">
        <v>48</v>
      </c>
      <c r="F260" s="32">
        <v>49</v>
      </c>
      <c r="G260" s="32">
        <v>44</v>
      </c>
      <c r="H260" s="32">
        <v>2750</v>
      </c>
      <c r="I260" s="32">
        <v>2750</v>
      </c>
      <c r="J260" s="32">
        <v>2750</v>
      </c>
      <c r="K260" s="32">
        <v>4.3636363636363633</v>
      </c>
      <c r="L260" s="32">
        <v>-750</v>
      </c>
      <c r="M260" s="32">
        <v>0</v>
      </c>
      <c r="N260" s="124">
        <v>-250</v>
      </c>
      <c r="O260" s="129">
        <f t="shared" si="40"/>
        <v>-346.04343908499663</v>
      </c>
      <c r="P260" s="3">
        <f t="shared" si="41"/>
        <v>-96.043439084996635</v>
      </c>
      <c r="Q260" s="96">
        <f t="shared" si="42"/>
        <v>0.38417375633998652</v>
      </c>
      <c r="R260" s="157">
        <f t="shared" si="43"/>
        <v>-414.92294327533153</v>
      </c>
      <c r="S260" s="3">
        <f t="shared" si="44"/>
        <v>-164.92294327533153</v>
      </c>
      <c r="T260" s="96">
        <f t="shared" si="45"/>
        <v>0.6596917731013261</v>
      </c>
      <c r="U260" s="154">
        <f t="shared" si="46"/>
        <v>-415.76664487856158</v>
      </c>
      <c r="V260" s="3">
        <f t="shared" si="47"/>
        <v>-165.76664487856158</v>
      </c>
      <c r="W260" s="96">
        <f t="shared" si="48"/>
        <v>0.6630665795142463</v>
      </c>
      <c r="X260" s="154">
        <f t="shared" si="49"/>
        <v>-417.17118916649645</v>
      </c>
      <c r="Y260" s="3">
        <f t="shared" si="50"/>
        <v>-167.17118916649645</v>
      </c>
      <c r="Z260" s="96">
        <f t="shared" si="51"/>
        <v>0.66868475666598581</v>
      </c>
      <c r="AA260" s="166"/>
      <c r="AB260" s="166"/>
      <c r="AC260" s="166"/>
    </row>
    <row r="261" spans="1:29" x14ac:dyDescent="0.25">
      <c r="A261" s="1">
        <v>259</v>
      </c>
      <c r="B261" s="1">
        <v>12000</v>
      </c>
      <c r="C261" s="1">
        <v>12000</v>
      </c>
      <c r="D261" s="29">
        <v>10250</v>
      </c>
      <c r="E261" s="28">
        <v>49</v>
      </c>
      <c r="F261" s="28">
        <v>44</v>
      </c>
      <c r="G261" s="28">
        <v>35</v>
      </c>
      <c r="H261" s="28">
        <v>2750</v>
      </c>
      <c r="I261" s="28">
        <v>2750</v>
      </c>
      <c r="J261" s="28">
        <v>2750</v>
      </c>
      <c r="K261" s="28">
        <v>3.7272727272727271</v>
      </c>
      <c r="L261" s="28">
        <v>0</v>
      </c>
      <c r="M261" s="28">
        <v>-250</v>
      </c>
      <c r="N261" s="122">
        <v>750</v>
      </c>
      <c r="O261" s="129">
        <f t="shared" ref="O261:O324" si="52">$AI$3+$AH$3*D261+$AG$3*G261+$AF$3*J261+$AE$3*K261</f>
        <v>-141.7192662706633</v>
      </c>
      <c r="P261" s="3">
        <f t="shared" ref="P261:P324" si="53">O261-N261</f>
        <v>-891.7192662706633</v>
      </c>
      <c r="Q261" s="96">
        <f t="shared" ref="Q261:Q324" si="54">IF(N261=0,0,(O261-N261)/N261)</f>
        <v>-1.1889590216942176</v>
      </c>
      <c r="R261" s="157">
        <f t="shared" ref="R261:R324" si="55">$AK$8+$AJ$8*D261+$AI$8*G261+$AH$8*I261+$AG$8*J261+$AF$8*K261+$AE$8*M261</f>
        <v>-201.461780329769</v>
      </c>
      <c r="S261" s="3">
        <f t="shared" ref="S261:S324" si="56">R261-N261</f>
        <v>-951.461780329769</v>
      </c>
      <c r="T261" s="96">
        <f t="shared" ref="T261:T324" si="57">IF(N261=0,0,(R261-N261)/N261)</f>
        <v>-1.2686157071063586</v>
      </c>
      <c r="U261" s="154">
        <f t="shared" ref="U261:U324" si="58">$AM$13+$AL$13*C261+$AK$13*D261+$AJ$13*F261+$AI$13*G261+$AH$13*I261+$AG$13*J261+$AF$13*K261+$AE$13*M261</f>
        <v>96.470020587010865</v>
      </c>
      <c r="V261" s="3">
        <f t="shared" ref="V261:V324" si="59">U261-N261</f>
        <v>-653.52997941298918</v>
      </c>
      <c r="W261" s="96">
        <f t="shared" ref="W261:W324" si="60">IF(Q261=0,0,(U261-N261)/N261)</f>
        <v>-0.87137330588398554</v>
      </c>
      <c r="X261" s="154">
        <f t="shared" ref="X261:X324" si="61">$AQ$18+$AP$18*B261+$AO$18*C261+$AN$18*D261+$AM$18*E261+$AL$18*F261+$AK$18*G261+$AJ$18*H261+$AI$18*I261+$AH$18*J261+$AG$18*K261+$AF$18*L261+$AE$18*M261</f>
        <v>-10.091454894307478</v>
      </c>
      <c r="Y261" s="3">
        <f t="shared" ref="Y261:Y324" si="62">X261-N261</f>
        <v>-760.0914548943075</v>
      </c>
      <c r="Z261" s="96">
        <f t="shared" ref="Z261:Z324" si="63">IF(T261=0,0,(X261-N261)/N261)</f>
        <v>-1.01345527319241</v>
      </c>
      <c r="AA261" s="166"/>
      <c r="AB261" s="166"/>
      <c r="AC261" s="166"/>
    </row>
    <row r="262" spans="1:29" x14ac:dyDescent="0.25">
      <c r="A262" s="1">
        <v>260</v>
      </c>
      <c r="B262" s="1">
        <v>12000</v>
      </c>
      <c r="C262" s="1">
        <v>10250</v>
      </c>
      <c r="D262" s="30">
        <v>11000</v>
      </c>
      <c r="E262" s="3">
        <v>44</v>
      </c>
      <c r="F262" s="3">
        <v>35</v>
      </c>
      <c r="G262" s="3">
        <v>38</v>
      </c>
      <c r="H262" s="3">
        <v>2750</v>
      </c>
      <c r="I262" s="3">
        <v>2750</v>
      </c>
      <c r="J262" s="3">
        <v>1750</v>
      </c>
      <c r="K262" s="3">
        <v>6.2857142857142856</v>
      </c>
      <c r="L262" s="3">
        <v>-250</v>
      </c>
      <c r="M262" s="3">
        <v>750</v>
      </c>
      <c r="N262" s="123">
        <v>750</v>
      </c>
      <c r="O262" s="129">
        <f t="shared" si="52"/>
        <v>-232.1424656968955</v>
      </c>
      <c r="P262" s="3">
        <f t="shared" si="53"/>
        <v>-982.14246569689544</v>
      </c>
      <c r="Q262" s="96">
        <f t="shared" si="54"/>
        <v>-1.3095232875958607</v>
      </c>
      <c r="R262" s="157">
        <f t="shared" si="55"/>
        <v>-278.14662605895791</v>
      </c>
      <c r="S262" s="3">
        <f t="shared" si="56"/>
        <v>-1028.146626058958</v>
      </c>
      <c r="T262" s="96">
        <f t="shared" si="57"/>
        <v>-1.3708621680786106</v>
      </c>
      <c r="U262" s="154">
        <f t="shared" si="58"/>
        <v>-117.44109605020479</v>
      </c>
      <c r="V262" s="3">
        <f t="shared" si="59"/>
        <v>-867.44109605020481</v>
      </c>
      <c r="W262" s="96">
        <f t="shared" si="60"/>
        <v>-1.1565881280669397</v>
      </c>
      <c r="X262" s="154">
        <f t="shared" si="61"/>
        <v>-190.74110845238943</v>
      </c>
      <c r="Y262" s="3">
        <f t="shared" si="62"/>
        <v>-940.74110845238943</v>
      </c>
      <c r="Z262" s="96">
        <f t="shared" si="63"/>
        <v>-1.2543214779365193</v>
      </c>
      <c r="AA262" s="166"/>
      <c r="AB262" s="166"/>
      <c r="AC262" s="166"/>
    </row>
    <row r="263" spans="1:29" x14ac:dyDescent="0.25">
      <c r="A263" s="1">
        <v>261</v>
      </c>
      <c r="B263" s="1">
        <v>10250</v>
      </c>
      <c r="C263" s="1">
        <v>11000</v>
      </c>
      <c r="D263" s="30">
        <v>11750</v>
      </c>
      <c r="E263" s="3">
        <v>35</v>
      </c>
      <c r="F263" s="3">
        <v>38</v>
      </c>
      <c r="G263" s="3">
        <v>39</v>
      </c>
      <c r="H263" s="3">
        <v>2750</v>
      </c>
      <c r="I263" s="3">
        <v>1750</v>
      </c>
      <c r="J263" s="3">
        <v>2750</v>
      </c>
      <c r="K263" s="3">
        <v>4.2727272727272725</v>
      </c>
      <c r="L263" s="3">
        <v>750</v>
      </c>
      <c r="M263" s="3">
        <v>750</v>
      </c>
      <c r="N263" s="123">
        <v>-500</v>
      </c>
      <c r="O263" s="129">
        <f t="shared" si="52"/>
        <v>-339.27198587948601</v>
      </c>
      <c r="P263" s="3">
        <f t="shared" si="53"/>
        <v>160.72801412051399</v>
      </c>
      <c r="Q263" s="96">
        <f t="shared" si="54"/>
        <v>-0.32145602824102798</v>
      </c>
      <c r="R263" s="157">
        <f t="shared" si="55"/>
        <v>-504.19682887820272</v>
      </c>
      <c r="S263" s="3">
        <f t="shared" si="56"/>
        <v>-4.196828878202723</v>
      </c>
      <c r="T263" s="96">
        <f t="shared" si="57"/>
        <v>8.3936577564054458E-3</v>
      </c>
      <c r="U263" s="154">
        <f t="shared" si="58"/>
        <v>-351.70562636971107</v>
      </c>
      <c r="V263" s="3">
        <f t="shared" si="59"/>
        <v>148.29437363028893</v>
      </c>
      <c r="W263" s="96">
        <f t="shared" si="60"/>
        <v>-0.29658874726057788</v>
      </c>
      <c r="X263" s="154">
        <f t="shared" si="61"/>
        <v>-270.42814850188972</v>
      </c>
      <c r="Y263" s="3">
        <f t="shared" si="62"/>
        <v>229.57185149811028</v>
      </c>
      <c r="Z263" s="96">
        <f t="shared" si="63"/>
        <v>-0.45914370299622054</v>
      </c>
      <c r="AA263" s="166"/>
      <c r="AB263" s="166"/>
      <c r="AC263" s="166"/>
    </row>
    <row r="264" spans="1:29" x14ac:dyDescent="0.25">
      <c r="A264" s="1">
        <v>262</v>
      </c>
      <c r="B264" s="1">
        <v>11000</v>
      </c>
      <c r="C264" s="1">
        <v>11750</v>
      </c>
      <c r="D264" s="30">
        <v>11250</v>
      </c>
      <c r="E264" s="3">
        <v>38</v>
      </c>
      <c r="F264" s="3">
        <v>39</v>
      </c>
      <c r="G264" s="3">
        <v>42</v>
      </c>
      <c r="H264" s="3">
        <v>1750</v>
      </c>
      <c r="I264" s="3">
        <v>2750</v>
      </c>
      <c r="J264" s="3">
        <v>2750</v>
      </c>
      <c r="K264" s="3">
        <v>4.0909090909090908</v>
      </c>
      <c r="L264" s="3">
        <v>750</v>
      </c>
      <c r="M264" s="3">
        <v>-500</v>
      </c>
      <c r="N264" s="123">
        <v>250</v>
      </c>
      <c r="O264" s="129">
        <f t="shared" si="52"/>
        <v>-247.26707928058516</v>
      </c>
      <c r="P264" s="3">
        <f t="shared" si="53"/>
        <v>-497.26707928058516</v>
      </c>
      <c r="Q264" s="96">
        <f t="shared" si="54"/>
        <v>-1.9890683171223407</v>
      </c>
      <c r="R264" s="157">
        <f t="shared" si="55"/>
        <v>-301.74769433718342</v>
      </c>
      <c r="S264" s="3">
        <f t="shared" si="56"/>
        <v>-551.74769433718347</v>
      </c>
      <c r="T264" s="96">
        <f t="shared" si="57"/>
        <v>-2.2069907773487341</v>
      </c>
      <c r="U264" s="154">
        <f t="shared" si="58"/>
        <v>-93.088125464628234</v>
      </c>
      <c r="V264" s="3">
        <f t="shared" si="59"/>
        <v>-343.08812546462821</v>
      </c>
      <c r="W264" s="96">
        <f t="shared" si="60"/>
        <v>-1.3723525018585128</v>
      </c>
      <c r="X264" s="154">
        <f t="shared" si="61"/>
        <v>-92.467608765668047</v>
      </c>
      <c r="Y264" s="3">
        <f t="shared" si="62"/>
        <v>-342.46760876566805</v>
      </c>
      <c r="Z264" s="96">
        <f t="shared" si="63"/>
        <v>-1.3698704350626723</v>
      </c>
      <c r="AA264" s="166"/>
      <c r="AB264" s="166"/>
      <c r="AC264" s="166"/>
    </row>
    <row r="265" spans="1:29" x14ac:dyDescent="0.25">
      <c r="A265" s="1">
        <v>263</v>
      </c>
      <c r="B265" s="1">
        <v>11750</v>
      </c>
      <c r="C265" s="1">
        <v>11250</v>
      </c>
      <c r="D265" s="30">
        <v>11500</v>
      </c>
      <c r="E265" s="3">
        <v>39</v>
      </c>
      <c r="F265" s="3">
        <v>42</v>
      </c>
      <c r="G265" s="3">
        <v>40</v>
      </c>
      <c r="H265" s="3">
        <v>2750</v>
      </c>
      <c r="I265" s="3">
        <v>2750</v>
      </c>
      <c r="J265" s="3">
        <v>2750</v>
      </c>
      <c r="K265" s="3">
        <v>4.1818181818181817</v>
      </c>
      <c r="L265" s="3">
        <v>-500</v>
      </c>
      <c r="M265" s="3">
        <v>250</v>
      </c>
      <c r="N265" s="123">
        <v>-500</v>
      </c>
      <c r="O265" s="129">
        <f t="shared" si="52"/>
        <v>-296.28730181803093</v>
      </c>
      <c r="P265" s="3">
        <f t="shared" si="53"/>
        <v>203.71269818196907</v>
      </c>
      <c r="Q265" s="96">
        <f t="shared" si="54"/>
        <v>-0.40742539636393815</v>
      </c>
      <c r="R265" s="157">
        <f t="shared" si="55"/>
        <v>-370.98444055079995</v>
      </c>
      <c r="S265" s="3">
        <f t="shared" si="56"/>
        <v>129.01555944920005</v>
      </c>
      <c r="T265" s="96">
        <f t="shared" si="57"/>
        <v>-0.25803111889840014</v>
      </c>
      <c r="U265" s="154">
        <f t="shared" si="58"/>
        <v>-301.71404748403518</v>
      </c>
      <c r="V265" s="3">
        <f t="shared" si="59"/>
        <v>198.28595251596482</v>
      </c>
      <c r="W265" s="96">
        <f t="shared" si="60"/>
        <v>-0.39657190503192963</v>
      </c>
      <c r="X265" s="154">
        <f t="shared" si="61"/>
        <v>-275.29023520157943</v>
      </c>
      <c r="Y265" s="3">
        <f t="shared" si="62"/>
        <v>224.70976479842057</v>
      </c>
      <c r="Z265" s="96">
        <f t="shared" si="63"/>
        <v>-0.44941952959684112</v>
      </c>
      <c r="AA265" s="166"/>
      <c r="AB265" s="166"/>
      <c r="AC265" s="166"/>
    </row>
    <row r="266" spans="1:29" x14ac:dyDescent="0.25">
      <c r="A266" s="1">
        <v>264</v>
      </c>
      <c r="B266" s="1">
        <v>11250</v>
      </c>
      <c r="C266" s="1">
        <v>11500</v>
      </c>
      <c r="D266" s="30">
        <v>11000</v>
      </c>
      <c r="E266" s="3">
        <v>42</v>
      </c>
      <c r="F266" s="3">
        <v>40</v>
      </c>
      <c r="G266" s="3">
        <v>40</v>
      </c>
      <c r="H266" s="3">
        <v>2750</v>
      </c>
      <c r="I266" s="3">
        <v>2750</v>
      </c>
      <c r="J266" s="3">
        <v>2750</v>
      </c>
      <c r="K266" s="3">
        <v>4</v>
      </c>
      <c r="L266" s="3">
        <v>250</v>
      </c>
      <c r="M266" s="3">
        <v>-500</v>
      </c>
      <c r="N266" s="123">
        <v>250</v>
      </c>
      <c r="O266" s="129">
        <f t="shared" si="52"/>
        <v>-222.38901064710231</v>
      </c>
      <c r="P266" s="3">
        <f t="shared" si="53"/>
        <v>-472.38901064710228</v>
      </c>
      <c r="Q266" s="96">
        <f t="shared" si="54"/>
        <v>-1.889556042588409</v>
      </c>
      <c r="R266" s="157">
        <f t="shared" si="55"/>
        <v>-277.41030359286145</v>
      </c>
      <c r="S266" s="3">
        <f t="shared" si="56"/>
        <v>-527.41030359286151</v>
      </c>
      <c r="T266" s="96">
        <f t="shared" si="57"/>
        <v>-2.1096412143714462</v>
      </c>
      <c r="U266" s="154">
        <f t="shared" si="58"/>
        <v>-133.77535504249875</v>
      </c>
      <c r="V266" s="3">
        <f t="shared" si="59"/>
        <v>-383.77535504249875</v>
      </c>
      <c r="W266" s="96">
        <f t="shared" si="60"/>
        <v>-1.5351014201699951</v>
      </c>
      <c r="X266" s="154">
        <f t="shared" si="61"/>
        <v>-139.82166685131807</v>
      </c>
      <c r="Y266" s="3">
        <f t="shared" si="62"/>
        <v>-389.82166685131807</v>
      </c>
      <c r="Z266" s="96">
        <f t="shared" si="63"/>
        <v>-1.5592866674052723</v>
      </c>
      <c r="AA266" s="166"/>
      <c r="AB266" s="166"/>
      <c r="AC266" s="166"/>
    </row>
    <row r="267" spans="1:29" x14ac:dyDescent="0.25">
      <c r="A267" s="1">
        <v>265</v>
      </c>
      <c r="B267" s="1">
        <v>11500</v>
      </c>
      <c r="C267" s="1">
        <v>11000</v>
      </c>
      <c r="D267" s="30">
        <v>11250</v>
      </c>
      <c r="E267" s="3">
        <v>40</v>
      </c>
      <c r="F267" s="3">
        <v>40</v>
      </c>
      <c r="G267" s="3">
        <v>43</v>
      </c>
      <c r="H267" s="3">
        <v>2750</v>
      </c>
      <c r="I267" s="3">
        <v>2750</v>
      </c>
      <c r="J267" s="3">
        <v>2750</v>
      </c>
      <c r="K267" s="3">
        <v>4.0909090909090908</v>
      </c>
      <c r="L267" s="3">
        <v>-500</v>
      </c>
      <c r="M267" s="3">
        <v>250</v>
      </c>
      <c r="N267" s="123">
        <v>250</v>
      </c>
      <c r="O267" s="129">
        <f t="shared" si="52"/>
        <v>-241.23154080459443</v>
      </c>
      <c r="P267" s="3">
        <f t="shared" si="53"/>
        <v>-491.23154080459443</v>
      </c>
      <c r="Q267" s="96">
        <f t="shared" si="54"/>
        <v>-1.9649261632183777</v>
      </c>
      <c r="R267" s="157">
        <f t="shared" si="55"/>
        <v>-308.28390083528461</v>
      </c>
      <c r="S267" s="3">
        <f t="shared" si="56"/>
        <v>-558.28390083528461</v>
      </c>
      <c r="T267" s="96">
        <f t="shared" si="57"/>
        <v>-2.2331356033411383</v>
      </c>
      <c r="U267" s="154">
        <f t="shared" si="58"/>
        <v>-154.90849664131468</v>
      </c>
      <c r="V267" s="3">
        <f t="shared" si="59"/>
        <v>-404.90849664131468</v>
      </c>
      <c r="W267" s="96">
        <f t="shared" si="60"/>
        <v>-1.6196339865652587</v>
      </c>
      <c r="X267" s="154">
        <f t="shared" si="61"/>
        <v>-166.30410716365245</v>
      </c>
      <c r="Y267" s="3">
        <f t="shared" si="62"/>
        <v>-416.30410716365247</v>
      </c>
      <c r="Z267" s="96">
        <f t="shared" si="63"/>
        <v>-1.6652164286546098</v>
      </c>
      <c r="AA267" s="166"/>
      <c r="AB267" s="166"/>
      <c r="AC267" s="166"/>
    </row>
    <row r="268" spans="1:29" x14ac:dyDescent="0.25">
      <c r="A268" s="1">
        <v>266</v>
      </c>
      <c r="B268" s="1">
        <v>11000</v>
      </c>
      <c r="C268" s="1">
        <v>11250</v>
      </c>
      <c r="D268" s="30">
        <v>11500</v>
      </c>
      <c r="E268" s="3">
        <v>40</v>
      </c>
      <c r="F268" s="3">
        <v>43</v>
      </c>
      <c r="G268" s="3">
        <v>44</v>
      </c>
      <c r="H268" s="3">
        <v>2750</v>
      </c>
      <c r="I268" s="3">
        <v>2750</v>
      </c>
      <c r="J268" s="3">
        <v>2750</v>
      </c>
      <c r="K268" s="3">
        <v>4.1818181818181817</v>
      </c>
      <c r="L268" s="3">
        <v>250</v>
      </c>
      <c r="M268" s="3">
        <v>250</v>
      </c>
      <c r="N268" s="123">
        <v>-500</v>
      </c>
      <c r="O268" s="129">
        <f t="shared" si="52"/>
        <v>-272.14514791406799</v>
      </c>
      <c r="P268" s="3">
        <f t="shared" si="53"/>
        <v>227.85485208593201</v>
      </c>
      <c r="Q268" s="96">
        <f t="shared" si="54"/>
        <v>-0.45570970417186402</v>
      </c>
      <c r="R268" s="157">
        <f t="shared" si="55"/>
        <v>-340.29392137384571</v>
      </c>
      <c r="S268" s="3">
        <f t="shared" si="56"/>
        <v>159.70607862615429</v>
      </c>
      <c r="T268" s="96">
        <f t="shared" si="57"/>
        <v>-0.31941215725230859</v>
      </c>
      <c r="U268" s="154">
        <f t="shared" si="58"/>
        <v>-233.22472977341749</v>
      </c>
      <c r="V268" s="3">
        <f t="shared" si="59"/>
        <v>266.77527022658251</v>
      </c>
      <c r="W268" s="96">
        <f t="shared" si="60"/>
        <v>-0.53355054045316497</v>
      </c>
      <c r="X268" s="154">
        <f t="shared" si="61"/>
        <v>-191.55040695187151</v>
      </c>
      <c r="Y268" s="3">
        <f t="shared" si="62"/>
        <v>308.44959304812846</v>
      </c>
      <c r="Z268" s="96">
        <f t="shared" si="63"/>
        <v>-0.61689918609625694</v>
      </c>
      <c r="AA268" s="166"/>
      <c r="AB268" s="166"/>
      <c r="AC268" s="166"/>
    </row>
    <row r="269" spans="1:29" x14ac:dyDescent="0.25">
      <c r="A269" s="1">
        <v>267</v>
      </c>
      <c r="B269" s="1">
        <v>11250</v>
      </c>
      <c r="C269" s="1">
        <v>11500</v>
      </c>
      <c r="D269" s="30">
        <v>11000</v>
      </c>
      <c r="E269" s="3">
        <v>43</v>
      </c>
      <c r="F269" s="3">
        <v>44</v>
      </c>
      <c r="G269" s="3">
        <v>44</v>
      </c>
      <c r="H269" s="3">
        <v>2750</v>
      </c>
      <c r="I269" s="3">
        <v>2750</v>
      </c>
      <c r="J269" s="3">
        <v>2750</v>
      </c>
      <c r="K269" s="3">
        <v>4</v>
      </c>
      <c r="L269" s="3">
        <v>250</v>
      </c>
      <c r="M269" s="3">
        <v>-500</v>
      </c>
      <c r="N269" s="123">
        <v>-250</v>
      </c>
      <c r="O269" s="129">
        <f t="shared" si="52"/>
        <v>-198.24685674313938</v>
      </c>
      <c r="P269" s="3">
        <f t="shared" si="53"/>
        <v>51.753143256860625</v>
      </c>
      <c r="Q269" s="96">
        <f t="shared" si="54"/>
        <v>-0.2070125730274425</v>
      </c>
      <c r="R269" s="157">
        <f t="shared" si="55"/>
        <v>-246.71978441590721</v>
      </c>
      <c r="S269" s="3">
        <f t="shared" si="56"/>
        <v>3.2802155840927867</v>
      </c>
      <c r="T269" s="96">
        <f t="shared" si="57"/>
        <v>-1.3120862336371147E-2</v>
      </c>
      <c r="U269" s="154">
        <f t="shared" si="58"/>
        <v>-137.20213141351837</v>
      </c>
      <c r="V269" s="3">
        <f t="shared" si="59"/>
        <v>112.79786858648163</v>
      </c>
      <c r="W269" s="96">
        <f t="shared" si="60"/>
        <v>-0.45119147434592649</v>
      </c>
      <c r="X269" s="154">
        <f t="shared" si="61"/>
        <v>-110.4346541078116</v>
      </c>
      <c r="Y269" s="3">
        <f t="shared" si="62"/>
        <v>139.56534589218842</v>
      </c>
      <c r="Z269" s="96">
        <f t="shared" si="63"/>
        <v>-0.55826138356875366</v>
      </c>
      <c r="AA269" s="166"/>
      <c r="AB269" s="166"/>
      <c r="AC269" s="166"/>
    </row>
    <row r="270" spans="1:29" x14ac:dyDescent="0.25">
      <c r="A270" s="1">
        <v>268</v>
      </c>
      <c r="B270" s="1">
        <v>11500</v>
      </c>
      <c r="C270" s="1">
        <v>11000</v>
      </c>
      <c r="D270" s="30">
        <v>10750</v>
      </c>
      <c r="E270" s="3">
        <v>44</v>
      </c>
      <c r="F270" s="3">
        <v>44</v>
      </c>
      <c r="G270" s="3">
        <v>39</v>
      </c>
      <c r="H270" s="3">
        <v>2750</v>
      </c>
      <c r="I270" s="3">
        <v>2750</v>
      </c>
      <c r="J270" s="3">
        <v>2750</v>
      </c>
      <c r="K270" s="3">
        <v>3.9090909090909092</v>
      </c>
      <c r="L270" s="3">
        <v>-500</v>
      </c>
      <c r="M270" s="3">
        <v>-250</v>
      </c>
      <c r="N270" s="123">
        <v>-500</v>
      </c>
      <c r="O270" s="129">
        <f t="shared" si="52"/>
        <v>-191.47540353762872</v>
      </c>
      <c r="P270" s="3">
        <f t="shared" si="53"/>
        <v>308.52459646237128</v>
      </c>
      <c r="Q270" s="96">
        <f t="shared" si="54"/>
        <v>-0.61704919292474258</v>
      </c>
      <c r="R270" s="157">
        <f t="shared" si="55"/>
        <v>-250.13656181841387</v>
      </c>
      <c r="S270" s="3">
        <f t="shared" si="56"/>
        <v>249.86343818158613</v>
      </c>
      <c r="T270" s="96">
        <f t="shared" si="57"/>
        <v>-0.49972687636317226</v>
      </c>
      <c r="U270" s="154">
        <f t="shared" si="58"/>
        <v>-243.58456712885879</v>
      </c>
      <c r="V270" s="3">
        <f t="shared" si="59"/>
        <v>256.41543287114121</v>
      </c>
      <c r="W270" s="96">
        <f t="shared" si="60"/>
        <v>-0.51283086574228243</v>
      </c>
      <c r="X270" s="154">
        <f t="shared" si="61"/>
        <v>-241.68003579710782</v>
      </c>
      <c r="Y270" s="3">
        <f t="shared" si="62"/>
        <v>258.31996420289215</v>
      </c>
      <c r="Z270" s="96">
        <f t="shared" si="63"/>
        <v>-0.51663992840578432</v>
      </c>
      <c r="AA270" s="166"/>
      <c r="AB270" s="166"/>
      <c r="AC270" s="166"/>
    </row>
    <row r="271" spans="1:29" x14ac:dyDescent="0.25">
      <c r="A271" s="1">
        <v>269</v>
      </c>
      <c r="B271" s="1">
        <v>11000</v>
      </c>
      <c r="C271" s="1">
        <v>10750</v>
      </c>
      <c r="D271" s="30">
        <v>10250</v>
      </c>
      <c r="E271" s="3">
        <v>44</v>
      </c>
      <c r="F271" s="3">
        <v>39</v>
      </c>
      <c r="G271" s="3">
        <v>40</v>
      </c>
      <c r="H271" s="3">
        <v>2750</v>
      </c>
      <c r="I271" s="3">
        <v>2750</v>
      </c>
      <c r="J271" s="3">
        <v>1750</v>
      </c>
      <c r="K271" s="3">
        <v>5.8571428571428568</v>
      </c>
      <c r="L271" s="3">
        <v>-250</v>
      </c>
      <c r="M271" s="3">
        <v>-500</v>
      </c>
      <c r="N271" s="123">
        <v>0</v>
      </c>
      <c r="O271" s="129">
        <f t="shared" si="52"/>
        <v>-118.07943383574957</v>
      </c>
      <c r="P271" s="3">
        <f t="shared" si="53"/>
        <v>-118.07943383574957</v>
      </c>
      <c r="Q271" s="96">
        <f t="shared" si="54"/>
        <v>0</v>
      </c>
      <c r="R271" s="157">
        <f t="shared" si="55"/>
        <v>-130.00298015377155</v>
      </c>
      <c r="S271" s="3">
        <f t="shared" si="56"/>
        <v>-130.00298015377155</v>
      </c>
      <c r="T271" s="96">
        <f t="shared" si="57"/>
        <v>0</v>
      </c>
      <c r="U271" s="154">
        <f t="shared" si="58"/>
        <v>13.967868509504399</v>
      </c>
      <c r="V271" s="3">
        <f t="shared" si="59"/>
        <v>13.967868509504399</v>
      </c>
      <c r="W271" s="96">
        <f t="shared" si="60"/>
        <v>0</v>
      </c>
      <c r="X271" s="154">
        <f t="shared" si="61"/>
        <v>-64.706849902522862</v>
      </c>
      <c r="Y271" s="3">
        <f t="shared" si="62"/>
        <v>-64.706849902522862</v>
      </c>
      <c r="Z271" s="96">
        <f t="shared" si="63"/>
        <v>0</v>
      </c>
      <c r="AA271" s="166"/>
      <c r="AB271" s="166"/>
      <c r="AC271" s="166"/>
    </row>
    <row r="272" spans="1:29" x14ac:dyDescent="0.25">
      <c r="A272" s="1">
        <v>270</v>
      </c>
      <c r="B272" s="1">
        <v>10750</v>
      </c>
      <c r="C272" s="1">
        <v>10250</v>
      </c>
      <c r="D272" s="30">
        <v>10250</v>
      </c>
      <c r="E272" s="3">
        <v>39</v>
      </c>
      <c r="F272" s="3">
        <v>40</v>
      </c>
      <c r="G272" s="3">
        <v>40</v>
      </c>
      <c r="H272" s="3">
        <v>2750</v>
      </c>
      <c r="I272" s="3">
        <v>1750</v>
      </c>
      <c r="J272" s="3">
        <v>2750</v>
      </c>
      <c r="K272" s="3">
        <v>3.7272727272727271</v>
      </c>
      <c r="L272" s="3">
        <v>-500</v>
      </c>
      <c r="M272" s="3">
        <v>0</v>
      </c>
      <c r="N272" s="123">
        <v>-250</v>
      </c>
      <c r="O272" s="129">
        <f t="shared" si="52"/>
        <v>-111.54157389070963</v>
      </c>
      <c r="P272" s="3">
        <f t="shared" si="53"/>
        <v>138.45842610929037</v>
      </c>
      <c r="Q272" s="96">
        <f t="shared" si="54"/>
        <v>-0.55383370443716151</v>
      </c>
      <c r="R272" s="157">
        <f t="shared" si="55"/>
        <v>-244.21946079482731</v>
      </c>
      <c r="S272" s="3">
        <f t="shared" si="56"/>
        <v>5.7805392051726869</v>
      </c>
      <c r="T272" s="96">
        <f t="shared" si="57"/>
        <v>-2.3122156820690749E-2</v>
      </c>
      <c r="U272" s="154">
        <f t="shared" si="58"/>
        <v>-138.47781682953766</v>
      </c>
      <c r="V272" s="3">
        <f t="shared" si="59"/>
        <v>111.52218317046234</v>
      </c>
      <c r="W272" s="96">
        <f t="shared" si="60"/>
        <v>-0.44608873268184934</v>
      </c>
      <c r="X272" s="154">
        <f t="shared" si="61"/>
        <v>-99.337465029174822</v>
      </c>
      <c r="Y272" s="3">
        <f t="shared" si="62"/>
        <v>150.66253497082516</v>
      </c>
      <c r="Z272" s="96">
        <f t="shared" si="63"/>
        <v>-0.60265013988330063</v>
      </c>
      <c r="AA272" s="166"/>
      <c r="AB272" s="166"/>
      <c r="AC272" s="166"/>
    </row>
    <row r="273" spans="1:29" ht="15.75" thickBot="1" x14ac:dyDescent="0.3">
      <c r="A273" s="1">
        <v>271</v>
      </c>
      <c r="B273" s="1">
        <v>10250</v>
      </c>
      <c r="C273" s="1">
        <v>10250</v>
      </c>
      <c r="D273" s="31">
        <v>10000</v>
      </c>
      <c r="E273" s="32">
        <v>40</v>
      </c>
      <c r="F273" s="32">
        <v>40</v>
      </c>
      <c r="G273" s="32">
        <v>37</v>
      </c>
      <c r="H273" s="32">
        <v>1750</v>
      </c>
      <c r="I273" s="32">
        <v>2750</v>
      </c>
      <c r="J273" s="32">
        <v>3750</v>
      </c>
      <c r="K273" s="32">
        <v>2.6666666666666665</v>
      </c>
      <c r="L273" s="32">
        <v>0</v>
      </c>
      <c r="M273" s="32">
        <v>-250</v>
      </c>
      <c r="N273" s="124">
        <v>-750</v>
      </c>
      <c r="O273" s="129">
        <f t="shared" si="52"/>
        <v>-20.237041147701007</v>
      </c>
      <c r="P273" s="3">
        <f t="shared" si="53"/>
        <v>729.76295885229899</v>
      </c>
      <c r="Q273" s="96">
        <f t="shared" si="54"/>
        <v>-0.97301727846973196</v>
      </c>
      <c r="R273" s="157">
        <f t="shared" si="55"/>
        <v>-100.86277399905677</v>
      </c>
      <c r="S273" s="3">
        <f t="shared" si="56"/>
        <v>649.1372260009432</v>
      </c>
      <c r="T273" s="96">
        <f t="shared" si="57"/>
        <v>-0.8655163013345909</v>
      </c>
      <c r="U273" s="154">
        <f t="shared" si="58"/>
        <v>-72.964171456109696</v>
      </c>
      <c r="V273" s="3">
        <f t="shared" si="59"/>
        <v>677.03582854389026</v>
      </c>
      <c r="W273" s="96">
        <f t="shared" si="60"/>
        <v>-0.90271443805852036</v>
      </c>
      <c r="X273" s="154">
        <f t="shared" si="61"/>
        <v>-82.56075938921083</v>
      </c>
      <c r="Y273" s="3">
        <f t="shared" si="62"/>
        <v>667.43924061078917</v>
      </c>
      <c r="Z273" s="96">
        <f t="shared" si="63"/>
        <v>-0.88991898748105225</v>
      </c>
      <c r="AA273" s="166"/>
      <c r="AB273" s="166"/>
      <c r="AC273" s="166"/>
    </row>
    <row r="274" spans="1:29" x14ac:dyDescent="0.25">
      <c r="A274" s="1">
        <v>272</v>
      </c>
      <c r="B274" s="1">
        <v>10250</v>
      </c>
      <c r="C274" s="1">
        <v>10000</v>
      </c>
      <c r="D274" s="29">
        <v>10000</v>
      </c>
      <c r="E274" s="28">
        <v>40</v>
      </c>
      <c r="F274" s="28">
        <v>37</v>
      </c>
      <c r="G274" s="28">
        <v>29</v>
      </c>
      <c r="H274" s="28">
        <v>2750</v>
      </c>
      <c r="I274" s="28">
        <v>3750</v>
      </c>
      <c r="J274" s="28">
        <v>2750</v>
      </c>
      <c r="K274" s="28">
        <v>3.6363636363636362</v>
      </c>
      <c r="L274" s="28">
        <v>-250</v>
      </c>
      <c r="M274" s="28">
        <v>-750</v>
      </c>
      <c r="N274" s="122">
        <v>0</v>
      </c>
      <c r="O274" s="129">
        <f t="shared" si="52"/>
        <v>-140.98335154114338</v>
      </c>
      <c r="P274" s="3">
        <f t="shared" si="53"/>
        <v>-140.98335154114338</v>
      </c>
      <c r="Q274" s="96">
        <f t="shared" si="54"/>
        <v>0</v>
      </c>
      <c r="R274" s="157">
        <f t="shared" si="55"/>
        <v>-121.9578005620365</v>
      </c>
      <c r="S274" s="3">
        <f t="shared" si="56"/>
        <v>-121.9578005620365</v>
      </c>
      <c r="T274" s="96">
        <f t="shared" si="57"/>
        <v>0</v>
      </c>
      <c r="U274" s="154">
        <f t="shared" si="58"/>
        <v>-311.8808926616249</v>
      </c>
      <c r="V274" s="3">
        <f t="shared" si="59"/>
        <v>-311.8808926616249</v>
      </c>
      <c r="W274" s="96">
        <f t="shared" si="60"/>
        <v>0</v>
      </c>
      <c r="X274" s="154">
        <f t="shared" si="61"/>
        <v>-320.22521933295644</v>
      </c>
      <c r="Y274" s="3">
        <f t="shared" si="62"/>
        <v>-320.22521933295644</v>
      </c>
      <c r="Z274" s="96">
        <f t="shared" si="63"/>
        <v>0</v>
      </c>
      <c r="AA274" s="166"/>
      <c r="AB274" s="166"/>
      <c r="AC274" s="166"/>
    </row>
    <row r="275" spans="1:29" x14ac:dyDescent="0.25">
      <c r="A275" s="1">
        <v>273</v>
      </c>
      <c r="B275" s="1">
        <v>10000</v>
      </c>
      <c r="C275" s="1">
        <v>10000</v>
      </c>
      <c r="D275" s="30">
        <v>10000</v>
      </c>
      <c r="E275" s="3">
        <v>37</v>
      </c>
      <c r="F275" s="3">
        <v>29</v>
      </c>
      <c r="G275" s="3">
        <v>40</v>
      </c>
      <c r="H275" s="3">
        <v>3750</v>
      </c>
      <c r="I275" s="3">
        <v>2750</v>
      </c>
      <c r="J275" s="3">
        <v>3750</v>
      </c>
      <c r="K275" s="3">
        <v>2.6666666666666665</v>
      </c>
      <c r="L275" s="3">
        <v>-750</v>
      </c>
      <c r="M275" s="3">
        <v>0</v>
      </c>
      <c r="N275" s="123">
        <v>750</v>
      </c>
      <c r="O275" s="129">
        <f t="shared" si="52"/>
        <v>-2.1304257197288052</v>
      </c>
      <c r="P275" s="3">
        <f t="shared" si="53"/>
        <v>-752.13042571972881</v>
      </c>
      <c r="Q275" s="96">
        <f t="shared" si="54"/>
        <v>-1.002840567626305</v>
      </c>
      <c r="R275" s="157">
        <f t="shared" si="55"/>
        <v>-82.581163380454257</v>
      </c>
      <c r="S275" s="3">
        <f t="shared" si="56"/>
        <v>-832.5811633804542</v>
      </c>
      <c r="T275" s="96">
        <f t="shared" si="57"/>
        <v>-1.1101082178406056</v>
      </c>
      <c r="U275" s="154">
        <f t="shared" si="58"/>
        <v>239.7529596186213</v>
      </c>
      <c r="V275" s="3">
        <f t="shared" si="59"/>
        <v>-510.24704038137872</v>
      </c>
      <c r="W275" s="96">
        <f t="shared" si="60"/>
        <v>-0.68032938717517166</v>
      </c>
      <c r="X275" s="154">
        <f t="shared" si="61"/>
        <v>144.82639857891292</v>
      </c>
      <c r="Y275" s="3">
        <f t="shared" si="62"/>
        <v>-605.17360142108714</v>
      </c>
      <c r="Z275" s="96">
        <f t="shared" si="63"/>
        <v>-0.80689813522811615</v>
      </c>
      <c r="AA275" s="166"/>
      <c r="AB275" s="166"/>
      <c r="AC275" s="166"/>
    </row>
    <row r="276" spans="1:29" x14ac:dyDescent="0.25">
      <c r="A276" s="1">
        <v>274</v>
      </c>
      <c r="B276" s="1">
        <v>10000</v>
      </c>
      <c r="C276" s="1">
        <v>10000</v>
      </c>
      <c r="D276" s="30">
        <v>10750</v>
      </c>
      <c r="E276" s="3">
        <v>29</v>
      </c>
      <c r="F276" s="3">
        <v>40</v>
      </c>
      <c r="G276" s="3">
        <v>54</v>
      </c>
      <c r="H276" s="3">
        <v>2750</v>
      </c>
      <c r="I276" s="3">
        <v>3750</v>
      </c>
      <c r="J276" s="3">
        <v>2750</v>
      </c>
      <c r="K276" s="3">
        <v>3.9090909090909092</v>
      </c>
      <c r="L276" s="3">
        <v>0</v>
      </c>
      <c r="M276" s="3">
        <v>750</v>
      </c>
      <c r="N276" s="123">
        <v>250</v>
      </c>
      <c r="O276" s="129">
        <f t="shared" si="52"/>
        <v>-100.94232639776772</v>
      </c>
      <c r="P276" s="3">
        <f t="shared" si="53"/>
        <v>-350.94232639776772</v>
      </c>
      <c r="Q276" s="96">
        <f t="shared" si="54"/>
        <v>-1.4037693055910709</v>
      </c>
      <c r="R276" s="157">
        <f t="shared" si="55"/>
        <v>-77.607679289150312</v>
      </c>
      <c r="S276" s="3">
        <f t="shared" si="56"/>
        <v>-327.60767928915033</v>
      </c>
      <c r="T276" s="96">
        <f t="shared" si="57"/>
        <v>-1.3104307171566012</v>
      </c>
      <c r="U276" s="154">
        <f t="shared" si="58"/>
        <v>170.35515390413343</v>
      </c>
      <c r="V276" s="3">
        <f t="shared" si="59"/>
        <v>-79.644846095866569</v>
      </c>
      <c r="W276" s="96">
        <f t="shared" si="60"/>
        <v>-0.31857938438346628</v>
      </c>
      <c r="X276" s="154">
        <f t="shared" si="61"/>
        <v>252.25809020618124</v>
      </c>
      <c r="Y276" s="3">
        <f t="shared" si="62"/>
        <v>2.2580902061812367</v>
      </c>
      <c r="Z276" s="96">
        <f t="shared" si="63"/>
        <v>9.032360824724946E-3</v>
      </c>
      <c r="AA276" s="166"/>
      <c r="AB276" s="166"/>
      <c r="AC276" s="166"/>
    </row>
    <row r="277" spans="1:29" x14ac:dyDescent="0.25">
      <c r="A277" s="1">
        <v>275</v>
      </c>
      <c r="B277" s="1">
        <v>10000</v>
      </c>
      <c r="C277" s="1">
        <v>10750</v>
      </c>
      <c r="D277" s="30">
        <v>11000</v>
      </c>
      <c r="E277" s="3">
        <v>40</v>
      </c>
      <c r="F277" s="3">
        <v>54</v>
      </c>
      <c r="G277" s="3">
        <v>52</v>
      </c>
      <c r="H277" s="3">
        <v>3750</v>
      </c>
      <c r="I277" s="3">
        <v>2750</v>
      </c>
      <c r="J277" s="3">
        <v>3750</v>
      </c>
      <c r="K277" s="3">
        <v>2.9333333333333331</v>
      </c>
      <c r="L277" s="3">
        <v>750</v>
      </c>
      <c r="M277" s="3">
        <v>250</v>
      </c>
      <c r="N277" s="123">
        <v>-750</v>
      </c>
      <c r="O277" s="129">
        <f t="shared" si="52"/>
        <v>-83.010623943527889</v>
      </c>
      <c r="P277" s="3">
        <f t="shared" si="53"/>
        <v>666.98937605647211</v>
      </c>
      <c r="Q277" s="96">
        <f t="shared" si="54"/>
        <v>-0.8893191680752961</v>
      </c>
      <c r="R277" s="157">
        <f t="shared" si="55"/>
        <v>-160.15574901297316</v>
      </c>
      <c r="S277" s="3">
        <f t="shared" si="56"/>
        <v>589.84425098702684</v>
      </c>
      <c r="T277" s="96">
        <f t="shared" si="57"/>
        <v>-0.78645900131603574</v>
      </c>
      <c r="U277" s="154">
        <f t="shared" si="58"/>
        <v>-226.2005075920269</v>
      </c>
      <c r="V277" s="3">
        <f t="shared" si="59"/>
        <v>523.79949240797305</v>
      </c>
      <c r="W277" s="96">
        <f t="shared" si="60"/>
        <v>-0.6983993232106307</v>
      </c>
      <c r="X277" s="154">
        <f t="shared" si="61"/>
        <v>1.2037722635028665</v>
      </c>
      <c r="Y277" s="3">
        <f t="shared" si="62"/>
        <v>751.20377226350286</v>
      </c>
      <c r="Z277" s="96">
        <f t="shared" si="63"/>
        <v>-1.0016050296846706</v>
      </c>
      <c r="AA277" s="166"/>
      <c r="AB277" s="166"/>
      <c r="AC277" s="166"/>
    </row>
    <row r="278" spans="1:29" x14ac:dyDescent="0.25">
      <c r="A278" s="1">
        <v>276</v>
      </c>
      <c r="B278" s="1">
        <v>10750</v>
      </c>
      <c r="C278" s="1">
        <v>11000</v>
      </c>
      <c r="D278" s="30">
        <v>10250</v>
      </c>
      <c r="E278" s="3">
        <v>54</v>
      </c>
      <c r="F278" s="3">
        <v>52</v>
      </c>
      <c r="G278" s="3">
        <v>48</v>
      </c>
      <c r="H278" s="3">
        <v>2750</v>
      </c>
      <c r="I278" s="3">
        <v>3750</v>
      </c>
      <c r="J278" s="3">
        <v>3750</v>
      </c>
      <c r="K278" s="3">
        <v>2.7333333333333334</v>
      </c>
      <c r="L278" s="3">
        <v>250</v>
      </c>
      <c r="M278" s="3">
        <v>-750</v>
      </c>
      <c r="N278" s="123">
        <v>250</v>
      </c>
      <c r="O278" s="129">
        <f t="shared" si="52"/>
        <v>7.8272171042750358</v>
      </c>
      <c r="P278" s="3">
        <f t="shared" si="53"/>
        <v>-242.17278289572496</v>
      </c>
      <c r="Q278" s="96">
        <f t="shared" si="54"/>
        <v>-0.96869113158289988</v>
      </c>
      <c r="R278" s="157">
        <f t="shared" si="55"/>
        <v>28.165795838115098</v>
      </c>
      <c r="S278" s="3">
        <f t="shared" si="56"/>
        <v>-221.83420416188491</v>
      </c>
      <c r="T278" s="96">
        <f t="shared" si="57"/>
        <v>-0.88733681664753961</v>
      </c>
      <c r="U278" s="154">
        <f t="shared" si="58"/>
        <v>-44.039823274112095</v>
      </c>
      <c r="V278" s="3">
        <f t="shared" si="59"/>
        <v>-294.03982327411211</v>
      </c>
      <c r="W278" s="96">
        <f t="shared" si="60"/>
        <v>-1.1761592930964484</v>
      </c>
      <c r="X278" s="154">
        <f t="shared" si="61"/>
        <v>-63.824811656360772</v>
      </c>
      <c r="Y278" s="3">
        <f t="shared" si="62"/>
        <v>-313.82481165636079</v>
      </c>
      <c r="Z278" s="96">
        <f t="shared" si="63"/>
        <v>-1.2552992466254431</v>
      </c>
      <c r="AA278" s="166"/>
      <c r="AB278" s="166"/>
      <c r="AC278" s="166"/>
    </row>
    <row r="279" spans="1:29" x14ac:dyDescent="0.25">
      <c r="A279" s="1">
        <v>277</v>
      </c>
      <c r="B279" s="1">
        <v>11000</v>
      </c>
      <c r="C279" s="1">
        <v>10250</v>
      </c>
      <c r="D279" s="30">
        <v>10500</v>
      </c>
      <c r="E279" s="3">
        <v>52</v>
      </c>
      <c r="F279" s="3">
        <v>48</v>
      </c>
      <c r="G279" s="3">
        <v>54</v>
      </c>
      <c r="H279" s="3">
        <v>3750</v>
      </c>
      <c r="I279" s="3">
        <v>3750</v>
      </c>
      <c r="J279" s="3">
        <v>3750</v>
      </c>
      <c r="K279" s="3">
        <v>2.8</v>
      </c>
      <c r="L279" s="3">
        <v>-750</v>
      </c>
      <c r="M279" s="3">
        <v>250</v>
      </c>
      <c r="N279" s="123">
        <v>0</v>
      </c>
      <c r="O279" s="129">
        <f t="shared" si="52"/>
        <v>5.7137829762976367</v>
      </c>
      <c r="P279" s="3">
        <f t="shared" si="53"/>
        <v>5.7137829762976367</v>
      </c>
      <c r="Q279" s="96">
        <f t="shared" si="54"/>
        <v>0</v>
      </c>
      <c r="R279" s="157">
        <f t="shared" si="55"/>
        <v>14.028993447276175</v>
      </c>
      <c r="S279" s="3">
        <f t="shared" si="56"/>
        <v>14.028993447276175</v>
      </c>
      <c r="T279" s="96">
        <f t="shared" si="57"/>
        <v>0</v>
      </c>
      <c r="U279" s="154">
        <f t="shared" si="58"/>
        <v>78.326546817277901</v>
      </c>
      <c r="V279" s="3">
        <f t="shared" si="59"/>
        <v>78.326546817277901</v>
      </c>
      <c r="W279" s="96">
        <f t="shared" si="60"/>
        <v>0</v>
      </c>
      <c r="X279" s="154">
        <f t="shared" si="61"/>
        <v>29.258844217688175</v>
      </c>
      <c r="Y279" s="3">
        <f t="shared" si="62"/>
        <v>29.258844217688175</v>
      </c>
      <c r="Z279" s="96">
        <f t="shared" si="63"/>
        <v>0</v>
      </c>
      <c r="AA279" s="166"/>
      <c r="AB279" s="166"/>
      <c r="AC279" s="166"/>
    </row>
    <row r="280" spans="1:29" x14ac:dyDescent="0.25">
      <c r="A280" s="1">
        <v>278</v>
      </c>
      <c r="B280" s="1">
        <v>10250</v>
      </c>
      <c r="C280" s="1">
        <v>10500</v>
      </c>
      <c r="D280" s="30">
        <v>10500</v>
      </c>
      <c r="E280" s="3">
        <v>48</v>
      </c>
      <c r="F280" s="3">
        <v>54</v>
      </c>
      <c r="G280" s="3">
        <v>53</v>
      </c>
      <c r="H280" s="3">
        <v>3750</v>
      </c>
      <c r="I280" s="3">
        <v>3750</v>
      </c>
      <c r="J280" s="3">
        <v>3750</v>
      </c>
      <c r="K280" s="3">
        <v>2.8</v>
      </c>
      <c r="L280" s="3">
        <v>250</v>
      </c>
      <c r="M280" s="3">
        <v>0</v>
      </c>
      <c r="N280" s="123">
        <v>-500</v>
      </c>
      <c r="O280" s="129">
        <f t="shared" si="52"/>
        <v>-0.32175549969309714</v>
      </c>
      <c r="P280" s="3">
        <f t="shared" si="53"/>
        <v>499.6782445003069</v>
      </c>
      <c r="Q280" s="96">
        <f t="shared" si="54"/>
        <v>-0.9993564890006138</v>
      </c>
      <c r="R280" s="157">
        <f t="shared" si="55"/>
        <v>11.092642417151012</v>
      </c>
      <c r="S280" s="3">
        <f t="shared" si="56"/>
        <v>511.09264241715101</v>
      </c>
      <c r="T280" s="96">
        <f t="shared" si="57"/>
        <v>-1.022185284834302</v>
      </c>
      <c r="U280" s="154">
        <f t="shared" si="58"/>
        <v>-68.299752919143089</v>
      </c>
      <c r="V280" s="3">
        <f t="shared" si="59"/>
        <v>431.70024708085691</v>
      </c>
      <c r="W280" s="96">
        <f t="shared" si="60"/>
        <v>-0.86340049416171383</v>
      </c>
      <c r="X280" s="154">
        <f t="shared" si="61"/>
        <v>28.327754070039738</v>
      </c>
      <c r="Y280" s="3">
        <f t="shared" si="62"/>
        <v>528.32775407003976</v>
      </c>
      <c r="Z280" s="96">
        <f t="shared" si="63"/>
        <v>-1.0566555081400795</v>
      </c>
      <c r="AA280" s="166"/>
      <c r="AB280" s="166"/>
      <c r="AC280" s="166"/>
    </row>
    <row r="281" spans="1:29" x14ac:dyDescent="0.25">
      <c r="A281" s="1">
        <v>279</v>
      </c>
      <c r="B281" s="1">
        <v>10500</v>
      </c>
      <c r="C281" s="1">
        <v>10500</v>
      </c>
      <c r="D281" s="30">
        <v>10000</v>
      </c>
      <c r="E281" s="3">
        <v>54</v>
      </c>
      <c r="F281" s="3">
        <v>53</v>
      </c>
      <c r="G281" s="3">
        <v>49</v>
      </c>
      <c r="H281" s="3">
        <v>3750</v>
      </c>
      <c r="I281" s="3">
        <v>3750</v>
      </c>
      <c r="J281" s="3">
        <v>4750</v>
      </c>
      <c r="K281" s="3">
        <v>2.1052631578947367</v>
      </c>
      <c r="L281" s="3">
        <v>0</v>
      </c>
      <c r="M281" s="3">
        <v>-500</v>
      </c>
      <c r="N281" s="123">
        <v>0</v>
      </c>
      <c r="O281" s="129">
        <f t="shared" si="52"/>
        <v>147.85174986057112</v>
      </c>
      <c r="P281" s="3">
        <f t="shared" si="53"/>
        <v>147.85174986057112</v>
      </c>
      <c r="Q281" s="96">
        <f t="shared" si="54"/>
        <v>0</v>
      </c>
      <c r="R281" s="157">
        <f t="shared" si="55"/>
        <v>143.91865913778909</v>
      </c>
      <c r="S281" s="3">
        <f t="shared" si="56"/>
        <v>143.91865913778909</v>
      </c>
      <c r="T281" s="96">
        <f t="shared" si="57"/>
        <v>0</v>
      </c>
      <c r="U281" s="154">
        <f t="shared" si="58"/>
        <v>21.932278161768835</v>
      </c>
      <c r="V281" s="3">
        <f t="shared" si="59"/>
        <v>21.932278161768835</v>
      </c>
      <c r="W281" s="96">
        <f t="shared" si="60"/>
        <v>0</v>
      </c>
      <c r="X281" s="154">
        <f t="shared" si="61"/>
        <v>43.950353706178866</v>
      </c>
      <c r="Y281" s="3">
        <f t="shared" si="62"/>
        <v>43.950353706178866</v>
      </c>
      <c r="Z281" s="96">
        <f t="shared" si="63"/>
        <v>0</v>
      </c>
      <c r="AA281" s="166"/>
      <c r="AB281" s="166"/>
      <c r="AC281" s="166"/>
    </row>
    <row r="282" spans="1:29" x14ac:dyDescent="0.25">
      <c r="A282" s="1">
        <v>280</v>
      </c>
      <c r="B282" s="1">
        <v>10500</v>
      </c>
      <c r="C282" s="1">
        <v>10000</v>
      </c>
      <c r="D282" s="30">
        <v>10000</v>
      </c>
      <c r="E282" s="3">
        <v>53</v>
      </c>
      <c r="F282" s="3">
        <v>49</v>
      </c>
      <c r="G282" s="3">
        <v>39</v>
      </c>
      <c r="H282" s="3">
        <v>3750</v>
      </c>
      <c r="I282" s="3">
        <v>4750</v>
      </c>
      <c r="J282" s="3">
        <v>7750</v>
      </c>
      <c r="K282" s="3">
        <v>1.2903225806451613</v>
      </c>
      <c r="L282" s="3">
        <v>-500</v>
      </c>
      <c r="M282" s="3">
        <v>0</v>
      </c>
      <c r="N282" s="123">
        <v>-500</v>
      </c>
      <c r="O282" s="129">
        <f t="shared" si="52"/>
        <v>423.87759695488501</v>
      </c>
      <c r="P282" s="3">
        <f t="shared" si="53"/>
        <v>923.87759695488501</v>
      </c>
      <c r="Q282" s="96">
        <f t="shared" si="54"/>
        <v>-1.8477551939097701</v>
      </c>
      <c r="R282" s="157">
        <f t="shared" si="55"/>
        <v>404.26454717688159</v>
      </c>
      <c r="S282" s="3">
        <f t="shared" si="56"/>
        <v>904.26454717688159</v>
      </c>
      <c r="T282" s="96">
        <f t="shared" si="57"/>
        <v>-1.8085290943537631</v>
      </c>
      <c r="U282" s="154">
        <f t="shared" si="58"/>
        <v>117.97527755042118</v>
      </c>
      <c r="V282" s="3">
        <f t="shared" si="59"/>
        <v>617.9752775504212</v>
      </c>
      <c r="W282" s="96">
        <f t="shared" si="60"/>
        <v>-1.2359505551008423</v>
      </c>
      <c r="X282" s="154">
        <f t="shared" si="61"/>
        <v>61.201623040069222</v>
      </c>
      <c r="Y282" s="3">
        <f t="shared" si="62"/>
        <v>561.20162304006919</v>
      </c>
      <c r="Z282" s="96">
        <f t="shared" si="63"/>
        <v>-1.1224032460801383</v>
      </c>
      <c r="AA282" s="166"/>
      <c r="AB282" s="166"/>
      <c r="AC282" s="166"/>
    </row>
    <row r="283" spans="1:29" ht="15.75" thickBot="1" x14ac:dyDescent="0.3">
      <c r="A283" s="1">
        <v>281</v>
      </c>
      <c r="B283" s="1">
        <v>10000</v>
      </c>
      <c r="C283" s="1">
        <v>10000</v>
      </c>
      <c r="D283" s="31">
        <v>9500</v>
      </c>
      <c r="E283" s="32">
        <v>49</v>
      </c>
      <c r="F283" s="32">
        <v>39</v>
      </c>
      <c r="G283" s="32">
        <v>34</v>
      </c>
      <c r="H283" s="32">
        <v>4750</v>
      </c>
      <c r="I283" s="32">
        <v>7750</v>
      </c>
      <c r="J283" s="32">
        <v>4750</v>
      </c>
      <c r="K283" s="32">
        <v>2</v>
      </c>
      <c r="L283" s="32">
        <v>0</v>
      </c>
      <c r="M283" s="32">
        <v>-500</v>
      </c>
      <c r="N283" s="124">
        <v>-500</v>
      </c>
      <c r="O283" s="129">
        <f t="shared" si="52"/>
        <v>135.56702514992628</v>
      </c>
      <c r="P283" s="3">
        <f t="shared" si="53"/>
        <v>635.56702514992628</v>
      </c>
      <c r="Q283" s="96">
        <f t="shared" si="54"/>
        <v>-1.2711340502998525</v>
      </c>
      <c r="R283" s="157">
        <f t="shared" si="55"/>
        <v>418.61108115841648</v>
      </c>
      <c r="S283" s="3">
        <f t="shared" si="56"/>
        <v>918.61108115841648</v>
      </c>
      <c r="T283" s="96">
        <f t="shared" si="57"/>
        <v>-1.837222162316833</v>
      </c>
      <c r="U283" s="154">
        <f t="shared" si="58"/>
        <v>284.73073622032746</v>
      </c>
      <c r="V283" s="3">
        <f t="shared" si="59"/>
        <v>784.73073622032746</v>
      </c>
      <c r="W283" s="96">
        <f t="shared" si="60"/>
        <v>-1.5694614724406548</v>
      </c>
      <c r="X283" s="154">
        <f t="shared" si="61"/>
        <v>126.56521875708316</v>
      </c>
      <c r="Y283" s="3">
        <f t="shared" si="62"/>
        <v>626.56521875708313</v>
      </c>
      <c r="Z283" s="96">
        <f t="shared" si="63"/>
        <v>-1.2531304375141663</v>
      </c>
      <c r="AA283" s="166"/>
      <c r="AB283" s="166"/>
      <c r="AC283" s="166"/>
    </row>
    <row r="284" spans="1:29" x14ac:dyDescent="0.25">
      <c r="A284" s="1">
        <v>282</v>
      </c>
      <c r="B284" s="1">
        <v>10000</v>
      </c>
      <c r="C284" s="1">
        <v>9500</v>
      </c>
      <c r="D284" s="29">
        <v>7500</v>
      </c>
      <c r="E284" s="28">
        <v>39</v>
      </c>
      <c r="F284" s="28">
        <v>34</v>
      </c>
      <c r="G284" s="28">
        <v>38</v>
      </c>
      <c r="H284" s="28">
        <v>7750</v>
      </c>
      <c r="I284" s="28">
        <v>4750</v>
      </c>
      <c r="J284" s="28">
        <v>4750</v>
      </c>
      <c r="K284" s="28">
        <v>1.5789473684210527</v>
      </c>
      <c r="L284" s="28">
        <v>-500</v>
      </c>
      <c r="M284" s="28">
        <v>-500</v>
      </c>
      <c r="N284" s="122">
        <v>1750</v>
      </c>
      <c r="O284" s="129">
        <f t="shared" si="52"/>
        <v>472.70258877075378</v>
      </c>
      <c r="P284" s="3">
        <f t="shared" si="53"/>
        <v>-1277.2974112292463</v>
      </c>
      <c r="Q284" s="96">
        <f t="shared" si="54"/>
        <v>-0.72988423498814081</v>
      </c>
      <c r="R284" s="157">
        <f t="shared" si="55"/>
        <v>557.12261330157514</v>
      </c>
      <c r="S284" s="3">
        <f t="shared" si="56"/>
        <v>-1192.8773866984247</v>
      </c>
      <c r="T284" s="96">
        <f t="shared" si="57"/>
        <v>-0.68164422097052846</v>
      </c>
      <c r="U284" s="154">
        <f t="shared" si="58"/>
        <v>966.69519065793065</v>
      </c>
      <c r="V284" s="3">
        <f t="shared" si="59"/>
        <v>-783.30480934206935</v>
      </c>
      <c r="W284" s="96">
        <f t="shared" si="60"/>
        <v>-0.44760274819546819</v>
      </c>
      <c r="X284" s="154">
        <f t="shared" si="61"/>
        <v>971.58781740802328</v>
      </c>
      <c r="Y284" s="3">
        <f t="shared" si="62"/>
        <v>-778.41218259197672</v>
      </c>
      <c r="Z284" s="96">
        <f t="shared" si="63"/>
        <v>-0.44480696148112953</v>
      </c>
      <c r="AA284" s="166"/>
      <c r="AB284" s="166"/>
      <c r="AC284" s="166"/>
    </row>
    <row r="285" spans="1:29" x14ac:dyDescent="0.25">
      <c r="A285" s="1">
        <v>283</v>
      </c>
      <c r="B285" s="1">
        <v>9500</v>
      </c>
      <c r="C285" s="1">
        <v>7500</v>
      </c>
      <c r="D285" s="30">
        <v>9250</v>
      </c>
      <c r="E285" s="3">
        <v>34</v>
      </c>
      <c r="F285" s="3">
        <v>38</v>
      </c>
      <c r="G285" s="3">
        <v>57</v>
      </c>
      <c r="H285" s="3">
        <v>4750</v>
      </c>
      <c r="I285" s="3">
        <v>4750</v>
      </c>
      <c r="J285" s="3">
        <v>3750</v>
      </c>
      <c r="K285" s="3">
        <v>2.4666666666666668</v>
      </c>
      <c r="L285" s="3">
        <v>-500</v>
      </c>
      <c r="M285" s="3">
        <v>1750</v>
      </c>
      <c r="N285" s="123">
        <v>2500</v>
      </c>
      <c r="O285" s="129">
        <f t="shared" si="52"/>
        <v>215.45372332387976</v>
      </c>
      <c r="P285" s="3">
        <f t="shared" si="53"/>
        <v>-2284.5462766761202</v>
      </c>
      <c r="Q285" s="96">
        <f t="shared" si="54"/>
        <v>-0.91381851067044806</v>
      </c>
      <c r="R285" s="157">
        <f t="shared" si="55"/>
        <v>291.15109141653596</v>
      </c>
      <c r="S285" s="3">
        <f t="shared" si="56"/>
        <v>-2208.848908583464</v>
      </c>
      <c r="T285" s="96">
        <f t="shared" si="57"/>
        <v>-0.88353956343338558</v>
      </c>
      <c r="U285" s="154">
        <f t="shared" si="58"/>
        <v>472.71633830558108</v>
      </c>
      <c r="V285" s="3">
        <f t="shared" si="59"/>
        <v>-2027.2836616944189</v>
      </c>
      <c r="W285" s="96">
        <f t="shared" si="60"/>
        <v>-0.81091346467776759</v>
      </c>
      <c r="X285" s="154">
        <f t="shared" si="61"/>
        <v>572.91487063778607</v>
      </c>
      <c r="Y285" s="3">
        <f t="shared" si="62"/>
        <v>-1927.085129362214</v>
      </c>
      <c r="Z285" s="96">
        <f t="shared" si="63"/>
        <v>-0.77083405174488562</v>
      </c>
      <c r="AA285" s="166"/>
      <c r="AB285" s="166"/>
      <c r="AC285" s="166"/>
    </row>
    <row r="286" spans="1:29" x14ac:dyDescent="0.25">
      <c r="A286" s="1">
        <v>284</v>
      </c>
      <c r="B286" s="1">
        <v>7500</v>
      </c>
      <c r="C286" s="1">
        <v>9250</v>
      </c>
      <c r="D286" s="30">
        <v>11750</v>
      </c>
      <c r="E286" s="3">
        <v>38</v>
      </c>
      <c r="F286" s="3">
        <v>57</v>
      </c>
      <c r="G286" s="3">
        <v>46</v>
      </c>
      <c r="H286" s="3">
        <v>4750</v>
      </c>
      <c r="I286" s="3">
        <v>3750</v>
      </c>
      <c r="J286" s="3">
        <v>3750</v>
      </c>
      <c r="K286" s="3">
        <v>3.1333333333333333</v>
      </c>
      <c r="L286" s="3">
        <v>1750</v>
      </c>
      <c r="M286" s="3">
        <v>2500</v>
      </c>
      <c r="N286" s="123">
        <v>-250</v>
      </c>
      <c r="O286" s="129">
        <f t="shared" si="52"/>
        <v>-234.20384975123838</v>
      </c>
      <c r="P286" s="3">
        <f t="shared" si="53"/>
        <v>15.79615024876162</v>
      </c>
      <c r="Q286" s="96">
        <f t="shared" si="54"/>
        <v>-6.3184600995046483E-2</v>
      </c>
      <c r="R286" s="157">
        <f t="shared" si="55"/>
        <v>-296.11588428273734</v>
      </c>
      <c r="S286" s="3">
        <f t="shared" si="56"/>
        <v>-46.115884282737341</v>
      </c>
      <c r="T286" s="96">
        <f t="shared" si="57"/>
        <v>0.18446353713094937</v>
      </c>
      <c r="U286" s="154">
        <f t="shared" si="58"/>
        <v>-659.87984571656841</v>
      </c>
      <c r="V286" s="3">
        <f t="shared" si="59"/>
        <v>-409.87984571656841</v>
      </c>
      <c r="W286" s="96">
        <f t="shared" si="60"/>
        <v>1.6395193828662737</v>
      </c>
      <c r="X286" s="154">
        <f t="shared" si="61"/>
        <v>-351.66316280022636</v>
      </c>
      <c r="Y286" s="3">
        <f t="shared" si="62"/>
        <v>-101.66316280022636</v>
      </c>
      <c r="Z286" s="96">
        <f t="shared" si="63"/>
        <v>0.40665265120090544</v>
      </c>
      <c r="AA286" s="166"/>
      <c r="AB286" s="166"/>
      <c r="AC286" s="166"/>
    </row>
    <row r="287" spans="1:29" x14ac:dyDescent="0.25">
      <c r="A287" s="1">
        <v>285</v>
      </c>
      <c r="B287" s="1">
        <v>9250</v>
      </c>
      <c r="C287" s="1">
        <v>11750</v>
      </c>
      <c r="D287" s="30">
        <v>11500</v>
      </c>
      <c r="E287" s="3">
        <v>57</v>
      </c>
      <c r="F287" s="3">
        <v>46</v>
      </c>
      <c r="G287" s="3">
        <v>50</v>
      </c>
      <c r="H287" s="3">
        <v>3750</v>
      </c>
      <c r="I287" s="3">
        <v>3750</v>
      </c>
      <c r="J287" s="3">
        <v>2750</v>
      </c>
      <c r="K287" s="3">
        <v>4.1818181818181817</v>
      </c>
      <c r="L287" s="3">
        <v>2500</v>
      </c>
      <c r="M287" s="3">
        <v>-250</v>
      </c>
      <c r="N287" s="123">
        <v>-1000</v>
      </c>
      <c r="O287" s="129">
        <f t="shared" si="52"/>
        <v>-235.93191705812359</v>
      </c>
      <c r="P287" s="3">
        <f t="shared" si="53"/>
        <v>764.06808294187636</v>
      </c>
      <c r="Q287" s="96">
        <f t="shared" si="54"/>
        <v>-0.76406808294187634</v>
      </c>
      <c r="R287" s="157">
        <f t="shared" si="55"/>
        <v>-208.40103440804964</v>
      </c>
      <c r="S287" s="3">
        <f t="shared" si="56"/>
        <v>791.59896559195033</v>
      </c>
      <c r="T287" s="96">
        <f t="shared" si="57"/>
        <v>-0.79159896559195031</v>
      </c>
      <c r="U287" s="154">
        <f t="shared" si="58"/>
        <v>-73.199909506499424</v>
      </c>
      <c r="V287" s="3">
        <f t="shared" si="59"/>
        <v>926.80009049350053</v>
      </c>
      <c r="W287" s="96">
        <f t="shared" si="60"/>
        <v>-0.92680009049350054</v>
      </c>
      <c r="X287" s="154">
        <f t="shared" si="61"/>
        <v>-128.10760205996669</v>
      </c>
      <c r="Y287" s="3">
        <f t="shared" si="62"/>
        <v>871.89239794003333</v>
      </c>
      <c r="Z287" s="96">
        <f t="shared" si="63"/>
        <v>-0.87189239794003337</v>
      </c>
      <c r="AA287" s="166"/>
      <c r="AB287" s="166"/>
      <c r="AC287" s="166"/>
    </row>
    <row r="288" spans="1:29" x14ac:dyDescent="0.25">
      <c r="A288" s="1">
        <v>286</v>
      </c>
      <c r="B288" s="1">
        <v>11750</v>
      </c>
      <c r="C288" s="1">
        <v>11500</v>
      </c>
      <c r="D288" s="30">
        <v>10500</v>
      </c>
      <c r="E288" s="3">
        <v>46</v>
      </c>
      <c r="F288" s="3">
        <v>50</v>
      </c>
      <c r="G288" s="3">
        <v>50</v>
      </c>
      <c r="H288" s="3">
        <v>3750</v>
      </c>
      <c r="I288" s="3">
        <v>2750</v>
      </c>
      <c r="J288" s="3">
        <v>3750</v>
      </c>
      <c r="K288" s="3">
        <v>2.8</v>
      </c>
      <c r="L288" s="3">
        <v>-250</v>
      </c>
      <c r="M288" s="3">
        <v>-1000</v>
      </c>
      <c r="N288" s="123">
        <v>2500</v>
      </c>
      <c r="O288" s="129">
        <f t="shared" si="52"/>
        <v>-18.428370927665298</v>
      </c>
      <c r="P288" s="3">
        <f t="shared" si="53"/>
        <v>-2518.4283709276651</v>
      </c>
      <c r="Q288" s="96">
        <f t="shared" si="54"/>
        <v>-1.007371348371066</v>
      </c>
      <c r="R288" s="157">
        <f t="shared" si="55"/>
        <v>-69.364682581249596</v>
      </c>
      <c r="S288" s="3">
        <f t="shared" si="56"/>
        <v>-2569.3646825812498</v>
      </c>
      <c r="T288" s="96">
        <f t="shared" si="57"/>
        <v>-1.0277458730325</v>
      </c>
      <c r="U288" s="154">
        <f t="shared" si="58"/>
        <v>-13.079175854280209</v>
      </c>
      <c r="V288" s="3">
        <f t="shared" si="59"/>
        <v>-2513.07917585428</v>
      </c>
      <c r="W288" s="96">
        <f t="shared" si="60"/>
        <v>-1.0052316703417121</v>
      </c>
      <c r="X288" s="154">
        <f t="shared" si="61"/>
        <v>84.180406879062375</v>
      </c>
      <c r="Y288" s="3">
        <f t="shared" si="62"/>
        <v>-2415.8195931209375</v>
      </c>
      <c r="Z288" s="96">
        <f t="shared" si="63"/>
        <v>-0.96632783724837501</v>
      </c>
      <c r="AA288" s="166"/>
      <c r="AB288" s="166"/>
      <c r="AC288" s="166"/>
    </row>
    <row r="289" spans="1:29" x14ac:dyDescent="0.25">
      <c r="A289" s="1">
        <v>287</v>
      </c>
      <c r="B289" s="1">
        <v>11500</v>
      </c>
      <c r="C289" s="1">
        <v>10500</v>
      </c>
      <c r="D289" s="30">
        <v>13000</v>
      </c>
      <c r="E289" s="3">
        <v>50</v>
      </c>
      <c r="F289" s="3">
        <v>50</v>
      </c>
      <c r="G289" s="3">
        <v>53</v>
      </c>
      <c r="H289" s="3">
        <v>2750</v>
      </c>
      <c r="I289" s="3">
        <v>3750</v>
      </c>
      <c r="J289" s="3">
        <v>4750</v>
      </c>
      <c r="K289" s="3">
        <v>2.736842105263158</v>
      </c>
      <c r="L289" s="3">
        <v>-1000</v>
      </c>
      <c r="M289" s="3">
        <v>2500</v>
      </c>
      <c r="N289" s="123">
        <v>-750</v>
      </c>
      <c r="O289" s="129">
        <f t="shared" si="52"/>
        <v>-297.49621081076259</v>
      </c>
      <c r="P289" s="3">
        <f t="shared" si="53"/>
        <v>452.50378918923741</v>
      </c>
      <c r="Q289" s="96">
        <f t="shared" si="54"/>
        <v>-0.60333838558564989</v>
      </c>
      <c r="R289" s="157">
        <f t="shared" si="55"/>
        <v>-387.68816432854283</v>
      </c>
      <c r="S289" s="3">
        <f t="shared" si="56"/>
        <v>362.31183567145717</v>
      </c>
      <c r="T289" s="96">
        <f t="shared" si="57"/>
        <v>-0.48308244756194291</v>
      </c>
      <c r="U289" s="154">
        <f t="shared" si="58"/>
        <v>-438.51091072729844</v>
      </c>
      <c r="V289" s="3">
        <f t="shared" si="59"/>
        <v>311.48908927270156</v>
      </c>
      <c r="W289" s="96">
        <f t="shared" si="60"/>
        <v>-0.41531878569693542</v>
      </c>
      <c r="X289" s="154">
        <f t="shared" si="61"/>
        <v>-496.64054808867093</v>
      </c>
      <c r="Y289" s="3">
        <f t="shared" si="62"/>
        <v>253.35945191132907</v>
      </c>
      <c r="Z289" s="96">
        <f t="shared" si="63"/>
        <v>-0.33781260254843876</v>
      </c>
      <c r="AA289" s="166"/>
      <c r="AB289" s="166"/>
      <c r="AC289" s="166"/>
    </row>
    <row r="290" spans="1:29" x14ac:dyDescent="0.25">
      <c r="A290" s="1">
        <v>288</v>
      </c>
      <c r="B290" s="1">
        <v>10500</v>
      </c>
      <c r="C290" s="1">
        <v>13000</v>
      </c>
      <c r="D290" s="30">
        <v>12250</v>
      </c>
      <c r="E290" s="3">
        <v>50</v>
      </c>
      <c r="F290" s="3">
        <v>53</v>
      </c>
      <c r="G290" s="3">
        <v>56</v>
      </c>
      <c r="H290" s="3">
        <v>3750</v>
      </c>
      <c r="I290" s="3">
        <v>4750</v>
      </c>
      <c r="J290" s="3">
        <v>3750</v>
      </c>
      <c r="K290" s="3">
        <v>3.2666666666666666</v>
      </c>
      <c r="L290" s="3">
        <v>2500</v>
      </c>
      <c r="M290" s="3">
        <v>-750</v>
      </c>
      <c r="N290" s="123">
        <v>0</v>
      </c>
      <c r="O290" s="129">
        <f t="shared" si="52"/>
        <v>-250.5017949591751</v>
      </c>
      <c r="P290" s="3">
        <f t="shared" si="53"/>
        <v>-250.5017949591751</v>
      </c>
      <c r="Q290" s="96">
        <f t="shared" si="54"/>
        <v>0</v>
      </c>
      <c r="R290" s="157">
        <f t="shared" si="55"/>
        <v>-163.88834393437503</v>
      </c>
      <c r="S290" s="3">
        <f t="shared" si="56"/>
        <v>-163.88834393437503</v>
      </c>
      <c r="T290" s="96">
        <f t="shared" si="57"/>
        <v>0</v>
      </c>
      <c r="U290" s="154">
        <f t="shared" si="58"/>
        <v>-77.913726571510168</v>
      </c>
      <c r="V290" s="3">
        <f t="shared" si="59"/>
        <v>-77.913726571510168</v>
      </c>
      <c r="W290" s="96">
        <f t="shared" si="60"/>
        <v>0</v>
      </c>
      <c r="X290" s="154">
        <f t="shared" si="61"/>
        <v>6.8714630306389637</v>
      </c>
      <c r="Y290" s="3">
        <f t="shared" si="62"/>
        <v>6.8714630306389637</v>
      </c>
      <c r="Z290" s="96">
        <f t="shared" si="63"/>
        <v>0</v>
      </c>
      <c r="AA290" s="166"/>
      <c r="AB290" s="166"/>
      <c r="AC290" s="166"/>
    </row>
    <row r="291" spans="1:29" x14ac:dyDescent="0.25">
      <c r="A291" s="1">
        <v>289</v>
      </c>
      <c r="B291" s="1">
        <v>13000</v>
      </c>
      <c r="C291" s="1">
        <v>12250</v>
      </c>
      <c r="D291" s="30">
        <v>12250</v>
      </c>
      <c r="E291" s="3">
        <v>53</v>
      </c>
      <c r="F291" s="3">
        <v>56</v>
      </c>
      <c r="G291" s="3">
        <v>55</v>
      </c>
      <c r="H291" s="3">
        <v>4750</v>
      </c>
      <c r="I291" s="3">
        <v>3750</v>
      </c>
      <c r="J291" s="3">
        <v>1750</v>
      </c>
      <c r="K291" s="3">
        <v>7</v>
      </c>
      <c r="L291" s="3">
        <v>-750</v>
      </c>
      <c r="M291" s="3">
        <v>0</v>
      </c>
      <c r="N291" s="123">
        <v>-750</v>
      </c>
      <c r="O291" s="129">
        <f t="shared" si="52"/>
        <v>-299.52490312032762</v>
      </c>
      <c r="P291" s="3">
        <f t="shared" si="53"/>
        <v>450.47509687967238</v>
      </c>
      <c r="Q291" s="96">
        <f t="shared" si="54"/>
        <v>-0.60063346250622984</v>
      </c>
      <c r="R291" s="157">
        <f t="shared" si="55"/>
        <v>-238.98018675266184</v>
      </c>
      <c r="S291" s="3">
        <f t="shared" si="56"/>
        <v>511.01981324733816</v>
      </c>
      <c r="T291" s="96">
        <f t="shared" si="57"/>
        <v>-0.68135975099645085</v>
      </c>
      <c r="U291" s="154">
        <f t="shared" si="58"/>
        <v>-246.75671628791758</v>
      </c>
      <c r="V291" s="3">
        <f t="shared" si="59"/>
        <v>503.24328371208242</v>
      </c>
      <c r="W291" s="96">
        <f t="shared" si="60"/>
        <v>-0.67099104494944317</v>
      </c>
      <c r="X291" s="154">
        <f t="shared" si="61"/>
        <v>-227.74870679538932</v>
      </c>
      <c r="Y291" s="3">
        <f t="shared" si="62"/>
        <v>522.25129320461065</v>
      </c>
      <c r="Z291" s="96">
        <f t="shared" si="63"/>
        <v>-0.69633505760614756</v>
      </c>
      <c r="AA291" s="166"/>
      <c r="AB291" s="166"/>
      <c r="AC291" s="166"/>
    </row>
    <row r="292" spans="1:29" x14ac:dyDescent="0.25">
      <c r="A292" s="1">
        <v>290</v>
      </c>
      <c r="B292" s="1">
        <v>12250</v>
      </c>
      <c r="C292" s="1">
        <v>12250</v>
      </c>
      <c r="D292" s="30">
        <v>11500</v>
      </c>
      <c r="E292" s="3">
        <v>56</v>
      </c>
      <c r="F292" s="3">
        <v>55</v>
      </c>
      <c r="G292" s="3">
        <v>53</v>
      </c>
      <c r="H292" s="3">
        <v>3750</v>
      </c>
      <c r="I292" s="3">
        <v>1750</v>
      </c>
      <c r="J292" s="3">
        <v>2750</v>
      </c>
      <c r="K292" s="3">
        <v>4.1818181818181817</v>
      </c>
      <c r="L292" s="3">
        <v>0</v>
      </c>
      <c r="M292" s="3">
        <v>-750</v>
      </c>
      <c r="N292" s="123">
        <v>-500</v>
      </c>
      <c r="O292" s="129">
        <f t="shared" si="52"/>
        <v>-217.82530163015139</v>
      </c>
      <c r="P292" s="3">
        <f t="shared" si="53"/>
        <v>282.17469836984861</v>
      </c>
      <c r="Q292" s="96">
        <f t="shared" si="54"/>
        <v>-0.5643493967396972</v>
      </c>
      <c r="R292" s="157">
        <f t="shared" si="55"/>
        <v>-328.6796888413831</v>
      </c>
      <c r="S292" s="3">
        <f t="shared" si="56"/>
        <v>171.3203111586169</v>
      </c>
      <c r="T292" s="96">
        <f t="shared" si="57"/>
        <v>-0.3426406223172338</v>
      </c>
      <c r="U292" s="154">
        <f t="shared" si="58"/>
        <v>-284.17260726379624</v>
      </c>
      <c r="V292" s="3">
        <f t="shared" si="59"/>
        <v>215.82739273620376</v>
      </c>
      <c r="W292" s="96">
        <f t="shared" si="60"/>
        <v>-0.43165478547240754</v>
      </c>
      <c r="X292" s="154">
        <f t="shared" si="61"/>
        <v>-221.9676308773856</v>
      </c>
      <c r="Y292" s="3">
        <f t="shared" si="62"/>
        <v>278.0323691226144</v>
      </c>
      <c r="Z292" s="96">
        <f t="shared" si="63"/>
        <v>-0.55606473824522884</v>
      </c>
      <c r="AA292" s="166"/>
      <c r="AB292" s="166"/>
      <c r="AC292" s="166"/>
    </row>
    <row r="293" spans="1:29" ht="15.75" thickBot="1" x14ac:dyDescent="0.3">
      <c r="A293" s="1">
        <v>291</v>
      </c>
      <c r="B293" s="1">
        <v>12250</v>
      </c>
      <c r="C293" s="1">
        <v>11500</v>
      </c>
      <c r="D293" s="31">
        <v>11000</v>
      </c>
      <c r="E293" s="32">
        <v>55</v>
      </c>
      <c r="F293" s="32">
        <v>53</v>
      </c>
      <c r="G293" s="32">
        <v>44</v>
      </c>
      <c r="H293" s="32">
        <v>1750</v>
      </c>
      <c r="I293" s="32">
        <v>2750</v>
      </c>
      <c r="J293" s="32">
        <v>1750</v>
      </c>
      <c r="K293" s="32">
        <v>6.2857142857142856</v>
      </c>
      <c r="L293" s="32">
        <v>-750</v>
      </c>
      <c r="M293" s="32">
        <v>-500</v>
      </c>
      <c r="N293" s="124">
        <v>-2000</v>
      </c>
      <c r="O293" s="129">
        <f t="shared" si="52"/>
        <v>-195.9292348409511</v>
      </c>
      <c r="P293" s="3">
        <f t="shared" si="53"/>
        <v>1804.070765159049</v>
      </c>
      <c r="Q293" s="96">
        <f t="shared" si="54"/>
        <v>-0.90203538257952443</v>
      </c>
      <c r="R293" s="157">
        <f t="shared" si="55"/>
        <v>-208.42945347296012</v>
      </c>
      <c r="S293" s="3">
        <f t="shared" si="56"/>
        <v>1791.5705465270398</v>
      </c>
      <c r="T293" s="96">
        <f t="shared" si="57"/>
        <v>-0.89578527326351987</v>
      </c>
      <c r="U293" s="154">
        <f t="shared" si="58"/>
        <v>-308.63950846006321</v>
      </c>
      <c r="V293" s="3">
        <f t="shared" si="59"/>
        <v>1691.3604915399369</v>
      </c>
      <c r="W293" s="96">
        <f t="shared" si="60"/>
        <v>-0.84568024576996847</v>
      </c>
      <c r="X293" s="154">
        <f t="shared" si="61"/>
        <v>-399.56374519665985</v>
      </c>
      <c r="Y293" s="3">
        <f t="shared" si="62"/>
        <v>1600.43625480334</v>
      </c>
      <c r="Z293" s="96">
        <f t="shared" si="63"/>
        <v>-0.80021812740166998</v>
      </c>
      <c r="AA293" s="166"/>
      <c r="AB293" s="166"/>
      <c r="AC293" s="166"/>
    </row>
    <row r="294" spans="1:29" x14ac:dyDescent="0.25">
      <c r="A294" s="1">
        <v>292</v>
      </c>
      <c r="B294" s="1">
        <v>11500</v>
      </c>
      <c r="C294" s="1">
        <v>11000</v>
      </c>
      <c r="D294" s="29">
        <v>11000</v>
      </c>
      <c r="E294" s="28">
        <v>53</v>
      </c>
      <c r="F294" s="28">
        <v>44</v>
      </c>
      <c r="G294" s="28">
        <v>45</v>
      </c>
      <c r="H294" s="28">
        <v>2750</v>
      </c>
      <c r="I294" s="28">
        <v>1750</v>
      </c>
      <c r="J294" s="28">
        <v>2750</v>
      </c>
      <c r="K294" s="28">
        <v>4</v>
      </c>
      <c r="L294" s="28">
        <v>-500</v>
      </c>
      <c r="M294" s="28">
        <v>-2000</v>
      </c>
      <c r="N294" s="122">
        <v>0</v>
      </c>
      <c r="O294" s="129">
        <f t="shared" si="52"/>
        <v>-192.21131826714864</v>
      </c>
      <c r="P294" s="3">
        <f t="shared" si="53"/>
        <v>-192.21131826714864</v>
      </c>
      <c r="Q294" s="96">
        <f t="shared" si="54"/>
        <v>0</v>
      </c>
      <c r="R294" s="157">
        <f t="shared" si="55"/>
        <v>-287.01403270912681</v>
      </c>
      <c r="S294" s="3">
        <f t="shared" si="56"/>
        <v>-287.01403270912681</v>
      </c>
      <c r="T294" s="96">
        <f t="shared" si="57"/>
        <v>0</v>
      </c>
      <c r="U294" s="154">
        <f t="shared" si="58"/>
        <v>-542.74585819774597</v>
      </c>
      <c r="V294" s="3">
        <f t="shared" si="59"/>
        <v>-542.74585819774597</v>
      </c>
      <c r="W294" s="96">
        <f t="shared" si="60"/>
        <v>0</v>
      </c>
      <c r="X294" s="154">
        <f t="shared" si="61"/>
        <v>-514.29302511562094</v>
      </c>
      <c r="Y294" s="3">
        <f t="shared" si="62"/>
        <v>-514.29302511562094</v>
      </c>
      <c r="Z294" s="96">
        <f t="shared" si="63"/>
        <v>0</v>
      </c>
      <c r="AA294" s="166"/>
      <c r="AB294" s="166"/>
      <c r="AC294" s="166"/>
    </row>
    <row r="295" spans="1:29" x14ac:dyDescent="0.25">
      <c r="A295" s="1">
        <v>293</v>
      </c>
      <c r="B295" s="1">
        <v>11000</v>
      </c>
      <c r="C295" s="1">
        <v>11000</v>
      </c>
      <c r="D295" s="30">
        <v>11000</v>
      </c>
      <c r="E295" s="3">
        <v>44</v>
      </c>
      <c r="F295" s="3">
        <v>45</v>
      </c>
      <c r="G295" s="3">
        <v>37</v>
      </c>
      <c r="H295" s="3">
        <v>1750</v>
      </c>
      <c r="I295" s="3">
        <v>2750</v>
      </c>
      <c r="J295" s="3">
        <v>2750</v>
      </c>
      <c r="K295" s="3">
        <v>4</v>
      </c>
      <c r="L295" s="3">
        <v>-2000</v>
      </c>
      <c r="M295" s="3">
        <v>0</v>
      </c>
      <c r="N295" s="123">
        <v>-250</v>
      </c>
      <c r="O295" s="129">
        <f t="shared" si="52"/>
        <v>-240.49562607507451</v>
      </c>
      <c r="P295" s="3">
        <f t="shared" si="53"/>
        <v>9.5043739249254884</v>
      </c>
      <c r="Q295" s="96">
        <f t="shared" si="54"/>
        <v>-3.8017495699701954E-2</v>
      </c>
      <c r="R295" s="157">
        <f t="shared" si="55"/>
        <v>-309.90075050380381</v>
      </c>
      <c r="S295" s="3">
        <f t="shared" si="56"/>
        <v>-59.900750503803806</v>
      </c>
      <c r="T295" s="96">
        <f t="shared" si="57"/>
        <v>0.23960300201521523</v>
      </c>
      <c r="U295" s="154">
        <f t="shared" si="58"/>
        <v>-363.62397503788725</v>
      </c>
      <c r="V295" s="3">
        <f t="shared" si="59"/>
        <v>-113.62397503788725</v>
      </c>
      <c r="W295" s="96">
        <f t="shared" si="60"/>
        <v>0.454495900151549</v>
      </c>
      <c r="X295" s="154">
        <f t="shared" si="61"/>
        <v>-509.94394439645555</v>
      </c>
      <c r="Y295" s="3">
        <f t="shared" si="62"/>
        <v>-259.94394439645555</v>
      </c>
      <c r="Z295" s="96">
        <f t="shared" si="63"/>
        <v>1.0397757775858223</v>
      </c>
      <c r="AA295" s="166"/>
      <c r="AB295" s="166"/>
      <c r="AC295" s="166"/>
    </row>
    <row r="296" spans="1:29" x14ac:dyDescent="0.25">
      <c r="A296" s="1">
        <v>294</v>
      </c>
      <c r="B296" s="1">
        <v>11000</v>
      </c>
      <c r="C296" s="1">
        <v>11000</v>
      </c>
      <c r="D296" s="30">
        <v>10750</v>
      </c>
      <c r="E296" s="3">
        <v>45</v>
      </c>
      <c r="F296" s="3">
        <v>37</v>
      </c>
      <c r="G296" s="3">
        <v>39</v>
      </c>
      <c r="H296" s="3">
        <v>2750</v>
      </c>
      <c r="I296" s="3">
        <v>2750</v>
      </c>
      <c r="J296" s="3">
        <v>1750</v>
      </c>
      <c r="K296" s="3">
        <v>6.1428571428571432</v>
      </c>
      <c r="L296" s="3">
        <v>0</v>
      </c>
      <c r="M296" s="3">
        <v>-250</v>
      </c>
      <c r="N296" s="123">
        <v>0</v>
      </c>
      <c r="O296" s="129">
        <f t="shared" si="52"/>
        <v>-192.10960891784987</v>
      </c>
      <c r="P296" s="3">
        <f t="shared" si="53"/>
        <v>-192.10960891784987</v>
      </c>
      <c r="Q296" s="96">
        <f t="shared" si="54"/>
        <v>0</v>
      </c>
      <c r="R296" s="157">
        <f t="shared" si="55"/>
        <v>-215.15655037621869</v>
      </c>
      <c r="S296" s="3">
        <f t="shared" si="56"/>
        <v>-215.15655037621869</v>
      </c>
      <c r="T296" s="96">
        <f t="shared" si="57"/>
        <v>0</v>
      </c>
      <c r="U296" s="154">
        <f t="shared" si="58"/>
        <v>-34.498156393899578</v>
      </c>
      <c r="V296" s="3">
        <f t="shared" si="59"/>
        <v>-34.498156393899578</v>
      </c>
      <c r="W296" s="96">
        <f t="shared" si="60"/>
        <v>0</v>
      </c>
      <c r="X296" s="154">
        <f t="shared" si="61"/>
        <v>-146.7707296728552</v>
      </c>
      <c r="Y296" s="3">
        <f t="shared" si="62"/>
        <v>-146.7707296728552</v>
      </c>
      <c r="Z296" s="96">
        <f t="shared" si="63"/>
        <v>0</v>
      </c>
      <c r="AA296" s="166"/>
      <c r="AB296" s="166"/>
      <c r="AC296" s="166"/>
    </row>
    <row r="297" spans="1:29" x14ac:dyDescent="0.25">
      <c r="A297" s="1">
        <v>295</v>
      </c>
      <c r="B297" s="1">
        <v>11000</v>
      </c>
      <c r="C297" s="1">
        <v>10750</v>
      </c>
      <c r="D297" s="30">
        <v>10750</v>
      </c>
      <c r="E297" s="3">
        <v>37</v>
      </c>
      <c r="F297" s="3">
        <v>39</v>
      </c>
      <c r="G297" s="3">
        <v>42</v>
      </c>
      <c r="H297" s="3">
        <v>2750</v>
      </c>
      <c r="I297" s="3">
        <v>1750</v>
      </c>
      <c r="J297" s="3">
        <v>1750</v>
      </c>
      <c r="K297" s="3">
        <v>6.1428571428571432</v>
      </c>
      <c r="L297" s="3">
        <v>-250</v>
      </c>
      <c r="M297" s="3">
        <v>0</v>
      </c>
      <c r="N297" s="123">
        <v>-250</v>
      </c>
      <c r="O297" s="129">
        <f t="shared" si="52"/>
        <v>-174.00299348987767</v>
      </c>
      <c r="P297" s="3">
        <f t="shared" si="53"/>
        <v>75.997006510122333</v>
      </c>
      <c r="Q297" s="96">
        <f t="shared" si="54"/>
        <v>-0.30398802604048936</v>
      </c>
      <c r="R297" s="157">
        <f t="shared" si="55"/>
        <v>-273.25949042975412</v>
      </c>
      <c r="S297" s="3">
        <f t="shared" si="56"/>
        <v>-23.259490429754123</v>
      </c>
      <c r="T297" s="96">
        <f t="shared" si="57"/>
        <v>9.3037961719016488E-2</v>
      </c>
      <c r="U297" s="154">
        <f t="shared" si="58"/>
        <v>-86.023872358784672</v>
      </c>
      <c r="V297" s="3">
        <f t="shared" si="59"/>
        <v>163.97612764121533</v>
      </c>
      <c r="W297" s="96">
        <f t="shared" si="60"/>
        <v>-0.65590451056486132</v>
      </c>
      <c r="X297" s="154">
        <f t="shared" si="61"/>
        <v>-65.197856882241808</v>
      </c>
      <c r="Y297" s="3">
        <f t="shared" si="62"/>
        <v>184.80214311775819</v>
      </c>
      <c r="Z297" s="96">
        <f t="shared" si="63"/>
        <v>-0.73920857247103278</v>
      </c>
      <c r="AA297" s="166"/>
      <c r="AB297" s="166"/>
      <c r="AC297" s="166"/>
    </row>
    <row r="298" spans="1:29" x14ac:dyDescent="0.25">
      <c r="A298" s="1">
        <v>296</v>
      </c>
      <c r="B298" s="1">
        <v>10750</v>
      </c>
      <c r="C298" s="1">
        <v>10750</v>
      </c>
      <c r="D298" s="30">
        <v>10500</v>
      </c>
      <c r="E298" s="3">
        <v>39</v>
      </c>
      <c r="F298" s="3">
        <v>42</v>
      </c>
      <c r="G298" s="3">
        <v>47</v>
      </c>
      <c r="H298" s="3">
        <v>1750</v>
      </c>
      <c r="I298" s="3">
        <v>1750</v>
      </c>
      <c r="J298" s="3">
        <v>2750</v>
      </c>
      <c r="K298" s="3">
        <v>3.8181818181818183</v>
      </c>
      <c r="L298" s="3">
        <v>0</v>
      </c>
      <c r="M298" s="3">
        <v>-250</v>
      </c>
      <c r="N298" s="123">
        <v>0</v>
      </c>
      <c r="O298" s="129">
        <f t="shared" si="52"/>
        <v>-106.24195014423856</v>
      </c>
      <c r="P298" s="3">
        <f t="shared" si="53"/>
        <v>-106.24195014423856</v>
      </c>
      <c r="Q298" s="96">
        <f t="shared" si="54"/>
        <v>0</v>
      </c>
      <c r="R298" s="157">
        <f t="shared" si="55"/>
        <v>-225.45742380384354</v>
      </c>
      <c r="S298" s="3">
        <f t="shared" si="56"/>
        <v>-225.45742380384354</v>
      </c>
      <c r="T298" s="96">
        <f t="shared" si="57"/>
        <v>0</v>
      </c>
      <c r="U298" s="154">
        <f t="shared" si="58"/>
        <v>-33.808769299706469</v>
      </c>
      <c r="V298" s="3">
        <f t="shared" si="59"/>
        <v>-33.808769299706469</v>
      </c>
      <c r="W298" s="96">
        <f t="shared" si="60"/>
        <v>0</v>
      </c>
      <c r="X298" s="154">
        <f t="shared" si="61"/>
        <v>-0.73839046162149558</v>
      </c>
      <c r="Y298" s="3">
        <f t="shared" si="62"/>
        <v>-0.73839046162149558</v>
      </c>
      <c r="Z298" s="96">
        <f t="shared" si="63"/>
        <v>0</v>
      </c>
      <c r="AA298" s="166"/>
      <c r="AB298" s="166"/>
      <c r="AC298" s="166"/>
    </row>
    <row r="299" spans="1:29" x14ac:dyDescent="0.25">
      <c r="A299" s="1">
        <v>297</v>
      </c>
      <c r="B299" s="1">
        <v>10750</v>
      </c>
      <c r="C299" s="1">
        <v>10500</v>
      </c>
      <c r="D299" s="30">
        <v>10500</v>
      </c>
      <c r="E299" s="3">
        <v>42</v>
      </c>
      <c r="F299" s="3">
        <v>47</v>
      </c>
      <c r="G299" s="3">
        <v>48</v>
      </c>
      <c r="H299" s="3">
        <v>1750</v>
      </c>
      <c r="I299" s="3">
        <v>2750</v>
      </c>
      <c r="J299" s="3">
        <v>2750</v>
      </c>
      <c r="K299" s="3">
        <v>3.8181818181818183</v>
      </c>
      <c r="L299" s="3">
        <v>-250</v>
      </c>
      <c r="M299" s="3">
        <v>0</v>
      </c>
      <c r="N299" s="123">
        <v>0</v>
      </c>
      <c r="O299" s="129">
        <f t="shared" si="52"/>
        <v>-100.20641166824782</v>
      </c>
      <c r="P299" s="3">
        <f t="shared" si="53"/>
        <v>-100.20641166824782</v>
      </c>
      <c r="Q299" s="96">
        <f t="shared" si="54"/>
        <v>0</v>
      </c>
      <c r="R299" s="157">
        <f t="shared" si="55"/>
        <v>-146.1365221015802</v>
      </c>
      <c r="S299" s="3">
        <f t="shared" si="56"/>
        <v>-146.1365221015802</v>
      </c>
      <c r="T299" s="96">
        <f t="shared" si="57"/>
        <v>0</v>
      </c>
      <c r="U299" s="154">
        <f t="shared" si="58"/>
        <v>-98.268375176765147</v>
      </c>
      <c r="V299" s="3">
        <f t="shared" si="59"/>
        <v>-98.268375176765147</v>
      </c>
      <c r="W299" s="96">
        <f t="shared" si="60"/>
        <v>0</v>
      </c>
      <c r="X299" s="154">
        <f t="shared" si="61"/>
        <v>-77.077670503576826</v>
      </c>
      <c r="Y299" s="3">
        <f t="shared" si="62"/>
        <v>-77.077670503576826</v>
      </c>
      <c r="Z299" s="96">
        <f t="shared" si="63"/>
        <v>0</v>
      </c>
      <c r="AA299" s="166"/>
      <c r="AB299" s="166"/>
      <c r="AC299" s="166"/>
    </row>
    <row r="300" spans="1:29" x14ac:dyDescent="0.25">
      <c r="A300" s="1">
        <v>298</v>
      </c>
      <c r="B300" s="1">
        <v>10500</v>
      </c>
      <c r="C300" s="1">
        <v>10500</v>
      </c>
      <c r="D300" s="30">
        <v>10500</v>
      </c>
      <c r="E300" s="3">
        <v>47</v>
      </c>
      <c r="F300" s="3">
        <v>48</v>
      </c>
      <c r="G300" s="3">
        <v>49</v>
      </c>
      <c r="H300" s="3">
        <v>2750</v>
      </c>
      <c r="I300" s="3">
        <v>2750</v>
      </c>
      <c r="J300" s="3">
        <v>3750</v>
      </c>
      <c r="K300" s="3">
        <v>2.8</v>
      </c>
      <c r="L300" s="3">
        <v>0</v>
      </c>
      <c r="M300" s="3">
        <v>0</v>
      </c>
      <c r="N300" s="123">
        <v>500</v>
      </c>
      <c r="O300" s="129">
        <f t="shared" si="52"/>
        <v>-24.463909403656032</v>
      </c>
      <c r="P300" s="3">
        <f t="shared" si="53"/>
        <v>-524.46390940365609</v>
      </c>
      <c r="Q300" s="96">
        <f t="shared" si="54"/>
        <v>-1.0489278188073121</v>
      </c>
      <c r="R300" s="157">
        <f t="shared" si="55"/>
        <v>-95.982427431941403</v>
      </c>
      <c r="S300" s="3">
        <f t="shared" si="56"/>
        <v>-595.98242743194146</v>
      </c>
      <c r="T300" s="96">
        <f t="shared" si="57"/>
        <v>-1.1919648548638828</v>
      </c>
      <c r="U300" s="154">
        <f t="shared" si="58"/>
        <v>-69.535353179554704</v>
      </c>
      <c r="V300" s="3">
        <f t="shared" si="59"/>
        <v>-569.5353531795547</v>
      </c>
      <c r="W300" s="96">
        <f t="shared" si="60"/>
        <v>-1.1390707063591095</v>
      </c>
      <c r="X300" s="154">
        <f t="shared" si="61"/>
        <v>-41.796814766353421</v>
      </c>
      <c r="Y300" s="3">
        <f t="shared" si="62"/>
        <v>-541.79681476635346</v>
      </c>
      <c r="Z300" s="96">
        <f t="shared" si="63"/>
        <v>-1.0835936295327069</v>
      </c>
      <c r="AA300" s="166"/>
      <c r="AB300" s="166"/>
      <c r="AC300" s="166"/>
    </row>
    <row r="301" spans="1:29" x14ac:dyDescent="0.25">
      <c r="A301" s="1">
        <v>299</v>
      </c>
      <c r="B301" s="1">
        <v>10500</v>
      </c>
      <c r="C301" s="1">
        <v>10500</v>
      </c>
      <c r="D301" s="30">
        <v>11000</v>
      </c>
      <c r="E301" s="3">
        <v>48</v>
      </c>
      <c r="F301" s="3">
        <v>49</v>
      </c>
      <c r="G301" s="3">
        <v>49</v>
      </c>
      <c r="H301" s="3">
        <v>2750</v>
      </c>
      <c r="I301" s="3">
        <v>3750</v>
      </c>
      <c r="J301" s="3">
        <v>2750</v>
      </c>
      <c r="K301" s="3">
        <v>4</v>
      </c>
      <c r="L301" s="3">
        <v>0</v>
      </c>
      <c r="M301" s="3">
        <v>500</v>
      </c>
      <c r="N301" s="123">
        <v>0</v>
      </c>
      <c r="O301" s="129">
        <f t="shared" si="52"/>
        <v>-168.06916436318571</v>
      </c>
      <c r="P301" s="3">
        <f t="shared" si="53"/>
        <v>-168.06916436318571</v>
      </c>
      <c r="Q301" s="96">
        <f t="shared" si="54"/>
        <v>0</v>
      </c>
      <c r="R301" s="157">
        <f t="shared" si="55"/>
        <v>-150.9171998290295</v>
      </c>
      <c r="S301" s="3">
        <f t="shared" si="56"/>
        <v>-150.9171998290295</v>
      </c>
      <c r="T301" s="96">
        <f t="shared" si="57"/>
        <v>0</v>
      </c>
      <c r="U301" s="154">
        <f t="shared" si="58"/>
        <v>-170.16406530334547</v>
      </c>
      <c r="V301" s="3">
        <f t="shared" si="59"/>
        <v>-170.16406530334547</v>
      </c>
      <c r="W301" s="96">
        <f t="shared" si="60"/>
        <v>0</v>
      </c>
      <c r="X301" s="154">
        <f t="shared" si="61"/>
        <v>-186.78510899790308</v>
      </c>
      <c r="Y301" s="3">
        <f t="shared" si="62"/>
        <v>-186.78510899790308</v>
      </c>
      <c r="Z301" s="96">
        <f t="shared" si="63"/>
        <v>0</v>
      </c>
      <c r="AA301" s="166"/>
      <c r="AB301" s="166"/>
      <c r="AC301" s="166"/>
    </row>
    <row r="302" spans="1:29" x14ac:dyDescent="0.25">
      <c r="A302" s="1">
        <v>300</v>
      </c>
      <c r="B302" s="1">
        <v>10500</v>
      </c>
      <c r="C302" s="1">
        <v>11000</v>
      </c>
      <c r="D302" s="30">
        <v>11000</v>
      </c>
      <c r="E302" s="3">
        <v>49</v>
      </c>
      <c r="F302" s="3">
        <v>49</v>
      </c>
      <c r="G302" s="3">
        <v>50</v>
      </c>
      <c r="H302" s="3">
        <v>3750</v>
      </c>
      <c r="I302" s="3">
        <v>2750</v>
      </c>
      <c r="J302" s="3">
        <v>3750</v>
      </c>
      <c r="K302" s="3">
        <v>2.9333333333333331</v>
      </c>
      <c r="L302" s="3">
        <v>500</v>
      </c>
      <c r="M302" s="3">
        <v>0</v>
      </c>
      <c r="N302" s="123">
        <v>-500</v>
      </c>
      <c r="O302" s="129">
        <f t="shared" si="52"/>
        <v>-95.081700895509357</v>
      </c>
      <c r="P302" s="3">
        <f t="shared" si="53"/>
        <v>404.91829910449064</v>
      </c>
      <c r="Q302" s="96">
        <f t="shared" si="54"/>
        <v>-0.80983659820898124</v>
      </c>
      <c r="R302" s="157">
        <f t="shared" si="55"/>
        <v>-170.764729837337</v>
      </c>
      <c r="S302" s="3">
        <f t="shared" si="56"/>
        <v>329.23527016266303</v>
      </c>
      <c r="T302" s="96">
        <f t="shared" si="57"/>
        <v>-0.65847054032532604</v>
      </c>
      <c r="U302" s="154">
        <f t="shared" si="58"/>
        <v>-132.2497996302364</v>
      </c>
      <c r="V302" s="3">
        <f t="shared" si="59"/>
        <v>367.7502003697636</v>
      </c>
      <c r="W302" s="96">
        <f t="shared" si="60"/>
        <v>-0.73550040073952716</v>
      </c>
      <c r="X302" s="154">
        <f t="shared" si="61"/>
        <v>-69.423708404909135</v>
      </c>
      <c r="Y302" s="3">
        <f t="shared" si="62"/>
        <v>430.57629159509088</v>
      </c>
      <c r="Z302" s="96">
        <f t="shared" si="63"/>
        <v>-0.86115258319018173</v>
      </c>
      <c r="AA302" s="166"/>
      <c r="AB302" s="166"/>
      <c r="AC302" s="166"/>
    </row>
    <row r="303" spans="1:29" x14ac:dyDescent="0.25">
      <c r="A303" s="1">
        <v>301</v>
      </c>
      <c r="B303" s="1">
        <v>11000</v>
      </c>
      <c r="C303" s="1">
        <v>11000</v>
      </c>
      <c r="D303" s="30">
        <v>10500</v>
      </c>
      <c r="E303" s="3">
        <v>49</v>
      </c>
      <c r="F303" s="3">
        <v>50</v>
      </c>
      <c r="G303" s="3">
        <v>49</v>
      </c>
      <c r="H303" s="3">
        <v>2750</v>
      </c>
      <c r="I303" s="3">
        <v>3750</v>
      </c>
      <c r="J303" s="3">
        <v>5750</v>
      </c>
      <c r="K303" s="3">
        <v>1.826086956521739</v>
      </c>
      <c r="L303" s="3">
        <v>0</v>
      </c>
      <c r="M303" s="3">
        <v>-500</v>
      </c>
      <c r="N303" s="123">
        <v>250</v>
      </c>
      <c r="O303" s="129">
        <f t="shared" si="52"/>
        <v>175.32130311464948</v>
      </c>
      <c r="P303" s="3">
        <f t="shared" si="53"/>
        <v>-74.678696885350519</v>
      </c>
      <c r="Q303" s="96">
        <f t="shared" si="54"/>
        <v>-0.29871478754140207</v>
      </c>
      <c r="R303" s="157">
        <f t="shared" si="55"/>
        <v>142.54084065634217</v>
      </c>
      <c r="S303" s="3">
        <f t="shared" si="56"/>
        <v>-107.45915934365783</v>
      </c>
      <c r="T303" s="96">
        <f t="shared" si="57"/>
        <v>-0.42983663737463135</v>
      </c>
      <c r="U303" s="154">
        <f t="shared" si="58"/>
        <v>96.892692220721784</v>
      </c>
      <c r="V303" s="3">
        <f t="shared" si="59"/>
        <v>-153.10730777927822</v>
      </c>
      <c r="W303" s="96">
        <f t="shared" si="60"/>
        <v>-0.61242923111711289</v>
      </c>
      <c r="X303" s="154">
        <f t="shared" si="61"/>
        <v>101.85430986995573</v>
      </c>
      <c r="Y303" s="3">
        <f t="shared" si="62"/>
        <v>-148.14569013004427</v>
      </c>
      <c r="Z303" s="96">
        <f t="shared" si="63"/>
        <v>-0.59258276052017711</v>
      </c>
      <c r="AA303" s="166"/>
      <c r="AB303" s="166"/>
      <c r="AC303" s="166"/>
    </row>
    <row r="304" spans="1:29" x14ac:dyDescent="0.25">
      <c r="A304" s="1">
        <v>302</v>
      </c>
      <c r="B304" s="1">
        <v>11000</v>
      </c>
      <c r="C304" s="1">
        <v>10500</v>
      </c>
      <c r="D304" s="30">
        <v>10750</v>
      </c>
      <c r="E304" s="3">
        <v>50</v>
      </c>
      <c r="F304" s="3">
        <v>49</v>
      </c>
      <c r="G304" s="3">
        <v>36</v>
      </c>
      <c r="H304" s="3">
        <v>3750</v>
      </c>
      <c r="I304" s="3">
        <v>5750</v>
      </c>
      <c r="J304" s="3">
        <v>1000</v>
      </c>
      <c r="K304" s="3">
        <v>10.75</v>
      </c>
      <c r="L304" s="3">
        <v>-500</v>
      </c>
      <c r="M304" s="3">
        <v>250</v>
      </c>
      <c r="N304" s="123">
        <v>-250</v>
      </c>
      <c r="O304" s="129">
        <f t="shared" si="52"/>
        <v>-44.098126130007699</v>
      </c>
      <c r="P304" s="3">
        <f t="shared" si="53"/>
        <v>205.9018738699923</v>
      </c>
      <c r="Q304" s="96">
        <f t="shared" si="54"/>
        <v>-0.82360749547996925</v>
      </c>
      <c r="R304" s="157">
        <f t="shared" si="55"/>
        <v>194.56782013458738</v>
      </c>
      <c r="S304" s="3">
        <f t="shared" si="56"/>
        <v>444.56782013458735</v>
      </c>
      <c r="T304" s="96">
        <f t="shared" si="57"/>
        <v>-1.7782712805383494</v>
      </c>
      <c r="U304" s="154">
        <f t="shared" si="58"/>
        <v>-72.436988793078413</v>
      </c>
      <c r="V304" s="3">
        <f t="shared" si="59"/>
        <v>177.5630112069216</v>
      </c>
      <c r="W304" s="96">
        <f t="shared" si="60"/>
        <v>-0.71025204482768645</v>
      </c>
      <c r="X304" s="154">
        <f t="shared" si="61"/>
        <v>-233.7976062701143</v>
      </c>
      <c r="Y304" s="3">
        <f t="shared" si="62"/>
        <v>16.202393729885699</v>
      </c>
      <c r="Z304" s="96">
        <f t="shared" si="63"/>
        <v>-6.4809574919542798E-2</v>
      </c>
      <c r="AA304" s="166"/>
      <c r="AB304" s="166"/>
      <c r="AC304" s="166"/>
    </row>
    <row r="305" spans="1:29" x14ac:dyDescent="0.25">
      <c r="A305" s="1">
        <v>303</v>
      </c>
      <c r="B305" s="1">
        <v>10500</v>
      </c>
      <c r="C305" s="1">
        <v>10750</v>
      </c>
      <c r="D305" s="30">
        <v>10500</v>
      </c>
      <c r="E305" s="3">
        <v>49</v>
      </c>
      <c r="F305" s="3">
        <v>36</v>
      </c>
      <c r="G305" s="3">
        <v>48</v>
      </c>
      <c r="H305" s="3">
        <v>5750</v>
      </c>
      <c r="I305" s="3">
        <v>1000</v>
      </c>
      <c r="J305" s="3">
        <v>3750</v>
      </c>
      <c r="K305" s="3">
        <v>2.8</v>
      </c>
      <c r="L305" s="3">
        <v>250</v>
      </c>
      <c r="M305" s="3">
        <v>-250</v>
      </c>
      <c r="N305" s="123">
        <v>-750</v>
      </c>
      <c r="O305" s="129">
        <f t="shared" si="52"/>
        <v>-30.499447879646766</v>
      </c>
      <c r="P305" s="3">
        <f t="shared" si="53"/>
        <v>719.50055212035318</v>
      </c>
      <c r="Q305" s="96">
        <f t="shared" si="54"/>
        <v>-0.95933406949380429</v>
      </c>
      <c r="R305" s="157">
        <f t="shared" si="55"/>
        <v>-232.59174213830792</v>
      </c>
      <c r="S305" s="3">
        <f t="shared" si="56"/>
        <v>517.40825786169205</v>
      </c>
      <c r="T305" s="96">
        <f t="shared" si="57"/>
        <v>-0.68987767714892279</v>
      </c>
      <c r="U305" s="154">
        <f t="shared" si="58"/>
        <v>123.27364270693165</v>
      </c>
      <c r="V305" s="3">
        <f t="shared" si="59"/>
        <v>873.2736427069317</v>
      </c>
      <c r="W305" s="96">
        <f t="shared" si="60"/>
        <v>-1.1643648569425755</v>
      </c>
      <c r="X305" s="154">
        <f t="shared" si="61"/>
        <v>150.29137976402282</v>
      </c>
      <c r="Y305" s="3">
        <f t="shared" si="62"/>
        <v>900.29137976402285</v>
      </c>
      <c r="Z305" s="96">
        <f t="shared" si="63"/>
        <v>-1.2003885063520305</v>
      </c>
      <c r="AA305" s="166"/>
      <c r="AB305" s="166"/>
      <c r="AC305" s="166"/>
    </row>
    <row r="306" spans="1:29" ht="15.75" thickBot="1" x14ac:dyDescent="0.3">
      <c r="A306" s="1">
        <v>304</v>
      </c>
      <c r="B306" s="1">
        <v>10750</v>
      </c>
      <c r="C306" s="1">
        <v>10500</v>
      </c>
      <c r="D306" s="31">
        <v>9750</v>
      </c>
      <c r="E306" s="32">
        <v>36</v>
      </c>
      <c r="F306" s="32">
        <v>48</v>
      </c>
      <c r="G306" s="32">
        <v>44</v>
      </c>
      <c r="H306" s="32">
        <v>1000</v>
      </c>
      <c r="I306" s="32">
        <v>3750</v>
      </c>
      <c r="J306" s="32">
        <v>3750</v>
      </c>
      <c r="K306" s="32">
        <v>2.6</v>
      </c>
      <c r="L306" s="32">
        <v>-250</v>
      </c>
      <c r="M306" s="32">
        <v>-750</v>
      </c>
      <c r="N306" s="124">
        <v>-500</v>
      </c>
      <c r="O306" s="129">
        <f t="shared" si="52"/>
        <v>60.338393168156159</v>
      </c>
      <c r="P306" s="3">
        <f t="shared" si="53"/>
        <v>560.33839316815613</v>
      </c>
      <c r="Q306" s="96">
        <f t="shared" si="54"/>
        <v>-1.1206767863363123</v>
      </c>
      <c r="R306" s="157">
        <f t="shared" si="55"/>
        <v>79.930208860794878</v>
      </c>
      <c r="S306" s="3">
        <f t="shared" si="56"/>
        <v>579.93020886079489</v>
      </c>
      <c r="T306" s="96">
        <f t="shared" si="57"/>
        <v>-1.1598604177215899</v>
      </c>
      <c r="U306" s="154">
        <f t="shared" si="58"/>
        <v>21.244705454833749</v>
      </c>
      <c r="V306" s="3">
        <f t="shared" si="59"/>
        <v>521.24470545483371</v>
      </c>
      <c r="W306" s="96">
        <f t="shared" si="60"/>
        <v>-1.0424894109096674</v>
      </c>
      <c r="X306" s="154">
        <f t="shared" si="61"/>
        <v>86.852162048603603</v>
      </c>
      <c r="Y306" s="3">
        <f t="shared" si="62"/>
        <v>586.85216204860365</v>
      </c>
      <c r="Z306" s="96">
        <f t="shared" si="63"/>
        <v>-1.1737043240972074</v>
      </c>
      <c r="AA306" s="166"/>
      <c r="AB306" s="166"/>
      <c r="AC306" s="166"/>
    </row>
    <row r="307" spans="1:29" x14ac:dyDescent="0.25">
      <c r="A307" s="1">
        <v>305</v>
      </c>
      <c r="B307" s="1">
        <v>10500</v>
      </c>
      <c r="C307" s="1">
        <v>9750</v>
      </c>
      <c r="D307" s="29">
        <v>7750</v>
      </c>
      <c r="E307" s="28">
        <v>48</v>
      </c>
      <c r="F307" s="28">
        <v>44</v>
      </c>
      <c r="G307" s="28">
        <v>32</v>
      </c>
      <c r="H307" s="28">
        <v>3750</v>
      </c>
      <c r="I307" s="28">
        <v>3750</v>
      </c>
      <c r="J307" s="28">
        <v>3750</v>
      </c>
      <c r="K307" s="28">
        <v>2.0666666666666669</v>
      </c>
      <c r="L307" s="28">
        <v>-750</v>
      </c>
      <c r="M307" s="28">
        <v>-500</v>
      </c>
      <c r="N307" s="122">
        <v>0</v>
      </c>
      <c r="O307" s="129">
        <f t="shared" si="52"/>
        <v>294.52525132764356</v>
      </c>
      <c r="P307" s="3">
        <f t="shared" si="53"/>
        <v>294.52525132764356</v>
      </c>
      <c r="Q307" s="96">
        <f t="shared" si="54"/>
        <v>0</v>
      </c>
      <c r="R307" s="157">
        <f t="shared" si="55"/>
        <v>312.94210136435544</v>
      </c>
      <c r="S307" s="3">
        <f t="shared" si="56"/>
        <v>312.94210136435544</v>
      </c>
      <c r="T307" s="96">
        <f t="shared" si="57"/>
        <v>0</v>
      </c>
      <c r="U307" s="154">
        <f t="shared" si="58"/>
        <v>440.34355157110429</v>
      </c>
      <c r="V307" s="3">
        <f t="shared" si="59"/>
        <v>440.34355157110429</v>
      </c>
      <c r="W307" s="96">
        <f t="shared" si="60"/>
        <v>0</v>
      </c>
      <c r="X307" s="154">
        <f t="shared" si="61"/>
        <v>353.33336499004025</v>
      </c>
      <c r="Y307" s="3">
        <f t="shared" si="62"/>
        <v>353.33336499004025</v>
      </c>
      <c r="Z307" s="96">
        <f t="shared" si="63"/>
        <v>0</v>
      </c>
      <c r="AA307" s="166"/>
      <c r="AB307" s="166"/>
      <c r="AC307" s="166"/>
    </row>
    <row r="308" spans="1:29" x14ac:dyDescent="0.25">
      <c r="A308" s="1">
        <v>306</v>
      </c>
      <c r="B308" s="1">
        <v>9750</v>
      </c>
      <c r="C308" s="1">
        <v>7750</v>
      </c>
      <c r="D308" s="30">
        <v>7750</v>
      </c>
      <c r="E308" s="3">
        <v>44</v>
      </c>
      <c r="F308" s="3">
        <v>32</v>
      </c>
      <c r="G308" s="3">
        <v>39</v>
      </c>
      <c r="H308" s="3">
        <v>3750</v>
      </c>
      <c r="I308" s="3">
        <v>3750</v>
      </c>
      <c r="J308" s="3">
        <v>5750</v>
      </c>
      <c r="K308" s="3">
        <v>1.3478260869565217</v>
      </c>
      <c r="L308" s="3">
        <v>-500</v>
      </c>
      <c r="M308" s="3">
        <v>0</v>
      </c>
      <c r="N308" s="123">
        <v>1250</v>
      </c>
      <c r="O308" s="129">
        <f t="shared" si="52"/>
        <v>551.05313293556981</v>
      </c>
      <c r="P308" s="3">
        <f t="shared" si="53"/>
        <v>-698.94686706443019</v>
      </c>
      <c r="Q308" s="96">
        <f t="shared" si="54"/>
        <v>-0.5591574936515441</v>
      </c>
      <c r="R308" s="157">
        <f t="shared" si="55"/>
        <v>526.09826078885942</v>
      </c>
      <c r="S308" s="3">
        <f t="shared" si="56"/>
        <v>-723.90173921114058</v>
      </c>
      <c r="T308" s="96">
        <f t="shared" si="57"/>
        <v>-0.5791213913689125</v>
      </c>
      <c r="U308" s="154">
        <f t="shared" si="58"/>
        <v>611.68249523327825</v>
      </c>
      <c r="V308" s="3">
        <f t="shared" si="59"/>
        <v>-638.31750476672175</v>
      </c>
      <c r="W308" s="96">
        <f t="shared" si="60"/>
        <v>-0.51065400381337744</v>
      </c>
      <c r="X308" s="154">
        <f t="shared" si="61"/>
        <v>554.10299104523256</v>
      </c>
      <c r="Y308" s="3">
        <f t="shared" si="62"/>
        <v>-695.89700895476744</v>
      </c>
      <c r="Z308" s="96">
        <f t="shared" si="63"/>
        <v>-0.55671760716381391</v>
      </c>
      <c r="AA308" s="166"/>
      <c r="AB308" s="166"/>
      <c r="AC308" s="166"/>
    </row>
    <row r="309" spans="1:29" x14ac:dyDescent="0.25">
      <c r="A309" s="1">
        <v>307</v>
      </c>
      <c r="B309" s="1">
        <v>7750</v>
      </c>
      <c r="C309" s="1">
        <v>7750</v>
      </c>
      <c r="D309" s="30">
        <v>9000</v>
      </c>
      <c r="E309" s="3">
        <v>32</v>
      </c>
      <c r="F309" s="3">
        <v>39</v>
      </c>
      <c r="G309" s="3">
        <v>46</v>
      </c>
      <c r="H309" s="3">
        <v>3750</v>
      </c>
      <c r="I309" s="3">
        <v>5750</v>
      </c>
      <c r="J309" s="3">
        <v>3750</v>
      </c>
      <c r="K309" s="3">
        <v>2.4</v>
      </c>
      <c r="L309" s="3">
        <v>0</v>
      </c>
      <c r="M309" s="3">
        <v>1250</v>
      </c>
      <c r="N309" s="123">
        <v>250</v>
      </c>
      <c r="O309" s="129">
        <f t="shared" si="52"/>
        <v>187.38946507190371</v>
      </c>
      <c r="P309" s="3">
        <f t="shared" si="53"/>
        <v>-62.610534928096286</v>
      </c>
      <c r="Q309" s="96">
        <f t="shared" si="54"/>
        <v>-0.25044213971238516</v>
      </c>
      <c r="R309" s="157">
        <f t="shared" si="55"/>
        <v>333.83673798009289</v>
      </c>
      <c r="S309" s="3">
        <f t="shared" si="56"/>
        <v>83.836737980092892</v>
      </c>
      <c r="T309" s="96">
        <f t="shared" si="57"/>
        <v>0.33534695192037156</v>
      </c>
      <c r="U309" s="154">
        <f t="shared" si="58"/>
        <v>318.65336392010954</v>
      </c>
      <c r="V309" s="3">
        <f t="shared" si="59"/>
        <v>68.653363920109541</v>
      </c>
      <c r="W309" s="96">
        <f t="shared" si="60"/>
        <v>0.27461345568043816</v>
      </c>
      <c r="X309" s="154">
        <f t="shared" si="61"/>
        <v>351.72933271809171</v>
      </c>
      <c r="Y309" s="3">
        <f t="shared" si="62"/>
        <v>101.72933271809171</v>
      </c>
      <c r="Z309" s="96">
        <f t="shared" si="63"/>
        <v>0.40691733087236687</v>
      </c>
      <c r="AA309" s="166"/>
      <c r="AB309" s="166"/>
      <c r="AC309" s="166"/>
    </row>
    <row r="310" spans="1:29" x14ac:dyDescent="0.25">
      <c r="A310" s="1">
        <v>308</v>
      </c>
      <c r="B310" s="1">
        <v>7750</v>
      </c>
      <c r="C310" s="1">
        <v>9000</v>
      </c>
      <c r="D310" s="30">
        <v>9250</v>
      </c>
      <c r="E310" s="3">
        <v>39</v>
      </c>
      <c r="F310" s="3">
        <v>46</v>
      </c>
      <c r="G310" s="3">
        <v>55</v>
      </c>
      <c r="H310" s="3">
        <v>5750</v>
      </c>
      <c r="I310" s="3">
        <v>3750</v>
      </c>
      <c r="J310" s="3">
        <v>4750</v>
      </c>
      <c r="K310" s="3">
        <v>1.9473684210526316</v>
      </c>
      <c r="L310" s="3">
        <v>1250</v>
      </c>
      <c r="M310" s="3">
        <v>250</v>
      </c>
      <c r="N310" s="123">
        <v>1000</v>
      </c>
      <c r="O310" s="129">
        <f t="shared" si="52"/>
        <v>301.43750936033973</v>
      </c>
      <c r="P310" s="3">
        <f t="shared" si="53"/>
        <v>-698.56249063966027</v>
      </c>
      <c r="Q310" s="96">
        <f t="shared" si="54"/>
        <v>-0.69856249063966025</v>
      </c>
      <c r="R310" s="157">
        <f t="shared" si="55"/>
        <v>302.11110097936267</v>
      </c>
      <c r="S310" s="3">
        <f t="shared" si="56"/>
        <v>-697.88889902063738</v>
      </c>
      <c r="T310" s="96">
        <f t="shared" si="57"/>
        <v>-0.69788889902063733</v>
      </c>
      <c r="U310" s="154">
        <f t="shared" si="58"/>
        <v>362.7063251349374</v>
      </c>
      <c r="V310" s="3">
        <f t="shared" si="59"/>
        <v>-637.2936748650626</v>
      </c>
      <c r="W310" s="96">
        <f t="shared" si="60"/>
        <v>-0.63729367486506261</v>
      </c>
      <c r="X310" s="154">
        <f t="shared" si="61"/>
        <v>561.0109285746571</v>
      </c>
      <c r="Y310" s="3">
        <f t="shared" si="62"/>
        <v>-438.9890714253429</v>
      </c>
      <c r="Z310" s="96">
        <f t="shared" si="63"/>
        <v>-0.43898907142534288</v>
      </c>
      <c r="AA310" s="166"/>
      <c r="AB310" s="166"/>
      <c r="AC310" s="166"/>
    </row>
    <row r="311" spans="1:29" x14ac:dyDescent="0.25">
      <c r="A311" s="1">
        <v>309</v>
      </c>
      <c r="B311" s="1">
        <v>9000</v>
      </c>
      <c r="C311" s="1">
        <v>9250</v>
      </c>
      <c r="D311" s="30">
        <v>10250</v>
      </c>
      <c r="E311" s="3">
        <v>46</v>
      </c>
      <c r="F311" s="3">
        <v>55</v>
      </c>
      <c r="G311" s="3">
        <v>46</v>
      </c>
      <c r="H311" s="3">
        <v>3750</v>
      </c>
      <c r="I311" s="3">
        <v>4750</v>
      </c>
      <c r="J311" s="3">
        <v>3750</v>
      </c>
      <c r="K311" s="3">
        <v>2.7333333333333334</v>
      </c>
      <c r="L311" s="3">
        <v>250</v>
      </c>
      <c r="M311" s="3">
        <v>1000</v>
      </c>
      <c r="N311" s="123">
        <v>-500</v>
      </c>
      <c r="O311" s="129">
        <f t="shared" si="52"/>
        <v>-4.2438598477064318</v>
      </c>
      <c r="P311" s="3">
        <f t="shared" si="53"/>
        <v>495.7561401522936</v>
      </c>
      <c r="Q311" s="96">
        <f t="shared" si="54"/>
        <v>-0.99151228030458716</v>
      </c>
      <c r="R311" s="157">
        <f t="shared" si="55"/>
        <v>56.051135572982716</v>
      </c>
      <c r="S311" s="3">
        <f t="shared" si="56"/>
        <v>556.05113557298273</v>
      </c>
      <c r="T311" s="96">
        <f t="shared" si="57"/>
        <v>-1.1121022711459654</v>
      </c>
      <c r="U311" s="154">
        <f t="shared" si="58"/>
        <v>-251.82873240131454</v>
      </c>
      <c r="V311" s="3">
        <f t="shared" si="59"/>
        <v>248.17126759868546</v>
      </c>
      <c r="W311" s="96">
        <f t="shared" si="60"/>
        <v>-0.49634253519737093</v>
      </c>
      <c r="X311" s="154">
        <f t="shared" si="61"/>
        <v>-147.8308881988018</v>
      </c>
      <c r="Y311" s="3">
        <f t="shared" si="62"/>
        <v>352.1691118011982</v>
      </c>
      <c r="Z311" s="96">
        <f t="shared" si="63"/>
        <v>-0.7043382236023964</v>
      </c>
      <c r="AA311" s="166"/>
      <c r="AB311" s="166"/>
      <c r="AC311" s="166"/>
    </row>
    <row r="312" spans="1:29" x14ac:dyDescent="0.25">
      <c r="A312" s="1">
        <v>310</v>
      </c>
      <c r="B312" s="1">
        <v>9250</v>
      </c>
      <c r="C312" s="1">
        <v>10250</v>
      </c>
      <c r="D312" s="30">
        <v>9750</v>
      </c>
      <c r="E312" s="3">
        <v>55</v>
      </c>
      <c r="F312" s="3">
        <v>46</v>
      </c>
      <c r="G312" s="3">
        <v>43</v>
      </c>
      <c r="H312" s="3">
        <v>4750</v>
      </c>
      <c r="I312" s="3">
        <v>3750</v>
      </c>
      <c r="J312" s="3">
        <v>2750</v>
      </c>
      <c r="K312" s="3">
        <v>3.5454545454545454</v>
      </c>
      <c r="L312" s="3">
        <v>1000</v>
      </c>
      <c r="M312" s="3">
        <v>-500</v>
      </c>
      <c r="N312" s="123">
        <v>-500</v>
      </c>
      <c r="O312" s="129">
        <f t="shared" si="52"/>
        <v>-19.536667291808783</v>
      </c>
      <c r="P312" s="3">
        <f t="shared" si="53"/>
        <v>480.46333270819122</v>
      </c>
      <c r="Q312" s="96">
        <f t="shared" si="54"/>
        <v>-0.96092666541638239</v>
      </c>
      <c r="R312" s="157">
        <f t="shared" si="55"/>
        <v>20.405388125990022</v>
      </c>
      <c r="S312" s="3">
        <f t="shared" si="56"/>
        <v>520.40538812599004</v>
      </c>
      <c r="T312" s="96">
        <f t="shared" si="57"/>
        <v>-1.04081077625198</v>
      </c>
      <c r="U312" s="154">
        <f t="shared" si="58"/>
        <v>-8.0777104585922075</v>
      </c>
      <c r="V312" s="3">
        <f t="shared" si="59"/>
        <v>491.92228954140779</v>
      </c>
      <c r="W312" s="96">
        <f t="shared" si="60"/>
        <v>-0.98384457908281564</v>
      </c>
      <c r="X312" s="154">
        <f t="shared" si="61"/>
        <v>-25.588188156939943</v>
      </c>
      <c r="Y312" s="3">
        <f t="shared" si="62"/>
        <v>474.41181184306004</v>
      </c>
      <c r="Z312" s="96">
        <f t="shared" si="63"/>
        <v>-0.94882362368612005</v>
      </c>
      <c r="AA312" s="166"/>
      <c r="AB312" s="166"/>
      <c r="AC312" s="166"/>
    </row>
    <row r="313" spans="1:29" x14ac:dyDescent="0.25">
      <c r="A313" s="1">
        <v>311</v>
      </c>
      <c r="B313" s="1">
        <v>10250</v>
      </c>
      <c r="C313" s="1">
        <v>9750</v>
      </c>
      <c r="D313" s="30">
        <v>9250</v>
      </c>
      <c r="E313" s="3">
        <v>46</v>
      </c>
      <c r="F313" s="3">
        <v>43</v>
      </c>
      <c r="G313" s="3">
        <v>46</v>
      </c>
      <c r="H313" s="3">
        <v>3750</v>
      </c>
      <c r="I313" s="3">
        <v>2750</v>
      </c>
      <c r="J313" s="3">
        <v>2750</v>
      </c>
      <c r="K313" s="3">
        <v>3.3636363636363638</v>
      </c>
      <c r="L313" s="3">
        <v>-500</v>
      </c>
      <c r="M313" s="3">
        <v>-500</v>
      </c>
      <c r="N313" s="123">
        <v>500</v>
      </c>
      <c r="O313" s="129">
        <f t="shared" si="52"/>
        <v>72.468239307092034</v>
      </c>
      <c r="P313" s="3">
        <f t="shared" si="53"/>
        <v>-427.53176069290794</v>
      </c>
      <c r="Q313" s="96">
        <f t="shared" si="54"/>
        <v>-0.85506352138581587</v>
      </c>
      <c r="R313" s="157">
        <f t="shared" si="55"/>
        <v>46.40402750216689</v>
      </c>
      <c r="S313" s="3">
        <f t="shared" si="56"/>
        <v>-453.59597249783309</v>
      </c>
      <c r="T313" s="96">
        <f t="shared" si="57"/>
        <v>-0.90719194499566613</v>
      </c>
      <c r="U313" s="154">
        <f t="shared" si="58"/>
        <v>139.60890871040914</v>
      </c>
      <c r="V313" s="3">
        <f t="shared" si="59"/>
        <v>-360.39109128959086</v>
      </c>
      <c r="W313" s="96">
        <f t="shared" si="60"/>
        <v>-0.7207821825791817</v>
      </c>
      <c r="X313" s="154">
        <f t="shared" si="61"/>
        <v>142.56750277386959</v>
      </c>
      <c r="Y313" s="3">
        <f t="shared" si="62"/>
        <v>-357.43249722613041</v>
      </c>
      <c r="Z313" s="96">
        <f t="shared" si="63"/>
        <v>-0.71486499445226082</v>
      </c>
      <c r="AA313" s="166"/>
      <c r="AB313" s="166"/>
      <c r="AC313" s="166"/>
    </row>
    <row r="314" spans="1:29" x14ac:dyDescent="0.25">
      <c r="A314" s="1">
        <v>312</v>
      </c>
      <c r="B314" s="1">
        <v>9750</v>
      </c>
      <c r="C314" s="1">
        <v>9250</v>
      </c>
      <c r="D314" s="30">
        <v>9750</v>
      </c>
      <c r="E314" s="3">
        <v>43</v>
      </c>
      <c r="F314" s="3">
        <v>46</v>
      </c>
      <c r="G314" s="3">
        <v>44</v>
      </c>
      <c r="H314" s="3">
        <v>2750</v>
      </c>
      <c r="I314" s="3">
        <v>2750</v>
      </c>
      <c r="J314" s="3">
        <v>2750</v>
      </c>
      <c r="K314" s="3">
        <v>3.5454545454545454</v>
      </c>
      <c r="L314" s="3">
        <v>-500</v>
      </c>
      <c r="M314" s="3">
        <v>500</v>
      </c>
      <c r="N314" s="123">
        <v>-500</v>
      </c>
      <c r="O314" s="129">
        <f t="shared" si="52"/>
        <v>-13.501128815818049</v>
      </c>
      <c r="P314" s="3">
        <f t="shared" si="53"/>
        <v>486.49887118418195</v>
      </c>
      <c r="Q314" s="96">
        <f t="shared" si="54"/>
        <v>-0.97299774236836389</v>
      </c>
      <c r="R314" s="157">
        <f t="shared" si="55"/>
        <v>-67.251647808362549</v>
      </c>
      <c r="S314" s="3">
        <f t="shared" si="56"/>
        <v>432.74835219163742</v>
      </c>
      <c r="T314" s="96">
        <f t="shared" si="57"/>
        <v>-0.86549670438327486</v>
      </c>
      <c r="U314" s="154">
        <f t="shared" si="58"/>
        <v>-118.85371532189919</v>
      </c>
      <c r="V314" s="3">
        <f t="shared" si="59"/>
        <v>381.14628467810081</v>
      </c>
      <c r="W314" s="96">
        <f t="shared" si="60"/>
        <v>-0.7622925693562016</v>
      </c>
      <c r="X314" s="154">
        <f t="shared" si="61"/>
        <v>-87.056497789027276</v>
      </c>
      <c r="Y314" s="3">
        <f t="shared" si="62"/>
        <v>412.94350221097272</v>
      </c>
      <c r="Z314" s="96">
        <f t="shared" si="63"/>
        <v>-0.8258870044219454</v>
      </c>
      <c r="AA314" s="166"/>
      <c r="AB314" s="166"/>
      <c r="AC314" s="166"/>
    </row>
    <row r="315" spans="1:29" ht="15.75" thickBot="1" x14ac:dyDescent="0.3">
      <c r="A315" s="1">
        <v>313</v>
      </c>
      <c r="B315" s="1">
        <v>9250</v>
      </c>
      <c r="C315" s="1">
        <v>9750</v>
      </c>
      <c r="D315" s="31">
        <v>9250</v>
      </c>
      <c r="E315" s="32">
        <v>46</v>
      </c>
      <c r="F315" s="32">
        <v>44</v>
      </c>
      <c r="G315" s="32">
        <v>45</v>
      </c>
      <c r="H315" s="32">
        <v>2750</v>
      </c>
      <c r="I315" s="32">
        <v>2750</v>
      </c>
      <c r="J315" s="32">
        <v>2750</v>
      </c>
      <c r="K315" s="32">
        <v>3.3636363636363638</v>
      </c>
      <c r="L315" s="32">
        <v>500</v>
      </c>
      <c r="M315" s="32">
        <v>-500</v>
      </c>
      <c r="N315" s="124">
        <v>-250</v>
      </c>
      <c r="O315" s="129">
        <f t="shared" si="52"/>
        <v>66.4327008311013</v>
      </c>
      <c r="P315" s="3">
        <f t="shared" si="53"/>
        <v>316.43270083110133</v>
      </c>
      <c r="Q315" s="96">
        <f t="shared" si="54"/>
        <v>-1.2657308033244052</v>
      </c>
      <c r="R315" s="157">
        <f t="shared" si="55"/>
        <v>38.73139770792833</v>
      </c>
      <c r="S315" s="3">
        <f t="shared" si="56"/>
        <v>288.73139770792835</v>
      </c>
      <c r="T315" s="96">
        <f t="shared" si="57"/>
        <v>-1.1549255908317133</v>
      </c>
      <c r="U315" s="154">
        <f t="shared" si="58"/>
        <v>92.521540082072477</v>
      </c>
      <c r="V315" s="3">
        <f t="shared" si="59"/>
        <v>342.52154008207248</v>
      </c>
      <c r="W315" s="96">
        <f t="shared" si="60"/>
        <v>-1.3700861603282899</v>
      </c>
      <c r="X315" s="154">
        <f t="shared" si="61"/>
        <v>98.505044689400336</v>
      </c>
      <c r="Y315" s="3">
        <f t="shared" si="62"/>
        <v>348.50504468940034</v>
      </c>
      <c r="Z315" s="96">
        <f t="shared" si="63"/>
        <v>-1.3940201787576014</v>
      </c>
      <c r="AA315" s="166"/>
      <c r="AB315" s="166"/>
      <c r="AC315" s="166"/>
    </row>
    <row r="316" spans="1:29" x14ac:dyDescent="0.25">
      <c r="A316" s="1">
        <v>314</v>
      </c>
      <c r="B316" s="1">
        <v>9750</v>
      </c>
      <c r="C316" s="1">
        <v>9250</v>
      </c>
      <c r="D316" s="29">
        <v>4250</v>
      </c>
      <c r="E316" s="28">
        <v>44</v>
      </c>
      <c r="F316" s="28">
        <v>45</v>
      </c>
      <c r="G316" s="28">
        <v>36</v>
      </c>
      <c r="H316" s="28">
        <v>2750</v>
      </c>
      <c r="I316" s="28">
        <v>2750</v>
      </c>
      <c r="J316" s="28">
        <v>1750</v>
      </c>
      <c r="K316" s="28">
        <v>2.4285714285714284</v>
      </c>
      <c r="L316" s="28">
        <v>-500</v>
      </c>
      <c r="M316" s="28">
        <v>-250</v>
      </c>
      <c r="N316" s="122">
        <v>4500</v>
      </c>
      <c r="O316" s="129">
        <f t="shared" si="52"/>
        <v>673.71405153360513</v>
      </c>
      <c r="P316" s="3">
        <f t="shared" si="53"/>
        <v>-3826.285948466395</v>
      </c>
      <c r="Q316" s="96">
        <f t="shared" si="54"/>
        <v>-0.8502857663258655</v>
      </c>
      <c r="R316" s="157">
        <f t="shared" si="55"/>
        <v>707.50616187430228</v>
      </c>
      <c r="S316" s="3">
        <f t="shared" si="56"/>
        <v>-3792.4938381256979</v>
      </c>
      <c r="T316" s="96">
        <f t="shared" si="57"/>
        <v>-0.84277640847237734</v>
      </c>
      <c r="U316" s="154">
        <f t="shared" si="58"/>
        <v>1575.737851335128</v>
      </c>
      <c r="V316" s="3">
        <f t="shared" si="59"/>
        <v>-2924.2621486648723</v>
      </c>
      <c r="W316" s="96">
        <f t="shared" si="60"/>
        <v>-0.64983603303663828</v>
      </c>
      <c r="X316" s="154">
        <f t="shared" si="61"/>
        <v>1387.9081371492657</v>
      </c>
      <c r="Y316" s="3">
        <f t="shared" si="62"/>
        <v>-3112.0918628507343</v>
      </c>
      <c r="Z316" s="96">
        <f t="shared" si="63"/>
        <v>-0.69157596952238543</v>
      </c>
      <c r="AA316" s="166"/>
      <c r="AB316" s="166"/>
      <c r="AC316" s="166"/>
    </row>
    <row r="317" spans="1:29" x14ac:dyDescent="0.25">
      <c r="A317" s="1">
        <v>315</v>
      </c>
      <c r="B317" s="1">
        <v>9250</v>
      </c>
      <c r="C317" s="1">
        <v>4250</v>
      </c>
      <c r="D317" s="30">
        <v>8750</v>
      </c>
      <c r="E317" s="3">
        <v>45</v>
      </c>
      <c r="F317" s="3">
        <v>36</v>
      </c>
      <c r="G317" s="3">
        <v>46</v>
      </c>
      <c r="H317" s="3">
        <v>2750</v>
      </c>
      <c r="I317" s="3">
        <v>1750</v>
      </c>
      <c r="J317" s="3">
        <v>1750</v>
      </c>
      <c r="K317" s="3">
        <v>5</v>
      </c>
      <c r="L317" s="3">
        <v>-250</v>
      </c>
      <c r="M317" s="3">
        <v>4500</v>
      </c>
      <c r="N317" s="123">
        <v>250</v>
      </c>
      <c r="O317" s="129">
        <f t="shared" si="52"/>
        <v>122.1177068385243</v>
      </c>
      <c r="P317" s="3">
        <f t="shared" si="53"/>
        <v>-127.8822931614757</v>
      </c>
      <c r="Q317" s="96">
        <f t="shared" si="54"/>
        <v>-0.51152917264590281</v>
      </c>
      <c r="R317" s="157">
        <f t="shared" si="55"/>
        <v>-36.843342350458045</v>
      </c>
      <c r="S317" s="3">
        <f t="shared" si="56"/>
        <v>-286.84334235045804</v>
      </c>
      <c r="T317" s="96">
        <f t="shared" si="57"/>
        <v>-1.1473733694018322</v>
      </c>
      <c r="U317" s="154">
        <f t="shared" si="58"/>
        <v>-75.534393061330547</v>
      </c>
      <c r="V317" s="3">
        <f t="shared" si="59"/>
        <v>-325.53439306133055</v>
      </c>
      <c r="W317" s="96">
        <f t="shared" si="60"/>
        <v>-1.3021375722453221</v>
      </c>
      <c r="X317" s="154">
        <f t="shared" si="61"/>
        <v>9.5713095226287237</v>
      </c>
      <c r="Y317" s="3">
        <f t="shared" si="62"/>
        <v>-240.42869047737128</v>
      </c>
      <c r="Z317" s="96">
        <f t="shared" si="63"/>
        <v>-0.96171476190948513</v>
      </c>
      <c r="AA317" s="166"/>
      <c r="AB317" s="166"/>
      <c r="AC317" s="166"/>
    </row>
    <row r="318" spans="1:29" x14ac:dyDescent="0.25">
      <c r="A318" s="1">
        <v>316</v>
      </c>
      <c r="B318" s="1">
        <v>4250</v>
      </c>
      <c r="C318" s="1">
        <v>8750</v>
      </c>
      <c r="D318" s="30">
        <v>9000</v>
      </c>
      <c r="E318" s="3">
        <v>36</v>
      </c>
      <c r="F318" s="3">
        <v>46</v>
      </c>
      <c r="G318" s="3">
        <v>44</v>
      </c>
      <c r="H318" s="3">
        <v>1750</v>
      </c>
      <c r="I318" s="3">
        <v>1750</v>
      </c>
      <c r="J318" s="3">
        <v>3750</v>
      </c>
      <c r="K318" s="3">
        <v>2.4</v>
      </c>
      <c r="L318" s="3">
        <v>4500</v>
      </c>
      <c r="M318" s="3">
        <v>250</v>
      </c>
      <c r="N318" s="123">
        <v>250</v>
      </c>
      <c r="O318" s="129">
        <f t="shared" si="52"/>
        <v>175.31838811992225</v>
      </c>
      <c r="P318" s="3">
        <f t="shared" si="53"/>
        <v>-74.681611880077753</v>
      </c>
      <c r="Q318" s="96">
        <f t="shared" si="54"/>
        <v>-0.29872644752031102</v>
      </c>
      <c r="R318" s="157">
        <f t="shared" si="55"/>
        <v>31.898390759517294</v>
      </c>
      <c r="S318" s="3">
        <f t="shared" si="56"/>
        <v>-218.1016092404827</v>
      </c>
      <c r="T318" s="96">
        <f t="shared" si="57"/>
        <v>-0.87240643696193076</v>
      </c>
      <c r="U318" s="154">
        <f t="shared" si="58"/>
        <v>-24.522384770807449</v>
      </c>
      <c r="V318" s="3">
        <f t="shared" si="59"/>
        <v>-274.52238477080743</v>
      </c>
      <c r="W318" s="96">
        <f t="shared" si="60"/>
        <v>-1.0980895390832297</v>
      </c>
      <c r="X318" s="154">
        <f t="shared" si="61"/>
        <v>218.92684495757979</v>
      </c>
      <c r="Y318" s="3">
        <f t="shared" si="62"/>
        <v>-31.073155042420211</v>
      </c>
      <c r="Z318" s="96">
        <f t="shared" si="63"/>
        <v>-0.12429262016968085</v>
      </c>
      <c r="AA318" s="166"/>
      <c r="AB318" s="166"/>
      <c r="AC318" s="166"/>
    </row>
    <row r="319" spans="1:29" x14ac:dyDescent="0.25">
      <c r="A319" s="1">
        <v>317</v>
      </c>
      <c r="B319" s="1">
        <v>8750</v>
      </c>
      <c r="C319" s="1">
        <v>9000</v>
      </c>
      <c r="D319" s="30">
        <v>9250</v>
      </c>
      <c r="E319" s="3">
        <v>46</v>
      </c>
      <c r="F319" s="3">
        <v>44</v>
      </c>
      <c r="G319" s="3">
        <v>47</v>
      </c>
      <c r="H319" s="3">
        <v>1750</v>
      </c>
      <c r="I319" s="3">
        <v>3750</v>
      </c>
      <c r="J319" s="3">
        <v>2750</v>
      </c>
      <c r="K319" s="3">
        <v>3.3636363636363638</v>
      </c>
      <c r="L319" s="3">
        <v>250</v>
      </c>
      <c r="M319" s="3">
        <v>250</v>
      </c>
      <c r="N319" s="123">
        <v>1750</v>
      </c>
      <c r="O319" s="129">
        <f t="shared" si="52"/>
        <v>78.503777783082768</v>
      </c>
      <c r="P319" s="3">
        <f t="shared" si="53"/>
        <v>-1671.4962222169172</v>
      </c>
      <c r="Q319" s="96">
        <f t="shared" si="54"/>
        <v>-0.95514069840966698</v>
      </c>
      <c r="R319" s="157">
        <f t="shared" si="55"/>
        <v>116.25237167620355</v>
      </c>
      <c r="S319" s="3">
        <f t="shared" si="56"/>
        <v>-1633.7476283237966</v>
      </c>
      <c r="T319" s="96">
        <f t="shared" si="57"/>
        <v>-0.93357007332788378</v>
      </c>
      <c r="U319" s="154">
        <f t="shared" si="58"/>
        <v>130.39497688624505</v>
      </c>
      <c r="V319" s="3">
        <f t="shared" si="59"/>
        <v>-1619.6050231137549</v>
      </c>
      <c r="W319" s="96">
        <f t="shared" si="60"/>
        <v>-0.92548858463643136</v>
      </c>
      <c r="X319" s="154">
        <f t="shared" si="61"/>
        <v>57.998462215013348</v>
      </c>
      <c r="Y319" s="3">
        <f t="shared" si="62"/>
        <v>-1692.0015377849866</v>
      </c>
      <c r="Z319" s="96">
        <f t="shared" si="63"/>
        <v>-0.96685802159142087</v>
      </c>
      <c r="AA319" s="166"/>
      <c r="AB319" s="166"/>
      <c r="AC319" s="166"/>
    </row>
    <row r="320" spans="1:29" x14ac:dyDescent="0.25">
      <c r="A320" s="1">
        <v>318</v>
      </c>
      <c r="B320" s="1">
        <v>9000</v>
      </c>
      <c r="C320" s="1">
        <v>9250</v>
      </c>
      <c r="D320" s="30">
        <v>11000</v>
      </c>
      <c r="E320" s="3">
        <v>44</v>
      </c>
      <c r="F320" s="3">
        <v>47</v>
      </c>
      <c r="G320" s="3">
        <v>42</v>
      </c>
      <c r="H320" s="3">
        <v>3750</v>
      </c>
      <c r="I320" s="3">
        <v>2750</v>
      </c>
      <c r="J320" s="3">
        <v>3750</v>
      </c>
      <c r="K320" s="3">
        <v>2.9333333333333331</v>
      </c>
      <c r="L320" s="3">
        <v>250</v>
      </c>
      <c r="M320" s="3">
        <v>1750</v>
      </c>
      <c r="N320" s="123">
        <v>-1000</v>
      </c>
      <c r="O320" s="129">
        <f t="shared" si="52"/>
        <v>-143.36600870343523</v>
      </c>
      <c r="P320" s="3">
        <f t="shared" si="53"/>
        <v>856.63399129656477</v>
      </c>
      <c r="Q320" s="96">
        <f t="shared" si="54"/>
        <v>-0.85663399129656481</v>
      </c>
      <c r="R320" s="157">
        <f t="shared" si="55"/>
        <v>-265.29971954003867</v>
      </c>
      <c r="S320" s="3">
        <f t="shared" si="56"/>
        <v>734.70028045996128</v>
      </c>
      <c r="T320" s="96">
        <f t="shared" si="57"/>
        <v>-0.73470028045996127</v>
      </c>
      <c r="U320" s="154">
        <f t="shared" si="58"/>
        <v>-411.47701491397777</v>
      </c>
      <c r="V320" s="3">
        <f t="shared" si="59"/>
        <v>588.52298508602223</v>
      </c>
      <c r="W320" s="96">
        <f t="shared" si="60"/>
        <v>-0.58852298508602219</v>
      </c>
      <c r="X320" s="154">
        <f t="shared" si="61"/>
        <v>-324.37642302652904</v>
      </c>
      <c r="Y320" s="3">
        <f t="shared" si="62"/>
        <v>675.62357697347102</v>
      </c>
      <c r="Z320" s="96">
        <f t="shared" si="63"/>
        <v>-0.67562357697347097</v>
      </c>
      <c r="AA320" s="166"/>
      <c r="AB320" s="166"/>
      <c r="AC320" s="166"/>
    </row>
    <row r="321" spans="1:29" x14ac:dyDescent="0.25">
      <c r="A321" s="1">
        <v>319</v>
      </c>
      <c r="B321" s="1">
        <v>9250</v>
      </c>
      <c r="C321" s="1">
        <v>11000</v>
      </c>
      <c r="D321" s="30">
        <v>10000</v>
      </c>
      <c r="E321" s="3">
        <v>47</v>
      </c>
      <c r="F321" s="3">
        <v>42</v>
      </c>
      <c r="G321" s="3">
        <v>53</v>
      </c>
      <c r="H321" s="3">
        <v>2750</v>
      </c>
      <c r="I321" s="3">
        <v>3750</v>
      </c>
      <c r="J321" s="3">
        <v>3750</v>
      </c>
      <c r="K321" s="3">
        <v>2.6666666666666665</v>
      </c>
      <c r="L321" s="3">
        <v>1750</v>
      </c>
      <c r="M321" s="3">
        <v>-1000</v>
      </c>
      <c r="N321" s="123">
        <v>0</v>
      </c>
      <c r="O321" s="129">
        <f t="shared" si="52"/>
        <v>76.331574468150734</v>
      </c>
      <c r="P321" s="3">
        <f t="shared" si="53"/>
        <v>76.331574468150734</v>
      </c>
      <c r="Q321" s="96">
        <f t="shared" si="54"/>
        <v>0</v>
      </c>
      <c r="R321" s="157">
        <f t="shared" si="55"/>
        <v>112.49268967323839</v>
      </c>
      <c r="S321" s="3">
        <f t="shared" si="56"/>
        <v>112.49268967323839</v>
      </c>
      <c r="T321" s="96">
        <f t="shared" si="57"/>
        <v>0</v>
      </c>
      <c r="U321" s="154">
        <f t="shared" si="58"/>
        <v>362.50727854390544</v>
      </c>
      <c r="V321" s="3">
        <f t="shared" si="59"/>
        <v>362.50727854390544</v>
      </c>
      <c r="W321" s="96">
        <f t="shared" si="60"/>
        <v>0</v>
      </c>
      <c r="X321" s="154">
        <f t="shared" si="61"/>
        <v>334.36026328383036</v>
      </c>
      <c r="Y321" s="3">
        <f t="shared" si="62"/>
        <v>334.36026328383036</v>
      </c>
      <c r="Z321" s="96">
        <f t="shared" si="63"/>
        <v>0</v>
      </c>
      <c r="AA321" s="166"/>
      <c r="AB321" s="166"/>
      <c r="AC321" s="166"/>
    </row>
    <row r="322" spans="1:29" x14ac:dyDescent="0.25">
      <c r="A322" s="1">
        <v>320</v>
      </c>
      <c r="B322" s="1">
        <v>11000</v>
      </c>
      <c r="C322" s="1">
        <v>10000</v>
      </c>
      <c r="D322" s="30">
        <v>10000</v>
      </c>
      <c r="E322" s="3">
        <v>42</v>
      </c>
      <c r="F322" s="3">
        <v>53</v>
      </c>
      <c r="G322" s="3">
        <v>43</v>
      </c>
      <c r="H322" s="3">
        <v>3750</v>
      </c>
      <c r="I322" s="3">
        <v>3750</v>
      </c>
      <c r="J322" s="3">
        <v>2750</v>
      </c>
      <c r="K322" s="3">
        <v>3.6363636363636362</v>
      </c>
      <c r="L322" s="3">
        <v>-1000</v>
      </c>
      <c r="M322" s="3">
        <v>0</v>
      </c>
      <c r="N322" s="123">
        <v>-500</v>
      </c>
      <c r="O322" s="129">
        <f t="shared" si="52"/>
        <v>-56.485812877273105</v>
      </c>
      <c r="P322" s="3">
        <f t="shared" si="53"/>
        <v>443.51418712272687</v>
      </c>
      <c r="Q322" s="96">
        <f t="shared" si="54"/>
        <v>-0.88702837424545378</v>
      </c>
      <c r="R322" s="157">
        <f t="shared" si="55"/>
        <v>-28.749819735036056</v>
      </c>
      <c r="S322" s="3">
        <f t="shared" si="56"/>
        <v>471.25018026496394</v>
      </c>
      <c r="T322" s="96">
        <f t="shared" si="57"/>
        <v>-0.94250036052992792</v>
      </c>
      <c r="U322" s="154">
        <f t="shared" si="58"/>
        <v>-246.03985768995682</v>
      </c>
      <c r="V322" s="3">
        <f t="shared" si="59"/>
        <v>253.96014231004318</v>
      </c>
      <c r="W322" s="96">
        <f t="shared" si="60"/>
        <v>-0.50792028462008632</v>
      </c>
      <c r="X322" s="154">
        <f t="shared" si="61"/>
        <v>-122.05630897491068</v>
      </c>
      <c r="Y322" s="3">
        <f t="shared" si="62"/>
        <v>377.94369102508932</v>
      </c>
      <c r="Z322" s="96">
        <f t="shared" si="63"/>
        <v>-0.75588738205017869</v>
      </c>
      <c r="AA322" s="166"/>
      <c r="AB322" s="166"/>
      <c r="AC322" s="166"/>
    </row>
    <row r="323" spans="1:29" ht="15.75" thickBot="1" x14ac:dyDescent="0.3">
      <c r="A323" s="1">
        <v>321</v>
      </c>
      <c r="B323" s="1">
        <v>10000</v>
      </c>
      <c r="C323" s="1">
        <v>10000</v>
      </c>
      <c r="D323" s="31">
        <v>9500</v>
      </c>
      <c r="E323" s="32">
        <v>53</v>
      </c>
      <c r="F323" s="32">
        <v>43</v>
      </c>
      <c r="G323" s="32">
        <v>39</v>
      </c>
      <c r="H323" s="32">
        <v>3750</v>
      </c>
      <c r="I323" s="32">
        <v>2750</v>
      </c>
      <c r="J323" s="32">
        <v>3750</v>
      </c>
      <c r="K323" s="32">
        <v>2.5333333333333332</v>
      </c>
      <c r="L323" s="32">
        <v>0</v>
      </c>
      <c r="M323" s="32">
        <v>-500</v>
      </c>
      <c r="N323" s="124">
        <v>0</v>
      </c>
      <c r="O323" s="129">
        <f t="shared" si="52"/>
        <v>68.487365772124519</v>
      </c>
      <c r="P323" s="3">
        <f t="shared" si="53"/>
        <v>68.487365772124519</v>
      </c>
      <c r="Q323" s="96">
        <f t="shared" si="54"/>
        <v>0</v>
      </c>
      <c r="R323" s="157">
        <f t="shared" si="55"/>
        <v>1.6736965531679076</v>
      </c>
      <c r="S323" s="3">
        <f t="shared" si="56"/>
        <v>1.6736965531679076</v>
      </c>
      <c r="T323" s="96">
        <f t="shared" si="57"/>
        <v>0</v>
      </c>
      <c r="U323" s="154">
        <f t="shared" si="58"/>
        <v>-16.470612949595676</v>
      </c>
      <c r="V323" s="3">
        <f t="shared" si="59"/>
        <v>-16.470612949595676</v>
      </c>
      <c r="W323" s="96">
        <f t="shared" si="60"/>
        <v>0</v>
      </c>
      <c r="X323" s="154">
        <f t="shared" si="61"/>
        <v>-64.460240801201223</v>
      </c>
      <c r="Y323" s="3">
        <f t="shared" si="62"/>
        <v>-64.460240801201223</v>
      </c>
      <c r="Z323" s="96">
        <f t="shared" si="63"/>
        <v>0</v>
      </c>
      <c r="AA323" s="166"/>
      <c r="AB323" s="166"/>
      <c r="AC323" s="166"/>
    </row>
    <row r="324" spans="1:29" x14ac:dyDescent="0.25">
      <c r="A324" s="1">
        <v>322</v>
      </c>
      <c r="B324" s="1">
        <v>10000</v>
      </c>
      <c r="C324" s="1">
        <v>9500</v>
      </c>
      <c r="D324" s="29">
        <v>7500</v>
      </c>
      <c r="E324" s="28">
        <v>43</v>
      </c>
      <c r="F324" s="28">
        <v>39</v>
      </c>
      <c r="G324" s="28">
        <v>49</v>
      </c>
      <c r="H324" s="28">
        <v>2750</v>
      </c>
      <c r="I324" s="28">
        <v>3750</v>
      </c>
      <c r="J324" s="28">
        <v>1750</v>
      </c>
      <c r="K324" s="28">
        <v>4.2857142857142856</v>
      </c>
      <c r="L324" s="28">
        <v>-500</v>
      </c>
      <c r="M324" s="28">
        <v>0</v>
      </c>
      <c r="N324" s="122">
        <v>0</v>
      </c>
      <c r="O324" s="129">
        <f t="shared" si="52"/>
        <v>310.21091378177107</v>
      </c>
      <c r="P324" s="3">
        <f t="shared" si="53"/>
        <v>310.21091378177107</v>
      </c>
      <c r="Q324" s="96">
        <f t="shared" si="54"/>
        <v>0</v>
      </c>
      <c r="R324" s="157">
        <f t="shared" si="55"/>
        <v>406.05832029081029</v>
      </c>
      <c r="S324" s="3">
        <f t="shared" si="56"/>
        <v>406.05832029081029</v>
      </c>
      <c r="T324" s="96">
        <f t="shared" si="57"/>
        <v>0</v>
      </c>
      <c r="U324" s="154">
        <f t="shared" si="58"/>
        <v>1023.304256391549</v>
      </c>
      <c r="V324" s="3">
        <f t="shared" si="59"/>
        <v>1023.304256391549</v>
      </c>
      <c r="W324" s="96">
        <f t="shared" si="60"/>
        <v>0</v>
      </c>
      <c r="X324" s="154">
        <f t="shared" si="61"/>
        <v>833.02371957082028</v>
      </c>
      <c r="Y324" s="3">
        <f t="shared" si="62"/>
        <v>833.02371957082028</v>
      </c>
      <c r="Z324" s="96">
        <f t="shared" si="63"/>
        <v>0</v>
      </c>
      <c r="AA324" s="166"/>
      <c r="AB324" s="166"/>
      <c r="AC324" s="166"/>
    </row>
    <row r="325" spans="1:29" x14ac:dyDescent="0.25">
      <c r="A325" s="1">
        <v>323</v>
      </c>
      <c r="B325" s="1">
        <v>9500</v>
      </c>
      <c r="C325" s="1">
        <v>7500</v>
      </c>
      <c r="D325" s="30">
        <v>7500</v>
      </c>
      <c r="E325" s="3">
        <v>39</v>
      </c>
      <c r="F325" s="3">
        <v>49</v>
      </c>
      <c r="G325" s="3">
        <v>50</v>
      </c>
      <c r="H325" s="3">
        <v>3750</v>
      </c>
      <c r="I325" s="3">
        <v>1750</v>
      </c>
      <c r="J325" s="3">
        <v>1750</v>
      </c>
      <c r="K325" s="3">
        <v>4.2857142857142856</v>
      </c>
      <c r="L325" s="3">
        <v>0</v>
      </c>
      <c r="M325" s="3">
        <v>0</v>
      </c>
      <c r="N325" s="123">
        <v>0</v>
      </c>
      <c r="O325" s="129">
        <f t="shared" ref="O325:O388" si="64">$AI$3+$AH$3*D325+$AG$3*G325+$AF$3*J325+$AE$3*K325</f>
        <v>316.2464522577618</v>
      </c>
      <c r="P325" s="3">
        <f t="shared" ref="P325:P388" si="65">O325-N325</f>
        <v>316.2464522577618</v>
      </c>
      <c r="Q325" s="96">
        <f t="shared" ref="Q325:Q388" si="66">IF(N325=0,0,(O325-N325)/N325)</f>
        <v>0</v>
      </c>
      <c r="R325" s="157">
        <f t="shared" ref="R325:R388" si="67">$AK$8+$AJ$8*D325+$AI$8*G325+$AH$8*I325+$AG$8*J325+$AF$8*K325+$AE$8*M325</f>
        <v>260.96184874077301</v>
      </c>
      <c r="S325" s="3">
        <f t="shared" ref="S325:S388" si="68">R325-N325</f>
        <v>260.96184874077301</v>
      </c>
      <c r="T325" s="96">
        <f t="shared" ref="T325:T388" si="69">IF(N325=0,0,(R325-N325)/N325)</f>
        <v>0</v>
      </c>
      <c r="U325" s="154">
        <f t="shared" ref="U325:U388" si="70">$AM$13+$AL$13*C325+$AK$13*D325+$AJ$13*F325+$AI$13*G325+$AH$13*I325+$AG$13*J325+$AF$13*K325+$AE$13*M325</f>
        <v>203.50642248147886</v>
      </c>
      <c r="V325" s="3">
        <f t="shared" ref="V325:V388" si="71">U325-N325</f>
        <v>203.50642248147886</v>
      </c>
      <c r="W325" s="96">
        <f t="shared" ref="W325:W388" si="72">IF(Q325=0,0,(U325-N325)/N325)</f>
        <v>0</v>
      </c>
      <c r="X325" s="154">
        <f t="shared" ref="X325:X388" si="73">$AQ$18+$AP$18*B325+$AO$18*C325+$AN$18*D325+$AM$18*E325+$AL$18*F325+$AK$18*G325+$AJ$18*H325+$AI$18*I325+$AH$18*J325+$AG$18*K325+$AF$18*L325+$AE$18*M325</f>
        <v>468.65843547779195</v>
      </c>
      <c r="Y325" s="3">
        <f t="shared" ref="Y325:Y388" si="74">X325-N325</f>
        <v>468.65843547779195</v>
      </c>
      <c r="Z325" s="96">
        <f t="shared" ref="Z325:Z388" si="75">IF(T325=0,0,(X325-N325)/N325)</f>
        <v>0</v>
      </c>
      <c r="AA325" s="166"/>
      <c r="AB325" s="166"/>
      <c r="AC325" s="166"/>
    </row>
    <row r="326" spans="1:29" x14ac:dyDescent="0.25">
      <c r="A326" s="1">
        <v>324</v>
      </c>
      <c r="B326" s="1">
        <v>7500</v>
      </c>
      <c r="C326" s="1">
        <v>7500</v>
      </c>
      <c r="D326" s="30">
        <v>7500</v>
      </c>
      <c r="E326" s="3">
        <v>49</v>
      </c>
      <c r="F326" s="3">
        <v>50</v>
      </c>
      <c r="G326" s="3">
        <v>51</v>
      </c>
      <c r="H326" s="3">
        <v>1750</v>
      </c>
      <c r="I326" s="3">
        <v>1750</v>
      </c>
      <c r="J326" s="3">
        <v>4750</v>
      </c>
      <c r="K326" s="3">
        <v>1.5789473684210527</v>
      </c>
      <c r="L326" s="3">
        <v>0</v>
      </c>
      <c r="M326" s="3">
        <v>0</v>
      </c>
      <c r="N326" s="123">
        <v>1500</v>
      </c>
      <c r="O326" s="129">
        <f t="shared" si="64"/>
        <v>551.16458895863332</v>
      </c>
      <c r="P326" s="3">
        <f t="shared" si="65"/>
        <v>-948.83541104136668</v>
      </c>
      <c r="Q326" s="96">
        <f t="shared" si="66"/>
        <v>-0.63255694069424451</v>
      </c>
      <c r="R326" s="157">
        <f t="shared" si="67"/>
        <v>418.24059108203647</v>
      </c>
      <c r="S326" s="3">
        <f t="shared" si="68"/>
        <v>-1081.7594089179636</v>
      </c>
      <c r="T326" s="96">
        <f t="shared" si="69"/>
        <v>-0.72117293927864234</v>
      </c>
      <c r="U326" s="154">
        <f t="shared" si="70"/>
        <v>311.6953197731055</v>
      </c>
      <c r="V326" s="3">
        <f t="shared" si="71"/>
        <v>-1188.3046802268946</v>
      </c>
      <c r="W326" s="96">
        <f t="shared" si="72"/>
        <v>-0.79220312015126304</v>
      </c>
      <c r="X326" s="154">
        <f t="shared" si="73"/>
        <v>342.08493528025508</v>
      </c>
      <c r="Y326" s="3">
        <f t="shared" si="74"/>
        <v>-1157.9150647197448</v>
      </c>
      <c r="Z326" s="96">
        <f t="shared" si="75"/>
        <v>-0.77194337647982991</v>
      </c>
      <c r="AA326" s="166"/>
      <c r="AB326" s="166"/>
      <c r="AC326" s="166"/>
    </row>
    <row r="327" spans="1:29" x14ac:dyDescent="0.25">
      <c r="A327" s="1">
        <v>325</v>
      </c>
      <c r="B327" s="1">
        <v>7500</v>
      </c>
      <c r="C327" s="1">
        <v>7500</v>
      </c>
      <c r="D327" s="30">
        <v>9000</v>
      </c>
      <c r="E327" s="3">
        <v>50</v>
      </c>
      <c r="F327" s="3">
        <v>51</v>
      </c>
      <c r="G327" s="3">
        <v>52</v>
      </c>
      <c r="H327" s="3">
        <v>1750</v>
      </c>
      <c r="I327" s="3">
        <v>4750</v>
      </c>
      <c r="J327" s="3">
        <v>3750</v>
      </c>
      <c r="K327" s="3">
        <v>2.4</v>
      </c>
      <c r="L327" s="3">
        <v>0</v>
      </c>
      <c r="M327" s="3">
        <v>1500</v>
      </c>
      <c r="N327" s="123">
        <v>-500</v>
      </c>
      <c r="O327" s="129">
        <f t="shared" si="64"/>
        <v>223.60269592784812</v>
      </c>
      <c r="P327" s="3">
        <f t="shared" si="65"/>
        <v>723.60269592784812</v>
      </c>
      <c r="Q327" s="96">
        <f t="shared" si="66"/>
        <v>-1.4472053918556962</v>
      </c>
      <c r="R327" s="157">
        <f t="shared" si="67"/>
        <v>298.75168730927334</v>
      </c>
      <c r="S327" s="3">
        <f t="shared" si="68"/>
        <v>798.75168730927339</v>
      </c>
      <c r="T327" s="96">
        <f t="shared" si="69"/>
        <v>-1.5975033746185467</v>
      </c>
      <c r="U327" s="154">
        <f t="shared" si="70"/>
        <v>96.753346153139461</v>
      </c>
      <c r="V327" s="3">
        <f t="shared" si="71"/>
        <v>596.75334615313943</v>
      </c>
      <c r="W327" s="96">
        <f t="shared" si="72"/>
        <v>-1.1935066923062789</v>
      </c>
      <c r="X327" s="154">
        <f t="shared" si="73"/>
        <v>23.801816348887911</v>
      </c>
      <c r="Y327" s="3">
        <f t="shared" si="74"/>
        <v>523.80181634888788</v>
      </c>
      <c r="Z327" s="96">
        <f t="shared" si="75"/>
        <v>-1.0476036326977758</v>
      </c>
      <c r="AA327" s="166"/>
      <c r="AB327" s="166"/>
      <c r="AC327" s="166"/>
    </row>
    <row r="328" spans="1:29" x14ac:dyDescent="0.25">
      <c r="A328" s="1">
        <v>326</v>
      </c>
      <c r="B328" s="1">
        <v>7500</v>
      </c>
      <c r="C328" s="1">
        <v>9000</v>
      </c>
      <c r="D328" s="30">
        <v>8500</v>
      </c>
      <c r="E328" s="3">
        <v>51</v>
      </c>
      <c r="F328" s="3">
        <v>52</v>
      </c>
      <c r="G328" s="3">
        <v>54</v>
      </c>
      <c r="H328" s="3">
        <v>4750</v>
      </c>
      <c r="I328" s="3">
        <v>3750</v>
      </c>
      <c r="J328" s="3">
        <v>2750</v>
      </c>
      <c r="K328" s="3">
        <v>3.0909090909090908</v>
      </c>
      <c r="L328" s="3">
        <v>1500</v>
      </c>
      <c r="M328" s="3">
        <v>-500</v>
      </c>
      <c r="N328" s="123">
        <v>1000</v>
      </c>
      <c r="O328" s="129">
        <f t="shared" si="64"/>
        <v>231.59998387141084</v>
      </c>
      <c r="P328" s="3">
        <f t="shared" si="65"/>
        <v>-768.40001612858919</v>
      </c>
      <c r="Q328" s="96">
        <f t="shared" si="66"/>
        <v>-0.76840001612858921</v>
      </c>
      <c r="R328" s="157">
        <f t="shared" si="67"/>
        <v>303.21756752661184</v>
      </c>
      <c r="S328" s="3">
        <f t="shared" si="68"/>
        <v>-696.7824324733881</v>
      </c>
      <c r="T328" s="96">
        <f t="shared" si="69"/>
        <v>-0.69678243247338811</v>
      </c>
      <c r="U328" s="154">
        <f t="shared" si="70"/>
        <v>249.93619291511746</v>
      </c>
      <c r="V328" s="3">
        <f t="shared" si="71"/>
        <v>-750.06380708488257</v>
      </c>
      <c r="W328" s="96">
        <f t="shared" si="72"/>
        <v>-0.75006380708488252</v>
      </c>
      <c r="X328" s="154">
        <f t="shared" si="73"/>
        <v>356.07997066197072</v>
      </c>
      <c r="Y328" s="3">
        <f t="shared" si="74"/>
        <v>-643.92002933802928</v>
      </c>
      <c r="Z328" s="96">
        <f t="shared" si="75"/>
        <v>-0.64392002933802928</v>
      </c>
      <c r="AA328" s="166"/>
      <c r="AB328" s="166"/>
      <c r="AC328" s="166"/>
    </row>
    <row r="329" spans="1:29" x14ac:dyDescent="0.25">
      <c r="A329" s="1">
        <v>327</v>
      </c>
      <c r="B329" s="1">
        <v>9000</v>
      </c>
      <c r="C329" s="1">
        <v>8500</v>
      </c>
      <c r="D329" s="30">
        <v>9500</v>
      </c>
      <c r="E329" s="3">
        <v>52</v>
      </c>
      <c r="F329" s="3">
        <v>54</v>
      </c>
      <c r="G329" s="3">
        <v>60</v>
      </c>
      <c r="H329" s="3">
        <v>3750</v>
      </c>
      <c r="I329" s="3">
        <v>2750</v>
      </c>
      <c r="J329" s="3">
        <v>4750</v>
      </c>
      <c r="K329" s="3">
        <v>2</v>
      </c>
      <c r="L329" s="3">
        <v>-500</v>
      </c>
      <c r="M329" s="3">
        <v>1000</v>
      </c>
      <c r="N329" s="123">
        <v>250</v>
      </c>
      <c r="O329" s="129">
        <f t="shared" si="64"/>
        <v>292.49102552568536</v>
      </c>
      <c r="P329" s="3">
        <f t="shared" si="65"/>
        <v>42.491025525685359</v>
      </c>
      <c r="Q329" s="96">
        <f t="shared" si="66"/>
        <v>0.16996410210274143</v>
      </c>
      <c r="R329" s="157">
        <f t="shared" si="67"/>
        <v>207.75902986325048</v>
      </c>
      <c r="S329" s="3">
        <f t="shared" si="68"/>
        <v>-42.240970136749524</v>
      </c>
      <c r="T329" s="96">
        <f t="shared" si="69"/>
        <v>-0.1689638805469981</v>
      </c>
      <c r="U329" s="154">
        <f t="shared" si="70"/>
        <v>141.18948384422703</v>
      </c>
      <c r="V329" s="3">
        <f t="shared" si="71"/>
        <v>-108.81051615577297</v>
      </c>
      <c r="W329" s="96">
        <f t="shared" si="72"/>
        <v>-0.4352420646230919</v>
      </c>
      <c r="X329" s="154">
        <f t="shared" si="73"/>
        <v>194.78201720337535</v>
      </c>
      <c r="Y329" s="3">
        <f t="shared" si="74"/>
        <v>-55.217982796624653</v>
      </c>
      <c r="Z329" s="96">
        <f t="shared" si="75"/>
        <v>-0.22087193118649862</v>
      </c>
      <c r="AA329" s="166"/>
      <c r="AB329" s="166"/>
      <c r="AC329" s="166"/>
    </row>
    <row r="330" spans="1:29" x14ac:dyDescent="0.25">
      <c r="A330" s="1">
        <v>328</v>
      </c>
      <c r="B330" s="1">
        <v>8500</v>
      </c>
      <c r="C330" s="1">
        <v>9500</v>
      </c>
      <c r="D330" s="30">
        <v>9750</v>
      </c>
      <c r="E330" s="3">
        <v>54</v>
      </c>
      <c r="F330" s="3">
        <v>60</v>
      </c>
      <c r="G330" s="3">
        <v>60</v>
      </c>
      <c r="H330" s="3">
        <v>2750</v>
      </c>
      <c r="I330" s="3">
        <v>4750</v>
      </c>
      <c r="J330" s="3">
        <v>1750</v>
      </c>
      <c r="K330" s="3">
        <v>5.5714285714285712</v>
      </c>
      <c r="L330" s="3">
        <v>1000</v>
      </c>
      <c r="M330" s="3">
        <v>250</v>
      </c>
      <c r="N330" s="123">
        <v>1250</v>
      </c>
      <c r="O330" s="129">
        <f t="shared" si="64"/>
        <v>70.625972290174929</v>
      </c>
      <c r="P330" s="3">
        <f t="shared" si="65"/>
        <v>-1179.374027709825</v>
      </c>
      <c r="Q330" s="96">
        <f t="shared" si="66"/>
        <v>-0.94349922216785997</v>
      </c>
      <c r="R330" s="157">
        <f t="shared" si="67"/>
        <v>234.75454244703135</v>
      </c>
      <c r="S330" s="3">
        <f t="shared" si="68"/>
        <v>-1015.2454575529687</v>
      </c>
      <c r="T330" s="96">
        <f t="shared" si="69"/>
        <v>-0.81219636604237488</v>
      </c>
      <c r="U330" s="154">
        <f t="shared" si="70"/>
        <v>70.08468157703571</v>
      </c>
      <c r="V330" s="3">
        <f t="shared" si="71"/>
        <v>-1179.9153184229642</v>
      </c>
      <c r="W330" s="96">
        <f t="shared" si="72"/>
        <v>-0.94393225473837139</v>
      </c>
      <c r="X330" s="154">
        <f t="shared" si="73"/>
        <v>82.44286678259931</v>
      </c>
      <c r="Y330" s="3">
        <f t="shared" si="74"/>
        <v>-1167.5571332174006</v>
      </c>
      <c r="Z330" s="96">
        <f t="shared" si="75"/>
        <v>-0.9340457065739205</v>
      </c>
      <c r="AA330" s="166"/>
      <c r="AB330" s="166"/>
      <c r="AC330" s="166"/>
    </row>
    <row r="331" spans="1:29" x14ac:dyDescent="0.25">
      <c r="A331" s="1">
        <v>329</v>
      </c>
      <c r="B331" s="1">
        <v>9500</v>
      </c>
      <c r="C331" s="1">
        <v>9750</v>
      </c>
      <c r="D331" s="30">
        <v>11000</v>
      </c>
      <c r="E331" s="3">
        <v>60</v>
      </c>
      <c r="F331" s="3">
        <v>60</v>
      </c>
      <c r="G331" s="3">
        <v>66</v>
      </c>
      <c r="H331" s="3">
        <v>4750</v>
      </c>
      <c r="I331" s="3">
        <v>1750</v>
      </c>
      <c r="J331" s="3">
        <v>4750</v>
      </c>
      <c r="K331" s="3">
        <v>2.3157894736842106</v>
      </c>
      <c r="L331" s="3">
        <v>250</v>
      </c>
      <c r="M331" s="3">
        <v>1250</v>
      </c>
      <c r="N331" s="123">
        <v>750</v>
      </c>
      <c r="O331" s="129">
        <f t="shared" si="64"/>
        <v>93.959199093981539</v>
      </c>
      <c r="P331" s="3">
        <f t="shared" si="65"/>
        <v>-656.04080090601849</v>
      </c>
      <c r="Q331" s="96">
        <f t="shared" si="66"/>
        <v>-0.87472106787469128</v>
      </c>
      <c r="R331" s="157">
        <f t="shared" si="67"/>
        <v>-80.057019544532992</v>
      </c>
      <c r="S331" s="3">
        <f t="shared" si="68"/>
        <v>-830.05701954453298</v>
      </c>
      <c r="T331" s="96">
        <f t="shared" si="69"/>
        <v>-1.106742692726044</v>
      </c>
      <c r="U331" s="154">
        <f t="shared" si="70"/>
        <v>-127.36130761254071</v>
      </c>
      <c r="V331" s="3">
        <f t="shared" si="71"/>
        <v>-877.36130761254071</v>
      </c>
      <c r="W331" s="96">
        <f t="shared" si="72"/>
        <v>-1.169815076816721</v>
      </c>
      <c r="X331" s="154">
        <f t="shared" si="73"/>
        <v>-17.83329925275379</v>
      </c>
      <c r="Y331" s="3">
        <f t="shared" si="74"/>
        <v>-767.83329925275382</v>
      </c>
      <c r="Z331" s="96">
        <f t="shared" si="75"/>
        <v>-1.0237777323370052</v>
      </c>
      <c r="AA331" s="166"/>
      <c r="AB331" s="166"/>
      <c r="AC331" s="166"/>
    </row>
    <row r="332" spans="1:29" x14ac:dyDescent="0.25">
      <c r="A332" s="1">
        <v>330</v>
      </c>
      <c r="B332" s="1">
        <v>9750</v>
      </c>
      <c r="C332" s="1">
        <v>11000</v>
      </c>
      <c r="D332" s="30">
        <v>11750</v>
      </c>
      <c r="E332" s="3">
        <v>60</v>
      </c>
      <c r="F332" s="3">
        <v>66</v>
      </c>
      <c r="G332" s="3">
        <v>65</v>
      </c>
      <c r="H332" s="3">
        <v>1750</v>
      </c>
      <c r="I332" s="3">
        <v>4750</v>
      </c>
      <c r="J332" s="3">
        <v>2750</v>
      </c>
      <c r="K332" s="3">
        <v>4.2727272727272725</v>
      </c>
      <c r="L332" s="3">
        <v>1250</v>
      </c>
      <c r="M332" s="3">
        <v>750</v>
      </c>
      <c r="N332" s="123">
        <v>-2000</v>
      </c>
      <c r="O332" s="129">
        <f t="shared" si="64"/>
        <v>-182.3479855037269</v>
      </c>
      <c r="P332" s="3">
        <f t="shared" si="65"/>
        <v>1817.6520144962731</v>
      </c>
      <c r="Q332" s="96">
        <f t="shared" si="66"/>
        <v>-0.90882600724813656</v>
      </c>
      <c r="R332" s="157">
        <f t="shared" si="67"/>
        <v>-75.554802211585795</v>
      </c>
      <c r="S332" s="3">
        <f t="shared" si="68"/>
        <v>1924.4451977884141</v>
      </c>
      <c r="T332" s="96">
        <f t="shared" si="69"/>
        <v>-0.96222259889420703</v>
      </c>
      <c r="U332" s="154">
        <f t="shared" si="70"/>
        <v>-264.10441744486133</v>
      </c>
      <c r="V332" s="3">
        <f t="shared" si="71"/>
        <v>1735.8955825551386</v>
      </c>
      <c r="W332" s="96">
        <f t="shared" si="72"/>
        <v>-0.86794779127756927</v>
      </c>
      <c r="X332" s="154">
        <f t="shared" si="73"/>
        <v>-266.10603630638087</v>
      </c>
      <c r="Y332" s="3">
        <f t="shared" si="74"/>
        <v>1733.8939636936191</v>
      </c>
      <c r="Z332" s="96">
        <f t="shared" si="75"/>
        <v>-0.86694698184680952</v>
      </c>
      <c r="AA332" s="166"/>
      <c r="AB332" s="166"/>
      <c r="AC332" s="166"/>
    </row>
    <row r="333" spans="1:29" x14ac:dyDescent="0.25">
      <c r="A333" s="1">
        <v>331</v>
      </c>
      <c r="B333" s="1">
        <v>11000</v>
      </c>
      <c r="C333" s="1">
        <v>11750</v>
      </c>
      <c r="D333" s="30">
        <v>9750</v>
      </c>
      <c r="E333" s="3">
        <v>66</v>
      </c>
      <c r="F333" s="3">
        <v>65</v>
      </c>
      <c r="G333" s="3">
        <v>57</v>
      </c>
      <c r="H333" s="3">
        <v>4750</v>
      </c>
      <c r="I333" s="3">
        <v>2750</v>
      </c>
      <c r="J333" s="3">
        <v>1750</v>
      </c>
      <c r="K333" s="3">
        <v>5.5714285714285712</v>
      </c>
      <c r="L333" s="3">
        <v>750</v>
      </c>
      <c r="M333" s="3">
        <v>-2000</v>
      </c>
      <c r="N333" s="123">
        <v>-500</v>
      </c>
      <c r="O333" s="129">
        <f t="shared" si="64"/>
        <v>52.519356862202756</v>
      </c>
      <c r="P333" s="3">
        <f t="shared" si="65"/>
        <v>552.51935686220281</v>
      </c>
      <c r="Q333" s="96">
        <f t="shared" si="66"/>
        <v>-1.1050387137244055</v>
      </c>
      <c r="R333" s="157">
        <f t="shared" si="67"/>
        <v>101.59406059705938</v>
      </c>
      <c r="S333" s="3">
        <f t="shared" si="68"/>
        <v>601.59406059705941</v>
      </c>
      <c r="T333" s="96">
        <f t="shared" si="69"/>
        <v>-1.2031881211941189</v>
      </c>
      <c r="U333" s="154">
        <f t="shared" si="70"/>
        <v>-41.443334482316232</v>
      </c>
      <c r="V333" s="3">
        <f t="shared" si="71"/>
        <v>458.55666551768377</v>
      </c>
      <c r="W333" s="96">
        <f t="shared" si="72"/>
        <v>-0.91711333103536752</v>
      </c>
      <c r="X333" s="154">
        <f t="shared" si="73"/>
        <v>37.809549360434715</v>
      </c>
      <c r="Y333" s="3">
        <f t="shared" si="74"/>
        <v>537.80954936043474</v>
      </c>
      <c r="Z333" s="96">
        <f t="shared" si="75"/>
        <v>-1.0756190987208696</v>
      </c>
      <c r="AA333" s="166"/>
      <c r="AB333" s="166"/>
      <c r="AC333" s="166"/>
    </row>
    <row r="334" spans="1:29" x14ac:dyDescent="0.25">
      <c r="A334" s="1">
        <v>332</v>
      </c>
      <c r="B334" s="1">
        <v>11750</v>
      </c>
      <c r="C334" s="1">
        <v>9750</v>
      </c>
      <c r="D334" s="30">
        <v>9250</v>
      </c>
      <c r="E334" s="3">
        <v>65</v>
      </c>
      <c r="F334" s="3">
        <v>57</v>
      </c>
      <c r="G334" s="3">
        <v>56</v>
      </c>
      <c r="H334" s="3">
        <v>2750</v>
      </c>
      <c r="I334" s="3">
        <v>1750</v>
      </c>
      <c r="J334" s="3">
        <v>2750</v>
      </c>
      <c r="K334" s="3">
        <v>3.3636363636363638</v>
      </c>
      <c r="L334" s="3">
        <v>-2000</v>
      </c>
      <c r="M334" s="3">
        <v>-500</v>
      </c>
      <c r="N334" s="123">
        <v>-250</v>
      </c>
      <c r="O334" s="129">
        <f t="shared" si="64"/>
        <v>132.82362406699937</v>
      </c>
      <c r="P334" s="3">
        <f t="shared" si="65"/>
        <v>382.8236240669994</v>
      </c>
      <c r="Q334" s="96">
        <f t="shared" si="66"/>
        <v>-1.5312944962679975</v>
      </c>
      <c r="R334" s="157">
        <f t="shared" si="67"/>
        <v>46.74577477241494</v>
      </c>
      <c r="S334" s="3">
        <f t="shared" si="68"/>
        <v>296.74577477241496</v>
      </c>
      <c r="T334" s="96">
        <f t="shared" si="69"/>
        <v>-1.1869830990896599</v>
      </c>
      <c r="U334" s="154">
        <f t="shared" si="70"/>
        <v>-17.452597011845228</v>
      </c>
      <c r="V334" s="3">
        <f t="shared" si="71"/>
        <v>232.54740298815477</v>
      </c>
      <c r="W334" s="96">
        <f t="shared" si="72"/>
        <v>-0.93018961195261907</v>
      </c>
      <c r="X334" s="154">
        <f t="shared" si="73"/>
        <v>-112.84108609857492</v>
      </c>
      <c r="Y334" s="3">
        <f t="shared" si="74"/>
        <v>137.15891390142508</v>
      </c>
      <c r="Z334" s="96">
        <f t="shared" si="75"/>
        <v>-0.54863565560570027</v>
      </c>
      <c r="AA334" s="166"/>
      <c r="AB334" s="166"/>
      <c r="AC334" s="166"/>
    </row>
    <row r="335" spans="1:29" x14ac:dyDescent="0.25">
      <c r="A335" s="1">
        <v>333</v>
      </c>
      <c r="B335" s="1">
        <v>9750</v>
      </c>
      <c r="C335" s="1">
        <v>9250</v>
      </c>
      <c r="D335" s="30">
        <v>9000</v>
      </c>
      <c r="E335" s="3">
        <v>57</v>
      </c>
      <c r="F335" s="3">
        <v>56</v>
      </c>
      <c r="G335" s="3">
        <v>54</v>
      </c>
      <c r="H335" s="3">
        <v>1750</v>
      </c>
      <c r="I335" s="3">
        <v>2750</v>
      </c>
      <c r="J335" s="3">
        <v>1750</v>
      </c>
      <c r="K335" s="3">
        <v>5.1428571428571432</v>
      </c>
      <c r="L335" s="3">
        <v>-500</v>
      </c>
      <c r="M335" s="3">
        <v>-250</v>
      </c>
      <c r="N335" s="123">
        <v>-250</v>
      </c>
      <c r="O335" s="129">
        <f t="shared" si="64"/>
        <v>136.40469634339527</v>
      </c>
      <c r="P335" s="3">
        <f t="shared" si="65"/>
        <v>386.40469634339524</v>
      </c>
      <c r="Q335" s="96">
        <f t="shared" si="66"/>
        <v>-1.545618785373581</v>
      </c>
      <c r="R335" s="157">
        <f t="shared" si="67"/>
        <v>154.53921236169336</v>
      </c>
      <c r="S335" s="3">
        <f t="shared" si="68"/>
        <v>404.53921236169333</v>
      </c>
      <c r="T335" s="96">
        <f t="shared" si="69"/>
        <v>-1.6181568494467733</v>
      </c>
      <c r="U335" s="154">
        <f t="shared" si="70"/>
        <v>42.170643089806831</v>
      </c>
      <c r="V335" s="3">
        <f t="shared" si="71"/>
        <v>292.17064308980684</v>
      </c>
      <c r="W335" s="96">
        <f t="shared" si="72"/>
        <v>-1.1686825723592273</v>
      </c>
      <c r="X335" s="154">
        <f t="shared" si="73"/>
        <v>-25.412465516192857</v>
      </c>
      <c r="Y335" s="3">
        <f t="shared" si="74"/>
        <v>224.58753448380713</v>
      </c>
      <c r="Z335" s="96">
        <f t="shared" si="75"/>
        <v>-0.89835013793522855</v>
      </c>
      <c r="AA335" s="166"/>
      <c r="AB335" s="166"/>
      <c r="AC335" s="166"/>
    </row>
    <row r="336" spans="1:29" x14ac:dyDescent="0.25">
      <c r="A336" s="1">
        <v>334</v>
      </c>
      <c r="B336" s="1">
        <v>9250</v>
      </c>
      <c r="C336" s="1">
        <v>9000</v>
      </c>
      <c r="D336" s="30">
        <v>8750</v>
      </c>
      <c r="E336" s="3">
        <v>56</v>
      </c>
      <c r="F336" s="3">
        <v>54</v>
      </c>
      <c r="G336" s="3">
        <v>46</v>
      </c>
      <c r="H336" s="3">
        <v>2750</v>
      </c>
      <c r="I336" s="3">
        <v>1750</v>
      </c>
      <c r="J336" s="3">
        <v>1000</v>
      </c>
      <c r="K336" s="3">
        <v>8.75</v>
      </c>
      <c r="L336" s="3">
        <v>-250</v>
      </c>
      <c r="M336" s="3">
        <v>-250</v>
      </c>
      <c r="N336" s="123">
        <v>250</v>
      </c>
      <c r="O336" s="129">
        <f t="shared" si="64"/>
        <v>239.53065489458368</v>
      </c>
      <c r="P336" s="3">
        <f t="shared" si="65"/>
        <v>-10.469345105416323</v>
      </c>
      <c r="Q336" s="96">
        <f t="shared" si="66"/>
        <v>-4.1877380421665292E-2</v>
      </c>
      <c r="R336" s="157">
        <f t="shared" si="67"/>
        <v>211.58684781062183</v>
      </c>
      <c r="S336" s="3">
        <f t="shared" si="68"/>
        <v>-38.413152189378167</v>
      </c>
      <c r="T336" s="96">
        <f t="shared" si="69"/>
        <v>-0.15365260875751266</v>
      </c>
      <c r="U336" s="154">
        <f t="shared" si="70"/>
        <v>30.993238920300044</v>
      </c>
      <c r="V336" s="3">
        <f t="shared" si="71"/>
        <v>-219.00676107969997</v>
      </c>
      <c r="W336" s="96">
        <f t="shared" si="72"/>
        <v>-0.87602704431879985</v>
      </c>
      <c r="X336" s="154">
        <f t="shared" si="73"/>
        <v>-24.606824012164534</v>
      </c>
      <c r="Y336" s="3">
        <f t="shared" si="74"/>
        <v>-274.60682401216451</v>
      </c>
      <c r="Z336" s="96">
        <f t="shared" si="75"/>
        <v>-1.0984272960486581</v>
      </c>
      <c r="AA336" s="166"/>
      <c r="AB336" s="166"/>
      <c r="AC336" s="166"/>
    </row>
    <row r="337" spans="1:29" ht="15.75" thickBot="1" x14ac:dyDescent="0.3">
      <c r="A337" s="1">
        <v>335</v>
      </c>
      <c r="B337" s="1">
        <v>9000</v>
      </c>
      <c r="C337" s="1">
        <v>8750</v>
      </c>
      <c r="D337" s="31">
        <v>9000</v>
      </c>
      <c r="E337" s="32">
        <v>54</v>
      </c>
      <c r="F337" s="32">
        <v>46</v>
      </c>
      <c r="G337" s="32">
        <v>43</v>
      </c>
      <c r="H337" s="32">
        <v>1750</v>
      </c>
      <c r="I337" s="32">
        <v>1000</v>
      </c>
      <c r="J337" s="32">
        <v>1750</v>
      </c>
      <c r="K337" s="32">
        <v>5.1428571428571432</v>
      </c>
      <c r="L337" s="32">
        <v>-250</v>
      </c>
      <c r="M337" s="32">
        <v>250</v>
      </c>
      <c r="N337" s="124">
        <v>-250</v>
      </c>
      <c r="O337" s="129">
        <f t="shared" si="64"/>
        <v>70.013773107497201</v>
      </c>
      <c r="P337" s="3">
        <f t="shared" si="65"/>
        <v>320.01377310749717</v>
      </c>
      <c r="Q337" s="96">
        <f t="shared" si="66"/>
        <v>-1.2800550924299887</v>
      </c>
      <c r="R337" s="157">
        <f t="shared" si="67"/>
        <v>-73.005236579398996</v>
      </c>
      <c r="S337" s="3">
        <f t="shared" si="68"/>
        <v>176.994763420601</v>
      </c>
      <c r="T337" s="96">
        <f t="shared" si="69"/>
        <v>-0.70797905368240399</v>
      </c>
      <c r="U337" s="154">
        <f t="shared" si="70"/>
        <v>-105.08147350663752</v>
      </c>
      <c r="V337" s="3">
        <f t="shared" si="71"/>
        <v>144.91852649336249</v>
      </c>
      <c r="W337" s="96">
        <f t="shared" si="72"/>
        <v>-0.57967410597344993</v>
      </c>
      <c r="X337" s="154">
        <f t="shared" si="73"/>
        <v>-192.25924042298445</v>
      </c>
      <c r="Y337" s="3">
        <f t="shared" si="74"/>
        <v>57.740759577015552</v>
      </c>
      <c r="Z337" s="96">
        <f t="shared" si="75"/>
        <v>-0.2309630383080622</v>
      </c>
      <c r="AA337" s="166"/>
      <c r="AB337" s="166"/>
      <c r="AC337" s="166"/>
    </row>
    <row r="338" spans="1:29" x14ac:dyDescent="0.25">
      <c r="A338" s="1">
        <v>336</v>
      </c>
      <c r="B338" s="1">
        <v>8750</v>
      </c>
      <c r="C338" s="1">
        <v>9000</v>
      </c>
      <c r="D338" s="29">
        <v>7750</v>
      </c>
      <c r="E338" s="28">
        <v>46</v>
      </c>
      <c r="F338" s="28">
        <v>43</v>
      </c>
      <c r="G338" s="28">
        <v>36</v>
      </c>
      <c r="H338" s="28">
        <v>1000</v>
      </c>
      <c r="I338" s="28">
        <v>1750</v>
      </c>
      <c r="J338" s="28">
        <v>2750</v>
      </c>
      <c r="K338" s="28">
        <v>2.8181818181818183</v>
      </c>
      <c r="L338" s="28">
        <v>250</v>
      </c>
      <c r="M338" s="28">
        <v>-250</v>
      </c>
      <c r="N338" s="122">
        <v>500</v>
      </c>
      <c r="O338" s="129">
        <f t="shared" si="64"/>
        <v>233.80772805997057</v>
      </c>
      <c r="P338" s="3">
        <f t="shared" si="65"/>
        <v>-266.1922719400294</v>
      </c>
      <c r="Q338" s="96">
        <f t="shared" si="66"/>
        <v>-0.53238454388005885</v>
      </c>
      <c r="R338" s="157">
        <f t="shared" si="67"/>
        <v>126.65280212032687</v>
      </c>
      <c r="S338" s="3">
        <f t="shared" si="68"/>
        <v>-373.3471978796731</v>
      </c>
      <c r="T338" s="96">
        <f t="shared" si="69"/>
        <v>-0.74669439575934615</v>
      </c>
      <c r="U338" s="154">
        <f t="shared" si="70"/>
        <v>261.61071832855532</v>
      </c>
      <c r="V338" s="3">
        <f t="shared" si="71"/>
        <v>-238.38928167144468</v>
      </c>
      <c r="W338" s="96">
        <f t="shared" si="72"/>
        <v>-0.47677856334288937</v>
      </c>
      <c r="X338" s="154">
        <f t="shared" si="73"/>
        <v>184.79295988138043</v>
      </c>
      <c r="Y338" s="3">
        <f t="shared" si="74"/>
        <v>-315.2070401186196</v>
      </c>
      <c r="Z338" s="96">
        <f t="shared" si="75"/>
        <v>-0.63041408023723922</v>
      </c>
      <c r="AA338" s="166"/>
      <c r="AB338" s="166"/>
      <c r="AC338" s="166"/>
    </row>
    <row r="339" spans="1:29" x14ac:dyDescent="0.25">
      <c r="A339" s="1">
        <v>337</v>
      </c>
      <c r="B339" s="1">
        <v>9000</v>
      </c>
      <c r="C339" s="1">
        <v>7750</v>
      </c>
      <c r="D339" s="30">
        <v>8250</v>
      </c>
      <c r="E339" s="3">
        <v>43</v>
      </c>
      <c r="F339" s="3">
        <v>36</v>
      </c>
      <c r="G339" s="3">
        <v>41</v>
      </c>
      <c r="H339" s="3">
        <v>1750</v>
      </c>
      <c r="I339" s="3">
        <v>2750</v>
      </c>
      <c r="J339" s="3">
        <v>2750</v>
      </c>
      <c r="K339" s="3">
        <v>3</v>
      </c>
      <c r="L339" s="3">
        <v>-250</v>
      </c>
      <c r="M339" s="3">
        <v>500</v>
      </c>
      <c r="N339" s="123">
        <v>750</v>
      </c>
      <c r="O339" s="129">
        <f t="shared" si="64"/>
        <v>190.0871292689956</v>
      </c>
      <c r="P339" s="3">
        <f t="shared" si="65"/>
        <v>-559.91287073100443</v>
      </c>
      <c r="Q339" s="96">
        <f t="shared" si="66"/>
        <v>-0.74655049430800591</v>
      </c>
      <c r="R339" s="157">
        <f t="shared" si="67"/>
        <v>147.82636480571875</v>
      </c>
      <c r="S339" s="3">
        <f t="shared" si="68"/>
        <v>-602.17363519428125</v>
      </c>
      <c r="T339" s="96">
        <f t="shared" si="69"/>
        <v>-0.80289818025904169</v>
      </c>
      <c r="U339" s="154">
        <f t="shared" si="70"/>
        <v>228.61344438972739</v>
      </c>
      <c r="V339" s="3">
        <f t="shared" si="71"/>
        <v>-521.38655561027258</v>
      </c>
      <c r="W339" s="96">
        <f t="shared" si="72"/>
        <v>-0.69518207414703015</v>
      </c>
      <c r="X339" s="154">
        <f t="shared" si="73"/>
        <v>163.33146229238446</v>
      </c>
      <c r="Y339" s="3">
        <f t="shared" si="74"/>
        <v>-586.66853770761554</v>
      </c>
      <c r="Z339" s="96">
        <f t="shared" si="75"/>
        <v>-0.78222471694348739</v>
      </c>
      <c r="AA339" s="166"/>
      <c r="AB339" s="166"/>
      <c r="AC339" s="166"/>
    </row>
    <row r="340" spans="1:29" x14ac:dyDescent="0.25">
      <c r="A340" s="1">
        <v>338</v>
      </c>
      <c r="B340" s="1">
        <v>7750</v>
      </c>
      <c r="C340" s="1">
        <v>8250</v>
      </c>
      <c r="D340" s="30">
        <v>9000</v>
      </c>
      <c r="E340" s="3">
        <v>36</v>
      </c>
      <c r="F340" s="3">
        <v>41</v>
      </c>
      <c r="G340" s="3">
        <v>50</v>
      </c>
      <c r="H340" s="3">
        <v>2750</v>
      </c>
      <c r="I340" s="3">
        <v>2750</v>
      </c>
      <c r="J340" s="3">
        <v>2750</v>
      </c>
      <c r="K340" s="3">
        <v>3.2727272727272729</v>
      </c>
      <c r="L340" s="3">
        <v>500</v>
      </c>
      <c r="M340" s="3">
        <v>750</v>
      </c>
      <c r="N340" s="123">
        <v>500</v>
      </c>
      <c r="O340" s="129">
        <f t="shared" si="64"/>
        <v>133.55953879651929</v>
      </c>
      <c r="P340" s="3">
        <f t="shared" si="65"/>
        <v>-366.44046120348071</v>
      </c>
      <c r="Q340" s="96">
        <f t="shared" si="66"/>
        <v>-0.73288092240696145</v>
      </c>
      <c r="R340" s="157">
        <f t="shared" si="67"/>
        <v>93.095803191354278</v>
      </c>
      <c r="S340" s="3">
        <f t="shared" si="68"/>
        <v>-406.90419680864574</v>
      </c>
      <c r="T340" s="96">
        <f t="shared" si="69"/>
        <v>-0.81380839361729151</v>
      </c>
      <c r="U340" s="154">
        <f t="shared" si="70"/>
        <v>207.9236683477011</v>
      </c>
      <c r="V340" s="3">
        <f t="shared" si="71"/>
        <v>-292.0763316522989</v>
      </c>
      <c r="W340" s="96">
        <f t="shared" si="72"/>
        <v>-0.58415266330459781</v>
      </c>
      <c r="X340" s="154">
        <f t="shared" si="73"/>
        <v>278.03272291303682</v>
      </c>
      <c r="Y340" s="3">
        <f t="shared" si="74"/>
        <v>-221.96727708696318</v>
      </c>
      <c r="Z340" s="96">
        <f t="shared" si="75"/>
        <v>-0.44393455417392635</v>
      </c>
      <c r="AA340" s="166"/>
      <c r="AB340" s="166"/>
      <c r="AC340" s="166"/>
    </row>
    <row r="341" spans="1:29" x14ac:dyDescent="0.25">
      <c r="A341" s="1">
        <v>339</v>
      </c>
      <c r="B341" s="1">
        <v>8250</v>
      </c>
      <c r="C341" s="1">
        <v>9000</v>
      </c>
      <c r="D341" s="30">
        <v>9500</v>
      </c>
      <c r="E341" s="3">
        <v>41</v>
      </c>
      <c r="F341" s="3">
        <v>50</v>
      </c>
      <c r="G341" s="3">
        <v>48</v>
      </c>
      <c r="H341" s="3">
        <v>2750</v>
      </c>
      <c r="I341" s="3">
        <v>2750</v>
      </c>
      <c r="J341" s="3">
        <v>2750</v>
      </c>
      <c r="K341" s="3">
        <v>3.4545454545454546</v>
      </c>
      <c r="L341" s="3">
        <v>750</v>
      </c>
      <c r="M341" s="3">
        <v>500</v>
      </c>
      <c r="N341" s="123">
        <v>-750</v>
      </c>
      <c r="O341" s="129">
        <f t="shared" si="64"/>
        <v>47.59017067360918</v>
      </c>
      <c r="P341" s="3">
        <f t="shared" si="65"/>
        <v>797.59017067360924</v>
      </c>
      <c r="Q341" s="96">
        <f t="shared" si="66"/>
        <v>-1.0634535608981457</v>
      </c>
      <c r="R341" s="157">
        <f t="shared" si="67"/>
        <v>3.1215217013914227</v>
      </c>
      <c r="S341" s="3">
        <f t="shared" si="68"/>
        <v>753.12152170139143</v>
      </c>
      <c r="T341" s="96">
        <f t="shared" si="69"/>
        <v>-1.0041620289351885</v>
      </c>
      <c r="U341" s="154">
        <f t="shared" si="70"/>
        <v>-92.765015374661658</v>
      </c>
      <c r="V341" s="3">
        <f t="shared" si="71"/>
        <v>657.23498462533837</v>
      </c>
      <c r="W341" s="96">
        <f t="shared" si="72"/>
        <v>-0.87631331283378444</v>
      </c>
      <c r="X341" s="154">
        <f t="shared" si="73"/>
        <v>38.19243807746814</v>
      </c>
      <c r="Y341" s="3">
        <f t="shared" si="74"/>
        <v>788.19243807746818</v>
      </c>
      <c r="Z341" s="96">
        <f t="shared" si="75"/>
        <v>-1.0509232507699575</v>
      </c>
      <c r="AA341" s="166"/>
      <c r="AB341" s="166"/>
      <c r="AC341" s="166"/>
    </row>
    <row r="342" spans="1:29" x14ac:dyDescent="0.25">
      <c r="A342" s="1">
        <v>340</v>
      </c>
      <c r="B342" s="1">
        <v>9000</v>
      </c>
      <c r="C342" s="1">
        <v>9500</v>
      </c>
      <c r="D342" s="30">
        <v>8750</v>
      </c>
      <c r="E342" s="3">
        <v>50</v>
      </c>
      <c r="F342" s="3">
        <v>48</v>
      </c>
      <c r="G342" s="3">
        <v>49</v>
      </c>
      <c r="H342" s="3">
        <v>2750</v>
      </c>
      <c r="I342" s="3">
        <v>2750</v>
      </c>
      <c r="J342" s="3">
        <v>3750</v>
      </c>
      <c r="K342" s="3">
        <v>2.3333333333333335</v>
      </c>
      <c r="L342" s="3">
        <v>500</v>
      </c>
      <c r="M342" s="3">
        <v>-750</v>
      </c>
      <c r="N342" s="123">
        <v>250</v>
      </c>
      <c r="O342" s="129">
        <f t="shared" si="64"/>
        <v>243.82274548379795</v>
      </c>
      <c r="P342" s="3">
        <f t="shared" si="65"/>
        <v>-6.1772545162020549</v>
      </c>
      <c r="Q342" s="96">
        <f t="shared" si="66"/>
        <v>-2.4709018064808221E-2</v>
      </c>
      <c r="R342" s="157">
        <f t="shared" si="67"/>
        <v>206.8186715591184</v>
      </c>
      <c r="S342" s="3">
        <f t="shared" si="68"/>
        <v>-43.1813284408816</v>
      </c>
      <c r="T342" s="96">
        <f t="shared" si="69"/>
        <v>-0.1727253137635264</v>
      </c>
      <c r="U342" s="154">
        <f t="shared" si="70"/>
        <v>207.93045715711634</v>
      </c>
      <c r="V342" s="3">
        <f t="shared" si="71"/>
        <v>-42.069542842883664</v>
      </c>
      <c r="W342" s="96">
        <f t="shared" si="72"/>
        <v>-0.16827817137153464</v>
      </c>
      <c r="X342" s="154">
        <f t="shared" si="73"/>
        <v>223.94137781807012</v>
      </c>
      <c r="Y342" s="3">
        <f t="shared" si="74"/>
        <v>-26.058622181929877</v>
      </c>
      <c r="Z342" s="96">
        <f t="shared" si="75"/>
        <v>-0.10423448872771951</v>
      </c>
      <c r="AA342" s="166"/>
      <c r="AB342" s="166"/>
      <c r="AC342" s="166"/>
    </row>
    <row r="343" spans="1:29" x14ac:dyDescent="0.25">
      <c r="A343" s="1">
        <v>341</v>
      </c>
      <c r="B343" s="1">
        <v>9500</v>
      </c>
      <c r="C343" s="1">
        <v>8750</v>
      </c>
      <c r="D343" s="30">
        <v>9000</v>
      </c>
      <c r="E343" s="3">
        <v>48</v>
      </c>
      <c r="F343" s="3">
        <v>49</v>
      </c>
      <c r="G343" s="3">
        <v>50</v>
      </c>
      <c r="H343" s="3">
        <v>2750</v>
      </c>
      <c r="I343" s="3">
        <v>3750</v>
      </c>
      <c r="J343" s="3">
        <v>2750</v>
      </c>
      <c r="K343" s="3">
        <v>3.2727272727272729</v>
      </c>
      <c r="L343" s="3">
        <v>-750</v>
      </c>
      <c r="M343" s="3">
        <v>250</v>
      </c>
      <c r="N343" s="123">
        <v>750</v>
      </c>
      <c r="O343" s="129">
        <f t="shared" si="64"/>
        <v>133.55953879651929</v>
      </c>
      <c r="P343" s="3">
        <f t="shared" si="65"/>
        <v>-616.44046120348071</v>
      </c>
      <c r="Q343" s="96">
        <f t="shared" si="66"/>
        <v>-0.8219206149379743</v>
      </c>
      <c r="R343" s="157">
        <f t="shared" si="67"/>
        <v>178.9529113917188</v>
      </c>
      <c r="S343" s="3">
        <f t="shared" si="68"/>
        <v>-571.04708860828123</v>
      </c>
      <c r="T343" s="96">
        <f t="shared" si="69"/>
        <v>-0.76139611814437502</v>
      </c>
      <c r="U343" s="154">
        <f t="shared" si="70"/>
        <v>109.3963082051457</v>
      </c>
      <c r="V343" s="3">
        <f t="shared" si="71"/>
        <v>-640.60369179485429</v>
      </c>
      <c r="W343" s="96">
        <f t="shared" si="72"/>
        <v>-0.8541382557264724</v>
      </c>
      <c r="X343" s="154">
        <f t="shared" si="73"/>
        <v>83.201437772508342</v>
      </c>
      <c r="Y343" s="3">
        <f t="shared" si="74"/>
        <v>-666.79856222749163</v>
      </c>
      <c r="Z343" s="96">
        <f t="shared" si="75"/>
        <v>-0.88906474963665549</v>
      </c>
      <c r="AA343" s="166"/>
      <c r="AB343" s="166"/>
      <c r="AC343" s="166"/>
    </row>
    <row r="344" spans="1:29" x14ac:dyDescent="0.25">
      <c r="A344" s="1">
        <v>342</v>
      </c>
      <c r="B344" s="1">
        <v>8750</v>
      </c>
      <c r="C344" s="1">
        <v>9000</v>
      </c>
      <c r="D344" s="30">
        <v>9750</v>
      </c>
      <c r="E344" s="3">
        <v>49</v>
      </c>
      <c r="F344" s="3">
        <v>50</v>
      </c>
      <c r="G344" s="3">
        <v>49</v>
      </c>
      <c r="H344" s="3">
        <v>3750</v>
      </c>
      <c r="I344" s="3">
        <v>2750</v>
      </c>
      <c r="J344" s="3">
        <v>2750</v>
      </c>
      <c r="K344" s="3">
        <v>3.5454545454545454</v>
      </c>
      <c r="L344" s="3">
        <v>250</v>
      </c>
      <c r="M344" s="3">
        <v>750</v>
      </c>
      <c r="N344" s="123">
        <v>-1250</v>
      </c>
      <c r="O344" s="129">
        <f t="shared" si="64"/>
        <v>16.67656356413562</v>
      </c>
      <c r="P344" s="3">
        <f t="shared" si="65"/>
        <v>1266.6765635641357</v>
      </c>
      <c r="Q344" s="96">
        <f t="shared" si="66"/>
        <v>-1.0133412508513084</v>
      </c>
      <c r="R344" s="157">
        <f t="shared" si="67"/>
        <v>-33.624777601282929</v>
      </c>
      <c r="S344" s="3">
        <f t="shared" si="68"/>
        <v>1216.3752223987171</v>
      </c>
      <c r="T344" s="96">
        <f t="shared" si="69"/>
        <v>-0.97310017791897374</v>
      </c>
      <c r="U344" s="154">
        <f t="shared" si="70"/>
        <v>-119.48638011977171</v>
      </c>
      <c r="V344" s="3">
        <f t="shared" si="71"/>
        <v>1130.5136198802284</v>
      </c>
      <c r="W344" s="96">
        <f t="shared" si="72"/>
        <v>-0.90441089590418267</v>
      </c>
      <c r="X344" s="154">
        <f t="shared" si="73"/>
        <v>-59.482082254697801</v>
      </c>
      <c r="Y344" s="3">
        <f t="shared" si="74"/>
        <v>1190.5179177453022</v>
      </c>
      <c r="Z344" s="96">
        <f t="shared" si="75"/>
        <v>-0.95241433419624177</v>
      </c>
      <c r="AA344" s="166"/>
      <c r="AB344" s="166"/>
      <c r="AC344" s="166"/>
    </row>
    <row r="345" spans="1:29" x14ac:dyDescent="0.25">
      <c r="A345" s="1">
        <v>343</v>
      </c>
      <c r="B345" s="1">
        <v>9000</v>
      </c>
      <c r="C345" s="1">
        <v>9750</v>
      </c>
      <c r="D345" s="30">
        <v>8500</v>
      </c>
      <c r="E345" s="3">
        <v>50</v>
      </c>
      <c r="F345" s="3">
        <v>49</v>
      </c>
      <c r="G345" s="3">
        <v>58</v>
      </c>
      <c r="H345" s="3">
        <v>2750</v>
      </c>
      <c r="I345" s="3">
        <v>2750</v>
      </c>
      <c r="J345" s="3">
        <v>2750</v>
      </c>
      <c r="K345" s="3">
        <v>3.0909090909090908</v>
      </c>
      <c r="L345" s="3">
        <v>750</v>
      </c>
      <c r="M345" s="3">
        <v>-1250</v>
      </c>
      <c r="N345" s="123">
        <v>2500</v>
      </c>
      <c r="O345" s="129">
        <f t="shared" si="64"/>
        <v>255.74213777537378</v>
      </c>
      <c r="P345" s="3">
        <f t="shared" si="65"/>
        <v>-2244.257862224626</v>
      </c>
      <c r="Q345" s="96">
        <f t="shared" si="66"/>
        <v>-0.89770314488985037</v>
      </c>
      <c r="R345" s="157">
        <f t="shared" si="67"/>
        <v>271.73237232376812</v>
      </c>
      <c r="S345" s="3">
        <f t="shared" si="68"/>
        <v>-2228.2676276762318</v>
      </c>
      <c r="T345" s="96">
        <f t="shared" si="69"/>
        <v>-0.89130705107049268</v>
      </c>
      <c r="U345" s="154">
        <f t="shared" si="70"/>
        <v>422.6708737993269</v>
      </c>
      <c r="V345" s="3">
        <f t="shared" si="71"/>
        <v>-2077.3291262006733</v>
      </c>
      <c r="W345" s="96">
        <f t="shared" si="72"/>
        <v>-0.83093165048026929</v>
      </c>
      <c r="X345" s="154">
        <f t="shared" si="73"/>
        <v>443.80848975823415</v>
      </c>
      <c r="Y345" s="3">
        <f t="shared" si="74"/>
        <v>-2056.1915102417661</v>
      </c>
      <c r="Z345" s="96">
        <f t="shared" si="75"/>
        <v>-0.82247660409670642</v>
      </c>
      <c r="AA345" s="166"/>
      <c r="AB345" s="166"/>
      <c r="AC345" s="166"/>
    </row>
    <row r="346" spans="1:29" x14ac:dyDescent="0.25">
      <c r="A346" s="1">
        <v>344</v>
      </c>
      <c r="B346" s="1">
        <v>9750</v>
      </c>
      <c r="C346" s="1">
        <v>8500</v>
      </c>
      <c r="D346" s="30">
        <v>11000</v>
      </c>
      <c r="E346" s="3">
        <v>49</v>
      </c>
      <c r="F346" s="3">
        <v>58</v>
      </c>
      <c r="G346" s="3">
        <v>57</v>
      </c>
      <c r="H346" s="3">
        <v>2750</v>
      </c>
      <c r="I346" s="3">
        <v>2750</v>
      </c>
      <c r="J346" s="3">
        <v>4750</v>
      </c>
      <c r="K346" s="3">
        <v>2.3157894736842106</v>
      </c>
      <c r="L346" s="3">
        <v>-1250</v>
      </c>
      <c r="M346" s="3">
        <v>2500</v>
      </c>
      <c r="N346" s="123">
        <v>-1500</v>
      </c>
      <c r="O346" s="129">
        <f t="shared" si="64"/>
        <v>39.639352810064935</v>
      </c>
      <c r="P346" s="3">
        <f t="shared" si="65"/>
        <v>1539.639352810065</v>
      </c>
      <c r="Q346" s="96">
        <f t="shared" si="66"/>
        <v>-1.0264262352067099</v>
      </c>
      <c r="R346" s="157">
        <f t="shared" si="67"/>
        <v>-96.407530841108837</v>
      </c>
      <c r="S346" s="3">
        <f t="shared" si="68"/>
        <v>1403.5924691588912</v>
      </c>
      <c r="T346" s="96">
        <f t="shared" si="69"/>
        <v>-0.93572831277259416</v>
      </c>
      <c r="U346" s="154">
        <f t="shared" si="70"/>
        <v>-336.45496942226259</v>
      </c>
      <c r="V346" s="3">
        <f t="shared" si="71"/>
        <v>1163.5450305777374</v>
      </c>
      <c r="W346" s="96">
        <f t="shared" si="72"/>
        <v>-0.77569668705182493</v>
      </c>
      <c r="X346" s="154">
        <f t="shared" si="73"/>
        <v>-263.23010068701467</v>
      </c>
      <c r="Y346" s="3">
        <f t="shared" si="74"/>
        <v>1236.7698993129852</v>
      </c>
      <c r="Z346" s="96">
        <f t="shared" si="75"/>
        <v>-0.82451326620865684</v>
      </c>
      <c r="AA346" s="166"/>
      <c r="AB346" s="166"/>
      <c r="AC346" s="166"/>
    </row>
    <row r="347" spans="1:29" ht="15.75" thickBot="1" x14ac:dyDescent="0.3">
      <c r="A347" s="1">
        <v>345</v>
      </c>
      <c r="B347" s="1">
        <v>8500</v>
      </c>
      <c r="C347" s="1">
        <v>11000</v>
      </c>
      <c r="D347" s="31">
        <v>9500</v>
      </c>
      <c r="E347" s="32">
        <v>58</v>
      </c>
      <c r="F347" s="32">
        <v>57</v>
      </c>
      <c r="G347" s="32">
        <v>59</v>
      </c>
      <c r="H347" s="32">
        <v>2750</v>
      </c>
      <c r="I347" s="32">
        <v>4750</v>
      </c>
      <c r="J347" s="32">
        <v>5750</v>
      </c>
      <c r="K347" s="32">
        <v>1.6521739130434783</v>
      </c>
      <c r="L347" s="32">
        <v>2500</v>
      </c>
      <c r="M347" s="32">
        <v>-1500</v>
      </c>
      <c r="N347" s="124">
        <v>250</v>
      </c>
      <c r="O347" s="129">
        <f t="shared" si="64"/>
        <v>394.25385681303948</v>
      </c>
      <c r="P347" s="3">
        <f t="shared" si="65"/>
        <v>144.25385681303948</v>
      </c>
      <c r="Q347" s="96">
        <f t="shared" si="66"/>
        <v>0.57701542725215793</v>
      </c>
      <c r="R347" s="157">
        <f t="shared" si="67"/>
        <v>485.41726818300282</v>
      </c>
      <c r="S347" s="3">
        <f t="shared" si="68"/>
        <v>235.41726818300282</v>
      </c>
      <c r="T347" s="96">
        <f t="shared" si="69"/>
        <v>0.94166907273201128</v>
      </c>
      <c r="U347" s="154">
        <f t="shared" si="70"/>
        <v>423.25648299315492</v>
      </c>
      <c r="V347" s="3">
        <f t="shared" si="71"/>
        <v>173.25648299315492</v>
      </c>
      <c r="W347" s="96">
        <f t="shared" si="72"/>
        <v>0.69302593197261964</v>
      </c>
      <c r="X347" s="154">
        <f t="shared" si="73"/>
        <v>440.90222149311103</v>
      </c>
      <c r="Y347" s="3">
        <f t="shared" si="74"/>
        <v>190.90222149311103</v>
      </c>
      <c r="Z347" s="96">
        <f t="shared" si="75"/>
        <v>0.76360888597244414</v>
      </c>
      <c r="AA347" s="166"/>
      <c r="AB347" s="166"/>
      <c r="AC347" s="166"/>
    </row>
    <row r="348" spans="1:29" x14ac:dyDescent="0.25">
      <c r="A348" s="1">
        <v>346</v>
      </c>
      <c r="B348" s="1">
        <v>11000</v>
      </c>
      <c r="C348" s="1">
        <v>9500</v>
      </c>
      <c r="D348" s="29">
        <v>6750</v>
      </c>
      <c r="E348" s="28">
        <v>57</v>
      </c>
      <c r="F348" s="28">
        <v>59</v>
      </c>
      <c r="G348" s="28">
        <v>50</v>
      </c>
      <c r="H348" s="28">
        <v>4750</v>
      </c>
      <c r="I348" s="28">
        <v>5750</v>
      </c>
      <c r="J348" s="28">
        <v>1750</v>
      </c>
      <c r="K348" s="28">
        <v>3.8571428571428572</v>
      </c>
      <c r="L348" s="28">
        <v>-1500</v>
      </c>
      <c r="M348" s="28">
        <v>250</v>
      </c>
      <c r="N348" s="122">
        <v>500</v>
      </c>
      <c r="O348" s="129">
        <f t="shared" si="64"/>
        <v>418.23840716692632</v>
      </c>
      <c r="P348" s="3">
        <f t="shared" si="65"/>
        <v>-81.761592833073678</v>
      </c>
      <c r="Q348" s="96">
        <f t="shared" si="66"/>
        <v>-0.16352318566614735</v>
      </c>
      <c r="R348" s="157">
        <f t="shared" si="67"/>
        <v>670.88076516135413</v>
      </c>
      <c r="S348" s="3">
        <f t="shared" si="68"/>
        <v>170.88076516135413</v>
      </c>
      <c r="T348" s="96">
        <f t="shared" si="69"/>
        <v>0.34176153032270828</v>
      </c>
      <c r="U348" s="154">
        <f t="shared" si="70"/>
        <v>980.32089588559836</v>
      </c>
      <c r="V348" s="3">
        <f t="shared" si="71"/>
        <v>480.32089588559836</v>
      </c>
      <c r="W348" s="96">
        <f t="shared" si="72"/>
        <v>0.96064179177119668</v>
      </c>
      <c r="X348" s="154">
        <f t="shared" si="73"/>
        <v>816.85987261398122</v>
      </c>
      <c r="Y348" s="3">
        <f t="shared" si="74"/>
        <v>316.85987261398122</v>
      </c>
      <c r="Z348" s="96">
        <f t="shared" si="75"/>
        <v>0.63371974522796248</v>
      </c>
      <c r="AA348" s="166"/>
      <c r="AB348" s="166"/>
      <c r="AC348" s="166"/>
    </row>
    <row r="349" spans="1:29" x14ac:dyDescent="0.25">
      <c r="A349" s="1">
        <v>347</v>
      </c>
      <c r="B349" s="1">
        <v>9500</v>
      </c>
      <c r="C349" s="1">
        <v>6750</v>
      </c>
      <c r="D349" s="30">
        <v>7250</v>
      </c>
      <c r="E349" s="3">
        <v>59</v>
      </c>
      <c r="F349" s="3">
        <v>50</v>
      </c>
      <c r="G349" s="3">
        <v>54</v>
      </c>
      <c r="H349" s="3">
        <v>5750</v>
      </c>
      <c r="I349" s="3">
        <v>1750</v>
      </c>
      <c r="J349" s="3">
        <v>3750</v>
      </c>
      <c r="K349" s="3">
        <v>1.9333333333333333</v>
      </c>
      <c r="L349" s="3">
        <v>250</v>
      </c>
      <c r="M349" s="3">
        <v>500</v>
      </c>
      <c r="N349" s="123">
        <v>750</v>
      </c>
      <c r="O349" s="129">
        <f t="shared" si="64"/>
        <v>503.96042776728353</v>
      </c>
      <c r="P349" s="3">
        <f t="shared" si="65"/>
        <v>-246.03957223271647</v>
      </c>
      <c r="Q349" s="96">
        <f t="shared" si="66"/>
        <v>-0.32805276297695529</v>
      </c>
      <c r="R349" s="157">
        <f t="shared" si="67"/>
        <v>392.48067263650938</v>
      </c>
      <c r="S349" s="3">
        <f t="shared" si="68"/>
        <v>-357.51932736349062</v>
      </c>
      <c r="T349" s="96">
        <f t="shared" si="69"/>
        <v>-0.47669243648465415</v>
      </c>
      <c r="U349" s="154">
        <f t="shared" si="70"/>
        <v>306.92377002301396</v>
      </c>
      <c r="V349" s="3">
        <f t="shared" si="71"/>
        <v>-443.07622997698604</v>
      </c>
      <c r="W349" s="96">
        <f t="shared" si="72"/>
        <v>-0.59076830663598134</v>
      </c>
      <c r="X349" s="154">
        <f t="shared" si="73"/>
        <v>497.24136136466359</v>
      </c>
      <c r="Y349" s="3">
        <f t="shared" si="74"/>
        <v>-252.75863863533641</v>
      </c>
      <c r="Z349" s="96">
        <f t="shared" si="75"/>
        <v>-0.33701151818044855</v>
      </c>
      <c r="AA349" s="166"/>
      <c r="AB349" s="166"/>
      <c r="AC349" s="166"/>
    </row>
    <row r="350" spans="1:29" x14ac:dyDescent="0.25">
      <c r="A350" s="1">
        <v>348</v>
      </c>
      <c r="B350" s="1">
        <v>6750</v>
      </c>
      <c r="C350" s="1">
        <v>7250</v>
      </c>
      <c r="D350" s="30">
        <v>8000</v>
      </c>
      <c r="E350" s="3">
        <v>50</v>
      </c>
      <c r="F350" s="3">
        <v>54</v>
      </c>
      <c r="G350" s="3">
        <v>55</v>
      </c>
      <c r="H350" s="3">
        <v>1750</v>
      </c>
      <c r="I350" s="3">
        <v>3750</v>
      </c>
      <c r="J350" s="3">
        <v>3750</v>
      </c>
      <c r="K350" s="3">
        <v>2.1333333333333333</v>
      </c>
      <c r="L350" s="3">
        <v>500</v>
      </c>
      <c r="M350" s="3">
        <v>750</v>
      </c>
      <c r="N350" s="123">
        <v>-250</v>
      </c>
      <c r="O350" s="129">
        <f t="shared" si="64"/>
        <v>395.01597129150844</v>
      </c>
      <c r="P350" s="3">
        <f t="shared" si="65"/>
        <v>645.01597129150844</v>
      </c>
      <c r="Q350" s="96">
        <f t="shared" si="66"/>
        <v>-2.5800638851660338</v>
      </c>
      <c r="R350" s="157">
        <f t="shared" si="67"/>
        <v>424.50372671145936</v>
      </c>
      <c r="S350" s="3">
        <f t="shared" si="68"/>
        <v>674.50372671145942</v>
      </c>
      <c r="T350" s="96">
        <f t="shared" si="69"/>
        <v>-2.6980149068458377</v>
      </c>
      <c r="U350" s="154">
        <f t="shared" si="70"/>
        <v>226.25600632213508</v>
      </c>
      <c r="V350" s="3">
        <f t="shared" si="71"/>
        <v>476.25600632213508</v>
      </c>
      <c r="W350" s="96">
        <f t="shared" si="72"/>
        <v>-1.9050240252885404</v>
      </c>
      <c r="X350" s="154">
        <f t="shared" si="73"/>
        <v>236.19466761989275</v>
      </c>
      <c r="Y350" s="3">
        <f t="shared" si="74"/>
        <v>486.19466761989275</v>
      </c>
      <c r="Z350" s="96">
        <f t="shared" si="75"/>
        <v>-1.9447786704795711</v>
      </c>
      <c r="AA350" s="166"/>
      <c r="AB350" s="166"/>
      <c r="AC350" s="166"/>
    </row>
    <row r="351" spans="1:29" x14ac:dyDescent="0.25">
      <c r="A351" s="1">
        <v>349</v>
      </c>
      <c r="B351" s="1">
        <v>7250</v>
      </c>
      <c r="C351" s="1">
        <v>8000</v>
      </c>
      <c r="D351" s="30">
        <v>7750</v>
      </c>
      <c r="E351" s="3">
        <v>54</v>
      </c>
      <c r="F351" s="3">
        <v>55</v>
      </c>
      <c r="G351" s="3">
        <v>58</v>
      </c>
      <c r="H351" s="3">
        <v>3750</v>
      </c>
      <c r="I351" s="3">
        <v>3750</v>
      </c>
      <c r="J351" s="3">
        <v>2750</v>
      </c>
      <c r="K351" s="3">
        <v>2.8181818181818183</v>
      </c>
      <c r="L351" s="3">
        <v>750</v>
      </c>
      <c r="M351" s="3">
        <v>-250</v>
      </c>
      <c r="N351" s="123">
        <v>1500</v>
      </c>
      <c r="O351" s="129">
        <f t="shared" si="64"/>
        <v>366.58957453176674</v>
      </c>
      <c r="P351" s="3">
        <f t="shared" si="65"/>
        <v>-1133.4104254682334</v>
      </c>
      <c r="Q351" s="96">
        <f t="shared" si="66"/>
        <v>-0.75560695031215563</v>
      </c>
      <c r="R351" s="157">
        <f t="shared" si="67"/>
        <v>448.21975893785168</v>
      </c>
      <c r="S351" s="3">
        <f t="shared" si="68"/>
        <v>-1051.7802410621484</v>
      </c>
      <c r="T351" s="96">
        <f t="shared" si="69"/>
        <v>-0.70118682737476568</v>
      </c>
      <c r="U351" s="154">
        <f t="shared" si="70"/>
        <v>338.70665116477096</v>
      </c>
      <c r="V351" s="3">
        <f t="shared" si="71"/>
        <v>-1161.2933488352292</v>
      </c>
      <c r="W351" s="96">
        <f t="shared" si="72"/>
        <v>-0.77419556589015281</v>
      </c>
      <c r="X351" s="154">
        <f t="shared" si="73"/>
        <v>390.56788523496652</v>
      </c>
      <c r="Y351" s="3">
        <f t="shared" si="74"/>
        <v>-1109.4321147650335</v>
      </c>
      <c r="Z351" s="96">
        <f t="shared" si="75"/>
        <v>-0.73962140984335567</v>
      </c>
      <c r="AA351" s="166"/>
      <c r="AB351" s="166"/>
      <c r="AC351" s="166"/>
    </row>
    <row r="352" spans="1:29" x14ac:dyDescent="0.25">
      <c r="A352" s="1">
        <v>350</v>
      </c>
      <c r="B352" s="1">
        <v>8000</v>
      </c>
      <c r="C352" s="1">
        <v>7750</v>
      </c>
      <c r="D352" s="30">
        <v>9250</v>
      </c>
      <c r="E352" s="3">
        <v>55</v>
      </c>
      <c r="F352" s="3">
        <v>58</v>
      </c>
      <c r="G352" s="3">
        <v>50</v>
      </c>
      <c r="H352" s="3">
        <v>3750</v>
      </c>
      <c r="I352" s="3">
        <v>2750</v>
      </c>
      <c r="J352" s="3">
        <v>2750</v>
      </c>
      <c r="K352" s="3">
        <v>3.3636363636363638</v>
      </c>
      <c r="L352" s="3">
        <v>-250</v>
      </c>
      <c r="M352" s="3">
        <v>1500</v>
      </c>
      <c r="N352" s="123">
        <v>-500</v>
      </c>
      <c r="O352" s="129">
        <f t="shared" si="64"/>
        <v>96.610393211054969</v>
      </c>
      <c r="P352" s="3">
        <f t="shared" si="65"/>
        <v>596.610393211055</v>
      </c>
      <c r="Q352" s="96">
        <f t="shared" si="66"/>
        <v>-1.19322078642211</v>
      </c>
      <c r="R352" s="157">
        <f t="shared" si="67"/>
        <v>39.204316566214978</v>
      </c>
      <c r="S352" s="3">
        <f t="shared" si="68"/>
        <v>539.20431656621497</v>
      </c>
      <c r="T352" s="96">
        <f t="shared" si="69"/>
        <v>-1.0784086331324299</v>
      </c>
      <c r="U352" s="154">
        <f t="shared" si="70"/>
        <v>-290.08001818376397</v>
      </c>
      <c r="V352" s="3">
        <f t="shared" si="71"/>
        <v>209.91998181623603</v>
      </c>
      <c r="W352" s="96">
        <f t="shared" si="72"/>
        <v>-0.41983996363247206</v>
      </c>
      <c r="X352" s="154">
        <f t="shared" si="73"/>
        <v>-216.39824271635732</v>
      </c>
      <c r="Y352" s="3">
        <f t="shared" si="74"/>
        <v>283.60175728364266</v>
      </c>
      <c r="Z352" s="96">
        <f t="shared" si="75"/>
        <v>-0.56720351456728535</v>
      </c>
      <c r="AA352" s="166"/>
      <c r="AB352" s="166"/>
      <c r="AC352" s="166"/>
    </row>
    <row r="353" spans="1:29" x14ac:dyDescent="0.25">
      <c r="A353" s="1">
        <v>351</v>
      </c>
      <c r="B353" s="1">
        <v>7750</v>
      </c>
      <c r="C353" s="1">
        <v>9250</v>
      </c>
      <c r="D353" s="30">
        <v>8750</v>
      </c>
      <c r="E353" s="3">
        <v>58</v>
      </c>
      <c r="F353" s="3">
        <v>50</v>
      </c>
      <c r="G353" s="3">
        <v>47</v>
      </c>
      <c r="H353" s="3">
        <v>2750</v>
      </c>
      <c r="I353" s="3">
        <v>2750</v>
      </c>
      <c r="J353" s="3">
        <v>1000</v>
      </c>
      <c r="K353" s="3">
        <v>8.75</v>
      </c>
      <c r="L353" s="3">
        <v>1500</v>
      </c>
      <c r="M353" s="3">
        <v>-500</v>
      </c>
      <c r="N353" s="123">
        <v>-500</v>
      </c>
      <c r="O353" s="129">
        <f t="shared" si="64"/>
        <v>245.56619337057444</v>
      </c>
      <c r="P353" s="3">
        <f t="shared" si="65"/>
        <v>745.56619337057441</v>
      </c>
      <c r="Q353" s="96">
        <f t="shared" si="66"/>
        <v>-1.4911323867411488</v>
      </c>
      <c r="R353" s="157">
        <f t="shared" si="67"/>
        <v>300.38030704111168</v>
      </c>
      <c r="S353" s="3">
        <f t="shared" si="68"/>
        <v>800.38030704111168</v>
      </c>
      <c r="T353" s="96">
        <f t="shared" si="69"/>
        <v>-1.6007606140822233</v>
      </c>
      <c r="U353" s="154">
        <f t="shared" si="70"/>
        <v>222.92436667744019</v>
      </c>
      <c r="V353" s="3">
        <f t="shared" si="71"/>
        <v>722.92436667744016</v>
      </c>
      <c r="W353" s="96">
        <f t="shared" si="72"/>
        <v>-1.4458487333548804</v>
      </c>
      <c r="X353" s="154">
        <f t="shared" si="73"/>
        <v>110.70542194403282</v>
      </c>
      <c r="Y353" s="3">
        <f t="shared" si="74"/>
        <v>610.70542194403288</v>
      </c>
      <c r="Z353" s="96">
        <f t="shared" si="75"/>
        <v>-1.2214108438880658</v>
      </c>
      <c r="AA353" s="166"/>
      <c r="AB353" s="166"/>
      <c r="AC353" s="166"/>
    </row>
    <row r="354" spans="1:29" x14ac:dyDescent="0.25">
      <c r="A354" s="1">
        <v>352</v>
      </c>
      <c r="B354" s="1">
        <v>9250</v>
      </c>
      <c r="C354" s="1">
        <v>8750</v>
      </c>
      <c r="D354" s="30">
        <v>8250</v>
      </c>
      <c r="E354" s="3">
        <v>50</v>
      </c>
      <c r="F354" s="3">
        <v>47</v>
      </c>
      <c r="G354" s="3">
        <v>42</v>
      </c>
      <c r="H354" s="3">
        <v>2750</v>
      </c>
      <c r="I354" s="3">
        <v>1000</v>
      </c>
      <c r="J354" s="3">
        <v>3750</v>
      </c>
      <c r="K354" s="3">
        <v>2.2000000000000002</v>
      </c>
      <c r="L354" s="3">
        <v>-500</v>
      </c>
      <c r="M354" s="3">
        <v>-500</v>
      </c>
      <c r="N354" s="123">
        <v>500</v>
      </c>
      <c r="O354" s="129">
        <f t="shared" si="64"/>
        <v>278.2273061197069</v>
      </c>
      <c r="P354" s="3">
        <f t="shared" si="65"/>
        <v>-221.7726938802931</v>
      </c>
      <c r="Q354" s="96">
        <f t="shared" si="66"/>
        <v>-0.44354538776058622</v>
      </c>
      <c r="R354" s="157">
        <f t="shared" si="67"/>
        <v>97.155952758727665</v>
      </c>
      <c r="S354" s="3">
        <f t="shared" si="68"/>
        <v>-402.84404724127234</v>
      </c>
      <c r="T354" s="96">
        <f t="shared" si="69"/>
        <v>-0.80568809448254464</v>
      </c>
      <c r="U354" s="154">
        <f t="shared" si="70"/>
        <v>19.570385439493208</v>
      </c>
      <c r="V354" s="3">
        <f t="shared" si="71"/>
        <v>-480.42961456050682</v>
      </c>
      <c r="W354" s="96">
        <f t="shared" si="72"/>
        <v>-0.96085922912101362</v>
      </c>
      <c r="X354" s="154">
        <f t="shared" si="73"/>
        <v>58.475546546793034</v>
      </c>
      <c r="Y354" s="3">
        <f t="shared" si="74"/>
        <v>-441.52445345320695</v>
      </c>
      <c r="Z354" s="96">
        <f t="shared" si="75"/>
        <v>-0.88304890690641391</v>
      </c>
      <c r="AA354" s="166"/>
      <c r="AB354" s="166"/>
      <c r="AC354" s="166"/>
    </row>
    <row r="355" spans="1:29" x14ac:dyDescent="0.25">
      <c r="A355" s="1">
        <v>353</v>
      </c>
      <c r="B355" s="1">
        <v>8750</v>
      </c>
      <c r="C355" s="1">
        <v>8250</v>
      </c>
      <c r="D355" s="30">
        <v>8750</v>
      </c>
      <c r="E355" s="3">
        <v>47</v>
      </c>
      <c r="F355" s="3">
        <v>42</v>
      </c>
      <c r="G355" s="3">
        <v>56</v>
      </c>
      <c r="H355" s="3">
        <v>1000</v>
      </c>
      <c r="I355" s="3">
        <v>3750</v>
      </c>
      <c r="J355" s="3">
        <v>4750</v>
      </c>
      <c r="K355" s="3">
        <v>1.8421052631578947</v>
      </c>
      <c r="L355" s="3">
        <v>-500</v>
      </c>
      <c r="M355" s="3">
        <v>500</v>
      </c>
      <c r="N355" s="123">
        <v>250</v>
      </c>
      <c r="O355" s="129">
        <f t="shared" si="64"/>
        <v>385.72140026554666</v>
      </c>
      <c r="P355" s="3">
        <f t="shared" si="65"/>
        <v>135.72140026554666</v>
      </c>
      <c r="Q355" s="96">
        <f t="shared" si="66"/>
        <v>0.54288560106218664</v>
      </c>
      <c r="R355" s="157">
        <f t="shared" si="67"/>
        <v>389.29111825514246</v>
      </c>
      <c r="S355" s="3">
        <f t="shared" si="68"/>
        <v>139.29111825514246</v>
      </c>
      <c r="T355" s="96">
        <f t="shared" si="69"/>
        <v>0.55716447302056982</v>
      </c>
      <c r="U355" s="154">
        <f t="shared" si="70"/>
        <v>524.8828827679572</v>
      </c>
      <c r="V355" s="3">
        <f t="shared" si="71"/>
        <v>274.8828827679572</v>
      </c>
      <c r="W355" s="96">
        <f t="shared" si="72"/>
        <v>1.0995315310718288</v>
      </c>
      <c r="X355" s="154">
        <f t="shared" si="73"/>
        <v>370.59272563525059</v>
      </c>
      <c r="Y355" s="3">
        <f t="shared" si="74"/>
        <v>120.59272563525059</v>
      </c>
      <c r="Z355" s="96">
        <f t="shared" si="75"/>
        <v>0.48237090254100234</v>
      </c>
      <c r="AA355" s="166"/>
      <c r="AB355" s="166"/>
      <c r="AC355" s="166"/>
    </row>
    <row r="356" spans="1:29" x14ac:dyDescent="0.25">
      <c r="A356" s="1">
        <v>354</v>
      </c>
      <c r="B356" s="1">
        <v>8250</v>
      </c>
      <c r="C356" s="1">
        <v>8750</v>
      </c>
      <c r="D356" s="30">
        <v>9000</v>
      </c>
      <c r="E356" s="3">
        <v>42</v>
      </c>
      <c r="F356" s="3">
        <v>56</v>
      </c>
      <c r="G356" s="3">
        <v>51</v>
      </c>
      <c r="H356" s="3">
        <v>3750</v>
      </c>
      <c r="I356" s="3">
        <v>4750</v>
      </c>
      <c r="J356" s="3">
        <v>4750</v>
      </c>
      <c r="K356" s="3">
        <v>1.8947368421052631</v>
      </c>
      <c r="L356" s="3">
        <v>500</v>
      </c>
      <c r="M356" s="3">
        <v>250</v>
      </c>
      <c r="N356" s="123">
        <v>0</v>
      </c>
      <c r="O356" s="129">
        <f t="shared" si="64"/>
        <v>316.4195316709849</v>
      </c>
      <c r="P356" s="3">
        <f t="shared" si="65"/>
        <v>316.4195316709849</v>
      </c>
      <c r="Q356" s="96">
        <f t="shared" si="66"/>
        <v>0</v>
      </c>
      <c r="R356" s="157">
        <f t="shared" si="67"/>
        <v>389.9269655973734</v>
      </c>
      <c r="S356" s="3">
        <f t="shared" si="68"/>
        <v>389.9269655973734</v>
      </c>
      <c r="T356" s="96">
        <f t="shared" si="69"/>
        <v>0</v>
      </c>
      <c r="U356" s="154">
        <f t="shared" si="70"/>
        <v>114.87826211968485</v>
      </c>
      <c r="V356" s="3">
        <f t="shared" si="71"/>
        <v>114.87826211968485</v>
      </c>
      <c r="W356" s="96">
        <f t="shared" si="72"/>
        <v>0</v>
      </c>
      <c r="X356" s="154">
        <f t="shared" si="73"/>
        <v>286.22736779308701</v>
      </c>
      <c r="Y356" s="3">
        <f t="shared" si="74"/>
        <v>286.22736779308701</v>
      </c>
      <c r="Z356" s="96">
        <f t="shared" si="75"/>
        <v>0</v>
      </c>
      <c r="AA356" s="166"/>
      <c r="AB356" s="166"/>
      <c r="AC356" s="166"/>
    </row>
    <row r="357" spans="1:29" x14ac:dyDescent="0.25">
      <c r="A357" s="1">
        <v>355</v>
      </c>
      <c r="B357" s="1">
        <v>8750</v>
      </c>
      <c r="C357" s="1">
        <v>9000</v>
      </c>
      <c r="D357" s="30">
        <v>9000</v>
      </c>
      <c r="E357" s="3">
        <v>56</v>
      </c>
      <c r="F357" s="3">
        <v>51</v>
      </c>
      <c r="G357" s="3">
        <v>62</v>
      </c>
      <c r="H357" s="3">
        <v>4750</v>
      </c>
      <c r="I357" s="3">
        <v>4750</v>
      </c>
      <c r="J357" s="3">
        <v>4750</v>
      </c>
      <c r="K357" s="3">
        <v>1.8947368421052631</v>
      </c>
      <c r="L357" s="3">
        <v>250</v>
      </c>
      <c r="M357" s="3">
        <v>0</v>
      </c>
      <c r="N357" s="123">
        <v>-750</v>
      </c>
      <c r="O357" s="129">
        <f t="shared" si="64"/>
        <v>382.81045490688297</v>
      </c>
      <c r="P357" s="3">
        <f t="shared" si="65"/>
        <v>1132.810454906883</v>
      </c>
      <c r="Q357" s="96">
        <f t="shared" si="66"/>
        <v>-1.510413939875844</v>
      </c>
      <c r="R357" s="157">
        <f t="shared" si="67"/>
        <v>479.0621720981112</v>
      </c>
      <c r="S357" s="3">
        <f t="shared" si="68"/>
        <v>1229.0621720981112</v>
      </c>
      <c r="T357" s="96">
        <f t="shared" si="69"/>
        <v>-1.6387495627974815</v>
      </c>
      <c r="U357" s="154">
        <f t="shared" si="70"/>
        <v>509.32835456275581</v>
      </c>
      <c r="V357" s="3">
        <f t="shared" si="71"/>
        <v>1259.3283545627557</v>
      </c>
      <c r="W357" s="96">
        <f t="shared" si="72"/>
        <v>-1.679104472750341</v>
      </c>
      <c r="X357" s="154">
        <f t="shared" si="73"/>
        <v>480.55960261564024</v>
      </c>
      <c r="Y357" s="3">
        <f t="shared" si="74"/>
        <v>1230.5596026156402</v>
      </c>
      <c r="Z357" s="96">
        <f t="shared" si="75"/>
        <v>-1.6407461368208536</v>
      </c>
      <c r="AA357" s="166"/>
      <c r="AB357" s="166"/>
      <c r="AC357" s="166"/>
    </row>
    <row r="358" spans="1:29" x14ac:dyDescent="0.25">
      <c r="A358" s="1">
        <v>356</v>
      </c>
      <c r="B358" s="1">
        <v>9000</v>
      </c>
      <c r="C358" s="1">
        <v>9000</v>
      </c>
      <c r="D358" s="30">
        <v>8250</v>
      </c>
      <c r="E358" s="3">
        <v>51</v>
      </c>
      <c r="F358" s="3">
        <v>62</v>
      </c>
      <c r="G358" s="3">
        <v>60</v>
      </c>
      <c r="H358" s="3">
        <v>4750</v>
      </c>
      <c r="I358" s="3">
        <v>4750</v>
      </c>
      <c r="J358" s="3">
        <v>4750</v>
      </c>
      <c r="K358" s="3">
        <v>1.736842105263158</v>
      </c>
      <c r="L358" s="3">
        <v>0</v>
      </c>
      <c r="M358" s="3">
        <v>-750</v>
      </c>
      <c r="N358" s="123">
        <v>0</v>
      </c>
      <c r="O358" s="129">
        <f t="shared" si="64"/>
        <v>488.11190659872574</v>
      </c>
      <c r="P358" s="3">
        <f t="shared" si="65"/>
        <v>488.11190659872574</v>
      </c>
      <c r="Q358" s="96">
        <f t="shared" si="66"/>
        <v>0</v>
      </c>
      <c r="R358" s="157">
        <f t="shared" si="67"/>
        <v>604.29124817045556</v>
      </c>
      <c r="S358" s="3">
        <f t="shared" si="68"/>
        <v>604.29124817045556</v>
      </c>
      <c r="T358" s="96">
        <f t="shared" si="69"/>
        <v>0</v>
      </c>
      <c r="U358" s="154">
        <f t="shared" si="70"/>
        <v>355.61049307163881</v>
      </c>
      <c r="V358" s="3">
        <f t="shared" si="71"/>
        <v>355.61049307163881</v>
      </c>
      <c r="W358" s="96">
        <f t="shared" si="72"/>
        <v>0</v>
      </c>
      <c r="X358" s="154">
        <f t="shared" si="73"/>
        <v>518.607728967051</v>
      </c>
      <c r="Y358" s="3">
        <f t="shared" si="74"/>
        <v>518.607728967051</v>
      </c>
      <c r="Z358" s="96">
        <f t="shared" si="75"/>
        <v>0</v>
      </c>
      <c r="AA358" s="166"/>
      <c r="AB358" s="166"/>
      <c r="AC358" s="166"/>
    </row>
    <row r="359" spans="1:29" ht="15.75" thickBot="1" x14ac:dyDescent="0.3">
      <c r="A359" s="1">
        <v>357</v>
      </c>
      <c r="B359" s="1">
        <v>9000</v>
      </c>
      <c r="C359" s="1">
        <v>8250</v>
      </c>
      <c r="D359" s="31">
        <v>8250</v>
      </c>
      <c r="E359" s="32">
        <v>62</v>
      </c>
      <c r="F359" s="32">
        <v>60</v>
      </c>
      <c r="G359" s="32">
        <v>60</v>
      </c>
      <c r="H359" s="32">
        <v>4750</v>
      </c>
      <c r="I359" s="32">
        <v>4750</v>
      </c>
      <c r="J359" s="32">
        <v>4750</v>
      </c>
      <c r="K359" s="32">
        <v>1.736842105263158</v>
      </c>
      <c r="L359" s="32">
        <v>-750</v>
      </c>
      <c r="M359" s="32">
        <v>0</v>
      </c>
      <c r="N359" s="124">
        <v>0</v>
      </c>
      <c r="O359" s="129">
        <f t="shared" si="64"/>
        <v>488.11190659872574</v>
      </c>
      <c r="P359" s="3">
        <f t="shared" si="65"/>
        <v>488.11190659872574</v>
      </c>
      <c r="Q359" s="96">
        <f t="shared" si="66"/>
        <v>0</v>
      </c>
      <c r="R359" s="157">
        <f t="shared" si="67"/>
        <v>590.08241187811575</v>
      </c>
      <c r="S359" s="3">
        <f t="shared" si="68"/>
        <v>590.08241187811575</v>
      </c>
      <c r="T359" s="96">
        <f t="shared" si="69"/>
        <v>0</v>
      </c>
      <c r="U359" s="154">
        <f t="shared" si="70"/>
        <v>342.59087870879887</v>
      </c>
      <c r="V359" s="3">
        <f t="shared" si="71"/>
        <v>342.59087870879887</v>
      </c>
      <c r="W359" s="96">
        <f t="shared" si="72"/>
        <v>0</v>
      </c>
      <c r="X359" s="154">
        <f t="shared" si="73"/>
        <v>334.12146648402467</v>
      </c>
      <c r="Y359" s="3">
        <f t="shared" si="74"/>
        <v>334.12146648402467</v>
      </c>
      <c r="Z359" s="96">
        <f t="shared" si="75"/>
        <v>0</v>
      </c>
      <c r="AA359" s="166"/>
      <c r="AB359" s="166"/>
      <c r="AC359" s="166"/>
    </row>
    <row r="360" spans="1:29" x14ac:dyDescent="0.25">
      <c r="A360" s="1">
        <v>358</v>
      </c>
      <c r="B360" s="1">
        <v>8250</v>
      </c>
      <c r="C360" s="1">
        <v>8250</v>
      </c>
      <c r="D360" s="29">
        <v>7250</v>
      </c>
      <c r="E360" s="28">
        <v>60</v>
      </c>
      <c r="F360" s="28">
        <v>60</v>
      </c>
      <c r="G360" s="28">
        <v>44</v>
      </c>
      <c r="H360" s="28">
        <v>4750</v>
      </c>
      <c r="I360" s="28">
        <v>4750</v>
      </c>
      <c r="J360" s="28">
        <v>2750</v>
      </c>
      <c r="K360" s="28">
        <v>2.6363636363636362</v>
      </c>
      <c r="L360" s="28">
        <v>0</v>
      </c>
      <c r="M360" s="28">
        <v>0</v>
      </c>
      <c r="N360" s="122">
        <v>1500</v>
      </c>
      <c r="O360" s="129">
        <f t="shared" si="64"/>
        <v>355.99032703882483</v>
      </c>
      <c r="P360" s="3">
        <f t="shared" si="65"/>
        <v>-1144.0096729611751</v>
      </c>
      <c r="Q360" s="96">
        <f t="shared" si="66"/>
        <v>-0.76267311530745008</v>
      </c>
      <c r="R360" s="157">
        <f t="shared" si="67"/>
        <v>491.81651439213488</v>
      </c>
      <c r="S360" s="3">
        <f t="shared" si="68"/>
        <v>-1008.1834856078651</v>
      </c>
      <c r="T360" s="96">
        <f t="shared" si="69"/>
        <v>-0.67212232373857672</v>
      </c>
      <c r="U360" s="154">
        <f t="shared" si="70"/>
        <v>235.53792834104385</v>
      </c>
      <c r="V360" s="3">
        <f t="shared" si="71"/>
        <v>-1264.4620716589561</v>
      </c>
      <c r="W360" s="96">
        <f t="shared" si="72"/>
        <v>-0.84297471443930405</v>
      </c>
      <c r="X360" s="154">
        <f t="shared" si="73"/>
        <v>236.07751339926804</v>
      </c>
      <c r="Y360" s="3">
        <f t="shared" si="74"/>
        <v>-1263.9224866007319</v>
      </c>
      <c r="Z360" s="96">
        <f t="shared" si="75"/>
        <v>-0.84261499106715454</v>
      </c>
      <c r="AA360" s="166"/>
      <c r="AB360" s="166"/>
      <c r="AC360" s="166"/>
    </row>
    <row r="361" spans="1:29" x14ac:dyDescent="0.25">
      <c r="A361" s="1">
        <v>359</v>
      </c>
      <c r="B361" s="1">
        <v>8250</v>
      </c>
      <c r="C361" s="1">
        <v>7250</v>
      </c>
      <c r="D361" s="30">
        <v>8750</v>
      </c>
      <c r="E361" s="3">
        <v>60</v>
      </c>
      <c r="F361" s="3">
        <v>44</v>
      </c>
      <c r="G361" s="3">
        <v>53</v>
      </c>
      <c r="H361" s="3">
        <v>4750</v>
      </c>
      <c r="I361" s="3">
        <v>2750</v>
      </c>
      <c r="J361" s="3">
        <v>1750</v>
      </c>
      <c r="K361" s="3">
        <v>5</v>
      </c>
      <c r="L361" s="3">
        <v>0</v>
      </c>
      <c r="M361" s="3">
        <v>1500</v>
      </c>
      <c r="N361" s="123">
        <v>3000</v>
      </c>
      <c r="O361" s="129">
        <f t="shared" si="64"/>
        <v>164.36647617045944</v>
      </c>
      <c r="P361" s="3">
        <f t="shared" si="65"/>
        <v>-2835.6335238295405</v>
      </c>
      <c r="Q361" s="96">
        <f t="shared" si="66"/>
        <v>-0.94521117460984683</v>
      </c>
      <c r="R361" s="157">
        <f t="shared" si="67"/>
        <v>150.08496205070938</v>
      </c>
      <c r="S361" s="3">
        <f t="shared" si="68"/>
        <v>-2849.9150379492908</v>
      </c>
      <c r="T361" s="96">
        <f t="shared" si="69"/>
        <v>-0.94997167931643023</v>
      </c>
      <c r="U361" s="154">
        <f t="shared" si="70"/>
        <v>190.95786461708778</v>
      </c>
      <c r="V361" s="3">
        <f t="shared" si="71"/>
        <v>-2809.0421353829124</v>
      </c>
      <c r="W361" s="96">
        <f t="shared" si="72"/>
        <v>-0.93634737846097083</v>
      </c>
      <c r="X361" s="154">
        <f t="shared" si="73"/>
        <v>98.777163192770757</v>
      </c>
      <c r="Y361" s="3">
        <f t="shared" si="74"/>
        <v>-2901.2228368072292</v>
      </c>
      <c r="Z361" s="96">
        <f t="shared" si="75"/>
        <v>-0.96707427893574305</v>
      </c>
      <c r="AA361" s="166"/>
      <c r="AB361" s="166"/>
      <c r="AC361" s="166"/>
    </row>
    <row r="362" spans="1:29" x14ac:dyDescent="0.25">
      <c r="A362" s="1">
        <v>360</v>
      </c>
      <c r="B362" s="1">
        <v>7250</v>
      </c>
      <c r="C362" s="1">
        <v>8750</v>
      </c>
      <c r="D362" s="30">
        <v>11750</v>
      </c>
      <c r="E362" s="3">
        <v>44</v>
      </c>
      <c r="F362" s="3">
        <v>53</v>
      </c>
      <c r="G362" s="3">
        <v>58</v>
      </c>
      <c r="H362" s="3">
        <v>2750</v>
      </c>
      <c r="I362" s="3">
        <v>1750</v>
      </c>
      <c r="J362" s="3">
        <v>2750</v>
      </c>
      <c r="K362" s="3">
        <v>4.2727272727272725</v>
      </c>
      <c r="L362" s="3">
        <v>1500</v>
      </c>
      <c r="M362" s="3">
        <v>3000</v>
      </c>
      <c r="N362" s="123">
        <v>-2500</v>
      </c>
      <c r="O362" s="129">
        <f t="shared" si="64"/>
        <v>-224.59675483566204</v>
      </c>
      <c r="P362" s="3">
        <f t="shared" si="65"/>
        <v>2275.4032451643379</v>
      </c>
      <c r="Q362" s="96">
        <f t="shared" si="66"/>
        <v>-0.9101612980657352</v>
      </c>
      <c r="R362" s="157">
        <f t="shared" si="67"/>
        <v>-401.04337166468906</v>
      </c>
      <c r="S362" s="3">
        <f t="shared" si="68"/>
        <v>2098.9566283353111</v>
      </c>
      <c r="T362" s="96">
        <f t="shared" si="69"/>
        <v>-0.83958265133412446</v>
      </c>
      <c r="U362" s="154">
        <f t="shared" si="70"/>
        <v>-454.98571994166508</v>
      </c>
      <c r="V362" s="3">
        <f t="shared" si="71"/>
        <v>2045.0142800583349</v>
      </c>
      <c r="W362" s="96">
        <f t="shared" si="72"/>
        <v>-0.81800571202333394</v>
      </c>
      <c r="X362" s="154">
        <f t="shared" si="73"/>
        <v>-308.83128096447746</v>
      </c>
      <c r="Y362" s="3">
        <f t="shared" si="74"/>
        <v>2191.1687190355224</v>
      </c>
      <c r="Z362" s="96">
        <f t="shared" si="75"/>
        <v>-0.8764674876142089</v>
      </c>
      <c r="AA362" s="166"/>
      <c r="AB362" s="166"/>
      <c r="AC362" s="166"/>
    </row>
    <row r="363" spans="1:29" x14ac:dyDescent="0.25">
      <c r="A363" s="1">
        <v>361</v>
      </c>
      <c r="B363" s="1">
        <v>8750</v>
      </c>
      <c r="C363" s="1">
        <v>11750</v>
      </c>
      <c r="D363" s="30">
        <v>9250</v>
      </c>
      <c r="E363" s="3">
        <v>53</v>
      </c>
      <c r="F363" s="3">
        <v>58</v>
      </c>
      <c r="G363" s="3">
        <v>57</v>
      </c>
      <c r="H363" s="3">
        <v>1750</v>
      </c>
      <c r="I363" s="3">
        <v>2750</v>
      </c>
      <c r="J363" s="3">
        <v>3750</v>
      </c>
      <c r="K363" s="3">
        <v>2.4666666666666668</v>
      </c>
      <c r="L363" s="3">
        <v>3000</v>
      </c>
      <c r="M363" s="3">
        <v>-2500</v>
      </c>
      <c r="N363" s="123">
        <v>1500</v>
      </c>
      <c r="O363" s="129">
        <f t="shared" si="64"/>
        <v>215.45372332387976</v>
      </c>
      <c r="P363" s="3">
        <f t="shared" si="65"/>
        <v>-1284.5462766761202</v>
      </c>
      <c r="Q363" s="96">
        <f t="shared" si="66"/>
        <v>-0.8563641844507468</v>
      </c>
      <c r="R363" s="157">
        <f t="shared" si="67"/>
        <v>218.89872906218591</v>
      </c>
      <c r="S363" s="3">
        <f t="shared" si="68"/>
        <v>-1281.1012709378142</v>
      </c>
      <c r="T363" s="96">
        <f t="shared" si="69"/>
        <v>-0.85406751395854286</v>
      </c>
      <c r="U363" s="154">
        <f t="shared" si="70"/>
        <v>233.52366919856695</v>
      </c>
      <c r="V363" s="3">
        <f t="shared" si="71"/>
        <v>-1266.4763308014331</v>
      </c>
      <c r="W363" s="96">
        <f t="shared" si="72"/>
        <v>-0.84431755386762208</v>
      </c>
      <c r="X363" s="154">
        <f t="shared" si="73"/>
        <v>364.73346151693079</v>
      </c>
      <c r="Y363" s="3">
        <f t="shared" si="74"/>
        <v>-1135.2665384830693</v>
      </c>
      <c r="Z363" s="96">
        <f t="shared" si="75"/>
        <v>-0.75684435898871283</v>
      </c>
      <c r="AA363" s="166"/>
      <c r="AB363" s="166"/>
      <c r="AC363" s="166"/>
    </row>
    <row r="364" spans="1:29" x14ac:dyDescent="0.25">
      <c r="A364" s="1">
        <v>362</v>
      </c>
      <c r="B364" s="1">
        <v>11750</v>
      </c>
      <c r="C364" s="1">
        <v>9250</v>
      </c>
      <c r="D364" s="30">
        <v>10750</v>
      </c>
      <c r="E364" s="3">
        <v>58</v>
      </c>
      <c r="F364" s="3">
        <v>57</v>
      </c>
      <c r="G364" s="3">
        <v>59</v>
      </c>
      <c r="H364" s="3">
        <v>2750</v>
      </c>
      <c r="I364" s="3">
        <v>3750</v>
      </c>
      <c r="J364" s="3">
        <v>1750</v>
      </c>
      <c r="K364" s="3">
        <v>6.1428571428571432</v>
      </c>
      <c r="L364" s="3">
        <v>-2500</v>
      </c>
      <c r="M364" s="3">
        <v>1500</v>
      </c>
      <c r="N364" s="123">
        <v>250</v>
      </c>
      <c r="O364" s="129">
        <f t="shared" si="64"/>
        <v>-71.398839398035193</v>
      </c>
      <c r="P364" s="3">
        <f t="shared" si="65"/>
        <v>-321.39883939803519</v>
      </c>
      <c r="Q364" s="96">
        <f t="shared" si="66"/>
        <v>-1.2855953575921408</v>
      </c>
      <c r="R364" s="157">
        <f t="shared" si="67"/>
        <v>-18.473355168101783</v>
      </c>
      <c r="S364" s="3">
        <f t="shared" si="68"/>
        <v>-268.47335516810176</v>
      </c>
      <c r="T364" s="96">
        <f t="shared" si="69"/>
        <v>-1.0738934206724071</v>
      </c>
      <c r="U364" s="154">
        <f t="shared" si="70"/>
        <v>-141.27417875898109</v>
      </c>
      <c r="V364" s="3">
        <f t="shared" si="71"/>
        <v>-391.27417875898107</v>
      </c>
      <c r="W364" s="96">
        <f t="shared" si="72"/>
        <v>-1.5650967150359243</v>
      </c>
      <c r="X364" s="154">
        <f t="shared" si="73"/>
        <v>-282.83164555030112</v>
      </c>
      <c r="Y364" s="3">
        <f t="shared" si="74"/>
        <v>-532.83164555030112</v>
      </c>
      <c r="Z364" s="96">
        <f t="shared" si="75"/>
        <v>-2.1313265822012046</v>
      </c>
      <c r="AA364" s="166"/>
      <c r="AB364" s="166"/>
      <c r="AC364" s="166"/>
    </row>
    <row r="365" spans="1:29" x14ac:dyDescent="0.25">
      <c r="A365" s="1">
        <v>363</v>
      </c>
      <c r="B365" s="1">
        <v>9250</v>
      </c>
      <c r="C365" s="1">
        <v>10750</v>
      </c>
      <c r="D365" s="30">
        <v>11000</v>
      </c>
      <c r="E365" s="3">
        <v>57</v>
      </c>
      <c r="F365" s="3">
        <v>59</v>
      </c>
      <c r="G365" s="3">
        <v>57</v>
      </c>
      <c r="H365" s="3">
        <v>3750</v>
      </c>
      <c r="I365" s="3">
        <v>1750</v>
      </c>
      <c r="J365" s="3">
        <v>2750</v>
      </c>
      <c r="K365" s="3">
        <v>4</v>
      </c>
      <c r="L365" s="3">
        <v>1500</v>
      </c>
      <c r="M365" s="3">
        <v>250</v>
      </c>
      <c r="N365" s="123">
        <v>-250</v>
      </c>
      <c r="O365" s="129">
        <f t="shared" si="64"/>
        <v>-119.78485655525984</v>
      </c>
      <c r="P365" s="3">
        <f t="shared" si="65"/>
        <v>130.21514344474016</v>
      </c>
      <c r="Q365" s="96">
        <f t="shared" si="66"/>
        <v>-0.52086057377896067</v>
      </c>
      <c r="R365" s="157">
        <f t="shared" si="67"/>
        <v>-237.56898405528329</v>
      </c>
      <c r="S365" s="3">
        <f t="shared" si="68"/>
        <v>12.431015944716705</v>
      </c>
      <c r="T365" s="96">
        <f t="shared" si="69"/>
        <v>-4.9724063778866824E-2</v>
      </c>
      <c r="U365" s="154">
        <f t="shared" si="70"/>
        <v>-309.85333377687698</v>
      </c>
      <c r="V365" s="3">
        <f t="shared" si="71"/>
        <v>-59.85333377687698</v>
      </c>
      <c r="W365" s="96">
        <f t="shared" si="72"/>
        <v>0.23941333510750792</v>
      </c>
      <c r="X365" s="154">
        <f t="shared" si="73"/>
        <v>-180.82031824328877</v>
      </c>
      <c r="Y365" s="3">
        <f t="shared" si="74"/>
        <v>69.179681756711233</v>
      </c>
      <c r="Z365" s="96">
        <f t="shared" si="75"/>
        <v>-0.27671872702684491</v>
      </c>
      <c r="AA365" s="166"/>
      <c r="AB365" s="166"/>
      <c r="AC365" s="166"/>
    </row>
    <row r="366" spans="1:29" x14ac:dyDescent="0.25">
      <c r="A366" s="1">
        <v>364</v>
      </c>
      <c r="B366" s="1">
        <v>10750</v>
      </c>
      <c r="C366" s="1">
        <v>11000</v>
      </c>
      <c r="D366" s="30">
        <v>10750</v>
      </c>
      <c r="E366" s="3">
        <v>59</v>
      </c>
      <c r="F366" s="3">
        <v>57</v>
      </c>
      <c r="G366" s="3">
        <v>42</v>
      </c>
      <c r="H366" s="3">
        <v>1750</v>
      </c>
      <c r="I366" s="3">
        <v>2750</v>
      </c>
      <c r="J366" s="3">
        <v>5750</v>
      </c>
      <c r="K366" s="3">
        <v>1.8695652173913044</v>
      </c>
      <c r="L366" s="3">
        <v>250</v>
      </c>
      <c r="M366" s="3">
        <v>-250</v>
      </c>
      <c r="N366" s="123">
        <v>750</v>
      </c>
      <c r="O366" s="129">
        <f t="shared" si="64"/>
        <v>93.428241548093652</v>
      </c>
      <c r="P366" s="3">
        <f t="shared" si="65"/>
        <v>-656.57175845190636</v>
      </c>
      <c r="Q366" s="96">
        <f t="shared" si="66"/>
        <v>-0.87542901126920847</v>
      </c>
      <c r="R366" s="157">
        <f t="shared" si="67"/>
        <v>-34.993513303499981</v>
      </c>
      <c r="S366" s="3">
        <f t="shared" si="68"/>
        <v>-784.99351330349998</v>
      </c>
      <c r="T366" s="96">
        <f t="shared" si="69"/>
        <v>-1.046658017738</v>
      </c>
      <c r="U366" s="154">
        <f t="shared" si="70"/>
        <v>-337.92737709661219</v>
      </c>
      <c r="V366" s="3">
        <f t="shared" si="71"/>
        <v>-1087.9273770966122</v>
      </c>
      <c r="W366" s="96">
        <f t="shared" si="72"/>
        <v>-1.4505698361288162</v>
      </c>
      <c r="X366" s="154">
        <f t="shared" si="73"/>
        <v>-353.60917273093202</v>
      </c>
      <c r="Y366" s="3">
        <f t="shared" si="74"/>
        <v>-1103.609172730932</v>
      </c>
      <c r="Z366" s="96">
        <f t="shared" si="75"/>
        <v>-1.471478896974576</v>
      </c>
      <c r="AA366" s="166"/>
      <c r="AB366" s="166"/>
      <c r="AC366" s="166"/>
    </row>
    <row r="367" spans="1:29" x14ac:dyDescent="0.25">
      <c r="A367" s="1">
        <v>365</v>
      </c>
      <c r="B367" s="1">
        <v>11000</v>
      </c>
      <c r="C367" s="1">
        <v>10750</v>
      </c>
      <c r="D367" s="30">
        <v>11500</v>
      </c>
      <c r="E367" s="3">
        <v>57</v>
      </c>
      <c r="F367" s="3">
        <v>42</v>
      </c>
      <c r="G367" s="3">
        <v>58</v>
      </c>
      <c r="H367" s="3">
        <v>2750</v>
      </c>
      <c r="I367" s="3">
        <v>5750</v>
      </c>
      <c r="J367" s="3">
        <v>3750</v>
      </c>
      <c r="K367" s="3">
        <v>3.0666666666666669</v>
      </c>
      <c r="L367" s="3">
        <v>-250</v>
      </c>
      <c r="M367" s="3">
        <v>750</v>
      </c>
      <c r="N367" s="123">
        <v>250</v>
      </c>
      <c r="O367" s="129">
        <f t="shared" si="64"/>
        <v>-123.45072305542752</v>
      </c>
      <c r="P367" s="3">
        <f t="shared" si="65"/>
        <v>-373.45072305542749</v>
      </c>
      <c r="Q367" s="96">
        <f t="shared" si="66"/>
        <v>-1.4938028922217099</v>
      </c>
      <c r="R367" s="157">
        <f t="shared" si="67"/>
        <v>23.106192041011685</v>
      </c>
      <c r="S367" s="3">
        <f t="shared" si="68"/>
        <v>-226.8938079589883</v>
      </c>
      <c r="T367" s="96">
        <f t="shared" si="69"/>
        <v>-0.90757523183595323</v>
      </c>
      <c r="U367" s="154">
        <f t="shared" si="70"/>
        <v>255.47500665162198</v>
      </c>
      <c r="V367" s="3">
        <f t="shared" si="71"/>
        <v>5.4750066516219817</v>
      </c>
      <c r="W367" s="96">
        <f t="shared" si="72"/>
        <v>2.1900026606487925E-2</v>
      </c>
      <c r="X367" s="154">
        <f t="shared" si="73"/>
        <v>-15.794399455940535</v>
      </c>
      <c r="Y367" s="3">
        <f t="shared" si="74"/>
        <v>-265.79439945594055</v>
      </c>
      <c r="Z367" s="96">
        <f t="shared" si="75"/>
        <v>-1.0631775978237621</v>
      </c>
      <c r="AA367" s="166"/>
      <c r="AB367" s="166"/>
      <c r="AC367" s="166"/>
    </row>
    <row r="368" spans="1:29" x14ac:dyDescent="0.25">
      <c r="A368" s="1">
        <v>366</v>
      </c>
      <c r="B368" s="1">
        <v>10750</v>
      </c>
      <c r="C368" s="1">
        <v>11500</v>
      </c>
      <c r="D368" s="30">
        <v>11750</v>
      </c>
      <c r="E368" s="3">
        <v>42</v>
      </c>
      <c r="F368" s="3">
        <v>58</v>
      </c>
      <c r="G368" s="3">
        <v>58</v>
      </c>
      <c r="H368" s="3">
        <v>5750</v>
      </c>
      <c r="I368" s="3">
        <v>3750</v>
      </c>
      <c r="J368" s="3">
        <v>2750</v>
      </c>
      <c r="K368" s="3">
        <v>4.2727272727272725</v>
      </c>
      <c r="L368" s="3">
        <v>750</v>
      </c>
      <c r="M368" s="3">
        <v>250</v>
      </c>
      <c r="N368" s="123">
        <v>-500</v>
      </c>
      <c r="O368" s="129">
        <f t="shared" si="64"/>
        <v>-224.59675483566204</v>
      </c>
      <c r="P368" s="3">
        <f t="shared" si="65"/>
        <v>275.40324516433793</v>
      </c>
      <c r="Q368" s="96">
        <f t="shared" si="66"/>
        <v>-0.5508064903286759</v>
      </c>
      <c r="R368" s="157">
        <f t="shared" si="67"/>
        <v>-196.17520391516709</v>
      </c>
      <c r="S368" s="3">
        <f t="shared" si="68"/>
        <v>303.82479608483288</v>
      </c>
      <c r="T368" s="96">
        <f t="shared" si="69"/>
        <v>-0.60764959216966574</v>
      </c>
      <c r="U368" s="154">
        <f t="shared" si="70"/>
        <v>-246.09951539826613</v>
      </c>
      <c r="V368" s="3">
        <f t="shared" si="71"/>
        <v>253.90048460173387</v>
      </c>
      <c r="W368" s="96">
        <f t="shared" si="72"/>
        <v>-0.50780096920346773</v>
      </c>
      <c r="X368" s="154">
        <f t="shared" si="73"/>
        <v>27.249798257935918</v>
      </c>
      <c r="Y368" s="3">
        <f t="shared" si="74"/>
        <v>527.24979825793594</v>
      </c>
      <c r="Z368" s="96">
        <f t="shared" si="75"/>
        <v>-1.0544995965158719</v>
      </c>
      <c r="AA368" s="166"/>
      <c r="AB368" s="166"/>
      <c r="AC368" s="166"/>
    </row>
    <row r="369" spans="1:29" x14ac:dyDescent="0.25">
      <c r="A369" s="1">
        <v>367</v>
      </c>
      <c r="B369" s="1">
        <v>11500</v>
      </c>
      <c r="C369" s="1">
        <v>11750</v>
      </c>
      <c r="D369" s="30">
        <v>11250</v>
      </c>
      <c r="E369" s="3">
        <v>58</v>
      </c>
      <c r="F369" s="3">
        <v>58</v>
      </c>
      <c r="G369" s="3">
        <v>55</v>
      </c>
      <c r="H369" s="3">
        <v>3750</v>
      </c>
      <c r="I369" s="3">
        <v>2750</v>
      </c>
      <c r="J369" s="3">
        <v>1750</v>
      </c>
      <c r="K369" s="3">
        <v>6.4285714285714288</v>
      </c>
      <c r="L369" s="3">
        <v>250</v>
      </c>
      <c r="M369" s="3">
        <v>-500</v>
      </c>
      <c r="N369" s="123">
        <v>0</v>
      </c>
      <c r="O369" s="129">
        <f t="shared" si="64"/>
        <v>-163.53562990810792</v>
      </c>
      <c r="P369" s="3">
        <f t="shared" si="65"/>
        <v>-163.53562990810792</v>
      </c>
      <c r="Q369" s="96">
        <f t="shared" si="66"/>
        <v>0</v>
      </c>
      <c r="R369" s="157">
        <f t="shared" si="67"/>
        <v>-160.40285656838273</v>
      </c>
      <c r="S369" s="3">
        <f t="shared" si="68"/>
        <v>-160.40285656838273</v>
      </c>
      <c r="T369" s="96">
        <f t="shared" si="69"/>
        <v>0</v>
      </c>
      <c r="U369" s="154">
        <f t="shared" si="70"/>
        <v>-200.71771764812306</v>
      </c>
      <c r="V369" s="3">
        <f t="shared" si="71"/>
        <v>-200.71771764812306</v>
      </c>
      <c r="W369" s="96">
        <f t="shared" si="72"/>
        <v>0</v>
      </c>
      <c r="X369" s="154">
        <f t="shared" si="73"/>
        <v>-183.07805501626922</v>
      </c>
      <c r="Y369" s="3">
        <f t="shared" si="74"/>
        <v>-183.07805501626922</v>
      </c>
      <c r="Z369" s="96">
        <f t="shared" si="75"/>
        <v>0</v>
      </c>
      <c r="AA369" s="166"/>
      <c r="AB369" s="166"/>
      <c r="AC369" s="166"/>
    </row>
    <row r="370" spans="1:29" x14ac:dyDescent="0.25">
      <c r="A370" s="1">
        <v>368</v>
      </c>
      <c r="B370" s="1">
        <v>11750</v>
      </c>
      <c r="C370" s="1">
        <v>11250</v>
      </c>
      <c r="D370" s="30">
        <v>11250</v>
      </c>
      <c r="E370" s="3">
        <v>58</v>
      </c>
      <c r="F370" s="3">
        <v>55</v>
      </c>
      <c r="G370" s="3">
        <v>54</v>
      </c>
      <c r="H370" s="3">
        <v>2750</v>
      </c>
      <c r="I370" s="3">
        <v>1750</v>
      </c>
      <c r="J370" s="3">
        <v>3750</v>
      </c>
      <c r="K370" s="3">
        <v>3</v>
      </c>
      <c r="L370" s="3">
        <v>-500</v>
      </c>
      <c r="M370" s="3">
        <v>0</v>
      </c>
      <c r="N370" s="123">
        <v>0</v>
      </c>
      <c r="O370" s="129">
        <f t="shared" si="64"/>
        <v>-109.26621197546845</v>
      </c>
      <c r="P370" s="3">
        <f t="shared" si="65"/>
        <v>-109.26621197546845</v>
      </c>
      <c r="Q370" s="96">
        <f t="shared" si="66"/>
        <v>0</v>
      </c>
      <c r="R370" s="157">
        <f t="shared" si="67"/>
        <v>-257.68622743233726</v>
      </c>
      <c r="S370" s="3">
        <f t="shared" si="68"/>
        <v>-257.68622743233726</v>
      </c>
      <c r="T370" s="96">
        <f t="shared" si="69"/>
        <v>0</v>
      </c>
      <c r="U370" s="154">
        <f t="shared" si="70"/>
        <v>-267.15595425383225</v>
      </c>
      <c r="V370" s="3">
        <f t="shared" si="71"/>
        <v>-267.15595425383225</v>
      </c>
      <c r="W370" s="96">
        <f t="shared" si="72"/>
        <v>0</v>
      </c>
      <c r="X370" s="154">
        <f t="shared" si="73"/>
        <v>-268.64077609936527</v>
      </c>
      <c r="Y370" s="3">
        <f t="shared" si="74"/>
        <v>-268.64077609936527</v>
      </c>
      <c r="Z370" s="96">
        <f t="shared" si="75"/>
        <v>0</v>
      </c>
      <c r="AA370" s="166"/>
      <c r="AB370" s="166"/>
      <c r="AC370" s="166"/>
    </row>
    <row r="371" spans="1:29" x14ac:dyDescent="0.25">
      <c r="A371" s="1">
        <v>369</v>
      </c>
      <c r="B371" s="1">
        <v>11250</v>
      </c>
      <c r="C371" s="1">
        <v>11250</v>
      </c>
      <c r="D371" s="30">
        <v>11250</v>
      </c>
      <c r="E371" s="3">
        <v>55</v>
      </c>
      <c r="F371" s="3">
        <v>54</v>
      </c>
      <c r="G371" s="3">
        <v>51</v>
      </c>
      <c r="H371" s="3">
        <v>1750</v>
      </c>
      <c r="I371" s="3">
        <v>3750</v>
      </c>
      <c r="J371" s="3">
        <v>1000</v>
      </c>
      <c r="K371" s="3">
        <v>11.25</v>
      </c>
      <c r="L371" s="3">
        <v>0</v>
      </c>
      <c r="M371" s="3">
        <v>0</v>
      </c>
      <c r="N371" s="123">
        <v>250</v>
      </c>
      <c r="O371" s="129">
        <f t="shared" si="64"/>
        <v>-9.3833980563177875</v>
      </c>
      <c r="P371" s="3">
        <f t="shared" si="65"/>
        <v>-259.38339805631779</v>
      </c>
      <c r="Q371" s="96">
        <f t="shared" si="66"/>
        <v>-1.0375335922252711</v>
      </c>
      <c r="R371" s="157">
        <f t="shared" si="67"/>
        <v>102.534850744511</v>
      </c>
      <c r="S371" s="3">
        <f t="shared" si="68"/>
        <v>-147.465149255489</v>
      </c>
      <c r="T371" s="96">
        <f t="shared" si="69"/>
        <v>-0.58986059702195603</v>
      </c>
      <c r="U371" s="154">
        <f t="shared" si="70"/>
        <v>29.061180945902606</v>
      </c>
      <c r="V371" s="3">
        <f t="shared" si="71"/>
        <v>-220.93881905409739</v>
      </c>
      <c r="W371" s="96">
        <f t="shared" si="72"/>
        <v>-0.88375527621638961</v>
      </c>
      <c r="X371" s="154">
        <f t="shared" si="73"/>
        <v>-149.25491302627535</v>
      </c>
      <c r="Y371" s="3">
        <f t="shared" si="74"/>
        <v>-399.25491302627535</v>
      </c>
      <c r="Z371" s="96">
        <f t="shared" si="75"/>
        <v>-1.5970196521051014</v>
      </c>
      <c r="AA371" s="166"/>
      <c r="AB371" s="166"/>
      <c r="AC371" s="166"/>
    </row>
    <row r="372" spans="1:29" x14ac:dyDescent="0.25">
      <c r="A372" s="1">
        <v>370</v>
      </c>
      <c r="B372" s="1">
        <v>11250</v>
      </c>
      <c r="C372" s="1">
        <v>11250</v>
      </c>
      <c r="D372" s="30">
        <v>11500</v>
      </c>
      <c r="E372" s="3">
        <v>54</v>
      </c>
      <c r="F372" s="3">
        <v>51</v>
      </c>
      <c r="G372" s="3">
        <v>60</v>
      </c>
      <c r="H372" s="3">
        <v>3750</v>
      </c>
      <c r="I372" s="3">
        <v>1000</v>
      </c>
      <c r="J372" s="3">
        <v>1000</v>
      </c>
      <c r="K372" s="3">
        <v>11.5</v>
      </c>
      <c r="L372" s="3">
        <v>0</v>
      </c>
      <c r="M372" s="3">
        <v>250</v>
      </c>
      <c r="N372" s="123">
        <v>-500</v>
      </c>
      <c r="O372" s="129">
        <f t="shared" si="64"/>
        <v>17.027273694513269</v>
      </c>
      <c r="P372" s="3">
        <f t="shared" si="65"/>
        <v>517.02727369451327</v>
      </c>
      <c r="Q372" s="96">
        <f t="shared" si="66"/>
        <v>-1.0340545473890266</v>
      </c>
      <c r="R372" s="157">
        <f t="shared" si="67"/>
        <v>-72.750071081581126</v>
      </c>
      <c r="S372" s="3">
        <f t="shared" si="68"/>
        <v>427.24992891841885</v>
      </c>
      <c r="T372" s="96">
        <f t="shared" si="69"/>
        <v>-0.85449985783683768</v>
      </c>
      <c r="U372" s="154">
        <f t="shared" si="70"/>
        <v>123.78633679120047</v>
      </c>
      <c r="V372" s="3">
        <f t="shared" si="71"/>
        <v>623.78633679120048</v>
      </c>
      <c r="W372" s="96">
        <f t="shared" si="72"/>
        <v>-1.2475726735824009</v>
      </c>
      <c r="X372" s="154">
        <f t="shared" si="73"/>
        <v>57.992380999798428</v>
      </c>
      <c r="Y372" s="3">
        <f t="shared" si="74"/>
        <v>557.99238099979846</v>
      </c>
      <c r="Z372" s="96">
        <f t="shared" si="75"/>
        <v>-1.1159847619995968</v>
      </c>
      <c r="AA372" s="166"/>
      <c r="AB372" s="166"/>
      <c r="AC372" s="166"/>
    </row>
    <row r="373" spans="1:29" x14ac:dyDescent="0.25">
      <c r="A373" s="1">
        <v>371</v>
      </c>
      <c r="B373" s="1">
        <v>11250</v>
      </c>
      <c r="C373" s="1">
        <v>11500</v>
      </c>
      <c r="D373" s="30">
        <v>11000</v>
      </c>
      <c r="E373" s="3">
        <v>51</v>
      </c>
      <c r="F373" s="3">
        <v>60</v>
      </c>
      <c r="G373" s="3">
        <v>53</v>
      </c>
      <c r="H373" s="3">
        <v>1000</v>
      </c>
      <c r="I373" s="3">
        <v>1000</v>
      </c>
      <c r="J373" s="3">
        <v>1750</v>
      </c>
      <c r="K373" s="3">
        <v>6.2857142857142856</v>
      </c>
      <c r="L373" s="3">
        <v>250</v>
      </c>
      <c r="M373" s="3">
        <v>-500</v>
      </c>
      <c r="N373" s="123">
        <v>-250</v>
      </c>
      <c r="O373" s="129">
        <f t="shared" si="64"/>
        <v>-141.60938855703449</v>
      </c>
      <c r="P373" s="3">
        <f t="shared" si="65"/>
        <v>108.39061144296551</v>
      </c>
      <c r="Q373" s="96">
        <f t="shared" si="66"/>
        <v>-0.43356244577186204</v>
      </c>
      <c r="R373" s="157">
        <f t="shared" si="67"/>
        <v>-273.04874900105409</v>
      </c>
      <c r="S373" s="3">
        <f t="shared" si="68"/>
        <v>-23.048749001054091</v>
      </c>
      <c r="T373" s="96">
        <f t="shared" si="69"/>
        <v>9.2194996004216365E-2</v>
      </c>
      <c r="U373" s="154">
        <f t="shared" si="70"/>
        <v>-360.46696144068051</v>
      </c>
      <c r="V373" s="3">
        <f t="shared" si="71"/>
        <v>-110.46696144068051</v>
      </c>
      <c r="W373" s="96">
        <f t="shared" si="72"/>
        <v>0.44186784576272203</v>
      </c>
      <c r="X373" s="154">
        <f t="shared" si="73"/>
        <v>-280.52173130303606</v>
      </c>
      <c r="Y373" s="3">
        <f t="shared" si="74"/>
        <v>-30.521731303036063</v>
      </c>
      <c r="Z373" s="96">
        <f t="shared" si="75"/>
        <v>0.12208692521214425</v>
      </c>
      <c r="AA373" s="166"/>
      <c r="AB373" s="166"/>
      <c r="AC373" s="166"/>
    </row>
    <row r="374" spans="1:29" x14ac:dyDescent="0.25">
      <c r="A374" s="1">
        <v>372</v>
      </c>
      <c r="B374" s="1">
        <v>11500</v>
      </c>
      <c r="C374" s="1">
        <v>11000</v>
      </c>
      <c r="D374" s="30">
        <v>10750</v>
      </c>
      <c r="E374" s="3">
        <v>60</v>
      </c>
      <c r="F374" s="3">
        <v>53</v>
      </c>
      <c r="G374" s="3">
        <v>62</v>
      </c>
      <c r="H374" s="3">
        <v>1000</v>
      </c>
      <c r="I374" s="3">
        <v>1750</v>
      </c>
      <c r="J374" s="3">
        <v>2750</v>
      </c>
      <c r="K374" s="3">
        <v>3.9090909090909092</v>
      </c>
      <c r="L374" s="3">
        <v>-500</v>
      </c>
      <c r="M374" s="3">
        <v>-250</v>
      </c>
      <c r="N374" s="123">
        <v>-250</v>
      </c>
      <c r="O374" s="129">
        <f t="shared" si="64"/>
        <v>-52.658018589841845</v>
      </c>
      <c r="P374" s="3">
        <f t="shared" si="65"/>
        <v>197.34198141015816</v>
      </c>
      <c r="Q374" s="96">
        <f t="shared" si="66"/>
        <v>-0.78936792564063263</v>
      </c>
      <c r="R374" s="157">
        <f t="shared" si="67"/>
        <v>-150.05062722306425</v>
      </c>
      <c r="S374" s="3">
        <f t="shared" si="68"/>
        <v>99.949372776935746</v>
      </c>
      <c r="T374" s="96">
        <f t="shared" si="69"/>
        <v>-0.39979749110774299</v>
      </c>
      <c r="U374" s="154">
        <f t="shared" si="70"/>
        <v>19.713468432895709</v>
      </c>
      <c r="V374" s="3">
        <f t="shared" si="71"/>
        <v>269.7134684328957</v>
      </c>
      <c r="W374" s="96">
        <f t="shared" si="72"/>
        <v>-1.0788538737315827</v>
      </c>
      <c r="X374" s="154">
        <f t="shared" si="73"/>
        <v>-107.18444324034009</v>
      </c>
      <c r="Y374" s="3">
        <f t="shared" si="74"/>
        <v>142.8155567596599</v>
      </c>
      <c r="Z374" s="96">
        <f t="shared" si="75"/>
        <v>-0.5712622270386396</v>
      </c>
      <c r="AA374" s="166"/>
      <c r="AB374" s="166"/>
      <c r="AC374" s="166"/>
    </row>
    <row r="375" spans="1:29" x14ac:dyDescent="0.25">
      <c r="A375" s="1">
        <v>373</v>
      </c>
      <c r="B375" s="1">
        <v>11000</v>
      </c>
      <c r="C375" s="1">
        <v>10750</v>
      </c>
      <c r="D375" s="30">
        <v>10500</v>
      </c>
      <c r="E375" s="3">
        <v>53</v>
      </c>
      <c r="F375" s="3">
        <v>62</v>
      </c>
      <c r="G375" s="3">
        <v>57</v>
      </c>
      <c r="H375" s="3">
        <v>1750</v>
      </c>
      <c r="I375" s="3">
        <v>2750</v>
      </c>
      <c r="J375" s="3">
        <v>1750</v>
      </c>
      <c r="K375" s="3">
        <v>6</v>
      </c>
      <c r="L375" s="3">
        <v>-250</v>
      </c>
      <c r="M375" s="3">
        <v>-250</v>
      </c>
      <c r="N375" s="123">
        <v>-250</v>
      </c>
      <c r="O375" s="129">
        <f t="shared" si="64"/>
        <v>-49.472598046961764</v>
      </c>
      <c r="P375" s="3">
        <f t="shared" si="65"/>
        <v>200.52740195303824</v>
      </c>
      <c r="Q375" s="96">
        <f t="shared" si="66"/>
        <v>-0.8021096078121529</v>
      </c>
      <c r="R375" s="157">
        <f t="shared" si="67"/>
        <v>-40.676883247876475</v>
      </c>
      <c r="S375" s="3">
        <f t="shared" si="68"/>
        <v>209.32311675212352</v>
      </c>
      <c r="T375" s="96">
        <f t="shared" si="69"/>
        <v>-0.83729246700849413</v>
      </c>
      <c r="U375" s="154">
        <f t="shared" si="70"/>
        <v>-191.23610725627657</v>
      </c>
      <c r="V375" s="3">
        <f t="shared" si="71"/>
        <v>58.763892743723432</v>
      </c>
      <c r="W375" s="96">
        <f t="shared" si="72"/>
        <v>-0.23505557097489371</v>
      </c>
      <c r="X375" s="154">
        <f t="shared" si="73"/>
        <v>-149.94009953893277</v>
      </c>
      <c r="Y375" s="3">
        <f t="shared" si="74"/>
        <v>100.05990046106723</v>
      </c>
      <c r="Z375" s="96">
        <f t="shared" si="75"/>
        <v>-0.40023960184426893</v>
      </c>
      <c r="AA375" s="166"/>
      <c r="AB375" s="166"/>
      <c r="AC375" s="166"/>
    </row>
    <row r="376" spans="1:29" x14ac:dyDescent="0.25">
      <c r="A376" s="1">
        <v>374</v>
      </c>
      <c r="B376" s="1">
        <v>10750</v>
      </c>
      <c r="C376" s="1">
        <v>10500</v>
      </c>
      <c r="D376" s="30">
        <v>10250</v>
      </c>
      <c r="E376" s="3">
        <v>62</v>
      </c>
      <c r="F376" s="3">
        <v>57</v>
      </c>
      <c r="G376" s="3">
        <v>44</v>
      </c>
      <c r="H376" s="3">
        <v>2750</v>
      </c>
      <c r="I376" s="3">
        <v>1750</v>
      </c>
      <c r="J376" s="3">
        <v>1750</v>
      </c>
      <c r="K376" s="3">
        <v>5.8571428571428568</v>
      </c>
      <c r="L376" s="3">
        <v>-250</v>
      </c>
      <c r="M376" s="3">
        <v>-250</v>
      </c>
      <c r="N376" s="123">
        <v>0</v>
      </c>
      <c r="O376" s="129">
        <f t="shared" si="64"/>
        <v>-93.937279931786634</v>
      </c>
      <c r="P376" s="3">
        <f t="shared" si="65"/>
        <v>-93.937279931786634</v>
      </c>
      <c r="Q376" s="96">
        <f t="shared" si="66"/>
        <v>0</v>
      </c>
      <c r="R376" s="157">
        <f t="shared" si="67"/>
        <v>-180.43329041306853</v>
      </c>
      <c r="S376" s="3">
        <f t="shared" si="68"/>
        <v>-180.43329041306853</v>
      </c>
      <c r="T376" s="96">
        <f t="shared" si="69"/>
        <v>0</v>
      </c>
      <c r="U376" s="154">
        <f t="shared" si="70"/>
        <v>-397.99501195632121</v>
      </c>
      <c r="V376" s="3">
        <f t="shared" si="71"/>
        <v>-397.99501195632121</v>
      </c>
      <c r="W376" s="96">
        <f t="shared" si="72"/>
        <v>0</v>
      </c>
      <c r="X376" s="154">
        <f t="shared" si="73"/>
        <v>-436.7200728172009</v>
      </c>
      <c r="Y376" s="3">
        <f t="shared" si="74"/>
        <v>-436.7200728172009</v>
      </c>
      <c r="Z376" s="96">
        <f t="shared" si="75"/>
        <v>0</v>
      </c>
      <c r="AA376" s="166"/>
      <c r="AB376" s="166"/>
      <c r="AC376" s="166"/>
    </row>
    <row r="377" spans="1:29" x14ac:dyDescent="0.25">
      <c r="A377" s="1">
        <v>375</v>
      </c>
      <c r="B377" s="1">
        <v>10500</v>
      </c>
      <c r="C377" s="1">
        <v>10250</v>
      </c>
      <c r="D377" s="30">
        <v>10250</v>
      </c>
      <c r="E377" s="3">
        <v>57</v>
      </c>
      <c r="F377" s="3">
        <v>44</v>
      </c>
      <c r="G377" s="3">
        <v>57</v>
      </c>
      <c r="H377" s="3">
        <v>1750</v>
      </c>
      <c r="I377" s="3">
        <v>1750</v>
      </c>
      <c r="J377" s="3">
        <v>2750</v>
      </c>
      <c r="K377" s="3">
        <v>3.7272727272727271</v>
      </c>
      <c r="L377" s="3">
        <v>-250</v>
      </c>
      <c r="M377" s="3">
        <v>0</v>
      </c>
      <c r="N377" s="123">
        <v>0</v>
      </c>
      <c r="O377" s="129">
        <f t="shared" si="64"/>
        <v>-8.937419798867154</v>
      </c>
      <c r="P377" s="3">
        <f t="shared" si="65"/>
        <v>-8.937419798867154</v>
      </c>
      <c r="Q377" s="96">
        <f t="shared" si="66"/>
        <v>0</v>
      </c>
      <c r="R377" s="157">
        <f t="shared" si="67"/>
        <v>-113.78475429277134</v>
      </c>
      <c r="S377" s="3">
        <f t="shared" si="68"/>
        <v>-113.78475429277134</v>
      </c>
      <c r="T377" s="96">
        <f t="shared" si="69"/>
        <v>0</v>
      </c>
      <c r="U377" s="154">
        <f t="shared" si="70"/>
        <v>158.59479128072289</v>
      </c>
      <c r="V377" s="3">
        <f t="shared" si="71"/>
        <v>158.59479128072289</v>
      </c>
      <c r="W377" s="96">
        <f t="shared" si="72"/>
        <v>0</v>
      </c>
      <c r="X377" s="154">
        <f t="shared" si="73"/>
        <v>-4.610552209504867</v>
      </c>
      <c r="Y377" s="3">
        <f t="shared" si="74"/>
        <v>-4.610552209504867</v>
      </c>
      <c r="Z377" s="96">
        <f t="shared" si="75"/>
        <v>0</v>
      </c>
      <c r="AA377" s="166"/>
      <c r="AB377" s="166"/>
      <c r="AC377" s="166"/>
    </row>
    <row r="378" spans="1:29" x14ac:dyDescent="0.25">
      <c r="A378" s="1">
        <v>376</v>
      </c>
      <c r="B378" s="1">
        <v>10250</v>
      </c>
      <c r="C378" s="1">
        <v>10250</v>
      </c>
      <c r="D378" s="30">
        <v>10250</v>
      </c>
      <c r="E378" s="3">
        <v>44</v>
      </c>
      <c r="F378" s="3">
        <v>57</v>
      </c>
      <c r="G378" s="3">
        <v>56</v>
      </c>
      <c r="H378" s="3">
        <v>1750</v>
      </c>
      <c r="I378" s="3">
        <v>2750</v>
      </c>
      <c r="J378" s="3">
        <v>3750</v>
      </c>
      <c r="K378" s="3">
        <v>2.7333333333333334</v>
      </c>
      <c r="L378" s="3">
        <v>0</v>
      </c>
      <c r="M378" s="3">
        <v>0</v>
      </c>
      <c r="N378" s="123">
        <v>250</v>
      </c>
      <c r="O378" s="129">
        <f t="shared" si="64"/>
        <v>56.111524912200906</v>
      </c>
      <c r="P378" s="3">
        <f t="shared" si="65"/>
        <v>-193.88847508779909</v>
      </c>
      <c r="Q378" s="96">
        <f t="shared" si="66"/>
        <v>-0.77555390035119642</v>
      </c>
      <c r="R378" s="157">
        <f t="shared" si="67"/>
        <v>-1.0465527724539925</v>
      </c>
      <c r="S378" s="3">
        <f t="shared" si="68"/>
        <v>-251.04655277245399</v>
      </c>
      <c r="T378" s="96">
        <f t="shared" si="69"/>
        <v>-1.0041862110898159</v>
      </c>
      <c r="U378" s="154">
        <f t="shared" si="70"/>
        <v>-92.547398370968011</v>
      </c>
      <c r="V378" s="3">
        <f t="shared" si="71"/>
        <v>-342.54739837096804</v>
      </c>
      <c r="W378" s="96">
        <f t="shared" si="72"/>
        <v>-1.3701895934838721</v>
      </c>
      <c r="X378" s="154">
        <f t="shared" si="73"/>
        <v>35.666094752340214</v>
      </c>
      <c r="Y378" s="3">
        <f t="shared" si="74"/>
        <v>-214.3339052476598</v>
      </c>
      <c r="Z378" s="96">
        <f t="shared" si="75"/>
        <v>-0.8573356209906392</v>
      </c>
      <c r="AA378" s="166"/>
      <c r="AB378" s="166"/>
      <c r="AC378" s="166"/>
    </row>
    <row r="379" spans="1:29" x14ac:dyDescent="0.25">
      <c r="A379" s="1">
        <v>377</v>
      </c>
      <c r="B379" s="1">
        <v>10250</v>
      </c>
      <c r="C379" s="1">
        <v>10250</v>
      </c>
      <c r="D379" s="30">
        <v>10500</v>
      </c>
      <c r="E379" s="3">
        <v>57</v>
      </c>
      <c r="F379" s="3">
        <v>56</v>
      </c>
      <c r="G379" s="3">
        <v>49</v>
      </c>
      <c r="H379" s="3">
        <v>2750</v>
      </c>
      <c r="I379" s="3">
        <v>3750</v>
      </c>
      <c r="J379" s="3">
        <v>2750</v>
      </c>
      <c r="K379" s="3">
        <v>3.8181818181818183</v>
      </c>
      <c r="L379" s="3">
        <v>0</v>
      </c>
      <c r="M379" s="3">
        <v>250</v>
      </c>
      <c r="N379" s="123">
        <v>0</v>
      </c>
      <c r="O379" s="129">
        <f t="shared" si="64"/>
        <v>-94.170873192257091</v>
      </c>
      <c r="P379" s="3">
        <f t="shared" si="65"/>
        <v>-94.170873192257091</v>
      </c>
      <c r="Q379" s="96">
        <f t="shared" si="66"/>
        <v>0</v>
      </c>
      <c r="R379" s="157">
        <f t="shared" si="67"/>
        <v>-66.815620399317083</v>
      </c>
      <c r="S379" s="3">
        <f t="shared" si="68"/>
        <v>-66.815620399317083</v>
      </c>
      <c r="T379" s="96">
        <f t="shared" si="69"/>
        <v>0</v>
      </c>
      <c r="U379" s="154">
        <f t="shared" si="70"/>
        <v>-258.61610649600652</v>
      </c>
      <c r="V379" s="3">
        <f t="shared" si="71"/>
        <v>-258.61610649600652</v>
      </c>
      <c r="W379" s="96">
        <f t="shared" si="72"/>
        <v>0</v>
      </c>
      <c r="X379" s="154">
        <f t="shared" si="73"/>
        <v>-287.78747594757192</v>
      </c>
      <c r="Y379" s="3">
        <f t="shared" si="74"/>
        <v>-287.78747594757192</v>
      </c>
      <c r="Z379" s="96">
        <f t="shared" si="75"/>
        <v>0</v>
      </c>
      <c r="AA379" s="166"/>
      <c r="AB379" s="166"/>
      <c r="AC379" s="166"/>
    </row>
    <row r="380" spans="1:29" ht="15.75" thickBot="1" x14ac:dyDescent="0.3">
      <c r="A380" s="1">
        <v>378</v>
      </c>
      <c r="B380" s="1">
        <v>10250</v>
      </c>
      <c r="C380" s="1">
        <v>10500</v>
      </c>
      <c r="D380" s="31">
        <v>10500</v>
      </c>
      <c r="E380" s="32">
        <v>56</v>
      </c>
      <c r="F380" s="32">
        <v>49</v>
      </c>
      <c r="G380" s="32">
        <v>39</v>
      </c>
      <c r="H380" s="32">
        <v>3750</v>
      </c>
      <c r="I380" s="32">
        <v>2750</v>
      </c>
      <c r="J380" s="32">
        <v>2750</v>
      </c>
      <c r="K380" s="32">
        <v>3.8181818181818183</v>
      </c>
      <c r="L380" s="32">
        <v>250</v>
      </c>
      <c r="M380" s="32">
        <v>0</v>
      </c>
      <c r="N380" s="124">
        <v>-500</v>
      </c>
      <c r="O380" s="129">
        <f t="shared" si="64"/>
        <v>-154.52625795216443</v>
      </c>
      <c r="P380" s="3">
        <f t="shared" si="65"/>
        <v>345.47374204783557</v>
      </c>
      <c r="Q380" s="96">
        <f t="shared" si="66"/>
        <v>-0.69094748409567119</v>
      </c>
      <c r="R380" s="157">
        <f t="shared" si="67"/>
        <v>-215.19019024972758</v>
      </c>
      <c r="S380" s="3">
        <f t="shared" si="68"/>
        <v>284.80980975027239</v>
      </c>
      <c r="T380" s="96">
        <f t="shared" si="69"/>
        <v>-0.56961961950054474</v>
      </c>
      <c r="U380" s="154">
        <f t="shared" si="70"/>
        <v>-354.25047330797361</v>
      </c>
      <c r="V380" s="3">
        <f t="shared" si="71"/>
        <v>145.74952669202639</v>
      </c>
      <c r="W380" s="96">
        <f t="shared" si="72"/>
        <v>-0.2914990533840528</v>
      </c>
      <c r="X380" s="154">
        <f t="shared" si="73"/>
        <v>-372.76560360847787</v>
      </c>
      <c r="Y380" s="3">
        <f t="shared" si="74"/>
        <v>127.23439639152213</v>
      </c>
      <c r="Z380" s="96">
        <f t="shared" si="75"/>
        <v>-0.25446879278304424</v>
      </c>
      <c r="AA380" s="166"/>
      <c r="AB380" s="166"/>
      <c r="AC380" s="166"/>
    </row>
    <row r="381" spans="1:29" x14ac:dyDescent="0.25">
      <c r="A381" s="1">
        <v>379</v>
      </c>
      <c r="B381" s="1">
        <v>10500</v>
      </c>
      <c r="C381" s="1">
        <v>10500</v>
      </c>
      <c r="D381" s="29">
        <v>11500</v>
      </c>
      <c r="E381" s="28">
        <v>49</v>
      </c>
      <c r="F381" s="28">
        <v>39</v>
      </c>
      <c r="G381" s="28">
        <v>29</v>
      </c>
      <c r="H381" s="28">
        <v>2750</v>
      </c>
      <c r="I381" s="28">
        <v>2750</v>
      </c>
      <c r="J381" s="28">
        <v>5750</v>
      </c>
      <c r="K381" s="28">
        <v>2</v>
      </c>
      <c r="L381" s="28">
        <v>0</v>
      </c>
      <c r="M381" s="28">
        <v>-500</v>
      </c>
      <c r="N381" s="122">
        <v>250</v>
      </c>
      <c r="O381" s="129">
        <f t="shared" si="64"/>
        <v>-103.96663534364804</v>
      </c>
      <c r="P381" s="3">
        <f t="shared" si="65"/>
        <v>-353.96663534364802</v>
      </c>
      <c r="Q381" s="96">
        <f t="shared" si="66"/>
        <v>-1.4158665413745921</v>
      </c>
      <c r="R381" s="157">
        <f t="shared" si="67"/>
        <v>-258.11676975625062</v>
      </c>
      <c r="S381" s="3">
        <f t="shared" si="68"/>
        <v>-508.11676975625062</v>
      </c>
      <c r="T381" s="96">
        <f t="shared" si="69"/>
        <v>-2.0324670790250026</v>
      </c>
      <c r="U381" s="154">
        <f t="shared" si="70"/>
        <v>-656.93642715938051</v>
      </c>
      <c r="V381" s="3">
        <f t="shared" si="71"/>
        <v>-906.93642715938051</v>
      </c>
      <c r="W381" s="96">
        <f t="shared" si="72"/>
        <v>-3.627745708637522</v>
      </c>
      <c r="X381" s="154">
        <f t="shared" si="73"/>
        <v>-662.84190012771262</v>
      </c>
      <c r="Y381" s="3">
        <f t="shared" si="74"/>
        <v>-912.84190012771262</v>
      </c>
      <c r="Z381" s="96">
        <f t="shared" si="75"/>
        <v>-3.6513676005108504</v>
      </c>
      <c r="AA381" s="166"/>
      <c r="AB381" s="166"/>
      <c r="AC381" s="166"/>
    </row>
    <row r="382" spans="1:29" x14ac:dyDescent="0.25">
      <c r="A382" s="1">
        <v>380</v>
      </c>
      <c r="B382" s="1">
        <v>10500</v>
      </c>
      <c r="C382" s="1">
        <v>11500</v>
      </c>
      <c r="D382" s="30">
        <v>11750</v>
      </c>
      <c r="E382" s="3">
        <v>39</v>
      </c>
      <c r="F382" s="3">
        <v>29</v>
      </c>
      <c r="G382" s="3">
        <v>30</v>
      </c>
      <c r="H382" s="3">
        <v>2750</v>
      </c>
      <c r="I382" s="3">
        <v>5750</v>
      </c>
      <c r="J382" s="3">
        <v>7750</v>
      </c>
      <c r="K382" s="3">
        <v>1.5161290322580645</v>
      </c>
      <c r="L382" s="3">
        <v>-500</v>
      </c>
      <c r="M382" s="3">
        <v>250</v>
      </c>
      <c r="N382" s="123">
        <v>-250</v>
      </c>
      <c r="O382" s="129">
        <f t="shared" si="64"/>
        <v>87.584774018192604</v>
      </c>
      <c r="P382" s="3">
        <f t="shared" si="65"/>
        <v>337.5847740181926</v>
      </c>
      <c r="Q382" s="96">
        <f t="shared" si="66"/>
        <v>-1.3503390960727704</v>
      </c>
      <c r="R382" s="157">
        <f t="shared" si="67"/>
        <v>102.91839610121968</v>
      </c>
      <c r="S382" s="3">
        <f t="shared" si="68"/>
        <v>352.91839610121968</v>
      </c>
      <c r="T382" s="96">
        <f t="shared" si="69"/>
        <v>-1.4116735844048787</v>
      </c>
      <c r="U382" s="154">
        <f t="shared" si="70"/>
        <v>191.11813823708655</v>
      </c>
      <c r="V382" s="3">
        <f t="shared" si="71"/>
        <v>441.11813823708655</v>
      </c>
      <c r="W382" s="96">
        <f t="shared" si="72"/>
        <v>-1.7644725529483463</v>
      </c>
      <c r="X382" s="154">
        <f t="shared" si="73"/>
        <v>-73.755669721318455</v>
      </c>
      <c r="Y382" s="3">
        <f t="shared" si="74"/>
        <v>176.24433027868156</v>
      </c>
      <c r="Z382" s="96">
        <f t="shared" si="75"/>
        <v>-0.70497732111472622</v>
      </c>
      <c r="AA382" s="166"/>
      <c r="AB382" s="166"/>
      <c r="AC382" s="166"/>
    </row>
    <row r="383" spans="1:29" x14ac:dyDescent="0.25">
      <c r="A383" s="1">
        <v>381</v>
      </c>
      <c r="B383" s="1">
        <v>11500</v>
      </c>
      <c r="C383" s="1">
        <v>11750</v>
      </c>
      <c r="D383" s="30">
        <v>11500</v>
      </c>
      <c r="E383" s="3">
        <v>29</v>
      </c>
      <c r="F383" s="3">
        <v>30</v>
      </c>
      <c r="G383" s="3">
        <v>37</v>
      </c>
      <c r="H383" s="3">
        <v>5750</v>
      </c>
      <c r="I383" s="3">
        <v>7750</v>
      </c>
      <c r="J383" s="3">
        <v>5750</v>
      </c>
      <c r="K383" s="3">
        <v>2</v>
      </c>
      <c r="L383" s="3">
        <v>250</v>
      </c>
      <c r="M383" s="3">
        <v>-250</v>
      </c>
      <c r="N383" s="123">
        <v>250</v>
      </c>
      <c r="O383" s="129">
        <f t="shared" si="64"/>
        <v>-55.682327535722166</v>
      </c>
      <c r="P383" s="3">
        <f t="shared" si="65"/>
        <v>-305.68232753572215</v>
      </c>
      <c r="Q383" s="96">
        <f t="shared" si="66"/>
        <v>-1.2227293101428887</v>
      </c>
      <c r="R383" s="157">
        <f t="shared" si="67"/>
        <v>180.45074319423432</v>
      </c>
      <c r="S383" s="3">
        <f t="shared" si="68"/>
        <v>-69.54925680576568</v>
      </c>
      <c r="T383" s="96">
        <f t="shared" si="69"/>
        <v>-0.27819702722306272</v>
      </c>
      <c r="U383" s="154">
        <f t="shared" si="70"/>
        <v>359.93050844634593</v>
      </c>
      <c r="V383" s="3">
        <f t="shared" si="71"/>
        <v>109.93050844634593</v>
      </c>
      <c r="W383" s="96">
        <f t="shared" si="72"/>
        <v>0.43972203378538371</v>
      </c>
      <c r="X383" s="154">
        <f t="shared" si="73"/>
        <v>350.68091272554722</v>
      </c>
      <c r="Y383" s="3">
        <f t="shared" si="74"/>
        <v>100.68091272554722</v>
      </c>
      <c r="Z383" s="96">
        <f t="shared" si="75"/>
        <v>0.40272365090218887</v>
      </c>
      <c r="AA383" s="166"/>
      <c r="AB383" s="166"/>
      <c r="AC383" s="166"/>
    </row>
    <row r="384" spans="1:29" x14ac:dyDescent="0.25">
      <c r="A384" s="1">
        <v>382</v>
      </c>
      <c r="B384" s="1">
        <v>11750</v>
      </c>
      <c r="C384" s="1">
        <v>11500</v>
      </c>
      <c r="D384" s="30">
        <v>11750</v>
      </c>
      <c r="E384" s="3">
        <v>30</v>
      </c>
      <c r="F384" s="3">
        <v>37</v>
      </c>
      <c r="G384" s="3">
        <v>32</v>
      </c>
      <c r="H384" s="3">
        <v>7750</v>
      </c>
      <c r="I384" s="3">
        <v>5750</v>
      </c>
      <c r="J384" s="3">
        <v>5750</v>
      </c>
      <c r="K384" s="3">
        <v>2.0434782608695654</v>
      </c>
      <c r="L384" s="3">
        <v>-250</v>
      </c>
      <c r="M384" s="3">
        <v>250</v>
      </c>
      <c r="N384" s="123">
        <v>-250</v>
      </c>
      <c r="O384" s="129">
        <f t="shared" si="64"/>
        <v>-125.50431215029654</v>
      </c>
      <c r="P384" s="3">
        <f t="shared" si="65"/>
        <v>124.49568784970346</v>
      </c>
      <c r="Q384" s="96">
        <f t="shared" si="66"/>
        <v>-0.49798275139881382</v>
      </c>
      <c r="R384" s="157">
        <f t="shared" si="67"/>
        <v>-62.859180613381938</v>
      </c>
      <c r="S384" s="3">
        <f t="shared" si="68"/>
        <v>187.14081938661806</v>
      </c>
      <c r="T384" s="96">
        <f t="shared" si="69"/>
        <v>-0.74856327754647223</v>
      </c>
      <c r="U384" s="154">
        <f t="shared" si="70"/>
        <v>-101.58655138257349</v>
      </c>
      <c r="V384" s="3">
        <f t="shared" si="71"/>
        <v>148.41344861742652</v>
      </c>
      <c r="W384" s="96">
        <f t="shared" si="72"/>
        <v>-0.59365379446970612</v>
      </c>
      <c r="X384" s="154">
        <f t="shared" si="73"/>
        <v>83.385428513812954</v>
      </c>
      <c r="Y384" s="3">
        <f t="shared" si="74"/>
        <v>333.38542851381294</v>
      </c>
      <c r="Z384" s="96">
        <f t="shared" si="75"/>
        <v>-1.3335417140552517</v>
      </c>
      <c r="AA384" s="166"/>
      <c r="AB384" s="166"/>
      <c r="AC384" s="166"/>
    </row>
    <row r="385" spans="1:29" x14ac:dyDescent="0.25">
      <c r="A385" s="1">
        <v>383</v>
      </c>
      <c r="B385" s="1">
        <v>11500</v>
      </c>
      <c r="C385" s="1">
        <v>11750</v>
      </c>
      <c r="D385" s="30">
        <v>11500</v>
      </c>
      <c r="E385" s="3">
        <v>37</v>
      </c>
      <c r="F385" s="3">
        <v>32</v>
      </c>
      <c r="G385" s="3">
        <v>37</v>
      </c>
      <c r="H385" s="3">
        <v>5750</v>
      </c>
      <c r="I385" s="3">
        <v>5750</v>
      </c>
      <c r="J385" s="3">
        <v>6750</v>
      </c>
      <c r="K385" s="3">
        <v>1.7037037037037037</v>
      </c>
      <c r="L385" s="3">
        <v>250</v>
      </c>
      <c r="M385" s="3">
        <v>-250</v>
      </c>
      <c r="N385" s="123">
        <v>250</v>
      </c>
      <c r="O385" s="129">
        <f t="shared" si="64"/>
        <v>55.044102784730882</v>
      </c>
      <c r="P385" s="3">
        <f t="shared" si="65"/>
        <v>-194.95589721526912</v>
      </c>
      <c r="Q385" s="96">
        <f t="shared" si="66"/>
        <v>-0.7798235888610765</v>
      </c>
      <c r="R385" s="157">
        <f t="shared" si="67"/>
        <v>116.16428734321563</v>
      </c>
      <c r="S385" s="3">
        <f t="shared" si="68"/>
        <v>-133.83571265678438</v>
      </c>
      <c r="T385" s="96">
        <f t="shared" si="69"/>
        <v>-0.53534285062713749</v>
      </c>
      <c r="U385" s="154">
        <f t="shared" si="70"/>
        <v>278.45119007341299</v>
      </c>
      <c r="V385" s="3">
        <f t="shared" si="71"/>
        <v>28.451190073412988</v>
      </c>
      <c r="W385" s="96">
        <f t="shared" si="72"/>
        <v>0.11380476029365195</v>
      </c>
      <c r="X385" s="154">
        <f t="shared" si="73"/>
        <v>261.30189603578566</v>
      </c>
      <c r="Y385" s="3">
        <f t="shared" si="74"/>
        <v>11.30189603578566</v>
      </c>
      <c r="Z385" s="96">
        <f t="shared" si="75"/>
        <v>4.5207584143142639E-2</v>
      </c>
      <c r="AA385" s="166"/>
      <c r="AB385" s="166"/>
      <c r="AC385" s="166"/>
    </row>
    <row r="386" spans="1:29" x14ac:dyDescent="0.25">
      <c r="A386" s="1">
        <v>384</v>
      </c>
      <c r="B386" s="1">
        <v>11750</v>
      </c>
      <c r="C386" s="1">
        <v>11500</v>
      </c>
      <c r="D386" s="30">
        <v>11750</v>
      </c>
      <c r="E386" s="3">
        <v>32</v>
      </c>
      <c r="F386" s="3">
        <v>37</v>
      </c>
      <c r="G386" s="3">
        <v>42</v>
      </c>
      <c r="H386" s="3">
        <v>5750</v>
      </c>
      <c r="I386" s="3">
        <v>6750</v>
      </c>
      <c r="J386" s="3">
        <v>6750</v>
      </c>
      <c r="K386" s="3">
        <v>1.7407407407407407</v>
      </c>
      <c r="L386" s="3">
        <v>-250</v>
      </c>
      <c r="M386" s="3">
        <v>250</v>
      </c>
      <c r="N386" s="123">
        <v>-500</v>
      </c>
      <c r="O386" s="129">
        <f t="shared" si="64"/>
        <v>45.211495360425317</v>
      </c>
      <c r="P386" s="3">
        <f t="shared" si="65"/>
        <v>545.21149536042526</v>
      </c>
      <c r="Q386" s="96">
        <f t="shared" si="66"/>
        <v>-1.0904229907208505</v>
      </c>
      <c r="R386" s="157">
        <f t="shared" si="67"/>
        <v>178.32385519881464</v>
      </c>
      <c r="S386" s="3">
        <f t="shared" si="68"/>
        <v>678.32385519881461</v>
      </c>
      <c r="T386" s="96">
        <f t="shared" si="69"/>
        <v>-1.3566477103976293</v>
      </c>
      <c r="U386" s="154">
        <f t="shared" si="70"/>
        <v>253.47534267526976</v>
      </c>
      <c r="V386" s="3">
        <f t="shared" si="71"/>
        <v>753.47534267526976</v>
      </c>
      <c r="W386" s="96">
        <f t="shared" si="72"/>
        <v>-1.5069506853505394</v>
      </c>
      <c r="X386" s="154">
        <f t="shared" si="73"/>
        <v>301.97865899233568</v>
      </c>
      <c r="Y386" s="3">
        <f t="shared" si="74"/>
        <v>801.97865899233568</v>
      </c>
      <c r="Z386" s="96">
        <f t="shared" si="75"/>
        <v>-1.6039573179846713</v>
      </c>
      <c r="AA386" s="166"/>
      <c r="AB386" s="166"/>
      <c r="AC386" s="166"/>
    </row>
    <row r="387" spans="1:29" x14ac:dyDescent="0.25">
      <c r="A387" s="1">
        <v>385</v>
      </c>
      <c r="B387" s="1">
        <v>11500</v>
      </c>
      <c r="C387" s="1">
        <v>11750</v>
      </c>
      <c r="D387" s="30">
        <v>11250</v>
      </c>
      <c r="E387" s="3">
        <v>37</v>
      </c>
      <c r="F387" s="3">
        <v>42</v>
      </c>
      <c r="G387" s="3">
        <v>36</v>
      </c>
      <c r="H387" s="3">
        <v>6750</v>
      </c>
      <c r="I387" s="3">
        <v>6750</v>
      </c>
      <c r="J387" s="3">
        <v>6750</v>
      </c>
      <c r="K387" s="3">
        <v>1.6666666666666667</v>
      </c>
      <c r="L387" s="3">
        <v>250</v>
      </c>
      <c r="M387" s="3">
        <v>-500</v>
      </c>
      <c r="N387" s="123">
        <v>1250</v>
      </c>
      <c r="O387" s="129">
        <f t="shared" si="64"/>
        <v>89.018864112999395</v>
      </c>
      <c r="P387" s="3">
        <f t="shared" si="65"/>
        <v>-1160.9811358870006</v>
      </c>
      <c r="Q387" s="96">
        <f t="shared" si="66"/>
        <v>-0.92878490870960051</v>
      </c>
      <c r="R387" s="157">
        <f t="shared" si="67"/>
        <v>232.72806124473348</v>
      </c>
      <c r="S387" s="3">
        <f t="shared" si="68"/>
        <v>-1017.2719387552665</v>
      </c>
      <c r="T387" s="96">
        <f t="shared" si="69"/>
        <v>-0.81381755100421327</v>
      </c>
      <c r="U387" s="154">
        <f t="shared" si="70"/>
        <v>121.19956914493471</v>
      </c>
      <c r="V387" s="3">
        <f t="shared" si="71"/>
        <v>-1128.8004308550653</v>
      </c>
      <c r="W387" s="96">
        <f t="shared" si="72"/>
        <v>-0.90304034468405225</v>
      </c>
      <c r="X387" s="154">
        <f t="shared" si="73"/>
        <v>233.84279456921445</v>
      </c>
      <c r="Y387" s="3">
        <f t="shared" si="74"/>
        <v>-1016.1572054307856</v>
      </c>
      <c r="Z387" s="96">
        <f t="shared" si="75"/>
        <v>-0.81292576434462849</v>
      </c>
      <c r="AA387" s="166"/>
      <c r="AB387" s="166"/>
      <c r="AC387" s="166"/>
    </row>
    <row r="388" spans="1:29" x14ac:dyDescent="0.25">
      <c r="A388" s="1">
        <v>386</v>
      </c>
      <c r="B388" s="1">
        <v>11750</v>
      </c>
      <c r="C388" s="1">
        <v>11250</v>
      </c>
      <c r="D388" s="30">
        <v>12500</v>
      </c>
      <c r="E388" s="3">
        <v>42</v>
      </c>
      <c r="F388" s="3">
        <v>36</v>
      </c>
      <c r="G388" s="3">
        <v>42</v>
      </c>
      <c r="H388" s="3">
        <v>6750</v>
      </c>
      <c r="I388" s="3">
        <v>6750</v>
      </c>
      <c r="J388" s="3">
        <v>6750</v>
      </c>
      <c r="K388" s="3">
        <v>1.8518518518518519</v>
      </c>
      <c r="L388" s="3">
        <v>-500</v>
      </c>
      <c r="M388" s="3">
        <v>1250</v>
      </c>
      <c r="N388" s="123">
        <v>-500</v>
      </c>
      <c r="O388" s="129">
        <f t="shared" si="64"/>
        <v>-74.819404052352397</v>
      </c>
      <c r="P388" s="3">
        <f t="shared" si="65"/>
        <v>425.18059594764759</v>
      </c>
      <c r="Q388" s="96">
        <f t="shared" si="66"/>
        <v>-0.85036119189529513</v>
      </c>
      <c r="R388" s="157">
        <f t="shared" si="67"/>
        <v>30.032017363845636</v>
      </c>
      <c r="S388" s="3">
        <f t="shared" si="68"/>
        <v>530.03201736384563</v>
      </c>
      <c r="T388" s="96">
        <f t="shared" si="69"/>
        <v>-1.0600640347276913</v>
      </c>
      <c r="U388" s="154">
        <f t="shared" si="70"/>
        <v>98.193376564430793</v>
      </c>
      <c r="V388" s="3">
        <f t="shared" si="71"/>
        <v>598.19337656443076</v>
      </c>
      <c r="W388" s="96">
        <f t="shared" si="72"/>
        <v>-1.1963867531288614</v>
      </c>
      <c r="X388" s="154">
        <f t="shared" si="73"/>
        <v>44.5009949368973</v>
      </c>
      <c r="Y388" s="3">
        <f t="shared" si="74"/>
        <v>544.50099493689731</v>
      </c>
      <c r="Z388" s="96">
        <f t="shared" si="75"/>
        <v>-1.0890019898737946</v>
      </c>
      <c r="AA388" s="166"/>
      <c r="AB388" s="166"/>
      <c r="AC388" s="166"/>
    </row>
    <row r="389" spans="1:29" x14ac:dyDescent="0.25">
      <c r="A389" s="1">
        <v>387</v>
      </c>
      <c r="B389" s="1">
        <v>11250</v>
      </c>
      <c r="C389" s="1">
        <v>12500</v>
      </c>
      <c r="D389" s="30">
        <v>12000</v>
      </c>
      <c r="E389" s="3">
        <v>36</v>
      </c>
      <c r="F389" s="3">
        <v>42</v>
      </c>
      <c r="G389" s="3">
        <v>42</v>
      </c>
      <c r="H389" s="3">
        <v>6750</v>
      </c>
      <c r="I389" s="3">
        <v>6750</v>
      </c>
      <c r="J389" s="3">
        <v>7750</v>
      </c>
      <c r="K389" s="3">
        <v>1.5483870967741935</v>
      </c>
      <c r="L389" s="3">
        <v>1250</v>
      </c>
      <c r="M389" s="3">
        <v>-500</v>
      </c>
      <c r="N389" s="123">
        <v>-500</v>
      </c>
      <c r="O389" s="129">
        <f t="shared" ref="O389:O452" si="76">$AI$3+$AH$3*D389+$AG$3*G389+$AF$3*J389+$AE$3*K389</f>
        <v>119.72938192254198</v>
      </c>
      <c r="P389" s="3">
        <f t="shared" ref="P389:P452" si="77">O389-N389</f>
        <v>619.72938192254196</v>
      </c>
      <c r="Q389" s="96">
        <f t="shared" ref="Q389:Q452" si="78">IF(N389=0,0,(O389-N389)/N389)</f>
        <v>-1.239458763845084</v>
      </c>
      <c r="R389" s="157">
        <f t="shared" ref="R389:R452" si="79">$AK$8+$AJ$8*D389+$AI$8*G389+$AH$8*I389+$AG$8*J389+$AF$8*K389+$AE$8*M389</f>
        <v>242.16323276291189</v>
      </c>
      <c r="S389" s="3">
        <f t="shared" ref="S389:S452" si="80">R389-N389</f>
        <v>742.16323276291189</v>
      </c>
      <c r="T389" s="96">
        <f t="shared" ref="T389:T452" si="81">IF(N389=0,0,(R389-N389)/N389)</f>
        <v>-1.4843264655258237</v>
      </c>
      <c r="U389" s="154">
        <f t="shared" ref="U389:U452" si="82">$AM$13+$AL$13*C389+$AK$13*D389+$AJ$13*F389+$AI$13*G389+$AH$13*I389+$AG$13*J389+$AF$13*K389+$AE$13*M389</f>
        <v>237.50090208964914</v>
      </c>
      <c r="V389" s="3">
        <f t="shared" ref="V389:V452" si="83">U389-N389</f>
        <v>737.50090208964912</v>
      </c>
      <c r="W389" s="96">
        <f t="shared" ref="W389:W452" si="84">IF(Q389=0,0,(U389-N389)/N389)</f>
        <v>-1.4750018041792983</v>
      </c>
      <c r="X389" s="154">
        <f t="shared" ref="X389:X452" si="85">$AQ$18+$AP$18*B389+$AO$18*C389+$AN$18*D389+$AM$18*E389+$AL$18*F389+$AK$18*G389+$AJ$18*H389+$AI$18*I389+$AH$18*J389+$AG$18*K389+$AF$18*L389+$AE$18*M389</f>
        <v>376.02597720826731</v>
      </c>
      <c r="Y389" s="3">
        <f t="shared" ref="Y389:Y452" si="86">X389-N389</f>
        <v>876.02597720826725</v>
      </c>
      <c r="Z389" s="96">
        <f t="shared" ref="Z389:Z452" si="87">IF(T389=0,0,(X389-N389)/N389)</f>
        <v>-1.7520519544165345</v>
      </c>
      <c r="AA389" s="166"/>
      <c r="AB389" s="166"/>
      <c r="AC389" s="166"/>
    </row>
    <row r="390" spans="1:29" x14ac:dyDescent="0.25">
      <c r="A390" s="1">
        <v>388</v>
      </c>
      <c r="B390" s="1">
        <v>12500</v>
      </c>
      <c r="C390" s="1">
        <v>12000</v>
      </c>
      <c r="D390" s="30">
        <v>11500</v>
      </c>
      <c r="E390" s="3">
        <v>42</v>
      </c>
      <c r="F390" s="3">
        <v>42</v>
      </c>
      <c r="G390" s="3">
        <v>55</v>
      </c>
      <c r="H390" s="3">
        <v>6750</v>
      </c>
      <c r="I390" s="3">
        <v>7750</v>
      </c>
      <c r="J390" s="3">
        <v>4750</v>
      </c>
      <c r="K390" s="3">
        <v>2.4210526315789473</v>
      </c>
      <c r="L390" s="3">
        <v>-500</v>
      </c>
      <c r="M390" s="3">
        <v>-500</v>
      </c>
      <c r="N390" s="123">
        <v>250</v>
      </c>
      <c r="O390" s="129">
        <f t="shared" si="76"/>
        <v>-50.680076571132702</v>
      </c>
      <c r="P390" s="3">
        <f t="shared" si="77"/>
        <v>-300.6800765711327</v>
      </c>
      <c r="Q390" s="96">
        <f t="shared" si="78"/>
        <v>-1.2027203062845309</v>
      </c>
      <c r="R390" s="157">
        <f t="shared" si="79"/>
        <v>242.76164185480874</v>
      </c>
      <c r="S390" s="3">
        <f t="shared" si="80"/>
        <v>-7.2383581451912562</v>
      </c>
      <c r="T390" s="96">
        <f t="shared" si="81"/>
        <v>-2.8953432580765024E-2</v>
      </c>
      <c r="U390" s="154">
        <f t="shared" si="82"/>
        <v>444.2594422915364</v>
      </c>
      <c r="V390" s="3">
        <f t="shared" si="83"/>
        <v>194.2594422915364</v>
      </c>
      <c r="W390" s="96">
        <f t="shared" si="84"/>
        <v>0.77703776916614564</v>
      </c>
      <c r="X390" s="154">
        <f t="shared" si="85"/>
        <v>432.06445065346378</v>
      </c>
      <c r="Y390" s="3">
        <f t="shared" si="86"/>
        <v>182.06445065346378</v>
      </c>
      <c r="Z390" s="96">
        <f t="shared" si="87"/>
        <v>0.72825780261385509</v>
      </c>
      <c r="AA390" s="166"/>
      <c r="AB390" s="166"/>
      <c r="AC390" s="166"/>
    </row>
    <row r="391" spans="1:29" x14ac:dyDescent="0.25">
      <c r="A391" s="1">
        <v>389</v>
      </c>
      <c r="B391" s="1">
        <v>12000</v>
      </c>
      <c r="C391" s="1">
        <v>11500</v>
      </c>
      <c r="D391" s="30">
        <v>11750</v>
      </c>
      <c r="E391" s="3">
        <v>42</v>
      </c>
      <c r="F391" s="3">
        <v>55</v>
      </c>
      <c r="G391" s="3">
        <v>56</v>
      </c>
      <c r="H391" s="3">
        <v>7750</v>
      </c>
      <c r="I391" s="3">
        <v>4750</v>
      </c>
      <c r="J391" s="3">
        <v>4750</v>
      </c>
      <c r="K391" s="3">
        <v>2.4736842105263159</v>
      </c>
      <c r="L391" s="3">
        <v>-500</v>
      </c>
      <c r="M391" s="3">
        <v>250</v>
      </c>
      <c r="N391" s="123">
        <v>0</v>
      </c>
      <c r="O391" s="129">
        <f t="shared" si="76"/>
        <v>-83.768714309750038</v>
      </c>
      <c r="P391" s="3">
        <f t="shared" si="77"/>
        <v>-83.768714309750038</v>
      </c>
      <c r="Q391" s="96">
        <f t="shared" si="78"/>
        <v>0</v>
      </c>
      <c r="R391" s="157">
        <f t="shared" si="79"/>
        <v>-35.050049782533449</v>
      </c>
      <c r="S391" s="3">
        <f t="shared" si="80"/>
        <v>-35.050049782533449</v>
      </c>
      <c r="T391" s="96">
        <f t="shared" si="81"/>
        <v>0</v>
      </c>
      <c r="U391" s="154">
        <f t="shared" si="82"/>
        <v>-94.791783578112202</v>
      </c>
      <c r="V391" s="3">
        <f t="shared" si="83"/>
        <v>-94.791783578112202</v>
      </c>
      <c r="W391" s="96">
        <f t="shared" si="84"/>
        <v>0</v>
      </c>
      <c r="X391" s="154">
        <f t="shared" si="85"/>
        <v>170.04342118063121</v>
      </c>
      <c r="Y391" s="3">
        <f t="shared" si="86"/>
        <v>170.04342118063121</v>
      </c>
      <c r="Z391" s="96">
        <f t="shared" si="87"/>
        <v>0</v>
      </c>
      <c r="AA391" s="166"/>
      <c r="AB391" s="166"/>
      <c r="AC391" s="166"/>
    </row>
    <row r="392" spans="1:29" x14ac:dyDescent="0.25">
      <c r="A392" s="1">
        <v>390</v>
      </c>
      <c r="B392" s="1">
        <v>11500</v>
      </c>
      <c r="C392" s="1">
        <v>11750</v>
      </c>
      <c r="D392" s="30">
        <v>11750</v>
      </c>
      <c r="E392" s="3">
        <v>55</v>
      </c>
      <c r="F392" s="3">
        <v>56</v>
      </c>
      <c r="G392" s="3">
        <v>50</v>
      </c>
      <c r="H392" s="3">
        <v>4750</v>
      </c>
      <c r="I392" s="3">
        <v>4750</v>
      </c>
      <c r="J392" s="3">
        <v>5750</v>
      </c>
      <c r="K392" s="3">
        <v>2.0434782608695654</v>
      </c>
      <c r="L392" s="3">
        <v>250</v>
      </c>
      <c r="M392" s="3">
        <v>0</v>
      </c>
      <c r="N392" s="123">
        <v>-500</v>
      </c>
      <c r="O392" s="129">
        <f t="shared" si="76"/>
        <v>-16.864619582463334</v>
      </c>
      <c r="P392" s="3">
        <f t="shared" si="77"/>
        <v>483.13538041753668</v>
      </c>
      <c r="Q392" s="96">
        <f t="shared" si="78"/>
        <v>-0.96627076083507335</v>
      </c>
      <c r="R392" s="157">
        <f t="shared" si="79"/>
        <v>3.5998837748880419</v>
      </c>
      <c r="S392" s="3">
        <f t="shared" si="80"/>
        <v>503.59988377488804</v>
      </c>
      <c r="T392" s="96">
        <f t="shared" si="81"/>
        <v>-1.0071997675497761</v>
      </c>
      <c r="U392" s="154">
        <f t="shared" si="82"/>
        <v>-173.26429007058596</v>
      </c>
      <c r="V392" s="3">
        <f t="shared" si="83"/>
        <v>326.73570992941404</v>
      </c>
      <c r="W392" s="96">
        <f t="shared" si="84"/>
        <v>-0.65347141985882806</v>
      </c>
      <c r="X392" s="154">
        <f t="shared" si="85"/>
        <v>-121.48424914193171</v>
      </c>
      <c r="Y392" s="3">
        <f t="shared" si="86"/>
        <v>378.51575085806826</v>
      </c>
      <c r="Z392" s="96">
        <f t="shared" si="87"/>
        <v>-0.75703150171613653</v>
      </c>
      <c r="AA392" s="166"/>
      <c r="AB392" s="166"/>
      <c r="AC392" s="166"/>
    </row>
    <row r="393" spans="1:29" x14ac:dyDescent="0.25">
      <c r="A393" s="1">
        <v>391</v>
      </c>
      <c r="B393" s="1">
        <v>11750</v>
      </c>
      <c r="C393" s="1">
        <v>11750</v>
      </c>
      <c r="D393" s="30">
        <v>11250</v>
      </c>
      <c r="E393" s="3">
        <v>56</v>
      </c>
      <c r="F393" s="3">
        <v>50</v>
      </c>
      <c r="G393" s="3">
        <v>48</v>
      </c>
      <c r="H393" s="3">
        <v>4750</v>
      </c>
      <c r="I393" s="3">
        <v>5750</v>
      </c>
      <c r="J393" s="3">
        <v>4750</v>
      </c>
      <c r="K393" s="3">
        <v>2.3684210526315788</v>
      </c>
      <c r="L393" s="3">
        <v>0</v>
      </c>
      <c r="M393" s="3">
        <v>-500</v>
      </c>
      <c r="N393" s="123">
        <v>500</v>
      </c>
      <c r="O393" s="129">
        <f t="shared" si="76"/>
        <v>-53.804669688459768</v>
      </c>
      <c r="P393" s="3">
        <f t="shared" si="77"/>
        <v>-553.80466968845974</v>
      </c>
      <c r="Q393" s="96">
        <f t="shared" si="78"/>
        <v>-1.1076093393769195</v>
      </c>
      <c r="R393" s="157">
        <f t="shared" si="79"/>
        <v>78.405965073690112</v>
      </c>
      <c r="S393" s="3">
        <f t="shared" si="80"/>
        <v>-421.59403492630986</v>
      </c>
      <c r="T393" s="96">
        <f t="shared" si="81"/>
        <v>-0.84318806985261974</v>
      </c>
      <c r="U393" s="154">
        <f t="shared" si="82"/>
        <v>17.210112136434844</v>
      </c>
      <c r="V393" s="3">
        <f t="shared" si="83"/>
        <v>-482.78988786356513</v>
      </c>
      <c r="W393" s="96">
        <f t="shared" si="84"/>
        <v>-0.96557977572713027</v>
      </c>
      <c r="X393" s="154">
        <f t="shared" si="85"/>
        <v>-45.4125008091167</v>
      </c>
      <c r="Y393" s="3">
        <f t="shared" si="86"/>
        <v>-545.41250080911675</v>
      </c>
      <c r="Z393" s="96">
        <f t="shared" si="87"/>
        <v>-1.0908250016182335</v>
      </c>
      <c r="AA393" s="166"/>
      <c r="AB393" s="166"/>
      <c r="AC393" s="166"/>
    </row>
    <row r="394" spans="1:29" x14ac:dyDescent="0.25">
      <c r="A394" s="1">
        <v>392</v>
      </c>
      <c r="B394" s="1">
        <v>11750</v>
      </c>
      <c r="C394" s="1">
        <v>11250</v>
      </c>
      <c r="D394" s="30">
        <v>11750</v>
      </c>
      <c r="E394" s="3">
        <v>50</v>
      </c>
      <c r="F394" s="3">
        <v>48</v>
      </c>
      <c r="G394" s="3">
        <v>47</v>
      </c>
      <c r="H394" s="3">
        <v>5750</v>
      </c>
      <c r="I394" s="3">
        <v>4750</v>
      </c>
      <c r="J394" s="3">
        <v>3750</v>
      </c>
      <c r="K394" s="3">
        <v>3.1333333333333333</v>
      </c>
      <c r="L394" s="3">
        <v>-500</v>
      </c>
      <c r="M394" s="3">
        <v>500</v>
      </c>
      <c r="N394" s="123">
        <v>-250</v>
      </c>
      <c r="O394" s="129">
        <f t="shared" si="76"/>
        <v>-228.16831127524765</v>
      </c>
      <c r="P394" s="3">
        <f t="shared" si="77"/>
        <v>21.831688724752354</v>
      </c>
      <c r="Q394" s="96">
        <f t="shared" si="78"/>
        <v>-8.7326754899009415E-2</v>
      </c>
      <c r="R394" s="157">
        <f t="shared" si="79"/>
        <v>-174.16847370345454</v>
      </c>
      <c r="S394" s="3">
        <f t="shared" si="80"/>
        <v>75.831526296545462</v>
      </c>
      <c r="T394" s="96">
        <f t="shared" si="81"/>
        <v>-0.30332610518618186</v>
      </c>
      <c r="U394" s="154">
        <f t="shared" si="82"/>
        <v>-205.83998129419368</v>
      </c>
      <c r="V394" s="3">
        <f t="shared" si="83"/>
        <v>44.160018705806323</v>
      </c>
      <c r="W394" s="96">
        <f t="shared" si="84"/>
        <v>-0.1766400748232253</v>
      </c>
      <c r="X394" s="154">
        <f t="shared" si="85"/>
        <v>-182.33769022676444</v>
      </c>
      <c r="Y394" s="3">
        <f t="shared" si="86"/>
        <v>67.662309773235563</v>
      </c>
      <c r="Z394" s="96">
        <f t="shared" si="87"/>
        <v>-0.27064923909294225</v>
      </c>
      <c r="AA394" s="166"/>
      <c r="AB394" s="166"/>
      <c r="AC394" s="166"/>
    </row>
    <row r="395" spans="1:29" x14ac:dyDescent="0.25">
      <c r="A395" s="1">
        <v>393</v>
      </c>
      <c r="B395" s="1">
        <v>11250</v>
      </c>
      <c r="C395" s="1">
        <v>11750</v>
      </c>
      <c r="D395" s="30">
        <v>11500</v>
      </c>
      <c r="E395" s="3">
        <v>48</v>
      </c>
      <c r="F395" s="3">
        <v>47</v>
      </c>
      <c r="G395" s="3">
        <v>42</v>
      </c>
      <c r="H395" s="3">
        <v>4750</v>
      </c>
      <c r="I395" s="3">
        <v>3750</v>
      </c>
      <c r="J395" s="3">
        <v>3750</v>
      </c>
      <c r="K395" s="3">
        <v>3.0666666666666669</v>
      </c>
      <c r="L395" s="3">
        <v>500</v>
      </c>
      <c r="M395" s="3">
        <v>-250</v>
      </c>
      <c r="N395" s="123">
        <v>-500</v>
      </c>
      <c r="O395" s="129">
        <f t="shared" si="76"/>
        <v>-220.01933867127926</v>
      </c>
      <c r="P395" s="3">
        <f t="shared" si="77"/>
        <v>279.98066132872077</v>
      </c>
      <c r="Q395" s="96">
        <f t="shared" si="78"/>
        <v>-0.55996132265744158</v>
      </c>
      <c r="R395" s="157">
        <f t="shared" si="79"/>
        <v>-233.47987095462827</v>
      </c>
      <c r="S395" s="3">
        <f t="shared" si="80"/>
        <v>266.52012904537173</v>
      </c>
      <c r="T395" s="96">
        <f t="shared" si="81"/>
        <v>-0.53304025809074351</v>
      </c>
      <c r="U395" s="154">
        <f t="shared" si="82"/>
        <v>-258.15852236222946</v>
      </c>
      <c r="V395" s="3">
        <f t="shared" si="83"/>
        <v>241.84147763777054</v>
      </c>
      <c r="W395" s="96">
        <f t="shared" si="84"/>
        <v>-0.48368295527554106</v>
      </c>
      <c r="X395" s="154">
        <f t="shared" si="85"/>
        <v>-193.7750031715257</v>
      </c>
      <c r="Y395" s="3">
        <f t="shared" si="86"/>
        <v>306.22499682847433</v>
      </c>
      <c r="Z395" s="96">
        <f t="shared" si="87"/>
        <v>-0.61244999365694863</v>
      </c>
      <c r="AA395" s="166"/>
      <c r="AB395" s="166"/>
      <c r="AC395" s="166"/>
    </row>
    <row r="396" spans="1:29" x14ac:dyDescent="0.25">
      <c r="A396" s="1">
        <v>394</v>
      </c>
      <c r="B396" s="1">
        <v>11750</v>
      </c>
      <c r="C396" s="1">
        <v>11500</v>
      </c>
      <c r="D396" s="30">
        <v>11000</v>
      </c>
      <c r="E396" s="3">
        <v>47</v>
      </c>
      <c r="F396" s="3">
        <v>42</v>
      </c>
      <c r="G396" s="3">
        <v>55</v>
      </c>
      <c r="H396" s="3">
        <v>3750</v>
      </c>
      <c r="I396" s="3">
        <v>3750</v>
      </c>
      <c r="J396" s="3">
        <v>3750</v>
      </c>
      <c r="K396" s="3">
        <v>2.9333333333333331</v>
      </c>
      <c r="L396" s="3">
        <v>-250</v>
      </c>
      <c r="M396" s="3">
        <v>-500</v>
      </c>
      <c r="N396" s="123">
        <v>-500</v>
      </c>
      <c r="O396" s="129">
        <f t="shared" si="76"/>
        <v>-64.904008515555688</v>
      </c>
      <c r="P396" s="3">
        <f t="shared" si="77"/>
        <v>435.09599148444431</v>
      </c>
      <c r="Q396" s="96">
        <f t="shared" si="78"/>
        <v>-0.87019198296888867</v>
      </c>
      <c r="R396" s="157">
        <f t="shared" si="79"/>
        <v>-46.544472665779573</v>
      </c>
      <c r="S396" s="3">
        <f t="shared" si="80"/>
        <v>453.45552733422045</v>
      </c>
      <c r="T396" s="96">
        <f t="shared" si="81"/>
        <v>-0.90691105466844091</v>
      </c>
      <c r="U396" s="154">
        <f t="shared" si="82"/>
        <v>244.37999697434785</v>
      </c>
      <c r="V396" s="3">
        <f t="shared" si="83"/>
        <v>744.37999697434782</v>
      </c>
      <c r="W396" s="96">
        <f t="shared" si="84"/>
        <v>-1.4887599939486957</v>
      </c>
      <c r="X396" s="154">
        <f t="shared" si="85"/>
        <v>193.22656264145928</v>
      </c>
      <c r="Y396" s="3">
        <f t="shared" si="86"/>
        <v>693.22656264145928</v>
      </c>
      <c r="Z396" s="96">
        <f t="shared" si="87"/>
        <v>-1.3864531252829186</v>
      </c>
      <c r="AA396" s="166"/>
      <c r="AB396" s="166"/>
      <c r="AC396" s="166"/>
    </row>
    <row r="397" spans="1:29" x14ac:dyDescent="0.25">
      <c r="A397" s="1">
        <v>395</v>
      </c>
      <c r="B397" s="1">
        <v>11500</v>
      </c>
      <c r="C397" s="1">
        <v>11000</v>
      </c>
      <c r="D397" s="30">
        <v>10500</v>
      </c>
      <c r="E397" s="3">
        <v>42</v>
      </c>
      <c r="F397" s="3">
        <v>55</v>
      </c>
      <c r="G397" s="3">
        <v>46</v>
      </c>
      <c r="H397" s="3">
        <v>3750</v>
      </c>
      <c r="I397" s="3">
        <v>3750</v>
      </c>
      <c r="J397" s="3">
        <v>6750</v>
      </c>
      <c r="K397" s="3">
        <v>1.5555555555555556</v>
      </c>
      <c r="L397" s="3">
        <v>-500</v>
      </c>
      <c r="M397" s="3">
        <v>-500</v>
      </c>
      <c r="N397" s="123">
        <v>0</v>
      </c>
      <c r="O397" s="129">
        <f t="shared" si="76"/>
        <v>269.40514828568445</v>
      </c>
      <c r="P397" s="3">
        <f t="shared" si="77"/>
        <v>269.40514828568445</v>
      </c>
      <c r="Q397" s="96">
        <f t="shared" si="78"/>
        <v>0</v>
      </c>
      <c r="R397" s="157">
        <f t="shared" si="79"/>
        <v>209.64742994922111</v>
      </c>
      <c r="S397" s="3">
        <f t="shared" si="80"/>
        <v>209.64742994922111</v>
      </c>
      <c r="T397" s="96">
        <f t="shared" si="81"/>
        <v>0</v>
      </c>
      <c r="U397" s="154">
        <f t="shared" si="82"/>
        <v>-19.133689229009676</v>
      </c>
      <c r="V397" s="3">
        <f t="shared" si="83"/>
        <v>-19.133689229009676</v>
      </c>
      <c r="W397" s="96">
        <f t="shared" si="84"/>
        <v>0</v>
      </c>
      <c r="X397" s="154">
        <f t="shared" si="85"/>
        <v>149.14013295696617</v>
      </c>
      <c r="Y397" s="3">
        <f t="shared" si="86"/>
        <v>149.14013295696617</v>
      </c>
      <c r="Z397" s="96">
        <f t="shared" si="87"/>
        <v>0</v>
      </c>
      <c r="AA397" s="166"/>
      <c r="AB397" s="166"/>
      <c r="AC397" s="166"/>
    </row>
    <row r="398" spans="1:29" ht="15.75" thickBot="1" x14ac:dyDescent="0.3">
      <c r="A398" s="1">
        <v>396</v>
      </c>
      <c r="B398" s="1">
        <v>11000</v>
      </c>
      <c r="C398" s="1">
        <v>10500</v>
      </c>
      <c r="D398" s="31">
        <v>10500</v>
      </c>
      <c r="E398" s="32">
        <v>55</v>
      </c>
      <c r="F398" s="32">
        <v>46</v>
      </c>
      <c r="G398" s="32">
        <v>46</v>
      </c>
      <c r="H398" s="32">
        <v>3750</v>
      </c>
      <c r="I398" s="32">
        <v>6750</v>
      </c>
      <c r="J398" s="32">
        <v>2750</v>
      </c>
      <c r="K398" s="32">
        <v>3.8181818181818183</v>
      </c>
      <c r="L398" s="32">
        <v>-500</v>
      </c>
      <c r="M398" s="32">
        <v>0</v>
      </c>
      <c r="N398" s="124">
        <v>-1750</v>
      </c>
      <c r="O398" s="129">
        <f t="shared" si="76"/>
        <v>-112.27748862022929</v>
      </c>
      <c r="P398" s="3">
        <f t="shared" si="77"/>
        <v>1637.7225113797708</v>
      </c>
      <c r="Q398" s="96">
        <f t="shared" si="78"/>
        <v>-0.93584143507415474</v>
      </c>
      <c r="R398" s="157">
        <f t="shared" si="79"/>
        <v>144.05642099849413</v>
      </c>
      <c r="S398" s="3">
        <f t="shared" si="80"/>
        <v>1894.0564209984941</v>
      </c>
      <c r="T398" s="96">
        <f t="shared" si="81"/>
        <v>-1.0823179548562822</v>
      </c>
      <c r="U398" s="154">
        <f t="shared" si="82"/>
        <v>89.898739058289976</v>
      </c>
      <c r="V398" s="3">
        <f t="shared" si="83"/>
        <v>1839.8987390582899</v>
      </c>
      <c r="W398" s="96">
        <f t="shared" si="84"/>
        <v>-1.0513707080333086</v>
      </c>
      <c r="X398" s="154">
        <f t="shared" si="85"/>
        <v>-100.30005146254551</v>
      </c>
      <c r="Y398" s="3">
        <f t="shared" si="86"/>
        <v>1649.6999485374545</v>
      </c>
      <c r="Z398" s="96">
        <f t="shared" si="87"/>
        <v>-0.94268568487854543</v>
      </c>
      <c r="AA398" s="166"/>
      <c r="AB398" s="166"/>
      <c r="AC398" s="166"/>
    </row>
    <row r="399" spans="1:29" x14ac:dyDescent="0.25">
      <c r="A399" s="1">
        <v>397</v>
      </c>
      <c r="B399" s="1">
        <v>10500</v>
      </c>
      <c r="C399" s="1">
        <v>10500</v>
      </c>
      <c r="D399" s="29">
        <v>11000</v>
      </c>
      <c r="E399" s="28">
        <v>46</v>
      </c>
      <c r="F399" s="28">
        <v>46</v>
      </c>
      <c r="G399" s="28">
        <v>32</v>
      </c>
      <c r="H399" s="28">
        <v>6750</v>
      </c>
      <c r="I399" s="28">
        <v>2750</v>
      </c>
      <c r="J399" s="28">
        <v>4750</v>
      </c>
      <c r="K399" s="28">
        <v>2.3157894736842106</v>
      </c>
      <c r="L399" s="28">
        <v>0</v>
      </c>
      <c r="M399" s="28">
        <v>-1750</v>
      </c>
      <c r="N399" s="122">
        <v>-1000</v>
      </c>
      <c r="O399" s="129">
        <f t="shared" si="76"/>
        <v>-111.24910908970341</v>
      </c>
      <c r="P399" s="3">
        <f t="shared" si="77"/>
        <v>888.75089091029656</v>
      </c>
      <c r="Q399" s="96">
        <f t="shared" si="78"/>
        <v>-0.88875089091029658</v>
      </c>
      <c r="R399" s="157">
        <f t="shared" si="79"/>
        <v>-207.70653670714759</v>
      </c>
      <c r="S399" s="3">
        <f t="shared" si="80"/>
        <v>792.29346329285238</v>
      </c>
      <c r="T399" s="96">
        <f t="shared" si="81"/>
        <v>-0.79229346329285233</v>
      </c>
      <c r="U399" s="154">
        <f t="shared" si="82"/>
        <v>-841.44066420731781</v>
      </c>
      <c r="V399" s="3">
        <f t="shared" si="83"/>
        <v>158.55933579268219</v>
      </c>
      <c r="W399" s="96">
        <f t="shared" si="84"/>
        <v>-0.15855933579268219</v>
      </c>
      <c r="X399" s="154">
        <f t="shared" si="85"/>
        <v>-546.16970558770913</v>
      </c>
      <c r="Y399" s="3">
        <f t="shared" si="86"/>
        <v>453.83029441229087</v>
      </c>
      <c r="Z399" s="96">
        <f t="shared" si="87"/>
        <v>-0.45383029441229089</v>
      </c>
      <c r="AA399" s="166"/>
      <c r="AB399" s="166"/>
      <c r="AC399" s="166"/>
    </row>
    <row r="400" spans="1:29" x14ac:dyDescent="0.25">
      <c r="A400" s="1">
        <v>398</v>
      </c>
      <c r="B400" s="1">
        <v>10500</v>
      </c>
      <c r="C400" s="1">
        <v>11000</v>
      </c>
      <c r="D400" s="30">
        <v>10000</v>
      </c>
      <c r="E400" s="3">
        <v>46</v>
      </c>
      <c r="F400" s="3">
        <v>32</v>
      </c>
      <c r="G400" s="3">
        <v>47</v>
      </c>
      <c r="H400" s="3">
        <v>2750</v>
      </c>
      <c r="I400" s="3">
        <v>4750</v>
      </c>
      <c r="J400" s="3">
        <v>4750</v>
      </c>
      <c r="K400" s="3">
        <v>2.1052631578947367</v>
      </c>
      <c r="L400" s="3">
        <v>-1750</v>
      </c>
      <c r="M400" s="3">
        <v>-1000</v>
      </c>
      <c r="N400" s="123">
        <v>-1000</v>
      </c>
      <c r="O400" s="129">
        <f t="shared" si="76"/>
        <v>135.78067290858965</v>
      </c>
      <c r="P400" s="3">
        <f t="shared" si="77"/>
        <v>1135.7806729085896</v>
      </c>
      <c r="Q400" s="96">
        <f t="shared" si="78"/>
        <v>-1.1357806729085895</v>
      </c>
      <c r="R400" s="157">
        <f t="shared" si="79"/>
        <v>214.43050774967634</v>
      </c>
      <c r="S400" s="3">
        <f t="shared" si="80"/>
        <v>1214.4305077496763</v>
      </c>
      <c r="T400" s="96">
        <f t="shared" si="81"/>
        <v>-1.2144305077496762</v>
      </c>
      <c r="U400" s="154">
        <f t="shared" si="82"/>
        <v>572.36315293945609</v>
      </c>
      <c r="V400" s="3">
        <f t="shared" si="83"/>
        <v>1572.3631529394561</v>
      </c>
      <c r="W400" s="96">
        <f t="shared" si="84"/>
        <v>-1.5723631529394562</v>
      </c>
      <c r="X400" s="154">
        <f t="shared" si="85"/>
        <v>227.49947304396858</v>
      </c>
      <c r="Y400" s="3">
        <f t="shared" si="86"/>
        <v>1227.4994730439685</v>
      </c>
      <c r="Z400" s="96">
        <f t="shared" si="87"/>
        <v>-1.2274994730439686</v>
      </c>
      <c r="AA400" s="166"/>
      <c r="AB400" s="166"/>
      <c r="AC400" s="166"/>
    </row>
    <row r="401" spans="1:29" x14ac:dyDescent="0.25">
      <c r="A401" s="1">
        <v>399</v>
      </c>
      <c r="B401" s="1">
        <v>11000</v>
      </c>
      <c r="C401" s="1">
        <v>10000</v>
      </c>
      <c r="D401" s="30">
        <v>9000</v>
      </c>
      <c r="E401" s="3">
        <v>32</v>
      </c>
      <c r="F401" s="3">
        <v>47</v>
      </c>
      <c r="G401" s="3">
        <v>58</v>
      </c>
      <c r="H401" s="3">
        <v>4750</v>
      </c>
      <c r="I401" s="3">
        <v>4750</v>
      </c>
      <c r="J401" s="3">
        <v>1000</v>
      </c>
      <c r="K401" s="3">
        <v>9</v>
      </c>
      <c r="L401" s="3">
        <v>-1000</v>
      </c>
      <c r="M401" s="3">
        <v>-1000</v>
      </c>
      <c r="N401" s="123">
        <v>2250</v>
      </c>
      <c r="O401" s="129">
        <f t="shared" si="76"/>
        <v>284.04794207338693</v>
      </c>
      <c r="P401" s="3">
        <f t="shared" si="77"/>
        <v>-1965.9520579266132</v>
      </c>
      <c r="Q401" s="96">
        <f t="shared" si="78"/>
        <v>-0.87375647018960589</v>
      </c>
      <c r="R401" s="157">
        <f t="shared" si="79"/>
        <v>517.47609678849176</v>
      </c>
      <c r="S401" s="3">
        <f t="shared" si="80"/>
        <v>-1732.5239032115082</v>
      </c>
      <c r="T401" s="96">
        <f t="shared" si="81"/>
        <v>-0.77001062364955919</v>
      </c>
      <c r="U401" s="154">
        <f t="shared" si="82"/>
        <v>674.72446106673328</v>
      </c>
      <c r="V401" s="3">
        <f t="shared" si="83"/>
        <v>-1575.2755389332667</v>
      </c>
      <c r="W401" s="96">
        <f t="shared" si="84"/>
        <v>-0.70012246174811854</v>
      </c>
      <c r="X401" s="154">
        <f t="shared" si="85"/>
        <v>753.56264813683731</v>
      </c>
      <c r="Y401" s="3">
        <f t="shared" si="86"/>
        <v>-1496.4373518631628</v>
      </c>
      <c r="Z401" s="96">
        <f t="shared" si="87"/>
        <v>-0.66508326749473901</v>
      </c>
      <c r="AA401" s="166"/>
      <c r="AB401" s="166"/>
      <c r="AC401" s="166"/>
    </row>
    <row r="402" spans="1:29" x14ac:dyDescent="0.25">
      <c r="A402" s="1">
        <v>400</v>
      </c>
      <c r="B402" s="1">
        <v>10000</v>
      </c>
      <c r="C402" s="1">
        <v>9000</v>
      </c>
      <c r="D402" s="30">
        <v>11250</v>
      </c>
      <c r="E402" s="3">
        <v>47</v>
      </c>
      <c r="F402" s="3">
        <v>58</v>
      </c>
      <c r="G402" s="3">
        <v>63</v>
      </c>
      <c r="H402" s="3">
        <v>4750</v>
      </c>
      <c r="I402" s="3">
        <v>1000</v>
      </c>
      <c r="J402" s="3">
        <v>4750</v>
      </c>
      <c r="K402" s="3">
        <v>2.3684210526315788</v>
      </c>
      <c r="L402" s="3">
        <v>-1000</v>
      </c>
      <c r="M402" s="3">
        <v>2250</v>
      </c>
      <c r="N402" s="123">
        <v>0</v>
      </c>
      <c r="O402" s="129">
        <f t="shared" si="76"/>
        <v>36.728407451401239</v>
      </c>
      <c r="P402" s="3">
        <f t="shared" si="77"/>
        <v>36.728407451401239</v>
      </c>
      <c r="Q402" s="96">
        <f t="shared" si="78"/>
        <v>0</v>
      </c>
      <c r="R402" s="157">
        <f t="shared" si="79"/>
        <v>-221.43027011063222</v>
      </c>
      <c r="S402" s="3">
        <f t="shared" si="80"/>
        <v>-221.43027011063222</v>
      </c>
      <c r="T402" s="96">
        <f t="shared" si="81"/>
        <v>0</v>
      </c>
      <c r="U402" s="154">
        <f t="shared" si="82"/>
        <v>-301.25014929663348</v>
      </c>
      <c r="V402" s="3">
        <f t="shared" si="83"/>
        <v>-301.25014929663348</v>
      </c>
      <c r="W402" s="96">
        <f t="shared" si="84"/>
        <v>0</v>
      </c>
      <c r="X402" s="154">
        <f t="shared" si="85"/>
        <v>-81.76165518432083</v>
      </c>
      <c r="Y402" s="3">
        <f t="shared" si="86"/>
        <v>-81.76165518432083</v>
      </c>
      <c r="Z402" s="96">
        <f t="shared" si="87"/>
        <v>0</v>
      </c>
      <c r="AA402" s="166"/>
      <c r="AB402" s="166"/>
      <c r="AC402" s="166"/>
    </row>
    <row r="403" spans="1:29" x14ac:dyDescent="0.25">
      <c r="A403" s="1">
        <v>401</v>
      </c>
      <c r="B403" s="1">
        <v>9000</v>
      </c>
      <c r="C403" s="1">
        <v>11250</v>
      </c>
      <c r="D403" s="30">
        <v>11250</v>
      </c>
      <c r="E403" s="3">
        <v>58</v>
      </c>
      <c r="F403" s="3">
        <v>63</v>
      </c>
      <c r="G403" s="3">
        <v>61</v>
      </c>
      <c r="H403" s="3">
        <v>1000</v>
      </c>
      <c r="I403" s="3">
        <v>4750</v>
      </c>
      <c r="J403" s="3">
        <v>3750</v>
      </c>
      <c r="K403" s="3">
        <v>3</v>
      </c>
      <c r="L403" s="3">
        <v>2250</v>
      </c>
      <c r="M403" s="3">
        <v>0</v>
      </c>
      <c r="N403" s="123">
        <v>-1500</v>
      </c>
      <c r="O403" s="129">
        <f t="shared" si="76"/>
        <v>-67.017442643533315</v>
      </c>
      <c r="P403" s="3">
        <f t="shared" si="77"/>
        <v>1432.9825573564667</v>
      </c>
      <c r="Q403" s="96">
        <f t="shared" si="78"/>
        <v>-0.95532170490431112</v>
      </c>
      <c r="R403" s="157">
        <f t="shared" si="79"/>
        <v>25.175833143746615</v>
      </c>
      <c r="S403" s="3">
        <f t="shared" si="80"/>
        <v>1525.1758331437466</v>
      </c>
      <c r="T403" s="96">
        <f t="shared" si="81"/>
        <v>-1.0167838887624978</v>
      </c>
      <c r="U403" s="154">
        <f t="shared" si="82"/>
        <v>-139.30552620609382</v>
      </c>
      <c r="V403" s="3">
        <f t="shared" si="83"/>
        <v>1360.6944737939061</v>
      </c>
      <c r="W403" s="96">
        <f t="shared" si="84"/>
        <v>-0.90712964919593742</v>
      </c>
      <c r="X403" s="154">
        <f t="shared" si="85"/>
        <v>-134.08120239962699</v>
      </c>
      <c r="Y403" s="3">
        <f t="shared" si="86"/>
        <v>1365.918797600373</v>
      </c>
      <c r="Z403" s="96">
        <f t="shared" si="87"/>
        <v>-0.91061253173358192</v>
      </c>
      <c r="AA403" s="166"/>
      <c r="AB403" s="166"/>
      <c r="AC403" s="166"/>
    </row>
    <row r="404" spans="1:29" x14ac:dyDescent="0.25">
      <c r="A404" s="1">
        <v>402</v>
      </c>
      <c r="B404" s="1">
        <v>11250</v>
      </c>
      <c r="C404" s="1">
        <v>11250</v>
      </c>
      <c r="D404" s="30">
        <v>9750</v>
      </c>
      <c r="E404" s="3">
        <v>63</v>
      </c>
      <c r="F404" s="3">
        <v>61</v>
      </c>
      <c r="G404" s="3">
        <v>51</v>
      </c>
      <c r="H404" s="3">
        <v>4750</v>
      </c>
      <c r="I404" s="3">
        <v>3750</v>
      </c>
      <c r="J404" s="3">
        <v>3750</v>
      </c>
      <c r="K404" s="3">
        <v>2.6</v>
      </c>
      <c r="L404" s="3">
        <v>0</v>
      </c>
      <c r="M404" s="3">
        <v>-1500</v>
      </c>
      <c r="N404" s="123">
        <v>-1000</v>
      </c>
      <c r="O404" s="129">
        <f t="shared" si="76"/>
        <v>102.5871625000913</v>
      </c>
      <c r="P404" s="3">
        <f t="shared" si="77"/>
        <v>1102.5871625000914</v>
      </c>
      <c r="Q404" s="96">
        <f t="shared" si="78"/>
        <v>-1.1025871625000914</v>
      </c>
      <c r="R404" s="157">
        <f t="shared" si="79"/>
        <v>147.84745371280499</v>
      </c>
      <c r="S404" s="3">
        <f t="shared" si="80"/>
        <v>1147.847453712805</v>
      </c>
      <c r="T404" s="96">
        <f t="shared" si="81"/>
        <v>-1.1478474537128049</v>
      </c>
      <c r="U404" s="154">
        <f t="shared" si="82"/>
        <v>-67.620664273793324</v>
      </c>
      <c r="V404" s="3">
        <f t="shared" si="83"/>
        <v>932.3793357262067</v>
      </c>
      <c r="W404" s="96">
        <f t="shared" si="84"/>
        <v>-0.93237933572620668</v>
      </c>
      <c r="X404" s="154">
        <f t="shared" si="85"/>
        <v>-12.32933573767238</v>
      </c>
      <c r="Y404" s="3">
        <f t="shared" si="86"/>
        <v>987.67066426232759</v>
      </c>
      <c r="Z404" s="96">
        <f t="shared" si="87"/>
        <v>-0.98767066426232764</v>
      </c>
      <c r="AA404" s="166"/>
      <c r="AB404" s="166"/>
      <c r="AC404" s="166"/>
    </row>
    <row r="405" spans="1:29" x14ac:dyDescent="0.25">
      <c r="A405" s="1">
        <v>403</v>
      </c>
      <c r="B405" s="1">
        <v>11250</v>
      </c>
      <c r="C405" s="1">
        <v>9750</v>
      </c>
      <c r="D405" s="30">
        <v>8750</v>
      </c>
      <c r="E405" s="3">
        <v>61</v>
      </c>
      <c r="F405" s="3">
        <v>51</v>
      </c>
      <c r="G405" s="3">
        <v>52</v>
      </c>
      <c r="H405" s="3">
        <v>3750</v>
      </c>
      <c r="I405" s="3">
        <v>3750</v>
      </c>
      <c r="J405" s="3">
        <v>4750</v>
      </c>
      <c r="K405" s="3">
        <v>1.8421052631578947</v>
      </c>
      <c r="L405" s="3">
        <v>-1500</v>
      </c>
      <c r="M405" s="3">
        <v>-1000</v>
      </c>
      <c r="N405" s="123">
        <v>250</v>
      </c>
      <c r="O405" s="129">
        <f t="shared" si="76"/>
        <v>361.57924636158373</v>
      </c>
      <c r="P405" s="3">
        <f t="shared" si="77"/>
        <v>111.57924636158373</v>
      </c>
      <c r="Q405" s="96">
        <f t="shared" si="78"/>
        <v>0.44631698544633491</v>
      </c>
      <c r="R405" s="157">
        <f t="shared" si="79"/>
        <v>387.0182716628679</v>
      </c>
      <c r="S405" s="3">
        <f t="shared" si="80"/>
        <v>137.0182716628679</v>
      </c>
      <c r="T405" s="96">
        <f t="shared" si="81"/>
        <v>0.54807308665147159</v>
      </c>
      <c r="U405" s="154">
        <f t="shared" si="82"/>
        <v>338.60060561974581</v>
      </c>
      <c r="V405" s="3">
        <f t="shared" si="83"/>
        <v>88.600605619745807</v>
      </c>
      <c r="W405" s="96">
        <f t="shared" si="84"/>
        <v>0.35440242247898324</v>
      </c>
      <c r="X405" s="154">
        <f t="shared" si="85"/>
        <v>221.75697699525693</v>
      </c>
      <c r="Y405" s="3">
        <f t="shared" si="86"/>
        <v>-28.243023004743065</v>
      </c>
      <c r="Z405" s="96">
        <f t="shared" si="87"/>
        <v>-0.11297209201897226</v>
      </c>
      <c r="AA405" s="166"/>
      <c r="AB405" s="166"/>
      <c r="AC405" s="166"/>
    </row>
    <row r="406" spans="1:29" x14ac:dyDescent="0.25">
      <c r="A406" s="1">
        <v>404</v>
      </c>
      <c r="B406" s="1">
        <v>9750</v>
      </c>
      <c r="C406" s="1">
        <v>8750</v>
      </c>
      <c r="D406" s="30">
        <v>9000</v>
      </c>
      <c r="E406" s="3">
        <v>51</v>
      </c>
      <c r="F406" s="3">
        <v>52</v>
      </c>
      <c r="G406" s="3">
        <v>44</v>
      </c>
      <c r="H406" s="3">
        <v>3750</v>
      </c>
      <c r="I406" s="3">
        <v>4750</v>
      </c>
      <c r="J406" s="3">
        <v>3750</v>
      </c>
      <c r="K406" s="3">
        <v>2.4</v>
      </c>
      <c r="L406" s="3">
        <v>-1000</v>
      </c>
      <c r="M406" s="3">
        <v>250</v>
      </c>
      <c r="N406" s="123">
        <v>-500</v>
      </c>
      <c r="O406" s="129">
        <f t="shared" si="76"/>
        <v>175.31838811992225</v>
      </c>
      <c r="P406" s="3">
        <f t="shared" si="77"/>
        <v>675.31838811992225</v>
      </c>
      <c r="Q406" s="96">
        <f t="shared" si="78"/>
        <v>-1.3506367762398446</v>
      </c>
      <c r="R406" s="157">
        <f t="shared" si="79"/>
        <v>261.052042775931</v>
      </c>
      <c r="S406" s="3">
        <f t="shared" si="80"/>
        <v>761.052042775931</v>
      </c>
      <c r="T406" s="96">
        <f t="shared" si="81"/>
        <v>-1.5221040855518619</v>
      </c>
      <c r="U406" s="154">
        <f t="shared" si="82"/>
        <v>-10.535254876513491</v>
      </c>
      <c r="V406" s="3">
        <f t="shared" si="83"/>
        <v>489.46474512348652</v>
      </c>
      <c r="W406" s="96">
        <f t="shared" si="84"/>
        <v>-0.97892949024697307</v>
      </c>
      <c r="X406" s="154">
        <f t="shared" si="85"/>
        <v>-20.425748058671541</v>
      </c>
      <c r="Y406" s="3">
        <f t="shared" si="86"/>
        <v>479.57425194132844</v>
      </c>
      <c r="Z406" s="96">
        <f t="shared" si="87"/>
        <v>-0.95914850388265693</v>
      </c>
      <c r="AA406" s="166"/>
      <c r="AB406" s="166"/>
      <c r="AC406" s="166"/>
    </row>
    <row r="407" spans="1:29" ht="15.75" thickBot="1" x14ac:dyDescent="0.3">
      <c r="A407" s="1">
        <v>405</v>
      </c>
      <c r="B407" s="1">
        <v>8750</v>
      </c>
      <c r="C407" s="1">
        <v>9000</v>
      </c>
      <c r="D407" s="31">
        <v>8500</v>
      </c>
      <c r="E407" s="32">
        <v>52</v>
      </c>
      <c r="F407" s="32">
        <v>44</v>
      </c>
      <c r="G407" s="32">
        <v>43</v>
      </c>
      <c r="H407" s="32">
        <v>4750</v>
      </c>
      <c r="I407" s="32">
        <v>3750</v>
      </c>
      <c r="J407" s="32">
        <v>1750</v>
      </c>
      <c r="K407" s="32">
        <v>4.8571428571428568</v>
      </c>
      <c r="L407" s="32">
        <v>250</v>
      </c>
      <c r="M407" s="32">
        <v>-500</v>
      </c>
      <c r="N407" s="124">
        <v>-1000</v>
      </c>
      <c r="O407" s="129">
        <f t="shared" si="76"/>
        <v>138.00840971360699</v>
      </c>
      <c r="P407" s="3">
        <f t="shared" si="77"/>
        <v>1138.0084097136071</v>
      </c>
      <c r="Q407" s="96">
        <f t="shared" si="78"/>
        <v>-1.1380084097136072</v>
      </c>
      <c r="R407" s="157">
        <f t="shared" si="79"/>
        <v>224.00577572541499</v>
      </c>
      <c r="S407" s="3">
        <f t="shared" si="80"/>
        <v>1224.0057757254149</v>
      </c>
      <c r="T407" s="96">
        <f t="shared" si="81"/>
        <v>-1.2240057757254148</v>
      </c>
      <c r="U407" s="154">
        <f t="shared" si="82"/>
        <v>201.4674991798835</v>
      </c>
      <c r="V407" s="3">
        <f t="shared" si="83"/>
        <v>1201.4674991798836</v>
      </c>
      <c r="W407" s="96">
        <f t="shared" si="84"/>
        <v>-1.2014674991798835</v>
      </c>
      <c r="X407" s="154">
        <f t="shared" si="85"/>
        <v>157.50142179197326</v>
      </c>
      <c r="Y407" s="3">
        <f t="shared" si="86"/>
        <v>1157.5014217919734</v>
      </c>
      <c r="Z407" s="96">
        <f t="shared" si="87"/>
        <v>-1.1575014217919735</v>
      </c>
      <c r="AA407" s="166"/>
      <c r="AB407" s="166"/>
      <c r="AC407" s="166"/>
    </row>
    <row r="408" spans="1:29" x14ac:dyDescent="0.25">
      <c r="A408" s="1">
        <v>406</v>
      </c>
      <c r="B408" s="1">
        <v>9000</v>
      </c>
      <c r="C408" s="1">
        <v>8500</v>
      </c>
      <c r="D408" s="29">
        <v>7500</v>
      </c>
      <c r="E408" s="28">
        <v>44</v>
      </c>
      <c r="F408" s="28">
        <v>43</v>
      </c>
      <c r="G408" s="28">
        <v>37</v>
      </c>
      <c r="H408" s="28">
        <v>3750</v>
      </c>
      <c r="I408" s="28">
        <v>1750</v>
      </c>
      <c r="J408" s="28">
        <v>3750</v>
      </c>
      <c r="K408" s="28">
        <v>2</v>
      </c>
      <c r="L408" s="28">
        <v>-500</v>
      </c>
      <c r="M408" s="28">
        <v>-1000</v>
      </c>
      <c r="N408" s="122">
        <v>1000</v>
      </c>
      <c r="O408" s="129">
        <f t="shared" si="76"/>
        <v>363.02960869151929</v>
      </c>
      <c r="P408" s="3">
        <f t="shared" si="77"/>
        <v>-636.97039130848066</v>
      </c>
      <c r="Q408" s="96">
        <f t="shared" si="78"/>
        <v>-0.63697039130848065</v>
      </c>
      <c r="R408" s="157">
        <f t="shared" si="79"/>
        <v>249.23617261931594</v>
      </c>
      <c r="S408" s="3">
        <f t="shared" si="80"/>
        <v>-750.76382738068401</v>
      </c>
      <c r="T408" s="96">
        <f t="shared" si="81"/>
        <v>-0.75076382738068403</v>
      </c>
      <c r="U408" s="154">
        <f t="shared" si="82"/>
        <v>172.76573398329049</v>
      </c>
      <c r="V408" s="3">
        <f t="shared" si="83"/>
        <v>-827.23426601670951</v>
      </c>
      <c r="W408" s="96">
        <f t="shared" si="84"/>
        <v>-0.82723426601670946</v>
      </c>
      <c r="X408" s="154">
        <f t="shared" si="85"/>
        <v>254.35817656070287</v>
      </c>
      <c r="Y408" s="3">
        <f t="shared" si="86"/>
        <v>-745.64182343929713</v>
      </c>
      <c r="Z408" s="96">
        <f t="shared" si="87"/>
        <v>-0.74564182343929708</v>
      </c>
      <c r="AA408" s="166"/>
      <c r="AB408" s="166"/>
      <c r="AC408" s="166"/>
    </row>
    <row r="409" spans="1:29" x14ac:dyDescent="0.25">
      <c r="A409" s="1">
        <v>407</v>
      </c>
      <c r="B409" s="1">
        <v>8500</v>
      </c>
      <c r="C409" s="1">
        <v>7500</v>
      </c>
      <c r="D409" s="30">
        <v>8500</v>
      </c>
      <c r="E409" s="3">
        <v>43</v>
      </c>
      <c r="F409" s="3">
        <v>37</v>
      </c>
      <c r="G409" s="3">
        <v>48</v>
      </c>
      <c r="H409" s="3">
        <v>1750</v>
      </c>
      <c r="I409" s="3">
        <v>3750</v>
      </c>
      <c r="J409" s="3">
        <v>3750</v>
      </c>
      <c r="K409" s="3">
        <v>2.2666666666666666</v>
      </c>
      <c r="L409" s="3">
        <v>-1000</v>
      </c>
      <c r="M409" s="3">
        <v>1000</v>
      </c>
      <c r="N409" s="123">
        <v>1250</v>
      </c>
      <c r="O409" s="129">
        <f t="shared" si="76"/>
        <v>276.11387199172924</v>
      </c>
      <c r="P409" s="3">
        <f t="shared" si="77"/>
        <v>-973.88612800827082</v>
      </c>
      <c r="Q409" s="96">
        <f t="shared" si="78"/>
        <v>-0.77910890240661668</v>
      </c>
      <c r="R409" s="157">
        <f t="shared" si="79"/>
        <v>283.60410718804161</v>
      </c>
      <c r="S409" s="3">
        <f t="shared" si="80"/>
        <v>-966.39589281195845</v>
      </c>
      <c r="T409" s="96">
        <f t="shared" si="81"/>
        <v>-0.77311671424956674</v>
      </c>
      <c r="U409" s="154">
        <f t="shared" si="82"/>
        <v>389.79420052430646</v>
      </c>
      <c r="V409" s="3">
        <f t="shared" si="83"/>
        <v>-860.20579947569354</v>
      </c>
      <c r="W409" s="96">
        <f t="shared" si="84"/>
        <v>-0.68816463958055485</v>
      </c>
      <c r="X409" s="154">
        <f t="shared" si="85"/>
        <v>239.26873487411166</v>
      </c>
      <c r="Y409" s="3">
        <f t="shared" si="86"/>
        <v>-1010.7312651258883</v>
      </c>
      <c r="Z409" s="96">
        <f t="shared" si="87"/>
        <v>-0.80858501210071065</v>
      </c>
      <c r="AA409" s="166"/>
      <c r="AB409" s="166"/>
      <c r="AC409" s="166"/>
    </row>
    <row r="410" spans="1:29" x14ac:dyDescent="0.25">
      <c r="A410" s="1">
        <v>408</v>
      </c>
      <c r="B410" s="1">
        <v>7500</v>
      </c>
      <c r="C410" s="1">
        <v>8500</v>
      </c>
      <c r="D410" s="30">
        <v>9750</v>
      </c>
      <c r="E410" s="3">
        <v>37</v>
      </c>
      <c r="F410" s="3">
        <v>48</v>
      </c>
      <c r="G410" s="3">
        <v>46</v>
      </c>
      <c r="H410" s="3">
        <v>3750</v>
      </c>
      <c r="I410" s="3">
        <v>3750</v>
      </c>
      <c r="J410" s="3">
        <v>2750</v>
      </c>
      <c r="K410" s="3">
        <v>3.5454545454545454</v>
      </c>
      <c r="L410" s="3">
        <v>1000</v>
      </c>
      <c r="M410" s="3">
        <v>1250</v>
      </c>
      <c r="N410" s="123">
        <v>1250</v>
      </c>
      <c r="O410" s="129">
        <f t="shared" si="76"/>
        <v>-1.4300518638365816</v>
      </c>
      <c r="P410" s="3">
        <f t="shared" si="77"/>
        <v>-1251.4300518638365</v>
      </c>
      <c r="Q410" s="96">
        <f t="shared" si="78"/>
        <v>-1.0011440414910693</v>
      </c>
      <c r="R410" s="157">
        <f t="shared" si="79"/>
        <v>10.269326159912719</v>
      </c>
      <c r="S410" s="3">
        <f t="shared" si="80"/>
        <v>-1239.7306738400873</v>
      </c>
      <c r="T410" s="96">
        <f t="shared" si="81"/>
        <v>-0.99178453907206987</v>
      </c>
      <c r="U410" s="154">
        <f t="shared" si="82"/>
        <v>-128.92434123881725</v>
      </c>
      <c r="V410" s="3">
        <f t="shared" si="83"/>
        <v>-1378.9243412388173</v>
      </c>
      <c r="W410" s="96">
        <f t="shared" si="84"/>
        <v>-1.1031394729910537</v>
      </c>
      <c r="X410" s="154">
        <f t="shared" si="85"/>
        <v>31.20697763373451</v>
      </c>
      <c r="Y410" s="3">
        <f t="shared" si="86"/>
        <v>-1218.7930223662654</v>
      </c>
      <c r="Z410" s="96">
        <f t="shared" si="87"/>
        <v>-0.97503441789301237</v>
      </c>
      <c r="AA410" s="166"/>
      <c r="AB410" s="166"/>
      <c r="AC410" s="166"/>
    </row>
    <row r="411" spans="1:29" x14ac:dyDescent="0.25">
      <c r="A411" s="1">
        <v>409</v>
      </c>
      <c r="B411" s="1">
        <v>8500</v>
      </c>
      <c r="C411" s="1">
        <v>9750</v>
      </c>
      <c r="D411" s="30">
        <v>11000</v>
      </c>
      <c r="E411" s="3">
        <v>48</v>
      </c>
      <c r="F411" s="3">
        <v>46</v>
      </c>
      <c r="G411" s="3">
        <v>46</v>
      </c>
      <c r="H411" s="3">
        <v>3750</v>
      </c>
      <c r="I411" s="3">
        <v>2750</v>
      </c>
      <c r="J411" s="3">
        <v>2750</v>
      </c>
      <c r="K411" s="3">
        <v>4</v>
      </c>
      <c r="L411" s="3">
        <v>1250</v>
      </c>
      <c r="M411" s="3">
        <v>1250</v>
      </c>
      <c r="N411" s="123">
        <v>500</v>
      </c>
      <c r="O411" s="129">
        <f t="shared" si="76"/>
        <v>-186.17577979115791</v>
      </c>
      <c r="P411" s="3">
        <f t="shared" si="77"/>
        <v>-686.17577979115788</v>
      </c>
      <c r="Q411" s="96">
        <f t="shared" si="78"/>
        <v>-1.3723515595823157</v>
      </c>
      <c r="R411" s="157">
        <f t="shared" si="79"/>
        <v>-264.52847617622308</v>
      </c>
      <c r="S411" s="3">
        <f t="shared" si="80"/>
        <v>-764.52847617622308</v>
      </c>
      <c r="T411" s="96">
        <f t="shared" si="81"/>
        <v>-1.5290569523524462</v>
      </c>
      <c r="U411" s="154">
        <f t="shared" si="82"/>
        <v>-281.16409946153448</v>
      </c>
      <c r="V411" s="3">
        <f t="shared" si="83"/>
        <v>-781.16409946153453</v>
      </c>
      <c r="W411" s="96">
        <f t="shared" si="84"/>
        <v>-1.5623281989230691</v>
      </c>
      <c r="X411" s="154">
        <f t="shared" si="85"/>
        <v>-238.50730720248373</v>
      </c>
      <c r="Y411" s="3">
        <f t="shared" si="86"/>
        <v>-738.50730720248373</v>
      </c>
      <c r="Z411" s="96">
        <f t="shared" si="87"/>
        <v>-1.4770146144049674</v>
      </c>
      <c r="AA411" s="166"/>
      <c r="AB411" s="166"/>
      <c r="AC411" s="166"/>
    </row>
    <row r="412" spans="1:29" x14ac:dyDescent="0.25">
      <c r="A412" s="1">
        <v>410</v>
      </c>
      <c r="B412" s="1">
        <v>9750</v>
      </c>
      <c r="C412" s="1">
        <v>11000</v>
      </c>
      <c r="D412" s="30">
        <v>11500</v>
      </c>
      <c r="E412" s="3">
        <v>46</v>
      </c>
      <c r="F412" s="3">
        <v>46</v>
      </c>
      <c r="G412" s="3">
        <v>48</v>
      </c>
      <c r="H412" s="3">
        <v>2750</v>
      </c>
      <c r="I412" s="3">
        <v>2750</v>
      </c>
      <c r="J412" s="3">
        <v>2750</v>
      </c>
      <c r="K412" s="3">
        <v>4.1818181818181817</v>
      </c>
      <c r="L412" s="3">
        <v>1250</v>
      </c>
      <c r="M412" s="3">
        <v>500</v>
      </c>
      <c r="N412" s="123">
        <v>-500</v>
      </c>
      <c r="O412" s="129">
        <f t="shared" si="76"/>
        <v>-248.00299401010506</v>
      </c>
      <c r="P412" s="3">
        <f t="shared" si="77"/>
        <v>251.99700598989494</v>
      </c>
      <c r="Q412" s="96">
        <f t="shared" si="78"/>
        <v>-0.50399401197978988</v>
      </c>
      <c r="R412" s="157">
        <f t="shared" si="79"/>
        <v>-314.33968096100449</v>
      </c>
      <c r="S412" s="3">
        <f t="shared" si="80"/>
        <v>185.66031903899551</v>
      </c>
      <c r="T412" s="96">
        <f t="shared" si="81"/>
        <v>-0.37132063807799104</v>
      </c>
      <c r="U412" s="154">
        <f t="shared" si="82"/>
        <v>-233.00070047853538</v>
      </c>
      <c r="V412" s="3">
        <f t="shared" si="83"/>
        <v>266.99929952146465</v>
      </c>
      <c r="W412" s="96">
        <f t="shared" si="84"/>
        <v>-0.53399859904292934</v>
      </c>
      <c r="X412" s="154">
        <f t="shared" si="85"/>
        <v>-203.26416914197904</v>
      </c>
      <c r="Y412" s="3">
        <f t="shared" si="86"/>
        <v>296.73583085802096</v>
      </c>
      <c r="Z412" s="96">
        <f t="shared" si="87"/>
        <v>-0.59347166171604193</v>
      </c>
      <c r="AA412" s="166"/>
      <c r="AB412" s="166"/>
      <c r="AC412" s="166"/>
    </row>
    <row r="413" spans="1:29" x14ac:dyDescent="0.25">
      <c r="A413" s="1">
        <v>411</v>
      </c>
      <c r="B413" s="1">
        <v>11000</v>
      </c>
      <c r="C413" s="1">
        <v>11500</v>
      </c>
      <c r="D413" s="30">
        <v>11000</v>
      </c>
      <c r="E413" s="3">
        <v>46</v>
      </c>
      <c r="F413" s="3">
        <v>48</v>
      </c>
      <c r="G413" s="3">
        <v>48</v>
      </c>
      <c r="H413" s="3">
        <v>2750</v>
      </c>
      <c r="I413" s="3">
        <v>2750</v>
      </c>
      <c r="J413" s="3">
        <v>2750</v>
      </c>
      <c r="K413" s="3">
        <v>4</v>
      </c>
      <c r="L413" s="3">
        <v>500</v>
      </c>
      <c r="M413" s="3">
        <v>-500</v>
      </c>
      <c r="N413" s="123">
        <v>-250</v>
      </c>
      <c r="O413" s="129">
        <f t="shared" si="76"/>
        <v>-174.10470283917644</v>
      </c>
      <c r="P413" s="3">
        <f t="shared" si="77"/>
        <v>75.89529716082356</v>
      </c>
      <c r="Q413" s="96">
        <f t="shared" si="78"/>
        <v>-0.30358118864329425</v>
      </c>
      <c r="R413" s="157">
        <f t="shared" si="79"/>
        <v>-216.02926523895277</v>
      </c>
      <c r="S413" s="3">
        <f t="shared" si="80"/>
        <v>33.970734761047225</v>
      </c>
      <c r="T413" s="96">
        <f t="shared" si="81"/>
        <v>-0.13588293904418891</v>
      </c>
      <c r="U413" s="154">
        <f t="shared" si="82"/>
        <v>-140.62890778453789</v>
      </c>
      <c r="V413" s="3">
        <f t="shared" si="83"/>
        <v>109.37109221546211</v>
      </c>
      <c r="W413" s="96">
        <f t="shared" si="84"/>
        <v>-0.43748436886184844</v>
      </c>
      <c r="X413" s="154">
        <f t="shared" si="85"/>
        <v>-97.267591080503763</v>
      </c>
      <c r="Y413" s="3">
        <f t="shared" si="86"/>
        <v>152.73240891949624</v>
      </c>
      <c r="Z413" s="96">
        <f t="shared" si="87"/>
        <v>-0.61092963567798497</v>
      </c>
      <c r="AA413" s="166"/>
      <c r="AB413" s="166"/>
      <c r="AC413" s="166"/>
    </row>
    <row r="414" spans="1:29" x14ac:dyDescent="0.25">
      <c r="A414" s="1">
        <v>412</v>
      </c>
      <c r="B414" s="1">
        <v>11500</v>
      </c>
      <c r="C414" s="1">
        <v>11000</v>
      </c>
      <c r="D414" s="30">
        <v>10750</v>
      </c>
      <c r="E414" s="3">
        <v>48</v>
      </c>
      <c r="F414" s="3">
        <v>48</v>
      </c>
      <c r="G414" s="3">
        <v>42</v>
      </c>
      <c r="H414" s="3">
        <v>2750</v>
      </c>
      <c r="I414" s="3">
        <v>2750</v>
      </c>
      <c r="J414" s="3">
        <v>2750</v>
      </c>
      <c r="K414" s="3">
        <v>3.9090909090909092</v>
      </c>
      <c r="L414" s="3">
        <v>-500</v>
      </c>
      <c r="M414" s="3">
        <v>-250</v>
      </c>
      <c r="N414" s="123">
        <v>-250</v>
      </c>
      <c r="O414" s="129">
        <f t="shared" si="76"/>
        <v>-173.36878810965652</v>
      </c>
      <c r="P414" s="3">
        <f t="shared" si="77"/>
        <v>76.631211890343479</v>
      </c>
      <c r="Q414" s="96">
        <f t="shared" si="78"/>
        <v>-0.30652484756137394</v>
      </c>
      <c r="R414" s="157">
        <f t="shared" si="79"/>
        <v>-227.11867243569807</v>
      </c>
      <c r="S414" s="3">
        <f t="shared" si="80"/>
        <v>22.881327564301927</v>
      </c>
      <c r="T414" s="96">
        <f t="shared" si="81"/>
        <v>-9.1525310257207712E-2</v>
      </c>
      <c r="U414" s="154">
        <f t="shared" si="82"/>
        <v>-270.12668076766909</v>
      </c>
      <c r="V414" s="3">
        <f t="shared" si="83"/>
        <v>-20.126680767669086</v>
      </c>
      <c r="W414" s="96">
        <f t="shared" si="84"/>
        <v>8.0506723070676342E-2</v>
      </c>
      <c r="X414" s="154">
        <f t="shared" si="85"/>
        <v>-268.04741594421432</v>
      </c>
      <c r="Y414" s="3">
        <f t="shared" si="86"/>
        <v>-18.047415944214322</v>
      </c>
      <c r="Z414" s="96">
        <f t="shared" si="87"/>
        <v>7.2189663776857288E-2</v>
      </c>
      <c r="AA414" s="166"/>
      <c r="AB414" s="166"/>
      <c r="AC414" s="166"/>
    </row>
    <row r="415" spans="1:29" x14ac:dyDescent="0.25">
      <c r="A415" s="1">
        <v>413</v>
      </c>
      <c r="B415" s="1">
        <v>11000</v>
      </c>
      <c r="C415" s="1">
        <v>10750</v>
      </c>
      <c r="D415" s="30">
        <v>10500</v>
      </c>
      <c r="E415" s="3">
        <v>48</v>
      </c>
      <c r="F415" s="3">
        <v>42</v>
      </c>
      <c r="G415" s="3">
        <v>44</v>
      </c>
      <c r="H415" s="3">
        <v>2750</v>
      </c>
      <c r="I415" s="3">
        <v>2750</v>
      </c>
      <c r="J415" s="3">
        <v>4750</v>
      </c>
      <c r="K415" s="3">
        <v>2.2105263157894739</v>
      </c>
      <c r="L415" s="3">
        <v>-250</v>
      </c>
      <c r="M415" s="3">
        <v>-250</v>
      </c>
      <c r="N415" s="123">
        <v>750</v>
      </c>
      <c r="O415" s="129">
        <f t="shared" si="76"/>
        <v>39.425705051401536</v>
      </c>
      <c r="P415" s="3">
        <f t="shared" si="77"/>
        <v>-710.57429494859844</v>
      </c>
      <c r="Q415" s="96">
        <f t="shared" si="78"/>
        <v>-0.94743239326479789</v>
      </c>
      <c r="R415" s="157">
        <f t="shared" si="79"/>
        <v>-59.808985515309729</v>
      </c>
      <c r="S415" s="3">
        <f t="shared" si="80"/>
        <v>-809.8089855153097</v>
      </c>
      <c r="T415" s="96">
        <f t="shared" si="81"/>
        <v>-1.079745314020413</v>
      </c>
      <c r="U415" s="154">
        <f t="shared" si="82"/>
        <v>33.625951123960775</v>
      </c>
      <c r="V415" s="3">
        <f t="shared" si="83"/>
        <v>-716.37404887603918</v>
      </c>
      <c r="W415" s="96">
        <f t="shared" si="84"/>
        <v>-0.9551653985013856</v>
      </c>
      <c r="X415" s="154">
        <f t="shared" si="85"/>
        <v>-19.013012244631266</v>
      </c>
      <c r="Y415" s="3">
        <f t="shared" si="86"/>
        <v>-769.01301224463123</v>
      </c>
      <c r="Z415" s="96">
        <f t="shared" si="87"/>
        <v>-1.0253506829928416</v>
      </c>
      <c r="AA415" s="166"/>
      <c r="AB415" s="166"/>
      <c r="AC415" s="166"/>
    </row>
    <row r="416" spans="1:29" x14ac:dyDescent="0.25">
      <c r="A416" s="1">
        <v>414</v>
      </c>
      <c r="B416" s="1">
        <v>10750</v>
      </c>
      <c r="C416" s="1">
        <v>10500</v>
      </c>
      <c r="D416" s="30">
        <v>11250</v>
      </c>
      <c r="E416" s="3">
        <v>42</v>
      </c>
      <c r="F416" s="3">
        <v>44</v>
      </c>
      <c r="G416" s="3">
        <v>54</v>
      </c>
      <c r="H416" s="3">
        <v>2750</v>
      </c>
      <c r="I416" s="3">
        <v>4750</v>
      </c>
      <c r="J416" s="3">
        <v>3750</v>
      </c>
      <c r="K416" s="3">
        <v>3</v>
      </c>
      <c r="L416" s="3">
        <v>-250</v>
      </c>
      <c r="M416" s="3">
        <v>750</v>
      </c>
      <c r="N416" s="123">
        <v>-250</v>
      </c>
      <c r="O416" s="129">
        <f t="shared" si="76"/>
        <v>-109.26621197546845</v>
      </c>
      <c r="P416" s="3">
        <f t="shared" si="77"/>
        <v>140.73378802453155</v>
      </c>
      <c r="Q416" s="96">
        <f t="shared" si="78"/>
        <v>-0.56293515209812617</v>
      </c>
      <c r="R416" s="157">
        <f t="shared" si="79"/>
        <v>-42.741411708263385</v>
      </c>
      <c r="S416" s="3">
        <f t="shared" si="80"/>
        <v>207.2585882917366</v>
      </c>
      <c r="T416" s="96">
        <f t="shared" si="81"/>
        <v>-0.8290343531669464</v>
      </c>
      <c r="U416" s="154">
        <f t="shared" si="82"/>
        <v>93.39203168580697</v>
      </c>
      <c r="V416" s="3">
        <f t="shared" si="83"/>
        <v>343.39203168580696</v>
      </c>
      <c r="W416" s="96">
        <f t="shared" si="84"/>
        <v>-1.3735681267432278</v>
      </c>
      <c r="X416" s="154">
        <f t="shared" si="85"/>
        <v>50.41415468795234</v>
      </c>
      <c r="Y416" s="3">
        <f t="shared" si="86"/>
        <v>300.41415468795236</v>
      </c>
      <c r="Z416" s="96">
        <f t="shared" si="87"/>
        <v>-1.2016566187518094</v>
      </c>
      <c r="AA416" s="166"/>
      <c r="AB416" s="166"/>
      <c r="AC416" s="166"/>
    </row>
    <row r="417" spans="1:29" x14ac:dyDescent="0.25">
      <c r="A417" s="1">
        <v>415</v>
      </c>
      <c r="B417" s="1">
        <v>10500</v>
      </c>
      <c r="C417" s="1">
        <v>11250</v>
      </c>
      <c r="D417" s="30">
        <v>11000</v>
      </c>
      <c r="E417" s="3">
        <v>44</v>
      </c>
      <c r="F417" s="3">
        <v>54</v>
      </c>
      <c r="G417" s="3">
        <v>55</v>
      </c>
      <c r="H417" s="3">
        <v>4750</v>
      </c>
      <c r="I417" s="3">
        <v>3750</v>
      </c>
      <c r="J417" s="3">
        <v>2750</v>
      </c>
      <c r="K417" s="3">
        <v>4</v>
      </c>
      <c r="L417" s="3">
        <v>750</v>
      </c>
      <c r="M417" s="3">
        <v>-250</v>
      </c>
      <c r="N417" s="123">
        <v>-500</v>
      </c>
      <c r="O417" s="129">
        <f t="shared" si="76"/>
        <v>-131.8559335072413</v>
      </c>
      <c r="P417" s="3">
        <f t="shared" si="77"/>
        <v>368.14406649275872</v>
      </c>
      <c r="Q417" s="96">
        <f t="shared" si="78"/>
        <v>-0.73628813298551743</v>
      </c>
      <c r="R417" s="157">
        <f t="shared" si="79"/>
        <v>-90.672584771258073</v>
      </c>
      <c r="S417" s="3">
        <f t="shared" si="80"/>
        <v>409.32741522874193</v>
      </c>
      <c r="T417" s="96">
        <f t="shared" si="81"/>
        <v>-0.81865483045748388</v>
      </c>
      <c r="U417" s="154">
        <f t="shared" si="82"/>
        <v>-90.368521415397723</v>
      </c>
      <c r="V417" s="3">
        <f t="shared" si="83"/>
        <v>409.63147858460229</v>
      </c>
      <c r="W417" s="96">
        <f t="shared" si="84"/>
        <v>-0.81926295716920461</v>
      </c>
      <c r="X417" s="154">
        <f t="shared" si="85"/>
        <v>86.18874405316177</v>
      </c>
      <c r="Y417" s="3">
        <f t="shared" si="86"/>
        <v>586.18874405316183</v>
      </c>
      <c r="Z417" s="96">
        <f t="shared" si="87"/>
        <v>-1.1723774881063236</v>
      </c>
      <c r="AA417" s="166"/>
      <c r="AB417" s="166"/>
      <c r="AC417" s="166"/>
    </row>
    <row r="418" spans="1:29" x14ac:dyDescent="0.25">
      <c r="A418" s="1">
        <v>416</v>
      </c>
      <c r="B418" s="1">
        <v>11250</v>
      </c>
      <c r="C418" s="1">
        <v>11000</v>
      </c>
      <c r="D418" s="30">
        <v>10500</v>
      </c>
      <c r="E418" s="3">
        <v>54</v>
      </c>
      <c r="F418" s="3">
        <v>55</v>
      </c>
      <c r="G418" s="3">
        <v>54</v>
      </c>
      <c r="H418" s="3">
        <v>3750</v>
      </c>
      <c r="I418" s="3">
        <v>2750</v>
      </c>
      <c r="J418" s="3">
        <v>1750</v>
      </c>
      <c r="K418" s="3">
        <v>6</v>
      </c>
      <c r="L418" s="3">
        <v>-250</v>
      </c>
      <c r="M418" s="3">
        <v>-500</v>
      </c>
      <c r="N418" s="123">
        <v>-250</v>
      </c>
      <c r="O418" s="129">
        <f t="shared" si="76"/>
        <v>-67.579213474933965</v>
      </c>
      <c r="P418" s="3">
        <f t="shared" si="77"/>
        <v>182.42078652506603</v>
      </c>
      <c r="Q418" s="96">
        <f t="shared" si="78"/>
        <v>-0.72968314610026419</v>
      </c>
      <c r="R418" s="157">
        <f t="shared" si="79"/>
        <v>-58.958493866478982</v>
      </c>
      <c r="S418" s="3">
        <f t="shared" si="80"/>
        <v>191.04150613352101</v>
      </c>
      <c r="T418" s="96">
        <f t="shared" si="81"/>
        <v>-0.764166024534084</v>
      </c>
      <c r="U418" s="154">
        <f t="shared" si="82"/>
        <v>-72.456673841185847</v>
      </c>
      <c r="V418" s="3">
        <f t="shared" si="83"/>
        <v>177.54332615881415</v>
      </c>
      <c r="W418" s="96">
        <f t="shared" si="84"/>
        <v>-0.71017330463525663</v>
      </c>
      <c r="X418" s="154">
        <f t="shared" si="85"/>
        <v>-51.723015201530643</v>
      </c>
      <c r="Y418" s="3">
        <f t="shared" si="86"/>
        <v>198.27698479846936</v>
      </c>
      <c r="Z418" s="96">
        <f t="shared" si="87"/>
        <v>-0.79310793919387745</v>
      </c>
      <c r="AA418" s="166"/>
      <c r="AB418" s="166"/>
      <c r="AC418" s="166"/>
    </row>
    <row r="419" spans="1:29" ht="15.75" thickBot="1" x14ac:dyDescent="0.3">
      <c r="A419" s="1">
        <v>417</v>
      </c>
      <c r="B419" s="1">
        <v>11000</v>
      </c>
      <c r="C419" s="1">
        <v>10500</v>
      </c>
      <c r="D419" s="31">
        <v>10250</v>
      </c>
      <c r="E419" s="32">
        <v>55</v>
      </c>
      <c r="F419" s="32">
        <v>54</v>
      </c>
      <c r="G419" s="32">
        <v>43</v>
      </c>
      <c r="H419" s="32">
        <v>2750</v>
      </c>
      <c r="I419" s="32">
        <v>1750</v>
      </c>
      <c r="J419" s="32">
        <v>1750</v>
      </c>
      <c r="K419" s="32">
        <v>5.8571428571428568</v>
      </c>
      <c r="L419" s="32">
        <v>-500</v>
      </c>
      <c r="M419" s="32">
        <v>-250</v>
      </c>
      <c r="N419" s="124">
        <v>-250</v>
      </c>
      <c r="O419" s="129">
        <f t="shared" si="76"/>
        <v>-99.972818407777368</v>
      </c>
      <c r="P419" s="3">
        <f t="shared" si="77"/>
        <v>150.02718159222263</v>
      </c>
      <c r="Q419" s="96">
        <f t="shared" si="78"/>
        <v>-0.60010872636889057</v>
      </c>
      <c r="R419" s="157">
        <f t="shared" si="79"/>
        <v>-188.10592020730698</v>
      </c>
      <c r="S419" s="3">
        <f t="shared" si="80"/>
        <v>61.89407979269302</v>
      </c>
      <c r="T419" s="96">
        <f t="shared" si="81"/>
        <v>-0.24757631917077208</v>
      </c>
      <c r="U419" s="154">
        <f t="shared" si="82"/>
        <v>-349.19425514247501</v>
      </c>
      <c r="V419" s="3">
        <f t="shared" si="83"/>
        <v>-99.194255142475015</v>
      </c>
      <c r="W419" s="96">
        <f t="shared" si="84"/>
        <v>0.39677702056990005</v>
      </c>
      <c r="X419" s="154">
        <f t="shared" si="85"/>
        <v>-350.72971562513192</v>
      </c>
      <c r="Y419" s="3">
        <f t="shared" si="86"/>
        <v>-100.72971562513192</v>
      </c>
      <c r="Z419" s="96">
        <f t="shared" si="87"/>
        <v>0.40291886250052766</v>
      </c>
      <c r="AA419" s="166"/>
      <c r="AB419" s="166"/>
      <c r="AC419" s="166"/>
    </row>
    <row r="420" spans="1:29" x14ac:dyDescent="0.25">
      <c r="A420" s="1">
        <v>418</v>
      </c>
      <c r="B420" s="1">
        <v>10500</v>
      </c>
      <c r="C420" s="1">
        <v>10250</v>
      </c>
      <c r="D420" s="29">
        <v>9500</v>
      </c>
      <c r="E420" s="28">
        <v>54</v>
      </c>
      <c r="F420" s="28">
        <v>43</v>
      </c>
      <c r="G420" s="28">
        <v>29</v>
      </c>
      <c r="H420" s="28">
        <v>1750</v>
      </c>
      <c r="I420" s="28">
        <v>1750</v>
      </c>
      <c r="J420" s="28">
        <v>4750</v>
      </c>
      <c r="K420" s="28">
        <v>2</v>
      </c>
      <c r="L420" s="28">
        <v>-250</v>
      </c>
      <c r="M420" s="28">
        <v>-250</v>
      </c>
      <c r="N420" s="122">
        <v>1250</v>
      </c>
      <c r="O420" s="129">
        <f t="shared" si="76"/>
        <v>105.3893327699726</v>
      </c>
      <c r="P420" s="3">
        <f t="shared" si="77"/>
        <v>-1144.6106672300275</v>
      </c>
      <c r="Q420" s="96">
        <f t="shared" si="78"/>
        <v>-0.91568853378402204</v>
      </c>
      <c r="R420" s="157">
        <f t="shared" si="79"/>
        <v>-82.795650609717157</v>
      </c>
      <c r="S420" s="3">
        <f t="shared" si="80"/>
        <v>-1332.7956506097171</v>
      </c>
      <c r="T420" s="96">
        <f t="shared" si="81"/>
        <v>-1.0662365204877737</v>
      </c>
      <c r="U420" s="154">
        <f t="shared" si="82"/>
        <v>-138.19894265374955</v>
      </c>
      <c r="V420" s="3">
        <f t="shared" si="83"/>
        <v>-1388.1989426537496</v>
      </c>
      <c r="W420" s="96">
        <f t="shared" si="84"/>
        <v>-1.1105591541229995</v>
      </c>
      <c r="X420" s="154">
        <f t="shared" si="85"/>
        <v>-256.71842314627429</v>
      </c>
      <c r="Y420" s="3">
        <f t="shared" si="86"/>
        <v>-1506.7184231462743</v>
      </c>
      <c r="Z420" s="96">
        <f t="shared" si="87"/>
        <v>-1.2053747385170195</v>
      </c>
      <c r="AA420" s="166"/>
      <c r="AB420" s="166"/>
      <c r="AC420" s="166"/>
    </row>
    <row r="421" spans="1:29" x14ac:dyDescent="0.25">
      <c r="A421" s="1">
        <v>419</v>
      </c>
      <c r="B421" s="1">
        <v>10250</v>
      </c>
      <c r="C421" s="1">
        <v>9500</v>
      </c>
      <c r="D421" s="30">
        <v>10750</v>
      </c>
      <c r="E421" s="3">
        <v>43</v>
      </c>
      <c r="F421" s="3">
        <v>29</v>
      </c>
      <c r="G421" s="3">
        <v>29</v>
      </c>
      <c r="H421" s="3">
        <v>1750</v>
      </c>
      <c r="I421" s="3">
        <v>4750</v>
      </c>
      <c r="J421" s="3">
        <v>4750</v>
      </c>
      <c r="K421" s="3">
        <v>2.263157894736842</v>
      </c>
      <c r="L421" s="3">
        <v>-250</v>
      </c>
      <c r="M421" s="3">
        <v>1250</v>
      </c>
      <c r="N421" s="123">
        <v>0</v>
      </c>
      <c r="O421" s="129">
        <f t="shared" si="76"/>
        <v>-90.231548303067541</v>
      </c>
      <c r="P421" s="3">
        <f t="shared" si="77"/>
        <v>-90.231548303067541</v>
      </c>
      <c r="Q421" s="96">
        <f t="shared" si="78"/>
        <v>0</v>
      </c>
      <c r="R421" s="157">
        <f t="shared" si="79"/>
        <v>-92.668836792119706</v>
      </c>
      <c r="S421" s="3">
        <f t="shared" si="80"/>
        <v>-92.668836792119706</v>
      </c>
      <c r="T421" s="96">
        <f t="shared" si="81"/>
        <v>0</v>
      </c>
      <c r="U421" s="154">
        <f t="shared" si="82"/>
        <v>-49.92933597746952</v>
      </c>
      <c r="V421" s="3">
        <f t="shared" si="83"/>
        <v>-49.92933597746952</v>
      </c>
      <c r="W421" s="96">
        <f t="shared" si="84"/>
        <v>0</v>
      </c>
      <c r="X421" s="154">
        <f t="shared" si="85"/>
        <v>-270.26023909078668</v>
      </c>
      <c r="Y421" s="3">
        <f t="shared" si="86"/>
        <v>-270.26023909078668</v>
      </c>
      <c r="Z421" s="96">
        <f t="shared" si="87"/>
        <v>0</v>
      </c>
      <c r="AA421" s="166"/>
      <c r="AB421" s="166"/>
      <c r="AC421" s="166"/>
    </row>
    <row r="422" spans="1:29" x14ac:dyDescent="0.25">
      <c r="A422" s="1">
        <v>420</v>
      </c>
      <c r="B422" s="1">
        <v>9500</v>
      </c>
      <c r="C422" s="1">
        <v>10750</v>
      </c>
      <c r="D422" s="30">
        <v>10750</v>
      </c>
      <c r="E422" s="3">
        <v>29</v>
      </c>
      <c r="F422" s="3">
        <v>29</v>
      </c>
      <c r="G422" s="3">
        <v>35</v>
      </c>
      <c r="H422" s="3">
        <v>4750</v>
      </c>
      <c r="I422" s="3">
        <v>4750</v>
      </c>
      <c r="J422" s="3">
        <v>4750</v>
      </c>
      <c r="K422" s="3">
        <v>2.263157894736842</v>
      </c>
      <c r="L422" s="3">
        <v>1250</v>
      </c>
      <c r="M422" s="3">
        <v>0</v>
      </c>
      <c r="N422" s="123">
        <v>750</v>
      </c>
      <c r="O422" s="129">
        <f t="shared" si="76"/>
        <v>-54.018317447123138</v>
      </c>
      <c r="P422" s="3">
        <f t="shared" si="77"/>
        <v>-804.01831744712308</v>
      </c>
      <c r="Q422" s="96">
        <f t="shared" si="78"/>
        <v>-1.0720244232628309</v>
      </c>
      <c r="R422" s="157">
        <f t="shared" si="79"/>
        <v>-22.951664206121706</v>
      </c>
      <c r="S422" s="3">
        <f t="shared" si="80"/>
        <v>-772.95166420612168</v>
      </c>
      <c r="T422" s="96">
        <f t="shared" si="81"/>
        <v>-1.0306022189414956</v>
      </c>
      <c r="U422" s="154">
        <f t="shared" si="82"/>
        <v>190.36881610249407</v>
      </c>
      <c r="V422" s="3">
        <f t="shared" si="83"/>
        <v>-559.63118389750593</v>
      </c>
      <c r="W422" s="96">
        <f t="shared" si="84"/>
        <v>-0.74617491186334128</v>
      </c>
      <c r="X422" s="154">
        <f t="shared" si="85"/>
        <v>250.61523434835522</v>
      </c>
      <c r="Y422" s="3">
        <f t="shared" si="86"/>
        <v>-499.38476565164478</v>
      </c>
      <c r="Z422" s="96">
        <f t="shared" si="87"/>
        <v>-0.66584635420219307</v>
      </c>
      <c r="AA422" s="166"/>
      <c r="AB422" s="166"/>
      <c r="AC422" s="166"/>
    </row>
    <row r="423" spans="1:29" x14ac:dyDescent="0.25">
      <c r="A423" s="1">
        <v>421</v>
      </c>
      <c r="B423" s="1">
        <v>10750</v>
      </c>
      <c r="C423" s="1">
        <v>10750</v>
      </c>
      <c r="D423" s="30">
        <v>11500</v>
      </c>
      <c r="E423" s="3">
        <v>29</v>
      </c>
      <c r="F423" s="3">
        <v>35</v>
      </c>
      <c r="G423" s="3">
        <v>41</v>
      </c>
      <c r="H423" s="3">
        <v>4750</v>
      </c>
      <c r="I423" s="3">
        <v>4750</v>
      </c>
      <c r="J423" s="3">
        <v>3750</v>
      </c>
      <c r="K423" s="3">
        <v>3.0666666666666669</v>
      </c>
      <c r="L423" s="3">
        <v>0</v>
      </c>
      <c r="M423" s="3">
        <v>750</v>
      </c>
      <c r="N423" s="123">
        <v>-750</v>
      </c>
      <c r="O423" s="129">
        <f t="shared" si="76"/>
        <v>-226.05487714726999</v>
      </c>
      <c r="P423" s="3">
        <f t="shared" si="77"/>
        <v>523.94512285273004</v>
      </c>
      <c r="Q423" s="96">
        <f t="shared" si="78"/>
        <v>-0.69859349713697338</v>
      </c>
      <c r="R423" s="157">
        <f t="shared" si="79"/>
        <v>-183.71306513318223</v>
      </c>
      <c r="S423" s="3">
        <f t="shared" si="80"/>
        <v>566.28693486681777</v>
      </c>
      <c r="T423" s="96">
        <f t="shared" si="81"/>
        <v>-0.75504924648909033</v>
      </c>
      <c r="U423" s="154">
        <f t="shared" si="82"/>
        <v>-22.287946729524364</v>
      </c>
      <c r="V423" s="3">
        <f t="shared" si="83"/>
        <v>727.71205327047562</v>
      </c>
      <c r="W423" s="96">
        <f t="shared" si="84"/>
        <v>-0.97028273769396745</v>
      </c>
      <c r="X423" s="154">
        <f t="shared" si="85"/>
        <v>62.842974489814893</v>
      </c>
      <c r="Y423" s="3">
        <f t="shared" si="86"/>
        <v>812.84297448981488</v>
      </c>
      <c r="Z423" s="96">
        <f t="shared" si="87"/>
        <v>-1.0837906326530864</v>
      </c>
      <c r="AA423" s="166"/>
      <c r="AB423" s="166"/>
      <c r="AC423" s="166"/>
    </row>
    <row r="424" spans="1:29" x14ac:dyDescent="0.25">
      <c r="A424" s="1">
        <v>422</v>
      </c>
      <c r="B424" s="1">
        <v>10750</v>
      </c>
      <c r="C424" s="1">
        <v>11500</v>
      </c>
      <c r="D424" s="30">
        <v>10750</v>
      </c>
      <c r="E424" s="3">
        <v>35</v>
      </c>
      <c r="F424" s="3">
        <v>41</v>
      </c>
      <c r="G424" s="3">
        <v>42</v>
      </c>
      <c r="H424" s="3">
        <v>4750</v>
      </c>
      <c r="I424" s="3">
        <v>3750</v>
      </c>
      <c r="J424" s="3">
        <v>4750</v>
      </c>
      <c r="K424" s="3">
        <v>2.263157894736842</v>
      </c>
      <c r="L424" s="3">
        <v>750</v>
      </c>
      <c r="M424" s="3">
        <v>-750</v>
      </c>
      <c r="N424" s="123">
        <v>750</v>
      </c>
      <c r="O424" s="129">
        <f t="shared" si="76"/>
        <v>-11.769548115188002</v>
      </c>
      <c r="P424" s="3">
        <f t="shared" si="77"/>
        <v>-761.76954811518794</v>
      </c>
      <c r="Q424" s="96">
        <f t="shared" si="78"/>
        <v>-1.0156927308202506</v>
      </c>
      <c r="R424" s="157">
        <f t="shared" si="79"/>
        <v>-31.418970026249657</v>
      </c>
      <c r="S424" s="3">
        <f t="shared" si="80"/>
        <v>-781.41897002624967</v>
      </c>
      <c r="T424" s="96">
        <f t="shared" si="81"/>
        <v>-1.0418919600349996</v>
      </c>
      <c r="U424" s="154">
        <f t="shared" si="82"/>
        <v>72.869038381889808</v>
      </c>
      <c r="V424" s="3">
        <f t="shared" si="83"/>
        <v>-677.13096161811018</v>
      </c>
      <c r="W424" s="96">
        <f t="shared" si="84"/>
        <v>-0.90284128215748027</v>
      </c>
      <c r="X424" s="154">
        <f t="shared" si="85"/>
        <v>225.25993195993146</v>
      </c>
      <c r="Y424" s="3">
        <f t="shared" si="86"/>
        <v>-524.74006804006854</v>
      </c>
      <c r="Z424" s="96">
        <f t="shared" si="87"/>
        <v>-0.69965342405342468</v>
      </c>
      <c r="AA424" s="166"/>
      <c r="AB424" s="166"/>
      <c r="AC424" s="166"/>
    </row>
    <row r="425" spans="1:29" x14ac:dyDescent="0.25">
      <c r="A425" s="1">
        <v>423</v>
      </c>
      <c r="B425" s="1">
        <v>11500</v>
      </c>
      <c r="C425" s="1">
        <v>10750</v>
      </c>
      <c r="D425" s="30">
        <v>11500</v>
      </c>
      <c r="E425" s="3">
        <v>41</v>
      </c>
      <c r="F425" s="3">
        <v>42</v>
      </c>
      <c r="G425" s="3">
        <v>47</v>
      </c>
      <c r="H425" s="3">
        <v>3750</v>
      </c>
      <c r="I425" s="3">
        <v>4750</v>
      </c>
      <c r="J425" s="3">
        <v>5750</v>
      </c>
      <c r="K425" s="3">
        <v>2</v>
      </c>
      <c r="L425" s="3">
        <v>-750</v>
      </c>
      <c r="M425" s="3">
        <v>750</v>
      </c>
      <c r="N425" s="123">
        <v>-500</v>
      </c>
      <c r="O425" s="129">
        <f t="shared" si="76"/>
        <v>4.6730572241851718</v>
      </c>
      <c r="P425" s="3">
        <f t="shared" si="77"/>
        <v>504.67305722418519</v>
      </c>
      <c r="Q425" s="96">
        <f t="shared" si="78"/>
        <v>-1.0093461144483704</v>
      </c>
      <c r="R425" s="157">
        <f t="shared" si="79"/>
        <v>9.0782740637533017</v>
      </c>
      <c r="S425" s="3">
        <f t="shared" si="80"/>
        <v>509.07827406375333</v>
      </c>
      <c r="T425" s="96">
        <f t="shared" si="81"/>
        <v>-1.0181565481275066</v>
      </c>
      <c r="U425" s="154">
        <f t="shared" si="82"/>
        <v>64.315283961562045</v>
      </c>
      <c r="V425" s="3">
        <f t="shared" si="83"/>
        <v>564.31528396156205</v>
      </c>
      <c r="W425" s="96">
        <f t="shared" si="84"/>
        <v>-1.1286305679231241</v>
      </c>
      <c r="X425" s="154">
        <f t="shared" si="85"/>
        <v>42.268790625389933</v>
      </c>
      <c r="Y425" s="3">
        <f t="shared" si="86"/>
        <v>542.2687906253899</v>
      </c>
      <c r="Z425" s="96">
        <f t="shared" si="87"/>
        <v>-1.0845375812507798</v>
      </c>
      <c r="AA425" s="166"/>
      <c r="AB425" s="166"/>
      <c r="AC425" s="166"/>
    </row>
    <row r="426" spans="1:29" x14ac:dyDescent="0.25">
      <c r="A426" s="1">
        <v>424</v>
      </c>
      <c r="B426" s="1">
        <v>10750</v>
      </c>
      <c r="C426" s="1">
        <v>11500</v>
      </c>
      <c r="D426" s="30">
        <v>11000</v>
      </c>
      <c r="E426" s="3">
        <v>42</v>
      </c>
      <c r="F426" s="3">
        <v>47</v>
      </c>
      <c r="G426" s="3">
        <v>49</v>
      </c>
      <c r="H426" s="3">
        <v>4750</v>
      </c>
      <c r="I426" s="3">
        <v>5750</v>
      </c>
      <c r="J426" s="3">
        <v>5750</v>
      </c>
      <c r="K426" s="3">
        <v>1.9130434782608696</v>
      </c>
      <c r="L426" s="3">
        <v>750</v>
      </c>
      <c r="M426" s="3">
        <v>-500</v>
      </c>
      <c r="N426" s="123">
        <v>750</v>
      </c>
      <c r="O426" s="129">
        <f t="shared" si="76"/>
        <v>96.032718645408067</v>
      </c>
      <c r="P426" s="3">
        <f t="shared" si="77"/>
        <v>-653.96728135459193</v>
      </c>
      <c r="Q426" s="96">
        <f t="shared" si="78"/>
        <v>-0.8719563751394559</v>
      </c>
      <c r="R426" s="157">
        <f t="shared" si="79"/>
        <v>209.89971007277626</v>
      </c>
      <c r="S426" s="3">
        <f t="shared" si="80"/>
        <v>-540.10028992722368</v>
      </c>
      <c r="T426" s="96">
        <f t="shared" si="81"/>
        <v>-0.72013371990296493</v>
      </c>
      <c r="U426" s="154">
        <f t="shared" si="82"/>
        <v>209.46001726377997</v>
      </c>
      <c r="V426" s="3">
        <f t="shared" si="83"/>
        <v>-540.53998273622005</v>
      </c>
      <c r="W426" s="96">
        <f t="shared" si="84"/>
        <v>-0.72071997698162671</v>
      </c>
      <c r="X426" s="154">
        <f t="shared" si="85"/>
        <v>285.98617063455913</v>
      </c>
      <c r="Y426" s="3">
        <f t="shared" si="86"/>
        <v>-464.01382936544087</v>
      </c>
      <c r="Z426" s="96">
        <f t="shared" si="87"/>
        <v>-0.61868510582058778</v>
      </c>
      <c r="AA426" s="166"/>
      <c r="AB426" s="166"/>
      <c r="AC426" s="166"/>
    </row>
    <row r="427" spans="1:29" x14ac:dyDescent="0.25">
      <c r="A427" s="1">
        <v>425</v>
      </c>
      <c r="B427" s="1">
        <v>11500</v>
      </c>
      <c r="C427" s="1">
        <v>11000</v>
      </c>
      <c r="D427" s="30">
        <v>11750</v>
      </c>
      <c r="E427" s="3">
        <v>47</v>
      </c>
      <c r="F427" s="3">
        <v>49</v>
      </c>
      <c r="G427" s="3">
        <v>48</v>
      </c>
      <c r="H427" s="3">
        <v>5750</v>
      </c>
      <c r="I427" s="3">
        <v>5750</v>
      </c>
      <c r="J427" s="3">
        <v>5750</v>
      </c>
      <c r="K427" s="3">
        <v>2.0434782608695654</v>
      </c>
      <c r="L427" s="3">
        <v>-500</v>
      </c>
      <c r="M427" s="3">
        <v>750</v>
      </c>
      <c r="N427" s="123">
        <v>750</v>
      </c>
      <c r="O427" s="129">
        <f t="shared" si="76"/>
        <v>-28.935696534444801</v>
      </c>
      <c r="P427" s="3">
        <f t="shared" si="77"/>
        <v>-778.93569653444479</v>
      </c>
      <c r="Q427" s="96">
        <f t="shared" si="78"/>
        <v>-1.0385809287125931</v>
      </c>
      <c r="R427" s="157">
        <f t="shared" si="79"/>
        <v>50.430338566208903</v>
      </c>
      <c r="S427" s="3">
        <f t="shared" si="80"/>
        <v>-699.56966143379111</v>
      </c>
      <c r="T427" s="96">
        <f t="shared" si="81"/>
        <v>-0.93275954857838816</v>
      </c>
      <c r="U427" s="154">
        <f t="shared" si="82"/>
        <v>-60.047982813756491</v>
      </c>
      <c r="V427" s="3">
        <f t="shared" si="83"/>
        <v>-810.04798281375645</v>
      </c>
      <c r="W427" s="96">
        <f t="shared" si="84"/>
        <v>-1.0800639770850087</v>
      </c>
      <c r="X427" s="154">
        <f t="shared" si="85"/>
        <v>-18.854296699985156</v>
      </c>
      <c r="Y427" s="3">
        <f t="shared" si="86"/>
        <v>-768.85429669998518</v>
      </c>
      <c r="Z427" s="96">
        <f t="shared" si="87"/>
        <v>-1.025139062266647</v>
      </c>
      <c r="AA427" s="166"/>
      <c r="AB427" s="166"/>
      <c r="AC427" s="166"/>
    </row>
    <row r="428" spans="1:29" x14ac:dyDescent="0.25">
      <c r="A428" s="1">
        <v>426</v>
      </c>
      <c r="B428" s="1">
        <v>11000</v>
      </c>
      <c r="C428" s="1">
        <v>11750</v>
      </c>
      <c r="D428" s="30">
        <v>12500</v>
      </c>
      <c r="E428" s="3">
        <v>49</v>
      </c>
      <c r="F428" s="3">
        <v>48</v>
      </c>
      <c r="G428" s="3">
        <v>46</v>
      </c>
      <c r="H428" s="3">
        <v>5750</v>
      </c>
      <c r="I428" s="3">
        <v>5750</v>
      </c>
      <c r="J428" s="3">
        <v>2750</v>
      </c>
      <c r="K428" s="3">
        <v>4.5454545454545459</v>
      </c>
      <c r="L428" s="3">
        <v>750</v>
      </c>
      <c r="M428" s="3">
        <v>750</v>
      </c>
      <c r="N428" s="123">
        <v>750</v>
      </c>
      <c r="O428" s="129">
        <f t="shared" si="76"/>
        <v>-407.87065330394375</v>
      </c>
      <c r="P428" s="3">
        <f t="shared" si="77"/>
        <v>-1157.8706533039438</v>
      </c>
      <c r="Q428" s="96">
        <f t="shared" si="78"/>
        <v>-1.5438275377385917</v>
      </c>
      <c r="R428" s="157">
        <f t="shared" si="79"/>
        <v>-263.99816862837974</v>
      </c>
      <c r="S428" s="3">
        <f t="shared" si="80"/>
        <v>-1013.9981686283797</v>
      </c>
      <c r="T428" s="96">
        <f t="shared" si="81"/>
        <v>-1.351997558171173</v>
      </c>
      <c r="U428" s="154">
        <f t="shared" si="82"/>
        <v>-307.73925064531227</v>
      </c>
      <c r="V428" s="3">
        <f t="shared" si="83"/>
        <v>-1057.7392506453123</v>
      </c>
      <c r="W428" s="96">
        <f t="shared" si="84"/>
        <v>-1.4103190008604163</v>
      </c>
      <c r="X428" s="154">
        <f t="shared" si="85"/>
        <v>-287.2970934831568</v>
      </c>
      <c r="Y428" s="3">
        <f t="shared" si="86"/>
        <v>-1037.2970934831569</v>
      </c>
      <c r="Z428" s="96">
        <f t="shared" si="87"/>
        <v>-1.3830627913108759</v>
      </c>
      <c r="AA428" s="166"/>
      <c r="AB428" s="166"/>
      <c r="AC428" s="166"/>
    </row>
    <row r="429" spans="1:29" x14ac:dyDescent="0.25">
      <c r="A429" s="1">
        <v>427</v>
      </c>
      <c r="B429" s="1">
        <v>11750</v>
      </c>
      <c r="C429" s="1">
        <v>12500</v>
      </c>
      <c r="D429" s="30">
        <v>13250</v>
      </c>
      <c r="E429" s="3">
        <v>48</v>
      </c>
      <c r="F429" s="3">
        <v>46</v>
      </c>
      <c r="G429" s="3">
        <v>45</v>
      </c>
      <c r="H429" s="3">
        <v>5750</v>
      </c>
      <c r="I429" s="3">
        <v>2750</v>
      </c>
      <c r="J429" s="3">
        <v>2750</v>
      </c>
      <c r="K429" s="3">
        <v>4.8181818181818183</v>
      </c>
      <c r="L429" s="3">
        <v>750</v>
      </c>
      <c r="M429" s="3">
        <v>750</v>
      </c>
      <c r="N429" s="123">
        <v>-500</v>
      </c>
      <c r="O429" s="129">
        <f t="shared" si="76"/>
        <v>-524.75362853632737</v>
      </c>
      <c r="P429" s="3">
        <f t="shared" si="77"/>
        <v>-24.753628536327369</v>
      </c>
      <c r="Q429" s="96">
        <f t="shared" si="78"/>
        <v>4.9507257072654735E-2</v>
      </c>
      <c r="R429" s="157">
        <f t="shared" si="79"/>
        <v>-619.87240143742997</v>
      </c>
      <c r="S429" s="3">
        <f t="shared" si="80"/>
        <v>-119.87240143742997</v>
      </c>
      <c r="T429" s="96">
        <f t="shared" si="81"/>
        <v>0.23974480287485994</v>
      </c>
      <c r="U429" s="154">
        <f t="shared" si="82"/>
        <v>-529.27627220435102</v>
      </c>
      <c r="V429" s="3">
        <f t="shared" si="83"/>
        <v>-29.276272204351017</v>
      </c>
      <c r="W429" s="96">
        <f t="shared" si="84"/>
        <v>5.8552544408702036E-2</v>
      </c>
      <c r="X429" s="154">
        <f t="shared" si="85"/>
        <v>-434.30458995939495</v>
      </c>
      <c r="Y429" s="3">
        <f t="shared" si="86"/>
        <v>65.695410040605054</v>
      </c>
      <c r="Z429" s="96">
        <f t="shared" si="87"/>
        <v>-0.13139082008121011</v>
      </c>
      <c r="AA429" s="166"/>
      <c r="AB429" s="166"/>
      <c r="AC429" s="166"/>
    </row>
    <row r="430" spans="1:29" x14ac:dyDescent="0.25">
      <c r="A430" s="1">
        <v>428</v>
      </c>
      <c r="B430" s="1">
        <v>12500</v>
      </c>
      <c r="C430" s="1">
        <v>13250</v>
      </c>
      <c r="D430" s="30">
        <v>12750</v>
      </c>
      <c r="E430" s="3">
        <v>46</v>
      </c>
      <c r="F430" s="3">
        <v>45</v>
      </c>
      <c r="G430" s="3">
        <v>48</v>
      </c>
      <c r="H430" s="3">
        <v>2750</v>
      </c>
      <c r="I430" s="3">
        <v>2750</v>
      </c>
      <c r="J430" s="3">
        <v>3750</v>
      </c>
      <c r="K430" s="3">
        <v>3.4</v>
      </c>
      <c r="L430" s="3">
        <v>750</v>
      </c>
      <c r="M430" s="3">
        <v>-500</v>
      </c>
      <c r="N430" s="123">
        <v>-500</v>
      </c>
      <c r="O430" s="129">
        <f t="shared" si="76"/>
        <v>-375.43943273494506</v>
      </c>
      <c r="P430" s="3">
        <f t="shared" si="77"/>
        <v>124.56056726505494</v>
      </c>
      <c r="Q430" s="96">
        <f t="shared" si="78"/>
        <v>-0.24912113453010989</v>
      </c>
      <c r="R430" s="157">
        <f t="shared" si="79"/>
        <v>-465.22969459630707</v>
      </c>
      <c r="S430" s="3">
        <f t="shared" si="80"/>
        <v>34.77030540369293</v>
      </c>
      <c r="T430" s="96">
        <f t="shared" si="81"/>
        <v>-6.9540610807385855E-2</v>
      </c>
      <c r="U430" s="154">
        <f t="shared" si="82"/>
        <v>-258.4520305870866</v>
      </c>
      <c r="V430" s="3">
        <f t="shared" si="83"/>
        <v>241.5479694129134</v>
      </c>
      <c r="W430" s="96">
        <f t="shared" si="84"/>
        <v>-0.4830959388258268</v>
      </c>
      <c r="X430" s="154">
        <f t="shared" si="85"/>
        <v>-239.30264447816239</v>
      </c>
      <c r="Y430" s="3">
        <f t="shared" si="86"/>
        <v>260.69735552183761</v>
      </c>
      <c r="Z430" s="96">
        <f t="shared" si="87"/>
        <v>-0.52139471104367519</v>
      </c>
      <c r="AA430" s="166"/>
      <c r="AB430" s="166"/>
      <c r="AC430" s="166"/>
    </row>
    <row r="431" spans="1:29" x14ac:dyDescent="0.25">
      <c r="A431" s="1">
        <v>429</v>
      </c>
      <c r="B431" s="1">
        <v>13250</v>
      </c>
      <c r="C431" s="1">
        <v>12750</v>
      </c>
      <c r="D431" s="30">
        <v>12250</v>
      </c>
      <c r="E431" s="3">
        <v>45</v>
      </c>
      <c r="F431" s="3">
        <v>48</v>
      </c>
      <c r="G431" s="3">
        <v>46</v>
      </c>
      <c r="H431" s="3">
        <v>2750</v>
      </c>
      <c r="I431" s="3">
        <v>3750</v>
      </c>
      <c r="J431" s="3">
        <v>3750</v>
      </c>
      <c r="K431" s="3">
        <v>3.2666666666666666</v>
      </c>
      <c r="L431" s="3">
        <v>-500</v>
      </c>
      <c r="M431" s="3">
        <v>-500</v>
      </c>
      <c r="N431" s="123">
        <v>250</v>
      </c>
      <c r="O431" s="129">
        <f t="shared" si="76"/>
        <v>-310.85717971908241</v>
      </c>
      <c r="P431" s="3">
        <f t="shared" si="77"/>
        <v>-560.85717971908241</v>
      </c>
      <c r="Q431" s="96">
        <f t="shared" si="78"/>
        <v>-2.2434287188763298</v>
      </c>
      <c r="R431" s="157">
        <f t="shared" si="79"/>
        <v>-321.73547131301217</v>
      </c>
      <c r="S431" s="3">
        <f t="shared" si="80"/>
        <v>-571.73547131301211</v>
      </c>
      <c r="T431" s="96">
        <f t="shared" si="81"/>
        <v>-2.2869418852520487</v>
      </c>
      <c r="U431" s="154">
        <f t="shared" si="82"/>
        <v>-262.13460749385649</v>
      </c>
      <c r="V431" s="3">
        <f t="shared" si="83"/>
        <v>-512.13460749385649</v>
      </c>
      <c r="W431" s="96">
        <f t="shared" si="84"/>
        <v>-2.0485384299754261</v>
      </c>
      <c r="X431" s="154">
        <f t="shared" si="85"/>
        <v>-253.00003425408875</v>
      </c>
      <c r="Y431" s="3">
        <f t="shared" si="86"/>
        <v>-503.00003425408875</v>
      </c>
      <c r="Z431" s="96">
        <f t="shared" si="87"/>
        <v>-2.0120001370163552</v>
      </c>
      <c r="AA431" s="166"/>
      <c r="AB431" s="166"/>
      <c r="AC431" s="166"/>
    </row>
    <row r="432" spans="1:29" x14ac:dyDescent="0.25">
      <c r="A432" s="1">
        <v>430</v>
      </c>
      <c r="B432" s="1">
        <v>12750</v>
      </c>
      <c r="C432" s="1">
        <v>12250</v>
      </c>
      <c r="D432" s="30">
        <v>12500</v>
      </c>
      <c r="E432" s="3">
        <v>48</v>
      </c>
      <c r="F432" s="3">
        <v>46</v>
      </c>
      <c r="G432" s="3">
        <v>43</v>
      </c>
      <c r="H432" s="3">
        <v>3750</v>
      </c>
      <c r="I432" s="3">
        <v>3750</v>
      </c>
      <c r="J432" s="3">
        <v>3750</v>
      </c>
      <c r="K432" s="3">
        <v>3.3333333333333335</v>
      </c>
      <c r="L432" s="3">
        <v>-500</v>
      </c>
      <c r="M432" s="3">
        <v>250</v>
      </c>
      <c r="N432" s="123">
        <v>-750</v>
      </c>
      <c r="O432" s="129">
        <f t="shared" si="76"/>
        <v>-367.29046013097673</v>
      </c>
      <c r="P432" s="3">
        <f t="shared" si="77"/>
        <v>382.70953986902327</v>
      </c>
      <c r="Q432" s="96">
        <f t="shared" si="78"/>
        <v>-0.51027938649203108</v>
      </c>
      <c r="R432" s="157">
        <f t="shared" si="79"/>
        <v>-400.18966308788475</v>
      </c>
      <c r="S432" s="3">
        <f t="shared" si="80"/>
        <v>349.81033691211525</v>
      </c>
      <c r="T432" s="96">
        <f t="shared" si="81"/>
        <v>-0.46641378254948701</v>
      </c>
      <c r="U432" s="154">
        <f t="shared" si="82"/>
        <v>-375.42910983903255</v>
      </c>
      <c r="V432" s="3">
        <f t="shared" si="83"/>
        <v>374.57089016096745</v>
      </c>
      <c r="W432" s="96">
        <f t="shared" si="84"/>
        <v>-0.4994278535479566</v>
      </c>
      <c r="X432" s="154">
        <f t="shared" si="85"/>
        <v>-390.73991712196022</v>
      </c>
      <c r="Y432" s="3">
        <f t="shared" si="86"/>
        <v>359.26008287803978</v>
      </c>
      <c r="Z432" s="96">
        <f t="shared" si="87"/>
        <v>-0.47901344383738637</v>
      </c>
      <c r="AA432" s="166"/>
      <c r="AB432" s="166"/>
      <c r="AC432" s="166"/>
    </row>
    <row r="433" spans="1:29" ht="15.75" thickBot="1" x14ac:dyDescent="0.3">
      <c r="A433" s="1">
        <v>431</v>
      </c>
      <c r="B433" s="1">
        <v>12250</v>
      </c>
      <c r="C433" s="1">
        <v>12500</v>
      </c>
      <c r="D433" s="31">
        <v>11750</v>
      </c>
      <c r="E433" s="32">
        <v>46</v>
      </c>
      <c r="F433" s="32">
        <v>43</v>
      </c>
      <c r="G433" s="32">
        <v>46</v>
      </c>
      <c r="H433" s="32">
        <v>3750</v>
      </c>
      <c r="I433" s="32">
        <v>3750</v>
      </c>
      <c r="J433" s="32">
        <v>1750</v>
      </c>
      <c r="K433" s="32">
        <v>6.7142857142857144</v>
      </c>
      <c r="L433" s="32">
        <v>250</v>
      </c>
      <c r="M433" s="32">
        <v>-750</v>
      </c>
      <c r="N433" s="124">
        <v>0</v>
      </c>
      <c r="O433" s="129">
        <f t="shared" si="76"/>
        <v>-285.85011279813438</v>
      </c>
      <c r="P433" s="3">
        <f t="shared" si="77"/>
        <v>-285.85011279813438</v>
      </c>
      <c r="Q433" s="96">
        <f t="shared" si="78"/>
        <v>0</v>
      </c>
      <c r="R433" s="157">
        <f t="shared" si="79"/>
        <v>-221.08035694437413</v>
      </c>
      <c r="S433" s="3">
        <f t="shared" si="80"/>
        <v>-221.08035694437413</v>
      </c>
      <c r="T433" s="96">
        <f t="shared" si="81"/>
        <v>0</v>
      </c>
      <c r="U433" s="154">
        <f t="shared" si="82"/>
        <v>-29.221142264949336</v>
      </c>
      <c r="V433" s="3">
        <f t="shared" si="83"/>
        <v>-29.221142264949336</v>
      </c>
      <c r="W433" s="96">
        <f t="shared" si="84"/>
        <v>0</v>
      </c>
      <c r="X433" s="154">
        <f t="shared" si="85"/>
        <v>-80.958491495599674</v>
      </c>
      <c r="Y433" s="3">
        <f t="shared" si="86"/>
        <v>-80.958491495599674</v>
      </c>
      <c r="Z433" s="96">
        <f t="shared" si="87"/>
        <v>0</v>
      </c>
      <c r="AA433" s="166"/>
      <c r="AB433" s="166"/>
      <c r="AC433" s="166"/>
    </row>
    <row r="434" spans="1:29" x14ac:dyDescent="0.25">
      <c r="A434" s="1">
        <v>432</v>
      </c>
      <c r="B434" s="1">
        <v>12500</v>
      </c>
      <c r="C434" s="1">
        <v>11750</v>
      </c>
      <c r="D434" s="29">
        <v>9500</v>
      </c>
      <c r="E434" s="28">
        <v>43</v>
      </c>
      <c r="F434" s="28">
        <v>46</v>
      </c>
      <c r="G434" s="28">
        <v>36</v>
      </c>
      <c r="H434" s="28">
        <v>3750</v>
      </c>
      <c r="I434" s="28">
        <v>1750</v>
      </c>
      <c r="J434" s="28">
        <v>5750</v>
      </c>
      <c r="K434" s="28">
        <v>1.6521739130434783</v>
      </c>
      <c r="L434" s="28">
        <v>-750</v>
      </c>
      <c r="M434" s="28">
        <v>0</v>
      </c>
      <c r="N434" s="122">
        <v>-250</v>
      </c>
      <c r="O434" s="129">
        <f t="shared" si="76"/>
        <v>255.4364718652526</v>
      </c>
      <c r="P434" s="3">
        <f t="shared" si="77"/>
        <v>505.4364718652526</v>
      </c>
      <c r="Q434" s="96">
        <f t="shared" si="78"/>
        <v>-2.0217458874610106</v>
      </c>
      <c r="R434" s="157">
        <f t="shared" si="79"/>
        <v>51.375458314421749</v>
      </c>
      <c r="S434" s="3">
        <f t="shared" si="80"/>
        <v>301.37545831442173</v>
      </c>
      <c r="T434" s="96">
        <f t="shared" si="81"/>
        <v>-1.205501833257687</v>
      </c>
      <c r="U434" s="154">
        <f t="shared" si="82"/>
        <v>435.77687480031653</v>
      </c>
      <c r="V434" s="3">
        <f t="shared" si="83"/>
        <v>685.77687480031659</v>
      </c>
      <c r="W434" s="96">
        <f t="shared" si="84"/>
        <v>-2.7431074992012663</v>
      </c>
      <c r="X434" s="154">
        <f t="shared" si="85"/>
        <v>441.78982344629014</v>
      </c>
      <c r="Y434" s="3">
        <f t="shared" si="86"/>
        <v>691.78982344629014</v>
      </c>
      <c r="Z434" s="96">
        <f t="shared" si="87"/>
        <v>-2.7671592937851606</v>
      </c>
      <c r="AA434" s="166"/>
      <c r="AB434" s="166"/>
      <c r="AC434" s="166"/>
    </row>
    <row r="435" spans="1:29" x14ac:dyDescent="0.25">
      <c r="A435" s="1">
        <v>433</v>
      </c>
      <c r="B435" s="1">
        <v>11750</v>
      </c>
      <c r="C435" s="1">
        <v>9500</v>
      </c>
      <c r="D435" s="30">
        <v>9250</v>
      </c>
      <c r="E435" s="3">
        <v>46</v>
      </c>
      <c r="F435" s="3">
        <v>36</v>
      </c>
      <c r="G435" s="3">
        <v>50</v>
      </c>
      <c r="H435" s="3">
        <v>1750</v>
      </c>
      <c r="I435" s="3">
        <v>5750</v>
      </c>
      <c r="J435" s="3">
        <v>5750</v>
      </c>
      <c r="K435" s="3">
        <v>1.6086956521739131</v>
      </c>
      <c r="L435" s="3">
        <v>0</v>
      </c>
      <c r="M435" s="3">
        <v>-250</v>
      </c>
      <c r="N435" s="123">
        <v>-500</v>
      </c>
      <c r="O435" s="129">
        <f t="shared" si="76"/>
        <v>379.57830276374358</v>
      </c>
      <c r="P435" s="3">
        <f t="shared" si="77"/>
        <v>879.57830276374352</v>
      </c>
      <c r="Q435" s="96">
        <f t="shared" si="78"/>
        <v>-1.759156605527487</v>
      </c>
      <c r="R435" s="157">
        <f t="shared" si="79"/>
        <v>511.7718728503479</v>
      </c>
      <c r="S435" s="3">
        <f t="shared" si="80"/>
        <v>1011.7718728503479</v>
      </c>
      <c r="T435" s="96">
        <f t="shared" si="81"/>
        <v>-2.023543745700696</v>
      </c>
      <c r="U435" s="154">
        <f t="shared" si="82"/>
        <v>701.9122409056132</v>
      </c>
      <c r="V435" s="3">
        <f t="shared" si="83"/>
        <v>1201.9122409056131</v>
      </c>
      <c r="W435" s="96">
        <f t="shared" si="84"/>
        <v>-2.4038244818112262</v>
      </c>
      <c r="X435" s="154">
        <f t="shared" si="85"/>
        <v>571.99998956012701</v>
      </c>
      <c r="Y435" s="3">
        <f t="shared" si="86"/>
        <v>1071.999989560127</v>
      </c>
      <c r="Z435" s="96">
        <f t="shared" si="87"/>
        <v>-2.1439999791202542</v>
      </c>
      <c r="AA435" s="166"/>
      <c r="AB435" s="166"/>
      <c r="AC435" s="166"/>
    </row>
    <row r="436" spans="1:29" x14ac:dyDescent="0.25">
      <c r="A436" s="1">
        <v>434</v>
      </c>
      <c r="B436" s="1">
        <v>9500</v>
      </c>
      <c r="C436" s="1">
        <v>9250</v>
      </c>
      <c r="D436" s="30">
        <v>8750</v>
      </c>
      <c r="E436" s="3">
        <v>36</v>
      </c>
      <c r="F436" s="3">
        <v>50</v>
      </c>
      <c r="G436" s="3">
        <v>52</v>
      </c>
      <c r="H436" s="3">
        <v>5750</v>
      </c>
      <c r="I436" s="3">
        <v>5750</v>
      </c>
      <c r="J436" s="3">
        <v>4750</v>
      </c>
      <c r="K436" s="3">
        <v>1.8421052631578947</v>
      </c>
      <c r="L436" s="3">
        <v>-250</v>
      </c>
      <c r="M436" s="3">
        <v>-500</v>
      </c>
      <c r="N436" s="123">
        <v>-250</v>
      </c>
      <c r="O436" s="129">
        <f t="shared" si="76"/>
        <v>361.57924636158373</v>
      </c>
      <c r="P436" s="3">
        <f t="shared" si="77"/>
        <v>611.57924636158373</v>
      </c>
      <c r="Q436" s="96">
        <f t="shared" si="78"/>
        <v>-2.4463169854463347</v>
      </c>
      <c r="R436" s="157">
        <f t="shared" si="79"/>
        <v>530.31481547891724</v>
      </c>
      <c r="S436" s="3">
        <f t="shared" si="80"/>
        <v>780.31481547891724</v>
      </c>
      <c r="T436" s="96">
        <f t="shared" si="81"/>
        <v>-3.1212592619156689</v>
      </c>
      <c r="U436" s="154">
        <f t="shared" si="82"/>
        <v>427.14306429604926</v>
      </c>
      <c r="V436" s="3">
        <f t="shared" si="83"/>
        <v>677.14306429604926</v>
      </c>
      <c r="W436" s="96">
        <f t="shared" si="84"/>
        <v>-2.7085722571841973</v>
      </c>
      <c r="X436" s="154">
        <f t="shared" si="85"/>
        <v>619.00824181060693</v>
      </c>
      <c r="Y436" s="3">
        <f t="shared" si="86"/>
        <v>869.00824181060693</v>
      </c>
      <c r="Z436" s="96">
        <f t="shared" si="87"/>
        <v>-3.4760329672424279</v>
      </c>
      <c r="AA436" s="166"/>
      <c r="AB436" s="166"/>
      <c r="AC436" s="166"/>
    </row>
    <row r="437" spans="1:29" x14ac:dyDescent="0.25">
      <c r="A437" s="1">
        <v>435</v>
      </c>
      <c r="B437" s="1">
        <v>9250</v>
      </c>
      <c r="C437" s="1">
        <v>8750</v>
      </c>
      <c r="D437" s="30">
        <v>8500</v>
      </c>
      <c r="E437" s="3">
        <v>50</v>
      </c>
      <c r="F437" s="3">
        <v>52</v>
      </c>
      <c r="G437" s="3">
        <v>57</v>
      </c>
      <c r="H437" s="3">
        <v>5750</v>
      </c>
      <c r="I437" s="3">
        <v>4750</v>
      </c>
      <c r="J437" s="3">
        <v>4750</v>
      </c>
      <c r="K437" s="3">
        <v>1.7894736842105263</v>
      </c>
      <c r="L437" s="3">
        <v>-500</v>
      </c>
      <c r="M437" s="3">
        <v>-250</v>
      </c>
      <c r="N437" s="123">
        <v>-500</v>
      </c>
      <c r="O437" s="129">
        <f t="shared" si="76"/>
        <v>430.88111495614544</v>
      </c>
      <c r="P437" s="3">
        <f t="shared" si="77"/>
        <v>930.88111495614544</v>
      </c>
      <c r="Q437" s="96">
        <f t="shared" si="78"/>
        <v>-1.8617622299122909</v>
      </c>
      <c r="R437" s="157">
        <f t="shared" si="79"/>
        <v>529.67896813668597</v>
      </c>
      <c r="S437" s="3">
        <f t="shared" si="80"/>
        <v>1029.6789681366859</v>
      </c>
      <c r="T437" s="96">
        <f t="shared" si="81"/>
        <v>-2.0593579362733716</v>
      </c>
      <c r="U437" s="154">
        <f t="shared" si="82"/>
        <v>453.59518317559019</v>
      </c>
      <c r="V437" s="3">
        <f t="shared" si="83"/>
        <v>953.59518317559014</v>
      </c>
      <c r="W437" s="96">
        <f t="shared" si="84"/>
        <v>-1.9071903663511802</v>
      </c>
      <c r="X437" s="154">
        <f t="shared" si="85"/>
        <v>529.14272248243788</v>
      </c>
      <c r="Y437" s="3">
        <f t="shared" si="86"/>
        <v>1029.1427224824379</v>
      </c>
      <c r="Z437" s="96">
        <f t="shared" si="87"/>
        <v>-2.0582854449648758</v>
      </c>
      <c r="AA437" s="166"/>
      <c r="AB437" s="166"/>
      <c r="AC437" s="166"/>
    </row>
    <row r="438" spans="1:29" x14ac:dyDescent="0.25">
      <c r="A438" s="1">
        <v>436</v>
      </c>
      <c r="B438" s="1">
        <v>8750</v>
      </c>
      <c r="C438" s="1">
        <v>8500</v>
      </c>
      <c r="D438" s="30">
        <v>8000</v>
      </c>
      <c r="E438" s="3">
        <v>52</v>
      </c>
      <c r="F438" s="3">
        <v>57</v>
      </c>
      <c r="G438" s="3">
        <v>54</v>
      </c>
      <c r="H438" s="3">
        <v>4750</v>
      </c>
      <c r="I438" s="3">
        <v>4750</v>
      </c>
      <c r="J438" s="3">
        <v>2750</v>
      </c>
      <c r="K438" s="3">
        <v>2.9090909090909092</v>
      </c>
      <c r="L438" s="3">
        <v>-250</v>
      </c>
      <c r="M438" s="3">
        <v>-500</v>
      </c>
      <c r="N438" s="123">
        <v>1250</v>
      </c>
      <c r="O438" s="129">
        <f t="shared" si="76"/>
        <v>305.49827504233946</v>
      </c>
      <c r="P438" s="3">
        <f t="shared" si="77"/>
        <v>-944.5017249576606</v>
      </c>
      <c r="Q438" s="96">
        <f t="shared" si="78"/>
        <v>-0.75560137996612853</v>
      </c>
      <c r="R438" s="157">
        <f t="shared" si="79"/>
        <v>458.96741886434887</v>
      </c>
      <c r="S438" s="3">
        <f t="shared" si="80"/>
        <v>-791.03258113565107</v>
      </c>
      <c r="T438" s="96">
        <f t="shared" si="81"/>
        <v>-0.63282606490852089</v>
      </c>
      <c r="U438" s="154">
        <f t="shared" si="82"/>
        <v>241.71342810142633</v>
      </c>
      <c r="V438" s="3">
        <f t="shared" si="83"/>
        <v>-1008.2865718985737</v>
      </c>
      <c r="W438" s="96">
        <f t="shared" si="84"/>
        <v>-0.80662925751885894</v>
      </c>
      <c r="X438" s="154">
        <f t="shared" si="85"/>
        <v>325.5936990013376</v>
      </c>
      <c r="Y438" s="3">
        <f t="shared" si="86"/>
        <v>-924.40630099866235</v>
      </c>
      <c r="Z438" s="96">
        <f t="shared" si="87"/>
        <v>-0.73952504079892989</v>
      </c>
      <c r="AA438" s="166"/>
      <c r="AB438" s="166"/>
      <c r="AC438" s="166"/>
    </row>
    <row r="439" spans="1:29" x14ac:dyDescent="0.25">
      <c r="A439" s="1">
        <v>437</v>
      </c>
      <c r="B439" s="1">
        <v>8500</v>
      </c>
      <c r="C439" s="1">
        <v>8000</v>
      </c>
      <c r="D439" s="30">
        <v>9250</v>
      </c>
      <c r="E439" s="3">
        <v>57</v>
      </c>
      <c r="F439" s="3">
        <v>54</v>
      </c>
      <c r="G439" s="3">
        <v>59</v>
      </c>
      <c r="H439" s="3">
        <v>4750</v>
      </c>
      <c r="I439" s="3">
        <v>2750</v>
      </c>
      <c r="J439" s="3">
        <v>3750</v>
      </c>
      <c r="K439" s="3">
        <v>2.4666666666666668</v>
      </c>
      <c r="L439" s="3">
        <v>-500</v>
      </c>
      <c r="M439" s="3">
        <v>1250</v>
      </c>
      <c r="N439" s="123">
        <v>-1000</v>
      </c>
      <c r="O439" s="129">
        <f t="shared" si="76"/>
        <v>227.52480027586122</v>
      </c>
      <c r="P439" s="3">
        <f t="shared" si="77"/>
        <v>1227.5248002758613</v>
      </c>
      <c r="Q439" s="96">
        <f t="shared" si="78"/>
        <v>-1.2275248002758612</v>
      </c>
      <c r="R439" s="157">
        <f t="shared" si="79"/>
        <v>163.19980718896389</v>
      </c>
      <c r="S439" s="3">
        <f t="shared" si="80"/>
        <v>1163.1998071889639</v>
      </c>
      <c r="T439" s="96">
        <f t="shared" si="81"/>
        <v>-1.1631998071889638</v>
      </c>
      <c r="U439" s="154">
        <f t="shared" si="82"/>
        <v>70.824083756673787</v>
      </c>
      <c r="V439" s="3">
        <f t="shared" si="83"/>
        <v>1070.8240837566739</v>
      </c>
      <c r="W439" s="96">
        <f t="shared" si="84"/>
        <v>-1.0708240837566738</v>
      </c>
      <c r="X439" s="154">
        <f t="shared" si="85"/>
        <v>101.93244006222262</v>
      </c>
      <c r="Y439" s="3">
        <f t="shared" si="86"/>
        <v>1101.9324400622227</v>
      </c>
      <c r="Z439" s="96">
        <f t="shared" si="87"/>
        <v>-1.1019324400622226</v>
      </c>
      <c r="AA439" s="166"/>
      <c r="AB439" s="166"/>
      <c r="AC439" s="166"/>
    </row>
    <row r="440" spans="1:29" x14ac:dyDescent="0.25">
      <c r="A440" s="1">
        <v>438</v>
      </c>
      <c r="B440" s="1">
        <v>8000</v>
      </c>
      <c r="C440" s="1">
        <v>9250</v>
      </c>
      <c r="D440" s="30">
        <v>8250</v>
      </c>
      <c r="E440" s="3">
        <v>54</v>
      </c>
      <c r="F440" s="3">
        <v>59</v>
      </c>
      <c r="G440" s="3">
        <v>56</v>
      </c>
      <c r="H440" s="3">
        <v>2750</v>
      </c>
      <c r="I440" s="3">
        <v>3750</v>
      </c>
      <c r="J440" s="3">
        <v>2750</v>
      </c>
      <c r="K440" s="3">
        <v>3</v>
      </c>
      <c r="L440" s="3">
        <v>1250</v>
      </c>
      <c r="M440" s="3">
        <v>-1000</v>
      </c>
      <c r="N440" s="123">
        <v>-250</v>
      </c>
      <c r="O440" s="129">
        <f t="shared" si="76"/>
        <v>280.62020640885657</v>
      </c>
      <c r="P440" s="3">
        <f t="shared" si="77"/>
        <v>530.62020640885657</v>
      </c>
      <c r="Q440" s="96">
        <f t="shared" si="78"/>
        <v>-2.1224808256354262</v>
      </c>
      <c r="R440" s="157">
        <f t="shared" si="79"/>
        <v>367.71803497611518</v>
      </c>
      <c r="S440" s="3">
        <f t="shared" si="80"/>
        <v>617.71803497611518</v>
      </c>
      <c r="T440" s="96">
        <f t="shared" si="81"/>
        <v>-2.4708721399044609</v>
      </c>
      <c r="U440" s="154">
        <f t="shared" si="82"/>
        <v>198.5205756344244</v>
      </c>
      <c r="V440" s="3">
        <f t="shared" si="83"/>
        <v>448.5205756344244</v>
      </c>
      <c r="W440" s="96">
        <f t="shared" si="84"/>
        <v>-1.7940823025376975</v>
      </c>
      <c r="X440" s="154">
        <f t="shared" si="85"/>
        <v>280.63682558943628</v>
      </c>
      <c r="Y440" s="3">
        <f t="shared" si="86"/>
        <v>530.63682558943628</v>
      </c>
      <c r="Z440" s="96">
        <f t="shared" si="87"/>
        <v>-2.122547302357745</v>
      </c>
      <c r="AA440" s="166"/>
      <c r="AB440" s="166"/>
      <c r="AC440" s="166"/>
    </row>
    <row r="441" spans="1:29" x14ac:dyDescent="0.25">
      <c r="A441" s="1">
        <v>439</v>
      </c>
      <c r="B441" s="1">
        <v>9250</v>
      </c>
      <c r="C441" s="1">
        <v>8250</v>
      </c>
      <c r="D441" s="30">
        <v>8000</v>
      </c>
      <c r="E441" s="3">
        <v>59</v>
      </c>
      <c r="F441" s="3">
        <v>56</v>
      </c>
      <c r="G441" s="3">
        <v>57</v>
      </c>
      <c r="H441" s="3">
        <v>3750</v>
      </c>
      <c r="I441" s="3">
        <v>2750</v>
      </c>
      <c r="J441" s="3">
        <v>1750</v>
      </c>
      <c r="K441" s="3">
        <v>4.5714285714285712</v>
      </c>
      <c r="L441" s="3">
        <v>-1000</v>
      </c>
      <c r="M441" s="3">
        <v>-250</v>
      </c>
      <c r="N441" s="123">
        <v>250</v>
      </c>
      <c r="O441" s="129">
        <f t="shared" si="76"/>
        <v>290.50058498358715</v>
      </c>
      <c r="P441" s="3">
        <f t="shared" si="77"/>
        <v>40.500584983587146</v>
      </c>
      <c r="Q441" s="96">
        <f t="shared" si="78"/>
        <v>0.16200233993434859</v>
      </c>
      <c r="R441" s="157">
        <f t="shared" si="79"/>
        <v>323.04642507259933</v>
      </c>
      <c r="S441" s="3">
        <f t="shared" si="80"/>
        <v>73.046425072599334</v>
      </c>
      <c r="T441" s="96">
        <f t="shared" si="81"/>
        <v>0.29218570029039731</v>
      </c>
      <c r="U441" s="154">
        <f t="shared" si="82"/>
        <v>217.46370421730103</v>
      </c>
      <c r="V441" s="3">
        <f t="shared" si="83"/>
        <v>-32.536295782698971</v>
      </c>
      <c r="W441" s="96">
        <f t="shared" si="84"/>
        <v>-0.13014518313079587</v>
      </c>
      <c r="X441" s="154">
        <f t="shared" si="85"/>
        <v>190.18887813815502</v>
      </c>
      <c r="Y441" s="3">
        <f t="shared" si="86"/>
        <v>-59.811121861844981</v>
      </c>
      <c r="Z441" s="96">
        <f t="shared" si="87"/>
        <v>-0.23924448744737992</v>
      </c>
      <c r="AA441" s="166"/>
      <c r="AB441" s="166"/>
      <c r="AC441" s="166"/>
    </row>
    <row r="442" spans="1:29" x14ac:dyDescent="0.25">
      <c r="A442" s="1">
        <v>440</v>
      </c>
      <c r="B442" s="1">
        <v>8250</v>
      </c>
      <c r="C442" s="1">
        <v>8000</v>
      </c>
      <c r="D442" s="30">
        <v>8250</v>
      </c>
      <c r="E442" s="3">
        <v>56</v>
      </c>
      <c r="F442" s="3">
        <v>57</v>
      </c>
      <c r="G442" s="3">
        <v>52</v>
      </c>
      <c r="H442" s="3">
        <v>2750</v>
      </c>
      <c r="I442" s="3">
        <v>1750</v>
      </c>
      <c r="J442" s="3">
        <v>1750</v>
      </c>
      <c r="K442" s="3">
        <v>4.7142857142857144</v>
      </c>
      <c r="L442" s="3">
        <v>-250</v>
      </c>
      <c r="M442" s="3">
        <v>250</v>
      </c>
      <c r="N442" s="123">
        <v>-1250</v>
      </c>
      <c r="O442" s="129">
        <f t="shared" si="76"/>
        <v>226.32557430057855</v>
      </c>
      <c r="P442" s="3">
        <f t="shared" si="77"/>
        <v>1476.3255743005786</v>
      </c>
      <c r="Q442" s="96">
        <f t="shared" si="78"/>
        <v>-1.181060459440463</v>
      </c>
      <c r="R442" s="157">
        <f t="shared" si="79"/>
        <v>162.45383706899432</v>
      </c>
      <c r="S442" s="3">
        <f t="shared" si="80"/>
        <v>1412.4538370689943</v>
      </c>
      <c r="T442" s="96">
        <f t="shared" si="81"/>
        <v>-1.1299630696551954</v>
      </c>
      <c r="U442" s="154">
        <f t="shared" si="82"/>
        <v>-41.820666555039466</v>
      </c>
      <c r="V442" s="3">
        <f t="shared" si="83"/>
        <v>1208.1793334449605</v>
      </c>
      <c r="W442" s="96">
        <f t="shared" si="84"/>
        <v>-0.96654346675596847</v>
      </c>
      <c r="X442" s="154">
        <f t="shared" si="85"/>
        <v>-9.1231562215007962</v>
      </c>
      <c r="Y442" s="3">
        <f t="shared" si="86"/>
        <v>1240.8768437784993</v>
      </c>
      <c r="Z442" s="96">
        <f t="shared" si="87"/>
        <v>-0.99270147502279937</v>
      </c>
      <c r="AA442" s="166"/>
      <c r="AB442" s="166"/>
      <c r="AC442" s="166"/>
    </row>
    <row r="443" spans="1:29" ht="15.75" thickBot="1" x14ac:dyDescent="0.3">
      <c r="A443" s="1">
        <v>441</v>
      </c>
      <c r="B443" s="1">
        <v>8000</v>
      </c>
      <c r="C443" s="1">
        <v>8250</v>
      </c>
      <c r="D443" s="31">
        <v>7000</v>
      </c>
      <c r="E443" s="32">
        <v>57</v>
      </c>
      <c r="F443" s="32">
        <v>52</v>
      </c>
      <c r="G443" s="32">
        <v>50</v>
      </c>
      <c r="H443" s="32">
        <v>1750</v>
      </c>
      <c r="I443" s="32">
        <v>1750</v>
      </c>
      <c r="J443" s="32">
        <v>1750</v>
      </c>
      <c r="K443" s="32">
        <v>4</v>
      </c>
      <c r="L443" s="32">
        <v>250</v>
      </c>
      <c r="M443" s="32">
        <v>-1250</v>
      </c>
      <c r="N443" s="124">
        <v>500</v>
      </c>
      <c r="O443" s="129">
        <f t="shared" si="76"/>
        <v>384.24108886387143</v>
      </c>
      <c r="P443" s="3">
        <f t="shared" si="77"/>
        <v>-115.75891113612857</v>
      </c>
      <c r="Q443" s="96">
        <f t="shared" si="78"/>
        <v>-0.23151782227225715</v>
      </c>
      <c r="R443" s="157">
        <f t="shared" si="79"/>
        <v>357.38790422543468</v>
      </c>
      <c r="S443" s="3">
        <f t="shared" si="80"/>
        <v>-142.61209577456532</v>
      </c>
      <c r="T443" s="96">
        <f t="shared" si="81"/>
        <v>-0.28522419154913065</v>
      </c>
      <c r="U443" s="154">
        <f t="shared" si="82"/>
        <v>286.16998153512196</v>
      </c>
      <c r="V443" s="3">
        <f t="shared" si="83"/>
        <v>-213.83001846487804</v>
      </c>
      <c r="W443" s="96">
        <f t="shared" si="84"/>
        <v>-0.42766003692975607</v>
      </c>
      <c r="X443" s="154">
        <f t="shared" si="85"/>
        <v>245.20298473065799</v>
      </c>
      <c r="Y443" s="3">
        <f t="shared" si="86"/>
        <v>-254.79701526934201</v>
      </c>
      <c r="Z443" s="96">
        <f t="shared" si="87"/>
        <v>-0.50959403053868402</v>
      </c>
      <c r="AA443" s="166"/>
      <c r="AB443" s="166"/>
      <c r="AC443" s="166"/>
    </row>
    <row r="444" spans="1:29" x14ac:dyDescent="0.25">
      <c r="A444" s="1">
        <v>442</v>
      </c>
      <c r="B444" s="1">
        <v>8250</v>
      </c>
      <c r="C444" s="1">
        <v>7000</v>
      </c>
      <c r="D444" s="29">
        <v>7500</v>
      </c>
      <c r="E444" s="28">
        <v>52</v>
      </c>
      <c r="F444" s="28">
        <v>50</v>
      </c>
      <c r="G444" s="28">
        <v>39</v>
      </c>
      <c r="H444" s="28">
        <v>1750</v>
      </c>
      <c r="I444" s="28">
        <v>1750</v>
      </c>
      <c r="J444" s="28">
        <v>1000</v>
      </c>
      <c r="K444" s="28">
        <v>7.5</v>
      </c>
      <c r="L444" s="28">
        <v>-1250</v>
      </c>
      <c r="M444" s="28">
        <v>500</v>
      </c>
      <c r="N444" s="122">
        <v>750</v>
      </c>
      <c r="O444" s="129">
        <f t="shared" si="76"/>
        <v>336.82775822807628</v>
      </c>
      <c r="P444" s="3">
        <f t="shared" si="77"/>
        <v>-413.17224177192372</v>
      </c>
      <c r="Q444" s="96">
        <f t="shared" si="78"/>
        <v>-0.55089632236256492</v>
      </c>
      <c r="R444" s="157">
        <f t="shared" si="79"/>
        <v>291.39358726734503</v>
      </c>
      <c r="S444" s="3">
        <f t="shared" si="80"/>
        <v>-458.60641273265497</v>
      </c>
      <c r="T444" s="96">
        <f t="shared" si="81"/>
        <v>-0.61147521697687335</v>
      </c>
      <c r="U444" s="154">
        <f t="shared" si="82"/>
        <v>5.3105250658925627</v>
      </c>
      <c r="V444" s="3">
        <f t="shared" si="83"/>
        <v>-744.68947493410747</v>
      </c>
      <c r="W444" s="96">
        <f t="shared" si="84"/>
        <v>-0.99291929991214334</v>
      </c>
      <c r="X444" s="154">
        <f t="shared" si="85"/>
        <v>-92.093171713821818</v>
      </c>
      <c r="Y444" s="3">
        <f t="shared" si="86"/>
        <v>-842.09317171382179</v>
      </c>
      <c r="Z444" s="96">
        <f t="shared" si="87"/>
        <v>-1.1227908956184292</v>
      </c>
      <c r="AA444" s="166"/>
      <c r="AB444" s="166"/>
      <c r="AC444" s="166"/>
    </row>
    <row r="445" spans="1:29" x14ac:dyDescent="0.25">
      <c r="A445" s="1">
        <v>443</v>
      </c>
      <c r="B445" s="1">
        <v>7000</v>
      </c>
      <c r="C445" s="1">
        <v>7500</v>
      </c>
      <c r="D445" s="30">
        <v>8250</v>
      </c>
      <c r="E445" s="3">
        <v>50</v>
      </c>
      <c r="F445" s="3">
        <v>39</v>
      </c>
      <c r="G445" s="3">
        <v>48</v>
      </c>
      <c r="H445" s="3">
        <v>1750</v>
      </c>
      <c r="I445" s="3">
        <v>1000</v>
      </c>
      <c r="J445" s="3">
        <v>1000</v>
      </c>
      <c r="K445" s="3">
        <v>8.25</v>
      </c>
      <c r="L445" s="3">
        <v>500</v>
      </c>
      <c r="M445" s="3">
        <v>750</v>
      </c>
      <c r="N445" s="123">
        <v>-500</v>
      </c>
      <c r="O445" s="129">
        <f t="shared" si="76"/>
        <v>307.42008091273624</v>
      </c>
      <c r="P445" s="3">
        <f t="shared" si="77"/>
        <v>807.42008091273624</v>
      </c>
      <c r="Q445" s="96">
        <f t="shared" si="78"/>
        <v>-1.6148401618254724</v>
      </c>
      <c r="R445" s="157">
        <f t="shared" si="79"/>
        <v>209.78817306203561</v>
      </c>
      <c r="S445" s="3">
        <f t="shared" si="80"/>
        <v>709.78817306203564</v>
      </c>
      <c r="T445" s="96">
        <f t="shared" si="81"/>
        <v>-1.4195763461240714</v>
      </c>
      <c r="U445" s="154">
        <f t="shared" si="82"/>
        <v>356.54473103585019</v>
      </c>
      <c r="V445" s="3">
        <f t="shared" si="83"/>
        <v>856.54473103585019</v>
      </c>
      <c r="W445" s="96">
        <f t="shared" si="84"/>
        <v>-1.7130894620717003</v>
      </c>
      <c r="X445" s="154">
        <f t="shared" si="85"/>
        <v>191.52362276015813</v>
      </c>
      <c r="Y445" s="3">
        <f t="shared" si="86"/>
        <v>691.5236227601581</v>
      </c>
      <c r="Z445" s="96">
        <f t="shared" si="87"/>
        <v>-1.3830472455203162</v>
      </c>
      <c r="AA445" s="166"/>
      <c r="AB445" s="166"/>
      <c r="AC445" s="166"/>
    </row>
    <row r="446" spans="1:29" x14ac:dyDescent="0.25">
      <c r="A446" s="1">
        <v>444</v>
      </c>
      <c r="B446" s="1">
        <v>7500</v>
      </c>
      <c r="C446" s="1">
        <v>8250</v>
      </c>
      <c r="D446" s="30">
        <v>7750</v>
      </c>
      <c r="E446" s="3">
        <v>39</v>
      </c>
      <c r="F446" s="3">
        <v>48</v>
      </c>
      <c r="G446" s="3">
        <v>46</v>
      </c>
      <c r="H446" s="3">
        <v>1000</v>
      </c>
      <c r="I446" s="3">
        <v>1000</v>
      </c>
      <c r="J446" s="3">
        <v>3750</v>
      </c>
      <c r="K446" s="3">
        <v>2.0666666666666669</v>
      </c>
      <c r="L446" s="3">
        <v>750</v>
      </c>
      <c r="M446" s="3">
        <v>-500</v>
      </c>
      <c r="N446" s="123">
        <v>-250</v>
      </c>
      <c r="O446" s="129">
        <f t="shared" si="76"/>
        <v>379.02278999151383</v>
      </c>
      <c r="P446" s="3">
        <f t="shared" si="77"/>
        <v>629.02278999151383</v>
      </c>
      <c r="Q446" s="96">
        <f t="shared" si="78"/>
        <v>-2.5160911599660554</v>
      </c>
      <c r="R446" s="157">
        <f t="shared" si="79"/>
        <v>210.30140413531629</v>
      </c>
      <c r="S446" s="3">
        <f t="shared" si="80"/>
        <v>460.30140413531626</v>
      </c>
      <c r="T446" s="96">
        <f t="shared" si="81"/>
        <v>-1.8412056165412651</v>
      </c>
      <c r="U446" s="154">
        <f t="shared" si="82"/>
        <v>149.91745550803657</v>
      </c>
      <c r="V446" s="3">
        <f t="shared" si="83"/>
        <v>399.9174555080366</v>
      </c>
      <c r="W446" s="96">
        <f t="shared" si="84"/>
        <v>-1.5996698220321464</v>
      </c>
      <c r="X446" s="154">
        <f t="shared" si="85"/>
        <v>291.16776594770693</v>
      </c>
      <c r="Y446" s="3">
        <f t="shared" si="86"/>
        <v>541.16776594770693</v>
      </c>
      <c r="Z446" s="96">
        <f t="shared" si="87"/>
        <v>-2.1646710637908275</v>
      </c>
      <c r="AA446" s="166"/>
      <c r="AB446" s="166"/>
      <c r="AC446" s="166"/>
    </row>
    <row r="447" spans="1:29" x14ac:dyDescent="0.25">
      <c r="A447" s="1">
        <v>445</v>
      </c>
      <c r="B447" s="1">
        <v>8250</v>
      </c>
      <c r="C447" s="1">
        <v>7750</v>
      </c>
      <c r="D447" s="30">
        <v>7500</v>
      </c>
      <c r="E447" s="3">
        <v>48</v>
      </c>
      <c r="F447" s="3">
        <v>46</v>
      </c>
      <c r="G447" s="3">
        <v>42</v>
      </c>
      <c r="H447" s="3">
        <v>1000</v>
      </c>
      <c r="I447" s="3">
        <v>3750</v>
      </c>
      <c r="J447" s="3">
        <v>2750</v>
      </c>
      <c r="K447" s="3">
        <v>2.7272727272727271</v>
      </c>
      <c r="L447" s="3">
        <v>-500</v>
      </c>
      <c r="M447" s="3">
        <v>-250</v>
      </c>
      <c r="N447" s="123">
        <v>500</v>
      </c>
      <c r="O447" s="129">
        <f t="shared" si="76"/>
        <v>306.9701045013793</v>
      </c>
      <c r="P447" s="3">
        <f t="shared" si="77"/>
        <v>-193.0298954986207</v>
      </c>
      <c r="Q447" s="96">
        <f t="shared" si="78"/>
        <v>-0.38605979099724141</v>
      </c>
      <c r="R447" s="157">
        <f t="shared" si="79"/>
        <v>365.14033256283358</v>
      </c>
      <c r="S447" s="3">
        <f t="shared" si="80"/>
        <v>-134.85966743716642</v>
      </c>
      <c r="T447" s="96">
        <f t="shared" si="81"/>
        <v>-0.26971933487433286</v>
      </c>
      <c r="U447" s="154">
        <f t="shared" si="82"/>
        <v>214.12501344328643</v>
      </c>
      <c r="V447" s="3">
        <f t="shared" si="83"/>
        <v>-285.87498655671357</v>
      </c>
      <c r="W447" s="96">
        <f t="shared" si="84"/>
        <v>-0.57174997311342712</v>
      </c>
      <c r="X447" s="154">
        <f t="shared" si="85"/>
        <v>114.52201304274737</v>
      </c>
      <c r="Y447" s="3">
        <f t="shared" si="86"/>
        <v>-385.4779869572526</v>
      </c>
      <c r="Z447" s="96">
        <f t="shared" si="87"/>
        <v>-0.77095597391450521</v>
      </c>
      <c r="AA447" s="166"/>
      <c r="AB447" s="166"/>
      <c r="AC447" s="166"/>
    </row>
    <row r="448" spans="1:29" x14ac:dyDescent="0.25">
      <c r="A448" s="1">
        <v>446</v>
      </c>
      <c r="B448" s="1">
        <v>7750</v>
      </c>
      <c r="C448" s="1">
        <v>7500</v>
      </c>
      <c r="D448" s="30">
        <v>8000</v>
      </c>
      <c r="E448" s="3">
        <v>46</v>
      </c>
      <c r="F448" s="3">
        <v>42</v>
      </c>
      <c r="G448" s="3">
        <v>40</v>
      </c>
      <c r="H448" s="3">
        <v>3750</v>
      </c>
      <c r="I448" s="3">
        <v>2750</v>
      </c>
      <c r="J448" s="3">
        <v>1000</v>
      </c>
      <c r="K448" s="3">
        <v>8</v>
      </c>
      <c r="L448" s="3">
        <v>-250</v>
      </c>
      <c r="M448" s="3">
        <v>500</v>
      </c>
      <c r="N448" s="123">
        <v>1500</v>
      </c>
      <c r="O448" s="129">
        <f t="shared" si="76"/>
        <v>287.04494763789592</v>
      </c>
      <c r="P448" s="3">
        <f t="shared" si="77"/>
        <v>-1212.9550523621042</v>
      </c>
      <c r="Q448" s="96">
        <f t="shared" si="78"/>
        <v>-0.80863670157473611</v>
      </c>
      <c r="R448" s="157">
        <f t="shared" si="79"/>
        <v>316.3611740102283</v>
      </c>
      <c r="S448" s="3">
        <f t="shared" si="80"/>
        <v>-1183.6388259897717</v>
      </c>
      <c r="T448" s="96">
        <f t="shared" si="81"/>
        <v>-0.78909255065984785</v>
      </c>
      <c r="U448" s="154">
        <f t="shared" si="82"/>
        <v>232.32847310582068</v>
      </c>
      <c r="V448" s="3">
        <f t="shared" si="83"/>
        <v>-1267.6715268941794</v>
      </c>
      <c r="W448" s="96">
        <f t="shared" si="84"/>
        <v>-0.84511435126278622</v>
      </c>
      <c r="X448" s="154">
        <f t="shared" si="85"/>
        <v>162.66805875646475</v>
      </c>
      <c r="Y448" s="3">
        <f t="shared" si="86"/>
        <v>-1337.3319412435353</v>
      </c>
      <c r="Z448" s="96">
        <f t="shared" si="87"/>
        <v>-0.89155462749569026</v>
      </c>
      <c r="AA448" s="166"/>
      <c r="AB448" s="166"/>
      <c r="AC448" s="166"/>
    </row>
    <row r="449" spans="1:29" x14ac:dyDescent="0.25">
      <c r="A449" s="1">
        <v>447</v>
      </c>
      <c r="B449" s="1">
        <v>7500</v>
      </c>
      <c r="C449" s="1">
        <v>8000</v>
      </c>
      <c r="D449" s="30">
        <v>9500</v>
      </c>
      <c r="E449" s="3">
        <v>42</v>
      </c>
      <c r="F449" s="3">
        <v>40</v>
      </c>
      <c r="G449" s="3">
        <v>51</v>
      </c>
      <c r="H449" s="3">
        <v>2750</v>
      </c>
      <c r="I449" s="3">
        <v>1000</v>
      </c>
      <c r="J449" s="3">
        <v>3750</v>
      </c>
      <c r="K449" s="3">
        <v>2.5333333333333332</v>
      </c>
      <c r="L449" s="3">
        <v>500</v>
      </c>
      <c r="M449" s="3">
        <v>1500</v>
      </c>
      <c r="N449" s="123">
        <v>250</v>
      </c>
      <c r="O449" s="129">
        <f t="shared" si="76"/>
        <v>140.91382748401332</v>
      </c>
      <c r="P449" s="3">
        <f t="shared" si="77"/>
        <v>-109.08617251598668</v>
      </c>
      <c r="Q449" s="96">
        <f t="shared" si="78"/>
        <v>-0.43634469006394672</v>
      </c>
      <c r="R449" s="157">
        <f t="shared" si="79"/>
        <v>-77.817939705116544</v>
      </c>
      <c r="S449" s="3">
        <f t="shared" si="80"/>
        <v>-327.81793970511654</v>
      </c>
      <c r="T449" s="96">
        <f t="shared" si="81"/>
        <v>-1.3112717588204661</v>
      </c>
      <c r="U449" s="154">
        <f t="shared" si="82"/>
        <v>78.198453921465983</v>
      </c>
      <c r="V449" s="3">
        <f t="shared" si="83"/>
        <v>-171.80154607853402</v>
      </c>
      <c r="W449" s="96">
        <f t="shared" si="84"/>
        <v>-0.68720618431413605</v>
      </c>
      <c r="X449" s="154">
        <f t="shared" si="85"/>
        <v>121.63094692478282</v>
      </c>
      <c r="Y449" s="3">
        <f t="shared" si="86"/>
        <v>-128.36905307521718</v>
      </c>
      <c r="Z449" s="96">
        <f t="shared" si="87"/>
        <v>-0.51347621230086871</v>
      </c>
      <c r="AA449" s="166"/>
      <c r="AB449" s="166"/>
      <c r="AC449" s="166"/>
    </row>
    <row r="450" spans="1:29" x14ac:dyDescent="0.25">
      <c r="A450" s="1">
        <v>448</v>
      </c>
      <c r="B450" s="1">
        <v>8000</v>
      </c>
      <c r="C450" s="1">
        <v>9500</v>
      </c>
      <c r="D450" s="30">
        <v>9750</v>
      </c>
      <c r="E450" s="3">
        <v>40</v>
      </c>
      <c r="F450" s="3">
        <v>51</v>
      </c>
      <c r="G450" s="3">
        <v>61</v>
      </c>
      <c r="H450" s="3">
        <v>1000</v>
      </c>
      <c r="I450" s="3">
        <v>3750</v>
      </c>
      <c r="J450" s="3">
        <v>3750</v>
      </c>
      <c r="K450" s="3">
        <v>2.6</v>
      </c>
      <c r="L450" s="3">
        <v>1500</v>
      </c>
      <c r="M450" s="3">
        <v>250</v>
      </c>
      <c r="N450" s="123">
        <v>-500</v>
      </c>
      <c r="O450" s="129">
        <f t="shared" si="76"/>
        <v>162.94254725999863</v>
      </c>
      <c r="P450" s="3">
        <f t="shared" si="77"/>
        <v>662.94254725999861</v>
      </c>
      <c r="Q450" s="96">
        <f t="shared" si="78"/>
        <v>-1.3258850945199971</v>
      </c>
      <c r="R450" s="157">
        <f t="shared" si="79"/>
        <v>191.41980030639783</v>
      </c>
      <c r="S450" s="3">
        <f t="shared" si="80"/>
        <v>691.41980030639786</v>
      </c>
      <c r="T450" s="96">
        <f t="shared" si="81"/>
        <v>-1.3828396006127956</v>
      </c>
      <c r="U450" s="154">
        <f t="shared" si="82"/>
        <v>261.00444214706488</v>
      </c>
      <c r="V450" s="3">
        <f t="shared" si="83"/>
        <v>761.00444214706488</v>
      </c>
      <c r="W450" s="96">
        <f t="shared" si="84"/>
        <v>-1.5220088842941297</v>
      </c>
      <c r="X450" s="154">
        <f t="shared" si="85"/>
        <v>336.90375832794939</v>
      </c>
      <c r="Y450" s="3">
        <f t="shared" si="86"/>
        <v>836.90375832794939</v>
      </c>
      <c r="Z450" s="96">
        <f t="shared" si="87"/>
        <v>-1.6738075166558988</v>
      </c>
      <c r="AA450" s="166"/>
      <c r="AB450" s="166"/>
      <c r="AC450" s="166"/>
    </row>
    <row r="451" spans="1:29" x14ac:dyDescent="0.25">
      <c r="A451" s="1">
        <v>449</v>
      </c>
      <c r="B451" s="1">
        <v>9500</v>
      </c>
      <c r="C451" s="1">
        <v>9750</v>
      </c>
      <c r="D451" s="30">
        <v>9250</v>
      </c>
      <c r="E451" s="3">
        <v>51</v>
      </c>
      <c r="F451" s="3">
        <v>61</v>
      </c>
      <c r="G451" s="3">
        <v>51</v>
      </c>
      <c r="H451" s="3">
        <v>3750</v>
      </c>
      <c r="I451" s="3">
        <v>3750</v>
      </c>
      <c r="J451" s="3">
        <v>3750</v>
      </c>
      <c r="K451" s="3">
        <v>2.4666666666666668</v>
      </c>
      <c r="L451" s="3">
        <v>250</v>
      </c>
      <c r="M451" s="3">
        <v>-500</v>
      </c>
      <c r="N451" s="123">
        <v>-250</v>
      </c>
      <c r="O451" s="129">
        <f t="shared" si="76"/>
        <v>179.24049246793535</v>
      </c>
      <c r="P451" s="3">
        <f t="shared" si="77"/>
        <v>429.24049246793538</v>
      </c>
      <c r="Q451" s="96">
        <f t="shared" si="78"/>
        <v>-1.7169619698717415</v>
      </c>
      <c r="R451" s="157">
        <f t="shared" si="79"/>
        <v>211.35727085598612</v>
      </c>
      <c r="S451" s="3">
        <f t="shared" si="80"/>
        <v>461.35727085598614</v>
      </c>
      <c r="T451" s="96">
        <f t="shared" si="81"/>
        <v>-1.8454290834239446</v>
      </c>
      <c r="U451" s="154">
        <f t="shared" si="82"/>
        <v>-87.047814694442366</v>
      </c>
      <c r="V451" s="3">
        <f t="shared" si="83"/>
        <v>162.95218530555763</v>
      </c>
      <c r="W451" s="96">
        <f t="shared" si="84"/>
        <v>-0.65180874122223054</v>
      </c>
      <c r="X451" s="154">
        <f t="shared" si="85"/>
        <v>69.6371693572288</v>
      </c>
      <c r="Y451" s="3">
        <f t="shared" si="86"/>
        <v>319.6371693572288</v>
      </c>
      <c r="Z451" s="96">
        <f t="shared" si="87"/>
        <v>-1.2785486774289152</v>
      </c>
      <c r="AA451" s="166"/>
      <c r="AB451" s="166"/>
      <c r="AC451" s="166"/>
    </row>
    <row r="452" spans="1:29" x14ac:dyDescent="0.25">
      <c r="A452" s="1">
        <v>450</v>
      </c>
      <c r="B452" s="1">
        <v>9750</v>
      </c>
      <c r="C452" s="1">
        <v>9250</v>
      </c>
      <c r="D452" s="30">
        <v>9000</v>
      </c>
      <c r="E452" s="3">
        <v>61</v>
      </c>
      <c r="F452" s="3">
        <v>51</v>
      </c>
      <c r="G452" s="3">
        <v>47</v>
      </c>
      <c r="H452" s="3">
        <v>3750</v>
      </c>
      <c r="I452" s="3">
        <v>3750</v>
      </c>
      <c r="J452" s="3">
        <v>1750</v>
      </c>
      <c r="K452" s="3">
        <v>5.1428571428571432</v>
      </c>
      <c r="L452" s="3">
        <v>-500</v>
      </c>
      <c r="M452" s="3">
        <v>-250</v>
      </c>
      <c r="N452" s="123">
        <v>-500</v>
      </c>
      <c r="O452" s="129">
        <f t="shared" si="76"/>
        <v>94.155927011460136</v>
      </c>
      <c r="P452" s="3">
        <f t="shared" si="77"/>
        <v>594.15592701146011</v>
      </c>
      <c r="Q452" s="96">
        <f t="shared" si="78"/>
        <v>-1.1883118540229203</v>
      </c>
      <c r="R452" s="157">
        <f t="shared" si="79"/>
        <v>177.21535447416127</v>
      </c>
      <c r="S452" s="3">
        <f t="shared" si="80"/>
        <v>677.21535447416124</v>
      </c>
      <c r="T452" s="96">
        <f t="shared" si="81"/>
        <v>-1.3544307089483225</v>
      </c>
      <c r="U452" s="154">
        <f t="shared" si="82"/>
        <v>52.829878370522394</v>
      </c>
      <c r="V452" s="3">
        <f t="shared" si="83"/>
        <v>552.82987837052235</v>
      </c>
      <c r="W452" s="96">
        <f t="shared" si="84"/>
        <v>-1.1056597567410447</v>
      </c>
      <c r="X452" s="154">
        <f t="shared" si="85"/>
        <v>-71.697164320938484</v>
      </c>
      <c r="Y452" s="3">
        <f t="shared" si="86"/>
        <v>428.3028356790615</v>
      </c>
      <c r="Z452" s="96">
        <f t="shared" si="87"/>
        <v>-0.85660567135812304</v>
      </c>
      <c r="AA452" s="166"/>
      <c r="AB452" s="166"/>
      <c r="AC452" s="166"/>
    </row>
    <row r="453" spans="1:29" x14ac:dyDescent="0.25">
      <c r="A453" s="1">
        <v>451</v>
      </c>
      <c r="B453" s="1">
        <v>9250</v>
      </c>
      <c r="C453" s="1">
        <v>9000</v>
      </c>
      <c r="D453" s="30">
        <v>8500</v>
      </c>
      <c r="E453" s="3">
        <v>51</v>
      </c>
      <c r="F453" s="3">
        <v>47</v>
      </c>
      <c r="G453" s="3">
        <v>41</v>
      </c>
      <c r="H453" s="3">
        <v>3750</v>
      </c>
      <c r="I453" s="3">
        <v>1750</v>
      </c>
      <c r="J453" s="3">
        <v>2750</v>
      </c>
      <c r="K453" s="3">
        <v>3.0909090909090908</v>
      </c>
      <c r="L453" s="3">
        <v>-250</v>
      </c>
      <c r="M453" s="3">
        <v>-500</v>
      </c>
      <c r="N453" s="123">
        <v>-500</v>
      </c>
      <c r="O453" s="129">
        <f t="shared" ref="O453:O516" si="88">$AI$3+$AH$3*D453+$AG$3*G453+$AF$3*J453+$AE$3*K453</f>
        <v>153.1379836835313</v>
      </c>
      <c r="P453" s="3">
        <f t="shared" ref="P453:P516" si="89">O453-N453</f>
        <v>653.13798368353127</v>
      </c>
      <c r="Q453" s="96">
        <f t="shared" ref="Q453:Q516" si="90">IF(N453=0,0,(O453-N453)/N453)</f>
        <v>-1.3062759673670625</v>
      </c>
      <c r="R453" s="157">
        <f t="shared" ref="R453:R516" si="91">$AK$8+$AJ$8*D453+$AI$8*G453+$AH$8*I453+$AG$8*J453+$AF$8*K453+$AE$8*M453</f>
        <v>50.704278857234421</v>
      </c>
      <c r="S453" s="3">
        <f t="shared" ref="S453:S516" si="92">R453-N453</f>
        <v>550.70427885723439</v>
      </c>
      <c r="T453" s="96">
        <f t="shared" ref="T453:T516" si="93">IF(N453=0,0,(R453-N453)/N453)</f>
        <v>-1.1014085577144688</v>
      </c>
      <c r="U453" s="154">
        <f t="shared" ref="U453:U516" si="94">$AM$13+$AL$13*C453+$AK$13*D453+$AJ$13*F453+$AI$13*G453+$AH$13*I453+$AG$13*J453+$AF$13*K453+$AE$13*M453</f>
        <v>-35.9159134684798</v>
      </c>
      <c r="V453" s="3">
        <f t="shared" ref="V453:V516" si="95">U453-N453</f>
        <v>464.0840865315202</v>
      </c>
      <c r="W453" s="96">
        <f t="shared" ref="W453:W516" si="96">IF(Q453=0,0,(U453-N453)/N453)</f>
        <v>-0.92816817306304045</v>
      </c>
      <c r="X453" s="154">
        <f t="shared" ref="X453:X516" si="97">$AQ$18+$AP$18*B453+$AO$18*C453+$AN$18*D453+$AM$18*E453+$AL$18*F453+$AK$18*G453+$AJ$18*H453+$AI$18*I453+$AH$18*J453+$AG$18*K453+$AF$18*L453+$AE$18*M453</f>
        <v>4.5684800420025056</v>
      </c>
      <c r="Y453" s="3">
        <f t="shared" ref="Y453:Y516" si="98">X453-N453</f>
        <v>504.56848004200253</v>
      </c>
      <c r="Z453" s="96">
        <f t="shared" ref="Z453:Z516" si="99">IF(T453=0,0,(X453-N453)/N453)</f>
        <v>-1.009136960084005</v>
      </c>
      <c r="AA453" s="166"/>
      <c r="AB453" s="166"/>
      <c r="AC453" s="166"/>
    </row>
    <row r="454" spans="1:29" x14ac:dyDescent="0.25">
      <c r="A454" s="1">
        <v>452</v>
      </c>
      <c r="B454" s="1">
        <v>9000</v>
      </c>
      <c r="C454" s="1">
        <v>8500</v>
      </c>
      <c r="D454" s="30">
        <v>8000</v>
      </c>
      <c r="E454" s="3">
        <v>47</v>
      </c>
      <c r="F454" s="3">
        <v>41</v>
      </c>
      <c r="G454" s="3">
        <v>44</v>
      </c>
      <c r="H454" s="3">
        <v>1750</v>
      </c>
      <c r="I454" s="3">
        <v>2750</v>
      </c>
      <c r="J454" s="3">
        <v>2750</v>
      </c>
      <c r="K454" s="3">
        <v>2.9090909090909092</v>
      </c>
      <c r="L454" s="3">
        <v>-500</v>
      </c>
      <c r="M454" s="3">
        <v>-500</v>
      </c>
      <c r="N454" s="123">
        <v>750</v>
      </c>
      <c r="O454" s="129">
        <f t="shared" si="88"/>
        <v>245.14289028243212</v>
      </c>
      <c r="P454" s="3">
        <f t="shared" si="89"/>
        <v>-504.85710971756788</v>
      </c>
      <c r="Q454" s="96">
        <f t="shared" si="90"/>
        <v>-0.67314281295675715</v>
      </c>
      <c r="R454" s="157">
        <f t="shared" si="91"/>
        <v>229.47201957768718</v>
      </c>
      <c r="S454" s="3">
        <f t="shared" si="92"/>
        <v>-520.52798042231279</v>
      </c>
      <c r="T454" s="96">
        <f t="shared" si="93"/>
        <v>-0.69403730722975043</v>
      </c>
      <c r="U454" s="154">
        <f t="shared" si="94"/>
        <v>288.89967848720403</v>
      </c>
      <c r="V454" s="3">
        <f t="shared" si="95"/>
        <v>-461.10032151279597</v>
      </c>
      <c r="W454" s="96">
        <f t="shared" si="96"/>
        <v>-0.61480042868372797</v>
      </c>
      <c r="X454" s="154">
        <f t="shared" si="97"/>
        <v>193.31465536829927</v>
      </c>
      <c r="Y454" s="3">
        <f t="shared" si="98"/>
        <v>-556.68534463170067</v>
      </c>
      <c r="Z454" s="96">
        <f t="shared" si="99"/>
        <v>-0.74224712617560085</v>
      </c>
      <c r="AA454" s="166"/>
      <c r="AB454" s="166"/>
      <c r="AC454" s="166"/>
    </row>
    <row r="455" spans="1:29" ht="15.75" thickBot="1" x14ac:dyDescent="0.3">
      <c r="A455" s="1">
        <v>453</v>
      </c>
      <c r="B455" s="1">
        <v>8500</v>
      </c>
      <c r="C455" s="1">
        <v>8000</v>
      </c>
      <c r="D455" s="31">
        <v>8750</v>
      </c>
      <c r="E455" s="32">
        <v>41</v>
      </c>
      <c r="F455" s="32">
        <v>44</v>
      </c>
      <c r="G455" s="32">
        <v>44</v>
      </c>
      <c r="H455" s="32">
        <v>2750</v>
      </c>
      <c r="I455" s="32">
        <v>2750</v>
      </c>
      <c r="J455" s="32">
        <v>2750</v>
      </c>
      <c r="K455" s="32">
        <v>3.1818181818181817</v>
      </c>
      <c r="L455" s="32">
        <v>-500</v>
      </c>
      <c r="M455" s="32">
        <v>750</v>
      </c>
      <c r="N455" s="124">
        <v>-250</v>
      </c>
      <c r="O455" s="129">
        <f t="shared" si="88"/>
        <v>134.29545352603918</v>
      </c>
      <c r="P455" s="3">
        <f t="shared" si="89"/>
        <v>384.29545352603918</v>
      </c>
      <c r="Q455" s="96">
        <f t="shared" si="90"/>
        <v>-1.5371818141041567</v>
      </c>
      <c r="R455" s="157">
        <f t="shared" si="91"/>
        <v>86.742674758722345</v>
      </c>
      <c r="S455" s="3">
        <f t="shared" si="92"/>
        <v>336.74267475872233</v>
      </c>
      <c r="T455" s="96">
        <f t="shared" si="93"/>
        <v>-1.3469706990348893</v>
      </c>
      <c r="U455" s="154">
        <f t="shared" si="94"/>
        <v>26.831026977576371</v>
      </c>
      <c r="V455" s="3">
        <f t="shared" si="95"/>
        <v>276.83102697757636</v>
      </c>
      <c r="W455" s="96">
        <f t="shared" si="96"/>
        <v>-1.1073241079103053</v>
      </c>
      <c r="X455" s="154">
        <f t="shared" si="97"/>
        <v>59.823035771653508</v>
      </c>
      <c r="Y455" s="3">
        <f t="shared" si="98"/>
        <v>309.82303577165351</v>
      </c>
      <c r="Z455" s="96">
        <f t="shared" si="99"/>
        <v>-1.239292143086614</v>
      </c>
      <c r="AA455" s="166"/>
      <c r="AB455" s="166"/>
      <c r="AC455" s="166"/>
    </row>
    <row r="456" spans="1:29" x14ac:dyDescent="0.25">
      <c r="A456" s="1">
        <v>454</v>
      </c>
      <c r="B456" s="1">
        <v>8000</v>
      </c>
      <c r="C456" s="1">
        <v>8750</v>
      </c>
      <c r="D456" s="29">
        <v>6750</v>
      </c>
      <c r="E456" s="28">
        <v>44</v>
      </c>
      <c r="F456" s="28">
        <v>44</v>
      </c>
      <c r="G456" s="28">
        <v>26</v>
      </c>
      <c r="H456" s="28">
        <v>2750</v>
      </c>
      <c r="I456" s="28">
        <v>2750</v>
      </c>
      <c r="J456" s="28">
        <v>3750</v>
      </c>
      <c r="K456" s="28">
        <v>1.8</v>
      </c>
      <c r="L456" s="28">
        <v>750</v>
      </c>
      <c r="M456" s="28">
        <v>-250</v>
      </c>
      <c r="N456" s="122">
        <v>3500</v>
      </c>
      <c r="O456" s="129">
        <f t="shared" si="88"/>
        <v>411.61868040738705</v>
      </c>
      <c r="P456" s="3">
        <f t="shared" si="89"/>
        <v>-3088.3813195926132</v>
      </c>
      <c r="Q456" s="96">
        <f t="shared" si="90"/>
        <v>-0.88239466274074663</v>
      </c>
      <c r="R456" s="157">
        <f t="shared" si="91"/>
        <v>350.69535756194097</v>
      </c>
      <c r="S456" s="3">
        <f t="shared" si="92"/>
        <v>-3149.3046424380591</v>
      </c>
      <c r="T456" s="96">
        <f t="shared" si="93"/>
        <v>-0.89980132641087407</v>
      </c>
      <c r="U456" s="154">
        <f t="shared" si="94"/>
        <v>414.68686499146412</v>
      </c>
      <c r="V456" s="3">
        <f t="shared" si="95"/>
        <v>-3085.3131350085359</v>
      </c>
      <c r="W456" s="96">
        <f t="shared" si="96"/>
        <v>-0.88151803857386746</v>
      </c>
      <c r="X456" s="154">
        <f t="shared" si="97"/>
        <v>401.16908419110212</v>
      </c>
      <c r="Y456" s="3">
        <f t="shared" si="98"/>
        <v>-3098.8309158088978</v>
      </c>
      <c r="Z456" s="96">
        <f t="shared" si="99"/>
        <v>-0.88538026165968509</v>
      </c>
      <c r="AA456" s="166"/>
      <c r="AB456" s="166"/>
      <c r="AC456" s="166"/>
    </row>
    <row r="457" spans="1:29" x14ac:dyDescent="0.25">
      <c r="A457" s="1">
        <v>455</v>
      </c>
      <c r="B457" s="1">
        <v>8750</v>
      </c>
      <c r="C457" s="1">
        <v>6750</v>
      </c>
      <c r="D457" s="30">
        <v>10250</v>
      </c>
      <c r="E457" s="3">
        <v>44</v>
      </c>
      <c r="F457" s="3">
        <v>26</v>
      </c>
      <c r="G457" s="3">
        <v>45</v>
      </c>
      <c r="H457" s="3">
        <v>2750</v>
      </c>
      <c r="I457" s="3">
        <v>3750</v>
      </c>
      <c r="J457" s="3">
        <v>4750</v>
      </c>
      <c r="K457" s="3">
        <v>2.1578947368421053</v>
      </c>
      <c r="L457" s="3">
        <v>-250</v>
      </c>
      <c r="M457" s="3">
        <v>3500</v>
      </c>
      <c r="N457" s="123">
        <v>3250</v>
      </c>
      <c r="O457" s="129">
        <f t="shared" si="88"/>
        <v>84.585419742000113</v>
      </c>
      <c r="P457" s="3">
        <f t="shared" si="89"/>
        <v>-3165.4145802579997</v>
      </c>
      <c r="Q457" s="96">
        <f t="shared" si="90"/>
        <v>-0.97397371700246138</v>
      </c>
      <c r="R457" s="157">
        <f t="shared" si="91"/>
        <v>-4.6741533878050205</v>
      </c>
      <c r="S457" s="3">
        <f t="shared" si="92"/>
        <v>-3254.6741533878048</v>
      </c>
      <c r="T457" s="96">
        <f t="shared" si="93"/>
        <v>-1.0014382010424014</v>
      </c>
      <c r="U457" s="154">
        <f t="shared" si="94"/>
        <v>219.8290044021926</v>
      </c>
      <c r="V457" s="3">
        <f t="shared" si="95"/>
        <v>-3030.1709955978076</v>
      </c>
      <c r="W457" s="96">
        <f t="shared" si="96"/>
        <v>-0.93236030633778699</v>
      </c>
      <c r="X457" s="154">
        <f t="shared" si="97"/>
        <v>40.874771310378492</v>
      </c>
      <c r="Y457" s="3">
        <f t="shared" si="98"/>
        <v>-3209.1252286896215</v>
      </c>
      <c r="Z457" s="96">
        <f t="shared" si="99"/>
        <v>-0.98742314728911429</v>
      </c>
      <c r="AA457" s="166"/>
      <c r="AB457" s="166"/>
      <c r="AC457" s="166"/>
    </row>
    <row r="458" spans="1:29" x14ac:dyDescent="0.25">
      <c r="A458" s="1">
        <v>456</v>
      </c>
      <c r="B458" s="1">
        <v>6750</v>
      </c>
      <c r="C458" s="1">
        <v>10250</v>
      </c>
      <c r="D458" s="30">
        <v>13500</v>
      </c>
      <c r="E458" s="3">
        <v>26</v>
      </c>
      <c r="F458" s="3">
        <v>45</v>
      </c>
      <c r="G458" s="3">
        <v>51</v>
      </c>
      <c r="H458" s="3">
        <v>3750</v>
      </c>
      <c r="I458" s="3">
        <v>4750</v>
      </c>
      <c r="J458" s="3">
        <v>5750</v>
      </c>
      <c r="K458" s="3">
        <v>2.347826086956522</v>
      </c>
      <c r="L458" s="3">
        <v>3500</v>
      </c>
      <c r="M458" s="3">
        <v>3250</v>
      </c>
      <c r="N458" s="123">
        <v>-250</v>
      </c>
      <c r="O458" s="129">
        <f t="shared" si="88"/>
        <v>-288.33912674881759</v>
      </c>
      <c r="P458" s="3">
        <f t="shared" si="89"/>
        <v>-38.339126748817591</v>
      </c>
      <c r="Q458" s="96">
        <f t="shared" si="90"/>
        <v>0.15335650699527037</v>
      </c>
      <c r="R458" s="157">
        <f t="shared" si="91"/>
        <v>-349.234922111792</v>
      </c>
      <c r="S458" s="3">
        <f t="shared" si="92"/>
        <v>-99.234922111792002</v>
      </c>
      <c r="T458" s="96">
        <f t="shared" si="93"/>
        <v>0.39693968844716798</v>
      </c>
      <c r="U458" s="154">
        <f t="shared" si="94"/>
        <v>-376.5983089698442</v>
      </c>
      <c r="V458" s="3">
        <f t="shared" si="95"/>
        <v>-126.5983089698442</v>
      </c>
      <c r="W458" s="96">
        <f t="shared" si="96"/>
        <v>0.50639323587937679</v>
      </c>
      <c r="X458" s="154">
        <f t="shared" si="97"/>
        <v>-108.42390441817963</v>
      </c>
      <c r="Y458" s="3">
        <f t="shared" si="98"/>
        <v>141.57609558182037</v>
      </c>
      <c r="Z458" s="96">
        <f t="shared" si="99"/>
        <v>-0.56630438232728142</v>
      </c>
      <c r="AA458" s="166"/>
      <c r="AB458" s="166"/>
      <c r="AC458" s="166"/>
    </row>
    <row r="459" spans="1:29" x14ac:dyDescent="0.25">
      <c r="A459" s="1">
        <v>457</v>
      </c>
      <c r="B459" s="1">
        <v>10250</v>
      </c>
      <c r="C459" s="1">
        <v>13500</v>
      </c>
      <c r="D459" s="30">
        <v>13250</v>
      </c>
      <c r="E459" s="3">
        <v>45</v>
      </c>
      <c r="F459" s="3">
        <v>51</v>
      </c>
      <c r="G459" s="3">
        <v>49</v>
      </c>
      <c r="H459" s="3">
        <v>4750</v>
      </c>
      <c r="I459" s="3">
        <v>5750</v>
      </c>
      <c r="J459" s="3">
        <v>6750</v>
      </c>
      <c r="K459" s="3">
        <v>1.962962962962963</v>
      </c>
      <c r="L459" s="3">
        <v>3250</v>
      </c>
      <c r="M459" s="3">
        <v>-250</v>
      </c>
      <c r="N459" s="123">
        <v>-500</v>
      </c>
      <c r="O459" s="129">
        <f t="shared" si="88"/>
        <v>-152.60153413319497</v>
      </c>
      <c r="P459" s="3">
        <f t="shared" si="89"/>
        <v>347.39846586680505</v>
      </c>
      <c r="Q459" s="96">
        <f t="shared" si="90"/>
        <v>-0.69479693173361012</v>
      </c>
      <c r="R459" s="157">
        <f t="shared" si="91"/>
        <v>-93.573174942457769</v>
      </c>
      <c r="S459" s="3">
        <f t="shared" si="92"/>
        <v>406.42682505754226</v>
      </c>
      <c r="T459" s="96">
        <f t="shared" si="93"/>
        <v>-0.81285365011508448</v>
      </c>
      <c r="U459" s="154">
        <f t="shared" si="94"/>
        <v>-128.2279128466883</v>
      </c>
      <c r="V459" s="3">
        <f t="shared" si="95"/>
        <v>371.7720871533117</v>
      </c>
      <c r="W459" s="96">
        <f t="shared" si="96"/>
        <v>-0.74354417430662345</v>
      </c>
      <c r="X459" s="154">
        <f t="shared" si="97"/>
        <v>20.397992801682957</v>
      </c>
      <c r="Y459" s="3">
        <f t="shared" si="98"/>
        <v>520.3979928016829</v>
      </c>
      <c r="Z459" s="96">
        <f t="shared" si="99"/>
        <v>-1.0407959856033657</v>
      </c>
      <c r="AA459" s="166"/>
      <c r="AB459" s="166"/>
      <c r="AC459" s="166"/>
    </row>
    <row r="460" spans="1:29" x14ac:dyDescent="0.25">
      <c r="A460" s="1">
        <v>458</v>
      </c>
      <c r="B460" s="1">
        <v>13500</v>
      </c>
      <c r="C460" s="1">
        <v>13250</v>
      </c>
      <c r="D460" s="30">
        <v>12750</v>
      </c>
      <c r="E460" s="3">
        <v>51</v>
      </c>
      <c r="F460" s="3">
        <v>49</v>
      </c>
      <c r="G460" s="3">
        <v>50</v>
      </c>
      <c r="H460" s="3">
        <v>5750</v>
      </c>
      <c r="I460" s="3">
        <v>6750</v>
      </c>
      <c r="J460" s="3">
        <v>5750</v>
      </c>
      <c r="K460" s="3">
        <v>2.2173913043478262</v>
      </c>
      <c r="L460" s="3">
        <v>-250</v>
      </c>
      <c r="M460" s="3">
        <v>-500</v>
      </c>
      <c r="N460" s="123">
        <v>250</v>
      </c>
      <c r="O460" s="129">
        <f t="shared" si="88"/>
        <v>-175.4417885209462</v>
      </c>
      <c r="P460" s="3">
        <f t="shared" si="89"/>
        <v>-425.4417885209462</v>
      </c>
      <c r="Q460" s="96">
        <f t="shared" si="90"/>
        <v>-1.7017671540837849</v>
      </c>
      <c r="R460" s="157">
        <f t="shared" si="91"/>
        <v>-4.9789212082932508</v>
      </c>
      <c r="S460" s="3">
        <f t="shared" si="92"/>
        <v>-254.97892120829326</v>
      </c>
      <c r="T460" s="96">
        <f t="shared" si="93"/>
        <v>-1.019915684833173</v>
      </c>
      <c r="U460" s="154">
        <f t="shared" si="94"/>
        <v>11.271964060319391</v>
      </c>
      <c r="V460" s="3">
        <f t="shared" si="95"/>
        <v>-238.72803593968061</v>
      </c>
      <c r="W460" s="96">
        <f t="shared" si="96"/>
        <v>-0.95491214375872246</v>
      </c>
      <c r="X460" s="154">
        <f t="shared" si="97"/>
        <v>-12.276087800486764</v>
      </c>
      <c r="Y460" s="3">
        <f t="shared" si="98"/>
        <v>-262.27608780048678</v>
      </c>
      <c r="Z460" s="96">
        <f t="shared" si="99"/>
        <v>-1.0491043512019471</v>
      </c>
      <c r="AA460" s="166"/>
      <c r="AB460" s="166"/>
      <c r="AC460" s="166"/>
    </row>
    <row r="461" spans="1:29" x14ac:dyDescent="0.25">
      <c r="A461" s="1">
        <v>459</v>
      </c>
      <c r="B461" s="1">
        <v>13250</v>
      </c>
      <c r="C461" s="1">
        <v>12750</v>
      </c>
      <c r="D461" s="30">
        <v>13000</v>
      </c>
      <c r="E461" s="3">
        <v>49</v>
      </c>
      <c r="F461" s="3">
        <v>50</v>
      </c>
      <c r="G461" s="3">
        <v>52</v>
      </c>
      <c r="H461" s="3">
        <v>6750</v>
      </c>
      <c r="I461" s="3">
        <v>5750</v>
      </c>
      <c r="J461" s="3">
        <v>5750</v>
      </c>
      <c r="K461" s="3">
        <v>2.2608695652173911</v>
      </c>
      <c r="L461" s="3">
        <v>-500</v>
      </c>
      <c r="M461" s="3">
        <v>250</v>
      </c>
      <c r="N461" s="123">
        <v>750</v>
      </c>
      <c r="O461" s="129">
        <f t="shared" si="88"/>
        <v>-203.01500380358544</v>
      </c>
      <c r="P461" s="3">
        <f t="shared" si="89"/>
        <v>-953.01500380358539</v>
      </c>
      <c r="Q461" s="96">
        <f t="shared" si="90"/>
        <v>-1.2706866717381138</v>
      </c>
      <c r="R461" s="157">
        <f t="shared" si="91"/>
        <v>-122.93216454821439</v>
      </c>
      <c r="S461" s="3">
        <f t="shared" si="92"/>
        <v>-872.93216454821436</v>
      </c>
      <c r="T461" s="96">
        <f t="shared" si="93"/>
        <v>-1.1639095527309524</v>
      </c>
      <c r="U461" s="154">
        <f t="shared" si="94"/>
        <v>-112.3203330729106</v>
      </c>
      <c r="V461" s="3">
        <f t="shared" si="95"/>
        <v>-862.32033307291056</v>
      </c>
      <c r="W461" s="96">
        <f t="shared" si="96"/>
        <v>-1.149760444097214</v>
      </c>
      <c r="X461" s="154">
        <f t="shared" si="97"/>
        <v>-49.212919654013504</v>
      </c>
      <c r="Y461" s="3">
        <f t="shared" si="98"/>
        <v>-799.21291965401349</v>
      </c>
      <c r="Z461" s="96">
        <f t="shared" si="99"/>
        <v>-1.0656172262053514</v>
      </c>
      <c r="AA461" s="166"/>
      <c r="AB461" s="166"/>
      <c r="AC461" s="166"/>
    </row>
    <row r="462" spans="1:29" x14ac:dyDescent="0.25">
      <c r="A462" s="1">
        <v>460</v>
      </c>
      <c r="B462" s="1">
        <v>12750</v>
      </c>
      <c r="C462" s="1">
        <v>13000</v>
      </c>
      <c r="D462" s="30">
        <v>13750</v>
      </c>
      <c r="E462" s="3">
        <v>50</v>
      </c>
      <c r="F462" s="3">
        <v>52</v>
      </c>
      <c r="G462" s="3">
        <v>48</v>
      </c>
      <c r="H462" s="3">
        <v>5750</v>
      </c>
      <c r="I462" s="3">
        <v>5750</v>
      </c>
      <c r="J462" s="3">
        <v>7750</v>
      </c>
      <c r="K462" s="3">
        <v>1.7741935483870968</v>
      </c>
      <c r="L462" s="3">
        <v>250</v>
      </c>
      <c r="M462" s="3">
        <v>750</v>
      </c>
      <c r="N462" s="123">
        <v>-1000</v>
      </c>
      <c r="O462" s="129">
        <f t="shared" si="88"/>
        <v>-126.03036387428966</v>
      </c>
      <c r="P462" s="3">
        <f t="shared" si="89"/>
        <v>873.96963612571039</v>
      </c>
      <c r="Q462" s="96">
        <f t="shared" si="90"/>
        <v>-0.87396963612571044</v>
      </c>
      <c r="R462" s="157">
        <f t="shared" si="91"/>
        <v>-115.80768779990022</v>
      </c>
      <c r="S462" s="3">
        <f t="shared" si="92"/>
        <v>884.19231220009976</v>
      </c>
      <c r="T462" s="96">
        <f t="shared" si="93"/>
        <v>-0.88419231220009975</v>
      </c>
      <c r="U462" s="154">
        <f t="shared" si="94"/>
        <v>-248.28490050681484</v>
      </c>
      <c r="V462" s="3">
        <f t="shared" si="95"/>
        <v>751.71509949318511</v>
      </c>
      <c r="W462" s="96">
        <f t="shared" si="96"/>
        <v>-0.75171509949318516</v>
      </c>
      <c r="X462" s="154">
        <f t="shared" si="97"/>
        <v>-191.71681019882806</v>
      </c>
      <c r="Y462" s="3">
        <f t="shared" si="98"/>
        <v>808.28318980117194</v>
      </c>
      <c r="Z462" s="96">
        <f t="shared" si="99"/>
        <v>-0.80828318980117198</v>
      </c>
      <c r="AA462" s="166"/>
      <c r="AB462" s="166"/>
      <c r="AC462" s="166"/>
    </row>
    <row r="463" spans="1:29" x14ac:dyDescent="0.25">
      <c r="A463" s="1">
        <v>461</v>
      </c>
      <c r="B463" s="1">
        <v>13000</v>
      </c>
      <c r="C463" s="1">
        <v>13750</v>
      </c>
      <c r="D463" s="30">
        <v>12750</v>
      </c>
      <c r="E463" s="3">
        <v>52</v>
      </c>
      <c r="F463" s="3">
        <v>48</v>
      </c>
      <c r="G463" s="3">
        <v>45</v>
      </c>
      <c r="H463" s="3">
        <v>5750</v>
      </c>
      <c r="I463" s="3">
        <v>7750</v>
      </c>
      <c r="J463" s="3">
        <v>3750</v>
      </c>
      <c r="K463" s="3">
        <v>3.4</v>
      </c>
      <c r="L463" s="3">
        <v>750</v>
      </c>
      <c r="M463" s="3">
        <v>-1000</v>
      </c>
      <c r="N463" s="123">
        <v>-250</v>
      </c>
      <c r="O463" s="129">
        <f t="shared" si="88"/>
        <v>-393.54604816291726</v>
      </c>
      <c r="P463" s="3">
        <f t="shared" si="89"/>
        <v>-143.54604816291726</v>
      </c>
      <c r="Q463" s="96">
        <f t="shared" si="90"/>
        <v>0.57418419265166909</v>
      </c>
      <c r="R463" s="157">
        <f t="shared" si="91"/>
        <v>-96.852273090106777</v>
      </c>
      <c r="S463" s="3">
        <f t="shared" si="92"/>
        <v>153.14772690989321</v>
      </c>
      <c r="T463" s="96">
        <f t="shared" si="93"/>
        <v>-0.6125909076395728</v>
      </c>
      <c r="U463" s="154">
        <f t="shared" si="94"/>
        <v>-96.039488320195176</v>
      </c>
      <c r="V463" s="3">
        <f t="shared" si="95"/>
        <v>153.96051167980482</v>
      </c>
      <c r="W463" s="96">
        <f t="shared" si="96"/>
        <v>-0.61584204671921927</v>
      </c>
      <c r="X463" s="154">
        <f t="shared" si="97"/>
        <v>-145.00282440373115</v>
      </c>
      <c r="Y463" s="3">
        <f t="shared" si="98"/>
        <v>104.99717559626885</v>
      </c>
      <c r="Z463" s="96">
        <f t="shared" si="99"/>
        <v>-0.41998870238507541</v>
      </c>
      <c r="AA463" s="166"/>
      <c r="AB463" s="166"/>
      <c r="AC463" s="166"/>
    </row>
    <row r="464" spans="1:29" ht="15.75" thickBot="1" x14ac:dyDescent="0.3">
      <c r="A464" s="1">
        <v>462</v>
      </c>
      <c r="B464" s="1">
        <v>13750</v>
      </c>
      <c r="C464" s="1">
        <v>12750</v>
      </c>
      <c r="D464" s="31">
        <v>12500</v>
      </c>
      <c r="E464" s="32">
        <v>48</v>
      </c>
      <c r="F464" s="32">
        <v>45</v>
      </c>
      <c r="G464" s="32">
        <v>42</v>
      </c>
      <c r="H464" s="32">
        <v>7750</v>
      </c>
      <c r="I464" s="32">
        <v>3750</v>
      </c>
      <c r="J464" s="32">
        <v>2750</v>
      </c>
      <c r="K464" s="32">
        <v>4.5454545454545459</v>
      </c>
      <c r="L464" s="32">
        <v>-1000</v>
      </c>
      <c r="M464" s="32">
        <v>-250</v>
      </c>
      <c r="N464" s="124">
        <v>-500</v>
      </c>
      <c r="O464" s="129">
        <f t="shared" si="88"/>
        <v>-432.01280720790669</v>
      </c>
      <c r="P464" s="3">
        <f t="shared" si="89"/>
        <v>67.98719279209331</v>
      </c>
      <c r="Q464" s="96">
        <f t="shared" si="90"/>
        <v>-0.13597438558418662</v>
      </c>
      <c r="R464" s="157">
        <f t="shared" si="91"/>
        <v>-428.51267409315648</v>
      </c>
      <c r="S464" s="3">
        <f t="shared" si="92"/>
        <v>71.487325906843523</v>
      </c>
      <c r="T464" s="96">
        <f t="shared" si="93"/>
        <v>-0.14297465181368704</v>
      </c>
      <c r="U464" s="154">
        <f t="shared" si="94"/>
        <v>-352.21248156130849</v>
      </c>
      <c r="V464" s="3">
        <f t="shared" si="95"/>
        <v>147.78751843869151</v>
      </c>
      <c r="W464" s="96">
        <f t="shared" si="96"/>
        <v>-0.29557503687738301</v>
      </c>
      <c r="X464" s="154">
        <f t="shared" si="97"/>
        <v>-259.81047473737607</v>
      </c>
      <c r="Y464" s="3">
        <f t="shared" si="98"/>
        <v>240.18952526262393</v>
      </c>
      <c r="Z464" s="96">
        <f t="shared" si="99"/>
        <v>-0.48037905052524787</v>
      </c>
      <c r="AA464" s="166"/>
      <c r="AB464" s="166"/>
      <c r="AC464" s="166"/>
    </row>
    <row r="465" spans="1:29" x14ac:dyDescent="0.25">
      <c r="A465" s="1">
        <v>463</v>
      </c>
      <c r="B465" s="1">
        <v>12750</v>
      </c>
      <c r="C465" s="1">
        <v>12500</v>
      </c>
      <c r="D465" s="29">
        <v>9000</v>
      </c>
      <c r="E465" s="28">
        <v>45</v>
      </c>
      <c r="F465" s="28">
        <v>42</v>
      </c>
      <c r="G465" s="28">
        <v>31</v>
      </c>
      <c r="H465" s="28">
        <v>3750</v>
      </c>
      <c r="I465" s="28">
        <v>2750</v>
      </c>
      <c r="J465" s="28">
        <v>3750</v>
      </c>
      <c r="K465" s="28">
        <v>2.4</v>
      </c>
      <c r="L465" s="28">
        <v>-250</v>
      </c>
      <c r="M465" s="28">
        <v>-500</v>
      </c>
      <c r="N465" s="122">
        <v>750</v>
      </c>
      <c r="O465" s="129">
        <f t="shared" si="88"/>
        <v>96.856387932042708</v>
      </c>
      <c r="P465" s="3">
        <f t="shared" si="89"/>
        <v>-653.14361206795729</v>
      </c>
      <c r="Q465" s="96">
        <f t="shared" si="90"/>
        <v>-0.87085814942394302</v>
      </c>
      <c r="R465" s="157">
        <f t="shared" si="91"/>
        <v>22.747590398893472</v>
      </c>
      <c r="S465" s="3">
        <f t="shared" si="92"/>
        <v>-727.25240960110648</v>
      </c>
      <c r="T465" s="96">
        <f t="shared" si="93"/>
        <v>-0.96966987946814198</v>
      </c>
      <c r="U465" s="154">
        <f t="shared" si="94"/>
        <v>631.40644092758635</v>
      </c>
      <c r="V465" s="3">
        <f t="shared" si="95"/>
        <v>-118.59355907241365</v>
      </c>
      <c r="W465" s="96">
        <f t="shared" si="96"/>
        <v>-0.15812474542988486</v>
      </c>
      <c r="X465" s="154">
        <f t="shared" si="97"/>
        <v>522.43896693105251</v>
      </c>
      <c r="Y465" s="3">
        <f t="shared" si="98"/>
        <v>-227.56103306894749</v>
      </c>
      <c r="Z465" s="96">
        <f t="shared" si="99"/>
        <v>-0.30341471075859666</v>
      </c>
      <c r="AA465" s="166"/>
      <c r="AB465" s="166"/>
      <c r="AC465" s="166"/>
    </row>
    <row r="466" spans="1:29" x14ac:dyDescent="0.25">
      <c r="A466" s="1">
        <v>464</v>
      </c>
      <c r="B466" s="1">
        <v>12500</v>
      </c>
      <c r="C466" s="1">
        <v>9000</v>
      </c>
      <c r="D466" s="30">
        <v>9750</v>
      </c>
      <c r="E466" s="3">
        <v>42</v>
      </c>
      <c r="F466" s="3">
        <v>31</v>
      </c>
      <c r="G466" s="3">
        <v>43</v>
      </c>
      <c r="H466" s="3">
        <v>2750</v>
      </c>
      <c r="I466" s="3">
        <v>3750</v>
      </c>
      <c r="J466" s="3">
        <v>4750</v>
      </c>
      <c r="K466" s="3">
        <v>2.0526315789473686</v>
      </c>
      <c r="L466" s="3">
        <v>-500</v>
      </c>
      <c r="M466" s="3">
        <v>750</v>
      </c>
      <c r="N466" s="123">
        <v>3000</v>
      </c>
      <c r="O466" s="129">
        <f t="shared" si="88"/>
        <v>150.76269521923479</v>
      </c>
      <c r="P466" s="3">
        <f t="shared" si="89"/>
        <v>-2849.237304780765</v>
      </c>
      <c r="Q466" s="96">
        <f t="shared" si="90"/>
        <v>-0.94974576826025503</v>
      </c>
      <c r="R466" s="157">
        <f t="shared" si="91"/>
        <v>116.32331967461853</v>
      </c>
      <c r="S466" s="3">
        <f t="shared" si="92"/>
        <v>-2883.6766803253813</v>
      </c>
      <c r="T466" s="96">
        <f t="shared" si="93"/>
        <v>-0.96122556010846039</v>
      </c>
      <c r="U466" s="154">
        <f t="shared" si="94"/>
        <v>340.76597632265492</v>
      </c>
      <c r="V466" s="3">
        <f t="shared" si="95"/>
        <v>-2659.2340236773452</v>
      </c>
      <c r="W466" s="96">
        <f t="shared" si="96"/>
        <v>-0.8864113412257818</v>
      </c>
      <c r="X466" s="154">
        <f t="shared" si="97"/>
        <v>312.68003557772585</v>
      </c>
      <c r="Y466" s="3">
        <f t="shared" si="98"/>
        <v>-2687.3199644222741</v>
      </c>
      <c r="Z466" s="96">
        <f t="shared" si="99"/>
        <v>-0.89577332147409139</v>
      </c>
      <c r="AA466" s="166"/>
      <c r="AB466" s="166"/>
      <c r="AC466" s="166"/>
    </row>
    <row r="467" spans="1:29" x14ac:dyDescent="0.25">
      <c r="A467" s="1">
        <v>465</v>
      </c>
      <c r="B467" s="1">
        <v>9000</v>
      </c>
      <c r="C467" s="1">
        <v>9750</v>
      </c>
      <c r="D467" s="30">
        <v>12750</v>
      </c>
      <c r="E467" s="3">
        <v>31</v>
      </c>
      <c r="F467" s="3">
        <v>43</v>
      </c>
      <c r="G467" s="3">
        <v>50</v>
      </c>
      <c r="H467" s="3">
        <v>3750</v>
      </c>
      <c r="I467" s="3">
        <v>4750</v>
      </c>
      <c r="J467" s="3">
        <v>6750</v>
      </c>
      <c r="K467" s="3">
        <v>1.8888888888888888</v>
      </c>
      <c r="L467" s="3">
        <v>750</v>
      </c>
      <c r="M467" s="3">
        <v>3000</v>
      </c>
      <c r="N467" s="123">
        <v>-500</v>
      </c>
      <c r="O467" s="129">
        <f t="shared" si="88"/>
        <v>-66.545396048685774</v>
      </c>
      <c r="P467" s="3">
        <f t="shared" si="89"/>
        <v>433.4546039513142</v>
      </c>
      <c r="Q467" s="96">
        <f t="shared" si="90"/>
        <v>-0.86690920790262838</v>
      </c>
      <c r="R467" s="157">
        <f t="shared" si="91"/>
        <v>-137.62557123481972</v>
      </c>
      <c r="S467" s="3">
        <f t="shared" si="92"/>
        <v>362.37442876518026</v>
      </c>
      <c r="T467" s="96">
        <f t="shared" si="93"/>
        <v>-0.72474885753036056</v>
      </c>
      <c r="U467" s="154">
        <f t="shared" si="94"/>
        <v>-164.80596828221707</v>
      </c>
      <c r="V467" s="3">
        <f t="shared" si="95"/>
        <v>335.19403171778293</v>
      </c>
      <c r="W467" s="96">
        <f t="shared" si="96"/>
        <v>-0.6703880634355659</v>
      </c>
      <c r="X467" s="154">
        <f t="shared" si="97"/>
        <v>-44.294422759983206</v>
      </c>
      <c r="Y467" s="3">
        <f t="shared" si="98"/>
        <v>455.70557724001679</v>
      </c>
      <c r="Z467" s="96">
        <f t="shared" si="99"/>
        <v>-0.91141115448003363</v>
      </c>
      <c r="AA467" s="166"/>
      <c r="AB467" s="166"/>
      <c r="AC467" s="166"/>
    </row>
    <row r="468" spans="1:29" x14ac:dyDescent="0.25">
      <c r="A468" s="1">
        <v>466</v>
      </c>
      <c r="B468" s="1">
        <v>9750</v>
      </c>
      <c r="C468" s="1">
        <v>12750</v>
      </c>
      <c r="D468" s="30">
        <v>12250</v>
      </c>
      <c r="E468" s="3">
        <v>43</v>
      </c>
      <c r="F468" s="3">
        <v>50</v>
      </c>
      <c r="G468" s="3">
        <v>44</v>
      </c>
      <c r="H468" s="3">
        <v>4750</v>
      </c>
      <c r="I468" s="3">
        <v>6750</v>
      </c>
      <c r="J468" s="3">
        <v>4750</v>
      </c>
      <c r="K468" s="3">
        <v>2.5789473684210527</v>
      </c>
      <c r="L468" s="3">
        <v>3000</v>
      </c>
      <c r="M468" s="3">
        <v>-500</v>
      </c>
      <c r="N468" s="123">
        <v>-750</v>
      </c>
      <c r="O468" s="129">
        <f t="shared" si="88"/>
        <v>-234.44352845085498</v>
      </c>
      <c r="P468" s="3">
        <f t="shared" si="89"/>
        <v>515.55647154914504</v>
      </c>
      <c r="Q468" s="96">
        <f t="shared" si="90"/>
        <v>-0.68740862873219344</v>
      </c>
      <c r="R468" s="157">
        <f t="shared" si="91"/>
        <v>-44.387335922435646</v>
      </c>
      <c r="S468" s="3">
        <f t="shared" si="92"/>
        <v>705.61266407756432</v>
      </c>
      <c r="T468" s="96">
        <f t="shared" si="93"/>
        <v>-0.94081688543675246</v>
      </c>
      <c r="U468" s="154">
        <f t="shared" si="94"/>
        <v>-149.63343881758556</v>
      </c>
      <c r="V468" s="3">
        <f t="shared" si="95"/>
        <v>600.36656118241444</v>
      </c>
      <c r="W468" s="96">
        <f t="shared" si="96"/>
        <v>-0.80048874824321925</v>
      </c>
      <c r="X468" s="154">
        <f t="shared" si="97"/>
        <v>-17.736417410214678</v>
      </c>
      <c r="Y468" s="3">
        <f t="shared" si="98"/>
        <v>732.2635825897853</v>
      </c>
      <c r="Z468" s="96">
        <f t="shared" si="99"/>
        <v>-0.97635144345304703</v>
      </c>
      <c r="AA468" s="166"/>
      <c r="AB468" s="166"/>
      <c r="AC468" s="166"/>
    </row>
    <row r="469" spans="1:29" x14ac:dyDescent="0.25">
      <c r="A469" s="1">
        <v>467</v>
      </c>
      <c r="B469" s="1">
        <v>12750</v>
      </c>
      <c r="C469" s="1">
        <v>12250</v>
      </c>
      <c r="D469" s="30">
        <v>11500</v>
      </c>
      <c r="E469" s="3">
        <v>50</v>
      </c>
      <c r="F469" s="3">
        <v>44</v>
      </c>
      <c r="G469" s="3">
        <v>40</v>
      </c>
      <c r="H469" s="3">
        <v>6750</v>
      </c>
      <c r="I469" s="3">
        <v>4750</v>
      </c>
      <c r="J469" s="3">
        <v>5750</v>
      </c>
      <c r="K469" s="3">
        <v>2</v>
      </c>
      <c r="L469" s="3">
        <v>-500</v>
      </c>
      <c r="M469" s="3">
        <v>-750</v>
      </c>
      <c r="N469" s="123">
        <v>1000</v>
      </c>
      <c r="O469" s="129">
        <f t="shared" si="88"/>
        <v>-37.575712107749965</v>
      </c>
      <c r="P469" s="3">
        <f t="shared" si="89"/>
        <v>-1037.57571210775</v>
      </c>
      <c r="Q469" s="96">
        <f t="shared" si="90"/>
        <v>-1.03757571210775</v>
      </c>
      <c r="R469" s="157">
        <f t="shared" si="91"/>
        <v>-16.212461911237032</v>
      </c>
      <c r="S469" s="3">
        <f t="shared" si="92"/>
        <v>-1016.212461911237</v>
      </c>
      <c r="T469" s="96">
        <f t="shared" si="93"/>
        <v>-1.0162124619112369</v>
      </c>
      <c r="U469" s="154">
        <f t="shared" si="94"/>
        <v>-23.508785466202227</v>
      </c>
      <c r="V469" s="3">
        <f t="shared" si="95"/>
        <v>-1023.5087854662022</v>
      </c>
      <c r="W469" s="96">
        <f t="shared" si="96"/>
        <v>-1.0235087854662022</v>
      </c>
      <c r="X469" s="154">
        <f t="shared" si="97"/>
        <v>6.8485758780440165</v>
      </c>
      <c r="Y469" s="3">
        <f t="shared" si="98"/>
        <v>-993.15142412195598</v>
      </c>
      <c r="Z469" s="96">
        <f t="shared" si="99"/>
        <v>-0.99315142412195601</v>
      </c>
      <c r="AA469" s="166"/>
      <c r="AB469" s="166"/>
      <c r="AC469" s="166"/>
    </row>
    <row r="470" spans="1:29" x14ac:dyDescent="0.25">
      <c r="A470" s="1">
        <v>468</v>
      </c>
      <c r="B470" s="1">
        <v>12250</v>
      </c>
      <c r="C470" s="1">
        <v>11500</v>
      </c>
      <c r="D470" s="30">
        <v>12500</v>
      </c>
      <c r="E470" s="3">
        <v>44</v>
      </c>
      <c r="F470" s="3">
        <v>40</v>
      </c>
      <c r="G470" s="3">
        <v>45</v>
      </c>
      <c r="H470" s="3">
        <v>4750</v>
      </c>
      <c r="I470" s="3">
        <v>5750</v>
      </c>
      <c r="J470" s="3">
        <v>5750</v>
      </c>
      <c r="K470" s="3">
        <v>2.1739130434782608</v>
      </c>
      <c r="L470" s="3">
        <v>-750</v>
      </c>
      <c r="M470" s="3">
        <v>1000</v>
      </c>
      <c r="N470" s="123">
        <v>-1250</v>
      </c>
      <c r="O470" s="129">
        <f t="shared" si="88"/>
        <v>-165.97518866627917</v>
      </c>
      <c r="P470" s="3">
        <f t="shared" si="89"/>
        <v>1084.0248113337209</v>
      </c>
      <c r="Q470" s="96">
        <f t="shared" si="90"/>
        <v>-0.86721984906697669</v>
      </c>
      <c r="R470" s="157">
        <f t="shared" si="91"/>
        <v>-105.43917747238292</v>
      </c>
      <c r="S470" s="3">
        <f t="shared" si="92"/>
        <v>1144.5608225276171</v>
      </c>
      <c r="T470" s="96">
        <f t="shared" si="93"/>
        <v>-0.91564865802209372</v>
      </c>
      <c r="U470" s="154">
        <f t="shared" si="94"/>
        <v>-30.809409682296916</v>
      </c>
      <c r="V470" s="3">
        <f t="shared" si="95"/>
        <v>1219.190590317703</v>
      </c>
      <c r="W470" s="96">
        <f t="shared" si="96"/>
        <v>-0.97535247225416244</v>
      </c>
      <c r="X470" s="154">
        <f t="shared" si="97"/>
        <v>-105.95103684808397</v>
      </c>
      <c r="Y470" s="3">
        <f t="shared" si="98"/>
        <v>1144.048963151916</v>
      </c>
      <c r="Z470" s="96">
        <f t="shared" si="99"/>
        <v>-0.91523917052153281</v>
      </c>
      <c r="AA470" s="166"/>
      <c r="AB470" s="166"/>
      <c r="AC470" s="166"/>
    </row>
    <row r="471" spans="1:29" x14ac:dyDescent="0.25">
      <c r="A471" s="1">
        <v>469</v>
      </c>
      <c r="B471" s="1">
        <v>11500</v>
      </c>
      <c r="C471" s="1">
        <v>12500</v>
      </c>
      <c r="D471" s="30">
        <v>11250</v>
      </c>
      <c r="E471" s="3">
        <v>40</v>
      </c>
      <c r="F471" s="3">
        <v>45</v>
      </c>
      <c r="G471" s="3">
        <v>41</v>
      </c>
      <c r="H471" s="3">
        <v>5750</v>
      </c>
      <c r="I471" s="3">
        <v>5750</v>
      </c>
      <c r="J471" s="3">
        <v>6750</v>
      </c>
      <c r="K471" s="3">
        <v>1.6666666666666667</v>
      </c>
      <c r="L471" s="3">
        <v>1000</v>
      </c>
      <c r="M471" s="3">
        <v>-1250</v>
      </c>
      <c r="N471" s="123">
        <v>1500</v>
      </c>
      <c r="O471" s="129">
        <f t="shared" si="88"/>
        <v>119.19655649295306</v>
      </c>
      <c r="P471" s="3">
        <f t="shared" si="89"/>
        <v>-1380.8034435070469</v>
      </c>
      <c r="Q471" s="96">
        <f t="shared" si="90"/>
        <v>-0.92053562900469799</v>
      </c>
      <c r="R471" s="157">
        <f t="shared" si="91"/>
        <v>208.91549583612831</v>
      </c>
      <c r="S471" s="3">
        <f t="shared" si="92"/>
        <v>-1291.0845041638718</v>
      </c>
      <c r="T471" s="96">
        <f t="shared" si="93"/>
        <v>-0.86072300277591451</v>
      </c>
      <c r="U471" s="154">
        <f t="shared" si="94"/>
        <v>173.21739913366036</v>
      </c>
      <c r="V471" s="3">
        <f t="shared" si="95"/>
        <v>-1326.7826008663396</v>
      </c>
      <c r="W471" s="96">
        <f t="shared" si="96"/>
        <v>-0.88452173391089306</v>
      </c>
      <c r="X471" s="154">
        <f t="shared" si="97"/>
        <v>300.75342606872084</v>
      </c>
      <c r="Y471" s="3">
        <f t="shared" si="98"/>
        <v>-1199.2465739312793</v>
      </c>
      <c r="Z471" s="96">
        <f t="shared" si="99"/>
        <v>-0.79949771595418617</v>
      </c>
      <c r="AA471" s="166"/>
      <c r="AB471" s="166"/>
      <c r="AC471" s="166"/>
    </row>
    <row r="472" spans="1:29" x14ac:dyDescent="0.25">
      <c r="A472" s="1">
        <v>470</v>
      </c>
      <c r="B472" s="1">
        <v>12500</v>
      </c>
      <c r="C472" s="1">
        <v>11250</v>
      </c>
      <c r="D472" s="30">
        <v>12750</v>
      </c>
      <c r="E472" s="3">
        <v>45</v>
      </c>
      <c r="F472" s="3">
        <v>41</v>
      </c>
      <c r="G472" s="3">
        <v>45</v>
      </c>
      <c r="H472" s="3">
        <v>5750</v>
      </c>
      <c r="I472" s="3">
        <v>6750</v>
      </c>
      <c r="J472" s="3">
        <v>4750</v>
      </c>
      <c r="K472" s="3">
        <v>2.6842105263157894</v>
      </c>
      <c r="L472" s="3">
        <v>-1250</v>
      </c>
      <c r="M472" s="3">
        <v>1500</v>
      </c>
      <c r="N472" s="123">
        <v>-750</v>
      </c>
      <c r="O472" s="129">
        <f t="shared" si="88"/>
        <v>-306.65634240408042</v>
      </c>
      <c r="P472" s="3">
        <f t="shared" si="89"/>
        <v>443.34365759591958</v>
      </c>
      <c r="Q472" s="96">
        <f t="shared" si="90"/>
        <v>-0.5911248767945595</v>
      </c>
      <c r="R472" s="157">
        <f t="shared" si="91"/>
        <v>-158.84860248675787</v>
      </c>
      <c r="S472" s="3">
        <f t="shared" si="92"/>
        <v>591.15139751324216</v>
      </c>
      <c r="T472" s="96">
        <f t="shared" si="93"/>
        <v>-0.78820186335098952</v>
      </c>
      <c r="U472" s="154">
        <f t="shared" si="94"/>
        <v>-136.83394547972486</v>
      </c>
      <c r="V472" s="3">
        <f t="shared" si="95"/>
        <v>613.16605452027511</v>
      </c>
      <c r="W472" s="96">
        <f t="shared" si="96"/>
        <v>-0.81755473936036682</v>
      </c>
      <c r="X472" s="154">
        <f t="shared" si="97"/>
        <v>-222.34339419674259</v>
      </c>
      <c r="Y472" s="3">
        <f t="shared" si="98"/>
        <v>527.65660580325743</v>
      </c>
      <c r="Z472" s="96">
        <f t="shared" si="99"/>
        <v>-0.70354214107100987</v>
      </c>
      <c r="AA472" s="166"/>
      <c r="AB472" s="166"/>
      <c r="AC472" s="166"/>
    </row>
    <row r="473" spans="1:29" ht="15.75" thickBot="1" x14ac:dyDescent="0.3">
      <c r="A473" s="1">
        <v>471</v>
      </c>
      <c r="B473" s="1">
        <v>11250</v>
      </c>
      <c r="C473" s="1">
        <v>12750</v>
      </c>
      <c r="D473" s="31">
        <v>12000</v>
      </c>
      <c r="E473" s="32">
        <v>41</v>
      </c>
      <c r="F473" s="32">
        <v>45</v>
      </c>
      <c r="G473" s="32">
        <v>45</v>
      </c>
      <c r="H473" s="32">
        <v>6750</v>
      </c>
      <c r="I473" s="32">
        <v>4750</v>
      </c>
      <c r="J473" s="32">
        <v>5750</v>
      </c>
      <c r="K473" s="32">
        <v>2.0869565217391304</v>
      </c>
      <c r="L473" s="32">
        <v>1500</v>
      </c>
      <c r="M473" s="32">
        <v>-750</v>
      </c>
      <c r="N473" s="124">
        <v>0</v>
      </c>
      <c r="O473" s="129">
        <f t="shared" si="88"/>
        <v>-86.686604197037724</v>
      </c>
      <c r="P473" s="3">
        <f t="shared" si="89"/>
        <v>-86.686604197037724</v>
      </c>
      <c r="Q473" s="96">
        <f t="shared" si="90"/>
        <v>0</v>
      </c>
      <c r="R473" s="157">
        <f t="shared" si="91"/>
        <v>-63.259544867885936</v>
      </c>
      <c r="S473" s="3">
        <f t="shared" si="92"/>
        <v>-63.259544867885936</v>
      </c>
      <c r="T473" s="96">
        <f t="shared" si="93"/>
        <v>0</v>
      </c>
      <c r="U473" s="154">
        <f t="shared" si="94"/>
        <v>3.5342217685824409</v>
      </c>
      <c r="V473" s="3">
        <f t="shared" si="95"/>
        <v>3.5342217685824409</v>
      </c>
      <c r="W473" s="96">
        <f t="shared" si="96"/>
        <v>0</v>
      </c>
      <c r="X473" s="154">
        <f t="shared" si="97"/>
        <v>191.39035536641762</v>
      </c>
      <c r="Y473" s="3">
        <f t="shared" si="98"/>
        <v>191.39035536641762</v>
      </c>
      <c r="Z473" s="96">
        <f t="shared" si="99"/>
        <v>0</v>
      </c>
      <c r="AA473" s="166"/>
      <c r="AB473" s="166"/>
      <c r="AC473" s="166"/>
    </row>
    <row r="474" spans="1:29" x14ac:dyDescent="0.25">
      <c r="A474" s="1">
        <v>472</v>
      </c>
      <c r="B474" s="1">
        <v>12750</v>
      </c>
      <c r="C474" s="1">
        <v>12000</v>
      </c>
      <c r="D474" s="29">
        <v>13000</v>
      </c>
      <c r="E474" s="28">
        <v>45</v>
      </c>
      <c r="F474" s="28">
        <v>45</v>
      </c>
      <c r="G474" s="28">
        <v>33</v>
      </c>
      <c r="H474" s="28">
        <v>4750</v>
      </c>
      <c r="I474" s="28">
        <v>5750</v>
      </c>
      <c r="J474" s="28">
        <v>5750</v>
      </c>
      <c r="K474" s="28">
        <v>2.2608695652173911</v>
      </c>
      <c r="L474" s="28">
        <v>-750</v>
      </c>
      <c r="M474" s="28">
        <v>0</v>
      </c>
      <c r="N474" s="122">
        <v>-1750</v>
      </c>
      <c r="O474" s="129">
        <f t="shared" si="88"/>
        <v>-317.69023484740939</v>
      </c>
      <c r="P474" s="3">
        <f t="shared" si="89"/>
        <v>1432.3097651525907</v>
      </c>
      <c r="Q474" s="96">
        <f t="shared" si="90"/>
        <v>-0.81846272294433753</v>
      </c>
      <c r="R474" s="157">
        <f t="shared" si="91"/>
        <v>-263.97585187463409</v>
      </c>
      <c r="S474" s="3">
        <f t="shared" si="92"/>
        <v>1486.0241481253659</v>
      </c>
      <c r="T474" s="96">
        <f t="shared" si="93"/>
        <v>-0.84915665607163759</v>
      </c>
      <c r="U474" s="154">
        <f t="shared" si="94"/>
        <v>-660.32034809724223</v>
      </c>
      <c r="V474" s="3">
        <f t="shared" si="95"/>
        <v>1089.6796519027578</v>
      </c>
      <c r="W474" s="96">
        <f t="shared" si="96"/>
        <v>-0.62267408680157588</v>
      </c>
      <c r="X474" s="154">
        <f t="shared" si="97"/>
        <v>-619.42507471395618</v>
      </c>
      <c r="Y474" s="3">
        <f t="shared" si="98"/>
        <v>1130.5749252860437</v>
      </c>
      <c r="Z474" s="96">
        <f t="shared" si="99"/>
        <v>-0.64604281444916778</v>
      </c>
      <c r="AA474" s="166"/>
      <c r="AB474" s="166"/>
      <c r="AC474" s="166"/>
    </row>
    <row r="475" spans="1:29" x14ac:dyDescent="0.25">
      <c r="A475" s="1">
        <v>473</v>
      </c>
      <c r="B475" s="1">
        <v>12000</v>
      </c>
      <c r="C475" s="1">
        <v>13000</v>
      </c>
      <c r="D475" s="30">
        <v>11250</v>
      </c>
      <c r="E475" s="3">
        <v>45</v>
      </c>
      <c r="F475" s="3">
        <v>33</v>
      </c>
      <c r="G475" s="3">
        <v>36</v>
      </c>
      <c r="H475" s="3">
        <v>5750</v>
      </c>
      <c r="I475" s="3">
        <v>5750</v>
      </c>
      <c r="J475" s="3">
        <v>5750</v>
      </c>
      <c r="K475" s="3">
        <v>1.9565217391304348</v>
      </c>
      <c r="L475" s="3">
        <v>0</v>
      </c>
      <c r="M475" s="3">
        <v>-1750</v>
      </c>
      <c r="N475" s="123">
        <v>1750</v>
      </c>
      <c r="O475" s="129">
        <f t="shared" si="88"/>
        <v>-22.073573777092179</v>
      </c>
      <c r="P475" s="3">
        <f t="shared" si="89"/>
        <v>-1772.0735737770922</v>
      </c>
      <c r="Q475" s="96">
        <f t="shared" si="90"/>
        <v>-1.0126134707297669</v>
      </c>
      <c r="R475" s="157">
        <f t="shared" si="91"/>
        <v>91.131800604320375</v>
      </c>
      <c r="S475" s="3">
        <f t="shared" si="92"/>
        <v>-1658.8681993956795</v>
      </c>
      <c r="T475" s="96">
        <f t="shared" si="93"/>
        <v>-0.94792468536895969</v>
      </c>
      <c r="U475" s="154">
        <f t="shared" si="94"/>
        <v>313.89437643154679</v>
      </c>
      <c r="V475" s="3">
        <f t="shared" si="95"/>
        <v>-1436.1056235684532</v>
      </c>
      <c r="W475" s="96">
        <f t="shared" si="96"/>
        <v>-0.82063178489625899</v>
      </c>
      <c r="X475" s="154">
        <f t="shared" si="97"/>
        <v>181.54347418920219</v>
      </c>
      <c r="Y475" s="3">
        <f t="shared" si="98"/>
        <v>-1568.4565258107978</v>
      </c>
      <c r="Z475" s="96">
        <f t="shared" si="99"/>
        <v>-0.89626087189188441</v>
      </c>
      <c r="AA475" s="166"/>
      <c r="AB475" s="166"/>
      <c r="AC475" s="166"/>
    </row>
    <row r="476" spans="1:29" x14ac:dyDescent="0.25">
      <c r="A476" s="1">
        <v>474</v>
      </c>
      <c r="B476" s="1">
        <v>13000</v>
      </c>
      <c r="C476" s="1">
        <v>11250</v>
      </c>
      <c r="D476" s="30">
        <v>13000</v>
      </c>
      <c r="E476" s="3">
        <v>33</v>
      </c>
      <c r="F476" s="3">
        <v>36</v>
      </c>
      <c r="G476" s="3">
        <v>36</v>
      </c>
      <c r="H476" s="3">
        <v>5750</v>
      </c>
      <c r="I476" s="3">
        <v>5750</v>
      </c>
      <c r="J476" s="3">
        <v>5750</v>
      </c>
      <c r="K476" s="3">
        <v>2.2608695652173911</v>
      </c>
      <c r="L476" s="3">
        <v>-1750</v>
      </c>
      <c r="M476" s="3">
        <v>1750</v>
      </c>
      <c r="N476" s="123">
        <v>1250</v>
      </c>
      <c r="O476" s="129">
        <f t="shared" si="88"/>
        <v>-299.58361941943718</v>
      </c>
      <c r="P476" s="3">
        <f t="shared" si="89"/>
        <v>-1549.5836194194371</v>
      </c>
      <c r="Q476" s="96">
        <f t="shared" si="90"/>
        <v>-1.2396668955355497</v>
      </c>
      <c r="R476" s="157">
        <f t="shared" si="91"/>
        <v>-274.11191384071151</v>
      </c>
      <c r="S476" s="3">
        <f t="shared" si="92"/>
        <v>-1524.1119138407116</v>
      </c>
      <c r="T476" s="96">
        <f t="shared" si="93"/>
        <v>-1.2192895310725693</v>
      </c>
      <c r="U476" s="154">
        <f t="shared" si="94"/>
        <v>-268.48464447778679</v>
      </c>
      <c r="V476" s="3">
        <f t="shared" si="95"/>
        <v>-1518.4846444777868</v>
      </c>
      <c r="W476" s="96">
        <f t="shared" si="96"/>
        <v>-1.2147877155822295</v>
      </c>
      <c r="X476" s="154">
        <f t="shared" si="97"/>
        <v>-253.10711110951371</v>
      </c>
      <c r="Y476" s="3">
        <f t="shared" si="98"/>
        <v>-1503.1071111095137</v>
      </c>
      <c r="Z476" s="96">
        <f t="shared" si="99"/>
        <v>-1.202485688887611</v>
      </c>
      <c r="AA476" s="166"/>
      <c r="AB476" s="166"/>
      <c r="AC476" s="166"/>
    </row>
    <row r="477" spans="1:29" x14ac:dyDescent="0.25">
      <c r="A477" s="1">
        <v>475</v>
      </c>
      <c r="B477" s="1">
        <v>11250</v>
      </c>
      <c r="C477" s="1">
        <v>13000</v>
      </c>
      <c r="D477" s="30">
        <v>14250</v>
      </c>
      <c r="E477" s="3">
        <v>36</v>
      </c>
      <c r="F477" s="3">
        <v>36</v>
      </c>
      <c r="G477" s="3">
        <v>45</v>
      </c>
      <c r="H477" s="3">
        <v>5750</v>
      </c>
      <c r="I477" s="3">
        <v>5750</v>
      </c>
      <c r="J477" s="3">
        <v>9750</v>
      </c>
      <c r="K477" s="3">
        <v>1.4615384615384615</v>
      </c>
      <c r="L477" s="3">
        <v>1750</v>
      </c>
      <c r="M477" s="3">
        <v>1250</v>
      </c>
      <c r="N477" s="123">
        <v>-750</v>
      </c>
      <c r="O477" s="129">
        <f t="shared" si="88"/>
        <v>8.9929926406572349</v>
      </c>
      <c r="P477" s="3">
        <f t="shared" si="89"/>
        <v>758.99299264065723</v>
      </c>
      <c r="Q477" s="96">
        <f t="shared" si="90"/>
        <v>-1.0119906568542096</v>
      </c>
      <c r="R477" s="157">
        <f t="shared" si="91"/>
        <v>-44.44562289562954</v>
      </c>
      <c r="S477" s="3">
        <f t="shared" si="92"/>
        <v>705.55437710437047</v>
      </c>
      <c r="T477" s="96">
        <f t="shared" si="93"/>
        <v>-0.94073916947249392</v>
      </c>
      <c r="U477" s="154">
        <f t="shared" si="94"/>
        <v>115.32405738838102</v>
      </c>
      <c r="V477" s="3">
        <f t="shared" si="95"/>
        <v>865.32405738838099</v>
      </c>
      <c r="W477" s="96">
        <f t="shared" si="96"/>
        <v>-1.1537654098511747</v>
      </c>
      <c r="X477" s="154">
        <f t="shared" si="97"/>
        <v>165.39738728795777</v>
      </c>
      <c r="Y477" s="3">
        <f t="shared" si="98"/>
        <v>915.39738728795783</v>
      </c>
      <c r="Z477" s="96">
        <f t="shared" si="99"/>
        <v>-1.2205298497172772</v>
      </c>
      <c r="AA477" s="166"/>
      <c r="AB477" s="166"/>
      <c r="AC477" s="166"/>
    </row>
    <row r="478" spans="1:29" x14ac:dyDescent="0.25">
      <c r="A478" s="1">
        <v>476</v>
      </c>
      <c r="B478" s="1">
        <v>13000</v>
      </c>
      <c r="C478" s="1">
        <v>14250</v>
      </c>
      <c r="D478" s="30">
        <v>13500</v>
      </c>
      <c r="E478" s="3">
        <v>36</v>
      </c>
      <c r="F478" s="3">
        <v>45</v>
      </c>
      <c r="G478" s="3">
        <v>41</v>
      </c>
      <c r="H478" s="3">
        <v>5750</v>
      </c>
      <c r="I478" s="3">
        <v>9750</v>
      </c>
      <c r="J478" s="3">
        <v>4750</v>
      </c>
      <c r="K478" s="3">
        <v>2.8421052631578947</v>
      </c>
      <c r="L478" s="3">
        <v>1250</v>
      </c>
      <c r="M478" s="3">
        <v>-750</v>
      </c>
      <c r="N478" s="123">
        <v>-750</v>
      </c>
      <c r="O478" s="129">
        <f t="shared" si="88"/>
        <v>-448.17102495186759</v>
      </c>
      <c r="P478" s="3">
        <f t="shared" si="89"/>
        <v>301.82897504813241</v>
      </c>
      <c r="Q478" s="96">
        <f t="shared" si="90"/>
        <v>-0.40243863339750985</v>
      </c>
      <c r="R478" s="157">
        <f t="shared" si="91"/>
        <v>-44.12446013876054</v>
      </c>
      <c r="S478" s="3">
        <f t="shared" si="92"/>
        <v>705.87553986123942</v>
      </c>
      <c r="T478" s="96">
        <f t="shared" si="93"/>
        <v>-0.94116738648165255</v>
      </c>
      <c r="U478" s="154">
        <f t="shared" si="94"/>
        <v>-79.714551610243674</v>
      </c>
      <c r="V478" s="3">
        <f t="shared" si="95"/>
        <v>670.28544838975631</v>
      </c>
      <c r="W478" s="96">
        <f t="shared" si="96"/>
        <v>-0.89371393118634179</v>
      </c>
      <c r="X478" s="154">
        <f t="shared" si="97"/>
        <v>-25.670289807610459</v>
      </c>
      <c r="Y478" s="3">
        <f t="shared" si="98"/>
        <v>724.32971019238948</v>
      </c>
      <c r="Z478" s="96">
        <f t="shared" si="99"/>
        <v>-0.96577294692318594</v>
      </c>
      <c r="AA478" s="166"/>
      <c r="AB478" s="166"/>
      <c r="AC478" s="166"/>
    </row>
    <row r="479" spans="1:29" x14ac:dyDescent="0.25">
      <c r="A479" s="1">
        <v>477</v>
      </c>
      <c r="B479" s="1">
        <v>14250</v>
      </c>
      <c r="C479" s="1">
        <v>13500</v>
      </c>
      <c r="D479" s="30">
        <v>12750</v>
      </c>
      <c r="E479" s="3">
        <v>45</v>
      </c>
      <c r="F479" s="3">
        <v>41</v>
      </c>
      <c r="G479" s="3">
        <v>43</v>
      </c>
      <c r="H479" s="3">
        <v>9750</v>
      </c>
      <c r="I479" s="3">
        <v>4750</v>
      </c>
      <c r="J479" s="3">
        <v>3750</v>
      </c>
      <c r="K479" s="3">
        <v>3.4</v>
      </c>
      <c r="L479" s="3">
        <v>-750</v>
      </c>
      <c r="M479" s="3">
        <v>-750</v>
      </c>
      <c r="N479" s="123">
        <v>250</v>
      </c>
      <c r="O479" s="129">
        <f t="shared" si="88"/>
        <v>-405.61712511489873</v>
      </c>
      <c r="P479" s="3">
        <f t="shared" si="89"/>
        <v>-655.61712511489873</v>
      </c>
      <c r="Q479" s="96">
        <f t="shared" si="90"/>
        <v>-2.6224685004595951</v>
      </c>
      <c r="R479" s="157">
        <f t="shared" si="91"/>
        <v>-346.08746345911089</v>
      </c>
      <c r="S479" s="3">
        <f t="shared" si="92"/>
        <v>-596.08746345911095</v>
      </c>
      <c r="T479" s="96">
        <f t="shared" si="93"/>
        <v>-2.3843498538364436</v>
      </c>
      <c r="U479" s="154">
        <f t="shared" si="94"/>
        <v>-152.60648708416863</v>
      </c>
      <c r="V479" s="3">
        <f t="shared" si="95"/>
        <v>-402.60648708416863</v>
      </c>
      <c r="W479" s="96">
        <f t="shared" si="96"/>
        <v>-1.6104259483366745</v>
      </c>
      <c r="X479" s="154">
        <f t="shared" si="97"/>
        <v>-13.323978969858146</v>
      </c>
      <c r="Y479" s="3">
        <f t="shared" si="98"/>
        <v>-263.32397896985816</v>
      </c>
      <c r="Z479" s="96">
        <f t="shared" si="99"/>
        <v>-1.0532959158794326</v>
      </c>
      <c r="AA479" s="166"/>
      <c r="AB479" s="166"/>
      <c r="AC479" s="166"/>
    </row>
    <row r="480" spans="1:29" x14ac:dyDescent="0.25">
      <c r="A480" s="1">
        <v>478</v>
      </c>
      <c r="B480" s="1">
        <v>13500</v>
      </c>
      <c r="C480" s="1">
        <v>12750</v>
      </c>
      <c r="D480" s="30">
        <v>13000</v>
      </c>
      <c r="E480" s="3">
        <v>41</v>
      </c>
      <c r="F480" s="3">
        <v>43</v>
      </c>
      <c r="G480" s="3">
        <v>58</v>
      </c>
      <c r="H480" s="3">
        <v>4750</v>
      </c>
      <c r="I480" s="3">
        <v>3750</v>
      </c>
      <c r="J480" s="3">
        <v>4750</v>
      </c>
      <c r="K480" s="3">
        <v>2.736842105263158</v>
      </c>
      <c r="L480" s="3">
        <v>-750</v>
      </c>
      <c r="M480" s="3">
        <v>250</v>
      </c>
      <c r="N480" s="123">
        <v>-1000</v>
      </c>
      <c r="O480" s="129">
        <f t="shared" si="88"/>
        <v>-267.31851843080892</v>
      </c>
      <c r="P480" s="3">
        <f t="shared" si="89"/>
        <v>732.68148156919108</v>
      </c>
      <c r="Q480" s="96">
        <f t="shared" si="90"/>
        <v>-0.73268148156919111</v>
      </c>
      <c r="R480" s="157">
        <f t="shared" si="91"/>
        <v>-306.69850648033037</v>
      </c>
      <c r="S480" s="3">
        <f t="shared" si="92"/>
        <v>693.30149351966963</v>
      </c>
      <c r="T480" s="96">
        <f t="shared" si="93"/>
        <v>-0.69330149351966963</v>
      </c>
      <c r="U480" s="154">
        <f t="shared" si="94"/>
        <v>27.761026387269268</v>
      </c>
      <c r="V480" s="3">
        <f t="shared" si="95"/>
        <v>1027.7610263872693</v>
      </c>
      <c r="W480" s="96">
        <f t="shared" si="96"/>
        <v>-1.0277610263872694</v>
      </c>
      <c r="X480" s="154">
        <f t="shared" si="97"/>
        <v>70.835705864083124</v>
      </c>
      <c r="Y480" s="3">
        <f t="shared" si="98"/>
        <v>1070.8357058640831</v>
      </c>
      <c r="Z480" s="96">
        <f t="shared" si="99"/>
        <v>-1.0708357058640832</v>
      </c>
      <c r="AA480" s="166"/>
      <c r="AB480" s="166"/>
      <c r="AC480" s="166"/>
    </row>
    <row r="481" spans="1:29" x14ac:dyDescent="0.25">
      <c r="A481" s="1">
        <v>479</v>
      </c>
      <c r="B481" s="1">
        <v>12750</v>
      </c>
      <c r="C481" s="1">
        <v>13000</v>
      </c>
      <c r="D481" s="30">
        <v>12000</v>
      </c>
      <c r="E481" s="3">
        <v>43</v>
      </c>
      <c r="F481" s="3">
        <v>58</v>
      </c>
      <c r="G481" s="3">
        <v>47</v>
      </c>
      <c r="H481" s="3">
        <v>3750</v>
      </c>
      <c r="I481" s="3">
        <v>4750</v>
      </c>
      <c r="J481" s="3">
        <v>6750</v>
      </c>
      <c r="K481" s="3">
        <v>1.7777777777777777</v>
      </c>
      <c r="L481" s="3">
        <v>250</v>
      </c>
      <c r="M481" s="3">
        <v>-1000</v>
      </c>
      <c r="N481" s="123">
        <v>1500</v>
      </c>
      <c r="O481" s="129">
        <f t="shared" si="88"/>
        <v>35.378887936119739</v>
      </c>
      <c r="P481" s="3">
        <f t="shared" si="89"/>
        <v>-1464.6211120638802</v>
      </c>
      <c r="Q481" s="96">
        <f t="shared" si="90"/>
        <v>-0.97641407470925345</v>
      </c>
      <c r="R481" s="157">
        <f t="shared" si="91"/>
        <v>44.483722386792891</v>
      </c>
      <c r="S481" s="3">
        <f t="shared" si="92"/>
        <v>-1455.5162776132072</v>
      </c>
      <c r="T481" s="96">
        <f t="shared" si="93"/>
        <v>-0.97034418507547149</v>
      </c>
      <c r="U481" s="154">
        <f t="shared" si="94"/>
        <v>-170.62374468666468</v>
      </c>
      <c r="V481" s="3">
        <f t="shared" si="95"/>
        <v>-1670.6237446866646</v>
      </c>
      <c r="W481" s="96">
        <f t="shared" si="96"/>
        <v>-1.1137491631244432</v>
      </c>
      <c r="X481" s="154">
        <f t="shared" si="97"/>
        <v>12.353533370977274</v>
      </c>
      <c r="Y481" s="3">
        <f t="shared" si="98"/>
        <v>-1487.6464666290228</v>
      </c>
      <c r="Z481" s="96">
        <f t="shared" si="99"/>
        <v>-0.99176431108601526</v>
      </c>
      <c r="AA481" s="166"/>
      <c r="AB481" s="166"/>
      <c r="AC481" s="166"/>
    </row>
    <row r="482" spans="1:29" x14ac:dyDescent="0.25">
      <c r="A482" s="1">
        <v>480</v>
      </c>
      <c r="B482" s="1">
        <v>13000</v>
      </c>
      <c r="C482" s="1">
        <v>12000</v>
      </c>
      <c r="D482" s="30">
        <v>13500</v>
      </c>
      <c r="E482" s="3">
        <v>58</v>
      </c>
      <c r="F482" s="3">
        <v>47</v>
      </c>
      <c r="G482" s="3">
        <v>48</v>
      </c>
      <c r="H482" s="3">
        <v>4750</v>
      </c>
      <c r="I482" s="3">
        <v>6750</v>
      </c>
      <c r="J482" s="3">
        <v>5750</v>
      </c>
      <c r="K482" s="3">
        <v>2.347826086956522</v>
      </c>
      <c r="L482" s="3">
        <v>-1000</v>
      </c>
      <c r="M482" s="3">
        <v>1500</v>
      </c>
      <c r="N482" s="123">
        <v>-250</v>
      </c>
      <c r="O482" s="129">
        <f t="shared" si="88"/>
        <v>-306.44574217678979</v>
      </c>
      <c r="P482" s="3">
        <f t="shared" si="89"/>
        <v>-56.445742176789793</v>
      </c>
      <c r="Q482" s="96">
        <f t="shared" si="90"/>
        <v>0.22578296870715917</v>
      </c>
      <c r="R482" s="157">
        <f t="shared" si="91"/>
        <v>-186.32975880143891</v>
      </c>
      <c r="S482" s="3">
        <f t="shared" si="92"/>
        <v>63.670241198561087</v>
      </c>
      <c r="T482" s="96">
        <f t="shared" si="93"/>
        <v>-0.25468096479424435</v>
      </c>
      <c r="U482" s="154">
        <f t="shared" si="94"/>
        <v>-246.42692492675607</v>
      </c>
      <c r="V482" s="3">
        <f t="shared" si="95"/>
        <v>3.5730750732439276</v>
      </c>
      <c r="W482" s="96">
        <f t="shared" si="96"/>
        <v>-1.4292300292975711E-2</v>
      </c>
      <c r="X482" s="154">
        <f t="shared" si="97"/>
        <v>-438.01181505480054</v>
      </c>
      <c r="Y482" s="3">
        <f t="shared" si="98"/>
        <v>-188.01181505480054</v>
      </c>
      <c r="Z482" s="96">
        <f t="shared" si="99"/>
        <v>0.7520472602192021</v>
      </c>
      <c r="AA482" s="166"/>
      <c r="AB482" s="166"/>
      <c r="AC482" s="166"/>
    </row>
    <row r="483" spans="1:29" x14ac:dyDescent="0.25">
      <c r="A483" s="1">
        <v>481</v>
      </c>
      <c r="B483" s="1">
        <v>12000</v>
      </c>
      <c r="C483" s="1">
        <v>13500</v>
      </c>
      <c r="D483" s="30">
        <v>13250</v>
      </c>
      <c r="E483" s="3">
        <v>47</v>
      </c>
      <c r="F483" s="3">
        <v>48</v>
      </c>
      <c r="G483" s="3">
        <v>51</v>
      </c>
      <c r="H483" s="3">
        <v>6750</v>
      </c>
      <c r="I483" s="3">
        <v>5750</v>
      </c>
      <c r="J483" s="3">
        <v>4750</v>
      </c>
      <c r="K483" s="3">
        <v>2.7894736842105261</v>
      </c>
      <c r="L483" s="3">
        <v>1500</v>
      </c>
      <c r="M483" s="3">
        <v>-250</v>
      </c>
      <c r="N483" s="123">
        <v>-1000</v>
      </c>
      <c r="O483" s="129">
        <f t="shared" si="88"/>
        <v>-348.69146397735216</v>
      </c>
      <c r="P483" s="3">
        <f t="shared" si="89"/>
        <v>651.30853602264779</v>
      </c>
      <c r="Q483" s="96">
        <f t="shared" si="90"/>
        <v>-0.65130853602264782</v>
      </c>
      <c r="R483" s="157">
        <f t="shared" si="91"/>
        <v>-240.28708929032544</v>
      </c>
      <c r="S483" s="3">
        <f t="shared" si="92"/>
        <v>759.71291070967459</v>
      </c>
      <c r="T483" s="96">
        <f t="shared" si="93"/>
        <v>-0.75971291070967462</v>
      </c>
      <c r="U483" s="154">
        <f t="shared" si="94"/>
        <v>-139.79832150450602</v>
      </c>
      <c r="V483" s="3">
        <f t="shared" si="95"/>
        <v>860.20167849549398</v>
      </c>
      <c r="W483" s="96">
        <f t="shared" si="96"/>
        <v>-0.860201678495494</v>
      </c>
      <c r="X483" s="154">
        <f t="shared" si="97"/>
        <v>-25.502555996027457</v>
      </c>
      <c r="Y483" s="3">
        <f t="shared" si="98"/>
        <v>974.49744400397253</v>
      </c>
      <c r="Z483" s="96">
        <f t="shared" si="99"/>
        <v>-0.97449744400397253</v>
      </c>
      <c r="AA483" s="166"/>
      <c r="AB483" s="166"/>
      <c r="AC483" s="166"/>
    </row>
    <row r="484" spans="1:29" x14ac:dyDescent="0.25">
      <c r="A484" s="1">
        <v>482</v>
      </c>
      <c r="B484" s="1">
        <v>13500</v>
      </c>
      <c r="C484" s="1">
        <v>13250</v>
      </c>
      <c r="D484" s="30">
        <v>12250</v>
      </c>
      <c r="E484" s="3">
        <v>48</v>
      </c>
      <c r="F484" s="3">
        <v>51</v>
      </c>
      <c r="G484" s="3">
        <v>46</v>
      </c>
      <c r="H484" s="3">
        <v>5750</v>
      </c>
      <c r="I484" s="3">
        <v>4750</v>
      </c>
      <c r="J484" s="3">
        <v>4750</v>
      </c>
      <c r="K484" s="3">
        <v>2.5789473684210527</v>
      </c>
      <c r="L484" s="3">
        <v>-250</v>
      </c>
      <c r="M484" s="3">
        <v>-1000</v>
      </c>
      <c r="N484" s="123">
        <v>-500</v>
      </c>
      <c r="O484" s="129">
        <f t="shared" si="88"/>
        <v>-222.37245149887352</v>
      </c>
      <c r="P484" s="3">
        <f t="shared" si="89"/>
        <v>277.62754850112651</v>
      </c>
      <c r="Q484" s="96">
        <f t="shared" si="90"/>
        <v>-0.55525509700225306</v>
      </c>
      <c r="R484" s="157">
        <f t="shared" si="91"/>
        <v>-172.33862015000773</v>
      </c>
      <c r="S484" s="3">
        <f t="shared" si="92"/>
        <v>327.66137984999227</v>
      </c>
      <c r="T484" s="96">
        <f t="shared" si="93"/>
        <v>-0.65532275969998455</v>
      </c>
      <c r="U484" s="154">
        <f t="shared" si="94"/>
        <v>-191.94522295830788</v>
      </c>
      <c r="V484" s="3">
        <f t="shared" si="95"/>
        <v>308.05477704169209</v>
      </c>
      <c r="W484" s="96">
        <f t="shared" si="96"/>
        <v>-0.61610955408338419</v>
      </c>
      <c r="X484" s="154">
        <f t="shared" si="97"/>
        <v>-89.972653716175159</v>
      </c>
      <c r="Y484" s="3">
        <f t="shared" si="98"/>
        <v>410.02734628382484</v>
      </c>
      <c r="Z484" s="96">
        <f t="shared" si="99"/>
        <v>-0.82005469256764973</v>
      </c>
      <c r="AA484" s="166"/>
      <c r="AB484" s="166"/>
      <c r="AC484" s="166"/>
    </row>
    <row r="485" spans="1:29" x14ac:dyDescent="0.25">
      <c r="A485" s="1">
        <v>483</v>
      </c>
      <c r="B485" s="1">
        <v>13250</v>
      </c>
      <c r="C485" s="1">
        <v>12250</v>
      </c>
      <c r="D485" s="30">
        <v>11750</v>
      </c>
      <c r="E485" s="3">
        <v>51</v>
      </c>
      <c r="F485" s="3">
        <v>46</v>
      </c>
      <c r="G485" s="3">
        <v>46</v>
      </c>
      <c r="H485" s="3">
        <v>4750</v>
      </c>
      <c r="I485" s="3">
        <v>4750</v>
      </c>
      <c r="J485" s="3">
        <v>3750</v>
      </c>
      <c r="K485" s="3">
        <v>3.1333333333333333</v>
      </c>
      <c r="L485" s="3">
        <v>-1000</v>
      </c>
      <c r="M485" s="3">
        <v>-500</v>
      </c>
      <c r="N485" s="123">
        <v>750</v>
      </c>
      <c r="O485" s="129">
        <f t="shared" si="88"/>
        <v>-234.20384975123838</v>
      </c>
      <c r="P485" s="3">
        <f t="shared" si="89"/>
        <v>-984.20384975123841</v>
      </c>
      <c r="Q485" s="96">
        <f t="shared" si="90"/>
        <v>-1.312271799668318</v>
      </c>
      <c r="R485" s="157">
        <f t="shared" si="91"/>
        <v>-162.89598844124009</v>
      </c>
      <c r="S485" s="3">
        <f t="shared" si="92"/>
        <v>-912.89598844124009</v>
      </c>
      <c r="T485" s="96">
        <f t="shared" si="93"/>
        <v>-1.2171946512549867</v>
      </c>
      <c r="U485" s="154">
        <f t="shared" si="94"/>
        <v>-99.726353062317628</v>
      </c>
      <c r="V485" s="3">
        <f t="shared" si="95"/>
        <v>-849.72635306231768</v>
      </c>
      <c r="W485" s="96">
        <f t="shared" si="96"/>
        <v>-1.1329684707497569</v>
      </c>
      <c r="X485" s="154">
        <f t="shared" si="97"/>
        <v>-152.67467938187818</v>
      </c>
      <c r="Y485" s="3">
        <f t="shared" si="98"/>
        <v>-902.67467938187815</v>
      </c>
      <c r="Z485" s="96">
        <f t="shared" si="99"/>
        <v>-1.2035662391758375</v>
      </c>
      <c r="AA485" s="166"/>
      <c r="AB485" s="166"/>
      <c r="AC485" s="166"/>
    </row>
    <row r="486" spans="1:29" x14ac:dyDescent="0.25">
      <c r="A486" s="1">
        <v>484</v>
      </c>
      <c r="B486" s="1">
        <v>12250</v>
      </c>
      <c r="C486" s="1">
        <v>11750</v>
      </c>
      <c r="D486" s="30">
        <v>12500</v>
      </c>
      <c r="E486" s="3">
        <v>46</v>
      </c>
      <c r="F486" s="3">
        <v>46</v>
      </c>
      <c r="G486" s="3">
        <v>42</v>
      </c>
      <c r="H486" s="3">
        <v>4750</v>
      </c>
      <c r="I486" s="3">
        <v>3750</v>
      </c>
      <c r="J486" s="3">
        <v>3750</v>
      </c>
      <c r="K486" s="3">
        <v>3.3333333333333335</v>
      </c>
      <c r="L486" s="3">
        <v>-500</v>
      </c>
      <c r="M486" s="3">
        <v>750</v>
      </c>
      <c r="N486" s="123">
        <v>750</v>
      </c>
      <c r="O486" s="129">
        <f t="shared" si="88"/>
        <v>-373.32599860696746</v>
      </c>
      <c r="P486" s="3">
        <f t="shared" si="89"/>
        <v>-1123.3259986069675</v>
      </c>
      <c r="Q486" s="96">
        <f t="shared" si="90"/>
        <v>-1.4977679981426233</v>
      </c>
      <c r="R486" s="157">
        <f t="shared" si="91"/>
        <v>-417.33485041034999</v>
      </c>
      <c r="S486" s="3">
        <f t="shared" si="92"/>
        <v>-1167.3348504103501</v>
      </c>
      <c r="T486" s="96">
        <f t="shared" si="93"/>
        <v>-1.5564464672138001</v>
      </c>
      <c r="U486" s="154">
        <f t="shared" si="94"/>
        <v>-439.18689849611059</v>
      </c>
      <c r="V486" s="3">
        <f t="shared" si="95"/>
        <v>-1189.1868984961106</v>
      </c>
      <c r="W486" s="96">
        <f t="shared" si="96"/>
        <v>-1.5855825313281475</v>
      </c>
      <c r="X486" s="154">
        <f t="shared" si="97"/>
        <v>-398.42357478246174</v>
      </c>
      <c r="Y486" s="3">
        <f t="shared" si="98"/>
        <v>-1148.4235747824619</v>
      </c>
      <c r="Z486" s="96">
        <f t="shared" si="99"/>
        <v>-1.5312314330432826</v>
      </c>
      <c r="AA486" s="166"/>
      <c r="AB486" s="166"/>
      <c r="AC486" s="166"/>
    </row>
    <row r="487" spans="1:29" x14ac:dyDescent="0.25">
      <c r="A487" s="1">
        <v>485</v>
      </c>
      <c r="B487" s="1">
        <v>11750</v>
      </c>
      <c r="C487" s="1">
        <v>12500</v>
      </c>
      <c r="D487" s="30">
        <v>13250</v>
      </c>
      <c r="E487" s="3">
        <v>46</v>
      </c>
      <c r="F487" s="3">
        <v>42</v>
      </c>
      <c r="G487" s="3">
        <v>52</v>
      </c>
      <c r="H487" s="3">
        <v>3750</v>
      </c>
      <c r="I487" s="3">
        <v>3750</v>
      </c>
      <c r="J487" s="3">
        <v>7750</v>
      </c>
      <c r="K487" s="3">
        <v>1.7096774193548387</v>
      </c>
      <c r="L487" s="3">
        <v>750</v>
      </c>
      <c r="M487" s="3">
        <v>750</v>
      </c>
      <c r="N487" s="123">
        <v>-1000</v>
      </c>
      <c r="O487" s="129">
        <f t="shared" si="88"/>
        <v>-21.324502355247859</v>
      </c>
      <c r="P487" s="3">
        <f t="shared" si="89"/>
        <v>978.67549764475211</v>
      </c>
      <c r="Q487" s="96">
        <f t="shared" si="90"/>
        <v>-0.97867549764475215</v>
      </c>
      <c r="R487" s="157">
        <f t="shared" si="91"/>
        <v>-151.04605429992455</v>
      </c>
      <c r="S487" s="3">
        <f t="shared" si="92"/>
        <v>848.95394570007545</v>
      </c>
      <c r="T487" s="96">
        <f t="shared" si="93"/>
        <v>-0.84895394570007543</v>
      </c>
      <c r="U487" s="154">
        <f t="shared" si="94"/>
        <v>44.55386768533387</v>
      </c>
      <c r="V487" s="3">
        <f t="shared" si="95"/>
        <v>1044.5538676853339</v>
      </c>
      <c r="W487" s="96">
        <f t="shared" si="96"/>
        <v>-1.0445538676853339</v>
      </c>
      <c r="X487" s="154">
        <f t="shared" si="97"/>
        <v>22.036318254681809</v>
      </c>
      <c r="Y487" s="3">
        <f t="shared" si="98"/>
        <v>1022.0363182546818</v>
      </c>
      <c r="Z487" s="96">
        <f t="shared" si="99"/>
        <v>-1.0220363182546817</v>
      </c>
      <c r="AA487" s="166"/>
      <c r="AB487" s="166"/>
      <c r="AC487" s="166"/>
    </row>
    <row r="488" spans="1:29" x14ac:dyDescent="0.25">
      <c r="A488" s="1">
        <v>486</v>
      </c>
      <c r="B488" s="1">
        <v>12500</v>
      </c>
      <c r="C488" s="1">
        <v>13250</v>
      </c>
      <c r="D488" s="30">
        <v>12250</v>
      </c>
      <c r="E488" s="3">
        <v>42</v>
      </c>
      <c r="F488" s="3">
        <v>52</v>
      </c>
      <c r="G488" s="3">
        <v>46</v>
      </c>
      <c r="H488" s="3">
        <v>3750</v>
      </c>
      <c r="I488" s="3">
        <v>7750</v>
      </c>
      <c r="J488" s="3">
        <v>4750</v>
      </c>
      <c r="K488" s="3">
        <v>2.5789473684210527</v>
      </c>
      <c r="L488" s="3">
        <v>750</v>
      </c>
      <c r="M488" s="3">
        <v>-1000</v>
      </c>
      <c r="N488" s="123">
        <v>500</v>
      </c>
      <c r="O488" s="129">
        <f t="shared" si="88"/>
        <v>-222.37245149887352</v>
      </c>
      <c r="P488" s="3">
        <f t="shared" si="89"/>
        <v>-722.37245149887349</v>
      </c>
      <c r="Q488" s="96">
        <f t="shared" si="90"/>
        <v>-1.444744902997747</v>
      </c>
      <c r="R488" s="157">
        <f t="shared" si="91"/>
        <v>56.815031866405988</v>
      </c>
      <c r="S488" s="3">
        <f t="shared" si="92"/>
        <v>-443.184968133594</v>
      </c>
      <c r="T488" s="96">
        <f t="shared" si="93"/>
        <v>-0.88636993626718796</v>
      </c>
      <c r="U488" s="154">
        <f t="shared" si="94"/>
        <v>-58.097936261285469</v>
      </c>
      <c r="V488" s="3">
        <f t="shared" si="95"/>
        <v>-558.09793626128544</v>
      </c>
      <c r="W488" s="96">
        <f t="shared" si="96"/>
        <v>-1.1161958725225709</v>
      </c>
      <c r="X488" s="154">
        <f t="shared" si="97"/>
        <v>-11.902264291173552</v>
      </c>
      <c r="Y488" s="3">
        <f t="shared" si="98"/>
        <v>-511.90226429117354</v>
      </c>
      <c r="Z488" s="96">
        <f t="shared" si="99"/>
        <v>-1.0238045285823472</v>
      </c>
      <c r="AA488" s="166"/>
      <c r="AB488" s="166"/>
      <c r="AC488" s="166"/>
    </row>
    <row r="489" spans="1:29" ht="15.75" thickBot="1" x14ac:dyDescent="0.3">
      <c r="A489" s="1">
        <v>487</v>
      </c>
      <c r="B489" s="1">
        <v>13250</v>
      </c>
      <c r="C489" s="1">
        <v>12250</v>
      </c>
      <c r="D489" s="31">
        <v>12750</v>
      </c>
      <c r="E489" s="32">
        <v>52</v>
      </c>
      <c r="F489" s="32">
        <v>46</v>
      </c>
      <c r="G489" s="32">
        <v>41</v>
      </c>
      <c r="H489" s="32">
        <v>7750</v>
      </c>
      <c r="I489" s="32">
        <v>4750</v>
      </c>
      <c r="J489" s="32">
        <v>3750</v>
      </c>
      <c r="K489" s="32">
        <v>3.4</v>
      </c>
      <c r="L489" s="32">
        <v>-1000</v>
      </c>
      <c r="M489" s="32">
        <v>500</v>
      </c>
      <c r="N489" s="124">
        <v>-1000</v>
      </c>
      <c r="O489" s="129">
        <f t="shared" si="88"/>
        <v>-417.68820206688019</v>
      </c>
      <c r="P489" s="3">
        <f t="shared" si="89"/>
        <v>582.31179793311981</v>
      </c>
      <c r="Q489" s="96">
        <f t="shared" si="90"/>
        <v>-0.58231179793311982</v>
      </c>
      <c r="R489" s="157">
        <f t="shared" si="91"/>
        <v>-385.11411686815467</v>
      </c>
      <c r="S489" s="3">
        <f t="shared" si="92"/>
        <v>614.88588313184528</v>
      </c>
      <c r="T489" s="96">
        <f t="shared" si="93"/>
        <v>-0.61488588313184522</v>
      </c>
      <c r="U489" s="154">
        <f t="shared" si="94"/>
        <v>-420.30344689569756</v>
      </c>
      <c r="V489" s="3">
        <f t="shared" si="95"/>
        <v>579.69655310430244</v>
      </c>
      <c r="W489" s="96">
        <f t="shared" si="96"/>
        <v>-0.57969655310430246</v>
      </c>
      <c r="X489" s="154">
        <f t="shared" si="97"/>
        <v>-381.42029565679974</v>
      </c>
      <c r="Y489" s="3">
        <f t="shared" si="98"/>
        <v>618.57970434320032</v>
      </c>
      <c r="Z489" s="96">
        <f t="shared" si="99"/>
        <v>-0.61857970434320031</v>
      </c>
      <c r="AA489" s="166"/>
      <c r="AB489" s="166"/>
      <c r="AC489" s="166"/>
    </row>
    <row r="490" spans="1:29" x14ac:dyDescent="0.25">
      <c r="A490" s="1">
        <v>488</v>
      </c>
      <c r="B490" s="1">
        <v>12250</v>
      </c>
      <c r="C490" s="100">
        <v>9500</v>
      </c>
      <c r="D490" s="29">
        <v>10500</v>
      </c>
      <c r="E490" s="28">
        <v>46</v>
      </c>
      <c r="F490" s="28">
        <v>27</v>
      </c>
      <c r="G490" s="28">
        <v>41</v>
      </c>
      <c r="H490" s="28">
        <v>4750</v>
      </c>
      <c r="I490" s="28">
        <v>6750</v>
      </c>
      <c r="J490" s="28">
        <v>4750</v>
      </c>
      <c r="K490" s="28">
        <v>2.2105263157894739</v>
      </c>
      <c r="L490" s="28">
        <v>500</v>
      </c>
      <c r="M490" s="28">
        <v>1000</v>
      </c>
      <c r="N490" s="122">
        <v>250</v>
      </c>
      <c r="O490" s="129">
        <f t="shared" si="88"/>
        <v>21.319089623429335</v>
      </c>
      <c r="P490" s="3">
        <f t="shared" si="89"/>
        <v>-228.68091037657067</v>
      </c>
      <c r="Q490" s="96">
        <f t="shared" si="90"/>
        <v>-0.91472364150628271</v>
      </c>
      <c r="R490" s="157">
        <f t="shared" si="91"/>
        <v>199.02993396995976</v>
      </c>
      <c r="S490" s="3">
        <f t="shared" si="92"/>
        <v>-50.970066030040243</v>
      </c>
      <c r="T490" s="96">
        <f t="shared" si="93"/>
        <v>-0.20388026412016097</v>
      </c>
      <c r="U490" s="154">
        <f t="shared" si="94"/>
        <v>432.68003866564538</v>
      </c>
      <c r="V490" s="3">
        <f t="shared" si="95"/>
        <v>182.68003866564538</v>
      </c>
      <c r="W490" s="96">
        <f t="shared" si="96"/>
        <v>0.73072015466258156</v>
      </c>
      <c r="X490" s="154">
        <f t="shared" si="97"/>
        <v>327.39582455050169</v>
      </c>
      <c r="Y490" s="3">
        <f t="shared" si="98"/>
        <v>77.395824550501686</v>
      </c>
      <c r="Z490" s="96">
        <f t="shared" si="99"/>
        <v>0.30958329820200675</v>
      </c>
      <c r="AA490" s="166"/>
      <c r="AB490" s="166"/>
      <c r="AC490" s="166"/>
    </row>
    <row r="491" spans="1:29" x14ac:dyDescent="0.25">
      <c r="A491" s="1">
        <v>489</v>
      </c>
      <c r="B491" s="1">
        <v>9500</v>
      </c>
      <c r="C491" s="100">
        <v>10500</v>
      </c>
      <c r="D491" s="30">
        <v>10750</v>
      </c>
      <c r="E491" s="3">
        <v>27</v>
      </c>
      <c r="F491" s="3">
        <v>41</v>
      </c>
      <c r="G491" s="3">
        <v>51</v>
      </c>
      <c r="H491" s="3">
        <v>6750</v>
      </c>
      <c r="I491" s="3">
        <v>4750</v>
      </c>
      <c r="J491" s="3">
        <v>2750</v>
      </c>
      <c r="K491" s="3">
        <v>3.9090909090909092</v>
      </c>
      <c r="L491" s="3">
        <v>1000</v>
      </c>
      <c r="M491" s="3">
        <v>250</v>
      </c>
      <c r="N491" s="123">
        <v>3000</v>
      </c>
      <c r="O491" s="129">
        <f t="shared" si="88"/>
        <v>-119.04894182573992</v>
      </c>
      <c r="P491" s="3">
        <f t="shared" si="89"/>
        <v>-3119.0489418257398</v>
      </c>
      <c r="Q491" s="96">
        <f t="shared" si="90"/>
        <v>-1.0396829806085799</v>
      </c>
      <c r="R491" s="157">
        <f t="shared" si="91"/>
        <v>-14.768460471501474</v>
      </c>
      <c r="S491" s="3">
        <f t="shared" si="92"/>
        <v>-3014.7684604715014</v>
      </c>
      <c r="T491" s="96">
        <f t="shared" si="93"/>
        <v>-1.0049228201571672</v>
      </c>
      <c r="U491" s="154">
        <f t="shared" si="94"/>
        <v>170.28600148202599</v>
      </c>
      <c r="V491" s="3">
        <f t="shared" si="95"/>
        <v>-2829.7139985179738</v>
      </c>
      <c r="W491" s="96">
        <f t="shared" si="96"/>
        <v>-0.9432379995059913</v>
      </c>
      <c r="X491" s="154">
        <f t="shared" si="97"/>
        <v>430.13916953066314</v>
      </c>
      <c r="Y491" s="3">
        <f t="shared" si="98"/>
        <v>-2569.8608304693371</v>
      </c>
      <c r="Z491" s="96">
        <f t="shared" si="99"/>
        <v>-0.85662027682311237</v>
      </c>
      <c r="AA491" s="166"/>
      <c r="AB491" s="166"/>
      <c r="AC491" s="166"/>
    </row>
    <row r="492" spans="1:29" x14ac:dyDescent="0.25">
      <c r="A492" s="1">
        <v>490</v>
      </c>
      <c r="B492" s="1">
        <v>10500</v>
      </c>
      <c r="C492" s="100">
        <v>10750</v>
      </c>
      <c r="D492" s="30">
        <v>13750</v>
      </c>
      <c r="E492" s="3">
        <v>41</v>
      </c>
      <c r="F492" s="3">
        <v>51</v>
      </c>
      <c r="G492" s="3">
        <v>55</v>
      </c>
      <c r="H492" s="3">
        <v>4750</v>
      </c>
      <c r="I492" s="3">
        <v>2750</v>
      </c>
      <c r="J492" s="3">
        <v>4750</v>
      </c>
      <c r="K492" s="3">
        <v>2.8947368421052633</v>
      </c>
      <c r="L492" s="3">
        <v>250</v>
      </c>
      <c r="M492" s="3">
        <v>3000</v>
      </c>
      <c r="N492" s="123">
        <v>-1500</v>
      </c>
      <c r="O492" s="129">
        <f t="shared" si="88"/>
        <v>-402.79766250260536</v>
      </c>
      <c r="P492" s="3">
        <f t="shared" si="89"/>
        <v>1097.2023374973946</v>
      </c>
      <c r="Q492" s="96">
        <f t="shared" si="90"/>
        <v>-0.73146822499826314</v>
      </c>
      <c r="R492" s="157">
        <f t="shared" si="91"/>
        <v>-584.56551230891205</v>
      </c>
      <c r="S492" s="3">
        <f t="shared" si="92"/>
        <v>915.43448769108795</v>
      </c>
      <c r="T492" s="96">
        <f t="shared" si="93"/>
        <v>-0.61028965846072525</v>
      </c>
      <c r="U492" s="154">
        <f t="shared" si="94"/>
        <v>-604.74263922060823</v>
      </c>
      <c r="V492" s="3">
        <f t="shared" si="95"/>
        <v>895.25736077939177</v>
      </c>
      <c r="W492" s="96">
        <f t="shared" si="96"/>
        <v>-0.59683824051959455</v>
      </c>
      <c r="X492" s="154">
        <f t="shared" si="97"/>
        <v>-423.86283947932867</v>
      </c>
      <c r="Y492" s="3">
        <f t="shared" si="98"/>
        <v>1076.1371605206714</v>
      </c>
      <c r="Z492" s="96">
        <f t="shared" si="99"/>
        <v>-0.71742477368044755</v>
      </c>
      <c r="AA492" s="166"/>
      <c r="AB492" s="166"/>
      <c r="AC492" s="166"/>
    </row>
    <row r="493" spans="1:29" x14ac:dyDescent="0.25">
      <c r="A493" s="1">
        <v>491</v>
      </c>
      <c r="B493" s="1">
        <v>10750</v>
      </c>
      <c r="C493" s="100">
        <v>13750</v>
      </c>
      <c r="D493" s="30">
        <v>12250</v>
      </c>
      <c r="E493" s="3">
        <v>51</v>
      </c>
      <c r="F493" s="3">
        <v>55</v>
      </c>
      <c r="G493" s="3">
        <v>50</v>
      </c>
      <c r="H493" s="3">
        <v>2750</v>
      </c>
      <c r="I493" s="3">
        <v>4750</v>
      </c>
      <c r="J493" s="3">
        <v>2750</v>
      </c>
      <c r="K493" s="3">
        <v>4.4545454545454541</v>
      </c>
      <c r="L493" s="3">
        <v>3000</v>
      </c>
      <c r="M493" s="3">
        <v>-1500</v>
      </c>
      <c r="N493" s="123">
        <v>250</v>
      </c>
      <c r="O493" s="129">
        <f t="shared" si="88"/>
        <v>-346.77935381451653</v>
      </c>
      <c r="P493" s="3">
        <f t="shared" si="89"/>
        <v>-596.77935381451653</v>
      </c>
      <c r="Q493" s="96">
        <f t="shared" si="90"/>
        <v>-2.3871174152580661</v>
      </c>
      <c r="R493" s="157">
        <f t="shared" si="91"/>
        <v>-227.38304091374417</v>
      </c>
      <c r="S493" s="3">
        <f t="shared" si="92"/>
        <v>-477.38304091374414</v>
      </c>
      <c r="T493" s="96">
        <f t="shared" si="93"/>
        <v>-1.9095321636549765</v>
      </c>
      <c r="U493" s="154">
        <f t="shared" si="94"/>
        <v>-223.28205288044043</v>
      </c>
      <c r="V493" s="3">
        <f t="shared" si="95"/>
        <v>-473.28205288044046</v>
      </c>
      <c r="W493" s="96">
        <f t="shared" si="96"/>
        <v>-1.8931282115217618</v>
      </c>
      <c r="X493" s="154">
        <f t="shared" si="97"/>
        <v>-149.98394887553266</v>
      </c>
      <c r="Y493" s="3">
        <f t="shared" si="98"/>
        <v>-399.98394887553263</v>
      </c>
      <c r="Z493" s="96">
        <f t="shared" si="99"/>
        <v>-1.5999357955021305</v>
      </c>
      <c r="AA493" s="166"/>
      <c r="AB493" s="166"/>
      <c r="AC493" s="166"/>
    </row>
    <row r="494" spans="1:29" x14ac:dyDescent="0.25">
      <c r="A494" s="1">
        <v>492</v>
      </c>
      <c r="B494" s="1">
        <v>13750</v>
      </c>
      <c r="C494" s="100">
        <v>12250</v>
      </c>
      <c r="D494" s="30">
        <v>12500</v>
      </c>
      <c r="E494" s="3">
        <v>55</v>
      </c>
      <c r="F494" s="3">
        <v>50</v>
      </c>
      <c r="G494" s="3">
        <v>53</v>
      </c>
      <c r="H494" s="3">
        <v>4750</v>
      </c>
      <c r="I494" s="3">
        <v>2750</v>
      </c>
      <c r="J494" s="3">
        <v>2750</v>
      </c>
      <c r="K494" s="3">
        <v>4.5454545454545459</v>
      </c>
      <c r="L494" s="3">
        <v>-1500</v>
      </c>
      <c r="M494" s="3">
        <v>250</v>
      </c>
      <c r="N494" s="123">
        <v>-500</v>
      </c>
      <c r="O494" s="129">
        <f t="shared" si="88"/>
        <v>-365.62188397200862</v>
      </c>
      <c r="P494" s="3">
        <f t="shared" si="89"/>
        <v>134.37811602799138</v>
      </c>
      <c r="Q494" s="96">
        <f t="shared" si="90"/>
        <v>-0.26875623205598276</v>
      </c>
      <c r="R494" s="157">
        <f t="shared" si="91"/>
        <v>-429.97085455689654</v>
      </c>
      <c r="S494" s="3">
        <f t="shared" si="92"/>
        <v>70.029145443103459</v>
      </c>
      <c r="T494" s="96">
        <f t="shared" si="93"/>
        <v>-0.14005829088620692</v>
      </c>
      <c r="U494" s="154">
        <f t="shared" si="94"/>
        <v>-311.05281916014866</v>
      </c>
      <c r="V494" s="3">
        <f t="shared" si="95"/>
        <v>188.94718083985134</v>
      </c>
      <c r="W494" s="96">
        <f t="shared" si="96"/>
        <v>-0.37789436167970269</v>
      </c>
      <c r="X494" s="154">
        <f t="shared" si="97"/>
        <v>-341.03092823481808</v>
      </c>
      <c r="Y494" s="3">
        <f t="shared" si="98"/>
        <v>158.96907176518192</v>
      </c>
      <c r="Z494" s="96">
        <f t="shared" si="99"/>
        <v>-0.31793814353036387</v>
      </c>
      <c r="AA494" s="166"/>
      <c r="AB494" s="166"/>
      <c r="AC494" s="166"/>
    </row>
    <row r="495" spans="1:29" x14ac:dyDescent="0.25">
      <c r="A495" s="1">
        <v>493</v>
      </c>
      <c r="B495" s="1">
        <v>12250</v>
      </c>
      <c r="C495" s="100">
        <v>12500</v>
      </c>
      <c r="D495" s="30">
        <v>12000</v>
      </c>
      <c r="E495" s="3">
        <v>50</v>
      </c>
      <c r="F495" s="3">
        <v>53</v>
      </c>
      <c r="G495" s="3">
        <v>51</v>
      </c>
      <c r="H495" s="3">
        <v>2750</v>
      </c>
      <c r="I495" s="3">
        <v>2750</v>
      </c>
      <c r="J495" s="3">
        <v>2750</v>
      </c>
      <c r="K495" s="3">
        <v>4.3636363636363633</v>
      </c>
      <c r="L495" s="3">
        <v>250</v>
      </c>
      <c r="M495" s="3">
        <v>-500</v>
      </c>
      <c r="N495" s="123">
        <v>500</v>
      </c>
      <c r="O495" s="129">
        <f t="shared" si="88"/>
        <v>-303.7946697530615</v>
      </c>
      <c r="P495" s="3">
        <f t="shared" si="89"/>
        <v>-803.7946697530615</v>
      </c>
      <c r="Q495" s="96">
        <f t="shared" si="90"/>
        <v>-1.6075893395061229</v>
      </c>
      <c r="R495" s="157">
        <f t="shared" si="91"/>
        <v>-351.74197718743471</v>
      </c>
      <c r="S495" s="3">
        <f t="shared" si="92"/>
        <v>-851.74197718743471</v>
      </c>
      <c r="T495" s="96">
        <f t="shared" si="93"/>
        <v>-1.7034839543748694</v>
      </c>
      <c r="U495" s="154">
        <f t="shared" si="94"/>
        <v>-309.20495805692155</v>
      </c>
      <c r="V495" s="3">
        <f t="shared" si="95"/>
        <v>-809.20495805692155</v>
      </c>
      <c r="W495" s="96">
        <f t="shared" si="96"/>
        <v>-1.6184099161138432</v>
      </c>
      <c r="X495" s="154">
        <f t="shared" si="97"/>
        <v>-264.28373470844093</v>
      </c>
      <c r="Y495" s="3">
        <f t="shared" si="98"/>
        <v>-764.28373470844099</v>
      </c>
      <c r="Z495" s="96">
        <f t="shared" si="99"/>
        <v>-1.528567469416882</v>
      </c>
      <c r="AA495" s="166"/>
      <c r="AB495" s="166"/>
      <c r="AC495" s="166"/>
    </row>
    <row r="496" spans="1:29" x14ac:dyDescent="0.25">
      <c r="A496" s="1">
        <v>494</v>
      </c>
      <c r="B496" s="1">
        <v>12500</v>
      </c>
      <c r="C496" s="100">
        <v>12000</v>
      </c>
      <c r="D496" s="30">
        <v>12500</v>
      </c>
      <c r="E496" s="3">
        <v>53</v>
      </c>
      <c r="F496" s="3">
        <v>51</v>
      </c>
      <c r="G496" s="3">
        <v>56</v>
      </c>
      <c r="H496" s="3">
        <v>2750</v>
      </c>
      <c r="I496" s="3">
        <v>2750</v>
      </c>
      <c r="J496" s="3">
        <v>2750</v>
      </c>
      <c r="K496" s="3">
        <v>4.5454545454545459</v>
      </c>
      <c r="L496" s="3">
        <v>-500</v>
      </c>
      <c r="M496" s="3">
        <v>500</v>
      </c>
      <c r="N496" s="123">
        <v>1000</v>
      </c>
      <c r="O496" s="129">
        <f t="shared" si="88"/>
        <v>-347.51526854403642</v>
      </c>
      <c r="P496" s="3">
        <f t="shared" si="89"/>
        <v>-1347.5152685440364</v>
      </c>
      <c r="Q496" s="96">
        <f t="shared" si="90"/>
        <v>-1.3475152685440364</v>
      </c>
      <c r="R496" s="157">
        <f t="shared" si="91"/>
        <v>-411.689243938294</v>
      </c>
      <c r="S496" s="3">
        <f t="shared" si="92"/>
        <v>-1411.6892439382941</v>
      </c>
      <c r="T496" s="96">
        <f t="shared" si="93"/>
        <v>-1.4116892439382942</v>
      </c>
      <c r="U496" s="154">
        <f t="shared" si="94"/>
        <v>-286.00006441196547</v>
      </c>
      <c r="V496" s="3">
        <f t="shared" si="95"/>
        <v>-1286.0000644119655</v>
      </c>
      <c r="W496" s="96">
        <f t="shared" si="96"/>
        <v>-1.2860000644119656</v>
      </c>
      <c r="X496" s="154">
        <f t="shared" si="97"/>
        <v>-331.87068569494801</v>
      </c>
      <c r="Y496" s="3">
        <f t="shared" si="98"/>
        <v>-1331.870685694948</v>
      </c>
      <c r="Z496" s="96">
        <f t="shared" si="99"/>
        <v>-1.331870685694948</v>
      </c>
      <c r="AA496" s="166"/>
      <c r="AB496" s="166"/>
      <c r="AC496" s="166"/>
    </row>
    <row r="497" spans="1:29" x14ac:dyDescent="0.25">
      <c r="A497" s="1">
        <v>495</v>
      </c>
      <c r="B497" s="1">
        <v>12000</v>
      </c>
      <c r="C497" s="100">
        <v>12500</v>
      </c>
      <c r="D497" s="30">
        <v>13500</v>
      </c>
      <c r="E497" s="3">
        <v>51</v>
      </c>
      <c r="F497" s="3">
        <v>56</v>
      </c>
      <c r="G497" s="3">
        <v>55</v>
      </c>
      <c r="H497" s="3">
        <v>2750</v>
      </c>
      <c r="I497" s="3">
        <v>2750</v>
      </c>
      <c r="J497" s="3">
        <v>6750</v>
      </c>
      <c r="K497" s="3">
        <v>2</v>
      </c>
      <c r="L497" s="3">
        <v>500</v>
      </c>
      <c r="M497" s="3">
        <v>1000</v>
      </c>
      <c r="N497" s="123">
        <v>-1500</v>
      </c>
      <c r="O497" s="129">
        <f t="shared" si="88"/>
        <v>-156.3986030815098</v>
      </c>
      <c r="P497" s="3">
        <f t="shared" si="89"/>
        <v>1343.6013969184901</v>
      </c>
      <c r="Q497" s="96">
        <f t="shared" si="90"/>
        <v>-0.89573426461232675</v>
      </c>
      <c r="R497" s="157">
        <f t="shared" si="91"/>
        <v>-343.48801627351173</v>
      </c>
      <c r="S497" s="3">
        <f t="shared" si="92"/>
        <v>1156.5119837264883</v>
      </c>
      <c r="T497" s="96">
        <f t="shared" si="93"/>
        <v>-0.77100798915099222</v>
      </c>
      <c r="U497" s="154">
        <f t="shared" si="94"/>
        <v>-401.47785747106224</v>
      </c>
      <c r="V497" s="3">
        <f t="shared" si="95"/>
        <v>1098.5221425289378</v>
      </c>
      <c r="W497" s="96">
        <f t="shared" si="96"/>
        <v>-0.73234809501929188</v>
      </c>
      <c r="X497" s="154">
        <f t="shared" si="97"/>
        <v>-324.37491835652418</v>
      </c>
      <c r="Y497" s="3">
        <f t="shared" si="98"/>
        <v>1175.6250816434758</v>
      </c>
      <c r="Z497" s="96">
        <f t="shared" si="99"/>
        <v>-0.78375005442898393</v>
      </c>
      <c r="AA497" s="166"/>
      <c r="AB497" s="166"/>
      <c r="AC497" s="166"/>
    </row>
    <row r="498" spans="1:29" x14ac:dyDescent="0.25">
      <c r="A498" s="1">
        <v>496</v>
      </c>
      <c r="B498" s="1">
        <v>12500</v>
      </c>
      <c r="C498" s="100">
        <v>13500</v>
      </c>
      <c r="D498" s="30">
        <v>12000</v>
      </c>
      <c r="E498" s="3">
        <v>56</v>
      </c>
      <c r="F498" s="3">
        <v>55</v>
      </c>
      <c r="G498" s="3">
        <v>60</v>
      </c>
      <c r="H498" s="3">
        <v>2750</v>
      </c>
      <c r="I498" s="3">
        <v>6750</v>
      </c>
      <c r="J498" s="3">
        <v>2750</v>
      </c>
      <c r="K498" s="3">
        <v>4.3636363636363633</v>
      </c>
      <c r="L498" s="3">
        <v>1000</v>
      </c>
      <c r="M498" s="3">
        <v>-1500</v>
      </c>
      <c r="N498" s="123">
        <v>0</v>
      </c>
      <c r="O498" s="129">
        <f t="shared" si="88"/>
        <v>-249.47482346914489</v>
      </c>
      <c r="P498" s="3">
        <f t="shared" si="89"/>
        <v>-249.47482346914489</v>
      </c>
      <c r="Q498" s="96">
        <f t="shared" si="90"/>
        <v>0</v>
      </c>
      <c r="R498" s="157">
        <f t="shared" si="91"/>
        <v>41.795008705717088</v>
      </c>
      <c r="S498" s="3">
        <f t="shared" si="92"/>
        <v>41.795008705717088</v>
      </c>
      <c r="T498" s="96">
        <f t="shared" si="93"/>
        <v>0</v>
      </c>
      <c r="U498" s="154">
        <f t="shared" si="94"/>
        <v>142.5996748207701</v>
      </c>
      <c r="V498" s="3">
        <f t="shared" si="95"/>
        <v>142.5996748207701</v>
      </c>
      <c r="W498" s="96">
        <f t="shared" si="96"/>
        <v>0</v>
      </c>
      <c r="X498" s="154">
        <f t="shared" si="97"/>
        <v>39.246136437830785</v>
      </c>
      <c r="Y498" s="3">
        <f t="shared" si="98"/>
        <v>39.246136437830785</v>
      </c>
      <c r="Z498" s="96">
        <f t="shared" si="99"/>
        <v>0</v>
      </c>
      <c r="AA498" s="166"/>
      <c r="AB498" s="166"/>
      <c r="AC498" s="166"/>
    </row>
    <row r="499" spans="1:29" x14ac:dyDescent="0.25">
      <c r="A499" s="1">
        <v>497</v>
      </c>
      <c r="B499" s="1">
        <v>13500</v>
      </c>
      <c r="C499" s="100">
        <v>12000</v>
      </c>
      <c r="D499" s="30">
        <v>12000</v>
      </c>
      <c r="E499" s="3">
        <v>55</v>
      </c>
      <c r="F499" s="3">
        <v>60</v>
      </c>
      <c r="G499" s="3">
        <v>58</v>
      </c>
      <c r="H499" s="3">
        <v>6750</v>
      </c>
      <c r="I499" s="3">
        <v>2750</v>
      </c>
      <c r="J499" s="3">
        <v>1750</v>
      </c>
      <c r="K499" s="3">
        <v>6.8571428571428568</v>
      </c>
      <c r="L499" s="3">
        <v>-1500</v>
      </c>
      <c r="M499" s="3">
        <v>0</v>
      </c>
      <c r="N499" s="123">
        <v>-750</v>
      </c>
      <c r="O499" s="129">
        <f t="shared" si="88"/>
        <v>-247.42096938930052</v>
      </c>
      <c r="P499" s="3">
        <f t="shared" si="89"/>
        <v>502.57903061069948</v>
      </c>
      <c r="Q499" s="96">
        <f t="shared" si="90"/>
        <v>-0.6701053741475993</v>
      </c>
      <c r="R499" s="157">
        <f t="shared" si="91"/>
        <v>-255.97451721003637</v>
      </c>
      <c r="S499" s="3">
        <f t="shared" si="92"/>
        <v>494.02548278996363</v>
      </c>
      <c r="T499" s="96">
        <f t="shared" si="93"/>
        <v>-0.65870064371995152</v>
      </c>
      <c r="U499" s="154">
        <f t="shared" si="94"/>
        <v>-299.41850694822011</v>
      </c>
      <c r="V499" s="3">
        <f t="shared" si="95"/>
        <v>450.58149305177989</v>
      </c>
      <c r="W499" s="96">
        <f t="shared" si="96"/>
        <v>-0.60077532406903988</v>
      </c>
      <c r="X499" s="154">
        <f t="shared" si="97"/>
        <v>-173.84291288900738</v>
      </c>
      <c r="Y499" s="3">
        <f t="shared" si="98"/>
        <v>576.15708711099262</v>
      </c>
      <c r="Z499" s="96">
        <f t="shared" si="99"/>
        <v>-0.76820944948132353</v>
      </c>
      <c r="AA499" s="166"/>
      <c r="AB499" s="166"/>
      <c r="AC499" s="166"/>
    </row>
    <row r="500" spans="1:29" ht="15.75" thickBot="1" x14ac:dyDescent="0.3">
      <c r="A500" s="1">
        <v>498</v>
      </c>
      <c r="B500" s="1">
        <v>12000</v>
      </c>
      <c r="C500" s="100">
        <v>12000</v>
      </c>
      <c r="D500" s="31">
        <v>11250</v>
      </c>
      <c r="E500" s="32">
        <v>60</v>
      </c>
      <c r="F500" s="32">
        <v>58</v>
      </c>
      <c r="G500" s="32">
        <v>48</v>
      </c>
      <c r="H500" s="32">
        <v>2750</v>
      </c>
      <c r="I500" s="32">
        <v>1750</v>
      </c>
      <c r="J500" s="32">
        <v>5750</v>
      </c>
      <c r="K500" s="32">
        <v>1.9565217391304348</v>
      </c>
      <c r="L500" s="32">
        <v>0</v>
      </c>
      <c r="M500" s="32">
        <v>-750</v>
      </c>
      <c r="N500" s="124">
        <v>750</v>
      </c>
      <c r="O500" s="129">
        <f t="shared" si="88"/>
        <v>50.352887934796627</v>
      </c>
      <c r="P500" s="3">
        <f t="shared" si="89"/>
        <v>-699.64711206520337</v>
      </c>
      <c r="Q500" s="96">
        <f t="shared" si="90"/>
        <v>-0.93286281608693788</v>
      </c>
      <c r="R500" s="157">
        <f t="shared" si="91"/>
        <v>-141.27995960982113</v>
      </c>
      <c r="S500" s="3">
        <f t="shared" si="92"/>
        <v>-891.27995960982116</v>
      </c>
      <c r="T500" s="96">
        <f t="shared" si="93"/>
        <v>-1.1883732794797615</v>
      </c>
      <c r="U500" s="154">
        <f t="shared" si="94"/>
        <v>-299.73302055727157</v>
      </c>
      <c r="V500" s="3">
        <f t="shared" si="95"/>
        <v>-1049.7330205572716</v>
      </c>
      <c r="W500" s="96">
        <f t="shared" si="96"/>
        <v>-1.3996440274096955</v>
      </c>
      <c r="X500" s="154">
        <f t="shared" si="97"/>
        <v>-259.89938012181545</v>
      </c>
      <c r="Y500" s="3">
        <f t="shared" si="98"/>
        <v>-1009.8993801218155</v>
      </c>
      <c r="Z500" s="96">
        <f t="shared" si="99"/>
        <v>-1.3465325068290874</v>
      </c>
      <c r="AA500" s="166"/>
      <c r="AB500" s="166"/>
      <c r="AC500" s="166"/>
    </row>
    <row r="501" spans="1:29" x14ac:dyDescent="0.25">
      <c r="A501" s="1">
        <v>499</v>
      </c>
      <c r="B501" s="1">
        <v>12000</v>
      </c>
      <c r="C501" s="102">
        <v>11250</v>
      </c>
      <c r="D501" s="29">
        <v>9000</v>
      </c>
      <c r="E501" s="28">
        <v>58</v>
      </c>
      <c r="F501" s="28">
        <v>48</v>
      </c>
      <c r="G501" s="28">
        <v>30</v>
      </c>
      <c r="H501" s="28">
        <v>1750</v>
      </c>
      <c r="I501" s="28">
        <v>5750</v>
      </c>
      <c r="J501" s="28">
        <v>6750</v>
      </c>
      <c r="K501" s="28">
        <v>1.3333333333333333</v>
      </c>
      <c r="L501" s="28">
        <v>-750</v>
      </c>
      <c r="M501" s="28">
        <v>750</v>
      </c>
      <c r="N501" s="122">
        <v>250</v>
      </c>
      <c r="O501" s="129">
        <f t="shared" si="88"/>
        <v>412.89833149538788</v>
      </c>
      <c r="P501" s="3">
        <f t="shared" si="89"/>
        <v>162.89833149538788</v>
      </c>
      <c r="Q501" s="96">
        <f t="shared" si="90"/>
        <v>0.65159332598155151</v>
      </c>
      <c r="R501" s="157">
        <f t="shared" si="91"/>
        <v>474.6665063221447</v>
      </c>
      <c r="S501" s="3">
        <f t="shared" si="92"/>
        <v>224.6665063221447</v>
      </c>
      <c r="T501" s="96">
        <f t="shared" si="93"/>
        <v>0.89866602528857875</v>
      </c>
      <c r="U501" s="154">
        <f t="shared" si="94"/>
        <v>725.34004192864063</v>
      </c>
      <c r="V501" s="3">
        <f t="shared" si="95"/>
        <v>475.34004192864063</v>
      </c>
      <c r="W501" s="96">
        <f t="shared" si="96"/>
        <v>1.9013601677145626</v>
      </c>
      <c r="X501" s="154">
        <f t="shared" si="97"/>
        <v>360.34110153843812</v>
      </c>
      <c r="Y501" s="3">
        <f t="shared" si="98"/>
        <v>110.34110153843812</v>
      </c>
      <c r="Z501" s="96">
        <f t="shared" si="99"/>
        <v>0.4413644061537525</v>
      </c>
      <c r="AA501" s="166"/>
      <c r="AB501" s="166"/>
      <c r="AC501" s="166"/>
    </row>
    <row r="502" spans="1:29" x14ac:dyDescent="0.25">
      <c r="A502" s="1">
        <v>500</v>
      </c>
      <c r="B502" s="1">
        <v>11250</v>
      </c>
      <c r="C502" s="100">
        <v>9000</v>
      </c>
      <c r="D502" s="30">
        <v>9250</v>
      </c>
      <c r="E502" s="3">
        <v>48</v>
      </c>
      <c r="F502" s="3">
        <v>30</v>
      </c>
      <c r="G502" s="3">
        <v>39</v>
      </c>
      <c r="H502" s="3">
        <v>5750</v>
      </c>
      <c r="I502" s="3">
        <v>6750</v>
      </c>
      <c r="J502" s="3">
        <v>4750</v>
      </c>
      <c r="K502" s="3">
        <v>1.9473684210526316</v>
      </c>
      <c r="L502" s="3">
        <v>750</v>
      </c>
      <c r="M502" s="3">
        <v>250</v>
      </c>
      <c r="N502" s="123">
        <v>250</v>
      </c>
      <c r="O502" s="129">
        <f t="shared" si="88"/>
        <v>204.86889374448802</v>
      </c>
      <c r="P502" s="3">
        <f t="shared" si="89"/>
        <v>-45.13110625551198</v>
      </c>
      <c r="Q502" s="96">
        <f t="shared" si="90"/>
        <v>-0.18052442502204794</v>
      </c>
      <c r="R502" s="157">
        <f t="shared" si="91"/>
        <v>408.50267628795893</v>
      </c>
      <c r="S502" s="3">
        <f t="shared" si="92"/>
        <v>158.50267628795893</v>
      </c>
      <c r="T502" s="96">
        <f t="shared" si="93"/>
        <v>0.63401070515183577</v>
      </c>
      <c r="U502" s="154">
        <f t="shared" si="94"/>
        <v>534.23274867658381</v>
      </c>
      <c r="V502" s="3">
        <f t="shared" si="95"/>
        <v>284.23274867658381</v>
      </c>
      <c r="W502" s="96">
        <f t="shared" si="96"/>
        <v>1.1369309947063353</v>
      </c>
      <c r="X502" s="154">
        <f t="shared" si="97"/>
        <v>482.84848737907055</v>
      </c>
      <c r="Y502" s="3">
        <f t="shared" si="98"/>
        <v>232.84848737907055</v>
      </c>
      <c r="Z502" s="96">
        <f t="shared" si="99"/>
        <v>0.93139394951628218</v>
      </c>
      <c r="AA502" s="166"/>
      <c r="AB502" s="166"/>
      <c r="AC502" s="166"/>
    </row>
    <row r="503" spans="1:29" x14ac:dyDescent="0.25">
      <c r="A503" s="1">
        <v>501</v>
      </c>
      <c r="B503" s="1">
        <v>9000</v>
      </c>
      <c r="C503" s="100">
        <v>9250</v>
      </c>
      <c r="D503" s="30">
        <v>9500</v>
      </c>
      <c r="E503" s="3">
        <v>30</v>
      </c>
      <c r="F503" s="3">
        <v>39</v>
      </c>
      <c r="G503" s="3">
        <v>47</v>
      </c>
      <c r="H503" s="3">
        <v>6750</v>
      </c>
      <c r="I503" s="3">
        <v>4750</v>
      </c>
      <c r="J503" s="3">
        <v>1750</v>
      </c>
      <c r="K503" s="3">
        <v>5.4285714285714288</v>
      </c>
      <c r="L503" s="3">
        <v>250</v>
      </c>
      <c r="M503" s="3">
        <v>250</v>
      </c>
      <c r="N503" s="123">
        <v>-750</v>
      </c>
      <c r="O503" s="129">
        <f t="shared" si="88"/>
        <v>26.161290405350371</v>
      </c>
      <c r="P503" s="3">
        <f t="shared" si="89"/>
        <v>776.16129040535043</v>
      </c>
      <c r="Q503" s="96">
        <f t="shared" si="90"/>
        <v>-1.0348817205404672</v>
      </c>
      <c r="R503" s="157">
        <f t="shared" si="91"/>
        <v>171.38268595397736</v>
      </c>
      <c r="S503" s="3">
        <f t="shared" si="92"/>
        <v>921.38268595397733</v>
      </c>
      <c r="T503" s="96">
        <f t="shared" si="93"/>
        <v>-1.2285102479386365</v>
      </c>
      <c r="U503" s="154">
        <f t="shared" si="94"/>
        <v>299.48471799824517</v>
      </c>
      <c r="V503" s="3">
        <f t="shared" si="95"/>
        <v>1049.4847179982453</v>
      </c>
      <c r="W503" s="96">
        <f t="shared" si="96"/>
        <v>-1.3993129573309937</v>
      </c>
      <c r="X503" s="154">
        <f t="shared" si="97"/>
        <v>466.37867711669986</v>
      </c>
      <c r="Y503" s="3">
        <f t="shared" si="98"/>
        <v>1216.3786771166999</v>
      </c>
      <c r="Z503" s="96">
        <f t="shared" si="99"/>
        <v>-1.6218382361555999</v>
      </c>
      <c r="AA503" s="166"/>
      <c r="AB503" s="166"/>
      <c r="AC503" s="166"/>
    </row>
    <row r="504" spans="1:29" x14ac:dyDescent="0.25">
      <c r="A504" s="1">
        <v>502</v>
      </c>
      <c r="B504" s="1">
        <v>9250</v>
      </c>
      <c r="C504" s="100">
        <v>9500</v>
      </c>
      <c r="D504" s="30">
        <v>8750</v>
      </c>
      <c r="E504" s="3">
        <v>39</v>
      </c>
      <c r="F504" s="3">
        <v>47</v>
      </c>
      <c r="G504" s="3">
        <v>37</v>
      </c>
      <c r="H504" s="3">
        <v>4750</v>
      </c>
      <c r="I504" s="3">
        <v>1750</v>
      </c>
      <c r="J504" s="3">
        <v>6750</v>
      </c>
      <c r="K504" s="3">
        <v>1.2962962962962963</v>
      </c>
      <c r="L504" s="3">
        <v>250</v>
      </c>
      <c r="M504" s="3">
        <v>-750</v>
      </c>
      <c r="N504" s="123">
        <v>1250</v>
      </c>
      <c r="O504" s="129">
        <f t="shared" si="88"/>
        <v>495.15740063158228</v>
      </c>
      <c r="P504" s="3">
        <f t="shared" si="89"/>
        <v>-754.84259936841772</v>
      </c>
      <c r="Q504" s="96">
        <f t="shared" si="90"/>
        <v>-0.60387407949473415</v>
      </c>
      <c r="R504" s="157">
        <f t="shared" si="91"/>
        <v>294.36995903744827</v>
      </c>
      <c r="S504" s="3">
        <f t="shared" si="92"/>
        <v>-955.63004096255167</v>
      </c>
      <c r="T504" s="96">
        <f t="shared" si="93"/>
        <v>-0.76450403277004131</v>
      </c>
      <c r="U504" s="154">
        <f t="shared" si="94"/>
        <v>108.30742751805984</v>
      </c>
      <c r="V504" s="3">
        <f t="shared" si="95"/>
        <v>-1141.6925724819403</v>
      </c>
      <c r="W504" s="96">
        <f t="shared" si="96"/>
        <v>-0.91335405798555225</v>
      </c>
      <c r="X504" s="154">
        <f t="shared" si="97"/>
        <v>340.4868129696855</v>
      </c>
      <c r="Y504" s="3">
        <f t="shared" si="98"/>
        <v>-909.5131870303145</v>
      </c>
      <c r="Z504" s="96">
        <f t="shared" si="99"/>
        <v>-0.72761054962425165</v>
      </c>
      <c r="AA504" s="166"/>
      <c r="AB504" s="166"/>
      <c r="AC504" s="166"/>
    </row>
    <row r="505" spans="1:29" x14ac:dyDescent="0.25">
      <c r="A505" s="1">
        <v>503</v>
      </c>
      <c r="B505" s="1">
        <v>9500</v>
      </c>
      <c r="C505" s="100">
        <v>8750</v>
      </c>
      <c r="D505" s="30">
        <v>10000</v>
      </c>
      <c r="E505" s="3">
        <v>47</v>
      </c>
      <c r="F505" s="3">
        <v>37</v>
      </c>
      <c r="G505" s="3">
        <v>40</v>
      </c>
      <c r="H505" s="3">
        <v>1750</v>
      </c>
      <c r="I505" s="3">
        <v>6750</v>
      </c>
      <c r="J505" s="3">
        <v>6750</v>
      </c>
      <c r="K505" s="3">
        <v>1.4814814814814814</v>
      </c>
      <c r="L505" s="3">
        <v>-750</v>
      </c>
      <c r="M505" s="3">
        <v>1250</v>
      </c>
      <c r="N505" s="123">
        <v>1250</v>
      </c>
      <c r="O505" s="129">
        <f t="shared" si="88"/>
        <v>313.21251703825828</v>
      </c>
      <c r="P505" s="3">
        <f t="shared" si="89"/>
        <v>-936.78748296174172</v>
      </c>
      <c r="Q505" s="96">
        <f t="shared" si="90"/>
        <v>-0.7494299863693934</v>
      </c>
      <c r="R505" s="157">
        <f t="shared" si="91"/>
        <v>445.84250037042096</v>
      </c>
      <c r="S505" s="3">
        <f t="shared" si="92"/>
        <v>-804.15749962957898</v>
      </c>
      <c r="T505" s="96">
        <f t="shared" si="93"/>
        <v>-0.64332599970366322</v>
      </c>
      <c r="U505" s="154">
        <f t="shared" si="94"/>
        <v>354.55431964433569</v>
      </c>
      <c r="V505" s="3">
        <f t="shared" si="95"/>
        <v>-895.44568035566431</v>
      </c>
      <c r="W505" s="96">
        <f t="shared" si="96"/>
        <v>-0.71635654428453144</v>
      </c>
      <c r="X505" s="154">
        <f t="shared" si="97"/>
        <v>77.737427347258205</v>
      </c>
      <c r="Y505" s="3">
        <f t="shared" si="98"/>
        <v>-1172.2625726527417</v>
      </c>
      <c r="Z505" s="96">
        <f t="shared" si="99"/>
        <v>-0.93781005812219331</v>
      </c>
      <c r="AA505" s="166"/>
      <c r="AB505" s="166"/>
      <c r="AC505" s="166"/>
    </row>
    <row r="506" spans="1:29" x14ac:dyDescent="0.25">
      <c r="A506" s="1">
        <v>504</v>
      </c>
      <c r="B506" s="1">
        <v>8750</v>
      </c>
      <c r="C506" s="100">
        <v>10000</v>
      </c>
      <c r="D506" s="30">
        <v>11250</v>
      </c>
      <c r="E506" s="3">
        <v>37</v>
      </c>
      <c r="F506" s="3">
        <v>40</v>
      </c>
      <c r="G506" s="3">
        <v>49</v>
      </c>
      <c r="H506" s="3">
        <v>6750</v>
      </c>
      <c r="I506" s="3">
        <v>6750</v>
      </c>
      <c r="J506" s="3">
        <v>3750</v>
      </c>
      <c r="K506" s="3">
        <v>3</v>
      </c>
      <c r="L506" s="3">
        <v>1250</v>
      </c>
      <c r="M506" s="3">
        <v>1250</v>
      </c>
      <c r="N506" s="123">
        <v>-500</v>
      </c>
      <c r="O506" s="129">
        <f t="shared" si="88"/>
        <v>-139.44390435542212</v>
      </c>
      <c r="P506" s="3">
        <f t="shared" si="89"/>
        <v>360.55609564457791</v>
      </c>
      <c r="Q506" s="96">
        <f t="shared" si="90"/>
        <v>-0.72111219128915582</v>
      </c>
      <c r="R506" s="157">
        <f t="shared" si="91"/>
        <v>62.191983136592924</v>
      </c>
      <c r="S506" s="3">
        <f t="shared" si="92"/>
        <v>562.19198313659297</v>
      </c>
      <c r="T506" s="96">
        <f t="shared" si="93"/>
        <v>-1.124383966273186</v>
      </c>
      <c r="U506" s="154">
        <f t="shared" si="94"/>
        <v>138.27389810479372</v>
      </c>
      <c r="V506" s="3">
        <f t="shared" si="95"/>
        <v>638.27389810479372</v>
      </c>
      <c r="W506" s="96">
        <f t="shared" si="96"/>
        <v>-1.2765477962095875</v>
      </c>
      <c r="X506" s="154">
        <f t="shared" si="97"/>
        <v>225.22074642642616</v>
      </c>
      <c r="Y506" s="3">
        <f t="shared" si="98"/>
        <v>725.2207464264261</v>
      </c>
      <c r="Z506" s="96">
        <f t="shared" si="99"/>
        <v>-1.4504414928528522</v>
      </c>
      <c r="AA506" s="166"/>
      <c r="AB506" s="166"/>
      <c r="AC506" s="166"/>
    </row>
    <row r="507" spans="1:29" x14ac:dyDescent="0.25">
      <c r="A507" s="1">
        <v>505</v>
      </c>
      <c r="B507" s="1">
        <v>10000</v>
      </c>
      <c r="C507" s="100">
        <v>11250</v>
      </c>
      <c r="D507" s="30">
        <v>10750</v>
      </c>
      <c r="E507" s="3">
        <v>40</v>
      </c>
      <c r="F507" s="3">
        <v>49</v>
      </c>
      <c r="G507" s="3">
        <v>50</v>
      </c>
      <c r="H507" s="3">
        <v>6750</v>
      </c>
      <c r="I507" s="3">
        <v>3750</v>
      </c>
      <c r="J507" s="3">
        <v>3750</v>
      </c>
      <c r="K507" s="3">
        <v>2.8666666666666667</v>
      </c>
      <c r="L507" s="3">
        <v>1250</v>
      </c>
      <c r="M507" s="3">
        <v>-500</v>
      </c>
      <c r="N507" s="123">
        <v>2500</v>
      </c>
      <c r="O507" s="129">
        <f t="shared" si="88"/>
        <v>-56.755035911587328</v>
      </c>
      <c r="P507" s="3">
        <f t="shared" si="89"/>
        <v>-2556.7550359115871</v>
      </c>
      <c r="Q507" s="96">
        <f t="shared" si="90"/>
        <v>-1.0227020143646348</v>
      </c>
      <c r="R507" s="157">
        <f t="shared" si="91"/>
        <v>-43.680155537155336</v>
      </c>
      <c r="S507" s="3">
        <f t="shared" si="92"/>
        <v>-2543.6801555371553</v>
      </c>
      <c r="T507" s="96">
        <f t="shared" si="93"/>
        <v>-1.0174720622148621</v>
      </c>
      <c r="U507" s="154">
        <f t="shared" si="94"/>
        <v>-8.0720327094625475</v>
      </c>
      <c r="V507" s="3">
        <f t="shared" si="95"/>
        <v>-2508.0720327094627</v>
      </c>
      <c r="W507" s="96">
        <f t="shared" si="96"/>
        <v>-1.0032288130837852</v>
      </c>
      <c r="X507" s="154">
        <f t="shared" si="97"/>
        <v>254.96180030628113</v>
      </c>
      <c r="Y507" s="3">
        <f t="shared" si="98"/>
        <v>-2245.038199693719</v>
      </c>
      <c r="Z507" s="96">
        <f t="shared" si="99"/>
        <v>-0.89801527987748764</v>
      </c>
      <c r="AA507" s="166"/>
      <c r="AB507" s="166"/>
      <c r="AC507" s="166"/>
    </row>
    <row r="508" spans="1:29" x14ac:dyDescent="0.25">
      <c r="A508" s="1">
        <v>506</v>
      </c>
      <c r="B508" s="1">
        <v>11250</v>
      </c>
      <c r="C508" s="100">
        <v>10750</v>
      </c>
      <c r="D508" s="30">
        <v>13250</v>
      </c>
      <c r="E508" s="3">
        <v>49</v>
      </c>
      <c r="F508" s="3">
        <v>50</v>
      </c>
      <c r="G508" s="3">
        <v>47</v>
      </c>
      <c r="H508" s="3">
        <v>3750</v>
      </c>
      <c r="I508" s="3">
        <v>3750</v>
      </c>
      <c r="J508" s="3">
        <v>2750</v>
      </c>
      <c r="K508" s="3">
        <v>4.8181818181818183</v>
      </c>
      <c r="L508" s="3">
        <v>-500</v>
      </c>
      <c r="M508" s="3">
        <v>2500</v>
      </c>
      <c r="N508" s="123">
        <v>250</v>
      </c>
      <c r="O508" s="129">
        <f t="shared" si="88"/>
        <v>-512.6825515843459</v>
      </c>
      <c r="P508" s="3">
        <f t="shared" si="89"/>
        <v>-762.6825515843459</v>
      </c>
      <c r="Q508" s="96">
        <f t="shared" si="90"/>
        <v>-3.0507302063373838</v>
      </c>
      <c r="R508" s="157">
        <f t="shared" si="91"/>
        <v>-561.29654252560795</v>
      </c>
      <c r="S508" s="3">
        <f t="shared" si="92"/>
        <v>-811.29654252560795</v>
      </c>
      <c r="T508" s="96">
        <f t="shared" si="93"/>
        <v>-3.2451861701024316</v>
      </c>
      <c r="U508" s="154">
        <f t="shared" si="94"/>
        <v>-668.57586362093559</v>
      </c>
      <c r="V508" s="3">
        <f t="shared" si="95"/>
        <v>-918.57586362093559</v>
      </c>
      <c r="W508" s="96">
        <f t="shared" si="96"/>
        <v>-3.6743034544837423</v>
      </c>
      <c r="X508" s="154">
        <f t="shared" si="97"/>
        <v>-681.21564977302944</v>
      </c>
      <c r="Y508" s="3">
        <f t="shared" si="98"/>
        <v>-931.21564977302944</v>
      </c>
      <c r="Z508" s="96">
        <f t="shared" si="99"/>
        <v>-3.7248625990921176</v>
      </c>
      <c r="AA508" s="166"/>
      <c r="AB508" s="166"/>
      <c r="AC508" s="166"/>
    </row>
    <row r="509" spans="1:29" x14ac:dyDescent="0.25">
      <c r="A509" s="1">
        <v>507</v>
      </c>
      <c r="B509" s="1">
        <v>10750</v>
      </c>
      <c r="C509" s="100">
        <v>13250</v>
      </c>
      <c r="D509" s="30">
        <v>13500</v>
      </c>
      <c r="E509" s="3">
        <v>50</v>
      </c>
      <c r="F509" s="3">
        <v>47</v>
      </c>
      <c r="G509" s="3">
        <v>58</v>
      </c>
      <c r="H509" s="3">
        <v>3750</v>
      </c>
      <c r="I509" s="3">
        <v>2750</v>
      </c>
      <c r="J509" s="3">
        <v>5750</v>
      </c>
      <c r="K509" s="3">
        <v>2.347826086956522</v>
      </c>
      <c r="L509" s="3">
        <v>2500</v>
      </c>
      <c r="M509" s="3">
        <v>250</v>
      </c>
      <c r="N509" s="123">
        <v>0</v>
      </c>
      <c r="O509" s="129">
        <f t="shared" si="88"/>
        <v>-246.09035741688245</v>
      </c>
      <c r="P509" s="3">
        <f t="shared" si="89"/>
        <v>-246.09035741688245</v>
      </c>
      <c r="Q509" s="96">
        <f t="shared" si="90"/>
        <v>0</v>
      </c>
      <c r="R509" s="157">
        <f t="shared" si="91"/>
        <v>-391.46026972703828</v>
      </c>
      <c r="S509" s="3">
        <f t="shared" si="92"/>
        <v>-391.46026972703828</v>
      </c>
      <c r="T509" s="96">
        <f t="shared" si="93"/>
        <v>0</v>
      </c>
      <c r="U509" s="154">
        <f t="shared" si="94"/>
        <v>-124.0931811857203</v>
      </c>
      <c r="V509" s="3">
        <f t="shared" si="95"/>
        <v>-124.0931811857203</v>
      </c>
      <c r="W509" s="96">
        <f t="shared" si="96"/>
        <v>0</v>
      </c>
      <c r="X509" s="154">
        <f t="shared" si="97"/>
        <v>-57.063834057728258</v>
      </c>
      <c r="Y509" s="3">
        <f t="shared" si="98"/>
        <v>-57.063834057728258</v>
      </c>
      <c r="Z509" s="96">
        <f t="shared" si="99"/>
        <v>0</v>
      </c>
      <c r="AA509" s="166"/>
      <c r="AB509" s="166"/>
      <c r="AC509" s="166"/>
    </row>
    <row r="510" spans="1:29" x14ac:dyDescent="0.25">
      <c r="A510" s="1">
        <v>508</v>
      </c>
      <c r="B510" s="1">
        <v>13250</v>
      </c>
      <c r="C510" s="100">
        <v>13500</v>
      </c>
      <c r="D510" s="30">
        <v>13500</v>
      </c>
      <c r="E510" s="3">
        <v>47</v>
      </c>
      <c r="F510" s="3">
        <v>58</v>
      </c>
      <c r="G510" s="3">
        <v>56</v>
      </c>
      <c r="H510" s="3">
        <v>2750</v>
      </c>
      <c r="I510" s="3">
        <v>5750</v>
      </c>
      <c r="J510" s="3">
        <v>5750</v>
      </c>
      <c r="K510" s="3">
        <v>2.347826086956522</v>
      </c>
      <c r="L510" s="3">
        <v>250</v>
      </c>
      <c r="M510" s="3">
        <v>0</v>
      </c>
      <c r="N510" s="123">
        <v>-1000</v>
      </c>
      <c r="O510" s="129">
        <f t="shared" si="88"/>
        <v>-258.16143436886392</v>
      </c>
      <c r="P510" s="3">
        <f t="shared" si="89"/>
        <v>741.83856563113613</v>
      </c>
      <c r="Q510" s="96">
        <f t="shared" si="90"/>
        <v>-0.74183856563113615</v>
      </c>
      <c r="R510" s="157">
        <f t="shared" si="91"/>
        <v>-172.91559853498845</v>
      </c>
      <c r="S510" s="3">
        <f t="shared" si="92"/>
        <v>827.08440146501152</v>
      </c>
      <c r="T510" s="96">
        <f t="shared" si="93"/>
        <v>-0.8270844014650115</v>
      </c>
      <c r="U510" s="154">
        <f t="shared" si="94"/>
        <v>-255.87565693509183</v>
      </c>
      <c r="V510" s="3">
        <f t="shared" si="95"/>
        <v>744.1243430649082</v>
      </c>
      <c r="W510" s="96">
        <f t="shared" si="96"/>
        <v>-0.74412434306490816</v>
      </c>
      <c r="X510" s="154">
        <f t="shared" si="97"/>
        <v>-199.55244414054181</v>
      </c>
      <c r="Y510" s="3">
        <f t="shared" si="98"/>
        <v>800.44755585945813</v>
      </c>
      <c r="Z510" s="96">
        <f t="shared" si="99"/>
        <v>-0.80044755585945815</v>
      </c>
      <c r="AA510" s="166"/>
      <c r="AB510" s="166"/>
      <c r="AC510" s="166"/>
    </row>
    <row r="511" spans="1:29" x14ac:dyDescent="0.25">
      <c r="A511" s="1">
        <v>509</v>
      </c>
      <c r="B511" s="1">
        <v>13500</v>
      </c>
      <c r="C511" s="100">
        <v>13500</v>
      </c>
      <c r="D511" s="30">
        <v>12500</v>
      </c>
      <c r="E511" s="3">
        <v>58</v>
      </c>
      <c r="F511" s="3">
        <v>56</v>
      </c>
      <c r="G511" s="3">
        <v>47</v>
      </c>
      <c r="H511" s="3">
        <v>5750</v>
      </c>
      <c r="I511" s="3">
        <v>5750</v>
      </c>
      <c r="J511" s="3">
        <v>6750</v>
      </c>
      <c r="K511" s="3">
        <v>1.8518518518518519</v>
      </c>
      <c r="L511" s="3">
        <v>0</v>
      </c>
      <c r="M511" s="3">
        <v>-1000</v>
      </c>
      <c r="N511" s="123">
        <v>0</v>
      </c>
      <c r="O511" s="129">
        <f t="shared" si="88"/>
        <v>-44.641711672398728</v>
      </c>
      <c r="P511" s="3">
        <f t="shared" si="89"/>
        <v>-44.641711672398728</v>
      </c>
      <c r="Q511" s="96">
        <f t="shared" si="90"/>
        <v>0</v>
      </c>
      <c r="R511" s="157">
        <f t="shared" si="91"/>
        <v>34.637124539920151</v>
      </c>
      <c r="S511" s="3">
        <f t="shared" si="92"/>
        <v>34.637124539920151</v>
      </c>
      <c r="T511" s="96">
        <f t="shared" si="93"/>
        <v>0</v>
      </c>
      <c r="U511" s="154">
        <f t="shared" si="94"/>
        <v>-135.38597240825752</v>
      </c>
      <c r="V511" s="3">
        <f t="shared" si="95"/>
        <v>-135.38597240825752</v>
      </c>
      <c r="W511" s="96">
        <f t="shared" si="96"/>
        <v>0</v>
      </c>
      <c r="X511" s="154">
        <f t="shared" si="97"/>
        <v>-111.35397477266228</v>
      </c>
      <c r="Y511" s="3">
        <f t="shared" si="98"/>
        <v>-111.35397477266228</v>
      </c>
      <c r="Z511" s="96">
        <f t="shared" si="99"/>
        <v>0</v>
      </c>
      <c r="AA511" s="166"/>
      <c r="AB511" s="166"/>
      <c r="AC511" s="166"/>
    </row>
    <row r="512" spans="1:29" ht="15.75" thickBot="1" x14ac:dyDescent="0.3">
      <c r="A512" s="1">
        <v>510</v>
      </c>
      <c r="B512" s="1">
        <v>13500</v>
      </c>
      <c r="C512" s="101">
        <v>12500</v>
      </c>
      <c r="D512" s="31">
        <v>12500</v>
      </c>
      <c r="E512" s="32">
        <v>56</v>
      </c>
      <c r="F512" s="32">
        <v>47</v>
      </c>
      <c r="G512" s="32">
        <v>42</v>
      </c>
      <c r="H512" s="32">
        <v>5750</v>
      </c>
      <c r="I512" s="32">
        <v>6750</v>
      </c>
      <c r="J512" s="32">
        <v>2750</v>
      </c>
      <c r="K512" s="32">
        <v>4.5454545454545459</v>
      </c>
      <c r="L512" s="32">
        <v>-1000</v>
      </c>
      <c r="M512" s="32">
        <v>0</v>
      </c>
      <c r="N512" s="124">
        <v>500</v>
      </c>
      <c r="O512" s="129">
        <f t="shared" si="88"/>
        <v>-432.01280720790669</v>
      </c>
      <c r="P512" s="3">
        <f t="shared" si="89"/>
        <v>-932.01280720790669</v>
      </c>
      <c r="Q512" s="96">
        <f t="shared" si="90"/>
        <v>-1.8640256144158134</v>
      </c>
      <c r="R512" s="157">
        <f t="shared" si="91"/>
        <v>-204.09530084085623</v>
      </c>
      <c r="S512" s="3">
        <f t="shared" si="92"/>
        <v>-704.09530084085623</v>
      </c>
      <c r="T512" s="96">
        <f t="shared" si="93"/>
        <v>-1.4081906016817125</v>
      </c>
      <c r="U512" s="154">
        <f t="shared" si="94"/>
        <v>-262.65845191947568</v>
      </c>
      <c r="V512" s="3">
        <f t="shared" si="95"/>
        <v>-762.65845191947574</v>
      </c>
      <c r="W512" s="96">
        <f t="shared" si="96"/>
        <v>-1.5253169038389516</v>
      </c>
      <c r="X512" s="154">
        <f t="shared" si="97"/>
        <v>-398.1337972589655</v>
      </c>
      <c r="Y512" s="3">
        <f t="shared" si="98"/>
        <v>-898.1337972589655</v>
      </c>
      <c r="Z512" s="96">
        <f t="shared" si="99"/>
        <v>-1.7962675945179309</v>
      </c>
      <c r="AA512" s="166"/>
      <c r="AB512" s="166"/>
      <c r="AC512" s="166"/>
    </row>
    <row r="513" spans="1:29" x14ac:dyDescent="0.25">
      <c r="A513" s="1">
        <v>511</v>
      </c>
      <c r="B513" s="1">
        <v>12500</v>
      </c>
      <c r="C513" s="102">
        <v>12500</v>
      </c>
      <c r="D513" s="29">
        <v>5250</v>
      </c>
      <c r="E513" s="28">
        <v>47</v>
      </c>
      <c r="F513" s="28">
        <v>42</v>
      </c>
      <c r="G513" s="28">
        <v>14</v>
      </c>
      <c r="H513" s="28">
        <v>6750</v>
      </c>
      <c r="I513" s="28">
        <v>2750</v>
      </c>
      <c r="J513" s="28">
        <v>5750</v>
      </c>
      <c r="K513" s="28">
        <v>0.91304347826086951</v>
      </c>
      <c r="L513" s="28">
        <v>0</v>
      </c>
      <c r="M513" s="28">
        <v>500</v>
      </c>
      <c r="N513" s="122">
        <v>0</v>
      </c>
      <c r="O513" s="129">
        <f t="shared" si="88"/>
        <v>796.60759338200842</v>
      </c>
      <c r="P513" s="3">
        <f t="shared" si="89"/>
        <v>796.60759338200842</v>
      </c>
      <c r="Q513" s="96">
        <f t="shared" si="90"/>
        <v>0</v>
      </c>
      <c r="R513" s="157">
        <f t="shared" si="91"/>
        <v>675.47656737173872</v>
      </c>
      <c r="S513" s="3">
        <f t="shared" si="92"/>
        <v>675.47656737173872</v>
      </c>
      <c r="T513" s="96">
        <f t="shared" si="93"/>
        <v>0</v>
      </c>
      <c r="U513" s="154">
        <f t="shared" si="94"/>
        <v>1953.3105160203734</v>
      </c>
      <c r="V513" s="3">
        <f t="shared" si="95"/>
        <v>1953.3105160203734</v>
      </c>
      <c r="W513" s="96">
        <f t="shared" si="96"/>
        <v>0</v>
      </c>
      <c r="X513" s="154">
        <f t="shared" si="97"/>
        <v>1726.0038456986779</v>
      </c>
      <c r="Y513" s="3">
        <f t="shared" si="98"/>
        <v>1726.0038456986779</v>
      </c>
      <c r="Z513" s="96">
        <f t="shared" si="99"/>
        <v>0</v>
      </c>
      <c r="AA513" s="166"/>
      <c r="AB513" s="166"/>
      <c r="AC513" s="166"/>
    </row>
    <row r="514" spans="1:29" x14ac:dyDescent="0.25">
      <c r="A514" s="1">
        <v>512</v>
      </c>
      <c r="B514" s="1">
        <v>12500</v>
      </c>
      <c r="C514" s="100">
        <v>5250</v>
      </c>
      <c r="D514" s="30">
        <v>5250</v>
      </c>
      <c r="E514" s="3">
        <v>42</v>
      </c>
      <c r="F514" s="3">
        <v>14</v>
      </c>
      <c r="G514" s="3">
        <v>20</v>
      </c>
      <c r="H514" s="3">
        <v>2750</v>
      </c>
      <c r="I514" s="3">
        <v>5750</v>
      </c>
      <c r="J514" s="3">
        <v>3750</v>
      </c>
      <c r="K514" s="3">
        <v>1.4</v>
      </c>
      <c r="L514" s="3">
        <v>500</v>
      </c>
      <c r="M514" s="3">
        <v>0</v>
      </c>
      <c r="N514" s="123">
        <v>-250</v>
      </c>
      <c r="O514" s="129">
        <f t="shared" si="88"/>
        <v>605.36543945497476</v>
      </c>
      <c r="P514" s="3">
        <f t="shared" si="89"/>
        <v>855.36543945497476</v>
      </c>
      <c r="Q514" s="96">
        <f t="shared" si="90"/>
        <v>-3.4214617578198991</v>
      </c>
      <c r="R514" s="157">
        <f t="shared" si="91"/>
        <v>776.4417486477123</v>
      </c>
      <c r="S514" s="3">
        <f t="shared" si="92"/>
        <v>1026.4417486477123</v>
      </c>
      <c r="T514" s="96">
        <f t="shared" si="93"/>
        <v>-4.1057669945908488</v>
      </c>
      <c r="U514" s="154">
        <f t="shared" si="94"/>
        <v>882.49465012885264</v>
      </c>
      <c r="V514" s="3">
        <f t="shared" si="95"/>
        <v>1132.4946501288528</v>
      </c>
      <c r="W514" s="96">
        <f t="shared" si="96"/>
        <v>-4.5299786005154115</v>
      </c>
      <c r="X514" s="154">
        <f t="shared" si="97"/>
        <v>860.52548563382629</v>
      </c>
      <c r="Y514" s="3">
        <f t="shared" si="98"/>
        <v>1110.5254856338263</v>
      </c>
      <c r="Z514" s="96">
        <f t="shared" si="99"/>
        <v>-4.442101942535305</v>
      </c>
      <c r="AA514" s="166"/>
      <c r="AB514" s="166"/>
      <c r="AC514" s="166"/>
    </row>
    <row r="515" spans="1:29" x14ac:dyDescent="0.25">
      <c r="A515" s="1">
        <v>513</v>
      </c>
      <c r="B515" s="1">
        <v>5250</v>
      </c>
      <c r="C515" s="100">
        <v>5250</v>
      </c>
      <c r="D515" s="30">
        <v>5000</v>
      </c>
      <c r="E515" s="3">
        <v>14</v>
      </c>
      <c r="F515" s="3">
        <v>20</v>
      </c>
      <c r="G515" s="3">
        <v>26</v>
      </c>
      <c r="H515" s="3">
        <v>5750</v>
      </c>
      <c r="I515" s="3">
        <v>3750</v>
      </c>
      <c r="J515" s="3">
        <v>3750</v>
      </c>
      <c r="K515" s="3">
        <v>1.3333333333333333</v>
      </c>
      <c r="L515" s="3">
        <v>0</v>
      </c>
      <c r="M515" s="3">
        <v>-250</v>
      </c>
      <c r="N515" s="123">
        <v>-250</v>
      </c>
      <c r="O515" s="129">
        <f t="shared" si="88"/>
        <v>679.90533529484117</v>
      </c>
      <c r="P515" s="3">
        <f t="shared" si="89"/>
        <v>929.90533529484117</v>
      </c>
      <c r="Q515" s="96">
        <f t="shared" si="90"/>
        <v>-3.7196213411793648</v>
      </c>
      <c r="R515" s="157">
        <f t="shared" si="91"/>
        <v>715.67217093279862</v>
      </c>
      <c r="S515" s="3">
        <f t="shared" si="92"/>
        <v>965.67217093279862</v>
      </c>
      <c r="T515" s="96">
        <f t="shared" si="93"/>
        <v>-3.8626886837311947</v>
      </c>
      <c r="U515" s="154">
        <f t="shared" si="94"/>
        <v>823.39170874088427</v>
      </c>
      <c r="V515" s="3">
        <f t="shared" si="95"/>
        <v>1073.3917087408843</v>
      </c>
      <c r="W515" s="96">
        <f t="shared" si="96"/>
        <v>-4.2935668349635367</v>
      </c>
      <c r="X515" s="154">
        <f t="shared" si="97"/>
        <v>1001.9072313055586</v>
      </c>
      <c r="Y515" s="3">
        <f t="shared" si="98"/>
        <v>1251.9072313055585</v>
      </c>
      <c r="Z515" s="96">
        <f t="shared" si="99"/>
        <v>-5.0076289252222344</v>
      </c>
      <c r="AA515" s="166"/>
      <c r="AB515" s="166"/>
      <c r="AC515" s="166"/>
    </row>
    <row r="516" spans="1:29" x14ac:dyDescent="0.25">
      <c r="A516" s="1">
        <v>514</v>
      </c>
      <c r="B516" s="1">
        <v>5250</v>
      </c>
      <c r="C516" s="100">
        <v>5000</v>
      </c>
      <c r="D516" s="30">
        <v>4750</v>
      </c>
      <c r="E516" s="3">
        <v>20</v>
      </c>
      <c r="F516" s="3">
        <v>26</v>
      </c>
      <c r="G516" s="3">
        <v>23</v>
      </c>
      <c r="H516" s="3">
        <v>3750</v>
      </c>
      <c r="I516" s="3">
        <v>3750</v>
      </c>
      <c r="J516" s="3">
        <v>3750</v>
      </c>
      <c r="K516" s="3">
        <v>1.2666666666666666</v>
      </c>
      <c r="L516" s="3">
        <v>-250</v>
      </c>
      <c r="M516" s="3">
        <v>-250</v>
      </c>
      <c r="N516" s="123">
        <v>1250</v>
      </c>
      <c r="O516" s="129">
        <f t="shared" si="88"/>
        <v>700.12538485079108</v>
      </c>
      <c r="P516" s="3">
        <f t="shared" si="89"/>
        <v>-549.87461514920892</v>
      </c>
      <c r="Q516" s="96">
        <f t="shared" si="90"/>
        <v>-0.43989969211936714</v>
      </c>
      <c r="R516" s="157">
        <f t="shared" si="91"/>
        <v>733.88174764989981</v>
      </c>
      <c r="S516" s="3">
        <f t="shared" si="92"/>
        <v>-516.11825235010019</v>
      </c>
      <c r="T516" s="96">
        <f t="shared" si="93"/>
        <v>-0.41289460188008015</v>
      </c>
      <c r="U516" s="154">
        <f t="shared" si="94"/>
        <v>641.14238495320069</v>
      </c>
      <c r="V516" s="3">
        <f t="shared" si="95"/>
        <v>-608.85761504679931</v>
      </c>
      <c r="W516" s="96">
        <f t="shared" si="96"/>
        <v>-0.48708609203743947</v>
      </c>
      <c r="X516" s="154">
        <f t="shared" si="97"/>
        <v>751.96811484499153</v>
      </c>
      <c r="Y516" s="3">
        <f t="shared" si="98"/>
        <v>-498.03188515500847</v>
      </c>
      <c r="Z516" s="96">
        <f t="shared" si="99"/>
        <v>-0.39842550812400679</v>
      </c>
      <c r="AA516" s="166"/>
      <c r="AB516" s="166"/>
      <c r="AC516" s="166"/>
    </row>
    <row r="517" spans="1:29" x14ac:dyDescent="0.25">
      <c r="A517" s="1">
        <v>515</v>
      </c>
      <c r="B517" s="1">
        <v>5000</v>
      </c>
      <c r="C517" s="100">
        <v>4750</v>
      </c>
      <c r="D517" s="30">
        <v>6000</v>
      </c>
      <c r="E517" s="3">
        <v>26</v>
      </c>
      <c r="F517" s="3">
        <v>23</v>
      </c>
      <c r="G517" s="3">
        <v>30</v>
      </c>
      <c r="H517" s="3">
        <v>3750</v>
      </c>
      <c r="I517" s="3">
        <v>3750</v>
      </c>
      <c r="J517" s="3">
        <v>3750</v>
      </c>
      <c r="K517" s="3">
        <v>1.6</v>
      </c>
      <c r="L517" s="3">
        <v>-250</v>
      </c>
      <c r="M517" s="3">
        <v>1250</v>
      </c>
      <c r="N517" s="123">
        <v>-250</v>
      </c>
      <c r="O517" s="129">
        <f t="shared" ref="O517:O580" si="100">$AI$3+$AH$3*D517+$AG$3*G517+$AF$3*J517+$AE$3*K517</f>
        <v>550.7408292631161</v>
      </c>
      <c r="P517" s="3">
        <f t="shared" ref="P517:P580" si="101">O517-N517</f>
        <v>800.7408292631161</v>
      </c>
      <c r="Q517" s="96">
        <f t="shared" ref="Q517:Q580" si="102">IF(N517=0,0,(O517-N517)/N517)</f>
        <v>-3.2029633170524643</v>
      </c>
      <c r="R517" s="157">
        <f t="shared" ref="R517:R580" si="103">$AK$8+$AJ$8*D517+$AI$8*G517+$AH$8*I517+$AG$8*J517+$AF$8*K517+$AE$8*M517</f>
        <v>553.03515312580475</v>
      </c>
      <c r="S517" s="3">
        <f t="shared" ref="S517:S580" si="104">R517-N517</f>
        <v>803.03515312580475</v>
      </c>
      <c r="T517" s="96">
        <f t="shared" ref="T517:T580" si="105">IF(N517=0,0,(R517-N517)/N517)</f>
        <v>-3.212140612503219</v>
      </c>
      <c r="U517" s="154">
        <f t="shared" ref="U517:U580" si="106">$AM$13+$AL$13*C517+$AK$13*D517+$AJ$13*F517+$AI$13*G517+$AH$13*I517+$AG$13*J517+$AF$13*K517+$AE$13*M517</f>
        <v>598.29410484669677</v>
      </c>
      <c r="V517" s="3">
        <f t="shared" ref="V517:V580" si="107">U517-N517</f>
        <v>848.29410484669677</v>
      </c>
      <c r="W517" s="96">
        <f t="shared" ref="W517:W580" si="108">IF(Q517=0,0,(U517-N517)/N517)</f>
        <v>-3.393176419386787</v>
      </c>
      <c r="X517" s="154">
        <f t="shared" ref="X517:X580" si="109">$AQ$18+$AP$18*B517+$AO$18*C517+$AN$18*D517+$AM$18*E517+$AL$18*F517+$AK$18*G517+$AJ$18*H517+$AI$18*I517+$AH$18*J517+$AG$18*K517+$AF$18*L517+$AE$18*M517</f>
        <v>584.72496353926749</v>
      </c>
      <c r="Y517" s="3">
        <f t="shared" ref="Y517:Y580" si="110">X517-N517</f>
        <v>834.72496353926749</v>
      </c>
      <c r="Z517" s="96">
        <f t="shared" ref="Z517:Z580" si="111">IF(T517=0,0,(X517-N517)/N517)</f>
        <v>-3.33889985415707</v>
      </c>
      <c r="AA517" s="166"/>
      <c r="AB517" s="166"/>
      <c r="AC517" s="166"/>
    </row>
    <row r="518" spans="1:29" x14ac:dyDescent="0.25">
      <c r="A518" s="1">
        <v>516</v>
      </c>
      <c r="B518" s="1">
        <v>4750</v>
      </c>
      <c r="C518" s="100">
        <v>6000</v>
      </c>
      <c r="D518" s="30">
        <v>5750</v>
      </c>
      <c r="E518" s="3">
        <v>23</v>
      </c>
      <c r="F518" s="3">
        <v>30</v>
      </c>
      <c r="G518" s="3">
        <v>33</v>
      </c>
      <c r="H518" s="3">
        <v>3750</v>
      </c>
      <c r="I518" s="3">
        <v>3750</v>
      </c>
      <c r="J518" s="3">
        <v>2750</v>
      </c>
      <c r="K518" s="3">
        <v>2.0909090909090908</v>
      </c>
      <c r="L518" s="3">
        <v>1250</v>
      </c>
      <c r="M518" s="3">
        <v>-250</v>
      </c>
      <c r="N518" s="123">
        <v>1250</v>
      </c>
      <c r="O518" s="129">
        <f t="shared" si="100"/>
        <v>511.29427731571263</v>
      </c>
      <c r="P518" s="3">
        <f t="shared" si="101"/>
        <v>-738.70572268428737</v>
      </c>
      <c r="Q518" s="96">
        <f t="shared" si="102"/>
        <v>-0.59096457814742986</v>
      </c>
      <c r="R518" s="157">
        <f t="shared" si="103"/>
        <v>573.86521674428298</v>
      </c>
      <c r="S518" s="3">
        <f t="shared" si="104"/>
        <v>-676.13478325571702</v>
      </c>
      <c r="T518" s="96">
        <f t="shared" si="105"/>
        <v>-0.54090782660457359</v>
      </c>
      <c r="U518" s="154">
        <f t="shared" si="106"/>
        <v>596.24781402969984</v>
      </c>
      <c r="V518" s="3">
        <f t="shared" si="107"/>
        <v>-653.75218597030016</v>
      </c>
      <c r="W518" s="96">
        <f t="shared" si="108"/>
        <v>-0.52300174877624017</v>
      </c>
      <c r="X518" s="154">
        <f t="shared" si="109"/>
        <v>743.13342363533161</v>
      </c>
      <c r="Y518" s="3">
        <f t="shared" si="110"/>
        <v>-506.86657636466839</v>
      </c>
      <c r="Z518" s="96">
        <f t="shared" si="111"/>
        <v>-0.40549326109173472</v>
      </c>
      <c r="AA518" s="166"/>
      <c r="AB518" s="166"/>
      <c r="AC518" s="166"/>
    </row>
    <row r="519" spans="1:29" x14ac:dyDescent="0.25">
      <c r="A519" s="1">
        <v>517</v>
      </c>
      <c r="B519" s="1">
        <v>6000</v>
      </c>
      <c r="C519" s="100">
        <v>5750</v>
      </c>
      <c r="D519" s="30">
        <v>7000</v>
      </c>
      <c r="E519" s="3">
        <v>30</v>
      </c>
      <c r="F519" s="3">
        <v>33</v>
      </c>
      <c r="G519" s="3">
        <v>31</v>
      </c>
      <c r="H519" s="3">
        <v>3750</v>
      </c>
      <c r="I519" s="3">
        <v>2750</v>
      </c>
      <c r="J519" s="3">
        <v>2750</v>
      </c>
      <c r="K519" s="3">
        <v>2.5454545454545454</v>
      </c>
      <c r="L519" s="3">
        <v>-250</v>
      </c>
      <c r="M519" s="3">
        <v>1250</v>
      </c>
      <c r="N519" s="123">
        <v>750</v>
      </c>
      <c r="O519" s="129">
        <f t="shared" si="100"/>
        <v>314.47747243640958</v>
      </c>
      <c r="P519" s="3">
        <f t="shared" si="101"/>
        <v>-435.52252756359042</v>
      </c>
      <c r="Q519" s="96">
        <f t="shared" si="102"/>
        <v>-0.58069670341812052</v>
      </c>
      <c r="R519" s="157">
        <f t="shared" si="103"/>
        <v>255.30448223499059</v>
      </c>
      <c r="S519" s="3">
        <f t="shared" si="104"/>
        <v>-494.69551776500941</v>
      </c>
      <c r="T519" s="96">
        <f t="shared" si="105"/>
        <v>-0.65959402368667919</v>
      </c>
      <c r="U519" s="154">
        <f t="shared" si="106"/>
        <v>155.98987030081054</v>
      </c>
      <c r="V519" s="3">
        <f t="shared" si="107"/>
        <v>-594.01012969918952</v>
      </c>
      <c r="W519" s="96">
        <f t="shared" si="108"/>
        <v>-0.79201350626558598</v>
      </c>
      <c r="X519" s="154">
        <f t="shared" si="109"/>
        <v>240.41104088409969</v>
      </c>
      <c r="Y519" s="3">
        <f t="shared" si="110"/>
        <v>-509.58895911590031</v>
      </c>
      <c r="Z519" s="96">
        <f t="shared" si="111"/>
        <v>-0.67945194548786703</v>
      </c>
      <c r="AA519" s="166"/>
      <c r="AB519" s="166"/>
      <c r="AC519" s="166"/>
    </row>
    <row r="520" spans="1:29" x14ac:dyDescent="0.25">
      <c r="A520" s="1">
        <v>518</v>
      </c>
      <c r="B520" s="1">
        <v>5750</v>
      </c>
      <c r="C520" s="100">
        <v>7000</v>
      </c>
      <c r="D520" s="30">
        <v>7750</v>
      </c>
      <c r="E520" s="3">
        <v>33</v>
      </c>
      <c r="F520" s="3">
        <v>31</v>
      </c>
      <c r="G520" s="3">
        <v>45</v>
      </c>
      <c r="H520" s="3">
        <v>2750</v>
      </c>
      <c r="I520" s="3">
        <v>2750</v>
      </c>
      <c r="J520" s="3">
        <v>2750</v>
      </c>
      <c r="K520" s="3">
        <v>2.8181818181818183</v>
      </c>
      <c r="L520" s="3">
        <v>1250</v>
      </c>
      <c r="M520" s="3">
        <v>750</v>
      </c>
      <c r="N520" s="123">
        <v>2250</v>
      </c>
      <c r="O520" s="129">
        <f t="shared" si="100"/>
        <v>288.1275743438872</v>
      </c>
      <c r="P520" s="3">
        <f t="shared" si="101"/>
        <v>-1961.8724256561127</v>
      </c>
      <c r="Q520" s="96">
        <f t="shared" si="102"/>
        <v>-0.87194330029160561</v>
      </c>
      <c r="R520" s="157">
        <f t="shared" si="103"/>
        <v>253.14590588415896</v>
      </c>
      <c r="S520" s="3">
        <f t="shared" si="104"/>
        <v>-1996.854094115841</v>
      </c>
      <c r="T520" s="96">
        <f t="shared" si="105"/>
        <v>-0.88749070849592937</v>
      </c>
      <c r="U520" s="154">
        <f t="shared" si="106"/>
        <v>479.64467720548907</v>
      </c>
      <c r="V520" s="3">
        <f t="shared" si="107"/>
        <v>-1770.3553227945108</v>
      </c>
      <c r="W520" s="96">
        <f t="shared" si="108"/>
        <v>-0.78682458790867149</v>
      </c>
      <c r="X520" s="154">
        <f t="shared" si="109"/>
        <v>492.16467747419557</v>
      </c>
      <c r="Y520" s="3">
        <f t="shared" si="110"/>
        <v>-1757.8353225258045</v>
      </c>
      <c r="Z520" s="96">
        <f t="shared" si="111"/>
        <v>-0.78126014334480198</v>
      </c>
      <c r="AA520" s="166"/>
      <c r="AB520" s="166"/>
      <c r="AC520" s="166"/>
    </row>
    <row r="521" spans="1:29" x14ac:dyDescent="0.25">
      <c r="A521" s="1">
        <v>519</v>
      </c>
      <c r="B521" s="1">
        <v>7000</v>
      </c>
      <c r="C521" s="100">
        <v>7750</v>
      </c>
      <c r="D521" s="30">
        <v>10000</v>
      </c>
      <c r="E521" s="3">
        <v>31</v>
      </c>
      <c r="F521" s="3">
        <v>45</v>
      </c>
      <c r="G521" s="3">
        <v>53</v>
      </c>
      <c r="H521" s="3">
        <v>2750</v>
      </c>
      <c r="I521" s="3">
        <v>2750</v>
      </c>
      <c r="J521" s="3">
        <v>3750</v>
      </c>
      <c r="K521" s="3">
        <v>2.6666666666666665</v>
      </c>
      <c r="L521" s="3">
        <v>750</v>
      </c>
      <c r="M521" s="3">
        <v>2250</v>
      </c>
      <c r="N521" s="123">
        <v>-500</v>
      </c>
      <c r="O521" s="129">
        <f t="shared" si="100"/>
        <v>76.331574468150734</v>
      </c>
      <c r="P521" s="3">
        <f t="shared" si="101"/>
        <v>576.33157446815073</v>
      </c>
      <c r="Q521" s="96">
        <f t="shared" si="102"/>
        <v>-1.1526631489363015</v>
      </c>
      <c r="R521" s="157">
        <f t="shared" si="103"/>
        <v>-25.463484932372182</v>
      </c>
      <c r="S521" s="3">
        <f t="shared" si="104"/>
        <v>474.53651506762782</v>
      </c>
      <c r="T521" s="96">
        <f t="shared" si="105"/>
        <v>-0.94907303013525568</v>
      </c>
      <c r="U521" s="154">
        <f t="shared" si="106"/>
        <v>-26.191188920623517</v>
      </c>
      <c r="V521" s="3">
        <f t="shared" si="107"/>
        <v>473.80881107937648</v>
      </c>
      <c r="W521" s="96">
        <f t="shared" si="108"/>
        <v>-0.947617622158753</v>
      </c>
      <c r="X521" s="154">
        <f t="shared" si="109"/>
        <v>147.54594807707986</v>
      </c>
      <c r="Y521" s="3">
        <f t="shared" si="110"/>
        <v>647.54594807707986</v>
      </c>
      <c r="Z521" s="96">
        <f t="shared" si="111"/>
        <v>-1.2950918961541598</v>
      </c>
      <c r="AA521" s="166"/>
      <c r="AB521" s="166"/>
      <c r="AC521" s="166"/>
    </row>
    <row r="522" spans="1:29" x14ac:dyDescent="0.25">
      <c r="A522" s="1">
        <v>520</v>
      </c>
      <c r="B522" s="1">
        <v>7750</v>
      </c>
      <c r="C522" s="100">
        <v>10000</v>
      </c>
      <c r="D522" s="30">
        <v>9500</v>
      </c>
      <c r="E522" s="3">
        <v>45</v>
      </c>
      <c r="F522" s="3">
        <v>53</v>
      </c>
      <c r="G522" s="3">
        <v>43</v>
      </c>
      <c r="H522" s="3">
        <v>2750</v>
      </c>
      <c r="I522" s="3">
        <v>3750</v>
      </c>
      <c r="J522" s="3">
        <v>2750</v>
      </c>
      <c r="K522" s="3">
        <v>3.4545454545454546</v>
      </c>
      <c r="L522" s="3">
        <v>2250</v>
      </c>
      <c r="M522" s="3">
        <v>-500</v>
      </c>
      <c r="N522" s="123">
        <v>-250</v>
      </c>
      <c r="O522" s="129">
        <f t="shared" si="100"/>
        <v>17.412478293655511</v>
      </c>
      <c r="P522" s="3">
        <f t="shared" si="101"/>
        <v>267.41247829365551</v>
      </c>
      <c r="Q522" s="96">
        <f t="shared" si="102"/>
        <v>-1.069649913174622</v>
      </c>
      <c r="R522" s="157">
        <f t="shared" si="103"/>
        <v>60.08803845878959</v>
      </c>
      <c r="S522" s="3">
        <f t="shared" si="104"/>
        <v>310.08803845878958</v>
      </c>
      <c r="T522" s="96">
        <f t="shared" si="105"/>
        <v>-1.2403521538351583</v>
      </c>
      <c r="U522" s="154">
        <f t="shared" si="106"/>
        <v>-146.36645366415488</v>
      </c>
      <c r="V522" s="3">
        <f t="shared" si="107"/>
        <v>103.63354633584512</v>
      </c>
      <c r="W522" s="96">
        <f t="shared" si="108"/>
        <v>-0.41453418534338049</v>
      </c>
      <c r="X522" s="154">
        <f t="shared" si="109"/>
        <v>-4.5509113959532002</v>
      </c>
      <c r="Y522" s="3">
        <f t="shared" si="110"/>
        <v>245.44908860404681</v>
      </c>
      <c r="Z522" s="96">
        <f t="shared" si="111"/>
        <v>-0.98179635441618718</v>
      </c>
      <c r="AA522" s="166"/>
      <c r="AB522" s="166"/>
      <c r="AC522" s="166"/>
    </row>
    <row r="523" spans="1:29" x14ac:dyDescent="0.25">
      <c r="A523" s="1">
        <v>521</v>
      </c>
      <c r="B523" s="1">
        <v>10000</v>
      </c>
      <c r="C523" s="100">
        <v>9500</v>
      </c>
      <c r="D523" s="30">
        <v>9250</v>
      </c>
      <c r="E523" s="3">
        <v>53</v>
      </c>
      <c r="F523" s="3">
        <v>43</v>
      </c>
      <c r="G523" s="3">
        <v>36</v>
      </c>
      <c r="H523" s="3">
        <v>3750</v>
      </c>
      <c r="I523" s="3">
        <v>2750</v>
      </c>
      <c r="J523" s="3">
        <v>2750</v>
      </c>
      <c r="K523" s="3">
        <v>3.3636363636363638</v>
      </c>
      <c r="L523" s="3">
        <v>-500</v>
      </c>
      <c r="M523" s="3">
        <v>-250</v>
      </c>
      <c r="N523" s="123">
        <v>-500</v>
      </c>
      <c r="O523" s="129">
        <f t="shared" si="100"/>
        <v>12.112854547184696</v>
      </c>
      <c r="P523" s="3">
        <f t="shared" si="101"/>
        <v>512.11285454718472</v>
      </c>
      <c r="Q523" s="96">
        <f t="shared" si="102"/>
        <v>-1.0242257090943694</v>
      </c>
      <c r="R523" s="157">
        <f t="shared" si="103"/>
        <v>-35.05854920433228</v>
      </c>
      <c r="S523" s="3">
        <f t="shared" si="104"/>
        <v>464.94145079566772</v>
      </c>
      <c r="T523" s="96">
        <f t="shared" si="105"/>
        <v>-0.92988290159133546</v>
      </c>
      <c r="U523" s="154">
        <f t="shared" si="106"/>
        <v>-111.86568966214277</v>
      </c>
      <c r="V523" s="3">
        <f t="shared" si="107"/>
        <v>388.13431033785724</v>
      </c>
      <c r="W523" s="96">
        <f t="shared" si="108"/>
        <v>-0.77626862067571445</v>
      </c>
      <c r="X523" s="154">
        <f t="shared" si="109"/>
        <v>-177.90146425746659</v>
      </c>
      <c r="Y523" s="3">
        <f t="shared" si="110"/>
        <v>322.09853574253339</v>
      </c>
      <c r="Z523" s="96">
        <f t="shared" si="111"/>
        <v>-0.64419707148506677</v>
      </c>
      <c r="AA523" s="166"/>
      <c r="AB523" s="166"/>
      <c r="AC523" s="166"/>
    </row>
    <row r="524" spans="1:29" x14ac:dyDescent="0.25">
      <c r="A524" s="1">
        <v>522</v>
      </c>
      <c r="B524" s="1">
        <v>9500</v>
      </c>
      <c r="C524" s="100">
        <v>9250</v>
      </c>
      <c r="D524" s="30">
        <v>8750</v>
      </c>
      <c r="E524" s="3">
        <v>43</v>
      </c>
      <c r="F524" s="3">
        <v>36</v>
      </c>
      <c r="G524" s="3">
        <v>36</v>
      </c>
      <c r="H524" s="3">
        <v>2750</v>
      </c>
      <c r="I524" s="3">
        <v>2750</v>
      </c>
      <c r="J524" s="3">
        <v>2750</v>
      </c>
      <c r="K524" s="3">
        <v>3.1818181818181817</v>
      </c>
      <c r="L524" s="3">
        <v>-250</v>
      </c>
      <c r="M524" s="3">
        <v>-500</v>
      </c>
      <c r="N524" s="123">
        <v>-250</v>
      </c>
      <c r="O524" s="129">
        <f t="shared" si="100"/>
        <v>86.011145718113312</v>
      </c>
      <c r="P524" s="3">
        <f t="shared" si="101"/>
        <v>336.01114571811331</v>
      </c>
      <c r="Q524" s="96">
        <f t="shared" si="102"/>
        <v>-1.3440445828724532</v>
      </c>
      <c r="R524" s="157">
        <f t="shared" si="103"/>
        <v>49.043030225380058</v>
      </c>
      <c r="S524" s="3">
        <f t="shared" si="104"/>
        <v>299.04303022538005</v>
      </c>
      <c r="T524" s="96">
        <f t="shared" si="105"/>
        <v>-1.1961721209015201</v>
      </c>
      <c r="U524" s="154">
        <f t="shared" si="106"/>
        <v>135.29070819283444</v>
      </c>
      <c r="V524" s="3">
        <f t="shared" si="107"/>
        <v>385.29070819283447</v>
      </c>
      <c r="W524" s="96">
        <f t="shared" si="108"/>
        <v>-1.5411628327713378</v>
      </c>
      <c r="X524" s="154">
        <f t="shared" si="109"/>
        <v>71.389918904733634</v>
      </c>
      <c r="Y524" s="3">
        <f t="shared" si="110"/>
        <v>321.38991890473363</v>
      </c>
      <c r="Z524" s="96">
        <f t="shared" si="111"/>
        <v>-1.2855596756189345</v>
      </c>
      <c r="AA524" s="166"/>
      <c r="AB524" s="166"/>
      <c r="AC524" s="166"/>
    </row>
    <row r="525" spans="1:29" x14ac:dyDescent="0.25">
      <c r="A525" s="1">
        <v>523</v>
      </c>
      <c r="B525" s="1">
        <v>9250</v>
      </c>
      <c r="C525" s="100">
        <v>8750</v>
      </c>
      <c r="D525" s="30">
        <v>8500</v>
      </c>
      <c r="E525" s="3">
        <v>36</v>
      </c>
      <c r="F525" s="3">
        <v>36</v>
      </c>
      <c r="G525" s="3">
        <v>32</v>
      </c>
      <c r="H525" s="3">
        <v>2750</v>
      </c>
      <c r="I525" s="3">
        <v>2750</v>
      </c>
      <c r="J525" s="3">
        <v>1750</v>
      </c>
      <c r="K525" s="3">
        <v>4.8571428571428568</v>
      </c>
      <c r="L525" s="3">
        <v>-500</v>
      </c>
      <c r="M525" s="3">
        <v>-250</v>
      </c>
      <c r="N525" s="123">
        <v>-500</v>
      </c>
      <c r="O525" s="129">
        <f t="shared" si="100"/>
        <v>71.617486477708923</v>
      </c>
      <c r="P525" s="3">
        <f t="shared" si="101"/>
        <v>571.61748647770889</v>
      </c>
      <c r="Q525" s="96">
        <f t="shared" si="102"/>
        <v>-1.1432349729554179</v>
      </c>
      <c r="R525" s="157">
        <f t="shared" si="103"/>
        <v>58.486018552539377</v>
      </c>
      <c r="S525" s="3">
        <f t="shared" si="104"/>
        <v>558.48601855253935</v>
      </c>
      <c r="T525" s="96">
        <f t="shared" si="105"/>
        <v>-1.1169720371050786</v>
      </c>
      <c r="U525" s="154">
        <f t="shared" si="106"/>
        <v>66.047375071383712</v>
      </c>
      <c r="V525" s="3">
        <f t="shared" si="107"/>
        <v>566.04737507138373</v>
      </c>
      <c r="W525" s="96">
        <f t="shared" si="108"/>
        <v>-1.1320947501427674</v>
      </c>
      <c r="X525" s="154">
        <f t="shared" si="109"/>
        <v>56.146819507471363</v>
      </c>
      <c r="Y525" s="3">
        <f t="shared" si="110"/>
        <v>556.14681950747138</v>
      </c>
      <c r="Z525" s="96">
        <f t="shared" si="111"/>
        <v>-1.1122936390149427</v>
      </c>
      <c r="AA525" s="166"/>
      <c r="AB525" s="166"/>
      <c r="AC525" s="166"/>
    </row>
    <row r="526" spans="1:29" x14ac:dyDescent="0.25">
      <c r="A526" s="1">
        <v>524</v>
      </c>
      <c r="B526" s="1">
        <v>8750</v>
      </c>
      <c r="C526" s="100">
        <v>8500</v>
      </c>
      <c r="D526" s="30">
        <v>8000</v>
      </c>
      <c r="E526" s="3">
        <v>36</v>
      </c>
      <c r="F526" s="3">
        <v>32</v>
      </c>
      <c r="G526" s="3">
        <v>36</v>
      </c>
      <c r="H526" s="3">
        <v>2750</v>
      </c>
      <c r="I526" s="3">
        <v>1750</v>
      </c>
      <c r="J526" s="3">
        <v>1750</v>
      </c>
      <c r="K526" s="3">
        <v>4.5714285714285712</v>
      </c>
      <c r="L526" s="3">
        <v>-250</v>
      </c>
      <c r="M526" s="3">
        <v>-500</v>
      </c>
      <c r="N526" s="123">
        <v>-250</v>
      </c>
      <c r="O526" s="129">
        <f t="shared" si="100"/>
        <v>163.75427698778171</v>
      </c>
      <c r="P526" s="3">
        <f t="shared" si="101"/>
        <v>413.75427698778174</v>
      </c>
      <c r="Q526" s="96">
        <f t="shared" si="102"/>
        <v>-1.6550171079511269</v>
      </c>
      <c r="R526" s="157">
        <f t="shared" si="103"/>
        <v>90.272927485564367</v>
      </c>
      <c r="S526" s="3">
        <f t="shared" si="104"/>
        <v>340.27292748556437</v>
      </c>
      <c r="T526" s="96">
        <f t="shared" si="105"/>
        <v>-1.3610917099422575</v>
      </c>
      <c r="U526" s="154">
        <f t="shared" si="106"/>
        <v>275.08516058891189</v>
      </c>
      <c r="V526" s="3">
        <f t="shared" si="107"/>
        <v>525.08516058891189</v>
      </c>
      <c r="W526" s="96">
        <f t="shared" si="108"/>
        <v>-2.1003406423556474</v>
      </c>
      <c r="X526" s="154">
        <f t="shared" si="109"/>
        <v>253.77347154786224</v>
      </c>
      <c r="Y526" s="3">
        <f t="shared" si="110"/>
        <v>503.77347154786224</v>
      </c>
      <c r="Z526" s="96">
        <f t="shared" si="111"/>
        <v>-2.0150938861914489</v>
      </c>
      <c r="AA526" s="166"/>
      <c r="AB526" s="166"/>
      <c r="AC526" s="166"/>
    </row>
    <row r="527" spans="1:29" x14ac:dyDescent="0.25">
      <c r="A527" s="1">
        <v>525</v>
      </c>
      <c r="B527" s="1">
        <v>8500</v>
      </c>
      <c r="C527" s="100">
        <v>8000</v>
      </c>
      <c r="D527" s="30">
        <v>7750</v>
      </c>
      <c r="E527" s="3">
        <v>32</v>
      </c>
      <c r="F527" s="3">
        <v>36</v>
      </c>
      <c r="G527" s="3">
        <v>32</v>
      </c>
      <c r="H527" s="3">
        <v>1750</v>
      </c>
      <c r="I527" s="3">
        <v>1750</v>
      </c>
      <c r="J527" s="3">
        <v>1750</v>
      </c>
      <c r="K527" s="3">
        <v>4.4285714285714288</v>
      </c>
      <c r="L527" s="3">
        <v>-500</v>
      </c>
      <c r="M527" s="3">
        <v>-250</v>
      </c>
      <c r="N527" s="123">
        <v>-2000</v>
      </c>
      <c r="O527" s="129">
        <f t="shared" si="100"/>
        <v>173.60944138687373</v>
      </c>
      <c r="P527" s="3">
        <f t="shared" si="101"/>
        <v>2173.6094413868736</v>
      </c>
      <c r="Q527" s="96">
        <f t="shared" si="102"/>
        <v>-1.0868047206934368</v>
      </c>
      <c r="R527" s="157">
        <f t="shared" si="103"/>
        <v>91.218460376544357</v>
      </c>
      <c r="S527" s="3">
        <f t="shared" si="104"/>
        <v>2091.2184603765445</v>
      </c>
      <c r="T527" s="96">
        <f t="shared" si="105"/>
        <v>-1.0456092301882722</v>
      </c>
      <c r="U527" s="154">
        <f t="shared" si="106"/>
        <v>92.901222711952059</v>
      </c>
      <c r="V527" s="3">
        <f t="shared" si="107"/>
        <v>2092.901222711952</v>
      </c>
      <c r="W527" s="96">
        <f t="shared" si="108"/>
        <v>-1.0464506113559759</v>
      </c>
      <c r="X527" s="154">
        <f t="shared" si="109"/>
        <v>128.49995467263582</v>
      </c>
      <c r="Y527" s="3">
        <f t="shared" si="110"/>
        <v>2128.4999546726358</v>
      </c>
      <c r="Z527" s="96">
        <f t="shared" si="111"/>
        <v>-1.0642499773363179</v>
      </c>
      <c r="AA527" s="166"/>
      <c r="AB527" s="166"/>
      <c r="AC527" s="166"/>
    </row>
    <row r="528" spans="1:29" x14ac:dyDescent="0.25">
      <c r="A528" s="1">
        <v>526</v>
      </c>
      <c r="B528" s="1">
        <v>8000</v>
      </c>
      <c r="C528" s="100">
        <v>7750</v>
      </c>
      <c r="D528" s="30">
        <v>5750</v>
      </c>
      <c r="E528" s="3">
        <v>36</v>
      </c>
      <c r="F528" s="3">
        <v>32</v>
      </c>
      <c r="G528" s="3">
        <v>30</v>
      </c>
      <c r="H528" s="3">
        <v>1750</v>
      </c>
      <c r="I528" s="3">
        <v>1750</v>
      </c>
      <c r="J528" s="3">
        <v>1750</v>
      </c>
      <c r="K528" s="3">
        <v>3.2857142857142856</v>
      </c>
      <c r="L528" s="3">
        <v>-250</v>
      </c>
      <c r="M528" s="3">
        <v>-2000</v>
      </c>
      <c r="N528" s="123">
        <v>1000</v>
      </c>
      <c r="O528" s="129">
        <f t="shared" si="100"/>
        <v>433.51691085933135</v>
      </c>
      <c r="P528" s="3">
        <f t="shared" si="101"/>
        <v>-566.48308914066865</v>
      </c>
      <c r="Q528" s="96">
        <f t="shared" si="102"/>
        <v>-0.56648308914066869</v>
      </c>
      <c r="R528" s="157">
        <f t="shared" si="103"/>
        <v>400.0057987932405</v>
      </c>
      <c r="S528" s="3">
        <f t="shared" si="104"/>
        <v>-599.9942012067595</v>
      </c>
      <c r="T528" s="96">
        <f t="shared" si="105"/>
        <v>-0.5999942012067595</v>
      </c>
      <c r="U528" s="154">
        <f t="shared" si="106"/>
        <v>496.70135212930279</v>
      </c>
      <c r="V528" s="3">
        <f t="shared" si="107"/>
        <v>-503.29864787069721</v>
      </c>
      <c r="W528" s="96">
        <f t="shared" si="108"/>
        <v>-0.50329864787069722</v>
      </c>
      <c r="X528" s="154">
        <f t="shared" si="109"/>
        <v>473.5995514539004</v>
      </c>
      <c r="Y528" s="3">
        <f t="shared" si="110"/>
        <v>-526.4004485460996</v>
      </c>
      <c r="Z528" s="96">
        <f t="shared" si="111"/>
        <v>-0.52640044854609958</v>
      </c>
      <c r="AA528" s="166"/>
      <c r="AB528" s="166"/>
      <c r="AC528" s="166"/>
    </row>
    <row r="529" spans="1:29" x14ac:dyDescent="0.25">
      <c r="A529" s="1">
        <v>527</v>
      </c>
      <c r="B529" s="1">
        <v>7750</v>
      </c>
      <c r="C529" s="100">
        <v>5750</v>
      </c>
      <c r="D529" s="30">
        <v>6750</v>
      </c>
      <c r="E529" s="3">
        <v>32</v>
      </c>
      <c r="F529" s="3">
        <v>30</v>
      </c>
      <c r="G529" s="3">
        <v>32</v>
      </c>
      <c r="H529" s="3">
        <v>1750</v>
      </c>
      <c r="I529" s="3">
        <v>1750</v>
      </c>
      <c r="J529" s="3">
        <v>1750</v>
      </c>
      <c r="K529" s="3">
        <v>3.8571428571428572</v>
      </c>
      <c r="L529" s="3">
        <v>-2000</v>
      </c>
      <c r="M529" s="3">
        <v>1000</v>
      </c>
      <c r="N529" s="123">
        <v>-250</v>
      </c>
      <c r="O529" s="129">
        <f t="shared" si="100"/>
        <v>309.59871459909311</v>
      </c>
      <c r="P529" s="3">
        <f t="shared" si="101"/>
        <v>559.59871459909311</v>
      </c>
      <c r="Q529" s="96">
        <f t="shared" si="102"/>
        <v>-2.2383948583963726</v>
      </c>
      <c r="R529" s="157">
        <f t="shared" si="103"/>
        <v>213.02638988416817</v>
      </c>
      <c r="S529" s="3">
        <f t="shared" si="104"/>
        <v>463.02638988416817</v>
      </c>
      <c r="T529" s="96">
        <f t="shared" si="105"/>
        <v>-1.8521055595366727</v>
      </c>
      <c r="U529" s="154">
        <f t="shared" si="106"/>
        <v>241.07433172612903</v>
      </c>
      <c r="V529" s="3">
        <f t="shared" si="107"/>
        <v>491.074331726129</v>
      </c>
      <c r="W529" s="96">
        <f t="shared" si="108"/>
        <v>-1.9642973269045161</v>
      </c>
      <c r="X529" s="154">
        <f t="shared" si="109"/>
        <v>166.52645593879589</v>
      </c>
      <c r="Y529" s="3">
        <f t="shared" si="110"/>
        <v>416.52645593879589</v>
      </c>
      <c r="Z529" s="96">
        <f t="shared" si="111"/>
        <v>-1.6661058237551836</v>
      </c>
      <c r="AA529" s="166"/>
      <c r="AB529" s="166"/>
      <c r="AC529" s="166"/>
    </row>
    <row r="530" spans="1:29" x14ac:dyDescent="0.25">
      <c r="A530" s="1">
        <v>528</v>
      </c>
      <c r="B530" s="1">
        <v>5750</v>
      </c>
      <c r="C530" s="100">
        <v>6750</v>
      </c>
      <c r="D530" s="30">
        <v>6500</v>
      </c>
      <c r="E530" s="3">
        <v>30</v>
      </c>
      <c r="F530" s="3">
        <v>32</v>
      </c>
      <c r="G530" s="3">
        <v>33</v>
      </c>
      <c r="H530" s="3">
        <v>1750</v>
      </c>
      <c r="I530" s="3">
        <v>1750</v>
      </c>
      <c r="J530" s="3">
        <v>1750</v>
      </c>
      <c r="K530" s="3">
        <v>3.7142857142857144</v>
      </c>
      <c r="L530" s="3">
        <v>1000</v>
      </c>
      <c r="M530" s="3">
        <v>-250</v>
      </c>
      <c r="N530" s="123">
        <v>0</v>
      </c>
      <c r="O530" s="129">
        <f t="shared" si="100"/>
        <v>349.6315713781388</v>
      </c>
      <c r="P530" s="3">
        <f t="shared" si="101"/>
        <v>349.6315713781388</v>
      </c>
      <c r="Q530" s="96">
        <f t="shared" si="102"/>
        <v>0</v>
      </c>
      <c r="R530" s="157">
        <f t="shared" si="103"/>
        <v>280.75274433102078</v>
      </c>
      <c r="S530" s="3">
        <f t="shared" si="104"/>
        <v>280.75274433102078</v>
      </c>
      <c r="T530" s="96">
        <f t="shared" si="105"/>
        <v>0</v>
      </c>
      <c r="U530" s="154">
        <f t="shared" si="106"/>
        <v>344.33849707707736</v>
      </c>
      <c r="V530" s="3">
        <f t="shared" si="107"/>
        <v>344.33849707707736</v>
      </c>
      <c r="W530" s="96">
        <f t="shared" si="108"/>
        <v>0</v>
      </c>
      <c r="X530" s="154">
        <f t="shared" si="109"/>
        <v>400.4281926827922</v>
      </c>
      <c r="Y530" s="3">
        <f t="shared" si="110"/>
        <v>400.4281926827922</v>
      </c>
      <c r="Z530" s="96">
        <f t="shared" si="111"/>
        <v>0</v>
      </c>
      <c r="AA530" s="166"/>
      <c r="AB530" s="166"/>
      <c r="AC530" s="166"/>
    </row>
    <row r="531" spans="1:29" ht="15.75" thickBot="1" x14ac:dyDescent="0.3">
      <c r="A531" s="1">
        <v>529</v>
      </c>
      <c r="B531" s="1">
        <v>6750</v>
      </c>
      <c r="C531" s="101">
        <v>6500</v>
      </c>
      <c r="D531" s="31">
        <v>6500</v>
      </c>
      <c r="E531" s="32">
        <v>32</v>
      </c>
      <c r="F531" s="32">
        <v>33</v>
      </c>
      <c r="G531" s="32">
        <v>30</v>
      </c>
      <c r="H531" s="32">
        <v>1750</v>
      </c>
      <c r="I531" s="32">
        <v>1750</v>
      </c>
      <c r="J531" s="32">
        <v>1750</v>
      </c>
      <c r="K531" s="32">
        <v>3.7142857142857144</v>
      </c>
      <c r="L531" s="32">
        <v>-250</v>
      </c>
      <c r="M531" s="32">
        <v>0</v>
      </c>
      <c r="N531" s="124">
        <v>-500</v>
      </c>
      <c r="O531" s="129">
        <f t="shared" si="100"/>
        <v>331.5249559501666</v>
      </c>
      <c r="P531" s="3">
        <f t="shared" si="101"/>
        <v>831.5249559501666</v>
      </c>
      <c r="Q531" s="96">
        <f t="shared" si="102"/>
        <v>-1.6630499119003332</v>
      </c>
      <c r="R531" s="157">
        <f t="shared" si="103"/>
        <v>252.99857618419168</v>
      </c>
      <c r="S531" s="3">
        <f t="shared" si="104"/>
        <v>752.99857618419173</v>
      </c>
      <c r="T531" s="96">
        <f t="shared" si="105"/>
        <v>-1.5059971523683835</v>
      </c>
      <c r="U531" s="154">
        <f t="shared" si="106"/>
        <v>230.69922821851543</v>
      </c>
      <c r="V531" s="3">
        <f t="shared" si="107"/>
        <v>730.69922821851537</v>
      </c>
      <c r="W531" s="96">
        <f t="shared" si="108"/>
        <v>-1.4613984564370308</v>
      </c>
      <c r="X531" s="154">
        <f t="shared" si="109"/>
        <v>246.85654104157572</v>
      </c>
      <c r="Y531" s="3">
        <f t="shared" si="110"/>
        <v>746.85654104157572</v>
      </c>
      <c r="Z531" s="96">
        <f t="shared" si="111"/>
        <v>-1.4937130820831515</v>
      </c>
      <c r="AA531" s="166"/>
      <c r="AB531" s="166"/>
      <c r="AC531" s="166"/>
    </row>
    <row r="532" spans="1:29" x14ac:dyDescent="0.25">
      <c r="A532" s="1">
        <v>530</v>
      </c>
      <c r="B532" s="1">
        <v>6500</v>
      </c>
      <c r="C532" s="102">
        <v>6500</v>
      </c>
      <c r="D532" s="29">
        <v>10500</v>
      </c>
      <c r="E532" s="28">
        <v>33</v>
      </c>
      <c r="F532" s="28">
        <v>30</v>
      </c>
      <c r="G532" s="28">
        <v>12</v>
      </c>
      <c r="H532" s="28">
        <v>1750</v>
      </c>
      <c r="I532" s="28">
        <v>1750</v>
      </c>
      <c r="J532" s="28">
        <v>6750</v>
      </c>
      <c r="K532" s="28">
        <v>1.5555555555555556</v>
      </c>
      <c r="L532" s="28">
        <v>0</v>
      </c>
      <c r="M532" s="28">
        <v>-500</v>
      </c>
      <c r="N532" s="122">
        <v>-1000</v>
      </c>
      <c r="O532" s="129">
        <f t="shared" si="100"/>
        <v>64.196840101999499</v>
      </c>
      <c r="P532" s="3">
        <f t="shared" si="101"/>
        <v>1064.1968401019994</v>
      </c>
      <c r="Q532" s="96">
        <f t="shared" si="102"/>
        <v>-1.0641968401019994</v>
      </c>
      <c r="R532" s="157">
        <f t="shared" si="103"/>
        <v>-203.99108439916674</v>
      </c>
      <c r="S532" s="3">
        <f t="shared" si="104"/>
        <v>796.00891560083323</v>
      </c>
      <c r="T532" s="96">
        <f t="shared" si="105"/>
        <v>-0.7960089156008332</v>
      </c>
      <c r="U532" s="154">
        <f t="shared" si="106"/>
        <v>-1431.4222034768561</v>
      </c>
      <c r="V532" s="3">
        <f t="shared" si="107"/>
        <v>-431.42220347685611</v>
      </c>
      <c r="W532" s="96">
        <f t="shared" si="108"/>
        <v>0.43142220347685611</v>
      </c>
      <c r="X532" s="154">
        <f t="shared" si="109"/>
        <v>-1210.9494378729303</v>
      </c>
      <c r="Y532" s="3">
        <f t="shared" si="110"/>
        <v>-210.94943787293028</v>
      </c>
      <c r="Z532" s="96">
        <f t="shared" si="111"/>
        <v>0.21094943787293027</v>
      </c>
      <c r="AA532" s="166"/>
      <c r="AB532" s="166"/>
      <c r="AC532" s="166"/>
    </row>
    <row r="533" spans="1:29" x14ac:dyDescent="0.25">
      <c r="A533" s="1">
        <v>531</v>
      </c>
      <c r="B533" s="1">
        <v>6500</v>
      </c>
      <c r="C533" s="100">
        <v>10500</v>
      </c>
      <c r="D533" s="30">
        <v>9500</v>
      </c>
      <c r="E533" s="3">
        <v>30</v>
      </c>
      <c r="F533" s="3">
        <v>12</v>
      </c>
      <c r="G533" s="3">
        <v>37</v>
      </c>
      <c r="H533" s="3">
        <v>1750</v>
      </c>
      <c r="I533" s="3">
        <v>6750</v>
      </c>
      <c r="J533" s="3">
        <v>5750</v>
      </c>
      <c r="K533" s="3">
        <v>1.6521739130434783</v>
      </c>
      <c r="L533" s="3">
        <v>-500</v>
      </c>
      <c r="M533" s="3">
        <v>-1000</v>
      </c>
      <c r="N533" s="123">
        <v>250</v>
      </c>
      <c r="O533" s="129">
        <f t="shared" si="100"/>
        <v>261.47201034124333</v>
      </c>
      <c r="P533" s="3">
        <f t="shared" si="101"/>
        <v>11.472010341243333</v>
      </c>
      <c r="Q533" s="96">
        <f t="shared" si="102"/>
        <v>4.5888041364973334E-2</v>
      </c>
      <c r="R533" s="157">
        <f t="shared" si="103"/>
        <v>459.91595652580304</v>
      </c>
      <c r="S533" s="3">
        <f t="shared" si="104"/>
        <v>209.91595652580304</v>
      </c>
      <c r="T533" s="96">
        <f t="shared" si="105"/>
        <v>0.83966382610321211</v>
      </c>
      <c r="U533" s="154">
        <f t="shared" si="106"/>
        <v>1058.0309016420715</v>
      </c>
      <c r="V533" s="3">
        <f t="shared" si="107"/>
        <v>808.03090164207151</v>
      </c>
      <c r="W533" s="96">
        <f t="shared" si="108"/>
        <v>3.2321236065682859</v>
      </c>
      <c r="X533" s="154">
        <f t="shared" si="109"/>
        <v>499.91449684652139</v>
      </c>
      <c r="Y533" s="3">
        <f t="shared" si="110"/>
        <v>249.91449684652139</v>
      </c>
      <c r="Z533" s="96">
        <f t="shared" si="111"/>
        <v>0.99965798738608558</v>
      </c>
      <c r="AA533" s="166"/>
      <c r="AB533" s="166"/>
      <c r="AC533" s="166"/>
    </row>
    <row r="534" spans="1:29" x14ac:dyDescent="0.25">
      <c r="A534" s="1">
        <v>532</v>
      </c>
      <c r="B534" s="1">
        <v>10500</v>
      </c>
      <c r="C534" s="100">
        <v>9500</v>
      </c>
      <c r="D534" s="30">
        <v>9750</v>
      </c>
      <c r="E534" s="3">
        <v>12</v>
      </c>
      <c r="F534" s="3">
        <v>37</v>
      </c>
      <c r="G534" s="3">
        <v>53</v>
      </c>
      <c r="H534" s="3">
        <v>6750</v>
      </c>
      <c r="I534" s="3">
        <v>5750</v>
      </c>
      <c r="J534" s="3">
        <v>4750</v>
      </c>
      <c r="K534" s="3">
        <v>2.0526315789473686</v>
      </c>
      <c r="L534" s="3">
        <v>-1000</v>
      </c>
      <c r="M534" s="3">
        <v>250</v>
      </c>
      <c r="N534" s="123">
        <v>0</v>
      </c>
      <c r="O534" s="129">
        <f t="shared" si="100"/>
        <v>211.11807997914212</v>
      </c>
      <c r="P534" s="3">
        <f t="shared" si="101"/>
        <v>211.11807997914212</v>
      </c>
      <c r="Q534" s="96">
        <f t="shared" si="102"/>
        <v>0</v>
      </c>
      <c r="R534" s="157">
        <f t="shared" si="103"/>
        <v>355.29127648950669</v>
      </c>
      <c r="S534" s="3">
        <f t="shared" si="104"/>
        <v>355.29127648950669</v>
      </c>
      <c r="T534" s="96">
        <f t="shared" si="105"/>
        <v>0</v>
      </c>
      <c r="U534" s="154">
        <f t="shared" si="106"/>
        <v>573.94249093162205</v>
      </c>
      <c r="V534" s="3">
        <f t="shared" si="107"/>
        <v>573.94249093162205</v>
      </c>
      <c r="W534" s="96">
        <f t="shared" si="108"/>
        <v>0</v>
      </c>
      <c r="X534" s="154">
        <f t="shared" si="109"/>
        <v>887.07885982659434</v>
      </c>
      <c r="Y534" s="3">
        <f t="shared" si="110"/>
        <v>887.07885982659434</v>
      </c>
      <c r="Z534" s="96">
        <f t="shared" si="111"/>
        <v>0</v>
      </c>
      <c r="AA534" s="166"/>
      <c r="AB534" s="166"/>
      <c r="AC534" s="166"/>
    </row>
    <row r="535" spans="1:29" x14ac:dyDescent="0.25">
      <c r="A535" s="1">
        <v>533</v>
      </c>
      <c r="B535" s="1">
        <v>9500</v>
      </c>
      <c r="C535" s="100">
        <v>9750</v>
      </c>
      <c r="D535" s="30">
        <v>9750</v>
      </c>
      <c r="E535" s="3">
        <v>37</v>
      </c>
      <c r="F535" s="3">
        <v>53</v>
      </c>
      <c r="G535" s="3">
        <v>55</v>
      </c>
      <c r="H535" s="3">
        <v>5750</v>
      </c>
      <c r="I535" s="3">
        <v>4750</v>
      </c>
      <c r="J535" s="3">
        <v>2750</v>
      </c>
      <c r="K535" s="3">
        <v>3.5454545454545454</v>
      </c>
      <c r="L535" s="3">
        <v>250</v>
      </c>
      <c r="M535" s="3">
        <v>0</v>
      </c>
      <c r="N535" s="123">
        <v>1000</v>
      </c>
      <c r="O535" s="129">
        <f t="shared" si="100"/>
        <v>52.889794420080023</v>
      </c>
      <c r="P535" s="3">
        <f t="shared" si="101"/>
        <v>-947.11020557991992</v>
      </c>
      <c r="Q535" s="96">
        <f t="shared" si="102"/>
        <v>-0.94711020557991987</v>
      </c>
      <c r="R535" s="157">
        <f t="shared" si="103"/>
        <v>179.38893880076429</v>
      </c>
      <c r="S535" s="3">
        <f t="shared" si="104"/>
        <v>-820.61106119923568</v>
      </c>
      <c r="T535" s="96">
        <f t="shared" si="105"/>
        <v>-0.82061106119923566</v>
      </c>
      <c r="U535" s="154">
        <f t="shared" si="106"/>
        <v>113.46610519431303</v>
      </c>
      <c r="V535" s="3">
        <f t="shared" si="107"/>
        <v>-886.53389480568694</v>
      </c>
      <c r="W535" s="96">
        <f t="shared" si="108"/>
        <v>-0.8865338948056869</v>
      </c>
      <c r="X535" s="154">
        <f t="shared" si="109"/>
        <v>353.66782375075292</v>
      </c>
      <c r="Y535" s="3">
        <f t="shared" si="110"/>
        <v>-646.33217624924714</v>
      </c>
      <c r="Z535" s="96">
        <f t="shared" si="111"/>
        <v>-0.6463321762492471</v>
      </c>
      <c r="AA535" s="166"/>
      <c r="AB535" s="166"/>
      <c r="AC535" s="166"/>
    </row>
    <row r="536" spans="1:29" x14ac:dyDescent="0.25">
      <c r="A536" s="1">
        <v>534</v>
      </c>
      <c r="B536" s="1">
        <v>9750</v>
      </c>
      <c r="C536" s="100">
        <v>9750</v>
      </c>
      <c r="D536" s="30">
        <v>10750</v>
      </c>
      <c r="E536" s="3">
        <v>53</v>
      </c>
      <c r="F536" s="3">
        <v>55</v>
      </c>
      <c r="G536" s="3">
        <v>51</v>
      </c>
      <c r="H536" s="3">
        <v>4750</v>
      </c>
      <c r="I536" s="3">
        <v>2750</v>
      </c>
      <c r="J536" s="3">
        <v>2750</v>
      </c>
      <c r="K536" s="3">
        <v>3.9090909090909092</v>
      </c>
      <c r="L536" s="3">
        <v>0</v>
      </c>
      <c r="M536" s="3">
        <v>1000</v>
      </c>
      <c r="N536" s="123">
        <v>0</v>
      </c>
      <c r="O536" s="129">
        <f t="shared" si="100"/>
        <v>-119.04894182573992</v>
      </c>
      <c r="P536" s="3">
        <f t="shared" si="101"/>
        <v>-119.04894182573992</v>
      </c>
      <c r="Q536" s="96">
        <f t="shared" si="102"/>
        <v>0</v>
      </c>
      <c r="R536" s="157">
        <f t="shared" si="103"/>
        <v>-181.74639810811709</v>
      </c>
      <c r="S536" s="3">
        <f t="shared" si="104"/>
        <v>-181.74639810811709</v>
      </c>
      <c r="T536" s="96">
        <f t="shared" si="105"/>
        <v>0</v>
      </c>
      <c r="U536" s="154">
        <f t="shared" si="106"/>
        <v>-331.49899335459014</v>
      </c>
      <c r="V536" s="3">
        <f t="shared" si="107"/>
        <v>-331.49899335459014</v>
      </c>
      <c r="W536" s="96">
        <f t="shared" si="108"/>
        <v>0</v>
      </c>
      <c r="X536" s="154">
        <f t="shared" si="109"/>
        <v>-234.87942044522765</v>
      </c>
      <c r="Y536" s="3">
        <f t="shared" si="110"/>
        <v>-234.87942044522765</v>
      </c>
      <c r="Z536" s="96">
        <f t="shared" si="111"/>
        <v>0</v>
      </c>
      <c r="AA536" s="166"/>
      <c r="AB536" s="166"/>
      <c r="AC536" s="166"/>
    </row>
    <row r="537" spans="1:29" x14ac:dyDescent="0.25">
      <c r="A537" s="1">
        <v>535</v>
      </c>
      <c r="B537" s="1">
        <v>9750</v>
      </c>
      <c r="C537" s="100">
        <v>10750</v>
      </c>
      <c r="D537" s="30">
        <v>10750</v>
      </c>
      <c r="E537" s="3">
        <v>55</v>
      </c>
      <c r="F537" s="3">
        <v>51</v>
      </c>
      <c r="G537" s="3">
        <v>56</v>
      </c>
      <c r="H537" s="3">
        <v>2750</v>
      </c>
      <c r="I537" s="3">
        <v>2750</v>
      </c>
      <c r="J537" s="3">
        <v>2750</v>
      </c>
      <c r="K537" s="3">
        <v>3.9090909090909092</v>
      </c>
      <c r="L537" s="3">
        <v>1000</v>
      </c>
      <c r="M537" s="3">
        <v>0</v>
      </c>
      <c r="N537" s="123">
        <v>0</v>
      </c>
      <c r="O537" s="129">
        <f t="shared" si="100"/>
        <v>-88.871249445786248</v>
      </c>
      <c r="P537" s="3">
        <f t="shared" si="101"/>
        <v>-88.871249445786248</v>
      </c>
      <c r="Q537" s="96">
        <f t="shared" si="102"/>
        <v>0</v>
      </c>
      <c r="R537" s="157">
        <f t="shared" si="103"/>
        <v>-124.43813408047106</v>
      </c>
      <c r="S537" s="3">
        <f t="shared" si="104"/>
        <v>-124.43813408047106</v>
      </c>
      <c r="T537" s="96">
        <f t="shared" si="105"/>
        <v>0</v>
      </c>
      <c r="U537" s="154">
        <f t="shared" si="106"/>
        <v>-38.749278794878364</v>
      </c>
      <c r="V537" s="3">
        <f t="shared" si="107"/>
        <v>-38.749278794878364</v>
      </c>
      <c r="W537" s="96">
        <f t="shared" si="108"/>
        <v>0</v>
      </c>
      <c r="X537" s="154">
        <f t="shared" si="109"/>
        <v>-58.570980768349671</v>
      </c>
      <c r="Y537" s="3">
        <f t="shared" si="110"/>
        <v>-58.570980768349671</v>
      </c>
      <c r="Z537" s="96">
        <f t="shared" si="111"/>
        <v>0</v>
      </c>
      <c r="AA537" s="166"/>
      <c r="AB537" s="166"/>
      <c r="AC537" s="166"/>
    </row>
    <row r="538" spans="1:29" x14ac:dyDescent="0.25">
      <c r="A538" s="1">
        <v>536</v>
      </c>
      <c r="B538" s="1">
        <v>10750</v>
      </c>
      <c r="C538" s="100">
        <v>10750</v>
      </c>
      <c r="D538" s="30">
        <v>10750</v>
      </c>
      <c r="E538" s="3">
        <v>51</v>
      </c>
      <c r="F538" s="3">
        <v>56</v>
      </c>
      <c r="G538" s="3">
        <v>44</v>
      </c>
      <c r="H538" s="3">
        <v>2750</v>
      </c>
      <c r="I538" s="3">
        <v>2750</v>
      </c>
      <c r="J538" s="3">
        <v>4750</v>
      </c>
      <c r="K538" s="3">
        <v>2.263157894736842</v>
      </c>
      <c r="L538" s="3">
        <v>0</v>
      </c>
      <c r="M538" s="3">
        <v>0</v>
      </c>
      <c r="N538" s="123">
        <v>250</v>
      </c>
      <c r="O538" s="129">
        <f t="shared" si="100"/>
        <v>0.30152883679346587</v>
      </c>
      <c r="P538" s="3">
        <f t="shared" si="101"/>
        <v>-249.69847116320653</v>
      </c>
      <c r="Q538" s="96">
        <f t="shared" si="102"/>
        <v>-0.99879388465282615</v>
      </c>
      <c r="R538" s="157">
        <f t="shared" si="103"/>
        <v>-106.66709740225033</v>
      </c>
      <c r="S538" s="3">
        <f t="shared" si="104"/>
        <v>-356.66709740225031</v>
      </c>
      <c r="T538" s="96">
        <f t="shared" si="105"/>
        <v>-1.4266683896090013</v>
      </c>
      <c r="U538" s="154">
        <f t="shared" si="106"/>
        <v>-354.05087392716769</v>
      </c>
      <c r="V538" s="3">
        <f t="shared" si="107"/>
        <v>-604.05087392716769</v>
      </c>
      <c r="W538" s="96">
        <f t="shared" si="108"/>
        <v>-2.4162034957086709</v>
      </c>
      <c r="X538" s="154">
        <f t="shared" si="109"/>
        <v>-266.08221911531598</v>
      </c>
      <c r="Y538" s="3">
        <f t="shared" si="110"/>
        <v>-516.08221911531598</v>
      </c>
      <c r="Z538" s="96">
        <f t="shared" si="111"/>
        <v>-2.0643288764612637</v>
      </c>
      <c r="AA538" s="166"/>
      <c r="AB538" s="166"/>
      <c r="AC538" s="166"/>
    </row>
    <row r="539" spans="1:29" x14ac:dyDescent="0.25">
      <c r="A539" s="1">
        <v>537</v>
      </c>
      <c r="B539" s="1">
        <v>10750</v>
      </c>
      <c r="C539" s="100">
        <v>10750</v>
      </c>
      <c r="D539" s="30">
        <v>11000</v>
      </c>
      <c r="E539" s="3">
        <v>56</v>
      </c>
      <c r="F539" s="3">
        <v>44</v>
      </c>
      <c r="G539" s="3">
        <v>56</v>
      </c>
      <c r="H539" s="3">
        <v>2750</v>
      </c>
      <c r="I539" s="3">
        <v>4750</v>
      </c>
      <c r="J539" s="3">
        <v>5750</v>
      </c>
      <c r="K539" s="3">
        <v>1.9130434782608696</v>
      </c>
      <c r="L539" s="3">
        <v>0</v>
      </c>
      <c r="M539" s="3">
        <v>250</v>
      </c>
      <c r="N539" s="123">
        <v>-1250</v>
      </c>
      <c r="O539" s="129">
        <f t="shared" si="100"/>
        <v>138.2814879773432</v>
      </c>
      <c r="P539" s="3">
        <f t="shared" si="101"/>
        <v>1388.2814879773432</v>
      </c>
      <c r="Q539" s="96">
        <f t="shared" si="102"/>
        <v>-1.1106251903818745</v>
      </c>
      <c r="R539" s="157">
        <f t="shared" si="103"/>
        <v>173.01473166796862</v>
      </c>
      <c r="S539" s="3">
        <f t="shared" si="104"/>
        <v>1423.0147316679686</v>
      </c>
      <c r="T539" s="96">
        <f t="shared" si="105"/>
        <v>-1.1384117853343749</v>
      </c>
      <c r="U539" s="154">
        <f t="shared" si="106"/>
        <v>329.61335578349866</v>
      </c>
      <c r="V539" s="3">
        <f t="shared" si="107"/>
        <v>1579.6133557834987</v>
      </c>
      <c r="W539" s="96">
        <f t="shared" si="108"/>
        <v>-1.263690684626799</v>
      </c>
      <c r="X539" s="154">
        <f t="shared" si="109"/>
        <v>139.94464700485926</v>
      </c>
      <c r="Y539" s="3">
        <f t="shared" si="110"/>
        <v>1389.9446470048592</v>
      </c>
      <c r="Z539" s="96">
        <f t="shared" si="111"/>
        <v>-1.1119557176038875</v>
      </c>
      <c r="AA539" s="166"/>
      <c r="AB539" s="166"/>
      <c r="AC539" s="166"/>
    </row>
    <row r="540" spans="1:29" x14ac:dyDescent="0.25">
      <c r="A540" s="1">
        <v>538</v>
      </c>
      <c r="B540" s="1">
        <v>10750</v>
      </c>
      <c r="C540" s="100">
        <v>11000</v>
      </c>
      <c r="D540" s="30">
        <v>9750</v>
      </c>
      <c r="E540" s="3">
        <v>44</v>
      </c>
      <c r="F540" s="3">
        <v>56</v>
      </c>
      <c r="G540" s="3">
        <v>42</v>
      </c>
      <c r="H540" s="3">
        <v>4750</v>
      </c>
      <c r="I540" s="3">
        <v>5750</v>
      </c>
      <c r="J540" s="3">
        <v>4750</v>
      </c>
      <c r="K540" s="3">
        <v>2.0526315789473686</v>
      </c>
      <c r="L540" s="3">
        <v>250</v>
      </c>
      <c r="M540" s="3">
        <v>-1250</v>
      </c>
      <c r="N540" s="123">
        <v>250</v>
      </c>
      <c r="O540" s="129">
        <f t="shared" si="100"/>
        <v>144.72715674324405</v>
      </c>
      <c r="P540" s="3">
        <f t="shared" si="101"/>
        <v>-105.27284325675595</v>
      </c>
      <c r="Q540" s="96">
        <f t="shared" si="102"/>
        <v>-0.42109137302702382</v>
      </c>
      <c r="R540" s="157">
        <f t="shared" si="103"/>
        <v>299.31002133756192</v>
      </c>
      <c r="S540" s="3">
        <f t="shared" si="104"/>
        <v>49.310021337561921</v>
      </c>
      <c r="T540" s="96">
        <f t="shared" si="105"/>
        <v>0.19724008535024767</v>
      </c>
      <c r="U540" s="154">
        <f t="shared" si="106"/>
        <v>-13.8674606965821</v>
      </c>
      <c r="V540" s="3">
        <f t="shared" si="107"/>
        <v>-263.8674606965821</v>
      </c>
      <c r="W540" s="96">
        <f t="shared" si="108"/>
        <v>-1.0554698427863285</v>
      </c>
      <c r="X540" s="154">
        <f t="shared" si="109"/>
        <v>151.86297728884477</v>
      </c>
      <c r="Y540" s="3">
        <f t="shared" si="110"/>
        <v>-98.137022711155225</v>
      </c>
      <c r="Z540" s="96">
        <f t="shared" si="111"/>
        <v>-0.39254809084462089</v>
      </c>
      <c r="AA540" s="166"/>
      <c r="AB540" s="166"/>
      <c r="AC540" s="166"/>
    </row>
    <row r="541" spans="1:29" x14ac:dyDescent="0.25">
      <c r="A541" s="1">
        <v>539</v>
      </c>
      <c r="B541" s="1">
        <v>11000</v>
      </c>
      <c r="C541" s="100">
        <v>9750</v>
      </c>
      <c r="D541" s="30">
        <v>10000</v>
      </c>
      <c r="E541" s="3">
        <v>56</v>
      </c>
      <c r="F541" s="3">
        <v>42</v>
      </c>
      <c r="G541" s="3">
        <v>50</v>
      </c>
      <c r="H541" s="3">
        <v>5750</v>
      </c>
      <c r="I541" s="3">
        <v>4750</v>
      </c>
      <c r="J541" s="3">
        <v>3750</v>
      </c>
      <c r="K541" s="3">
        <v>2.6666666666666665</v>
      </c>
      <c r="L541" s="3">
        <v>-1250</v>
      </c>
      <c r="M541" s="3">
        <v>250</v>
      </c>
      <c r="N541" s="123">
        <v>-750</v>
      </c>
      <c r="O541" s="129">
        <f t="shared" si="100"/>
        <v>58.224959040178533</v>
      </c>
      <c r="P541" s="3">
        <f t="shared" si="101"/>
        <v>808.22495904017853</v>
      </c>
      <c r="Q541" s="96">
        <f t="shared" si="102"/>
        <v>-1.0776332787202381</v>
      </c>
      <c r="R541" s="157">
        <f t="shared" si="103"/>
        <v>142.17795714209407</v>
      </c>
      <c r="S541" s="3">
        <f t="shared" si="104"/>
        <v>892.1779571420941</v>
      </c>
      <c r="T541" s="96">
        <f t="shared" si="105"/>
        <v>-1.189570609522792</v>
      </c>
      <c r="U541" s="154">
        <f t="shared" si="106"/>
        <v>244.16157761983709</v>
      </c>
      <c r="V541" s="3">
        <f t="shared" si="107"/>
        <v>994.16157761983709</v>
      </c>
      <c r="W541" s="96">
        <f t="shared" si="108"/>
        <v>-1.3255487701597828</v>
      </c>
      <c r="X541" s="154">
        <f t="shared" si="109"/>
        <v>111.45325420223489</v>
      </c>
      <c r="Y541" s="3">
        <f t="shared" si="110"/>
        <v>861.45325420223492</v>
      </c>
      <c r="Z541" s="96">
        <f t="shared" si="111"/>
        <v>-1.1486043389363132</v>
      </c>
      <c r="AA541" s="166"/>
      <c r="AB541" s="166"/>
      <c r="AC541" s="166"/>
    </row>
    <row r="542" spans="1:29" x14ac:dyDescent="0.25">
      <c r="A542" s="1">
        <v>540</v>
      </c>
      <c r="B542" s="1">
        <v>9750</v>
      </c>
      <c r="C542" s="100">
        <v>10000</v>
      </c>
      <c r="D542" s="30">
        <v>9250</v>
      </c>
      <c r="E542" s="3">
        <v>42</v>
      </c>
      <c r="F542" s="3">
        <v>50</v>
      </c>
      <c r="G542" s="3">
        <v>38</v>
      </c>
      <c r="H542" s="3">
        <v>4750</v>
      </c>
      <c r="I542" s="3">
        <v>3750</v>
      </c>
      <c r="J542" s="3">
        <v>2750</v>
      </c>
      <c r="K542" s="3">
        <v>3.3636363636363638</v>
      </c>
      <c r="L542" s="3">
        <v>250</v>
      </c>
      <c r="M542" s="3">
        <v>-750</v>
      </c>
      <c r="N542" s="123">
        <v>-250</v>
      </c>
      <c r="O542" s="129">
        <f t="shared" si="100"/>
        <v>24.183931499166164</v>
      </c>
      <c r="P542" s="3">
        <f t="shared" si="101"/>
        <v>274.18393149916619</v>
      </c>
      <c r="Q542" s="96">
        <f t="shared" si="102"/>
        <v>-1.0967357259966648</v>
      </c>
      <c r="R542" s="157">
        <f t="shared" si="103"/>
        <v>66.143818584509418</v>
      </c>
      <c r="S542" s="3">
        <f t="shared" si="104"/>
        <v>316.1438185845094</v>
      </c>
      <c r="T542" s="96">
        <f t="shared" si="105"/>
        <v>-1.2645752743380376</v>
      </c>
      <c r="U542" s="154">
        <f t="shared" si="106"/>
        <v>-140.19034390857075</v>
      </c>
      <c r="V542" s="3">
        <f t="shared" si="107"/>
        <v>109.80965609142925</v>
      </c>
      <c r="W542" s="96">
        <f t="shared" si="108"/>
        <v>-0.43923862436571698</v>
      </c>
      <c r="X542" s="154">
        <f t="shared" si="109"/>
        <v>27.711690639792053</v>
      </c>
      <c r="Y542" s="3">
        <f t="shared" si="110"/>
        <v>277.71169063979204</v>
      </c>
      <c r="Z542" s="96">
        <f t="shared" si="111"/>
        <v>-1.1108467625591683</v>
      </c>
      <c r="AA542" s="166"/>
      <c r="AB542" s="166"/>
      <c r="AC542" s="166"/>
    </row>
    <row r="543" spans="1:29" x14ac:dyDescent="0.25">
      <c r="A543" s="1">
        <v>541</v>
      </c>
      <c r="B543" s="1">
        <v>10000</v>
      </c>
      <c r="C543" s="100">
        <v>9250</v>
      </c>
      <c r="D543" s="30">
        <v>9000</v>
      </c>
      <c r="E543" s="3">
        <v>50</v>
      </c>
      <c r="F543" s="3">
        <v>38</v>
      </c>
      <c r="G543" s="3">
        <v>18</v>
      </c>
      <c r="H543" s="3">
        <v>3750</v>
      </c>
      <c r="I543" s="3">
        <v>2750</v>
      </c>
      <c r="J543" s="3">
        <v>4750</v>
      </c>
      <c r="K543" s="3">
        <v>1.8947368421052631</v>
      </c>
      <c r="L543" s="3">
        <v>-750</v>
      </c>
      <c r="M543" s="3">
        <v>-250</v>
      </c>
      <c r="N543" s="123">
        <v>-500</v>
      </c>
      <c r="O543" s="129">
        <f t="shared" si="100"/>
        <v>117.24676196329067</v>
      </c>
      <c r="P543" s="3">
        <f t="shared" si="101"/>
        <v>617.24676196329062</v>
      </c>
      <c r="Q543" s="96">
        <f t="shared" si="102"/>
        <v>-1.2344935239265813</v>
      </c>
      <c r="R543" s="157">
        <f t="shared" si="103"/>
        <v>-6.5663614285493104</v>
      </c>
      <c r="S543" s="3">
        <f t="shared" si="104"/>
        <v>493.43363857145067</v>
      </c>
      <c r="T543" s="96">
        <f t="shared" si="105"/>
        <v>-0.98686727714290134</v>
      </c>
      <c r="U543" s="154">
        <f t="shared" si="106"/>
        <v>-281.00173054334681</v>
      </c>
      <c r="V543" s="3">
        <f t="shared" si="107"/>
        <v>218.99826945665319</v>
      </c>
      <c r="W543" s="96">
        <f t="shared" si="108"/>
        <v>-0.43799653891330637</v>
      </c>
      <c r="X543" s="154">
        <f t="shared" si="109"/>
        <v>-349.69283970284494</v>
      </c>
      <c r="Y543" s="3">
        <f t="shared" si="110"/>
        <v>150.30716029715506</v>
      </c>
      <c r="Z543" s="96">
        <f t="shared" si="111"/>
        <v>-0.30061432059431015</v>
      </c>
      <c r="AA543" s="166"/>
      <c r="AB543" s="166"/>
      <c r="AC543" s="166"/>
    </row>
    <row r="544" spans="1:29" ht="15.75" thickBot="1" x14ac:dyDescent="0.3">
      <c r="A544" s="1">
        <v>542</v>
      </c>
      <c r="B544" s="1">
        <v>9250</v>
      </c>
      <c r="C544" s="101">
        <v>9000</v>
      </c>
      <c r="D544" s="31">
        <v>8500</v>
      </c>
      <c r="E544" s="32">
        <v>38</v>
      </c>
      <c r="F544" s="32">
        <v>18</v>
      </c>
      <c r="G544" s="32">
        <v>26</v>
      </c>
      <c r="H544" s="32">
        <v>2750</v>
      </c>
      <c r="I544" s="32">
        <v>4750</v>
      </c>
      <c r="J544" s="32">
        <v>2750</v>
      </c>
      <c r="K544" s="32">
        <v>3.0909090909090908</v>
      </c>
      <c r="L544" s="32">
        <v>-250</v>
      </c>
      <c r="M544" s="32">
        <v>-500</v>
      </c>
      <c r="N544" s="124">
        <v>-500</v>
      </c>
      <c r="O544" s="129">
        <f t="shared" si="100"/>
        <v>62.604906543670296</v>
      </c>
      <c r="P544" s="3">
        <f t="shared" si="101"/>
        <v>562.60490654367027</v>
      </c>
      <c r="Q544" s="96">
        <f t="shared" si="102"/>
        <v>-1.1252098130873405</v>
      </c>
      <c r="R544" s="157">
        <f t="shared" si="103"/>
        <v>164.76848396006929</v>
      </c>
      <c r="S544" s="3">
        <f t="shared" si="104"/>
        <v>664.76848396006926</v>
      </c>
      <c r="T544" s="96">
        <f t="shared" si="105"/>
        <v>-1.3295369679201385</v>
      </c>
      <c r="U544" s="154">
        <f t="shared" si="106"/>
        <v>470.36225502805132</v>
      </c>
      <c r="V544" s="3">
        <f t="shared" si="107"/>
        <v>970.36225502805132</v>
      </c>
      <c r="W544" s="96">
        <f t="shared" si="108"/>
        <v>-1.9407245100561026</v>
      </c>
      <c r="X544" s="154">
        <f t="shared" si="109"/>
        <v>196.65192939718463</v>
      </c>
      <c r="Y544" s="3">
        <f t="shared" si="110"/>
        <v>696.65192939718463</v>
      </c>
      <c r="Z544" s="96">
        <f t="shared" si="111"/>
        <v>-1.3933038587943694</v>
      </c>
      <c r="AA544" s="166"/>
      <c r="AB544" s="166"/>
      <c r="AC544" s="166"/>
    </row>
    <row r="545" spans="1:29" x14ac:dyDescent="0.25">
      <c r="A545" s="1">
        <v>543</v>
      </c>
      <c r="B545" s="1">
        <v>9000</v>
      </c>
      <c r="C545" s="102">
        <v>8500</v>
      </c>
      <c r="D545" s="29">
        <v>8500</v>
      </c>
      <c r="E545" s="28">
        <v>18</v>
      </c>
      <c r="F545" s="28">
        <v>26</v>
      </c>
      <c r="G545" s="28">
        <v>19</v>
      </c>
      <c r="H545" s="28">
        <v>4750</v>
      </c>
      <c r="I545" s="28">
        <v>2750</v>
      </c>
      <c r="J545" s="28">
        <v>3750</v>
      </c>
      <c r="K545" s="28">
        <v>2.2666666666666666</v>
      </c>
      <c r="L545" s="28">
        <v>-500</v>
      </c>
      <c r="M545" s="28">
        <v>-500</v>
      </c>
      <c r="N545" s="122">
        <v>1250</v>
      </c>
      <c r="O545" s="129">
        <f t="shared" si="100"/>
        <v>101.08325618799796</v>
      </c>
      <c r="P545" s="3">
        <f t="shared" si="101"/>
        <v>-1148.9167438120021</v>
      </c>
      <c r="Q545" s="96">
        <f t="shared" si="102"/>
        <v>-0.91913339504960168</v>
      </c>
      <c r="R545" s="157">
        <f t="shared" si="103"/>
        <v>13.13096506766437</v>
      </c>
      <c r="S545" s="3">
        <f t="shared" si="104"/>
        <v>-1236.8690349323356</v>
      </c>
      <c r="T545" s="96">
        <f t="shared" si="105"/>
        <v>-0.98949522794586842</v>
      </c>
      <c r="U545" s="154">
        <f t="shared" si="106"/>
        <v>-72.032315177122939</v>
      </c>
      <c r="V545" s="3">
        <f t="shared" si="107"/>
        <v>-1322.0323151771229</v>
      </c>
      <c r="W545" s="96">
        <f t="shared" si="108"/>
        <v>-1.0576258521416984</v>
      </c>
      <c r="X545" s="154">
        <f t="shared" si="109"/>
        <v>139.55010704902128</v>
      </c>
      <c r="Y545" s="3">
        <f t="shared" si="110"/>
        <v>-1110.4498929509787</v>
      </c>
      <c r="Z545" s="96">
        <f t="shared" si="111"/>
        <v>-0.88835991436078299</v>
      </c>
      <c r="AA545" s="166"/>
      <c r="AB545" s="166"/>
      <c r="AC545" s="166"/>
    </row>
    <row r="546" spans="1:29" x14ac:dyDescent="0.25">
      <c r="A546" s="1">
        <v>544</v>
      </c>
      <c r="B546" s="1">
        <v>8500</v>
      </c>
      <c r="C546" s="100">
        <v>8500</v>
      </c>
      <c r="D546" s="30">
        <v>9750</v>
      </c>
      <c r="E546" s="3">
        <v>26</v>
      </c>
      <c r="F546" s="3">
        <v>19</v>
      </c>
      <c r="G546" s="3">
        <v>50</v>
      </c>
      <c r="H546" s="3">
        <v>2750</v>
      </c>
      <c r="I546" s="3">
        <v>3750</v>
      </c>
      <c r="J546" s="3">
        <v>3750</v>
      </c>
      <c r="K546" s="3">
        <v>2.6</v>
      </c>
      <c r="L546" s="3">
        <v>-500</v>
      </c>
      <c r="M546" s="3">
        <v>1250</v>
      </c>
      <c r="N546" s="123">
        <v>750</v>
      </c>
      <c r="O546" s="129">
        <f t="shared" si="100"/>
        <v>96.551624024100562</v>
      </c>
      <c r="P546" s="3">
        <f t="shared" si="101"/>
        <v>-653.44837597589947</v>
      </c>
      <c r="Q546" s="96">
        <f t="shared" si="102"/>
        <v>-0.87126450130119926</v>
      </c>
      <c r="R546" s="157">
        <f t="shared" si="103"/>
        <v>88.075757513320198</v>
      </c>
      <c r="S546" s="3">
        <f t="shared" si="104"/>
        <v>-661.92424248667976</v>
      </c>
      <c r="T546" s="96">
        <f t="shared" si="105"/>
        <v>-0.88256565664890629</v>
      </c>
      <c r="U546" s="154">
        <f t="shared" si="106"/>
        <v>692.55583296025293</v>
      </c>
      <c r="V546" s="3">
        <f t="shared" si="107"/>
        <v>-57.444167039747072</v>
      </c>
      <c r="W546" s="96">
        <f t="shared" si="108"/>
        <v>-7.6592222719662761E-2</v>
      </c>
      <c r="X546" s="154">
        <f t="shared" si="109"/>
        <v>533.73094163276824</v>
      </c>
      <c r="Y546" s="3">
        <f t="shared" si="110"/>
        <v>-216.26905836723176</v>
      </c>
      <c r="Z546" s="96">
        <f t="shared" si="111"/>
        <v>-0.28835874448964233</v>
      </c>
      <c r="AA546" s="166"/>
      <c r="AB546" s="166"/>
      <c r="AC546" s="166"/>
    </row>
    <row r="547" spans="1:29" x14ac:dyDescent="0.25">
      <c r="A547" s="1">
        <v>545</v>
      </c>
      <c r="B547" s="1">
        <v>8500</v>
      </c>
      <c r="C547" s="100">
        <v>9750</v>
      </c>
      <c r="D547" s="30">
        <v>10500</v>
      </c>
      <c r="E547" s="3">
        <v>19</v>
      </c>
      <c r="F547" s="3">
        <v>50</v>
      </c>
      <c r="G547" s="3">
        <v>54</v>
      </c>
      <c r="H547" s="3">
        <v>3750</v>
      </c>
      <c r="I547" s="3">
        <v>3750</v>
      </c>
      <c r="J547" s="3">
        <v>4750</v>
      </c>
      <c r="K547" s="3">
        <v>2.2105263157894739</v>
      </c>
      <c r="L547" s="3">
        <v>1250</v>
      </c>
      <c r="M547" s="3">
        <v>750</v>
      </c>
      <c r="N547" s="123">
        <v>1500</v>
      </c>
      <c r="O547" s="129">
        <f t="shared" si="100"/>
        <v>99.781089811308874</v>
      </c>
      <c r="P547" s="3">
        <f t="shared" si="101"/>
        <v>-1400.2189101886911</v>
      </c>
      <c r="Q547" s="96">
        <f t="shared" si="102"/>
        <v>-0.9334792734591274</v>
      </c>
      <c r="R547" s="157">
        <f t="shared" si="103"/>
        <v>74.356748042760913</v>
      </c>
      <c r="S547" s="3">
        <f t="shared" si="104"/>
        <v>-1425.643251957239</v>
      </c>
      <c r="T547" s="96">
        <f t="shared" si="105"/>
        <v>-0.95042883463815941</v>
      </c>
      <c r="U547" s="154">
        <f t="shared" si="106"/>
        <v>44.324609491450829</v>
      </c>
      <c r="V547" s="3">
        <f t="shared" si="107"/>
        <v>-1455.6753905085491</v>
      </c>
      <c r="W547" s="96">
        <f t="shared" si="108"/>
        <v>-0.9704502603390327</v>
      </c>
      <c r="X547" s="154">
        <f t="shared" si="109"/>
        <v>441.26242459811289</v>
      </c>
      <c r="Y547" s="3">
        <f t="shared" si="110"/>
        <v>-1058.7375754018872</v>
      </c>
      <c r="Z547" s="96">
        <f t="shared" si="111"/>
        <v>-0.70582505026792475</v>
      </c>
      <c r="AA547" s="166"/>
      <c r="AB547" s="166"/>
      <c r="AC547" s="166"/>
    </row>
    <row r="548" spans="1:29" x14ac:dyDescent="0.25">
      <c r="A548" s="1">
        <v>546</v>
      </c>
      <c r="B548" s="1">
        <v>9750</v>
      </c>
      <c r="C548" s="100">
        <v>10500</v>
      </c>
      <c r="D548" s="30">
        <v>12000</v>
      </c>
      <c r="E548" s="3">
        <v>50</v>
      </c>
      <c r="F548" s="3">
        <v>54</v>
      </c>
      <c r="G548" s="3">
        <v>55</v>
      </c>
      <c r="H548" s="3">
        <v>3750</v>
      </c>
      <c r="I548" s="3">
        <v>4750</v>
      </c>
      <c r="J548" s="3">
        <v>1750</v>
      </c>
      <c r="K548" s="3">
        <v>6.8571428571428568</v>
      </c>
      <c r="L548" s="3">
        <v>750</v>
      </c>
      <c r="M548" s="3">
        <v>1500</v>
      </c>
      <c r="N548" s="123">
        <v>-1000</v>
      </c>
      <c r="O548" s="129">
        <f t="shared" si="100"/>
        <v>-265.52758481727273</v>
      </c>
      <c r="P548" s="3">
        <f t="shared" si="101"/>
        <v>734.47241518272722</v>
      </c>
      <c r="Q548" s="96">
        <f t="shared" si="102"/>
        <v>-0.73447241518272721</v>
      </c>
      <c r="R548" s="157">
        <f t="shared" si="103"/>
        <v>-154.64097783315597</v>
      </c>
      <c r="S548" s="3">
        <f t="shared" si="104"/>
        <v>845.35902216684406</v>
      </c>
      <c r="T548" s="96">
        <f t="shared" si="105"/>
        <v>-0.84535902216684411</v>
      </c>
      <c r="U548" s="154">
        <f t="shared" si="106"/>
        <v>-241.64680605113588</v>
      </c>
      <c r="V548" s="3">
        <f t="shared" si="107"/>
        <v>758.35319394886415</v>
      </c>
      <c r="W548" s="96">
        <f t="shared" si="108"/>
        <v>-0.75835319394886413</v>
      </c>
      <c r="X548" s="154">
        <f t="shared" si="109"/>
        <v>-247.73209640040298</v>
      </c>
      <c r="Y548" s="3">
        <f t="shared" si="110"/>
        <v>752.26790359959705</v>
      </c>
      <c r="Z548" s="96">
        <f t="shared" si="111"/>
        <v>-0.75226790359959705</v>
      </c>
      <c r="AA548" s="166"/>
      <c r="AB548" s="166"/>
      <c r="AC548" s="166"/>
    </row>
    <row r="549" spans="1:29" x14ac:dyDescent="0.25">
      <c r="A549" s="1">
        <v>547</v>
      </c>
      <c r="B549" s="1">
        <v>10500</v>
      </c>
      <c r="C549" s="100">
        <v>12000</v>
      </c>
      <c r="D549" s="30">
        <v>11000</v>
      </c>
      <c r="E549" s="3">
        <v>54</v>
      </c>
      <c r="F549" s="3">
        <v>55</v>
      </c>
      <c r="G549" s="3">
        <v>55</v>
      </c>
      <c r="H549" s="3">
        <v>4750</v>
      </c>
      <c r="I549" s="3">
        <v>1750</v>
      </c>
      <c r="J549" s="3">
        <v>4750</v>
      </c>
      <c r="K549" s="3">
        <v>2.3157894736842106</v>
      </c>
      <c r="L549" s="3">
        <v>1500</v>
      </c>
      <c r="M549" s="3">
        <v>-1000</v>
      </c>
      <c r="N549" s="123">
        <v>-750</v>
      </c>
      <c r="O549" s="129">
        <f t="shared" si="100"/>
        <v>27.568275858083467</v>
      </c>
      <c r="P549" s="3">
        <f t="shared" si="101"/>
        <v>777.56827585808344</v>
      </c>
      <c r="Q549" s="96">
        <f t="shared" si="102"/>
        <v>-1.0367577011441111</v>
      </c>
      <c r="R549" s="157">
        <f t="shared" si="103"/>
        <v>-121.82943840413795</v>
      </c>
      <c r="S549" s="3">
        <f t="shared" si="104"/>
        <v>628.17056159586207</v>
      </c>
      <c r="T549" s="96">
        <f t="shared" si="105"/>
        <v>-0.83756074879448272</v>
      </c>
      <c r="U549" s="154">
        <f t="shared" si="106"/>
        <v>-78.878829503716645</v>
      </c>
      <c r="V549" s="3">
        <f t="shared" si="107"/>
        <v>671.12117049628341</v>
      </c>
      <c r="W549" s="96">
        <f t="shared" si="108"/>
        <v>-0.89482822732837786</v>
      </c>
      <c r="X549" s="154">
        <f t="shared" si="109"/>
        <v>94.774440458408534</v>
      </c>
      <c r="Y549" s="3">
        <f t="shared" si="110"/>
        <v>844.77444045840855</v>
      </c>
      <c r="Z549" s="96">
        <f t="shared" si="111"/>
        <v>-1.1263659206112113</v>
      </c>
      <c r="AA549" s="166"/>
      <c r="AB549" s="166"/>
      <c r="AC549" s="166"/>
    </row>
    <row r="550" spans="1:29" x14ac:dyDescent="0.25">
      <c r="A550" s="1">
        <v>548</v>
      </c>
      <c r="B550" s="1">
        <v>12000</v>
      </c>
      <c r="C550" s="100">
        <v>11000</v>
      </c>
      <c r="D550" s="30">
        <v>10250</v>
      </c>
      <c r="E550" s="3">
        <v>55</v>
      </c>
      <c r="F550" s="3">
        <v>55</v>
      </c>
      <c r="G550" s="3">
        <v>51</v>
      </c>
      <c r="H550" s="3">
        <v>1750</v>
      </c>
      <c r="I550" s="3">
        <v>4750</v>
      </c>
      <c r="J550" s="3">
        <v>4750</v>
      </c>
      <c r="K550" s="3">
        <v>2.1578947368421053</v>
      </c>
      <c r="L550" s="3">
        <v>-1000</v>
      </c>
      <c r="M550" s="3">
        <v>-750</v>
      </c>
      <c r="N550" s="123">
        <v>-250</v>
      </c>
      <c r="O550" s="129">
        <f t="shared" si="100"/>
        <v>120.79865059794452</v>
      </c>
      <c r="P550" s="3">
        <f t="shared" si="101"/>
        <v>370.79865059794452</v>
      </c>
      <c r="Q550" s="96">
        <f t="shared" si="102"/>
        <v>-1.4831946023917781</v>
      </c>
      <c r="R550" s="157">
        <f t="shared" si="103"/>
        <v>198.2629150396902</v>
      </c>
      <c r="S550" s="3">
        <f t="shared" si="104"/>
        <v>448.2629150396902</v>
      </c>
      <c r="T550" s="96">
        <f t="shared" si="105"/>
        <v>-1.7930516601587607</v>
      </c>
      <c r="U550" s="154">
        <f t="shared" si="106"/>
        <v>61.399394714579913</v>
      </c>
      <c r="V550" s="3">
        <f t="shared" si="107"/>
        <v>311.3993947145799</v>
      </c>
      <c r="W550" s="96">
        <f t="shared" si="108"/>
        <v>-1.2455975788583196</v>
      </c>
      <c r="X550" s="154">
        <f t="shared" si="109"/>
        <v>-30.723613352304326</v>
      </c>
      <c r="Y550" s="3">
        <f t="shared" si="110"/>
        <v>219.27638664769569</v>
      </c>
      <c r="Z550" s="96">
        <f t="shared" si="111"/>
        <v>-0.87710554659078277</v>
      </c>
      <c r="AA550" s="166"/>
      <c r="AB550" s="166"/>
      <c r="AC550" s="166"/>
    </row>
    <row r="551" spans="1:29" x14ac:dyDescent="0.25">
      <c r="A551" s="1">
        <v>549</v>
      </c>
      <c r="B551" s="1">
        <v>11000</v>
      </c>
      <c r="C551" s="100">
        <v>10250</v>
      </c>
      <c r="D551" s="30">
        <v>10000</v>
      </c>
      <c r="E551" s="3">
        <v>55</v>
      </c>
      <c r="F551" s="3">
        <v>51</v>
      </c>
      <c r="G551" s="3">
        <v>47</v>
      </c>
      <c r="H551" s="3">
        <v>4750</v>
      </c>
      <c r="I551" s="3">
        <v>4750</v>
      </c>
      <c r="J551" s="3">
        <v>1750</v>
      </c>
      <c r="K551" s="3">
        <v>5.7142857142857144</v>
      </c>
      <c r="L551" s="3">
        <v>-750</v>
      </c>
      <c r="M551" s="3">
        <v>-250</v>
      </c>
      <c r="N551" s="123">
        <v>-1000</v>
      </c>
      <c r="O551" s="129">
        <f t="shared" si="100"/>
        <v>-41.833346200759479</v>
      </c>
      <c r="P551" s="3">
        <f t="shared" si="101"/>
        <v>958.16665379924052</v>
      </c>
      <c r="Q551" s="96">
        <f t="shared" si="102"/>
        <v>-0.95816665379924049</v>
      </c>
      <c r="R551" s="157">
        <f t="shared" si="103"/>
        <v>108.11058181810867</v>
      </c>
      <c r="S551" s="3">
        <f t="shared" si="104"/>
        <v>1108.1105818181086</v>
      </c>
      <c r="T551" s="96">
        <f t="shared" si="105"/>
        <v>-1.1081105818181085</v>
      </c>
      <c r="U551" s="154">
        <f t="shared" si="106"/>
        <v>-0.51073160107630144</v>
      </c>
      <c r="V551" s="3">
        <f t="shared" si="107"/>
        <v>999.48926839892374</v>
      </c>
      <c r="W551" s="96">
        <f t="shared" si="108"/>
        <v>-0.99948926839892371</v>
      </c>
      <c r="X551" s="154">
        <f t="shared" si="109"/>
        <v>-66.256830985055885</v>
      </c>
      <c r="Y551" s="3">
        <f t="shared" si="110"/>
        <v>933.7431690149441</v>
      </c>
      <c r="Z551" s="96">
        <f t="shared" si="111"/>
        <v>-0.93374316901494414</v>
      </c>
      <c r="AA551" s="166"/>
      <c r="AB551" s="166"/>
      <c r="AC551" s="166"/>
    </row>
    <row r="552" spans="1:29" x14ac:dyDescent="0.25">
      <c r="A552" s="1">
        <v>550</v>
      </c>
      <c r="B552" s="1">
        <v>10250</v>
      </c>
      <c r="C552" s="100">
        <v>10000</v>
      </c>
      <c r="D552" s="30">
        <v>9000</v>
      </c>
      <c r="E552" s="3">
        <v>51</v>
      </c>
      <c r="F552" s="3">
        <v>47</v>
      </c>
      <c r="G552" s="3">
        <v>38</v>
      </c>
      <c r="H552" s="3">
        <v>4750</v>
      </c>
      <c r="I552" s="3">
        <v>1750</v>
      </c>
      <c r="J552" s="3">
        <v>1750</v>
      </c>
      <c r="K552" s="3">
        <v>5.1428571428571432</v>
      </c>
      <c r="L552" s="3">
        <v>-250</v>
      </c>
      <c r="M552" s="3">
        <v>-1000</v>
      </c>
      <c r="N552" s="123">
        <v>1250</v>
      </c>
      <c r="O552" s="129">
        <f t="shared" si="100"/>
        <v>39.836080727543532</v>
      </c>
      <c r="P552" s="3">
        <f t="shared" si="101"/>
        <v>-1210.1639192724565</v>
      </c>
      <c r="Q552" s="96">
        <f t="shared" si="102"/>
        <v>-0.96813113541796525</v>
      </c>
      <c r="R552" s="157">
        <f t="shared" si="103"/>
        <v>-30.398578725922093</v>
      </c>
      <c r="S552" s="3">
        <f t="shared" si="104"/>
        <v>-1280.3985787259221</v>
      </c>
      <c r="T552" s="96">
        <f t="shared" si="105"/>
        <v>-1.0243188629807376</v>
      </c>
      <c r="U552" s="154">
        <f t="shared" si="106"/>
        <v>-103.56923321852619</v>
      </c>
      <c r="V552" s="3">
        <f t="shared" si="107"/>
        <v>-1353.5692332185263</v>
      </c>
      <c r="W552" s="96">
        <f t="shared" si="108"/>
        <v>-1.0828553865748209</v>
      </c>
      <c r="X552" s="154">
        <f t="shared" si="109"/>
        <v>-47.90816673052926</v>
      </c>
      <c r="Y552" s="3">
        <f t="shared" si="110"/>
        <v>-1297.9081667305293</v>
      </c>
      <c r="Z552" s="96">
        <f t="shared" si="111"/>
        <v>-1.0383265333844234</v>
      </c>
      <c r="AA552" s="166"/>
      <c r="AB552" s="166"/>
      <c r="AC552" s="166"/>
    </row>
    <row r="553" spans="1:29" ht="15.75" thickBot="1" x14ac:dyDescent="0.3">
      <c r="A553" s="1">
        <v>551</v>
      </c>
      <c r="B553" s="1">
        <v>10000</v>
      </c>
      <c r="C553" s="101">
        <v>9000</v>
      </c>
      <c r="D553" s="31">
        <v>10250</v>
      </c>
      <c r="E553" s="32">
        <v>47</v>
      </c>
      <c r="F553" s="32">
        <v>38</v>
      </c>
      <c r="G553" s="32">
        <v>28</v>
      </c>
      <c r="H553" s="32">
        <v>1750</v>
      </c>
      <c r="I553" s="32">
        <v>1750</v>
      </c>
      <c r="J553" s="32">
        <v>2750</v>
      </c>
      <c r="K553" s="32">
        <v>3.7272727272727271</v>
      </c>
      <c r="L553" s="32">
        <v>-1000</v>
      </c>
      <c r="M553" s="32">
        <v>1250</v>
      </c>
      <c r="N553" s="124">
        <v>-250</v>
      </c>
      <c r="O553" s="129">
        <f t="shared" si="100"/>
        <v>-183.96803560259843</v>
      </c>
      <c r="P553" s="3">
        <f t="shared" si="101"/>
        <v>66.031964397401566</v>
      </c>
      <c r="Q553" s="96">
        <f t="shared" si="102"/>
        <v>-0.26412785758960627</v>
      </c>
      <c r="R553" s="157">
        <f t="shared" si="103"/>
        <v>-359.97241214625683</v>
      </c>
      <c r="S553" s="3">
        <f t="shared" si="104"/>
        <v>-109.97241214625683</v>
      </c>
      <c r="T553" s="96">
        <f t="shared" si="105"/>
        <v>0.43988964858502733</v>
      </c>
      <c r="U553" s="154">
        <f t="shared" si="106"/>
        <v>-469.52392979515486</v>
      </c>
      <c r="V553" s="3">
        <f t="shared" si="107"/>
        <v>-219.52392979515486</v>
      </c>
      <c r="W553" s="96">
        <f t="shared" si="108"/>
        <v>0.87809571918061946</v>
      </c>
      <c r="X553" s="154">
        <f t="shared" si="109"/>
        <v>-586.64640101547207</v>
      </c>
      <c r="Y553" s="3">
        <f t="shared" si="110"/>
        <v>-336.64640101547207</v>
      </c>
      <c r="Z553" s="96">
        <f t="shared" si="111"/>
        <v>1.3465856040618882</v>
      </c>
      <c r="AA553" s="166"/>
      <c r="AB553" s="166"/>
      <c r="AC553" s="166"/>
    </row>
    <row r="554" spans="1:29" x14ac:dyDescent="0.25">
      <c r="A554" s="1">
        <v>552</v>
      </c>
      <c r="B554" s="1">
        <v>9000</v>
      </c>
      <c r="C554" s="102">
        <v>10250</v>
      </c>
      <c r="D554" s="29">
        <v>4250</v>
      </c>
      <c r="E554" s="28">
        <v>38</v>
      </c>
      <c r="F554" s="28">
        <v>28</v>
      </c>
      <c r="G554" s="28">
        <v>8</v>
      </c>
      <c r="H554" s="28">
        <v>1750</v>
      </c>
      <c r="I554" s="28">
        <v>2750</v>
      </c>
      <c r="J554" s="28">
        <v>4750</v>
      </c>
      <c r="K554" s="28">
        <v>0.89473684210526316</v>
      </c>
      <c r="L554" s="28">
        <v>1250</v>
      </c>
      <c r="M554" s="28">
        <v>-250</v>
      </c>
      <c r="N554" s="122">
        <v>0</v>
      </c>
      <c r="O554" s="129">
        <f t="shared" si="100"/>
        <v>800.25072528093642</v>
      </c>
      <c r="P554" s="3">
        <f t="shared" si="101"/>
        <v>800.25072528093642</v>
      </c>
      <c r="Q554" s="96">
        <f t="shared" si="102"/>
        <v>0</v>
      </c>
      <c r="R554" s="157">
        <f t="shared" si="103"/>
        <v>717.02216996278287</v>
      </c>
      <c r="S554" s="3">
        <f t="shared" si="104"/>
        <v>717.02216996278287</v>
      </c>
      <c r="T554" s="96">
        <f t="shared" si="105"/>
        <v>0</v>
      </c>
      <c r="U554" s="154">
        <f t="shared" si="106"/>
        <v>1762.4536954959144</v>
      </c>
      <c r="V554" s="3">
        <f t="shared" si="107"/>
        <v>1762.4536954959144</v>
      </c>
      <c r="W554" s="96">
        <f t="shared" si="108"/>
        <v>0</v>
      </c>
      <c r="X554" s="154">
        <f t="shared" si="109"/>
        <v>1433.0299106889765</v>
      </c>
      <c r="Y554" s="3">
        <f t="shared" si="110"/>
        <v>1433.0299106889765</v>
      </c>
      <c r="Z554" s="96">
        <f t="shared" si="111"/>
        <v>0</v>
      </c>
      <c r="AA554" s="166"/>
      <c r="AB554" s="166"/>
      <c r="AC554" s="166"/>
    </row>
    <row r="555" spans="1:29" x14ac:dyDescent="0.25">
      <c r="A555" s="1">
        <v>553</v>
      </c>
      <c r="B555" s="1">
        <v>10250</v>
      </c>
      <c r="C555" s="100">
        <v>4250</v>
      </c>
      <c r="D555" s="30">
        <v>4250</v>
      </c>
      <c r="E555" s="3">
        <v>28</v>
      </c>
      <c r="F555" s="3">
        <v>8</v>
      </c>
      <c r="G555" s="3">
        <v>23</v>
      </c>
      <c r="H555" s="3">
        <v>2750</v>
      </c>
      <c r="I555" s="3">
        <v>4750</v>
      </c>
      <c r="J555" s="3">
        <v>3750</v>
      </c>
      <c r="K555" s="3">
        <v>1.1333333333333333</v>
      </c>
      <c r="L555" s="3">
        <v>-250</v>
      </c>
      <c r="M555" s="3">
        <v>0</v>
      </c>
      <c r="N555" s="123">
        <v>1000</v>
      </c>
      <c r="O555" s="129">
        <f t="shared" si="100"/>
        <v>776.77871481863508</v>
      </c>
      <c r="P555" s="3">
        <f t="shared" si="101"/>
        <v>-223.22128518136492</v>
      </c>
      <c r="Q555" s="96">
        <f t="shared" si="102"/>
        <v>-0.22322128518136491</v>
      </c>
      <c r="R555" s="157">
        <f t="shared" si="103"/>
        <v>887.98495175755863</v>
      </c>
      <c r="S555" s="3">
        <f t="shared" si="104"/>
        <v>-112.01504824244137</v>
      </c>
      <c r="T555" s="96">
        <f t="shared" si="105"/>
        <v>-0.11201504824244136</v>
      </c>
      <c r="U555" s="154">
        <f t="shared" si="106"/>
        <v>1166.7819154588278</v>
      </c>
      <c r="V555" s="3">
        <f t="shared" si="107"/>
        <v>166.78191545882783</v>
      </c>
      <c r="W555" s="96">
        <f t="shared" si="108"/>
        <v>0.16678191545882781</v>
      </c>
      <c r="X555" s="154">
        <f t="shared" si="109"/>
        <v>1153.1813201903267</v>
      </c>
      <c r="Y555" s="3">
        <f t="shared" si="110"/>
        <v>153.18132019032669</v>
      </c>
      <c r="Z555" s="96">
        <f t="shared" si="111"/>
        <v>0.15318132019032668</v>
      </c>
      <c r="AA555" s="166"/>
      <c r="AB555" s="166"/>
      <c r="AC555" s="166"/>
    </row>
    <row r="556" spans="1:29" x14ac:dyDescent="0.25">
      <c r="A556" s="1">
        <v>554</v>
      </c>
      <c r="B556" s="1">
        <v>4250</v>
      </c>
      <c r="C556" s="100">
        <v>4250</v>
      </c>
      <c r="D556" s="30">
        <v>5250</v>
      </c>
      <c r="E556" s="3">
        <v>8</v>
      </c>
      <c r="F556" s="3">
        <v>23</v>
      </c>
      <c r="G556" s="3">
        <v>31</v>
      </c>
      <c r="H556" s="3">
        <v>4750</v>
      </c>
      <c r="I556" s="3">
        <v>3750</v>
      </c>
      <c r="J556" s="3">
        <v>2750</v>
      </c>
      <c r="K556" s="3">
        <v>1.9090909090909092</v>
      </c>
      <c r="L556" s="3">
        <v>0</v>
      </c>
      <c r="M556" s="3">
        <v>1000</v>
      </c>
      <c r="N556" s="123">
        <v>0</v>
      </c>
      <c r="O556" s="129">
        <f t="shared" si="100"/>
        <v>573.12149153465975</v>
      </c>
      <c r="P556" s="3">
        <f t="shared" si="101"/>
        <v>573.12149153465975</v>
      </c>
      <c r="Q556" s="96">
        <f t="shared" si="102"/>
        <v>0</v>
      </c>
      <c r="R556" s="157">
        <f t="shared" si="103"/>
        <v>614.20386400083839</v>
      </c>
      <c r="S556" s="3">
        <f t="shared" si="104"/>
        <v>614.20386400083839</v>
      </c>
      <c r="T556" s="96">
        <f t="shared" si="105"/>
        <v>0</v>
      </c>
      <c r="U556" s="154">
        <f t="shared" si="106"/>
        <v>675.24618318123294</v>
      </c>
      <c r="V556" s="3">
        <f t="shared" si="107"/>
        <v>675.24618318123294</v>
      </c>
      <c r="W556" s="96">
        <f t="shared" si="108"/>
        <v>0</v>
      </c>
      <c r="X556" s="154">
        <f t="shared" si="109"/>
        <v>906.93124574025603</v>
      </c>
      <c r="Y556" s="3">
        <f t="shared" si="110"/>
        <v>906.93124574025603</v>
      </c>
      <c r="Z556" s="96">
        <f t="shared" si="111"/>
        <v>0</v>
      </c>
      <c r="AA556" s="166"/>
      <c r="AB556" s="166"/>
      <c r="AC556" s="166"/>
    </row>
    <row r="557" spans="1:29" x14ac:dyDescent="0.25">
      <c r="A557" s="1">
        <v>555</v>
      </c>
      <c r="B557" s="1">
        <v>4250</v>
      </c>
      <c r="C557" s="100">
        <v>5250</v>
      </c>
      <c r="D557" s="30">
        <v>5250</v>
      </c>
      <c r="E557" s="3">
        <v>23</v>
      </c>
      <c r="F557" s="3">
        <v>31</v>
      </c>
      <c r="G557" s="3">
        <v>20</v>
      </c>
      <c r="H557" s="3">
        <v>3750</v>
      </c>
      <c r="I557" s="3">
        <v>2750</v>
      </c>
      <c r="J557" s="3">
        <v>2750</v>
      </c>
      <c r="K557" s="3">
        <v>1.9090909090909092</v>
      </c>
      <c r="L557" s="3">
        <v>1000</v>
      </c>
      <c r="M557" s="3">
        <v>0</v>
      </c>
      <c r="N557" s="123">
        <v>1000</v>
      </c>
      <c r="O557" s="129">
        <f t="shared" si="100"/>
        <v>506.73056829876168</v>
      </c>
      <c r="P557" s="3">
        <f t="shared" si="101"/>
        <v>-493.26943170123832</v>
      </c>
      <c r="Q557" s="96">
        <f t="shared" si="102"/>
        <v>-0.49326943170123833</v>
      </c>
      <c r="R557" s="157">
        <f t="shared" si="103"/>
        <v>472.36550064852918</v>
      </c>
      <c r="S557" s="3">
        <f t="shared" si="104"/>
        <v>-527.63449935147082</v>
      </c>
      <c r="T557" s="96">
        <f t="shared" si="105"/>
        <v>-0.52763449935147078</v>
      </c>
      <c r="U557" s="154">
        <f t="shared" si="106"/>
        <v>257.8796857772212</v>
      </c>
      <c r="V557" s="3">
        <f t="shared" si="107"/>
        <v>-742.1203142227788</v>
      </c>
      <c r="W557" s="96">
        <f t="shared" si="108"/>
        <v>-0.7421203142227788</v>
      </c>
      <c r="X557" s="154">
        <f t="shared" si="109"/>
        <v>455.9697227391523</v>
      </c>
      <c r="Y557" s="3">
        <f t="shared" si="110"/>
        <v>-544.0302772608477</v>
      </c>
      <c r="Z557" s="96">
        <f t="shared" si="111"/>
        <v>-0.54403027726084774</v>
      </c>
      <c r="AA557" s="166"/>
      <c r="AB557" s="166"/>
      <c r="AC557" s="166"/>
    </row>
    <row r="558" spans="1:29" x14ac:dyDescent="0.25">
      <c r="A558" s="1">
        <v>556</v>
      </c>
      <c r="B558" s="1">
        <v>5250</v>
      </c>
      <c r="C558" s="100">
        <v>5250</v>
      </c>
      <c r="D558" s="30">
        <v>6250</v>
      </c>
      <c r="E558" s="3">
        <v>31</v>
      </c>
      <c r="F558" s="3">
        <v>20</v>
      </c>
      <c r="G558" s="3">
        <v>28</v>
      </c>
      <c r="H558" s="3">
        <v>2750</v>
      </c>
      <c r="I558" s="3">
        <v>2750</v>
      </c>
      <c r="J558" s="3">
        <v>4750</v>
      </c>
      <c r="K558" s="3">
        <v>1.3157894736842106</v>
      </c>
      <c r="L558" s="3">
        <v>0</v>
      </c>
      <c r="M558" s="3">
        <v>1000</v>
      </c>
      <c r="N558" s="123">
        <v>1000</v>
      </c>
      <c r="O558" s="129">
        <f t="shared" si="100"/>
        <v>607.96808508388665</v>
      </c>
      <c r="P558" s="3">
        <f t="shared" si="101"/>
        <v>-392.03191491611335</v>
      </c>
      <c r="Q558" s="96">
        <f t="shared" si="102"/>
        <v>-0.39203191491611333</v>
      </c>
      <c r="R558" s="157">
        <f t="shared" si="103"/>
        <v>509.81870704437006</v>
      </c>
      <c r="S558" s="3">
        <f t="shared" si="104"/>
        <v>-490.18129295562994</v>
      </c>
      <c r="T558" s="96">
        <f t="shared" si="105"/>
        <v>-0.49018129295562995</v>
      </c>
      <c r="U558" s="154">
        <f t="shared" si="106"/>
        <v>629.2608415484608</v>
      </c>
      <c r="V558" s="3">
        <f t="shared" si="107"/>
        <v>-370.7391584515392</v>
      </c>
      <c r="W558" s="96">
        <f t="shared" si="108"/>
        <v>-0.37073915845153921</v>
      </c>
      <c r="X558" s="154">
        <f t="shared" si="109"/>
        <v>525.72580097537241</v>
      </c>
      <c r="Y558" s="3">
        <f t="shared" si="110"/>
        <v>-474.27419902462759</v>
      </c>
      <c r="Z558" s="96">
        <f t="shared" si="111"/>
        <v>-0.47427419902462759</v>
      </c>
      <c r="AA558" s="166"/>
      <c r="AB558" s="166"/>
      <c r="AC558" s="166"/>
    </row>
    <row r="559" spans="1:29" x14ac:dyDescent="0.25">
      <c r="A559" s="1">
        <v>557</v>
      </c>
      <c r="B559" s="1">
        <v>5250</v>
      </c>
      <c r="C559" s="100">
        <v>6250</v>
      </c>
      <c r="D559" s="30">
        <v>7250</v>
      </c>
      <c r="E559" s="3">
        <v>20</v>
      </c>
      <c r="F559" s="3">
        <v>28</v>
      </c>
      <c r="G559" s="3">
        <v>33</v>
      </c>
      <c r="H559" s="3">
        <v>2750</v>
      </c>
      <c r="I559" s="3">
        <v>4750</v>
      </c>
      <c r="J559" s="3">
        <v>4750</v>
      </c>
      <c r="K559" s="3">
        <v>1.5263157894736843</v>
      </c>
      <c r="L559" s="3">
        <v>1000</v>
      </c>
      <c r="M559" s="3">
        <v>1000</v>
      </c>
      <c r="N559" s="123">
        <v>-750</v>
      </c>
      <c r="O559" s="129">
        <f t="shared" si="100"/>
        <v>481.64907260540798</v>
      </c>
      <c r="P559" s="3">
        <f t="shared" si="101"/>
        <v>1231.649072605408</v>
      </c>
      <c r="Q559" s="96">
        <f t="shared" si="102"/>
        <v>-1.6421987634738773</v>
      </c>
      <c r="R559" s="157">
        <f t="shared" si="103"/>
        <v>532.46362486852979</v>
      </c>
      <c r="S559" s="3">
        <f t="shared" si="104"/>
        <v>1282.4636248685297</v>
      </c>
      <c r="T559" s="96">
        <f t="shared" si="105"/>
        <v>-1.7099514998247063</v>
      </c>
      <c r="U559" s="154">
        <f t="shared" si="106"/>
        <v>531.28551447271423</v>
      </c>
      <c r="V559" s="3">
        <f t="shared" si="107"/>
        <v>1281.2855144727141</v>
      </c>
      <c r="W559" s="96">
        <f t="shared" si="108"/>
        <v>-1.7083806859636188</v>
      </c>
      <c r="X559" s="154">
        <f t="shared" si="109"/>
        <v>606.50122609427865</v>
      </c>
      <c r="Y559" s="3">
        <f t="shared" si="110"/>
        <v>1356.5012260942785</v>
      </c>
      <c r="Z559" s="96">
        <f t="shared" si="111"/>
        <v>-1.8086683014590381</v>
      </c>
      <c r="AA559" s="166"/>
      <c r="AB559" s="166"/>
      <c r="AC559" s="166"/>
    </row>
    <row r="560" spans="1:29" x14ac:dyDescent="0.25">
      <c r="A560" s="1">
        <v>558</v>
      </c>
      <c r="B560" s="1">
        <v>6250</v>
      </c>
      <c r="C560" s="100">
        <v>7250</v>
      </c>
      <c r="D560" s="30">
        <v>6500</v>
      </c>
      <c r="E560" s="3">
        <v>28</v>
      </c>
      <c r="F560" s="3">
        <v>33</v>
      </c>
      <c r="G560" s="3">
        <v>37</v>
      </c>
      <c r="H560" s="3">
        <v>4750</v>
      </c>
      <c r="I560" s="3">
        <v>4750</v>
      </c>
      <c r="J560" s="3">
        <v>2750</v>
      </c>
      <c r="K560" s="3">
        <v>2.3636363636363638</v>
      </c>
      <c r="L560" s="3">
        <v>1000</v>
      </c>
      <c r="M560" s="3">
        <v>-750</v>
      </c>
      <c r="N560" s="123">
        <v>2250</v>
      </c>
      <c r="O560" s="129">
        <f t="shared" si="100"/>
        <v>424.58899446328257</v>
      </c>
      <c r="P560" s="3">
        <f t="shared" si="101"/>
        <v>-1825.4110055367173</v>
      </c>
      <c r="Q560" s="96">
        <f t="shared" si="102"/>
        <v>-0.81129378023854104</v>
      </c>
      <c r="R560" s="157">
        <f t="shared" si="103"/>
        <v>571.36489312320327</v>
      </c>
      <c r="S560" s="3">
        <f t="shared" si="104"/>
        <v>-1678.6351068767967</v>
      </c>
      <c r="T560" s="96">
        <f t="shared" si="105"/>
        <v>-0.74606004750079857</v>
      </c>
      <c r="U560" s="154">
        <f t="shared" si="106"/>
        <v>621.49553080626458</v>
      </c>
      <c r="V560" s="3">
        <f t="shared" si="107"/>
        <v>-1628.5044691937355</v>
      </c>
      <c r="W560" s="96">
        <f t="shared" si="108"/>
        <v>-0.72377976408610467</v>
      </c>
      <c r="X560" s="154">
        <f t="shared" si="109"/>
        <v>742.85643546223696</v>
      </c>
      <c r="Y560" s="3">
        <f t="shared" si="110"/>
        <v>-1507.143564537763</v>
      </c>
      <c r="Z560" s="96">
        <f t="shared" si="111"/>
        <v>-0.66984158423900575</v>
      </c>
      <c r="AA560" s="166"/>
      <c r="AB560" s="166"/>
      <c r="AC560" s="166"/>
    </row>
    <row r="561" spans="1:29" x14ac:dyDescent="0.25">
      <c r="A561" s="1">
        <v>559</v>
      </c>
      <c r="B561" s="1">
        <v>7250</v>
      </c>
      <c r="C561" s="100">
        <v>6500</v>
      </c>
      <c r="D561" s="30">
        <v>8750</v>
      </c>
      <c r="E561" s="3">
        <v>33</v>
      </c>
      <c r="F561" s="3">
        <v>37</v>
      </c>
      <c r="G561" s="3">
        <v>41</v>
      </c>
      <c r="H561" s="3">
        <v>4750</v>
      </c>
      <c r="I561" s="3">
        <v>2750</v>
      </c>
      <c r="J561" s="3">
        <v>1750</v>
      </c>
      <c r="K561" s="3">
        <v>5</v>
      </c>
      <c r="L561" s="3">
        <v>-750</v>
      </c>
      <c r="M561" s="3">
        <v>2250</v>
      </c>
      <c r="N561" s="123">
        <v>0</v>
      </c>
      <c r="O561" s="129">
        <f t="shared" si="100"/>
        <v>91.94001445857063</v>
      </c>
      <c r="P561" s="3">
        <f t="shared" si="101"/>
        <v>91.94001445857063</v>
      </c>
      <c r="Q561" s="96">
        <f t="shared" si="102"/>
        <v>0</v>
      </c>
      <c r="R561" s="157">
        <f t="shared" si="103"/>
        <v>43.804568227506479</v>
      </c>
      <c r="S561" s="3">
        <f t="shared" si="104"/>
        <v>43.804568227506479</v>
      </c>
      <c r="T561" s="96">
        <f t="shared" si="105"/>
        <v>0</v>
      </c>
      <c r="U561" s="154">
        <f t="shared" si="106"/>
        <v>20.414359843486693</v>
      </c>
      <c r="V561" s="3">
        <f t="shared" si="107"/>
        <v>20.414359843486693</v>
      </c>
      <c r="W561" s="96">
        <f t="shared" si="108"/>
        <v>0</v>
      </c>
      <c r="X561" s="154">
        <f t="shared" si="109"/>
        <v>93.891296796347632</v>
      </c>
      <c r="Y561" s="3">
        <f t="shared" si="110"/>
        <v>93.891296796347632</v>
      </c>
      <c r="Z561" s="96">
        <f t="shared" si="111"/>
        <v>0</v>
      </c>
      <c r="AA561" s="166"/>
      <c r="AB561" s="166"/>
      <c r="AC561" s="166"/>
    </row>
    <row r="562" spans="1:29" x14ac:dyDescent="0.25">
      <c r="A562" s="1">
        <v>560</v>
      </c>
      <c r="B562" s="1">
        <v>6500</v>
      </c>
      <c r="C562" s="100">
        <v>8750</v>
      </c>
      <c r="D562" s="30">
        <v>8750</v>
      </c>
      <c r="E562" s="3">
        <v>37</v>
      </c>
      <c r="F562" s="3">
        <v>41</v>
      </c>
      <c r="G562" s="3">
        <v>43</v>
      </c>
      <c r="H562" s="3">
        <v>2750</v>
      </c>
      <c r="I562" s="3">
        <v>1750</v>
      </c>
      <c r="J562" s="3">
        <v>4750</v>
      </c>
      <c r="K562" s="3">
        <v>1.8421052631578947</v>
      </c>
      <c r="L562" s="3">
        <v>2250</v>
      </c>
      <c r="M562" s="3">
        <v>0</v>
      </c>
      <c r="N562" s="123">
        <v>1000</v>
      </c>
      <c r="O562" s="129">
        <f t="shared" si="100"/>
        <v>307.25940007766712</v>
      </c>
      <c r="P562" s="3">
        <f t="shared" si="101"/>
        <v>-692.74059992233288</v>
      </c>
      <c r="Q562" s="96">
        <f t="shared" si="102"/>
        <v>-0.69274059992233283</v>
      </c>
      <c r="R562" s="157">
        <f t="shared" si="103"/>
        <v>146.25038711399156</v>
      </c>
      <c r="S562" s="3">
        <f t="shared" si="104"/>
        <v>-853.74961288600844</v>
      </c>
      <c r="T562" s="96">
        <f t="shared" si="105"/>
        <v>-0.85374961288600848</v>
      </c>
      <c r="U562" s="154">
        <f t="shared" si="106"/>
        <v>183.78510233146443</v>
      </c>
      <c r="V562" s="3">
        <f t="shared" si="107"/>
        <v>-816.21489766853551</v>
      </c>
      <c r="W562" s="96">
        <f t="shared" si="108"/>
        <v>-0.8162148976685355</v>
      </c>
      <c r="X562" s="154">
        <f t="shared" si="109"/>
        <v>338.63266473642557</v>
      </c>
      <c r="Y562" s="3">
        <f t="shared" si="110"/>
        <v>-661.36733526357443</v>
      </c>
      <c r="Z562" s="96">
        <f t="shared" si="111"/>
        <v>-0.66136733526357439</v>
      </c>
      <c r="AA562" s="166"/>
      <c r="AB562" s="166"/>
      <c r="AC562" s="166"/>
    </row>
    <row r="563" spans="1:29" x14ac:dyDescent="0.25">
      <c r="A563" s="1">
        <v>561</v>
      </c>
      <c r="B563" s="1">
        <v>8750</v>
      </c>
      <c r="C563" s="100">
        <v>8750</v>
      </c>
      <c r="D563" s="30">
        <v>9750</v>
      </c>
      <c r="E563" s="3">
        <v>41</v>
      </c>
      <c r="F563" s="3">
        <v>43</v>
      </c>
      <c r="G563" s="3">
        <v>41</v>
      </c>
      <c r="H563" s="3">
        <v>1750</v>
      </c>
      <c r="I563" s="3">
        <v>4750</v>
      </c>
      <c r="J563" s="3">
        <v>2750</v>
      </c>
      <c r="K563" s="3">
        <v>3.5454545454545454</v>
      </c>
      <c r="L563" s="3">
        <v>0</v>
      </c>
      <c r="M563" s="3">
        <v>1000</v>
      </c>
      <c r="N563" s="123">
        <v>-500</v>
      </c>
      <c r="O563" s="129">
        <f t="shared" si="100"/>
        <v>-31.60774424379025</v>
      </c>
      <c r="P563" s="3">
        <f t="shared" si="101"/>
        <v>468.39225575620975</v>
      </c>
      <c r="Q563" s="96">
        <f t="shared" si="102"/>
        <v>-0.93678451151241948</v>
      </c>
      <c r="R563" s="157">
        <f t="shared" si="103"/>
        <v>53.02700662497098</v>
      </c>
      <c r="S563" s="3">
        <f t="shared" si="104"/>
        <v>553.02700662497102</v>
      </c>
      <c r="T563" s="96">
        <f t="shared" si="105"/>
        <v>-1.1060540132499421</v>
      </c>
      <c r="U563" s="154">
        <f t="shared" si="106"/>
        <v>-51.713205727876897</v>
      </c>
      <c r="V563" s="3">
        <f t="shared" si="107"/>
        <v>448.28679427212307</v>
      </c>
      <c r="W563" s="96">
        <f t="shared" si="108"/>
        <v>-0.89657358854424618</v>
      </c>
      <c r="X563" s="154">
        <f t="shared" si="109"/>
        <v>-116.13786197754591</v>
      </c>
      <c r="Y563" s="3">
        <f t="shared" si="110"/>
        <v>383.86213802245408</v>
      </c>
      <c r="Z563" s="96">
        <f t="shared" si="111"/>
        <v>-0.76772427604490812</v>
      </c>
      <c r="AA563" s="166"/>
      <c r="AB563" s="166"/>
      <c r="AC563" s="166"/>
    </row>
    <row r="564" spans="1:29" x14ac:dyDescent="0.25">
      <c r="A564" s="1">
        <v>562</v>
      </c>
      <c r="B564" s="1">
        <v>8750</v>
      </c>
      <c r="C564" s="100">
        <v>9750</v>
      </c>
      <c r="D564" s="30">
        <v>9250</v>
      </c>
      <c r="E564" s="3">
        <v>43</v>
      </c>
      <c r="F564" s="3">
        <v>41</v>
      </c>
      <c r="G564" s="3">
        <v>52</v>
      </c>
      <c r="H564" s="3">
        <v>4750</v>
      </c>
      <c r="I564" s="3">
        <v>2750</v>
      </c>
      <c r="J564" s="3">
        <v>3750</v>
      </c>
      <c r="K564" s="3">
        <v>2.4666666666666668</v>
      </c>
      <c r="L564" s="3">
        <v>1000</v>
      </c>
      <c r="M564" s="3">
        <v>-500</v>
      </c>
      <c r="N564" s="123">
        <v>1000</v>
      </c>
      <c r="O564" s="129">
        <f t="shared" si="100"/>
        <v>185.27603094392609</v>
      </c>
      <c r="P564" s="3">
        <f t="shared" si="101"/>
        <v>-814.72396905607388</v>
      </c>
      <c r="Q564" s="96">
        <f t="shared" si="102"/>
        <v>-0.81472396905607392</v>
      </c>
      <c r="R564" s="157">
        <f t="shared" si="103"/>
        <v>142.64534997808661</v>
      </c>
      <c r="S564" s="3">
        <f t="shared" si="104"/>
        <v>-857.35465002191336</v>
      </c>
      <c r="T564" s="96">
        <f t="shared" si="105"/>
        <v>-0.85735465002191336</v>
      </c>
      <c r="U564" s="154">
        <f t="shared" si="106"/>
        <v>362.90171043173916</v>
      </c>
      <c r="V564" s="3">
        <f t="shared" si="107"/>
        <v>-637.09828956826084</v>
      </c>
      <c r="W564" s="96">
        <f t="shared" si="108"/>
        <v>-0.63709828956826087</v>
      </c>
      <c r="X564" s="154">
        <f t="shared" si="109"/>
        <v>449.79982167473401</v>
      </c>
      <c r="Y564" s="3">
        <f t="shared" si="110"/>
        <v>-550.20017832526605</v>
      </c>
      <c r="Z564" s="96">
        <f t="shared" si="111"/>
        <v>-0.55020017832526602</v>
      </c>
      <c r="AA564" s="166"/>
      <c r="AB564" s="166"/>
      <c r="AC564" s="166"/>
    </row>
    <row r="565" spans="1:29" x14ac:dyDescent="0.25">
      <c r="A565" s="1">
        <v>563</v>
      </c>
      <c r="B565" s="1">
        <v>9750</v>
      </c>
      <c r="C565" s="100">
        <v>9250</v>
      </c>
      <c r="D565" s="30">
        <v>10250</v>
      </c>
      <c r="E565" s="3">
        <v>41</v>
      </c>
      <c r="F565" s="3">
        <v>52</v>
      </c>
      <c r="G565" s="3">
        <v>47</v>
      </c>
      <c r="H565" s="3">
        <v>2750</v>
      </c>
      <c r="I565" s="3">
        <v>3750</v>
      </c>
      <c r="J565" s="3">
        <v>3750</v>
      </c>
      <c r="K565" s="3">
        <v>2.7333333333333334</v>
      </c>
      <c r="L565" s="3">
        <v>-500</v>
      </c>
      <c r="M565" s="3">
        <v>1000</v>
      </c>
      <c r="N565" s="123">
        <v>250</v>
      </c>
      <c r="O565" s="129">
        <f t="shared" si="100"/>
        <v>1.791678628284302</v>
      </c>
      <c r="P565" s="3">
        <f t="shared" si="101"/>
        <v>-248.2083213717157</v>
      </c>
      <c r="Q565" s="96">
        <f t="shared" si="102"/>
        <v>-0.99283328548686278</v>
      </c>
      <c r="R565" s="157">
        <f t="shared" si="103"/>
        <v>-12.660785304916558</v>
      </c>
      <c r="S565" s="3">
        <f t="shared" si="104"/>
        <v>-262.66078530491654</v>
      </c>
      <c r="T565" s="96">
        <f t="shared" si="105"/>
        <v>-1.0506431412196662</v>
      </c>
      <c r="U565" s="154">
        <f t="shared" si="106"/>
        <v>-209.40374040440935</v>
      </c>
      <c r="V565" s="3">
        <f t="shared" si="107"/>
        <v>-459.40374040440935</v>
      </c>
      <c r="W565" s="96">
        <f t="shared" si="108"/>
        <v>-1.8376149616176374</v>
      </c>
      <c r="X565" s="154">
        <f t="shared" si="109"/>
        <v>-111.06086850711755</v>
      </c>
      <c r="Y565" s="3">
        <f t="shared" si="110"/>
        <v>-361.06086850711756</v>
      </c>
      <c r="Z565" s="96">
        <f t="shared" si="111"/>
        <v>-1.4442434740284702</v>
      </c>
      <c r="AA565" s="166"/>
      <c r="AB565" s="166"/>
      <c r="AC565" s="166"/>
    </row>
    <row r="566" spans="1:29" x14ac:dyDescent="0.25">
      <c r="A566" s="1">
        <v>564</v>
      </c>
      <c r="B566" s="1">
        <v>9250</v>
      </c>
      <c r="C566" s="100">
        <v>10250</v>
      </c>
      <c r="D566" s="30">
        <v>10500</v>
      </c>
      <c r="E566" s="3">
        <v>52</v>
      </c>
      <c r="F566" s="3">
        <v>47</v>
      </c>
      <c r="G566" s="3">
        <v>47</v>
      </c>
      <c r="H566" s="3">
        <v>3750</v>
      </c>
      <c r="I566" s="3">
        <v>3750</v>
      </c>
      <c r="J566" s="3">
        <v>5750</v>
      </c>
      <c r="K566" s="3">
        <v>1.826086956521739</v>
      </c>
      <c r="L566" s="3">
        <v>1000</v>
      </c>
      <c r="M566" s="3">
        <v>250</v>
      </c>
      <c r="N566" s="123">
        <v>0</v>
      </c>
      <c r="O566" s="129">
        <f t="shared" si="100"/>
        <v>163.25022616266801</v>
      </c>
      <c r="P566" s="3">
        <f t="shared" si="101"/>
        <v>163.25022616266801</v>
      </c>
      <c r="Q566" s="96">
        <f t="shared" si="102"/>
        <v>0</v>
      </c>
      <c r="R566" s="157">
        <f t="shared" si="103"/>
        <v>112.98674477552521</v>
      </c>
      <c r="S566" s="3">
        <f t="shared" si="104"/>
        <v>112.98674477552521</v>
      </c>
      <c r="T566" s="96">
        <f t="shared" si="105"/>
        <v>0</v>
      </c>
      <c r="U566" s="154">
        <f t="shared" si="106"/>
        <v>61.61443468284557</v>
      </c>
      <c r="V566" s="3">
        <f t="shared" si="107"/>
        <v>61.61443468284557</v>
      </c>
      <c r="W566" s="96">
        <f t="shared" si="108"/>
        <v>0</v>
      </c>
      <c r="X566" s="154">
        <f t="shared" si="109"/>
        <v>54.734526299249282</v>
      </c>
      <c r="Y566" s="3">
        <f t="shared" si="110"/>
        <v>54.734526299249282</v>
      </c>
      <c r="Z566" s="96">
        <f t="shared" si="111"/>
        <v>0</v>
      </c>
      <c r="AA566" s="166"/>
      <c r="AB566" s="166"/>
      <c r="AC566" s="166"/>
    </row>
    <row r="567" spans="1:29" x14ac:dyDescent="0.25">
      <c r="A567" s="1">
        <v>565</v>
      </c>
      <c r="B567" s="1">
        <v>10250</v>
      </c>
      <c r="C567" s="100">
        <v>10500</v>
      </c>
      <c r="D567" s="30">
        <v>10500</v>
      </c>
      <c r="E567" s="3">
        <v>47</v>
      </c>
      <c r="F567" s="3">
        <v>47</v>
      </c>
      <c r="G567" s="3">
        <v>47</v>
      </c>
      <c r="H567" s="3">
        <v>3750</v>
      </c>
      <c r="I567" s="3">
        <v>5750</v>
      </c>
      <c r="J567" s="3">
        <v>2750</v>
      </c>
      <c r="K567" s="3">
        <v>3.8181818181818183</v>
      </c>
      <c r="L567" s="3">
        <v>250</v>
      </c>
      <c r="M567" s="3">
        <v>0</v>
      </c>
      <c r="N567" s="123">
        <v>-750</v>
      </c>
      <c r="O567" s="129">
        <f t="shared" si="100"/>
        <v>-106.24195014423856</v>
      </c>
      <c r="P567" s="3">
        <f t="shared" si="101"/>
        <v>643.75804985576144</v>
      </c>
      <c r="Q567" s="96">
        <f t="shared" si="102"/>
        <v>-0.85834406647434858</v>
      </c>
      <c r="R567" s="157">
        <f t="shared" si="103"/>
        <v>75.344500120594802</v>
      </c>
      <c r="S567" s="3">
        <f t="shared" si="104"/>
        <v>825.34450012059483</v>
      </c>
      <c r="T567" s="96">
        <f t="shared" si="105"/>
        <v>-1.1004593334941264</v>
      </c>
      <c r="U567" s="154">
        <f t="shared" si="106"/>
        <v>36.435605613012143</v>
      </c>
      <c r="V567" s="3">
        <f t="shared" si="107"/>
        <v>786.43560561301217</v>
      </c>
      <c r="W567" s="96">
        <f t="shared" si="108"/>
        <v>-1.0485808074840162</v>
      </c>
      <c r="X567" s="154">
        <f t="shared" si="109"/>
        <v>-3.8907953533092225</v>
      </c>
      <c r="Y567" s="3">
        <f t="shared" si="110"/>
        <v>746.10920464669073</v>
      </c>
      <c r="Z567" s="96">
        <f t="shared" si="111"/>
        <v>-0.99481227286225427</v>
      </c>
      <c r="AA567" s="166"/>
      <c r="AB567" s="166"/>
      <c r="AC567" s="166"/>
    </row>
    <row r="568" spans="1:29" x14ac:dyDescent="0.25">
      <c r="A568" s="1">
        <v>566</v>
      </c>
      <c r="B568" s="1">
        <v>10500</v>
      </c>
      <c r="C568" s="100">
        <v>10500</v>
      </c>
      <c r="D568" s="30">
        <v>9750</v>
      </c>
      <c r="E568" s="3">
        <v>47</v>
      </c>
      <c r="F568" s="3">
        <v>47</v>
      </c>
      <c r="G568" s="3">
        <v>42</v>
      </c>
      <c r="H568" s="3">
        <v>5750</v>
      </c>
      <c r="I568" s="3">
        <v>2750</v>
      </c>
      <c r="J568" s="3">
        <v>2750</v>
      </c>
      <c r="K568" s="3">
        <v>3.5454545454545454</v>
      </c>
      <c r="L568" s="3">
        <v>0</v>
      </c>
      <c r="M568" s="3">
        <v>-750</v>
      </c>
      <c r="N568" s="123">
        <v>-750</v>
      </c>
      <c r="O568" s="129">
        <f t="shared" si="100"/>
        <v>-25.572205767799517</v>
      </c>
      <c r="P568" s="3">
        <f t="shared" si="101"/>
        <v>724.42779423220054</v>
      </c>
      <c r="Q568" s="96">
        <f t="shared" si="102"/>
        <v>-0.96590372564293403</v>
      </c>
      <c r="R568" s="157">
        <f t="shared" si="103"/>
        <v>-58.915513576273256</v>
      </c>
      <c r="S568" s="3">
        <f t="shared" si="104"/>
        <v>691.08448642372673</v>
      </c>
      <c r="T568" s="96">
        <f t="shared" si="105"/>
        <v>-0.92144598189830229</v>
      </c>
      <c r="U568" s="154">
        <f t="shared" si="106"/>
        <v>-87.450292744807584</v>
      </c>
      <c r="V568" s="3">
        <f t="shared" si="107"/>
        <v>662.5497072551924</v>
      </c>
      <c r="W568" s="96">
        <f t="shared" si="108"/>
        <v>-0.88339960967358988</v>
      </c>
      <c r="X568" s="154">
        <f t="shared" si="109"/>
        <v>40.037579717400106</v>
      </c>
      <c r="Y568" s="3">
        <f t="shared" si="110"/>
        <v>790.03757971740015</v>
      </c>
      <c r="Z568" s="96">
        <f t="shared" si="111"/>
        <v>-1.0533834396232002</v>
      </c>
      <c r="AA568" s="166"/>
      <c r="AB568" s="166"/>
      <c r="AC568" s="166"/>
    </row>
    <row r="569" spans="1:29" x14ac:dyDescent="0.25">
      <c r="A569" s="1">
        <v>567</v>
      </c>
      <c r="B569" s="1">
        <v>10500</v>
      </c>
      <c r="C569" s="100">
        <v>9750</v>
      </c>
      <c r="D569" s="30">
        <v>9000</v>
      </c>
      <c r="E569" s="3">
        <v>47</v>
      </c>
      <c r="F569" s="3">
        <v>42</v>
      </c>
      <c r="G569" s="3">
        <v>38</v>
      </c>
      <c r="H569" s="3">
        <v>2750</v>
      </c>
      <c r="I569" s="3">
        <v>2750</v>
      </c>
      <c r="J569" s="3">
        <v>1750</v>
      </c>
      <c r="K569" s="3">
        <v>5.1428571428571432</v>
      </c>
      <c r="L569" s="3">
        <v>-750</v>
      </c>
      <c r="M569" s="3">
        <v>-750</v>
      </c>
      <c r="N569" s="123">
        <v>-250</v>
      </c>
      <c r="O569" s="129">
        <f t="shared" si="100"/>
        <v>39.836080727543532</v>
      </c>
      <c r="P569" s="3">
        <f t="shared" si="101"/>
        <v>289.8360807275435</v>
      </c>
      <c r="Q569" s="96">
        <f t="shared" si="102"/>
        <v>-1.1593443229101741</v>
      </c>
      <c r="R569" s="157">
        <f t="shared" si="103"/>
        <v>41.249693182102519</v>
      </c>
      <c r="S569" s="3">
        <f t="shared" si="104"/>
        <v>291.24969318210253</v>
      </c>
      <c r="T569" s="96">
        <f t="shared" si="105"/>
        <v>-1.1649987727284101</v>
      </c>
      <c r="U569" s="154">
        <f t="shared" si="106"/>
        <v>48.576137242081487</v>
      </c>
      <c r="V569" s="3">
        <f t="shared" si="107"/>
        <v>298.57613724208147</v>
      </c>
      <c r="W569" s="96">
        <f t="shared" si="108"/>
        <v>-1.1943045489683259</v>
      </c>
      <c r="X569" s="154">
        <f t="shared" si="109"/>
        <v>-26.318342507863285</v>
      </c>
      <c r="Y569" s="3">
        <f t="shared" si="110"/>
        <v>223.68165749213671</v>
      </c>
      <c r="Z569" s="96">
        <f t="shared" si="111"/>
        <v>-0.89472662996854679</v>
      </c>
      <c r="AA569" s="166"/>
      <c r="AB569" s="166"/>
      <c r="AC569" s="166"/>
    </row>
    <row r="570" spans="1:29" x14ac:dyDescent="0.25">
      <c r="A570" s="1">
        <v>568</v>
      </c>
      <c r="B570" s="1">
        <v>9750</v>
      </c>
      <c r="C570" s="100">
        <v>9000</v>
      </c>
      <c r="D570" s="30">
        <v>8750</v>
      </c>
      <c r="E570" s="3">
        <v>42</v>
      </c>
      <c r="F570" s="3">
        <v>38</v>
      </c>
      <c r="G570" s="3">
        <v>31</v>
      </c>
      <c r="H570" s="3">
        <v>2750</v>
      </c>
      <c r="I570" s="3">
        <v>1750</v>
      </c>
      <c r="J570" s="3">
        <v>2750</v>
      </c>
      <c r="K570" s="3">
        <v>3.1818181818181817</v>
      </c>
      <c r="L570" s="3">
        <v>-750</v>
      </c>
      <c r="M570" s="3">
        <v>-250</v>
      </c>
      <c r="N570" s="123">
        <v>-1000</v>
      </c>
      <c r="O570" s="129">
        <f t="shared" si="100"/>
        <v>55.833453338159643</v>
      </c>
      <c r="P570" s="3">
        <f t="shared" si="101"/>
        <v>1055.8334533381596</v>
      </c>
      <c r="Q570" s="96">
        <f t="shared" si="102"/>
        <v>-1.0558334533381597</v>
      </c>
      <c r="R570" s="157">
        <f t="shared" si="103"/>
        <v>-70.440948182064034</v>
      </c>
      <c r="S570" s="3">
        <f t="shared" si="104"/>
        <v>929.55905181793594</v>
      </c>
      <c r="T570" s="96">
        <f t="shared" si="105"/>
        <v>-0.92955905181793597</v>
      </c>
      <c r="U570" s="154">
        <f t="shared" si="106"/>
        <v>-101.15770591437739</v>
      </c>
      <c r="V570" s="3">
        <f t="shared" si="107"/>
        <v>898.8422940856226</v>
      </c>
      <c r="W570" s="96">
        <f t="shared" si="108"/>
        <v>-0.89884229408562255</v>
      </c>
      <c r="X570" s="154">
        <f t="shared" si="109"/>
        <v>-108.01138387571285</v>
      </c>
      <c r="Y570" s="3">
        <f t="shared" si="110"/>
        <v>891.98861612428709</v>
      </c>
      <c r="Z570" s="96">
        <f t="shared" si="111"/>
        <v>-0.89198861612428704</v>
      </c>
      <c r="AA570" s="166"/>
      <c r="AB570" s="166"/>
      <c r="AC570" s="166"/>
    </row>
    <row r="571" spans="1:29" x14ac:dyDescent="0.25">
      <c r="A571" s="1">
        <v>569</v>
      </c>
      <c r="B571" s="1">
        <v>9000</v>
      </c>
      <c r="C571" s="100">
        <v>8750</v>
      </c>
      <c r="D571" s="30">
        <v>7750</v>
      </c>
      <c r="E571" s="3">
        <v>38</v>
      </c>
      <c r="F571" s="3">
        <v>31</v>
      </c>
      <c r="G571" s="3">
        <v>27</v>
      </c>
      <c r="H571" s="3">
        <v>1750</v>
      </c>
      <c r="I571" s="3">
        <v>2750</v>
      </c>
      <c r="J571" s="3">
        <v>2750</v>
      </c>
      <c r="K571" s="3">
        <v>2.8181818181818183</v>
      </c>
      <c r="L571" s="3">
        <v>-250</v>
      </c>
      <c r="M571" s="3">
        <v>-1000</v>
      </c>
      <c r="N571" s="123">
        <v>-250</v>
      </c>
      <c r="O571" s="129">
        <f t="shared" si="100"/>
        <v>179.48788177605397</v>
      </c>
      <c r="P571" s="3">
        <f t="shared" si="101"/>
        <v>429.487881776054</v>
      </c>
      <c r="Q571" s="96">
        <f t="shared" si="102"/>
        <v>-1.7179515271042161</v>
      </c>
      <c r="R571" s="157">
        <f t="shared" si="103"/>
        <v>148.19252093665727</v>
      </c>
      <c r="S571" s="3">
        <f t="shared" si="104"/>
        <v>398.19252093665727</v>
      </c>
      <c r="T571" s="96">
        <f t="shared" si="105"/>
        <v>-1.5927700837466292</v>
      </c>
      <c r="U571" s="154">
        <f t="shared" si="106"/>
        <v>205.81718624776124</v>
      </c>
      <c r="V571" s="3">
        <f t="shared" si="107"/>
        <v>455.81718624776124</v>
      </c>
      <c r="W571" s="96">
        <f t="shared" si="108"/>
        <v>-1.823268744991045</v>
      </c>
      <c r="X571" s="154">
        <f t="shared" si="109"/>
        <v>119.66241250362599</v>
      </c>
      <c r="Y571" s="3">
        <f t="shared" si="110"/>
        <v>369.662412503626</v>
      </c>
      <c r="Z571" s="96">
        <f t="shared" si="111"/>
        <v>-1.4786496500145041</v>
      </c>
      <c r="AA571" s="166"/>
      <c r="AB571" s="166"/>
      <c r="AC571" s="166"/>
    </row>
    <row r="572" spans="1:29" x14ac:dyDescent="0.25">
      <c r="A572" s="1">
        <v>570</v>
      </c>
      <c r="B572" s="1">
        <v>8750</v>
      </c>
      <c r="C572" s="100">
        <v>7750</v>
      </c>
      <c r="D572" s="30">
        <v>7500</v>
      </c>
      <c r="E572" s="3">
        <v>31</v>
      </c>
      <c r="F572" s="3">
        <v>27</v>
      </c>
      <c r="G572" s="3">
        <v>31</v>
      </c>
      <c r="H572" s="3">
        <v>2750</v>
      </c>
      <c r="I572" s="3">
        <v>2750</v>
      </c>
      <c r="J572" s="3">
        <v>1750</v>
      </c>
      <c r="K572" s="3">
        <v>4.2857142857142856</v>
      </c>
      <c r="L572" s="3">
        <v>-1000</v>
      </c>
      <c r="M572" s="3">
        <v>-250</v>
      </c>
      <c r="N572" s="123">
        <v>-1000</v>
      </c>
      <c r="O572" s="129">
        <f t="shared" si="100"/>
        <v>201.57122121393789</v>
      </c>
      <c r="P572" s="3">
        <f t="shared" si="101"/>
        <v>1201.5712212139379</v>
      </c>
      <c r="Q572" s="96">
        <f t="shared" si="102"/>
        <v>-1.2015712212139378</v>
      </c>
      <c r="R572" s="157">
        <f t="shared" si="103"/>
        <v>196.30271208649103</v>
      </c>
      <c r="S572" s="3">
        <f t="shared" si="104"/>
        <v>1196.3027120864911</v>
      </c>
      <c r="T572" s="96">
        <f t="shared" si="105"/>
        <v>-1.1963027120864911</v>
      </c>
      <c r="U572" s="154">
        <f t="shared" si="106"/>
        <v>364.62736937262548</v>
      </c>
      <c r="V572" s="3">
        <f t="shared" si="107"/>
        <v>1364.6273693726255</v>
      </c>
      <c r="W572" s="96">
        <f t="shared" si="108"/>
        <v>-1.3646273693726254</v>
      </c>
      <c r="X572" s="154">
        <f t="shared" si="109"/>
        <v>298.18546627942874</v>
      </c>
      <c r="Y572" s="3">
        <f t="shared" si="110"/>
        <v>1298.1854662794287</v>
      </c>
      <c r="Z572" s="96">
        <f t="shared" si="111"/>
        <v>-1.2981854662794288</v>
      </c>
      <c r="AA572" s="166"/>
      <c r="AB572" s="166"/>
      <c r="AC572" s="166"/>
    </row>
    <row r="573" spans="1:29" x14ac:dyDescent="0.25">
      <c r="A573" s="1">
        <v>571</v>
      </c>
      <c r="B573" s="1">
        <v>7750</v>
      </c>
      <c r="C573" s="100">
        <v>7500</v>
      </c>
      <c r="D573" s="30">
        <v>6500</v>
      </c>
      <c r="E573" s="3">
        <v>27</v>
      </c>
      <c r="F573" s="3">
        <v>31</v>
      </c>
      <c r="G573" s="3">
        <v>31</v>
      </c>
      <c r="H573" s="3">
        <v>2750</v>
      </c>
      <c r="I573" s="3">
        <v>1750</v>
      </c>
      <c r="J573" s="3">
        <v>1750</v>
      </c>
      <c r="K573" s="3">
        <v>3.7142857142857144</v>
      </c>
      <c r="L573" s="3">
        <v>-250</v>
      </c>
      <c r="M573" s="3">
        <v>-1000</v>
      </c>
      <c r="N573" s="123">
        <v>-250</v>
      </c>
      <c r="O573" s="129">
        <f t="shared" si="100"/>
        <v>337.56049442615733</v>
      </c>
      <c r="P573" s="3">
        <f t="shared" si="101"/>
        <v>587.56049442615733</v>
      </c>
      <c r="Q573" s="96">
        <f t="shared" si="102"/>
        <v>-2.3502419777046293</v>
      </c>
      <c r="R573" s="157">
        <f t="shared" si="103"/>
        <v>279.61632103488341</v>
      </c>
      <c r="S573" s="3">
        <f t="shared" si="104"/>
        <v>529.61632103488341</v>
      </c>
      <c r="T573" s="96">
        <f t="shared" si="105"/>
        <v>-2.1184652841395337</v>
      </c>
      <c r="U573" s="154">
        <f t="shared" si="106"/>
        <v>383.04353098597261</v>
      </c>
      <c r="V573" s="3">
        <f t="shared" si="107"/>
        <v>633.04353098597267</v>
      </c>
      <c r="W573" s="96">
        <f t="shared" si="108"/>
        <v>-2.5321741239438906</v>
      </c>
      <c r="X573" s="154">
        <f t="shared" si="109"/>
        <v>471.45189679883697</v>
      </c>
      <c r="Y573" s="3">
        <f t="shared" si="110"/>
        <v>721.45189679883697</v>
      </c>
      <c r="Z573" s="96">
        <f t="shared" si="111"/>
        <v>-2.8858075871953477</v>
      </c>
      <c r="AA573" s="166"/>
      <c r="AB573" s="166"/>
      <c r="AC573" s="166"/>
    </row>
    <row r="574" spans="1:29" ht="15.75" thickBot="1" x14ac:dyDescent="0.3">
      <c r="A574" s="1">
        <v>572</v>
      </c>
      <c r="B574" s="1">
        <v>7500</v>
      </c>
      <c r="C574" s="101">
        <v>6500</v>
      </c>
      <c r="D574" s="31">
        <v>6250</v>
      </c>
      <c r="E574" s="32">
        <v>31</v>
      </c>
      <c r="F574" s="32">
        <v>31</v>
      </c>
      <c r="G574" s="32">
        <v>33</v>
      </c>
      <c r="H574" s="32">
        <v>1750</v>
      </c>
      <c r="I574" s="32">
        <v>1750</v>
      </c>
      <c r="J574" s="32">
        <v>1750</v>
      </c>
      <c r="K574" s="32">
        <v>3.5714285714285716</v>
      </c>
      <c r="L574" s="32">
        <v>-1000</v>
      </c>
      <c r="M574" s="32">
        <v>-250</v>
      </c>
      <c r="N574" s="124">
        <v>0</v>
      </c>
      <c r="O574" s="129">
        <f t="shared" si="100"/>
        <v>383.6288896811937</v>
      </c>
      <c r="P574" s="3">
        <f t="shared" si="101"/>
        <v>383.6288896811937</v>
      </c>
      <c r="Q574" s="96">
        <f t="shared" si="102"/>
        <v>0</v>
      </c>
      <c r="R574" s="157">
        <f t="shared" si="103"/>
        <v>317.12507516306817</v>
      </c>
      <c r="S574" s="3">
        <f t="shared" si="104"/>
        <v>317.12507516306817</v>
      </c>
      <c r="T574" s="96">
        <f t="shared" si="105"/>
        <v>0</v>
      </c>
      <c r="U574" s="154">
        <f t="shared" si="106"/>
        <v>394.79729076865334</v>
      </c>
      <c r="V574" s="3">
        <f t="shared" si="107"/>
        <v>394.79729076865334</v>
      </c>
      <c r="W574" s="96">
        <f t="shared" si="108"/>
        <v>0</v>
      </c>
      <c r="X574" s="154">
        <f t="shared" si="109"/>
        <v>379.1350800981935</v>
      </c>
      <c r="Y574" s="3">
        <f t="shared" si="110"/>
        <v>379.1350800981935</v>
      </c>
      <c r="Z574" s="96">
        <f t="shared" si="111"/>
        <v>0</v>
      </c>
      <c r="AA574" s="166"/>
      <c r="AB574" s="166"/>
      <c r="AC574" s="166"/>
    </row>
    <row r="575" spans="1:29" x14ac:dyDescent="0.25">
      <c r="A575" s="1">
        <v>573</v>
      </c>
      <c r="B575" s="1">
        <v>6500</v>
      </c>
      <c r="C575" s="102">
        <v>6250</v>
      </c>
      <c r="D575" s="50">
        <v>6750</v>
      </c>
      <c r="E575" s="51">
        <v>31</v>
      </c>
      <c r="F575" s="51">
        <v>33</v>
      </c>
      <c r="G575" s="51">
        <v>30</v>
      </c>
      <c r="H575" s="51">
        <v>1750</v>
      </c>
      <c r="I575" s="51">
        <v>1750</v>
      </c>
      <c r="J575" s="51">
        <v>5750</v>
      </c>
      <c r="K575" s="51">
        <v>1.173913043478261</v>
      </c>
      <c r="L575" s="51">
        <v>-250</v>
      </c>
      <c r="M575" s="51">
        <v>0</v>
      </c>
      <c r="N575" s="125">
        <v>3000</v>
      </c>
      <c r="O575" s="129">
        <f t="shared" si="100"/>
        <v>655.3104555901358</v>
      </c>
      <c r="P575" s="3">
        <f t="shared" si="101"/>
        <v>-2344.6895444098641</v>
      </c>
      <c r="Q575" s="96">
        <f t="shared" si="102"/>
        <v>-0.78156318146995474</v>
      </c>
      <c r="R575" s="157">
        <f t="shared" si="103"/>
        <v>475.0959551521197</v>
      </c>
      <c r="S575" s="3">
        <f t="shared" si="104"/>
        <v>-2524.9040448478804</v>
      </c>
      <c r="T575" s="96">
        <f t="shared" si="105"/>
        <v>-0.84163468161596011</v>
      </c>
      <c r="U575" s="154">
        <f t="shared" si="106"/>
        <v>279.08785052797828</v>
      </c>
      <c r="V575" s="3">
        <f t="shared" si="107"/>
        <v>-2720.9121494720216</v>
      </c>
      <c r="W575" s="96">
        <f t="shared" si="108"/>
        <v>-0.90697071649067385</v>
      </c>
      <c r="X575" s="154">
        <f t="shared" si="109"/>
        <v>345.45312735903701</v>
      </c>
      <c r="Y575" s="3">
        <f t="shared" si="110"/>
        <v>-2654.5468726409631</v>
      </c>
      <c r="Z575" s="96">
        <f t="shared" si="111"/>
        <v>-0.88484895754698767</v>
      </c>
      <c r="AA575" s="166"/>
      <c r="AB575" s="166"/>
      <c r="AC575" s="166"/>
    </row>
    <row r="576" spans="1:29" x14ac:dyDescent="0.25">
      <c r="A576" s="1">
        <v>574</v>
      </c>
      <c r="B576" s="1">
        <v>6250</v>
      </c>
      <c r="C576" s="100">
        <v>6750</v>
      </c>
      <c r="D576" s="53">
        <v>9750</v>
      </c>
      <c r="E576" s="1">
        <v>33</v>
      </c>
      <c r="F576" s="1">
        <v>30</v>
      </c>
      <c r="G576" s="1">
        <v>43</v>
      </c>
      <c r="H576" s="1">
        <v>1750</v>
      </c>
      <c r="I576" s="1">
        <v>5750</v>
      </c>
      <c r="J576" s="1">
        <v>4750</v>
      </c>
      <c r="K576" s="1">
        <v>2.0526315789473686</v>
      </c>
      <c r="L576" s="1">
        <v>0</v>
      </c>
      <c r="M576" s="1">
        <v>3000</v>
      </c>
      <c r="N576" s="126">
        <v>500</v>
      </c>
      <c r="O576" s="129">
        <f t="shared" si="100"/>
        <v>150.76269521923479</v>
      </c>
      <c r="P576" s="3">
        <f t="shared" si="101"/>
        <v>-349.23730478076521</v>
      </c>
      <c r="Q576" s="96">
        <f t="shared" si="102"/>
        <v>-0.6984746095615304</v>
      </c>
      <c r="R576" s="157">
        <f t="shared" si="103"/>
        <v>226.46591214187475</v>
      </c>
      <c r="S576" s="3">
        <f t="shared" si="104"/>
        <v>-273.53408785812525</v>
      </c>
      <c r="T576" s="96">
        <f t="shared" si="105"/>
        <v>-0.54706817571625055</v>
      </c>
      <c r="U576" s="154">
        <f t="shared" si="106"/>
        <v>287.05985513645203</v>
      </c>
      <c r="V576" s="3">
        <f t="shared" si="107"/>
        <v>-212.94014486354797</v>
      </c>
      <c r="W576" s="96">
        <f t="shared" si="108"/>
        <v>-0.42588028972709596</v>
      </c>
      <c r="X576" s="154">
        <f t="shared" si="109"/>
        <v>100.01616184941773</v>
      </c>
      <c r="Y576" s="3">
        <f t="shared" si="110"/>
        <v>-399.9838381505823</v>
      </c>
      <c r="Z576" s="96">
        <f t="shared" si="111"/>
        <v>-0.79996767630116461</v>
      </c>
      <c r="AA576" s="166"/>
      <c r="AB576" s="166"/>
      <c r="AC576" s="166"/>
    </row>
    <row r="577" spans="1:29" x14ac:dyDescent="0.25">
      <c r="A577" s="1">
        <v>575</v>
      </c>
      <c r="B577" s="1">
        <v>6750</v>
      </c>
      <c r="C577" s="100">
        <v>9750</v>
      </c>
      <c r="D577" s="53">
        <v>10250</v>
      </c>
      <c r="E577" s="1">
        <v>30</v>
      </c>
      <c r="F577" s="1">
        <v>43</v>
      </c>
      <c r="G577" s="1">
        <v>47</v>
      </c>
      <c r="H577" s="1">
        <v>5750</v>
      </c>
      <c r="I577" s="1">
        <v>4750</v>
      </c>
      <c r="J577" s="1">
        <v>1750</v>
      </c>
      <c r="K577" s="1">
        <v>5.8571428571428568</v>
      </c>
      <c r="L577" s="1">
        <v>3000</v>
      </c>
      <c r="M577" s="1">
        <v>500</v>
      </c>
      <c r="N577" s="126">
        <v>-500</v>
      </c>
      <c r="O577" s="129">
        <f t="shared" si="100"/>
        <v>-75.830664503814432</v>
      </c>
      <c r="P577" s="3">
        <f t="shared" si="101"/>
        <v>424.16933549618557</v>
      </c>
      <c r="Q577" s="96">
        <f t="shared" si="102"/>
        <v>-0.84833867099237115</v>
      </c>
      <c r="R577" s="157">
        <f t="shared" si="103"/>
        <v>57.529414693721201</v>
      </c>
      <c r="S577" s="3">
        <f t="shared" si="104"/>
        <v>557.52941469372115</v>
      </c>
      <c r="T577" s="96">
        <f t="shared" si="105"/>
        <v>-1.1150588293874424</v>
      </c>
      <c r="U577" s="154">
        <f t="shared" si="106"/>
        <v>103.81507986832756</v>
      </c>
      <c r="V577" s="3">
        <f t="shared" si="107"/>
        <v>603.81507986832753</v>
      </c>
      <c r="W577" s="96">
        <f t="shared" si="108"/>
        <v>-1.207630159736655</v>
      </c>
      <c r="X577" s="154">
        <f t="shared" si="109"/>
        <v>345.63178180870426</v>
      </c>
      <c r="Y577" s="3">
        <f t="shared" si="110"/>
        <v>845.63178180870432</v>
      </c>
      <c r="Z577" s="96">
        <f t="shared" si="111"/>
        <v>-1.6912635636174087</v>
      </c>
      <c r="AA577" s="166"/>
      <c r="AB577" s="166"/>
      <c r="AC577" s="166"/>
    </row>
    <row r="578" spans="1:29" x14ac:dyDescent="0.25">
      <c r="A578" s="1">
        <v>576</v>
      </c>
      <c r="B578" s="1">
        <v>9750</v>
      </c>
      <c r="C578" s="100">
        <v>10250</v>
      </c>
      <c r="D578" s="53">
        <v>9750</v>
      </c>
      <c r="E578" s="1">
        <v>43</v>
      </c>
      <c r="F578" s="1">
        <v>47</v>
      </c>
      <c r="G578" s="1">
        <v>35</v>
      </c>
      <c r="H578" s="1">
        <v>4750</v>
      </c>
      <c r="I578" s="1">
        <v>1750</v>
      </c>
      <c r="J578" s="1">
        <v>1750</v>
      </c>
      <c r="K578" s="1">
        <v>5.5714285714285712</v>
      </c>
      <c r="L578" s="1">
        <v>500</v>
      </c>
      <c r="M578" s="1">
        <v>-500</v>
      </c>
      <c r="N578" s="126">
        <v>2750</v>
      </c>
      <c r="O578" s="129">
        <f t="shared" si="100"/>
        <v>-80.262489609593388</v>
      </c>
      <c r="P578" s="3">
        <f t="shared" si="101"/>
        <v>-2830.2624896095936</v>
      </c>
      <c r="Q578" s="96">
        <f t="shared" si="102"/>
        <v>-1.029186359858034</v>
      </c>
      <c r="R578" s="157">
        <f t="shared" si="103"/>
        <v>-172.00601813300716</v>
      </c>
      <c r="S578" s="3">
        <f t="shared" si="104"/>
        <v>-2922.0060181330073</v>
      </c>
      <c r="T578" s="96">
        <f t="shared" si="105"/>
        <v>-1.0625476429574572</v>
      </c>
      <c r="U578" s="154">
        <f t="shared" si="106"/>
        <v>-293.01798340427695</v>
      </c>
      <c r="V578" s="3">
        <f t="shared" si="107"/>
        <v>-3043.0179834042769</v>
      </c>
      <c r="W578" s="96">
        <f t="shared" si="108"/>
        <v>-1.1065519939651915</v>
      </c>
      <c r="X578" s="154">
        <f t="shared" si="109"/>
        <v>-133.99590367145265</v>
      </c>
      <c r="Y578" s="3">
        <f t="shared" si="110"/>
        <v>-2883.9959036714527</v>
      </c>
      <c r="Z578" s="96">
        <f t="shared" si="111"/>
        <v>-1.0487257831532555</v>
      </c>
      <c r="AA578" s="166"/>
      <c r="AB578" s="166"/>
      <c r="AC578" s="166"/>
    </row>
    <row r="579" spans="1:29" x14ac:dyDescent="0.25">
      <c r="A579" s="1">
        <v>577</v>
      </c>
      <c r="B579" s="1">
        <v>10250</v>
      </c>
      <c r="C579" s="100">
        <v>9750</v>
      </c>
      <c r="D579" s="53">
        <v>12500</v>
      </c>
      <c r="E579" s="1">
        <v>47</v>
      </c>
      <c r="F579" s="1">
        <v>35</v>
      </c>
      <c r="G579" s="1">
        <v>40</v>
      </c>
      <c r="H579" s="1">
        <v>1750</v>
      </c>
      <c r="I579" s="1">
        <v>1750</v>
      </c>
      <c r="J579" s="1">
        <v>2750</v>
      </c>
      <c r="K579" s="1">
        <v>4.5454545454545459</v>
      </c>
      <c r="L579" s="1">
        <v>-500</v>
      </c>
      <c r="M579" s="1">
        <v>2750</v>
      </c>
      <c r="N579" s="126">
        <v>-500</v>
      </c>
      <c r="O579" s="129">
        <f t="shared" si="100"/>
        <v>-444.08388415988816</v>
      </c>
      <c r="P579" s="3">
        <f t="shared" si="101"/>
        <v>55.916115840111843</v>
      </c>
      <c r="Q579" s="96">
        <f t="shared" si="102"/>
        <v>-0.11183223168022369</v>
      </c>
      <c r="R579" s="157">
        <f t="shared" si="103"/>
        <v>-653.46238019526902</v>
      </c>
      <c r="S579" s="3">
        <f t="shared" si="104"/>
        <v>-153.46238019526902</v>
      </c>
      <c r="T579" s="96">
        <f t="shared" si="105"/>
        <v>0.30692476039053807</v>
      </c>
      <c r="U579" s="154">
        <f t="shared" si="106"/>
        <v>-507.79042953220414</v>
      </c>
      <c r="V579" s="3">
        <f t="shared" si="107"/>
        <v>-7.7904295322041435</v>
      </c>
      <c r="W579" s="96">
        <f t="shared" si="108"/>
        <v>1.5580859064408287E-2</v>
      </c>
      <c r="X579" s="154">
        <f t="shared" si="109"/>
        <v>-681.33419868754049</v>
      </c>
      <c r="Y579" s="3">
        <f t="shared" si="110"/>
        <v>-181.33419868754049</v>
      </c>
      <c r="Z579" s="96">
        <f t="shared" si="111"/>
        <v>0.362668397375081</v>
      </c>
      <c r="AA579" s="166"/>
      <c r="AB579" s="166"/>
      <c r="AC579" s="166"/>
    </row>
    <row r="580" spans="1:29" x14ac:dyDescent="0.25">
      <c r="A580" s="1">
        <v>578</v>
      </c>
      <c r="B580" s="1">
        <v>9750</v>
      </c>
      <c r="C580" s="100">
        <v>12500</v>
      </c>
      <c r="D580" s="53">
        <v>12000</v>
      </c>
      <c r="E580" s="1">
        <v>35</v>
      </c>
      <c r="F580" s="1">
        <v>40</v>
      </c>
      <c r="G580" s="1">
        <v>55</v>
      </c>
      <c r="H580" s="1">
        <v>1750</v>
      </c>
      <c r="I580" s="1">
        <v>2750</v>
      </c>
      <c r="J580" s="1">
        <v>2750</v>
      </c>
      <c r="K580" s="1">
        <v>4.3636363636363633</v>
      </c>
      <c r="L580" s="1">
        <v>2750</v>
      </c>
      <c r="M580" s="1">
        <v>-500</v>
      </c>
      <c r="N580" s="126">
        <v>1000</v>
      </c>
      <c r="O580" s="129">
        <f t="shared" si="100"/>
        <v>-279.65251584909856</v>
      </c>
      <c r="P580" s="3">
        <f t="shared" si="101"/>
        <v>-1279.6525158490986</v>
      </c>
      <c r="Q580" s="96">
        <f t="shared" si="102"/>
        <v>-1.2796525158490986</v>
      </c>
      <c r="R580" s="157">
        <f t="shared" si="103"/>
        <v>-321.05145801048047</v>
      </c>
      <c r="S580" s="3">
        <f t="shared" si="104"/>
        <v>-1321.0514580104805</v>
      </c>
      <c r="T580" s="96">
        <f t="shared" si="105"/>
        <v>-1.3210514580104804</v>
      </c>
      <c r="U580" s="154">
        <f t="shared" si="106"/>
        <v>94.892798701335437</v>
      </c>
      <c r="V580" s="3">
        <f t="shared" si="107"/>
        <v>-905.10720129866456</v>
      </c>
      <c r="W580" s="96">
        <f t="shared" si="108"/>
        <v>-0.90510720129866451</v>
      </c>
      <c r="X580" s="154">
        <f t="shared" si="109"/>
        <v>173.73475605853139</v>
      </c>
      <c r="Y580" s="3">
        <f t="shared" si="110"/>
        <v>-826.26524394146861</v>
      </c>
      <c r="Z580" s="96">
        <f t="shared" si="111"/>
        <v>-0.82626524394146861</v>
      </c>
      <c r="AA580" s="166"/>
      <c r="AB580" s="166"/>
      <c r="AC580" s="166"/>
    </row>
    <row r="581" spans="1:29" x14ac:dyDescent="0.25">
      <c r="A581" s="1">
        <v>579</v>
      </c>
      <c r="B581" s="1">
        <v>12500</v>
      </c>
      <c r="C581" s="100">
        <v>12000</v>
      </c>
      <c r="D581" s="53">
        <v>13000</v>
      </c>
      <c r="E581" s="1">
        <v>40</v>
      </c>
      <c r="F581" s="1">
        <v>55</v>
      </c>
      <c r="G581" s="1">
        <v>58</v>
      </c>
      <c r="H581" s="1">
        <v>2750</v>
      </c>
      <c r="I581" s="1">
        <v>2750</v>
      </c>
      <c r="J581" s="1">
        <v>1750</v>
      </c>
      <c r="K581" s="1">
        <v>7.4285714285714288</v>
      </c>
      <c r="L581" s="1">
        <v>-500</v>
      </c>
      <c r="M581" s="1">
        <v>1000</v>
      </c>
      <c r="N581" s="126">
        <v>-1000</v>
      </c>
      <c r="O581" s="129">
        <f t="shared" ref="O581:O641" si="112">$AI$3+$AH$3*D581+$AG$3*G581+$AF$3*J581+$AE$3*K581</f>
        <v>-383.41024260152017</v>
      </c>
      <c r="P581" s="3">
        <f t="shared" ref="P581:P641" si="113">O581-N581</f>
        <v>616.58975739847983</v>
      </c>
      <c r="Q581" s="96">
        <f t="shared" ref="Q581:Q641" si="114">IF(N581=0,0,(O581-N581)/N581)</f>
        <v>-0.61658975739847988</v>
      </c>
      <c r="R581" s="157">
        <f t="shared" ref="R581:R641" si="115">$AK$8+$AJ$8*D581+$AI$8*G581+$AH$8*I581+$AG$8*J581+$AF$8*K581+$AE$8*M581</f>
        <v>-420.40895559467947</v>
      </c>
      <c r="S581" s="3">
        <f t="shared" ref="S581:S641" si="116">R581-N581</f>
        <v>579.59104440532053</v>
      </c>
      <c r="T581" s="96">
        <f t="shared" ref="T581:T641" si="117">IF(N581=0,0,(R581-N581)/N581)</f>
        <v>-0.5795910444053205</v>
      </c>
      <c r="U581" s="154">
        <f t="shared" ref="U581:U641" si="118">$AM$13+$AL$13*C581+$AK$13*D581+$AJ$13*F581+$AI$13*G581+$AH$13*I581+$AG$13*J581+$AF$13*K581+$AE$13*M581</f>
        <v>-366.79030224818899</v>
      </c>
      <c r="V581" s="3">
        <f t="shared" ref="V581:V641" si="119">U581-N581</f>
        <v>633.20969775181106</v>
      </c>
      <c r="W581" s="96">
        <f t="shared" ref="W581:W641" si="120">IF(Q581=0,0,(U581-N581)/N581)</f>
        <v>-0.63320969775181102</v>
      </c>
      <c r="X581" s="154">
        <f t="shared" ref="X581:X641" si="121">$AQ$18+$AP$18*B581+$AO$18*C581+$AN$18*D581+$AM$18*E581+$AL$18*F581+$AK$18*G581+$AJ$18*H581+$AI$18*I581+$AH$18*J581+$AG$18*K581+$AF$18*L581+$AE$18*M581</f>
        <v>-263.54292096949342</v>
      </c>
      <c r="Y581" s="3">
        <f t="shared" ref="Y581:Y641" si="122">X581-N581</f>
        <v>736.45707903050652</v>
      </c>
      <c r="Z581" s="96">
        <f t="shared" ref="Z581:Z641" si="123">IF(T581=0,0,(X581-N581)/N581)</f>
        <v>-0.7364570790305065</v>
      </c>
      <c r="AA581" s="166"/>
      <c r="AB581" s="166"/>
      <c r="AC581" s="166"/>
    </row>
    <row r="582" spans="1:29" x14ac:dyDescent="0.25">
      <c r="A582" s="1">
        <v>580</v>
      </c>
      <c r="B582" s="1">
        <v>12000</v>
      </c>
      <c r="C582" s="100">
        <v>13000</v>
      </c>
      <c r="D582" s="53">
        <v>12000</v>
      </c>
      <c r="E582" s="1">
        <v>55</v>
      </c>
      <c r="F582" s="1">
        <v>58</v>
      </c>
      <c r="G582" s="1">
        <v>50</v>
      </c>
      <c r="H582" s="1">
        <v>2750</v>
      </c>
      <c r="I582" s="1">
        <v>1750</v>
      </c>
      <c r="J582" s="1">
        <v>3750</v>
      </c>
      <c r="K582" s="1">
        <v>3.2</v>
      </c>
      <c r="L582" s="1">
        <v>1000</v>
      </c>
      <c r="M582" s="1">
        <v>-1000</v>
      </c>
      <c r="N582" s="126">
        <v>0</v>
      </c>
      <c r="O582" s="129">
        <f t="shared" si="112"/>
        <v>-248.38836083119745</v>
      </c>
      <c r="P582" s="3">
        <f t="shared" si="113"/>
        <v>-248.38836083119745</v>
      </c>
      <c r="Q582" s="96">
        <f t="shared" si="114"/>
        <v>0</v>
      </c>
      <c r="R582" s="157">
        <f t="shared" si="115"/>
        <v>-393.11402985228995</v>
      </c>
      <c r="S582" s="3">
        <f t="shared" si="116"/>
        <v>-393.11402985228995</v>
      </c>
      <c r="T582" s="96">
        <f t="shared" si="117"/>
        <v>0</v>
      </c>
      <c r="U582" s="154">
        <f t="shared" si="118"/>
        <v>-443.03512316494533</v>
      </c>
      <c r="V582" s="3">
        <f t="shared" si="119"/>
        <v>-443.03512316494533</v>
      </c>
      <c r="W582" s="96">
        <f t="shared" si="120"/>
        <v>0</v>
      </c>
      <c r="X582" s="154">
        <f t="shared" si="121"/>
        <v>-328.20131658926124</v>
      </c>
      <c r="Y582" s="3">
        <f t="shared" si="122"/>
        <v>-328.20131658926124</v>
      </c>
      <c r="Z582" s="96">
        <f t="shared" si="123"/>
        <v>0</v>
      </c>
      <c r="AA582" s="166"/>
      <c r="AB582" s="166"/>
      <c r="AC582" s="166"/>
    </row>
    <row r="583" spans="1:29" x14ac:dyDescent="0.25">
      <c r="A583" s="1">
        <v>581</v>
      </c>
      <c r="B583" s="1">
        <v>13000</v>
      </c>
      <c r="C583" s="100">
        <v>12000</v>
      </c>
      <c r="D583" s="53">
        <v>12000</v>
      </c>
      <c r="E583" s="1">
        <v>58</v>
      </c>
      <c r="F583" s="1">
        <v>50</v>
      </c>
      <c r="G583" s="1">
        <v>57</v>
      </c>
      <c r="H583" s="1">
        <v>1750</v>
      </c>
      <c r="I583" s="1">
        <v>3750</v>
      </c>
      <c r="J583" s="1">
        <v>4750</v>
      </c>
      <c r="K583" s="1">
        <v>2.5263157894736841</v>
      </c>
      <c r="L583" s="1">
        <v>-1000</v>
      </c>
      <c r="M583" s="1">
        <v>0</v>
      </c>
      <c r="N583" s="126">
        <v>-500</v>
      </c>
      <c r="O583" s="129">
        <f t="shared" si="112"/>
        <v>-116.85735204836737</v>
      </c>
      <c r="P583" s="3">
        <f t="shared" si="113"/>
        <v>383.14264795163263</v>
      </c>
      <c r="Q583" s="96">
        <f t="shared" si="114"/>
        <v>-0.76628529590326522</v>
      </c>
      <c r="R583" s="157">
        <f t="shared" si="115"/>
        <v>-141.14752501914691</v>
      </c>
      <c r="S583" s="3">
        <f t="shared" si="116"/>
        <v>358.85247498085312</v>
      </c>
      <c r="T583" s="96">
        <f t="shared" si="117"/>
        <v>-0.7177049499617062</v>
      </c>
      <c r="U583" s="154">
        <f t="shared" si="118"/>
        <v>-15.848663474316254</v>
      </c>
      <c r="V583" s="3">
        <f t="shared" si="119"/>
        <v>484.15133652568375</v>
      </c>
      <c r="W583" s="96">
        <f t="shared" si="120"/>
        <v>-0.96830267305136752</v>
      </c>
      <c r="X583" s="154">
        <f t="shared" si="121"/>
        <v>-187.1270508628383</v>
      </c>
      <c r="Y583" s="3">
        <f t="shared" si="122"/>
        <v>312.8729491371617</v>
      </c>
      <c r="Z583" s="96">
        <f t="shared" si="123"/>
        <v>-0.62574589827432336</v>
      </c>
      <c r="AA583" s="166"/>
      <c r="AB583" s="166"/>
      <c r="AC583" s="166"/>
    </row>
    <row r="584" spans="1:29" x14ac:dyDescent="0.25">
      <c r="A584" s="1">
        <v>582</v>
      </c>
      <c r="B584" s="1">
        <v>12000</v>
      </c>
      <c r="C584" s="100">
        <v>12000</v>
      </c>
      <c r="D584" s="53">
        <v>11500</v>
      </c>
      <c r="E584" s="1">
        <v>50</v>
      </c>
      <c r="F584" s="1">
        <v>57</v>
      </c>
      <c r="G584" s="1">
        <v>55</v>
      </c>
      <c r="H584" s="1">
        <v>3750</v>
      </c>
      <c r="I584" s="1">
        <v>4750</v>
      </c>
      <c r="J584" s="1">
        <v>2750</v>
      </c>
      <c r="K584" s="1">
        <v>4.1818181818181817</v>
      </c>
      <c r="L584" s="1">
        <v>0</v>
      </c>
      <c r="M584" s="1">
        <v>-500</v>
      </c>
      <c r="N584" s="126">
        <v>250</v>
      </c>
      <c r="O584" s="129">
        <f t="shared" si="112"/>
        <v>-205.75422467816992</v>
      </c>
      <c r="P584" s="3">
        <f t="shared" si="113"/>
        <v>-455.75422467816992</v>
      </c>
      <c r="Q584" s="96">
        <f t="shared" si="114"/>
        <v>-1.8230168987126796</v>
      </c>
      <c r="R584" s="157">
        <f t="shared" si="115"/>
        <v>-88.917056000605612</v>
      </c>
      <c r="S584" s="3">
        <f t="shared" si="116"/>
        <v>-338.91705600060561</v>
      </c>
      <c r="T584" s="96">
        <f t="shared" si="117"/>
        <v>-1.3556682240024225</v>
      </c>
      <c r="U584" s="154">
        <f t="shared" si="118"/>
        <v>-148.3879030863813</v>
      </c>
      <c r="V584" s="3">
        <f t="shared" si="119"/>
        <v>-398.3879030863813</v>
      </c>
      <c r="W584" s="96">
        <f t="shared" si="120"/>
        <v>-1.5935516123455251</v>
      </c>
      <c r="X584" s="154">
        <f t="shared" si="121"/>
        <v>-87.894437630831987</v>
      </c>
      <c r="Y584" s="3">
        <f t="shared" si="122"/>
        <v>-337.89443763083199</v>
      </c>
      <c r="Z584" s="96">
        <f t="shared" si="123"/>
        <v>-1.351577750523328</v>
      </c>
      <c r="AA584" s="166"/>
      <c r="AB584" s="166"/>
      <c r="AC584" s="166"/>
    </row>
    <row r="585" spans="1:29" x14ac:dyDescent="0.25">
      <c r="A585" s="1">
        <v>583</v>
      </c>
      <c r="B585" s="1">
        <v>12000</v>
      </c>
      <c r="C585" s="100">
        <v>11500</v>
      </c>
      <c r="D585" s="53">
        <v>11750</v>
      </c>
      <c r="E585" s="1">
        <v>57</v>
      </c>
      <c r="F585" s="1">
        <v>55</v>
      </c>
      <c r="G585" s="1">
        <v>51</v>
      </c>
      <c r="H585" s="1">
        <v>4750</v>
      </c>
      <c r="I585" s="1">
        <v>2750</v>
      </c>
      <c r="J585" s="1">
        <v>4750</v>
      </c>
      <c r="K585" s="1">
        <v>2.4736842105263159</v>
      </c>
      <c r="L585" s="1">
        <v>-500</v>
      </c>
      <c r="M585" s="1">
        <v>250</v>
      </c>
      <c r="N585" s="126">
        <v>-750</v>
      </c>
      <c r="O585" s="129">
        <f t="shared" si="112"/>
        <v>-113.94640668970371</v>
      </c>
      <c r="P585" s="3">
        <f t="shared" si="113"/>
        <v>636.05359331029626</v>
      </c>
      <c r="Q585" s="96">
        <f t="shared" si="114"/>
        <v>-0.84807145774706172</v>
      </c>
      <c r="R585" s="157">
        <f t="shared" si="115"/>
        <v>-226.18230009800214</v>
      </c>
      <c r="S585" s="3">
        <f t="shared" si="116"/>
        <v>523.81769990199791</v>
      </c>
      <c r="T585" s="96">
        <f t="shared" si="117"/>
        <v>-0.69842359986933056</v>
      </c>
      <c r="U585" s="154">
        <f t="shared" si="118"/>
        <v>-315.58134862211165</v>
      </c>
      <c r="V585" s="3">
        <f t="shared" si="119"/>
        <v>434.41865137788835</v>
      </c>
      <c r="W585" s="96">
        <f t="shared" si="120"/>
        <v>-0.57922486850385113</v>
      </c>
      <c r="X585" s="154">
        <f t="shared" si="121"/>
        <v>-260.34055373030537</v>
      </c>
      <c r="Y585" s="3">
        <f t="shared" si="122"/>
        <v>489.65944626969463</v>
      </c>
      <c r="Z585" s="96">
        <f t="shared" si="123"/>
        <v>-0.6528792616929262</v>
      </c>
      <c r="AA585" s="166"/>
      <c r="AB585" s="166"/>
      <c r="AC585" s="166"/>
    </row>
    <row r="586" spans="1:29" x14ac:dyDescent="0.25">
      <c r="A586" s="1">
        <v>584</v>
      </c>
      <c r="B586" s="1">
        <v>11500</v>
      </c>
      <c r="C586" s="100">
        <v>11750</v>
      </c>
      <c r="D586" s="53">
        <v>11000</v>
      </c>
      <c r="E586" s="1">
        <v>55</v>
      </c>
      <c r="F586" s="1">
        <v>51</v>
      </c>
      <c r="G586" s="1">
        <v>44</v>
      </c>
      <c r="H586" s="1">
        <v>2750</v>
      </c>
      <c r="I586" s="1">
        <v>4750</v>
      </c>
      <c r="J586" s="1">
        <v>1750</v>
      </c>
      <c r="K586" s="1">
        <v>6.2857142857142856</v>
      </c>
      <c r="L586" s="1">
        <v>250</v>
      </c>
      <c r="M586" s="1">
        <v>-750</v>
      </c>
      <c r="N586" s="126">
        <v>-750</v>
      </c>
      <c r="O586" s="129">
        <f t="shared" si="112"/>
        <v>-195.9292348409511</v>
      </c>
      <c r="P586" s="3">
        <f t="shared" si="113"/>
        <v>554.07076515904896</v>
      </c>
      <c r="Q586" s="96">
        <f t="shared" si="114"/>
        <v>-0.73876102021206524</v>
      </c>
      <c r="R586" s="157">
        <f t="shared" si="115"/>
        <v>-50.924073364570987</v>
      </c>
      <c r="S586" s="3">
        <f t="shared" si="116"/>
        <v>699.07592663542903</v>
      </c>
      <c r="T586" s="96">
        <f t="shared" si="117"/>
        <v>-0.93210123551390534</v>
      </c>
      <c r="U586" s="154">
        <f t="shared" si="118"/>
        <v>-135.16134133928256</v>
      </c>
      <c r="V586" s="3">
        <f t="shared" si="119"/>
        <v>614.83865866071744</v>
      </c>
      <c r="W586" s="96">
        <f t="shared" si="120"/>
        <v>-0.81978487821428991</v>
      </c>
      <c r="X586" s="154">
        <f t="shared" si="121"/>
        <v>-248.15674074092317</v>
      </c>
      <c r="Y586" s="3">
        <f t="shared" si="122"/>
        <v>501.84325925907683</v>
      </c>
      <c r="Z586" s="96">
        <f t="shared" si="123"/>
        <v>-0.66912434567876911</v>
      </c>
      <c r="AA586" s="166"/>
      <c r="AB586" s="166"/>
      <c r="AC586" s="166"/>
    </row>
    <row r="587" spans="1:29" x14ac:dyDescent="0.25">
      <c r="A587" s="1">
        <v>585</v>
      </c>
      <c r="B587" s="1">
        <v>11750</v>
      </c>
      <c r="C587" s="100">
        <v>11000</v>
      </c>
      <c r="D587" s="53">
        <v>10250</v>
      </c>
      <c r="E587" s="1">
        <v>51</v>
      </c>
      <c r="F587" s="1">
        <v>44</v>
      </c>
      <c r="G587" s="1">
        <v>26</v>
      </c>
      <c r="H587" s="1">
        <v>4750</v>
      </c>
      <c r="I587" s="1">
        <v>1750</v>
      </c>
      <c r="J587" s="1">
        <v>2750</v>
      </c>
      <c r="K587" s="1">
        <v>3.7272727272727271</v>
      </c>
      <c r="L587" s="1">
        <v>-750</v>
      </c>
      <c r="M587" s="1">
        <v>-750</v>
      </c>
      <c r="N587" s="126">
        <v>0</v>
      </c>
      <c r="O587" s="129">
        <f t="shared" si="112"/>
        <v>-196.0391125545799</v>
      </c>
      <c r="P587" s="3">
        <f t="shared" si="113"/>
        <v>-196.0391125545799</v>
      </c>
      <c r="Q587" s="96">
        <f t="shared" si="114"/>
        <v>0</v>
      </c>
      <c r="R587" s="157">
        <f t="shared" si="115"/>
        <v>-337.42744162182765</v>
      </c>
      <c r="S587" s="3">
        <f t="shared" si="116"/>
        <v>-337.42744162182765</v>
      </c>
      <c r="T587" s="96">
        <f t="shared" si="117"/>
        <v>0</v>
      </c>
      <c r="U587" s="154">
        <f t="shared" si="118"/>
        <v>-497.01698693686041</v>
      </c>
      <c r="V587" s="3">
        <f t="shared" si="119"/>
        <v>-497.01698693686041</v>
      </c>
      <c r="W587" s="96">
        <f t="shared" si="120"/>
        <v>0</v>
      </c>
      <c r="X587" s="154">
        <f t="shared" si="121"/>
        <v>-459.52780894197883</v>
      </c>
      <c r="Y587" s="3">
        <f t="shared" si="122"/>
        <v>-459.52780894197883</v>
      </c>
      <c r="Z587" s="96">
        <f t="shared" si="123"/>
        <v>0</v>
      </c>
      <c r="AA587" s="166"/>
      <c r="AB587" s="166"/>
      <c r="AC587" s="166"/>
    </row>
    <row r="588" spans="1:29" ht="15.75" thickBot="1" x14ac:dyDescent="0.3">
      <c r="A588" s="1">
        <v>586</v>
      </c>
      <c r="B588" s="1">
        <v>11000</v>
      </c>
      <c r="C588" s="101">
        <v>10250</v>
      </c>
      <c r="D588" s="55">
        <v>10250</v>
      </c>
      <c r="E588" s="56">
        <v>44</v>
      </c>
      <c r="F588" s="56">
        <v>26</v>
      </c>
      <c r="G588" s="56">
        <v>24</v>
      </c>
      <c r="H588" s="56">
        <v>1750</v>
      </c>
      <c r="I588" s="56">
        <v>2750</v>
      </c>
      <c r="J588" s="56">
        <v>6750</v>
      </c>
      <c r="K588" s="56">
        <v>1.5185185185185186</v>
      </c>
      <c r="L588" s="56">
        <v>-750</v>
      </c>
      <c r="M588" s="56">
        <v>0</v>
      </c>
      <c r="N588" s="127">
        <v>-500</v>
      </c>
      <c r="O588" s="129">
        <f t="shared" si="112"/>
        <v>176.63360161814731</v>
      </c>
      <c r="P588" s="3">
        <f t="shared" si="113"/>
        <v>676.63360161814728</v>
      </c>
      <c r="Q588" s="96">
        <f t="shared" si="114"/>
        <v>-1.3532672032362945</v>
      </c>
      <c r="R588" s="157">
        <f t="shared" si="115"/>
        <v>-1.8919594648868809</v>
      </c>
      <c r="S588" s="3">
        <f t="shared" si="116"/>
        <v>498.1080405351131</v>
      </c>
      <c r="T588" s="96">
        <f t="shared" si="117"/>
        <v>-0.99621608107022619</v>
      </c>
      <c r="U588" s="154">
        <f t="shared" si="118"/>
        <v>106.92527449121047</v>
      </c>
      <c r="V588" s="3">
        <f t="shared" si="119"/>
        <v>606.92527449121053</v>
      </c>
      <c r="W588" s="96">
        <f t="shared" si="120"/>
        <v>-1.213850548982421</v>
      </c>
      <c r="X588" s="154">
        <f t="shared" si="121"/>
        <v>-124.69772513157989</v>
      </c>
      <c r="Y588" s="3">
        <f t="shared" si="122"/>
        <v>375.30227486842011</v>
      </c>
      <c r="Z588" s="96">
        <f t="shared" si="123"/>
        <v>-0.75060454973684021</v>
      </c>
      <c r="AA588" s="166"/>
      <c r="AB588" s="166"/>
      <c r="AC588" s="166"/>
    </row>
    <row r="589" spans="1:29" x14ac:dyDescent="0.25">
      <c r="A589" s="1">
        <v>587</v>
      </c>
      <c r="B589" s="1">
        <v>10250</v>
      </c>
      <c r="C589" s="102">
        <v>10250</v>
      </c>
      <c r="D589" s="29">
        <v>4750</v>
      </c>
      <c r="E589" s="28">
        <v>26</v>
      </c>
      <c r="F589" s="28">
        <v>24</v>
      </c>
      <c r="G589" s="28">
        <v>3</v>
      </c>
      <c r="H589" s="28">
        <v>2750</v>
      </c>
      <c r="I589" s="28">
        <v>6750</v>
      </c>
      <c r="J589" s="28">
        <v>3750</v>
      </c>
      <c r="K589" s="28">
        <v>1.2666666666666666</v>
      </c>
      <c r="L589" s="28">
        <v>0</v>
      </c>
      <c r="M589" s="28">
        <v>-500</v>
      </c>
      <c r="N589" s="122">
        <v>5000</v>
      </c>
      <c r="O589" s="129">
        <f t="shared" si="112"/>
        <v>579.41461533097629</v>
      </c>
      <c r="P589" s="3">
        <f t="shared" si="113"/>
        <v>-4420.5853846690234</v>
      </c>
      <c r="Q589" s="96">
        <f t="shared" si="114"/>
        <v>-0.8841170769338047</v>
      </c>
      <c r="R589" s="157">
        <f t="shared" si="115"/>
        <v>814.31908254565508</v>
      </c>
      <c r="S589" s="3">
        <f t="shared" si="116"/>
        <v>-4185.680917454345</v>
      </c>
      <c r="T589" s="96">
        <f t="shared" si="117"/>
        <v>-0.83713618349086905</v>
      </c>
      <c r="U589" s="154">
        <f t="shared" si="118"/>
        <v>1649.8701932390843</v>
      </c>
      <c r="V589" s="3">
        <f t="shared" si="119"/>
        <v>-3350.1298067609159</v>
      </c>
      <c r="W589" s="96">
        <f t="shared" si="120"/>
        <v>-0.67002596135218317</v>
      </c>
      <c r="X589" s="154">
        <f t="shared" si="121"/>
        <v>1335.6215498755839</v>
      </c>
      <c r="Y589" s="3">
        <f t="shared" si="122"/>
        <v>-3664.3784501244163</v>
      </c>
      <c r="Z589" s="96">
        <f t="shared" si="123"/>
        <v>-0.73287569002488329</v>
      </c>
      <c r="AA589" s="166"/>
      <c r="AB589" s="166"/>
      <c r="AC589" s="166"/>
    </row>
    <row r="590" spans="1:29" x14ac:dyDescent="0.25">
      <c r="A590" s="1">
        <v>588</v>
      </c>
      <c r="B590" s="1">
        <v>10250</v>
      </c>
      <c r="C590" s="100">
        <v>4750</v>
      </c>
      <c r="D590" s="30">
        <v>9750</v>
      </c>
      <c r="E590" s="3">
        <v>24</v>
      </c>
      <c r="F590" s="3">
        <v>3</v>
      </c>
      <c r="G590" s="3">
        <v>37</v>
      </c>
      <c r="H590" s="3">
        <v>6750</v>
      </c>
      <c r="I590" s="3">
        <v>3750</v>
      </c>
      <c r="J590" s="3">
        <v>1750</v>
      </c>
      <c r="K590" s="3">
        <v>5.5714285714285712</v>
      </c>
      <c r="L590" s="3">
        <v>-500</v>
      </c>
      <c r="M590" s="3">
        <v>5000</v>
      </c>
      <c r="N590" s="123">
        <v>-500</v>
      </c>
      <c r="O590" s="129">
        <f t="shared" si="112"/>
        <v>-68.19141265761192</v>
      </c>
      <c r="P590" s="3">
        <f t="shared" si="113"/>
        <v>431.80858734238808</v>
      </c>
      <c r="Q590" s="96">
        <f t="shared" si="114"/>
        <v>-0.86361717468477617</v>
      </c>
      <c r="R590" s="157">
        <f t="shared" si="115"/>
        <v>-108.08979001074631</v>
      </c>
      <c r="S590" s="3">
        <f t="shared" si="116"/>
        <v>391.9102099892537</v>
      </c>
      <c r="T590" s="96">
        <f t="shared" si="117"/>
        <v>-0.78382041997850738</v>
      </c>
      <c r="U590" s="154">
        <f t="shared" si="118"/>
        <v>466.1279844181966</v>
      </c>
      <c r="V590" s="3">
        <f t="shared" si="119"/>
        <v>966.12798441819655</v>
      </c>
      <c r="W590" s="96">
        <f t="shared" si="120"/>
        <v>-1.9322559688363932</v>
      </c>
      <c r="X590" s="154">
        <f t="shared" si="121"/>
        <v>472.37773907657925</v>
      </c>
      <c r="Y590" s="3">
        <f t="shared" si="122"/>
        <v>972.37773907657925</v>
      </c>
      <c r="Z590" s="96">
        <f t="shared" si="123"/>
        <v>-1.9447554781531584</v>
      </c>
      <c r="AA590" s="166"/>
      <c r="AB590" s="166"/>
      <c r="AC590" s="166"/>
    </row>
    <row r="591" spans="1:29" x14ac:dyDescent="0.25">
      <c r="A591" s="1">
        <v>589</v>
      </c>
      <c r="B591" s="1">
        <v>4750</v>
      </c>
      <c r="C591" s="100">
        <v>9750</v>
      </c>
      <c r="D591" s="30">
        <v>9250</v>
      </c>
      <c r="E591" s="3">
        <v>3</v>
      </c>
      <c r="F591" s="3">
        <v>37</v>
      </c>
      <c r="G591" s="3">
        <v>49</v>
      </c>
      <c r="H591" s="3">
        <v>3750</v>
      </c>
      <c r="I591" s="3">
        <v>1750</v>
      </c>
      <c r="J591" s="3">
        <v>3750</v>
      </c>
      <c r="K591" s="3">
        <v>2.4666666666666668</v>
      </c>
      <c r="L591" s="3">
        <v>5000</v>
      </c>
      <c r="M591" s="3">
        <v>-500</v>
      </c>
      <c r="N591" s="123">
        <v>1500</v>
      </c>
      <c r="O591" s="129">
        <f t="shared" si="112"/>
        <v>167.16941551595389</v>
      </c>
      <c r="P591" s="3">
        <f t="shared" si="113"/>
        <v>-1332.8305844840461</v>
      </c>
      <c r="Q591" s="96">
        <f t="shared" si="114"/>
        <v>-0.88855372298936408</v>
      </c>
      <c r="R591" s="157">
        <f t="shared" si="115"/>
        <v>43.24290992323305</v>
      </c>
      <c r="S591" s="3">
        <f t="shared" si="116"/>
        <v>-1456.7570900767669</v>
      </c>
      <c r="T591" s="96">
        <f t="shared" si="117"/>
        <v>-0.97117139338451119</v>
      </c>
      <c r="U591" s="154">
        <f t="shared" si="118"/>
        <v>336.83738471802678</v>
      </c>
      <c r="V591" s="3">
        <f t="shared" si="119"/>
        <v>-1163.1626152819731</v>
      </c>
      <c r="W591" s="96">
        <f t="shared" si="120"/>
        <v>-0.77544174352131545</v>
      </c>
      <c r="X591" s="154">
        <f t="shared" si="121"/>
        <v>923.96441211608692</v>
      </c>
      <c r="Y591" s="3">
        <f t="shared" si="122"/>
        <v>-576.03558788391308</v>
      </c>
      <c r="Z591" s="96">
        <f t="shared" si="123"/>
        <v>-0.38402372525594203</v>
      </c>
      <c r="AA591" s="166"/>
      <c r="AB591" s="166"/>
      <c r="AC591" s="166"/>
    </row>
    <row r="592" spans="1:29" x14ac:dyDescent="0.25">
      <c r="A592" s="1">
        <v>590</v>
      </c>
      <c r="B592" s="1">
        <v>9750</v>
      </c>
      <c r="C592" s="100">
        <v>9250</v>
      </c>
      <c r="D592" s="30">
        <v>10750</v>
      </c>
      <c r="E592" s="3">
        <v>37</v>
      </c>
      <c r="F592" s="3">
        <v>49</v>
      </c>
      <c r="G592" s="3">
        <v>52</v>
      </c>
      <c r="H592" s="3">
        <v>1750</v>
      </c>
      <c r="I592" s="3">
        <v>3750</v>
      </c>
      <c r="J592" s="3">
        <v>3750</v>
      </c>
      <c r="K592" s="3">
        <v>2.8666666666666667</v>
      </c>
      <c r="L592" s="3">
        <v>-500</v>
      </c>
      <c r="M592" s="3">
        <v>1500</v>
      </c>
      <c r="N592" s="123">
        <v>1000</v>
      </c>
      <c r="O592" s="129">
        <f t="shared" si="112"/>
        <v>-44.68395895960586</v>
      </c>
      <c r="P592" s="3">
        <f t="shared" si="113"/>
        <v>-1044.6839589596059</v>
      </c>
      <c r="Q592" s="96">
        <f t="shared" si="114"/>
        <v>-1.044683958959606</v>
      </c>
      <c r="R592" s="157">
        <f t="shared" si="115"/>
        <v>-66.22512606158449</v>
      </c>
      <c r="S592" s="3">
        <f t="shared" si="116"/>
        <v>-1066.2251260615844</v>
      </c>
      <c r="T592" s="96">
        <f t="shared" si="117"/>
        <v>-1.0662251260615845</v>
      </c>
      <c r="U592" s="154">
        <f t="shared" si="118"/>
        <v>-124.41116373103151</v>
      </c>
      <c r="V592" s="3">
        <f t="shared" si="119"/>
        <v>-1124.4111637310316</v>
      </c>
      <c r="W592" s="96">
        <f t="shared" si="120"/>
        <v>-1.1244111637310317</v>
      </c>
      <c r="X592" s="154">
        <f t="shared" si="121"/>
        <v>-62.95767777563313</v>
      </c>
      <c r="Y592" s="3">
        <f t="shared" si="122"/>
        <v>-1062.9576777756331</v>
      </c>
      <c r="Z592" s="96">
        <f t="shared" si="123"/>
        <v>-1.0629576777756331</v>
      </c>
      <c r="AA592" s="166"/>
      <c r="AB592" s="166"/>
      <c r="AC592" s="166"/>
    </row>
    <row r="593" spans="1:29" x14ac:dyDescent="0.25">
      <c r="A593" s="1">
        <v>591</v>
      </c>
      <c r="B593" s="1">
        <v>9250</v>
      </c>
      <c r="C593" s="100">
        <v>10750</v>
      </c>
      <c r="D593" s="30">
        <v>11750</v>
      </c>
      <c r="E593" s="3">
        <v>49</v>
      </c>
      <c r="F593" s="3">
        <v>52</v>
      </c>
      <c r="G593" s="3">
        <v>49</v>
      </c>
      <c r="H593" s="3">
        <v>3750</v>
      </c>
      <c r="I593" s="3">
        <v>3750</v>
      </c>
      <c r="J593" s="3">
        <v>3750</v>
      </c>
      <c r="K593" s="3">
        <v>3.1333333333333333</v>
      </c>
      <c r="L593" s="3">
        <v>1500</v>
      </c>
      <c r="M593" s="3">
        <v>1000</v>
      </c>
      <c r="N593" s="123">
        <v>750</v>
      </c>
      <c r="O593" s="129">
        <f t="shared" si="112"/>
        <v>-216.09723432326618</v>
      </c>
      <c r="P593" s="3">
        <f t="shared" si="113"/>
        <v>-966.09723432326621</v>
      </c>
      <c r="Q593" s="96">
        <f t="shared" si="114"/>
        <v>-1.288129645764355</v>
      </c>
      <c r="R593" s="157">
        <f t="shared" si="115"/>
        <v>-244.68032231534158</v>
      </c>
      <c r="S593" s="3">
        <f t="shared" si="116"/>
        <v>-994.68032231534153</v>
      </c>
      <c r="T593" s="96">
        <f t="shared" si="117"/>
        <v>-1.3262404297537886</v>
      </c>
      <c r="U593" s="154">
        <f t="shared" si="118"/>
        <v>-348.74632294260454</v>
      </c>
      <c r="V593" s="3">
        <f t="shared" si="119"/>
        <v>-1098.7463229426046</v>
      </c>
      <c r="W593" s="96">
        <f t="shared" si="120"/>
        <v>-1.4649950972568062</v>
      </c>
      <c r="X593" s="154">
        <f t="shared" si="121"/>
        <v>-261.21843208701409</v>
      </c>
      <c r="Y593" s="3">
        <f t="shared" si="122"/>
        <v>-1011.2184320870141</v>
      </c>
      <c r="Z593" s="96">
        <f t="shared" si="123"/>
        <v>-1.3482912427826854</v>
      </c>
      <c r="AA593" s="166"/>
      <c r="AB593" s="166"/>
      <c r="AC593" s="166"/>
    </row>
    <row r="594" spans="1:29" x14ac:dyDescent="0.25">
      <c r="A594" s="1">
        <v>592</v>
      </c>
      <c r="B594" s="1">
        <v>10750</v>
      </c>
      <c r="C594" s="100">
        <v>11750</v>
      </c>
      <c r="D594" s="30">
        <v>12500</v>
      </c>
      <c r="E594" s="3">
        <v>52</v>
      </c>
      <c r="F594" s="3">
        <v>49</v>
      </c>
      <c r="G594" s="3">
        <v>57</v>
      </c>
      <c r="H594" s="3">
        <v>3750</v>
      </c>
      <c r="I594" s="3">
        <v>3750</v>
      </c>
      <c r="J594" s="3">
        <v>3750</v>
      </c>
      <c r="K594" s="3">
        <v>3.3333333333333335</v>
      </c>
      <c r="L594" s="3">
        <v>1000</v>
      </c>
      <c r="M594" s="3">
        <v>750</v>
      </c>
      <c r="N594" s="123">
        <v>-750</v>
      </c>
      <c r="O594" s="129">
        <f t="shared" si="112"/>
        <v>-282.79292146710634</v>
      </c>
      <c r="P594" s="3">
        <f t="shared" si="113"/>
        <v>467.20707853289366</v>
      </c>
      <c r="Q594" s="96">
        <f t="shared" si="114"/>
        <v>-0.62294277137719156</v>
      </c>
      <c r="R594" s="157">
        <f t="shared" si="115"/>
        <v>-302.24540349677125</v>
      </c>
      <c r="S594" s="3">
        <f t="shared" si="116"/>
        <v>447.75459650322875</v>
      </c>
      <c r="T594" s="96">
        <f t="shared" si="117"/>
        <v>-0.59700612867097169</v>
      </c>
      <c r="U594" s="154">
        <f t="shared" si="118"/>
        <v>-164.37293356088611</v>
      </c>
      <c r="V594" s="3">
        <f t="shared" si="119"/>
        <v>585.62706643911383</v>
      </c>
      <c r="W594" s="96">
        <f t="shared" si="120"/>
        <v>-0.78083608858548514</v>
      </c>
      <c r="X594" s="154">
        <f t="shared" si="121"/>
        <v>-169.30987718816266</v>
      </c>
      <c r="Y594" s="3">
        <f t="shared" si="122"/>
        <v>580.69012281183734</v>
      </c>
      <c r="Z594" s="96">
        <f t="shared" si="123"/>
        <v>-0.77425349708244984</v>
      </c>
      <c r="AA594" s="166"/>
      <c r="AB594" s="166"/>
      <c r="AC594" s="166"/>
    </row>
    <row r="595" spans="1:29" x14ac:dyDescent="0.25">
      <c r="A595" s="1">
        <v>593</v>
      </c>
      <c r="B595" s="1">
        <v>11750</v>
      </c>
      <c r="C595" s="100">
        <v>12500</v>
      </c>
      <c r="D595" s="30">
        <v>11750</v>
      </c>
      <c r="E595" s="3">
        <v>49</v>
      </c>
      <c r="F595" s="3">
        <v>57</v>
      </c>
      <c r="G595" s="3">
        <v>53</v>
      </c>
      <c r="H595" s="3">
        <v>3750</v>
      </c>
      <c r="I595" s="3">
        <v>3750</v>
      </c>
      <c r="J595" s="3">
        <v>2750</v>
      </c>
      <c r="K595" s="3">
        <v>4.2727272727272725</v>
      </c>
      <c r="L595" s="3">
        <v>750</v>
      </c>
      <c r="M595" s="3">
        <v>-750</v>
      </c>
      <c r="N595" s="123">
        <v>500</v>
      </c>
      <c r="O595" s="129">
        <f t="shared" si="112"/>
        <v>-254.77444721561571</v>
      </c>
      <c r="P595" s="3">
        <f t="shared" si="113"/>
        <v>-754.77444721561574</v>
      </c>
      <c r="Q595" s="96">
        <f t="shared" si="114"/>
        <v>-1.5095488944312314</v>
      </c>
      <c r="R595" s="157">
        <f t="shared" si="115"/>
        <v>-215.59323782990688</v>
      </c>
      <c r="S595" s="3">
        <f t="shared" si="116"/>
        <v>-715.59323782990691</v>
      </c>
      <c r="T595" s="96">
        <f t="shared" si="117"/>
        <v>-1.4311864756598138</v>
      </c>
      <c r="U595" s="154">
        <f t="shared" si="118"/>
        <v>-256.41926759809968</v>
      </c>
      <c r="V595" s="3">
        <f t="shared" si="119"/>
        <v>-756.41926759809962</v>
      </c>
      <c r="W595" s="96">
        <f t="shared" si="120"/>
        <v>-1.5128385351961993</v>
      </c>
      <c r="X595" s="154">
        <f t="shared" si="121"/>
        <v>-133.2289960769298</v>
      </c>
      <c r="Y595" s="3">
        <f t="shared" si="122"/>
        <v>-633.22899607692977</v>
      </c>
      <c r="Z595" s="96">
        <f t="shared" si="123"/>
        <v>-1.2664579921538595</v>
      </c>
      <c r="AA595" s="166"/>
      <c r="AB595" s="166"/>
      <c r="AC595" s="166"/>
    </row>
    <row r="596" spans="1:29" x14ac:dyDescent="0.25">
      <c r="A596" s="1">
        <v>594</v>
      </c>
      <c r="B596" s="1">
        <v>12500</v>
      </c>
      <c r="C596" s="100">
        <v>11750</v>
      </c>
      <c r="D596" s="30">
        <v>12250</v>
      </c>
      <c r="E596" s="3">
        <v>57</v>
      </c>
      <c r="F596" s="3">
        <v>53</v>
      </c>
      <c r="G596" s="3">
        <v>49</v>
      </c>
      <c r="H596" s="3">
        <v>3750</v>
      </c>
      <c r="I596" s="3">
        <v>2750</v>
      </c>
      <c r="J596" s="3">
        <v>2750</v>
      </c>
      <c r="K596" s="3">
        <v>4.4545454545454541</v>
      </c>
      <c r="L596" s="3">
        <v>-750</v>
      </c>
      <c r="M596" s="3">
        <v>500</v>
      </c>
      <c r="N596" s="123">
        <v>-750</v>
      </c>
      <c r="O596" s="129">
        <f t="shared" si="112"/>
        <v>-352.81489229050726</v>
      </c>
      <c r="P596" s="3">
        <f t="shared" si="113"/>
        <v>397.18510770949274</v>
      </c>
      <c r="Q596" s="96">
        <f t="shared" si="114"/>
        <v>-0.52958014361265704</v>
      </c>
      <c r="R596" s="157">
        <f t="shared" si="115"/>
        <v>-425.71500216516455</v>
      </c>
      <c r="S596" s="3">
        <f t="shared" si="116"/>
        <v>324.28499783483545</v>
      </c>
      <c r="T596" s="96">
        <f t="shared" si="117"/>
        <v>-0.43237999711311392</v>
      </c>
      <c r="U596" s="154">
        <f t="shared" si="118"/>
        <v>-466.23601168933442</v>
      </c>
      <c r="V596" s="3">
        <f t="shared" si="119"/>
        <v>283.76398831066558</v>
      </c>
      <c r="W596" s="96">
        <f t="shared" si="120"/>
        <v>-0.3783519844142208</v>
      </c>
      <c r="X596" s="154">
        <f t="shared" si="121"/>
        <v>-494.688923573777</v>
      </c>
      <c r="Y596" s="3">
        <f t="shared" si="122"/>
        <v>255.311076426223</v>
      </c>
      <c r="Z596" s="96">
        <f t="shared" si="123"/>
        <v>-0.34041476856829733</v>
      </c>
      <c r="AA596" s="166"/>
      <c r="AB596" s="166"/>
      <c r="AC596" s="166"/>
    </row>
    <row r="597" spans="1:29" x14ac:dyDescent="0.25">
      <c r="A597" s="1">
        <v>595</v>
      </c>
      <c r="B597" s="1">
        <v>11750</v>
      </c>
      <c r="C597" s="100">
        <v>12250</v>
      </c>
      <c r="D597" s="30">
        <v>11500</v>
      </c>
      <c r="E597" s="3">
        <v>53</v>
      </c>
      <c r="F597" s="3">
        <v>49</v>
      </c>
      <c r="G597" s="3">
        <v>46</v>
      </c>
      <c r="H597" s="3">
        <v>2750</v>
      </c>
      <c r="I597" s="3">
        <v>2750</v>
      </c>
      <c r="J597" s="3">
        <v>2750</v>
      </c>
      <c r="K597" s="3">
        <v>4.1818181818181817</v>
      </c>
      <c r="L597" s="3">
        <v>500</v>
      </c>
      <c r="M597" s="3">
        <v>-750</v>
      </c>
      <c r="N597" s="123">
        <v>-250</v>
      </c>
      <c r="O597" s="129">
        <f t="shared" si="112"/>
        <v>-260.07407096208652</v>
      </c>
      <c r="P597" s="3">
        <f t="shared" si="113"/>
        <v>-10.074070962086523</v>
      </c>
      <c r="Q597" s="96">
        <f t="shared" si="114"/>
        <v>4.029628384834609E-2</v>
      </c>
      <c r="R597" s="157">
        <f t="shared" si="115"/>
        <v>-306.00354672891541</v>
      </c>
      <c r="S597" s="3">
        <f t="shared" si="116"/>
        <v>-56.00354672891541</v>
      </c>
      <c r="T597" s="96">
        <f t="shared" si="117"/>
        <v>0.22401418691566163</v>
      </c>
      <c r="U597" s="154">
        <f t="shared" si="118"/>
        <v>-249.54134062253496</v>
      </c>
      <c r="V597" s="3">
        <f t="shared" si="119"/>
        <v>0.4586593774650396</v>
      </c>
      <c r="W597" s="96">
        <f t="shared" si="120"/>
        <v>-1.8346375098601583E-3</v>
      </c>
      <c r="X597" s="154">
        <f t="shared" si="121"/>
        <v>-271.30884423727179</v>
      </c>
      <c r="Y597" s="3">
        <f t="shared" si="122"/>
        <v>-21.308844237271785</v>
      </c>
      <c r="Z597" s="96">
        <f t="shared" si="123"/>
        <v>8.5235376949087144E-2</v>
      </c>
      <c r="AA597" s="166"/>
      <c r="AB597" s="166"/>
      <c r="AC597" s="166"/>
    </row>
    <row r="598" spans="1:29" x14ac:dyDescent="0.25">
      <c r="A598" s="1">
        <v>596</v>
      </c>
      <c r="B598" s="1">
        <v>12250</v>
      </c>
      <c r="C598" s="100">
        <v>11500</v>
      </c>
      <c r="D598" s="30">
        <v>11250</v>
      </c>
      <c r="E598" s="3">
        <v>49</v>
      </c>
      <c r="F598" s="3">
        <v>46</v>
      </c>
      <c r="G598" s="3">
        <v>46</v>
      </c>
      <c r="H598" s="3">
        <v>2750</v>
      </c>
      <c r="I598" s="3">
        <v>2750</v>
      </c>
      <c r="J598" s="3">
        <v>5750</v>
      </c>
      <c r="K598" s="3">
        <v>1.9565217391304348</v>
      </c>
      <c r="L598" s="3">
        <v>-750</v>
      </c>
      <c r="M598" s="3">
        <v>-250</v>
      </c>
      <c r="N598" s="123">
        <v>-250</v>
      </c>
      <c r="O598" s="129">
        <f t="shared" si="112"/>
        <v>38.281810982815159</v>
      </c>
      <c r="P598" s="3">
        <f t="shared" si="113"/>
        <v>288.28181098281516</v>
      </c>
      <c r="Q598" s="96">
        <f t="shared" si="114"/>
        <v>-1.1531272439312605</v>
      </c>
      <c r="R598" s="157">
        <f t="shared" si="115"/>
        <v>-89.713226054387107</v>
      </c>
      <c r="S598" s="3">
        <f t="shared" si="116"/>
        <v>160.28677394561288</v>
      </c>
      <c r="T598" s="96">
        <f t="shared" si="117"/>
        <v>-0.64114709578245155</v>
      </c>
      <c r="U598" s="154">
        <f t="shared" si="118"/>
        <v>-46.335330803070164</v>
      </c>
      <c r="V598" s="3">
        <f t="shared" si="119"/>
        <v>203.66466919692982</v>
      </c>
      <c r="W598" s="96">
        <f t="shared" si="120"/>
        <v>-0.8146586767877193</v>
      </c>
      <c r="X598" s="154">
        <f t="shared" si="121"/>
        <v>-77.979123006598158</v>
      </c>
      <c r="Y598" s="3">
        <f t="shared" si="122"/>
        <v>172.02087699340183</v>
      </c>
      <c r="Z598" s="96">
        <f t="shared" si="123"/>
        <v>-0.68808350797360729</v>
      </c>
      <c r="AA598" s="166"/>
      <c r="AB598" s="166"/>
      <c r="AC598" s="166"/>
    </row>
    <row r="599" spans="1:29" x14ac:dyDescent="0.25">
      <c r="A599" s="1">
        <v>597</v>
      </c>
      <c r="B599" s="1">
        <v>11500</v>
      </c>
      <c r="C599" s="100">
        <v>11250</v>
      </c>
      <c r="D599" s="30">
        <v>11000</v>
      </c>
      <c r="E599" s="3">
        <v>46</v>
      </c>
      <c r="F599" s="3">
        <v>46</v>
      </c>
      <c r="G599" s="3">
        <v>48</v>
      </c>
      <c r="H599" s="3">
        <v>2750</v>
      </c>
      <c r="I599" s="3">
        <v>5750</v>
      </c>
      <c r="J599" s="3">
        <v>2750</v>
      </c>
      <c r="K599" s="3">
        <v>4</v>
      </c>
      <c r="L599" s="3">
        <v>-250</v>
      </c>
      <c r="M599" s="3">
        <v>-250</v>
      </c>
      <c r="N599" s="123">
        <v>500</v>
      </c>
      <c r="O599" s="129">
        <f t="shared" si="112"/>
        <v>-174.10470283917644</v>
      </c>
      <c r="P599" s="3">
        <f t="shared" si="113"/>
        <v>-674.10470283917641</v>
      </c>
      <c r="Q599" s="96">
        <f t="shared" si="114"/>
        <v>-1.3482094056783529</v>
      </c>
      <c r="R599" s="157">
        <f t="shared" si="115"/>
        <v>8.3881080133475656</v>
      </c>
      <c r="S599" s="3">
        <f t="shared" si="116"/>
        <v>-491.61189198665244</v>
      </c>
      <c r="T599" s="96">
        <f t="shared" si="117"/>
        <v>-0.9832237839733049</v>
      </c>
      <c r="U599" s="154">
        <f t="shared" si="118"/>
        <v>44.813247299477709</v>
      </c>
      <c r="V599" s="3">
        <f t="shared" si="119"/>
        <v>-455.18675270052228</v>
      </c>
      <c r="W599" s="96">
        <f t="shared" si="120"/>
        <v>-0.91037350540104456</v>
      </c>
      <c r="X599" s="154">
        <f t="shared" si="121"/>
        <v>-46.278064908650634</v>
      </c>
      <c r="Y599" s="3">
        <f t="shared" si="122"/>
        <v>-546.27806490865066</v>
      </c>
      <c r="Z599" s="96">
        <f t="shared" si="123"/>
        <v>-1.0925561298173014</v>
      </c>
      <c r="AA599" s="166"/>
      <c r="AB599" s="166"/>
      <c r="AC599" s="166"/>
    </row>
    <row r="600" spans="1:29" x14ac:dyDescent="0.25">
      <c r="A600" s="1">
        <v>598</v>
      </c>
      <c r="B600" s="1">
        <v>11250</v>
      </c>
      <c r="C600" s="100">
        <v>11000</v>
      </c>
      <c r="D600" s="30">
        <v>11500</v>
      </c>
      <c r="E600" s="3">
        <v>46</v>
      </c>
      <c r="F600" s="3">
        <v>48</v>
      </c>
      <c r="G600" s="3">
        <v>52</v>
      </c>
      <c r="H600" s="3">
        <v>5750</v>
      </c>
      <c r="I600" s="3">
        <v>2750</v>
      </c>
      <c r="J600" s="3">
        <v>3750</v>
      </c>
      <c r="K600" s="3">
        <v>3.0666666666666669</v>
      </c>
      <c r="L600" s="3">
        <v>-250</v>
      </c>
      <c r="M600" s="3">
        <v>500</v>
      </c>
      <c r="N600" s="123">
        <v>-250</v>
      </c>
      <c r="O600" s="129">
        <f t="shared" si="112"/>
        <v>-159.66395391137192</v>
      </c>
      <c r="P600" s="3">
        <f t="shared" si="113"/>
        <v>90.33604608862808</v>
      </c>
      <c r="Q600" s="96">
        <f t="shared" si="114"/>
        <v>-0.36134418435451232</v>
      </c>
      <c r="R600" s="157">
        <f t="shared" si="115"/>
        <v>-247.34695997672023</v>
      </c>
      <c r="S600" s="3">
        <f t="shared" si="116"/>
        <v>2.6530400232797717</v>
      </c>
      <c r="T600" s="96">
        <f t="shared" si="117"/>
        <v>-1.0612160093119088E-2</v>
      </c>
      <c r="U600" s="154">
        <f t="shared" si="118"/>
        <v>-164.54729748132135</v>
      </c>
      <c r="V600" s="3">
        <f t="shared" si="119"/>
        <v>85.452702518678649</v>
      </c>
      <c r="W600" s="96">
        <f t="shared" si="120"/>
        <v>-0.34181081007471459</v>
      </c>
      <c r="X600" s="154">
        <f t="shared" si="121"/>
        <v>-34.803769121212916</v>
      </c>
      <c r="Y600" s="3">
        <f t="shared" si="122"/>
        <v>215.19623087878708</v>
      </c>
      <c r="Z600" s="96">
        <f t="shared" si="123"/>
        <v>-0.86078492351514835</v>
      </c>
      <c r="AA600" s="166"/>
      <c r="AB600" s="166"/>
      <c r="AC600" s="166"/>
    </row>
    <row r="601" spans="1:29" x14ac:dyDescent="0.25">
      <c r="A601" s="1">
        <v>599</v>
      </c>
      <c r="B601" s="1">
        <v>11000</v>
      </c>
      <c r="C601" s="100">
        <v>11500</v>
      </c>
      <c r="D601" s="30">
        <v>11250</v>
      </c>
      <c r="E601" s="3">
        <v>48</v>
      </c>
      <c r="F601" s="3">
        <v>52</v>
      </c>
      <c r="G601" s="3">
        <v>50</v>
      </c>
      <c r="H601" s="3">
        <v>2750</v>
      </c>
      <c r="I601" s="3">
        <v>3750</v>
      </c>
      <c r="J601" s="3">
        <v>3750</v>
      </c>
      <c r="K601" s="3">
        <v>3</v>
      </c>
      <c r="L601" s="3">
        <v>500</v>
      </c>
      <c r="M601" s="3">
        <v>-250</v>
      </c>
      <c r="N601" s="123">
        <v>0</v>
      </c>
      <c r="O601" s="129">
        <f t="shared" si="112"/>
        <v>-133.40836587943139</v>
      </c>
      <c r="P601" s="3">
        <f t="shared" si="113"/>
        <v>-133.40836587943139</v>
      </c>
      <c r="Q601" s="96">
        <f t="shared" si="114"/>
        <v>0</v>
      </c>
      <c r="R601" s="157">
        <f t="shared" si="115"/>
        <v>-130.87136650090244</v>
      </c>
      <c r="S601" s="3">
        <f t="shared" si="116"/>
        <v>-130.87136650090244</v>
      </c>
      <c r="T601" s="96">
        <f t="shared" si="117"/>
        <v>0</v>
      </c>
      <c r="U601" s="154">
        <f t="shared" si="118"/>
        <v>-162.16710484366928</v>
      </c>
      <c r="V601" s="3">
        <f t="shared" si="119"/>
        <v>-162.16710484366928</v>
      </c>
      <c r="W601" s="96">
        <f t="shared" si="120"/>
        <v>0</v>
      </c>
      <c r="X601" s="154">
        <f t="shared" si="121"/>
        <v>-116.21202477437708</v>
      </c>
      <c r="Y601" s="3">
        <f t="shared" si="122"/>
        <v>-116.21202477437708</v>
      </c>
      <c r="Z601" s="96">
        <f t="shared" si="123"/>
        <v>0</v>
      </c>
      <c r="AA601" s="166"/>
      <c r="AB601" s="166"/>
      <c r="AC601" s="166"/>
    </row>
    <row r="602" spans="1:29" x14ac:dyDescent="0.25">
      <c r="A602" s="1">
        <v>600</v>
      </c>
      <c r="B602" s="1">
        <v>11500</v>
      </c>
      <c r="C602" s="100">
        <v>11250</v>
      </c>
      <c r="D602" s="30">
        <v>11250</v>
      </c>
      <c r="E602" s="3">
        <v>52</v>
      </c>
      <c r="F602" s="3">
        <v>50</v>
      </c>
      <c r="G602" s="3">
        <v>49</v>
      </c>
      <c r="H602" s="3">
        <v>3750</v>
      </c>
      <c r="I602" s="3">
        <v>3750</v>
      </c>
      <c r="J602" s="3">
        <v>2750</v>
      </c>
      <c r="K602" s="3">
        <v>4.0909090909090908</v>
      </c>
      <c r="L602" s="3">
        <v>-250</v>
      </c>
      <c r="M602" s="3">
        <v>0</v>
      </c>
      <c r="N602" s="123">
        <v>-2000</v>
      </c>
      <c r="O602" s="129">
        <f t="shared" si="112"/>
        <v>-205.01830994865003</v>
      </c>
      <c r="P602" s="3">
        <f t="shared" si="113"/>
        <v>1794.9816900513499</v>
      </c>
      <c r="Q602" s="96">
        <f t="shared" si="114"/>
        <v>-0.897490845025675</v>
      </c>
      <c r="R602" s="157">
        <f t="shared" si="115"/>
        <v>-181.12729263360205</v>
      </c>
      <c r="S602" s="3">
        <f t="shared" si="116"/>
        <v>1818.8727073663979</v>
      </c>
      <c r="T602" s="96">
        <f t="shared" si="117"/>
        <v>-0.90943635368319897</v>
      </c>
      <c r="U602" s="154">
        <f t="shared" si="118"/>
        <v>-183.00912159286003</v>
      </c>
      <c r="V602" s="3">
        <f t="shared" si="119"/>
        <v>1816.9908784071399</v>
      </c>
      <c r="W602" s="96">
        <f t="shared" si="120"/>
        <v>-0.90849543920357001</v>
      </c>
      <c r="X602" s="154">
        <f t="shared" si="121"/>
        <v>-201.51098397875469</v>
      </c>
      <c r="Y602" s="3">
        <f t="shared" si="122"/>
        <v>1798.4890160212453</v>
      </c>
      <c r="Z602" s="96">
        <f t="shared" si="123"/>
        <v>-0.89924450801062261</v>
      </c>
      <c r="AA602" s="166"/>
      <c r="AB602" s="166"/>
      <c r="AC602" s="166"/>
    </row>
    <row r="603" spans="1:29" x14ac:dyDescent="0.25">
      <c r="A603" s="1">
        <v>601</v>
      </c>
      <c r="B603" s="1">
        <v>11250</v>
      </c>
      <c r="C603" s="100">
        <v>11250</v>
      </c>
      <c r="D603" s="30">
        <v>9250</v>
      </c>
      <c r="E603" s="3">
        <v>50</v>
      </c>
      <c r="F603" s="3">
        <v>49</v>
      </c>
      <c r="G603" s="3">
        <v>32</v>
      </c>
      <c r="H603" s="3">
        <v>3750</v>
      </c>
      <c r="I603" s="3">
        <v>2750</v>
      </c>
      <c r="J603" s="3">
        <v>2750</v>
      </c>
      <c r="K603" s="3">
        <v>3.3636363636363638</v>
      </c>
      <c r="L603" s="3">
        <v>0</v>
      </c>
      <c r="M603" s="3">
        <v>-2000</v>
      </c>
      <c r="N603" s="123">
        <v>0</v>
      </c>
      <c r="O603" s="129">
        <f t="shared" si="112"/>
        <v>-12.029299356778239</v>
      </c>
      <c r="P603" s="3">
        <f t="shared" si="113"/>
        <v>-12.029299356778239</v>
      </c>
      <c r="Q603" s="96">
        <f t="shared" si="114"/>
        <v>0</v>
      </c>
      <c r="R603" s="157">
        <f t="shared" si="115"/>
        <v>-32.595117032493533</v>
      </c>
      <c r="S603" s="3">
        <f t="shared" si="116"/>
        <v>-32.595117032493533</v>
      </c>
      <c r="T603" s="96">
        <f t="shared" si="117"/>
        <v>0</v>
      </c>
      <c r="U603" s="154">
        <f t="shared" si="118"/>
        <v>-205.91064703407366</v>
      </c>
      <c r="V603" s="3">
        <f t="shared" si="119"/>
        <v>-205.91064703407366</v>
      </c>
      <c r="W603" s="96">
        <f t="shared" si="120"/>
        <v>0</v>
      </c>
      <c r="X603" s="154">
        <f t="shared" si="121"/>
        <v>-137.74396936361157</v>
      </c>
      <c r="Y603" s="3">
        <f t="shared" si="122"/>
        <v>-137.74396936361157</v>
      </c>
      <c r="Z603" s="96">
        <f t="shared" si="123"/>
        <v>0</v>
      </c>
      <c r="AA603" s="166"/>
      <c r="AB603" s="166"/>
      <c r="AC603" s="166"/>
    </row>
    <row r="604" spans="1:29" ht="15.75" thickBot="1" x14ac:dyDescent="0.3">
      <c r="A604" s="1">
        <v>602</v>
      </c>
      <c r="B604" s="1">
        <v>11250</v>
      </c>
      <c r="C604" s="101">
        <v>9250</v>
      </c>
      <c r="D604" s="31">
        <v>9250</v>
      </c>
      <c r="E604" s="32">
        <v>49</v>
      </c>
      <c r="F604" s="32">
        <v>32</v>
      </c>
      <c r="G604" s="32">
        <v>22</v>
      </c>
      <c r="H604" s="32">
        <v>2750</v>
      </c>
      <c r="I604" s="32">
        <v>2750</v>
      </c>
      <c r="J604" s="32">
        <v>2750</v>
      </c>
      <c r="K604" s="32">
        <v>3.3636363636363638</v>
      </c>
      <c r="L604" s="32">
        <v>-2000</v>
      </c>
      <c r="M604" s="32">
        <v>0</v>
      </c>
      <c r="N604" s="124">
        <v>-1250</v>
      </c>
      <c r="O604" s="129">
        <f t="shared" si="112"/>
        <v>-72.384684116685577</v>
      </c>
      <c r="P604" s="3">
        <f t="shared" si="113"/>
        <v>1177.6153158833145</v>
      </c>
      <c r="Q604" s="96">
        <f t="shared" si="114"/>
        <v>-0.94209225270665153</v>
      </c>
      <c r="R604" s="157">
        <f t="shared" si="115"/>
        <v>-147.21164508778585</v>
      </c>
      <c r="S604" s="3">
        <f t="shared" si="116"/>
        <v>1102.7883549122141</v>
      </c>
      <c r="T604" s="96">
        <f t="shared" si="117"/>
        <v>-0.88223068392977133</v>
      </c>
      <c r="U604" s="154">
        <f t="shared" si="118"/>
        <v>-192.10929213985534</v>
      </c>
      <c r="V604" s="3">
        <f t="shared" si="119"/>
        <v>1057.8907078601446</v>
      </c>
      <c r="W604" s="96">
        <f t="shared" si="120"/>
        <v>-0.84631256628811569</v>
      </c>
      <c r="X604" s="154">
        <f t="shared" si="121"/>
        <v>-405.59154080416369</v>
      </c>
      <c r="Y604" s="3">
        <f t="shared" si="122"/>
        <v>844.40845919583626</v>
      </c>
      <c r="Z604" s="96">
        <f t="shared" si="123"/>
        <v>-0.67552676735666906</v>
      </c>
      <c r="AA604" s="166"/>
      <c r="AB604" s="166"/>
      <c r="AC604" s="166"/>
    </row>
    <row r="605" spans="1:29" x14ac:dyDescent="0.25">
      <c r="A605" s="1">
        <v>603</v>
      </c>
      <c r="B605" s="1">
        <v>9250</v>
      </c>
      <c r="C605" s="102">
        <v>9250</v>
      </c>
      <c r="D605" s="29">
        <v>10000</v>
      </c>
      <c r="E605" s="28">
        <v>32</v>
      </c>
      <c r="F605" s="28">
        <v>22</v>
      </c>
      <c r="G605" s="28">
        <v>28</v>
      </c>
      <c r="H605" s="28">
        <v>2750</v>
      </c>
      <c r="I605" s="28">
        <v>2750</v>
      </c>
      <c r="J605" s="28">
        <v>9750</v>
      </c>
      <c r="K605" s="28">
        <v>1.0256410256410255</v>
      </c>
      <c r="L605" s="28">
        <v>0</v>
      </c>
      <c r="M605" s="28">
        <v>-1250</v>
      </c>
      <c r="N605" s="122">
        <v>-1000</v>
      </c>
      <c r="O605" s="129">
        <f t="shared" si="112"/>
        <v>597.57231673881108</v>
      </c>
      <c r="P605" s="3">
        <f t="shared" si="113"/>
        <v>1597.572316738811</v>
      </c>
      <c r="Q605" s="96">
        <f t="shared" si="114"/>
        <v>-1.5975723167388109</v>
      </c>
      <c r="R605" s="157">
        <f t="shared" si="115"/>
        <v>388.638891221199</v>
      </c>
      <c r="S605" s="3">
        <f t="shared" si="116"/>
        <v>1388.6388912211989</v>
      </c>
      <c r="T605" s="96">
        <f t="shared" si="117"/>
        <v>-1.3886388912211989</v>
      </c>
      <c r="U605" s="154">
        <f t="shared" si="118"/>
        <v>171.83804470930033</v>
      </c>
      <c r="V605" s="3">
        <f t="shared" si="119"/>
        <v>1171.8380447093004</v>
      </c>
      <c r="W605" s="96">
        <f t="shared" si="120"/>
        <v>-1.1718380447093004</v>
      </c>
      <c r="X605" s="154">
        <f t="shared" si="121"/>
        <v>166.25114882854245</v>
      </c>
      <c r="Y605" s="3">
        <f t="shared" si="122"/>
        <v>1166.2511488285425</v>
      </c>
      <c r="Z605" s="96">
        <f t="shared" si="123"/>
        <v>-1.1662511488285425</v>
      </c>
      <c r="AA605" s="166"/>
      <c r="AB605" s="166"/>
      <c r="AC605" s="166"/>
    </row>
    <row r="606" spans="1:29" x14ac:dyDescent="0.25">
      <c r="A606" s="1">
        <v>604</v>
      </c>
      <c r="B606" s="1">
        <v>9250</v>
      </c>
      <c r="C606" s="100">
        <v>10000</v>
      </c>
      <c r="D606" s="30">
        <v>9000</v>
      </c>
      <c r="E606" s="3">
        <v>22</v>
      </c>
      <c r="F606" s="3">
        <v>28</v>
      </c>
      <c r="G606" s="3">
        <v>40</v>
      </c>
      <c r="H606" s="3">
        <v>2750</v>
      </c>
      <c r="I606" s="3">
        <v>9750</v>
      </c>
      <c r="J606" s="3">
        <v>2750</v>
      </c>
      <c r="K606" s="3">
        <v>3.2727272727272729</v>
      </c>
      <c r="L606" s="3">
        <v>-1250</v>
      </c>
      <c r="M606" s="3">
        <v>-1000</v>
      </c>
      <c r="N606" s="123">
        <v>-750</v>
      </c>
      <c r="O606" s="129">
        <f t="shared" si="112"/>
        <v>73.204154036611953</v>
      </c>
      <c r="P606" s="3">
        <f t="shared" si="113"/>
        <v>823.20415403661195</v>
      </c>
      <c r="Q606" s="96">
        <f t="shared" si="114"/>
        <v>-1.0976055387154826</v>
      </c>
      <c r="R606" s="157">
        <f t="shared" si="115"/>
        <v>584.21531130272672</v>
      </c>
      <c r="S606" s="3">
        <f t="shared" si="116"/>
        <v>1334.2153113027266</v>
      </c>
      <c r="T606" s="96">
        <f t="shared" si="117"/>
        <v>-1.7789537484036355</v>
      </c>
      <c r="U606" s="154">
        <f t="shared" si="118"/>
        <v>798.9003586870524</v>
      </c>
      <c r="V606" s="3">
        <f t="shared" si="119"/>
        <v>1548.9003586870524</v>
      </c>
      <c r="W606" s="96">
        <f t="shared" si="120"/>
        <v>-2.0652004782494031</v>
      </c>
      <c r="X606" s="154">
        <f t="shared" si="121"/>
        <v>550.03340988229877</v>
      </c>
      <c r="Y606" s="3">
        <f t="shared" si="122"/>
        <v>1300.0334098822987</v>
      </c>
      <c r="Z606" s="96">
        <f t="shared" si="123"/>
        <v>-1.7333778798430648</v>
      </c>
      <c r="AA606" s="166"/>
      <c r="AB606" s="166"/>
      <c r="AC606" s="166"/>
    </row>
    <row r="607" spans="1:29" x14ac:dyDescent="0.25">
      <c r="A607" s="1">
        <v>605</v>
      </c>
      <c r="B607" s="1">
        <v>10000</v>
      </c>
      <c r="C607" s="100">
        <v>9000</v>
      </c>
      <c r="D607" s="30">
        <v>8250</v>
      </c>
      <c r="E607" s="3">
        <v>28</v>
      </c>
      <c r="F607" s="3">
        <v>40</v>
      </c>
      <c r="G607" s="3">
        <v>30</v>
      </c>
      <c r="H607" s="3">
        <v>9750</v>
      </c>
      <c r="I607" s="3">
        <v>2750</v>
      </c>
      <c r="J607" s="3">
        <v>2750</v>
      </c>
      <c r="K607" s="3">
        <v>3</v>
      </c>
      <c r="L607" s="3">
        <v>-1000</v>
      </c>
      <c r="M607" s="3">
        <v>-750</v>
      </c>
      <c r="N607" s="123">
        <v>0</v>
      </c>
      <c r="O607" s="129">
        <f t="shared" si="112"/>
        <v>123.69620603309752</v>
      </c>
      <c r="P607" s="3">
        <f t="shared" si="113"/>
        <v>123.69620603309752</v>
      </c>
      <c r="Q607" s="96">
        <f t="shared" si="114"/>
        <v>0</v>
      </c>
      <c r="R607" s="157">
        <f t="shared" si="115"/>
        <v>87.108830889660666</v>
      </c>
      <c r="S607" s="3">
        <f t="shared" si="116"/>
        <v>87.108830889660666</v>
      </c>
      <c r="T607" s="96">
        <f t="shared" si="117"/>
        <v>0</v>
      </c>
      <c r="U607" s="154">
        <f t="shared" si="118"/>
        <v>-19.937262524934866</v>
      </c>
      <c r="V607" s="3">
        <f t="shared" si="119"/>
        <v>-19.937262524934866</v>
      </c>
      <c r="W607" s="96">
        <f t="shared" si="120"/>
        <v>0</v>
      </c>
      <c r="X607" s="154">
        <f t="shared" si="121"/>
        <v>373.15289908067854</v>
      </c>
      <c r="Y607" s="3">
        <f t="shared" si="122"/>
        <v>373.15289908067854</v>
      </c>
      <c r="Z607" s="96">
        <f t="shared" si="123"/>
        <v>0</v>
      </c>
      <c r="AA607" s="166"/>
      <c r="AB607" s="166"/>
      <c r="AC607" s="166"/>
    </row>
    <row r="608" spans="1:29" x14ac:dyDescent="0.25">
      <c r="A608" s="1">
        <v>606</v>
      </c>
      <c r="B608" s="1">
        <v>9000</v>
      </c>
      <c r="C608" s="100">
        <v>8250</v>
      </c>
      <c r="D608" s="30">
        <v>8250</v>
      </c>
      <c r="E608" s="3">
        <v>40</v>
      </c>
      <c r="F608" s="3">
        <v>30</v>
      </c>
      <c r="G608" s="3">
        <v>47</v>
      </c>
      <c r="H608" s="3">
        <v>2750</v>
      </c>
      <c r="I608" s="3">
        <v>2750</v>
      </c>
      <c r="J608" s="3">
        <v>4750</v>
      </c>
      <c r="K608" s="3">
        <v>1.736842105263158</v>
      </c>
      <c r="L608" s="3">
        <v>-750</v>
      </c>
      <c r="M608" s="3">
        <v>0</v>
      </c>
      <c r="N608" s="123">
        <v>750</v>
      </c>
      <c r="O608" s="129">
        <f t="shared" si="112"/>
        <v>409.6499064108462</v>
      </c>
      <c r="P608" s="3">
        <f t="shared" si="113"/>
        <v>-340.3500935891538</v>
      </c>
      <c r="Q608" s="96">
        <f t="shared" si="114"/>
        <v>-0.45380012478553838</v>
      </c>
      <c r="R608" s="157">
        <f t="shared" si="115"/>
        <v>337.56912320873829</v>
      </c>
      <c r="S608" s="3">
        <f t="shared" si="116"/>
        <v>-412.43087679126171</v>
      </c>
      <c r="T608" s="96">
        <f t="shared" si="117"/>
        <v>-0.54990783572168223</v>
      </c>
      <c r="U608" s="154">
        <f t="shared" si="118"/>
        <v>656.03955633884357</v>
      </c>
      <c r="V608" s="3">
        <f t="shared" si="119"/>
        <v>-93.960443661156432</v>
      </c>
      <c r="W608" s="96">
        <f t="shared" si="120"/>
        <v>-0.12528059154820859</v>
      </c>
      <c r="X608" s="154">
        <f t="shared" si="121"/>
        <v>534.50465642209167</v>
      </c>
      <c r="Y608" s="3">
        <f t="shared" si="122"/>
        <v>-215.49534357790833</v>
      </c>
      <c r="Z608" s="96">
        <f t="shared" si="123"/>
        <v>-0.28732712477054445</v>
      </c>
      <c r="AA608" s="166"/>
      <c r="AB608" s="166"/>
      <c r="AC608" s="166"/>
    </row>
    <row r="609" spans="1:29" x14ac:dyDescent="0.25">
      <c r="A609" s="1">
        <v>607</v>
      </c>
      <c r="B609" s="1">
        <v>8250</v>
      </c>
      <c r="C609" s="100">
        <v>8250</v>
      </c>
      <c r="D609" s="30">
        <v>9000</v>
      </c>
      <c r="E609" s="3">
        <v>30</v>
      </c>
      <c r="F609" s="3">
        <v>47</v>
      </c>
      <c r="G609" s="3">
        <v>41</v>
      </c>
      <c r="H609" s="3">
        <v>2750</v>
      </c>
      <c r="I609" s="3">
        <v>4750</v>
      </c>
      <c r="J609" s="3">
        <v>1750</v>
      </c>
      <c r="K609" s="3">
        <v>5.1428571428571432</v>
      </c>
      <c r="L609" s="3">
        <v>0</v>
      </c>
      <c r="M609" s="3">
        <v>750</v>
      </c>
      <c r="N609" s="123">
        <v>1500</v>
      </c>
      <c r="O609" s="129">
        <f t="shared" si="112"/>
        <v>57.942696155515733</v>
      </c>
      <c r="P609" s="3">
        <f t="shared" si="113"/>
        <v>-1442.0573038444843</v>
      </c>
      <c r="Q609" s="96">
        <f t="shared" si="114"/>
        <v>-0.96137153589632285</v>
      </c>
      <c r="R609" s="157">
        <f t="shared" si="115"/>
        <v>188.61901132441446</v>
      </c>
      <c r="S609" s="3">
        <f t="shared" si="116"/>
        <v>-1311.3809886755855</v>
      </c>
      <c r="T609" s="96">
        <f t="shared" si="117"/>
        <v>-0.87425399245039037</v>
      </c>
      <c r="U609" s="154">
        <f t="shared" si="118"/>
        <v>-18.652483220092037</v>
      </c>
      <c r="V609" s="3">
        <f t="shared" si="119"/>
        <v>-1518.6524832200921</v>
      </c>
      <c r="W609" s="96">
        <f t="shared" si="120"/>
        <v>-1.0124349888133948</v>
      </c>
      <c r="X609" s="154">
        <f t="shared" si="121"/>
        <v>105.2084780209844</v>
      </c>
      <c r="Y609" s="3">
        <f t="shared" si="122"/>
        <v>-1394.7915219790157</v>
      </c>
      <c r="Z609" s="96">
        <f t="shared" si="123"/>
        <v>-0.92986101465267712</v>
      </c>
      <c r="AA609" s="166"/>
      <c r="AB609" s="166"/>
      <c r="AC609" s="166"/>
    </row>
    <row r="610" spans="1:29" x14ac:dyDescent="0.25">
      <c r="A610" s="1">
        <v>608</v>
      </c>
      <c r="B610" s="1">
        <v>8250</v>
      </c>
      <c r="C610" s="100">
        <v>9000</v>
      </c>
      <c r="D610" s="30">
        <v>10500</v>
      </c>
      <c r="E610" s="3">
        <v>47</v>
      </c>
      <c r="F610" s="3">
        <v>41</v>
      </c>
      <c r="G610" s="3">
        <v>38</v>
      </c>
      <c r="H610" s="3">
        <v>4750</v>
      </c>
      <c r="I610" s="3">
        <v>1750</v>
      </c>
      <c r="J610" s="3">
        <v>8750</v>
      </c>
      <c r="K610" s="3">
        <v>1.2</v>
      </c>
      <c r="L610" s="3">
        <v>750</v>
      </c>
      <c r="M610" s="3">
        <v>1500</v>
      </c>
      <c r="N610" s="123">
        <v>1250</v>
      </c>
      <c r="O610" s="129">
        <f t="shared" si="112"/>
        <v>456.04277968136239</v>
      </c>
      <c r="P610" s="3">
        <f t="shared" si="113"/>
        <v>-793.95722031863761</v>
      </c>
      <c r="Q610" s="96">
        <f t="shared" si="114"/>
        <v>-0.63516577625491011</v>
      </c>
      <c r="R610" s="157">
        <f t="shared" si="115"/>
        <v>149.67721640214992</v>
      </c>
      <c r="S610" s="3">
        <f t="shared" si="116"/>
        <v>-1100.32278359785</v>
      </c>
      <c r="T610" s="96">
        <f t="shared" si="117"/>
        <v>-0.88025822687828004</v>
      </c>
      <c r="U610" s="154">
        <f t="shared" si="118"/>
        <v>20.94452326963966</v>
      </c>
      <c r="V610" s="3">
        <f t="shared" si="119"/>
        <v>-1229.0554767303604</v>
      </c>
      <c r="W610" s="96">
        <f t="shared" si="120"/>
        <v>-0.98324438138428827</v>
      </c>
      <c r="X610" s="154">
        <f t="shared" si="121"/>
        <v>78.729643476710578</v>
      </c>
      <c r="Y610" s="3">
        <f t="shared" si="122"/>
        <v>-1171.2703565232894</v>
      </c>
      <c r="Z610" s="96">
        <f t="shared" si="123"/>
        <v>-0.93701628521863145</v>
      </c>
      <c r="AA610" s="166"/>
      <c r="AB610" s="166"/>
      <c r="AC610" s="166"/>
    </row>
    <row r="611" spans="1:29" x14ac:dyDescent="0.25">
      <c r="A611" s="1">
        <v>609</v>
      </c>
      <c r="B611" s="1">
        <v>9000</v>
      </c>
      <c r="C611" s="100">
        <v>10500</v>
      </c>
      <c r="D611" s="30">
        <v>11750</v>
      </c>
      <c r="E611" s="3">
        <v>41</v>
      </c>
      <c r="F611" s="3">
        <v>38</v>
      </c>
      <c r="G611" s="3">
        <v>52</v>
      </c>
      <c r="H611" s="3">
        <v>1750</v>
      </c>
      <c r="I611" s="3">
        <v>8750</v>
      </c>
      <c r="J611" s="3">
        <v>3750</v>
      </c>
      <c r="K611" s="3">
        <v>3.1333333333333333</v>
      </c>
      <c r="L611" s="3">
        <v>1500</v>
      </c>
      <c r="M611" s="3">
        <v>1250</v>
      </c>
      <c r="N611" s="123">
        <v>0</v>
      </c>
      <c r="O611" s="129">
        <f t="shared" si="112"/>
        <v>-197.99061889529398</v>
      </c>
      <c r="P611" s="3">
        <f t="shared" si="113"/>
        <v>-197.99061889529398</v>
      </c>
      <c r="Q611" s="96">
        <f t="shared" si="114"/>
        <v>0</v>
      </c>
      <c r="R611" s="157">
        <f t="shared" si="115"/>
        <v>155.52404166395019</v>
      </c>
      <c r="S611" s="3">
        <f t="shared" si="116"/>
        <v>155.52404166395019</v>
      </c>
      <c r="T611" s="96">
        <f t="shared" si="117"/>
        <v>0</v>
      </c>
      <c r="U611" s="154">
        <f t="shared" si="118"/>
        <v>298.91909897637686</v>
      </c>
      <c r="V611" s="3">
        <f t="shared" si="119"/>
        <v>298.91909897637686</v>
      </c>
      <c r="W611" s="96">
        <f t="shared" si="120"/>
        <v>0</v>
      </c>
      <c r="X611" s="154">
        <f t="shared" si="121"/>
        <v>81.073835573693898</v>
      </c>
      <c r="Y611" s="3">
        <f t="shared" si="122"/>
        <v>81.073835573693898</v>
      </c>
      <c r="Z611" s="96">
        <f t="shared" si="123"/>
        <v>0</v>
      </c>
      <c r="AA611" s="166"/>
      <c r="AB611" s="166"/>
      <c r="AC611" s="166"/>
    </row>
    <row r="612" spans="1:29" x14ac:dyDescent="0.25">
      <c r="A612" s="1">
        <v>610</v>
      </c>
      <c r="B612" s="1">
        <v>10500</v>
      </c>
      <c r="C612" s="100">
        <v>11750</v>
      </c>
      <c r="D612" s="30">
        <v>11750</v>
      </c>
      <c r="E612" s="3">
        <v>38</v>
      </c>
      <c r="F612" s="3">
        <v>52</v>
      </c>
      <c r="G612" s="3">
        <v>45</v>
      </c>
      <c r="H612" s="3">
        <v>8750</v>
      </c>
      <c r="I612" s="3">
        <v>3750</v>
      </c>
      <c r="J612" s="3">
        <v>4750</v>
      </c>
      <c r="K612" s="3">
        <v>2.4736842105263159</v>
      </c>
      <c r="L612" s="3">
        <v>1250</v>
      </c>
      <c r="M612" s="3">
        <v>0</v>
      </c>
      <c r="N612" s="123">
        <v>750</v>
      </c>
      <c r="O612" s="129">
        <f t="shared" si="112"/>
        <v>-150.15963754564811</v>
      </c>
      <c r="P612" s="3">
        <f t="shared" si="113"/>
        <v>-900.15963754564814</v>
      </c>
      <c r="Q612" s="96">
        <f t="shared" si="114"/>
        <v>-1.2002128500608642</v>
      </c>
      <c r="R612" s="157">
        <f t="shared" si="115"/>
        <v>-191.0972494271825</v>
      </c>
      <c r="S612" s="3">
        <f t="shared" si="116"/>
        <v>-941.09724942718253</v>
      </c>
      <c r="T612" s="96">
        <f t="shared" si="117"/>
        <v>-1.2547963325695768</v>
      </c>
      <c r="U612" s="154">
        <f t="shared" si="118"/>
        <v>-309.42961310005268</v>
      </c>
      <c r="V612" s="3">
        <f t="shared" si="119"/>
        <v>-1059.4296131000526</v>
      </c>
      <c r="W612" s="96">
        <f t="shared" si="120"/>
        <v>-1.4125728174667369</v>
      </c>
      <c r="X612" s="154">
        <f t="shared" si="121"/>
        <v>87.298747044106349</v>
      </c>
      <c r="Y612" s="3">
        <f t="shared" si="122"/>
        <v>-662.70125295589366</v>
      </c>
      <c r="Z612" s="96">
        <f t="shared" si="123"/>
        <v>-0.88360167060785821</v>
      </c>
      <c r="AA612" s="166"/>
      <c r="AB612" s="166"/>
      <c r="AC612" s="166"/>
    </row>
    <row r="613" spans="1:29" x14ac:dyDescent="0.25">
      <c r="A613" s="1">
        <v>611</v>
      </c>
      <c r="B613" s="1">
        <v>11750</v>
      </c>
      <c r="C613" s="100">
        <v>11750</v>
      </c>
      <c r="D613" s="30">
        <v>12500</v>
      </c>
      <c r="E613" s="3">
        <v>52</v>
      </c>
      <c r="F613" s="3">
        <v>45</v>
      </c>
      <c r="G613" s="3">
        <v>58</v>
      </c>
      <c r="H613" s="3">
        <v>3750</v>
      </c>
      <c r="I613" s="3">
        <v>4750</v>
      </c>
      <c r="J613" s="3">
        <v>4750</v>
      </c>
      <c r="K613" s="3">
        <v>2.6315789473684212</v>
      </c>
      <c r="L613" s="3">
        <v>0</v>
      </c>
      <c r="M613" s="3">
        <v>750</v>
      </c>
      <c r="N613" s="123">
        <v>1000</v>
      </c>
      <c r="O613" s="129">
        <f t="shared" si="112"/>
        <v>-189.07016600159278</v>
      </c>
      <c r="P613" s="3">
        <f t="shared" si="113"/>
        <v>-1189.0701660015927</v>
      </c>
      <c r="Q613" s="96">
        <f t="shared" si="114"/>
        <v>-1.1890701660015928</v>
      </c>
      <c r="R613" s="157">
        <f t="shared" si="115"/>
        <v>-155.54284709076484</v>
      </c>
      <c r="S613" s="3">
        <f t="shared" si="116"/>
        <v>-1155.5428470907648</v>
      </c>
      <c r="T613" s="96">
        <f t="shared" si="117"/>
        <v>-1.1555428470907647</v>
      </c>
      <c r="U613" s="154">
        <f t="shared" si="118"/>
        <v>55.275272247103871</v>
      </c>
      <c r="V613" s="3">
        <f t="shared" si="119"/>
        <v>-944.72472775289611</v>
      </c>
      <c r="W613" s="96">
        <f t="shared" si="120"/>
        <v>-0.94472472775289607</v>
      </c>
      <c r="X613" s="154">
        <f t="shared" si="121"/>
        <v>-49.682053098506984</v>
      </c>
      <c r="Y613" s="3">
        <f t="shared" si="122"/>
        <v>-1049.6820530985069</v>
      </c>
      <c r="Z613" s="96">
        <f t="shared" si="123"/>
        <v>-1.0496820530985069</v>
      </c>
      <c r="AA613" s="166"/>
      <c r="AB613" s="166"/>
      <c r="AC613" s="166"/>
    </row>
    <row r="614" spans="1:29" x14ac:dyDescent="0.25">
      <c r="A614" s="1">
        <v>612</v>
      </c>
      <c r="B614" s="1">
        <v>11750</v>
      </c>
      <c r="C614" s="100">
        <v>12500</v>
      </c>
      <c r="D614" s="30">
        <v>13500</v>
      </c>
      <c r="E614" s="3">
        <v>45</v>
      </c>
      <c r="F614" s="3">
        <v>58</v>
      </c>
      <c r="G614" s="3">
        <v>56</v>
      </c>
      <c r="H614" s="3">
        <v>4750</v>
      </c>
      <c r="I614" s="3">
        <v>4750</v>
      </c>
      <c r="J614" s="3">
        <v>3750</v>
      </c>
      <c r="K614" s="3">
        <v>3.6</v>
      </c>
      <c r="L614" s="3">
        <v>750</v>
      </c>
      <c r="M614" s="3">
        <v>1000</v>
      </c>
      <c r="N614" s="123">
        <v>0</v>
      </c>
      <c r="O614" s="129">
        <f t="shared" si="112"/>
        <v>-442.1351198787853</v>
      </c>
      <c r="P614" s="3">
        <f t="shared" si="113"/>
        <v>-442.1351198787853</v>
      </c>
      <c r="Q614" s="96">
        <f t="shared" si="114"/>
        <v>0</v>
      </c>
      <c r="R614" s="157">
        <f t="shared" si="115"/>
        <v>-403.1796257822532</v>
      </c>
      <c r="S614" s="3">
        <f t="shared" si="116"/>
        <v>-403.1796257822532</v>
      </c>
      <c r="T614" s="96">
        <f t="shared" si="117"/>
        <v>0</v>
      </c>
      <c r="U614" s="154">
        <f t="shared" si="118"/>
        <v>-494.66684413155969</v>
      </c>
      <c r="V614" s="3">
        <f t="shared" si="119"/>
        <v>-494.66684413155969</v>
      </c>
      <c r="W614" s="96">
        <f t="shared" si="120"/>
        <v>0</v>
      </c>
      <c r="X614" s="154">
        <f t="shared" si="121"/>
        <v>-315.50192771629492</v>
      </c>
      <c r="Y614" s="3">
        <f t="shared" si="122"/>
        <v>-315.50192771629492</v>
      </c>
      <c r="Z614" s="96">
        <f t="shared" si="123"/>
        <v>0</v>
      </c>
      <c r="AA614" s="166"/>
      <c r="AB614" s="166"/>
      <c r="AC614" s="166"/>
    </row>
    <row r="615" spans="1:29" x14ac:dyDescent="0.25">
      <c r="A615" s="1">
        <v>613</v>
      </c>
      <c r="B615" s="1">
        <v>12500</v>
      </c>
      <c r="C615" s="100">
        <v>13500</v>
      </c>
      <c r="D615" s="30">
        <v>13500</v>
      </c>
      <c r="E615" s="3">
        <v>58</v>
      </c>
      <c r="F615" s="3">
        <v>56</v>
      </c>
      <c r="G615" s="3">
        <v>55</v>
      </c>
      <c r="H615" s="3">
        <v>4750</v>
      </c>
      <c r="I615" s="3">
        <v>3750</v>
      </c>
      <c r="J615" s="3">
        <v>4750</v>
      </c>
      <c r="K615" s="3">
        <v>2.8421052631578947</v>
      </c>
      <c r="L615" s="3">
        <v>1000</v>
      </c>
      <c r="M615" s="3">
        <v>0</v>
      </c>
      <c r="N615" s="123">
        <v>-1000</v>
      </c>
      <c r="O615" s="129">
        <f t="shared" si="112"/>
        <v>-363.67348628799732</v>
      </c>
      <c r="P615" s="3">
        <f t="shared" si="113"/>
        <v>636.32651371200268</v>
      </c>
      <c r="Q615" s="96">
        <f t="shared" si="114"/>
        <v>-0.63632651371200266</v>
      </c>
      <c r="R615" s="157">
        <f t="shared" si="115"/>
        <v>-409.22378334458745</v>
      </c>
      <c r="S615" s="3">
        <f t="shared" si="116"/>
        <v>590.77621665541255</v>
      </c>
      <c r="T615" s="96">
        <f t="shared" si="117"/>
        <v>-0.59077621665541258</v>
      </c>
      <c r="U615" s="154">
        <f t="shared" si="118"/>
        <v>-396.39448802624281</v>
      </c>
      <c r="V615" s="3">
        <f t="shared" si="119"/>
        <v>603.60551197375719</v>
      </c>
      <c r="W615" s="96">
        <f t="shared" si="120"/>
        <v>-0.60360551197375722</v>
      </c>
      <c r="X615" s="154">
        <f t="shared" si="121"/>
        <v>-338.79200825588578</v>
      </c>
      <c r="Y615" s="3">
        <f t="shared" si="122"/>
        <v>661.20799174411422</v>
      </c>
      <c r="Z615" s="96">
        <f t="shared" si="123"/>
        <v>-0.66120799174411427</v>
      </c>
      <c r="AA615" s="166"/>
      <c r="AB615" s="166"/>
      <c r="AC615" s="166"/>
    </row>
    <row r="616" spans="1:29" x14ac:dyDescent="0.25">
      <c r="A616" s="1">
        <v>614</v>
      </c>
      <c r="B616" s="1">
        <v>13500</v>
      </c>
      <c r="C616" s="100">
        <v>13500</v>
      </c>
      <c r="D616" s="30">
        <v>12500</v>
      </c>
      <c r="E616" s="3">
        <v>56</v>
      </c>
      <c r="F616" s="3">
        <v>55</v>
      </c>
      <c r="G616" s="3">
        <v>56</v>
      </c>
      <c r="H616" s="3">
        <v>3750</v>
      </c>
      <c r="I616" s="3">
        <v>4750</v>
      </c>
      <c r="J616" s="3">
        <v>4750</v>
      </c>
      <c r="K616" s="3">
        <v>2.6315789473684212</v>
      </c>
      <c r="L616" s="3">
        <v>0</v>
      </c>
      <c r="M616" s="3">
        <v>-1000</v>
      </c>
      <c r="N616" s="123">
        <v>0</v>
      </c>
      <c r="O616" s="129">
        <f t="shared" si="112"/>
        <v>-201.14124295357425</v>
      </c>
      <c r="P616" s="3">
        <f t="shared" si="113"/>
        <v>-201.14124295357425</v>
      </c>
      <c r="Q616" s="96">
        <f t="shared" si="114"/>
        <v>0</v>
      </c>
      <c r="R616" s="157">
        <f t="shared" si="115"/>
        <v>-137.73415533044897</v>
      </c>
      <c r="S616" s="3">
        <f t="shared" si="116"/>
        <v>-137.73415533044897</v>
      </c>
      <c r="T616" s="96">
        <f t="shared" si="117"/>
        <v>0</v>
      </c>
      <c r="U616" s="154">
        <f t="shared" si="118"/>
        <v>-88.427136031428319</v>
      </c>
      <c r="V616" s="3">
        <f t="shared" si="119"/>
        <v>-88.427136031428319</v>
      </c>
      <c r="W616" s="96">
        <f t="shared" si="120"/>
        <v>0</v>
      </c>
      <c r="X616" s="154">
        <f t="shared" si="121"/>
        <v>-104.23070323334537</v>
      </c>
      <c r="Y616" s="3">
        <f t="shared" si="122"/>
        <v>-104.23070323334537</v>
      </c>
      <c r="Z616" s="96">
        <f t="shared" si="123"/>
        <v>0</v>
      </c>
      <c r="AA616" s="166"/>
      <c r="AB616" s="166"/>
      <c r="AC616" s="166"/>
    </row>
    <row r="617" spans="1:29" x14ac:dyDescent="0.25">
      <c r="A617" s="1">
        <v>615</v>
      </c>
      <c r="B617" s="1">
        <v>13500</v>
      </c>
      <c r="C617" s="100">
        <v>12500</v>
      </c>
      <c r="D617" s="30">
        <v>12500</v>
      </c>
      <c r="E617" s="3">
        <v>55</v>
      </c>
      <c r="F617" s="3">
        <v>56</v>
      </c>
      <c r="G617" s="3">
        <v>56</v>
      </c>
      <c r="H617" s="3">
        <v>4750</v>
      </c>
      <c r="I617" s="3">
        <v>4750</v>
      </c>
      <c r="J617" s="3">
        <v>4750</v>
      </c>
      <c r="K617" s="3">
        <v>2.6315789473684212</v>
      </c>
      <c r="L617" s="3">
        <v>-1000</v>
      </c>
      <c r="M617" s="3">
        <v>0</v>
      </c>
      <c r="N617" s="123">
        <v>-250</v>
      </c>
      <c r="O617" s="129">
        <f t="shared" si="112"/>
        <v>-201.14124295357425</v>
      </c>
      <c r="P617" s="3">
        <f t="shared" si="113"/>
        <v>48.858757046425751</v>
      </c>
      <c r="Q617" s="96">
        <f t="shared" si="114"/>
        <v>-0.19543502818570299</v>
      </c>
      <c r="R617" s="157">
        <f t="shared" si="115"/>
        <v>-156.67927038690212</v>
      </c>
      <c r="S617" s="3">
        <f t="shared" si="116"/>
        <v>93.320729613097882</v>
      </c>
      <c r="T617" s="96">
        <f t="shared" si="117"/>
        <v>-0.37328291845239153</v>
      </c>
      <c r="U617" s="154">
        <f t="shared" si="118"/>
        <v>-193.68407017054901</v>
      </c>
      <c r="V617" s="3">
        <f t="shared" si="119"/>
        <v>56.315929829450994</v>
      </c>
      <c r="W617" s="96">
        <f t="shared" si="120"/>
        <v>-0.22526371931780398</v>
      </c>
      <c r="X617" s="154">
        <f t="shared" si="121"/>
        <v>-181.80760020099302</v>
      </c>
      <c r="Y617" s="3">
        <f t="shared" si="122"/>
        <v>68.192399799006978</v>
      </c>
      <c r="Z617" s="96">
        <f t="shared" si="123"/>
        <v>-0.27276959919602789</v>
      </c>
      <c r="AA617" s="166"/>
      <c r="AB617" s="166"/>
      <c r="AC617" s="166"/>
    </row>
    <row r="618" spans="1:29" x14ac:dyDescent="0.25">
      <c r="A618" s="1">
        <v>616</v>
      </c>
      <c r="B618" s="1">
        <v>12500</v>
      </c>
      <c r="C618" s="100">
        <v>12500</v>
      </c>
      <c r="D618" s="30">
        <v>12250</v>
      </c>
      <c r="E618" s="3">
        <v>56</v>
      </c>
      <c r="F618" s="3">
        <v>56</v>
      </c>
      <c r="G618" s="3">
        <v>59</v>
      </c>
      <c r="H618" s="3">
        <v>4750</v>
      </c>
      <c r="I618" s="3">
        <v>4750</v>
      </c>
      <c r="J618" s="3">
        <v>5750</v>
      </c>
      <c r="K618" s="3">
        <v>2.1304347826086958</v>
      </c>
      <c r="L618" s="3">
        <v>0</v>
      </c>
      <c r="M618" s="3">
        <v>-250</v>
      </c>
      <c r="N618" s="123">
        <v>250</v>
      </c>
      <c r="O618" s="129">
        <f t="shared" si="112"/>
        <v>-41.833357767788158</v>
      </c>
      <c r="P618" s="3">
        <f t="shared" si="113"/>
        <v>-291.83335776778813</v>
      </c>
      <c r="Q618" s="96">
        <f t="shared" si="114"/>
        <v>-1.1673334310711525</v>
      </c>
      <c r="R618" s="157">
        <f t="shared" si="115"/>
        <v>-8.0204012406931007</v>
      </c>
      <c r="S618" s="3">
        <f t="shared" si="116"/>
        <v>-258.0204012406931</v>
      </c>
      <c r="T618" s="96">
        <f t="shared" si="117"/>
        <v>-1.0320816049627723</v>
      </c>
      <c r="U618" s="154">
        <f t="shared" si="118"/>
        <v>-9.4666767094481798</v>
      </c>
      <c r="V618" s="3">
        <f t="shared" si="119"/>
        <v>-259.46667670944817</v>
      </c>
      <c r="W618" s="96">
        <f t="shared" si="120"/>
        <v>-1.0378667068377927</v>
      </c>
      <c r="X618" s="154">
        <f t="shared" si="121"/>
        <v>15.451953103805845</v>
      </c>
      <c r="Y618" s="3">
        <f t="shared" si="122"/>
        <v>-234.54804689619417</v>
      </c>
      <c r="Z618" s="96">
        <f t="shared" si="123"/>
        <v>-0.93819218758477663</v>
      </c>
      <c r="AA618" s="166"/>
      <c r="AB618" s="166"/>
      <c r="AC618" s="166"/>
    </row>
    <row r="619" spans="1:29" x14ac:dyDescent="0.25">
      <c r="A619" s="1">
        <v>617</v>
      </c>
      <c r="B619" s="1">
        <v>12500</v>
      </c>
      <c r="C619" s="100">
        <v>12250</v>
      </c>
      <c r="D619" s="30">
        <v>12500</v>
      </c>
      <c r="E619" s="3">
        <v>56</v>
      </c>
      <c r="F619" s="3">
        <v>59</v>
      </c>
      <c r="G619" s="3">
        <v>50</v>
      </c>
      <c r="H619" s="3">
        <v>4750</v>
      </c>
      <c r="I619" s="3">
        <v>5750</v>
      </c>
      <c r="J619" s="3">
        <v>2750</v>
      </c>
      <c r="K619" s="3">
        <v>4.5454545454545459</v>
      </c>
      <c r="L619" s="3">
        <v>-250</v>
      </c>
      <c r="M619" s="3">
        <v>250</v>
      </c>
      <c r="N619" s="123">
        <v>-500</v>
      </c>
      <c r="O619" s="129">
        <f t="shared" si="112"/>
        <v>-383.72849939998082</v>
      </c>
      <c r="P619" s="3">
        <f t="shared" si="113"/>
        <v>116.27150060001918</v>
      </c>
      <c r="Q619" s="96">
        <f t="shared" si="114"/>
        <v>-0.23254300120003837</v>
      </c>
      <c r="R619" s="157">
        <f t="shared" si="115"/>
        <v>-223.83509192319875</v>
      </c>
      <c r="S619" s="3">
        <f t="shared" si="116"/>
        <v>276.16490807680123</v>
      </c>
      <c r="T619" s="96">
        <f t="shared" si="117"/>
        <v>-0.55232981615360244</v>
      </c>
      <c r="U619" s="154">
        <f t="shared" si="118"/>
        <v>-438.32779515086389</v>
      </c>
      <c r="V619" s="3">
        <f t="shared" si="119"/>
        <v>61.672204849136108</v>
      </c>
      <c r="W619" s="96">
        <f t="shared" si="120"/>
        <v>-0.12334440969827222</v>
      </c>
      <c r="X619" s="154">
        <f t="shared" si="121"/>
        <v>-425.18356202028059</v>
      </c>
      <c r="Y619" s="3">
        <f t="shared" si="122"/>
        <v>74.81643797971941</v>
      </c>
      <c r="Z619" s="96">
        <f t="shared" si="123"/>
        <v>-0.14963287595943883</v>
      </c>
      <c r="AA619" s="166"/>
      <c r="AB619" s="166"/>
      <c r="AC619" s="166"/>
    </row>
    <row r="620" spans="1:29" x14ac:dyDescent="0.25">
      <c r="A620" s="1">
        <v>618</v>
      </c>
      <c r="B620" s="1">
        <v>12250</v>
      </c>
      <c r="C620" s="100">
        <v>12500</v>
      </c>
      <c r="D620" s="30">
        <v>12000</v>
      </c>
      <c r="E620" s="3">
        <v>59</v>
      </c>
      <c r="F620" s="3">
        <v>50</v>
      </c>
      <c r="G620" s="3">
        <v>45</v>
      </c>
      <c r="H620" s="3">
        <v>5750</v>
      </c>
      <c r="I620" s="3">
        <v>2750</v>
      </c>
      <c r="J620" s="3">
        <v>1750</v>
      </c>
      <c r="K620" s="3">
        <v>6.8571428571428568</v>
      </c>
      <c r="L620" s="3">
        <v>250</v>
      </c>
      <c r="M620" s="3">
        <v>-500</v>
      </c>
      <c r="N620" s="123">
        <v>-750</v>
      </c>
      <c r="O620" s="129">
        <f t="shared" si="112"/>
        <v>-325.88296957718006</v>
      </c>
      <c r="P620" s="3">
        <f t="shared" si="113"/>
        <v>424.11703042281994</v>
      </c>
      <c r="Q620" s="96">
        <f t="shared" si="114"/>
        <v>-0.56548937389709319</v>
      </c>
      <c r="R620" s="157">
        <f t="shared" si="115"/>
        <v>-346.24614700691143</v>
      </c>
      <c r="S620" s="3">
        <f t="shared" si="116"/>
        <v>403.75385299308857</v>
      </c>
      <c r="T620" s="96">
        <f t="shared" si="117"/>
        <v>-0.53833847065745144</v>
      </c>
      <c r="U620" s="154">
        <f t="shared" si="118"/>
        <v>-319.5551264347564</v>
      </c>
      <c r="V620" s="3">
        <f t="shared" si="119"/>
        <v>430.4448735652436</v>
      </c>
      <c r="W620" s="96">
        <f t="shared" si="120"/>
        <v>-0.57392649808699148</v>
      </c>
      <c r="X620" s="154">
        <f t="shared" si="121"/>
        <v>-334.17854776248981</v>
      </c>
      <c r="Y620" s="3">
        <f t="shared" si="122"/>
        <v>415.82145223751019</v>
      </c>
      <c r="Z620" s="96">
        <f t="shared" si="123"/>
        <v>-0.55442860298334695</v>
      </c>
      <c r="AA620" s="166"/>
      <c r="AB620" s="166"/>
      <c r="AC620" s="166"/>
    </row>
    <row r="621" spans="1:29" x14ac:dyDescent="0.25">
      <c r="A621" s="1">
        <v>619</v>
      </c>
      <c r="B621" s="1">
        <v>12500</v>
      </c>
      <c r="C621" s="100">
        <v>12000</v>
      </c>
      <c r="D621" s="30">
        <v>11250</v>
      </c>
      <c r="E621" s="3">
        <v>50</v>
      </c>
      <c r="F621" s="3">
        <v>45</v>
      </c>
      <c r="G621" s="3">
        <v>37</v>
      </c>
      <c r="H621" s="3">
        <v>2750</v>
      </c>
      <c r="I621" s="3">
        <v>1750</v>
      </c>
      <c r="J621" s="3">
        <v>2750</v>
      </c>
      <c r="K621" s="3">
        <v>4.0909090909090908</v>
      </c>
      <c r="L621" s="3">
        <v>-500</v>
      </c>
      <c r="M621" s="3">
        <v>-750</v>
      </c>
      <c r="N621" s="123">
        <v>-500</v>
      </c>
      <c r="O621" s="129">
        <f t="shared" si="112"/>
        <v>-277.44477166053883</v>
      </c>
      <c r="P621" s="3">
        <f t="shared" si="113"/>
        <v>222.55522833946117</v>
      </c>
      <c r="Q621" s="96">
        <f t="shared" si="114"/>
        <v>-0.44511045667892235</v>
      </c>
      <c r="R621" s="157">
        <f t="shared" si="115"/>
        <v>-411.75911521640097</v>
      </c>
      <c r="S621" s="3">
        <f t="shared" si="116"/>
        <v>88.240884783599029</v>
      </c>
      <c r="T621" s="96">
        <f t="shared" si="117"/>
        <v>-0.17648176956719805</v>
      </c>
      <c r="U621" s="154">
        <f t="shared" si="118"/>
        <v>-384.78221362473482</v>
      </c>
      <c r="V621" s="3">
        <f t="shared" si="119"/>
        <v>115.21778637526518</v>
      </c>
      <c r="W621" s="96">
        <f t="shared" si="120"/>
        <v>-0.23043557275053037</v>
      </c>
      <c r="X621" s="154">
        <f t="shared" si="121"/>
        <v>-405.32723716224262</v>
      </c>
      <c r="Y621" s="3">
        <f t="shared" si="122"/>
        <v>94.672762837757375</v>
      </c>
      <c r="Z621" s="96">
        <f t="shared" si="123"/>
        <v>-0.18934552567551474</v>
      </c>
      <c r="AA621" s="166"/>
      <c r="AB621" s="166"/>
      <c r="AC621" s="166"/>
    </row>
    <row r="622" spans="1:29" ht="15.75" thickBot="1" x14ac:dyDescent="0.3">
      <c r="A622" s="1">
        <v>620</v>
      </c>
      <c r="B622" s="1">
        <v>12000</v>
      </c>
      <c r="C622" s="101">
        <v>11250</v>
      </c>
      <c r="D622" s="31">
        <v>10750</v>
      </c>
      <c r="E622" s="32">
        <v>45</v>
      </c>
      <c r="F622" s="32">
        <v>37</v>
      </c>
      <c r="G622" s="32">
        <v>25</v>
      </c>
      <c r="H622" s="32">
        <v>1750</v>
      </c>
      <c r="I622" s="32">
        <v>2750</v>
      </c>
      <c r="J622" s="32">
        <v>1750</v>
      </c>
      <c r="K622" s="32">
        <v>6.1428571428571432</v>
      </c>
      <c r="L622" s="32">
        <v>-750</v>
      </c>
      <c r="M622" s="32">
        <v>-500</v>
      </c>
      <c r="N622" s="124">
        <v>-500</v>
      </c>
      <c r="O622" s="129">
        <f t="shared" si="112"/>
        <v>-276.60714758172014</v>
      </c>
      <c r="P622" s="3">
        <f t="shared" si="113"/>
        <v>223.39285241827986</v>
      </c>
      <c r="Q622" s="96">
        <f t="shared" si="114"/>
        <v>-0.44678570483655972</v>
      </c>
      <c r="R622" s="157">
        <f t="shared" si="115"/>
        <v>-317.8370887314457</v>
      </c>
      <c r="S622" s="3">
        <f t="shared" si="116"/>
        <v>182.1629112685543</v>
      </c>
      <c r="T622" s="96">
        <f t="shared" si="117"/>
        <v>-0.3643258225371086</v>
      </c>
      <c r="U622" s="154">
        <f t="shared" si="118"/>
        <v>-337.79165244832677</v>
      </c>
      <c r="V622" s="3">
        <f t="shared" si="119"/>
        <v>162.20834755167323</v>
      </c>
      <c r="W622" s="96">
        <f t="shared" si="120"/>
        <v>-0.32441669510334648</v>
      </c>
      <c r="X622" s="154">
        <f t="shared" si="121"/>
        <v>-487.058932942985</v>
      </c>
      <c r="Y622" s="3">
        <f t="shared" si="122"/>
        <v>12.941067057015005</v>
      </c>
      <c r="Z622" s="96">
        <f t="shared" si="123"/>
        <v>-2.5882134114030009E-2</v>
      </c>
      <c r="AA622" s="166"/>
      <c r="AB622" s="166"/>
      <c r="AC622" s="166"/>
    </row>
    <row r="623" spans="1:29" x14ac:dyDescent="0.25">
      <c r="A623" s="1">
        <v>621</v>
      </c>
      <c r="B623" s="1">
        <v>11250</v>
      </c>
      <c r="C623" s="102">
        <v>10750</v>
      </c>
      <c r="D623" s="29">
        <v>6000</v>
      </c>
      <c r="E623" s="28">
        <v>37</v>
      </c>
      <c r="F623" s="28">
        <v>25</v>
      </c>
      <c r="G623" s="28">
        <v>14</v>
      </c>
      <c r="H623" s="28">
        <v>2750</v>
      </c>
      <c r="I623" s="28">
        <v>1750</v>
      </c>
      <c r="J623" s="28">
        <v>4750</v>
      </c>
      <c r="K623" s="28">
        <v>1.263157894736842</v>
      </c>
      <c r="L623" s="28">
        <v>-500</v>
      </c>
      <c r="M623" s="28">
        <v>-500</v>
      </c>
      <c r="N623" s="122">
        <v>250</v>
      </c>
      <c r="O623" s="129">
        <f t="shared" si="112"/>
        <v>562.59472263462442</v>
      </c>
      <c r="P623" s="3">
        <f t="shared" si="113"/>
        <v>312.59472263462442</v>
      </c>
      <c r="Q623" s="96">
        <f t="shared" si="114"/>
        <v>1.2503788905384976</v>
      </c>
      <c r="R623" s="157">
        <f t="shared" si="115"/>
        <v>396.55684496039896</v>
      </c>
      <c r="S623" s="3">
        <f t="shared" si="116"/>
        <v>146.55684496039896</v>
      </c>
      <c r="T623" s="96">
        <f t="shared" si="117"/>
        <v>0.5862273798415959</v>
      </c>
      <c r="U623" s="154">
        <f t="shared" si="118"/>
        <v>1345.0614932139831</v>
      </c>
      <c r="V623" s="3">
        <f t="shared" si="119"/>
        <v>1095.0614932139831</v>
      </c>
      <c r="W623" s="96">
        <f t="shared" si="120"/>
        <v>4.3802459728559322</v>
      </c>
      <c r="X623" s="154">
        <f t="shared" si="121"/>
        <v>1074.6688667680517</v>
      </c>
      <c r="Y623" s="3">
        <f t="shared" si="122"/>
        <v>824.66886676805166</v>
      </c>
      <c r="Z623" s="96">
        <f t="shared" si="123"/>
        <v>3.2986754670722065</v>
      </c>
      <c r="AA623" s="166"/>
      <c r="AB623" s="166"/>
      <c r="AC623" s="166"/>
    </row>
    <row r="624" spans="1:29" x14ac:dyDescent="0.25">
      <c r="A624" s="1">
        <v>622</v>
      </c>
      <c r="B624" s="1">
        <v>10750</v>
      </c>
      <c r="C624" s="100">
        <v>6000</v>
      </c>
      <c r="D624" s="30">
        <v>6250</v>
      </c>
      <c r="E624" s="3">
        <v>25</v>
      </c>
      <c r="F624" s="3">
        <v>14</v>
      </c>
      <c r="G624" s="3">
        <v>33</v>
      </c>
      <c r="H624" s="3">
        <v>1750</v>
      </c>
      <c r="I624" s="3">
        <v>4750</v>
      </c>
      <c r="J624" s="3">
        <v>3750</v>
      </c>
      <c r="K624" s="3">
        <v>1.6666666666666667</v>
      </c>
      <c r="L624" s="3">
        <v>-500</v>
      </c>
      <c r="M624" s="3">
        <v>250</v>
      </c>
      <c r="N624" s="123">
        <v>1250</v>
      </c>
      <c r="O624" s="129">
        <f t="shared" si="112"/>
        <v>530.5207797071663</v>
      </c>
      <c r="P624" s="3">
        <f t="shared" si="113"/>
        <v>-719.4792202928337</v>
      </c>
      <c r="Q624" s="96">
        <f t="shared" si="114"/>
        <v>-0.57558337623426692</v>
      </c>
      <c r="R624" s="157">
        <f t="shared" si="115"/>
        <v>630.15524213729441</v>
      </c>
      <c r="S624" s="3">
        <f t="shared" si="116"/>
        <v>-619.84475786270559</v>
      </c>
      <c r="T624" s="96">
        <f t="shared" si="117"/>
        <v>-0.49587580629016448</v>
      </c>
      <c r="U624" s="154">
        <f t="shared" si="118"/>
        <v>986.3508648471153</v>
      </c>
      <c r="V624" s="3">
        <f t="shared" si="119"/>
        <v>-263.6491351528847</v>
      </c>
      <c r="W624" s="96">
        <f t="shared" si="120"/>
        <v>-0.21091930812230775</v>
      </c>
      <c r="X624" s="154">
        <f t="shared" si="121"/>
        <v>954.08003938599279</v>
      </c>
      <c r="Y624" s="3">
        <f t="shared" si="122"/>
        <v>-295.91996061400721</v>
      </c>
      <c r="Z624" s="96">
        <f t="shared" si="123"/>
        <v>-0.23673596849120576</v>
      </c>
      <c r="AA624" s="166"/>
      <c r="AB624" s="166"/>
      <c r="AC624" s="166"/>
    </row>
    <row r="625" spans="1:29" x14ac:dyDescent="0.25">
      <c r="A625" s="1">
        <v>623</v>
      </c>
      <c r="B625" s="1">
        <v>6000</v>
      </c>
      <c r="C625" s="100">
        <v>6250</v>
      </c>
      <c r="D625" s="30">
        <v>7500</v>
      </c>
      <c r="E625" s="3">
        <v>14</v>
      </c>
      <c r="F625" s="3">
        <v>33</v>
      </c>
      <c r="G625" s="3">
        <v>40</v>
      </c>
      <c r="H625" s="3">
        <v>4750</v>
      </c>
      <c r="I625" s="3">
        <v>3750</v>
      </c>
      <c r="J625" s="3">
        <v>2750</v>
      </c>
      <c r="K625" s="3">
        <v>2.7272727272727271</v>
      </c>
      <c r="L625" s="3">
        <v>250</v>
      </c>
      <c r="M625" s="3">
        <v>1250</v>
      </c>
      <c r="N625" s="123">
        <v>2000</v>
      </c>
      <c r="O625" s="129">
        <f t="shared" si="112"/>
        <v>294.89902754939783</v>
      </c>
      <c r="P625" s="3">
        <f t="shared" si="113"/>
        <v>-1705.1009724506021</v>
      </c>
      <c r="Q625" s="96">
        <f t="shared" si="114"/>
        <v>-0.85255048622530105</v>
      </c>
      <c r="R625" s="157">
        <f t="shared" si="115"/>
        <v>321.37740038967667</v>
      </c>
      <c r="S625" s="3">
        <f t="shared" si="116"/>
        <v>-1678.6225996103233</v>
      </c>
      <c r="T625" s="96">
        <f t="shared" si="117"/>
        <v>-0.83931129980516161</v>
      </c>
      <c r="U625" s="154">
        <f t="shared" si="118"/>
        <v>357.60339242693584</v>
      </c>
      <c r="V625" s="3">
        <f t="shared" si="119"/>
        <v>-1642.3966075730641</v>
      </c>
      <c r="W625" s="96">
        <f t="shared" si="120"/>
        <v>-0.82119830378653202</v>
      </c>
      <c r="X625" s="154">
        <f t="shared" si="121"/>
        <v>627.79883176416092</v>
      </c>
      <c r="Y625" s="3">
        <f t="shared" si="122"/>
        <v>-1372.2011682358391</v>
      </c>
      <c r="Z625" s="96">
        <f t="shared" si="123"/>
        <v>-0.68610058411791952</v>
      </c>
      <c r="AA625" s="166"/>
      <c r="AB625" s="166"/>
      <c r="AC625" s="166"/>
    </row>
    <row r="626" spans="1:29" x14ac:dyDescent="0.25">
      <c r="A626" s="1">
        <v>624</v>
      </c>
      <c r="B626" s="1">
        <v>6250</v>
      </c>
      <c r="C626" s="100">
        <v>7500</v>
      </c>
      <c r="D626" s="30">
        <v>9500</v>
      </c>
      <c r="E626" s="3">
        <v>33</v>
      </c>
      <c r="F626" s="3">
        <v>40</v>
      </c>
      <c r="G626" s="3">
        <v>42</v>
      </c>
      <c r="H626" s="3">
        <v>3750</v>
      </c>
      <c r="I626" s="3">
        <v>2750</v>
      </c>
      <c r="J626" s="3">
        <v>5750</v>
      </c>
      <c r="K626" s="3">
        <v>1.6521739130434783</v>
      </c>
      <c r="L626" s="3">
        <v>1250</v>
      </c>
      <c r="M626" s="3">
        <v>2000</v>
      </c>
      <c r="N626" s="123">
        <v>2500</v>
      </c>
      <c r="O626" s="129">
        <f t="shared" si="112"/>
        <v>291.649702721197</v>
      </c>
      <c r="P626" s="3">
        <f t="shared" si="113"/>
        <v>-2208.3502972788028</v>
      </c>
      <c r="Q626" s="96">
        <f t="shared" si="114"/>
        <v>-0.88334011891152109</v>
      </c>
      <c r="R626" s="157">
        <f t="shared" si="115"/>
        <v>135.905557639085</v>
      </c>
      <c r="S626" s="3">
        <f t="shared" si="116"/>
        <v>-2364.0944423609149</v>
      </c>
      <c r="T626" s="96">
        <f t="shared" si="117"/>
        <v>-0.9456377769443659</v>
      </c>
      <c r="U626" s="154">
        <f t="shared" si="118"/>
        <v>48.110244139929591</v>
      </c>
      <c r="V626" s="3">
        <f t="shared" si="119"/>
        <v>-2451.8897558600702</v>
      </c>
      <c r="W626" s="96">
        <f t="shared" si="120"/>
        <v>-0.9807559023440281</v>
      </c>
      <c r="X626" s="154">
        <f t="shared" si="121"/>
        <v>202.77187585265222</v>
      </c>
      <c r="Y626" s="3">
        <f t="shared" si="122"/>
        <v>-2297.2281241473479</v>
      </c>
      <c r="Z626" s="96">
        <f t="shared" si="123"/>
        <v>-0.9188912496589392</v>
      </c>
      <c r="AA626" s="166"/>
      <c r="AB626" s="166"/>
      <c r="AC626" s="166"/>
    </row>
    <row r="627" spans="1:29" x14ac:dyDescent="0.25">
      <c r="A627" s="1">
        <v>625</v>
      </c>
      <c r="B627" s="1">
        <v>7500</v>
      </c>
      <c r="C627" s="100">
        <v>9500</v>
      </c>
      <c r="D627" s="30">
        <v>12000</v>
      </c>
      <c r="E627" s="3">
        <v>40</v>
      </c>
      <c r="F627" s="3">
        <v>42</v>
      </c>
      <c r="G627" s="3">
        <v>57</v>
      </c>
      <c r="H627" s="3">
        <v>2750</v>
      </c>
      <c r="I627" s="3">
        <v>5750</v>
      </c>
      <c r="J627" s="3">
        <v>5750</v>
      </c>
      <c r="K627" s="3">
        <v>2.0869565217391304</v>
      </c>
      <c r="L627" s="3">
        <v>2000</v>
      </c>
      <c r="M627" s="3">
        <v>2500</v>
      </c>
      <c r="N627" s="123">
        <v>500</v>
      </c>
      <c r="O627" s="129">
        <f t="shared" si="112"/>
        <v>-14.260142485148918</v>
      </c>
      <c r="P627" s="3">
        <f t="shared" si="113"/>
        <v>-514.26014248514889</v>
      </c>
      <c r="Q627" s="96">
        <f t="shared" si="114"/>
        <v>-1.0285202849702977</v>
      </c>
      <c r="R627" s="157">
        <f t="shared" si="115"/>
        <v>43.624939401642159</v>
      </c>
      <c r="S627" s="3">
        <f t="shared" si="116"/>
        <v>-456.37506059835783</v>
      </c>
      <c r="T627" s="96">
        <f t="shared" si="117"/>
        <v>-0.91275012119671561</v>
      </c>
      <c r="U627" s="154">
        <f t="shared" si="118"/>
        <v>141.26486838586231</v>
      </c>
      <c r="V627" s="3">
        <f t="shared" si="119"/>
        <v>-358.73513161413769</v>
      </c>
      <c r="W627" s="96">
        <f t="shared" si="120"/>
        <v>-0.71747026322827534</v>
      </c>
      <c r="X627" s="154">
        <f t="shared" si="121"/>
        <v>111.9497806786988</v>
      </c>
      <c r="Y627" s="3">
        <f t="shared" si="122"/>
        <v>-388.0502193213012</v>
      </c>
      <c r="Z627" s="96">
        <f t="shared" si="123"/>
        <v>-0.77610043864260236</v>
      </c>
      <c r="AA627" s="166"/>
      <c r="AB627" s="166"/>
      <c r="AC627" s="166"/>
    </row>
    <row r="628" spans="1:29" x14ac:dyDescent="0.25">
      <c r="A628" s="1">
        <v>626</v>
      </c>
      <c r="B628" s="1">
        <v>9500</v>
      </c>
      <c r="C628" s="100">
        <v>12000</v>
      </c>
      <c r="D628" s="30">
        <v>12500</v>
      </c>
      <c r="E628" s="3">
        <v>42</v>
      </c>
      <c r="F628" s="3">
        <v>57</v>
      </c>
      <c r="G628" s="3">
        <v>50</v>
      </c>
      <c r="H628" s="3">
        <v>5750</v>
      </c>
      <c r="I628" s="3">
        <v>5750</v>
      </c>
      <c r="J628" s="3">
        <v>2750</v>
      </c>
      <c r="K628" s="3">
        <v>4.5454545454545459</v>
      </c>
      <c r="L628" s="3">
        <v>2500</v>
      </c>
      <c r="M628" s="3">
        <v>500</v>
      </c>
      <c r="N628" s="123">
        <v>0</v>
      </c>
      <c r="O628" s="129">
        <f t="shared" si="112"/>
        <v>-383.72849939998082</v>
      </c>
      <c r="P628" s="3">
        <f t="shared" si="113"/>
        <v>-383.72849939998082</v>
      </c>
      <c r="Q628" s="96">
        <f t="shared" si="114"/>
        <v>0</v>
      </c>
      <c r="R628" s="157">
        <f t="shared" si="115"/>
        <v>-228.57137068731203</v>
      </c>
      <c r="S628" s="3">
        <f t="shared" si="116"/>
        <v>-228.57137068731203</v>
      </c>
      <c r="T628" s="96">
        <f t="shared" si="117"/>
        <v>0</v>
      </c>
      <c r="U628" s="154">
        <f t="shared" si="118"/>
        <v>-410.70495812441629</v>
      </c>
      <c r="V628" s="3">
        <f t="shared" si="119"/>
        <v>-410.70495812441629</v>
      </c>
      <c r="W628" s="96">
        <f t="shared" si="120"/>
        <v>0</v>
      </c>
      <c r="X628" s="154">
        <f t="shared" si="121"/>
        <v>-161.12873298113539</v>
      </c>
      <c r="Y628" s="3">
        <f t="shared" si="122"/>
        <v>-161.12873298113539</v>
      </c>
      <c r="Z628" s="96">
        <f t="shared" si="123"/>
        <v>0</v>
      </c>
      <c r="AA628" s="166"/>
      <c r="AB628" s="166"/>
      <c r="AC628" s="166"/>
    </row>
    <row r="629" spans="1:29" x14ac:dyDescent="0.25">
      <c r="A629" s="1">
        <v>627</v>
      </c>
      <c r="B629" s="1">
        <v>12000</v>
      </c>
      <c r="C629" s="100">
        <v>12500</v>
      </c>
      <c r="D629" s="30">
        <v>12500</v>
      </c>
      <c r="E629" s="3">
        <v>57</v>
      </c>
      <c r="F629" s="3">
        <v>50</v>
      </c>
      <c r="G629" s="3">
        <v>52</v>
      </c>
      <c r="H629" s="3">
        <v>5750</v>
      </c>
      <c r="I629" s="3">
        <v>2750</v>
      </c>
      <c r="J629" s="3">
        <v>2750</v>
      </c>
      <c r="K629" s="3">
        <v>4.5454545454545459</v>
      </c>
      <c r="L629" s="3">
        <v>500</v>
      </c>
      <c r="M629" s="3">
        <v>0</v>
      </c>
      <c r="N629" s="123">
        <v>750</v>
      </c>
      <c r="O629" s="129">
        <f t="shared" si="112"/>
        <v>-371.65742244799935</v>
      </c>
      <c r="P629" s="3">
        <f t="shared" si="113"/>
        <v>-1121.6574224479994</v>
      </c>
      <c r="Q629" s="96">
        <f t="shared" si="114"/>
        <v>-1.4955432299306659</v>
      </c>
      <c r="R629" s="157">
        <f t="shared" si="115"/>
        <v>-432.90720558702191</v>
      </c>
      <c r="S629" s="3">
        <f t="shared" si="116"/>
        <v>-1182.907205587022</v>
      </c>
      <c r="T629" s="96">
        <f t="shared" si="117"/>
        <v>-1.5772096074493627</v>
      </c>
      <c r="U629" s="154">
        <f t="shared" si="118"/>
        <v>-313.84693073329566</v>
      </c>
      <c r="V629" s="3">
        <f t="shared" si="119"/>
        <v>-1063.8469307332957</v>
      </c>
      <c r="W629" s="96">
        <f t="shared" si="120"/>
        <v>-1.418462574311061</v>
      </c>
      <c r="X629" s="154">
        <f t="shared" si="121"/>
        <v>-277.95757292600706</v>
      </c>
      <c r="Y629" s="3">
        <f t="shared" si="122"/>
        <v>-1027.9575729260071</v>
      </c>
      <c r="Z629" s="96">
        <f t="shared" si="123"/>
        <v>-1.370610097234676</v>
      </c>
      <c r="AA629" s="166"/>
      <c r="AB629" s="166"/>
      <c r="AC629" s="166"/>
    </row>
    <row r="630" spans="1:29" x14ac:dyDescent="0.25">
      <c r="A630" s="1">
        <v>628</v>
      </c>
      <c r="B630" s="1">
        <v>12500</v>
      </c>
      <c r="C630" s="100">
        <v>12500</v>
      </c>
      <c r="D630" s="30">
        <v>13250</v>
      </c>
      <c r="E630" s="3">
        <v>50</v>
      </c>
      <c r="F630" s="3">
        <v>52</v>
      </c>
      <c r="G630" s="3">
        <v>59</v>
      </c>
      <c r="H630" s="3">
        <v>2750</v>
      </c>
      <c r="I630" s="3">
        <v>2750</v>
      </c>
      <c r="J630" s="3">
        <v>2750</v>
      </c>
      <c r="K630" s="3">
        <v>4.8181818181818183</v>
      </c>
      <c r="L630" s="3">
        <v>0</v>
      </c>
      <c r="M630" s="3">
        <v>750</v>
      </c>
      <c r="N630" s="123">
        <v>500</v>
      </c>
      <c r="O630" s="129">
        <f t="shared" si="112"/>
        <v>-440.25608987245715</v>
      </c>
      <c r="P630" s="3">
        <f t="shared" si="113"/>
        <v>-940.2560898724571</v>
      </c>
      <c r="Q630" s="96">
        <f t="shared" si="114"/>
        <v>-1.8805121797449142</v>
      </c>
      <c r="R630" s="157">
        <f t="shared" si="115"/>
        <v>-512.45558431808979</v>
      </c>
      <c r="S630" s="3">
        <f t="shared" si="116"/>
        <v>-1012.4555843180898</v>
      </c>
      <c r="T630" s="96">
        <f t="shared" si="117"/>
        <v>-2.0249111686361796</v>
      </c>
      <c r="U630" s="154">
        <f t="shared" si="118"/>
        <v>-349.493738618554</v>
      </c>
      <c r="V630" s="3">
        <f t="shared" si="119"/>
        <v>-849.49373861855406</v>
      </c>
      <c r="W630" s="96">
        <f t="shared" si="120"/>
        <v>-1.6989874772371081</v>
      </c>
      <c r="X630" s="154">
        <f t="shared" si="121"/>
        <v>-345.097928884108</v>
      </c>
      <c r="Y630" s="3">
        <f t="shared" si="122"/>
        <v>-845.097928884108</v>
      </c>
      <c r="Z630" s="96">
        <f t="shared" si="123"/>
        <v>-1.6901958577682159</v>
      </c>
      <c r="AA630" s="166"/>
      <c r="AB630" s="166"/>
      <c r="AC630" s="166"/>
    </row>
    <row r="631" spans="1:29" x14ac:dyDescent="0.25">
      <c r="A631" s="1">
        <v>629</v>
      </c>
      <c r="B631" s="1">
        <v>12500</v>
      </c>
      <c r="C631" s="100">
        <v>13250</v>
      </c>
      <c r="D631" s="30">
        <v>13750</v>
      </c>
      <c r="E631" s="3">
        <v>52</v>
      </c>
      <c r="F631" s="3">
        <v>59</v>
      </c>
      <c r="G631" s="3">
        <v>56</v>
      </c>
      <c r="H631" s="3">
        <v>2750</v>
      </c>
      <c r="I631" s="3">
        <v>2750</v>
      </c>
      <c r="J631" s="3">
        <v>2750</v>
      </c>
      <c r="K631" s="3">
        <v>5</v>
      </c>
      <c r="L631" s="3">
        <v>750</v>
      </c>
      <c r="M631" s="3">
        <v>500</v>
      </c>
      <c r="N631" s="123">
        <v>0</v>
      </c>
      <c r="O631" s="129">
        <f t="shared" si="112"/>
        <v>-532.260996471358</v>
      </c>
      <c r="P631" s="3">
        <f t="shared" si="113"/>
        <v>-532.260996471358</v>
      </c>
      <c r="Q631" s="96">
        <f t="shared" si="114"/>
        <v>0</v>
      </c>
      <c r="R631" s="157">
        <f t="shared" si="115"/>
        <v>-610.10249560229147</v>
      </c>
      <c r="S631" s="3">
        <f t="shared" si="116"/>
        <v>-610.10249560229147</v>
      </c>
      <c r="T631" s="96">
        <f t="shared" si="117"/>
        <v>0</v>
      </c>
      <c r="U631" s="154">
        <f t="shared" si="118"/>
        <v>-625.35369688761693</v>
      </c>
      <c r="V631" s="3">
        <f t="shared" si="119"/>
        <v>-625.35369688761693</v>
      </c>
      <c r="W631" s="96">
        <f t="shared" si="120"/>
        <v>0</v>
      </c>
      <c r="X631" s="154">
        <f t="shared" si="121"/>
        <v>-536.92098913776385</v>
      </c>
      <c r="Y631" s="3">
        <f t="shared" si="122"/>
        <v>-536.92098913776385</v>
      </c>
      <c r="Z631" s="96">
        <f t="shared" si="123"/>
        <v>0</v>
      </c>
      <c r="AA631" s="166"/>
      <c r="AB631" s="166"/>
      <c r="AC631" s="166"/>
    </row>
    <row r="632" spans="1:29" x14ac:dyDescent="0.25">
      <c r="A632" s="1">
        <v>630</v>
      </c>
      <c r="B632" s="1">
        <v>13250</v>
      </c>
      <c r="C632" s="100">
        <v>13750</v>
      </c>
      <c r="D632" s="30">
        <v>13750</v>
      </c>
      <c r="E632" s="3">
        <v>59</v>
      </c>
      <c r="F632" s="3">
        <v>56</v>
      </c>
      <c r="G632" s="3">
        <v>60</v>
      </c>
      <c r="H632" s="3">
        <v>2750</v>
      </c>
      <c r="I632" s="3">
        <v>2750</v>
      </c>
      <c r="J632" s="3">
        <v>2750</v>
      </c>
      <c r="K632" s="3">
        <v>5</v>
      </c>
      <c r="L632" s="3">
        <v>500</v>
      </c>
      <c r="M632" s="3">
        <v>0</v>
      </c>
      <c r="N632" s="123">
        <v>0</v>
      </c>
      <c r="O632" s="129">
        <f t="shared" si="112"/>
        <v>-508.11884256739506</v>
      </c>
      <c r="P632" s="3">
        <f t="shared" si="113"/>
        <v>-508.11884256739506</v>
      </c>
      <c r="Q632" s="96">
        <f t="shared" si="114"/>
        <v>0</v>
      </c>
      <c r="R632" s="157">
        <f t="shared" si="115"/>
        <v>-569.93941889711061</v>
      </c>
      <c r="S632" s="3">
        <f t="shared" si="116"/>
        <v>-569.93941889711061</v>
      </c>
      <c r="T632" s="96">
        <f t="shared" si="117"/>
        <v>0</v>
      </c>
      <c r="U632" s="154">
        <f t="shared" si="118"/>
        <v>-420.33380234552902</v>
      </c>
      <c r="V632" s="3">
        <f t="shared" si="119"/>
        <v>-420.33380234552902</v>
      </c>
      <c r="W632" s="96">
        <f t="shared" si="120"/>
        <v>0</v>
      </c>
      <c r="X632" s="154">
        <f t="shared" si="121"/>
        <v>-454.95543769288395</v>
      </c>
      <c r="Y632" s="3">
        <f t="shared" si="122"/>
        <v>-454.95543769288395</v>
      </c>
      <c r="Z632" s="96">
        <f t="shared" si="123"/>
        <v>0</v>
      </c>
      <c r="AA632" s="166"/>
      <c r="AB632" s="166"/>
      <c r="AC632" s="166"/>
    </row>
    <row r="633" spans="1:29" x14ac:dyDescent="0.25">
      <c r="A633" s="1">
        <v>631</v>
      </c>
      <c r="B633" s="1">
        <v>13750</v>
      </c>
      <c r="C633" s="100">
        <v>13750</v>
      </c>
      <c r="D633" s="30">
        <v>13750</v>
      </c>
      <c r="E633" s="3">
        <v>56</v>
      </c>
      <c r="F633" s="3">
        <v>60</v>
      </c>
      <c r="G633" s="3">
        <v>60</v>
      </c>
      <c r="H633" s="3">
        <v>2750</v>
      </c>
      <c r="I633" s="3">
        <v>2750</v>
      </c>
      <c r="J633" s="3">
        <v>3750</v>
      </c>
      <c r="K633" s="3">
        <v>3.6666666666666665</v>
      </c>
      <c r="L633" s="3">
        <v>0</v>
      </c>
      <c r="M633" s="3">
        <v>0</v>
      </c>
      <c r="N633" s="123">
        <v>-750</v>
      </c>
      <c r="O633" s="129">
        <f t="shared" si="112"/>
        <v>-456.31963095874437</v>
      </c>
      <c r="P633" s="3">
        <f t="shared" si="113"/>
        <v>293.68036904125563</v>
      </c>
      <c r="Q633" s="96">
        <f t="shared" si="114"/>
        <v>-0.39157382538834085</v>
      </c>
      <c r="R633" s="157">
        <f t="shared" si="115"/>
        <v>-547.54055899293883</v>
      </c>
      <c r="S633" s="3">
        <f t="shared" si="116"/>
        <v>202.45944100706117</v>
      </c>
      <c r="T633" s="96">
        <f t="shared" si="117"/>
        <v>-0.26994592134274825</v>
      </c>
      <c r="U633" s="154">
        <f t="shared" si="118"/>
        <v>-505.00640988692186</v>
      </c>
      <c r="V633" s="3">
        <f t="shared" si="119"/>
        <v>244.99359011307814</v>
      </c>
      <c r="W633" s="96">
        <f t="shared" si="120"/>
        <v>-0.32665812015077084</v>
      </c>
      <c r="X633" s="154">
        <f t="shared" si="121"/>
        <v>-454.47508163947327</v>
      </c>
      <c r="Y633" s="3">
        <f t="shared" si="122"/>
        <v>295.52491836052673</v>
      </c>
      <c r="Z633" s="96">
        <f t="shared" si="123"/>
        <v>-0.39403322448070233</v>
      </c>
      <c r="AA633" s="166"/>
      <c r="AB633" s="166"/>
      <c r="AC633" s="166"/>
    </row>
    <row r="634" spans="1:29" x14ac:dyDescent="0.25">
      <c r="A634" s="1">
        <v>632</v>
      </c>
      <c r="B634" s="1">
        <v>13750</v>
      </c>
      <c r="C634" s="100">
        <v>13750</v>
      </c>
      <c r="D634" s="30">
        <v>13000</v>
      </c>
      <c r="E634" s="3">
        <v>60</v>
      </c>
      <c r="F634" s="3">
        <v>60</v>
      </c>
      <c r="G634" s="3">
        <v>53</v>
      </c>
      <c r="H634" s="3">
        <v>2750</v>
      </c>
      <c r="I634" s="3">
        <v>3750</v>
      </c>
      <c r="J634" s="3">
        <v>2750</v>
      </c>
      <c r="K634" s="3">
        <v>4.7272727272727275</v>
      </c>
      <c r="L634" s="3">
        <v>0</v>
      </c>
      <c r="M634" s="3">
        <v>-750</v>
      </c>
      <c r="N634" s="123">
        <v>-250</v>
      </c>
      <c r="O634" s="129">
        <f t="shared" si="112"/>
        <v>-439.52017514293726</v>
      </c>
      <c r="P634" s="3">
        <f t="shared" si="113"/>
        <v>-189.52017514293726</v>
      </c>
      <c r="Q634" s="96">
        <f t="shared" si="114"/>
        <v>0.75808070057174903</v>
      </c>
      <c r="R634" s="157">
        <f t="shared" si="115"/>
        <v>-414.0064894939041</v>
      </c>
      <c r="S634" s="3">
        <f t="shared" si="116"/>
        <v>-164.0064894939041</v>
      </c>
      <c r="T634" s="96">
        <f t="shared" si="117"/>
        <v>0.65602595797561636</v>
      </c>
      <c r="U634" s="154">
        <f t="shared" si="118"/>
        <v>-475.91274327102218</v>
      </c>
      <c r="V634" s="3">
        <f t="shared" si="119"/>
        <v>-225.91274327102218</v>
      </c>
      <c r="W634" s="96">
        <f t="shared" si="120"/>
        <v>0.9036509730840887</v>
      </c>
      <c r="X634" s="154">
        <f t="shared" si="121"/>
        <v>-499.98209945761181</v>
      </c>
      <c r="Y634" s="3">
        <f t="shared" si="122"/>
        <v>-249.98209945761181</v>
      </c>
      <c r="Z634" s="96">
        <f t="shared" si="123"/>
        <v>0.99992839783044729</v>
      </c>
      <c r="AA634" s="166"/>
      <c r="AB634" s="166"/>
      <c r="AC634" s="166"/>
    </row>
    <row r="635" spans="1:29" x14ac:dyDescent="0.25">
      <c r="A635" s="1">
        <v>633</v>
      </c>
      <c r="B635" s="1">
        <v>13750</v>
      </c>
      <c r="C635" s="100">
        <v>13000</v>
      </c>
      <c r="D635" s="30">
        <v>12750</v>
      </c>
      <c r="E635" s="3">
        <v>60</v>
      </c>
      <c r="F635" s="3">
        <v>53</v>
      </c>
      <c r="G635" s="3">
        <v>45</v>
      </c>
      <c r="H635" s="3">
        <v>3750</v>
      </c>
      <c r="I635" s="3">
        <v>2750</v>
      </c>
      <c r="J635" s="3">
        <v>2750</v>
      </c>
      <c r="K635" s="3">
        <v>4.6363636363636367</v>
      </c>
      <c r="L635" s="3">
        <v>-750</v>
      </c>
      <c r="M635" s="3">
        <v>-250</v>
      </c>
      <c r="N635" s="123">
        <v>-750</v>
      </c>
      <c r="O635" s="129">
        <f t="shared" si="112"/>
        <v>-450.85533736539878</v>
      </c>
      <c r="P635" s="3">
        <f t="shared" si="113"/>
        <v>299.14466263460122</v>
      </c>
      <c r="Q635" s="96">
        <f t="shared" si="114"/>
        <v>-0.39885955017946828</v>
      </c>
      <c r="R635" s="157">
        <f t="shared" si="115"/>
        <v>-521.56198571537823</v>
      </c>
      <c r="S635" s="3">
        <f t="shared" si="116"/>
        <v>228.43801428462177</v>
      </c>
      <c r="T635" s="96">
        <f t="shared" si="117"/>
        <v>-0.30458401904616234</v>
      </c>
      <c r="U635" s="154">
        <f t="shared" si="118"/>
        <v>-556.76463631308081</v>
      </c>
      <c r="V635" s="3">
        <f t="shared" si="119"/>
        <v>193.23536368691919</v>
      </c>
      <c r="W635" s="96">
        <f t="shared" si="120"/>
        <v>-0.25764715158255891</v>
      </c>
      <c r="X635" s="154">
        <f t="shared" si="121"/>
        <v>-612.22366716090403</v>
      </c>
      <c r="Y635" s="3">
        <f t="shared" si="122"/>
        <v>137.77633283909597</v>
      </c>
      <c r="Z635" s="96">
        <f t="shared" si="123"/>
        <v>-0.18370177711879462</v>
      </c>
      <c r="AA635" s="166"/>
      <c r="AB635" s="166"/>
      <c r="AC635" s="166"/>
    </row>
    <row r="636" spans="1:29" x14ac:dyDescent="0.25">
      <c r="A636" s="1">
        <v>634</v>
      </c>
      <c r="B636" s="1">
        <v>13000</v>
      </c>
      <c r="C636" s="100">
        <v>12750</v>
      </c>
      <c r="D636" s="30">
        <v>12000</v>
      </c>
      <c r="E636" s="3">
        <v>53</v>
      </c>
      <c r="F636" s="3">
        <v>45</v>
      </c>
      <c r="G636" s="3">
        <v>39</v>
      </c>
      <c r="H636" s="3">
        <v>2750</v>
      </c>
      <c r="I636" s="3">
        <v>2750</v>
      </c>
      <c r="J636" s="3">
        <v>2750</v>
      </c>
      <c r="K636" s="3">
        <v>4.3636363636363633</v>
      </c>
      <c r="L636" s="3">
        <v>-250</v>
      </c>
      <c r="M636" s="3">
        <v>-750</v>
      </c>
      <c r="N636" s="123">
        <v>0</v>
      </c>
      <c r="O636" s="129">
        <f t="shared" si="112"/>
        <v>-376.2211314649503</v>
      </c>
      <c r="P636" s="3">
        <f t="shared" si="113"/>
        <v>-376.2211314649503</v>
      </c>
      <c r="Q636" s="96">
        <f t="shared" si="114"/>
        <v>0</v>
      </c>
      <c r="R636" s="157">
        <f t="shared" si="115"/>
        <v>-439.07725595418458</v>
      </c>
      <c r="S636" s="3">
        <f t="shared" si="116"/>
        <v>-439.07725595418458</v>
      </c>
      <c r="T636" s="96">
        <f t="shared" si="117"/>
        <v>0</v>
      </c>
      <c r="U636" s="154">
        <f t="shared" si="118"/>
        <v>-374.49152869140175</v>
      </c>
      <c r="V636" s="3">
        <f t="shared" si="119"/>
        <v>-374.49152869140175</v>
      </c>
      <c r="W636" s="96">
        <f t="shared" si="120"/>
        <v>0</v>
      </c>
      <c r="X636" s="154">
        <f t="shared" si="121"/>
        <v>-458.05262994838318</v>
      </c>
      <c r="Y636" s="3">
        <f t="shared" si="122"/>
        <v>-458.05262994838318</v>
      </c>
      <c r="Z636" s="96">
        <f t="shared" si="123"/>
        <v>0</v>
      </c>
      <c r="AA636" s="166"/>
      <c r="AB636" s="166"/>
      <c r="AC636" s="166"/>
    </row>
    <row r="637" spans="1:29" x14ac:dyDescent="0.25">
      <c r="A637" s="1">
        <v>635</v>
      </c>
      <c r="B637" s="1">
        <v>12750</v>
      </c>
      <c r="C637" s="100">
        <v>12000</v>
      </c>
      <c r="D637" s="30">
        <v>12000</v>
      </c>
      <c r="E637" s="3">
        <v>45</v>
      </c>
      <c r="F637" s="3">
        <v>39</v>
      </c>
      <c r="G637" s="3">
        <v>34</v>
      </c>
      <c r="H637" s="3">
        <v>2750</v>
      </c>
      <c r="I637" s="3">
        <v>2750</v>
      </c>
      <c r="J637" s="3">
        <v>2750</v>
      </c>
      <c r="K637" s="3">
        <v>4.3636363636363633</v>
      </c>
      <c r="L637" s="3">
        <v>-750</v>
      </c>
      <c r="M637" s="3">
        <v>0</v>
      </c>
      <c r="N637" s="123">
        <v>-500</v>
      </c>
      <c r="O637" s="129">
        <f t="shared" si="112"/>
        <v>-406.39882384490397</v>
      </c>
      <c r="P637" s="3">
        <f t="shared" si="113"/>
        <v>93.601176155096027</v>
      </c>
      <c r="Q637" s="96">
        <f t="shared" si="114"/>
        <v>-0.18720235231019206</v>
      </c>
      <c r="R637" s="157">
        <f t="shared" si="115"/>
        <v>-491.64924121771736</v>
      </c>
      <c r="S637" s="3">
        <f t="shared" si="116"/>
        <v>8.3507587822826395</v>
      </c>
      <c r="T637" s="96">
        <f t="shared" si="117"/>
        <v>-1.6701517564565279E-2</v>
      </c>
      <c r="U637" s="154">
        <f t="shared" si="118"/>
        <v>-407.19970395101302</v>
      </c>
      <c r="V637" s="3">
        <f t="shared" si="119"/>
        <v>92.800296048986979</v>
      </c>
      <c r="W637" s="96">
        <f t="shared" si="120"/>
        <v>-0.18560059209797397</v>
      </c>
      <c r="X637" s="154">
        <f t="shared" si="121"/>
        <v>-485.01068709734079</v>
      </c>
      <c r="Y637" s="3">
        <f t="shared" si="122"/>
        <v>14.989312902659208</v>
      </c>
      <c r="Z637" s="96">
        <f t="shared" si="123"/>
        <v>-2.9978625805318414E-2</v>
      </c>
      <c r="AA637" s="166"/>
      <c r="AB637" s="166"/>
      <c r="AC637" s="166"/>
    </row>
    <row r="638" spans="1:29" x14ac:dyDescent="0.25">
      <c r="A638" s="1">
        <v>636</v>
      </c>
      <c r="B638" s="1">
        <v>12000</v>
      </c>
      <c r="C638" s="100">
        <v>12000</v>
      </c>
      <c r="D638" s="30">
        <v>11500</v>
      </c>
      <c r="E638" s="3">
        <v>39</v>
      </c>
      <c r="F638" s="3">
        <v>34</v>
      </c>
      <c r="G638" s="3">
        <v>25</v>
      </c>
      <c r="H638" s="3">
        <v>2750</v>
      </c>
      <c r="I638" s="3">
        <v>2750</v>
      </c>
      <c r="J638" s="3">
        <v>2750</v>
      </c>
      <c r="K638" s="3">
        <v>4.1818181818181817</v>
      </c>
      <c r="L638" s="3">
        <v>0</v>
      </c>
      <c r="M638" s="3">
        <v>-500</v>
      </c>
      <c r="N638" s="123">
        <v>0</v>
      </c>
      <c r="O638" s="129">
        <f t="shared" si="112"/>
        <v>-386.82037895789193</v>
      </c>
      <c r="P638" s="3">
        <f t="shared" si="113"/>
        <v>-386.82037895789193</v>
      </c>
      <c r="Q638" s="96">
        <f t="shared" si="114"/>
        <v>0</v>
      </c>
      <c r="R638" s="157">
        <f t="shared" si="115"/>
        <v>-471.86505117203905</v>
      </c>
      <c r="S638" s="3">
        <f t="shared" si="116"/>
        <v>-471.86505117203905</v>
      </c>
      <c r="T638" s="96">
        <f t="shared" si="117"/>
        <v>0</v>
      </c>
      <c r="U638" s="154">
        <f t="shared" si="118"/>
        <v>-395.70417853259971</v>
      </c>
      <c r="V638" s="3">
        <f t="shared" si="119"/>
        <v>-395.70417853259971</v>
      </c>
      <c r="W638" s="96">
        <f t="shared" si="120"/>
        <v>0</v>
      </c>
      <c r="X638" s="154">
        <f t="shared" si="121"/>
        <v>-432.45155324210515</v>
      </c>
      <c r="Y638" s="3">
        <f t="shared" si="122"/>
        <v>-432.45155324210515</v>
      </c>
      <c r="Z638" s="96">
        <f t="shared" si="123"/>
        <v>0</v>
      </c>
      <c r="AA638" s="166"/>
      <c r="AB638" s="166"/>
      <c r="AC638" s="166"/>
    </row>
    <row r="639" spans="1:29" x14ac:dyDescent="0.25">
      <c r="A639" s="1">
        <v>637</v>
      </c>
      <c r="B639" s="1">
        <v>12000</v>
      </c>
      <c r="C639" s="100">
        <v>11500</v>
      </c>
      <c r="D639" s="30">
        <v>11500</v>
      </c>
      <c r="E639" s="3">
        <v>34</v>
      </c>
      <c r="F639" s="3">
        <v>25</v>
      </c>
      <c r="G639" s="3">
        <v>25</v>
      </c>
      <c r="H639" s="3">
        <v>2750</v>
      </c>
      <c r="I639" s="3">
        <v>2750</v>
      </c>
      <c r="J639" s="3">
        <v>2750</v>
      </c>
      <c r="K639" s="3">
        <v>4.1818181818181817</v>
      </c>
      <c r="L639" s="3">
        <v>-500</v>
      </c>
      <c r="M639" s="3">
        <v>0</v>
      </c>
      <c r="N639" s="123">
        <v>-1000</v>
      </c>
      <c r="O639" s="129">
        <f t="shared" si="112"/>
        <v>-386.82037895789193</v>
      </c>
      <c r="P639" s="3">
        <f t="shared" si="113"/>
        <v>613.17962104210801</v>
      </c>
      <c r="Q639" s="96">
        <f t="shared" si="114"/>
        <v>-0.61317962104210799</v>
      </c>
      <c r="R639" s="157">
        <f t="shared" si="115"/>
        <v>-481.3376087002656</v>
      </c>
      <c r="S639" s="3">
        <f t="shared" si="116"/>
        <v>518.6623912997344</v>
      </c>
      <c r="T639" s="96">
        <f t="shared" si="117"/>
        <v>-0.51866239129973435</v>
      </c>
      <c r="U639" s="154">
        <f t="shared" si="118"/>
        <v>-220.59834767697643</v>
      </c>
      <c r="V639" s="3">
        <f t="shared" si="119"/>
        <v>779.40165232302354</v>
      </c>
      <c r="W639" s="96">
        <f t="shared" si="120"/>
        <v>-0.7794016523230235</v>
      </c>
      <c r="X639" s="154">
        <f t="shared" si="121"/>
        <v>-325.95601101383545</v>
      </c>
      <c r="Y639" s="3">
        <f t="shared" si="122"/>
        <v>674.04398898616455</v>
      </c>
      <c r="Z639" s="96">
        <f t="shared" si="123"/>
        <v>-0.67404398898616458</v>
      </c>
      <c r="AA639" s="166"/>
      <c r="AB639" s="166"/>
      <c r="AC639" s="166"/>
    </row>
    <row r="640" spans="1:29" x14ac:dyDescent="0.25">
      <c r="A640" s="1">
        <v>638</v>
      </c>
      <c r="B640" s="1">
        <v>11500</v>
      </c>
      <c r="C640" s="100">
        <v>11500</v>
      </c>
      <c r="D640" s="30">
        <v>10500</v>
      </c>
      <c r="E640" s="3">
        <v>25</v>
      </c>
      <c r="F640" s="3">
        <v>25</v>
      </c>
      <c r="G640" s="3">
        <v>22</v>
      </c>
      <c r="H640" s="3">
        <v>2750</v>
      </c>
      <c r="I640" s="3">
        <v>2750</v>
      </c>
      <c r="J640" s="3">
        <v>4750</v>
      </c>
      <c r="K640" s="3">
        <v>2.2105263157894739</v>
      </c>
      <c r="L640" s="3">
        <v>0</v>
      </c>
      <c r="M640" s="3">
        <v>-1000</v>
      </c>
      <c r="N640" s="123">
        <v>-500</v>
      </c>
      <c r="O640" s="129">
        <f t="shared" si="112"/>
        <v>-93.356141420394607</v>
      </c>
      <c r="P640" s="3">
        <f t="shared" si="113"/>
        <v>406.64385857960542</v>
      </c>
      <c r="Q640" s="96">
        <f t="shared" si="114"/>
        <v>-0.81328771715921089</v>
      </c>
      <c r="R640" s="157">
        <f t="shared" si="115"/>
        <v>-214.39800469621866</v>
      </c>
      <c r="S640" s="3">
        <f t="shared" si="116"/>
        <v>285.60199530378134</v>
      </c>
      <c r="T640" s="96">
        <f t="shared" si="117"/>
        <v>-0.57120399060756266</v>
      </c>
      <c r="U640" s="154">
        <f t="shared" si="118"/>
        <v>-6.4232585542287097</v>
      </c>
      <c r="V640" s="3">
        <f t="shared" si="119"/>
        <v>493.57674144577129</v>
      </c>
      <c r="W640" s="96">
        <f t="shared" si="120"/>
        <v>-0.98715348289154259</v>
      </c>
      <c r="X640" s="154">
        <f t="shared" si="121"/>
        <v>28.948491701374095</v>
      </c>
      <c r="Y640" s="3">
        <f t="shared" si="122"/>
        <v>528.94849170137411</v>
      </c>
      <c r="Z640" s="96">
        <f t="shared" si="123"/>
        <v>-1.0578969834027483</v>
      </c>
      <c r="AA640" s="166"/>
      <c r="AB640" s="166"/>
      <c r="AC640" s="166"/>
    </row>
    <row r="641" spans="1:29" ht="15.75" thickBot="1" x14ac:dyDescent="0.3">
      <c r="A641" s="1">
        <v>639</v>
      </c>
      <c r="B641" s="1">
        <v>11500</v>
      </c>
      <c r="C641" s="101">
        <v>10500</v>
      </c>
      <c r="D641" s="31">
        <v>10000</v>
      </c>
      <c r="E641" s="32">
        <v>25</v>
      </c>
      <c r="F641" s="32">
        <v>22</v>
      </c>
      <c r="G641" s="32">
        <v>23</v>
      </c>
      <c r="H641" s="32">
        <v>2750</v>
      </c>
      <c r="I641" s="32">
        <v>4750</v>
      </c>
      <c r="J641" s="32">
        <v>1750</v>
      </c>
      <c r="K641" s="32">
        <v>5.7142857142857144</v>
      </c>
      <c r="L641" s="32">
        <v>-1000</v>
      </c>
      <c r="M641" s="32">
        <v>-500</v>
      </c>
      <c r="N641" s="124">
        <v>-500</v>
      </c>
      <c r="O641" s="130">
        <f t="shared" si="112"/>
        <v>-186.68626962453709</v>
      </c>
      <c r="P641" s="32">
        <f t="shared" si="113"/>
        <v>313.31373037546291</v>
      </c>
      <c r="Q641" s="97">
        <f t="shared" si="114"/>
        <v>-0.62662746075092579</v>
      </c>
      <c r="R641" s="158">
        <f t="shared" si="115"/>
        <v>-71.296254479504171</v>
      </c>
      <c r="S641" s="32">
        <f t="shared" si="116"/>
        <v>428.70374552049583</v>
      </c>
      <c r="T641" s="97">
        <f t="shared" si="117"/>
        <v>-0.85740749104099168</v>
      </c>
      <c r="U641" s="155">
        <f t="shared" si="118"/>
        <v>160.23130912241328</v>
      </c>
      <c r="V641" s="32">
        <f t="shared" si="119"/>
        <v>660.23130912241322</v>
      </c>
      <c r="W641" s="97">
        <f t="shared" si="120"/>
        <v>-1.3204626182448265</v>
      </c>
      <c r="X641" s="155">
        <f t="shared" si="121"/>
        <v>31.377042634302306</v>
      </c>
      <c r="Y641" s="32">
        <f t="shared" si="122"/>
        <v>531.37704263430226</v>
      </c>
      <c r="Z641" s="97">
        <f t="shared" si="123"/>
        <v>-1.0627540852686046</v>
      </c>
      <c r="AA641" s="166"/>
      <c r="AB641" s="166"/>
      <c r="AC641" s="166"/>
    </row>
    <row r="642" spans="1:29" ht="15.75" thickBot="1" x14ac:dyDescent="0.3"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179"/>
      <c r="R642" s="3"/>
      <c r="S642" s="3"/>
      <c r="T642" s="179"/>
      <c r="U642" s="3"/>
      <c r="V642" s="3"/>
      <c r="W642" s="179"/>
      <c r="X642" s="3"/>
      <c r="Y642" s="3"/>
      <c r="Z642" s="166"/>
      <c r="AA642" s="166"/>
      <c r="AB642" s="166"/>
      <c r="AC642" s="166"/>
    </row>
    <row r="643" spans="1:29" ht="16.5" thickBot="1" x14ac:dyDescent="0.3">
      <c r="F643" s="119"/>
      <c r="N643" s="183" t="s">
        <v>95</v>
      </c>
      <c r="O643" s="180" t="s">
        <v>96</v>
      </c>
      <c r="P643" s="181" t="s">
        <v>97</v>
      </c>
      <c r="Q643" s="182" t="s">
        <v>98</v>
      </c>
      <c r="R643" s="180" t="s">
        <v>99</v>
      </c>
      <c r="S643" s="181" t="s">
        <v>97</v>
      </c>
      <c r="T643" s="182" t="s">
        <v>98</v>
      </c>
      <c r="U643" s="180" t="s">
        <v>100</v>
      </c>
      <c r="V643" s="181" t="s">
        <v>97</v>
      </c>
      <c r="W643" s="182" t="s">
        <v>98</v>
      </c>
      <c r="X643" s="180" t="s">
        <v>101</v>
      </c>
      <c r="Y643" s="181" t="s">
        <v>97</v>
      </c>
      <c r="Z643" s="182" t="s">
        <v>98</v>
      </c>
      <c r="AA643" s="166"/>
      <c r="AB643" s="166"/>
      <c r="AC643" s="166"/>
    </row>
    <row r="644" spans="1:29" ht="15.75" x14ac:dyDescent="0.25">
      <c r="F644" s="119"/>
      <c r="M644" s="102" t="s">
        <v>70</v>
      </c>
      <c r="N644" s="176">
        <f t="shared" ref="N644:Z644" si="124">AVERAGE(N3:N641)</f>
        <v>65.727699530516432</v>
      </c>
      <c r="O644" s="131">
        <f t="shared" si="124"/>
        <v>43.142403952703397</v>
      </c>
      <c r="P644" s="28">
        <f t="shared" si="124"/>
        <v>-23.472016109992477</v>
      </c>
      <c r="Q644" s="98">
        <f t="shared" si="124"/>
        <v>-0.75727394897781963</v>
      </c>
      <c r="R644" s="159">
        <f t="shared" si="124"/>
        <v>40.518062096084456</v>
      </c>
      <c r="S644" s="28">
        <f t="shared" si="124"/>
        <v>-26.096357966611556</v>
      </c>
      <c r="T644" s="98">
        <f t="shared" si="124"/>
        <v>-0.73305192987592849</v>
      </c>
      <c r="U644" s="82">
        <f t="shared" si="124"/>
        <v>50.680182726230036</v>
      </c>
      <c r="V644" s="28">
        <f t="shared" si="124"/>
        <v>-15.934237336465824</v>
      </c>
      <c r="W644" s="98">
        <f t="shared" si="124"/>
        <v>-0.6903429939277349</v>
      </c>
      <c r="X644" s="82">
        <f t="shared" si="124"/>
        <v>66.614420062696837</v>
      </c>
      <c r="Y644" s="28">
        <f t="shared" si="124"/>
        <v>8.5318586051896166E-13</v>
      </c>
      <c r="Z644" s="98">
        <f t="shared" si="124"/>
        <v>-0.70367764640177288</v>
      </c>
    </row>
    <row r="645" spans="1:29" x14ac:dyDescent="0.25">
      <c r="M645" s="100" t="s">
        <v>68</v>
      </c>
      <c r="N645" s="177">
        <f>DEVSQ(N3:N154)</f>
        <v>140348684.21052647</v>
      </c>
      <c r="O645" s="129">
        <f>DEVSQ(O3:O154)</f>
        <v>11658824.538217353</v>
      </c>
      <c r="P645" s="3">
        <f>DEVSQ(P3:P154)</f>
        <v>133097677.21539436</v>
      </c>
      <c r="Q645" s="61"/>
      <c r="R645" s="157">
        <f>DEVSQ(R3:R154)</f>
        <v>12493747.783097656</v>
      </c>
      <c r="S645" s="3">
        <f>DEVSQ(S3:S154)</f>
        <v>129865860.17928724</v>
      </c>
      <c r="T645" s="61"/>
      <c r="U645" s="154">
        <f>DEVSQ(U3:U154)</f>
        <v>17796380.646874644</v>
      </c>
      <c r="V645" s="3">
        <f>DEVSQ(V3:V154)</f>
        <v>126183620.92953603</v>
      </c>
      <c r="W645" s="61"/>
      <c r="X645" s="154">
        <f>DEVSQ(X3:X154)</f>
        <v>17077486.172601804</v>
      </c>
      <c r="Y645" s="3">
        <f>DEVSQ(Y3:Y154)</f>
        <v>125073702.5463191</v>
      </c>
      <c r="Z645" s="61"/>
      <c r="AA645" s="166"/>
      <c r="AB645" s="166"/>
      <c r="AC645" s="166"/>
    </row>
    <row r="646" spans="1:29" ht="15.75" thickBot="1" x14ac:dyDescent="0.3">
      <c r="M646" s="101" t="s">
        <v>88</v>
      </c>
      <c r="N646" s="178">
        <f>_xlfn.VAR.S(N3:N154)</f>
        <v>929461.48483792262</v>
      </c>
      <c r="O646" s="130">
        <f>_xlfn.VAR.S(O3:O154)</f>
        <v>77725.496921448968</v>
      </c>
      <c r="P646" s="32">
        <f>_xlfn.VAR.S(P3:P154)</f>
        <v>887317.84810262872</v>
      </c>
      <c r="Q646" s="62"/>
      <c r="R646" s="158">
        <f>_xlfn.VAR.S(R3:R154)</f>
        <v>83291.651887317727</v>
      </c>
      <c r="S646" s="32">
        <f>_xlfn.VAR.S(S3:S154)</f>
        <v>865772.40119524871</v>
      </c>
      <c r="T646" s="62"/>
      <c r="U646" s="155">
        <f>_xlfn.VAR.S(U3:U154)</f>
        <v>118642.53764583111</v>
      </c>
      <c r="V646" s="32">
        <f>_xlfn.VAR.S(V3:V154)</f>
        <v>841224.13953024021</v>
      </c>
      <c r="W646" s="62"/>
      <c r="X646" s="155">
        <f>_xlfn.VAR.S(X3:X154)</f>
        <v>113849.90781734539</v>
      </c>
      <c r="Y646" s="32">
        <f>_xlfn.VAR.S(Y3:Y154)</f>
        <v>833824.68364212732</v>
      </c>
      <c r="Z646" s="62"/>
      <c r="AA646" s="3"/>
      <c r="AB646" s="3"/>
      <c r="AC646" s="3"/>
    </row>
    <row r="647" spans="1:29" x14ac:dyDescent="0.25"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thickBot="1" x14ac:dyDescent="0.3"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x14ac:dyDescent="0.25">
      <c r="B649" s="64"/>
      <c r="C649" s="43" t="s">
        <v>89</v>
      </c>
      <c r="D649" s="43" t="s">
        <v>67</v>
      </c>
      <c r="E649" s="43" t="s">
        <v>63</v>
      </c>
      <c r="F649" s="43" t="s">
        <v>90</v>
      </c>
      <c r="G649" s="43" t="s">
        <v>83</v>
      </c>
      <c r="H649" s="43" t="s">
        <v>64</v>
      </c>
      <c r="I649" s="43" t="s">
        <v>91</v>
      </c>
      <c r="J649" s="43" t="s">
        <v>62</v>
      </c>
      <c r="K649" s="43" t="s">
        <v>66</v>
      </c>
      <c r="L649" s="43" t="s">
        <v>81</v>
      </c>
      <c r="M649" s="43" t="s">
        <v>92</v>
      </c>
      <c r="N649" s="43" t="s">
        <v>60</v>
      </c>
      <c r="O649" s="44" t="s">
        <v>61</v>
      </c>
      <c r="AA649" s="3"/>
      <c r="AB649" s="3"/>
      <c r="AC649" s="3"/>
    </row>
    <row r="650" spans="1:29" x14ac:dyDescent="0.25">
      <c r="B650" s="76" t="s">
        <v>89</v>
      </c>
      <c r="C650" s="67"/>
      <c r="D650" s="63">
        <f>CORREL($B4:$B641,C4:C641)</f>
        <v>0.84296211833610646</v>
      </c>
      <c r="E650" s="63">
        <f t="shared" ref="E650:O650" si="125">CORREL($B4:$B641,D4:D641)</f>
        <v>0.72590041773514069</v>
      </c>
      <c r="F650" s="63">
        <f t="shared" si="125"/>
        <v>0.52522794398142525</v>
      </c>
      <c r="G650" s="63">
        <f t="shared" si="125"/>
        <v>0.39240420646095592</v>
      </c>
      <c r="H650" s="63">
        <f t="shared" si="125"/>
        <v>0.28835459492743465</v>
      </c>
      <c r="I650" s="63">
        <f t="shared" si="125"/>
        <v>0.23712769197181655</v>
      </c>
      <c r="J650" s="63">
        <f t="shared" si="125"/>
        <v>0.21797856110066643</v>
      </c>
      <c r="K650" s="63">
        <f t="shared" si="125"/>
        <v>0.14795375649123005</v>
      </c>
      <c r="L650" s="63">
        <f t="shared" si="125"/>
        <v>0.19438357012718954</v>
      </c>
      <c r="M650" s="63">
        <f t="shared" si="125"/>
        <v>-0.27370329329337129</v>
      </c>
      <c r="N650" s="63">
        <f t="shared" si="125"/>
        <v>-0.18194837840338135</v>
      </c>
      <c r="O650" s="63">
        <f t="shared" si="125"/>
        <v>-0.18380333175755323</v>
      </c>
    </row>
    <row r="651" spans="1:29" x14ac:dyDescent="0.25">
      <c r="B651" s="76" t="s">
        <v>67</v>
      </c>
      <c r="C651" s="63">
        <f>D650</f>
        <v>0.84296211833610646</v>
      </c>
      <c r="D651" s="67"/>
      <c r="E651" s="63">
        <f>CORREL($C4:$C641,D4:D641)</f>
        <v>0.84323671522673649</v>
      </c>
      <c r="F651" s="63">
        <f t="shared" ref="F651:O651" si="126">CORREL($C4:$C641,E4:E641)</f>
        <v>0.48710673799845672</v>
      </c>
      <c r="G651" s="63">
        <f t="shared" si="126"/>
        <v>0.51472837986631481</v>
      </c>
      <c r="H651" s="63">
        <f t="shared" si="126"/>
        <v>0.39126153198752428</v>
      </c>
      <c r="I651" s="63">
        <f t="shared" si="126"/>
        <v>0.24732592903120421</v>
      </c>
      <c r="J651" s="63">
        <f t="shared" si="126"/>
        <v>0.23388229902313479</v>
      </c>
      <c r="K651" s="63">
        <f t="shared" si="126"/>
        <v>0.21927385407393757</v>
      </c>
      <c r="L651" s="63">
        <f t="shared" si="126"/>
        <v>0.17768008028970556</v>
      </c>
      <c r="M651" s="63">
        <f t="shared" si="126"/>
        <v>0.16470973652941651</v>
      </c>
      <c r="N651" s="63">
        <f>CORREL($C4:$C641,M4:M641)</f>
        <v>-0.27040655975987704</v>
      </c>
      <c r="O651" s="63">
        <f t="shared" si="126"/>
        <v>-0.18942823945626144</v>
      </c>
    </row>
    <row r="652" spans="1:29" x14ac:dyDescent="0.25">
      <c r="B652" s="76" t="s">
        <v>63</v>
      </c>
      <c r="C652" s="63">
        <f>E650</f>
        <v>0.72590041773514069</v>
      </c>
      <c r="D652" s="63">
        <f>E651</f>
        <v>0.84323671522673649</v>
      </c>
      <c r="E652" s="67"/>
      <c r="F652" s="63">
        <f>CORREL($D4:$D641,E4:E641)</f>
        <v>0.40292114966240217</v>
      </c>
      <c r="G652" s="63">
        <f t="shared" ref="G652:O652" si="127">CORREL($D4:$D641,F4:F641)</f>
        <v>0.47934268521628065</v>
      </c>
      <c r="H652" s="63">
        <f t="shared" si="127"/>
        <v>0.51062826683621432</v>
      </c>
      <c r="I652" s="63">
        <f t="shared" si="127"/>
        <v>0.26679893028139912</v>
      </c>
      <c r="J652" s="63">
        <f t="shared" si="127"/>
        <v>0.24593228995703889</v>
      </c>
      <c r="K652" s="63">
        <f t="shared" si="127"/>
        <v>0.23855167416734407</v>
      </c>
      <c r="L652" s="63">
        <f t="shared" si="127"/>
        <v>0.22761693411033562</v>
      </c>
      <c r="M652" s="63">
        <f t="shared" si="127"/>
        <v>0.14475765697345022</v>
      </c>
      <c r="N652" s="63">
        <f t="shared" si="127"/>
        <v>0.17055688247892262</v>
      </c>
      <c r="O652" s="63">
        <f t="shared" si="127"/>
        <v>-0.27500646702383269</v>
      </c>
    </row>
    <row r="653" spans="1:29" x14ac:dyDescent="0.25">
      <c r="B653" s="76" t="s">
        <v>90</v>
      </c>
      <c r="C653" s="63">
        <f>F650</f>
        <v>0.52522794398142525</v>
      </c>
      <c r="D653" s="63">
        <f>F651</f>
        <v>0.48710673799845672</v>
      </c>
      <c r="E653" s="63">
        <f>F652</f>
        <v>0.40292114966240217</v>
      </c>
      <c r="F653" s="67"/>
      <c r="G653" s="63">
        <f>CORREL($E4:$E641,F4:F641)</f>
        <v>0.72970818909347623</v>
      </c>
      <c r="H653" s="63">
        <f t="shared" ref="H653:O653" si="128">CORREL($E4:$E641,G4:G641)</f>
        <v>0.52294043069777874</v>
      </c>
      <c r="I653" s="63">
        <f t="shared" si="128"/>
        <v>-7.5658065429922691E-2</v>
      </c>
      <c r="J653" s="63">
        <f t="shared" si="128"/>
        <v>-0.11546278098357102</v>
      </c>
      <c r="K653" s="63">
        <f t="shared" si="128"/>
        <v>-0.10285729237446663</v>
      </c>
      <c r="L653" s="63">
        <f t="shared" si="128"/>
        <v>0.2909590502878886</v>
      </c>
      <c r="M653" s="63">
        <f t="shared" si="128"/>
        <v>-0.10729687854903211</v>
      </c>
      <c r="N653" s="63">
        <f t="shared" si="128"/>
        <v>-0.1749830492614674</v>
      </c>
      <c r="O653" s="63">
        <f t="shared" si="128"/>
        <v>-0.20229307147444892</v>
      </c>
    </row>
    <row r="654" spans="1:29" x14ac:dyDescent="0.25">
      <c r="B654" s="76" t="s">
        <v>83</v>
      </c>
      <c r="C654" s="63">
        <f>G650</f>
        <v>0.39240420646095592</v>
      </c>
      <c r="D654" s="63">
        <f>G651</f>
        <v>0.51472837986631481</v>
      </c>
      <c r="E654" s="63">
        <f>G652</f>
        <v>0.47934268521628065</v>
      </c>
      <c r="F654" s="63">
        <f>G653</f>
        <v>0.72970818909347623</v>
      </c>
      <c r="G654" s="67"/>
      <c r="H654" s="63">
        <f t="shared" ref="H654:O654" si="129">CORREL($F4:$F641,G4:G641)</f>
        <v>0.73691324998306151</v>
      </c>
      <c r="I654" s="63">
        <f t="shared" si="129"/>
        <v>5.2920579753693055E-2</v>
      </c>
      <c r="J654" s="63">
        <f t="shared" si="129"/>
        <v>-8.6843216287150027E-2</v>
      </c>
      <c r="K654" s="63">
        <f t="shared" si="129"/>
        <v>-0.10827405692075451</v>
      </c>
      <c r="L654" s="63">
        <f t="shared" si="129"/>
        <v>0.29840506308356923</v>
      </c>
      <c r="M654" s="63">
        <f t="shared" si="129"/>
        <v>0.14787978678287544</v>
      </c>
      <c r="N654" s="63">
        <f t="shared" si="129"/>
        <v>-9.8108149771131498E-2</v>
      </c>
      <c r="O654" s="63">
        <f t="shared" si="129"/>
        <v>-0.17904883484708387</v>
      </c>
    </row>
    <row r="655" spans="1:29" x14ac:dyDescent="0.25">
      <c r="B655" s="76" t="s">
        <v>64</v>
      </c>
      <c r="C655" s="63">
        <f>H650</f>
        <v>0.28835459492743465</v>
      </c>
      <c r="D655" s="63">
        <f>H651</f>
        <v>0.39126153198752428</v>
      </c>
      <c r="E655" s="63">
        <f>H652</f>
        <v>0.51062826683621432</v>
      </c>
      <c r="F655" s="63">
        <f>H653</f>
        <v>0.52294043069777874</v>
      </c>
      <c r="G655" s="63">
        <f>H654</f>
        <v>0.73691324998306151</v>
      </c>
      <c r="H655" s="67"/>
      <c r="I655" s="63">
        <f>CORREL($G4:$G641,H4:H641)</f>
        <v>6.5714071386812289E-2</v>
      </c>
      <c r="J655" s="63">
        <f t="shared" ref="J655:O655" si="130">CORREL($G4:$G641,I4:I641)</f>
        <v>4.9977927195768497E-2</v>
      </c>
      <c r="K655" s="63">
        <f t="shared" si="130"/>
        <v>-7.6282912641291625E-2</v>
      </c>
      <c r="L655" s="63">
        <f t="shared" si="130"/>
        <v>0.27292008303117021</v>
      </c>
      <c r="M655" s="63">
        <f t="shared" si="130"/>
        <v>0.20265611518853666</v>
      </c>
      <c r="N655" s="63">
        <f t="shared" si="130"/>
        <v>0.15319987522300937</v>
      </c>
      <c r="O655" s="63">
        <f t="shared" si="130"/>
        <v>-9.3847335893913211E-2</v>
      </c>
    </row>
    <row r="656" spans="1:29" x14ac:dyDescent="0.25">
      <c r="B656" s="76" t="s">
        <v>91</v>
      </c>
      <c r="C656" s="63">
        <f>I650</f>
        <v>0.23712769197181655</v>
      </c>
      <c r="D656" s="63">
        <f>I651</f>
        <v>0.24732592903120421</v>
      </c>
      <c r="E656" s="63">
        <f>I652</f>
        <v>0.26679893028139912</v>
      </c>
      <c r="F656" s="63">
        <f>I653</f>
        <v>-7.5658065429922691E-2</v>
      </c>
      <c r="G656" s="63">
        <f>I654</f>
        <v>5.2920579753693055E-2</v>
      </c>
      <c r="H656" s="63">
        <f>I655</f>
        <v>6.5714071386812289E-2</v>
      </c>
      <c r="I656" s="67"/>
      <c r="J656" s="63">
        <f>CORREL($H4:$H641,I4:I641)</f>
        <v>0.36866160782823876</v>
      </c>
      <c r="K656" s="63">
        <f t="shared" ref="K656:O656" si="131">CORREL($H4:$H641,J4:J641)</f>
        <v>0.28082601220260889</v>
      </c>
      <c r="L656" s="63">
        <f t="shared" si="131"/>
        <v>-0.14307742120475322</v>
      </c>
      <c r="M656" s="63">
        <f t="shared" si="131"/>
        <v>3.9627654235567369E-2</v>
      </c>
      <c r="N656" s="63">
        <f t="shared" si="131"/>
        <v>5.6934886446743438E-2</v>
      </c>
      <c r="O656" s="63">
        <f t="shared" si="131"/>
        <v>3.5136466455175416E-2</v>
      </c>
    </row>
    <row r="657" spans="2:15" x14ac:dyDescent="0.25">
      <c r="B657" s="76" t="s">
        <v>62</v>
      </c>
      <c r="C657" s="63">
        <f>J650</f>
        <v>0.21797856110066643</v>
      </c>
      <c r="D657" s="63">
        <f>J651</f>
        <v>0.23388229902313479</v>
      </c>
      <c r="E657" s="63">
        <f>J652</f>
        <v>0.24593228995703889</v>
      </c>
      <c r="F657" s="63">
        <f>J653</f>
        <v>-0.11546278098357102</v>
      </c>
      <c r="G657" s="63">
        <f>J654</f>
        <v>-8.6843216287150027E-2</v>
      </c>
      <c r="H657" s="63">
        <f>J655</f>
        <v>4.9977927195768497E-2</v>
      </c>
      <c r="I657" s="63">
        <f>J656</f>
        <v>0.36866160782823876</v>
      </c>
      <c r="J657" s="67"/>
      <c r="K657" s="63">
        <f>CORREL($I4:$I641,J4:J641)</f>
        <v>0.36756374212658033</v>
      </c>
      <c r="L657" s="63">
        <f>CORREL($I4:$I641,K4:K641)</f>
        <v>-0.24625274700933622</v>
      </c>
      <c r="M657" s="63">
        <f>CORREL($I4:$I641,L4:L641)</f>
        <v>4.1047635862590727E-2</v>
      </c>
      <c r="N657" s="63">
        <f>CORREL($I4:$I641,M4:M641)</f>
        <v>4.130614868577881E-2</v>
      </c>
      <c r="O657" s="63">
        <f>CORREL($I4:$I641,N4:N641)</f>
        <v>5.255189970419101E-2</v>
      </c>
    </row>
    <row r="658" spans="2:15" x14ac:dyDescent="0.25">
      <c r="B658" s="76" t="s">
        <v>66</v>
      </c>
      <c r="C658" s="63">
        <f>K650</f>
        <v>0.14795375649123005</v>
      </c>
      <c r="D658" s="63">
        <f>K651</f>
        <v>0.21927385407393757</v>
      </c>
      <c r="E658" s="63">
        <f>K652</f>
        <v>0.23855167416734407</v>
      </c>
      <c r="F658" s="63">
        <f>K653</f>
        <v>-0.10285729237446663</v>
      </c>
      <c r="G658" s="63">
        <f>K654</f>
        <v>-0.10827405692075451</v>
      </c>
      <c r="H658" s="63">
        <f>K655</f>
        <v>-7.6282912641291625E-2</v>
      </c>
      <c r="I658" s="63">
        <f>K656</f>
        <v>0.28082601220260889</v>
      </c>
      <c r="J658" s="63">
        <f>K657</f>
        <v>0.36756374212658033</v>
      </c>
      <c r="K658" s="67"/>
      <c r="L658" s="63">
        <f>CORREL($J4:$J641,K4:K641)</f>
        <v>-0.76359546956133106</v>
      </c>
      <c r="M658" s="63">
        <f>CORREL($J4:$J641,L4:L641)</f>
        <v>0.10901010085718293</v>
      </c>
      <c r="N658" s="63">
        <f>CORREL($J4:$J641,M4:M641)</f>
        <v>3.9419048935170606E-2</v>
      </c>
      <c r="O658" s="63">
        <f>CORREL($J4:$J641,N4:N641)</f>
        <v>3.9835159043824148E-2</v>
      </c>
    </row>
    <row r="659" spans="2:15" x14ac:dyDescent="0.25">
      <c r="B659" s="76" t="s">
        <v>81</v>
      </c>
      <c r="C659" s="63">
        <f>L650</f>
        <v>0.19438357012718954</v>
      </c>
      <c r="D659" s="63">
        <f>L651</f>
        <v>0.17768008028970556</v>
      </c>
      <c r="E659" s="63">
        <f>L652</f>
        <v>0.22761693411033562</v>
      </c>
      <c r="F659" s="63">
        <f>L653</f>
        <v>0.2909590502878886</v>
      </c>
      <c r="G659" s="63">
        <f>L654</f>
        <v>0.29840506308356923</v>
      </c>
      <c r="H659" s="63">
        <f>L655</f>
        <v>0.27292008303117021</v>
      </c>
      <c r="I659" s="63">
        <f>L656</f>
        <v>-0.14307742120475322</v>
      </c>
      <c r="J659" s="63">
        <f>L657</f>
        <v>-0.24625274700933622</v>
      </c>
      <c r="K659" s="63">
        <f>L658</f>
        <v>-0.76359546956133106</v>
      </c>
      <c r="L659" s="67"/>
      <c r="M659" s="63">
        <f>CORREL($K4:$K641,L4:L641)</f>
        <v>-5.1109069977728905E-2</v>
      </c>
      <c r="N659" s="63">
        <f>CORREL($K4:$K641,M4:M641)</f>
        <v>4.436861713017113E-2</v>
      </c>
      <c r="O659" s="63">
        <f>CORREL($K4:$K641,N4:N641)</f>
        <v>-0.14464931491692237</v>
      </c>
    </row>
    <row r="660" spans="2:15" x14ac:dyDescent="0.25">
      <c r="B660" s="76" t="s">
        <v>92</v>
      </c>
      <c r="C660" s="63">
        <f>M650</f>
        <v>-0.27370329329337129</v>
      </c>
      <c r="D660" s="63">
        <f>M651</f>
        <v>0.16470973652941651</v>
      </c>
      <c r="E660" s="63">
        <f>M652</f>
        <v>0.14475765697345022</v>
      </c>
      <c r="F660" s="63">
        <f>M653</f>
        <v>-0.10729687854903211</v>
      </c>
      <c r="G660" s="63">
        <f>M654</f>
        <v>0.14787978678287544</v>
      </c>
      <c r="H660" s="63">
        <f>M655</f>
        <v>0.20265611518853666</v>
      </c>
      <c r="I660" s="63">
        <f>M656</f>
        <v>3.9627654235567369E-2</v>
      </c>
      <c r="J660" s="63">
        <f>M657</f>
        <v>4.1047635862590727E-2</v>
      </c>
      <c r="K660" s="63">
        <f>M658</f>
        <v>0.10901010085718293</v>
      </c>
      <c r="L660" s="63">
        <f>M659</f>
        <v>-5.1109069977728905E-2</v>
      </c>
      <c r="M660" s="67"/>
      <c r="N660" s="63">
        <f>CORREL($L4:$L641,M4:M641)</f>
        <v>-4.8098063771152909E-2</v>
      </c>
      <c r="O660" s="63">
        <f>CORREL($L4:$L641,N4:N641)</f>
        <v>4.2289692618790328E-2</v>
      </c>
    </row>
    <row r="661" spans="2:15" x14ac:dyDescent="0.25">
      <c r="B661" s="76" t="s">
        <v>60</v>
      </c>
      <c r="C661" s="63">
        <f>N650</f>
        <v>-0.18194837840338135</v>
      </c>
      <c r="D661" s="63">
        <f>N651</f>
        <v>-0.27040655975987704</v>
      </c>
      <c r="E661" s="63">
        <f>N652</f>
        <v>0.17055688247892262</v>
      </c>
      <c r="F661" s="63">
        <f>N653</f>
        <v>-0.1749830492614674</v>
      </c>
      <c r="G661" s="63">
        <f>N654</f>
        <v>-9.8108149771131498E-2</v>
      </c>
      <c r="H661" s="63">
        <f>N655</f>
        <v>0.15319987522300937</v>
      </c>
      <c r="I661" s="63">
        <f>N656</f>
        <v>5.6934886446743438E-2</v>
      </c>
      <c r="J661" s="63">
        <f>N657</f>
        <v>4.130614868577881E-2</v>
      </c>
      <c r="K661" s="63">
        <f>N658</f>
        <v>3.9419048935170606E-2</v>
      </c>
      <c r="L661" s="63">
        <f>N659</f>
        <v>4.436861713017113E-2</v>
      </c>
      <c r="M661" s="63">
        <f>N660</f>
        <v>-4.8098063771152909E-2</v>
      </c>
      <c r="N661" s="67"/>
      <c r="O661" s="63">
        <f>CORREL($M4:$M641,N4:N641)</f>
        <v>-4.7887833684009472E-2</v>
      </c>
    </row>
    <row r="662" spans="2:15" ht="15.75" thickBot="1" x14ac:dyDescent="0.3">
      <c r="B662" s="77" t="s">
        <v>61</v>
      </c>
      <c r="C662" s="66">
        <f>O650</f>
        <v>-0.18380333175755323</v>
      </c>
      <c r="D662" s="66">
        <f>O651</f>
        <v>-0.18942823945626144</v>
      </c>
      <c r="E662" s="66">
        <f>O652</f>
        <v>-0.27500646702383269</v>
      </c>
      <c r="F662" s="66">
        <f>O653</f>
        <v>-0.20229307147444892</v>
      </c>
      <c r="G662" s="66">
        <f>O654</f>
        <v>-0.17904883484708387</v>
      </c>
      <c r="H662" s="66">
        <f>O655</f>
        <v>-9.3847335893913211E-2</v>
      </c>
      <c r="I662" s="66">
        <f>O656</f>
        <v>3.5136466455175416E-2</v>
      </c>
      <c r="J662" s="66">
        <f>O657</f>
        <v>5.255189970419101E-2</v>
      </c>
      <c r="K662" s="66">
        <f>O658</f>
        <v>3.9835159043824148E-2</v>
      </c>
      <c r="L662" s="66">
        <f>O659</f>
        <v>-0.14464931491692237</v>
      </c>
      <c r="M662" s="66">
        <f>O660</f>
        <v>4.2289692618790328E-2</v>
      </c>
      <c r="N662" s="66">
        <f>O661</f>
        <v>-4.7887833684009472E-2</v>
      </c>
      <c r="O662" s="68"/>
    </row>
    <row r="663" spans="2:15" x14ac:dyDescent="0.25">
      <c r="B663" s="3">
        <v>97.91321595052726</v>
      </c>
      <c r="C663" s="3">
        <v>626</v>
      </c>
      <c r="D663" s="3"/>
      <c r="E663" s="3"/>
      <c r="F663" s="3"/>
      <c r="G663" s="3"/>
      <c r="H663" s="3"/>
      <c r="I663" s="3"/>
      <c r="J663" s="3"/>
      <c r="K663" s="3"/>
      <c r="L663" s="3"/>
      <c r="M663" s="3"/>
    </row>
    <row r="664" spans="2:15" x14ac:dyDescent="0.25">
      <c r="B664" s="3">
        <v>353537940.73968309</v>
      </c>
      <c r="C664" s="3">
        <v>205483219.13492495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</row>
    <row r="666" spans="2:15" x14ac:dyDescent="0.25">
      <c r="B666" s="165" t="s">
        <v>93</v>
      </c>
    </row>
    <row r="668" spans="2:15" x14ac:dyDescent="0.25">
      <c r="B668" s="1">
        <f t="array" ref="B668:N680">LINEST(N4:N641,B4:M641,TRUE,TRUE)</f>
        <v>0.11405075564650305</v>
      </c>
      <c r="C668" s="1">
        <v>6.8591750406600316E-2</v>
      </c>
      <c r="D668" s="1">
        <v>41.536986185484423</v>
      </c>
      <c r="E668" s="1">
        <v>8.1980849417155652E-2</v>
      </c>
      <c r="F668" s="1">
        <v>2.2676614873805647E-2</v>
      </c>
      <c r="G668" s="1">
        <v>3.5419593570087282E-2</v>
      </c>
      <c r="H668" s="1">
        <v>21.986189323084041</v>
      </c>
      <c r="I668" s="1">
        <v>-11.825419173246742</v>
      </c>
      <c r="J668" s="1">
        <v>-11.256067855842876</v>
      </c>
      <c r="K668" s="1">
        <v>-0.33894466780988536</v>
      </c>
      <c r="L668" s="1">
        <v>0.15788614446023361</v>
      </c>
      <c r="M668" s="1">
        <v>4.3423006424651349E-2</v>
      </c>
      <c r="N668" s="1">
        <v>839.21182580109587</v>
      </c>
    </row>
    <row r="669" spans="2:15" x14ac:dyDescent="0.25">
      <c r="B669" s="1">
        <v>6.1015563905457669E-2</v>
      </c>
      <c r="C669" s="1">
        <v>6.0892280066044337E-2</v>
      </c>
      <c r="D669" s="1">
        <v>43.034815535569891</v>
      </c>
      <c r="E669" s="1">
        <v>4.7472050618392936E-2</v>
      </c>
      <c r="F669" s="1">
        <v>2.6526051935961508E-2</v>
      </c>
      <c r="G669" s="1">
        <v>2.5652604832381652E-2</v>
      </c>
      <c r="H669" s="1">
        <v>5.7220952324089529</v>
      </c>
      <c r="I669" s="1">
        <v>6.8678920650355861</v>
      </c>
      <c r="J669" s="1">
        <v>5.7769929851643989</v>
      </c>
      <c r="K669" s="1">
        <v>5.2032405860568565E-2</v>
      </c>
      <c r="L669" s="1">
        <v>6.9737830155892744E-2</v>
      </c>
      <c r="M669" s="1">
        <v>5.1084338526211547E-2</v>
      </c>
      <c r="N669" s="1">
        <v>262.80816461855153</v>
      </c>
    </row>
    <row r="670" spans="2:15" x14ac:dyDescent="0.25">
      <c r="B670" s="1">
        <v>0.1451349454125693</v>
      </c>
      <c r="C670" s="1">
        <v>874.63894207072451</v>
      </c>
      <c r="D670" s="1" t="e">
        <v>#N/A</v>
      </c>
      <c r="E670" s="1" t="e">
        <v>#N/A</v>
      </c>
      <c r="F670" s="1" t="e">
        <v>#N/A</v>
      </c>
      <c r="G670" s="1" t="e">
        <v>#N/A</v>
      </c>
      <c r="H670" s="1" t="e">
        <v>#N/A</v>
      </c>
      <c r="I670" s="1" t="e">
        <v>#N/A</v>
      </c>
      <c r="J670" s="1" t="e">
        <v>#N/A</v>
      </c>
      <c r="K670" s="1" t="e">
        <v>#N/A</v>
      </c>
      <c r="L670" s="1" t="e">
        <v>#N/A</v>
      </c>
      <c r="M670" s="1" t="e">
        <v>#N/A</v>
      </c>
      <c r="N670" s="1" t="e">
        <v>#N/A</v>
      </c>
    </row>
    <row r="671" spans="2:15" x14ac:dyDescent="0.25">
      <c r="B671" s="1">
        <v>8.8424619765117338</v>
      </c>
      <c r="C671" s="1">
        <v>625</v>
      </c>
      <c r="D671" s="1" t="e">
        <v>#N/A</v>
      </c>
      <c r="E671" s="1" t="e">
        <v>#N/A</v>
      </c>
      <c r="F671" s="1" t="e">
        <v>#N/A</v>
      </c>
      <c r="G671" s="1" t="e">
        <v>#N/A</v>
      </c>
      <c r="H671" s="1" t="e">
        <v>#N/A</v>
      </c>
      <c r="I671" s="1" t="e">
        <v>#N/A</v>
      </c>
      <c r="J671" s="1" t="e">
        <v>#N/A</v>
      </c>
      <c r="K671" s="1" t="e">
        <v>#N/A</v>
      </c>
      <c r="L671" s="1" t="e">
        <v>#N/A</v>
      </c>
      <c r="M671" s="1" t="e">
        <v>#N/A</v>
      </c>
      <c r="N671" s="1" t="e">
        <v>#N/A</v>
      </c>
    </row>
    <row r="672" spans="2:15" x14ac:dyDescent="0.25">
      <c r="B672" s="1">
        <v>81173087.780712128</v>
      </c>
      <c r="C672" s="1">
        <v>478120799.36662269</v>
      </c>
      <c r="D672" s="1" t="e">
        <v>#N/A</v>
      </c>
      <c r="E672" s="1" t="e">
        <v>#N/A</v>
      </c>
      <c r="F672" s="1" t="e">
        <v>#N/A</v>
      </c>
      <c r="G672" s="1" t="e">
        <v>#N/A</v>
      </c>
      <c r="H672" s="1" t="e">
        <v>#N/A</v>
      </c>
      <c r="I672" s="1" t="e">
        <v>#N/A</v>
      </c>
      <c r="J672" s="1" t="e">
        <v>#N/A</v>
      </c>
      <c r="K672" s="1" t="e">
        <v>#N/A</v>
      </c>
      <c r="L672" s="1" t="e">
        <v>#N/A</v>
      </c>
      <c r="M672" s="1" t="e">
        <v>#N/A</v>
      </c>
      <c r="N672" s="1" t="e">
        <v>#N/A</v>
      </c>
    </row>
    <row r="673" spans="2:14" x14ac:dyDescent="0.25">
      <c r="B673" s="1" t="e">
        <v>#N/A</v>
      </c>
      <c r="C673" s="1" t="e">
        <v>#N/A</v>
      </c>
      <c r="D673" s="1" t="e">
        <v>#N/A</v>
      </c>
      <c r="E673" s="1" t="e">
        <v>#N/A</v>
      </c>
      <c r="F673" s="1" t="e">
        <v>#N/A</v>
      </c>
      <c r="G673" s="1" t="e">
        <v>#N/A</v>
      </c>
      <c r="H673" s="1" t="e">
        <v>#N/A</v>
      </c>
      <c r="I673" s="1" t="e">
        <v>#N/A</v>
      </c>
      <c r="J673" s="1" t="e">
        <v>#N/A</v>
      </c>
      <c r="K673" s="1" t="e">
        <v>#N/A</v>
      </c>
      <c r="L673" s="1" t="e">
        <v>#N/A</v>
      </c>
      <c r="M673" s="1" t="e">
        <v>#N/A</v>
      </c>
      <c r="N673" s="1" t="e">
        <v>#N/A</v>
      </c>
    </row>
    <row r="674" spans="2:14" x14ac:dyDescent="0.25">
      <c r="B674" s="1" t="e">
        <v>#N/A</v>
      </c>
      <c r="C674" s="1" t="e">
        <v>#N/A</v>
      </c>
      <c r="D674" s="1" t="e">
        <v>#N/A</v>
      </c>
      <c r="E674" s="1" t="e">
        <v>#N/A</v>
      </c>
      <c r="F674" s="1" t="e">
        <v>#N/A</v>
      </c>
      <c r="G674" s="1" t="e">
        <v>#N/A</v>
      </c>
      <c r="H674" s="1" t="e">
        <v>#N/A</v>
      </c>
      <c r="I674" s="1" t="e">
        <v>#N/A</v>
      </c>
      <c r="J674" s="1" t="e">
        <v>#N/A</v>
      </c>
      <c r="K674" s="1" t="e">
        <v>#N/A</v>
      </c>
      <c r="L674" s="1" t="e">
        <v>#N/A</v>
      </c>
      <c r="M674" s="1" t="e">
        <v>#N/A</v>
      </c>
      <c r="N674" s="1" t="e">
        <v>#N/A</v>
      </c>
    </row>
    <row r="675" spans="2:14" x14ac:dyDescent="0.25">
      <c r="B675" s="1" t="e">
        <v>#N/A</v>
      </c>
      <c r="C675" s="1" t="e">
        <v>#N/A</v>
      </c>
      <c r="D675" s="1" t="e">
        <v>#N/A</v>
      </c>
      <c r="E675" s="1" t="e">
        <v>#N/A</v>
      </c>
      <c r="F675" s="1" t="e">
        <v>#N/A</v>
      </c>
      <c r="G675" s="1" t="e">
        <v>#N/A</v>
      </c>
      <c r="H675" s="1" t="e">
        <v>#N/A</v>
      </c>
      <c r="I675" s="1" t="e">
        <v>#N/A</v>
      </c>
      <c r="J675" s="1" t="e">
        <v>#N/A</v>
      </c>
      <c r="K675" s="1" t="e">
        <v>#N/A</v>
      </c>
      <c r="L675" s="1" t="e">
        <v>#N/A</v>
      </c>
      <c r="M675" s="1" t="e">
        <v>#N/A</v>
      </c>
      <c r="N675" s="1" t="e">
        <v>#N/A</v>
      </c>
    </row>
    <row r="676" spans="2:14" x14ac:dyDescent="0.25">
      <c r="B676" s="1" t="e">
        <v>#N/A</v>
      </c>
      <c r="C676" s="1" t="e">
        <v>#N/A</v>
      </c>
      <c r="D676" s="1" t="e">
        <v>#N/A</v>
      </c>
      <c r="E676" s="1" t="e">
        <v>#N/A</v>
      </c>
      <c r="F676" s="1" t="e">
        <v>#N/A</v>
      </c>
      <c r="G676" s="1" t="e">
        <v>#N/A</v>
      </c>
      <c r="H676" s="1" t="e">
        <v>#N/A</v>
      </c>
      <c r="I676" s="1" t="e">
        <v>#N/A</v>
      </c>
      <c r="J676" s="1" t="e">
        <v>#N/A</v>
      </c>
      <c r="K676" s="1" t="e">
        <v>#N/A</v>
      </c>
      <c r="L676" s="1" t="e">
        <v>#N/A</v>
      </c>
      <c r="M676" s="1" t="e">
        <v>#N/A</v>
      </c>
      <c r="N676" s="1" t="e">
        <v>#N/A</v>
      </c>
    </row>
    <row r="677" spans="2:14" x14ac:dyDescent="0.25">
      <c r="B677" s="1" t="e">
        <v>#N/A</v>
      </c>
      <c r="C677" s="1" t="e">
        <v>#N/A</v>
      </c>
      <c r="D677" s="1" t="e">
        <v>#N/A</v>
      </c>
      <c r="E677" s="1" t="e">
        <v>#N/A</v>
      </c>
      <c r="F677" s="1" t="e">
        <v>#N/A</v>
      </c>
      <c r="G677" s="1" t="e">
        <v>#N/A</v>
      </c>
      <c r="H677" s="1" t="e">
        <v>#N/A</v>
      </c>
      <c r="I677" s="1" t="e">
        <v>#N/A</v>
      </c>
      <c r="J677" s="1" t="e">
        <v>#N/A</v>
      </c>
      <c r="K677" s="1" t="e">
        <v>#N/A</v>
      </c>
      <c r="L677" s="1" t="e">
        <v>#N/A</v>
      </c>
      <c r="M677" s="1" t="e">
        <v>#N/A</v>
      </c>
      <c r="N677" s="1" t="e">
        <v>#N/A</v>
      </c>
    </row>
    <row r="678" spans="2:14" x14ac:dyDescent="0.25">
      <c r="B678" s="1" t="e">
        <v>#N/A</v>
      </c>
      <c r="C678" s="1" t="e">
        <v>#N/A</v>
      </c>
      <c r="D678" s="1" t="e">
        <v>#N/A</v>
      </c>
      <c r="E678" s="1" t="e">
        <v>#N/A</v>
      </c>
      <c r="F678" s="1" t="e">
        <v>#N/A</v>
      </c>
      <c r="G678" s="1" t="e">
        <v>#N/A</v>
      </c>
      <c r="H678" s="1" t="e">
        <v>#N/A</v>
      </c>
      <c r="I678" s="1" t="e">
        <v>#N/A</v>
      </c>
      <c r="J678" s="1" t="e">
        <v>#N/A</v>
      </c>
      <c r="K678" s="1" t="e">
        <v>#N/A</v>
      </c>
      <c r="L678" s="1" t="e">
        <v>#N/A</v>
      </c>
      <c r="M678" s="1" t="e">
        <v>#N/A</v>
      </c>
      <c r="N678" s="1" t="e">
        <v>#N/A</v>
      </c>
    </row>
    <row r="679" spans="2:14" x14ac:dyDescent="0.25">
      <c r="B679" s="1" t="e">
        <v>#N/A</v>
      </c>
      <c r="C679" s="1" t="e">
        <v>#N/A</v>
      </c>
      <c r="D679" s="1" t="e">
        <v>#N/A</v>
      </c>
      <c r="E679" s="1" t="e">
        <v>#N/A</v>
      </c>
      <c r="F679" s="1" t="e">
        <v>#N/A</v>
      </c>
      <c r="G679" s="1" t="e">
        <v>#N/A</v>
      </c>
      <c r="H679" s="1" t="e">
        <v>#N/A</v>
      </c>
      <c r="I679" s="1" t="e">
        <v>#N/A</v>
      </c>
      <c r="J679" s="1" t="e">
        <v>#N/A</v>
      </c>
      <c r="K679" s="1" t="e">
        <v>#N/A</v>
      </c>
      <c r="L679" s="1" t="e">
        <v>#N/A</v>
      </c>
      <c r="M679" s="1" t="e">
        <v>#N/A</v>
      </c>
      <c r="N679" s="1" t="e">
        <v>#N/A</v>
      </c>
    </row>
    <row r="680" spans="2:14" x14ac:dyDescent="0.25">
      <c r="B680" s="1" t="e">
        <v>#N/A</v>
      </c>
      <c r="C680" s="1" t="e">
        <v>#N/A</v>
      </c>
      <c r="D680" s="1" t="e">
        <v>#N/A</v>
      </c>
      <c r="E680" s="1" t="e">
        <v>#N/A</v>
      </c>
      <c r="F680" s="1" t="e">
        <v>#N/A</v>
      </c>
      <c r="G680" s="1" t="e">
        <v>#N/A</v>
      </c>
      <c r="H680" s="1" t="e">
        <v>#N/A</v>
      </c>
      <c r="I680" s="1" t="e">
        <v>#N/A</v>
      </c>
      <c r="J680" s="1" t="e">
        <v>#N/A</v>
      </c>
      <c r="K680" s="1" t="e">
        <v>#N/A</v>
      </c>
      <c r="L680" s="1" t="e">
        <v>#N/A</v>
      </c>
      <c r="M680" s="1" t="e">
        <v>#N/A</v>
      </c>
      <c r="N680" s="1" t="e">
        <v>#N/A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658"/>
  <sheetViews>
    <sheetView topLeftCell="A627" workbookViewId="0">
      <selection activeCell="K653" sqref="K653"/>
    </sheetView>
  </sheetViews>
  <sheetFormatPr defaultRowHeight="15" x14ac:dyDescent="0.25"/>
  <cols>
    <col min="2" max="2" width="13.7109375" bestFit="1" customWidth="1"/>
    <col min="5" max="5" width="10.5703125" bestFit="1" customWidth="1"/>
    <col min="12" max="12" width="12" bestFit="1" customWidth="1"/>
  </cols>
  <sheetData>
    <row r="1" spans="1:17" x14ac:dyDescent="0.25">
      <c r="A1" s="64"/>
      <c r="B1" s="235" t="s">
        <v>95</v>
      </c>
      <c r="C1" s="313" t="s">
        <v>102</v>
      </c>
      <c r="D1" s="314"/>
      <c r="E1" s="315"/>
      <c r="F1" s="313" t="s">
        <v>103</v>
      </c>
      <c r="G1" s="314"/>
      <c r="H1" s="315"/>
      <c r="I1" s="313" t="s">
        <v>104</v>
      </c>
      <c r="J1" s="314"/>
      <c r="K1" s="315"/>
      <c r="L1" s="313" t="s">
        <v>105</v>
      </c>
      <c r="M1" s="314"/>
      <c r="N1" s="315"/>
      <c r="O1" s="319" t="s">
        <v>1854</v>
      </c>
      <c r="P1" s="314"/>
      <c r="Q1" s="315"/>
    </row>
    <row r="2" spans="1:17" x14ac:dyDescent="0.25">
      <c r="A2" s="76"/>
      <c r="B2" s="236">
        <v>4250</v>
      </c>
      <c r="C2" s="316"/>
      <c r="D2" s="317"/>
      <c r="E2" s="318"/>
      <c r="F2" s="316"/>
      <c r="G2" s="317"/>
      <c r="H2" s="318"/>
      <c r="I2" s="316"/>
      <c r="J2" s="317"/>
      <c r="K2" s="318"/>
      <c r="L2" s="316"/>
      <c r="M2" s="317"/>
      <c r="N2" s="318"/>
      <c r="O2" s="320"/>
      <c r="P2" s="317"/>
      <c r="Q2" s="318"/>
    </row>
    <row r="3" spans="1:17" x14ac:dyDescent="0.25">
      <c r="A3" s="76">
        <v>1</v>
      </c>
      <c r="B3" s="236">
        <v>5500</v>
      </c>
      <c r="C3" s="238">
        <v>4250</v>
      </c>
      <c r="D3" s="230">
        <f>ABS(C3-$B3)</f>
        <v>1250</v>
      </c>
      <c r="E3" s="108">
        <f>ABS((C3-$B3))/$B3</f>
        <v>0.22727272727272727</v>
      </c>
      <c r="F3" s="238">
        <v>4250</v>
      </c>
      <c r="G3" s="230">
        <f>ABS(F3-$B3)</f>
        <v>1250</v>
      </c>
      <c r="H3" s="108">
        <f>ABS((F3-$B3))/$B3</f>
        <v>0.22727272727272727</v>
      </c>
      <c r="I3" s="238">
        <v>4250</v>
      </c>
      <c r="J3" s="230">
        <f>ABS(I3-$B3)</f>
        <v>1250</v>
      </c>
      <c r="K3" s="108">
        <f>ABS((I3-$B3))/$B3</f>
        <v>0.22727272727272727</v>
      </c>
      <c r="L3" s="238">
        <v>4250</v>
      </c>
      <c r="M3" s="230">
        <f>ABS(L3-$B3)</f>
        <v>1250</v>
      </c>
      <c r="N3" s="108">
        <f>ABS((L3-$B3))/$B3</f>
        <v>0.22727272727272727</v>
      </c>
      <c r="O3" s="241">
        <v>4250</v>
      </c>
      <c r="P3" s="231">
        <f>ABS(O3-$B3)</f>
        <v>1250</v>
      </c>
      <c r="Q3" s="65">
        <f>ABS((O3-$B3))/$B3</f>
        <v>0.22727272727272727</v>
      </c>
    </row>
    <row r="4" spans="1:17" x14ac:dyDescent="0.25">
      <c r="A4" s="76">
        <v>2</v>
      </c>
      <c r="B4" s="236">
        <v>5000</v>
      </c>
      <c r="C4" s="238">
        <v>6222.1541046267766</v>
      </c>
      <c r="D4" s="230">
        <f t="shared" ref="D4:D67" si="0">ABS(C4-$B4)</f>
        <v>1222.1541046267766</v>
      </c>
      <c r="E4" s="108">
        <f t="shared" ref="E4:E67" si="1">ABS((C4-$B4))/$B4</f>
        <v>0.24443082092535534</v>
      </c>
      <c r="F4" s="238">
        <v>6350.5014089287197</v>
      </c>
      <c r="G4" s="230">
        <f t="shared" ref="G4:G67" si="2">ABS(F4-$B4)</f>
        <v>1350.5014089287197</v>
      </c>
      <c r="H4" s="108">
        <f t="shared" ref="H4:H67" si="3">ABS((F4-$B4))/$B4</f>
        <v>0.27010028178574391</v>
      </c>
      <c r="I4" s="238">
        <v>6246.4903269754923</v>
      </c>
      <c r="J4" s="230">
        <f t="shared" ref="J4:J67" si="4">ABS(I4-$B4)</f>
        <v>1246.4903269754923</v>
      </c>
      <c r="K4" s="108">
        <f t="shared" ref="K4:K67" si="5">ABS((I4-$B4))/$B4</f>
        <v>0.24929806539509847</v>
      </c>
      <c r="L4" s="238">
        <v>6571.4266909655416</v>
      </c>
      <c r="M4" s="230">
        <f t="shared" ref="M4:M67" si="6">ABS(L4-$B4)</f>
        <v>1571.4266909655416</v>
      </c>
      <c r="N4" s="108">
        <f t="shared" ref="N4:N67" si="7">ABS((L4-$B4))/$B4</f>
        <v>0.31428533819310833</v>
      </c>
      <c r="O4" s="241">
        <v>6523.1676853960544</v>
      </c>
      <c r="P4" s="231">
        <f t="shared" ref="P4:P67" si="8">ABS(O4-$B4)</f>
        <v>1523.1676853960544</v>
      </c>
      <c r="Q4" s="65">
        <f t="shared" ref="Q4:Q67" si="9">ABS((O4-$B4))/$B4</f>
        <v>0.30463353707921087</v>
      </c>
    </row>
    <row r="5" spans="1:17" x14ac:dyDescent="0.25">
      <c r="A5" s="76">
        <v>3</v>
      </c>
      <c r="B5" s="236">
        <v>6750</v>
      </c>
      <c r="C5" s="238">
        <v>5435.7608343113498</v>
      </c>
      <c r="D5" s="230">
        <f t="shared" si="0"/>
        <v>1314.2391656886502</v>
      </c>
      <c r="E5" s="108">
        <f t="shared" si="1"/>
        <v>0.19470209862054078</v>
      </c>
      <c r="F5" s="238">
        <v>5419.8801972981273</v>
      </c>
      <c r="G5" s="230">
        <f t="shared" si="2"/>
        <v>1330.1198027018727</v>
      </c>
      <c r="H5" s="108">
        <f t="shared" si="3"/>
        <v>0.19705478558546263</v>
      </c>
      <c r="I5" s="238">
        <v>5225.1447113150634</v>
      </c>
      <c r="J5" s="230">
        <f t="shared" si="4"/>
        <v>1524.8552886849366</v>
      </c>
      <c r="K5" s="108">
        <f t="shared" si="5"/>
        <v>0.22590448721258319</v>
      </c>
      <c r="L5" s="238">
        <v>5278.2572663146557</v>
      </c>
      <c r="M5" s="230">
        <f t="shared" si="6"/>
        <v>1471.7427336853443</v>
      </c>
      <c r="N5" s="108">
        <f t="shared" si="7"/>
        <v>0.21803596054597693</v>
      </c>
      <c r="O5" s="241">
        <v>5126.0535747805434</v>
      </c>
      <c r="P5" s="231">
        <f t="shared" si="8"/>
        <v>1623.9464252194566</v>
      </c>
      <c r="Q5" s="65">
        <f t="shared" si="9"/>
        <v>0.24058465558806766</v>
      </c>
    </row>
    <row r="6" spans="1:17" x14ac:dyDescent="0.25">
      <c r="A6" s="76">
        <v>4</v>
      </c>
      <c r="B6" s="236">
        <v>9750</v>
      </c>
      <c r="C6" s="238">
        <v>6965.7921796306318</v>
      </c>
      <c r="D6" s="230">
        <f t="shared" si="0"/>
        <v>2784.2078203693682</v>
      </c>
      <c r="E6" s="108">
        <f t="shared" si="1"/>
        <v>0.28555977644814035</v>
      </c>
      <c r="F6" s="238">
        <v>6854.6040985254176</v>
      </c>
      <c r="G6" s="230">
        <f t="shared" si="2"/>
        <v>2895.3959014745824</v>
      </c>
      <c r="H6" s="108">
        <f t="shared" si="3"/>
        <v>0.29696368220252128</v>
      </c>
      <c r="I6" s="238">
        <v>6838.1792468407775</v>
      </c>
      <c r="J6" s="230">
        <f t="shared" si="4"/>
        <v>2911.8207531592225</v>
      </c>
      <c r="K6" s="108">
        <f t="shared" si="5"/>
        <v>0.29864828237530489</v>
      </c>
      <c r="L6" s="238">
        <v>6854.5085999628718</v>
      </c>
      <c r="M6" s="230">
        <f t="shared" si="6"/>
        <v>2895.4914000371282</v>
      </c>
      <c r="N6" s="108">
        <f t="shared" si="7"/>
        <v>0.29697347692688492</v>
      </c>
      <c r="O6" s="241">
        <v>6802.5309122569024</v>
      </c>
      <c r="P6" s="231">
        <f t="shared" si="8"/>
        <v>2947.4690877430976</v>
      </c>
      <c r="Q6" s="65">
        <f t="shared" si="9"/>
        <v>0.30230452181980488</v>
      </c>
    </row>
    <row r="7" spans="1:17" x14ac:dyDescent="0.25">
      <c r="A7" s="76">
        <v>5</v>
      </c>
      <c r="B7" s="236">
        <v>10000</v>
      </c>
      <c r="C7" s="238">
        <v>9702.1311153232491</v>
      </c>
      <c r="D7" s="230">
        <f t="shared" si="0"/>
        <v>297.86888467675089</v>
      </c>
      <c r="E7" s="108">
        <f t="shared" si="1"/>
        <v>2.9786888467675091E-2</v>
      </c>
      <c r="F7" s="238">
        <v>9917.3499451677817</v>
      </c>
      <c r="G7" s="230">
        <f t="shared" si="2"/>
        <v>82.650054832218302</v>
      </c>
      <c r="H7" s="108">
        <f t="shared" si="3"/>
        <v>8.2650054832218295E-3</v>
      </c>
      <c r="I7" s="238">
        <v>10097.918389502554</v>
      </c>
      <c r="J7" s="230">
        <f t="shared" si="4"/>
        <v>97.918389502554419</v>
      </c>
      <c r="K7" s="108">
        <f t="shared" si="5"/>
        <v>9.7918389502554427E-3</v>
      </c>
      <c r="L7" s="238">
        <v>10158.550577303469</v>
      </c>
      <c r="M7" s="230">
        <f t="shared" si="6"/>
        <v>158.55057730346925</v>
      </c>
      <c r="N7" s="108">
        <f t="shared" si="7"/>
        <v>1.5855057730346924E-2</v>
      </c>
      <c r="O7" s="241">
        <v>10046.631721003096</v>
      </c>
      <c r="P7" s="231">
        <f t="shared" si="8"/>
        <v>46.631721003095663</v>
      </c>
      <c r="Q7" s="65">
        <f t="shared" si="9"/>
        <v>4.6631721003095664E-3</v>
      </c>
    </row>
    <row r="8" spans="1:17" x14ac:dyDescent="0.25">
      <c r="A8" s="76">
        <v>6</v>
      </c>
      <c r="B8" s="236">
        <v>10000</v>
      </c>
      <c r="C8" s="238">
        <v>10100.473728372113</v>
      </c>
      <c r="D8" s="230">
        <f t="shared" si="0"/>
        <v>100.47372837211333</v>
      </c>
      <c r="E8" s="108">
        <f t="shared" si="1"/>
        <v>1.0047372837211332E-2</v>
      </c>
      <c r="F8" s="238">
        <v>9971.4689924494633</v>
      </c>
      <c r="G8" s="230">
        <f t="shared" si="2"/>
        <v>28.531007550536742</v>
      </c>
      <c r="H8" s="108">
        <f t="shared" si="3"/>
        <v>2.853100755053674E-3</v>
      </c>
      <c r="I8" s="238">
        <v>10172.582720689265</v>
      </c>
      <c r="J8" s="230">
        <f t="shared" si="4"/>
        <v>172.58272068926453</v>
      </c>
      <c r="K8" s="108">
        <f t="shared" si="5"/>
        <v>1.7258272068926453E-2</v>
      </c>
      <c r="L8" s="238">
        <v>10434.714130048797</v>
      </c>
      <c r="M8" s="230">
        <f t="shared" si="6"/>
        <v>434.71413004879651</v>
      </c>
      <c r="N8" s="108">
        <f t="shared" si="7"/>
        <v>4.3471413004879653E-2</v>
      </c>
      <c r="O8" s="241">
        <v>10458.291837948951</v>
      </c>
      <c r="P8" s="231">
        <f t="shared" si="8"/>
        <v>458.29183794895107</v>
      </c>
      <c r="Q8" s="65">
        <f t="shared" si="9"/>
        <v>4.5829183794895104E-2</v>
      </c>
    </row>
    <row r="9" spans="1:17" x14ac:dyDescent="0.25">
      <c r="A9" s="76">
        <v>7</v>
      </c>
      <c r="B9" s="236">
        <v>11000</v>
      </c>
      <c r="C9" s="238">
        <v>9852.3550729669751</v>
      </c>
      <c r="D9" s="230">
        <f t="shared" si="0"/>
        <v>1147.6449270330249</v>
      </c>
      <c r="E9" s="108">
        <f t="shared" si="1"/>
        <v>0.10433135700300226</v>
      </c>
      <c r="F9" s="238">
        <v>9900.9184629684078</v>
      </c>
      <c r="G9" s="230">
        <f t="shared" si="2"/>
        <v>1099.0815370315922</v>
      </c>
      <c r="H9" s="108">
        <f t="shared" si="3"/>
        <v>9.9916503366508383E-2</v>
      </c>
      <c r="I9" s="238">
        <v>9711.0741494247395</v>
      </c>
      <c r="J9" s="230">
        <f t="shared" si="4"/>
        <v>1288.9258505752605</v>
      </c>
      <c r="K9" s="108">
        <f t="shared" si="5"/>
        <v>0.11717507732502368</v>
      </c>
      <c r="L9" s="238">
        <v>9740.994283400305</v>
      </c>
      <c r="M9" s="230">
        <f t="shared" si="6"/>
        <v>1259.005716599695</v>
      </c>
      <c r="N9" s="108">
        <f t="shared" si="7"/>
        <v>0.11445506514542682</v>
      </c>
      <c r="O9" s="241">
        <v>9724.3758294583586</v>
      </c>
      <c r="P9" s="231">
        <f t="shared" si="8"/>
        <v>1275.6241705416414</v>
      </c>
      <c r="Q9" s="65">
        <f t="shared" si="9"/>
        <v>0.11596583368560377</v>
      </c>
    </row>
    <row r="10" spans="1:17" x14ac:dyDescent="0.25">
      <c r="A10" s="76">
        <v>8</v>
      </c>
      <c r="B10" s="236">
        <v>10000</v>
      </c>
      <c r="C10" s="238">
        <v>11075.842628325194</v>
      </c>
      <c r="D10" s="230">
        <f t="shared" si="0"/>
        <v>1075.8426283251938</v>
      </c>
      <c r="E10" s="108">
        <f t="shared" si="1"/>
        <v>0.10758426283251939</v>
      </c>
      <c r="F10" s="238">
        <v>11047.381180617274</v>
      </c>
      <c r="G10" s="230">
        <f t="shared" si="2"/>
        <v>1047.3811806172744</v>
      </c>
      <c r="H10" s="108">
        <f t="shared" si="3"/>
        <v>0.10473811806172743</v>
      </c>
      <c r="I10" s="238">
        <v>10946.239430992282</v>
      </c>
      <c r="J10" s="230">
        <f t="shared" si="4"/>
        <v>946.239430992282</v>
      </c>
      <c r="K10" s="108">
        <f t="shared" si="5"/>
        <v>9.4623943099228197E-2</v>
      </c>
      <c r="L10" s="238">
        <v>10912.044345738064</v>
      </c>
      <c r="M10" s="230">
        <f t="shared" si="6"/>
        <v>912.04434573806429</v>
      </c>
      <c r="N10" s="108">
        <f t="shared" si="7"/>
        <v>9.1204434573806434E-2</v>
      </c>
      <c r="O10" s="241">
        <v>10799.976102183417</v>
      </c>
      <c r="P10" s="231">
        <f t="shared" si="8"/>
        <v>799.97610218341651</v>
      </c>
      <c r="Q10" s="65">
        <f t="shared" si="9"/>
        <v>7.9997610218341647E-2</v>
      </c>
    </row>
    <row r="11" spans="1:17" x14ac:dyDescent="0.25">
      <c r="A11" s="76">
        <v>9</v>
      </c>
      <c r="B11" s="236">
        <v>7250</v>
      </c>
      <c r="C11" s="238">
        <v>10325.812634658871</v>
      </c>
      <c r="D11" s="230">
        <f t="shared" si="0"/>
        <v>3075.8126346588706</v>
      </c>
      <c r="E11" s="108">
        <f t="shared" si="1"/>
        <v>0.42425001857363731</v>
      </c>
      <c r="F11" s="238">
        <v>10219.110366805671</v>
      </c>
      <c r="G11" s="230">
        <f t="shared" si="2"/>
        <v>2969.1103668056712</v>
      </c>
      <c r="H11" s="108">
        <f t="shared" si="3"/>
        <v>0.40953246438698915</v>
      </c>
      <c r="I11" s="238">
        <v>10328.727152127354</v>
      </c>
      <c r="J11" s="230">
        <f t="shared" si="4"/>
        <v>3078.7271521273542</v>
      </c>
      <c r="K11" s="108">
        <f t="shared" si="5"/>
        <v>0.42465202098308336</v>
      </c>
      <c r="L11" s="238">
        <v>10251.239260300716</v>
      </c>
      <c r="M11" s="230">
        <f t="shared" si="6"/>
        <v>3001.2392603007156</v>
      </c>
      <c r="N11" s="108">
        <f t="shared" si="7"/>
        <v>0.41396403590354697</v>
      </c>
      <c r="O11" s="241">
        <v>10214.002097231236</v>
      </c>
      <c r="P11" s="231">
        <f t="shared" si="8"/>
        <v>2964.0020972312359</v>
      </c>
      <c r="Q11" s="65">
        <f t="shared" si="9"/>
        <v>0.40882787548017047</v>
      </c>
    </row>
    <row r="12" spans="1:17" x14ac:dyDescent="0.25">
      <c r="A12" s="76">
        <v>10</v>
      </c>
      <c r="B12" s="236">
        <v>6500</v>
      </c>
      <c r="C12" s="238">
        <v>7563.4183405221947</v>
      </c>
      <c r="D12" s="230">
        <f t="shared" si="0"/>
        <v>1063.4183405221947</v>
      </c>
      <c r="E12" s="108">
        <f t="shared" si="1"/>
        <v>0.16360282161879919</v>
      </c>
      <c r="F12" s="238">
        <v>7570.5740737659535</v>
      </c>
      <c r="G12" s="230">
        <f t="shared" si="2"/>
        <v>1070.5740737659535</v>
      </c>
      <c r="H12" s="108">
        <f t="shared" si="3"/>
        <v>0.16470370365630052</v>
      </c>
      <c r="I12" s="238">
        <v>7381.0911446883229</v>
      </c>
      <c r="J12" s="230">
        <f t="shared" si="4"/>
        <v>881.09114468832286</v>
      </c>
      <c r="K12" s="108">
        <f t="shared" si="5"/>
        <v>0.1355524837982035</v>
      </c>
      <c r="L12" s="238">
        <v>7246.0186356445683</v>
      </c>
      <c r="M12" s="230">
        <f t="shared" si="6"/>
        <v>746.01863564456835</v>
      </c>
      <c r="N12" s="108">
        <f t="shared" si="7"/>
        <v>0.11477209779147206</v>
      </c>
      <c r="O12" s="241">
        <v>7145.322570909796</v>
      </c>
      <c r="P12" s="231">
        <f t="shared" si="8"/>
        <v>645.32257090979601</v>
      </c>
      <c r="Q12" s="65">
        <f t="shared" si="9"/>
        <v>9.9280395524584009E-2</v>
      </c>
    </row>
    <row r="13" spans="1:17" x14ac:dyDescent="0.25">
      <c r="A13" s="76">
        <v>11</v>
      </c>
      <c r="B13" s="236">
        <v>4000</v>
      </c>
      <c r="C13" s="238">
        <v>7215.6184501300459</v>
      </c>
      <c r="D13" s="230">
        <f t="shared" si="0"/>
        <v>3215.6184501300459</v>
      </c>
      <c r="E13" s="108">
        <f t="shared" si="1"/>
        <v>0.80390461253251144</v>
      </c>
      <c r="F13" s="238">
        <v>7172.4475084584756</v>
      </c>
      <c r="G13" s="230">
        <f t="shared" si="2"/>
        <v>3172.4475084584756</v>
      </c>
      <c r="H13" s="108">
        <f t="shared" si="3"/>
        <v>0.79311187711461895</v>
      </c>
      <c r="I13" s="238">
        <v>7244.4123594757675</v>
      </c>
      <c r="J13" s="230">
        <f t="shared" si="4"/>
        <v>3244.4123594757675</v>
      </c>
      <c r="K13" s="108">
        <f t="shared" si="5"/>
        <v>0.81110308986894186</v>
      </c>
      <c r="L13" s="238">
        <v>7180.2874966047621</v>
      </c>
      <c r="M13" s="230">
        <f t="shared" si="6"/>
        <v>3180.2874966047621</v>
      </c>
      <c r="N13" s="108">
        <f t="shared" si="7"/>
        <v>0.79507187415119052</v>
      </c>
      <c r="O13" s="241">
        <v>7031.959246176003</v>
      </c>
      <c r="P13" s="231">
        <f t="shared" si="8"/>
        <v>3031.959246176003</v>
      </c>
      <c r="Q13" s="65">
        <f t="shared" si="9"/>
        <v>0.7579898115440008</v>
      </c>
    </row>
    <row r="14" spans="1:17" x14ac:dyDescent="0.25">
      <c r="A14" s="76">
        <v>12</v>
      </c>
      <c r="B14" s="236">
        <v>6500</v>
      </c>
      <c r="C14" s="238">
        <v>4592.3505937329137</v>
      </c>
      <c r="D14" s="230">
        <f t="shared" si="0"/>
        <v>1907.6494062670863</v>
      </c>
      <c r="E14" s="108">
        <f t="shared" si="1"/>
        <v>0.29348452404109021</v>
      </c>
      <c r="F14" s="238">
        <v>4482.6960303425758</v>
      </c>
      <c r="G14" s="230">
        <f t="shared" si="2"/>
        <v>2017.3039696574242</v>
      </c>
      <c r="H14" s="108">
        <f t="shared" si="3"/>
        <v>0.31035445687037294</v>
      </c>
      <c r="I14" s="238">
        <v>3521.0775969223182</v>
      </c>
      <c r="J14" s="230">
        <f t="shared" si="4"/>
        <v>2978.9224030776818</v>
      </c>
      <c r="K14" s="108">
        <f t="shared" si="5"/>
        <v>0.45829575431964337</v>
      </c>
      <c r="L14" s="238">
        <v>3605.1217596574902</v>
      </c>
      <c r="M14" s="230">
        <f t="shared" si="6"/>
        <v>2894.8782403425098</v>
      </c>
      <c r="N14" s="108">
        <f t="shared" si="7"/>
        <v>0.44536588312961689</v>
      </c>
      <c r="O14" s="241">
        <v>3527.5144452141567</v>
      </c>
      <c r="P14" s="231">
        <f t="shared" si="8"/>
        <v>2972.4855547858433</v>
      </c>
      <c r="Q14" s="65">
        <f t="shared" si="9"/>
        <v>0.45730546996705279</v>
      </c>
    </row>
    <row r="15" spans="1:17" x14ac:dyDescent="0.25">
      <c r="A15" s="76">
        <v>13</v>
      </c>
      <c r="B15" s="236">
        <v>5500</v>
      </c>
      <c r="C15" s="238">
        <v>7097.2164668510068</v>
      </c>
      <c r="D15" s="230">
        <f t="shared" si="0"/>
        <v>1597.2164668510068</v>
      </c>
      <c r="E15" s="108">
        <f t="shared" si="1"/>
        <v>0.29040299397291031</v>
      </c>
      <c r="F15" s="238">
        <v>7292.5225465755411</v>
      </c>
      <c r="G15" s="230">
        <f t="shared" si="2"/>
        <v>1792.5225465755411</v>
      </c>
      <c r="H15" s="108">
        <f t="shared" si="3"/>
        <v>0.32591319028646204</v>
      </c>
      <c r="I15" s="238">
        <v>7572.3993944279646</v>
      </c>
      <c r="J15" s="230">
        <f t="shared" si="4"/>
        <v>2072.3993944279646</v>
      </c>
      <c r="K15" s="108">
        <f t="shared" si="5"/>
        <v>0.37679988989599356</v>
      </c>
      <c r="L15" s="238">
        <v>7214.2477829969112</v>
      </c>
      <c r="M15" s="230">
        <f t="shared" si="6"/>
        <v>1714.2477829969112</v>
      </c>
      <c r="N15" s="108">
        <f t="shared" si="7"/>
        <v>0.31168141509034747</v>
      </c>
      <c r="O15" s="241">
        <v>7076.530139697742</v>
      </c>
      <c r="P15" s="231">
        <f t="shared" si="8"/>
        <v>1576.530139697742</v>
      </c>
      <c r="Q15" s="65">
        <f t="shared" si="9"/>
        <v>0.28664184358140765</v>
      </c>
    </row>
    <row r="16" spans="1:17" x14ac:dyDescent="0.25">
      <c r="A16" s="76">
        <v>14</v>
      </c>
      <c r="B16" s="236">
        <v>10250</v>
      </c>
      <c r="C16" s="238">
        <v>5381.92056616425</v>
      </c>
      <c r="D16" s="230">
        <f t="shared" si="0"/>
        <v>4868.07943383575</v>
      </c>
      <c r="E16" s="108">
        <f t="shared" si="1"/>
        <v>0.47493457891080487</v>
      </c>
      <c r="F16" s="238">
        <v>5346.9197164719872</v>
      </c>
      <c r="G16" s="230">
        <f t="shared" si="2"/>
        <v>4903.0802835280128</v>
      </c>
      <c r="H16" s="108">
        <f t="shared" si="3"/>
        <v>0.47834929595395248</v>
      </c>
      <c r="I16" s="238">
        <v>5475.4370073221462</v>
      </c>
      <c r="J16" s="230">
        <f t="shared" si="4"/>
        <v>4774.5629926778538</v>
      </c>
      <c r="K16" s="108">
        <f t="shared" si="5"/>
        <v>0.46581102367588817</v>
      </c>
      <c r="L16" s="238">
        <v>5601.7393846501618</v>
      </c>
      <c r="M16" s="230">
        <f t="shared" si="6"/>
        <v>4648.2606153498382</v>
      </c>
      <c r="N16" s="108">
        <f t="shared" si="7"/>
        <v>0.45348884052193544</v>
      </c>
      <c r="O16" s="241">
        <v>5540.4547164430496</v>
      </c>
      <c r="P16" s="231">
        <f t="shared" si="8"/>
        <v>4709.5452835569504</v>
      </c>
      <c r="Q16" s="65">
        <f t="shared" si="9"/>
        <v>0.45946783254214152</v>
      </c>
    </row>
    <row r="17" spans="1:17" x14ac:dyDescent="0.25">
      <c r="A17" s="76">
        <v>15</v>
      </c>
      <c r="B17" s="236">
        <v>10500</v>
      </c>
      <c r="C17" s="238">
        <v>10358.930379878751</v>
      </c>
      <c r="D17" s="230">
        <f t="shared" si="0"/>
        <v>141.06962012124859</v>
      </c>
      <c r="E17" s="108">
        <f t="shared" si="1"/>
        <v>1.343520191630939E-2</v>
      </c>
      <c r="F17" s="238">
        <v>10141.163975283102</v>
      </c>
      <c r="G17" s="230">
        <f t="shared" si="2"/>
        <v>358.83602471689846</v>
      </c>
      <c r="H17" s="108">
        <f t="shared" si="3"/>
        <v>3.4174859496847475E-2</v>
      </c>
      <c r="I17" s="238">
        <v>10166.167740091503</v>
      </c>
      <c r="J17" s="230">
        <f t="shared" si="4"/>
        <v>333.83225990849678</v>
      </c>
      <c r="K17" s="108">
        <f t="shared" si="5"/>
        <v>3.1793548562713977E-2</v>
      </c>
      <c r="L17" s="238">
        <v>10542.580148896675</v>
      </c>
      <c r="M17" s="230">
        <f t="shared" si="6"/>
        <v>42.580148896675382</v>
      </c>
      <c r="N17" s="108">
        <f t="shared" si="7"/>
        <v>4.055252275873846E-3</v>
      </c>
      <c r="O17" s="241">
        <v>10500.288187739023</v>
      </c>
      <c r="P17" s="231">
        <f t="shared" si="8"/>
        <v>0.28818773902276007</v>
      </c>
      <c r="Q17" s="65">
        <f t="shared" si="9"/>
        <v>2.744645133550096E-5</v>
      </c>
    </row>
    <row r="18" spans="1:17" x14ac:dyDescent="0.25">
      <c r="A18" s="76">
        <v>16</v>
      </c>
      <c r="B18" s="236">
        <v>12000</v>
      </c>
      <c r="C18" s="238">
        <v>10497.810934466832</v>
      </c>
      <c r="D18" s="230">
        <f t="shared" si="0"/>
        <v>1502.1890655331681</v>
      </c>
      <c r="E18" s="108">
        <f t="shared" si="1"/>
        <v>0.12518242212776401</v>
      </c>
      <c r="F18" s="238">
        <v>10577.915314046573</v>
      </c>
      <c r="G18" s="230">
        <f t="shared" si="2"/>
        <v>1422.0846859534267</v>
      </c>
      <c r="H18" s="108">
        <f t="shared" si="3"/>
        <v>0.11850705716278556</v>
      </c>
      <c r="I18" s="238">
        <v>10864.668571142201</v>
      </c>
      <c r="J18" s="230">
        <f t="shared" si="4"/>
        <v>1135.3314288577985</v>
      </c>
      <c r="K18" s="108">
        <f t="shared" si="5"/>
        <v>9.461095240481654E-2</v>
      </c>
      <c r="L18" s="238">
        <v>10711.017335717737</v>
      </c>
      <c r="M18" s="230">
        <f t="shared" si="6"/>
        <v>1288.9826642822627</v>
      </c>
      <c r="N18" s="108">
        <f t="shared" si="7"/>
        <v>0.1074152220235219</v>
      </c>
      <c r="O18" s="241">
        <v>10847.303199302118</v>
      </c>
      <c r="P18" s="231">
        <f t="shared" si="8"/>
        <v>1152.6968006978823</v>
      </c>
      <c r="Q18" s="65">
        <f t="shared" si="9"/>
        <v>9.6058066724823518E-2</v>
      </c>
    </row>
    <row r="19" spans="1:17" x14ac:dyDescent="0.25">
      <c r="A19" s="76">
        <v>17</v>
      </c>
      <c r="B19" s="236">
        <v>12000</v>
      </c>
      <c r="C19" s="238">
        <v>11937.462494235549</v>
      </c>
      <c r="D19" s="230">
        <f t="shared" si="0"/>
        <v>62.537505764450543</v>
      </c>
      <c r="E19" s="108">
        <f t="shared" si="1"/>
        <v>5.2114588137042121E-3</v>
      </c>
      <c r="F19" s="238">
        <v>12080.675244473276</v>
      </c>
      <c r="G19" s="230">
        <f t="shared" si="2"/>
        <v>80.675244473275598</v>
      </c>
      <c r="H19" s="108">
        <f t="shared" si="3"/>
        <v>6.722937039439633E-3</v>
      </c>
      <c r="I19" s="238">
        <v>12081.653968395934</v>
      </c>
      <c r="J19" s="230">
        <f t="shared" si="4"/>
        <v>81.653968395934498</v>
      </c>
      <c r="K19" s="108">
        <f t="shared" si="5"/>
        <v>6.8044973663278748E-3</v>
      </c>
      <c r="L19" s="238">
        <v>12379.394701585388</v>
      </c>
      <c r="M19" s="230">
        <f t="shared" si="6"/>
        <v>379.39470158538825</v>
      </c>
      <c r="N19" s="108">
        <f t="shared" si="7"/>
        <v>3.1616225132115684E-2</v>
      </c>
      <c r="O19" s="241">
        <v>12403.166696102084</v>
      </c>
      <c r="P19" s="231">
        <f t="shared" si="8"/>
        <v>403.16669610208373</v>
      </c>
      <c r="Q19" s="65">
        <f t="shared" si="9"/>
        <v>3.3597224675173641E-2</v>
      </c>
    </row>
    <row r="20" spans="1:17" x14ac:dyDescent="0.25">
      <c r="A20" s="76">
        <v>18</v>
      </c>
      <c r="B20" s="236">
        <v>11500</v>
      </c>
      <c r="C20" s="238">
        <v>11818.387929225793</v>
      </c>
      <c r="D20" s="230">
        <f t="shared" si="0"/>
        <v>318.38792922579341</v>
      </c>
      <c r="E20" s="108">
        <f t="shared" si="1"/>
        <v>2.7685906889199426E-2</v>
      </c>
      <c r="F20" s="238">
        <v>11941.773463176349</v>
      </c>
      <c r="G20" s="230">
        <f t="shared" si="2"/>
        <v>441.77346317634874</v>
      </c>
      <c r="H20" s="108">
        <f t="shared" si="3"/>
        <v>3.8415083754465111E-2</v>
      </c>
      <c r="I20" s="238">
        <v>11728.325163739872</v>
      </c>
      <c r="J20" s="230">
        <f t="shared" si="4"/>
        <v>228.32516373987164</v>
      </c>
      <c r="K20" s="108">
        <f t="shared" si="5"/>
        <v>1.9854362064336665E-2</v>
      </c>
      <c r="L20" s="238">
        <v>11863.156123539873</v>
      </c>
      <c r="M20" s="230">
        <f t="shared" si="6"/>
        <v>363.15612353987308</v>
      </c>
      <c r="N20" s="108">
        <f t="shared" si="7"/>
        <v>3.1578793351293308E-2</v>
      </c>
      <c r="O20" s="241">
        <v>11774.735805473043</v>
      </c>
      <c r="P20" s="231">
        <f t="shared" si="8"/>
        <v>274.735805473043</v>
      </c>
      <c r="Q20" s="65">
        <f t="shared" si="9"/>
        <v>2.3890070041134175E-2</v>
      </c>
    </row>
    <row r="21" spans="1:17" x14ac:dyDescent="0.25">
      <c r="A21" s="76">
        <v>19</v>
      </c>
      <c r="B21" s="236">
        <v>11000</v>
      </c>
      <c r="C21" s="238">
        <v>11404.918299104491</v>
      </c>
      <c r="D21" s="230">
        <f t="shared" si="0"/>
        <v>404.91829910449087</v>
      </c>
      <c r="E21" s="108">
        <f t="shared" si="1"/>
        <v>3.6810754464044623E-2</v>
      </c>
      <c r="F21" s="238">
        <v>11338.707827690889</v>
      </c>
      <c r="G21" s="230">
        <f t="shared" si="2"/>
        <v>338.70782769088873</v>
      </c>
      <c r="H21" s="108">
        <f t="shared" si="3"/>
        <v>3.0791620699171702E-2</v>
      </c>
      <c r="I21" s="238">
        <v>11168.672338153596</v>
      </c>
      <c r="J21" s="230">
        <f t="shared" si="4"/>
        <v>168.67233815359577</v>
      </c>
      <c r="K21" s="108">
        <f t="shared" si="5"/>
        <v>1.5333848923054162E-2</v>
      </c>
      <c r="L21" s="238">
        <v>11174.848993520623</v>
      </c>
      <c r="M21" s="230">
        <f t="shared" si="6"/>
        <v>174.84899352062348</v>
      </c>
      <c r="N21" s="108">
        <f t="shared" si="7"/>
        <v>1.5895363047329407E-2</v>
      </c>
      <c r="O21" s="241">
        <v>11098.9177980819</v>
      </c>
      <c r="P21" s="231">
        <f t="shared" si="8"/>
        <v>98.917798081900401</v>
      </c>
      <c r="Q21" s="65">
        <f t="shared" si="9"/>
        <v>8.9925270983545816E-3</v>
      </c>
    </row>
    <row r="22" spans="1:17" x14ac:dyDescent="0.25">
      <c r="A22" s="76">
        <v>20</v>
      </c>
      <c r="B22" s="236">
        <v>12000</v>
      </c>
      <c r="C22" s="238">
        <v>10764.65010756268</v>
      </c>
      <c r="D22" s="230">
        <f t="shared" si="0"/>
        <v>1235.3498924373198</v>
      </c>
      <c r="E22" s="108">
        <f t="shared" si="1"/>
        <v>0.10294582436977665</v>
      </c>
      <c r="F22" s="238">
        <v>10816.810177994126</v>
      </c>
      <c r="G22" s="230">
        <f t="shared" si="2"/>
        <v>1183.1898220058738</v>
      </c>
      <c r="H22" s="108">
        <f t="shared" si="3"/>
        <v>9.8599151833822812E-2</v>
      </c>
      <c r="I22" s="238">
        <v>10957.854017766766</v>
      </c>
      <c r="J22" s="230">
        <f t="shared" si="4"/>
        <v>1042.1459822332345</v>
      </c>
      <c r="K22" s="108">
        <f t="shared" si="5"/>
        <v>8.6845498519436209E-2</v>
      </c>
      <c r="L22" s="238">
        <v>10762.26797540328</v>
      </c>
      <c r="M22" s="230">
        <f t="shared" si="6"/>
        <v>1237.7320245967203</v>
      </c>
      <c r="N22" s="108">
        <f t="shared" si="7"/>
        <v>0.10314433538306002</v>
      </c>
      <c r="O22" s="241">
        <v>10779.93139805461</v>
      </c>
      <c r="P22" s="231">
        <f t="shared" si="8"/>
        <v>1220.0686019453897</v>
      </c>
      <c r="Q22" s="65">
        <f t="shared" si="9"/>
        <v>0.10167238349544915</v>
      </c>
    </row>
    <row r="23" spans="1:17" x14ac:dyDescent="0.25">
      <c r="A23" s="76">
        <v>21</v>
      </c>
      <c r="B23" s="236">
        <v>13000</v>
      </c>
      <c r="C23" s="238">
        <v>11726.645943093201</v>
      </c>
      <c r="D23" s="230">
        <f t="shared" si="0"/>
        <v>1273.3540569067991</v>
      </c>
      <c r="E23" s="108">
        <f t="shared" si="1"/>
        <v>9.795031206975377E-2</v>
      </c>
      <c r="F23" s="238">
        <v>11518.650926088816</v>
      </c>
      <c r="G23" s="230">
        <f t="shared" si="2"/>
        <v>1481.349073911184</v>
      </c>
      <c r="H23" s="108">
        <f t="shared" si="3"/>
        <v>0.11394992876239876</v>
      </c>
      <c r="I23" s="238">
        <v>11430.944600201226</v>
      </c>
      <c r="J23" s="230">
        <f t="shared" si="4"/>
        <v>1569.0553997987736</v>
      </c>
      <c r="K23" s="108">
        <f t="shared" si="5"/>
        <v>0.12069656921529028</v>
      </c>
      <c r="L23" s="238">
        <v>11644.341462115146</v>
      </c>
      <c r="M23" s="230">
        <f t="shared" si="6"/>
        <v>1355.658537884854</v>
      </c>
      <c r="N23" s="108">
        <f t="shared" si="7"/>
        <v>0.10428142599114261</v>
      </c>
      <c r="O23" s="241">
        <v>11688.533518326944</v>
      </c>
      <c r="P23" s="231">
        <f t="shared" si="8"/>
        <v>1311.4664816730565</v>
      </c>
      <c r="Q23" s="65">
        <f t="shared" si="9"/>
        <v>0.10088203705177358</v>
      </c>
    </row>
    <row r="24" spans="1:17" x14ac:dyDescent="0.25">
      <c r="A24" s="76">
        <v>22</v>
      </c>
      <c r="B24" s="236">
        <v>12000</v>
      </c>
      <c r="C24" s="238">
        <v>12901.249263379605</v>
      </c>
      <c r="D24" s="230">
        <f t="shared" si="0"/>
        <v>901.2492633796046</v>
      </c>
      <c r="E24" s="108">
        <f t="shared" si="1"/>
        <v>7.5104105281633721E-2</v>
      </c>
      <c r="F24" s="238">
        <v>12977.200030092159</v>
      </c>
      <c r="G24" s="230">
        <f t="shared" si="2"/>
        <v>977.20003009215907</v>
      </c>
      <c r="H24" s="108">
        <f t="shared" si="3"/>
        <v>8.1433335841013255E-2</v>
      </c>
      <c r="I24" s="238">
        <v>13019.584470936334</v>
      </c>
      <c r="J24" s="230">
        <f t="shared" si="4"/>
        <v>1019.5844709363337</v>
      </c>
      <c r="K24" s="108">
        <f t="shared" si="5"/>
        <v>8.4965372578027804E-2</v>
      </c>
      <c r="L24" s="238">
        <v>12933.813945258087</v>
      </c>
      <c r="M24" s="230">
        <f t="shared" si="6"/>
        <v>933.81394525808719</v>
      </c>
      <c r="N24" s="108">
        <f t="shared" si="7"/>
        <v>7.7817828771507266E-2</v>
      </c>
      <c r="O24" s="241">
        <v>12985.953989375927</v>
      </c>
      <c r="P24" s="231">
        <f t="shared" si="8"/>
        <v>985.95398937592654</v>
      </c>
      <c r="Q24" s="65">
        <f t="shared" si="9"/>
        <v>8.2162832447993883E-2</v>
      </c>
    </row>
    <row r="25" spans="1:17" x14ac:dyDescent="0.25">
      <c r="A25" s="76">
        <v>23</v>
      </c>
      <c r="B25" s="236">
        <v>12750</v>
      </c>
      <c r="C25" s="238">
        <v>11753.699042355827</v>
      </c>
      <c r="D25" s="230">
        <f t="shared" si="0"/>
        <v>996.30095764417274</v>
      </c>
      <c r="E25" s="108">
        <f t="shared" si="1"/>
        <v>7.8141251579935123E-2</v>
      </c>
      <c r="F25" s="238">
        <v>11779.317430403693</v>
      </c>
      <c r="G25" s="230">
        <f t="shared" si="2"/>
        <v>970.68256959630708</v>
      </c>
      <c r="H25" s="108">
        <f t="shared" si="3"/>
        <v>7.6131966242847612E-2</v>
      </c>
      <c r="I25" s="238">
        <v>11594.601629726702</v>
      </c>
      <c r="J25" s="230">
        <f t="shared" si="4"/>
        <v>1155.3983702732985</v>
      </c>
      <c r="K25" s="108">
        <f t="shared" si="5"/>
        <v>9.0619480021435175E-2</v>
      </c>
      <c r="L25" s="238">
        <v>11628.725879578869</v>
      </c>
      <c r="M25" s="230">
        <f t="shared" si="6"/>
        <v>1121.2741204211306</v>
      </c>
      <c r="N25" s="108">
        <f t="shared" si="7"/>
        <v>8.7943068268323973E-2</v>
      </c>
      <c r="O25" s="241">
        <v>11620.513240295044</v>
      </c>
      <c r="P25" s="231">
        <f t="shared" si="8"/>
        <v>1129.4867597049561</v>
      </c>
      <c r="Q25" s="65">
        <f t="shared" si="9"/>
        <v>8.8587196839604393E-2</v>
      </c>
    </row>
    <row r="26" spans="1:17" x14ac:dyDescent="0.25">
      <c r="A26" s="76">
        <v>24</v>
      </c>
      <c r="B26" s="236">
        <v>12000</v>
      </c>
      <c r="C26" s="238">
        <v>12627.100164947018</v>
      </c>
      <c r="D26" s="230">
        <f t="shared" si="0"/>
        <v>627.10016494701813</v>
      </c>
      <c r="E26" s="108">
        <f t="shared" si="1"/>
        <v>5.2258347078918174E-2</v>
      </c>
      <c r="F26" s="238">
        <v>12640.704676366682</v>
      </c>
      <c r="G26" s="230">
        <f t="shared" si="2"/>
        <v>640.70467636668218</v>
      </c>
      <c r="H26" s="108">
        <f t="shared" si="3"/>
        <v>5.3392056363890182E-2</v>
      </c>
      <c r="I26" s="238">
        <v>12375.12188455638</v>
      </c>
      <c r="J26" s="230">
        <f t="shared" si="4"/>
        <v>375.12188455637988</v>
      </c>
      <c r="K26" s="108">
        <f t="shared" si="5"/>
        <v>3.1260157046364992E-2</v>
      </c>
      <c r="L26" s="238">
        <v>12387.637993307795</v>
      </c>
      <c r="M26" s="230">
        <f t="shared" si="6"/>
        <v>387.63799330779511</v>
      </c>
      <c r="N26" s="108">
        <f t="shared" si="7"/>
        <v>3.2303166108982928E-2</v>
      </c>
      <c r="O26" s="241">
        <v>12279.974209258868</v>
      </c>
      <c r="P26" s="231">
        <f t="shared" si="8"/>
        <v>279.97420925886763</v>
      </c>
      <c r="Q26" s="65">
        <f t="shared" si="9"/>
        <v>2.3331184104905638E-2</v>
      </c>
    </row>
    <row r="27" spans="1:17" x14ac:dyDescent="0.25">
      <c r="A27" s="76">
        <v>25</v>
      </c>
      <c r="B27" s="236">
        <v>12000</v>
      </c>
      <c r="C27" s="238">
        <v>11704.294722802773</v>
      </c>
      <c r="D27" s="230">
        <f t="shared" si="0"/>
        <v>295.70527719722668</v>
      </c>
      <c r="E27" s="108">
        <f t="shared" si="1"/>
        <v>2.4642106433102225E-2</v>
      </c>
      <c r="F27" s="238">
        <v>11911.798096452469</v>
      </c>
      <c r="G27" s="230">
        <f t="shared" si="2"/>
        <v>88.201903547531401</v>
      </c>
      <c r="H27" s="108">
        <f t="shared" si="3"/>
        <v>7.35015862896095E-3</v>
      </c>
      <c r="I27" s="238">
        <v>12176.890771538481</v>
      </c>
      <c r="J27" s="230">
        <f t="shared" si="4"/>
        <v>176.8907715384812</v>
      </c>
      <c r="K27" s="108">
        <f t="shared" si="5"/>
        <v>1.4740897628206767E-2</v>
      </c>
      <c r="L27" s="238">
        <v>11914.668590632205</v>
      </c>
      <c r="M27" s="230">
        <f t="shared" si="6"/>
        <v>85.331409367794549</v>
      </c>
      <c r="N27" s="108">
        <f t="shared" si="7"/>
        <v>7.1109507806495454E-3</v>
      </c>
      <c r="O27" s="241">
        <v>11841.468721793117</v>
      </c>
      <c r="P27" s="231">
        <f t="shared" si="8"/>
        <v>158.53127820688314</v>
      </c>
      <c r="Q27" s="65">
        <f t="shared" si="9"/>
        <v>1.3210939850573596E-2</v>
      </c>
    </row>
    <row r="28" spans="1:17" x14ac:dyDescent="0.25">
      <c r="A28" s="76">
        <v>26</v>
      </c>
      <c r="B28" s="236">
        <v>12250</v>
      </c>
      <c r="C28" s="238">
        <v>11658.965127900963</v>
      </c>
      <c r="D28" s="230">
        <f t="shared" si="0"/>
        <v>591.03487209903687</v>
      </c>
      <c r="E28" s="108">
        <f t="shared" si="1"/>
        <v>4.8247744661145869E-2</v>
      </c>
      <c r="F28" s="238">
        <v>11472.92344207918</v>
      </c>
      <c r="G28" s="230">
        <f t="shared" si="2"/>
        <v>777.07655792082005</v>
      </c>
      <c r="H28" s="108">
        <f t="shared" si="3"/>
        <v>6.3434821054760823E-2</v>
      </c>
      <c r="I28" s="238">
        <v>11408.168087657121</v>
      </c>
      <c r="J28" s="230">
        <f t="shared" si="4"/>
        <v>841.83191234287915</v>
      </c>
      <c r="K28" s="108">
        <f t="shared" si="5"/>
        <v>6.8720972436153396E-2</v>
      </c>
      <c r="L28" s="238">
        <v>11689.000714443893</v>
      </c>
      <c r="M28" s="230">
        <f t="shared" si="6"/>
        <v>560.99928555610677</v>
      </c>
      <c r="N28" s="108">
        <f t="shared" si="7"/>
        <v>4.5795860045396472E-2</v>
      </c>
      <c r="O28" s="241">
        <v>11624.081536653817</v>
      </c>
      <c r="P28" s="231">
        <f t="shared" si="8"/>
        <v>625.91846334618276</v>
      </c>
      <c r="Q28" s="65">
        <f t="shared" si="9"/>
        <v>5.1095384762953694E-2</v>
      </c>
    </row>
    <row r="29" spans="1:17" x14ac:dyDescent="0.25">
      <c r="A29" s="76">
        <v>27</v>
      </c>
      <c r="B29" s="236">
        <v>11500</v>
      </c>
      <c r="C29" s="238">
        <v>12138.964538668961</v>
      </c>
      <c r="D29" s="230">
        <f t="shared" si="0"/>
        <v>638.96453866896081</v>
      </c>
      <c r="E29" s="108">
        <f t="shared" si="1"/>
        <v>5.556213379730094E-2</v>
      </c>
      <c r="F29" s="238">
        <v>12115.233419987984</v>
      </c>
      <c r="G29" s="230">
        <f t="shared" si="2"/>
        <v>615.23341998798423</v>
      </c>
      <c r="H29" s="108">
        <f t="shared" si="3"/>
        <v>5.3498558259824719E-2</v>
      </c>
      <c r="I29" s="238">
        <v>12296.973569258727</v>
      </c>
      <c r="J29" s="230">
        <f t="shared" si="4"/>
        <v>796.97356925872737</v>
      </c>
      <c r="K29" s="108">
        <f t="shared" si="5"/>
        <v>6.9302049500758897E-2</v>
      </c>
      <c r="L29" s="238">
        <v>12156.866163199526</v>
      </c>
      <c r="M29" s="230">
        <f t="shared" si="6"/>
        <v>656.86616319952554</v>
      </c>
      <c r="N29" s="108">
        <f t="shared" si="7"/>
        <v>5.7118796799958745E-2</v>
      </c>
      <c r="O29" s="241">
        <v>12185.845520178489</v>
      </c>
      <c r="P29" s="231">
        <f t="shared" si="8"/>
        <v>685.8455201784891</v>
      </c>
      <c r="Q29" s="65">
        <f t="shared" si="9"/>
        <v>5.9638740885086007E-2</v>
      </c>
    </row>
    <row r="30" spans="1:17" x14ac:dyDescent="0.25">
      <c r="A30" s="76">
        <v>28</v>
      </c>
      <c r="B30" s="236">
        <v>11000</v>
      </c>
      <c r="C30" s="238">
        <v>11565.855026265453</v>
      </c>
      <c r="D30" s="230">
        <f t="shared" si="0"/>
        <v>565.85502626545349</v>
      </c>
      <c r="E30" s="108">
        <f t="shared" si="1"/>
        <v>5.1441366024132136E-2</v>
      </c>
      <c r="F30" s="238">
        <v>11595.152010429445</v>
      </c>
      <c r="G30" s="230">
        <f t="shared" si="2"/>
        <v>595.152010429445</v>
      </c>
      <c r="H30" s="108">
        <f t="shared" si="3"/>
        <v>5.4104728220858635E-2</v>
      </c>
      <c r="I30" s="238">
        <v>11589.220954293394</v>
      </c>
      <c r="J30" s="230">
        <f t="shared" si="4"/>
        <v>589.22095429339424</v>
      </c>
      <c r="K30" s="108">
        <f t="shared" si="5"/>
        <v>5.3565541299399479E-2</v>
      </c>
      <c r="L30" s="238">
        <v>11615.11280580466</v>
      </c>
      <c r="M30" s="230">
        <f t="shared" si="6"/>
        <v>615.11280580465973</v>
      </c>
      <c r="N30" s="108">
        <f t="shared" si="7"/>
        <v>5.591934598224179E-2</v>
      </c>
      <c r="O30" s="241">
        <v>11636.696191239596</v>
      </c>
      <c r="P30" s="231">
        <f t="shared" si="8"/>
        <v>636.69619123959637</v>
      </c>
      <c r="Q30" s="65">
        <f t="shared" si="9"/>
        <v>5.7881471930872397E-2</v>
      </c>
    </row>
    <row r="31" spans="1:17" x14ac:dyDescent="0.25">
      <c r="A31" s="76">
        <v>29</v>
      </c>
      <c r="B31" s="236">
        <v>11000</v>
      </c>
      <c r="C31" s="238">
        <v>10747.433296972944</v>
      </c>
      <c r="D31" s="230">
        <f t="shared" si="0"/>
        <v>252.56670302705606</v>
      </c>
      <c r="E31" s="108">
        <f t="shared" si="1"/>
        <v>2.2960609366096008E-2</v>
      </c>
      <c r="F31" s="238">
        <v>10903.907641924132</v>
      </c>
      <c r="G31" s="230">
        <f t="shared" si="2"/>
        <v>96.092358075868106</v>
      </c>
      <c r="H31" s="108">
        <f t="shared" si="3"/>
        <v>8.7356689159880097E-3</v>
      </c>
      <c r="I31" s="238">
        <v>10771.936699844644</v>
      </c>
      <c r="J31" s="230">
        <f t="shared" si="4"/>
        <v>228.06330015535605</v>
      </c>
      <c r="K31" s="108">
        <f t="shared" si="5"/>
        <v>2.0733027286850551E-2</v>
      </c>
      <c r="L31" s="238">
        <v>10745.540782428685</v>
      </c>
      <c r="M31" s="230">
        <f t="shared" si="6"/>
        <v>254.45921757131509</v>
      </c>
      <c r="N31" s="108">
        <f t="shared" si="7"/>
        <v>2.3132656142846826E-2</v>
      </c>
      <c r="O31" s="241">
        <v>10584.901954865882</v>
      </c>
      <c r="P31" s="231">
        <f t="shared" si="8"/>
        <v>415.09804513411837</v>
      </c>
      <c r="Q31" s="65">
        <f t="shared" si="9"/>
        <v>3.7736185921283485E-2</v>
      </c>
    </row>
    <row r="32" spans="1:17" x14ac:dyDescent="0.25">
      <c r="A32" s="76">
        <v>30</v>
      </c>
      <c r="B32" s="236">
        <v>10000</v>
      </c>
      <c r="C32" s="238">
        <v>11170.11234892002</v>
      </c>
      <c r="D32" s="230">
        <f t="shared" si="0"/>
        <v>1170.1123489200199</v>
      </c>
      <c r="E32" s="108">
        <f t="shared" si="1"/>
        <v>0.11701123489200199</v>
      </c>
      <c r="F32" s="238">
        <v>11039.413426028592</v>
      </c>
      <c r="G32" s="230">
        <f t="shared" si="2"/>
        <v>1039.4134260285919</v>
      </c>
      <c r="H32" s="108">
        <f t="shared" si="3"/>
        <v>0.10394134260285919</v>
      </c>
      <c r="I32" s="238">
        <v>11311.234915651552</v>
      </c>
      <c r="J32" s="230">
        <f t="shared" si="4"/>
        <v>1311.234915651552</v>
      </c>
      <c r="K32" s="108">
        <f t="shared" si="5"/>
        <v>0.13112349156515521</v>
      </c>
      <c r="L32" s="238">
        <v>11305.664563035503</v>
      </c>
      <c r="M32" s="230">
        <f t="shared" si="6"/>
        <v>1305.6645630355033</v>
      </c>
      <c r="N32" s="108">
        <f t="shared" si="7"/>
        <v>0.13056645630355032</v>
      </c>
      <c r="O32" s="241">
        <v>11248.725759187997</v>
      </c>
      <c r="P32" s="231">
        <f t="shared" si="8"/>
        <v>1248.725759187997</v>
      </c>
      <c r="Q32" s="65">
        <f t="shared" si="9"/>
        <v>0.1248725759187997</v>
      </c>
    </row>
    <row r="33" spans="1:17" x14ac:dyDescent="0.25">
      <c r="A33" s="76">
        <v>31</v>
      </c>
      <c r="B33" s="236">
        <v>11500</v>
      </c>
      <c r="C33" s="238">
        <v>9751.9970059898951</v>
      </c>
      <c r="D33" s="230">
        <f t="shared" si="0"/>
        <v>1748.0029940101049</v>
      </c>
      <c r="E33" s="108">
        <f t="shared" si="1"/>
        <v>0.15200026034870479</v>
      </c>
      <c r="F33" s="238">
        <v>9895.868855998955</v>
      </c>
      <c r="G33" s="230">
        <f t="shared" si="2"/>
        <v>1604.131144001045</v>
      </c>
      <c r="H33" s="108">
        <f t="shared" si="3"/>
        <v>0.13948966469574303</v>
      </c>
      <c r="I33" s="238">
        <v>10107.226059766461</v>
      </c>
      <c r="J33" s="230">
        <f t="shared" si="4"/>
        <v>1392.7739402335392</v>
      </c>
      <c r="K33" s="108">
        <f t="shared" si="5"/>
        <v>0.12111077741161211</v>
      </c>
      <c r="L33" s="238">
        <v>10026.217776406607</v>
      </c>
      <c r="M33" s="230">
        <f t="shared" si="6"/>
        <v>1473.7822235933927</v>
      </c>
      <c r="N33" s="108">
        <f t="shared" si="7"/>
        <v>0.12815497596464284</v>
      </c>
      <c r="O33" s="241">
        <v>10026.622537294863</v>
      </c>
      <c r="P33" s="231">
        <f t="shared" si="8"/>
        <v>1473.3774627051371</v>
      </c>
      <c r="Q33" s="65">
        <f t="shared" si="9"/>
        <v>0.1281197793656641</v>
      </c>
    </row>
    <row r="34" spans="1:17" x14ac:dyDescent="0.25">
      <c r="A34" s="76">
        <v>32</v>
      </c>
      <c r="B34" s="236">
        <v>11500</v>
      </c>
      <c r="C34" s="238">
        <v>11437.248846476887</v>
      </c>
      <c r="D34" s="230">
        <f t="shared" si="0"/>
        <v>62.751153523113317</v>
      </c>
      <c r="E34" s="108">
        <f t="shared" si="1"/>
        <v>5.4566220454881145E-3</v>
      </c>
      <c r="F34" s="238">
        <v>11336.021071377416</v>
      </c>
      <c r="G34" s="230">
        <f t="shared" si="2"/>
        <v>163.97892862258414</v>
      </c>
      <c r="H34" s="108">
        <f t="shared" si="3"/>
        <v>1.4259037271529055E-2</v>
      </c>
      <c r="I34" s="238">
        <v>11450.521931440779</v>
      </c>
      <c r="J34" s="230">
        <f t="shared" si="4"/>
        <v>49.478068559221356</v>
      </c>
      <c r="K34" s="108">
        <f t="shared" si="5"/>
        <v>4.3024407442801178E-3</v>
      </c>
      <c r="L34" s="238">
        <v>11753.837654364306</v>
      </c>
      <c r="M34" s="230">
        <f t="shared" si="6"/>
        <v>253.83765436430622</v>
      </c>
      <c r="N34" s="108">
        <f t="shared" si="7"/>
        <v>2.2072839509939671E-2</v>
      </c>
      <c r="O34" s="241">
        <v>11756.397101678565</v>
      </c>
      <c r="P34" s="231">
        <f t="shared" si="8"/>
        <v>256.39710167856538</v>
      </c>
      <c r="Q34" s="65">
        <f t="shared" si="9"/>
        <v>2.2295400145962208E-2</v>
      </c>
    </row>
    <row r="35" spans="1:17" x14ac:dyDescent="0.25">
      <c r="A35" s="76">
        <v>33</v>
      </c>
      <c r="B35" s="236">
        <v>13000</v>
      </c>
      <c r="C35" s="238">
        <v>11429.657535003</v>
      </c>
      <c r="D35" s="230">
        <f t="shared" si="0"/>
        <v>1570.3424649970002</v>
      </c>
      <c r="E35" s="108">
        <f t="shared" si="1"/>
        <v>0.12079557423053848</v>
      </c>
      <c r="F35" s="238">
        <v>11393.712305855786</v>
      </c>
      <c r="G35" s="230">
        <f t="shared" si="2"/>
        <v>1606.2876941442137</v>
      </c>
      <c r="H35" s="108">
        <f t="shared" si="3"/>
        <v>0.1235605918572472</v>
      </c>
      <c r="I35" s="238">
        <v>11323.43673098933</v>
      </c>
      <c r="J35" s="230">
        <f t="shared" si="4"/>
        <v>1676.5632690106704</v>
      </c>
      <c r="K35" s="108">
        <f t="shared" si="5"/>
        <v>0.12896640530851311</v>
      </c>
      <c r="L35" s="238">
        <v>11321.736336862257</v>
      </c>
      <c r="M35" s="230">
        <f t="shared" si="6"/>
        <v>1678.2636631377427</v>
      </c>
      <c r="N35" s="108">
        <f t="shared" si="7"/>
        <v>0.12909720485674944</v>
      </c>
      <c r="O35" s="241">
        <v>11429.853011477408</v>
      </c>
      <c r="P35" s="231">
        <f t="shared" si="8"/>
        <v>1570.1469885225924</v>
      </c>
      <c r="Q35" s="65">
        <f t="shared" si="9"/>
        <v>0.12078053757866096</v>
      </c>
    </row>
    <row r="36" spans="1:17" x14ac:dyDescent="0.25">
      <c r="A36" s="76">
        <v>34</v>
      </c>
      <c r="B36" s="236">
        <v>11750</v>
      </c>
      <c r="C36" s="238">
        <v>12798.647425865736</v>
      </c>
      <c r="D36" s="230">
        <f t="shared" si="0"/>
        <v>1048.6474258657363</v>
      </c>
      <c r="E36" s="108">
        <f t="shared" si="1"/>
        <v>8.9246589435381815E-2</v>
      </c>
      <c r="F36" s="238">
        <v>13124.962669719607</v>
      </c>
      <c r="G36" s="230">
        <f t="shared" si="2"/>
        <v>1374.9626697196072</v>
      </c>
      <c r="H36" s="108">
        <f t="shared" si="3"/>
        <v>0.11701809955060487</v>
      </c>
      <c r="I36" s="238">
        <v>13181.218941243884</v>
      </c>
      <c r="J36" s="230">
        <f t="shared" si="4"/>
        <v>1431.2189412438838</v>
      </c>
      <c r="K36" s="108">
        <f t="shared" si="5"/>
        <v>0.12180586733990501</v>
      </c>
      <c r="L36" s="238">
        <v>13172.864800572601</v>
      </c>
      <c r="M36" s="230">
        <f t="shared" si="6"/>
        <v>1422.8648005726009</v>
      </c>
      <c r="N36" s="108">
        <f t="shared" si="7"/>
        <v>0.12109487664447667</v>
      </c>
      <c r="O36" s="241">
        <v>13088.132385236908</v>
      </c>
      <c r="P36" s="231">
        <f t="shared" si="8"/>
        <v>1338.1323852369078</v>
      </c>
      <c r="Q36" s="65">
        <f t="shared" si="9"/>
        <v>0.11388360725420492</v>
      </c>
    </row>
    <row r="37" spans="1:17" x14ac:dyDescent="0.25">
      <c r="A37" s="76">
        <v>35</v>
      </c>
      <c r="B37" s="236">
        <v>11250</v>
      </c>
      <c r="C37" s="238">
        <v>11580.428831615902</v>
      </c>
      <c r="D37" s="230">
        <f t="shared" si="0"/>
        <v>330.4288316159018</v>
      </c>
      <c r="E37" s="108">
        <f t="shared" si="1"/>
        <v>2.9371451699191271E-2</v>
      </c>
      <c r="F37" s="238">
        <v>11505.53996296524</v>
      </c>
      <c r="G37" s="230">
        <f t="shared" si="2"/>
        <v>255.53996296524019</v>
      </c>
      <c r="H37" s="108">
        <f t="shared" si="3"/>
        <v>2.2714663374688016E-2</v>
      </c>
      <c r="I37" s="238">
        <v>11425.616443010473</v>
      </c>
      <c r="J37" s="230">
        <f t="shared" si="4"/>
        <v>175.61644301047272</v>
      </c>
      <c r="K37" s="108">
        <f t="shared" si="5"/>
        <v>1.5610350489819798E-2</v>
      </c>
      <c r="L37" s="238">
        <v>11589.626102889371</v>
      </c>
      <c r="M37" s="230">
        <f t="shared" si="6"/>
        <v>339.6261028893714</v>
      </c>
      <c r="N37" s="108">
        <f t="shared" si="7"/>
        <v>3.018898692349968E-2</v>
      </c>
      <c r="O37" s="241">
        <v>11515.646759345858</v>
      </c>
      <c r="P37" s="231">
        <f t="shared" si="8"/>
        <v>265.6467593458583</v>
      </c>
      <c r="Q37" s="65">
        <f t="shared" si="9"/>
        <v>2.3613045275187403E-2</v>
      </c>
    </row>
    <row r="38" spans="1:17" x14ac:dyDescent="0.25">
      <c r="A38" s="76">
        <v>36</v>
      </c>
      <c r="B38" s="236">
        <v>11000</v>
      </c>
      <c r="C38" s="238">
        <v>11102.355072966975</v>
      </c>
      <c r="D38" s="230">
        <f t="shared" si="0"/>
        <v>102.35507296697506</v>
      </c>
      <c r="E38" s="108">
        <f t="shared" si="1"/>
        <v>9.3050066333613696E-3</v>
      </c>
      <c r="F38" s="238">
        <v>11021.830755444696</v>
      </c>
      <c r="G38" s="230">
        <f t="shared" si="2"/>
        <v>21.830755444696479</v>
      </c>
      <c r="H38" s="108">
        <f t="shared" si="3"/>
        <v>1.9846141313360436E-3</v>
      </c>
      <c r="I38" s="238">
        <v>11029.38349327455</v>
      </c>
      <c r="J38" s="230">
        <f t="shared" si="4"/>
        <v>29.383493274550347</v>
      </c>
      <c r="K38" s="108">
        <f t="shared" si="5"/>
        <v>2.6712266613227588E-3</v>
      </c>
      <c r="L38" s="238">
        <v>10920.020983247638</v>
      </c>
      <c r="M38" s="230">
        <f t="shared" si="6"/>
        <v>79.97901675236244</v>
      </c>
      <c r="N38" s="108">
        <f t="shared" si="7"/>
        <v>7.2708197047602219E-3</v>
      </c>
      <c r="O38" s="241">
        <v>10920.536495037972</v>
      </c>
      <c r="P38" s="231">
        <f t="shared" si="8"/>
        <v>79.46350496202831</v>
      </c>
      <c r="Q38" s="65">
        <f t="shared" si="9"/>
        <v>7.2239549965480284E-3</v>
      </c>
    </row>
    <row r="39" spans="1:17" x14ac:dyDescent="0.25">
      <c r="A39" s="76">
        <v>37</v>
      </c>
      <c r="B39" s="236">
        <v>10750</v>
      </c>
      <c r="C39" s="238">
        <v>10832.666750366334</v>
      </c>
      <c r="D39" s="230">
        <f t="shared" si="0"/>
        <v>82.666750366333872</v>
      </c>
      <c r="E39" s="108">
        <f t="shared" si="1"/>
        <v>7.6899302666357094E-3</v>
      </c>
      <c r="F39" s="238">
        <v>10704.169406686402</v>
      </c>
      <c r="G39" s="230">
        <f t="shared" si="2"/>
        <v>45.830593313598001</v>
      </c>
      <c r="H39" s="108">
        <f t="shared" si="3"/>
        <v>4.2633110059160928E-3</v>
      </c>
      <c r="I39" s="238">
        <v>10604.494091705415</v>
      </c>
      <c r="J39" s="230">
        <f t="shared" si="4"/>
        <v>145.50590829458451</v>
      </c>
      <c r="K39" s="108">
        <f t="shared" si="5"/>
        <v>1.3535433329728792E-2</v>
      </c>
      <c r="L39" s="238">
        <v>10587.296667102421</v>
      </c>
      <c r="M39" s="230">
        <f t="shared" si="6"/>
        <v>162.70333289757946</v>
      </c>
      <c r="N39" s="108">
        <f t="shared" si="7"/>
        <v>1.5135193757914368E-2</v>
      </c>
      <c r="O39" s="241">
        <v>10551.434134299689</v>
      </c>
      <c r="P39" s="231">
        <f t="shared" si="8"/>
        <v>198.56586570031141</v>
      </c>
      <c r="Q39" s="65">
        <f t="shared" si="9"/>
        <v>1.8471243320959202E-2</v>
      </c>
    </row>
    <row r="40" spans="1:17" x14ac:dyDescent="0.25">
      <c r="A40" s="76">
        <v>38</v>
      </c>
      <c r="B40" s="236">
        <v>10250</v>
      </c>
      <c r="C40" s="238">
        <v>10631.92056616425</v>
      </c>
      <c r="D40" s="230">
        <f t="shared" si="0"/>
        <v>381.92056616424998</v>
      </c>
      <c r="E40" s="108">
        <f t="shared" si="1"/>
        <v>3.726054304041463E-2</v>
      </c>
      <c r="F40" s="238">
        <v>10619.997019846229</v>
      </c>
      <c r="G40" s="230">
        <f t="shared" si="2"/>
        <v>369.9970198462288</v>
      </c>
      <c r="H40" s="108">
        <f t="shared" si="3"/>
        <v>3.6097270228900372E-2</v>
      </c>
      <c r="I40" s="238">
        <v>10668.079743067321</v>
      </c>
      <c r="J40" s="230">
        <f t="shared" si="4"/>
        <v>418.07974306732103</v>
      </c>
      <c r="K40" s="108">
        <f t="shared" si="5"/>
        <v>4.0788267616324002E-2</v>
      </c>
      <c r="L40" s="238">
        <v>10512.523336987659</v>
      </c>
      <c r="M40" s="230">
        <f t="shared" si="6"/>
        <v>262.52333698765869</v>
      </c>
      <c r="N40" s="108">
        <f t="shared" si="7"/>
        <v>2.5612032876844749E-2</v>
      </c>
      <c r="O40" s="241">
        <v>10449.462245503524</v>
      </c>
      <c r="P40" s="231">
        <f t="shared" si="8"/>
        <v>199.46224550352417</v>
      </c>
      <c r="Q40" s="65">
        <f t="shared" si="9"/>
        <v>1.9459731268636506E-2</v>
      </c>
    </row>
    <row r="41" spans="1:17" x14ac:dyDescent="0.25">
      <c r="A41" s="76">
        <v>39</v>
      </c>
      <c r="B41" s="236">
        <v>8250</v>
      </c>
      <c r="C41" s="238">
        <v>10895.495188847754</v>
      </c>
      <c r="D41" s="230">
        <f t="shared" si="0"/>
        <v>2645.4951888477535</v>
      </c>
      <c r="E41" s="108">
        <f t="shared" si="1"/>
        <v>0.3206660834966974</v>
      </c>
      <c r="F41" s="238">
        <v>10661.797909581848</v>
      </c>
      <c r="G41" s="230">
        <f t="shared" si="2"/>
        <v>2411.7979095818482</v>
      </c>
      <c r="H41" s="108">
        <f t="shared" si="3"/>
        <v>0.29233914055537552</v>
      </c>
      <c r="I41" s="238">
        <v>10839.423249371674</v>
      </c>
      <c r="J41" s="230">
        <f t="shared" si="4"/>
        <v>2589.4232493716736</v>
      </c>
      <c r="K41" s="108">
        <f t="shared" si="5"/>
        <v>0.31386948477232407</v>
      </c>
      <c r="L41" s="238">
        <v>10783.955501839404</v>
      </c>
      <c r="M41" s="230">
        <f t="shared" si="6"/>
        <v>2533.955501839404</v>
      </c>
      <c r="N41" s="108">
        <f t="shared" si="7"/>
        <v>0.30714612143507924</v>
      </c>
      <c r="O41" s="241">
        <v>10821.627789618327</v>
      </c>
      <c r="P41" s="231">
        <f t="shared" si="8"/>
        <v>2571.6277896183274</v>
      </c>
      <c r="Q41" s="65">
        <f t="shared" si="9"/>
        <v>0.31171245934767605</v>
      </c>
    </row>
    <row r="42" spans="1:17" x14ac:dyDescent="0.25">
      <c r="A42" s="76">
        <v>40</v>
      </c>
      <c r="B42" s="236">
        <v>10000</v>
      </c>
      <c r="C42" s="238">
        <v>8238.344346179194</v>
      </c>
      <c r="D42" s="230">
        <f t="shared" si="0"/>
        <v>1761.655653820806</v>
      </c>
      <c r="E42" s="108">
        <f t="shared" si="1"/>
        <v>0.17616556538208061</v>
      </c>
      <c r="F42" s="238">
        <v>8587.7371526928091</v>
      </c>
      <c r="G42" s="230">
        <f t="shared" si="2"/>
        <v>1412.2628473071909</v>
      </c>
      <c r="H42" s="108">
        <f t="shared" si="3"/>
        <v>0.14122628473071908</v>
      </c>
      <c r="I42" s="238">
        <v>8887.7001571703004</v>
      </c>
      <c r="J42" s="230">
        <f t="shared" si="4"/>
        <v>1112.2998428296996</v>
      </c>
      <c r="K42" s="108">
        <f t="shared" si="5"/>
        <v>0.11122998428296996</v>
      </c>
      <c r="L42" s="238">
        <v>8581.3553243462902</v>
      </c>
      <c r="M42" s="230">
        <f t="shared" si="6"/>
        <v>1418.6446756537098</v>
      </c>
      <c r="N42" s="108">
        <f t="shared" si="7"/>
        <v>0.14186446756537097</v>
      </c>
      <c r="O42" s="241">
        <v>8583.4973275075117</v>
      </c>
      <c r="P42" s="231">
        <f t="shared" si="8"/>
        <v>1416.5026724924883</v>
      </c>
      <c r="Q42" s="65">
        <f t="shared" si="9"/>
        <v>0.14165026724924884</v>
      </c>
    </row>
    <row r="43" spans="1:17" x14ac:dyDescent="0.25">
      <c r="A43" s="76">
        <v>41</v>
      </c>
      <c r="B43" s="236">
        <v>11000</v>
      </c>
      <c r="C43" s="238">
        <v>9898.321758872713</v>
      </c>
      <c r="D43" s="230">
        <f t="shared" si="0"/>
        <v>1101.678241127287</v>
      </c>
      <c r="E43" s="108">
        <f t="shared" si="1"/>
        <v>0.10015256737520792</v>
      </c>
      <c r="F43" s="238">
        <v>9771.2400690350933</v>
      </c>
      <c r="G43" s="230">
        <f t="shared" si="2"/>
        <v>1228.7599309649067</v>
      </c>
      <c r="H43" s="108">
        <f t="shared" si="3"/>
        <v>0.11170544826953697</v>
      </c>
      <c r="I43" s="238">
        <v>9866.3332204663839</v>
      </c>
      <c r="J43" s="230">
        <f t="shared" si="4"/>
        <v>1133.6667795336161</v>
      </c>
      <c r="K43" s="108">
        <f t="shared" si="5"/>
        <v>0.10306061632123784</v>
      </c>
      <c r="L43" s="238">
        <v>10365.61284774934</v>
      </c>
      <c r="M43" s="230">
        <f t="shared" si="6"/>
        <v>634.38715225065971</v>
      </c>
      <c r="N43" s="108">
        <f t="shared" si="7"/>
        <v>5.767155929551452E-2</v>
      </c>
      <c r="O43" s="241">
        <v>10325.583606631453</v>
      </c>
      <c r="P43" s="231">
        <f t="shared" si="8"/>
        <v>674.41639336854678</v>
      </c>
      <c r="Q43" s="65">
        <f t="shared" si="9"/>
        <v>6.1310581215322436E-2</v>
      </c>
    </row>
    <row r="44" spans="1:17" x14ac:dyDescent="0.25">
      <c r="A44" s="76">
        <v>42</v>
      </c>
      <c r="B44" s="236">
        <v>12000</v>
      </c>
      <c r="C44" s="238">
        <v>10842.144716308663</v>
      </c>
      <c r="D44" s="230">
        <f t="shared" si="0"/>
        <v>1157.8552836913368</v>
      </c>
      <c r="E44" s="108">
        <f t="shared" si="1"/>
        <v>9.6487940307611403E-2</v>
      </c>
      <c r="F44" s="238">
        <v>10760.46973762052</v>
      </c>
      <c r="G44" s="230">
        <f t="shared" si="2"/>
        <v>1239.5302623794796</v>
      </c>
      <c r="H44" s="108">
        <f t="shared" si="3"/>
        <v>0.1032941885316233</v>
      </c>
      <c r="I44" s="238">
        <v>10745.787506926197</v>
      </c>
      <c r="J44" s="230">
        <f t="shared" si="4"/>
        <v>1254.2124930738028</v>
      </c>
      <c r="K44" s="108">
        <f t="shared" si="5"/>
        <v>0.10451770775615023</v>
      </c>
      <c r="L44" s="238">
        <v>10824.449119304989</v>
      </c>
      <c r="M44" s="230">
        <f t="shared" si="6"/>
        <v>1175.5508806950111</v>
      </c>
      <c r="N44" s="108">
        <f t="shared" si="7"/>
        <v>9.7962573391250918E-2</v>
      </c>
      <c r="O44" s="241">
        <v>10907.630377330355</v>
      </c>
      <c r="P44" s="231">
        <f t="shared" si="8"/>
        <v>1092.3696226696447</v>
      </c>
      <c r="Q44" s="65">
        <f t="shared" si="9"/>
        <v>9.1030801889137064E-2</v>
      </c>
    </row>
    <row r="45" spans="1:17" x14ac:dyDescent="0.25">
      <c r="A45" s="76">
        <v>43</v>
      </c>
      <c r="B45" s="236">
        <v>11250</v>
      </c>
      <c r="C45" s="238">
        <v>11849.301536335266</v>
      </c>
      <c r="D45" s="230">
        <f t="shared" si="0"/>
        <v>599.30153633526606</v>
      </c>
      <c r="E45" s="108">
        <f t="shared" si="1"/>
        <v>5.3271247674245875E-2</v>
      </c>
      <c r="F45" s="238">
        <v>11902.135211806884</v>
      </c>
      <c r="G45" s="230">
        <f t="shared" si="2"/>
        <v>652.1352118068844</v>
      </c>
      <c r="H45" s="108">
        <f t="shared" si="3"/>
        <v>5.7967574382834168E-2</v>
      </c>
      <c r="I45" s="238">
        <v>11726.412120493003</v>
      </c>
      <c r="J45" s="230">
        <f t="shared" si="4"/>
        <v>476.41212049300339</v>
      </c>
      <c r="K45" s="108">
        <f t="shared" si="5"/>
        <v>4.2347744043822522E-2</v>
      </c>
      <c r="L45" s="238">
        <v>11790.420022319693</v>
      </c>
      <c r="M45" s="230">
        <f t="shared" si="6"/>
        <v>540.42002231969309</v>
      </c>
      <c r="N45" s="108">
        <f t="shared" si="7"/>
        <v>4.803733531730605E-2</v>
      </c>
      <c r="O45" s="241">
        <v>11751.413002159759</v>
      </c>
      <c r="P45" s="231">
        <f t="shared" si="8"/>
        <v>501.41300215975934</v>
      </c>
      <c r="Q45" s="65">
        <f t="shared" si="9"/>
        <v>4.4570044636423056E-2</v>
      </c>
    </row>
    <row r="46" spans="1:17" x14ac:dyDescent="0.25">
      <c r="A46" s="76">
        <v>44</v>
      </c>
      <c r="B46" s="236">
        <v>10500</v>
      </c>
      <c r="C46" s="238">
        <v>11348.486279446901</v>
      </c>
      <c r="D46" s="230">
        <f t="shared" si="0"/>
        <v>848.48627944690088</v>
      </c>
      <c r="E46" s="108">
        <f t="shared" si="1"/>
        <v>8.0808217090181031E-2</v>
      </c>
      <c r="F46" s="238">
        <v>11409.684046126908</v>
      </c>
      <c r="G46" s="230">
        <f t="shared" si="2"/>
        <v>909.68404612690756</v>
      </c>
      <c r="H46" s="108">
        <f t="shared" si="3"/>
        <v>8.6636575821610246E-2</v>
      </c>
      <c r="I46" s="238">
        <v>11344.711761503419</v>
      </c>
      <c r="J46" s="230">
        <f t="shared" si="4"/>
        <v>844.71176150341853</v>
      </c>
      <c r="K46" s="108">
        <f t="shared" si="5"/>
        <v>8.0448739190801768E-2</v>
      </c>
      <c r="L46" s="238">
        <v>11195.631197777977</v>
      </c>
      <c r="M46" s="230">
        <f t="shared" si="6"/>
        <v>695.63119777797692</v>
      </c>
      <c r="N46" s="108">
        <f t="shared" si="7"/>
        <v>6.6250590264569226E-2</v>
      </c>
      <c r="O46" s="241">
        <v>11162.359924902852</v>
      </c>
      <c r="P46" s="231">
        <f t="shared" si="8"/>
        <v>662.35992490285207</v>
      </c>
      <c r="Q46" s="65">
        <f t="shared" si="9"/>
        <v>6.3081897609795434E-2</v>
      </c>
    </row>
    <row r="47" spans="1:17" x14ac:dyDescent="0.25">
      <c r="A47" s="76">
        <v>45</v>
      </c>
      <c r="B47" s="236">
        <v>10250</v>
      </c>
      <c r="C47" s="238">
        <v>10460.382566352129</v>
      </c>
      <c r="D47" s="230">
        <f t="shared" si="0"/>
        <v>210.38256635212929</v>
      </c>
      <c r="E47" s="108">
        <f t="shared" si="1"/>
        <v>2.0525128424597978E-2</v>
      </c>
      <c r="F47" s="238">
        <v>10331.331964730976</v>
      </c>
      <c r="G47" s="230">
        <f t="shared" si="2"/>
        <v>81.331964730976324</v>
      </c>
      <c r="H47" s="108">
        <f t="shared" si="3"/>
        <v>7.9348258274123239E-3</v>
      </c>
      <c r="I47" s="238">
        <v>10318.532256660495</v>
      </c>
      <c r="J47" s="230">
        <f t="shared" si="4"/>
        <v>68.532256660495477</v>
      </c>
      <c r="K47" s="108">
        <f t="shared" si="5"/>
        <v>6.6860738205361441E-3</v>
      </c>
      <c r="L47" s="238">
        <v>10300.238907714092</v>
      </c>
      <c r="M47" s="230">
        <f t="shared" si="6"/>
        <v>50.23890771409242</v>
      </c>
      <c r="N47" s="108">
        <f t="shared" si="7"/>
        <v>4.9013568501553584E-3</v>
      </c>
      <c r="O47" s="241">
        <v>10293.526820665416</v>
      </c>
      <c r="P47" s="231">
        <f t="shared" si="8"/>
        <v>43.526820665416381</v>
      </c>
      <c r="Q47" s="65">
        <f t="shared" si="9"/>
        <v>4.2465190893089151E-3</v>
      </c>
    </row>
    <row r="48" spans="1:17" x14ac:dyDescent="0.25">
      <c r="A48" s="76">
        <v>46</v>
      </c>
      <c r="B48" s="236">
        <v>9750</v>
      </c>
      <c r="C48" s="238">
        <v>10205.950741246352</v>
      </c>
      <c r="D48" s="230">
        <f t="shared" si="0"/>
        <v>455.95074124635175</v>
      </c>
      <c r="E48" s="108">
        <f t="shared" si="1"/>
        <v>4.6764178589369411E-2</v>
      </c>
      <c r="F48" s="238">
        <v>10124.029760632424</v>
      </c>
      <c r="G48" s="230">
        <f t="shared" si="2"/>
        <v>374.02976063242386</v>
      </c>
      <c r="H48" s="108">
        <f t="shared" si="3"/>
        <v>3.8362026731530649E-2</v>
      </c>
      <c r="I48" s="238">
        <v>9951.8418520391933</v>
      </c>
      <c r="J48" s="230">
        <f t="shared" si="4"/>
        <v>201.84185203919333</v>
      </c>
      <c r="K48" s="108">
        <f t="shared" si="5"/>
        <v>2.0701728414276237E-2</v>
      </c>
      <c r="L48" s="238">
        <v>9890.1958690831671</v>
      </c>
      <c r="M48" s="230">
        <f t="shared" si="6"/>
        <v>140.19586908316705</v>
      </c>
      <c r="N48" s="108">
        <f t="shared" si="7"/>
        <v>1.4379063495709441E-2</v>
      </c>
      <c r="O48" s="241">
        <v>9831.2825758370982</v>
      </c>
      <c r="P48" s="231">
        <f t="shared" si="8"/>
        <v>81.282575837098193</v>
      </c>
      <c r="Q48" s="65">
        <f t="shared" si="9"/>
        <v>8.3366744448305843E-3</v>
      </c>
    </row>
    <row r="49" spans="1:17" x14ac:dyDescent="0.25">
      <c r="A49" s="76">
        <v>47</v>
      </c>
      <c r="B49" s="236">
        <v>9000</v>
      </c>
      <c r="C49" s="238">
        <v>9783.8005422515525</v>
      </c>
      <c r="D49" s="230">
        <f t="shared" si="0"/>
        <v>783.80054225155254</v>
      </c>
      <c r="E49" s="108">
        <f t="shared" si="1"/>
        <v>8.70889491390614E-2</v>
      </c>
      <c r="F49" s="238">
        <v>9707.1925127157265</v>
      </c>
      <c r="G49" s="230">
        <f t="shared" si="2"/>
        <v>707.19251271572648</v>
      </c>
      <c r="H49" s="108">
        <f t="shared" si="3"/>
        <v>7.8576945857302946E-2</v>
      </c>
      <c r="I49" s="238">
        <v>9746.826391982313</v>
      </c>
      <c r="J49" s="230">
        <f t="shared" si="4"/>
        <v>746.826391982313</v>
      </c>
      <c r="K49" s="108">
        <f t="shared" si="5"/>
        <v>8.2980710220257006E-2</v>
      </c>
      <c r="L49" s="238">
        <v>9594.1804577588373</v>
      </c>
      <c r="M49" s="230">
        <f t="shared" si="6"/>
        <v>594.18045775883729</v>
      </c>
      <c r="N49" s="108">
        <f t="shared" si="7"/>
        <v>6.6020050862093033E-2</v>
      </c>
      <c r="O49" s="241">
        <v>9516.5427582283373</v>
      </c>
      <c r="P49" s="231">
        <f t="shared" si="8"/>
        <v>516.54275822833733</v>
      </c>
      <c r="Q49" s="65">
        <f t="shared" si="9"/>
        <v>5.7393639803148593E-2</v>
      </c>
    </row>
    <row r="50" spans="1:17" x14ac:dyDescent="0.25">
      <c r="A50" s="76">
        <v>48</v>
      </c>
      <c r="B50" s="236">
        <v>8500</v>
      </c>
      <c r="C50" s="238">
        <v>9074.675983495652</v>
      </c>
      <c r="D50" s="230">
        <f t="shared" si="0"/>
        <v>574.67598349565196</v>
      </c>
      <c r="E50" s="108">
        <f t="shared" si="1"/>
        <v>6.7608939234782589E-2</v>
      </c>
      <c r="F50" s="238">
        <v>8950.9600915321334</v>
      </c>
      <c r="G50" s="230">
        <f t="shared" si="2"/>
        <v>450.96009153213345</v>
      </c>
      <c r="H50" s="108">
        <f t="shared" si="3"/>
        <v>5.3054128415545111E-2</v>
      </c>
      <c r="I50" s="238">
        <v>8903.3050156556965</v>
      </c>
      <c r="J50" s="230">
        <f t="shared" si="4"/>
        <v>403.30501565569648</v>
      </c>
      <c r="K50" s="108">
        <f t="shared" si="5"/>
        <v>4.7447648900670172E-2</v>
      </c>
      <c r="L50" s="238">
        <v>8866.1393300016571</v>
      </c>
      <c r="M50" s="230">
        <f t="shared" si="6"/>
        <v>366.13933000165707</v>
      </c>
      <c r="N50" s="108">
        <f t="shared" si="7"/>
        <v>4.3075215294312595E-2</v>
      </c>
      <c r="O50" s="241">
        <v>8777.9017670940157</v>
      </c>
      <c r="P50" s="231">
        <f t="shared" si="8"/>
        <v>277.90176709401567</v>
      </c>
      <c r="Q50" s="65">
        <f t="shared" si="9"/>
        <v>3.2694325540472434E-2</v>
      </c>
    </row>
    <row r="51" spans="1:17" x14ac:dyDescent="0.25">
      <c r="A51" s="76">
        <v>49</v>
      </c>
      <c r="B51" s="236">
        <v>7750</v>
      </c>
      <c r="C51" s="238">
        <v>8667.4168048240717</v>
      </c>
      <c r="D51" s="230">
        <f t="shared" si="0"/>
        <v>917.41680482407173</v>
      </c>
      <c r="E51" s="108">
        <f t="shared" si="1"/>
        <v>0.11837636191278345</v>
      </c>
      <c r="F51" s="238">
        <v>8628.1109825840667</v>
      </c>
      <c r="G51" s="230">
        <f t="shared" si="2"/>
        <v>878.11098258406673</v>
      </c>
      <c r="H51" s="108">
        <f t="shared" si="3"/>
        <v>0.11330464291407313</v>
      </c>
      <c r="I51" s="238">
        <v>8711.1813800991731</v>
      </c>
      <c r="J51" s="230">
        <f t="shared" si="4"/>
        <v>961.18138009917311</v>
      </c>
      <c r="K51" s="108">
        <f t="shared" si="5"/>
        <v>0.12402340388376427</v>
      </c>
      <c r="L51" s="238">
        <v>8594.3155744279575</v>
      </c>
      <c r="M51" s="230">
        <f t="shared" si="6"/>
        <v>844.31557442795747</v>
      </c>
      <c r="N51" s="108">
        <f t="shared" si="7"/>
        <v>0.10894394508747839</v>
      </c>
      <c r="O51" s="241">
        <v>8487.8749897071848</v>
      </c>
      <c r="P51" s="231">
        <f t="shared" si="8"/>
        <v>737.8749897071848</v>
      </c>
      <c r="Q51" s="65">
        <f t="shared" si="9"/>
        <v>9.5209676091249654E-2</v>
      </c>
    </row>
    <row r="52" spans="1:17" x14ac:dyDescent="0.25">
      <c r="A52" s="76">
        <v>50</v>
      </c>
      <c r="B52" s="236">
        <v>8000</v>
      </c>
      <c r="C52" s="238">
        <v>8053.9211592016763</v>
      </c>
      <c r="D52" s="230">
        <f t="shared" si="0"/>
        <v>53.921159201676346</v>
      </c>
      <c r="E52" s="108">
        <f t="shared" si="1"/>
        <v>6.7401449002095432E-3</v>
      </c>
      <c r="F52" s="238">
        <v>7940.8115625057262</v>
      </c>
      <c r="G52" s="230">
        <f t="shared" si="2"/>
        <v>59.188437494273785</v>
      </c>
      <c r="H52" s="108">
        <f t="shared" si="3"/>
        <v>7.3985546867842231E-3</v>
      </c>
      <c r="I52" s="238">
        <v>7982.5575533287938</v>
      </c>
      <c r="J52" s="230">
        <f t="shared" si="4"/>
        <v>17.442446671206199</v>
      </c>
      <c r="K52" s="108">
        <f t="shared" si="5"/>
        <v>2.1803058339007748E-3</v>
      </c>
      <c r="L52" s="238">
        <v>7961.4441460584212</v>
      </c>
      <c r="M52" s="230">
        <f t="shared" si="6"/>
        <v>38.555853941578789</v>
      </c>
      <c r="N52" s="108">
        <f t="shared" si="7"/>
        <v>4.8194817426973485E-3</v>
      </c>
      <c r="O52" s="241">
        <v>7900.5638326260714</v>
      </c>
      <c r="P52" s="231">
        <f t="shared" si="8"/>
        <v>99.436167373928583</v>
      </c>
      <c r="Q52" s="65">
        <f t="shared" si="9"/>
        <v>1.2429520921741074E-2</v>
      </c>
    </row>
    <row r="53" spans="1:17" x14ac:dyDescent="0.25">
      <c r="A53" s="76">
        <v>51</v>
      </c>
      <c r="B53" s="236">
        <v>7750</v>
      </c>
      <c r="C53" s="238">
        <v>8161.3812663480821</v>
      </c>
      <c r="D53" s="230">
        <f t="shared" si="0"/>
        <v>411.38126634808214</v>
      </c>
      <c r="E53" s="108">
        <f t="shared" si="1"/>
        <v>5.308145372233318E-2</v>
      </c>
      <c r="F53" s="238">
        <v>8263.734896605878</v>
      </c>
      <c r="G53" s="230">
        <f t="shared" si="2"/>
        <v>513.73489660587802</v>
      </c>
      <c r="H53" s="108">
        <f t="shared" si="3"/>
        <v>6.6288373755597166E-2</v>
      </c>
      <c r="I53" s="238">
        <v>8372.4966269498691</v>
      </c>
      <c r="J53" s="230">
        <f t="shared" si="4"/>
        <v>622.4966269498691</v>
      </c>
      <c r="K53" s="108">
        <f t="shared" si="5"/>
        <v>8.0322145412886334E-2</v>
      </c>
      <c r="L53" s="238">
        <v>8322.549478926192</v>
      </c>
      <c r="M53" s="230">
        <f t="shared" si="6"/>
        <v>572.54947892619202</v>
      </c>
      <c r="N53" s="108">
        <f t="shared" si="7"/>
        <v>7.3877352119508646E-2</v>
      </c>
      <c r="O53" s="241">
        <v>8181.7739565423717</v>
      </c>
      <c r="P53" s="231">
        <f t="shared" si="8"/>
        <v>431.77395654237171</v>
      </c>
      <c r="Q53" s="65">
        <f t="shared" si="9"/>
        <v>5.5712768586112481E-2</v>
      </c>
    </row>
    <row r="54" spans="1:17" x14ac:dyDescent="0.25">
      <c r="A54" s="76">
        <v>52</v>
      </c>
      <c r="B54" s="236">
        <v>7500</v>
      </c>
      <c r="C54" s="238">
        <v>8101.9918192509394</v>
      </c>
      <c r="D54" s="230">
        <f t="shared" si="0"/>
        <v>601.99181925093944</v>
      </c>
      <c r="E54" s="108">
        <f t="shared" si="1"/>
        <v>8.0265575900125258E-2</v>
      </c>
      <c r="F54" s="238">
        <v>7996.1646373084141</v>
      </c>
      <c r="G54" s="230">
        <f t="shared" si="2"/>
        <v>496.16463730841406</v>
      </c>
      <c r="H54" s="108">
        <f t="shared" si="3"/>
        <v>6.6155284974455206E-2</v>
      </c>
      <c r="I54" s="238">
        <v>7995.0896703573635</v>
      </c>
      <c r="J54" s="230">
        <f t="shared" si="4"/>
        <v>495.0896703573635</v>
      </c>
      <c r="K54" s="108">
        <f t="shared" si="5"/>
        <v>6.6011956047648465E-2</v>
      </c>
      <c r="L54" s="238">
        <v>8111.1171587729878</v>
      </c>
      <c r="M54" s="230">
        <f t="shared" si="6"/>
        <v>611.11715877298775</v>
      </c>
      <c r="N54" s="108">
        <f t="shared" si="7"/>
        <v>8.1482287836398368E-2</v>
      </c>
      <c r="O54" s="241">
        <v>7979.6851329577912</v>
      </c>
      <c r="P54" s="231">
        <f t="shared" si="8"/>
        <v>479.68513295779121</v>
      </c>
      <c r="Q54" s="65">
        <f t="shared" si="9"/>
        <v>6.3958017727705499E-2</v>
      </c>
    </row>
    <row r="55" spans="1:17" x14ac:dyDescent="0.25">
      <c r="A55" s="76">
        <v>53</v>
      </c>
      <c r="B55" s="236">
        <v>7000</v>
      </c>
      <c r="C55" s="238">
        <v>7918.1690947281731</v>
      </c>
      <c r="D55" s="230">
        <f t="shared" si="0"/>
        <v>918.16909472817315</v>
      </c>
      <c r="E55" s="108">
        <f t="shared" si="1"/>
        <v>0.13116701353259616</v>
      </c>
      <c r="F55" s="238">
        <v>7972.5684240739811</v>
      </c>
      <c r="G55" s="230">
        <f t="shared" si="2"/>
        <v>972.56842407398108</v>
      </c>
      <c r="H55" s="108">
        <f t="shared" si="3"/>
        <v>0.13893834629628302</v>
      </c>
      <c r="I55" s="238">
        <v>8031.7196090024354</v>
      </c>
      <c r="J55" s="230">
        <f t="shared" si="4"/>
        <v>1031.7196090024354</v>
      </c>
      <c r="K55" s="108">
        <f t="shared" si="5"/>
        <v>0.14738851557177648</v>
      </c>
      <c r="L55" s="238">
        <v>7937.6153128546757</v>
      </c>
      <c r="M55" s="230">
        <f t="shared" si="6"/>
        <v>937.61531285467572</v>
      </c>
      <c r="N55" s="108">
        <f t="shared" si="7"/>
        <v>0.13394504469352511</v>
      </c>
      <c r="O55" s="241">
        <v>7814.4378358888598</v>
      </c>
      <c r="P55" s="231">
        <f t="shared" si="8"/>
        <v>814.43783588885981</v>
      </c>
      <c r="Q55" s="65">
        <f t="shared" si="9"/>
        <v>0.11634826226983712</v>
      </c>
    </row>
    <row r="56" spans="1:17" x14ac:dyDescent="0.25">
      <c r="A56" s="76">
        <v>54</v>
      </c>
      <c r="B56" s="236">
        <v>5750</v>
      </c>
      <c r="C56" s="238">
        <v>7625.8610527531955</v>
      </c>
      <c r="D56" s="230">
        <f t="shared" si="0"/>
        <v>1875.8610527531955</v>
      </c>
      <c r="E56" s="108">
        <f t="shared" si="1"/>
        <v>0.32623670482664269</v>
      </c>
      <c r="F56" s="238">
        <v>7698.5228492765946</v>
      </c>
      <c r="G56" s="230">
        <f t="shared" si="2"/>
        <v>1948.5228492765946</v>
      </c>
      <c r="H56" s="108">
        <f t="shared" si="3"/>
        <v>0.33887353900462514</v>
      </c>
      <c r="I56" s="238">
        <v>7971.3726398785939</v>
      </c>
      <c r="J56" s="230">
        <f t="shared" si="4"/>
        <v>2221.3726398785939</v>
      </c>
      <c r="K56" s="108">
        <f t="shared" si="5"/>
        <v>0.38632567650062505</v>
      </c>
      <c r="L56" s="238">
        <v>7949.4174116087106</v>
      </c>
      <c r="M56" s="230">
        <f t="shared" si="6"/>
        <v>2199.4174116087106</v>
      </c>
      <c r="N56" s="108">
        <f t="shared" si="7"/>
        <v>0.38250737593194967</v>
      </c>
      <c r="O56" s="241">
        <v>7814.2720746638661</v>
      </c>
      <c r="P56" s="231">
        <f t="shared" si="8"/>
        <v>2064.2720746638661</v>
      </c>
      <c r="Q56" s="65">
        <f t="shared" si="9"/>
        <v>0.35900383907197669</v>
      </c>
    </row>
    <row r="57" spans="1:17" x14ac:dyDescent="0.25">
      <c r="A57" s="76">
        <v>55</v>
      </c>
      <c r="B57" s="236">
        <v>6250</v>
      </c>
      <c r="C57" s="238">
        <v>6163.8065820611473</v>
      </c>
      <c r="D57" s="230">
        <f t="shared" si="0"/>
        <v>86.19341793885269</v>
      </c>
      <c r="E57" s="108">
        <f t="shared" si="1"/>
        <v>1.379094687021643E-2</v>
      </c>
      <c r="F57" s="238">
        <v>6320.4330398583352</v>
      </c>
      <c r="G57" s="230">
        <f t="shared" si="2"/>
        <v>70.433039858335178</v>
      </c>
      <c r="H57" s="108">
        <f t="shared" si="3"/>
        <v>1.1269286377333628E-2</v>
      </c>
      <c r="I57" s="238">
        <v>6668.8660257683387</v>
      </c>
      <c r="J57" s="230">
        <f t="shared" si="4"/>
        <v>418.86602576833866</v>
      </c>
      <c r="K57" s="108">
        <f t="shared" si="5"/>
        <v>6.7018564122934179E-2</v>
      </c>
      <c r="L57" s="238">
        <v>6715.633949515819</v>
      </c>
      <c r="M57" s="230">
        <f t="shared" si="6"/>
        <v>465.63394951581904</v>
      </c>
      <c r="N57" s="108">
        <f t="shared" si="7"/>
        <v>7.4501431922531045E-2</v>
      </c>
      <c r="O57" s="241">
        <v>6631.0259330841809</v>
      </c>
      <c r="P57" s="231">
        <f t="shared" si="8"/>
        <v>381.02593308418091</v>
      </c>
      <c r="Q57" s="65">
        <f t="shared" si="9"/>
        <v>6.0964149293468946E-2</v>
      </c>
    </row>
    <row r="58" spans="1:17" x14ac:dyDescent="0.25">
      <c r="A58" s="76">
        <v>56</v>
      </c>
      <c r="B58" s="236">
        <v>5000</v>
      </c>
      <c r="C58" s="238">
        <v>7107.9088124408436</v>
      </c>
      <c r="D58" s="230">
        <f t="shared" si="0"/>
        <v>2107.9088124408436</v>
      </c>
      <c r="E58" s="108">
        <f t="shared" si="1"/>
        <v>0.4215817624881687</v>
      </c>
      <c r="F58" s="238">
        <v>7005.7234990115358</v>
      </c>
      <c r="G58" s="230">
        <f t="shared" si="2"/>
        <v>2005.7234990115358</v>
      </c>
      <c r="H58" s="108">
        <f t="shared" si="3"/>
        <v>0.40114469980230716</v>
      </c>
      <c r="I58" s="238">
        <v>6944.8227059122528</v>
      </c>
      <c r="J58" s="230">
        <f t="shared" si="4"/>
        <v>1944.8227059122528</v>
      </c>
      <c r="K58" s="108">
        <f t="shared" si="5"/>
        <v>0.38896454118245055</v>
      </c>
      <c r="L58" s="238">
        <v>7325.2647857523125</v>
      </c>
      <c r="M58" s="230">
        <f t="shared" si="6"/>
        <v>2325.2647857523125</v>
      </c>
      <c r="N58" s="108">
        <f t="shared" si="7"/>
        <v>0.46505295715046252</v>
      </c>
      <c r="O58" s="241">
        <v>7281.9337936624324</v>
      </c>
      <c r="P58" s="231">
        <f t="shared" si="8"/>
        <v>2281.9337936624324</v>
      </c>
      <c r="Q58" s="65">
        <f t="shared" si="9"/>
        <v>0.45638675873248646</v>
      </c>
    </row>
    <row r="59" spans="1:17" x14ac:dyDescent="0.25">
      <c r="A59" s="76">
        <v>57</v>
      </c>
      <c r="B59" s="236">
        <v>5500</v>
      </c>
      <c r="C59" s="238">
        <v>5515.7985369703119</v>
      </c>
      <c r="D59" s="230">
        <f t="shared" si="0"/>
        <v>15.798536970311943</v>
      </c>
      <c r="E59" s="108">
        <f t="shared" si="1"/>
        <v>2.8724612673294444E-3</v>
      </c>
      <c r="F59" s="238">
        <v>5679.5500323544775</v>
      </c>
      <c r="G59" s="230">
        <f t="shared" si="2"/>
        <v>179.55003235447748</v>
      </c>
      <c r="H59" s="108">
        <f t="shared" si="3"/>
        <v>3.2645460428086817E-2</v>
      </c>
      <c r="I59" s="238">
        <v>5542.8577169110613</v>
      </c>
      <c r="J59" s="230">
        <f t="shared" si="4"/>
        <v>42.857716911061289</v>
      </c>
      <c r="K59" s="108">
        <f t="shared" si="5"/>
        <v>7.792312165647507E-3</v>
      </c>
      <c r="L59" s="238">
        <v>5421.0399710660613</v>
      </c>
      <c r="M59" s="230">
        <f t="shared" si="6"/>
        <v>78.960028933938702</v>
      </c>
      <c r="N59" s="108">
        <f t="shared" si="7"/>
        <v>1.4356368897079764E-2</v>
      </c>
      <c r="O59" s="241">
        <v>5311.3319926388167</v>
      </c>
      <c r="P59" s="231">
        <f t="shared" si="8"/>
        <v>188.6680073611833</v>
      </c>
      <c r="Q59" s="65">
        <f t="shared" si="9"/>
        <v>3.4303274065669694E-2</v>
      </c>
    </row>
    <row r="60" spans="1:17" x14ac:dyDescent="0.25">
      <c r="A60" s="76">
        <v>58</v>
      </c>
      <c r="B60" s="236">
        <v>6000</v>
      </c>
      <c r="C60" s="238">
        <v>6267.8030308183097</v>
      </c>
      <c r="D60" s="230">
        <f t="shared" si="0"/>
        <v>267.80303081830971</v>
      </c>
      <c r="E60" s="108">
        <f t="shared" si="1"/>
        <v>4.4633838469718287E-2</v>
      </c>
      <c r="F60" s="238">
        <v>6138.4811429080582</v>
      </c>
      <c r="G60" s="230">
        <f t="shared" si="2"/>
        <v>138.48114290805825</v>
      </c>
      <c r="H60" s="108">
        <f t="shared" si="3"/>
        <v>2.3080190484676376E-2</v>
      </c>
      <c r="I60" s="238">
        <v>6179.8541947600643</v>
      </c>
      <c r="J60" s="230">
        <f t="shared" si="4"/>
        <v>179.85419476006427</v>
      </c>
      <c r="K60" s="108">
        <f t="shared" si="5"/>
        <v>2.9975699126677378E-2</v>
      </c>
      <c r="L60" s="238">
        <v>6321.6544991236824</v>
      </c>
      <c r="M60" s="230">
        <f t="shared" si="6"/>
        <v>321.6544991236824</v>
      </c>
      <c r="N60" s="108">
        <f t="shared" si="7"/>
        <v>5.3609083187280401E-2</v>
      </c>
      <c r="O60" s="241">
        <v>6302.0847592073369</v>
      </c>
      <c r="P60" s="231">
        <f t="shared" si="8"/>
        <v>302.0847592073369</v>
      </c>
      <c r="Q60" s="65">
        <f t="shared" si="9"/>
        <v>5.0347459867889487E-2</v>
      </c>
    </row>
    <row r="61" spans="1:17" x14ac:dyDescent="0.25">
      <c r="A61" s="76">
        <v>59</v>
      </c>
      <c r="B61" s="236">
        <v>6000</v>
      </c>
      <c r="C61" s="238">
        <v>6544.3725159800542</v>
      </c>
      <c r="D61" s="230">
        <f t="shared" si="0"/>
        <v>544.37251598005423</v>
      </c>
      <c r="E61" s="108">
        <f t="shared" si="1"/>
        <v>9.0728752663342377E-2</v>
      </c>
      <c r="F61" s="238">
        <v>6739.0400049264263</v>
      </c>
      <c r="G61" s="230">
        <f t="shared" si="2"/>
        <v>739.04000492642626</v>
      </c>
      <c r="H61" s="108">
        <f t="shared" si="3"/>
        <v>0.12317333415440437</v>
      </c>
      <c r="I61" s="238">
        <v>6636.6796949569389</v>
      </c>
      <c r="J61" s="230">
        <f t="shared" si="4"/>
        <v>636.67969495693887</v>
      </c>
      <c r="K61" s="108">
        <f t="shared" si="5"/>
        <v>0.10611328249282315</v>
      </c>
      <c r="L61" s="238">
        <v>6673.4638407935036</v>
      </c>
      <c r="M61" s="230">
        <f t="shared" si="6"/>
        <v>673.46384079350355</v>
      </c>
      <c r="N61" s="108">
        <f t="shared" si="7"/>
        <v>0.11224397346558393</v>
      </c>
      <c r="O61" s="241">
        <v>6622.6928234531861</v>
      </c>
      <c r="P61" s="231">
        <f t="shared" si="8"/>
        <v>622.69282345318607</v>
      </c>
      <c r="Q61" s="65">
        <f t="shared" si="9"/>
        <v>0.10378213724219768</v>
      </c>
    </row>
    <row r="62" spans="1:17" x14ac:dyDescent="0.25">
      <c r="A62" s="76">
        <v>60</v>
      </c>
      <c r="B62" s="236">
        <v>7000</v>
      </c>
      <c r="C62" s="238">
        <v>6417.0816265282519</v>
      </c>
      <c r="D62" s="230">
        <f t="shared" si="0"/>
        <v>582.91837347174805</v>
      </c>
      <c r="E62" s="108">
        <f t="shared" si="1"/>
        <v>8.3274053353106864E-2</v>
      </c>
      <c r="F62" s="238">
        <v>6314.0909168290218</v>
      </c>
      <c r="G62" s="230">
        <f t="shared" si="2"/>
        <v>685.90908317097819</v>
      </c>
      <c r="H62" s="108">
        <f t="shared" si="3"/>
        <v>9.7987011881568317E-2</v>
      </c>
      <c r="I62" s="238">
        <v>6013.2527316239157</v>
      </c>
      <c r="J62" s="230">
        <f t="shared" si="4"/>
        <v>986.74726837608432</v>
      </c>
      <c r="K62" s="108">
        <f t="shared" si="5"/>
        <v>0.14096389548229776</v>
      </c>
      <c r="L62" s="238">
        <v>6204.0829988345395</v>
      </c>
      <c r="M62" s="230">
        <f t="shared" si="6"/>
        <v>795.91700116546053</v>
      </c>
      <c r="N62" s="108">
        <f t="shared" si="7"/>
        <v>0.11370242873792294</v>
      </c>
      <c r="O62" s="241">
        <v>6092.7987818944466</v>
      </c>
      <c r="P62" s="231">
        <f t="shared" si="8"/>
        <v>907.20121810555338</v>
      </c>
      <c r="Q62" s="65">
        <f t="shared" si="9"/>
        <v>0.12960017401507906</v>
      </c>
    </row>
    <row r="63" spans="1:17" x14ac:dyDescent="0.25">
      <c r="A63" s="76">
        <v>61</v>
      </c>
      <c r="B63" s="236">
        <v>5500</v>
      </c>
      <c r="C63" s="238">
        <v>7632.5276162046493</v>
      </c>
      <c r="D63" s="230">
        <f t="shared" si="0"/>
        <v>2132.5276162046493</v>
      </c>
      <c r="E63" s="108">
        <f t="shared" si="1"/>
        <v>0.38773229385539076</v>
      </c>
      <c r="F63" s="238">
        <v>7734.0983004772261</v>
      </c>
      <c r="G63" s="230">
        <f t="shared" si="2"/>
        <v>2234.0983004772261</v>
      </c>
      <c r="H63" s="108">
        <f t="shared" si="3"/>
        <v>0.40619969099585929</v>
      </c>
      <c r="I63" s="238">
        <v>7707.7351977691487</v>
      </c>
      <c r="J63" s="230">
        <f t="shared" si="4"/>
        <v>2207.7351977691487</v>
      </c>
      <c r="K63" s="108">
        <f t="shared" si="5"/>
        <v>0.40140639959439067</v>
      </c>
      <c r="L63" s="238">
        <v>7618.899943586981</v>
      </c>
      <c r="M63" s="230">
        <f t="shared" si="6"/>
        <v>2118.899943586981</v>
      </c>
      <c r="N63" s="108">
        <f t="shared" si="7"/>
        <v>0.38525453519763292</v>
      </c>
      <c r="O63" s="241">
        <v>7532.0012214178696</v>
      </c>
      <c r="P63" s="231">
        <f t="shared" si="8"/>
        <v>2032.0012214178696</v>
      </c>
      <c r="Q63" s="65">
        <f t="shared" si="9"/>
        <v>0.36945476753052175</v>
      </c>
    </row>
    <row r="64" spans="1:17" x14ac:dyDescent="0.25">
      <c r="A64" s="76">
        <v>62</v>
      </c>
      <c r="B64" s="236">
        <v>7250</v>
      </c>
      <c r="C64" s="238">
        <v>5844.2082320848258</v>
      </c>
      <c r="D64" s="230">
        <f t="shared" si="0"/>
        <v>1405.7917679151742</v>
      </c>
      <c r="E64" s="108">
        <f t="shared" si="1"/>
        <v>0.1939023128158861</v>
      </c>
      <c r="F64" s="238">
        <v>5699.2191854256853</v>
      </c>
      <c r="G64" s="230">
        <f t="shared" si="2"/>
        <v>1550.7808145743147</v>
      </c>
      <c r="H64" s="108">
        <f t="shared" si="3"/>
        <v>0.2139008020102503</v>
      </c>
      <c r="I64" s="238">
        <v>5477.2303754467284</v>
      </c>
      <c r="J64" s="230">
        <f t="shared" si="4"/>
        <v>1772.7696245532716</v>
      </c>
      <c r="K64" s="108">
        <f t="shared" si="5"/>
        <v>0.24451994821424436</v>
      </c>
      <c r="L64" s="238">
        <v>5520.4634459526878</v>
      </c>
      <c r="M64" s="230">
        <f t="shared" si="6"/>
        <v>1729.5365540473122</v>
      </c>
      <c r="N64" s="108">
        <f t="shared" si="7"/>
        <v>0.23855676607549134</v>
      </c>
      <c r="O64" s="241">
        <v>5479.5390004876781</v>
      </c>
      <c r="P64" s="231">
        <f t="shared" si="8"/>
        <v>1770.4609995123219</v>
      </c>
      <c r="Q64" s="65">
        <f t="shared" si="9"/>
        <v>0.24420151717411337</v>
      </c>
    </row>
    <row r="65" spans="1:17" x14ac:dyDescent="0.25">
      <c r="A65" s="76">
        <v>63</v>
      </c>
      <c r="B65" s="236">
        <v>7500</v>
      </c>
      <c r="C65" s="238">
        <v>7721.6693012593523</v>
      </c>
      <c r="D65" s="230">
        <f t="shared" si="0"/>
        <v>221.66930125935232</v>
      </c>
      <c r="E65" s="108">
        <f t="shared" si="1"/>
        <v>2.9555906834580311E-2</v>
      </c>
      <c r="F65" s="238">
        <v>7613.6621150950441</v>
      </c>
      <c r="G65" s="230">
        <f t="shared" si="2"/>
        <v>113.6621150950441</v>
      </c>
      <c r="H65" s="108">
        <f t="shared" si="3"/>
        <v>1.5154948679339213E-2</v>
      </c>
      <c r="I65" s="238">
        <v>7593.4034881670314</v>
      </c>
      <c r="J65" s="230">
        <f t="shared" si="4"/>
        <v>93.403488167031355</v>
      </c>
      <c r="K65" s="108">
        <f t="shared" si="5"/>
        <v>1.2453798422270847E-2</v>
      </c>
      <c r="L65" s="238">
        <v>7600.5173919395029</v>
      </c>
      <c r="M65" s="230">
        <f t="shared" si="6"/>
        <v>100.51739193950289</v>
      </c>
      <c r="N65" s="108">
        <f t="shared" si="7"/>
        <v>1.3402318925267052E-2</v>
      </c>
      <c r="O65" s="241">
        <v>7617.0520430360784</v>
      </c>
      <c r="P65" s="231">
        <f t="shared" si="8"/>
        <v>117.05204303607843</v>
      </c>
      <c r="Q65" s="65">
        <f t="shared" si="9"/>
        <v>1.5606939071477125E-2</v>
      </c>
    </row>
    <row r="66" spans="1:17" x14ac:dyDescent="0.25">
      <c r="A66" s="76">
        <v>64</v>
      </c>
      <c r="B66" s="236">
        <v>6500</v>
      </c>
      <c r="C66" s="238">
        <v>8118.9404227190498</v>
      </c>
      <c r="D66" s="230">
        <f t="shared" si="0"/>
        <v>1618.9404227190498</v>
      </c>
      <c r="E66" s="108">
        <f t="shared" si="1"/>
        <v>0.24906775734139228</v>
      </c>
      <c r="F66" s="238">
        <v>8197.349844864917</v>
      </c>
      <c r="G66" s="230">
        <f t="shared" si="2"/>
        <v>1697.349844864917</v>
      </c>
      <c r="H66" s="108">
        <f t="shared" si="3"/>
        <v>0.26113074536383341</v>
      </c>
      <c r="I66" s="238">
        <v>8006.9904746300817</v>
      </c>
      <c r="J66" s="230">
        <f t="shared" si="4"/>
        <v>1506.9904746300817</v>
      </c>
      <c r="K66" s="108">
        <f t="shared" si="5"/>
        <v>0.23184468840462796</v>
      </c>
      <c r="L66" s="238">
        <v>8049.8876135643932</v>
      </c>
      <c r="M66" s="230">
        <f t="shared" si="6"/>
        <v>1549.8876135643932</v>
      </c>
      <c r="N66" s="108">
        <f t="shared" si="7"/>
        <v>0.23844424824067587</v>
      </c>
      <c r="O66" s="241">
        <v>8038.2657934661411</v>
      </c>
      <c r="P66" s="231">
        <f t="shared" si="8"/>
        <v>1538.2657934661411</v>
      </c>
      <c r="Q66" s="65">
        <f t="shared" si="9"/>
        <v>0.23665627591786786</v>
      </c>
    </row>
    <row r="67" spans="1:17" x14ac:dyDescent="0.25">
      <c r="A67" s="76">
        <v>65</v>
      </c>
      <c r="B67" s="236">
        <v>7500</v>
      </c>
      <c r="C67" s="238">
        <v>6831.1122584053419</v>
      </c>
      <c r="D67" s="230">
        <f t="shared" si="0"/>
        <v>668.88774159465811</v>
      </c>
      <c r="E67" s="108">
        <f t="shared" si="1"/>
        <v>8.9185032212621085E-2</v>
      </c>
      <c r="F67" s="238">
        <v>6872.1494579192213</v>
      </c>
      <c r="G67" s="230">
        <f t="shared" si="2"/>
        <v>627.85054208077872</v>
      </c>
      <c r="H67" s="108">
        <f t="shared" si="3"/>
        <v>8.3713405610770494E-2</v>
      </c>
      <c r="I67" s="238">
        <v>6513.2039831568654</v>
      </c>
      <c r="J67" s="230">
        <f t="shared" si="4"/>
        <v>986.79601684313457</v>
      </c>
      <c r="K67" s="108">
        <f t="shared" si="5"/>
        <v>0.13157280224575127</v>
      </c>
      <c r="L67" s="238">
        <v>6504.8174582369984</v>
      </c>
      <c r="M67" s="230">
        <f t="shared" si="6"/>
        <v>995.18254176300161</v>
      </c>
      <c r="N67" s="108">
        <f t="shared" si="7"/>
        <v>0.13269100556840022</v>
      </c>
      <c r="O67" s="241">
        <v>6383.7726104249978</v>
      </c>
      <c r="P67" s="231">
        <f t="shared" si="8"/>
        <v>1116.2273895750022</v>
      </c>
      <c r="Q67" s="65">
        <f t="shared" si="9"/>
        <v>0.14883031861000029</v>
      </c>
    </row>
    <row r="68" spans="1:17" x14ac:dyDescent="0.25">
      <c r="A68" s="76">
        <v>66</v>
      </c>
      <c r="B68" s="236">
        <v>7000</v>
      </c>
      <c r="C68" s="238">
        <v>8147.5195568158215</v>
      </c>
      <c r="D68" s="230">
        <f t="shared" ref="D68:D131" si="10">ABS(C68-$B68)</f>
        <v>1147.5195568158215</v>
      </c>
      <c r="E68" s="108">
        <f t="shared" ref="E68:E131" si="11">ABS((C68-$B68))/$B68</f>
        <v>0.16393136525940308</v>
      </c>
      <c r="F68" s="238">
        <v>8111.3592549107716</v>
      </c>
      <c r="G68" s="230">
        <f t="shared" ref="G68:G131" si="12">ABS(F68-$B68)</f>
        <v>1111.3592549107716</v>
      </c>
      <c r="H68" s="108">
        <f t="shared" ref="H68:H131" si="13">ABS((F68-$B68))/$B68</f>
        <v>0.15876560784439595</v>
      </c>
      <c r="I68" s="238">
        <v>8133.6726683781608</v>
      </c>
      <c r="J68" s="230">
        <f t="shared" ref="J68:J131" si="14">ABS(I68-$B68)</f>
        <v>1133.6726683781608</v>
      </c>
      <c r="K68" s="108">
        <f t="shared" ref="K68:K131" si="15">ABS((I68-$B68))/$B68</f>
        <v>0.16195323833973727</v>
      </c>
      <c r="L68" s="238">
        <v>8125.8240284055855</v>
      </c>
      <c r="M68" s="230">
        <f t="shared" ref="M68:M131" si="16">ABS(L68-$B68)</f>
        <v>1125.8240284055855</v>
      </c>
      <c r="N68" s="108">
        <f t="shared" ref="N68:N131" si="17">ABS((L68-$B68))/$B68</f>
        <v>0.16083200405794079</v>
      </c>
      <c r="O68" s="241">
        <v>8106.3654326975911</v>
      </c>
      <c r="P68" s="231">
        <f t="shared" ref="P68:P131" si="18">ABS(O68-$B68)</f>
        <v>1106.3654326975911</v>
      </c>
      <c r="Q68" s="65">
        <f t="shared" ref="Q68:Q131" si="19">ABS((O68-$B68))/$B68</f>
        <v>0.15805220467108444</v>
      </c>
    </row>
    <row r="69" spans="1:17" x14ac:dyDescent="0.25">
      <c r="A69" s="76">
        <v>67</v>
      </c>
      <c r="B69" s="236">
        <v>7000</v>
      </c>
      <c r="C69" s="238">
        <v>7429.1527034802339</v>
      </c>
      <c r="D69" s="230">
        <f t="shared" si="10"/>
        <v>429.15270348023387</v>
      </c>
      <c r="E69" s="108">
        <f t="shared" si="11"/>
        <v>6.1307529068604837E-2</v>
      </c>
      <c r="F69" s="238">
        <v>7577.5349434903655</v>
      </c>
      <c r="G69" s="230">
        <f t="shared" si="12"/>
        <v>577.53494349036555</v>
      </c>
      <c r="H69" s="108">
        <f t="shared" si="13"/>
        <v>8.2504991927195084E-2</v>
      </c>
      <c r="I69" s="238">
        <v>7298.5876269956407</v>
      </c>
      <c r="J69" s="230">
        <f t="shared" si="14"/>
        <v>298.58762699564068</v>
      </c>
      <c r="K69" s="108">
        <f t="shared" si="15"/>
        <v>4.2655375285091522E-2</v>
      </c>
      <c r="L69" s="238">
        <v>7342.4321939210431</v>
      </c>
      <c r="M69" s="230">
        <f t="shared" si="16"/>
        <v>342.43219392104311</v>
      </c>
      <c r="N69" s="108">
        <f t="shared" si="17"/>
        <v>4.8918884845863299E-2</v>
      </c>
      <c r="O69" s="241">
        <v>7266.7277809925363</v>
      </c>
      <c r="P69" s="231">
        <f t="shared" si="18"/>
        <v>266.72778099253628</v>
      </c>
      <c r="Q69" s="65">
        <f t="shared" si="19"/>
        <v>3.8103968713219472E-2</v>
      </c>
    </row>
    <row r="70" spans="1:17" x14ac:dyDescent="0.25">
      <c r="A70" s="76">
        <v>68</v>
      </c>
      <c r="B70" s="236">
        <v>7250</v>
      </c>
      <c r="C70" s="238">
        <v>7320.0660781808629</v>
      </c>
      <c r="D70" s="230">
        <f t="shared" si="10"/>
        <v>70.06607818086286</v>
      </c>
      <c r="E70" s="108">
        <f t="shared" si="11"/>
        <v>9.6642866456362574E-3</v>
      </c>
      <c r="F70" s="238">
        <v>7330.6193025096527</v>
      </c>
      <c r="G70" s="230">
        <f t="shared" si="12"/>
        <v>80.619302509652698</v>
      </c>
      <c r="H70" s="108">
        <f t="shared" si="13"/>
        <v>1.1119903794434855E-2</v>
      </c>
      <c r="I70" s="238">
        <v>7122.729680770889</v>
      </c>
      <c r="J70" s="230">
        <f t="shared" si="14"/>
        <v>127.27031922911101</v>
      </c>
      <c r="K70" s="108">
        <f t="shared" si="15"/>
        <v>1.7554526790222208E-2</v>
      </c>
      <c r="L70" s="238">
        <v>7155.9716726983715</v>
      </c>
      <c r="M70" s="230">
        <f t="shared" si="16"/>
        <v>94.028327301628451</v>
      </c>
      <c r="N70" s="108">
        <f t="shared" si="17"/>
        <v>1.2969424455397028E-2</v>
      </c>
      <c r="O70" s="241">
        <v>6996.283727524733</v>
      </c>
      <c r="P70" s="231">
        <f t="shared" si="18"/>
        <v>253.71627247526703</v>
      </c>
      <c r="Q70" s="65">
        <f t="shared" si="19"/>
        <v>3.4995347927623037E-2</v>
      </c>
    </row>
    <row r="71" spans="1:17" x14ac:dyDescent="0.25">
      <c r="A71" s="76">
        <v>69</v>
      </c>
      <c r="B71" s="236">
        <v>6500</v>
      </c>
      <c r="C71" s="238">
        <v>7635.8448022340835</v>
      </c>
      <c r="D71" s="230">
        <f t="shared" si="10"/>
        <v>1135.8448022340835</v>
      </c>
      <c r="E71" s="108">
        <f t="shared" si="11"/>
        <v>0.17474535418985901</v>
      </c>
      <c r="F71" s="238">
        <v>7586.2610806246785</v>
      </c>
      <c r="G71" s="230">
        <f t="shared" si="12"/>
        <v>1086.2610806246785</v>
      </c>
      <c r="H71" s="108">
        <f t="shared" si="13"/>
        <v>0.16711708932687361</v>
      </c>
      <c r="I71" s="238">
        <v>7462.0365643860159</v>
      </c>
      <c r="J71" s="230">
        <f t="shared" si="14"/>
        <v>962.03656438601593</v>
      </c>
      <c r="K71" s="108">
        <f t="shared" si="15"/>
        <v>0.14800562529015629</v>
      </c>
      <c r="L71" s="238">
        <v>7463.6657554550475</v>
      </c>
      <c r="M71" s="230">
        <f t="shared" si="16"/>
        <v>963.66575545504747</v>
      </c>
      <c r="N71" s="108">
        <f t="shared" si="17"/>
        <v>0.1482562700700073</v>
      </c>
      <c r="O71" s="241">
        <v>7331.2524557567804</v>
      </c>
      <c r="P71" s="231">
        <f t="shared" si="18"/>
        <v>831.25245575678036</v>
      </c>
      <c r="Q71" s="65">
        <f t="shared" si="19"/>
        <v>0.12788499319335084</v>
      </c>
    </row>
    <row r="72" spans="1:17" x14ac:dyDescent="0.25">
      <c r="A72" s="76">
        <v>70</v>
      </c>
      <c r="B72" s="236">
        <v>6000</v>
      </c>
      <c r="C72" s="238">
        <v>6980.3806702062393</v>
      </c>
      <c r="D72" s="230">
        <f t="shared" si="10"/>
        <v>980.3806702062393</v>
      </c>
      <c r="E72" s="108">
        <f t="shared" si="11"/>
        <v>0.16339677836770655</v>
      </c>
      <c r="F72" s="238">
        <v>6893.8223736255595</v>
      </c>
      <c r="G72" s="230">
        <f t="shared" si="12"/>
        <v>893.82237362555952</v>
      </c>
      <c r="H72" s="108">
        <f t="shared" si="13"/>
        <v>0.14897039560425993</v>
      </c>
      <c r="I72" s="238">
        <v>6789.2077397239209</v>
      </c>
      <c r="J72" s="230">
        <f t="shared" si="14"/>
        <v>789.20773972392089</v>
      </c>
      <c r="K72" s="108">
        <f t="shared" si="15"/>
        <v>0.13153462328732016</v>
      </c>
      <c r="L72" s="238">
        <v>6735.7092519505395</v>
      </c>
      <c r="M72" s="230">
        <f t="shared" si="16"/>
        <v>735.70925195053951</v>
      </c>
      <c r="N72" s="108">
        <f t="shared" si="17"/>
        <v>0.12261820865842325</v>
      </c>
      <c r="O72" s="241">
        <v>6644.9853248012469</v>
      </c>
      <c r="P72" s="231">
        <f t="shared" si="18"/>
        <v>644.98532480124686</v>
      </c>
      <c r="Q72" s="65">
        <f t="shared" si="19"/>
        <v>0.10749755413354115</v>
      </c>
    </row>
    <row r="73" spans="1:17" x14ac:dyDescent="0.25">
      <c r="A73" s="76">
        <v>71</v>
      </c>
      <c r="B73" s="236">
        <v>6000</v>
      </c>
      <c r="C73" s="238">
        <v>6417.626207984249</v>
      </c>
      <c r="D73" s="230">
        <f t="shared" si="10"/>
        <v>417.62620798424905</v>
      </c>
      <c r="E73" s="108">
        <f t="shared" si="11"/>
        <v>6.9604367997374836E-2</v>
      </c>
      <c r="F73" s="238">
        <v>6425.1456779031405</v>
      </c>
      <c r="G73" s="230">
        <f t="shared" si="12"/>
        <v>425.14567790314049</v>
      </c>
      <c r="H73" s="108">
        <f t="shared" si="13"/>
        <v>7.0857612983856746E-2</v>
      </c>
      <c r="I73" s="238">
        <v>6381.6531726759258</v>
      </c>
      <c r="J73" s="230">
        <f t="shared" si="14"/>
        <v>381.65317267592582</v>
      </c>
      <c r="K73" s="108">
        <f t="shared" si="15"/>
        <v>6.3608862112654305E-2</v>
      </c>
      <c r="L73" s="238">
        <v>6295.5316918487897</v>
      </c>
      <c r="M73" s="230">
        <f t="shared" si="16"/>
        <v>295.53169184878971</v>
      </c>
      <c r="N73" s="108">
        <f t="shared" si="17"/>
        <v>4.9255281974798282E-2</v>
      </c>
      <c r="O73" s="241">
        <v>6179.6349985159195</v>
      </c>
      <c r="P73" s="231">
        <f t="shared" si="18"/>
        <v>179.63499851591951</v>
      </c>
      <c r="Q73" s="65">
        <f t="shared" si="19"/>
        <v>2.9939166419319919E-2</v>
      </c>
    </row>
    <row r="74" spans="1:17" x14ac:dyDescent="0.25">
      <c r="A74" s="76">
        <v>72</v>
      </c>
      <c r="B74" s="236">
        <v>4750</v>
      </c>
      <c r="C74" s="238">
        <v>6575.5417225475412</v>
      </c>
      <c r="D74" s="230">
        <f t="shared" si="10"/>
        <v>1825.5417225475412</v>
      </c>
      <c r="E74" s="108">
        <f t="shared" si="11"/>
        <v>0.38432457316790342</v>
      </c>
      <c r="F74" s="238">
        <v>6538.9589156233296</v>
      </c>
      <c r="G74" s="230">
        <f t="shared" si="12"/>
        <v>1788.9589156233296</v>
      </c>
      <c r="H74" s="108">
        <f t="shared" si="13"/>
        <v>0.3766229296049115</v>
      </c>
      <c r="I74" s="238">
        <v>6540.828030276738</v>
      </c>
      <c r="J74" s="230">
        <f t="shared" si="14"/>
        <v>1790.828030276738</v>
      </c>
      <c r="K74" s="108">
        <f t="shared" si="15"/>
        <v>0.37701642742668168</v>
      </c>
      <c r="L74" s="238">
        <v>6596.4405366997926</v>
      </c>
      <c r="M74" s="230">
        <f t="shared" si="16"/>
        <v>1846.4405366997926</v>
      </c>
      <c r="N74" s="108">
        <f t="shared" si="17"/>
        <v>0.38872432351574582</v>
      </c>
      <c r="O74" s="241">
        <v>6456.2128574924136</v>
      </c>
      <c r="P74" s="231">
        <f t="shared" si="18"/>
        <v>1706.2128574924136</v>
      </c>
      <c r="Q74" s="65">
        <f t="shared" si="19"/>
        <v>0.35920270684050815</v>
      </c>
    </row>
    <row r="75" spans="1:17" x14ac:dyDescent="0.25">
      <c r="A75" s="76">
        <v>73</v>
      </c>
      <c r="B75" s="236">
        <v>4250</v>
      </c>
      <c r="C75" s="238">
        <v>5345.2520513457257</v>
      </c>
      <c r="D75" s="230">
        <f t="shared" si="10"/>
        <v>1095.2520513457257</v>
      </c>
      <c r="E75" s="108">
        <f t="shared" si="11"/>
        <v>0.2577063650225237</v>
      </c>
      <c r="F75" s="238">
        <v>5286.1137026411761</v>
      </c>
      <c r="G75" s="230">
        <f t="shared" si="12"/>
        <v>1036.1137026411761</v>
      </c>
      <c r="H75" s="108">
        <f t="shared" si="13"/>
        <v>0.24379145944498262</v>
      </c>
      <c r="I75" s="238">
        <v>5145.8592424336321</v>
      </c>
      <c r="J75" s="230">
        <f t="shared" si="14"/>
        <v>895.85924243363206</v>
      </c>
      <c r="K75" s="108">
        <f t="shared" si="15"/>
        <v>0.210790409984384</v>
      </c>
      <c r="L75" s="238">
        <v>5130.0836564649362</v>
      </c>
      <c r="M75" s="230">
        <f t="shared" si="16"/>
        <v>880.08365646493621</v>
      </c>
      <c r="N75" s="108">
        <f t="shared" si="17"/>
        <v>0.20707850740351441</v>
      </c>
      <c r="O75" s="241">
        <v>4977.6329437338236</v>
      </c>
      <c r="P75" s="231">
        <f t="shared" si="18"/>
        <v>727.63294373382359</v>
      </c>
      <c r="Q75" s="65">
        <f t="shared" si="19"/>
        <v>0.17120775146678202</v>
      </c>
    </row>
    <row r="76" spans="1:17" x14ac:dyDescent="0.25">
      <c r="A76" s="76">
        <v>74</v>
      </c>
      <c r="B76" s="236">
        <v>4500</v>
      </c>
      <c r="C76" s="238">
        <v>4841.432425422624</v>
      </c>
      <c r="D76" s="230">
        <f t="shared" si="10"/>
        <v>341.43242542262396</v>
      </c>
      <c r="E76" s="108">
        <f t="shared" si="11"/>
        <v>7.5873872316138652E-2</v>
      </c>
      <c r="F76" s="238">
        <v>4773.8956844879813</v>
      </c>
      <c r="G76" s="230">
        <f t="shared" si="12"/>
        <v>273.89568448798127</v>
      </c>
      <c r="H76" s="108">
        <f t="shared" si="13"/>
        <v>6.0865707663995836E-2</v>
      </c>
      <c r="I76" s="238">
        <v>4865.7617402419901</v>
      </c>
      <c r="J76" s="230">
        <f t="shared" si="14"/>
        <v>365.76174024199008</v>
      </c>
      <c r="K76" s="108">
        <f t="shared" si="15"/>
        <v>8.1280386720442244E-2</v>
      </c>
      <c r="L76" s="238">
        <v>4782.0878296737965</v>
      </c>
      <c r="M76" s="230">
        <f t="shared" si="16"/>
        <v>282.08782967379648</v>
      </c>
      <c r="N76" s="108">
        <f t="shared" si="17"/>
        <v>6.2686184371954778E-2</v>
      </c>
      <c r="O76" s="241">
        <v>4663.991182548215</v>
      </c>
      <c r="P76" s="231">
        <f t="shared" si="18"/>
        <v>163.99118254821497</v>
      </c>
      <c r="Q76" s="65">
        <f t="shared" si="19"/>
        <v>3.644248501071444E-2</v>
      </c>
    </row>
    <row r="77" spans="1:17" x14ac:dyDescent="0.25">
      <c r="A77" s="76">
        <v>75</v>
      </c>
      <c r="B77" s="236">
        <v>4500</v>
      </c>
      <c r="C77" s="238">
        <v>5117.5780050551548</v>
      </c>
      <c r="D77" s="230">
        <f t="shared" si="10"/>
        <v>617.57800505515479</v>
      </c>
      <c r="E77" s="108">
        <f t="shared" si="11"/>
        <v>0.13723955667892329</v>
      </c>
      <c r="F77" s="238">
        <v>5015.0289009747903</v>
      </c>
      <c r="G77" s="230">
        <f t="shared" si="12"/>
        <v>515.0289009747903</v>
      </c>
      <c r="H77" s="108">
        <f t="shared" si="13"/>
        <v>0.11445086688328673</v>
      </c>
      <c r="I77" s="238">
        <v>4865.7357694611064</v>
      </c>
      <c r="J77" s="230">
        <f t="shared" si="14"/>
        <v>365.73576946110643</v>
      </c>
      <c r="K77" s="108">
        <f t="shared" si="15"/>
        <v>8.1274615435801431E-2</v>
      </c>
      <c r="L77" s="238">
        <v>4970.9519889925232</v>
      </c>
      <c r="M77" s="230">
        <f t="shared" si="16"/>
        <v>470.95198899252318</v>
      </c>
      <c r="N77" s="108">
        <f t="shared" si="17"/>
        <v>0.10465599755389404</v>
      </c>
      <c r="O77" s="241">
        <v>4823.2876999042537</v>
      </c>
      <c r="P77" s="231">
        <f t="shared" si="18"/>
        <v>323.28769990425371</v>
      </c>
      <c r="Q77" s="65">
        <f t="shared" si="19"/>
        <v>7.1841711089834157E-2</v>
      </c>
    </row>
    <row r="78" spans="1:17" x14ac:dyDescent="0.25">
      <c r="A78" s="76">
        <v>76</v>
      </c>
      <c r="B78" s="236">
        <v>6000</v>
      </c>
      <c r="C78" s="238">
        <v>5135.0211843465131</v>
      </c>
      <c r="D78" s="230">
        <f t="shared" si="10"/>
        <v>864.97881565348689</v>
      </c>
      <c r="E78" s="108">
        <f t="shared" si="11"/>
        <v>0.14416313594224781</v>
      </c>
      <c r="F78" s="238">
        <v>5074.4855106916266</v>
      </c>
      <c r="G78" s="230">
        <f t="shared" si="12"/>
        <v>925.51448930837341</v>
      </c>
      <c r="H78" s="108">
        <f t="shared" si="13"/>
        <v>0.15425241488472891</v>
      </c>
      <c r="I78" s="238">
        <v>4654.8721592946767</v>
      </c>
      <c r="J78" s="230">
        <f t="shared" si="14"/>
        <v>1345.1278407053233</v>
      </c>
      <c r="K78" s="108">
        <f t="shared" si="15"/>
        <v>0.2241879734508872</v>
      </c>
      <c r="L78" s="238">
        <v>4683.5686676547903</v>
      </c>
      <c r="M78" s="230">
        <f t="shared" si="16"/>
        <v>1316.4313323452097</v>
      </c>
      <c r="N78" s="108">
        <f t="shared" si="17"/>
        <v>0.21940522205753496</v>
      </c>
      <c r="O78" s="241">
        <v>4621.7055676945974</v>
      </c>
      <c r="P78" s="231">
        <f t="shared" si="18"/>
        <v>1378.2944323054026</v>
      </c>
      <c r="Q78" s="65">
        <f t="shared" si="19"/>
        <v>0.22971573871756709</v>
      </c>
    </row>
    <row r="79" spans="1:17" x14ac:dyDescent="0.25">
      <c r="A79" s="76">
        <v>77</v>
      </c>
      <c r="B79" s="236">
        <v>8000</v>
      </c>
      <c r="C79" s="238">
        <v>6334.0988515816307</v>
      </c>
      <c r="D79" s="230">
        <f t="shared" si="10"/>
        <v>1665.9011484183693</v>
      </c>
      <c r="E79" s="108">
        <f t="shared" si="11"/>
        <v>0.20823764355229615</v>
      </c>
      <c r="F79" s="238">
        <v>6348.7898614724018</v>
      </c>
      <c r="G79" s="230">
        <f t="shared" si="12"/>
        <v>1651.2101385275982</v>
      </c>
      <c r="H79" s="108">
        <f t="shared" si="13"/>
        <v>0.20640126731594979</v>
      </c>
      <c r="I79" s="238">
        <v>6287.1265071497419</v>
      </c>
      <c r="J79" s="230">
        <f t="shared" si="14"/>
        <v>1712.8734928502581</v>
      </c>
      <c r="K79" s="108">
        <f t="shared" si="15"/>
        <v>0.21410918660628225</v>
      </c>
      <c r="L79" s="238">
        <v>6177.3995523706644</v>
      </c>
      <c r="M79" s="230">
        <f t="shared" si="16"/>
        <v>1822.6004476293356</v>
      </c>
      <c r="N79" s="108">
        <f t="shared" si="17"/>
        <v>0.22782505595366695</v>
      </c>
      <c r="O79" s="241">
        <v>6102.3237311093353</v>
      </c>
      <c r="P79" s="231">
        <f t="shared" si="18"/>
        <v>1897.6762688906647</v>
      </c>
      <c r="Q79" s="65">
        <f t="shared" si="19"/>
        <v>0.2372095336113331</v>
      </c>
    </row>
    <row r="80" spans="1:17" x14ac:dyDescent="0.25">
      <c r="A80" s="76">
        <v>78</v>
      </c>
      <c r="B80" s="236">
        <v>5750</v>
      </c>
      <c r="C80" s="238">
        <v>8686.2164375131033</v>
      </c>
      <c r="D80" s="230">
        <f t="shared" si="10"/>
        <v>2936.2164375131033</v>
      </c>
      <c r="E80" s="108">
        <f t="shared" si="11"/>
        <v>0.51064633695880057</v>
      </c>
      <c r="F80" s="238">
        <v>8808.4030985677728</v>
      </c>
      <c r="G80" s="230">
        <f t="shared" si="12"/>
        <v>3058.4030985677728</v>
      </c>
      <c r="H80" s="108">
        <f t="shared" si="13"/>
        <v>0.53189619105526487</v>
      </c>
      <c r="I80" s="238">
        <v>8870.3677240172001</v>
      </c>
      <c r="J80" s="230">
        <f t="shared" si="14"/>
        <v>3120.3677240172001</v>
      </c>
      <c r="K80" s="108">
        <f t="shared" si="15"/>
        <v>0.54267264765516521</v>
      </c>
      <c r="L80" s="238">
        <v>9001.9679203722244</v>
      </c>
      <c r="M80" s="230">
        <f t="shared" si="16"/>
        <v>3251.9679203722244</v>
      </c>
      <c r="N80" s="108">
        <f t="shared" si="17"/>
        <v>0.5655596383256043</v>
      </c>
      <c r="O80" s="241">
        <v>8848.9659821544737</v>
      </c>
      <c r="P80" s="231">
        <f t="shared" si="18"/>
        <v>3098.9659821544737</v>
      </c>
      <c r="Q80" s="65">
        <f t="shared" si="19"/>
        <v>0.53895060559208241</v>
      </c>
    </row>
    <row r="81" spans="1:17" x14ac:dyDescent="0.25">
      <c r="A81" s="76">
        <v>79</v>
      </c>
      <c r="B81" s="236">
        <v>7750</v>
      </c>
      <c r="C81" s="238">
        <v>6129.2585662722295</v>
      </c>
      <c r="D81" s="230">
        <f t="shared" si="10"/>
        <v>1620.7414337277705</v>
      </c>
      <c r="E81" s="108">
        <f t="shared" si="11"/>
        <v>0.20912792693261556</v>
      </c>
      <c r="F81" s="238">
        <v>6148.5843243894678</v>
      </c>
      <c r="G81" s="230">
        <f t="shared" si="12"/>
        <v>1601.4156756105322</v>
      </c>
      <c r="H81" s="108">
        <f t="shared" si="13"/>
        <v>0.20663428072393963</v>
      </c>
      <c r="I81" s="238">
        <v>6044.0449420052855</v>
      </c>
      <c r="J81" s="230">
        <f t="shared" si="14"/>
        <v>1705.9550579947145</v>
      </c>
      <c r="K81" s="108">
        <f t="shared" si="15"/>
        <v>0.22012323328964059</v>
      </c>
      <c r="L81" s="238">
        <v>6015.8448557884712</v>
      </c>
      <c r="M81" s="230">
        <f t="shared" si="16"/>
        <v>1734.1551442115288</v>
      </c>
      <c r="N81" s="108">
        <f t="shared" si="17"/>
        <v>0.22376195409181016</v>
      </c>
      <c r="O81" s="241">
        <v>5932.9040474918447</v>
      </c>
      <c r="P81" s="231">
        <f t="shared" si="18"/>
        <v>1817.0959525081553</v>
      </c>
      <c r="Q81" s="65">
        <f t="shared" si="19"/>
        <v>0.23446399387202005</v>
      </c>
    </row>
    <row r="82" spans="1:17" x14ac:dyDescent="0.25">
      <c r="A82" s="76">
        <v>80</v>
      </c>
      <c r="B82" s="236">
        <v>9250</v>
      </c>
      <c r="C82" s="238">
        <v>7996.7964562919478</v>
      </c>
      <c r="D82" s="230">
        <f t="shared" si="10"/>
        <v>1253.2035437080522</v>
      </c>
      <c r="E82" s="108">
        <f t="shared" si="11"/>
        <v>0.13548146418465429</v>
      </c>
      <c r="F82" s="238">
        <v>7983.4355153561683</v>
      </c>
      <c r="G82" s="230">
        <f t="shared" si="12"/>
        <v>1266.5644846438317</v>
      </c>
      <c r="H82" s="108">
        <f t="shared" si="13"/>
        <v>0.1369258902317656</v>
      </c>
      <c r="I82" s="238">
        <v>7916.3240213230065</v>
      </c>
      <c r="J82" s="230">
        <f t="shared" si="14"/>
        <v>1333.6759786769935</v>
      </c>
      <c r="K82" s="108">
        <f t="shared" si="15"/>
        <v>0.14418118688399931</v>
      </c>
      <c r="L82" s="238">
        <v>8007.2066777478976</v>
      </c>
      <c r="M82" s="230">
        <f t="shared" si="16"/>
        <v>1242.7933222521024</v>
      </c>
      <c r="N82" s="108">
        <f t="shared" si="17"/>
        <v>0.13435603483806513</v>
      </c>
      <c r="O82" s="241">
        <v>7885.1674244276373</v>
      </c>
      <c r="P82" s="231">
        <f t="shared" si="18"/>
        <v>1364.8325755723627</v>
      </c>
      <c r="Q82" s="65">
        <f t="shared" si="19"/>
        <v>0.14754946762944463</v>
      </c>
    </row>
    <row r="83" spans="1:17" x14ac:dyDescent="0.25">
      <c r="A83" s="76">
        <v>81</v>
      </c>
      <c r="B83" s="236">
        <v>7250</v>
      </c>
      <c r="C83" s="238">
        <v>9609.1075043435067</v>
      </c>
      <c r="D83" s="230">
        <f t="shared" si="10"/>
        <v>2359.1075043435067</v>
      </c>
      <c r="E83" s="108">
        <f t="shared" si="11"/>
        <v>0.32539413853013888</v>
      </c>
      <c r="F83" s="238">
        <v>9811.2385479044679</v>
      </c>
      <c r="G83" s="230">
        <f t="shared" si="12"/>
        <v>2561.2385479044679</v>
      </c>
      <c r="H83" s="108">
        <f t="shared" si="13"/>
        <v>0.35327428246958176</v>
      </c>
      <c r="I83" s="238">
        <v>9943.1783798845699</v>
      </c>
      <c r="J83" s="230">
        <f t="shared" si="14"/>
        <v>2693.1783798845699</v>
      </c>
      <c r="K83" s="108">
        <f t="shared" si="15"/>
        <v>0.37147287998407863</v>
      </c>
      <c r="L83" s="238">
        <v>9992.0388398219329</v>
      </c>
      <c r="M83" s="230">
        <f t="shared" si="16"/>
        <v>2742.0388398219329</v>
      </c>
      <c r="N83" s="108">
        <f t="shared" si="17"/>
        <v>0.37821225376854245</v>
      </c>
      <c r="O83" s="241">
        <v>9825.2332974695964</v>
      </c>
      <c r="P83" s="231">
        <f t="shared" si="18"/>
        <v>2575.2332974695964</v>
      </c>
      <c r="Q83" s="65">
        <f t="shared" si="19"/>
        <v>0.35520459275442712</v>
      </c>
    </row>
    <row r="84" spans="1:17" x14ac:dyDescent="0.25">
      <c r="A84" s="76">
        <v>82</v>
      </c>
      <c r="B84" s="236">
        <v>7250</v>
      </c>
      <c r="C84" s="238">
        <v>7719.5779956534261</v>
      </c>
      <c r="D84" s="230">
        <f t="shared" si="10"/>
        <v>469.57799565342611</v>
      </c>
      <c r="E84" s="108">
        <f t="shared" si="11"/>
        <v>6.4769378710817394E-2</v>
      </c>
      <c r="F84" s="238">
        <v>7709.6789296643674</v>
      </c>
      <c r="G84" s="230">
        <f t="shared" si="12"/>
        <v>459.67892966436739</v>
      </c>
      <c r="H84" s="108">
        <f t="shared" si="13"/>
        <v>6.3403990298533427E-2</v>
      </c>
      <c r="I84" s="238">
        <v>7715.7892406420933</v>
      </c>
      <c r="J84" s="230">
        <f t="shared" si="14"/>
        <v>465.78924064209332</v>
      </c>
      <c r="K84" s="108">
        <f t="shared" si="15"/>
        <v>6.4246791812702528E-2</v>
      </c>
      <c r="L84" s="238">
        <v>7794.1637953838654</v>
      </c>
      <c r="M84" s="230">
        <f t="shared" si="16"/>
        <v>544.16379538386536</v>
      </c>
      <c r="N84" s="108">
        <f t="shared" si="17"/>
        <v>7.5057075225360745E-2</v>
      </c>
      <c r="O84" s="241">
        <v>7716.5150729602674</v>
      </c>
      <c r="P84" s="231">
        <f t="shared" si="18"/>
        <v>466.51507296026739</v>
      </c>
      <c r="Q84" s="65">
        <f t="shared" si="19"/>
        <v>6.4346906615209296E-2</v>
      </c>
    </row>
    <row r="85" spans="1:17" x14ac:dyDescent="0.25">
      <c r="A85" s="76">
        <v>83</v>
      </c>
      <c r="B85" s="236">
        <v>8250</v>
      </c>
      <c r="C85" s="238">
        <v>7673.4802406584022</v>
      </c>
      <c r="D85" s="230">
        <f t="shared" si="10"/>
        <v>576.51975934159782</v>
      </c>
      <c r="E85" s="108">
        <f t="shared" si="11"/>
        <v>6.9881182950496709E-2</v>
      </c>
      <c r="F85" s="238">
        <v>7686.7464261227942</v>
      </c>
      <c r="G85" s="230">
        <f t="shared" si="12"/>
        <v>563.25357387720578</v>
      </c>
      <c r="H85" s="108">
        <f t="shared" si="13"/>
        <v>6.8273160469964331E-2</v>
      </c>
      <c r="I85" s="238">
        <v>7607.4917172818214</v>
      </c>
      <c r="J85" s="230">
        <f t="shared" si="14"/>
        <v>642.50828271817863</v>
      </c>
      <c r="K85" s="108">
        <f t="shared" si="15"/>
        <v>7.7879791844627719E-2</v>
      </c>
      <c r="L85" s="238">
        <v>7615.2860809847443</v>
      </c>
      <c r="M85" s="230">
        <f t="shared" si="16"/>
        <v>634.71391901525567</v>
      </c>
      <c r="N85" s="108">
        <f t="shared" si="17"/>
        <v>7.6935020486697661E-2</v>
      </c>
      <c r="O85" s="241">
        <v>7555.632548663415</v>
      </c>
      <c r="P85" s="231">
        <f t="shared" si="18"/>
        <v>694.36745133658496</v>
      </c>
      <c r="Q85" s="65">
        <f t="shared" si="19"/>
        <v>8.416575167716181E-2</v>
      </c>
    </row>
    <row r="86" spans="1:17" x14ac:dyDescent="0.25">
      <c r="A86" s="76">
        <v>84</v>
      </c>
      <c r="B86" s="236">
        <v>8250</v>
      </c>
      <c r="C86" s="238">
        <v>8587.2234446989569</v>
      </c>
      <c r="D86" s="230">
        <f t="shared" si="10"/>
        <v>337.22344469895688</v>
      </c>
      <c r="E86" s="108">
        <f t="shared" si="11"/>
        <v>4.0875569054419018E-2</v>
      </c>
      <c r="F86" s="238">
        <v>8724.6512176942888</v>
      </c>
      <c r="G86" s="230">
        <f t="shared" si="12"/>
        <v>474.65121769428879</v>
      </c>
      <c r="H86" s="108">
        <f t="shared" si="13"/>
        <v>5.7533480932641066E-2</v>
      </c>
      <c r="I86" s="238">
        <v>8762.5027958223764</v>
      </c>
      <c r="J86" s="230">
        <f t="shared" si="14"/>
        <v>512.50279582237636</v>
      </c>
      <c r="K86" s="108">
        <f t="shared" si="15"/>
        <v>6.2121551008772889E-2</v>
      </c>
      <c r="L86" s="238">
        <v>8793.0639098044248</v>
      </c>
      <c r="M86" s="230">
        <f t="shared" si="16"/>
        <v>543.06390980442484</v>
      </c>
      <c r="N86" s="108">
        <f t="shared" si="17"/>
        <v>6.5825928461142408E-2</v>
      </c>
      <c r="O86" s="241">
        <v>8681.4374287622268</v>
      </c>
      <c r="P86" s="231">
        <f t="shared" si="18"/>
        <v>431.43742876222677</v>
      </c>
      <c r="Q86" s="65">
        <f t="shared" si="19"/>
        <v>5.2295445910572939E-2</v>
      </c>
    </row>
    <row r="87" spans="1:17" x14ac:dyDescent="0.25">
      <c r="A87" s="76">
        <v>85</v>
      </c>
      <c r="B87" s="236">
        <v>8500</v>
      </c>
      <c r="C87" s="238">
        <v>8536.0281915323685</v>
      </c>
      <c r="D87" s="230">
        <f t="shared" si="10"/>
        <v>36.02819153236851</v>
      </c>
      <c r="E87" s="108">
        <f t="shared" si="11"/>
        <v>4.238610768513942E-3</v>
      </c>
      <c r="F87" s="238">
        <v>8586.0632955467336</v>
      </c>
      <c r="G87" s="230">
        <f t="shared" si="12"/>
        <v>86.063295546733571</v>
      </c>
      <c r="H87" s="108">
        <f t="shared" si="13"/>
        <v>1.0125093593733361E-2</v>
      </c>
      <c r="I87" s="238">
        <v>8515.7091704886006</v>
      </c>
      <c r="J87" s="230">
        <f t="shared" si="14"/>
        <v>15.709170488600648</v>
      </c>
      <c r="K87" s="108">
        <f t="shared" si="15"/>
        <v>1.8481377045412527E-3</v>
      </c>
      <c r="L87" s="238">
        <v>8635.3267683064132</v>
      </c>
      <c r="M87" s="230">
        <f t="shared" si="16"/>
        <v>135.32676830641321</v>
      </c>
      <c r="N87" s="108">
        <f t="shared" si="17"/>
        <v>1.592079627134273E-2</v>
      </c>
      <c r="O87" s="241">
        <v>8515.3403952144126</v>
      </c>
      <c r="P87" s="231">
        <f t="shared" si="18"/>
        <v>15.340395214412638</v>
      </c>
      <c r="Q87" s="65">
        <f t="shared" si="19"/>
        <v>1.8047523781661928E-3</v>
      </c>
    </row>
    <row r="88" spans="1:17" x14ac:dyDescent="0.25">
      <c r="A88" s="76">
        <v>86</v>
      </c>
      <c r="B88" s="236">
        <v>11250</v>
      </c>
      <c r="C88" s="238">
        <v>8409.9820994555957</v>
      </c>
      <c r="D88" s="230">
        <f t="shared" si="10"/>
        <v>2840.0179005444043</v>
      </c>
      <c r="E88" s="108">
        <f t="shared" si="11"/>
        <v>0.25244603560394707</v>
      </c>
      <c r="F88" s="238">
        <v>8394.4140117026473</v>
      </c>
      <c r="G88" s="230">
        <f t="shared" si="12"/>
        <v>2855.5859882973527</v>
      </c>
      <c r="H88" s="108">
        <f t="shared" si="13"/>
        <v>0.25382986562643134</v>
      </c>
      <c r="I88" s="238">
        <v>8469.260248276074</v>
      </c>
      <c r="J88" s="230">
        <f t="shared" si="14"/>
        <v>2780.739751723926</v>
      </c>
      <c r="K88" s="108">
        <f t="shared" si="15"/>
        <v>0.24717686681990453</v>
      </c>
      <c r="L88" s="238">
        <v>8460.1057007672134</v>
      </c>
      <c r="M88" s="230">
        <f t="shared" si="16"/>
        <v>2789.8942992327866</v>
      </c>
      <c r="N88" s="108">
        <f t="shared" si="17"/>
        <v>0.2479906043762477</v>
      </c>
      <c r="O88" s="241">
        <v>8416.7453587433865</v>
      </c>
      <c r="P88" s="231">
        <f t="shared" si="18"/>
        <v>2833.2546412566135</v>
      </c>
      <c r="Q88" s="65">
        <f t="shared" si="19"/>
        <v>0.25184485700058784</v>
      </c>
    </row>
    <row r="89" spans="1:17" x14ac:dyDescent="0.25">
      <c r="A89" s="76">
        <v>87</v>
      </c>
      <c r="B89" s="236">
        <v>9750</v>
      </c>
      <c r="C89" s="238">
        <v>11340.407310459328</v>
      </c>
      <c r="D89" s="230">
        <f t="shared" si="10"/>
        <v>1590.4073104593281</v>
      </c>
      <c r="E89" s="108">
        <f t="shared" si="11"/>
        <v>0.16311869850864905</v>
      </c>
      <c r="F89" s="238">
        <v>11408.608081281391</v>
      </c>
      <c r="G89" s="230">
        <f t="shared" si="12"/>
        <v>1658.6080812813907</v>
      </c>
      <c r="H89" s="108">
        <f t="shared" si="13"/>
        <v>0.17011364936219392</v>
      </c>
      <c r="I89" s="238">
        <v>11331.417729283061</v>
      </c>
      <c r="J89" s="230">
        <f t="shared" si="14"/>
        <v>1581.4177292830609</v>
      </c>
      <c r="K89" s="108">
        <f t="shared" si="15"/>
        <v>0.16219669018287805</v>
      </c>
      <c r="L89" s="238">
        <v>11555.419732111477</v>
      </c>
      <c r="M89" s="230">
        <f t="shared" si="16"/>
        <v>1805.4197321114771</v>
      </c>
      <c r="N89" s="108">
        <f t="shared" si="17"/>
        <v>0.1851712545755361</v>
      </c>
      <c r="O89" s="241">
        <v>11412.90291018236</v>
      </c>
      <c r="P89" s="231">
        <f t="shared" si="18"/>
        <v>1662.9029101823598</v>
      </c>
      <c r="Q89" s="65">
        <f t="shared" si="19"/>
        <v>0.17055414463408819</v>
      </c>
    </row>
    <row r="90" spans="1:17" x14ac:dyDescent="0.25">
      <c r="A90" s="76">
        <v>88</v>
      </c>
      <c r="B90" s="236">
        <v>9750</v>
      </c>
      <c r="C90" s="238">
        <v>9846.4428489353177</v>
      </c>
      <c r="D90" s="230">
        <f t="shared" si="10"/>
        <v>96.44284893531767</v>
      </c>
      <c r="E90" s="108">
        <f t="shared" si="11"/>
        <v>9.8915742497761704E-3</v>
      </c>
      <c r="F90" s="238">
        <v>9887.8630384909484</v>
      </c>
      <c r="G90" s="230">
        <f t="shared" si="12"/>
        <v>137.86303849094838</v>
      </c>
      <c r="H90" s="108">
        <f t="shared" si="13"/>
        <v>1.4139798819584449E-2</v>
      </c>
      <c r="I90" s="238">
        <v>9948.3539946279016</v>
      </c>
      <c r="J90" s="230">
        <f t="shared" si="14"/>
        <v>198.35399462790156</v>
      </c>
      <c r="K90" s="108">
        <f t="shared" si="15"/>
        <v>2.0343999449015545E-2</v>
      </c>
      <c r="L90" s="238">
        <v>9844.6753285103387</v>
      </c>
      <c r="M90" s="230">
        <f t="shared" si="16"/>
        <v>94.675328510338659</v>
      </c>
      <c r="N90" s="108">
        <f t="shared" si="17"/>
        <v>9.7102901036244787E-3</v>
      </c>
      <c r="O90" s="241">
        <v>9771.4712716819031</v>
      </c>
      <c r="P90" s="231">
        <f t="shared" si="18"/>
        <v>21.47127168190309</v>
      </c>
      <c r="Q90" s="65">
        <f t="shared" si="19"/>
        <v>2.2021817109644194E-3</v>
      </c>
    </row>
    <row r="91" spans="1:17" x14ac:dyDescent="0.25">
      <c r="A91" s="76">
        <v>89</v>
      </c>
      <c r="B91" s="236">
        <v>10750</v>
      </c>
      <c r="C91" s="238">
        <v>9714.0882979808484</v>
      </c>
      <c r="D91" s="230">
        <f t="shared" si="10"/>
        <v>1035.9117020191516</v>
      </c>
      <c r="E91" s="108">
        <f t="shared" si="11"/>
        <v>9.63638792575955E-2</v>
      </c>
      <c r="F91" s="238">
        <v>9731.1211101201407</v>
      </c>
      <c r="G91" s="230">
        <f t="shared" si="12"/>
        <v>1018.8788898798593</v>
      </c>
      <c r="H91" s="108">
        <f t="shared" si="13"/>
        <v>9.4779431616731108E-2</v>
      </c>
      <c r="I91" s="238">
        <v>9808.5697683245635</v>
      </c>
      <c r="J91" s="230">
        <f t="shared" si="14"/>
        <v>941.43023167543652</v>
      </c>
      <c r="K91" s="108">
        <f t="shared" si="15"/>
        <v>8.757490527213363E-2</v>
      </c>
      <c r="L91" s="238">
        <v>9843.7031098121843</v>
      </c>
      <c r="M91" s="230">
        <f t="shared" si="16"/>
        <v>906.29689018781573</v>
      </c>
      <c r="N91" s="108">
        <f t="shared" si="17"/>
        <v>8.4306687459331703E-2</v>
      </c>
      <c r="O91" s="241">
        <v>9789.5936811390002</v>
      </c>
      <c r="P91" s="231">
        <f t="shared" si="18"/>
        <v>960.40631886099982</v>
      </c>
      <c r="Q91" s="65">
        <f t="shared" si="19"/>
        <v>8.9340122684744172E-2</v>
      </c>
    </row>
    <row r="92" spans="1:17" x14ac:dyDescent="0.25">
      <c r="A92" s="76">
        <v>90</v>
      </c>
      <c r="B92" s="236">
        <v>11000</v>
      </c>
      <c r="C92" s="238">
        <v>10668.92858329025</v>
      </c>
      <c r="D92" s="230">
        <f t="shared" si="10"/>
        <v>331.07141670975034</v>
      </c>
      <c r="E92" s="108">
        <f t="shared" si="11"/>
        <v>3.0097401519068211E-2</v>
      </c>
      <c r="F92" s="238">
        <v>10695.535483495414</v>
      </c>
      <c r="G92" s="230">
        <f t="shared" si="12"/>
        <v>304.46451650458584</v>
      </c>
      <c r="H92" s="108">
        <f t="shared" si="13"/>
        <v>2.7678592409507805E-2</v>
      </c>
      <c r="I92" s="238">
        <v>10718.782822389676</v>
      </c>
      <c r="J92" s="230">
        <f t="shared" si="14"/>
        <v>281.21717761032414</v>
      </c>
      <c r="K92" s="108">
        <f t="shared" si="15"/>
        <v>2.5565197964574921E-2</v>
      </c>
      <c r="L92" s="238">
        <v>10821.548994287412</v>
      </c>
      <c r="M92" s="230">
        <f t="shared" si="16"/>
        <v>178.45100571258808</v>
      </c>
      <c r="N92" s="108">
        <f t="shared" si="17"/>
        <v>1.6222818701144372E-2</v>
      </c>
      <c r="O92" s="241">
        <v>10741.044278509635</v>
      </c>
      <c r="P92" s="231">
        <f t="shared" si="18"/>
        <v>258.95572149036525</v>
      </c>
      <c r="Q92" s="65">
        <f t="shared" si="19"/>
        <v>2.3541429226396841E-2</v>
      </c>
    </row>
    <row r="93" spans="1:17" x14ac:dyDescent="0.25">
      <c r="A93" s="76">
        <v>91</v>
      </c>
      <c r="B93" s="236">
        <v>10500</v>
      </c>
      <c r="C93" s="238">
        <v>10997.176935719466</v>
      </c>
      <c r="D93" s="230">
        <f t="shared" si="10"/>
        <v>497.1769357194662</v>
      </c>
      <c r="E93" s="108">
        <f t="shared" si="11"/>
        <v>4.7350184354234874E-2</v>
      </c>
      <c r="F93" s="238">
        <v>11043.987986033409</v>
      </c>
      <c r="G93" s="230">
        <f t="shared" si="12"/>
        <v>543.98798603340947</v>
      </c>
      <c r="H93" s="108">
        <f t="shared" si="13"/>
        <v>5.1808379622229471E-2</v>
      </c>
      <c r="I93" s="238">
        <v>11117.212851451843</v>
      </c>
      <c r="J93" s="230">
        <f t="shared" si="14"/>
        <v>617.21285145184265</v>
      </c>
      <c r="K93" s="108">
        <f t="shared" si="15"/>
        <v>5.8782176328746917E-2</v>
      </c>
      <c r="L93" s="238">
        <v>11149.362824606798</v>
      </c>
      <c r="M93" s="230">
        <f t="shared" si="16"/>
        <v>649.36282460679831</v>
      </c>
      <c r="N93" s="108">
        <f t="shared" si="17"/>
        <v>6.1844078533980794E-2</v>
      </c>
      <c r="O93" s="241">
        <v>11075.534931736125</v>
      </c>
      <c r="P93" s="231">
        <f t="shared" si="18"/>
        <v>575.53493173612515</v>
      </c>
      <c r="Q93" s="65">
        <f t="shared" si="19"/>
        <v>5.4812850641535731E-2</v>
      </c>
    </row>
    <row r="94" spans="1:17" x14ac:dyDescent="0.25">
      <c r="A94" s="76">
        <v>92</v>
      </c>
      <c r="B94" s="236">
        <v>10750</v>
      </c>
      <c r="C94" s="238">
        <v>10458.052759504859</v>
      </c>
      <c r="D94" s="230">
        <f t="shared" si="10"/>
        <v>291.94724049514116</v>
      </c>
      <c r="E94" s="108">
        <f t="shared" si="11"/>
        <v>2.7157882836757317E-2</v>
      </c>
      <c r="F94" s="238">
        <v>10487.657316618242</v>
      </c>
      <c r="G94" s="230">
        <f t="shared" si="12"/>
        <v>262.34268338175752</v>
      </c>
      <c r="H94" s="108">
        <f t="shared" si="13"/>
        <v>2.4403970547140236E-2</v>
      </c>
      <c r="I94" s="238">
        <v>10524.502014059066</v>
      </c>
      <c r="J94" s="230">
        <f t="shared" si="14"/>
        <v>225.49798594093409</v>
      </c>
      <c r="K94" s="108">
        <f t="shared" si="15"/>
        <v>2.0976556831714798E-2</v>
      </c>
      <c r="L94" s="238">
        <v>10544.075815983801</v>
      </c>
      <c r="M94" s="230">
        <f t="shared" si="16"/>
        <v>205.92418401619943</v>
      </c>
      <c r="N94" s="108">
        <f t="shared" si="17"/>
        <v>1.9155738048018553E-2</v>
      </c>
      <c r="O94" s="241">
        <v>10483.584149063514</v>
      </c>
      <c r="P94" s="231">
        <f t="shared" si="18"/>
        <v>266.41585093648609</v>
      </c>
      <c r="Q94" s="65">
        <f t="shared" si="19"/>
        <v>2.4782869854556844E-2</v>
      </c>
    </row>
    <row r="95" spans="1:17" x14ac:dyDescent="0.25">
      <c r="A95" s="76">
        <v>93</v>
      </c>
      <c r="B95" s="236">
        <v>9250</v>
      </c>
      <c r="C95" s="238">
        <v>10942.797816792507</v>
      </c>
      <c r="D95" s="230">
        <f t="shared" si="10"/>
        <v>1692.7978167925066</v>
      </c>
      <c r="E95" s="108">
        <f t="shared" si="11"/>
        <v>0.1830051693829737</v>
      </c>
      <c r="F95" s="238">
        <v>11023.542266703998</v>
      </c>
      <c r="G95" s="230">
        <f t="shared" si="12"/>
        <v>1773.5422667039984</v>
      </c>
      <c r="H95" s="108">
        <f t="shared" si="13"/>
        <v>0.19173429910313497</v>
      </c>
      <c r="I95" s="238">
        <v>11107.233555774645</v>
      </c>
      <c r="J95" s="230">
        <f t="shared" si="14"/>
        <v>1857.2335557746446</v>
      </c>
      <c r="K95" s="108">
        <f t="shared" si="15"/>
        <v>0.20078200602969132</v>
      </c>
      <c r="L95" s="238">
        <v>11158.990898018988</v>
      </c>
      <c r="M95" s="230">
        <f t="shared" si="16"/>
        <v>1908.9908980189884</v>
      </c>
      <c r="N95" s="108">
        <f t="shared" si="17"/>
        <v>0.20637739438043118</v>
      </c>
      <c r="O95" s="241">
        <v>11082.20181902836</v>
      </c>
      <c r="P95" s="231">
        <f t="shared" si="18"/>
        <v>1832.2018190283598</v>
      </c>
      <c r="Q95" s="65">
        <f t="shared" si="19"/>
        <v>0.19807587232739024</v>
      </c>
    </row>
    <row r="96" spans="1:17" x14ac:dyDescent="0.25">
      <c r="A96" s="76">
        <v>94</v>
      </c>
      <c r="B96" s="236">
        <v>10500</v>
      </c>
      <c r="C96" s="238">
        <v>9265.2835511474386</v>
      </c>
      <c r="D96" s="230">
        <f t="shared" si="10"/>
        <v>1234.7164488525614</v>
      </c>
      <c r="E96" s="108">
        <f t="shared" si="11"/>
        <v>0.11759204274786299</v>
      </c>
      <c r="F96" s="238">
        <v>9283.8519240673322</v>
      </c>
      <c r="G96" s="230">
        <f t="shared" si="12"/>
        <v>1216.1480759326678</v>
      </c>
      <c r="H96" s="108">
        <f t="shared" si="13"/>
        <v>0.11582362627930169</v>
      </c>
      <c r="I96" s="238">
        <v>9294.3102833927078</v>
      </c>
      <c r="J96" s="230">
        <f t="shared" si="14"/>
        <v>1205.6897166072922</v>
      </c>
      <c r="K96" s="108">
        <f t="shared" si="15"/>
        <v>0.11482759205783735</v>
      </c>
      <c r="L96" s="238">
        <v>9279.8299667963147</v>
      </c>
      <c r="M96" s="230">
        <f t="shared" si="16"/>
        <v>1220.1700332036853</v>
      </c>
      <c r="N96" s="108">
        <f t="shared" si="17"/>
        <v>0.11620666982892242</v>
      </c>
      <c r="O96" s="241">
        <v>9247.3388389167176</v>
      </c>
      <c r="P96" s="231">
        <f t="shared" si="18"/>
        <v>1252.6611610832824</v>
      </c>
      <c r="Q96" s="65">
        <f t="shared" si="19"/>
        <v>0.11930106296031261</v>
      </c>
    </row>
    <row r="97" spans="1:17" x14ac:dyDescent="0.25">
      <c r="A97" s="76">
        <v>95</v>
      </c>
      <c r="B97" s="236">
        <v>11750</v>
      </c>
      <c r="C97" s="238">
        <v>10349.840362454352</v>
      </c>
      <c r="D97" s="230">
        <f t="shared" si="10"/>
        <v>1400.1596375456484</v>
      </c>
      <c r="E97" s="108">
        <f t="shared" si="11"/>
        <v>0.1191625223443105</v>
      </c>
      <c r="F97" s="238">
        <v>10361.605907424389</v>
      </c>
      <c r="G97" s="230">
        <f t="shared" si="12"/>
        <v>1388.3940925756106</v>
      </c>
      <c r="H97" s="108">
        <f t="shared" si="13"/>
        <v>0.11816119936813707</v>
      </c>
      <c r="I97" s="238">
        <v>10429.2350741058</v>
      </c>
      <c r="J97" s="230">
        <f t="shared" si="14"/>
        <v>1320.7649258942001</v>
      </c>
      <c r="K97" s="108">
        <f t="shared" si="15"/>
        <v>0.11240552560801703</v>
      </c>
      <c r="L97" s="238">
        <v>10512.385091524389</v>
      </c>
      <c r="M97" s="230">
        <f t="shared" si="16"/>
        <v>1237.6149084756107</v>
      </c>
      <c r="N97" s="108">
        <f t="shared" si="17"/>
        <v>0.10532892838090303</v>
      </c>
      <c r="O97" s="241">
        <v>10467.626358012223</v>
      </c>
      <c r="P97" s="231">
        <f t="shared" si="18"/>
        <v>1282.3736419877769</v>
      </c>
      <c r="Q97" s="65">
        <f t="shared" si="19"/>
        <v>0.10913818229683207</v>
      </c>
    </row>
    <row r="98" spans="1:17" x14ac:dyDescent="0.25">
      <c r="A98" s="76">
        <v>96</v>
      </c>
      <c r="B98" s="236">
        <v>12000</v>
      </c>
      <c r="C98" s="238">
        <v>11627.107109475643</v>
      </c>
      <c r="D98" s="230">
        <f t="shared" si="10"/>
        <v>372.89289052435743</v>
      </c>
      <c r="E98" s="108">
        <f t="shared" si="11"/>
        <v>3.1074407543696451E-2</v>
      </c>
      <c r="F98" s="238">
        <v>11672.828117094639</v>
      </c>
      <c r="G98" s="230">
        <f t="shared" si="12"/>
        <v>327.17188290536069</v>
      </c>
      <c r="H98" s="108">
        <f t="shared" si="13"/>
        <v>2.7264323575446725E-2</v>
      </c>
      <c r="I98" s="238">
        <v>11863.181369718501</v>
      </c>
      <c r="J98" s="230">
        <f t="shared" si="14"/>
        <v>136.81863028149928</v>
      </c>
      <c r="K98" s="108">
        <f t="shared" si="15"/>
        <v>1.1401552523458274E-2</v>
      </c>
      <c r="L98" s="238">
        <v>11966.373547819341</v>
      </c>
      <c r="M98" s="230">
        <f t="shared" si="16"/>
        <v>33.626452180658816</v>
      </c>
      <c r="N98" s="108">
        <f t="shared" si="17"/>
        <v>2.8022043483882349E-3</v>
      </c>
      <c r="O98" s="241">
        <v>11984.156043157212</v>
      </c>
      <c r="P98" s="231">
        <f t="shared" si="18"/>
        <v>15.84395684278752</v>
      </c>
      <c r="Q98" s="65">
        <f t="shared" si="19"/>
        <v>1.3203297368989601E-3</v>
      </c>
    </row>
    <row r="99" spans="1:17" x14ac:dyDescent="0.25">
      <c r="A99" s="76">
        <v>97</v>
      </c>
      <c r="B99" s="236">
        <v>11750</v>
      </c>
      <c r="C99" s="238">
        <v>11745.225552784384</v>
      </c>
      <c r="D99" s="230">
        <f t="shared" si="10"/>
        <v>4.7744472156155098</v>
      </c>
      <c r="E99" s="108">
        <f t="shared" si="11"/>
        <v>4.0633593324387315E-4</v>
      </c>
      <c r="F99" s="238">
        <v>11851.318755314005</v>
      </c>
      <c r="G99" s="230">
        <f t="shared" si="12"/>
        <v>101.3187553140051</v>
      </c>
      <c r="H99" s="108">
        <f t="shared" si="13"/>
        <v>8.6228727926812854E-3</v>
      </c>
      <c r="I99" s="238">
        <v>11779.516751725681</v>
      </c>
      <c r="J99" s="230">
        <f t="shared" si="14"/>
        <v>29.516751725681388</v>
      </c>
      <c r="K99" s="108">
        <f t="shared" si="15"/>
        <v>2.512063976653735E-3</v>
      </c>
      <c r="L99" s="238">
        <v>11925.503333353416</v>
      </c>
      <c r="M99" s="230">
        <f t="shared" si="16"/>
        <v>175.50333335341566</v>
      </c>
      <c r="N99" s="108">
        <f t="shared" si="17"/>
        <v>1.4936453902418354E-2</v>
      </c>
      <c r="O99" s="241">
        <v>11865.985507253759</v>
      </c>
      <c r="P99" s="231">
        <f t="shared" si="18"/>
        <v>115.98550725375935</v>
      </c>
      <c r="Q99" s="65">
        <f t="shared" si="19"/>
        <v>9.8711070003199442E-3</v>
      </c>
    </row>
    <row r="100" spans="1:17" x14ac:dyDescent="0.25">
      <c r="A100" s="76">
        <v>98</v>
      </c>
      <c r="B100" s="236">
        <v>12000</v>
      </c>
      <c r="C100" s="238">
        <v>11615.03603252366</v>
      </c>
      <c r="D100" s="230">
        <f t="shared" si="10"/>
        <v>384.96396747634026</v>
      </c>
      <c r="E100" s="108">
        <f t="shared" si="11"/>
        <v>3.2080330623028355E-2</v>
      </c>
      <c r="F100" s="238">
        <v>11504.713756161886</v>
      </c>
      <c r="G100" s="230">
        <f t="shared" si="12"/>
        <v>495.28624383811439</v>
      </c>
      <c r="H100" s="108">
        <f t="shared" si="13"/>
        <v>4.12738536531762E-2</v>
      </c>
      <c r="I100" s="238">
        <v>11519.961565593509</v>
      </c>
      <c r="J100" s="230">
        <f t="shared" si="14"/>
        <v>480.03843440649143</v>
      </c>
      <c r="K100" s="108">
        <f t="shared" si="15"/>
        <v>4.000320286720762E-2</v>
      </c>
      <c r="L100" s="238">
        <v>11564.594384373177</v>
      </c>
      <c r="M100" s="230">
        <f t="shared" si="16"/>
        <v>435.40561562682342</v>
      </c>
      <c r="N100" s="108">
        <f t="shared" si="17"/>
        <v>3.6283801302235283E-2</v>
      </c>
      <c r="O100" s="241">
        <v>11573.117852018098</v>
      </c>
      <c r="P100" s="231">
        <f t="shared" si="18"/>
        <v>426.88214798190165</v>
      </c>
      <c r="Q100" s="65">
        <f t="shared" si="19"/>
        <v>3.5573512331825138E-2</v>
      </c>
    </row>
    <row r="101" spans="1:17" x14ac:dyDescent="0.25">
      <c r="A101" s="76">
        <v>99</v>
      </c>
      <c r="B101" s="236">
        <v>12000</v>
      </c>
      <c r="C101" s="238">
        <v>11834.858340143706</v>
      </c>
      <c r="D101" s="230">
        <f t="shared" si="10"/>
        <v>165.1416598562937</v>
      </c>
      <c r="E101" s="108">
        <f t="shared" si="11"/>
        <v>1.3761804988024475E-2</v>
      </c>
      <c r="F101" s="238">
        <v>11873.855987299083</v>
      </c>
      <c r="G101" s="230">
        <f t="shared" si="12"/>
        <v>126.1440127009173</v>
      </c>
      <c r="H101" s="108">
        <f t="shared" si="13"/>
        <v>1.0512001058409775E-2</v>
      </c>
      <c r="I101" s="238">
        <v>11755.946952293698</v>
      </c>
      <c r="J101" s="230">
        <f t="shared" si="14"/>
        <v>244.0530477063021</v>
      </c>
      <c r="K101" s="108">
        <f t="shared" si="15"/>
        <v>2.0337753975525175E-2</v>
      </c>
      <c r="L101" s="238">
        <v>11735.519235560047</v>
      </c>
      <c r="M101" s="230">
        <f t="shared" si="16"/>
        <v>264.48076443995342</v>
      </c>
      <c r="N101" s="108">
        <f t="shared" si="17"/>
        <v>2.2040063703329452E-2</v>
      </c>
      <c r="O101" s="241">
        <v>11725.934724998673</v>
      </c>
      <c r="P101" s="231">
        <f t="shared" si="18"/>
        <v>274.06527500132688</v>
      </c>
      <c r="Q101" s="65">
        <f t="shared" si="19"/>
        <v>2.2838772916777241E-2</v>
      </c>
    </row>
    <row r="102" spans="1:17" x14ac:dyDescent="0.25">
      <c r="A102" s="76">
        <v>100</v>
      </c>
      <c r="B102" s="236">
        <v>11750</v>
      </c>
      <c r="C102" s="238">
        <v>11880.018054834305</v>
      </c>
      <c r="D102" s="230">
        <f t="shared" si="10"/>
        <v>130.01805483430508</v>
      </c>
      <c r="E102" s="108">
        <f t="shared" si="11"/>
        <v>1.1065366368877028E-2</v>
      </c>
      <c r="F102" s="238">
        <v>11928.386728980262</v>
      </c>
      <c r="G102" s="230">
        <f t="shared" si="12"/>
        <v>178.38672898026198</v>
      </c>
      <c r="H102" s="108">
        <f t="shared" si="13"/>
        <v>1.5181849274915914E-2</v>
      </c>
      <c r="I102" s="238">
        <v>11950.990832367705</v>
      </c>
      <c r="J102" s="230">
        <f t="shared" si="14"/>
        <v>200.99083236770457</v>
      </c>
      <c r="K102" s="108">
        <f t="shared" si="15"/>
        <v>1.710560275469826E-2</v>
      </c>
      <c r="L102" s="238">
        <v>11923.960774911397</v>
      </c>
      <c r="M102" s="230">
        <f t="shared" si="16"/>
        <v>173.96077491139658</v>
      </c>
      <c r="N102" s="108">
        <f t="shared" si="17"/>
        <v>1.4805172332884815E-2</v>
      </c>
      <c r="O102" s="241">
        <v>11889.284922318939</v>
      </c>
      <c r="P102" s="231">
        <f t="shared" si="18"/>
        <v>139.2849223189387</v>
      </c>
      <c r="Q102" s="65">
        <f t="shared" si="19"/>
        <v>1.1854035942037336E-2</v>
      </c>
    </row>
    <row r="103" spans="1:17" x14ac:dyDescent="0.25">
      <c r="A103" s="76">
        <v>101</v>
      </c>
      <c r="B103" s="236">
        <v>11500</v>
      </c>
      <c r="C103" s="238">
        <v>11584.300507612637</v>
      </c>
      <c r="D103" s="230">
        <f t="shared" si="10"/>
        <v>84.300507612637375</v>
      </c>
      <c r="E103" s="108">
        <f t="shared" si="11"/>
        <v>7.3304789228380322E-3</v>
      </c>
      <c r="F103" s="238">
        <v>11661.958347865657</v>
      </c>
      <c r="G103" s="230">
        <f t="shared" si="12"/>
        <v>161.95834786565683</v>
      </c>
      <c r="H103" s="108">
        <f t="shared" si="13"/>
        <v>1.4083334597013638E-2</v>
      </c>
      <c r="I103" s="238">
        <v>11680.569858318773</v>
      </c>
      <c r="J103" s="230">
        <f t="shared" si="14"/>
        <v>180.56985831877319</v>
      </c>
      <c r="K103" s="108">
        <f t="shared" si="15"/>
        <v>1.5701726810328102E-2</v>
      </c>
      <c r="L103" s="238">
        <v>11711.168432247992</v>
      </c>
      <c r="M103" s="230">
        <f t="shared" si="16"/>
        <v>211.16843224799231</v>
      </c>
      <c r="N103" s="108">
        <f t="shared" si="17"/>
        <v>1.8362472369390637E-2</v>
      </c>
      <c r="O103" s="241">
        <v>11668.474164095653</v>
      </c>
      <c r="P103" s="231">
        <f t="shared" si="18"/>
        <v>168.47416409565267</v>
      </c>
      <c r="Q103" s="65">
        <f t="shared" si="19"/>
        <v>1.4649927312665449E-2</v>
      </c>
    </row>
    <row r="104" spans="1:17" x14ac:dyDescent="0.25">
      <c r="A104" s="76">
        <v>102</v>
      </c>
      <c r="B104" s="236">
        <v>11500</v>
      </c>
      <c r="C104" s="238">
        <v>11413.106692572923</v>
      </c>
      <c r="D104" s="230">
        <f t="shared" si="10"/>
        <v>86.893307427077161</v>
      </c>
      <c r="E104" s="108">
        <f t="shared" si="11"/>
        <v>7.5559397762675791E-3</v>
      </c>
      <c r="F104" s="238">
        <v>11381.715102872598</v>
      </c>
      <c r="G104" s="230">
        <f t="shared" si="12"/>
        <v>118.28489712740156</v>
      </c>
      <c r="H104" s="108">
        <f t="shared" si="13"/>
        <v>1.0285643228469702E-2</v>
      </c>
      <c r="I104" s="238">
        <v>11338.750927640502</v>
      </c>
      <c r="J104" s="230">
        <f t="shared" si="14"/>
        <v>161.24907235949831</v>
      </c>
      <c r="K104" s="108">
        <f t="shared" si="15"/>
        <v>1.4021658466043332E-2</v>
      </c>
      <c r="L104" s="238">
        <v>11404.787341049894</v>
      </c>
      <c r="M104" s="230">
        <f t="shared" si="16"/>
        <v>95.212658950105833</v>
      </c>
      <c r="N104" s="108">
        <f t="shared" si="17"/>
        <v>8.2793616478352896E-3</v>
      </c>
      <c r="O104" s="241">
        <v>11382.923838063542</v>
      </c>
      <c r="P104" s="231">
        <f t="shared" si="18"/>
        <v>117.07616193645845</v>
      </c>
      <c r="Q104" s="65">
        <f t="shared" si="19"/>
        <v>1.0180535820561604E-2</v>
      </c>
    </row>
    <row r="105" spans="1:17" x14ac:dyDescent="0.25">
      <c r="A105" s="76">
        <v>103</v>
      </c>
      <c r="B105" s="236">
        <v>11750</v>
      </c>
      <c r="C105" s="238">
        <v>11398.124670262278</v>
      </c>
      <c r="D105" s="230">
        <f t="shared" si="10"/>
        <v>351.8753297377225</v>
      </c>
      <c r="E105" s="108">
        <f t="shared" si="11"/>
        <v>2.9946836573423192E-2</v>
      </c>
      <c r="F105" s="238">
        <v>11441.932060834752</v>
      </c>
      <c r="G105" s="230">
        <f t="shared" si="12"/>
        <v>308.06793916524839</v>
      </c>
      <c r="H105" s="108">
        <f t="shared" si="13"/>
        <v>2.6218548014063692E-2</v>
      </c>
      <c r="I105" s="238">
        <v>11479.69439278179</v>
      </c>
      <c r="J105" s="230">
        <f t="shared" si="14"/>
        <v>270.30560721820984</v>
      </c>
      <c r="K105" s="108">
        <f t="shared" si="15"/>
        <v>2.300473252920935E-2</v>
      </c>
      <c r="L105" s="238">
        <v>11444.638755258899</v>
      </c>
      <c r="M105" s="230">
        <f t="shared" si="16"/>
        <v>305.36124474110147</v>
      </c>
      <c r="N105" s="108">
        <f t="shared" si="17"/>
        <v>2.598819104179587E-2</v>
      </c>
      <c r="O105" s="241">
        <v>11453.055281611747</v>
      </c>
      <c r="P105" s="231">
        <f t="shared" si="18"/>
        <v>296.94471838825302</v>
      </c>
      <c r="Q105" s="65">
        <f t="shared" si="19"/>
        <v>2.527189092665983E-2</v>
      </c>
    </row>
    <row r="106" spans="1:17" x14ac:dyDescent="0.25">
      <c r="A106" s="76">
        <v>104</v>
      </c>
      <c r="B106" s="236">
        <v>11250</v>
      </c>
      <c r="C106" s="238">
        <v>11604.520557168587</v>
      </c>
      <c r="D106" s="230">
        <f t="shared" si="10"/>
        <v>354.5205571685874</v>
      </c>
      <c r="E106" s="108">
        <f t="shared" si="11"/>
        <v>3.151293841498555E-2</v>
      </c>
      <c r="F106" s="238">
        <v>11684.904203346872</v>
      </c>
      <c r="G106" s="230">
        <f t="shared" si="12"/>
        <v>434.90420334687224</v>
      </c>
      <c r="H106" s="108">
        <f t="shared" si="13"/>
        <v>3.8658151408610862E-2</v>
      </c>
      <c r="I106" s="238">
        <v>11590.55785430737</v>
      </c>
      <c r="J106" s="230">
        <f t="shared" si="14"/>
        <v>340.55785430736978</v>
      </c>
      <c r="K106" s="108">
        <f t="shared" si="15"/>
        <v>3.0271809271766204E-2</v>
      </c>
      <c r="L106" s="238">
        <v>11675.772324378455</v>
      </c>
      <c r="M106" s="230">
        <f t="shared" si="16"/>
        <v>425.77232437845487</v>
      </c>
      <c r="N106" s="108">
        <f t="shared" si="17"/>
        <v>3.7846428833640436E-2</v>
      </c>
      <c r="O106" s="241">
        <v>11599.033466940542</v>
      </c>
      <c r="P106" s="231">
        <f t="shared" si="18"/>
        <v>349.03346694054198</v>
      </c>
      <c r="Q106" s="65">
        <f t="shared" si="19"/>
        <v>3.1025197061381508E-2</v>
      </c>
    </row>
    <row r="107" spans="1:17" x14ac:dyDescent="0.25">
      <c r="A107" s="76">
        <v>105</v>
      </c>
      <c r="B107" s="236">
        <v>11250</v>
      </c>
      <c r="C107" s="238">
        <v>11122.62717259656</v>
      </c>
      <c r="D107" s="230">
        <f t="shared" si="10"/>
        <v>127.37282740344017</v>
      </c>
      <c r="E107" s="108">
        <f t="shared" si="11"/>
        <v>1.1322029102528015E-2</v>
      </c>
      <c r="F107" s="238">
        <v>11122.064984529223</v>
      </c>
      <c r="G107" s="230">
        <f t="shared" si="12"/>
        <v>127.93501547077722</v>
      </c>
      <c r="H107" s="108">
        <f t="shared" si="13"/>
        <v>1.1372001375180197E-2</v>
      </c>
      <c r="I107" s="238">
        <v>11186.51513217166</v>
      </c>
      <c r="J107" s="230">
        <f t="shared" si="14"/>
        <v>63.484867828339702</v>
      </c>
      <c r="K107" s="108">
        <f t="shared" si="15"/>
        <v>5.6430993625190846E-3</v>
      </c>
      <c r="L107" s="238">
        <v>11170.65134631111</v>
      </c>
      <c r="M107" s="230">
        <f t="shared" si="16"/>
        <v>79.348653688890408</v>
      </c>
      <c r="N107" s="108">
        <f t="shared" si="17"/>
        <v>7.0532136612347033E-3</v>
      </c>
      <c r="O107" s="241">
        <v>11135.788815243262</v>
      </c>
      <c r="P107" s="231">
        <f t="shared" si="18"/>
        <v>114.21118475673757</v>
      </c>
      <c r="Q107" s="65">
        <f t="shared" si="19"/>
        <v>1.0152105311710007E-2</v>
      </c>
    </row>
    <row r="108" spans="1:17" x14ac:dyDescent="0.25">
      <c r="A108" s="76">
        <v>106</v>
      </c>
      <c r="B108" s="236">
        <v>11250</v>
      </c>
      <c r="C108" s="238">
        <v>11153.946560979604</v>
      </c>
      <c r="D108" s="230">
        <f t="shared" si="10"/>
        <v>96.053439020395672</v>
      </c>
      <c r="E108" s="108">
        <f t="shared" si="11"/>
        <v>8.5380834684796146E-3</v>
      </c>
      <c r="F108" s="238">
        <v>11112.455897641517</v>
      </c>
      <c r="G108" s="230">
        <f t="shared" si="12"/>
        <v>137.54410235848263</v>
      </c>
      <c r="H108" s="108">
        <f t="shared" si="13"/>
        <v>1.2226142431865122E-2</v>
      </c>
      <c r="I108" s="238">
        <v>10935.57538980702</v>
      </c>
      <c r="J108" s="230">
        <f t="shared" si="14"/>
        <v>314.42461019298025</v>
      </c>
      <c r="K108" s="108">
        <f t="shared" si="15"/>
        <v>2.7948854239376021E-2</v>
      </c>
      <c r="L108" s="238">
        <v>11004.505276665901</v>
      </c>
      <c r="M108" s="230">
        <f t="shared" si="16"/>
        <v>245.49472333409904</v>
      </c>
      <c r="N108" s="108">
        <f t="shared" si="17"/>
        <v>2.1821753185253246E-2</v>
      </c>
      <c r="O108" s="241">
        <v>10950.899879028395</v>
      </c>
      <c r="P108" s="231">
        <f t="shared" si="18"/>
        <v>299.10012097160507</v>
      </c>
      <c r="Q108" s="65">
        <f t="shared" si="19"/>
        <v>2.6586677419698227E-2</v>
      </c>
    </row>
    <row r="109" spans="1:17" x14ac:dyDescent="0.25">
      <c r="A109" s="76">
        <v>107</v>
      </c>
      <c r="B109" s="236">
        <v>11250</v>
      </c>
      <c r="C109" s="238">
        <v>11001.916403076744</v>
      </c>
      <c r="D109" s="230">
        <f t="shared" si="10"/>
        <v>248.08359692325575</v>
      </c>
      <c r="E109" s="108">
        <f t="shared" si="11"/>
        <v>2.2051875282067177E-2</v>
      </c>
      <c r="F109" s="238">
        <v>11044.996939316588</v>
      </c>
      <c r="G109" s="230">
        <f t="shared" si="12"/>
        <v>205.0030606834116</v>
      </c>
      <c r="H109" s="108">
        <f t="shared" si="13"/>
        <v>1.8222494282969921E-2</v>
      </c>
      <c r="I109" s="238">
        <v>10944.619045692187</v>
      </c>
      <c r="J109" s="230">
        <f t="shared" si="14"/>
        <v>305.38095430781323</v>
      </c>
      <c r="K109" s="108">
        <f t="shared" si="15"/>
        <v>2.7144973716250066E-2</v>
      </c>
      <c r="L109" s="238">
        <v>10836.059023068534</v>
      </c>
      <c r="M109" s="230">
        <f t="shared" si="16"/>
        <v>413.94097693146614</v>
      </c>
      <c r="N109" s="108">
        <f t="shared" si="17"/>
        <v>3.6794753505019213E-2</v>
      </c>
      <c r="O109" s="241">
        <v>10691.250260251842</v>
      </c>
      <c r="P109" s="231">
        <f t="shared" si="18"/>
        <v>558.74973974815839</v>
      </c>
      <c r="Q109" s="65">
        <f t="shared" si="19"/>
        <v>4.9666643533169637E-2</v>
      </c>
    </row>
    <row r="110" spans="1:17" x14ac:dyDescent="0.25">
      <c r="A110" s="76">
        <v>108</v>
      </c>
      <c r="B110" s="236">
        <v>8250</v>
      </c>
      <c r="C110" s="238">
        <v>11563.081290794995</v>
      </c>
      <c r="D110" s="230">
        <f t="shared" si="10"/>
        <v>3313.0812907949949</v>
      </c>
      <c r="E110" s="108">
        <f t="shared" si="11"/>
        <v>0.40158561100545392</v>
      </c>
      <c r="F110" s="238">
        <v>11545.927875937172</v>
      </c>
      <c r="G110" s="230">
        <f t="shared" si="12"/>
        <v>3295.9278759371718</v>
      </c>
      <c r="H110" s="108">
        <f t="shared" si="13"/>
        <v>0.3995064092045057</v>
      </c>
      <c r="I110" s="238">
        <v>12269.872264683429</v>
      </c>
      <c r="J110" s="230">
        <f t="shared" si="14"/>
        <v>4019.8722646834285</v>
      </c>
      <c r="K110" s="108">
        <f t="shared" si="15"/>
        <v>0.48725724420405192</v>
      </c>
      <c r="L110" s="238">
        <v>12097.451263967128</v>
      </c>
      <c r="M110" s="230">
        <f t="shared" si="16"/>
        <v>3847.4512639671284</v>
      </c>
      <c r="N110" s="108">
        <f t="shared" si="17"/>
        <v>0.46635772896571254</v>
      </c>
      <c r="O110" s="241">
        <v>12011.567419552863</v>
      </c>
      <c r="P110" s="231">
        <f t="shared" si="18"/>
        <v>3761.5674195528627</v>
      </c>
      <c r="Q110" s="65">
        <f t="shared" si="19"/>
        <v>0.45594756600640762</v>
      </c>
    </row>
    <row r="111" spans="1:17" x14ac:dyDescent="0.25">
      <c r="A111" s="76">
        <v>109</v>
      </c>
      <c r="B111" s="236">
        <v>8250</v>
      </c>
      <c r="C111" s="238">
        <v>8473.9074598357911</v>
      </c>
      <c r="D111" s="230">
        <f t="shared" si="10"/>
        <v>223.90745983579109</v>
      </c>
      <c r="E111" s="108">
        <f t="shared" si="11"/>
        <v>2.7140298161914073E-2</v>
      </c>
      <c r="F111" s="238">
        <v>8555.0717921028718</v>
      </c>
      <c r="G111" s="230">
        <f t="shared" si="12"/>
        <v>305.07179210287177</v>
      </c>
      <c r="H111" s="108">
        <f t="shared" si="13"/>
        <v>3.6978399042772336E-2</v>
      </c>
      <c r="I111" s="238">
        <v>8601.7165479807791</v>
      </c>
      <c r="J111" s="230">
        <f t="shared" si="14"/>
        <v>351.71654798077907</v>
      </c>
      <c r="K111" s="108">
        <f t="shared" si="15"/>
        <v>4.2632308846155036E-2</v>
      </c>
      <c r="L111" s="238">
        <v>8716.204994062944</v>
      </c>
      <c r="M111" s="230">
        <f t="shared" si="16"/>
        <v>466.20499406294402</v>
      </c>
      <c r="N111" s="108">
        <f t="shared" si="17"/>
        <v>5.6509696250053823E-2</v>
      </c>
      <c r="O111" s="241">
        <v>8652.541156746187</v>
      </c>
      <c r="P111" s="231">
        <f t="shared" si="18"/>
        <v>402.54115674618697</v>
      </c>
      <c r="Q111" s="65">
        <f t="shared" si="19"/>
        <v>4.8792867484386299E-2</v>
      </c>
    </row>
    <row r="112" spans="1:17" x14ac:dyDescent="0.25">
      <c r="A112" s="76">
        <v>110</v>
      </c>
      <c r="B112" s="236">
        <v>8250</v>
      </c>
      <c r="C112" s="238">
        <v>8428.0160523170143</v>
      </c>
      <c r="D112" s="230">
        <f t="shared" si="10"/>
        <v>178.01605231701433</v>
      </c>
      <c r="E112" s="108">
        <f t="shared" si="11"/>
        <v>2.1577703311153253E-2</v>
      </c>
      <c r="F112" s="238">
        <v>8468.3382134176063</v>
      </c>
      <c r="G112" s="230">
        <f t="shared" si="12"/>
        <v>218.33821341760631</v>
      </c>
      <c r="H112" s="108">
        <f t="shared" si="13"/>
        <v>2.6465237990012887E-2</v>
      </c>
      <c r="I112" s="238">
        <v>8597.5477546775928</v>
      </c>
      <c r="J112" s="230">
        <f t="shared" si="14"/>
        <v>347.54775467759282</v>
      </c>
      <c r="K112" s="108">
        <f t="shared" si="15"/>
        <v>4.2127000566980946E-2</v>
      </c>
      <c r="L112" s="238">
        <v>8675.3419282101659</v>
      </c>
      <c r="M112" s="230">
        <f t="shared" si="16"/>
        <v>425.34192821016586</v>
      </c>
      <c r="N112" s="108">
        <f t="shared" si="17"/>
        <v>5.1556597358807986E-2</v>
      </c>
      <c r="O112" s="241">
        <v>8577.2736189026618</v>
      </c>
      <c r="P112" s="231">
        <f t="shared" si="18"/>
        <v>327.27361890266184</v>
      </c>
      <c r="Q112" s="65">
        <f t="shared" si="19"/>
        <v>3.9669529563959013E-2</v>
      </c>
    </row>
    <row r="113" spans="1:17" x14ac:dyDescent="0.25">
      <c r="A113" s="76">
        <v>111</v>
      </c>
      <c r="B113" s="236">
        <v>8000</v>
      </c>
      <c r="C113" s="238">
        <v>8446.858582474506</v>
      </c>
      <c r="D113" s="230">
        <f t="shared" si="10"/>
        <v>446.85858247450597</v>
      </c>
      <c r="E113" s="108">
        <f t="shared" si="11"/>
        <v>5.5857322809313242E-2</v>
      </c>
      <c r="F113" s="238">
        <v>8413.3547024596646</v>
      </c>
      <c r="G113" s="230">
        <f t="shared" si="12"/>
        <v>413.35470245966462</v>
      </c>
      <c r="H113" s="108">
        <f t="shared" si="13"/>
        <v>5.1669337807458075E-2</v>
      </c>
      <c r="I113" s="238">
        <v>8381.5998173713251</v>
      </c>
      <c r="J113" s="230">
        <f t="shared" si="14"/>
        <v>381.59981737132512</v>
      </c>
      <c r="K113" s="108">
        <f t="shared" si="15"/>
        <v>4.7699977171415636E-2</v>
      </c>
      <c r="L113" s="238">
        <v>8510.2698894334735</v>
      </c>
      <c r="M113" s="230">
        <f t="shared" si="16"/>
        <v>510.26988943347351</v>
      </c>
      <c r="N113" s="108">
        <f t="shared" si="17"/>
        <v>6.3783736179184189E-2</v>
      </c>
      <c r="O113" s="241">
        <v>8411.1700996136824</v>
      </c>
      <c r="P113" s="231">
        <f t="shared" si="18"/>
        <v>411.1700996136824</v>
      </c>
      <c r="Q113" s="65">
        <f t="shared" si="19"/>
        <v>5.1396262451710299E-2</v>
      </c>
    </row>
    <row r="114" spans="1:17" x14ac:dyDescent="0.25">
      <c r="A114" s="76">
        <v>112</v>
      </c>
      <c r="B114" s="236">
        <v>8000</v>
      </c>
      <c r="C114" s="238">
        <v>8196.858582474506</v>
      </c>
      <c r="D114" s="230">
        <f t="shared" si="10"/>
        <v>196.85858247450597</v>
      </c>
      <c r="E114" s="108">
        <f t="shared" si="11"/>
        <v>2.4607322809313246E-2</v>
      </c>
      <c r="F114" s="238">
        <v>8158.6184236955523</v>
      </c>
      <c r="G114" s="230">
        <f t="shared" si="12"/>
        <v>158.61842369555234</v>
      </c>
      <c r="H114" s="108">
        <f t="shared" si="13"/>
        <v>1.9827302961944043E-2</v>
      </c>
      <c r="I114" s="238">
        <v>8183.194685758318</v>
      </c>
      <c r="J114" s="230">
        <f t="shared" si="14"/>
        <v>183.19468575831797</v>
      </c>
      <c r="K114" s="108">
        <f t="shared" si="15"/>
        <v>2.2899335719789745E-2</v>
      </c>
      <c r="L114" s="238">
        <v>8164.683361442987</v>
      </c>
      <c r="M114" s="230">
        <f t="shared" si="16"/>
        <v>164.68336144298701</v>
      </c>
      <c r="N114" s="108">
        <f t="shared" si="17"/>
        <v>2.0585420180373376E-2</v>
      </c>
      <c r="O114" s="241">
        <v>8080.9927866306916</v>
      </c>
      <c r="P114" s="231">
        <f t="shared" si="18"/>
        <v>80.992786630691626</v>
      </c>
      <c r="Q114" s="65">
        <f t="shared" si="19"/>
        <v>1.0124098328836453E-2</v>
      </c>
    </row>
    <row r="115" spans="1:17" x14ac:dyDescent="0.25">
      <c r="A115" s="76">
        <v>113</v>
      </c>
      <c r="B115" s="236">
        <v>8000</v>
      </c>
      <c r="C115" s="238">
        <v>8184.787505522525</v>
      </c>
      <c r="D115" s="230">
        <f t="shared" si="10"/>
        <v>184.78750552252495</v>
      </c>
      <c r="E115" s="108">
        <f t="shared" si="11"/>
        <v>2.309843819031562E-2</v>
      </c>
      <c r="F115" s="238">
        <v>8143.273164107075</v>
      </c>
      <c r="G115" s="230">
        <f t="shared" si="12"/>
        <v>143.27316410707499</v>
      </c>
      <c r="H115" s="108">
        <f t="shared" si="13"/>
        <v>1.7909145513384375E-2</v>
      </c>
      <c r="I115" s="238">
        <v>8136.9640112227371</v>
      </c>
      <c r="J115" s="230">
        <f t="shared" si="14"/>
        <v>136.9640112227371</v>
      </c>
      <c r="K115" s="108">
        <f t="shared" si="15"/>
        <v>1.7120501402842138E-2</v>
      </c>
      <c r="L115" s="238">
        <v>8160.7713723598354</v>
      </c>
      <c r="M115" s="230">
        <f t="shared" si="16"/>
        <v>160.77137235983537</v>
      </c>
      <c r="N115" s="108">
        <f t="shared" si="17"/>
        <v>2.0096421544979422E-2</v>
      </c>
      <c r="O115" s="241">
        <v>8066.7577053207851</v>
      </c>
      <c r="P115" s="231">
        <f t="shared" si="18"/>
        <v>66.757705320785135</v>
      </c>
      <c r="Q115" s="65">
        <f t="shared" si="19"/>
        <v>8.3447131650981419E-3</v>
      </c>
    </row>
    <row r="116" spans="1:17" x14ac:dyDescent="0.25">
      <c r="A116" s="76">
        <v>114</v>
      </c>
      <c r="B116" s="236">
        <v>6750</v>
      </c>
      <c r="C116" s="238">
        <v>8399.7109258298005</v>
      </c>
      <c r="D116" s="230">
        <f t="shared" si="10"/>
        <v>1649.7109258298005</v>
      </c>
      <c r="E116" s="108">
        <f t="shared" si="11"/>
        <v>0.24440161864145193</v>
      </c>
      <c r="F116" s="238">
        <v>8403.7309585628318</v>
      </c>
      <c r="G116" s="230">
        <f t="shared" si="12"/>
        <v>1653.7309585628318</v>
      </c>
      <c r="H116" s="108">
        <f t="shared" si="13"/>
        <v>0.24499717904634546</v>
      </c>
      <c r="I116" s="238">
        <v>8549.668270347287</v>
      </c>
      <c r="J116" s="230">
        <f t="shared" si="14"/>
        <v>1799.668270347287</v>
      </c>
      <c r="K116" s="108">
        <f t="shared" si="15"/>
        <v>0.26661752153293139</v>
      </c>
      <c r="L116" s="238">
        <v>8556.5900992598472</v>
      </c>
      <c r="M116" s="230">
        <f t="shared" si="16"/>
        <v>1806.5900992598472</v>
      </c>
      <c r="N116" s="108">
        <f t="shared" si="17"/>
        <v>0.2676429776681255</v>
      </c>
      <c r="O116" s="241">
        <v>8492.0384787706425</v>
      </c>
      <c r="P116" s="231">
        <f t="shared" si="18"/>
        <v>1742.0384787706425</v>
      </c>
      <c r="Q116" s="65">
        <f t="shared" si="19"/>
        <v>0.25807977463268778</v>
      </c>
    </row>
    <row r="117" spans="1:17" x14ac:dyDescent="0.25">
      <c r="A117" s="76">
        <v>115</v>
      </c>
      <c r="B117" s="236">
        <v>7750</v>
      </c>
      <c r="C117" s="238">
        <v>7013.9854204399244</v>
      </c>
      <c r="D117" s="230">
        <f t="shared" si="10"/>
        <v>736.01457956007562</v>
      </c>
      <c r="E117" s="108">
        <f t="shared" si="11"/>
        <v>9.496962316904202E-2</v>
      </c>
      <c r="F117" s="238">
        <v>6967.7191079430913</v>
      </c>
      <c r="G117" s="230">
        <f t="shared" si="12"/>
        <v>782.28089205690867</v>
      </c>
      <c r="H117" s="108">
        <f t="shared" si="13"/>
        <v>0.10093946994282693</v>
      </c>
      <c r="I117" s="238">
        <v>6925.0858515553164</v>
      </c>
      <c r="J117" s="230">
        <f t="shared" si="14"/>
        <v>824.91414844468363</v>
      </c>
      <c r="K117" s="108">
        <f t="shared" si="15"/>
        <v>0.10644053528318498</v>
      </c>
      <c r="L117" s="238">
        <v>6963.6240401755749</v>
      </c>
      <c r="M117" s="230">
        <f t="shared" si="16"/>
        <v>786.37595982442508</v>
      </c>
      <c r="N117" s="108">
        <f t="shared" si="17"/>
        <v>0.10146786578379678</v>
      </c>
      <c r="O117" s="241">
        <v>6926.1793709351914</v>
      </c>
      <c r="P117" s="231">
        <f t="shared" si="18"/>
        <v>823.8206290648086</v>
      </c>
      <c r="Q117" s="65">
        <f t="shared" si="19"/>
        <v>0.10629943600836241</v>
      </c>
    </row>
    <row r="118" spans="1:17" x14ac:dyDescent="0.25">
      <c r="A118" s="76">
        <v>116</v>
      </c>
      <c r="B118" s="236">
        <v>6250</v>
      </c>
      <c r="C118" s="238">
        <v>8280.5207797071671</v>
      </c>
      <c r="D118" s="230">
        <f t="shared" si="10"/>
        <v>2030.5207797071671</v>
      </c>
      <c r="E118" s="108">
        <f t="shared" si="11"/>
        <v>0.32488332475314674</v>
      </c>
      <c r="F118" s="238">
        <v>8260.5400921418113</v>
      </c>
      <c r="G118" s="230">
        <f t="shared" si="12"/>
        <v>2010.5400921418113</v>
      </c>
      <c r="H118" s="108">
        <f t="shared" si="13"/>
        <v>0.32168641474268983</v>
      </c>
      <c r="I118" s="238">
        <v>8126.1417192698427</v>
      </c>
      <c r="J118" s="230">
        <f t="shared" si="14"/>
        <v>1876.1417192698427</v>
      </c>
      <c r="K118" s="108">
        <f t="shared" si="15"/>
        <v>0.30018267508317481</v>
      </c>
      <c r="L118" s="238">
        <v>8223.1826658843293</v>
      </c>
      <c r="M118" s="230">
        <f t="shared" si="16"/>
        <v>1973.1826658843293</v>
      </c>
      <c r="N118" s="108">
        <f t="shared" si="17"/>
        <v>0.31570922654149269</v>
      </c>
      <c r="O118" s="241">
        <v>8106.2819923285333</v>
      </c>
      <c r="P118" s="231">
        <f t="shared" si="18"/>
        <v>1856.2819923285333</v>
      </c>
      <c r="Q118" s="65">
        <f t="shared" si="19"/>
        <v>0.2970051187725653</v>
      </c>
    </row>
    <row r="119" spans="1:17" x14ac:dyDescent="0.25">
      <c r="A119" s="76">
        <v>117</v>
      </c>
      <c r="B119" s="236">
        <v>6750</v>
      </c>
      <c r="C119" s="238">
        <v>6870.2528097945315</v>
      </c>
      <c r="D119" s="230">
        <f t="shared" si="10"/>
        <v>120.25280979453146</v>
      </c>
      <c r="E119" s="108">
        <f t="shared" si="11"/>
        <v>1.7815231080671328E-2</v>
      </c>
      <c r="F119" s="238">
        <v>6885.9941534408854</v>
      </c>
      <c r="G119" s="230">
        <f t="shared" si="12"/>
        <v>135.99415344088538</v>
      </c>
      <c r="H119" s="108">
        <f t="shared" si="13"/>
        <v>2.0147281991242279E-2</v>
      </c>
      <c r="I119" s="238">
        <v>6860.2565196747973</v>
      </c>
      <c r="J119" s="230">
        <f t="shared" si="14"/>
        <v>110.25651967479735</v>
      </c>
      <c r="K119" s="108">
        <f t="shared" si="15"/>
        <v>1.6334299211081087E-2</v>
      </c>
      <c r="L119" s="238">
        <v>6746.3093875806317</v>
      </c>
      <c r="M119" s="230">
        <f t="shared" si="16"/>
        <v>3.6906124193683354</v>
      </c>
      <c r="N119" s="108">
        <f t="shared" si="17"/>
        <v>5.467573954619756E-4</v>
      </c>
      <c r="O119" s="241">
        <v>6752.8678353950263</v>
      </c>
      <c r="P119" s="231">
        <f t="shared" si="18"/>
        <v>2.8678353950263045</v>
      </c>
      <c r="Q119" s="65">
        <f t="shared" si="19"/>
        <v>4.248645029668599E-4</v>
      </c>
    </row>
    <row r="120" spans="1:17" x14ac:dyDescent="0.25">
      <c r="A120" s="76">
        <v>118</v>
      </c>
      <c r="B120" s="236">
        <v>7000</v>
      </c>
      <c r="C120" s="238">
        <v>7085.9567810559456</v>
      </c>
      <c r="D120" s="230">
        <f t="shared" si="10"/>
        <v>85.956781055945612</v>
      </c>
      <c r="E120" s="108">
        <f t="shared" si="11"/>
        <v>1.2279540150849373E-2</v>
      </c>
      <c r="F120" s="238">
        <v>7246.7428453032599</v>
      </c>
      <c r="G120" s="230">
        <f t="shared" si="12"/>
        <v>246.74284530325986</v>
      </c>
      <c r="H120" s="108">
        <f t="shared" si="13"/>
        <v>3.5248977900465696E-2</v>
      </c>
      <c r="I120" s="238">
        <v>7102.887529527412</v>
      </c>
      <c r="J120" s="230">
        <f t="shared" si="14"/>
        <v>102.88752952741197</v>
      </c>
      <c r="K120" s="108">
        <f t="shared" si="15"/>
        <v>1.4698218503915996E-2</v>
      </c>
      <c r="L120" s="238">
        <v>7175.8656209416413</v>
      </c>
      <c r="M120" s="230">
        <f t="shared" si="16"/>
        <v>175.86562094164128</v>
      </c>
      <c r="N120" s="108">
        <f t="shared" si="17"/>
        <v>2.5123660134520182E-2</v>
      </c>
      <c r="O120" s="241">
        <v>7042.9599617055419</v>
      </c>
      <c r="P120" s="231">
        <f t="shared" si="18"/>
        <v>42.9599617055419</v>
      </c>
      <c r="Q120" s="65">
        <f t="shared" si="19"/>
        <v>6.137137386505986E-3</v>
      </c>
    </row>
    <row r="121" spans="1:17" x14ac:dyDescent="0.25">
      <c r="A121" s="76">
        <v>119</v>
      </c>
      <c r="B121" s="236">
        <v>6750</v>
      </c>
      <c r="C121" s="238">
        <v>7357.8830224070189</v>
      </c>
      <c r="D121" s="230">
        <f t="shared" si="10"/>
        <v>607.88302240701887</v>
      </c>
      <c r="E121" s="108">
        <f t="shared" si="11"/>
        <v>9.0056744060299093E-2</v>
      </c>
      <c r="F121" s="238">
        <v>7298.088822058643</v>
      </c>
      <c r="G121" s="230">
        <f t="shared" si="12"/>
        <v>548.08882205864302</v>
      </c>
      <c r="H121" s="108">
        <f t="shared" si="13"/>
        <v>8.1198344008687848E-2</v>
      </c>
      <c r="I121" s="238">
        <v>7239.938782015126</v>
      </c>
      <c r="J121" s="230">
        <f t="shared" si="14"/>
        <v>489.93878201512598</v>
      </c>
      <c r="K121" s="108">
        <f t="shared" si="15"/>
        <v>7.2583523261500152E-2</v>
      </c>
      <c r="L121" s="238">
        <v>7348.6556427478599</v>
      </c>
      <c r="M121" s="230">
        <f t="shared" si="16"/>
        <v>598.65564274785993</v>
      </c>
      <c r="N121" s="108">
        <f t="shared" si="17"/>
        <v>8.8689724851534799E-2</v>
      </c>
      <c r="O121" s="241">
        <v>7201.7936900383147</v>
      </c>
      <c r="P121" s="231">
        <f t="shared" si="18"/>
        <v>451.79369003831471</v>
      </c>
      <c r="Q121" s="65">
        <f t="shared" si="19"/>
        <v>6.6932398524194775E-2</v>
      </c>
    </row>
    <row r="122" spans="1:17" x14ac:dyDescent="0.25">
      <c r="A122" s="76">
        <v>120</v>
      </c>
      <c r="B122" s="236">
        <v>6750</v>
      </c>
      <c r="C122" s="238">
        <v>7071.6697915510749</v>
      </c>
      <c r="D122" s="230">
        <f t="shared" si="10"/>
        <v>321.66979155107492</v>
      </c>
      <c r="E122" s="108">
        <f t="shared" si="11"/>
        <v>4.7654783933492581E-2</v>
      </c>
      <c r="F122" s="238">
        <v>6997.3167645290987</v>
      </c>
      <c r="G122" s="230">
        <f t="shared" si="12"/>
        <v>247.31676452909869</v>
      </c>
      <c r="H122" s="108">
        <f t="shared" si="13"/>
        <v>3.6639520670977581E-2</v>
      </c>
      <c r="I122" s="238">
        <v>6878.8695954348286</v>
      </c>
      <c r="J122" s="230">
        <f t="shared" si="14"/>
        <v>128.86959543482863</v>
      </c>
      <c r="K122" s="108">
        <f t="shared" si="15"/>
        <v>1.9091791916270907E-2</v>
      </c>
      <c r="L122" s="238">
        <v>6860.9876615008607</v>
      </c>
      <c r="M122" s="230">
        <f t="shared" si="16"/>
        <v>110.98766150086067</v>
      </c>
      <c r="N122" s="108">
        <f t="shared" si="17"/>
        <v>1.6442616518646026E-2</v>
      </c>
      <c r="O122" s="241">
        <v>6752.2886581717448</v>
      </c>
      <c r="P122" s="231">
        <f t="shared" si="18"/>
        <v>2.288658171744828</v>
      </c>
      <c r="Q122" s="65">
        <f t="shared" si="19"/>
        <v>3.3906046988812268E-4</v>
      </c>
    </row>
    <row r="123" spans="1:17" x14ac:dyDescent="0.25">
      <c r="A123" s="76">
        <v>121</v>
      </c>
      <c r="B123" s="236">
        <v>7250</v>
      </c>
      <c r="C123" s="238">
        <v>7015.7462318969465</v>
      </c>
      <c r="D123" s="230">
        <f t="shared" si="10"/>
        <v>234.25376810305352</v>
      </c>
      <c r="E123" s="108">
        <f t="shared" si="11"/>
        <v>3.2310864565938416E-2</v>
      </c>
      <c r="F123" s="238">
        <v>6930.4448049252542</v>
      </c>
      <c r="G123" s="230">
        <f t="shared" si="12"/>
        <v>319.55519507474582</v>
      </c>
      <c r="H123" s="108">
        <f t="shared" si="13"/>
        <v>4.4076578630999425E-2</v>
      </c>
      <c r="I123" s="238">
        <v>6975.3164820823358</v>
      </c>
      <c r="J123" s="230">
        <f t="shared" si="14"/>
        <v>274.68351791766418</v>
      </c>
      <c r="K123" s="108">
        <f t="shared" si="15"/>
        <v>3.7887381781746783E-2</v>
      </c>
      <c r="L123" s="238">
        <v>6904.1376311507011</v>
      </c>
      <c r="M123" s="230">
        <f t="shared" si="16"/>
        <v>345.86236884929895</v>
      </c>
      <c r="N123" s="108">
        <f t="shared" si="17"/>
        <v>4.7705154324041231E-2</v>
      </c>
      <c r="O123" s="241">
        <v>6821.5686398119269</v>
      </c>
      <c r="P123" s="231">
        <f t="shared" si="18"/>
        <v>428.43136018807309</v>
      </c>
      <c r="Q123" s="65">
        <f t="shared" si="19"/>
        <v>5.9093980715596288E-2</v>
      </c>
    </row>
    <row r="124" spans="1:17" x14ac:dyDescent="0.25">
      <c r="A124" s="76">
        <v>122</v>
      </c>
      <c r="B124" s="236">
        <v>7000</v>
      </c>
      <c r="C124" s="238">
        <v>7519.5658578200473</v>
      </c>
      <c r="D124" s="230">
        <f t="shared" si="10"/>
        <v>519.56585782004731</v>
      </c>
      <c r="E124" s="108">
        <f t="shared" si="11"/>
        <v>7.4223693974292473E-2</v>
      </c>
      <c r="F124" s="238">
        <v>7442.6628230784481</v>
      </c>
      <c r="G124" s="230">
        <f t="shared" si="12"/>
        <v>442.66282307844813</v>
      </c>
      <c r="H124" s="108">
        <f t="shared" si="13"/>
        <v>6.3237546154064017E-2</v>
      </c>
      <c r="I124" s="238">
        <v>7399.2461724372524</v>
      </c>
      <c r="J124" s="230">
        <f t="shared" si="14"/>
        <v>399.24617243725243</v>
      </c>
      <c r="K124" s="108">
        <f t="shared" si="15"/>
        <v>5.7035167491036064E-2</v>
      </c>
      <c r="L124" s="238">
        <v>7444.5954458055003</v>
      </c>
      <c r="M124" s="230">
        <f t="shared" si="16"/>
        <v>444.59544580550028</v>
      </c>
      <c r="N124" s="108">
        <f t="shared" si="17"/>
        <v>6.3513635115071465E-2</v>
      </c>
      <c r="O124" s="241">
        <v>7333.3977216310486</v>
      </c>
      <c r="P124" s="231">
        <f t="shared" si="18"/>
        <v>333.39772163104863</v>
      </c>
      <c r="Q124" s="65">
        <f t="shared" si="19"/>
        <v>4.7628245947292661E-2</v>
      </c>
    </row>
    <row r="125" spans="1:17" x14ac:dyDescent="0.25">
      <c r="A125" s="76">
        <v>123</v>
      </c>
      <c r="B125" s="236">
        <v>7000</v>
      </c>
      <c r="C125" s="238">
        <v>7287.6724732480197</v>
      </c>
      <c r="D125" s="230">
        <f t="shared" si="10"/>
        <v>287.67247324801974</v>
      </c>
      <c r="E125" s="108">
        <f t="shared" si="11"/>
        <v>4.1096067606859965E-2</v>
      </c>
      <c r="F125" s="238">
        <v>7210.944433697051</v>
      </c>
      <c r="G125" s="230">
        <f t="shared" si="12"/>
        <v>210.94443369705095</v>
      </c>
      <c r="H125" s="108">
        <f t="shared" si="13"/>
        <v>3.0134919099578706E-2</v>
      </c>
      <c r="I125" s="238">
        <v>7318.1311153487095</v>
      </c>
      <c r="J125" s="230">
        <f t="shared" si="14"/>
        <v>318.1311153487095</v>
      </c>
      <c r="K125" s="108">
        <f t="shared" si="15"/>
        <v>4.5447302192672782E-2</v>
      </c>
      <c r="L125" s="238">
        <v>7256.4778171332437</v>
      </c>
      <c r="M125" s="230">
        <f t="shared" si="16"/>
        <v>256.47781713324366</v>
      </c>
      <c r="N125" s="108">
        <f t="shared" si="17"/>
        <v>3.6639688161891955E-2</v>
      </c>
      <c r="O125" s="241">
        <v>7180.3447787731848</v>
      </c>
      <c r="P125" s="231">
        <f t="shared" si="18"/>
        <v>180.34477877318477</v>
      </c>
      <c r="Q125" s="65">
        <f t="shared" si="19"/>
        <v>2.576353982474068E-2</v>
      </c>
    </row>
    <row r="126" spans="1:17" x14ac:dyDescent="0.25">
      <c r="A126" s="76">
        <v>124</v>
      </c>
      <c r="B126" s="236">
        <v>7250</v>
      </c>
      <c r="C126" s="238">
        <v>7283.8528473249189</v>
      </c>
      <c r="D126" s="230">
        <f t="shared" si="10"/>
        <v>33.852847324918912</v>
      </c>
      <c r="E126" s="108">
        <f t="shared" si="11"/>
        <v>4.6693582517129536E-3</v>
      </c>
      <c r="F126" s="238">
        <v>7208.1989730720825</v>
      </c>
      <c r="G126" s="230">
        <f t="shared" si="12"/>
        <v>41.801026927917519</v>
      </c>
      <c r="H126" s="108">
        <f t="shared" si="13"/>
        <v>5.7656588866093128E-3</v>
      </c>
      <c r="I126" s="238">
        <v>7314.983719580353</v>
      </c>
      <c r="J126" s="230">
        <f t="shared" si="14"/>
        <v>64.983719580352954</v>
      </c>
      <c r="K126" s="108">
        <f t="shared" si="15"/>
        <v>8.9632716662555803E-3</v>
      </c>
      <c r="L126" s="238">
        <v>7343.2154086321343</v>
      </c>
      <c r="M126" s="230">
        <f t="shared" si="16"/>
        <v>93.215408632134313</v>
      </c>
      <c r="N126" s="108">
        <f t="shared" si="17"/>
        <v>1.2857297742363353E-2</v>
      </c>
      <c r="O126" s="241">
        <v>7301.5053623583608</v>
      </c>
      <c r="P126" s="231">
        <f t="shared" si="18"/>
        <v>51.505362358360799</v>
      </c>
      <c r="Q126" s="65">
        <f t="shared" si="19"/>
        <v>7.1041879114980416E-3</v>
      </c>
    </row>
    <row r="127" spans="1:17" x14ac:dyDescent="0.25">
      <c r="A127" s="76">
        <v>125</v>
      </c>
      <c r="B127" s="236">
        <v>7500</v>
      </c>
      <c r="C127" s="238">
        <v>7451.5712212139379</v>
      </c>
      <c r="D127" s="230">
        <f t="shared" si="10"/>
        <v>48.428778786062139</v>
      </c>
      <c r="E127" s="108">
        <f t="shared" si="11"/>
        <v>6.4571705048082854E-3</v>
      </c>
      <c r="F127" s="238">
        <v>7360.4456038861263</v>
      </c>
      <c r="G127" s="230">
        <f t="shared" si="12"/>
        <v>139.55439611387374</v>
      </c>
      <c r="H127" s="108">
        <f t="shared" si="13"/>
        <v>1.8607252815183165E-2</v>
      </c>
      <c r="I127" s="238">
        <v>7233.7141023042668</v>
      </c>
      <c r="J127" s="230">
        <f t="shared" si="14"/>
        <v>266.28589769573318</v>
      </c>
      <c r="K127" s="108">
        <f t="shared" si="15"/>
        <v>3.5504786359431093E-2</v>
      </c>
      <c r="L127" s="238">
        <v>7302.2477565472909</v>
      </c>
      <c r="M127" s="230">
        <f t="shared" si="16"/>
        <v>197.75224345270908</v>
      </c>
      <c r="N127" s="108">
        <f t="shared" si="17"/>
        <v>2.6366965793694543E-2</v>
      </c>
      <c r="O127" s="241">
        <v>7193.530242342149</v>
      </c>
      <c r="P127" s="231">
        <f t="shared" si="18"/>
        <v>306.46975765785101</v>
      </c>
      <c r="Q127" s="65">
        <f t="shared" si="19"/>
        <v>4.0862634354380131E-2</v>
      </c>
    </row>
    <row r="128" spans="1:17" x14ac:dyDescent="0.25">
      <c r="A128" s="76">
        <v>126</v>
      </c>
      <c r="B128" s="236">
        <v>7500</v>
      </c>
      <c r="C128" s="238">
        <v>7954.5959733427817</v>
      </c>
      <c r="D128" s="230">
        <f t="shared" si="10"/>
        <v>454.59597334278169</v>
      </c>
      <c r="E128" s="108">
        <f t="shared" si="11"/>
        <v>6.0612796445704227E-2</v>
      </c>
      <c r="F128" s="238">
        <v>7790.742235610106</v>
      </c>
      <c r="G128" s="230">
        <f t="shared" si="12"/>
        <v>290.74223561010604</v>
      </c>
      <c r="H128" s="108">
        <f t="shared" si="13"/>
        <v>3.8765631414680805E-2</v>
      </c>
      <c r="I128" s="238">
        <v>7939.2447910025967</v>
      </c>
      <c r="J128" s="230">
        <f t="shared" si="14"/>
        <v>439.24479100259668</v>
      </c>
      <c r="K128" s="108">
        <f t="shared" si="15"/>
        <v>5.8565972133679561E-2</v>
      </c>
      <c r="L128" s="238">
        <v>7862.3544238681407</v>
      </c>
      <c r="M128" s="230">
        <f t="shared" si="16"/>
        <v>362.35442386814066</v>
      </c>
      <c r="N128" s="108">
        <f t="shared" si="17"/>
        <v>4.8313923182418755E-2</v>
      </c>
      <c r="O128" s="241">
        <v>7854.6171558335409</v>
      </c>
      <c r="P128" s="231">
        <f t="shared" si="18"/>
        <v>354.61715583354089</v>
      </c>
      <c r="Q128" s="65">
        <f t="shared" si="19"/>
        <v>4.7282287444472118E-2</v>
      </c>
    </row>
    <row r="129" spans="1:17" x14ac:dyDescent="0.25">
      <c r="A129" s="76">
        <v>127</v>
      </c>
      <c r="B129" s="236">
        <v>8500</v>
      </c>
      <c r="C129" s="238">
        <v>7610.8892143515959</v>
      </c>
      <c r="D129" s="230">
        <f t="shared" si="10"/>
        <v>889.11078564840409</v>
      </c>
      <c r="E129" s="108">
        <f t="shared" si="11"/>
        <v>0.10460126889981225</v>
      </c>
      <c r="F129" s="238">
        <v>7697.7318497292981</v>
      </c>
      <c r="G129" s="230">
        <f t="shared" si="12"/>
        <v>802.26815027070188</v>
      </c>
      <c r="H129" s="108">
        <f t="shared" si="13"/>
        <v>9.4384488267141395E-2</v>
      </c>
      <c r="I129" s="238">
        <v>7625.8330658732384</v>
      </c>
      <c r="J129" s="230">
        <f t="shared" si="14"/>
        <v>874.16693412676159</v>
      </c>
      <c r="K129" s="108">
        <f t="shared" si="15"/>
        <v>0.10284316872079548</v>
      </c>
      <c r="L129" s="238">
        <v>7607.4347301970402</v>
      </c>
      <c r="M129" s="230">
        <f t="shared" si="16"/>
        <v>892.56526980295985</v>
      </c>
      <c r="N129" s="108">
        <f t="shared" si="17"/>
        <v>0.10500767880034821</v>
      </c>
      <c r="O129" s="241">
        <v>7518.3919930240609</v>
      </c>
      <c r="P129" s="231">
        <f t="shared" si="18"/>
        <v>981.60800697593913</v>
      </c>
      <c r="Q129" s="65">
        <f t="shared" si="19"/>
        <v>0.11548329493834578</v>
      </c>
    </row>
    <row r="130" spans="1:17" x14ac:dyDescent="0.25">
      <c r="A130" s="76">
        <v>128</v>
      </c>
      <c r="B130" s="236">
        <v>8250</v>
      </c>
      <c r="C130" s="238">
        <v>8641.8028214610695</v>
      </c>
      <c r="D130" s="230">
        <f t="shared" si="10"/>
        <v>391.80282146106947</v>
      </c>
      <c r="E130" s="108">
        <f t="shared" si="11"/>
        <v>4.7491251086190241E-2</v>
      </c>
      <c r="F130" s="238">
        <v>8600.6541627441493</v>
      </c>
      <c r="G130" s="230">
        <f t="shared" si="12"/>
        <v>350.65416274414929</v>
      </c>
      <c r="H130" s="108">
        <f t="shared" si="13"/>
        <v>4.2503534878078703E-2</v>
      </c>
      <c r="I130" s="238">
        <v>8652.5984860524241</v>
      </c>
      <c r="J130" s="230">
        <f t="shared" si="14"/>
        <v>402.59848605242405</v>
      </c>
      <c r="K130" s="108">
        <f t="shared" si="15"/>
        <v>4.8799816491202914E-2</v>
      </c>
      <c r="L130" s="238">
        <v>8760.8818295927813</v>
      </c>
      <c r="M130" s="230">
        <f t="shared" si="16"/>
        <v>510.88182959278129</v>
      </c>
      <c r="N130" s="108">
        <f t="shared" si="17"/>
        <v>6.1925070253670458E-2</v>
      </c>
      <c r="O130" s="241">
        <v>8610.7944948270724</v>
      </c>
      <c r="P130" s="231">
        <f t="shared" si="18"/>
        <v>360.79449482707241</v>
      </c>
      <c r="Q130" s="65">
        <f t="shared" si="19"/>
        <v>4.3732666039645138E-2</v>
      </c>
    </row>
    <row r="131" spans="1:17" x14ac:dyDescent="0.25">
      <c r="A131" s="76">
        <v>129</v>
      </c>
      <c r="B131" s="236">
        <v>8250</v>
      </c>
      <c r="C131" s="238">
        <v>8528.2273061197066</v>
      </c>
      <c r="D131" s="230">
        <f t="shared" si="10"/>
        <v>278.22730611970655</v>
      </c>
      <c r="E131" s="108">
        <f t="shared" si="11"/>
        <v>3.3724521953903824E-2</v>
      </c>
      <c r="F131" s="238">
        <v>8471.3563589067417</v>
      </c>
      <c r="G131" s="230">
        <f t="shared" si="12"/>
        <v>221.35635890674166</v>
      </c>
      <c r="H131" s="108">
        <f t="shared" si="13"/>
        <v>2.6831073806877777E-2</v>
      </c>
      <c r="I131" s="238">
        <v>8656.5976419647595</v>
      </c>
      <c r="J131" s="230">
        <f t="shared" si="14"/>
        <v>406.59764196475953</v>
      </c>
      <c r="K131" s="108">
        <f t="shared" si="15"/>
        <v>4.9284562662395094E-2</v>
      </c>
      <c r="L131" s="238">
        <v>8656.4755650711904</v>
      </c>
      <c r="M131" s="230">
        <f t="shared" si="16"/>
        <v>406.47556507119043</v>
      </c>
      <c r="N131" s="108">
        <f t="shared" si="17"/>
        <v>4.9269765463174596E-2</v>
      </c>
      <c r="O131" s="241">
        <v>8654.2810395798406</v>
      </c>
      <c r="P131" s="231">
        <f t="shared" si="18"/>
        <v>404.28103957984058</v>
      </c>
      <c r="Q131" s="65">
        <f t="shared" si="19"/>
        <v>4.9003762373314011E-2</v>
      </c>
    </row>
    <row r="132" spans="1:17" x14ac:dyDescent="0.25">
      <c r="A132" s="76">
        <v>130</v>
      </c>
      <c r="B132" s="236">
        <v>9000</v>
      </c>
      <c r="C132" s="238">
        <v>8341.3107694645842</v>
      </c>
      <c r="D132" s="230">
        <f t="shared" ref="D132:D195" si="20">ABS(C132-$B132)</f>
        <v>658.68923053541585</v>
      </c>
      <c r="E132" s="108">
        <f t="shared" ref="E132:E195" si="21">ABS((C132-$B132))/$B132</f>
        <v>7.3187692281712874E-2</v>
      </c>
      <c r="F132" s="238">
        <v>8365.7719453038226</v>
      </c>
      <c r="G132" s="230">
        <f t="shared" ref="G132:G195" si="22">ABS(F132-$B132)</f>
        <v>634.22805469617742</v>
      </c>
      <c r="H132" s="108">
        <f t="shared" ref="H132:H195" si="23">ABS((F132-$B132))/$B132</f>
        <v>7.0469783855130821E-2</v>
      </c>
      <c r="I132" s="238">
        <v>8324.750715465143</v>
      </c>
      <c r="J132" s="230">
        <f t="shared" ref="J132:J195" si="24">ABS(I132-$B132)</f>
        <v>675.249284534857</v>
      </c>
      <c r="K132" s="108">
        <f t="shared" ref="K132:K195" si="25">ABS((I132-$B132))/$B132</f>
        <v>7.5027698281650776E-2</v>
      </c>
      <c r="L132" s="238">
        <v>8406.1644249285619</v>
      </c>
      <c r="M132" s="230">
        <f t="shared" ref="M132:M195" si="26">ABS(L132-$B132)</f>
        <v>593.83557507143814</v>
      </c>
      <c r="N132" s="108">
        <f t="shared" ref="N132:N195" si="27">ABS((L132-$B132))/$B132</f>
        <v>6.5981730563493129E-2</v>
      </c>
      <c r="O132" s="241">
        <v>8357.8482857371146</v>
      </c>
      <c r="P132" s="231">
        <f t="shared" ref="P132:P195" si="28">ABS(O132-$B132)</f>
        <v>642.15171426288543</v>
      </c>
      <c r="Q132" s="65">
        <f t="shared" ref="Q132:Q195" si="29">ABS((O132-$B132))/$B132</f>
        <v>7.1350190473653943E-2</v>
      </c>
    </row>
    <row r="133" spans="1:17" x14ac:dyDescent="0.25">
      <c r="A133" s="76">
        <v>131</v>
      </c>
      <c r="B133" s="236">
        <v>8750</v>
      </c>
      <c r="C133" s="238">
        <v>9158.4376074300017</v>
      </c>
      <c r="D133" s="230">
        <f t="shared" si="20"/>
        <v>408.43760743000166</v>
      </c>
      <c r="E133" s="108">
        <f t="shared" si="21"/>
        <v>4.6678583706285907E-2</v>
      </c>
      <c r="F133" s="238">
        <v>9136.378308992129</v>
      </c>
      <c r="G133" s="230">
        <f t="shared" si="22"/>
        <v>386.37830899212895</v>
      </c>
      <c r="H133" s="108">
        <f t="shared" si="23"/>
        <v>4.4157521027671877E-2</v>
      </c>
      <c r="I133" s="238">
        <v>9224.5493101878601</v>
      </c>
      <c r="J133" s="230">
        <f t="shared" si="24"/>
        <v>474.5493101878601</v>
      </c>
      <c r="K133" s="108">
        <f t="shared" si="25"/>
        <v>5.4234206878612586E-2</v>
      </c>
      <c r="L133" s="238">
        <v>9302.476063167298</v>
      </c>
      <c r="M133" s="230">
        <f t="shared" si="26"/>
        <v>552.47606316729798</v>
      </c>
      <c r="N133" s="108">
        <f t="shared" si="27"/>
        <v>6.3140121504834057E-2</v>
      </c>
      <c r="O133" s="241">
        <v>9245.7951219273073</v>
      </c>
      <c r="P133" s="231">
        <f t="shared" si="28"/>
        <v>495.79512192730726</v>
      </c>
      <c r="Q133" s="65">
        <f t="shared" si="29"/>
        <v>5.6662299648835117E-2</v>
      </c>
    </row>
    <row r="134" spans="1:17" x14ac:dyDescent="0.25">
      <c r="A134" s="76">
        <v>132</v>
      </c>
      <c r="B134" s="236">
        <v>8500</v>
      </c>
      <c r="C134" s="238">
        <v>8878.9958297795692</v>
      </c>
      <c r="D134" s="230">
        <f t="shared" si="20"/>
        <v>378.99582977956925</v>
      </c>
      <c r="E134" s="108">
        <f t="shared" si="21"/>
        <v>4.4587744679949325E-2</v>
      </c>
      <c r="F134" s="238">
        <v>8841.6620315883047</v>
      </c>
      <c r="G134" s="230">
        <f t="shared" si="22"/>
        <v>341.66203158830467</v>
      </c>
      <c r="H134" s="108">
        <f t="shared" si="23"/>
        <v>4.0195533128035844E-2</v>
      </c>
      <c r="I134" s="238">
        <v>8629.9359197576905</v>
      </c>
      <c r="J134" s="230">
        <f t="shared" si="24"/>
        <v>129.9359197576905</v>
      </c>
      <c r="K134" s="108">
        <f t="shared" si="25"/>
        <v>1.5286578795022411E-2</v>
      </c>
      <c r="L134" s="238">
        <v>8710.2892689172859</v>
      </c>
      <c r="M134" s="230">
        <f t="shared" si="26"/>
        <v>210.28926891728588</v>
      </c>
      <c r="N134" s="108">
        <f t="shared" si="27"/>
        <v>2.4739913990268928E-2</v>
      </c>
      <c r="O134" s="241">
        <v>8610.0296198579326</v>
      </c>
      <c r="P134" s="231">
        <f t="shared" si="28"/>
        <v>110.02961985793263</v>
      </c>
      <c r="Q134" s="65">
        <f t="shared" si="29"/>
        <v>1.294466115975678E-2</v>
      </c>
    </row>
    <row r="135" spans="1:17" x14ac:dyDescent="0.25">
      <c r="A135" s="76">
        <v>133</v>
      </c>
      <c r="B135" s="236">
        <v>8250</v>
      </c>
      <c r="C135" s="238">
        <v>8623.696206033097</v>
      </c>
      <c r="D135" s="230">
        <f t="shared" si="20"/>
        <v>373.69620603309704</v>
      </c>
      <c r="E135" s="108">
        <f t="shared" si="21"/>
        <v>4.5296509822193583E-2</v>
      </c>
      <c r="F135" s="238">
        <v>8577.6362733614333</v>
      </c>
      <c r="G135" s="230">
        <f t="shared" si="22"/>
        <v>327.63627336143327</v>
      </c>
      <c r="H135" s="108">
        <f t="shared" si="23"/>
        <v>3.9713487680173729E-2</v>
      </c>
      <c r="I135" s="238">
        <v>8511.336380167415</v>
      </c>
      <c r="J135" s="230">
        <f t="shared" si="24"/>
        <v>261.33638016741497</v>
      </c>
      <c r="K135" s="108">
        <f t="shared" si="25"/>
        <v>3.1677136989989696E-2</v>
      </c>
      <c r="L135" s="238">
        <v>8410.8180048602208</v>
      </c>
      <c r="M135" s="230">
        <f t="shared" si="26"/>
        <v>160.81800486022075</v>
      </c>
      <c r="N135" s="108">
        <f t="shared" si="27"/>
        <v>1.9493091498208576E-2</v>
      </c>
      <c r="O135" s="241">
        <v>8271.8249915060587</v>
      </c>
      <c r="P135" s="231">
        <f t="shared" si="28"/>
        <v>21.824991506058723</v>
      </c>
      <c r="Q135" s="65">
        <f t="shared" si="29"/>
        <v>2.6454535158859059E-3</v>
      </c>
    </row>
    <row r="136" spans="1:17" x14ac:dyDescent="0.25">
      <c r="A136" s="76">
        <v>134</v>
      </c>
      <c r="B136" s="236">
        <v>9000</v>
      </c>
      <c r="C136" s="238">
        <v>8329.2396925126031</v>
      </c>
      <c r="D136" s="230">
        <f t="shared" si="20"/>
        <v>670.76030748739686</v>
      </c>
      <c r="E136" s="108">
        <f t="shared" si="21"/>
        <v>7.4528923054155205E-2</v>
      </c>
      <c r="F136" s="238">
        <v>8274.0421350432061</v>
      </c>
      <c r="G136" s="230">
        <f t="shared" si="22"/>
        <v>725.95786495679386</v>
      </c>
      <c r="H136" s="108">
        <f t="shared" si="23"/>
        <v>8.0661984995199318E-2</v>
      </c>
      <c r="I136" s="238">
        <v>8513.5779779035875</v>
      </c>
      <c r="J136" s="230">
        <f t="shared" si="24"/>
        <v>486.42202209641255</v>
      </c>
      <c r="K136" s="108">
        <f t="shared" si="25"/>
        <v>5.404689134404584E-2</v>
      </c>
      <c r="L136" s="238">
        <v>8430.1040040686894</v>
      </c>
      <c r="M136" s="230">
        <f t="shared" si="26"/>
        <v>569.89599593131061</v>
      </c>
      <c r="N136" s="108">
        <f t="shared" si="27"/>
        <v>6.3321777325701184E-2</v>
      </c>
      <c r="O136" s="241">
        <v>8398.7613641435364</v>
      </c>
      <c r="P136" s="231">
        <f t="shared" si="28"/>
        <v>601.23863585646359</v>
      </c>
      <c r="Q136" s="65">
        <f t="shared" si="29"/>
        <v>6.6804292872940402E-2</v>
      </c>
    </row>
    <row r="137" spans="1:17" x14ac:dyDescent="0.25">
      <c r="A137" s="76">
        <v>135</v>
      </c>
      <c r="B137" s="236">
        <v>9000</v>
      </c>
      <c r="C137" s="238">
        <v>9036.9909231806669</v>
      </c>
      <c r="D137" s="230">
        <f t="shared" si="20"/>
        <v>36.990923180666869</v>
      </c>
      <c r="E137" s="108">
        <f t="shared" si="21"/>
        <v>4.1101025756296525E-3</v>
      </c>
      <c r="F137" s="238">
        <v>8984.5425627758759</v>
      </c>
      <c r="G137" s="230">
        <f t="shared" si="22"/>
        <v>15.457437224124078</v>
      </c>
      <c r="H137" s="108">
        <f t="shared" si="23"/>
        <v>1.7174930249026752E-3</v>
      </c>
      <c r="I137" s="238">
        <v>8899.0419491469802</v>
      </c>
      <c r="J137" s="230">
        <f t="shared" si="24"/>
        <v>100.95805085301981</v>
      </c>
      <c r="K137" s="108">
        <f t="shared" si="25"/>
        <v>1.121756120589109E-2</v>
      </c>
      <c r="L137" s="238">
        <v>9065.5260833030225</v>
      </c>
      <c r="M137" s="230">
        <f t="shared" si="26"/>
        <v>65.52608330302246</v>
      </c>
      <c r="N137" s="108">
        <f t="shared" si="27"/>
        <v>7.2806759225580511E-3</v>
      </c>
      <c r="O137" s="241">
        <v>8973.653558177255</v>
      </c>
      <c r="P137" s="231">
        <f t="shared" si="28"/>
        <v>26.346441822744964</v>
      </c>
      <c r="Q137" s="65">
        <f t="shared" si="29"/>
        <v>2.9273824247494406E-3</v>
      </c>
    </row>
    <row r="138" spans="1:17" x14ac:dyDescent="0.25">
      <c r="A138" s="76">
        <v>136</v>
      </c>
      <c r="B138" s="236">
        <v>8750</v>
      </c>
      <c r="C138" s="238">
        <v>9141.2185913919548</v>
      </c>
      <c r="D138" s="230">
        <f t="shared" si="20"/>
        <v>391.21859139195476</v>
      </c>
      <c r="E138" s="108">
        <f t="shared" si="21"/>
        <v>4.4710696159080542E-2</v>
      </c>
      <c r="F138" s="238">
        <v>9066.9114075288362</v>
      </c>
      <c r="G138" s="230">
        <f t="shared" si="22"/>
        <v>316.91140752883621</v>
      </c>
      <c r="H138" s="108">
        <f t="shared" si="23"/>
        <v>3.6218446574724138E-2</v>
      </c>
      <c r="I138" s="238">
        <v>9109.9357112630241</v>
      </c>
      <c r="J138" s="230">
        <f t="shared" si="24"/>
        <v>359.93571126302413</v>
      </c>
      <c r="K138" s="108">
        <f t="shared" si="25"/>
        <v>4.1135509858631326E-2</v>
      </c>
      <c r="L138" s="238">
        <v>9060.823068843516</v>
      </c>
      <c r="M138" s="230">
        <f t="shared" si="26"/>
        <v>310.82306884351601</v>
      </c>
      <c r="N138" s="108">
        <f t="shared" si="27"/>
        <v>3.5522636439258973E-2</v>
      </c>
      <c r="O138" s="241">
        <v>8980.4903505946058</v>
      </c>
      <c r="P138" s="231">
        <f t="shared" si="28"/>
        <v>230.49035059460584</v>
      </c>
      <c r="Q138" s="65">
        <f t="shared" si="29"/>
        <v>2.6341754353669238E-2</v>
      </c>
    </row>
    <row r="139" spans="1:17" x14ac:dyDescent="0.25">
      <c r="A139" s="76">
        <v>137</v>
      </c>
      <c r="B139" s="236">
        <v>8250</v>
      </c>
      <c r="C139" s="238">
        <v>9099.2945216509397</v>
      </c>
      <c r="D139" s="230">
        <f t="shared" si="20"/>
        <v>849.29452165093971</v>
      </c>
      <c r="E139" s="108">
        <f t="shared" si="21"/>
        <v>0.1029447905031442</v>
      </c>
      <c r="F139" s="238">
        <v>9106.1724909949444</v>
      </c>
      <c r="G139" s="230">
        <f t="shared" si="22"/>
        <v>856.17249099494438</v>
      </c>
      <c r="H139" s="108">
        <f t="shared" si="23"/>
        <v>0.10377848375696296</v>
      </c>
      <c r="I139" s="238">
        <v>9136.3384683541026</v>
      </c>
      <c r="J139" s="230">
        <f t="shared" si="24"/>
        <v>886.33846835410259</v>
      </c>
      <c r="K139" s="108">
        <f t="shared" si="25"/>
        <v>0.10743496586110335</v>
      </c>
      <c r="L139" s="238">
        <v>9130.3931386405347</v>
      </c>
      <c r="M139" s="230">
        <f t="shared" si="26"/>
        <v>880.39313864053474</v>
      </c>
      <c r="N139" s="108">
        <f t="shared" si="27"/>
        <v>0.10671431983521633</v>
      </c>
      <c r="O139" s="241">
        <v>9115.1005883979542</v>
      </c>
      <c r="P139" s="231">
        <f t="shared" si="28"/>
        <v>865.1005883979542</v>
      </c>
      <c r="Q139" s="65">
        <f t="shared" si="29"/>
        <v>0.10486067738157021</v>
      </c>
    </row>
    <row r="140" spans="1:17" x14ac:dyDescent="0.25">
      <c r="A140" s="76">
        <v>138</v>
      </c>
      <c r="B140" s="236">
        <v>8500</v>
      </c>
      <c r="C140" s="238">
        <v>8321.6174864777095</v>
      </c>
      <c r="D140" s="230">
        <f t="shared" si="20"/>
        <v>178.38251352229054</v>
      </c>
      <c r="E140" s="108">
        <f t="shared" si="21"/>
        <v>2.0986178061445947E-2</v>
      </c>
      <c r="F140" s="238">
        <v>8451.7825623685894</v>
      </c>
      <c r="G140" s="230">
        <f t="shared" si="22"/>
        <v>48.217437631410576</v>
      </c>
      <c r="H140" s="108">
        <f t="shared" si="23"/>
        <v>5.6726397213424208E-3</v>
      </c>
      <c r="I140" s="238">
        <v>8356.6457710265968</v>
      </c>
      <c r="J140" s="230">
        <f t="shared" si="24"/>
        <v>143.35422897340322</v>
      </c>
      <c r="K140" s="108">
        <f t="shared" si="25"/>
        <v>1.6865203408635673E-2</v>
      </c>
      <c r="L140" s="238">
        <v>8342.1934222528034</v>
      </c>
      <c r="M140" s="230">
        <f t="shared" si="26"/>
        <v>157.80657774719657</v>
      </c>
      <c r="N140" s="108">
        <f t="shared" si="27"/>
        <v>1.8565479734964304E-2</v>
      </c>
      <c r="O140" s="241">
        <v>8197.1617587159653</v>
      </c>
      <c r="P140" s="231">
        <f t="shared" si="28"/>
        <v>302.83824128403467</v>
      </c>
      <c r="Q140" s="65">
        <f t="shared" si="29"/>
        <v>3.5628028386357022E-2</v>
      </c>
    </row>
    <row r="141" spans="1:17" x14ac:dyDescent="0.25">
      <c r="A141" s="76">
        <v>139</v>
      </c>
      <c r="B141" s="236">
        <v>8500</v>
      </c>
      <c r="C141" s="238">
        <v>8583.6885634296905</v>
      </c>
      <c r="D141" s="230">
        <f t="shared" si="20"/>
        <v>83.688563429690475</v>
      </c>
      <c r="E141" s="108">
        <f t="shared" si="21"/>
        <v>9.8457133446694673E-3</v>
      </c>
      <c r="F141" s="238">
        <v>8492.7104487047654</v>
      </c>
      <c r="G141" s="230">
        <f t="shared" si="22"/>
        <v>7.2895512952345598</v>
      </c>
      <c r="H141" s="108">
        <f t="shared" si="23"/>
        <v>8.5759427002759527E-4</v>
      </c>
      <c r="I141" s="238">
        <v>8635.2385100019819</v>
      </c>
      <c r="J141" s="230">
        <f t="shared" si="24"/>
        <v>135.23851000198192</v>
      </c>
      <c r="K141" s="108">
        <f t="shared" si="25"/>
        <v>1.5910412941409637E-2</v>
      </c>
      <c r="L141" s="238">
        <v>8681.389338434019</v>
      </c>
      <c r="M141" s="230">
        <f t="shared" si="26"/>
        <v>181.38933843401901</v>
      </c>
      <c r="N141" s="108">
        <f t="shared" si="27"/>
        <v>2.1339922168708118E-2</v>
      </c>
      <c r="O141" s="241">
        <v>8549.0684138522702</v>
      </c>
      <c r="P141" s="231">
        <f t="shared" si="28"/>
        <v>49.068413852270169</v>
      </c>
      <c r="Q141" s="65">
        <f t="shared" si="29"/>
        <v>5.7727545708553141E-3</v>
      </c>
    </row>
    <row r="142" spans="1:17" x14ac:dyDescent="0.25">
      <c r="A142" s="76">
        <v>140</v>
      </c>
      <c r="B142" s="236">
        <v>8250</v>
      </c>
      <c r="C142" s="238">
        <v>8617.6858817327447</v>
      </c>
      <c r="D142" s="230">
        <f t="shared" si="20"/>
        <v>367.68588173274475</v>
      </c>
      <c r="E142" s="108">
        <f t="shared" si="21"/>
        <v>4.4567985664575122E-2</v>
      </c>
      <c r="F142" s="238">
        <v>8533.8190583009255</v>
      </c>
      <c r="G142" s="230">
        <f t="shared" si="22"/>
        <v>283.81905830092546</v>
      </c>
      <c r="H142" s="108">
        <f t="shared" si="23"/>
        <v>3.4402310097081876E-2</v>
      </c>
      <c r="I142" s="238">
        <v>8634.1024353065641</v>
      </c>
      <c r="J142" s="230">
        <f t="shared" si="24"/>
        <v>384.10243530656408</v>
      </c>
      <c r="K142" s="108">
        <f t="shared" si="25"/>
        <v>4.6557870946250191E-2</v>
      </c>
      <c r="L142" s="238">
        <v>8651.7574955324817</v>
      </c>
      <c r="M142" s="230">
        <f t="shared" si="26"/>
        <v>401.7574955324817</v>
      </c>
      <c r="N142" s="108">
        <f t="shared" si="27"/>
        <v>4.8697878246361417E-2</v>
      </c>
      <c r="O142" s="241">
        <v>8592.8098290428825</v>
      </c>
      <c r="P142" s="231">
        <f t="shared" si="28"/>
        <v>342.80982904288248</v>
      </c>
      <c r="Q142" s="65">
        <f t="shared" si="29"/>
        <v>4.1552706550652421E-2</v>
      </c>
    </row>
    <row r="143" spans="1:17" x14ac:dyDescent="0.25">
      <c r="A143" s="76">
        <v>141</v>
      </c>
      <c r="B143" s="236">
        <v>8250</v>
      </c>
      <c r="C143" s="238">
        <v>8391.8280356367086</v>
      </c>
      <c r="D143" s="230">
        <f t="shared" si="20"/>
        <v>141.82803563670859</v>
      </c>
      <c r="E143" s="108">
        <f t="shared" si="21"/>
        <v>1.719127704687377E-2</v>
      </c>
      <c r="F143" s="238">
        <v>8309.7732987137679</v>
      </c>
      <c r="G143" s="230">
        <f t="shared" si="22"/>
        <v>59.773298713767872</v>
      </c>
      <c r="H143" s="108">
        <f t="shared" si="23"/>
        <v>7.2452483289415599E-3</v>
      </c>
      <c r="I143" s="238">
        <v>8456.242558683085</v>
      </c>
      <c r="J143" s="230">
        <f t="shared" si="24"/>
        <v>206.24255868308501</v>
      </c>
      <c r="K143" s="108">
        <f t="shared" si="25"/>
        <v>2.4999098022192121E-2</v>
      </c>
      <c r="L143" s="238">
        <v>8439.0833323080496</v>
      </c>
      <c r="M143" s="230">
        <f t="shared" si="26"/>
        <v>189.08333230804965</v>
      </c>
      <c r="N143" s="108">
        <f t="shared" si="27"/>
        <v>2.2919191794915108E-2</v>
      </c>
      <c r="O143" s="241">
        <v>8403.5825707440526</v>
      </c>
      <c r="P143" s="231">
        <f t="shared" si="28"/>
        <v>153.58257074405265</v>
      </c>
      <c r="Q143" s="65">
        <f t="shared" si="29"/>
        <v>1.8616069181097289E-2</v>
      </c>
    </row>
    <row r="144" spans="1:17" x14ac:dyDescent="0.25">
      <c r="A144" s="76">
        <v>142</v>
      </c>
      <c r="B144" s="236">
        <v>8250</v>
      </c>
      <c r="C144" s="238">
        <v>8397.8635741126982</v>
      </c>
      <c r="D144" s="230">
        <f t="shared" si="20"/>
        <v>147.86357411269819</v>
      </c>
      <c r="E144" s="108">
        <f t="shared" si="21"/>
        <v>1.7922857468205843E-2</v>
      </c>
      <c r="F144" s="238">
        <v>8317.4459285080065</v>
      </c>
      <c r="G144" s="230">
        <f t="shared" si="22"/>
        <v>67.445928508006546</v>
      </c>
      <c r="H144" s="108">
        <f t="shared" si="23"/>
        <v>8.1752640615765509E-3</v>
      </c>
      <c r="I144" s="238">
        <v>8383.4697705086928</v>
      </c>
      <c r="J144" s="230">
        <f t="shared" si="24"/>
        <v>133.46977050869282</v>
      </c>
      <c r="K144" s="108">
        <f t="shared" si="25"/>
        <v>1.6178154001053675E-2</v>
      </c>
      <c r="L144" s="238">
        <v>8420.0600309336332</v>
      </c>
      <c r="M144" s="230">
        <f t="shared" si="26"/>
        <v>170.06003093363324</v>
      </c>
      <c r="N144" s="108">
        <f t="shared" si="27"/>
        <v>2.0613337082864634E-2</v>
      </c>
      <c r="O144" s="241">
        <v>8379.2633397258596</v>
      </c>
      <c r="P144" s="231">
        <f t="shared" si="28"/>
        <v>129.26333972585962</v>
      </c>
      <c r="Q144" s="65">
        <f t="shared" si="29"/>
        <v>1.5668283603134499E-2</v>
      </c>
    </row>
    <row r="145" spans="1:17" x14ac:dyDescent="0.25">
      <c r="A145" s="76">
        <v>143</v>
      </c>
      <c r="B145" s="236">
        <v>9000</v>
      </c>
      <c r="C145" s="238">
        <v>8277.7650037755629</v>
      </c>
      <c r="D145" s="230">
        <f t="shared" si="20"/>
        <v>722.23499622443705</v>
      </c>
      <c r="E145" s="108">
        <f t="shared" si="21"/>
        <v>8.024833291382634E-2</v>
      </c>
      <c r="F145" s="238">
        <v>8171.1022103368077</v>
      </c>
      <c r="G145" s="230">
        <f t="shared" si="22"/>
        <v>828.89778966319227</v>
      </c>
      <c r="H145" s="108">
        <f t="shared" si="23"/>
        <v>9.2099754407021367E-2</v>
      </c>
      <c r="I145" s="238">
        <v>8149.7277632677515</v>
      </c>
      <c r="J145" s="230">
        <f t="shared" si="24"/>
        <v>850.27223673224853</v>
      </c>
      <c r="K145" s="108">
        <f t="shared" si="25"/>
        <v>9.4474692970249838E-2</v>
      </c>
      <c r="L145" s="238">
        <v>8146.3829037532914</v>
      </c>
      <c r="M145" s="230">
        <f t="shared" si="26"/>
        <v>853.61709624670857</v>
      </c>
      <c r="N145" s="108">
        <f t="shared" si="27"/>
        <v>9.4846344027412058E-2</v>
      </c>
      <c r="O145" s="241">
        <v>8080.7005875476225</v>
      </c>
      <c r="P145" s="231">
        <f t="shared" si="28"/>
        <v>919.29941245237751</v>
      </c>
      <c r="Q145" s="65">
        <f t="shared" si="29"/>
        <v>0.10214437916137528</v>
      </c>
    </row>
    <row r="146" spans="1:17" x14ac:dyDescent="0.25">
      <c r="A146" s="76">
        <v>144</v>
      </c>
      <c r="B146" s="236">
        <v>7000</v>
      </c>
      <c r="C146" s="238">
        <v>9605.270787483887</v>
      </c>
      <c r="D146" s="230">
        <f t="shared" si="20"/>
        <v>2605.270787483887</v>
      </c>
      <c r="E146" s="108">
        <f t="shared" si="21"/>
        <v>0.37218154106912671</v>
      </c>
      <c r="F146" s="238">
        <v>9476.5300169148504</v>
      </c>
      <c r="G146" s="230">
        <f t="shared" si="22"/>
        <v>2476.5300169148504</v>
      </c>
      <c r="H146" s="108">
        <f t="shared" si="23"/>
        <v>0.35379000241640718</v>
      </c>
      <c r="I146" s="238">
        <v>10074.390437570855</v>
      </c>
      <c r="J146" s="230">
        <f t="shared" si="24"/>
        <v>3074.3904375708553</v>
      </c>
      <c r="K146" s="108">
        <f t="shared" si="25"/>
        <v>0.43919863393869363</v>
      </c>
      <c r="L146" s="238">
        <v>9989.6843399435948</v>
      </c>
      <c r="M146" s="230">
        <f t="shared" si="26"/>
        <v>2989.6843399435948</v>
      </c>
      <c r="N146" s="108">
        <f t="shared" si="27"/>
        <v>0.42709776284908496</v>
      </c>
      <c r="O146" s="241">
        <v>10052.848429878019</v>
      </c>
      <c r="P146" s="231">
        <f t="shared" si="28"/>
        <v>3052.8484298780186</v>
      </c>
      <c r="Q146" s="65">
        <f t="shared" si="29"/>
        <v>0.43612120426828838</v>
      </c>
    </row>
    <row r="147" spans="1:17" x14ac:dyDescent="0.25">
      <c r="A147" s="76">
        <v>145</v>
      </c>
      <c r="B147" s="236">
        <v>6500</v>
      </c>
      <c r="C147" s="238">
        <v>7470.3423408979534</v>
      </c>
      <c r="D147" s="230">
        <f t="shared" si="20"/>
        <v>970.34234089795336</v>
      </c>
      <c r="E147" s="108">
        <f t="shared" si="21"/>
        <v>0.1492834370612236</v>
      </c>
      <c r="F147" s="238">
        <v>7668.0952709963194</v>
      </c>
      <c r="G147" s="230">
        <f t="shared" si="22"/>
        <v>1168.0952709963194</v>
      </c>
      <c r="H147" s="108">
        <f t="shared" si="23"/>
        <v>0.17970696476866452</v>
      </c>
      <c r="I147" s="238">
        <v>7625.2053157769196</v>
      </c>
      <c r="J147" s="230">
        <f t="shared" si="24"/>
        <v>1125.2053157769196</v>
      </c>
      <c r="K147" s="108">
        <f t="shared" si="25"/>
        <v>0.1731085101195261</v>
      </c>
      <c r="L147" s="238">
        <v>7729.6080591074306</v>
      </c>
      <c r="M147" s="230">
        <f t="shared" si="26"/>
        <v>1229.6080591074306</v>
      </c>
      <c r="N147" s="108">
        <f t="shared" si="27"/>
        <v>0.18917047063191239</v>
      </c>
      <c r="O147" s="241">
        <v>7722.5124839184691</v>
      </c>
      <c r="P147" s="231">
        <f t="shared" si="28"/>
        <v>1222.5124839184691</v>
      </c>
      <c r="Q147" s="65">
        <f t="shared" si="29"/>
        <v>0.18807884367976449</v>
      </c>
    </row>
    <row r="148" spans="1:17" x14ac:dyDescent="0.25">
      <c r="A148" s="76">
        <v>146</v>
      </c>
      <c r="B148" s="236">
        <v>7250</v>
      </c>
      <c r="C148" s="238">
        <v>7003.9604277672834</v>
      </c>
      <c r="D148" s="230">
        <f t="shared" si="20"/>
        <v>246.03957223271664</v>
      </c>
      <c r="E148" s="108">
        <f t="shared" si="21"/>
        <v>3.3936492721754016E-2</v>
      </c>
      <c r="F148" s="238">
        <v>6887.7443938723964</v>
      </c>
      <c r="G148" s="230">
        <f t="shared" si="22"/>
        <v>362.25560612760364</v>
      </c>
      <c r="H148" s="108">
        <f t="shared" si="23"/>
        <v>4.9966290500359126E-2</v>
      </c>
      <c r="I148" s="238">
        <v>6714.6864502467333</v>
      </c>
      <c r="J148" s="230">
        <f t="shared" si="24"/>
        <v>535.31354975326667</v>
      </c>
      <c r="K148" s="108">
        <f t="shared" si="25"/>
        <v>7.3836351690105745E-2</v>
      </c>
      <c r="L148" s="238">
        <v>6890.4581484749397</v>
      </c>
      <c r="M148" s="230">
        <f t="shared" si="26"/>
        <v>359.54185152506034</v>
      </c>
      <c r="N148" s="108">
        <f t="shared" si="27"/>
        <v>4.9591979520697979E-2</v>
      </c>
      <c r="O148" s="241">
        <v>6859.8779718740516</v>
      </c>
      <c r="P148" s="231">
        <f t="shared" si="28"/>
        <v>390.12202812594842</v>
      </c>
      <c r="Q148" s="65">
        <f t="shared" si="29"/>
        <v>5.3809934913923919E-2</v>
      </c>
    </row>
    <row r="149" spans="1:17" x14ac:dyDescent="0.25">
      <c r="A149" s="76">
        <v>147</v>
      </c>
      <c r="B149" s="236">
        <v>7000</v>
      </c>
      <c r="C149" s="238">
        <v>7628.205550387881</v>
      </c>
      <c r="D149" s="230">
        <f t="shared" si="20"/>
        <v>628.20555038788098</v>
      </c>
      <c r="E149" s="108">
        <f t="shared" si="21"/>
        <v>8.9743650055411572E-2</v>
      </c>
      <c r="F149" s="238">
        <v>7733.5392607190188</v>
      </c>
      <c r="G149" s="230">
        <f t="shared" si="22"/>
        <v>733.53926071901878</v>
      </c>
      <c r="H149" s="108">
        <f t="shared" si="23"/>
        <v>0.10479132295985982</v>
      </c>
      <c r="I149" s="238">
        <v>7489.0385574727097</v>
      </c>
      <c r="J149" s="230">
        <f t="shared" si="24"/>
        <v>489.03855747270973</v>
      </c>
      <c r="K149" s="108">
        <f t="shared" si="25"/>
        <v>6.9862651067529966E-2</v>
      </c>
      <c r="L149" s="238">
        <v>7465.2694349846561</v>
      </c>
      <c r="M149" s="230">
        <f t="shared" si="26"/>
        <v>465.26943498465607</v>
      </c>
      <c r="N149" s="108">
        <f t="shared" si="27"/>
        <v>6.6467062140665154E-2</v>
      </c>
      <c r="O149" s="241">
        <v>7361.8499075757991</v>
      </c>
      <c r="P149" s="231">
        <f t="shared" si="28"/>
        <v>361.84990757579908</v>
      </c>
      <c r="Q149" s="65">
        <f t="shared" si="29"/>
        <v>5.1692843939399866E-2</v>
      </c>
    </row>
    <row r="150" spans="1:17" x14ac:dyDescent="0.25">
      <c r="A150" s="76">
        <v>148</v>
      </c>
      <c r="B150" s="236">
        <v>7000</v>
      </c>
      <c r="C150" s="238">
        <v>7411.0460880522614</v>
      </c>
      <c r="D150" s="230">
        <f t="shared" si="20"/>
        <v>411.04608805226144</v>
      </c>
      <c r="E150" s="108">
        <f t="shared" si="21"/>
        <v>5.8720869721751633E-2</v>
      </c>
      <c r="F150" s="238">
        <v>7325.3634020912368</v>
      </c>
      <c r="G150" s="230">
        <f t="shared" si="22"/>
        <v>325.36340209123682</v>
      </c>
      <c r="H150" s="108">
        <f t="shared" si="23"/>
        <v>4.6480486013033832E-2</v>
      </c>
      <c r="I150" s="238">
        <v>7191.2824539374287</v>
      </c>
      <c r="J150" s="230">
        <f t="shared" si="24"/>
        <v>191.28245393742873</v>
      </c>
      <c r="K150" s="108">
        <f t="shared" si="25"/>
        <v>2.7326064848204105E-2</v>
      </c>
      <c r="L150" s="238">
        <v>7219.2341139154396</v>
      </c>
      <c r="M150" s="230">
        <f t="shared" si="26"/>
        <v>219.23411391543959</v>
      </c>
      <c r="N150" s="108">
        <f t="shared" si="27"/>
        <v>3.1319159130777083E-2</v>
      </c>
      <c r="O150" s="241">
        <v>7128.9804302197435</v>
      </c>
      <c r="P150" s="231">
        <f t="shared" si="28"/>
        <v>128.98043021974354</v>
      </c>
      <c r="Q150" s="65">
        <f t="shared" si="29"/>
        <v>1.842577574567765E-2</v>
      </c>
    </row>
    <row r="151" spans="1:17" x14ac:dyDescent="0.25">
      <c r="A151" s="76">
        <v>149</v>
      </c>
      <c r="B151" s="236">
        <v>7250</v>
      </c>
      <c r="C151" s="238">
        <v>7374.0969424667974</v>
      </c>
      <c r="D151" s="230">
        <f t="shared" si="20"/>
        <v>124.09694246679737</v>
      </c>
      <c r="E151" s="108">
        <f t="shared" si="21"/>
        <v>1.7116819650592741E-2</v>
      </c>
      <c r="F151" s="238">
        <v>7357.3290236664616</v>
      </c>
      <c r="G151" s="230">
        <f t="shared" si="22"/>
        <v>107.32902366646158</v>
      </c>
      <c r="H151" s="108">
        <f t="shared" si="23"/>
        <v>1.4804003264339529E-2</v>
      </c>
      <c r="I151" s="238">
        <v>7241.9962539981416</v>
      </c>
      <c r="J151" s="230">
        <f t="shared" si="24"/>
        <v>8.003746001858417</v>
      </c>
      <c r="K151" s="108">
        <f t="shared" si="25"/>
        <v>1.1039649657735749E-3</v>
      </c>
      <c r="L151" s="238">
        <v>7204.8475168826462</v>
      </c>
      <c r="M151" s="230">
        <f t="shared" si="26"/>
        <v>45.152483117353768</v>
      </c>
      <c r="N151" s="108">
        <f t="shared" si="27"/>
        <v>6.2279287058418986E-3</v>
      </c>
      <c r="O151" s="241">
        <v>7154.5939306633945</v>
      </c>
      <c r="P151" s="231">
        <f t="shared" si="28"/>
        <v>95.406069336605469</v>
      </c>
      <c r="Q151" s="65">
        <f t="shared" si="29"/>
        <v>1.3159457839531789E-2</v>
      </c>
    </row>
    <row r="152" spans="1:17" x14ac:dyDescent="0.25">
      <c r="A152" s="76">
        <v>150</v>
      </c>
      <c r="B152" s="236">
        <v>7500</v>
      </c>
      <c r="C152" s="238">
        <v>7542.1042983537991</v>
      </c>
      <c r="D152" s="230">
        <f t="shared" si="20"/>
        <v>42.104298353799095</v>
      </c>
      <c r="E152" s="108">
        <f t="shared" si="21"/>
        <v>5.6139064471732126E-3</v>
      </c>
      <c r="F152" s="238">
        <v>7551.9196014718436</v>
      </c>
      <c r="G152" s="230">
        <f t="shared" si="22"/>
        <v>51.919601471843634</v>
      </c>
      <c r="H152" s="108">
        <f t="shared" si="23"/>
        <v>6.9226135295791516E-3</v>
      </c>
      <c r="I152" s="238">
        <v>7441.2743497892861</v>
      </c>
      <c r="J152" s="230">
        <f t="shared" si="24"/>
        <v>58.725650210713866</v>
      </c>
      <c r="K152" s="108">
        <f t="shared" si="25"/>
        <v>7.8300866947618487E-3</v>
      </c>
      <c r="L152" s="238">
        <v>7449.2045693255131</v>
      </c>
      <c r="M152" s="230">
        <f t="shared" si="26"/>
        <v>50.795430674486852</v>
      </c>
      <c r="N152" s="108">
        <f t="shared" si="27"/>
        <v>6.7727240899315803E-3</v>
      </c>
      <c r="O152" s="241">
        <v>7357.2563142607751</v>
      </c>
      <c r="P152" s="231">
        <f t="shared" si="28"/>
        <v>142.74368573922493</v>
      </c>
      <c r="Q152" s="65">
        <f t="shared" si="29"/>
        <v>1.9032491431896656E-2</v>
      </c>
    </row>
    <row r="153" spans="1:17" x14ac:dyDescent="0.25">
      <c r="A153" s="76">
        <v>151</v>
      </c>
      <c r="B153" s="236">
        <v>6750</v>
      </c>
      <c r="C153" s="238">
        <v>7888.0607147869723</v>
      </c>
      <c r="D153" s="230">
        <f t="shared" si="20"/>
        <v>1138.0607147869723</v>
      </c>
      <c r="E153" s="108">
        <f t="shared" si="21"/>
        <v>0.16860158737584774</v>
      </c>
      <c r="F153" s="238">
        <v>7845.9245285580628</v>
      </c>
      <c r="G153" s="230">
        <f t="shared" si="22"/>
        <v>1095.9245285580628</v>
      </c>
      <c r="H153" s="108">
        <f t="shared" si="23"/>
        <v>0.1623591894160093</v>
      </c>
      <c r="I153" s="238">
        <v>7800.2697943011844</v>
      </c>
      <c r="J153" s="230">
        <f t="shared" si="24"/>
        <v>1050.2697943011844</v>
      </c>
      <c r="K153" s="108">
        <f t="shared" si="25"/>
        <v>0.15559552508165694</v>
      </c>
      <c r="L153" s="238">
        <v>7839.0506517259382</v>
      </c>
      <c r="M153" s="230">
        <f t="shared" si="26"/>
        <v>1089.0506517259382</v>
      </c>
      <c r="N153" s="108">
        <f t="shared" si="27"/>
        <v>0.16134083729273158</v>
      </c>
      <c r="O153" s="241">
        <v>7752.5520368170683</v>
      </c>
      <c r="P153" s="231">
        <f t="shared" si="28"/>
        <v>1002.5520368170683</v>
      </c>
      <c r="Q153" s="65">
        <f t="shared" si="29"/>
        <v>0.1485262276766027</v>
      </c>
    </row>
    <row r="154" spans="1:17" x14ac:dyDescent="0.25">
      <c r="A154" s="76">
        <v>152</v>
      </c>
      <c r="B154" s="236">
        <v>10500</v>
      </c>
      <c r="C154" s="238">
        <v>6753.2124741954567</v>
      </c>
      <c r="D154" s="230">
        <f t="shared" si="20"/>
        <v>3746.7875258045433</v>
      </c>
      <c r="E154" s="108">
        <f t="shared" si="21"/>
        <v>0.3568369072194803</v>
      </c>
      <c r="F154" s="238">
        <v>6558.298127518894</v>
      </c>
      <c r="G154" s="230">
        <f t="shared" si="22"/>
        <v>3941.701872481106</v>
      </c>
      <c r="H154" s="108">
        <f t="shared" si="23"/>
        <v>0.37540017833153388</v>
      </c>
      <c r="I154" s="238">
        <v>5608.3039796758912</v>
      </c>
      <c r="J154" s="230">
        <f t="shared" si="24"/>
        <v>4891.6960203241088</v>
      </c>
      <c r="K154" s="108">
        <f t="shared" si="25"/>
        <v>0.4658758114594389</v>
      </c>
      <c r="L154" s="238">
        <v>5767.2139238576547</v>
      </c>
      <c r="M154" s="230">
        <f t="shared" si="26"/>
        <v>4732.7860761423453</v>
      </c>
      <c r="N154" s="108">
        <f t="shared" si="27"/>
        <v>0.45074153106117576</v>
      </c>
      <c r="O154" s="241">
        <v>5747.4980144152978</v>
      </c>
      <c r="P154" s="231">
        <f t="shared" si="28"/>
        <v>4752.5019855847022</v>
      </c>
      <c r="Q154" s="65">
        <f t="shared" si="29"/>
        <v>0.4526192367223526</v>
      </c>
    </row>
    <row r="155" spans="1:17" x14ac:dyDescent="0.25">
      <c r="A155" s="76">
        <v>153</v>
      </c>
      <c r="B155" s="236">
        <v>10250</v>
      </c>
      <c r="C155" s="238">
        <v>10424.169335496186</v>
      </c>
      <c r="D155" s="230">
        <f t="shared" si="20"/>
        <v>174.16933549618625</v>
      </c>
      <c r="E155" s="108">
        <f t="shared" si="21"/>
        <v>1.6992130292310854E-2</v>
      </c>
      <c r="F155" s="238">
        <v>10571.738250986062</v>
      </c>
      <c r="G155" s="230">
        <f t="shared" si="22"/>
        <v>321.73825098606176</v>
      </c>
      <c r="H155" s="108">
        <f t="shared" si="23"/>
        <v>3.1389097657176755E-2</v>
      </c>
      <c r="I155" s="238">
        <v>10784.638913754987</v>
      </c>
      <c r="J155" s="230">
        <f t="shared" si="24"/>
        <v>534.63891375498679</v>
      </c>
      <c r="K155" s="108">
        <f t="shared" si="25"/>
        <v>5.2159894024876759E-2</v>
      </c>
      <c r="L155" s="238">
        <v>10438.488713549092</v>
      </c>
      <c r="M155" s="230">
        <f t="shared" si="26"/>
        <v>188.4887135490917</v>
      </c>
      <c r="N155" s="108">
        <f t="shared" si="27"/>
        <v>1.838914278527724E-2</v>
      </c>
      <c r="O155" s="241">
        <v>10366.872490139331</v>
      </c>
      <c r="P155" s="231">
        <f t="shared" si="28"/>
        <v>116.87249013933069</v>
      </c>
      <c r="Q155" s="65">
        <f t="shared" si="29"/>
        <v>1.1402194159934702E-2</v>
      </c>
    </row>
    <row r="156" spans="1:17" x14ac:dyDescent="0.25">
      <c r="A156" s="76">
        <v>154</v>
      </c>
      <c r="B156" s="236">
        <v>11500</v>
      </c>
      <c r="C156" s="238">
        <v>10206.671888934607</v>
      </c>
      <c r="D156" s="230">
        <f t="shared" si="20"/>
        <v>1293.3281110653934</v>
      </c>
      <c r="E156" s="108">
        <f t="shared" si="21"/>
        <v>0.11246331400568638</v>
      </c>
      <c r="F156" s="238">
        <v>10138.866928923684</v>
      </c>
      <c r="G156" s="230">
        <f t="shared" si="22"/>
        <v>1361.1330710763159</v>
      </c>
      <c r="H156" s="108">
        <f t="shared" si="23"/>
        <v>0.11835939748489703</v>
      </c>
      <c r="I156" s="238">
        <v>10196.691016291292</v>
      </c>
      <c r="J156" s="230">
        <f t="shared" si="24"/>
        <v>1303.3089837087082</v>
      </c>
      <c r="K156" s="108">
        <f t="shared" si="25"/>
        <v>0.11333121597467027</v>
      </c>
      <c r="L156" s="238">
        <v>10274.405723647003</v>
      </c>
      <c r="M156" s="230">
        <f t="shared" si="26"/>
        <v>1225.5942763529965</v>
      </c>
      <c r="N156" s="108">
        <f t="shared" si="27"/>
        <v>0.10657341533504318</v>
      </c>
      <c r="O156" s="241">
        <v>10276.841228408535</v>
      </c>
      <c r="P156" s="231">
        <f t="shared" si="28"/>
        <v>1223.1587715914648</v>
      </c>
      <c r="Q156" s="65">
        <f t="shared" si="29"/>
        <v>0.10636163231230128</v>
      </c>
    </row>
    <row r="157" spans="1:17" x14ac:dyDescent="0.25">
      <c r="A157" s="76">
        <v>155</v>
      </c>
      <c r="B157" s="236">
        <v>15000</v>
      </c>
      <c r="C157" s="238">
        <v>10832.54013402206</v>
      </c>
      <c r="D157" s="230">
        <f t="shared" si="20"/>
        <v>4167.4598659779404</v>
      </c>
      <c r="E157" s="108">
        <f t="shared" si="21"/>
        <v>0.27783065773186272</v>
      </c>
      <c r="F157" s="238">
        <v>10592.231386843088</v>
      </c>
      <c r="G157" s="230">
        <f t="shared" si="22"/>
        <v>4407.7686131569117</v>
      </c>
      <c r="H157" s="108">
        <f t="shared" si="23"/>
        <v>0.29385124087712744</v>
      </c>
      <c r="I157" s="238">
        <v>10699.671555557363</v>
      </c>
      <c r="J157" s="230">
        <f t="shared" si="24"/>
        <v>4300.3284444426372</v>
      </c>
      <c r="K157" s="108">
        <f t="shared" si="25"/>
        <v>0.28668856296284245</v>
      </c>
      <c r="L157" s="238">
        <v>10695.814773037719</v>
      </c>
      <c r="M157" s="230">
        <f t="shared" si="26"/>
        <v>4304.1852269622814</v>
      </c>
      <c r="N157" s="108">
        <f t="shared" si="27"/>
        <v>0.28694568179748542</v>
      </c>
      <c r="O157" s="241">
        <v>10762.450689077925</v>
      </c>
      <c r="P157" s="231">
        <f t="shared" si="28"/>
        <v>4237.5493109220752</v>
      </c>
      <c r="Q157" s="65">
        <f t="shared" si="29"/>
        <v>0.28250328739480501</v>
      </c>
    </row>
    <row r="158" spans="1:17" x14ac:dyDescent="0.25">
      <c r="A158" s="76">
        <v>156</v>
      </c>
      <c r="B158" s="236">
        <v>14000</v>
      </c>
      <c r="C158" s="238">
        <v>14492.671561138242</v>
      </c>
      <c r="D158" s="230">
        <f t="shared" si="20"/>
        <v>492.6715611382424</v>
      </c>
      <c r="E158" s="108">
        <f t="shared" si="21"/>
        <v>3.5190825795588743E-2</v>
      </c>
      <c r="F158" s="238">
        <v>14410.952660106375</v>
      </c>
      <c r="G158" s="230">
        <f t="shared" si="22"/>
        <v>410.95266010637533</v>
      </c>
      <c r="H158" s="108">
        <f t="shared" si="23"/>
        <v>2.9353761436169665E-2</v>
      </c>
      <c r="I158" s="238">
        <v>14659.484657807354</v>
      </c>
      <c r="J158" s="230">
        <f t="shared" si="24"/>
        <v>659.48465780735387</v>
      </c>
      <c r="K158" s="108">
        <f t="shared" si="25"/>
        <v>4.7106046986239561E-2</v>
      </c>
      <c r="L158" s="238">
        <v>14732.674126480519</v>
      </c>
      <c r="M158" s="230">
        <f t="shared" si="26"/>
        <v>732.67412648051868</v>
      </c>
      <c r="N158" s="108">
        <f t="shared" si="27"/>
        <v>5.2333866177179902E-2</v>
      </c>
      <c r="O158" s="241">
        <v>14789.027239956962</v>
      </c>
      <c r="P158" s="231">
        <f t="shared" si="28"/>
        <v>789.02723995696215</v>
      </c>
      <c r="Q158" s="65">
        <f t="shared" si="29"/>
        <v>5.6359088568354442E-2</v>
      </c>
    </row>
    <row r="159" spans="1:17" x14ac:dyDescent="0.25">
      <c r="A159" s="76">
        <v>157</v>
      </c>
      <c r="B159" s="236">
        <v>12750</v>
      </c>
      <c r="C159" s="238">
        <v>13680.764768081488</v>
      </c>
      <c r="D159" s="230">
        <f t="shared" si="20"/>
        <v>930.764768081488</v>
      </c>
      <c r="E159" s="108">
        <f t="shared" si="21"/>
        <v>7.3001158280901021E-2</v>
      </c>
      <c r="F159" s="238">
        <v>13620.568482413442</v>
      </c>
      <c r="G159" s="230">
        <f t="shared" si="22"/>
        <v>870.56848241344233</v>
      </c>
      <c r="H159" s="108">
        <f t="shared" si="23"/>
        <v>6.8279880973603324E-2</v>
      </c>
      <c r="I159" s="238">
        <v>13785.69758151834</v>
      </c>
      <c r="J159" s="230">
        <f t="shared" si="24"/>
        <v>1035.6975815183396</v>
      </c>
      <c r="K159" s="108">
        <f t="shared" si="25"/>
        <v>8.1231182864183502E-2</v>
      </c>
      <c r="L159" s="238">
        <v>13761.289676999593</v>
      </c>
      <c r="M159" s="230">
        <f t="shared" si="26"/>
        <v>1011.2896769995932</v>
      </c>
      <c r="N159" s="108">
        <f t="shared" si="27"/>
        <v>7.9316837411732802E-2</v>
      </c>
      <c r="O159" s="241">
        <v>13867.980636530432</v>
      </c>
      <c r="P159" s="231">
        <f t="shared" si="28"/>
        <v>1117.9806365304321</v>
      </c>
      <c r="Q159" s="65">
        <f t="shared" si="29"/>
        <v>8.7684755806308398E-2</v>
      </c>
    </row>
    <row r="160" spans="1:17" x14ac:dyDescent="0.25">
      <c r="A160" s="76">
        <v>158</v>
      </c>
      <c r="B160" s="236">
        <v>12000</v>
      </c>
      <c r="C160" s="238">
        <v>12466.365799754754</v>
      </c>
      <c r="D160" s="230">
        <f t="shared" si="20"/>
        <v>466.36579975475433</v>
      </c>
      <c r="E160" s="108">
        <f t="shared" si="21"/>
        <v>3.8863816646229531E-2</v>
      </c>
      <c r="F160" s="238">
        <v>12385.813989644734</v>
      </c>
      <c r="G160" s="230">
        <f t="shared" si="22"/>
        <v>385.81398964473374</v>
      </c>
      <c r="H160" s="108">
        <f t="shared" si="23"/>
        <v>3.2151165803727809E-2</v>
      </c>
      <c r="I160" s="238">
        <v>12248.330613094806</v>
      </c>
      <c r="J160" s="230">
        <f t="shared" si="24"/>
        <v>248.33061309480581</v>
      </c>
      <c r="K160" s="108">
        <f t="shared" si="25"/>
        <v>2.0694217757900483E-2</v>
      </c>
      <c r="L160" s="238">
        <v>12224.444754073565</v>
      </c>
      <c r="M160" s="230">
        <f t="shared" si="26"/>
        <v>224.44475407356549</v>
      </c>
      <c r="N160" s="108">
        <f t="shared" si="27"/>
        <v>1.8703729506130459E-2</v>
      </c>
      <c r="O160" s="241">
        <v>12239.325018581885</v>
      </c>
      <c r="P160" s="231">
        <f t="shared" si="28"/>
        <v>239.32501858188516</v>
      </c>
      <c r="Q160" s="65">
        <f t="shared" si="29"/>
        <v>1.9943751548490429E-2</v>
      </c>
    </row>
    <row r="161" spans="1:17" x14ac:dyDescent="0.25">
      <c r="A161" s="76">
        <v>159</v>
      </c>
      <c r="B161" s="236">
        <v>11250</v>
      </c>
      <c r="C161" s="238">
        <v>11836.464370091891</v>
      </c>
      <c r="D161" s="230">
        <f t="shared" si="20"/>
        <v>586.4643700918914</v>
      </c>
      <c r="E161" s="108">
        <f t="shared" si="21"/>
        <v>5.2130166230390344E-2</v>
      </c>
      <c r="F161" s="238">
        <v>11767.948871523593</v>
      </c>
      <c r="G161" s="230">
        <f t="shared" si="22"/>
        <v>517.94887152359297</v>
      </c>
      <c r="H161" s="108">
        <f t="shared" si="23"/>
        <v>4.6039899690986041E-2</v>
      </c>
      <c r="I161" s="238">
        <v>11910.829256857272</v>
      </c>
      <c r="J161" s="230">
        <f t="shared" si="24"/>
        <v>660.82925685727241</v>
      </c>
      <c r="K161" s="108">
        <f t="shared" si="25"/>
        <v>5.8740378387313101E-2</v>
      </c>
      <c r="L161" s="238">
        <v>11734.724173557663</v>
      </c>
      <c r="M161" s="230">
        <f t="shared" si="26"/>
        <v>484.72417355766265</v>
      </c>
      <c r="N161" s="108">
        <f t="shared" si="27"/>
        <v>4.3086593205125569E-2</v>
      </c>
      <c r="O161" s="241">
        <v>11761.940496606276</v>
      </c>
      <c r="P161" s="231">
        <f t="shared" si="28"/>
        <v>511.9404966062757</v>
      </c>
      <c r="Q161" s="65">
        <f t="shared" si="29"/>
        <v>4.550582192055784E-2</v>
      </c>
    </row>
    <row r="162" spans="1:17" x14ac:dyDescent="0.25">
      <c r="A162" s="76">
        <v>160</v>
      </c>
      <c r="B162" s="236">
        <v>10750</v>
      </c>
      <c r="C162" s="238">
        <v>11112.210237366067</v>
      </c>
      <c r="D162" s="230">
        <f t="shared" si="20"/>
        <v>362.2102373660673</v>
      </c>
      <c r="E162" s="108">
        <f t="shared" si="21"/>
        <v>3.3693975568936496E-2</v>
      </c>
      <c r="F162" s="238">
        <v>11032.248845863904</v>
      </c>
      <c r="G162" s="230">
        <f t="shared" si="22"/>
        <v>282.24884586390363</v>
      </c>
      <c r="H162" s="108">
        <f t="shared" si="23"/>
        <v>2.6255706591991036E-2</v>
      </c>
      <c r="I162" s="238">
        <v>10959.758100868516</v>
      </c>
      <c r="J162" s="230">
        <f t="shared" si="24"/>
        <v>209.75810086851561</v>
      </c>
      <c r="K162" s="108">
        <f t="shared" si="25"/>
        <v>1.9512381476140987E-2</v>
      </c>
      <c r="L162" s="238">
        <v>10954.296786504801</v>
      </c>
      <c r="M162" s="230">
        <f t="shared" si="26"/>
        <v>204.29678650480128</v>
      </c>
      <c r="N162" s="108">
        <f t="shared" si="27"/>
        <v>1.900435223300477E-2</v>
      </c>
      <c r="O162" s="241">
        <v>10949.091740865089</v>
      </c>
      <c r="P162" s="231">
        <f t="shared" si="28"/>
        <v>199.09174086508938</v>
      </c>
      <c r="Q162" s="65">
        <f t="shared" si="29"/>
        <v>1.8520161940938546E-2</v>
      </c>
    </row>
    <row r="163" spans="1:17" x14ac:dyDescent="0.25">
      <c r="A163" s="76">
        <v>161</v>
      </c>
      <c r="B163" s="236">
        <v>8250</v>
      </c>
      <c r="C163" s="238">
        <v>11147.578829458866</v>
      </c>
      <c r="D163" s="230">
        <f t="shared" si="20"/>
        <v>2897.5788294588656</v>
      </c>
      <c r="E163" s="108">
        <f t="shared" si="21"/>
        <v>0.35122167629804429</v>
      </c>
      <c r="F163" s="238">
        <v>11010.048149240463</v>
      </c>
      <c r="G163" s="230">
        <f t="shared" si="22"/>
        <v>2760.0481492404633</v>
      </c>
      <c r="H163" s="108">
        <f t="shared" si="23"/>
        <v>0.33455129081702584</v>
      </c>
      <c r="I163" s="238">
        <v>11372.402036553787</v>
      </c>
      <c r="J163" s="230">
        <f t="shared" si="24"/>
        <v>3122.4020365537872</v>
      </c>
      <c r="K163" s="108">
        <f t="shared" si="25"/>
        <v>0.37847297412773179</v>
      </c>
      <c r="L163" s="238">
        <v>11224.764502848768</v>
      </c>
      <c r="M163" s="230">
        <f t="shared" si="26"/>
        <v>2974.7645028487677</v>
      </c>
      <c r="N163" s="108">
        <f t="shared" si="27"/>
        <v>0.36057751549682032</v>
      </c>
      <c r="O163" s="241">
        <v>11256.367706662853</v>
      </c>
      <c r="P163" s="231">
        <f t="shared" si="28"/>
        <v>3006.3677066628534</v>
      </c>
      <c r="Q163" s="65">
        <f t="shared" si="29"/>
        <v>0.36440820686822467</v>
      </c>
    </row>
    <row r="164" spans="1:17" x14ac:dyDescent="0.25">
      <c r="A164" s="76">
        <v>162</v>
      </c>
      <c r="B164" s="236">
        <v>9250</v>
      </c>
      <c r="C164" s="238">
        <v>8340.3363010883586</v>
      </c>
      <c r="D164" s="230">
        <f t="shared" si="20"/>
        <v>909.6636989116414</v>
      </c>
      <c r="E164" s="108">
        <f t="shared" si="21"/>
        <v>9.8342021503961236E-2</v>
      </c>
      <c r="F164" s="238">
        <v>8481.9093294648774</v>
      </c>
      <c r="G164" s="230">
        <f t="shared" si="22"/>
        <v>768.09067053512263</v>
      </c>
      <c r="H164" s="108">
        <f t="shared" si="23"/>
        <v>8.3036829247040284E-2</v>
      </c>
      <c r="I164" s="238">
        <v>8486.7523014210237</v>
      </c>
      <c r="J164" s="230">
        <f t="shared" si="24"/>
        <v>763.24769857897627</v>
      </c>
      <c r="K164" s="108">
        <f t="shared" si="25"/>
        <v>8.251326471124068E-2</v>
      </c>
      <c r="L164" s="238">
        <v>8389.5026643313304</v>
      </c>
      <c r="M164" s="230">
        <f t="shared" si="26"/>
        <v>860.49733566866962</v>
      </c>
      <c r="N164" s="108">
        <f t="shared" si="27"/>
        <v>9.302673899120753E-2</v>
      </c>
      <c r="O164" s="241">
        <v>8387.3406739700076</v>
      </c>
      <c r="P164" s="231">
        <f t="shared" si="28"/>
        <v>862.65932602999237</v>
      </c>
      <c r="Q164" s="65">
        <f t="shared" si="29"/>
        <v>9.3260467678918088E-2</v>
      </c>
    </row>
    <row r="165" spans="1:17" x14ac:dyDescent="0.25">
      <c r="A165" s="76">
        <v>163</v>
      </c>
      <c r="B165" s="236">
        <v>9250</v>
      </c>
      <c r="C165" s="238">
        <v>9328.5037777830821</v>
      </c>
      <c r="D165" s="230">
        <f t="shared" si="20"/>
        <v>78.503777783082114</v>
      </c>
      <c r="E165" s="108">
        <f t="shared" si="21"/>
        <v>8.4868948954683367E-3</v>
      </c>
      <c r="F165" s="238">
        <v>9218.2195490960403</v>
      </c>
      <c r="G165" s="230">
        <f t="shared" si="22"/>
        <v>31.780450903959718</v>
      </c>
      <c r="H165" s="108">
        <f t="shared" si="23"/>
        <v>3.4357244220496993E-3</v>
      </c>
      <c r="I165" s="238">
        <v>9103.7270729914781</v>
      </c>
      <c r="J165" s="230">
        <f t="shared" si="24"/>
        <v>146.27292700852195</v>
      </c>
      <c r="K165" s="108">
        <f t="shared" si="25"/>
        <v>1.5813289406326696E-2</v>
      </c>
      <c r="L165" s="238">
        <v>9326.24788444359</v>
      </c>
      <c r="M165" s="230">
        <f t="shared" si="26"/>
        <v>76.24788444359001</v>
      </c>
      <c r="N165" s="108">
        <f t="shared" si="27"/>
        <v>8.243014534442164E-3</v>
      </c>
      <c r="O165" s="241">
        <v>9232.2001267656815</v>
      </c>
      <c r="P165" s="231">
        <f t="shared" si="28"/>
        <v>17.799873234318511</v>
      </c>
      <c r="Q165" s="65">
        <f t="shared" si="29"/>
        <v>1.9243106199263256E-3</v>
      </c>
    </row>
    <row r="166" spans="1:17" x14ac:dyDescent="0.25">
      <c r="A166" s="76">
        <v>164</v>
      </c>
      <c r="B166" s="236">
        <v>9500</v>
      </c>
      <c r="C166" s="238">
        <v>9312.3745212612939</v>
      </c>
      <c r="D166" s="230">
        <f t="shared" si="20"/>
        <v>187.62547873870608</v>
      </c>
      <c r="E166" s="108">
        <f t="shared" si="21"/>
        <v>1.9750050393548008E-2</v>
      </c>
      <c r="F166" s="238">
        <v>9314.6493633751325</v>
      </c>
      <c r="G166" s="230">
        <f t="shared" si="22"/>
        <v>185.35063662486755</v>
      </c>
      <c r="H166" s="108">
        <f t="shared" si="23"/>
        <v>1.9510593328933425E-2</v>
      </c>
      <c r="I166" s="238">
        <v>9391.1876120155794</v>
      </c>
      <c r="J166" s="230">
        <f t="shared" si="24"/>
        <v>108.81238798442064</v>
      </c>
      <c r="K166" s="108">
        <f t="shared" si="25"/>
        <v>1.1453935577307436E-2</v>
      </c>
      <c r="L166" s="238">
        <v>9277.3155832471512</v>
      </c>
      <c r="M166" s="230">
        <f t="shared" si="26"/>
        <v>222.68441675284885</v>
      </c>
      <c r="N166" s="108">
        <f t="shared" si="27"/>
        <v>2.3440464921352509E-2</v>
      </c>
      <c r="O166" s="241">
        <v>9269.3958028049383</v>
      </c>
      <c r="P166" s="231">
        <f t="shared" si="28"/>
        <v>230.60419719506172</v>
      </c>
      <c r="Q166" s="65">
        <f t="shared" si="29"/>
        <v>2.4274126020532812E-2</v>
      </c>
    </row>
    <row r="167" spans="1:17" x14ac:dyDescent="0.25">
      <c r="A167" s="76">
        <v>165</v>
      </c>
      <c r="B167" s="236">
        <v>9750</v>
      </c>
      <c r="C167" s="238">
        <v>9492.1639721022948</v>
      </c>
      <c r="D167" s="230">
        <f t="shared" si="20"/>
        <v>257.83602789770521</v>
      </c>
      <c r="E167" s="108">
        <f t="shared" si="21"/>
        <v>2.6444720810021048E-2</v>
      </c>
      <c r="F167" s="238">
        <v>9405.8567031055154</v>
      </c>
      <c r="G167" s="230">
        <f t="shared" si="22"/>
        <v>344.14329689448459</v>
      </c>
      <c r="H167" s="108">
        <f t="shared" si="23"/>
        <v>3.5296748399434315E-2</v>
      </c>
      <c r="I167" s="238">
        <v>9279.5701985620071</v>
      </c>
      <c r="J167" s="230">
        <f t="shared" si="24"/>
        <v>470.42980143799286</v>
      </c>
      <c r="K167" s="108">
        <f t="shared" si="25"/>
        <v>4.8249210403896702E-2</v>
      </c>
      <c r="L167" s="238">
        <v>9371.286412178255</v>
      </c>
      <c r="M167" s="230">
        <f t="shared" si="26"/>
        <v>378.71358782174502</v>
      </c>
      <c r="N167" s="108">
        <f t="shared" si="27"/>
        <v>3.8842419263768718E-2</v>
      </c>
      <c r="O167" s="241">
        <v>9317.424474514617</v>
      </c>
      <c r="P167" s="231">
        <f t="shared" si="28"/>
        <v>432.57552548538297</v>
      </c>
      <c r="Q167" s="65">
        <f t="shared" si="29"/>
        <v>4.4366720562603379E-2</v>
      </c>
    </row>
    <row r="168" spans="1:17" x14ac:dyDescent="0.25">
      <c r="A168" s="76">
        <v>166</v>
      </c>
      <c r="B168" s="236">
        <v>9750</v>
      </c>
      <c r="C168" s="238">
        <v>9802.5193568622035</v>
      </c>
      <c r="D168" s="230">
        <f t="shared" si="20"/>
        <v>52.519356862203495</v>
      </c>
      <c r="E168" s="108">
        <f t="shared" si="21"/>
        <v>5.3866007038157427E-3</v>
      </c>
      <c r="F168" s="238">
        <v>9737.3192798120144</v>
      </c>
      <c r="G168" s="230">
        <f t="shared" si="22"/>
        <v>12.680720187985571</v>
      </c>
      <c r="H168" s="108">
        <f t="shared" si="23"/>
        <v>1.3005866859472381E-3</v>
      </c>
      <c r="I168" s="238">
        <v>9924.8769850978333</v>
      </c>
      <c r="J168" s="230">
        <f t="shared" si="24"/>
        <v>174.87698509783331</v>
      </c>
      <c r="K168" s="108">
        <f t="shared" si="25"/>
        <v>1.7936101035675212E-2</v>
      </c>
      <c r="L168" s="238">
        <v>9830.9594185530277</v>
      </c>
      <c r="M168" s="230">
        <f t="shared" si="26"/>
        <v>80.959418553027717</v>
      </c>
      <c r="N168" s="108">
        <f t="shared" si="27"/>
        <v>8.3035301080028427E-3</v>
      </c>
      <c r="O168" s="241">
        <v>9859.2317765053849</v>
      </c>
      <c r="P168" s="231">
        <f t="shared" si="28"/>
        <v>109.23177650538491</v>
      </c>
      <c r="Q168" s="65">
        <f t="shared" si="29"/>
        <v>1.1203259128757427E-2</v>
      </c>
    </row>
    <row r="169" spans="1:17" x14ac:dyDescent="0.25">
      <c r="A169" s="76">
        <v>167</v>
      </c>
      <c r="B169" s="236">
        <v>10000</v>
      </c>
      <c r="C169" s="238">
        <v>9750.415423131175</v>
      </c>
      <c r="D169" s="230">
        <f t="shared" si="20"/>
        <v>249.58457686882502</v>
      </c>
      <c r="E169" s="108">
        <f t="shared" si="21"/>
        <v>2.4958457686882502E-2</v>
      </c>
      <c r="F169" s="238">
        <v>9673.1927808331384</v>
      </c>
      <c r="G169" s="230">
        <f t="shared" si="22"/>
        <v>326.80721916686161</v>
      </c>
      <c r="H169" s="108">
        <f t="shared" si="23"/>
        <v>3.268072191668616E-2</v>
      </c>
      <c r="I169" s="238">
        <v>9569.0026716633292</v>
      </c>
      <c r="J169" s="230">
        <f t="shared" si="24"/>
        <v>430.99732833667076</v>
      </c>
      <c r="K169" s="108">
        <f t="shared" si="25"/>
        <v>4.3099732833667075E-2</v>
      </c>
      <c r="L169" s="238">
        <v>9657.7012571193864</v>
      </c>
      <c r="M169" s="230">
        <f t="shared" si="26"/>
        <v>342.29874288061364</v>
      </c>
      <c r="N169" s="108">
        <f t="shared" si="27"/>
        <v>3.4229874288061367E-2</v>
      </c>
      <c r="O169" s="241">
        <v>9669.4146388269146</v>
      </c>
      <c r="P169" s="231">
        <f t="shared" si="28"/>
        <v>330.5853611730854</v>
      </c>
      <c r="Q169" s="65">
        <f t="shared" si="29"/>
        <v>3.3058536117308537E-2</v>
      </c>
    </row>
    <row r="170" spans="1:17" x14ac:dyDescent="0.25">
      <c r="A170" s="76">
        <v>168</v>
      </c>
      <c r="B170" s="236">
        <v>9250</v>
      </c>
      <c r="C170" s="238">
        <v>10108.442916516331</v>
      </c>
      <c r="D170" s="230">
        <f t="shared" si="20"/>
        <v>858.44291651633102</v>
      </c>
      <c r="E170" s="108">
        <f t="shared" si="21"/>
        <v>9.2804639623387142E-2</v>
      </c>
      <c r="F170" s="238">
        <v>10058.927518179973</v>
      </c>
      <c r="G170" s="230">
        <f t="shared" si="22"/>
        <v>808.92751817997305</v>
      </c>
      <c r="H170" s="108">
        <f t="shared" si="23"/>
        <v>8.7451623587024116E-2</v>
      </c>
      <c r="I170" s="238">
        <v>10074.779292784424</v>
      </c>
      <c r="J170" s="230">
        <f t="shared" si="24"/>
        <v>824.77929278442389</v>
      </c>
      <c r="K170" s="108">
        <f t="shared" si="25"/>
        <v>8.9165328949667444E-2</v>
      </c>
      <c r="L170" s="238">
        <v>10031.578678823336</v>
      </c>
      <c r="M170" s="230">
        <f t="shared" si="26"/>
        <v>781.5786788233363</v>
      </c>
      <c r="N170" s="108">
        <f t="shared" si="27"/>
        <v>8.4494992305225544E-2</v>
      </c>
      <c r="O170" s="241">
        <v>10024.551370152332</v>
      </c>
      <c r="P170" s="231">
        <f t="shared" si="28"/>
        <v>774.55137015233231</v>
      </c>
      <c r="Q170" s="65">
        <f t="shared" si="29"/>
        <v>8.3735283259711607E-2</v>
      </c>
    </row>
    <row r="171" spans="1:17" x14ac:dyDescent="0.25">
      <c r="A171" s="76">
        <v>169</v>
      </c>
      <c r="B171" s="236">
        <v>9500</v>
      </c>
      <c r="C171" s="238">
        <v>9282.1968288813405</v>
      </c>
      <c r="D171" s="230">
        <f t="shared" si="20"/>
        <v>217.80317111865952</v>
      </c>
      <c r="E171" s="108">
        <f t="shared" si="21"/>
        <v>2.2926649591437843E-2</v>
      </c>
      <c r="F171" s="238">
        <v>9199.9016637318018</v>
      </c>
      <c r="G171" s="230">
        <f t="shared" si="22"/>
        <v>300.09833626819818</v>
      </c>
      <c r="H171" s="108">
        <f t="shared" si="23"/>
        <v>3.1589298554547174E-2</v>
      </c>
      <c r="I171" s="238">
        <v>9031.2282354397375</v>
      </c>
      <c r="J171" s="230">
        <f t="shared" si="24"/>
        <v>468.77176456026245</v>
      </c>
      <c r="K171" s="108">
        <f t="shared" si="25"/>
        <v>4.9344396269501309E-2</v>
      </c>
      <c r="L171" s="238">
        <v>9008.7159746738052</v>
      </c>
      <c r="M171" s="230">
        <f t="shared" si="26"/>
        <v>491.28402532619475</v>
      </c>
      <c r="N171" s="108">
        <f t="shared" si="27"/>
        <v>5.1714107929073133E-2</v>
      </c>
      <c r="O171" s="241">
        <v>8977.6766135543239</v>
      </c>
      <c r="P171" s="231">
        <f t="shared" si="28"/>
        <v>522.32338644567608</v>
      </c>
      <c r="Q171" s="65">
        <f t="shared" si="29"/>
        <v>5.4981409099544853E-2</v>
      </c>
    </row>
    <row r="172" spans="1:17" x14ac:dyDescent="0.25">
      <c r="A172" s="76">
        <v>170</v>
      </c>
      <c r="B172" s="236">
        <v>8250</v>
      </c>
      <c r="C172" s="238">
        <v>9665.9449753650333</v>
      </c>
      <c r="D172" s="230">
        <f t="shared" si="20"/>
        <v>1415.9449753650333</v>
      </c>
      <c r="E172" s="108">
        <f t="shared" si="21"/>
        <v>0.17162969398364039</v>
      </c>
      <c r="F172" s="238">
        <v>9573.9052463054195</v>
      </c>
      <c r="G172" s="230">
        <f t="shared" si="22"/>
        <v>1323.9052463054195</v>
      </c>
      <c r="H172" s="108">
        <f t="shared" si="23"/>
        <v>0.16047336318853569</v>
      </c>
      <c r="I172" s="238">
        <v>9438.1298595019998</v>
      </c>
      <c r="J172" s="230">
        <f t="shared" si="24"/>
        <v>1188.1298595019998</v>
      </c>
      <c r="K172" s="108">
        <f t="shared" si="25"/>
        <v>0.14401574054569694</v>
      </c>
      <c r="L172" s="238">
        <v>9397.5958030106594</v>
      </c>
      <c r="M172" s="230">
        <f t="shared" si="26"/>
        <v>1147.5958030106594</v>
      </c>
      <c r="N172" s="108">
        <f t="shared" si="27"/>
        <v>0.13910252157704964</v>
      </c>
      <c r="O172" s="241">
        <v>9298.8564743436218</v>
      </c>
      <c r="P172" s="231">
        <f t="shared" si="28"/>
        <v>1048.8564743436218</v>
      </c>
      <c r="Q172" s="65">
        <f t="shared" si="29"/>
        <v>0.12713411810225719</v>
      </c>
    </row>
    <row r="173" spans="1:17" x14ac:dyDescent="0.25">
      <c r="A173" s="76">
        <v>171</v>
      </c>
      <c r="B173" s="236">
        <v>8250</v>
      </c>
      <c r="C173" s="238">
        <v>8391.8028214610695</v>
      </c>
      <c r="D173" s="230">
        <f t="shared" si="20"/>
        <v>141.80282146106947</v>
      </c>
      <c r="E173" s="108">
        <f t="shared" si="21"/>
        <v>1.7188220783159937E-2</v>
      </c>
      <c r="F173" s="238">
        <v>8345.917883980037</v>
      </c>
      <c r="G173" s="230">
        <f t="shared" si="22"/>
        <v>95.917883980037004</v>
      </c>
      <c r="H173" s="108">
        <f t="shared" si="23"/>
        <v>1.1626410179398425E-2</v>
      </c>
      <c r="I173" s="238">
        <v>8310.3611662761432</v>
      </c>
      <c r="J173" s="230">
        <f t="shared" si="24"/>
        <v>60.361166276143194</v>
      </c>
      <c r="K173" s="108">
        <f t="shared" si="25"/>
        <v>7.3165050031688723E-3</v>
      </c>
      <c r="L173" s="238">
        <v>8144.3736364678416</v>
      </c>
      <c r="M173" s="230">
        <f t="shared" si="26"/>
        <v>105.62636353215839</v>
      </c>
      <c r="N173" s="108">
        <f t="shared" si="27"/>
        <v>1.2803195579655563E-2</v>
      </c>
      <c r="O173" s="241">
        <v>8061.6574616472162</v>
      </c>
      <c r="P173" s="231">
        <f t="shared" si="28"/>
        <v>188.34253835278378</v>
      </c>
      <c r="Q173" s="65">
        <f t="shared" si="29"/>
        <v>2.2829398588216216E-2</v>
      </c>
    </row>
    <row r="174" spans="1:17" x14ac:dyDescent="0.25">
      <c r="A174" s="76">
        <v>172</v>
      </c>
      <c r="B174" s="236">
        <v>6500</v>
      </c>
      <c r="C174" s="238">
        <v>8933.5191399131018</v>
      </c>
      <c r="D174" s="230">
        <f t="shared" si="20"/>
        <v>2433.5191399131018</v>
      </c>
      <c r="E174" s="108">
        <f t="shared" si="21"/>
        <v>0.37438755998663104</v>
      </c>
      <c r="F174" s="238">
        <v>8877.6856763044161</v>
      </c>
      <c r="G174" s="230">
        <f t="shared" si="22"/>
        <v>2377.6856763044161</v>
      </c>
      <c r="H174" s="108">
        <f t="shared" si="23"/>
        <v>0.36579779635452558</v>
      </c>
      <c r="I174" s="238">
        <v>9534.0123375918374</v>
      </c>
      <c r="J174" s="230">
        <f t="shared" si="24"/>
        <v>3034.0123375918374</v>
      </c>
      <c r="K174" s="108">
        <f t="shared" si="25"/>
        <v>0.46677112886028266</v>
      </c>
      <c r="L174" s="238">
        <v>9408.0359178616673</v>
      </c>
      <c r="M174" s="230">
        <f t="shared" si="26"/>
        <v>2908.0359178616673</v>
      </c>
      <c r="N174" s="108">
        <f t="shared" si="27"/>
        <v>0.44739014120948728</v>
      </c>
      <c r="O174" s="241">
        <v>9455.1845586652089</v>
      </c>
      <c r="P174" s="231">
        <f t="shared" si="28"/>
        <v>2955.1845586652089</v>
      </c>
      <c r="Q174" s="65">
        <f t="shared" si="29"/>
        <v>0.45464377825618596</v>
      </c>
    </row>
    <row r="175" spans="1:17" x14ac:dyDescent="0.25">
      <c r="A175" s="76">
        <v>173</v>
      </c>
      <c r="B175" s="236">
        <v>8000</v>
      </c>
      <c r="C175" s="238">
        <v>6787.3916596143672</v>
      </c>
      <c r="D175" s="230">
        <f t="shared" si="20"/>
        <v>1212.6083403856328</v>
      </c>
      <c r="E175" s="108">
        <f t="shared" si="21"/>
        <v>0.15157604254820409</v>
      </c>
      <c r="F175" s="238">
        <v>6898.0592993687269</v>
      </c>
      <c r="G175" s="230">
        <f t="shared" si="22"/>
        <v>1101.9407006312731</v>
      </c>
      <c r="H175" s="108">
        <f t="shared" si="23"/>
        <v>0.13774258757890914</v>
      </c>
      <c r="I175" s="238">
        <v>6749.5179243463599</v>
      </c>
      <c r="J175" s="230">
        <f t="shared" si="24"/>
        <v>1250.4820756536401</v>
      </c>
      <c r="K175" s="108">
        <f t="shared" si="25"/>
        <v>0.15631025945670501</v>
      </c>
      <c r="L175" s="238">
        <v>6945.8290192489067</v>
      </c>
      <c r="M175" s="230">
        <f t="shared" si="26"/>
        <v>1054.1709807510933</v>
      </c>
      <c r="N175" s="108">
        <f t="shared" si="27"/>
        <v>0.13177137259388666</v>
      </c>
      <c r="O175" s="241">
        <v>6928.2316820418109</v>
      </c>
      <c r="P175" s="231">
        <f t="shared" si="28"/>
        <v>1071.7683179581891</v>
      </c>
      <c r="Q175" s="65">
        <f t="shared" si="29"/>
        <v>0.13397103974477365</v>
      </c>
    </row>
    <row r="176" spans="1:17" x14ac:dyDescent="0.25">
      <c r="A176" s="76">
        <v>174</v>
      </c>
      <c r="B176" s="236">
        <v>9250</v>
      </c>
      <c r="C176" s="238">
        <v>8072.4682393070916</v>
      </c>
      <c r="D176" s="230">
        <f t="shared" si="20"/>
        <v>1177.5317606929084</v>
      </c>
      <c r="E176" s="108">
        <f t="shared" si="21"/>
        <v>0.12730073088571983</v>
      </c>
      <c r="F176" s="238">
        <v>8013.2500761533738</v>
      </c>
      <c r="G176" s="230">
        <f t="shared" si="22"/>
        <v>1236.7499238466262</v>
      </c>
      <c r="H176" s="108">
        <f t="shared" si="23"/>
        <v>0.13370269446990554</v>
      </c>
      <c r="I176" s="238">
        <v>7805.5840779635364</v>
      </c>
      <c r="J176" s="230">
        <f t="shared" si="24"/>
        <v>1444.4159220364636</v>
      </c>
      <c r="K176" s="108">
        <f t="shared" si="25"/>
        <v>0.15615307265259065</v>
      </c>
      <c r="L176" s="238">
        <v>7969.7629713988699</v>
      </c>
      <c r="M176" s="230">
        <f t="shared" si="26"/>
        <v>1280.2370286011301</v>
      </c>
      <c r="N176" s="108">
        <f t="shared" si="27"/>
        <v>0.13840400309201406</v>
      </c>
      <c r="O176" s="241">
        <v>7836.1060692590427</v>
      </c>
      <c r="P176" s="231">
        <f t="shared" si="28"/>
        <v>1413.8939307409573</v>
      </c>
      <c r="Q176" s="65">
        <f t="shared" si="29"/>
        <v>0.15285339791794134</v>
      </c>
    </row>
    <row r="177" spans="1:17" x14ac:dyDescent="0.25">
      <c r="A177" s="76">
        <v>175</v>
      </c>
      <c r="B177" s="236">
        <v>9500</v>
      </c>
      <c r="C177" s="238">
        <v>9261.3769398176646</v>
      </c>
      <c r="D177" s="230">
        <f t="shared" si="20"/>
        <v>238.62306018233539</v>
      </c>
      <c r="E177" s="108">
        <f t="shared" si="21"/>
        <v>2.5118216861298462E-2</v>
      </c>
      <c r="F177" s="238">
        <v>9211.8220217000726</v>
      </c>
      <c r="G177" s="230">
        <f t="shared" si="22"/>
        <v>288.17797829992742</v>
      </c>
      <c r="H177" s="108">
        <f t="shared" si="23"/>
        <v>3.0334524031571306E-2</v>
      </c>
      <c r="I177" s="238">
        <v>9134.7523121554204</v>
      </c>
      <c r="J177" s="230">
        <f t="shared" si="24"/>
        <v>365.24768784457956</v>
      </c>
      <c r="K177" s="108">
        <f t="shared" si="25"/>
        <v>3.8447125036271533E-2</v>
      </c>
      <c r="L177" s="238">
        <v>9125.4152710740927</v>
      </c>
      <c r="M177" s="230">
        <f t="shared" si="26"/>
        <v>374.58472892590726</v>
      </c>
      <c r="N177" s="108">
        <f t="shared" si="27"/>
        <v>3.9429971465884978E-2</v>
      </c>
      <c r="O177" s="241">
        <v>9022.1131575947093</v>
      </c>
      <c r="P177" s="231">
        <f t="shared" si="28"/>
        <v>477.88684240529074</v>
      </c>
      <c r="Q177" s="65">
        <f t="shared" si="29"/>
        <v>5.0303878147925342E-2</v>
      </c>
    </row>
    <row r="178" spans="1:17" x14ac:dyDescent="0.25">
      <c r="A178" s="76">
        <v>176</v>
      </c>
      <c r="B178" s="236">
        <v>9000</v>
      </c>
      <c r="C178" s="238">
        <v>9591.3107694645842</v>
      </c>
      <c r="D178" s="230">
        <f t="shared" si="20"/>
        <v>591.31076946458415</v>
      </c>
      <c r="E178" s="108">
        <f t="shared" si="21"/>
        <v>6.5701196607176021E-2</v>
      </c>
      <c r="F178" s="238">
        <v>9563.0687884522504</v>
      </c>
      <c r="G178" s="230">
        <f t="shared" si="22"/>
        <v>563.06878845225037</v>
      </c>
      <c r="H178" s="108">
        <f t="shared" si="23"/>
        <v>6.2563198716916707E-2</v>
      </c>
      <c r="I178" s="238">
        <v>9623.7504045858386</v>
      </c>
      <c r="J178" s="230">
        <f t="shared" si="24"/>
        <v>623.75040458583862</v>
      </c>
      <c r="K178" s="108">
        <f t="shared" si="25"/>
        <v>6.9305600509537629E-2</v>
      </c>
      <c r="L178" s="238">
        <v>9602.5241079722637</v>
      </c>
      <c r="M178" s="230">
        <f t="shared" si="26"/>
        <v>602.52410797226366</v>
      </c>
      <c r="N178" s="108">
        <f t="shared" si="27"/>
        <v>6.6947123108029291E-2</v>
      </c>
      <c r="O178" s="241">
        <v>9541.6222873335792</v>
      </c>
      <c r="P178" s="231">
        <f t="shared" si="28"/>
        <v>541.62228733357915</v>
      </c>
      <c r="Q178" s="65">
        <f t="shared" si="29"/>
        <v>6.018025414817546E-2</v>
      </c>
    </row>
    <row r="179" spans="1:17" x14ac:dyDescent="0.25">
      <c r="A179" s="76">
        <v>177</v>
      </c>
      <c r="B179" s="236">
        <v>10000</v>
      </c>
      <c r="C179" s="238">
        <v>8985.7629564546623</v>
      </c>
      <c r="D179" s="230">
        <f t="shared" si="20"/>
        <v>1014.2370435453377</v>
      </c>
      <c r="E179" s="108">
        <f t="shared" si="21"/>
        <v>0.10142370435453377</v>
      </c>
      <c r="F179" s="238">
        <v>8929.6289230960429</v>
      </c>
      <c r="G179" s="230">
        <f t="shared" si="22"/>
        <v>1070.3710769039571</v>
      </c>
      <c r="H179" s="108">
        <f t="shared" si="23"/>
        <v>0.10703710769039572</v>
      </c>
      <c r="I179" s="238">
        <v>9021.596474658938</v>
      </c>
      <c r="J179" s="230">
        <f t="shared" si="24"/>
        <v>978.40352534106205</v>
      </c>
      <c r="K179" s="108">
        <f t="shared" si="25"/>
        <v>9.7840352534106209E-2</v>
      </c>
      <c r="L179" s="238">
        <v>9017.3309763278448</v>
      </c>
      <c r="M179" s="230">
        <f t="shared" si="26"/>
        <v>982.66902367215516</v>
      </c>
      <c r="N179" s="108">
        <f t="shared" si="27"/>
        <v>9.8266902367215511E-2</v>
      </c>
      <c r="O179" s="241">
        <v>9022.2924993972065</v>
      </c>
      <c r="P179" s="231">
        <f t="shared" si="28"/>
        <v>977.70750060279352</v>
      </c>
      <c r="Q179" s="65">
        <f t="shared" si="29"/>
        <v>9.7770750060279354E-2</v>
      </c>
    </row>
    <row r="180" spans="1:17" x14ac:dyDescent="0.25">
      <c r="A180" s="76">
        <v>178</v>
      </c>
      <c r="B180" s="236">
        <v>9250</v>
      </c>
      <c r="C180" s="238">
        <v>10078.503777783082</v>
      </c>
      <c r="D180" s="230">
        <f t="shared" si="20"/>
        <v>828.50377778308211</v>
      </c>
      <c r="E180" s="108">
        <f t="shared" si="21"/>
        <v>8.9567975976549419E-2</v>
      </c>
      <c r="F180" s="238">
        <v>10058.812936060518</v>
      </c>
      <c r="G180" s="230">
        <f t="shared" si="22"/>
        <v>808.81293606051804</v>
      </c>
      <c r="H180" s="108">
        <f t="shared" si="23"/>
        <v>8.743923633086681E-2</v>
      </c>
      <c r="I180" s="238">
        <v>10015.241252149024</v>
      </c>
      <c r="J180" s="230">
        <f t="shared" si="24"/>
        <v>765.24125214902415</v>
      </c>
      <c r="K180" s="108">
        <f t="shared" si="25"/>
        <v>8.2728784016110724E-2</v>
      </c>
      <c r="L180" s="238">
        <v>10139.692082664187</v>
      </c>
      <c r="M180" s="230">
        <f t="shared" si="26"/>
        <v>889.69208266418718</v>
      </c>
      <c r="N180" s="108">
        <f t="shared" si="27"/>
        <v>9.618292785558781E-2</v>
      </c>
      <c r="O180" s="241">
        <v>10087.388711959902</v>
      </c>
      <c r="P180" s="231">
        <f t="shared" si="28"/>
        <v>837.38871195990214</v>
      </c>
      <c r="Q180" s="65">
        <f t="shared" si="29"/>
        <v>9.0528509401070503E-2</v>
      </c>
    </row>
    <row r="181" spans="1:17" x14ac:dyDescent="0.25">
      <c r="A181" s="76">
        <v>179</v>
      </c>
      <c r="B181" s="236">
        <v>9500</v>
      </c>
      <c r="C181" s="238">
        <v>9333.8034015295543</v>
      </c>
      <c r="D181" s="230">
        <f t="shared" si="20"/>
        <v>166.19659847044568</v>
      </c>
      <c r="E181" s="108">
        <f t="shared" si="21"/>
        <v>1.7494378786362702E-2</v>
      </c>
      <c r="F181" s="238">
        <v>9303.8935792309367</v>
      </c>
      <c r="G181" s="230">
        <f t="shared" si="22"/>
        <v>196.10642076906333</v>
      </c>
      <c r="H181" s="108">
        <f t="shared" si="23"/>
        <v>2.0642781133585614E-2</v>
      </c>
      <c r="I181" s="238">
        <v>9388.1643280083645</v>
      </c>
      <c r="J181" s="230">
        <f t="shared" si="24"/>
        <v>111.83567199163554</v>
      </c>
      <c r="K181" s="108">
        <f t="shared" si="25"/>
        <v>1.1772175999119529E-2</v>
      </c>
      <c r="L181" s="238">
        <v>9338.3427036697976</v>
      </c>
      <c r="M181" s="230">
        <f t="shared" si="26"/>
        <v>161.65729633020237</v>
      </c>
      <c r="N181" s="108">
        <f t="shared" si="27"/>
        <v>1.7016557508442356E-2</v>
      </c>
      <c r="O181" s="241">
        <v>9347.3840100271773</v>
      </c>
      <c r="P181" s="231">
        <f t="shared" si="28"/>
        <v>152.61598997282272</v>
      </c>
      <c r="Q181" s="65">
        <f t="shared" si="29"/>
        <v>1.6064841049770812E-2</v>
      </c>
    </row>
    <row r="182" spans="1:17" x14ac:dyDescent="0.25">
      <c r="A182" s="76">
        <v>180</v>
      </c>
      <c r="B182" s="236">
        <v>10750</v>
      </c>
      <c r="C182" s="238">
        <v>9461.3515795163858</v>
      </c>
      <c r="D182" s="230">
        <f t="shared" si="20"/>
        <v>1288.6484204836142</v>
      </c>
      <c r="E182" s="108">
        <f t="shared" si="21"/>
        <v>0.11987427167289434</v>
      </c>
      <c r="F182" s="238">
        <v>9369.7992318246288</v>
      </c>
      <c r="G182" s="230">
        <f t="shared" si="22"/>
        <v>1380.2007681753712</v>
      </c>
      <c r="H182" s="108">
        <f t="shared" si="23"/>
        <v>0.12839076913259267</v>
      </c>
      <c r="I182" s="238">
        <v>9246.5588030761519</v>
      </c>
      <c r="J182" s="230">
        <f t="shared" si="24"/>
        <v>1503.4411969238481</v>
      </c>
      <c r="K182" s="108">
        <f t="shared" si="25"/>
        <v>0.13985499506268353</v>
      </c>
      <c r="L182" s="238">
        <v>9340.7748726151276</v>
      </c>
      <c r="M182" s="230">
        <f t="shared" si="26"/>
        <v>1409.2251273848724</v>
      </c>
      <c r="N182" s="108">
        <f t="shared" si="27"/>
        <v>0.13109070952417418</v>
      </c>
      <c r="O182" s="241">
        <v>9349.1016791841266</v>
      </c>
      <c r="P182" s="231">
        <f t="shared" si="28"/>
        <v>1400.8983208158734</v>
      </c>
      <c r="Q182" s="65">
        <f t="shared" si="29"/>
        <v>0.13031612286659286</v>
      </c>
    </row>
    <row r="183" spans="1:17" x14ac:dyDescent="0.25">
      <c r="A183" s="76">
        <v>181</v>
      </c>
      <c r="B183" s="236">
        <v>12250</v>
      </c>
      <c r="C183" s="238">
        <v>10515.556471549145</v>
      </c>
      <c r="D183" s="230">
        <f t="shared" si="20"/>
        <v>1734.4435284508545</v>
      </c>
      <c r="E183" s="108">
        <f t="shared" si="21"/>
        <v>0.14158722681231464</v>
      </c>
      <c r="F183" s="238">
        <v>10481.195290825264</v>
      </c>
      <c r="G183" s="230">
        <f t="shared" si="22"/>
        <v>1768.8047091747358</v>
      </c>
      <c r="H183" s="108">
        <f t="shared" si="23"/>
        <v>0.14439222115712128</v>
      </c>
      <c r="I183" s="238">
        <v>9830.724898512075</v>
      </c>
      <c r="J183" s="230">
        <f t="shared" si="24"/>
        <v>2419.275101487925</v>
      </c>
      <c r="K183" s="108">
        <f t="shared" si="25"/>
        <v>0.19749184501942244</v>
      </c>
      <c r="L183" s="238">
        <v>9958.9252542443755</v>
      </c>
      <c r="M183" s="230">
        <f t="shared" si="26"/>
        <v>2291.0747457556245</v>
      </c>
      <c r="N183" s="108">
        <f t="shared" si="27"/>
        <v>0.187026509857602</v>
      </c>
      <c r="O183" s="241">
        <v>9897.167997537912</v>
      </c>
      <c r="P183" s="231">
        <f t="shared" si="28"/>
        <v>2352.832002462088</v>
      </c>
      <c r="Q183" s="65">
        <f t="shared" si="29"/>
        <v>0.19206791856833372</v>
      </c>
    </row>
    <row r="184" spans="1:17" x14ac:dyDescent="0.25">
      <c r="A184" s="76">
        <v>182</v>
      </c>
      <c r="B184" s="236">
        <v>11500</v>
      </c>
      <c r="C184" s="238">
        <v>11993.767430472777</v>
      </c>
      <c r="D184" s="230">
        <f t="shared" si="20"/>
        <v>493.76743047277705</v>
      </c>
      <c r="E184" s="108">
        <f t="shared" si="21"/>
        <v>4.2936298301980612E-2</v>
      </c>
      <c r="F184" s="238">
        <v>12056.341458480305</v>
      </c>
      <c r="G184" s="230">
        <f t="shared" si="22"/>
        <v>556.34145848030494</v>
      </c>
      <c r="H184" s="108">
        <f t="shared" si="23"/>
        <v>4.8377518128722166E-2</v>
      </c>
      <c r="I184" s="238">
        <v>12018.314438854473</v>
      </c>
      <c r="J184" s="230">
        <f t="shared" si="24"/>
        <v>518.31443885447334</v>
      </c>
      <c r="K184" s="108">
        <f t="shared" si="25"/>
        <v>4.5070820769954202E-2</v>
      </c>
      <c r="L184" s="238">
        <v>11805.227303620504</v>
      </c>
      <c r="M184" s="230">
        <f t="shared" si="26"/>
        <v>305.22730362050424</v>
      </c>
      <c r="N184" s="108">
        <f t="shared" si="27"/>
        <v>2.6541504662652544E-2</v>
      </c>
      <c r="O184" s="241">
        <v>11677.457953783825</v>
      </c>
      <c r="P184" s="231">
        <f t="shared" si="28"/>
        <v>177.45795378382536</v>
      </c>
      <c r="Q184" s="65">
        <f t="shared" si="29"/>
        <v>1.5431126415984814E-2</v>
      </c>
    </row>
    <row r="185" spans="1:17" x14ac:dyDescent="0.25">
      <c r="A185" s="76">
        <v>183</v>
      </c>
      <c r="B185" s="236">
        <v>11750</v>
      </c>
      <c r="C185" s="238">
        <v>11795.834857391519</v>
      </c>
      <c r="D185" s="230">
        <f t="shared" si="20"/>
        <v>45.834857391519108</v>
      </c>
      <c r="E185" s="108">
        <f t="shared" si="21"/>
        <v>3.9008389269377963E-3</v>
      </c>
      <c r="F185" s="238">
        <v>11661.560951458154</v>
      </c>
      <c r="G185" s="230">
        <f t="shared" si="22"/>
        <v>88.439048541846205</v>
      </c>
      <c r="H185" s="108">
        <f t="shared" si="23"/>
        <v>7.5267275354762731E-3</v>
      </c>
      <c r="I185" s="238">
        <v>11843.681382610523</v>
      </c>
      <c r="J185" s="230">
        <f t="shared" si="24"/>
        <v>93.681382610522633</v>
      </c>
      <c r="K185" s="108">
        <f t="shared" si="25"/>
        <v>7.9728836264274586E-3</v>
      </c>
      <c r="L185" s="238">
        <v>11776.090835007832</v>
      </c>
      <c r="M185" s="230">
        <f t="shared" si="26"/>
        <v>26.090835007831629</v>
      </c>
      <c r="N185" s="108">
        <f t="shared" si="27"/>
        <v>2.2204965964112023E-3</v>
      </c>
      <c r="O185" s="241">
        <v>11896.908965181383</v>
      </c>
      <c r="P185" s="231">
        <f t="shared" si="28"/>
        <v>146.90896518138288</v>
      </c>
      <c r="Q185" s="65">
        <f t="shared" si="29"/>
        <v>1.2502890653734713E-2</v>
      </c>
    </row>
    <row r="186" spans="1:17" x14ac:dyDescent="0.25">
      <c r="A186" s="76">
        <v>184</v>
      </c>
      <c r="B186" s="236">
        <v>11750</v>
      </c>
      <c r="C186" s="238">
        <v>11654.160208738269</v>
      </c>
      <c r="D186" s="230">
        <f t="shared" si="20"/>
        <v>95.839791261731079</v>
      </c>
      <c r="E186" s="108">
        <f t="shared" si="21"/>
        <v>8.1565779797217932E-3</v>
      </c>
      <c r="F186" s="238">
        <v>12009.879172081655</v>
      </c>
      <c r="G186" s="230">
        <f t="shared" si="22"/>
        <v>259.87917208165527</v>
      </c>
      <c r="H186" s="108">
        <f t="shared" si="23"/>
        <v>2.2117376347374918E-2</v>
      </c>
      <c r="I186" s="238">
        <v>12079.444838596499</v>
      </c>
      <c r="J186" s="230">
        <f t="shared" si="24"/>
        <v>329.44483859649881</v>
      </c>
      <c r="K186" s="108">
        <f t="shared" si="25"/>
        <v>2.8037858603957345E-2</v>
      </c>
      <c r="L186" s="238">
        <v>12051.580883412918</v>
      </c>
      <c r="M186" s="230">
        <f t="shared" si="26"/>
        <v>301.58088341291841</v>
      </c>
      <c r="N186" s="108">
        <f t="shared" si="27"/>
        <v>2.5666458162801567E-2</v>
      </c>
      <c r="O186" s="241">
        <v>12052.245193312019</v>
      </c>
      <c r="P186" s="231">
        <f t="shared" si="28"/>
        <v>302.24519331201918</v>
      </c>
      <c r="Q186" s="65">
        <f t="shared" si="29"/>
        <v>2.5722995175490995E-2</v>
      </c>
    </row>
    <row r="187" spans="1:17" x14ac:dyDescent="0.25">
      <c r="A187" s="76">
        <v>185</v>
      </c>
      <c r="B187" s="236">
        <v>12250</v>
      </c>
      <c r="C187" s="238">
        <v>11775.546280511815</v>
      </c>
      <c r="D187" s="230">
        <f t="shared" si="20"/>
        <v>474.45371948818502</v>
      </c>
      <c r="E187" s="108">
        <f t="shared" si="21"/>
        <v>3.873091587658653E-2</v>
      </c>
      <c r="F187" s="238">
        <v>11761.313624513801</v>
      </c>
      <c r="G187" s="230">
        <f t="shared" si="22"/>
        <v>488.68637548619881</v>
      </c>
      <c r="H187" s="108">
        <f t="shared" si="23"/>
        <v>3.9892765345812146E-2</v>
      </c>
      <c r="I187" s="238">
        <v>11636.257348029007</v>
      </c>
      <c r="J187" s="230">
        <f t="shared" si="24"/>
        <v>613.74265197099339</v>
      </c>
      <c r="K187" s="108">
        <f t="shared" si="25"/>
        <v>5.0101440977223952E-2</v>
      </c>
      <c r="L187" s="238">
        <v>11904.121737629584</v>
      </c>
      <c r="M187" s="230">
        <f t="shared" si="26"/>
        <v>345.87826237041554</v>
      </c>
      <c r="N187" s="108">
        <f t="shared" si="27"/>
        <v>2.8234960193503311E-2</v>
      </c>
      <c r="O187" s="241">
        <v>11867.096279409398</v>
      </c>
      <c r="P187" s="231">
        <f t="shared" si="28"/>
        <v>382.90372059060246</v>
      </c>
      <c r="Q187" s="65">
        <f t="shared" si="29"/>
        <v>3.1257446578824691E-2</v>
      </c>
    </row>
    <row r="188" spans="1:17" x14ac:dyDescent="0.25">
      <c r="A188" s="76">
        <v>186</v>
      </c>
      <c r="B188" s="236">
        <v>11500</v>
      </c>
      <c r="C188" s="238">
        <v>12145.00007714495</v>
      </c>
      <c r="D188" s="230">
        <f t="shared" si="20"/>
        <v>645.00007714495041</v>
      </c>
      <c r="E188" s="108">
        <f t="shared" si="21"/>
        <v>5.6086963229995686E-2</v>
      </c>
      <c r="F188" s="238">
        <v>12352.059701798637</v>
      </c>
      <c r="G188" s="230">
        <f t="shared" si="22"/>
        <v>852.05970179863652</v>
      </c>
      <c r="H188" s="108">
        <f t="shared" si="23"/>
        <v>7.4092147982490128E-2</v>
      </c>
      <c r="I188" s="238">
        <v>12214.215879618083</v>
      </c>
      <c r="J188" s="230">
        <f t="shared" si="24"/>
        <v>714.21587961808291</v>
      </c>
      <c r="K188" s="108">
        <f t="shared" si="25"/>
        <v>6.2105728662441989E-2</v>
      </c>
      <c r="L188" s="238">
        <v>12184.32928152069</v>
      </c>
      <c r="M188" s="230">
        <f t="shared" si="26"/>
        <v>684.32928152068962</v>
      </c>
      <c r="N188" s="108">
        <f t="shared" si="27"/>
        <v>5.9506894045277356E-2</v>
      </c>
      <c r="O188" s="241">
        <v>12085.117835060651</v>
      </c>
      <c r="P188" s="231">
        <f t="shared" si="28"/>
        <v>585.11783506065149</v>
      </c>
      <c r="Q188" s="65">
        <f t="shared" si="29"/>
        <v>5.087981174440448E-2</v>
      </c>
    </row>
    <row r="189" spans="1:17" x14ac:dyDescent="0.25">
      <c r="A189" s="76">
        <v>187</v>
      </c>
      <c r="B189" s="236">
        <v>11500</v>
      </c>
      <c r="C189" s="238">
        <v>11267.909584376739</v>
      </c>
      <c r="D189" s="230">
        <f t="shared" si="20"/>
        <v>232.09041562326092</v>
      </c>
      <c r="E189" s="108">
        <f t="shared" si="21"/>
        <v>2.0181775271587907E-2</v>
      </c>
      <c r="F189" s="238">
        <v>11322.823141364919</v>
      </c>
      <c r="G189" s="230">
        <f t="shared" si="22"/>
        <v>177.17685863508086</v>
      </c>
      <c r="H189" s="108">
        <f t="shared" si="23"/>
        <v>1.540668335957225E-2</v>
      </c>
      <c r="I189" s="238">
        <v>11251.868048120614</v>
      </c>
      <c r="J189" s="230">
        <f t="shared" si="24"/>
        <v>248.13195187938618</v>
      </c>
      <c r="K189" s="108">
        <f t="shared" si="25"/>
        <v>2.1576691467772711E-2</v>
      </c>
      <c r="L189" s="238">
        <v>11269.294039159129</v>
      </c>
      <c r="M189" s="230">
        <f t="shared" si="26"/>
        <v>230.70596084087083</v>
      </c>
      <c r="N189" s="108">
        <f t="shared" si="27"/>
        <v>2.0061387899206157E-2</v>
      </c>
      <c r="O189" s="241">
        <v>11123.601092681656</v>
      </c>
      <c r="P189" s="231">
        <f t="shared" si="28"/>
        <v>376.39890731834384</v>
      </c>
      <c r="Q189" s="65">
        <f t="shared" si="29"/>
        <v>3.2730339766812507E-2</v>
      </c>
    </row>
    <row r="190" spans="1:17" x14ac:dyDescent="0.25">
      <c r="A190" s="76">
        <v>188</v>
      </c>
      <c r="B190" s="236">
        <v>11500</v>
      </c>
      <c r="C190" s="238">
        <v>11395.00007714495</v>
      </c>
      <c r="D190" s="230">
        <f t="shared" si="20"/>
        <v>104.99992285504959</v>
      </c>
      <c r="E190" s="108">
        <f t="shared" si="21"/>
        <v>9.1304280743521385E-3</v>
      </c>
      <c r="F190" s="238">
        <v>11358.697213489882</v>
      </c>
      <c r="G190" s="230">
        <f t="shared" si="22"/>
        <v>141.30278651011758</v>
      </c>
      <c r="H190" s="108">
        <f t="shared" si="23"/>
        <v>1.2287198826966746E-2</v>
      </c>
      <c r="I190" s="238">
        <v>11533.097260803132</v>
      </c>
      <c r="J190" s="230">
        <f t="shared" si="24"/>
        <v>33.097260803131576</v>
      </c>
      <c r="K190" s="108">
        <f t="shared" si="25"/>
        <v>2.8780226785331806E-3</v>
      </c>
      <c r="L190" s="238">
        <v>11520.224841405216</v>
      </c>
      <c r="M190" s="230">
        <f t="shared" si="26"/>
        <v>20.224841405215557</v>
      </c>
      <c r="N190" s="108">
        <f t="shared" si="27"/>
        <v>1.7586818613230918E-3</v>
      </c>
      <c r="O190" s="241">
        <v>11503.259189839555</v>
      </c>
      <c r="P190" s="231">
        <f t="shared" si="28"/>
        <v>3.2591898395548924</v>
      </c>
      <c r="Q190" s="65">
        <f t="shared" si="29"/>
        <v>2.8340781213520805E-4</v>
      </c>
    </row>
    <row r="191" spans="1:17" x14ac:dyDescent="0.25">
      <c r="A191" s="76">
        <v>189</v>
      </c>
      <c r="B191" s="236">
        <v>11500</v>
      </c>
      <c r="C191" s="238">
        <v>11555.04410278473</v>
      </c>
      <c r="D191" s="230">
        <f t="shared" si="20"/>
        <v>55.044102784730057</v>
      </c>
      <c r="E191" s="108">
        <f t="shared" si="21"/>
        <v>4.7864437204113092E-3</v>
      </c>
      <c r="F191" s="238">
        <v>11535.043457906964</v>
      </c>
      <c r="G191" s="230">
        <f t="shared" si="22"/>
        <v>35.04345790696425</v>
      </c>
      <c r="H191" s="108">
        <f t="shared" si="23"/>
        <v>3.0472572093012389E-3</v>
      </c>
      <c r="I191" s="238">
        <v>11369.915085978608</v>
      </c>
      <c r="J191" s="230">
        <f t="shared" si="24"/>
        <v>130.08491402139225</v>
      </c>
      <c r="K191" s="108">
        <f t="shared" si="25"/>
        <v>1.1311731654034108E-2</v>
      </c>
      <c r="L191" s="238">
        <v>11440.355237223739</v>
      </c>
      <c r="M191" s="230">
        <f t="shared" si="26"/>
        <v>59.644762776260905</v>
      </c>
      <c r="N191" s="108">
        <f t="shared" si="27"/>
        <v>5.1865011109792089E-3</v>
      </c>
      <c r="O191" s="241">
        <v>11435.48247540267</v>
      </c>
      <c r="P191" s="231">
        <f t="shared" si="28"/>
        <v>64.517524597329611</v>
      </c>
      <c r="Q191" s="65">
        <f t="shared" si="29"/>
        <v>5.610219530202575E-3</v>
      </c>
    </row>
    <row r="192" spans="1:17" x14ac:dyDescent="0.25">
      <c r="A192" s="76">
        <v>190</v>
      </c>
      <c r="B192" s="236">
        <v>9250</v>
      </c>
      <c r="C192" s="238">
        <v>11662.620124412553</v>
      </c>
      <c r="D192" s="230">
        <f t="shared" si="20"/>
        <v>2412.6201244125532</v>
      </c>
      <c r="E192" s="108">
        <f t="shared" si="21"/>
        <v>0.26082379723378951</v>
      </c>
      <c r="F192" s="238">
        <v>11854.794267728288</v>
      </c>
      <c r="G192" s="230">
        <f t="shared" si="22"/>
        <v>2604.7942677282881</v>
      </c>
      <c r="H192" s="108">
        <f t="shared" si="23"/>
        <v>0.28159938029495007</v>
      </c>
      <c r="I192" s="238">
        <v>12327.096141862427</v>
      </c>
      <c r="J192" s="230">
        <f t="shared" si="24"/>
        <v>3077.0961418624265</v>
      </c>
      <c r="K192" s="108">
        <f t="shared" si="25"/>
        <v>0.33265904236350557</v>
      </c>
      <c r="L192" s="238">
        <v>12087.387069998151</v>
      </c>
      <c r="M192" s="230">
        <f t="shared" si="26"/>
        <v>2837.3870699981508</v>
      </c>
      <c r="N192" s="108">
        <f t="shared" si="27"/>
        <v>0.30674454810790819</v>
      </c>
      <c r="O192" s="241">
        <v>11950.61516374319</v>
      </c>
      <c r="P192" s="231">
        <f t="shared" si="28"/>
        <v>2700.6151637431904</v>
      </c>
      <c r="Q192" s="65">
        <f t="shared" si="29"/>
        <v>0.29195839608034491</v>
      </c>
    </row>
    <row r="193" spans="1:17" x14ac:dyDescent="0.25">
      <c r="A193" s="76">
        <v>191</v>
      </c>
      <c r="B193" s="236">
        <v>9500</v>
      </c>
      <c r="C193" s="238">
        <v>9366.7716735800495</v>
      </c>
      <c r="D193" s="230">
        <f t="shared" si="20"/>
        <v>133.22832641995046</v>
      </c>
      <c r="E193" s="108">
        <f t="shared" si="21"/>
        <v>1.4024034359994785E-2</v>
      </c>
      <c r="F193" s="238">
        <v>9451.6149999590125</v>
      </c>
      <c r="G193" s="230">
        <f t="shared" si="22"/>
        <v>48.385000040987507</v>
      </c>
      <c r="H193" s="108">
        <f t="shared" si="23"/>
        <v>5.0931578990513161E-3</v>
      </c>
      <c r="I193" s="238">
        <v>9726.3936317798471</v>
      </c>
      <c r="J193" s="230">
        <f t="shared" si="24"/>
        <v>226.39363177984706</v>
      </c>
      <c r="K193" s="108">
        <f t="shared" si="25"/>
        <v>2.3830908608404953E-2</v>
      </c>
      <c r="L193" s="238">
        <v>9872.623886468873</v>
      </c>
      <c r="M193" s="230">
        <f t="shared" si="26"/>
        <v>372.62388646887302</v>
      </c>
      <c r="N193" s="108">
        <f t="shared" si="27"/>
        <v>3.9223566996723476E-2</v>
      </c>
      <c r="O193" s="241">
        <v>9817.7729054170741</v>
      </c>
      <c r="P193" s="231">
        <f t="shared" si="28"/>
        <v>317.77290541707407</v>
      </c>
      <c r="Q193" s="65">
        <f t="shared" si="29"/>
        <v>3.3449779517586743E-2</v>
      </c>
    </row>
    <row r="194" spans="1:17" x14ac:dyDescent="0.25">
      <c r="A194" s="76">
        <v>192</v>
      </c>
      <c r="B194" s="236">
        <v>10750</v>
      </c>
      <c r="C194" s="238">
        <v>9560.6569135967002</v>
      </c>
      <c r="D194" s="230">
        <f t="shared" si="20"/>
        <v>1189.3430864032998</v>
      </c>
      <c r="E194" s="108">
        <f t="shared" si="21"/>
        <v>0.11063656617705114</v>
      </c>
      <c r="F194" s="238">
        <v>9522.7623573917062</v>
      </c>
      <c r="G194" s="230">
        <f t="shared" si="22"/>
        <v>1227.2376426082938</v>
      </c>
      <c r="H194" s="108">
        <f t="shared" si="23"/>
        <v>0.11416164117286454</v>
      </c>
      <c r="I194" s="238">
        <v>9543.8510918749544</v>
      </c>
      <c r="J194" s="230">
        <f t="shared" si="24"/>
        <v>1206.1489081250456</v>
      </c>
      <c r="K194" s="108">
        <f t="shared" si="25"/>
        <v>0.1121998984302368</v>
      </c>
      <c r="L194" s="238">
        <v>9764.8087298972496</v>
      </c>
      <c r="M194" s="230">
        <f t="shared" si="26"/>
        <v>985.19127010275042</v>
      </c>
      <c r="N194" s="108">
        <f t="shared" si="27"/>
        <v>9.1645699544441905E-2</v>
      </c>
      <c r="O194" s="241">
        <v>9797.3196016351649</v>
      </c>
      <c r="P194" s="231">
        <f t="shared" si="28"/>
        <v>952.68039836483513</v>
      </c>
      <c r="Q194" s="65">
        <f t="shared" si="29"/>
        <v>8.8621432406031181E-2</v>
      </c>
    </row>
    <row r="195" spans="1:17" x14ac:dyDescent="0.25">
      <c r="A195" s="76">
        <v>193</v>
      </c>
      <c r="B195" s="236">
        <v>10750</v>
      </c>
      <c r="C195" s="238">
        <v>10991.465925433407</v>
      </c>
      <c r="D195" s="230">
        <f t="shared" si="20"/>
        <v>241.46592543340739</v>
      </c>
      <c r="E195" s="108">
        <f t="shared" si="21"/>
        <v>2.2461946551944875E-2</v>
      </c>
      <c r="F195" s="238">
        <v>10998.789108422105</v>
      </c>
      <c r="G195" s="230">
        <f t="shared" si="22"/>
        <v>248.78910842210462</v>
      </c>
      <c r="H195" s="108">
        <f t="shared" si="23"/>
        <v>2.3143172876474848E-2</v>
      </c>
      <c r="I195" s="238">
        <v>10780.376639732749</v>
      </c>
      <c r="J195" s="230">
        <f t="shared" si="24"/>
        <v>30.376639732749027</v>
      </c>
      <c r="K195" s="108">
        <f t="shared" si="25"/>
        <v>2.8257339286278165E-3</v>
      </c>
      <c r="L195" s="238">
        <v>10888.879838384701</v>
      </c>
      <c r="M195" s="230">
        <f t="shared" si="26"/>
        <v>138.87983838470063</v>
      </c>
      <c r="N195" s="108">
        <f t="shared" si="27"/>
        <v>1.2919054733460524E-2</v>
      </c>
      <c r="O195" s="241">
        <v>10893.561505236607</v>
      </c>
      <c r="P195" s="231">
        <f t="shared" si="28"/>
        <v>143.56150523660654</v>
      </c>
      <c r="Q195" s="65">
        <f t="shared" si="29"/>
        <v>1.3354558626661073E-2</v>
      </c>
    </row>
    <row r="196" spans="1:17" x14ac:dyDescent="0.25">
      <c r="A196" s="76">
        <v>194</v>
      </c>
      <c r="B196" s="236">
        <v>10000</v>
      </c>
      <c r="C196" s="238">
        <v>10802.189420564187</v>
      </c>
      <c r="D196" s="230">
        <f t="shared" ref="D196:D259" si="30">ABS(C196-$B196)</f>
        <v>802.18942056418746</v>
      </c>
      <c r="E196" s="108">
        <f t="shared" ref="E196:E259" si="31">ABS((C196-$B196))/$B196</f>
        <v>8.0218942056418746E-2</v>
      </c>
      <c r="F196" s="238">
        <v>11056.219543748584</v>
      </c>
      <c r="G196" s="230">
        <f t="shared" ref="G196:G259" si="32">ABS(F196-$B196)</f>
        <v>1056.2195437485843</v>
      </c>
      <c r="H196" s="108">
        <f t="shared" ref="H196:H259" si="33">ABS((F196-$B196))/$B196</f>
        <v>0.10562195437485843</v>
      </c>
      <c r="I196" s="238">
        <v>11013.711833672392</v>
      </c>
      <c r="J196" s="230">
        <f t="shared" ref="J196:J259" si="34">ABS(I196-$B196)</f>
        <v>1013.7118336723925</v>
      </c>
      <c r="K196" s="108">
        <f t="shared" ref="K196:K259" si="35">ABS((I196-$B196))/$B196</f>
        <v>0.10137118336723924</v>
      </c>
      <c r="L196" s="238">
        <v>10919.679646944698</v>
      </c>
      <c r="M196" s="230">
        <f t="shared" ref="M196:M259" si="36">ABS(L196-$B196)</f>
        <v>919.67964694469811</v>
      </c>
      <c r="N196" s="108">
        <f t="shared" ref="N196:N259" si="37">ABS((L196-$B196))/$B196</f>
        <v>9.1967964694469814E-2</v>
      </c>
      <c r="O196" s="241">
        <v>10814.236753912237</v>
      </c>
      <c r="P196" s="231">
        <f t="shared" ref="P196:P259" si="38">ABS(O196-$B196)</f>
        <v>814.23675391223696</v>
      </c>
      <c r="Q196" s="65">
        <f t="shared" ref="Q196:Q259" si="39">ABS((O196-$B196))/$B196</f>
        <v>8.1423675391223693E-2</v>
      </c>
    </row>
    <row r="197" spans="1:17" x14ac:dyDescent="0.25">
      <c r="A197" s="76">
        <v>195</v>
      </c>
      <c r="B197" s="236">
        <v>11000</v>
      </c>
      <c r="C197" s="238">
        <v>9910.9538375804805</v>
      </c>
      <c r="D197" s="230">
        <f t="shared" si="30"/>
        <v>1089.0461624195195</v>
      </c>
      <c r="E197" s="108">
        <f t="shared" si="31"/>
        <v>9.9004196583592691E-2</v>
      </c>
      <c r="F197" s="238">
        <v>9894.3473355725873</v>
      </c>
      <c r="G197" s="230">
        <f t="shared" si="32"/>
        <v>1105.6526644274127</v>
      </c>
      <c r="H197" s="108">
        <f t="shared" si="33"/>
        <v>0.10051387858431024</v>
      </c>
      <c r="I197" s="238">
        <v>9862.1870742115025</v>
      </c>
      <c r="J197" s="230">
        <f t="shared" si="34"/>
        <v>1137.8129257884975</v>
      </c>
      <c r="K197" s="108">
        <f t="shared" si="35"/>
        <v>0.10343753870804523</v>
      </c>
      <c r="L197" s="238">
        <v>9974.0346191422668</v>
      </c>
      <c r="M197" s="230">
        <f t="shared" si="36"/>
        <v>1025.9653808577332</v>
      </c>
      <c r="N197" s="108">
        <f t="shared" si="37"/>
        <v>9.3269580077975742E-2</v>
      </c>
      <c r="O197" s="241">
        <v>9902.3740893155646</v>
      </c>
      <c r="P197" s="231">
        <f t="shared" si="38"/>
        <v>1097.6259106844354</v>
      </c>
      <c r="Q197" s="65">
        <f t="shared" si="39"/>
        <v>9.9784173698585041E-2</v>
      </c>
    </row>
    <row r="198" spans="1:17" x14ac:dyDescent="0.25">
      <c r="A198" s="76">
        <v>196</v>
      </c>
      <c r="B198" s="236">
        <v>12500</v>
      </c>
      <c r="C198" s="238">
        <v>11003.642596135527</v>
      </c>
      <c r="D198" s="230">
        <f t="shared" si="30"/>
        <v>1496.3574038644729</v>
      </c>
      <c r="E198" s="108">
        <f t="shared" si="31"/>
        <v>0.11970859230915783</v>
      </c>
      <c r="F198" s="238">
        <v>10895.88627390842</v>
      </c>
      <c r="G198" s="230">
        <f t="shared" si="32"/>
        <v>1604.1137260915802</v>
      </c>
      <c r="H198" s="108">
        <f t="shared" si="33"/>
        <v>0.12832909808732643</v>
      </c>
      <c r="I198" s="238">
        <v>10860.971746885314</v>
      </c>
      <c r="J198" s="230">
        <f t="shared" si="34"/>
        <v>1639.0282531146859</v>
      </c>
      <c r="K198" s="108">
        <f t="shared" si="35"/>
        <v>0.13112226024917487</v>
      </c>
      <c r="L198" s="238">
        <v>10915.797585379038</v>
      </c>
      <c r="M198" s="230">
        <f t="shared" si="36"/>
        <v>1584.2024146209624</v>
      </c>
      <c r="N198" s="108">
        <f t="shared" si="37"/>
        <v>0.12673619316967699</v>
      </c>
      <c r="O198" s="241">
        <v>10988.270806641134</v>
      </c>
      <c r="P198" s="231">
        <f t="shared" si="38"/>
        <v>1511.7291933588658</v>
      </c>
      <c r="Q198" s="65">
        <f t="shared" si="39"/>
        <v>0.12093833546870926</v>
      </c>
    </row>
    <row r="199" spans="1:17" x14ac:dyDescent="0.25">
      <c r="A199" s="76">
        <v>197</v>
      </c>
      <c r="B199" s="236">
        <v>11500</v>
      </c>
      <c r="C199" s="238">
        <v>12382.584815420563</v>
      </c>
      <c r="D199" s="230">
        <f t="shared" si="30"/>
        <v>882.58481542056325</v>
      </c>
      <c r="E199" s="108">
        <f t="shared" si="31"/>
        <v>7.6746505688744623E-2</v>
      </c>
      <c r="F199" s="238">
        <v>12640.317323856181</v>
      </c>
      <c r="G199" s="230">
        <f t="shared" si="32"/>
        <v>1140.3173238561812</v>
      </c>
      <c r="H199" s="108">
        <f t="shared" si="33"/>
        <v>9.9158028161407064E-2</v>
      </c>
      <c r="I199" s="238">
        <v>12661.808955447348</v>
      </c>
      <c r="J199" s="230">
        <f t="shared" si="34"/>
        <v>1161.8089554473481</v>
      </c>
      <c r="K199" s="108">
        <f t="shared" si="35"/>
        <v>0.10102686569107375</v>
      </c>
      <c r="L199" s="238">
        <v>12674.841449829466</v>
      </c>
      <c r="M199" s="230">
        <f t="shared" si="36"/>
        <v>1174.841449829466</v>
      </c>
      <c r="N199" s="108">
        <f t="shared" si="37"/>
        <v>0.10216012607212747</v>
      </c>
      <c r="O199" s="241">
        <v>12636.87408615204</v>
      </c>
      <c r="P199" s="231">
        <f t="shared" si="38"/>
        <v>1136.87408615204</v>
      </c>
      <c r="Q199" s="65">
        <f t="shared" si="39"/>
        <v>9.8858616187133916E-2</v>
      </c>
    </row>
    <row r="200" spans="1:17" x14ac:dyDescent="0.25">
      <c r="A200" s="76">
        <v>198</v>
      </c>
      <c r="B200" s="236">
        <v>11000</v>
      </c>
      <c r="C200" s="238">
        <v>11429.060453008453</v>
      </c>
      <c r="D200" s="230">
        <f t="shared" si="30"/>
        <v>429.0604530084529</v>
      </c>
      <c r="E200" s="108">
        <f t="shared" si="31"/>
        <v>3.900549572804117E-2</v>
      </c>
      <c r="F200" s="238">
        <v>11445.782897539983</v>
      </c>
      <c r="G200" s="230">
        <f t="shared" si="32"/>
        <v>445.78289753998251</v>
      </c>
      <c r="H200" s="108">
        <f t="shared" si="33"/>
        <v>4.0525717958180225E-2</v>
      </c>
      <c r="I200" s="238">
        <v>11313.740126577281</v>
      </c>
      <c r="J200" s="230">
        <f t="shared" si="34"/>
        <v>313.74012657728053</v>
      </c>
      <c r="K200" s="108">
        <f t="shared" si="35"/>
        <v>2.8521829688843685E-2</v>
      </c>
      <c r="L200" s="238">
        <v>11467.541927250239</v>
      </c>
      <c r="M200" s="230">
        <f t="shared" si="36"/>
        <v>467.54192725023859</v>
      </c>
      <c r="N200" s="108">
        <f t="shared" si="37"/>
        <v>4.2503811568203508E-2</v>
      </c>
      <c r="O200" s="241">
        <v>11396.015425316466</v>
      </c>
      <c r="P200" s="231">
        <f t="shared" si="38"/>
        <v>396.01542531646555</v>
      </c>
      <c r="Q200" s="65">
        <f t="shared" si="39"/>
        <v>3.6001402301496871E-2</v>
      </c>
    </row>
    <row r="201" spans="1:17" x14ac:dyDescent="0.25">
      <c r="A201" s="76">
        <v>199</v>
      </c>
      <c r="B201" s="236">
        <v>11250</v>
      </c>
      <c r="C201" s="238">
        <v>10884.698249548541</v>
      </c>
      <c r="D201" s="230">
        <f t="shared" si="30"/>
        <v>365.30175045145916</v>
      </c>
      <c r="E201" s="108">
        <f t="shared" si="31"/>
        <v>3.247126670679637E-2</v>
      </c>
      <c r="F201" s="238">
        <v>10882.673965353586</v>
      </c>
      <c r="G201" s="230">
        <f t="shared" si="32"/>
        <v>367.32603464641397</v>
      </c>
      <c r="H201" s="108">
        <f t="shared" si="33"/>
        <v>3.2651203079681244E-2</v>
      </c>
      <c r="I201" s="238">
        <v>10818.592392849323</v>
      </c>
      <c r="J201" s="230">
        <f t="shared" si="34"/>
        <v>431.40760715067699</v>
      </c>
      <c r="K201" s="108">
        <f t="shared" si="35"/>
        <v>3.8347342857837953E-2</v>
      </c>
      <c r="L201" s="238">
        <v>10768.900610403058</v>
      </c>
      <c r="M201" s="230">
        <f t="shared" si="36"/>
        <v>481.09938959694227</v>
      </c>
      <c r="N201" s="108">
        <f t="shared" si="37"/>
        <v>4.2764390186394871E-2</v>
      </c>
      <c r="O201" s="241">
        <v>10741.681424677729</v>
      </c>
      <c r="P201" s="231">
        <f t="shared" si="38"/>
        <v>508.3185753222715</v>
      </c>
      <c r="Q201" s="65">
        <f t="shared" si="39"/>
        <v>4.5183873361979689E-2</v>
      </c>
    </row>
    <row r="202" spans="1:17" x14ac:dyDescent="0.25">
      <c r="A202" s="76">
        <v>200</v>
      </c>
      <c r="B202" s="236">
        <v>10250</v>
      </c>
      <c r="C202" s="238">
        <v>11263.862755580265</v>
      </c>
      <c r="D202" s="230">
        <f t="shared" si="30"/>
        <v>1013.862755580265</v>
      </c>
      <c r="E202" s="108">
        <f t="shared" si="31"/>
        <v>9.8913439568806341E-2</v>
      </c>
      <c r="F202" s="238">
        <v>11290.574704396467</v>
      </c>
      <c r="G202" s="230">
        <f t="shared" si="32"/>
        <v>1040.5747043964675</v>
      </c>
      <c r="H202" s="108">
        <f t="shared" si="33"/>
        <v>0.10151948335575292</v>
      </c>
      <c r="I202" s="238">
        <v>11225.424708327777</v>
      </c>
      <c r="J202" s="230">
        <f t="shared" si="34"/>
        <v>975.4247083277769</v>
      </c>
      <c r="K202" s="108">
        <f t="shared" si="35"/>
        <v>9.5163386178319695E-2</v>
      </c>
      <c r="L202" s="238">
        <v>11253.57015087316</v>
      </c>
      <c r="M202" s="230">
        <f t="shared" si="36"/>
        <v>1003.5701508731599</v>
      </c>
      <c r="N202" s="108">
        <f t="shared" si="37"/>
        <v>9.790928301201561E-2</v>
      </c>
      <c r="O202" s="241">
        <v>11198.919150924037</v>
      </c>
      <c r="P202" s="231">
        <f t="shared" si="38"/>
        <v>948.91915092403724</v>
      </c>
      <c r="Q202" s="65">
        <f t="shared" si="39"/>
        <v>9.2577478138930469E-2</v>
      </c>
    </row>
    <row r="203" spans="1:17" x14ac:dyDescent="0.25">
      <c r="A203" s="76">
        <v>201</v>
      </c>
      <c r="B203" s="236">
        <v>7500</v>
      </c>
      <c r="C203" s="238">
        <v>10704.595973342781</v>
      </c>
      <c r="D203" s="230">
        <f t="shared" si="30"/>
        <v>3204.5959733427808</v>
      </c>
      <c r="E203" s="108">
        <f t="shared" si="31"/>
        <v>0.42727946311237075</v>
      </c>
      <c r="F203" s="238">
        <v>10712.456452010834</v>
      </c>
      <c r="G203" s="230">
        <f t="shared" si="32"/>
        <v>3212.4564520108343</v>
      </c>
      <c r="H203" s="108">
        <f t="shared" si="33"/>
        <v>0.42832752693477788</v>
      </c>
      <c r="I203" s="238">
        <v>10879.978489505333</v>
      </c>
      <c r="J203" s="230">
        <f t="shared" si="34"/>
        <v>3379.9784895053326</v>
      </c>
      <c r="K203" s="108">
        <f t="shared" si="35"/>
        <v>0.45066379860071104</v>
      </c>
      <c r="L203" s="238">
        <v>10766.192824965179</v>
      </c>
      <c r="M203" s="230">
        <f t="shared" si="36"/>
        <v>3266.1928249651792</v>
      </c>
      <c r="N203" s="108">
        <f t="shared" si="37"/>
        <v>0.43549237666202389</v>
      </c>
      <c r="O203" s="241">
        <v>10674.619154573902</v>
      </c>
      <c r="P203" s="231">
        <f t="shared" si="38"/>
        <v>3174.6191545739021</v>
      </c>
      <c r="Q203" s="65">
        <f t="shared" si="39"/>
        <v>0.42328255394318692</v>
      </c>
    </row>
    <row r="204" spans="1:17" x14ac:dyDescent="0.25">
      <c r="A204" s="76">
        <v>202</v>
      </c>
      <c r="B204" s="236">
        <v>7750</v>
      </c>
      <c r="C204" s="238">
        <v>7727.9292876707905</v>
      </c>
      <c r="D204" s="230">
        <f t="shared" si="30"/>
        <v>22.070712329209528</v>
      </c>
      <c r="E204" s="108">
        <f t="shared" si="31"/>
        <v>2.8478338489302617E-3</v>
      </c>
      <c r="F204" s="238">
        <v>7879.9532230128789</v>
      </c>
      <c r="G204" s="230">
        <f t="shared" si="32"/>
        <v>129.95322301287888</v>
      </c>
      <c r="H204" s="108">
        <f t="shared" si="33"/>
        <v>1.6768157808113405E-2</v>
      </c>
      <c r="I204" s="238">
        <v>7942.088156150895</v>
      </c>
      <c r="J204" s="230">
        <f t="shared" si="34"/>
        <v>192.08815615089497</v>
      </c>
      <c r="K204" s="108">
        <f t="shared" si="35"/>
        <v>2.478556853559935E-2</v>
      </c>
      <c r="L204" s="238">
        <v>7822.6415852005257</v>
      </c>
      <c r="M204" s="230">
        <f t="shared" si="36"/>
        <v>72.641585200525697</v>
      </c>
      <c r="N204" s="108">
        <f t="shared" si="37"/>
        <v>9.3731077678097675E-3</v>
      </c>
      <c r="O204" s="241">
        <v>7713.4080993025782</v>
      </c>
      <c r="P204" s="231">
        <f t="shared" si="38"/>
        <v>36.591900697421806</v>
      </c>
      <c r="Q204" s="65">
        <f t="shared" si="39"/>
        <v>4.7215355738608779E-3</v>
      </c>
    </row>
    <row r="205" spans="1:17" x14ac:dyDescent="0.25">
      <c r="A205" s="76">
        <v>203</v>
      </c>
      <c r="B205" s="236">
        <v>8250</v>
      </c>
      <c r="C205" s="238">
        <v>7952.1834203966155</v>
      </c>
      <c r="D205" s="230">
        <f t="shared" si="30"/>
        <v>297.81657960338453</v>
      </c>
      <c r="E205" s="108">
        <f t="shared" si="31"/>
        <v>3.6098979345864791E-2</v>
      </c>
      <c r="F205" s="238">
        <v>7877.0270391279264</v>
      </c>
      <c r="G205" s="230">
        <f t="shared" si="32"/>
        <v>372.9729608720736</v>
      </c>
      <c r="H205" s="108">
        <f t="shared" si="33"/>
        <v>4.5208843742069529E-2</v>
      </c>
      <c r="I205" s="238">
        <v>7978.9492604478846</v>
      </c>
      <c r="J205" s="230">
        <f t="shared" si="34"/>
        <v>271.05073955211537</v>
      </c>
      <c r="K205" s="108">
        <f t="shared" si="35"/>
        <v>3.2854635097226109E-2</v>
      </c>
      <c r="L205" s="238">
        <v>8140.1251785523646</v>
      </c>
      <c r="M205" s="230">
        <f t="shared" si="36"/>
        <v>109.87482144763544</v>
      </c>
      <c r="N205" s="108">
        <f t="shared" si="37"/>
        <v>1.3318160175470963E-2</v>
      </c>
      <c r="O205" s="241">
        <v>8077.7635673017958</v>
      </c>
      <c r="P205" s="231">
        <f t="shared" si="38"/>
        <v>172.23643269820423</v>
      </c>
      <c r="Q205" s="65">
        <f t="shared" si="39"/>
        <v>2.0877143357358088E-2</v>
      </c>
    </row>
    <row r="206" spans="1:17" x14ac:dyDescent="0.25">
      <c r="A206" s="76">
        <v>204</v>
      </c>
      <c r="B206" s="236">
        <v>7750</v>
      </c>
      <c r="C206" s="238">
        <v>8526.2135954787154</v>
      </c>
      <c r="D206" s="230">
        <f t="shared" si="30"/>
        <v>776.21359547871543</v>
      </c>
      <c r="E206" s="108">
        <f t="shared" si="31"/>
        <v>0.10015659296499554</v>
      </c>
      <c r="F206" s="238">
        <v>8476.3894456427133</v>
      </c>
      <c r="G206" s="230">
        <f t="shared" si="32"/>
        <v>726.38944564271333</v>
      </c>
      <c r="H206" s="108">
        <f t="shared" si="33"/>
        <v>9.3727670405511401E-2</v>
      </c>
      <c r="I206" s="238">
        <v>8468.5188056324914</v>
      </c>
      <c r="J206" s="230">
        <f t="shared" si="34"/>
        <v>718.51880563249142</v>
      </c>
      <c r="K206" s="108">
        <f t="shared" si="35"/>
        <v>9.2712103952579533E-2</v>
      </c>
      <c r="L206" s="238">
        <v>8556.0388751750615</v>
      </c>
      <c r="M206" s="230">
        <f t="shared" si="36"/>
        <v>806.03887517506155</v>
      </c>
      <c r="N206" s="108">
        <f t="shared" si="37"/>
        <v>0.10400501615162085</v>
      </c>
      <c r="O206" s="241">
        <v>8532.3181620546693</v>
      </c>
      <c r="P206" s="231">
        <f t="shared" si="38"/>
        <v>782.3181620546693</v>
      </c>
      <c r="Q206" s="65">
        <f t="shared" si="39"/>
        <v>0.10094427897479603</v>
      </c>
    </row>
    <row r="207" spans="1:17" x14ac:dyDescent="0.25">
      <c r="A207" s="76">
        <v>205</v>
      </c>
      <c r="B207" s="236">
        <v>9250</v>
      </c>
      <c r="C207" s="238">
        <v>7858.442916516331</v>
      </c>
      <c r="D207" s="230">
        <f t="shared" si="30"/>
        <v>1391.557083483669</v>
      </c>
      <c r="E207" s="108">
        <f t="shared" si="31"/>
        <v>0.15043860361985611</v>
      </c>
      <c r="F207" s="238">
        <v>7766.3010093029534</v>
      </c>
      <c r="G207" s="230">
        <f t="shared" si="32"/>
        <v>1483.6989906970466</v>
      </c>
      <c r="H207" s="108">
        <f t="shared" si="33"/>
        <v>0.16039989088616721</v>
      </c>
      <c r="I207" s="238">
        <v>7761.7484183353581</v>
      </c>
      <c r="J207" s="230">
        <f t="shared" si="34"/>
        <v>1488.2515816646419</v>
      </c>
      <c r="K207" s="108">
        <f t="shared" si="35"/>
        <v>0.160892062882664</v>
      </c>
      <c r="L207" s="238">
        <v>7726.8024381193354</v>
      </c>
      <c r="M207" s="230">
        <f t="shared" si="36"/>
        <v>1523.1975618806646</v>
      </c>
      <c r="N207" s="108">
        <f t="shared" si="37"/>
        <v>0.16467000668980158</v>
      </c>
      <c r="O207" s="241">
        <v>7747.4960064674269</v>
      </c>
      <c r="P207" s="231">
        <f t="shared" si="38"/>
        <v>1502.5039935325731</v>
      </c>
      <c r="Q207" s="65">
        <f t="shared" si="39"/>
        <v>0.16243286416568359</v>
      </c>
    </row>
    <row r="208" spans="1:17" x14ac:dyDescent="0.25">
      <c r="A208" s="76">
        <v>206</v>
      </c>
      <c r="B208" s="236">
        <v>10500</v>
      </c>
      <c r="C208" s="238">
        <v>9158.2786326211026</v>
      </c>
      <c r="D208" s="230">
        <f t="shared" si="30"/>
        <v>1341.7213673788974</v>
      </c>
      <c r="E208" s="108">
        <f t="shared" si="31"/>
        <v>0.12778298736941879</v>
      </c>
      <c r="F208" s="238">
        <v>9050.8124849356354</v>
      </c>
      <c r="G208" s="230">
        <f t="shared" si="32"/>
        <v>1449.1875150643646</v>
      </c>
      <c r="H208" s="108">
        <f t="shared" si="33"/>
        <v>0.13801785857755852</v>
      </c>
      <c r="I208" s="238">
        <v>8890.2269578726209</v>
      </c>
      <c r="J208" s="230">
        <f t="shared" si="34"/>
        <v>1609.7730421273791</v>
      </c>
      <c r="K208" s="108">
        <f t="shared" si="35"/>
        <v>0.15331171829784562</v>
      </c>
      <c r="L208" s="238">
        <v>8964.4398750726104</v>
      </c>
      <c r="M208" s="230">
        <f t="shared" si="36"/>
        <v>1535.5601249273896</v>
      </c>
      <c r="N208" s="108">
        <f t="shared" si="37"/>
        <v>0.14624382142165615</v>
      </c>
      <c r="O208" s="241">
        <v>8922.3919158517892</v>
      </c>
      <c r="P208" s="231">
        <f t="shared" si="38"/>
        <v>1577.6080841482108</v>
      </c>
      <c r="Q208" s="65">
        <f t="shared" si="39"/>
        <v>0.15024838896649625</v>
      </c>
    </row>
    <row r="209" spans="1:17" x14ac:dyDescent="0.25">
      <c r="A209" s="76">
        <v>207</v>
      </c>
      <c r="B209" s="236">
        <v>9750</v>
      </c>
      <c r="C209" s="238">
        <v>10650.762695219235</v>
      </c>
      <c r="D209" s="230">
        <f t="shared" si="30"/>
        <v>900.76269521923496</v>
      </c>
      <c r="E209" s="108">
        <f t="shared" si="31"/>
        <v>9.2385917458383066E-2</v>
      </c>
      <c r="F209" s="238">
        <v>10487.235612150909</v>
      </c>
      <c r="G209" s="230">
        <f t="shared" si="32"/>
        <v>737.23561215090922</v>
      </c>
      <c r="H209" s="108">
        <f t="shared" si="33"/>
        <v>7.5613908938554797E-2</v>
      </c>
      <c r="I209" s="238">
        <v>10443.93812759888</v>
      </c>
      <c r="J209" s="230">
        <f t="shared" si="34"/>
        <v>693.93812759887987</v>
      </c>
      <c r="K209" s="108">
        <f t="shared" si="35"/>
        <v>7.1173141292192807E-2</v>
      </c>
      <c r="L209" s="238">
        <v>10434.071930306038</v>
      </c>
      <c r="M209" s="230">
        <f t="shared" si="36"/>
        <v>684.07193030603776</v>
      </c>
      <c r="N209" s="108">
        <f t="shared" si="37"/>
        <v>7.0161223621132071E-2</v>
      </c>
      <c r="O209" s="241">
        <v>10415.30174416589</v>
      </c>
      <c r="P209" s="231">
        <f t="shared" si="38"/>
        <v>665.30174416589034</v>
      </c>
      <c r="Q209" s="65">
        <f t="shared" si="39"/>
        <v>6.8236076324706699E-2</v>
      </c>
    </row>
    <row r="210" spans="1:17" x14ac:dyDescent="0.25">
      <c r="A210" s="76">
        <v>208</v>
      </c>
      <c r="B210" s="236">
        <v>10500</v>
      </c>
      <c r="C210" s="238">
        <v>9682.4207865250664</v>
      </c>
      <c r="D210" s="230">
        <f t="shared" si="30"/>
        <v>817.57921347493357</v>
      </c>
      <c r="E210" s="108">
        <f t="shared" si="31"/>
        <v>7.7864686997612717E-2</v>
      </c>
      <c r="F210" s="238">
        <v>9820.1292136572301</v>
      </c>
      <c r="G210" s="230">
        <f t="shared" si="32"/>
        <v>679.87078634276986</v>
      </c>
      <c r="H210" s="108">
        <f t="shared" si="33"/>
        <v>6.474959869931142E-2</v>
      </c>
      <c r="I210" s="238">
        <v>9968.8144527171899</v>
      </c>
      <c r="J210" s="230">
        <f t="shared" si="34"/>
        <v>531.18554728281015</v>
      </c>
      <c r="K210" s="108">
        <f t="shared" si="35"/>
        <v>5.0589099741220014E-2</v>
      </c>
      <c r="L210" s="238">
        <v>9755.2109004709364</v>
      </c>
      <c r="M210" s="230">
        <f t="shared" si="36"/>
        <v>744.78909952906361</v>
      </c>
      <c r="N210" s="108">
        <f t="shared" si="37"/>
        <v>7.0932295193244149E-2</v>
      </c>
      <c r="O210" s="241">
        <v>9760.7193589233484</v>
      </c>
      <c r="P210" s="231">
        <f t="shared" si="38"/>
        <v>739.28064107665159</v>
      </c>
      <c r="Q210" s="65">
        <f t="shared" si="39"/>
        <v>7.0407680102538242E-2</v>
      </c>
    </row>
    <row r="211" spans="1:17" x14ac:dyDescent="0.25">
      <c r="A211" s="76">
        <v>209</v>
      </c>
      <c r="B211" s="236">
        <v>12500</v>
      </c>
      <c r="C211" s="238">
        <v>10140.413654503982</v>
      </c>
      <c r="D211" s="230">
        <f t="shared" si="30"/>
        <v>2359.5863454960181</v>
      </c>
      <c r="E211" s="108">
        <f t="shared" si="31"/>
        <v>0.18876690763968146</v>
      </c>
      <c r="F211" s="238">
        <v>9968.1632732164107</v>
      </c>
      <c r="G211" s="230">
        <f t="shared" si="32"/>
        <v>2531.8367267835893</v>
      </c>
      <c r="H211" s="108">
        <f t="shared" si="33"/>
        <v>0.20254693814268715</v>
      </c>
      <c r="I211" s="238">
        <v>9921.3193734504312</v>
      </c>
      <c r="J211" s="230">
        <f t="shared" si="34"/>
        <v>2578.6806265495688</v>
      </c>
      <c r="K211" s="108">
        <f t="shared" si="35"/>
        <v>0.20629445012396549</v>
      </c>
      <c r="L211" s="238">
        <v>10149.977266083804</v>
      </c>
      <c r="M211" s="230">
        <f t="shared" si="36"/>
        <v>2350.0227339161956</v>
      </c>
      <c r="N211" s="108">
        <f t="shared" si="37"/>
        <v>0.18800181871329566</v>
      </c>
      <c r="O211" s="241">
        <v>10127.811775271028</v>
      </c>
      <c r="P211" s="231">
        <f t="shared" si="38"/>
        <v>2372.1882247289723</v>
      </c>
      <c r="Q211" s="65">
        <f t="shared" si="39"/>
        <v>0.18977505797831778</v>
      </c>
    </row>
    <row r="212" spans="1:17" x14ac:dyDescent="0.25">
      <c r="A212" s="76">
        <v>210</v>
      </c>
      <c r="B212" s="236">
        <v>12750</v>
      </c>
      <c r="C212" s="238">
        <v>12354.735903859008</v>
      </c>
      <c r="D212" s="230">
        <f t="shared" si="30"/>
        <v>395.26409614099248</v>
      </c>
      <c r="E212" s="108">
        <f t="shared" si="31"/>
        <v>3.1001105579685686E-2</v>
      </c>
      <c r="F212" s="238">
        <v>12213.637188782008</v>
      </c>
      <c r="G212" s="230">
        <f t="shared" si="32"/>
        <v>536.3628112179922</v>
      </c>
      <c r="H212" s="108">
        <f t="shared" si="33"/>
        <v>4.206767146807782E-2</v>
      </c>
      <c r="I212" s="238">
        <v>12235.599059102524</v>
      </c>
      <c r="J212" s="230">
        <f t="shared" si="34"/>
        <v>514.40094089747618</v>
      </c>
      <c r="K212" s="108">
        <f t="shared" si="35"/>
        <v>4.0345171835096172E-2</v>
      </c>
      <c r="L212" s="238">
        <v>12263.560603136199</v>
      </c>
      <c r="M212" s="230">
        <f t="shared" si="36"/>
        <v>486.43939686380145</v>
      </c>
      <c r="N212" s="108">
        <f t="shared" si="37"/>
        <v>3.8152109557945214E-2</v>
      </c>
      <c r="O212" s="241">
        <v>12337.444021088739</v>
      </c>
      <c r="P212" s="231">
        <f t="shared" si="38"/>
        <v>412.55597891126126</v>
      </c>
      <c r="Q212" s="65">
        <f t="shared" si="39"/>
        <v>3.2357331679314608E-2</v>
      </c>
    </row>
    <row r="213" spans="1:17" x14ac:dyDescent="0.25">
      <c r="A213" s="76">
        <v>211</v>
      </c>
      <c r="B213" s="236">
        <v>12500</v>
      </c>
      <c r="C213" s="238">
        <v>12414.555808407946</v>
      </c>
      <c r="D213" s="230">
        <f t="shared" si="30"/>
        <v>85.444191592054267</v>
      </c>
      <c r="E213" s="108">
        <f t="shared" si="31"/>
        <v>6.8355353273643416E-3</v>
      </c>
      <c r="F213" s="238">
        <v>12597.018503958936</v>
      </c>
      <c r="G213" s="230">
        <f t="shared" si="32"/>
        <v>97.01850395893598</v>
      </c>
      <c r="H213" s="108">
        <f t="shared" si="33"/>
        <v>7.7614803167148786E-3</v>
      </c>
      <c r="I213" s="238">
        <v>12633.125479822933</v>
      </c>
      <c r="J213" s="230">
        <f t="shared" si="34"/>
        <v>133.1254798229329</v>
      </c>
      <c r="K213" s="108">
        <f t="shared" si="35"/>
        <v>1.0650038385834632E-2</v>
      </c>
      <c r="L213" s="238">
        <v>12555.894147439056</v>
      </c>
      <c r="M213" s="230">
        <f t="shared" si="36"/>
        <v>55.894147439055814</v>
      </c>
      <c r="N213" s="108">
        <f t="shared" si="37"/>
        <v>4.4715317951244653E-3</v>
      </c>
      <c r="O213" s="241">
        <v>12546.053172476139</v>
      </c>
      <c r="P213" s="231">
        <f t="shared" si="38"/>
        <v>46.05317247613857</v>
      </c>
      <c r="Q213" s="65">
        <f t="shared" si="39"/>
        <v>3.6842537980910856E-3</v>
      </c>
    </row>
    <row r="214" spans="1:17" x14ac:dyDescent="0.25">
      <c r="A214" s="76">
        <v>212</v>
      </c>
      <c r="B214" s="236">
        <v>12500</v>
      </c>
      <c r="C214" s="238">
        <v>12229.278155484875</v>
      </c>
      <c r="D214" s="230">
        <f t="shared" si="30"/>
        <v>270.72184451512476</v>
      </c>
      <c r="E214" s="108">
        <f t="shared" si="31"/>
        <v>2.1657747561209979E-2</v>
      </c>
      <c r="F214" s="238">
        <v>12150.924141711908</v>
      </c>
      <c r="G214" s="230">
        <f t="shared" si="32"/>
        <v>349.07585828809169</v>
      </c>
      <c r="H214" s="108">
        <f t="shared" si="33"/>
        <v>2.7926068663047334E-2</v>
      </c>
      <c r="I214" s="238">
        <v>12174.466696461193</v>
      </c>
      <c r="J214" s="230">
        <f t="shared" si="34"/>
        <v>325.53330353880665</v>
      </c>
      <c r="K214" s="108">
        <f t="shared" si="35"/>
        <v>2.6042664283104533E-2</v>
      </c>
      <c r="L214" s="238">
        <v>12316.610964048976</v>
      </c>
      <c r="M214" s="230">
        <f t="shared" si="36"/>
        <v>183.3890359510242</v>
      </c>
      <c r="N214" s="108">
        <f t="shared" si="37"/>
        <v>1.4671122876081936E-2</v>
      </c>
      <c r="O214" s="241">
        <v>12310.106782623907</v>
      </c>
      <c r="P214" s="231">
        <f t="shared" si="38"/>
        <v>189.89321737609316</v>
      </c>
      <c r="Q214" s="65">
        <f t="shared" si="39"/>
        <v>1.5191457390087452E-2</v>
      </c>
    </row>
    <row r="215" spans="1:17" x14ac:dyDescent="0.25">
      <c r="A215" s="76">
        <v>213</v>
      </c>
      <c r="B215" s="236">
        <v>11500</v>
      </c>
      <c r="C215" s="238">
        <v>12528.815211128149</v>
      </c>
      <c r="D215" s="230">
        <f t="shared" si="30"/>
        <v>1028.8152111281488</v>
      </c>
      <c r="E215" s="108">
        <f t="shared" si="31"/>
        <v>8.9462192272012936E-2</v>
      </c>
      <c r="F215" s="238">
        <v>12496.538193917362</v>
      </c>
      <c r="G215" s="230">
        <f t="shared" si="32"/>
        <v>996.53819391736215</v>
      </c>
      <c r="H215" s="108">
        <f t="shared" si="33"/>
        <v>8.6655495123248882E-2</v>
      </c>
      <c r="I215" s="238">
        <v>12338.894240413432</v>
      </c>
      <c r="J215" s="230">
        <f t="shared" si="34"/>
        <v>838.89424041343227</v>
      </c>
      <c r="K215" s="108">
        <f t="shared" si="35"/>
        <v>7.2947325253341938E-2</v>
      </c>
      <c r="L215" s="238">
        <v>12351.31080963294</v>
      </c>
      <c r="M215" s="230">
        <f t="shared" si="36"/>
        <v>851.31080963293971</v>
      </c>
      <c r="N215" s="108">
        <f t="shared" si="37"/>
        <v>7.4027026924603459E-2</v>
      </c>
      <c r="O215" s="241">
        <v>12381.938512297951</v>
      </c>
      <c r="P215" s="231">
        <f t="shared" si="38"/>
        <v>881.93851229795109</v>
      </c>
      <c r="Q215" s="65">
        <f t="shared" si="39"/>
        <v>7.6690305417213139E-2</v>
      </c>
    </row>
    <row r="216" spans="1:17" x14ac:dyDescent="0.25">
      <c r="A216" s="76">
        <v>214</v>
      </c>
      <c r="B216" s="236">
        <v>12250</v>
      </c>
      <c r="C216" s="238">
        <v>11147.185107709493</v>
      </c>
      <c r="D216" s="230">
        <f t="shared" si="30"/>
        <v>1102.8148922905075</v>
      </c>
      <c r="E216" s="108">
        <f t="shared" si="31"/>
        <v>9.0025705493102653E-2</v>
      </c>
      <c r="F216" s="238">
        <v>11298.702371087136</v>
      </c>
      <c r="G216" s="230">
        <f t="shared" si="32"/>
        <v>951.29762891286373</v>
      </c>
      <c r="H216" s="108">
        <f t="shared" si="33"/>
        <v>7.7656949299009279E-2</v>
      </c>
      <c r="I216" s="238">
        <v>11219.20614339468</v>
      </c>
      <c r="J216" s="230">
        <f t="shared" si="34"/>
        <v>1030.7938566053199</v>
      </c>
      <c r="K216" s="108">
        <f t="shared" si="35"/>
        <v>8.4146437273903668E-2</v>
      </c>
      <c r="L216" s="238">
        <v>11046.372838877365</v>
      </c>
      <c r="M216" s="230">
        <f t="shared" si="36"/>
        <v>1203.6271611226348</v>
      </c>
      <c r="N216" s="108">
        <f t="shared" si="37"/>
        <v>9.8255278458990597E-2</v>
      </c>
      <c r="O216" s="241">
        <v>10968.325972697265</v>
      </c>
      <c r="P216" s="231">
        <f t="shared" si="38"/>
        <v>1281.6740273027353</v>
      </c>
      <c r="Q216" s="65">
        <f t="shared" si="39"/>
        <v>0.10462645120838655</v>
      </c>
    </row>
    <row r="217" spans="1:17" x14ac:dyDescent="0.25">
      <c r="A217" s="76">
        <v>215</v>
      </c>
      <c r="B217" s="236">
        <v>13250</v>
      </c>
      <c r="C217" s="238">
        <v>11814.485823667454</v>
      </c>
      <c r="D217" s="230">
        <f t="shared" si="30"/>
        <v>1435.5141763325464</v>
      </c>
      <c r="E217" s="108">
        <f t="shared" si="31"/>
        <v>0.10834069255339973</v>
      </c>
      <c r="F217" s="238">
        <v>11770.200824190557</v>
      </c>
      <c r="G217" s="230">
        <f t="shared" si="32"/>
        <v>1479.7991758094431</v>
      </c>
      <c r="H217" s="108">
        <f t="shared" si="33"/>
        <v>0.11168295666486364</v>
      </c>
      <c r="I217" s="238">
        <v>11931.209111780683</v>
      </c>
      <c r="J217" s="230">
        <f t="shared" si="34"/>
        <v>1318.7908882193169</v>
      </c>
      <c r="K217" s="108">
        <f t="shared" si="35"/>
        <v>9.9531387790137121E-2</v>
      </c>
      <c r="L217" s="238">
        <v>11976.878966312266</v>
      </c>
      <c r="M217" s="230">
        <f t="shared" si="36"/>
        <v>1273.1210336877339</v>
      </c>
      <c r="N217" s="108">
        <f t="shared" si="37"/>
        <v>9.6084606316055393E-2</v>
      </c>
      <c r="O217" s="241">
        <v>11926.914238807934</v>
      </c>
      <c r="P217" s="231">
        <f t="shared" si="38"/>
        <v>1323.0857611920655</v>
      </c>
      <c r="Q217" s="65">
        <f t="shared" si="39"/>
        <v>9.985552914657099E-2</v>
      </c>
    </row>
    <row r="218" spans="1:17" x14ac:dyDescent="0.25">
      <c r="A218" s="76">
        <v>216</v>
      </c>
      <c r="B218" s="236">
        <v>11500</v>
      </c>
      <c r="C218" s="238">
        <v>12983.890390561923</v>
      </c>
      <c r="D218" s="230">
        <f t="shared" si="30"/>
        <v>1483.8903905619227</v>
      </c>
      <c r="E218" s="108">
        <f t="shared" si="31"/>
        <v>0.12903394700538459</v>
      </c>
      <c r="F218" s="238">
        <v>12878.884387861161</v>
      </c>
      <c r="G218" s="230">
        <f t="shared" si="32"/>
        <v>1378.8843878611606</v>
      </c>
      <c r="H218" s="108">
        <f t="shared" si="33"/>
        <v>0.11990299024879657</v>
      </c>
      <c r="I218" s="238">
        <v>12862.189597372453</v>
      </c>
      <c r="J218" s="230">
        <f t="shared" si="34"/>
        <v>1362.1895973724531</v>
      </c>
      <c r="K218" s="108">
        <f t="shared" si="35"/>
        <v>0.11845126933673505</v>
      </c>
      <c r="L218" s="238">
        <v>13007.942875179086</v>
      </c>
      <c r="M218" s="230">
        <f t="shared" si="36"/>
        <v>1507.9428751790856</v>
      </c>
      <c r="N218" s="108">
        <f t="shared" si="37"/>
        <v>0.131125467406877</v>
      </c>
      <c r="O218" s="241">
        <v>12965.313159131711</v>
      </c>
      <c r="P218" s="231">
        <f t="shared" si="38"/>
        <v>1465.3131591317106</v>
      </c>
      <c r="Q218" s="65">
        <f t="shared" si="39"/>
        <v>0.12741853557667049</v>
      </c>
    </row>
    <row r="219" spans="1:17" x14ac:dyDescent="0.25">
      <c r="A219" s="76">
        <v>217</v>
      </c>
      <c r="B219" s="236">
        <v>11500</v>
      </c>
      <c r="C219" s="238">
        <v>11245.961467513904</v>
      </c>
      <c r="D219" s="230">
        <f t="shared" si="30"/>
        <v>254.0385324860963</v>
      </c>
      <c r="E219" s="108">
        <f t="shared" si="31"/>
        <v>2.2090307172704025E-2</v>
      </c>
      <c r="F219" s="238">
        <v>11187.460246772984</v>
      </c>
      <c r="G219" s="230">
        <f t="shared" si="32"/>
        <v>312.53975322701626</v>
      </c>
      <c r="H219" s="108">
        <f t="shared" si="33"/>
        <v>2.7177369845827502E-2</v>
      </c>
      <c r="I219" s="238">
        <v>11308.498445003508</v>
      </c>
      <c r="J219" s="230">
        <f t="shared" si="34"/>
        <v>191.5015549964919</v>
      </c>
      <c r="K219" s="108">
        <f t="shared" si="35"/>
        <v>1.665230913012973E-2</v>
      </c>
      <c r="L219" s="238">
        <v>11117.973822108856</v>
      </c>
      <c r="M219" s="230">
        <f t="shared" si="36"/>
        <v>382.02617789114447</v>
      </c>
      <c r="N219" s="108">
        <f t="shared" si="37"/>
        <v>3.3219667642708214E-2</v>
      </c>
      <c r="O219" s="241">
        <v>11138.175752172583</v>
      </c>
      <c r="P219" s="231">
        <f t="shared" si="38"/>
        <v>361.82424782741691</v>
      </c>
      <c r="Q219" s="65">
        <f t="shared" si="39"/>
        <v>3.1462978071949296E-2</v>
      </c>
    </row>
    <row r="220" spans="1:17" x14ac:dyDescent="0.25">
      <c r="A220" s="76">
        <v>218</v>
      </c>
      <c r="B220" s="236">
        <v>11250</v>
      </c>
      <c r="C220" s="238">
        <v>11264.037908380004</v>
      </c>
      <c r="D220" s="230">
        <f t="shared" si="30"/>
        <v>14.0379083800035</v>
      </c>
      <c r="E220" s="108">
        <f t="shared" si="31"/>
        <v>1.2478140782225334E-3</v>
      </c>
      <c r="F220" s="238">
        <v>11242.789307136642</v>
      </c>
      <c r="G220" s="230">
        <f t="shared" si="32"/>
        <v>7.2106928633584175</v>
      </c>
      <c r="H220" s="108">
        <f t="shared" si="33"/>
        <v>6.4095047674297045E-4</v>
      </c>
      <c r="I220" s="238">
        <v>11265.269354409746</v>
      </c>
      <c r="J220" s="230">
        <f t="shared" si="34"/>
        <v>15.269354409745574</v>
      </c>
      <c r="K220" s="108">
        <f t="shared" si="35"/>
        <v>1.3572759475329399E-3</v>
      </c>
      <c r="L220" s="238">
        <v>11265.969787763224</v>
      </c>
      <c r="M220" s="230">
        <f t="shared" si="36"/>
        <v>15.969787763224303</v>
      </c>
      <c r="N220" s="108">
        <f t="shared" si="37"/>
        <v>1.4195366900643825E-3</v>
      </c>
      <c r="O220" s="241">
        <v>11216.482343522062</v>
      </c>
      <c r="P220" s="231">
        <f t="shared" si="38"/>
        <v>33.517656477937635</v>
      </c>
      <c r="Q220" s="65">
        <f t="shared" si="39"/>
        <v>2.9793472424833453E-3</v>
      </c>
    </row>
    <row r="221" spans="1:17" x14ac:dyDescent="0.25">
      <c r="A221" s="76">
        <v>219</v>
      </c>
      <c r="B221" s="236">
        <v>11250</v>
      </c>
      <c r="C221" s="238">
        <v>11330.530580314749</v>
      </c>
      <c r="D221" s="230">
        <f t="shared" si="30"/>
        <v>80.530580314749386</v>
      </c>
      <c r="E221" s="108">
        <f t="shared" si="31"/>
        <v>7.1582738057555011E-3</v>
      </c>
      <c r="F221" s="238">
        <v>11132.874353069032</v>
      </c>
      <c r="G221" s="230">
        <f t="shared" si="32"/>
        <v>117.12564693096829</v>
      </c>
      <c r="H221" s="108">
        <f t="shared" si="33"/>
        <v>1.0411168616086069E-2</v>
      </c>
      <c r="I221" s="238">
        <v>11364.460459105936</v>
      </c>
      <c r="J221" s="230">
        <f t="shared" si="34"/>
        <v>114.46045910593602</v>
      </c>
      <c r="K221" s="108">
        <f t="shared" si="35"/>
        <v>1.0174263031638757E-2</v>
      </c>
      <c r="L221" s="238">
        <v>11352.005753793988</v>
      </c>
      <c r="M221" s="230">
        <f t="shared" si="36"/>
        <v>102.00575379398833</v>
      </c>
      <c r="N221" s="108">
        <f t="shared" si="37"/>
        <v>9.0671781150211857E-3</v>
      </c>
      <c r="O221" s="241">
        <v>11469.629891547993</v>
      </c>
      <c r="P221" s="231">
        <f t="shared" si="38"/>
        <v>219.62989154799288</v>
      </c>
      <c r="Q221" s="65">
        <f t="shared" si="39"/>
        <v>1.9522657026488255E-2</v>
      </c>
    </row>
    <row r="222" spans="1:17" x14ac:dyDescent="0.25">
      <c r="A222" s="76">
        <v>220</v>
      </c>
      <c r="B222" s="236">
        <v>11750</v>
      </c>
      <c r="C222" s="238">
        <v>11025.403245164338</v>
      </c>
      <c r="D222" s="230">
        <f t="shared" si="30"/>
        <v>724.59675483566207</v>
      </c>
      <c r="E222" s="108">
        <f t="shared" si="31"/>
        <v>6.1667808922184007E-2</v>
      </c>
      <c r="F222" s="238">
        <v>11201.857618664995</v>
      </c>
      <c r="G222" s="230">
        <f t="shared" si="32"/>
        <v>548.14238133500476</v>
      </c>
      <c r="H222" s="108">
        <f t="shared" si="33"/>
        <v>4.6650415432766365E-2</v>
      </c>
      <c r="I222" s="238">
        <v>11208.652294414864</v>
      </c>
      <c r="J222" s="230">
        <f t="shared" si="34"/>
        <v>541.34770558513628</v>
      </c>
      <c r="K222" s="108">
        <f t="shared" si="35"/>
        <v>4.6072145156181812E-2</v>
      </c>
      <c r="L222" s="238">
        <v>11188.104524939532</v>
      </c>
      <c r="M222" s="230">
        <f t="shared" si="36"/>
        <v>561.89547506046802</v>
      </c>
      <c r="N222" s="108">
        <f t="shared" si="37"/>
        <v>4.7820891494507918E-2</v>
      </c>
      <c r="O222" s="241">
        <v>11218.778351277293</v>
      </c>
      <c r="P222" s="231">
        <f t="shared" si="38"/>
        <v>531.22164872270696</v>
      </c>
      <c r="Q222" s="65">
        <f t="shared" si="39"/>
        <v>4.5210353082783573E-2</v>
      </c>
    </row>
    <row r="223" spans="1:17" x14ac:dyDescent="0.25">
      <c r="A223" s="76">
        <v>221</v>
      </c>
      <c r="B223" s="236">
        <v>12000</v>
      </c>
      <c r="C223" s="238">
        <v>11496.54349213471</v>
      </c>
      <c r="D223" s="230">
        <f t="shared" si="30"/>
        <v>503.4565078652904</v>
      </c>
      <c r="E223" s="108">
        <f t="shared" si="31"/>
        <v>4.1954708988774202E-2</v>
      </c>
      <c r="F223" s="238">
        <v>11481.616574231612</v>
      </c>
      <c r="G223" s="230">
        <f t="shared" si="32"/>
        <v>518.38342576838841</v>
      </c>
      <c r="H223" s="108">
        <f t="shared" si="33"/>
        <v>4.319861881403237E-2</v>
      </c>
      <c r="I223" s="238">
        <v>11455.088992810437</v>
      </c>
      <c r="J223" s="230">
        <f t="shared" si="34"/>
        <v>544.91100718956295</v>
      </c>
      <c r="K223" s="108">
        <f t="shared" si="35"/>
        <v>4.5409250599130244E-2</v>
      </c>
      <c r="L223" s="238">
        <v>11593.437167430304</v>
      </c>
      <c r="M223" s="230">
        <f t="shared" si="36"/>
        <v>406.56283256969618</v>
      </c>
      <c r="N223" s="108">
        <f t="shared" si="37"/>
        <v>3.3880236047474685E-2</v>
      </c>
      <c r="O223" s="241">
        <v>11529.09430042804</v>
      </c>
      <c r="P223" s="231">
        <f t="shared" si="38"/>
        <v>470.90569957196021</v>
      </c>
      <c r="Q223" s="65">
        <f t="shared" si="39"/>
        <v>3.9242141630996687E-2</v>
      </c>
    </row>
    <row r="224" spans="1:17" x14ac:dyDescent="0.25">
      <c r="A224" s="76">
        <v>222</v>
      </c>
      <c r="B224" s="236">
        <v>12500</v>
      </c>
      <c r="C224" s="238">
        <v>11747.384770912848</v>
      </c>
      <c r="D224" s="230">
        <f t="shared" si="30"/>
        <v>752.61522908715233</v>
      </c>
      <c r="E224" s="108">
        <f t="shared" si="31"/>
        <v>6.0209218326972187E-2</v>
      </c>
      <c r="F224" s="238">
        <v>11588.084922894259</v>
      </c>
      <c r="G224" s="230">
        <f t="shared" si="32"/>
        <v>911.91507710574115</v>
      </c>
      <c r="H224" s="108">
        <f t="shared" si="33"/>
        <v>7.2953206168459295E-2</v>
      </c>
      <c r="I224" s="238">
        <v>11674.535848883301</v>
      </c>
      <c r="J224" s="230">
        <f t="shared" si="34"/>
        <v>825.46415111669921</v>
      </c>
      <c r="K224" s="108">
        <f t="shared" si="35"/>
        <v>6.603713208933594E-2</v>
      </c>
      <c r="L224" s="238">
        <v>11700.646526411661</v>
      </c>
      <c r="M224" s="230">
        <f t="shared" si="36"/>
        <v>799.3534735883386</v>
      </c>
      <c r="N224" s="108">
        <f t="shared" si="37"/>
        <v>6.3948277887067084E-2</v>
      </c>
      <c r="O224" s="241">
        <v>11770.973911172425</v>
      </c>
      <c r="P224" s="231">
        <f t="shared" si="38"/>
        <v>729.02608882757522</v>
      </c>
      <c r="Q224" s="65">
        <f t="shared" si="39"/>
        <v>5.8322087106206018E-2</v>
      </c>
    </row>
    <row r="225" spans="1:17" x14ac:dyDescent="0.25">
      <c r="A225" s="76">
        <v>223</v>
      </c>
      <c r="B225" s="236">
        <v>12000</v>
      </c>
      <c r="C225" s="238">
        <v>12305.931485452718</v>
      </c>
      <c r="D225" s="230">
        <f t="shared" si="30"/>
        <v>305.93148545271833</v>
      </c>
      <c r="E225" s="108">
        <f t="shared" si="31"/>
        <v>2.5494290454393196E-2</v>
      </c>
      <c r="F225" s="238">
        <v>12319.236182111907</v>
      </c>
      <c r="G225" s="230">
        <f t="shared" si="32"/>
        <v>319.2361821119066</v>
      </c>
      <c r="H225" s="108">
        <f t="shared" si="33"/>
        <v>2.6603015175992218E-2</v>
      </c>
      <c r="I225" s="238">
        <v>12233.685214118746</v>
      </c>
      <c r="J225" s="230">
        <f t="shared" si="34"/>
        <v>233.68521411874644</v>
      </c>
      <c r="K225" s="108">
        <f t="shared" si="35"/>
        <v>1.9473767843228872E-2</v>
      </c>
      <c r="L225" s="238">
        <v>12253.580641481181</v>
      </c>
      <c r="M225" s="230">
        <f t="shared" si="36"/>
        <v>253.58064148118137</v>
      </c>
      <c r="N225" s="108">
        <f t="shared" si="37"/>
        <v>2.1131720123431782E-2</v>
      </c>
      <c r="O225" s="241">
        <v>12290.535193323467</v>
      </c>
      <c r="P225" s="231">
        <f t="shared" si="38"/>
        <v>290.53519332346696</v>
      </c>
      <c r="Q225" s="65">
        <f t="shared" si="39"/>
        <v>2.4211266110288912E-2</v>
      </c>
    </row>
    <row r="226" spans="1:17" x14ac:dyDescent="0.25">
      <c r="A226" s="76">
        <v>224</v>
      </c>
      <c r="B226" s="236">
        <v>12250</v>
      </c>
      <c r="C226" s="238">
        <v>11718.581712307645</v>
      </c>
      <c r="D226" s="230">
        <f t="shared" si="30"/>
        <v>531.41828769235508</v>
      </c>
      <c r="E226" s="108">
        <f t="shared" si="31"/>
        <v>4.3381084709580006E-2</v>
      </c>
      <c r="F226" s="238">
        <v>11779.30142386594</v>
      </c>
      <c r="G226" s="230">
        <f t="shared" si="32"/>
        <v>470.6985761340602</v>
      </c>
      <c r="H226" s="108">
        <f t="shared" si="33"/>
        <v>3.8424373561964098E-2</v>
      </c>
      <c r="I226" s="238">
        <v>11730.351975739175</v>
      </c>
      <c r="J226" s="230">
        <f t="shared" si="34"/>
        <v>519.64802426082497</v>
      </c>
      <c r="K226" s="108">
        <f t="shared" si="35"/>
        <v>4.2420246878434688E-2</v>
      </c>
      <c r="L226" s="238">
        <v>11650.486986567341</v>
      </c>
      <c r="M226" s="230">
        <f t="shared" si="36"/>
        <v>599.51301343265914</v>
      </c>
      <c r="N226" s="108">
        <f t="shared" si="37"/>
        <v>4.8939837831237482E-2</v>
      </c>
      <c r="O226" s="241">
        <v>11620.529476251621</v>
      </c>
      <c r="P226" s="231">
        <f t="shared" si="38"/>
        <v>629.47052374837949</v>
      </c>
      <c r="Q226" s="65">
        <f t="shared" si="39"/>
        <v>5.1385348877418732E-2</v>
      </c>
    </row>
    <row r="227" spans="1:17" x14ac:dyDescent="0.25">
      <c r="A227" s="76">
        <v>225</v>
      </c>
      <c r="B227" s="236">
        <v>12250</v>
      </c>
      <c r="C227" s="238">
        <v>11926.332942975709</v>
      </c>
      <c r="D227" s="230">
        <f t="shared" si="30"/>
        <v>323.66705702429135</v>
      </c>
      <c r="E227" s="108">
        <f t="shared" si="31"/>
        <v>2.6421800573411539E-2</v>
      </c>
      <c r="F227" s="238">
        <v>11827.560192726109</v>
      </c>
      <c r="G227" s="230">
        <f t="shared" si="32"/>
        <v>422.43980727389135</v>
      </c>
      <c r="H227" s="108">
        <f t="shared" si="33"/>
        <v>3.4484882226440111E-2</v>
      </c>
      <c r="I227" s="238">
        <v>11757.624993214782</v>
      </c>
      <c r="J227" s="230">
        <f t="shared" si="34"/>
        <v>492.37500678521792</v>
      </c>
      <c r="K227" s="108">
        <f t="shared" si="35"/>
        <v>4.0193878104915752E-2</v>
      </c>
      <c r="L227" s="238">
        <v>11787.515211094975</v>
      </c>
      <c r="M227" s="230">
        <f t="shared" si="36"/>
        <v>462.4847889050252</v>
      </c>
      <c r="N227" s="108">
        <f t="shared" si="37"/>
        <v>3.7753860318777567E-2</v>
      </c>
      <c r="O227" s="241">
        <v>11736.20018685839</v>
      </c>
      <c r="P227" s="231">
        <f t="shared" si="38"/>
        <v>513.79981314160977</v>
      </c>
      <c r="Q227" s="65">
        <f t="shared" si="39"/>
        <v>4.1942841889111002E-2</v>
      </c>
    </row>
    <row r="228" spans="1:17" x14ac:dyDescent="0.25">
      <c r="A228" s="76">
        <v>226</v>
      </c>
      <c r="B228" s="236">
        <v>11750</v>
      </c>
      <c r="C228" s="238">
        <v>12154.160208738269</v>
      </c>
      <c r="D228" s="230">
        <f t="shared" si="30"/>
        <v>404.16020873826892</v>
      </c>
      <c r="E228" s="108">
        <f t="shared" si="31"/>
        <v>3.4396613509639906E-2</v>
      </c>
      <c r="F228" s="238">
        <v>11984.659874904915</v>
      </c>
      <c r="G228" s="230">
        <f t="shared" si="32"/>
        <v>234.65987490491534</v>
      </c>
      <c r="H228" s="108">
        <f t="shared" si="33"/>
        <v>1.997105318339705E-2</v>
      </c>
      <c r="I228" s="238">
        <v>12108.010026354852</v>
      </c>
      <c r="J228" s="230">
        <f t="shared" si="34"/>
        <v>358.01002635485202</v>
      </c>
      <c r="K228" s="108">
        <f t="shared" si="35"/>
        <v>3.0468938413178895E-2</v>
      </c>
      <c r="L228" s="238">
        <v>12040.756395911785</v>
      </c>
      <c r="M228" s="230">
        <f t="shared" si="36"/>
        <v>290.75639591178515</v>
      </c>
      <c r="N228" s="108">
        <f t="shared" si="37"/>
        <v>2.4745225183981714E-2</v>
      </c>
      <c r="O228" s="241">
        <v>12121.8945800115</v>
      </c>
      <c r="P228" s="231">
        <f t="shared" si="38"/>
        <v>371.89458001149978</v>
      </c>
      <c r="Q228" s="65">
        <f t="shared" si="39"/>
        <v>3.1650602554170196E-2</v>
      </c>
    </row>
    <row r="229" spans="1:17" x14ac:dyDescent="0.25">
      <c r="A229" s="76">
        <v>227</v>
      </c>
      <c r="B229" s="236">
        <v>11250</v>
      </c>
      <c r="C229" s="238">
        <v>11592.449480216606</v>
      </c>
      <c r="D229" s="230">
        <f t="shared" si="30"/>
        <v>342.44948021660639</v>
      </c>
      <c r="E229" s="108">
        <f t="shared" si="31"/>
        <v>3.0439953797031679E-2</v>
      </c>
      <c r="F229" s="238">
        <v>11669.558943758395</v>
      </c>
      <c r="G229" s="230">
        <f t="shared" si="32"/>
        <v>419.55894375839489</v>
      </c>
      <c r="H229" s="108">
        <f t="shared" si="33"/>
        <v>3.7294128334079545E-2</v>
      </c>
      <c r="I229" s="238">
        <v>11520.355148411243</v>
      </c>
      <c r="J229" s="230">
        <f t="shared" si="34"/>
        <v>270.35514841124314</v>
      </c>
      <c r="K229" s="108">
        <f t="shared" si="35"/>
        <v>2.4031568747666057E-2</v>
      </c>
      <c r="L229" s="238">
        <v>11472.327052150629</v>
      </c>
      <c r="M229" s="230">
        <f t="shared" si="36"/>
        <v>222.32705215062924</v>
      </c>
      <c r="N229" s="108">
        <f t="shared" si="37"/>
        <v>1.9762404635611488E-2</v>
      </c>
      <c r="O229" s="241">
        <v>11453.048906085898</v>
      </c>
      <c r="P229" s="231">
        <f t="shared" si="38"/>
        <v>203.04890608589812</v>
      </c>
      <c r="Q229" s="65">
        <f t="shared" si="39"/>
        <v>1.8048791652079833E-2</v>
      </c>
    </row>
    <row r="230" spans="1:17" x14ac:dyDescent="0.25">
      <c r="A230" s="76">
        <v>228</v>
      </c>
      <c r="B230" s="236">
        <v>11250</v>
      </c>
      <c r="C230" s="238">
        <v>11135.839945551634</v>
      </c>
      <c r="D230" s="230">
        <f t="shared" si="30"/>
        <v>114.16005444836628</v>
      </c>
      <c r="E230" s="108">
        <f t="shared" si="31"/>
        <v>1.0147560395410336E-2</v>
      </c>
      <c r="F230" s="238">
        <v>11089.438008258801</v>
      </c>
      <c r="G230" s="230">
        <f t="shared" si="32"/>
        <v>160.56199174119865</v>
      </c>
      <c r="H230" s="108">
        <f t="shared" si="33"/>
        <v>1.4272177043662102E-2</v>
      </c>
      <c r="I230" s="238">
        <v>10986.089534806377</v>
      </c>
      <c r="J230" s="230">
        <f t="shared" si="34"/>
        <v>263.91046519362317</v>
      </c>
      <c r="K230" s="108">
        <f t="shared" si="35"/>
        <v>2.345870801721095E-2</v>
      </c>
      <c r="L230" s="238">
        <v>10952.97261900694</v>
      </c>
      <c r="M230" s="230">
        <f t="shared" si="36"/>
        <v>297.02738099306043</v>
      </c>
      <c r="N230" s="108">
        <f t="shared" si="37"/>
        <v>2.6402433866049815E-2</v>
      </c>
      <c r="O230" s="241">
        <v>10864.014012811245</v>
      </c>
      <c r="P230" s="231">
        <f t="shared" si="38"/>
        <v>385.98598718875473</v>
      </c>
      <c r="Q230" s="65">
        <f t="shared" si="39"/>
        <v>3.4309865527889311E-2</v>
      </c>
    </row>
    <row r="231" spans="1:17" x14ac:dyDescent="0.25">
      <c r="A231" s="76">
        <v>229</v>
      </c>
      <c r="B231" s="236">
        <v>11250</v>
      </c>
      <c r="C231" s="238">
        <v>11215.855349270927</v>
      </c>
      <c r="D231" s="230">
        <f t="shared" si="30"/>
        <v>34.144650729072964</v>
      </c>
      <c r="E231" s="108">
        <f t="shared" si="31"/>
        <v>3.0350800648064856E-3</v>
      </c>
      <c r="F231" s="238">
        <v>11216.248038994912</v>
      </c>
      <c r="G231" s="230">
        <f t="shared" si="32"/>
        <v>33.751961005087651</v>
      </c>
      <c r="H231" s="108">
        <f t="shared" si="33"/>
        <v>3.0001743115633467E-3</v>
      </c>
      <c r="I231" s="238">
        <v>11202.948525878208</v>
      </c>
      <c r="J231" s="230">
        <f t="shared" si="34"/>
        <v>47.051474121792126</v>
      </c>
      <c r="K231" s="108">
        <f t="shared" si="35"/>
        <v>4.1823532552704113E-3</v>
      </c>
      <c r="L231" s="238">
        <v>11114.392944564461</v>
      </c>
      <c r="M231" s="230">
        <f t="shared" si="36"/>
        <v>135.60705543553922</v>
      </c>
      <c r="N231" s="108">
        <f t="shared" si="37"/>
        <v>1.2053960483159041E-2</v>
      </c>
      <c r="O231" s="241">
        <v>11059.418082602968</v>
      </c>
      <c r="P231" s="231">
        <f t="shared" si="38"/>
        <v>190.58191739703216</v>
      </c>
      <c r="Q231" s="65">
        <f t="shared" si="39"/>
        <v>1.6940614879736193E-2</v>
      </c>
    </row>
    <row r="232" spans="1:17" x14ac:dyDescent="0.25">
      <c r="A232" s="76">
        <v>230</v>
      </c>
      <c r="B232" s="236">
        <v>11250</v>
      </c>
      <c r="C232" s="238">
        <v>10996.697382243425</v>
      </c>
      <c r="D232" s="230">
        <f t="shared" si="30"/>
        <v>253.30261775657527</v>
      </c>
      <c r="E232" s="108">
        <f t="shared" si="31"/>
        <v>2.2515788245028912E-2</v>
      </c>
      <c r="F232" s="238">
        <v>11160.260770356765</v>
      </c>
      <c r="G232" s="230">
        <f t="shared" si="32"/>
        <v>89.739229643235376</v>
      </c>
      <c r="H232" s="108">
        <f t="shared" si="33"/>
        <v>7.9768204127320334E-3</v>
      </c>
      <c r="I232" s="238">
        <v>11370.833560738591</v>
      </c>
      <c r="J232" s="230">
        <f t="shared" si="34"/>
        <v>120.83356073859068</v>
      </c>
      <c r="K232" s="108">
        <f t="shared" si="35"/>
        <v>1.0740760954541394E-2</v>
      </c>
      <c r="L232" s="238">
        <v>11306.456167503507</v>
      </c>
      <c r="M232" s="230">
        <f t="shared" si="36"/>
        <v>56.456167503507459</v>
      </c>
      <c r="N232" s="108">
        <f t="shared" si="37"/>
        <v>5.0183260003117741E-3</v>
      </c>
      <c r="O232" s="241">
        <v>11210.366533886494</v>
      </c>
      <c r="P232" s="231">
        <f t="shared" si="38"/>
        <v>39.633466113506074</v>
      </c>
      <c r="Q232" s="65">
        <f t="shared" si="39"/>
        <v>3.5229747656449844E-3</v>
      </c>
    </row>
    <row r="233" spans="1:17" x14ac:dyDescent="0.25">
      <c r="A233" s="76">
        <v>231</v>
      </c>
      <c r="B233" s="236">
        <v>11500</v>
      </c>
      <c r="C233" s="238">
        <v>10953.712698181969</v>
      </c>
      <c r="D233" s="230">
        <f t="shared" si="30"/>
        <v>546.28730181803076</v>
      </c>
      <c r="E233" s="108">
        <f t="shared" si="31"/>
        <v>4.7503243636350501E-2</v>
      </c>
      <c r="F233" s="238">
        <v>10879.015559449201</v>
      </c>
      <c r="G233" s="230">
        <f t="shared" si="32"/>
        <v>620.98444055079926</v>
      </c>
      <c r="H233" s="108">
        <f t="shared" si="33"/>
        <v>5.3998647004417324E-2</v>
      </c>
      <c r="I233" s="238">
        <v>10972.25798387651</v>
      </c>
      <c r="J233" s="230">
        <f t="shared" si="34"/>
        <v>527.74201612348952</v>
      </c>
      <c r="K233" s="108">
        <f t="shared" si="35"/>
        <v>4.589061009769474E-2</v>
      </c>
      <c r="L233" s="238">
        <v>11161.658675952118</v>
      </c>
      <c r="M233" s="230">
        <f t="shared" si="36"/>
        <v>338.34132404788215</v>
      </c>
      <c r="N233" s="108">
        <f t="shared" si="37"/>
        <v>2.9420984699815838E-2</v>
      </c>
      <c r="O233" s="241">
        <v>11075.395452493562</v>
      </c>
      <c r="P233" s="231">
        <f t="shared" si="38"/>
        <v>424.60454750643839</v>
      </c>
      <c r="Q233" s="65">
        <f t="shared" si="39"/>
        <v>3.6922134565777254E-2</v>
      </c>
    </row>
    <row r="234" spans="1:17" x14ac:dyDescent="0.25">
      <c r="A234" s="76">
        <v>232</v>
      </c>
      <c r="B234" s="236">
        <v>11000</v>
      </c>
      <c r="C234" s="238">
        <v>11392.84722215251</v>
      </c>
      <c r="D234" s="230">
        <f t="shared" si="30"/>
        <v>392.84722215250986</v>
      </c>
      <c r="E234" s="108">
        <f t="shared" si="31"/>
        <v>3.571338383204635E-2</v>
      </c>
      <c r="F234" s="238">
        <v>11323.362568102413</v>
      </c>
      <c r="G234" s="230">
        <f t="shared" si="32"/>
        <v>323.36256810241321</v>
      </c>
      <c r="H234" s="108">
        <f t="shared" si="33"/>
        <v>2.9396597100219381E-2</v>
      </c>
      <c r="I234" s="238">
        <v>11577.910259468381</v>
      </c>
      <c r="J234" s="230">
        <f t="shared" si="34"/>
        <v>577.9102594683809</v>
      </c>
      <c r="K234" s="108">
        <f t="shared" si="35"/>
        <v>5.2537296315307354E-2</v>
      </c>
      <c r="L234" s="238">
        <v>11584.998646408503</v>
      </c>
      <c r="M234" s="230">
        <f t="shared" si="36"/>
        <v>584.99864640850319</v>
      </c>
      <c r="N234" s="108">
        <f t="shared" si="37"/>
        <v>5.3181695128045742E-2</v>
      </c>
      <c r="O234" s="241">
        <v>11614.304513632374</v>
      </c>
      <c r="P234" s="231">
        <f t="shared" si="38"/>
        <v>614.30451363237444</v>
      </c>
      <c r="Q234" s="65">
        <f t="shared" si="39"/>
        <v>5.5845864875670406E-2</v>
      </c>
    </row>
    <row r="235" spans="1:17" x14ac:dyDescent="0.25">
      <c r="A235" s="76">
        <v>233</v>
      </c>
      <c r="B235" s="236">
        <v>11000</v>
      </c>
      <c r="C235" s="238">
        <v>10779.928611255085</v>
      </c>
      <c r="D235" s="230">
        <f t="shared" si="30"/>
        <v>220.07138874491466</v>
      </c>
      <c r="E235" s="108">
        <f t="shared" si="31"/>
        <v>2.0006489885901334E-2</v>
      </c>
      <c r="F235" s="238">
        <v>10827.792020493996</v>
      </c>
      <c r="G235" s="230">
        <f t="shared" si="32"/>
        <v>172.20797950600354</v>
      </c>
      <c r="H235" s="108">
        <f t="shared" si="33"/>
        <v>1.5655270864182141E-2</v>
      </c>
      <c r="I235" s="238">
        <v>10730.723287234738</v>
      </c>
      <c r="J235" s="230">
        <f t="shared" si="34"/>
        <v>269.27671276526235</v>
      </c>
      <c r="K235" s="108">
        <f t="shared" si="35"/>
        <v>2.4479701160478394E-2</v>
      </c>
      <c r="L235" s="238">
        <v>10761.21880803507</v>
      </c>
      <c r="M235" s="230">
        <f t="shared" si="36"/>
        <v>238.78119196493026</v>
      </c>
      <c r="N235" s="108">
        <f t="shared" si="37"/>
        <v>2.1707381087720932E-2</v>
      </c>
      <c r="O235" s="241">
        <v>10693.688604092562</v>
      </c>
      <c r="P235" s="231">
        <f t="shared" si="38"/>
        <v>306.31139590743805</v>
      </c>
      <c r="Q235" s="65">
        <f t="shared" si="39"/>
        <v>2.7846490537039824E-2</v>
      </c>
    </row>
    <row r="236" spans="1:17" x14ac:dyDescent="0.25">
      <c r="A236" s="76">
        <v>234</v>
      </c>
      <c r="B236" s="236">
        <v>11500</v>
      </c>
      <c r="C236" s="238">
        <v>10907.071154096931</v>
      </c>
      <c r="D236" s="230">
        <f t="shared" si="30"/>
        <v>592.92884590306858</v>
      </c>
      <c r="E236" s="108">
        <f t="shared" si="31"/>
        <v>5.1559030078527704E-2</v>
      </c>
      <c r="F236" s="238">
        <v>10711.800814205859</v>
      </c>
      <c r="G236" s="230">
        <f t="shared" si="32"/>
        <v>788.19918579414116</v>
      </c>
      <c r="H236" s="108">
        <f t="shared" si="33"/>
        <v>6.8539059634273147E-2</v>
      </c>
      <c r="I236" s="238">
        <v>10933.47260524438</v>
      </c>
      <c r="J236" s="230">
        <f t="shared" si="34"/>
        <v>566.52739475561975</v>
      </c>
      <c r="K236" s="108">
        <f t="shared" si="35"/>
        <v>4.9263251717879979E-2</v>
      </c>
      <c r="L236" s="238">
        <v>10917.283063402809</v>
      </c>
      <c r="M236" s="230">
        <f t="shared" si="36"/>
        <v>582.71693659719131</v>
      </c>
      <c r="N236" s="108">
        <f t="shared" si="37"/>
        <v>5.0671037964973159E-2</v>
      </c>
      <c r="O236" s="241">
        <v>10951.858007359708</v>
      </c>
      <c r="P236" s="231">
        <f t="shared" si="38"/>
        <v>548.1419926402923</v>
      </c>
      <c r="Q236" s="65">
        <f t="shared" si="39"/>
        <v>4.7664521099155852E-2</v>
      </c>
    </row>
    <row r="237" spans="1:17" x14ac:dyDescent="0.25">
      <c r="A237" s="76">
        <v>235</v>
      </c>
      <c r="B237" s="236">
        <v>11000</v>
      </c>
      <c r="C237" s="238">
        <v>11331.930835636815</v>
      </c>
      <c r="D237" s="230">
        <f t="shared" si="30"/>
        <v>331.93083563681466</v>
      </c>
      <c r="E237" s="108">
        <f t="shared" si="31"/>
        <v>3.0175530512437695E-2</v>
      </c>
      <c r="F237" s="238">
        <v>11444.412465899562</v>
      </c>
      <c r="G237" s="230">
        <f t="shared" si="32"/>
        <v>444.41246589956245</v>
      </c>
      <c r="H237" s="108">
        <f t="shared" si="33"/>
        <v>4.0401133263596588E-2</v>
      </c>
      <c r="I237" s="238">
        <v>11487.699308188299</v>
      </c>
      <c r="J237" s="230">
        <f t="shared" si="34"/>
        <v>487.69930818829926</v>
      </c>
      <c r="K237" s="108">
        <f t="shared" si="35"/>
        <v>4.4336300744390843E-2</v>
      </c>
      <c r="L237" s="238">
        <v>11502.188641555162</v>
      </c>
      <c r="M237" s="230">
        <f t="shared" si="36"/>
        <v>502.18864155516167</v>
      </c>
      <c r="N237" s="108">
        <f t="shared" si="37"/>
        <v>4.5653512868651061E-2</v>
      </c>
      <c r="O237" s="241">
        <v>11494.284226229303</v>
      </c>
      <c r="P237" s="231">
        <f t="shared" si="38"/>
        <v>494.28422622930339</v>
      </c>
      <c r="Q237" s="65">
        <f t="shared" si="39"/>
        <v>4.4934929657209396E-2</v>
      </c>
    </row>
    <row r="238" spans="1:17" x14ac:dyDescent="0.25">
      <c r="A238" s="76">
        <v>236</v>
      </c>
      <c r="B238" s="236">
        <v>12000</v>
      </c>
      <c r="C238" s="238">
        <v>10696.205330246939</v>
      </c>
      <c r="D238" s="230">
        <f t="shared" si="30"/>
        <v>1303.7946697530606</v>
      </c>
      <c r="E238" s="108">
        <f t="shared" si="31"/>
        <v>0.10864955581275505</v>
      </c>
      <c r="F238" s="238">
        <v>10619.840350227885</v>
      </c>
      <c r="G238" s="230">
        <f t="shared" si="32"/>
        <v>1380.1596497721148</v>
      </c>
      <c r="H238" s="108">
        <f t="shared" si="33"/>
        <v>0.11501330414767623</v>
      </c>
      <c r="I238" s="238">
        <v>10664.755813217398</v>
      </c>
      <c r="J238" s="230">
        <f t="shared" si="34"/>
        <v>1335.2441867826019</v>
      </c>
      <c r="K238" s="108">
        <f t="shared" si="35"/>
        <v>0.11127034889855016</v>
      </c>
      <c r="L238" s="238">
        <v>10726.605113992371</v>
      </c>
      <c r="M238" s="230">
        <f t="shared" si="36"/>
        <v>1273.3948860076289</v>
      </c>
      <c r="N238" s="108">
        <f t="shared" si="37"/>
        <v>0.10611624050063574</v>
      </c>
      <c r="O238" s="241">
        <v>10694.110245462794</v>
      </c>
      <c r="P238" s="231">
        <f t="shared" si="38"/>
        <v>1305.8897545372056</v>
      </c>
      <c r="Q238" s="65">
        <f t="shared" si="39"/>
        <v>0.1088241462114338</v>
      </c>
    </row>
    <row r="239" spans="1:17" x14ac:dyDescent="0.25">
      <c r="A239" s="76">
        <v>237</v>
      </c>
      <c r="B239" s="236">
        <v>12250</v>
      </c>
      <c r="C239" s="238">
        <v>11653.220646185484</v>
      </c>
      <c r="D239" s="230">
        <f t="shared" si="30"/>
        <v>596.77935381451607</v>
      </c>
      <c r="E239" s="108">
        <f t="shared" si="31"/>
        <v>4.8716681944042127E-2</v>
      </c>
      <c r="F239" s="238">
        <v>11586.693906393188</v>
      </c>
      <c r="G239" s="230">
        <f t="shared" si="32"/>
        <v>663.30609360681228</v>
      </c>
      <c r="H239" s="108">
        <f t="shared" si="33"/>
        <v>5.4147436212800999E-2</v>
      </c>
      <c r="I239" s="238">
        <v>11625.144613994191</v>
      </c>
      <c r="J239" s="230">
        <f t="shared" si="34"/>
        <v>624.85538600580912</v>
      </c>
      <c r="K239" s="108">
        <f t="shared" si="35"/>
        <v>5.1008602939249727E-2</v>
      </c>
      <c r="L239" s="238">
        <v>11671.436954150462</v>
      </c>
      <c r="M239" s="230">
        <f t="shared" si="36"/>
        <v>578.56304584953796</v>
      </c>
      <c r="N239" s="108">
        <f t="shared" si="37"/>
        <v>4.7229636395880646E-2</v>
      </c>
      <c r="O239" s="241">
        <v>11648.964279817857</v>
      </c>
      <c r="P239" s="231">
        <f t="shared" si="38"/>
        <v>601.03572018214254</v>
      </c>
      <c r="Q239" s="65">
        <f t="shared" si="39"/>
        <v>4.9064140423032046E-2</v>
      </c>
    </row>
    <row r="240" spans="1:17" x14ac:dyDescent="0.25">
      <c r="A240" s="76">
        <v>238</v>
      </c>
      <c r="B240" s="236">
        <v>12750</v>
      </c>
      <c r="C240" s="238">
        <v>11850.418413361092</v>
      </c>
      <c r="D240" s="230">
        <f t="shared" si="30"/>
        <v>899.58158663890754</v>
      </c>
      <c r="E240" s="108">
        <f t="shared" si="31"/>
        <v>7.0555418559914318E-2</v>
      </c>
      <c r="F240" s="238">
        <v>11735.134671170284</v>
      </c>
      <c r="G240" s="230">
        <f t="shared" si="32"/>
        <v>1014.8653288297155</v>
      </c>
      <c r="H240" s="108">
        <f t="shared" si="33"/>
        <v>7.9597280692526709E-2</v>
      </c>
      <c r="I240" s="238">
        <v>11697.941560760446</v>
      </c>
      <c r="J240" s="230">
        <f t="shared" si="34"/>
        <v>1052.058439239554</v>
      </c>
      <c r="K240" s="108">
        <f t="shared" si="35"/>
        <v>8.2514387391337568E-2</v>
      </c>
      <c r="L240" s="238">
        <v>11707.502395854697</v>
      </c>
      <c r="M240" s="230">
        <f t="shared" si="36"/>
        <v>1042.4976041453028</v>
      </c>
      <c r="N240" s="108">
        <f t="shared" si="37"/>
        <v>8.1764517972180609E-2</v>
      </c>
      <c r="O240" s="241">
        <v>11682.559710784659</v>
      </c>
      <c r="P240" s="231">
        <f t="shared" si="38"/>
        <v>1067.4402892153412</v>
      </c>
      <c r="Q240" s="65">
        <f t="shared" si="39"/>
        <v>8.3720806997281655E-2</v>
      </c>
    </row>
    <row r="241" spans="1:17" x14ac:dyDescent="0.25">
      <c r="A241" s="76">
        <v>239</v>
      </c>
      <c r="B241" s="236">
        <v>13000</v>
      </c>
      <c r="C241" s="238">
        <v>12238.053363145174</v>
      </c>
      <c r="D241" s="230">
        <f t="shared" si="30"/>
        <v>761.94663685482556</v>
      </c>
      <c r="E241" s="108">
        <f t="shared" si="31"/>
        <v>5.8611279758063503E-2</v>
      </c>
      <c r="F241" s="238">
        <v>12224.976837918779</v>
      </c>
      <c r="G241" s="230">
        <f t="shared" si="32"/>
        <v>775.02316208122102</v>
      </c>
      <c r="H241" s="108">
        <f t="shared" si="33"/>
        <v>5.9617166313940081E-2</v>
      </c>
      <c r="I241" s="238">
        <v>12298.970808505645</v>
      </c>
      <c r="J241" s="230">
        <f t="shared" si="34"/>
        <v>701.02919149435547</v>
      </c>
      <c r="K241" s="108">
        <f t="shared" si="35"/>
        <v>5.3925322422642731E-2</v>
      </c>
      <c r="L241" s="238">
        <v>12213.276990748349</v>
      </c>
      <c r="M241" s="230">
        <f t="shared" si="36"/>
        <v>786.72300925165109</v>
      </c>
      <c r="N241" s="108">
        <f t="shared" si="37"/>
        <v>6.0517154557819315E-2</v>
      </c>
      <c r="O241" s="241">
        <v>12148.745849223327</v>
      </c>
      <c r="P241" s="231">
        <f t="shared" si="38"/>
        <v>851.25415077667276</v>
      </c>
      <c r="Q241" s="65">
        <f t="shared" si="39"/>
        <v>6.5481088521282524E-2</v>
      </c>
    </row>
    <row r="242" spans="1:17" x14ac:dyDescent="0.25">
      <c r="A242" s="76">
        <v>240</v>
      </c>
      <c r="B242" s="236">
        <v>9000</v>
      </c>
      <c r="C242" s="238">
        <v>13201.744300627161</v>
      </c>
      <c r="D242" s="230">
        <f t="shared" si="30"/>
        <v>4201.7443006271606</v>
      </c>
      <c r="E242" s="108">
        <f t="shared" si="31"/>
        <v>0.46686047784746226</v>
      </c>
      <c r="F242" s="238">
        <v>13119.795570747245</v>
      </c>
      <c r="G242" s="230">
        <f t="shared" si="32"/>
        <v>4119.7955707472447</v>
      </c>
      <c r="H242" s="108">
        <f t="shared" si="33"/>
        <v>0.45775506341636052</v>
      </c>
      <c r="I242" s="238">
        <v>13736.704270845281</v>
      </c>
      <c r="J242" s="230">
        <f t="shared" si="34"/>
        <v>4736.7042708452809</v>
      </c>
      <c r="K242" s="108">
        <f t="shared" si="35"/>
        <v>0.52630047453836459</v>
      </c>
      <c r="L242" s="238">
        <v>13656.201264589414</v>
      </c>
      <c r="M242" s="230">
        <f t="shared" si="36"/>
        <v>4656.2012645894138</v>
      </c>
      <c r="N242" s="108">
        <f t="shared" si="37"/>
        <v>0.51735569606549037</v>
      </c>
      <c r="O242" s="241">
        <v>13595.492791772733</v>
      </c>
      <c r="P242" s="231">
        <f t="shared" si="38"/>
        <v>4595.4927917727327</v>
      </c>
      <c r="Q242" s="65">
        <f t="shared" si="39"/>
        <v>0.51061031019697034</v>
      </c>
    </row>
    <row r="243" spans="1:17" x14ac:dyDescent="0.25">
      <c r="A243" s="76">
        <v>241</v>
      </c>
      <c r="B243" s="236">
        <v>8250</v>
      </c>
      <c r="C243" s="238">
        <v>9355.3300601269293</v>
      </c>
      <c r="D243" s="230">
        <f t="shared" si="30"/>
        <v>1105.3300601269293</v>
      </c>
      <c r="E243" s="108">
        <f t="shared" si="31"/>
        <v>0.13397940122750659</v>
      </c>
      <c r="F243" s="238">
        <v>9435.4933926972062</v>
      </c>
      <c r="G243" s="230">
        <f t="shared" si="32"/>
        <v>1185.4933926972062</v>
      </c>
      <c r="H243" s="108">
        <f t="shared" si="33"/>
        <v>0.14369616881178257</v>
      </c>
      <c r="I243" s="238">
        <v>9566.2340139966109</v>
      </c>
      <c r="J243" s="230">
        <f t="shared" si="34"/>
        <v>1316.2340139966109</v>
      </c>
      <c r="K243" s="108">
        <f t="shared" si="35"/>
        <v>0.15954351684807405</v>
      </c>
      <c r="L243" s="238">
        <v>9519.3479681652134</v>
      </c>
      <c r="M243" s="230">
        <f t="shared" si="36"/>
        <v>1269.3479681652134</v>
      </c>
      <c r="N243" s="108">
        <f t="shared" si="37"/>
        <v>0.15386035977760162</v>
      </c>
      <c r="O243" s="241">
        <v>9534.6285767911195</v>
      </c>
      <c r="P243" s="231">
        <f t="shared" si="38"/>
        <v>1284.6285767911195</v>
      </c>
      <c r="Q243" s="65">
        <f t="shared" si="39"/>
        <v>0.15571255476255993</v>
      </c>
    </row>
    <row r="244" spans="1:17" x14ac:dyDescent="0.25">
      <c r="A244" s="76">
        <v>242</v>
      </c>
      <c r="B244" s="236">
        <v>8500</v>
      </c>
      <c r="C244" s="238">
        <v>8566.205883912322</v>
      </c>
      <c r="D244" s="230">
        <f t="shared" si="30"/>
        <v>66.205883912321951</v>
      </c>
      <c r="E244" s="108">
        <f t="shared" si="31"/>
        <v>7.7889275190966998E-3</v>
      </c>
      <c r="F244" s="238">
        <v>8624.4264445179269</v>
      </c>
      <c r="G244" s="230">
        <f t="shared" si="32"/>
        <v>124.42644451792694</v>
      </c>
      <c r="H244" s="108">
        <f t="shared" si="33"/>
        <v>1.4638405237403168E-2</v>
      </c>
      <c r="I244" s="238">
        <v>8559.3697627459169</v>
      </c>
      <c r="J244" s="230">
        <f t="shared" si="34"/>
        <v>59.369762745916887</v>
      </c>
      <c r="K244" s="108">
        <f t="shared" si="35"/>
        <v>6.9846779701078689E-3</v>
      </c>
      <c r="L244" s="238">
        <v>8644.2292379897026</v>
      </c>
      <c r="M244" s="230">
        <f t="shared" si="36"/>
        <v>144.2292379897026</v>
      </c>
      <c r="N244" s="108">
        <f t="shared" si="37"/>
        <v>1.6968145645847366E-2</v>
      </c>
      <c r="O244" s="241">
        <v>8582.6570340045</v>
      </c>
      <c r="P244" s="231">
        <f t="shared" si="38"/>
        <v>82.657034004500019</v>
      </c>
      <c r="Q244" s="65">
        <f t="shared" si="39"/>
        <v>9.7243569417058851E-3</v>
      </c>
    </row>
    <row r="245" spans="1:17" x14ac:dyDescent="0.25">
      <c r="A245" s="76">
        <v>243</v>
      </c>
      <c r="B245" s="236">
        <v>9000</v>
      </c>
      <c r="C245" s="238">
        <v>8675.318388119922</v>
      </c>
      <c r="D245" s="230">
        <f t="shared" si="30"/>
        <v>324.68161188007798</v>
      </c>
      <c r="E245" s="108">
        <f t="shared" si="31"/>
        <v>3.6075734653341997E-2</v>
      </c>
      <c r="F245" s="238">
        <v>8756.315764011817</v>
      </c>
      <c r="G245" s="230">
        <f t="shared" si="32"/>
        <v>243.68423598818299</v>
      </c>
      <c r="H245" s="108">
        <f t="shared" si="33"/>
        <v>2.7076026220909221E-2</v>
      </c>
      <c r="I245" s="238">
        <v>8804.7519584764832</v>
      </c>
      <c r="J245" s="230">
        <f t="shared" si="34"/>
        <v>195.2480415235168</v>
      </c>
      <c r="K245" s="108">
        <f t="shared" si="35"/>
        <v>2.1694226835946313E-2</v>
      </c>
      <c r="L245" s="238">
        <v>8836.5249272306683</v>
      </c>
      <c r="M245" s="230">
        <f t="shared" si="36"/>
        <v>163.47507276933175</v>
      </c>
      <c r="N245" s="108">
        <f t="shared" si="37"/>
        <v>1.8163896974370194E-2</v>
      </c>
      <c r="O245" s="241">
        <v>8756.4020135645478</v>
      </c>
      <c r="P245" s="231">
        <f t="shared" si="38"/>
        <v>243.59798643545219</v>
      </c>
      <c r="Q245" s="65">
        <f t="shared" si="39"/>
        <v>2.7066442937272464E-2</v>
      </c>
    </row>
    <row r="246" spans="1:17" x14ac:dyDescent="0.25">
      <c r="A246" s="76">
        <v>244</v>
      </c>
      <c r="B246" s="236">
        <v>9250</v>
      </c>
      <c r="C246" s="238">
        <v>9343.3650719077996</v>
      </c>
      <c r="D246" s="230">
        <f t="shared" si="30"/>
        <v>93.365071907799575</v>
      </c>
      <c r="E246" s="108">
        <f t="shared" si="31"/>
        <v>1.0093521287329684E-2</v>
      </c>
      <c r="F246" s="238">
        <v>9303.4944352124148</v>
      </c>
      <c r="G246" s="230">
        <f t="shared" si="32"/>
        <v>53.494435212414828</v>
      </c>
      <c r="H246" s="108">
        <f t="shared" si="33"/>
        <v>5.7831821851259272E-3</v>
      </c>
      <c r="I246" s="238">
        <v>9225.5886363201698</v>
      </c>
      <c r="J246" s="230">
        <f t="shared" si="34"/>
        <v>24.411363679830174</v>
      </c>
      <c r="K246" s="108">
        <f t="shared" si="35"/>
        <v>2.6390663437654244E-3</v>
      </c>
      <c r="L246" s="238">
        <v>9367.6870039613605</v>
      </c>
      <c r="M246" s="230">
        <f t="shared" si="36"/>
        <v>117.68700396136046</v>
      </c>
      <c r="N246" s="108">
        <f t="shared" si="37"/>
        <v>1.2722919347174105E-2</v>
      </c>
      <c r="O246" s="241">
        <v>9345.9662308972147</v>
      </c>
      <c r="P246" s="231">
        <f t="shared" si="38"/>
        <v>95.9662308972147</v>
      </c>
      <c r="Q246" s="65">
        <f t="shared" si="39"/>
        <v>1.0374727664563752E-2</v>
      </c>
    </row>
    <row r="247" spans="1:17" x14ac:dyDescent="0.25">
      <c r="A247" s="76">
        <v>245</v>
      </c>
      <c r="B247" s="236">
        <v>9750</v>
      </c>
      <c r="C247" s="238">
        <v>9400.762695219235</v>
      </c>
      <c r="D247" s="230">
        <f t="shared" si="30"/>
        <v>349.23730478076504</v>
      </c>
      <c r="E247" s="108">
        <f t="shared" si="31"/>
        <v>3.5819210746745135E-2</v>
      </c>
      <c r="F247" s="238">
        <v>9523.8286997830073</v>
      </c>
      <c r="G247" s="230">
        <f t="shared" si="32"/>
        <v>226.17130021699268</v>
      </c>
      <c r="H247" s="108">
        <f t="shared" si="33"/>
        <v>2.3197056432512068E-2</v>
      </c>
      <c r="I247" s="238">
        <v>9404.6636730352511</v>
      </c>
      <c r="J247" s="230">
        <f t="shared" si="34"/>
        <v>345.33632696474888</v>
      </c>
      <c r="K247" s="108">
        <f t="shared" si="35"/>
        <v>3.541911045792296E-2</v>
      </c>
      <c r="L247" s="238">
        <v>9377.6324114536346</v>
      </c>
      <c r="M247" s="230">
        <f t="shared" si="36"/>
        <v>372.36758854636537</v>
      </c>
      <c r="N247" s="108">
        <f t="shared" si="37"/>
        <v>3.8191547543216964E-2</v>
      </c>
      <c r="O247" s="241">
        <v>9309.5597298217581</v>
      </c>
      <c r="P247" s="231">
        <f t="shared" si="38"/>
        <v>440.44027017824192</v>
      </c>
      <c r="Q247" s="65">
        <f t="shared" si="39"/>
        <v>4.517336104392225E-2</v>
      </c>
    </row>
    <row r="248" spans="1:17" x14ac:dyDescent="0.25">
      <c r="A248" s="76">
        <v>246</v>
      </c>
      <c r="B248" s="236">
        <v>10000</v>
      </c>
      <c r="C248" s="238">
        <v>9879.7451344325982</v>
      </c>
      <c r="D248" s="230">
        <f t="shared" si="30"/>
        <v>120.25486556740179</v>
      </c>
      <c r="E248" s="108">
        <f t="shared" si="31"/>
        <v>1.202548655674018E-2</v>
      </c>
      <c r="F248" s="238">
        <v>9933.0764841348719</v>
      </c>
      <c r="G248" s="230">
        <f t="shared" si="32"/>
        <v>66.923515865128138</v>
      </c>
      <c r="H248" s="108">
        <f t="shared" si="33"/>
        <v>6.692351586512814E-3</v>
      </c>
      <c r="I248" s="238">
        <v>9933.9493422324449</v>
      </c>
      <c r="J248" s="230">
        <f t="shared" si="34"/>
        <v>66.050657767555094</v>
      </c>
      <c r="K248" s="108">
        <f t="shared" si="35"/>
        <v>6.6050657767555091E-3</v>
      </c>
      <c r="L248" s="238">
        <v>9999.4630336039918</v>
      </c>
      <c r="M248" s="230">
        <f t="shared" si="36"/>
        <v>0.53696639600821072</v>
      </c>
      <c r="N248" s="108">
        <f t="shared" si="37"/>
        <v>5.3696639600821073E-5</v>
      </c>
      <c r="O248" s="241">
        <v>9922.7561014200601</v>
      </c>
      <c r="P248" s="231">
        <f t="shared" si="38"/>
        <v>77.243898579939923</v>
      </c>
      <c r="Q248" s="65">
        <f t="shared" si="39"/>
        <v>7.7243898579939926E-3</v>
      </c>
    </row>
    <row r="249" spans="1:17" x14ac:dyDescent="0.25">
      <c r="A249" s="76">
        <v>247</v>
      </c>
      <c r="B249" s="236">
        <v>9000</v>
      </c>
      <c r="C249" s="238">
        <v>10497.395870159258</v>
      </c>
      <c r="D249" s="230">
        <f t="shared" si="30"/>
        <v>1497.3958701592583</v>
      </c>
      <c r="E249" s="108">
        <f t="shared" si="31"/>
        <v>0.16637731890658425</v>
      </c>
      <c r="F249" s="238">
        <v>10538.85272411814</v>
      </c>
      <c r="G249" s="230">
        <f t="shared" si="32"/>
        <v>1538.85272411814</v>
      </c>
      <c r="H249" s="108">
        <f t="shared" si="33"/>
        <v>0.17098363601312666</v>
      </c>
      <c r="I249" s="238">
        <v>10439.570998607749</v>
      </c>
      <c r="J249" s="230">
        <f t="shared" si="34"/>
        <v>1439.5709986077491</v>
      </c>
      <c r="K249" s="108">
        <f t="shared" si="35"/>
        <v>0.15995233317863877</v>
      </c>
      <c r="L249" s="238">
        <v>10518.165257076669</v>
      </c>
      <c r="M249" s="230">
        <f t="shared" si="36"/>
        <v>1518.1652570766691</v>
      </c>
      <c r="N249" s="108">
        <f t="shared" si="37"/>
        <v>0.16868502856407436</v>
      </c>
      <c r="O249" s="241">
        <v>10509.296585353432</v>
      </c>
      <c r="P249" s="231">
        <f t="shared" si="38"/>
        <v>1509.2965853534315</v>
      </c>
      <c r="Q249" s="65">
        <f t="shared" si="39"/>
        <v>0.16769962059482571</v>
      </c>
    </row>
    <row r="250" spans="1:17" x14ac:dyDescent="0.25">
      <c r="A250" s="76">
        <v>248</v>
      </c>
      <c r="B250" s="236">
        <v>9250</v>
      </c>
      <c r="C250" s="238">
        <v>9198.8333552684981</v>
      </c>
      <c r="D250" s="230">
        <f t="shared" si="30"/>
        <v>51.166644731501947</v>
      </c>
      <c r="E250" s="108">
        <f t="shared" si="31"/>
        <v>5.5315291601623724E-3</v>
      </c>
      <c r="F250" s="238">
        <v>9400.8300464937201</v>
      </c>
      <c r="G250" s="230">
        <f t="shared" si="32"/>
        <v>150.83004649372015</v>
      </c>
      <c r="H250" s="108">
        <f t="shared" si="33"/>
        <v>1.6305950972294071E-2</v>
      </c>
      <c r="I250" s="238">
        <v>9175.5089723611527</v>
      </c>
      <c r="J250" s="230">
        <f t="shared" si="34"/>
        <v>74.491027638847299</v>
      </c>
      <c r="K250" s="108">
        <f t="shared" si="35"/>
        <v>8.0530840690645721E-3</v>
      </c>
      <c r="L250" s="238">
        <v>9108.084650529765</v>
      </c>
      <c r="M250" s="230">
        <f t="shared" si="36"/>
        <v>141.91534947023501</v>
      </c>
      <c r="N250" s="108">
        <f t="shared" si="37"/>
        <v>1.534219994272811E-2</v>
      </c>
      <c r="O250" s="241">
        <v>8990.0403399180759</v>
      </c>
      <c r="P250" s="231">
        <f t="shared" si="38"/>
        <v>259.95966008192408</v>
      </c>
      <c r="Q250" s="65">
        <f t="shared" si="39"/>
        <v>2.8103747035883683E-2</v>
      </c>
    </row>
    <row r="251" spans="1:17" x14ac:dyDescent="0.25">
      <c r="A251" s="76">
        <v>249</v>
      </c>
      <c r="B251" s="236">
        <v>13250</v>
      </c>
      <c r="C251" s="238">
        <v>8834.9176127867504</v>
      </c>
      <c r="D251" s="230">
        <f t="shared" si="30"/>
        <v>4415.0823872132496</v>
      </c>
      <c r="E251" s="108">
        <f t="shared" si="31"/>
        <v>0.33321376507269806</v>
      </c>
      <c r="F251" s="238">
        <v>8844.1931535367985</v>
      </c>
      <c r="G251" s="230">
        <f t="shared" si="32"/>
        <v>4405.8068464632015</v>
      </c>
      <c r="H251" s="108">
        <f t="shared" si="33"/>
        <v>0.33251372426137371</v>
      </c>
      <c r="I251" s="238">
        <v>8026.7656593733682</v>
      </c>
      <c r="J251" s="230">
        <f t="shared" si="34"/>
        <v>5223.2343406266318</v>
      </c>
      <c r="K251" s="108">
        <f t="shared" si="35"/>
        <v>0.39420636533031184</v>
      </c>
      <c r="L251" s="238">
        <v>8253.4830095496673</v>
      </c>
      <c r="M251" s="230">
        <f t="shared" si="36"/>
        <v>4996.5169904503327</v>
      </c>
      <c r="N251" s="108">
        <f t="shared" si="37"/>
        <v>0.37709562192077983</v>
      </c>
      <c r="O251" s="241">
        <v>8124.4239131920249</v>
      </c>
      <c r="P251" s="231">
        <f t="shared" si="38"/>
        <v>5125.5760868079751</v>
      </c>
      <c r="Q251" s="65">
        <f t="shared" si="39"/>
        <v>0.38683593107984721</v>
      </c>
    </row>
    <row r="252" spans="1:17" x14ac:dyDescent="0.25">
      <c r="A252" s="76">
        <v>250</v>
      </c>
      <c r="B252" s="236">
        <v>12750</v>
      </c>
      <c r="C252" s="238">
        <v>13242.848282023933</v>
      </c>
      <c r="D252" s="230">
        <f t="shared" si="30"/>
        <v>492.84828202393328</v>
      </c>
      <c r="E252" s="108">
        <f t="shared" si="31"/>
        <v>3.8654767217563397E-2</v>
      </c>
      <c r="F252" s="238">
        <v>13201.461178123453</v>
      </c>
      <c r="G252" s="230">
        <f t="shared" si="32"/>
        <v>451.46117812345256</v>
      </c>
      <c r="H252" s="108">
        <f t="shared" si="33"/>
        <v>3.5408719852819806E-2</v>
      </c>
      <c r="I252" s="238">
        <v>13308.311772507042</v>
      </c>
      <c r="J252" s="230">
        <f t="shared" si="34"/>
        <v>558.31177250704241</v>
      </c>
      <c r="K252" s="108">
        <f t="shared" si="35"/>
        <v>4.3789158628003325E-2</v>
      </c>
      <c r="L252" s="238">
        <v>13184.626188602944</v>
      </c>
      <c r="M252" s="230">
        <f t="shared" si="36"/>
        <v>434.62618860294424</v>
      </c>
      <c r="N252" s="108">
        <f t="shared" si="37"/>
        <v>3.4088328517877978E-2</v>
      </c>
      <c r="O252" s="241">
        <v>13197.543599133749</v>
      </c>
      <c r="P252" s="231">
        <f t="shared" si="38"/>
        <v>447.54359913374901</v>
      </c>
      <c r="Q252" s="65">
        <f t="shared" si="39"/>
        <v>3.5101458755588157E-2</v>
      </c>
    </row>
    <row r="253" spans="1:17" x14ac:dyDescent="0.25">
      <c r="A253" s="76">
        <v>251</v>
      </c>
      <c r="B253" s="236">
        <v>12250</v>
      </c>
      <c r="C253" s="238">
        <v>12629.704642044333</v>
      </c>
      <c r="D253" s="230">
        <f t="shared" si="30"/>
        <v>379.70464204433301</v>
      </c>
      <c r="E253" s="108">
        <f t="shared" si="31"/>
        <v>3.0996297309741471E-2</v>
      </c>
      <c r="F253" s="238">
        <v>12876.125342214733</v>
      </c>
      <c r="G253" s="230">
        <f t="shared" si="32"/>
        <v>626.12534221473288</v>
      </c>
      <c r="H253" s="108">
        <f t="shared" si="33"/>
        <v>5.1112272833855749E-2</v>
      </c>
      <c r="I253" s="238">
        <v>12977.754952969668</v>
      </c>
      <c r="J253" s="230">
        <f t="shared" si="34"/>
        <v>727.75495296966801</v>
      </c>
      <c r="K253" s="108">
        <f t="shared" si="35"/>
        <v>5.9408567589360653E-2</v>
      </c>
      <c r="L253" s="238">
        <v>12914.369936635938</v>
      </c>
      <c r="M253" s="230">
        <f t="shared" si="36"/>
        <v>664.36993663593785</v>
      </c>
      <c r="N253" s="108">
        <f t="shared" si="37"/>
        <v>5.4234280541709215E-2</v>
      </c>
      <c r="O253" s="241">
        <v>12904.771889425705</v>
      </c>
      <c r="P253" s="231">
        <f t="shared" si="38"/>
        <v>654.77188942570501</v>
      </c>
      <c r="Q253" s="65">
        <f t="shared" si="39"/>
        <v>5.3450766483731024E-2</v>
      </c>
    </row>
    <row r="254" spans="1:17" x14ac:dyDescent="0.25">
      <c r="A254" s="76">
        <v>252</v>
      </c>
      <c r="B254" s="236">
        <v>13000</v>
      </c>
      <c r="C254" s="238">
        <v>11848.304979233115</v>
      </c>
      <c r="D254" s="230">
        <f t="shared" si="30"/>
        <v>1151.6950207668851</v>
      </c>
      <c r="E254" s="108">
        <f t="shared" si="31"/>
        <v>8.859192467437578E-2</v>
      </c>
      <c r="F254" s="238">
        <v>11964.360357088201</v>
      </c>
      <c r="G254" s="230">
        <f t="shared" si="32"/>
        <v>1035.6396429117995</v>
      </c>
      <c r="H254" s="108">
        <f t="shared" si="33"/>
        <v>7.9664587916292259E-2</v>
      </c>
      <c r="I254" s="238">
        <v>12039.090925993336</v>
      </c>
      <c r="J254" s="230">
        <f t="shared" si="34"/>
        <v>960.90907400666401</v>
      </c>
      <c r="K254" s="108">
        <f t="shared" si="35"/>
        <v>7.391608261589723E-2</v>
      </c>
      <c r="L254" s="238">
        <v>12172.078795901529</v>
      </c>
      <c r="M254" s="230">
        <f t="shared" si="36"/>
        <v>827.92120409847121</v>
      </c>
      <c r="N254" s="108">
        <f t="shared" si="37"/>
        <v>6.3686246469113167E-2</v>
      </c>
      <c r="O254" s="241">
        <v>12085.638100328091</v>
      </c>
      <c r="P254" s="231">
        <f t="shared" si="38"/>
        <v>914.36189967190876</v>
      </c>
      <c r="Q254" s="65">
        <f t="shared" si="39"/>
        <v>7.0335530743992986E-2</v>
      </c>
    </row>
    <row r="255" spans="1:17" x14ac:dyDescent="0.25">
      <c r="A255" s="76">
        <v>253</v>
      </c>
      <c r="B255" s="236">
        <v>12250</v>
      </c>
      <c r="C255" s="238">
        <v>12641.149569233501</v>
      </c>
      <c r="D255" s="230">
        <f t="shared" si="30"/>
        <v>391.1495692335011</v>
      </c>
      <c r="E255" s="108">
        <f t="shared" si="31"/>
        <v>3.19305770802858E-2</v>
      </c>
      <c r="F255" s="238">
        <v>12666.6783125333</v>
      </c>
      <c r="G255" s="230">
        <f t="shared" si="32"/>
        <v>416.67831253330041</v>
      </c>
      <c r="H255" s="108">
        <f t="shared" si="33"/>
        <v>3.4014556125167378E-2</v>
      </c>
      <c r="I255" s="238">
        <v>12736.777312950253</v>
      </c>
      <c r="J255" s="230">
        <f t="shared" si="34"/>
        <v>486.77731295025296</v>
      </c>
      <c r="K255" s="108">
        <f t="shared" si="35"/>
        <v>3.97369235061431E-2</v>
      </c>
      <c r="L255" s="238">
        <v>12882.959803072032</v>
      </c>
      <c r="M255" s="230">
        <f t="shared" si="36"/>
        <v>632.95980307203172</v>
      </c>
      <c r="N255" s="108">
        <f t="shared" si="37"/>
        <v>5.1670188005880142E-2</v>
      </c>
      <c r="O255" s="241">
        <v>12792.205286036869</v>
      </c>
      <c r="P255" s="231">
        <f t="shared" si="38"/>
        <v>542.20528603686944</v>
      </c>
      <c r="Q255" s="65">
        <f t="shared" si="39"/>
        <v>4.4261656003009749E-2</v>
      </c>
    </row>
    <row r="256" spans="1:17" x14ac:dyDescent="0.25">
      <c r="A256" s="76">
        <v>254</v>
      </c>
      <c r="B256" s="236">
        <v>12500</v>
      </c>
      <c r="C256" s="238">
        <v>12018.681064666473</v>
      </c>
      <c r="D256" s="230">
        <f t="shared" si="30"/>
        <v>481.31893533352741</v>
      </c>
      <c r="E256" s="108">
        <f t="shared" si="31"/>
        <v>3.8505514826682193E-2</v>
      </c>
      <c r="F256" s="238">
        <v>11897.452200533517</v>
      </c>
      <c r="G256" s="230">
        <f t="shared" si="32"/>
        <v>602.54779946648341</v>
      </c>
      <c r="H256" s="108">
        <f t="shared" si="33"/>
        <v>4.8203823957318676E-2</v>
      </c>
      <c r="I256" s="238">
        <v>12006.981389975173</v>
      </c>
      <c r="J256" s="230">
        <f t="shared" si="34"/>
        <v>493.01861002482656</v>
      </c>
      <c r="K256" s="108">
        <f t="shared" si="35"/>
        <v>3.9441488801986127E-2</v>
      </c>
      <c r="L256" s="238">
        <v>12012.849909716968</v>
      </c>
      <c r="M256" s="230">
        <f t="shared" si="36"/>
        <v>487.15009028303211</v>
      </c>
      <c r="N256" s="108">
        <f t="shared" si="37"/>
        <v>3.8972007222642567E-2</v>
      </c>
      <c r="O256" s="241">
        <v>12059.659588117451</v>
      </c>
      <c r="P256" s="231">
        <f t="shared" si="38"/>
        <v>440.34041188254923</v>
      </c>
      <c r="Q256" s="65">
        <f t="shared" si="39"/>
        <v>3.522723295060394E-2</v>
      </c>
    </row>
    <row r="257" spans="1:17" x14ac:dyDescent="0.25">
      <c r="A257" s="76">
        <v>255</v>
      </c>
      <c r="B257" s="236">
        <v>12500</v>
      </c>
      <c r="C257" s="238">
        <v>12174.958309200958</v>
      </c>
      <c r="D257" s="230">
        <f t="shared" si="30"/>
        <v>325.04169079904204</v>
      </c>
      <c r="E257" s="108">
        <f t="shared" si="31"/>
        <v>2.6003335263923365E-2</v>
      </c>
      <c r="F257" s="238">
        <v>12234.639574908037</v>
      </c>
      <c r="G257" s="230">
        <f t="shared" si="32"/>
        <v>265.36042509196341</v>
      </c>
      <c r="H257" s="108">
        <f t="shared" si="33"/>
        <v>2.1228834007357072E-2</v>
      </c>
      <c r="I257" s="238">
        <v>12239.445759279941</v>
      </c>
      <c r="J257" s="230">
        <f t="shared" si="34"/>
        <v>260.55424072005917</v>
      </c>
      <c r="K257" s="108">
        <f t="shared" si="35"/>
        <v>2.0844339257604733E-2</v>
      </c>
      <c r="L257" s="238">
        <v>12231.98449037317</v>
      </c>
      <c r="M257" s="230">
        <f t="shared" si="36"/>
        <v>268.01550962682995</v>
      </c>
      <c r="N257" s="108">
        <f t="shared" si="37"/>
        <v>2.1441240770146395E-2</v>
      </c>
      <c r="O257" s="241">
        <v>12224.502610821441</v>
      </c>
      <c r="P257" s="231">
        <f t="shared" si="38"/>
        <v>275.49738917855939</v>
      </c>
      <c r="Q257" s="65">
        <f t="shared" si="39"/>
        <v>2.203979113428475E-2</v>
      </c>
    </row>
    <row r="258" spans="1:17" x14ac:dyDescent="0.25">
      <c r="A258" s="76">
        <v>256</v>
      </c>
      <c r="B258" s="236">
        <v>12750</v>
      </c>
      <c r="C258" s="238">
        <v>12067.251278062573</v>
      </c>
      <c r="D258" s="230">
        <f t="shared" si="30"/>
        <v>682.74872193742704</v>
      </c>
      <c r="E258" s="108">
        <f t="shared" si="31"/>
        <v>5.3548919367641334E-2</v>
      </c>
      <c r="F258" s="238">
        <v>12068.367896811249</v>
      </c>
      <c r="G258" s="230">
        <f t="shared" si="32"/>
        <v>681.63210318875099</v>
      </c>
      <c r="H258" s="108">
        <f t="shared" si="33"/>
        <v>5.3461341426568706E-2</v>
      </c>
      <c r="I258" s="238">
        <v>12096.461457535164</v>
      </c>
      <c r="J258" s="230">
        <f t="shared" si="34"/>
        <v>653.5385424648357</v>
      </c>
      <c r="K258" s="108">
        <f t="shared" si="35"/>
        <v>5.1257924899202799E-2</v>
      </c>
      <c r="L258" s="238">
        <v>12123.859337841837</v>
      </c>
      <c r="M258" s="230">
        <f t="shared" si="36"/>
        <v>626.14066215816274</v>
      </c>
      <c r="N258" s="108">
        <f t="shared" si="37"/>
        <v>4.9109071541816686E-2</v>
      </c>
      <c r="O258" s="241">
        <v>12055.155422975993</v>
      </c>
      <c r="P258" s="231">
        <f t="shared" si="38"/>
        <v>694.84457702400687</v>
      </c>
      <c r="Q258" s="65">
        <f t="shared" si="39"/>
        <v>5.4497613884235831E-2</v>
      </c>
    </row>
    <row r="259" spans="1:17" x14ac:dyDescent="0.25">
      <c r="A259" s="76">
        <v>257</v>
      </c>
      <c r="B259" s="236">
        <v>12000</v>
      </c>
      <c r="C259" s="238">
        <v>12434.134253294957</v>
      </c>
      <c r="D259" s="230">
        <f t="shared" si="30"/>
        <v>434.13425329495658</v>
      </c>
      <c r="E259" s="108">
        <f t="shared" si="31"/>
        <v>3.6177854441246382E-2</v>
      </c>
      <c r="F259" s="238">
        <v>12387.649041988201</v>
      </c>
      <c r="G259" s="230">
        <f t="shared" si="32"/>
        <v>387.64904198820113</v>
      </c>
      <c r="H259" s="108">
        <f t="shared" si="33"/>
        <v>3.2304086832350094E-2</v>
      </c>
      <c r="I259" s="238">
        <v>12534.745749904869</v>
      </c>
      <c r="J259" s="230">
        <f t="shared" si="34"/>
        <v>534.74574990486872</v>
      </c>
      <c r="K259" s="108">
        <f t="shared" si="35"/>
        <v>4.4562145825405727E-2</v>
      </c>
      <c r="L259" s="238">
        <v>12558.105174891307</v>
      </c>
      <c r="M259" s="230">
        <f t="shared" si="36"/>
        <v>558.10517489130689</v>
      </c>
      <c r="N259" s="108">
        <f t="shared" si="37"/>
        <v>4.6508764574275573E-2</v>
      </c>
      <c r="O259" s="241">
        <v>12529.174498016559</v>
      </c>
      <c r="P259" s="231">
        <f t="shared" si="38"/>
        <v>529.17449801655857</v>
      </c>
      <c r="Q259" s="65">
        <f t="shared" si="39"/>
        <v>4.4097874834713217E-2</v>
      </c>
    </row>
    <row r="260" spans="1:17" x14ac:dyDescent="0.25">
      <c r="A260" s="76">
        <v>258</v>
      </c>
      <c r="B260" s="236">
        <v>12000</v>
      </c>
      <c r="C260" s="238">
        <v>11653.956560915003</v>
      </c>
      <c r="D260" s="230">
        <f t="shared" ref="D260:D323" si="40">ABS(C260-$B260)</f>
        <v>346.04343908499686</v>
      </c>
      <c r="E260" s="108">
        <f t="shared" ref="E260:E323" si="41">ABS((C260-$B260))/$B260</f>
        <v>2.8836953257083072E-2</v>
      </c>
      <c r="F260" s="238">
        <v>11585.077056724669</v>
      </c>
      <c r="G260" s="230">
        <f t="shared" ref="G260:G323" si="42">ABS(F260-$B260)</f>
        <v>414.92294327533091</v>
      </c>
      <c r="H260" s="108">
        <f t="shared" ref="H260:H323" si="43">ABS((F260-$B260))/$B260</f>
        <v>3.4576911939610912E-2</v>
      </c>
      <c r="I260" s="238">
        <v>11584.233355121438</v>
      </c>
      <c r="J260" s="230">
        <f t="shared" ref="J260:J323" si="44">ABS(I260-$B260)</f>
        <v>415.76664487856215</v>
      </c>
      <c r="K260" s="108">
        <f t="shared" ref="K260:K323" si="45">ABS((I260-$B260))/$B260</f>
        <v>3.4647220406546844E-2</v>
      </c>
      <c r="L260" s="238">
        <v>11582.828810833504</v>
      </c>
      <c r="M260" s="230">
        <f t="shared" ref="M260:M323" si="46">ABS(L260-$B260)</f>
        <v>417.17118916649633</v>
      </c>
      <c r="N260" s="108">
        <f t="shared" ref="N260:N323" si="47">ABS((L260-$B260))/$B260</f>
        <v>3.4764265763874695E-2</v>
      </c>
      <c r="O260" s="241">
        <v>11559.438098660092</v>
      </c>
      <c r="P260" s="231">
        <f t="shared" ref="P260:P323" si="48">ABS(O260-$B260)</f>
        <v>440.56190133990822</v>
      </c>
      <c r="Q260" s="65">
        <f t="shared" ref="Q260:Q323" si="49">ABS((O260-$B260))/$B260</f>
        <v>3.6713491778325683E-2</v>
      </c>
    </row>
    <row r="261" spans="1:17" x14ac:dyDescent="0.25">
      <c r="A261" s="76">
        <v>259</v>
      </c>
      <c r="B261" s="236">
        <v>10250</v>
      </c>
      <c r="C261" s="238">
        <v>11858.280733729336</v>
      </c>
      <c r="D261" s="230">
        <f t="shared" si="40"/>
        <v>1608.2807337293361</v>
      </c>
      <c r="E261" s="108">
        <f t="shared" si="41"/>
        <v>0.15690543743700841</v>
      </c>
      <c r="F261" s="238">
        <v>11798.53821967023</v>
      </c>
      <c r="G261" s="230">
        <f t="shared" si="42"/>
        <v>1548.5382196702303</v>
      </c>
      <c r="H261" s="108">
        <f t="shared" si="43"/>
        <v>0.15107689948002248</v>
      </c>
      <c r="I261" s="238">
        <v>12096.47002058701</v>
      </c>
      <c r="J261" s="230">
        <f t="shared" si="44"/>
        <v>1846.4700205870104</v>
      </c>
      <c r="K261" s="108">
        <f t="shared" si="45"/>
        <v>0.18014341664263517</v>
      </c>
      <c r="L261" s="238">
        <v>11989.908545105693</v>
      </c>
      <c r="M261" s="230">
        <f t="shared" si="46"/>
        <v>1739.9085451056926</v>
      </c>
      <c r="N261" s="108">
        <f t="shared" si="47"/>
        <v>0.1697471751322627</v>
      </c>
      <c r="O261" s="241">
        <v>11900.205849262587</v>
      </c>
      <c r="P261" s="231">
        <f t="shared" si="48"/>
        <v>1650.2058492625874</v>
      </c>
      <c r="Q261" s="65">
        <f t="shared" si="49"/>
        <v>0.16099569261098415</v>
      </c>
    </row>
    <row r="262" spans="1:17" x14ac:dyDescent="0.25">
      <c r="A262" s="76">
        <v>260</v>
      </c>
      <c r="B262" s="236">
        <v>11000</v>
      </c>
      <c r="C262" s="238">
        <v>10017.857534303104</v>
      </c>
      <c r="D262" s="230">
        <f t="shared" si="40"/>
        <v>982.14246569689567</v>
      </c>
      <c r="E262" s="108">
        <f t="shared" si="41"/>
        <v>8.9285678699717791E-2</v>
      </c>
      <c r="F262" s="238">
        <v>9971.8533739410414</v>
      </c>
      <c r="G262" s="230">
        <f t="shared" si="42"/>
        <v>1028.1466260589586</v>
      </c>
      <c r="H262" s="108">
        <f t="shared" si="43"/>
        <v>9.3467875096268971E-2</v>
      </c>
      <c r="I262" s="238">
        <v>10132.558903949795</v>
      </c>
      <c r="J262" s="230">
        <f t="shared" si="44"/>
        <v>867.44109605020458</v>
      </c>
      <c r="K262" s="108">
        <f t="shared" si="45"/>
        <v>7.8858281459109503E-2</v>
      </c>
      <c r="L262" s="238">
        <v>10059.25889154761</v>
      </c>
      <c r="M262" s="230">
        <f t="shared" si="46"/>
        <v>940.74110845239011</v>
      </c>
      <c r="N262" s="108">
        <f t="shared" si="47"/>
        <v>8.5521918950217282E-2</v>
      </c>
      <c r="O262" s="241">
        <v>10013.478667054364</v>
      </c>
      <c r="P262" s="231">
        <f t="shared" si="48"/>
        <v>986.52133294563646</v>
      </c>
      <c r="Q262" s="65">
        <f t="shared" si="49"/>
        <v>8.9683757540512402E-2</v>
      </c>
    </row>
    <row r="263" spans="1:17" x14ac:dyDescent="0.25">
      <c r="A263" s="76">
        <v>261</v>
      </c>
      <c r="B263" s="236">
        <v>11750</v>
      </c>
      <c r="C263" s="238">
        <v>10660.728014120514</v>
      </c>
      <c r="D263" s="230">
        <f t="shared" si="40"/>
        <v>1089.2719858794862</v>
      </c>
      <c r="E263" s="108">
        <f t="shared" si="41"/>
        <v>9.2703998798254153E-2</v>
      </c>
      <c r="F263" s="238">
        <v>10495.803171121797</v>
      </c>
      <c r="G263" s="230">
        <f t="shared" si="42"/>
        <v>1254.1968288782027</v>
      </c>
      <c r="H263" s="108">
        <f t="shared" si="43"/>
        <v>0.10674015564920875</v>
      </c>
      <c r="I263" s="238">
        <v>10648.29437363029</v>
      </c>
      <c r="J263" s="230">
        <f t="shared" si="44"/>
        <v>1101.7056263697104</v>
      </c>
      <c r="K263" s="108">
        <f t="shared" si="45"/>
        <v>9.3762180967634931E-2</v>
      </c>
      <c r="L263" s="238">
        <v>10729.571851498111</v>
      </c>
      <c r="M263" s="230">
        <f t="shared" si="46"/>
        <v>1020.4281485018892</v>
      </c>
      <c r="N263" s="108">
        <f t="shared" si="47"/>
        <v>8.6844948808671413E-2</v>
      </c>
      <c r="O263" s="241">
        <v>10701.265627971627</v>
      </c>
      <c r="P263" s="231">
        <f t="shared" si="48"/>
        <v>1048.7343720283734</v>
      </c>
      <c r="Q263" s="65">
        <f t="shared" si="49"/>
        <v>8.9253989108797741E-2</v>
      </c>
    </row>
    <row r="264" spans="1:17" x14ac:dyDescent="0.25">
      <c r="A264" s="76">
        <v>262</v>
      </c>
      <c r="B264" s="236">
        <v>11250</v>
      </c>
      <c r="C264" s="238">
        <v>11502.732920719414</v>
      </c>
      <c r="D264" s="230">
        <f t="shared" si="40"/>
        <v>252.73292071941432</v>
      </c>
      <c r="E264" s="108">
        <f t="shared" si="41"/>
        <v>2.2465148508392385E-2</v>
      </c>
      <c r="F264" s="238">
        <v>11448.252305662816</v>
      </c>
      <c r="G264" s="230">
        <f t="shared" si="42"/>
        <v>198.25230566281607</v>
      </c>
      <c r="H264" s="108">
        <f t="shared" si="43"/>
        <v>1.7622427170028095E-2</v>
      </c>
      <c r="I264" s="238">
        <v>11656.911874535372</v>
      </c>
      <c r="J264" s="230">
        <f t="shared" si="44"/>
        <v>406.91187453537168</v>
      </c>
      <c r="K264" s="108">
        <f t="shared" si="45"/>
        <v>3.6169944403144152E-2</v>
      </c>
      <c r="L264" s="238">
        <v>11657.532391234332</v>
      </c>
      <c r="M264" s="230">
        <f t="shared" si="46"/>
        <v>407.53239123433195</v>
      </c>
      <c r="N264" s="108">
        <f t="shared" si="47"/>
        <v>3.622510144305173E-2</v>
      </c>
      <c r="O264" s="241">
        <v>11650.214807635413</v>
      </c>
      <c r="P264" s="231">
        <f t="shared" si="48"/>
        <v>400.21480763541331</v>
      </c>
      <c r="Q264" s="65">
        <f t="shared" si="49"/>
        <v>3.5574649567592292E-2</v>
      </c>
    </row>
    <row r="265" spans="1:17" x14ac:dyDescent="0.25">
      <c r="A265" s="76">
        <v>263</v>
      </c>
      <c r="B265" s="236">
        <v>11500</v>
      </c>
      <c r="C265" s="238">
        <v>10953.712698181969</v>
      </c>
      <c r="D265" s="230">
        <f t="shared" si="40"/>
        <v>546.28730181803076</v>
      </c>
      <c r="E265" s="108">
        <f t="shared" si="41"/>
        <v>4.7503243636350501E-2</v>
      </c>
      <c r="F265" s="238">
        <v>10879.015559449201</v>
      </c>
      <c r="G265" s="230">
        <f t="shared" si="42"/>
        <v>620.98444055079926</v>
      </c>
      <c r="H265" s="108">
        <f t="shared" si="43"/>
        <v>5.3998647004417324E-2</v>
      </c>
      <c r="I265" s="238">
        <v>10948.285952515966</v>
      </c>
      <c r="J265" s="230">
        <f t="shared" si="44"/>
        <v>551.71404748403438</v>
      </c>
      <c r="K265" s="108">
        <f t="shared" si="45"/>
        <v>4.7975134563829076E-2</v>
      </c>
      <c r="L265" s="238">
        <v>10974.709764798421</v>
      </c>
      <c r="M265" s="230">
        <f t="shared" si="46"/>
        <v>525.29023520157898</v>
      </c>
      <c r="N265" s="108">
        <f t="shared" si="47"/>
        <v>4.5677411756659042E-2</v>
      </c>
      <c r="O265" s="241">
        <v>10947.08250407221</v>
      </c>
      <c r="P265" s="231">
        <f t="shared" si="48"/>
        <v>552.91749592778979</v>
      </c>
      <c r="Q265" s="65">
        <f t="shared" si="49"/>
        <v>4.807978225459042E-2</v>
      </c>
    </row>
    <row r="266" spans="1:17" x14ac:dyDescent="0.25">
      <c r="A266" s="76">
        <v>264</v>
      </c>
      <c r="B266" s="236">
        <v>11000</v>
      </c>
      <c r="C266" s="238">
        <v>11277.610989352897</v>
      </c>
      <c r="D266" s="230">
        <f t="shared" si="40"/>
        <v>277.61098935289738</v>
      </c>
      <c r="E266" s="108">
        <f t="shared" si="41"/>
        <v>2.5237362668445215E-2</v>
      </c>
      <c r="F266" s="238">
        <v>11222.589696407138</v>
      </c>
      <c r="G266" s="230">
        <f t="shared" si="42"/>
        <v>222.58969640713804</v>
      </c>
      <c r="H266" s="108">
        <f t="shared" si="43"/>
        <v>2.0235426946103457E-2</v>
      </c>
      <c r="I266" s="238">
        <v>11366.224644957501</v>
      </c>
      <c r="J266" s="230">
        <f t="shared" si="44"/>
        <v>366.22464495750137</v>
      </c>
      <c r="K266" s="108">
        <f t="shared" si="45"/>
        <v>3.3293149541591037E-2</v>
      </c>
      <c r="L266" s="238">
        <v>11360.178333148682</v>
      </c>
      <c r="M266" s="230">
        <f t="shared" si="46"/>
        <v>360.17833314868221</v>
      </c>
      <c r="N266" s="108">
        <f t="shared" si="47"/>
        <v>3.274348483169838E-2</v>
      </c>
      <c r="O266" s="241">
        <v>11315.060996497758</v>
      </c>
      <c r="P266" s="231">
        <f t="shared" si="48"/>
        <v>315.06099649775751</v>
      </c>
      <c r="Q266" s="65">
        <f t="shared" si="49"/>
        <v>2.864190877252341E-2</v>
      </c>
    </row>
    <row r="267" spans="1:17" x14ac:dyDescent="0.25">
      <c r="A267" s="76">
        <v>265</v>
      </c>
      <c r="B267" s="236">
        <v>11250</v>
      </c>
      <c r="C267" s="238">
        <v>10758.768459195406</v>
      </c>
      <c r="D267" s="230">
        <f t="shared" si="40"/>
        <v>491.23154080459426</v>
      </c>
      <c r="E267" s="108">
        <f t="shared" si="41"/>
        <v>4.3665025849297268E-2</v>
      </c>
      <c r="F267" s="238">
        <v>10691.716099164716</v>
      </c>
      <c r="G267" s="230">
        <f t="shared" si="42"/>
        <v>558.28390083528393</v>
      </c>
      <c r="H267" s="108">
        <f t="shared" si="43"/>
        <v>4.9625235629803019E-2</v>
      </c>
      <c r="I267" s="238">
        <v>10845.091503358686</v>
      </c>
      <c r="J267" s="230">
        <f t="shared" si="44"/>
        <v>404.90849664131383</v>
      </c>
      <c r="K267" s="108">
        <f t="shared" si="45"/>
        <v>3.5991866368116784E-2</v>
      </c>
      <c r="L267" s="238">
        <v>10833.695892836347</v>
      </c>
      <c r="M267" s="230">
        <f t="shared" si="46"/>
        <v>416.30410716365259</v>
      </c>
      <c r="N267" s="108">
        <f t="shared" si="47"/>
        <v>3.700480952565801E-2</v>
      </c>
      <c r="O267" s="241">
        <v>10823.354705899024</v>
      </c>
      <c r="P267" s="231">
        <f t="shared" si="48"/>
        <v>426.64529410097566</v>
      </c>
      <c r="Q267" s="65">
        <f t="shared" si="49"/>
        <v>3.7924026142308949E-2</v>
      </c>
    </row>
    <row r="268" spans="1:17" x14ac:dyDescent="0.25">
      <c r="A268" s="76">
        <v>266</v>
      </c>
      <c r="B268" s="236">
        <v>11500</v>
      </c>
      <c r="C268" s="238">
        <v>10977.854852085931</v>
      </c>
      <c r="D268" s="230">
        <f t="shared" si="40"/>
        <v>522.14514791406873</v>
      </c>
      <c r="E268" s="108">
        <f t="shared" si="41"/>
        <v>4.5403925905571192E-2</v>
      </c>
      <c r="F268" s="238">
        <v>10909.706078626154</v>
      </c>
      <c r="G268" s="230">
        <f t="shared" si="42"/>
        <v>590.29392137384639</v>
      </c>
      <c r="H268" s="108">
        <f t="shared" si="43"/>
        <v>5.1329906206421423E-2</v>
      </c>
      <c r="I268" s="238">
        <v>11016.775270226583</v>
      </c>
      <c r="J268" s="230">
        <f t="shared" si="44"/>
        <v>483.22472977341749</v>
      </c>
      <c r="K268" s="108">
        <f t="shared" si="45"/>
        <v>4.2019541719427608E-2</v>
      </c>
      <c r="L268" s="238">
        <v>11058.449593048128</v>
      </c>
      <c r="M268" s="230">
        <f t="shared" si="46"/>
        <v>441.55040695187199</v>
      </c>
      <c r="N268" s="108">
        <f t="shared" si="47"/>
        <v>3.839568756103235E-2</v>
      </c>
      <c r="O268" s="241">
        <v>11038.168077589935</v>
      </c>
      <c r="P268" s="231">
        <f t="shared" si="48"/>
        <v>461.83192241006509</v>
      </c>
      <c r="Q268" s="65">
        <f t="shared" si="49"/>
        <v>4.0159297600875228E-2</v>
      </c>
    </row>
    <row r="269" spans="1:17" x14ac:dyDescent="0.25">
      <c r="A269" s="76">
        <v>267</v>
      </c>
      <c r="B269" s="236">
        <v>11000</v>
      </c>
      <c r="C269" s="238">
        <v>11301.753143256861</v>
      </c>
      <c r="D269" s="230">
        <f t="shared" si="40"/>
        <v>301.75314325686122</v>
      </c>
      <c r="E269" s="108">
        <f t="shared" si="41"/>
        <v>2.7432103932441929E-2</v>
      </c>
      <c r="F269" s="238">
        <v>11253.280215584093</v>
      </c>
      <c r="G269" s="230">
        <f t="shared" si="42"/>
        <v>253.28021558409273</v>
      </c>
      <c r="H269" s="108">
        <f t="shared" si="43"/>
        <v>2.3025474144008431E-2</v>
      </c>
      <c r="I269" s="238">
        <v>11362.797868586482</v>
      </c>
      <c r="J269" s="230">
        <f t="shared" si="44"/>
        <v>362.79786858648185</v>
      </c>
      <c r="K269" s="108">
        <f t="shared" si="45"/>
        <v>3.2981624416952897E-2</v>
      </c>
      <c r="L269" s="238">
        <v>11389.565345892188</v>
      </c>
      <c r="M269" s="230">
        <f t="shared" si="46"/>
        <v>389.56534589218791</v>
      </c>
      <c r="N269" s="108">
        <f t="shared" si="47"/>
        <v>3.5415031444744352E-2</v>
      </c>
      <c r="O269" s="241">
        <v>11360.271723377013</v>
      </c>
      <c r="P269" s="231">
        <f t="shared" si="48"/>
        <v>360.27172337701268</v>
      </c>
      <c r="Q269" s="65">
        <f t="shared" si="49"/>
        <v>3.2751974852455699E-2</v>
      </c>
    </row>
    <row r="270" spans="1:17" x14ac:dyDescent="0.25">
      <c r="A270" s="76">
        <v>268</v>
      </c>
      <c r="B270" s="236">
        <v>10750</v>
      </c>
      <c r="C270" s="238">
        <v>10808.524596462372</v>
      </c>
      <c r="D270" s="230">
        <f t="shared" si="40"/>
        <v>58.524596462371846</v>
      </c>
      <c r="E270" s="108">
        <f t="shared" si="41"/>
        <v>5.444148508127614E-3</v>
      </c>
      <c r="F270" s="238">
        <v>10749.863438181586</v>
      </c>
      <c r="G270" s="230">
        <f t="shared" si="42"/>
        <v>0.13656181841361104</v>
      </c>
      <c r="H270" s="108">
        <f t="shared" si="43"/>
        <v>1.2703424968708004E-5</v>
      </c>
      <c r="I270" s="238">
        <v>10756.415432871141</v>
      </c>
      <c r="J270" s="230">
        <f t="shared" si="44"/>
        <v>6.4154328711410926</v>
      </c>
      <c r="K270" s="108">
        <f t="shared" si="45"/>
        <v>5.9678445312940395E-4</v>
      </c>
      <c r="L270" s="238">
        <v>10758.319964202892</v>
      </c>
      <c r="M270" s="230">
        <f t="shared" si="46"/>
        <v>8.3199642028921517</v>
      </c>
      <c r="N270" s="108">
        <f t="shared" si="47"/>
        <v>7.739501584085722E-4</v>
      </c>
      <c r="O270" s="241">
        <v>10704.701568746561</v>
      </c>
      <c r="P270" s="231">
        <f t="shared" si="48"/>
        <v>45.298431253439048</v>
      </c>
      <c r="Q270" s="65">
        <f t="shared" si="49"/>
        <v>4.2138075584594462E-3</v>
      </c>
    </row>
    <row r="271" spans="1:17" x14ac:dyDescent="0.25">
      <c r="A271" s="76">
        <v>269</v>
      </c>
      <c r="B271" s="236">
        <v>10250</v>
      </c>
      <c r="C271" s="238">
        <v>10631.92056616425</v>
      </c>
      <c r="D271" s="230">
        <f t="shared" si="40"/>
        <v>381.92056616424998</v>
      </c>
      <c r="E271" s="108">
        <f t="shared" si="41"/>
        <v>3.726054304041463E-2</v>
      </c>
      <c r="F271" s="238">
        <v>10619.997019846229</v>
      </c>
      <c r="G271" s="230">
        <f t="shared" si="42"/>
        <v>369.9970198462288</v>
      </c>
      <c r="H271" s="108">
        <f t="shared" si="43"/>
        <v>3.6097270228900372E-2</v>
      </c>
      <c r="I271" s="238">
        <v>10763.967868509504</v>
      </c>
      <c r="J271" s="230">
        <f t="shared" si="44"/>
        <v>513.96786850950411</v>
      </c>
      <c r="K271" s="108">
        <f t="shared" si="45"/>
        <v>5.0143206683854059E-2</v>
      </c>
      <c r="L271" s="238">
        <v>10685.293150097477</v>
      </c>
      <c r="M271" s="230">
        <f t="shared" si="46"/>
        <v>435.29315009747734</v>
      </c>
      <c r="N271" s="108">
        <f t="shared" si="47"/>
        <v>4.2467624399753885E-2</v>
      </c>
      <c r="O271" s="241">
        <v>10626.480083106175</v>
      </c>
      <c r="P271" s="231">
        <f t="shared" si="48"/>
        <v>376.48008310617479</v>
      </c>
      <c r="Q271" s="65">
        <f t="shared" si="49"/>
        <v>3.6729764205480464E-2</v>
      </c>
    </row>
    <row r="272" spans="1:17" x14ac:dyDescent="0.25">
      <c r="A272" s="76">
        <v>270</v>
      </c>
      <c r="B272" s="236">
        <v>10250</v>
      </c>
      <c r="C272" s="238">
        <v>10138.45842610929</v>
      </c>
      <c r="D272" s="230">
        <f t="shared" si="40"/>
        <v>111.54157389071042</v>
      </c>
      <c r="E272" s="108">
        <f t="shared" si="41"/>
        <v>1.0882104769825407E-2</v>
      </c>
      <c r="F272" s="238">
        <v>10005.780539205172</v>
      </c>
      <c r="G272" s="230">
        <f t="shared" si="42"/>
        <v>244.21946079482768</v>
      </c>
      <c r="H272" s="108">
        <f t="shared" si="43"/>
        <v>2.3826288858031969E-2</v>
      </c>
      <c r="I272" s="238">
        <v>10111.522183170462</v>
      </c>
      <c r="J272" s="230">
        <f t="shared" si="44"/>
        <v>138.47781682953791</v>
      </c>
      <c r="K272" s="108">
        <f t="shared" si="45"/>
        <v>1.351003091019882E-2</v>
      </c>
      <c r="L272" s="238">
        <v>10150.662534970825</v>
      </c>
      <c r="M272" s="230">
        <f t="shared" si="46"/>
        <v>99.337465029175291</v>
      </c>
      <c r="N272" s="108">
        <f t="shared" si="47"/>
        <v>9.6914600028463697E-3</v>
      </c>
      <c r="O272" s="241">
        <v>10127.450126303947</v>
      </c>
      <c r="P272" s="231">
        <f t="shared" si="48"/>
        <v>122.5498736960526</v>
      </c>
      <c r="Q272" s="65">
        <f t="shared" si="49"/>
        <v>1.1956085238639278E-2</v>
      </c>
    </row>
    <row r="273" spans="1:17" x14ac:dyDescent="0.25">
      <c r="A273" s="76">
        <v>271</v>
      </c>
      <c r="B273" s="236">
        <v>10000</v>
      </c>
      <c r="C273" s="238">
        <v>10229.7629588523</v>
      </c>
      <c r="D273" s="230">
        <f t="shared" si="40"/>
        <v>229.76295885229956</v>
      </c>
      <c r="E273" s="108">
        <f t="shared" si="41"/>
        <v>2.2976295885229956E-2</v>
      </c>
      <c r="F273" s="238">
        <v>10149.137226000943</v>
      </c>
      <c r="G273" s="230">
        <f t="shared" si="42"/>
        <v>149.13722600094297</v>
      </c>
      <c r="H273" s="108">
        <f t="shared" si="43"/>
        <v>1.4913722600094298E-2</v>
      </c>
      <c r="I273" s="238">
        <v>10177.035828543891</v>
      </c>
      <c r="J273" s="230">
        <f t="shared" si="44"/>
        <v>177.0358285438906</v>
      </c>
      <c r="K273" s="108">
        <f t="shared" si="45"/>
        <v>1.7703582854389062E-2</v>
      </c>
      <c r="L273" s="238">
        <v>10167.439240610789</v>
      </c>
      <c r="M273" s="230">
        <f t="shared" si="46"/>
        <v>167.43924061078906</v>
      </c>
      <c r="N273" s="108">
        <f t="shared" si="47"/>
        <v>1.6743924061078906E-2</v>
      </c>
      <c r="O273" s="241">
        <v>10143.696215299171</v>
      </c>
      <c r="P273" s="231">
        <f t="shared" si="48"/>
        <v>143.69621529917094</v>
      </c>
      <c r="Q273" s="65">
        <f t="shared" si="49"/>
        <v>1.4369621529917094E-2</v>
      </c>
    </row>
    <row r="274" spans="1:17" x14ac:dyDescent="0.25">
      <c r="A274" s="76">
        <v>272</v>
      </c>
      <c r="B274" s="236">
        <v>10000</v>
      </c>
      <c r="C274" s="238">
        <v>9859.0166484588572</v>
      </c>
      <c r="D274" s="230">
        <f t="shared" si="40"/>
        <v>140.98335154114284</v>
      </c>
      <c r="E274" s="108">
        <f t="shared" si="41"/>
        <v>1.4098335154114284E-2</v>
      </c>
      <c r="F274" s="238">
        <v>9878.0421994379631</v>
      </c>
      <c r="G274" s="230">
        <f t="shared" si="42"/>
        <v>121.95780056203694</v>
      </c>
      <c r="H274" s="108">
        <f t="shared" si="43"/>
        <v>1.2195780056203694E-2</v>
      </c>
      <c r="I274" s="238">
        <v>9688.1191073383743</v>
      </c>
      <c r="J274" s="230">
        <f t="shared" si="44"/>
        <v>311.88089266162569</v>
      </c>
      <c r="K274" s="108">
        <f t="shared" si="45"/>
        <v>3.118808926616257E-2</v>
      </c>
      <c r="L274" s="238">
        <v>9679.7747806670432</v>
      </c>
      <c r="M274" s="230">
        <f t="shared" si="46"/>
        <v>320.22521933295684</v>
      </c>
      <c r="N274" s="108">
        <f t="shared" si="47"/>
        <v>3.2022521933295682E-2</v>
      </c>
      <c r="O274" s="241">
        <v>9554.7632812739703</v>
      </c>
      <c r="P274" s="231">
        <f t="shared" si="48"/>
        <v>445.23671872602972</v>
      </c>
      <c r="Q274" s="65">
        <f t="shared" si="49"/>
        <v>4.452367187260297E-2</v>
      </c>
    </row>
    <row r="275" spans="1:17" x14ac:dyDescent="0.25">
      <c r="A275" s="76">
        <v>273</v>
      </c>
      <c r="B275" s="236">
        <v>10000</v>
      </c>
      <c r="C275" s="238">
        <v>9997.869574280272</v>
      </c>
      <c r="D275" s="230">
        <f t="shared" si="40"/>
        <v>2.1304257197280094</v>
      </c>
      <c r="E275" s="108">
        <f t="shared" si="41"/>
        <v>2.1304257197280095E-4</v>
      </c>
      <c r="F275" s="238">
        <v>9917.4188366195449</v>
      </c>
      <c r="G275" s="230">
        <f t="shared" si="42"/>
        <v>82.581163380455109</v>
      </c>
      <c r="H275" s="108">
        <f t="shared" si="43"/>
        <v>8.2581163380455111E-3</v>
      </c>
      <c r="I275" s="238">
        <v>10239.752959618621</v>
      </c>
      <c r="J275" s="230">
        <f t="shared" si="44"/>
        <v>239.75295961862139</v>
      </c>
      <c r="K275" s="108">
        <f t="shared" si="45"/>
        <v>2.3975295961862139E-2</v>
      </c>
      <c r="L275" s="238">
        <v>10144.826398578913</v>
      </c>
      <c r="M275" s="230">
        <f t="shared" si="46"/>
        <v>144.82639857891263</v>
      </c>
      <c r="N275" s="108">
        <f t="shared" si="47"/>
        <v>1.4482639857891264E-2</v>
      </c>
      <c r="O275" s="241">
        <v>10127.643893782106</v>
      </c>
      <c r="P275" s="231">
        <f t="shared" si="48"/>
        <v>127.64389378210581</v>
      </c>
      <c r="Q275" s="65">
        <f t="shared" si="49"/>
        <v>1.276438937821058E-2</v>
      </c>
    </row>
    <row r="276" spans="1:17" x14ac:dyDescent="0.25">
      <c r="A276" s="76">
        <v>274</v>
      </c>
      <c r="B276" s="236">
        <v>10750</v>
      </c>
      <c r="C276" s="238">
        <v>9899.0576736022322</v>
      </c>
      <c r="D276" s="230">
        <f t="shared" si="40"/>
        <v>850.94232639776783</v>
      </c>
      <c r="E276" s="108">
        <f t="shared" si="41"/>
        <v>7.915742571142026E-2</v>
      </c>
      <c r="F276" s="238">
        <v>9922.3923207108492</v>
      </c>
      <c r="G276" s="230">
        <f t="shared" si="42"/>
        <v>827.60767928915084</v>
      </c>
      <c r="H276" s="108">
        <f t="shared" si="43"/>
        <v>7.6986760864107051E-2</v>
      </c>
      <c r="I276" s="238">
        <v>10170.355153904133</v>
      </c>
      <c r="J276" s="230">
        <f t="shared" si="44"/>
        <v>579.64484609586725</v>
      </c>
      <c r="K276" s="108">
        <f t="shared" si="45"/>
        <v>5.3920450799615556E-2</v>
      </c>
      <c r="L276" s="238">
        <v>10252.258090206182</v>
      </c>
      <c r="M276" s="230">
        <f t="shared" si="46"/>
        <v>497.74190979381819</v>
      </c>
      <c r="N276" s="108">
        <f t="shared" si="47"/>
        <v>4.6301573004076113E-2</v>
      </c>
      <c r="O276" s="241">
        <v>10304.746920311674</v>
      </c>
      <c r="P276" s="231">
        <f t="shared" si="48"/>
        <v>445.25307968832567</v>
      </c>
      <c r="Q276" s="65">
        <f t="shared" si="49"/>
        <v>4.1418891133797736E-2</v>
      </c>
    </row>
    <row r="277" spans="1:17" x14ac:dyDescent="0.25">
      <c r="A277" s="76">
        <v>275</v>
      </c>
      <c r="B277" s="236">
        <v>11000</v>
      </c>
      <c r="C277" s="238">
        <v>10666.989376056472</v>
      </c>
      <c r="D277" s="230">
        <f t="shared" si="40"/>
        <v>333.01062394352812</v>
      </c>
      <c r="E277" s="108">
        <f t="shared" si="41"/>
        <v>3.0273693085775284E-2</v>
      </c>
      <c r="F277" s="238">
        <v>10589.844250987027</v>
      </c>
      <c r="G277" s="230">
        <f t="shared" si="42"/>
        <v>410.15574901297259</v>
      </c>
      <c r="H277" s="108">
        <f t="shared" si="43"/>
        <v>3.7286886273906597E-2</v>
      </c>
      <c r="I277" s="238">
        <v>10523.799492407974</v>
      </c>
      <c r="J277" s="230">
        <f t="shared" si="44"/>
        <v>476.20050759202604</v>
      </c>
      <c r="K277" s="108">
        <f t="shared" si="45"/>
        <v>4.329095523563873E-2</v>
      </c>
      <c r="L277" s="238">
        <v>10751.203772263503</v>
      </c>
      <c r="M277" s="230">
        <f t="shared" si="46"/>
        <v>248.7962277364968</v>
      </c>
      <c r="N277" s="108">
        <f t="shared" si="47"/>
        <v>2.2617838885136073E-2</v>
      </c>
      <c r="O277" s="241">
        <v>10748.344890948059</v>
      </c>
      <c r="P277" s="231">
        <f t="shared" si="48"/>
        <v>251.6551090519406</v>
      </c>
      <c r="Q277" s="65">
        <f t="shared" si="49"/>
        <v>2.2877737186540053E-2</v>
      </c>
    </row>
    <row r="278" spans="1:17" x14ac:dyDescent="0.25">
      <c r="A278" s="76">
        <v>276</v>
      </c>
      <c r="B278" s="236">
        <v>10250</v>
      </c>
      <c r="C278" s="238">
        <v>11007.827217104275</v>
      </c>
      <c r="D278" s="230">
        <f t="shared" si="40"/>
        <v>757.82721710427541</v>
      </c>
      <c r="E278" s="108">
        <f t="shared" si="41"/>
        <v>7.3934362644319546E-2</v>
      </c>
      <c r="F278" s="238">
        <v>11028.165795838115</v>
      </c>
      <c r="G278" s="230">
        <f t="shared" si="42"/>
        <v>778.16579583811472</v>
      </c>
      <c r="H278" s="108">
        <f t="shared" si="43"/>
        <v>7.5918614228108749E-2</v>
      </c>
      <c r="I278" s="238">
        <v>10955.960176725888</v>
      </c>
      <c r="J278" s="230">
        <f t="shared" si="44"/>
        <v>705.96017672588823</v>
      </c>
      <c r="K278" s="108">
        <f t="shared" si="45"/>
        <v>6.8874163583013487E-2</v>
      </c>
      <c r="L278" s="238">
        <v>10936.175188343639</v>
      </c>
      <c r="M278" s="230">
        <f t="shared" si="46"/>
        <v>686.17518834363909</v>
      </c>
      <c r="N278" s="108">
        <f t="shared" si="47"/>
        <v>6.6943920814013569E-2</v>
      </c>
      <c r="O278" s="241">
        <v>10896.174419864532</v>
      </c>
      <c r="P278" s="231">
        <f t="shared" si="48"/>
        <v>646.17441986453196</v>
      </c>
      <c r="Q278" s="65">
        <f t="shared" si="49"/>
        <v>6.3041406816051901E-2</v>
      </c>
    </row>
    <row r="279" spans="1:17" x14ac:dyDescent="0.25">
      <c r="A279" s="76">
        <v>277</v>
      </c>
      <c r="B279" s="236">
        <v>10500</v>
      </c>
      <c r="C279" s="238">
        <v>10255.713782976298</v>
      </c>
      <c r="D279" s="230">
        <f t="shared" si="40"/>
        <v>244.28621702370219</v>
      </c>
      <c r="E279" s="108">
        <f t="shared" si="41"/>
        <v>2.3265354002257353E-2</v>
      </c>
      <c r="F279" s="238">
        <v>10264.028993447277</v>
      </c>
      <c r="G279" s="230">
        <f t="shared" si="42"/>
        <v>235.97100655272334</v>
      </c>
      <c r="H279" s="108">
        <f t="shared" si="43"/>
        <v>2.2473429195497462E-2</v>
      </c>
      <c r="I279" s="238">
        <v>10328.326546817278</v>
      </c>
      <c r="J279" s="230">
        <f t="shared" si="44"/>
        <v>171.67345318272237</v>
      </c>
      <c r="K279" s="108">
        <f t="shared" si="45"/>
        <v>1.6349852684068796E-2</v>
      </c>
      <c r="L279" s="238">
        <v>10279.258844217688</v>
      </c>
      <c r="M279" s="230">
        <f t="shared" si="46"/>
        <v>220.74115578231249</v>
      </c>
      <c r="N279" s="108">
        <f t="shared" si="47"/>
        <v>2.1022967217363093E-2</v>
      </c>
      <c r="O279" s="241">
        <v>10281.64626511234</v>
      </c>
      <c r="P279" s="231">
        <f t="shared" si="48"/>
        <v>218.35373488765981</v>
      </c>
      <c r="Q279" s="65">
        <f t="shared" si="49"/>
        <v>2.0795593798824744E-2</v>
      </c>
    </row>
    <row r="280" spans="1:17" x14ac:dyDescent="0.25">
      <c r="A280" s="76">
        <v>278</v>
      </c>
      <c r="B280" s="236">
        <v>10500</v>
      </c>
      <c r="C280" s="238">
        <v>10499.678244500306</v>
      </c>
      <c r="D280" s="230">
        <f t="shared" si="40"/>
        <v>0.32175549969360873</v>
      </c>
      <c r="E280" s="108">
        <f t="shared" si="41"/>
        <v>3.0643380923200831E-5</v>
      </c>
      <c r="F280" s="238">
        <v>10511.09264241715</v>
      </c>
      <c r="G280" s="230">
        <f t="shared" si="42"/>
        <v>11.092642417150273</v>
      </c>
      <c r="H280" s="108">
        <f t="shared" si="43"/>
        <v>1.0564421349666927E-3</v>
      </c>
      <c r="I280" s="238">
        <v>10431.700247080857</v>
      </c>
      <c r="J280" s="230">
        <f t="shared" si="44"/>
        <v>68.29975291914343</v>
      </c>
      <c r="K280" s="108">
        <f t="shared" si="45"/>
        <v>6.5047383732517554E-3</v>
      </c>
      <c r="L280" s="238">
        <v>10528.32775407004</v>
      </c>
      <c r="M280" s="230">
        <f t="shared" si="46"/>
        <v>28.3277540700401</v>
      </c>
      <c r="N280" s="108">
        <f t="shared" si="47"/>
        <v>2.697881340003819E-3</v>
      </c>
      <c r="O280" s="241">
        <v>10506.394903492945</v>
      </c>
      <c r="P280" s="231">
        <f t="shared" si="48"/>
        <v>6.3949034929446498</v>
      </c>
      <c r="Q280" s="65">
        <f t="shared" si="49"/>
        <v>6.0903842789949048E-4</v>
      </c>
    </row>
    <row r="281" spans="1:17" x14ac:dyDescent="0.25">
      <c r="A281" s="76">
        <v>279</v>
      </c>
      <c r="B281" s="236">
        <v>10000</v>
      </c>
      <c r="C281" s="238">
        <v>10647.851749860571</v>
      </c>
      <c r="D281" s="230">
        <f t="shared" si="40"/>
        <v>647.85174986057064</v>
      </c>
      <c r="E281" s="108">
        <f t="shared" si="41"/>
        <v>6.478517498605707E-2</v>
      </c>
      <c r="F281" s="238">
        <v>10643.918659137789</v>
      </c>
      <c r="G281" s="230">
        <f t="shared" si="42"/>
        <v>643.91865913778929</v>
      </c>
      <c r="H281" s="108">
        <f t="shared" si="43"/>
        <v>6.4391865913778934E-2</v>
      </c>
      <c r="I281" s="238">
        <v>10521.932278161768</v>
      </c>
      <c r="J281" s="230">
        <f t="shared" si="44"/>
        <v>521.93227816176841</v>
      </c>
      <c r="K281" s="108">
        <f t="shared" si="45"/>
        <v>5.2193227816176843E-2</v>
      </c>
      <c r="L281" s="238">
        <v>10543.950353706179</v>
      </c>
      <c r="M281" s="230">
        <f t="shared" si="46"/>
        <v>543.95035370617916</v>
      </c>
      <c r="N281" s="108">
        <f t="shared" si="47"/>
        <v>5.4395035370617913E-2</v>
      </c>
      <c r="O281" s="241">
        <v>10514.843621033078</v>
      </c>
      <c r="P281" s="231">
        <f t="shared" si="48"/>
        <v>514.84362103307831</v>
      </c>
      <c r="Q281" s="65">
        <f t="shared" si="49"/>
        <v>5.1484362103307833E-2</v>
      </c>
    </row>
    <row r="282" spans="1:17" x14ac:dyDescent="0.25">
      <c r="A282" s="76">
        <v>280</v>
      </c>
      <c r="B282" s="236">
        <v>10000</v>
      </c>
      <c r="C282" s="238">
        <v>10423.877596954884</v>
      </c>
      <c r="D282" s="230">
        <f t="shared" si="40"/>
        <v>423.87759695488421</v>
      </c>
      <c r="E282" s="108">
        <f t="shared" si="41"/>
        <v>4.2387759695488421E-2</v>
      </c>
      <c r="F282" s="238">
        <v>10404.264547176881</v>
      </c>
      <c r="G282" s="230">
        <f t="shared" si="42"/>
        <v>404.26454717688102</v>
      </c>
      <c r="H282" s="108">
        <f t="shared" si="43"/>
        <v>4.0426454717688104E-2</v>
      </c>
      <c r="I282" s="238">
        <v>10117.97527755042</v>
      </c>
      <c r="J282" s="230">
        <f t="shared" si="44"/>
        <v>117.97527755042029</v>
      </c>
      <c r="K282" s="108">
        <f t="shared" si="45"/>
        <v>1.1797527755042029E-2</v>
      </c>
      <c r="L282" s="238">
        <v>10061.20162304007</v>
      </c>
      <c r="M282" s="230">
        <f t="shared" si="46"/>
        <v>61.201623040069535</v>
      </c>
      <c r="N282" s="108">
        <f t="shared" si="47"/>
        <v>6.1201623040069535E-3</v>
      </c>
      <c r="O282" s="241">
        <v>10060.321634706637</v>
      </c>
      <c r="P282" s="231">
        <f t="shared" si="48"/>
        <v>60.321634706637269</v>
      </c>
      <c r="Q282" s="65">
        <f t="shared" si="49"/>
        <v>6.0321634706637269E-3</v>
      </c>
    </row>
    <row r="283" spans="1:17" x14ac:dyDescent="0.25">
      <c r="A283" s="76">
        <v>281</v>
      </c>
      <c r="B283" s="236">
        <v>9500</v>
      </c>
      <c r="C283" s="238">
        <v>10135.567025149927</v>
      </c>
      <c r="D283" s="230">
        <f t="shared" si="40"/>
        <v>635.56702514992685</v>
      </c>
      <c r="E283" s="108">
        <f t="shared" si="41"/>
        <v>6.6901792121044926E-2</v>
      </c>
      <c r="F283" s="238">
        <v>10418.611081158417</v>
      </c>
      <c r="G283" s="230">
        <f t="shared" si="42"/>
        <v>918.61108115841671</v>
      </c>
      <c r="H283" s="108">
        <f t="shared" si="43"/>
        <v>9.6695903279833337E-2</v>
      </c>
      <c r="I283" s="238">
        <v>10284.730736220328</v>
      </c>
      <c r="J283" s="230">
        <f t="shared" si="44"/>
        <v>784.73073622032825</v>
      </c>
      <c r="K283" s="108">
        <f t="shared" si="45"/>
        <v>8.2603235391613503E-2</v>
      </c>
      <c r="L283" s="238">
        <v>10126.565218757083</v>
      </c>
      <c r="M283" s="230">
        <f t="shared" si="46"/>
        <v>626.56521875708313</v>
      </c>
      <c r="N283" s="108">
        <f t="shared" si="47"/>
        <v>6.5954233553377178E-2</v>
      </c>
      <c r="O283" s="241">
        <v>9961.5035065157899</v>
      </c>
      <c r="P283" s="231">
        <f t="shared" si="48"/>
        <v>461.50350651578992</v>
      </c>
      <c r="Q283" s="65">
        <f t="shared" si="49"/>
        <v>4.8579316475346308E-2</v>
      </c>
    </row>
    <row r="284" spans="1:17" x14ac:dyDescent="0.25">
      <c r="A284" s="76">
        <v>282</v>
      </c>
      <c r="B284" s="236">
        <v>7500</v>
      </c>
      <c r="C284" s="238">
        <v>9972.7025887707532</v>
      </c>
      <c r="D284" s="230">
        <f t="shared" si="40"/>
        <v>2472.7025887707532</v>
      </c>
      <c r="E284" s="108">
        <f t="shared" si="41"/>
        <v>0.3296936785027671</v>
      </c>
      <c r="F284" s="238">
        <v>10057.122613301575</v>
      </c>
      <c r="G284" s="230">
        <f t="shared" si="42"/>
        <v>2557.1226133015753</v>
      </c>
      <c r="H284" s="108">
        <f t="shared" si="43"/>
        <v>0.34094968177354334</v>
      </c>
      <c r="I284" s="238">
        <v>10466.695190657931</v>
      </c>
      <c r="J284" s="230">
        <f t="shared" si="44"/>
        <v>2966.6951906579307</v>
      </c>
      <c r="K284" s="108">
        <f t="shared" si="45"/>
        <v>0.39555935875439074</v>
      </c>
      <c r="L284" s="238">
        <v>10471.587817408023</v>
      </c>
      <c r="M284" s="230">
        <f t="shared" si="46"/>
        <v>2971.5878174080226</v>
      </c>
      <c r="N284" s="108">
        <f t="shared" si="47"/>
        <v>0.39621170898773633</v>
      </c>
      <c r="O284" s="241">
        <v>10344.491360495187</v>
      </c>
      <c r="P284" s="231">
        <f t="shared" si="48"/>
        <v>2844.4913604951871</v>
      </c>
      <c r="Q284" s="65">
        <f t="shared" si="49"/>
        <v>0.3792655147326916</v>
      </c>
    </row>
    <row r="285" spans="1:17" x14ac:dyDescent="0.25">
      <c r="A285" s="76">
        <v>283</v>
      </c>
      <c r="B285" s="236">
        <v>9250</v>
      </c>
      <c r="C285" s="238">
        <v>7715.4537233238798</v>
      </c>
      <c r="D285" s="230">
        <f t="shared" si="40"/>
        <v>1534.5462766761202</v>
      </c>
      <c r="E285" s="108">
        <f t="shared" si="41"/>
        <v>0.16589689477579678</v>
      </c>
      <c r="F285" s="238">
        <v>7791.1510914165356</v>
      </c>
      <c r="G285" s="230">
        <f t="shared" si="42"/>
        <v>1458.8489085834644</v>
      </c>
      <c r="H285" s="108">
        <f t="shared" si="43"/>
        <v>0.15771339552253669</v>
      </c>
      <c r="I285" s="238">
        <v>7972.7163383055813</v>
      </c>
      <c r="J285" s="230">
        <f t="shared" si="44"/>
        <v>1277.2836616944187</v>
      </c>
      <c r="K285" s="108">
        <f t="shared" si="45"/>
        <v>0.13808472018318041</v>
      </c>
      <c r="L285" s="238">
        <v>8072.9148706377864</v>
      </c>
      <c r="M285" s="230">
        <f t="shared" si="46"/>
        <v>1177.0851293622136</v>
      </c>
      <c r="N285" s="108">
        <f t="shared" si="47"/>
        <v>0.12725244641753661</v>
      </c>
      <c r="O285" s="241">
        <v>8108.4148457515066</v>
      </c>
      <c r="P285" s="231">
        <f t="shared" si="48"/>
        <v>1141.5851542484934</v>
      </c>
      <c r="Q285" s="65">
        <f t="shared" si="49"/>
        <v>0.12341461127010739</v>
      </c>
    </row>
    <row r="286" spans="1:17" x14ac:dyDescent="0.25">
      <c r="A286" s="76">
        <v>284</v>
      </c>
      <c r="B286" s="236">
        <v>11750</v>
      </c>
      <c r="C286" s="238">
        <v>9015.7961502487615</v>
      </c>
      <c r="D286" s="230">
        <f t="shared" si="40"/>
        <v>2734.2038497512385</v>
      </c>
      <c r="E286" s="108">
        <f t="shared" si="41"/>
        <v>0.23269819997882882</v>
      </c>
      <c r="F286" s="238">
        <v>8953.8841157172628</v>
      </c>
      <c r="G286" s="230">
        <f t="shared" si="42"/>
        <v>2796.1158842827372</v>
      </c>
      <c r="H286" s="108">
        <f t="shared" si="43"/>
        <v>0.23796730930065849</v>
      </c>
      <c r="I286" s="238">
        <v>8590.1201542834315</v>
      </c>
      <c r="J286" s="230">
        <f t="shared" si="44"/>
        <v>3159.8798457165685</v>
      </c>
      <c r="K286" s="108">
        <f t="shared" si="45"/>
        <v>0.26892594431630368</v>
      </c>
      <c r="L286" s="238">
        <v>8898.3368371997731</v>
      </c>
      <c r="M286" s="230">
        <f t="shared" si="46"/>
        <v>2851.6631628002269</v>
      </c>
      <c r="N286" s="108">
        <f t="shared" si="47"/>
        <v>0.24269473725959378</v>
      </c>
      <c r="O286" s="241">
        <v>8797.4357108568092</v>
      </c>
      <c r="P286" s="231">
        <f t="shared" si="48"/>
        <v>2952.5642891431908</v>
      </c>
      <c r="Q286" s="65">
        <f t="shared" si="49"/>
        <v>0.25128206716112261</v>
      </c>
    </row>
    <row r="287" spans="1:17" x14ac:dyDescent="0.25">
      <c r="A287" s="76">
        <v>285</v>
      </c>
      <c r="B287" s="236">
        <v>11500</v>
      </c>
      <c r="C287" s="238">
        <v>11514.068082941876</v>
      </c>
      <c r="D287" s="230">
        <f t="shared" si="40"/>
        <v>14.068082941876128</v>
      </c>
      <c r="E287" s="108">
        <f t="shared" si="41"/>
        <v>1.2233115601631415E-3</v>
      </c>
      <c r="F287" s="238">
        <v>11541.598965591951</v>
      </c>
      <c r="G287" s="230">
        <f t="shared" si="42"/>
        <v>41.598965591951128</v>
      </c>
      <c r="H287" s="108">
        <f t="shared" si="43"/>
        <v>3.6173013558218371E-3</v>
      </c>
      <c r="I287" s="238">
        <v>11676.8000904935</v>
      </c>
      <c r="J287" s="230">
        <f t="shared" si="44"/>
        <v>176.80009049349974</v>
      </c>
      <c r="K287" s="108">
        <f t="shared" si="45"/>
        <v>1.5373920912478238E-2</v>
      </c>
      <c r="L287" s="238">
        <v>11621.892397940033</v>
      </c>
      <c r="M287" s="230">
        <f t="shared" si="46"/>
        <v>121.89239794003333</v>
      </c>
      <c r="N287" s="108">
        <f t="shared" si="47"/>
        <v>1.0599338951307246E-2</v>
      </c>
      <c r="O287" s="241">
        <v>11523.831478684153</v>
      </c>
      <c r="P287" s="231">
        <f t="shared" si="48"/>
        <v>23.831478684152898</v>
      </c>
      <c r="Q287" s="65">
        <f t="shared" si="49"/>
        <v>2.0723024942741653E-3</v>
      </c>
    </row>
    <row r="288" spans="1:17" x14ac:dyDescent="0.25">
      <c r="A288" s="76">
        <v>286</v>
      </c>
      <c r="B288" s="236">
        <v>10500</v>
      </c>
      <c r="C288" s="238">
        <v>11481.571629072334</v>
      </c>
      <c r="D288" s="230">
        <f t="shared" si="40"/>
        <v>981.57162907233396</v>
      </c>
      <c r="E288" s="108">
        <f t="shared" si="41"/>
        <v>9.3483012292603238E-2</v>
      </c>
      <c r="F288" s="238">
        <v>11430.63531741875</v>
      </c>
      <c r="G288" s="230">
        <f t="shared" si="42"/>
        <v>930.63531741874976</v>
      </c>
      <c r="H288" s="108">
        <f t="shared" si="43"/>
        <v>8.8631934992261879E-2</v>
      </c>
      <c r="I288" s="238">
        <v>11486.92082414572</v>
      </c>
      <c r="J288" s="230">
        <f t="shared" si="44"/>
        <v>986.92082414571996</v>
      </c>
      <c r="K288" s="108">
        <f t="shared" si="45"/>
        <v>9.3992459442449522E-2</v>
      </c>
      <c r="L288" s="238">
        <v>11584.180406879063</v>
      </c>
      <c r="M288" s="230">
        <f t="shared" si="46"/>
        <v>1084.1804068790625</v>
      </c>
      <c r="N288" s="108">
        <f t="shared" si="47"/>
        <v>0.10325527684562499</v>
      </c>
      <c r="O288" s="241">
        <v>11583.838464550545</v>
      </c>
      <c r="P288" s="231">
        <f t="shared" si="48"/>
        <v>1083.8384645505448</v>
      </c>
      <c r="Q288" s="65">
        <f t="shared" si="49"/>
        <v>0.1032227109095757</v>
      </c>
    </row>
    <row r="289" spans="1:17" x14ac:dyDescent="0.25">
      <c r="A289" s="76">
        <v>287</v>
      </c>
      <c r="B289" s="236">
        <v>13000</v>
      </c>
      <c r="C289" s="238">
        <v>10202.503789189237</v>
      </c>
      <c r="D289" s="230">
        <f t="shared" si="40"/>
        <v>2797.4962108107629</v>
      </c>
      <c r="E289" s="108">
        <f t="shared" si="41"/>
        <v>0.21519201621621253</v>
      </c>
      <c r="F289" s="238">
        <v>10112.311835671457</v>
      </c>
      <c r="G289" s="230">
        <f t="shared" si="42"/>
        <v>2887.6881643285433</v>
      </c>
      <c r="H289" s="108">
        <f t="shared" si="43"/>
        <v>0.22212985879450334</v>
      </c>
      <c r="I289" s="238">
        <v>10061.489089272702</v>
      </c>
      <c r="J289" s="230">
        <f t="shared" si="44"/>
        <v>2938.5109107272983</v>
      </c>
      <c r="K289" s="108">
        <f t="shared" si="45"/>
        <v>0.22603930082517679</v>
      </c>
      <c r="L289" s="238">
        <v>10003.359451911329</v>
      </c>
      <c r="M289" s="230">
        <f t="shared" si="46"/>
        <v>2996.6405480886715</v>
      </c>
      <c r="N289" s="108">
        <f t="shared" si="47"/>
        <v>0.23051081139143628</v>
      </c>
      <c r="O289" s="241">
        <v>10061.285143203597</v>
      </c>
      <c r="P289" s="231">
        <f t="shared" si="48"/>
        <v>2938.7148567964032</v>
      </c>
      <c r="Q289" s="65">
        <f t="shared" si="49"/>
        <v>0.22605498898433871</v>
      </c>
    </row>
    <row r="290" spans="1:17" x14ac:dyDescent="0.25">
      <c r="A290" s="76">
        <v>288</v>
      </c>
      <c r="B290" s="236">
        <v>12250</v>
      </c>
      <c r="C290" s="238">
        <v>12749.498205040825</v>
      </c>
      <c r="D290" s="230">
        <f t="shared" si="40"/>
        <v>499.49820504082527</v>
      </c>
      <c r="E290" s="108">
        <f t="shared" si="41"/>
        <v>4.0775363676802061E-2</v>
      </c>
      <c r="F290" s="238">
        <v>12836.111656065625</v>
      </c>
      <c r="G290" s="230">
        <f t="shared" si="42"/>
        <v>586.11165606562463</v>
      </c>
      <c r="H290" s="108">
        <f t="shared" si="43"/>
        <v>4.7845849474744864E-2</v>
      </c>
      <c r="I290" s="238">
        <v>12922.086273428489</v>
      </c>
      <c r="J290" s="230">
        <f t="shared" si="44"/>
        <v>672.08627342848922</v>
      </c>
      <c r="K290" s="108">
        <f t="shared" si="45"/>
        <v>5.486418558599912E-2</v>
      </c>
      <c r="L290" s="238">
        <v>13006.871463030639</v>
      </c>
      <c r="M290" s="230">
        <f t="shared" si="46"/>
        <v>756.87146303063855</v>
      </c>
      <c r="N290" s="108">
        <f t="shared" si="47"/>
        <v>6.1785425553521511E-2</v>
      </c>
      <c r="O290" s="241">
        <v>12969.483090200303</v>
      </c>
      <c r="P290" s="231">
        <f t="shared" si="48"/>
        <v>719.4830902003032</v>
      </c>
      <c r="Q290" s="65">
        <f t="shared" si="49"/>
        <v>5.8733313485739035E-2</v>
      </c>
    </row>
    <row r="291" spans="1:17" x14ac:dyDescent="0.25">
      <c r="A291" s="76">
        <v>289</v>
      </c>
      <c r="B291" s="236">
        <v>12250</v>
      </c>
      <c r="C291" s="238">
        <v>11950.475096879672</v>
      </c>
      <c r="D291" s="230">
        <f t="shared" si="40"/>
        <v>299.52490312032751</v>
      </c>
      <c r="E291" s="108">
        <f t="shared" si="41"/>
        <v>2.4451012499618573E-2</v>
      </c>
      <c r="F291" s="238">
        <v>12011.019813247338</v>
      </c>
      <c r="G291" s="230">
        <f t="shared" si="42"/>
        <v>238.98018675266212</v>
      </c>
      <c r="H291" s="108">
        <f t="shared" si="43"/>
        <v>1.9508586673686705E-2</v>
      </c>
      <c r="I291" s="238">
        <v>12003.243283712083</v>
      </c>
      <c r="J291" s="230">
        <f t="shared" si="44"/>
        <v>246.75671628791679</v>
      </c>
      <c r="K291" s="108">
        <f t="shared" si="45"/>
        <v>2.0143405411258513E-2</v>
      </c>
      <c r="L291" s="238">
        <v>12022.25129320461</v>
      </c>
      <c r="M291" s="230">
        <f t="shared" si="46"/>
        <v>227.74870679538981</v>
      </c>
      <c r="N291" s="108">
        <f t="shared" si="47"/>
        <v>1.8591731166970597E-2</v>
      </c>
      <c r="O291" s="241">
        <v>11984.501107788443</v>
      </c>
      <c r="P291" s="231">
        <f t="shared" si="48"/>
        <v>265.49889221155718</v>
      </c>
      <c r="Q291" s="65">
        <f t="shared" si="49"/>
        <v>2.1673378956045482E-2</v>
      </c>
    </row>
    <row r="292" spans="1:17" x14ac:dyDescent="0.25">
      <c r="A292" s="76">
        <v>290</v>
      </c>
      <c r="B292" s="236">
        <v>11500</v>
      </c>
      <c r="C292" s="238">
        <v>12032.174698369849</v>
      </c>
      <c r="D292" s="230">
        <f t="shared" si="40"/>
        <v>532.17469836984856</v>
      </c>
      <c r="E292" s="108">
        <f t="shared" si="41"/>
        <v>4.6276060727812915E-2</v>
      </c>
      <c r="F292" s="238">
        <v>11921.320311158617</v>
      </c>
      <c r="G292" s="230">
        <f t="shared" si="42"/>
        <v>421.32031115861719</v>
      </c>
      <c r="H292" s="108">
        <f t="shared" si="43"/>
        <v>3.6636548796401491E-2</v>
      </c>
      <c r="I292" s="238">
        <v>11965.827392736204</v>
      </c>
      <c r="J292" s="230">
        <f t="shared" si="44"/>
        <v>465.82739273620427</v>
      </c>
      <c r="K292" s="108">
        <f t="shared" si="45"/>
        <v>4.0506729803148199E-2</v>
      </c>
      <c r="L292" s="238">
        <v>12028.032369122615</v>
      </c>
      <c r="M292" s="230">
        <f t="shared" si="46"/>
        <v>528.03236912261491</v>
      </c>
      <c r="N292" s="108">
        <f t="shared" si="47"/>
        <v>4.5915858184575206E-2</v>
      </c>
      <c r="O292" s="241">
        <v>12010.444930433916</v>
      </c>
      <c r="P292" s="231">
        <f t="shared" si="48"/>
        <v>510.44493043391594</v>
      </c>
      <c r="Q292" s="65">
        <f t="shared" si="49"/>
        <v>4.4386515689905731E-2</v>
      </c>
    </row>
    <row r="293" spans="1:17" x14ac:dyDescent="0.25">
      <c r="A293" s="76">
        <v>291</v>
      </c>
      <c r="B293" s="236">
        <v>11000</v>
      </c>
      <c r="C293" s="238">
        <v>11304.070765159049</v>
      </c>
      <c r="D293" s="230">
        <f t="shared" si="40"/>
        <v>304.07076515904919</v>
      </c>
      <c r="E293" s="108">
        <f t="shared" si="41"/>
        <v>2.7642796832640835E-2</v>
      </c>
      <c r="F293" s="238">
        <v>11291.57054652704</v>
      </c>
      <c r="G293" s="230">
        <f t="shared" si="42"/>
        <v>291.57054652704028</v>
      </c>
      <c r="H293" s="108">
        <f t="shared" si="43"/>
        <v>2.6506413320640024E-2</v>
      </c>
      <c r="I293" s="238">
        <v>11191.360491539937</v>
      </c>
      <c r="J293" s="230">
        <f t="shared" si="44"/>
        <v>191.36049153993736</v>
      </c>
      <c r="K293" s="108">
        <f t="shared" si="45"/>
        <v>1.7396408321812488E-2</v>
      </c>
      <c r="L293" s="238">
        <v>11100.43625480334</v>
      </c>
      <c r="M293" s="230">
        <f t="shared" si="46"/>
        <v>100.43625480334049</v>
      </c>
      <c r="N293" s="108">
        <f t="shared" si="47"/>
        <v>9.1305686184854993E-3</v>
      </c>
      <c r="O293" s="241">
        <v>11057.094521280718</v>
      </c>
      <c r="P293" s="231">
        <f t="shared" si="48"/>
        <v>57.094521280718254</v>
      </c>
      <c r="Q293" s="65">
        <f t="shared" si="49"/>
        <v>5.1904110255198413E-3</v>
      </c>
    </row>
    <row r="294" spans="1:17" x14ac:dyDescent="0.25">
      <c r="A294" s="76">
        <v>292</v>
      </c>
      <c r="B294" s="236">
        <v>11000</v>
      </c>
      <c r="C294" s="238">
        <v>10807.788681732851</v>
      </c>
      <c r="D294" s="230">
        <f t="shared" si="40"/>
        <v>192.21131826714918</v>
      </c>
      <c r="E294" s="108">
        <f t="shared" si="41"/>
        <v>1.747375620610447E-2</v>
      </c>
      <c r="F294" s="238">
        <v>10712.985967290873</v>
      </c>
      <c r="G294" s="230">
        <f t="shared" si="42"/>
        <v>287.0140327091267</v>
      </c>
      <c r="H294" s="108">
        <f t="shared" si="43"/>
        <v>2.609218479173879E-2</v>
      </c>
      <c r="I294" s="238">
        <v>10457.254141802254</v>
      </c>
      <c r="J294" s="230">
        <f t="shared" si="44"/>
        <v>542.7458581977462</v>
      </c>
      <c r="K294" s="108">
        <f t="shared" si="45"/>
        <v>4.9340532563431475E-2</v>
      </c>
      <c r="L294" s="238">
        <v>10485.706974884379</v>
      </c>
      <c r="M294" s="230">
        <f t="shared" si="46"/>
        <v>514.29302511562128</v>
      </c>
      <c r="N294" s="108">
        <f t="shared" si="47"/>
        <v>4.6753911374147389E-2</v>
      </c>
      <c r="O294" s="241">
        <v>10456.901673400545</v>
      </c>
      <c r="P294" s="231">
        <f t="shared" si="48"/>
        <v>543.09832659945459</v>
      </c>
      <c r="Q294" s="65">
        <f t="shared" si="49"/>
        <v>4.9372575145404961E-2</v>
      </c>
    </row>
    <row r="295" spans="1:17" x14ac:dyDescent="0.25">
      <c r="A295" s="76">
        <v>293</v>
      </c>
      <c r="B295" s="236">
        <v>11000</v>
      </c>
      <c r="C295" s="238">
        <v>10759.504373924925</v>
      </c>
      <c r="D295" s="230">
        <f t="shared" si="40"/>
        <v>240.49562607507505</v>
      </c>
      <c r="E295" s="108">
        <f t="shared" si="41"/>
        <v>2.1863238734097731E-2</v>
      </c>
      <c r="F295" s="238">
        <v>10690.099249496196</v>
      </c>
      <c r="G295" s="230">
        <f t="shared" si="42"/>
        <v>309.90075050380437</v>
      </c>
      <c r="H295" s="108">
        <f t="shared" si="43"/>
        <v>2.8172795500345852E-2</v>
      </c>
      <c r="I295" s="238">
        <v>10636.376024962112</v>
      </c>
      <c r="J295" s="230">
        <f t="shared" si="44"/>
        <v>363.62397503788816</v>
      </c>
      <c r="K295" s="108">
        <f t="shared" si="45"/>
        <v>3.3056725003444379E-2</v>
      </c>
      <c r="L295" s="238">
        <v>10490.056055603545</v>
      </c>
      <c r="M295" s="230">
        <f t="shared" si="46"/>
        <v>509.94394439645475</v>
      </c>
      <c r="N295" s="108">
        <f t="shared" si="47"/>
        <v>4.6358540399677704E-2</v>
      </c>
      <c r="O295" s="241">
        <v>10448.570026236683</v>
      </c>
      <c r="P295" s="231">
        <f t="shared" si="48"/>
        <v>551.42997376331732</v>
      </c>
      <c r="Q295" s="65">
        <f t="shared" si="49"/>
        <v>5.012999761484703E-2</v>
      </c>
    </row>
    <row r="296" spans="1:17" x14ac:dyDescent="0.25">
      <c r="A296" s="76">
        <v>294</v>
      </c>
      <c r="B296" s="236">
        <v>10750</v>
      </c>
      <c r="C296" s="238">
        <v>10807.89039108215</v>
      </c>
      <c r="D296" s="230">
        <f t="shared" si="40"/>
        <v>57.890391082150018</v>
      </c>
      <c r="E296" s="108">
        <f t="shared" si="41"/>
        <v>5.385152658804653E-3</v>
      </c>
      <c r="F296" s="238">
        <v>10784.843449623781</v>
      </c>
      <c r="G296" s="230">
        <f t="shared" si="42"/>
        <v>34.843449623780543</v>
      </c>
      <c r="H296" s="108">
        <f t="shared" si="43"/>
        <v>3.2412511277935389E-3</v>
      </c>
      <c r="I296" s="238">
        <v>10965.5018436061</v>
      </c>
      <c r="J296" s="230">
        <f t="shared" si="44"/>
        <v>215.50184360610001</v>
      </c>
      <c r="K296" s="108">
        <f t="shared" si="45"/>
        <v>2.0046683126148837E-2</v>
      </c>
      <c r="L296" s="238">
        <v>10853.229270327145</v>
      </c>
      <c r="M296" s="230">
        <f t="shared" si="46"/>
        <v>103.22927032714506</v>
      </c>
      <c r="N296" s="108">
        <f t="shared" si="47"/>
        <v>9.6027228211297729E-3</v>
      </c>
      <c r="O296" s="241">
        <v>10789.634127829693</v>
      </c>
      <c r="P296" s="231">
        <f t="shared" si="48"/>
        <v>39.63412782969317</v>
      </c>
      <c r="Q296" s="65">
        <f t="shared" si="49"/>
        <v>3.6868956120644811E-3</v>
      </c>
    </row>
    <row r="297" spans="1:17" x14ac:dyDescent="0.25">
      <c r="A297" s="76">
        <v>295</v>
      </c>
      <c r="B297" s="236">
        <v>10750</v>
      </c>
      <c r="C297" s="238">
        <v>10575.997006510122</v>
      </c>
      <c r="D297" s="230">
        <f t="shared" si="40"/>
        <v>174.00299348987755</v>
      </c>
      <c r="E297" s="108">
        <f t="shared" si="41"/>
        <v>1.6186324975802562E-2</v>
      </c>
      <c r="F297" s="238">
        <v>10476.740509570245</v>
      </c>
      <c r="G297" s="230">
        <f t="shared" si="42"/>
        <v>273.25949042975481</v>
      </c>
      <c r="H297" s="108">
        <f t="shared" si="43"/>
        <v>2.5419487481837658E-2</v>
      </c>
      <c r="I297" s="238">
        <v>10663.976127641215</v>
      </c>
      <c r="J297" s="230">
        <f t="shared" si="44"/>
        <v>86.023872358784502</v>
      </c>
      <c r="K297" s="108">
        <f t="shared" si="45"/>
        <v>8.0022206845380937E-3</v>
      </c>
      <c r="L297" s="238">
        <v>10684.802143117759</v>
      </c>
      <c r="M297" s="230">
        <f t="shared" si="46"/>
        <v>65.197856882241467</v>
      </c>
      <c r="N297" s="108">
        <f t="shared" si="47"/>
        <v>6.064916919278276E-3</v>
      </c>
      <c r="O297" s="241">
        <v>10670.540029681406</v>
      </c>
      <c r="P297" s="231">
        <f t="shared" si="48"/>
        <v>79.45997031859406</v>
      </c>
      <c r="Q297" s="65">
        <f t="shared" si="49"/>
        <v>7.3916251459157263E-3</v>
      </c>
    </row>
    <row r="298" spans="1:17" x14ac:dyDescent="0.25">
      <c r="A298" s="76">
        <v>296</v>
      </c>
      <c r="B298" s="236">
        <v>10500</v>
      </c>
      <c r="C298" s="238">
        <v>10643.758049855762</v>
      </c>
      <c r="D298" s="230">
        <f t="shared" si="40"/>
        <v>143.75804985576178</v>
      </c>
      <c r="E298" s="108">
        <f t="shared" si="41"/>
        <v>1.3691242843405884E-2</v>
      </c>
      <c r="F298" s="238">
        <v>10524.542576196156</v>
      </c>
      <c r="G298" s="230">
        <f t="shared" si="42"/>
        <v>24.542576196156006</v>
      </c>
      <c r="H298" s="108">
        <f t="shared" si="43"/>
        <v>2.3373882091577147E-3</v>
      </c>
      <c r="I298" s="238">
        <v>10716.191230700293</v>
      </c>
      <c r="J298" s="230">
        <f t="shared" si="44"/>
        <v>216.19123070029309</v>
      </c>
      <c r="K298" s="108">
        <f t="shared" si="45"/>
        <v>2.0589641019075532E-2</v>
      </c>
      <c r="L298" s="238">
        <v>10749.261609538378</v>
      </c>
      <c r="M298" s="230">
        <f t="shared" si="46"/>
        <v>249.26160953837825</v>
      </c>
      <c r="N298" s="108">
        <f t="shared" si="47"/>
        <v>2.3739200908416976E-2</v>
      </c>
      <c r="O298" s="241">
        <v>10782.579090758412</v>
      </c>
      <c r="P298" s="231">
        <f t="shared" si="48"/>
        <v>282.57909075841235</v>
      </c>
      <c r="Q298" s="65">
        <f t="shared" si="49"/>
        <v>2.6912294357944032E-2</v>
      </c>
    </row>
    <row r="299" spans="1:17" x14ac:dyDescent="0.25">
      <c r="A299" s="76">
        <v>297</v>
      </c>
      <c r="B299" s="236">
        <v>10500</v>
      </c>
      <c r="C299" s="238">
        <v>10399.793588331751</v>
      </c>
      <c r="D299" s="230">
        <f t="shared" si="40"/>
        <v>100.20641166824862</v>
      </c>
      <c r="E299" s="108">
        <f t="shared" si="41"/>
        <v>9.5434677779284403E-3</v>
      </c>
      <c r="F299" s="238">
        <v>10353.86347789842</v>
      </c>
      <c r="G299" s="230">
        <f t="shared" si="42"/>
        <v>146.13652210158034</v>
      </c>
      <c r="H299" s="108">
        <f t="shared" si="43"/>
        <v>1.3917764009674318E-2</v>
      </c>
      <c r="I299" s="238">
        <v>10401.731624823235</v>
      </c>
      <c r="J299" s="230">
        <f t="shared" si="44"/>
        <v>98.268375176765403</v>
      </c>
      <c r="K299" s="108">
        <f t="shared" si="45"/>
        <v>9.3588928739776582E-3</v>
      </c>
      <c r="L299" s="238">
        <v>10422.922329496423</v>
      </c>
      <c r="M299" s="230">
        <f t="shared" si="46"/>
        <v>77.077670503576883</v>
      </c>
      <c r="N299" s="108">
        <f t="shared" si="47"/>
        <v>7.3407305241501792E-3</v>
      </c>
      <c r="O299" s="241">
        <v>10436.856988518939</v>
      </c>
      <c r="P299" s="231">
        <f t="shared" si="48"/>
        <v>63.143011481060967</v>
      </c>
      <c r="Q299" s="65">
        <f t="shared" si="49"/>
        <v>6.0136201410534258E-3</v>
      </c>
    </row>
    <row r="300" spans="1:17" x14ac:dyDescent="0.25">
      <c r="A300" s="76">
        <v>298</v>
      </c>
      <c r="B300" s="236">
        <v>10500</v>
      </c>
      <c r="C300" s="238">
        <v>10475.536090596344</v>
      </c>
      <c r="D300" s="230">
        <f t="shared" si="40"/>
        <v>24.463909403655634</v>
      </c>
      <c r="E300" s="108">
        <f t="shared" si="41"/>
        <v>2.3298961336814892E-3</v>
      </c>
      <c r="F300" s="238">
        <v>10404.017572568058</v>
      </c>
      <c r="G300" s="230">
        <f t="shared" si="42"/>
        <v>95.982427431941687</v>
      </c>
      <c r="H300" s="108">
        <f t="shared" si="43"/>
        <v>9.1411835649468278E-3</v>
      </c>
      <c r="I300" s="238">
        <v>10430.464646820445</v>
      </c>
      <c r="J300" s="230">
        <f t="shared" si="44"/>
        <v>69.535353179555386</v>
      </c>
      <c r="K300" s="108">
        <f t="shared" si="45"/>
        <v>6.6224145885290841E-3</v>
      </c>
      <c r="L300" s="238">
        <v>10458.203185233646</v>
      </c>
      <c r="M300" s="230">
        <f t="shared" si="46"/>
        <v>41.796814766354146</v>
      </c>
      <c r="N300" s="108">
        <f t="shared" si="47"/>
        <v>3.9806490253670619E-3</v>
      </c>
      <c r="O300" s="241">
        <v>10462.384963604014</v>
      </c>
      <c r="P300" s="231">
        <f t="shared" si="48"/>
        <v>37.615036395985953</v>
      </c>
      <c r="Q300" s="65">
        <f t="shared" si="49"/>
        <v>3.5823844186653291E-3</v>
      </c>
    </row>
    <row r="301" spans="1:17" x14ac:dyDescent="0.25">
      <c r="A301" s="76">
        <v>299</v>
      </c>
      <c r="B301" s="236">
        <v>11000</v>
      </c>
      <c r="C301" s="238">
        <v>10331.930835636815</v>
      </c>
      <c r="D301" s="230">
        <f t="shared" si="40"/>
        <v>668.06916436318534</v>
      </c>
      <c r="E301" s="108">
        <f t="shared" si="41"/>
        <v>6.0733560396653209E-2</v>
      </c>
      <c r="F301" s="238">
        <v>10349.082800170971</v>
      </c>
      <c r="G301" s="230">
        <f t="shared" si="42"/>
        <v>650.91719982902941</v>
      </c>
      <c r="H301" s="108">
        <f t="shared" si="43"/>
        <v>5.9174290893548129E-2</v>
      </c>
      <c r="I301" s="238">
        <v>10329.835934696655</v>
      </c>
      <c r="J301" s="230">
        <f t="shared" si="44"/>
        <v>670.16406530334461</v>
      </c>
      <c r="K301" s="108">
        <f t="shared" si="45"/>
        <v>6.0924005936667691E-2</v>
      </c>
      <c r="L301" s="238">
        <v>10313.214891002097</v>
      </c>
      <c r="M301" s="230">
        <f t="shared" si="46"/>
        <v>686.78510899790308</v>
      </c>
      <c r="N301" s="108">
        <f t="shared" si="47"/>
        <v>6.2435009908900281E-2</v>
      </c>
      <c r="O301" s="241">
        <v>10280.053362521468</v>
      </c>
      <c r="P301" s="231">
        <f t="shared" si="48"/>
        <v>719.94663747853156</v>
      </c>
      <c r="Q301" s="65">
        <f t="shared" si="49"/>
        <v>6.5449694316230142E-2</v>
      </c>
    </row>
    <row r="302" spans="1:17" x14ac:dyDescent="0.25">
      <c r="A302" s="76">
        <v>300</v>
      </c>
      <c r="B302" s="236">
        <v>11000</v>
      </c>
      <c r="C302" s="238">
        <v>10904.918299104491</v>
      </c>
      <c r="D302" s="230">
        <f t="shared" si="40"/>
        <v>95.08170089550913</v>
      </c>
      <c r="E302" s="108">
        <f t="shared" si="41"/>
        <v>8.6437909905008308E-3</v>
      </c>
      <c r="F302" s="238">
        <v>10829.235270162662</v>
      </c>
      <c r="G302" s="230">
        <f t="shared" si="42"/>
        <v>170.76472983733765</v>
      </c>
      <c r="H302" s="108">
        <f t="shared" si="43"/>
        <v>1.5524066348848878E-2</v>
      </c>
      <c r="I302" s="238">
        <v>10867.750200369763</v>
      </c>
      <c r="J302" s="230">
        <f t="shared" si="44"/>
        <v>132.24979963023725</v>
      </c>
      <c r="K302" s="108">
        <f t="shared" si="45"/>
        <v>1.2022709057294296E-2</v>
      </c>
      <c r="L302" s="238">
        <v>10930.576291595091</v>
      </c>
      <c r="M302" s="230">
        <f t="shared" si="46"/>
        <v>69.423708404909121</v>
      </c>
      <c r="N302" s="108">
        <f t="shared" si="47"/>
        <v>6.3112462186281021E-3</v>
      </c>
      <c r="O302" s="241">
        <v>10909.799821999164</v>
      </c>
      <c r="P302" s="231">
        <f t="shared" si="48"/>
        <v>90.200178000835876</v>
      </c>
      <c r="Q302" s="65">
        <f t="shared" si="49"/>
        <v>8.2000161818941708E-3</v>
      </c>
    </row>
    <row r="303" spans="1:17" x14ac:dyDescent="0.25">
      <c r="A303" s="76">
        <v>301</v>
      </c>
      <c r="B303" s="236">
        <v>10500</v>
      </c>
      <c r="C303" s="238">
        <v>11175.32130311465</v>
      </c>
      <c r="D303" s="230">
        <f t="shared" si="40"/>
        <v>675.32130311464971</v>
      </c>
      <c r="E303" s="108">
        <f t="shared" si="41"/>
        <v>6.4316314582347586E-2</v>
      </c>
      <c r="F303" s="238">
        <v>11142.540840656342</v>
      </c>
      <c r="G303" s="230">
        <f t="shared" si="42"/>
        <v>642.54084065634197</v>
      </c>
      <c r="H303" s="108">
        <f t="shared" si="43"/>
        <v>6.1194365776794477E-2</v>
      </c>
      <c r="I303" s="238">
        <v>11096.892692220721</v>
      </c>
      <c r="J303" s="230">
        <f t="shared" si="44"/>
        <v>596.89269222072107</v>
      </c>
      <c r="K303" s="108">
        <f t="shared" si="45"/>
        <v>5.6846923068640101E-2</v>
      </c>
      <c r="L303" s="238">
        <v>11101.854309869956</v>
      </c>
      <c r="M303" s="230">
        <f t="shared" si="46"/>
        <v>601.85430986995561</v>
      </c>
      <c r="N303" s="108">
        <f t="shared" si="47"/>
        <v>5.7319458082852916E-2</v>
      </c>
      <c r="O303" s="241">
        <v>11143.485459817784</v>
      </c>
      <c r="P303" s="231">
        <f t="shared" si="48"/>
        <v>643.48545981778443</v>
      </c>
      <c r="Q303" s="65">
        <f t="shared" si="49"/>
        <v>6.1284329506455661E-2</v>
      </c>
    </row>
    <row r="304" spans="1:17" x14ac:dyDescent="0.25">
      <c r="A304" s="76">
        <v>302</v>
      </c>
      <c r="B304" s="236">
        <v>10750</v>
      </c>
      <c r="C304" s="238">
        <v>10455.901873869992</v>
      </c>
      <c r="D304" s="230">
        <f t="shared" si="40"/>
        <v>294.09812613000759</v>
      </c>
      <c r="E304" s="108">
        <f t="shared" si="41"/>
        <v>2.7357965221396056E-2</v>
      </c>
      <c r="F304" s="238">
        <v>10694.567820134587</v>
      </c>
      <c r="G304" s="230">
        <f t="shared" si="42"/>
        <v>55.432179865412763</v>
      </c>
      <c r="H304" s="108">
        <f t="shared" si="43"/>
        <v>5.1564818479453737E-3</v>
      </c>
      <c r="I304" s="238">
        <v>10427.563011206921</v>
      </c>
      <c r="J304" s="230">
        <f t="shared" si="44"/>
        <v>322.43698879307885</v>
      </c>
      <c r="K304" s="108">
        <f t="shared" si="45"/>
        <v>2.9994138492379429E-2</v>
      </c>
      <c r="L304" s="238">
        <v>10266.202393729885</v>
      </c>
      <c r="M304" s="230">
        <f t="shared" si="46"/>
        <v>483.79760627011456</v>
      </c>
      <c r="N304" s="108">
        <f t="shared" si="47"/>
        <v>4.5004428490243213E-2</v>
      </c>
      <c r="O304" s="241">
        <v>10117.428982544128</v>
      </c>
      <c r="P304" s="231">
        <f t="shared" si="48"/>
        <v>632.5710174558717</v>
      </c>
      <c r="Q304" s="65">
        <f t="shared" si="49"/>
        <v>5.884381557729039E-2</v>
      </c>
    </row>
    <row r="305" spans="1:17" x14ac:dyDescent="0.25">
      <c r="A305" s="76">
        <v>303</v>
      </c>
      <c r="B305" s="236">
        <v>10500</v>
      </c>
      <c r="C305" s="238">
        <v>10719.500552120353</v>
      </c>
      <c r="D305" s="230">
        <f t="shared" si="40"/>
        <v>219.50055212035295</v>
      </c>
      <c r="E305" s="108">
        <f t="shared" si="41"/>
        <v>2.0904814487652662E-2</v>
      </c>
      <c r="F305" s="238">
        <v>10517.408257861693</v>
      </c>
      <c r="G305" s="230">
        <f t="shared" si="42"/>
        <v>17.408257861692618</v>
      </c>
      <c r="H305" s="108">
        <f t="shared" si="43"/>
        <v>1.6579293201612018E-3</v>
      </c>
      <c r="I305" s="238">
        <v>10873.273642706932</v>
      </c>
      <c r="J305" s="230">
        <f t="shared" si="44"/>
        <v>373.27364270693215</v>
      </c>
      <c r="K305" s="108">
        <f t="shared" si="45"/>
        <v>3.5549870733993537E-2</v>
      </c>
      <c r="L305" s="238">
        <v>10900.291379764023</v>
      </c>
      <c r="M305" s="230">
        <f t="shared" si="46"/>
        <v>400.29137976402308</v>
      </c>
      <c r="N305" s="108">
        <f t="shared" si="47"/>
        <v>3.812298854895458E-2</v>
      </c>
      <c r="O305" s="241">
        <v>10871.984389897627</v>
      </c>
      <c r="P305" s="231">
        <f t="shared" si="48"/>
        <v>371.9843898976269</v>
      </c>
      <c r="Q305" s="65">
        <f t="shared" si="49"/>
        <v>3.542708475215494E-2</v>
      </c>
    </row>
    <row r="306" spans="1:17" x14ac:dyDescent="0.25">
      <c r="A306" s="76">
        <v>304</v>
      </c>
      <c r="B306" s="236">
        <v>9750</v>
      </c>
      <c r="C306" s="238">
        <v>10560.338393168156</v>
      </c>
      <c r="D306" s="230">
        <f t="shared" si="40"/>
        <v>810.33839316815647</v>
      </c>
      <c r="E306" s="108">
        <f t="shared" si="41"/>
        <v>8.3111630068528869E-2</v>
      </c>
      <c r="F306" s="238">
        <v>10579.930208860795</v>
      </c>
      <c r="G306" s="230">
        <f t="shared" si="42"/>
        <v>829.93020886079466</v>
      </c>
      <c r="H306" s="108">
        <f t="shared" si="43"/>
        <v>8.5121047062645602E-2</v>
      </c>
      <c r="I306" s="238">
        <v>10521.244705454834</v>
      </c>
      <c r="J306" s="230">
        <f t="shared" si="44"/>
        <v>771.24470545483382</v>
      </c>
      <c r="K306" s="108">
        <f t="shared" si="45"/>
        <v>7.9102021072290654E-2</v>
      </c>
      <c r="L306" s="238">
        <v>10586.852162048604</v>
      </c>
      <c r="M306" s="230">
        <f t="shared" si="46"/>
        <v>836.85216204860444</v>
      </c>
      <c r="N306" s="108">
        <f t="shared" si="47"/>
        <v>8.5830990979344046E-2</v>
      </c>
      <c r="O306" s="241">
        <v>10610.097278625484</v>
      </c>
      <c r="P306" s="231">
        <f t="shared" si="48"/>
        <v>860.09727862548425</v>
      </c>
      <c r="Q306" s="65">
        <f t="shared" si="49"/>
        <v>8.821510550004967E-2</v>
      </c>
    </row>
    <row r="307" spans="1:17" x14ac:dyDescent="0.25">
      <c r="A307" s="76">
        <v>305</v>
      </c>
      <c r="B307" s="236">
        <v>7750</v>
      </c>
      <c r="C307" s="238">
        <v>10044.525251327643</v>
      </c>
      <c r="D307" s="230">
        <f t="shared" si="40"/>
        <v>2294.5252513276428</v>
      </c>
      <c r="E307" s="108">
        <f t="shared" si="41"/>
        <v>0.29606777436485715</v>
      </c>
      <c r="F307" s="238">
        <v>10062.942101364355</v>
      </c>
      <c r="G307" s="230">
        <f t="shared" si="42"/>
        <v>2312.942101364355</v>
      </c>
      <c r="H307" s="108">
        <f t="shared" si="43"/>
        <v>0.2984441421115297</v>
      </c>
      <c r="I307" s="238">
        <v>10190.343551571104</v>
      </c>
      <c r="J307" s="230">
        <f t="shared" si="44"/>
        <v>2440.3435515711044</v>
      </c>
      <c r="K307" s="108">
        <f t="shared" si="45"/>
        <v>0.31488303891240055</v>
      </c>
      <c r="L307" s="238">
        <v>10103.33336499004</v>
      </c>
      <c r="M307" s="230">
        <f t="shared" si="46"/>
        <v>2353.3333649900396</v>
      </c>
      <c r="N307" s="108">
        <f t="shared" si="47"/>
        <v>0.30365591806323095</v>
      </c>
      <c r="O307" s="241">
        <v>9976.0887624561583</v>
      </c>
      <c r="P307" s="231">
        <f t="shared" si="48"/>
        <v>2226.0887624561583</v>
      </c>
      <c r="Q307" s="65">
        <f t="shared" si="49"/>
        <v>0.28723725967176233</v>
      </c>
    </row>
    <row r="308" spans="1:17" x14ac:dyDescent="0.25">
      <c r="A308" s="76">
        <v>306</v>
      </c>
      <c r="B308" s="236">
        <v>7750</v>
      </c>
      <c r="C308" s="238">
        <v>8301.053132935569</v>
      </c>
      <c r="D308" s="230">
        <f t="shared" si="40"/>
        <v>551.05313293556901</v>
      </c>
      <c r="E308" s="108">
        <f t="shared" si="41"/>
        <v>7.1103630056202446E-2</v>
      </c>
      <c r="F308" s="238">
        <v>8276.09826078886</v>
      </c>
      <c r="G308" s="230">
        <f t="shared" si="42"/>
        <v>526.09826078885999</v>
      </c>
      <c r="H308" s="108">
        <f t="shared" si="43"/>
        <v>6.7883646553401289E-2</v>
      </c>
      <c r="I308" s="238">
        <v>8361.682495233279</v>
      </c>
      <c r="J308" s="230">
        <f t="shared" si="44"/>
        <v>611.68249523327904</v>
      </c>
      <c r="K308" s="108">
        <f t="shared" si="45"/>
        <v>7.8926773578487625E-2</v>
      </c>
      <c r="L308" s="238">
        <v>8304.1029910452326</v>
      </c>
      <c r="M308" s="230">
        <f t="shared" si="46"/>
        <v>554.10299104523256</v>
      </c>
      <c r="N308" s="108">
        <f t="shared" si="47"/>
        <v>7.1497160134868717E-2</v>
      </c>
      <c r="O308" s="241">
        <v>8302.6657585265493</v>
      </c>
      <c r="P308" s="231">
        <f t="shared" si="48"/>
        <v>552.66575852654933</v>
      </c>
      <c r="Q308" s="65">
        <f t="shared" si="49"/>
        <v>7.1311710777619261E-2</v>
      </c>
    </row>
    <row r="309" spans="1:17" x14ac:dyDescent="0.25">
      <c r="A309" s="76">
        <v>307</v>
      </c>
      <c r="B309" s="236">
        <v>9000</v>
      </c>
      <c r="C309" s="238">
        <v>7937.3894650719039</v>
      </c>
      <c r="D309" s="230">
        <f t="shared" si="40"/>
        <v>1062.6105349280961</v>
      </c>
      <c r="E309" s="108">
        <f t="shared" si="41"/>
        <v>0.11806783721423289</v>
      </c>
      <c r="F309" s="238">
        <v>8083.8367379800929</v>
      </c>
      <c r="G309" s="230">
        <f t="shared" si="42"/>
        <v>916.16326201990705</v>
      </c>
      <c r="H309" s="108">
        <f t="shared" si="43"/>
        <v>0.1017959180022119</v>
      </c>
      <c r="I309" s="238">
        <v>8068.6533639201098</v>
      </c>
      <c r="J309" s="230">
        <f t="shared" si="44"/>
        <v>931.34663607989023</v>
      </c>
      <c r="K309" s="108">
        <f t="shared" si="45"/>
        <v>0.10348295956443225</v>
      </c>
      <c r="L309" s="238">
        <v>8101.7293327180914</v>
      </c>
      <c r="M309" s="230">
        <f t="shared" si="46"/>
        <v>898.27066728190857</v>
      </c>
      <c r="N309" s="108">
        <f t="shared" si="47"/>
        <v>9.9807851920212062E-2</v>
      </c>
      <c r="O309" s="241">
        <v>8053.3487835284923</v>
      </c>
      <c r="P309" s="231">
        <f t="shared" si="48"/>
        <v>946.65121647150772</v>
      </c>
      <c r="Q309" s="65">
        <f t="shared" si="49"/>
        <v>0.10518346849683419</v>
      </c>
    </row>
    <row r="310" spans="1:17" x14ac:dyDescent="0.25">
      <c r="A310" s="76">
        <v>308</v>
      </c>
      <c r="B310" s="236">
        <v>9250</v>
      </c>
      <c r="C310" s="238">
        <v>9301.4375093603394</v>
      </c>
      <c r="D310" s="230">
        <f t="shared" si="40"/>
        <v>51.437509360339391</v>
      </c>
      <c r="E310" s="108">
        <f t="shared" si="41"/>
        <v>5.5608118227393937E-3</v>
      </c>
      <c r="F310" s="238">
        <v>9302.1111009793622</v>
      </c>
      <c r="G310" s="230">
        <f t="shared" si="42"/>
        <v>52.111100979362163</v>
      </c>
      <c r="H310" s="108">
        <f t="shared" si="43"/>
        <v>5.6336325383094235E-3</v>
      </c>
      <c r="I310" s="238">
        <v>9362.7063251349373</v>
      </c>
      <c r="J310" s="230">
        <f t="shared" si="44"/>
        <v>112.70632513493729</v>
      </c>
      <c r="K310" s="108">
        <f t="shared" si="45"/>
        <v>1.2184467582155382E-2</v>
      </c>
      <c r="L310" s="238">
        <v>9561.0109285746566</v>
      </c>
      <c r="M310" s="230">
        <f t="shared" si="46"/>
        <v>311.01092857465665</v>
      </c>
      <c r="N310" s="108">
        <f t="shared" si="47"/>
        <v>3.3622803089152067E-2</v>
      </c>
      <c r="O310" s="241">
        <v>9538.9360301287907</v>
      </c>
      <c r="P310" s="231">
        <f t="shared" si="48"/>
        <v>288.93603012879066</v>
      </c>
      <c r="Q310" s="65">
        <f t="shared" si="49"/>
        <v>3.1236327581490881E-2</v>
      </c>
    </row>
    <row r="311" spans="1:17" x14ac:dyDescent="0.25">
      <c r="A311" s="76">
        <v>309</v>
      </c>
      <c r="B311" s="236">
        <v>10250</v>
      </c>
      <c r="C311" s="238">
        <v>9245.7561401522944</v>
      </c>
      <c r="D311" s="230">
        <f t="shared" si="40"/>
        <v>1004.2438598477056</v>
      </c>
      <c r="E311" s="108">
        <f t="shared" si="41"/>
        <v>9.7975010716849331E-2</v>
      </c>
      <c r="F311" s="238">
        <v>9306.0511355729832</v>
      </c>
      <c r="G311" s="230">
        <f t="shared" si="42"/>
        <v>943.94886442701682</v>
      </c>
      <c r="H311" s="108">
        <f t="shared" si="43"/>
        <v>9.2092572139221146E-2</v>
      </c>
      <c r="I311" s="238">
        <v>8998.1712675986855</v>
      </c>
      <c r="J311" s="230">
        <f t="shared" si="44"/>
        <v>1251.8287324013145</v>
      </c>
      <c r="K311" s="108">
        <f t="shared" si="45"/>
        <v>0.12212963242939653</v>
      </c>
      <c r="L311" s="238">
        <v>9102.1691118011986</v>
      </c>
      <c r="M311" s="230">
        <f t="shared" si="46"/>
        <v>1147.8308881988014</v>
      </c>
      <c r="N311" s="108">
        <f t="shared" si="47"/>
        <v>0.11198350128768794</v>
      </c>
      <c r="O311" s="241">
        <v>9016.8706729541009</v>
      </c>
      <c r="P311" s="231">
        <f t="shared" si="48"/>
        <v>1233.1293270458991</v>
      </c>
      <c r="Q311" s="65">
        <f t="shared" si="49"/>
        <v>0.12030530019959991</v>
      </c>
    </row>
    <row r="312" spans="1:17" x14ac:dyDescent="0.25">
      <c r="A312" s="76">
        <v>310</v>
      </c>
      <c r="B312" s="236">
        <v>9750</v>
      </c>
      <c r="C312" s="238">
        <v>10230.463332708192</v>
      </c>
      <c r="D312" s="230">
        <f t="shared" si="40"/>
        <v>480.46333270819196</v>
      </c>
      <c r="E312" s="108">
        <f t="shared" si="41"/>
        <v>4.9278290534173534E-2</v>
      </c>
      <c r="F312" s="238">
        <v>10270.40538812599</v>
      </c>
      <c r="G312" s="230">
        <f t="shared" si="42"/>
        <v>520.4053881259897</v>
      </c>
      <c r="H312" s="108">
        <f t="shared" si="43"/>
        <v>5.3374911602665609E-2</v>
      </c>
      <c r="I312" s="238">
        <v>10241.922289541408</v>
      </c>
      <c r="J312" s="230">
        <f t="shared" si="44"/>
        <v>491.92228954140774</v>
      </c>
      <c r="K312" s="108">
        <f t="shared" si="45"/>
        <v>5.0453568158093098E-2</v>
      </c>
      <c r="L312" s="238">
        <v>10224.41181184306</v>
      </c>
      <c r="M312" s="230">
        <f t="shared" si="46"/>
        <v>474.4118118430597</v>
      </c>
      <c r="N312" s="108">
        <f t="shared" si="47"/>
        <v>4.86576217274933E-2</v>
      </c>
      <c r="O312" s="241">
        <v>10075.972661514958</v>
      </c>
      <c r="P312" s="231">
        <f t="shared" si="48"/>
        <v>325.97266151495751</v>
      </c>
      <c r="Q312" s="65">
        <f t="shared" si="49"/>
        <v>3.3433093488713587E-2</v>
      </c>
    </row>
    <row r="313" spans="1:17" x14ac:dyDescent="0.25">
      <c r="A313" s="76">
        <v>311</v>
      </c>
      <c r="B313" s="236">
        <v>9250</v>
      </c>
      <c r="C313" s="238">
        <v>9822.4682393070925</v>
      </c>
      <c r="D313" s="230">
        <f t="shared" si="40"/>
        <v>572.46823930709252</v>
      </c>
      <c r="E313" s="108">
        <f t="shared" si="41"/>
        <v>6.1888458303469458E-2</v>
      </c>
      <c r="F313" s="238">
        <v>9796.4040275021671</v>
      </c>
      <c r="G313" s="230">
        <f t="shared" si="42"/>
        <v>546.40402750216708</v>
      </c>
      <c r="H313" s="108">
        <f t="shared" si="43"/>
        <v>5.9070705675909954E-2</v>
      </c>
      <c r="I313" s="238">
        <v>9889.6089087104083</v>
      </c>
      <c r="J313" s="230">
        <f t="shared" si="44"/>
        <v>639.60890871040829</v>
      </c>
      <c r="K313" s="108">
        <f t="shared" si="45"/>
        <v>6.9146909049773872E-2</v>
      </c>
      <c r="L313" s="238">
        <v>9892.5675027738689</v>
      </c>
      <c r="M313" s="230">
        <f t="shared" si="46"/>
        <v>642.56750277386891</v>
      </c>
      <c r="N313" s="108">
        <f t="shared" si="47"/>
        <v>6.9466757056634479E-2</v>
      </c>
      <c r="O313" s="241">
        <v>9844.3531170857423</v>
      </c>
      <c r="P313" s="231">
        <f t="shared" si="48"/>
        <v>594.35311708574227</v>
      </c>
      <c r="Q313" s="65">
        <f t="shared" si="49"/>
        <v>6.425439103629646E-2</v>
      </c>
    </row>
    <row r="314" spans="1:17" x14ac:dyDescent="0.25">
      <c r="A314" s="76">
        <v>312</v>
      </c>
      <c r="B314" s="236">
        <v>9750</v>
      </c>
      <c r="C314" s="238">
        <v>9236.4988711841816</v>
      </c>
      <c r="D314" s="230">
        <f t="shared" si="40"/>
        <v>513.50112881581845</v>
      </c>
      <c r="E314" s="108">
        <f t="shared" si="41"/>
        <v>5.2666782442648045E-2</v>
      </c>
      <c r="F314" s="238">
        <v>9182.7483521916383</v>
      </c>
      <c r="G314" s="230">
        <f t="shared" si="42"/>
        <v>567.25164780836167</v>
      </c>
      <c r="H314" s="108">
        <f t="shared" si="43"/>
        <v>5.8179656185472994E-2</v>
      </c>
      <c r="I314" s="238">
        <v>9131.1462846781014</v>
      </c>
      <c r="J314" s="230">
        <f t="shared" si="44"/>
        <v>618.85371532189856</v>
      </c>
      <c r="K314" s="108">
        <f t="shared" si="45"/>
        <v>6.3472175930451138E-2</v>
      </c>
      <c r="L314" s="238">
        <v>9162.9435022109719</v>
      </c>
      <c r="M314" s="230">
        <f t="shared" si="46"/>
        <v>587.05649778902807</v>
      </c>
      <c r="N314" s="108">
        <f t="shared" si="47"/>
        <v>6.0210922850156723E-2</v>
      </c>
      <c r="O314" s="241">
        <v>9123.3820869588635</v>
      </c>
      <c r="P314" s="231">
        <f t="shared" si="48"/>
        <v>626.61791304113649</v>
      </c>
      <c r="Q314" s="65">
        <f t="shared" si="49"/>
        <v>6.4268503901655019E-2</v>
      </c>
    </row>
    <row r="315" spans="1:17" x14ac:dyDescent="0.25">
      <c r="A315" s="76">
        <v>313</v>
      </c>
      <c r="B315" s="236">
        <v>9250</v>
      </c>
      <c r="C315" s="238">
        <v>9816.4327008311011</v>
      </c>
      <c r="D315" s="230">
        <f t="shared" si="40"/>
        <v>566.4327008311011</v>
      </c>
      <c r="E315" s="108">
        <f t="shared" si="41"/>
        <v>6.1235967657416332E-2</v>
      </c>
      <c r="F315" s="238">
        <v>9788.7313977079284</v>
      </c>
      <c r="G315" s="230">
        <f t="shared" si="42"/>
        <v>538.73139770792841</v>
      </c>
      <c r="H315" s="108">
        <f t="shared" si="43"/>
        <v>5.8241232184640911E-2</v>
      </c>
      <c r="I315" s="238">
        <v>9842.5215400820725</v>
      </c>
      <c r="J315" s="230">
        <f t="shared" si="44"/>
        <v>592.52154008207253</v>
      </c>
      <c r="K315" s="108">
        <f t="shared" si="45"/>
        <v>6.4056382711575405E-2</v>
      </c>
      <c r="L315" s="238">
        <v>9848.5050446894002</v>
      </c>
      <c r="M315" s="230">
        <f t="shared" si="46"/>
        <v>598.50504468940017</v>
      </c>
      <c r="N315" s="108">
        <f t="shared" si="47"/>
        <v>6.4703248074529748E-2</v>
      </c>
      <c r="O315" s="241">
        <v>9794.8283812435438</v>
      </c>
      <c r="P315" s="231">
        <f t="shared" si="48"/>
        <v>544.82838124354384</v>
      </c>
      <c r="Q315" s="65">
        <f t="shared" si="49"/>
        <v>5.8900365539842577E-2</v>
      </c>
    </row>
    <row r="316" spans="1:17" x14ac:dyDescent="0.25">
      <c r="A316" s="76">
        <v>314</v>
      </c>
      <c r="B316" s="236">
        <v>4250</v>
      </c>
      <c r="C316" s="238">
        <v>9923.714051533605</v>
      </c>
      <c r="D316" s="230">
        <f t="shared" si="40"/>
        <v>5673.714051533605</v>
      </c>
      <c r="E316" s="108">
        <f t="shared" si="41"/>
        <v>1.3349915415373188</v>
      </c>
      <c r="F316" s="238">
        <v>9957.5061618743021</v>
      </c>
      <c r="G316" s="230">
        <f t="shared" si="42"/>
        <v>5707.5061618743021</v>
      </c>
      <c r="H316" s="108">
        <f t="shared" si="43"/>
        <v>1.3429426263233653</v>
      </c>
      <c r="I316" s="238">
        <v>10825.737851335129</v>
      </c>
      <c r="J316" s="230">
        <f t="shared" si="44"/>
        <v>6575.7378513351287</v>
      </c>
      <c r="K316" s="108">
        <f t="shared" si="45"/>
        <v>1.5472324356082656</v>
      </c>
      <c r="L316" s="238">
        <v>10637.908137149265</v>
      </c>
      <c r="M316" s="230">
        <f t="shared" si="46"/>
        <v>6387.9081371492648</v>
      </c>
      <c r="N316" s="108">
        <f t="shared" si="47"/>
        <v>1.5030372087410035</v>
      </c>
      <c r="O316" s="241">
        <v>10515.732336491268</v>
      </c>
      <c r="P316" s="231">
        <f t="shared" si="48"/>
        <v>6265.7323364912681</v>
      </c>
      <c r="Q316" s="65">
        <f t="shared" si="49"/>
        <v>1.4742899615273573</v>
      </c>
    </row>
    <row r="317" spans="1:17" x14ac:dyDescent="0.25">
      <c r="A317" s="76">
        <v>315</v>
      </c>
      <c r="B317" s="236">
        <v>8750</v>
      </c>
      <c r="C317" s="238">
        <v>4372.1177068385241</v>
      </c>
      <c r="D317" s="230">
        <f t="shared" si="40"/>
        <v>4377.8822931614759</v>
      </c>
      <c r="E317" s="108">
        <f t="shared" si="41"/>
        <v>0.50032940493274014</v>
      </c>
      <c r="F317" s="238">
        <v>4213.1566576495416</v>
      </c>
      <c r="G317" s="230">
        <f t="shared" si="42"/>
        <v>4536.8433423504584</v>
      </c>
      <c r="H317" s="108">
        <f t="shared" si="43"/>
        <v>0.51849638198290948</v>
      </c>
      <c r="I317" s="238">
        <v>4174.4656069386692</v>
      </c>
      <c r="J317" s="230">
        <f t="shared" si="44"/>
        <v>4575.5343930613308</v>
      </c>
      <c r="K317" s="108">
        <f t="shared" si="45"/>
        <v>0.52291821634986635</v>
      </c>
      <c r="L317" s="238">
        <v>4259.5713095226283</v>
      </c>
      <c r="M317" s="230">
        <f t="shared" si="46"/>
        <v>4490.4286904773717</v>
      </c>
      <c r="N317" s="108">
        <f t="shared" si="47"/>
        <v>0.51319185034027104</v>
      </c>
      <c r="O317" s="241">
        <v>4255.7786726596623</v>
      </c>
      <c r="P317" s="231">
        <f t="shared" si="48"/>
        <v>4494.2213273403377</v>
      </c>
      <c r="Q317" s="65">
        <f t="shared" si="49"/>
        <v>0.5136252945531814</v>
      </c>
    </row>
    <row r="318" spans="1:17" x14ac:dyDescent="0.25">
      <c r="A318" s="76">
        <v>316</v>
      </c>
      <c r="B318" s="236">
        <v>9000</v>
      </c>
      <c r="C318" s="238">
        <v>8925.318388119922</v>
      </c>
      <c r="D318" s="230">
        <f t="shared" si="40"/>
        <v>74.68161188007798</v>
      </c>
      <c r="E318" s="108">
        <f t="shared" si="41"/>
        <v>8.2979568755642205E-3</v>
      </c>
      <c r="F318" s="238">
        <v>8781.8983907595175</v>
      </c>
      <c r="G318" s="230">
        <f t="shared" si="42"/>
        <v>218.1016092404825</v>
      </c>
      <c r="H318" s="108">
        <f t="shared" si="43"/>
        <v>2.4233512137831391E-2</v>
      </c>
      <c r="I318" s="238">
        <v>8725.4776152291925</v>
      </c>
      <c r="J318" s="230">
        <f t="shared" si="44"/>
        <v>274.52238477080755</v>
      </c>
      <c r="K318" s="108">
        <f t="shared" si="45"/>
        <v>3.0502487196756394E-2</v>
      </c>
      <c r="L318" s="238">
        <v>8968.9268449575793</v>
      </c>
      <c r="M318" s="230">
        <f t="shared" si="46"/>
        <v>31.073155042420694</v>
      </c>
      <c r="N318" s="108">
        <f t="shared" si="47"/>
        <v>3.4525727824911883E-3</v>
      </c>
      <c r="O318" s="241">
        <v>8904.8753921558909</v>
      </c>
      <c r="P318" s="231">
        <f t="shared" si="48"/>
        <v>95.12460784410905</v>
      </c>
      <c r="Q318" s="65">
        <f t="shared" si="49"/>
        <v>1.0569400871567672E-2</v>
      </c>
    </row>
    <row r="319" spans="1:17" x14ac:dyDescent="0.25">
      <c r="A319" s="76">
        <v>317</v>
      </c>
      <c r="B319" s="236">
        <v>9250</v>
      </c>
      <c r="C319" s="238">
        <v>9078.5037777830821</v>
      </c>
      <c r="D319" s="230">
        <f t="shared" si="40"/>
        <v>171.49622221691789</v>
      </c>
      <c r="E319" s="108">
        <f t="shared" si="41"/>
        <v>1.8540132131558692E-2</v>
      </c>
      <c r="F319" s="238">
        <v>9116.2523716762043</v>
      </c>
      <c r="G319" s="230">
        <f t="shared" si="42"/>
        <v>133.74762832379565</v>
      </c>
      <c r="H319" s="108">
        <f t="shared" si="43"/>
        <v>1.4459203062031963E-2</v>
      </c>
      <c r="I319" s="238">
        <v>9130.3949768862458</v>
      </c>
      <c r="J319" s="230">
        <f t="shared" si="44"/>
        <v>119.60502311375421</v>
      </c>
      <c r="K319" s="108">
        <f t="shared" si="45"/>
        <v>1.2930272769054509E-2</v>
      </c>
      <c r="L319" s="238">
        <v>9057.9984622150132</v>
      </c>
      <c r="M319" s="230">
        <f t="shared" si="46"/>
        <v>192.00153778498679</v>
      </c>
      <c r="N319" s="108">
        <f t="shared" si="47"/>
        <v>2.0756923003782356E-2</v>
      </c>
      <c r="O319" s="241">
        <v>9024.2315815032543</v>
      </c>
      <c r="P319" s="231">
        <f t="shared" si="48"/>
        <v>225.76841849674565</v>
      </c>
      <c r="Q319" s="65">
        <f t="shared" si="49"/>
        <v>2.4407396594242774E-2</v>
      </c>
    </row>
    <row r="320" spans="1:17" x14ac:dyDescent="0.25">
      <c r="A320" s="76">
        <v>318</v>
      </c>
      <c r="B320" s="236">
        <v>11000</v>
      </c>
      <c r="C320" s="238">
        <v>9106.633991296565</v>
      </c>
      <c r="D320" s="230">
        <f t="shared" si="40"/>
        <v>1893.366008703435</v>
      </c>
      <c r="E320" s="108">
        <f t="shared" si="41"/>
        <v>0.17212418260940318</v>
      </c>
      <c r="F320" s="238">
        <v>8984.7002804599615</v>
      </c>
      <c r="G320" s="230">
        <f t="shared" si="42"/>
        <v>2015.2997195400385</v>
      </c>
      <c r="H320" s="108">
        <f t="shared" si="43"/>
        <v>0.18320906541273077</v>
      </c>
      <c r="I320" s="238">
        <v>8838.5229850860214</v>
      </c>
      <c r="J320" s="230">
        <f t="shared" si="44"/>
        <v>2161.4770149139786</v>
      </c>
      <c r="K320" s="108">
        <f t="shared" si="45"/>
        <v>0.19649791044672532</v>
      </c>
      <c r="L320" s="238">
        <v>8925.6235769734703</v>
      </c>
      <c r="M320" s="230">
        <f t="shared" si="46"/>
        <v>2074.3764230265297</v>
      </c>
      <c r="N320" s="108">
        <f t="shared" si="47"/>
        <v>0.1885796748205936</v>
      </c>
      <c r="O320" s="241">
        <v>8862.3230320402581</v>
      </c>
      <c r="P320" s="231">
        <f t="shared" si="48"/>
        <v>2137.6769679597419</v>
      </c>
      <c r="Q320" s="65">
        <f t="shared" si="49"/>
        <v>0.19433426981452198</v>
      </c>
    </row>
    <row r="321" spans="1:17" x14ac:dyDescent="0.25">
      <c r="A321" s="76">
        <v>319</v>
      </c>
      <c r="B321" s="236">
        <v>10000</v>
      </c>
      <c r="C321" s="238">
        <v>11076.331574468151</v>
      </c>
      <c r="D321" s="230">
        <f t="shared" si="40"/>
        <v>1076.3315744681513</v>
      </c>
      <c r="E321" s="108">
        <f t="shared" si="41"/>
        <v>0.10763315744681513</v>
      </c>
      <c r="F321" s="238">
        <v>11112.492689673238</v>
      </c>
      <c r="G321" s="230">
        <f t="shared" si="42"/>
        <v>1112.4926896732377</v>
      </c>
      <c r="H321" s="108">
        <f t="shared" si="43"/>
        <v>0.11124926896732378</v>
      </c>
      <c r="I321" s="238">
        <v>11362.507278543906</v>
      </c>
      <c r="J321" s="230">
        <f t="shared" si="44"/>
        <v>1362.5072785439061</v>
      </c>
      <c r="K321" s="108">
        <f t="shared" si="45"/>
        <v>0.1362507278543906</v>
      </c>
      <c r="L321" s="238">
        <v>11334.36026328383</v>
      </c>
      <c r="M321" s="230">
        <f t="shared" si="46"/>
        <v>1334.3602632838301</v>
      </c>
      <c r="N321" s="108">
        <f t="shared" si="47"/>
        <v>0.133436026328383</v>
      </c>
      <c r="O321" s="241">
        <v>11330.743967921504</v>
      </c>
      <c r="P321" s="231">
        <f t="shared" si="48"/>
        <v>1330.743967921504</v>
      </c>
      <c r="Q321" s="65">
        <f t="shared" si="49"/>
        <v>0.13307439679215041</v>
      </c>
    </row>
    <row r="322" spans="1:17" x14ac:dyDescent="0.25">
      <c r="A322" s="76">
        <v>320</v>
      </c>
      <c r="B322" s="236">
        <v>10000</v>
      </c>
      <c r="C322" s="238">
        <v>9943.5141871227261</v>
      </c>
      <c r="D322" s="230">
        <f t="shared" si="40"/>
        <v>56.485812877273929</v>
      </c>
      <c r="E322" s="108">
        <f t="shared" si="41"/>
        <v>5.6485812877273929E-3</v>
      </c>
      <c r="F322" s="238">
        <v>9971.250180264964</v>
      </c>
      <c r="G322" s="230">
        <f t="shared" si="42"/>
        <v>28.749819735035999</v>
      </c>
      <c r="H322" s="108">
        <f t="shared" si="43"/>
        <v>2.8749819735035998E-3</v>
      </c>
      <c r="I322" s="238">
        <v>9753.960142310043</v>
      </c>
      <c r="J322" s="230">
        <f t="shared" si="44"/>
        <v>246.03985768995699</v>
      </c>
      <c r="K322" s="108">
        <f t="shared" si="45"/>
        <v>2.4603985768995699E-2</v>
      </c>
      <c r="L322" s="238">
        <v>9877.9436910250897</v>
      </c>
      <c r="M322" s="230">
        <f t="shared" si="46"/>
        <v>122.05630897491028</v>
      </c>
      <c r="N322" s="108">
        <f t="shared" si="47"/>
        <v>1.2205630897491028E-2</v>
      </c>
      <c r="O322" s="241">
        <v>9803.5333240981363</v>
      </c>
      <c r="P322" s="231">
        <f t="shared" si="48"/>
        <v>196.46667590186371</v>
      </c>
      <c r="Q322" s="65">
        <f t="shared" si="49"/>
        <v>1.9646667590186372E-2</v>
      </c>
    </row>
    <row r="323" spans="1:17" x14ac:dyDescent="0.25">
      <c r="A323" s="76">
        <v>321</v>
      </c>
      <c r="B323" s="236">
        <v>9500</v>
      </c>
      <c r="C323" s="238">
        <v>10068.487365772124</v>
      </c>
      <c r="D323" s="230">
        <f t="shared" si="40"/>
        <v>568.48736577212367</v>
      </c>
      <c r="E323" s="108">
        <f t="shared" si="41"/>
        <v>5.984077534443407E-2</v>
      </c>
      <c r="F323" s="238">
        <v>10001.673696553167</v>
      </c>
      <c r="G323" s="230">
        <f t="shared" si="42"/>
        <v>501.67369655316725</v>
      </c>
      <c r="H323" s="108">
        <f t="shared" si="43"/>
        <v>5.2807757531912344E-2</v>
      </c>
      <c r="I323" s="238">
        <v>9983.5293870504047</v>
      </c>
      <c r="J323" s="230">
        <f t="shared" si="44"/>
        <v>483.52938705040469</v>
      </c>
      <c r="K323" s="108">
        <f t="shared" si="45"/>
        <v>5.0897830215832073E-2</v>
      </c>
      <c r="L323" s="238">
        <v>9935.5397591987985</v>
      </c>
      <c r="M323" s="230">
        <f t="shared" si="46"/>
        <v>435.53975919879849</v>
      </c>
      <c r="N323" s="108">
        <f t="shared" si="47"/>
        <v>4.5846290441978792E-2</v>
      </c>
      <c r="O323" s="241">
        <v>9844.599166120779</v>
      </c>
      <c r="P323" s="231">
        <f t="shared" si="48"/>
        <v>344.59916612077905</v>
      </c>
      <c r="Q323" s="65">
        <f t="shared" si="49"/>
        <v>3.6273596433766216E-2</v>
      </c>
    </row>
    <row r="324" spans="1:17" x14ac:dyDescent="0.25">
      <c r="A324" s="76">
        <v>322</v>
      </c>
      <c r="B324" s="236">
        <v>7500</v>
      </c>
      <c r="C324" s="238">
        <v>9810.2109137817715</v>
      </c>
      <c r="D324" s="230">
        <f t="shared" ref="D324:D387" si="50">ABS(C324-$B324)</f>
        <v>2310.2109137817715</v>
      </c>
      <c r="E324" s="108">
        <f t="shared" ref="E324:E387" si="51">ABS((C324-$B324))/$B324</f>
        <v>0.30802812183756956</v>
      </c>
      <c r="F324" s="238">
        <v>9906.058320290811</v>
      </c>
      <c r="G324" s="230">
        <f t="shared" ref="G324:G387" si="52">ABS(F324-$B324)</f>
        <v>2406.058320290811</v>
      </c>
      <c r="H324" s="108">
        <f t="shared" ref="H324:H387" si="53">ABS((F324-$B324))/$B324</f>
        <v>0.32080777603877481</v>
      </c>
      <c r="I324" s="238">
        <v>10523.30425639155</v>
      </c>
      <c r="J324" s="230">
        <f t="shared" ref="J324:J387" si="54">ABS(I324-$B324)</f>
        <v>3023.3042563915496</v>
      </c>
      <c r="K324" s="108">
        <f t="shared" ref="K324:K387" si="55">ABS((I324-$B324))/$B324</f>
        <v>0.40310723418553995</v>
      </c>
      <c r="L324" s="238">
        <v>10333.02371957082</v>
      </c>
      <c r="M324" s="230">
        <f t="shared" ref="M324:M387" si="56">ABS(L324-$B324)</f>
        <v>2833.0237195708196</v>
      </c>
      <c r="N324" s="108">
        <f t="shared" ref="N324:N387" si="57">ABS((L324-$B324))/$B324</f>
        <v>0.37773649594277592</v>
      </c>
      <c r="O324" s="241">
        <v>10305.26569506227</v>
      </c>
      <c r="P324" s="231">
        <f t="shared" ref="P324:P387" si="58">ABS(O324-$B324)</f>
        <v>2805.2656950622695</v>
      </c>
      <c r="Q324" s="65">
        <f t="shared" ref="Q324:Q387" si="59">ABS((O324-$B324))/$B324</f>
        <v>0.37403542600830259</v>
      </c>
    </row>
    <row r="325" spans="1:17" x14ac:dyDescent="0.25">
      <c r="A325" s="76">
        <v>323</v>
      </c>
      <c r="B325" s="236">
        <v>7500</v>
      </c>
      <c r="C325" s="238">
        <v>7816.246452257762</v>
      </c>
      <c r="D325" s="230">
        <f t="shared" si="50"/>
        <v>316.24645225776203</v>
      </c>
      <c r="E325" s="108">
        <f t="shared" si="51"/>
        <v>4.2166193634368271E-2</v>
      </c>
      <c r="F325" s="238">
        <v>7760.9618487407733</v>
      </c>
      <c r="G325" s="230">
        <f t="shared" si="52"/>
        <v>260.96184874077335</v>
      </c>
      <c r="H325" s="108">
        <f t="shared" si="53"/>
        <v>3.4794913165436446E-2</v>
      </c>
      <c r="I325" s="238">
        <v>7703.5064224814787</v>
      </c>
      <c r="J325" s="230">
        <f t="shared" si="54"/>
        <v>203.50642248147869</v>
      </c>
      <c r="K325" s="108">
        <f t="shared" si="55"/>
        <v>2.7134189664197159E-2</v>
      </c>
      <c r="L325" s="238">
        <v>7968.6584354777915</v>
      </c>
      <c r="M325" s="230">
        <f t="shared" si="56"/>
        <v>468.6584354777915</v>
      </c>
      <c r="N325" s="108">
        <f t="shared" si="57"/>
        <v>6.2487791397038868E-2</v>
      </c>
      <c r="O325" s="241">
        <v>7937.7712664504961</v>
      </c>
      <c r="P325" s="231">
        <f t="shared" si="58"/>
        <v>437.77126645049611</v>
      </c>
      <c r="Q325" s="65">
        <f t="shared" si="59"/>
        <v>5.8369502193399481E-2</v>
      </c>
    </row>
    <row r="326" spans="1:17" x14ac:dyDescent="0.25">
      <c r="A326" s="76">
        <v>324</v>
      </c>
      <c r="B326" s="236">
        <v>7500</v>
      </c>
      <c r="C326" s="238">
        <v>8051.1645889586334</v>
      </c>
      <c r="D326" s="230">
        <f t="shared" si="50"/>
        <v>551.16458895863343</v>
      </c>
      <c r="E326" s="108">
        <f t="shared" si="51"/>
        <v>7.3488611861151118E-2</v>
      </c>
      <c r="F326" s="238">
        <v>7918.2405910820362</v>
      </c>
      <c r="G326" s="230">
        <f t="shared" si="52"/>
        <v>418.24059108203619</v>
      </c>
      <c r="H326" s="108">
        <f t="shared" si="53"/>
        <v>5.5765412144271491E-2</v>
      </c>
      <c r="I326" s="238">
        <v>7811.6953197731054</v>
      </c>
      <c r="J326" s="230">
        <f t="shared" si="54"/>
        <v>311.69531977310544</v>
      </c>
      <c r="K326" s="108">
        <f t="shared" si="55"/>
        <v>4.1559375969747389E-2</v>
      </c>
      <c r="L326" s="238">
        <v>7842.0849352802552</v>
      </c>
      <c r="M326" s="230">
        <f t="shared" si="56"/>
        <v>342.08493528025519</v>
      </c>
      <c r="N326" s="108">
        <f t="shared" si="57"/>
        <v>4.5611324704034027E-2</v>
      </c>
      <c r="O326" s="241">
        <v>7882.5760879027448</v>
      </c>
      <c r="P326" s="231">
        <f t="shared" si="58"/>
        <v>382.5760879027448</v>
      </c>
      <c r="Q326" s="65">
        <f t="shared" si="59"/>
        <v>5.1010145053699309E-2</v>
      </c>
    </row>
    <row r="327" spans="1:17" x14ac:dyDescent="0.25">
      <c r="A327" s="76">
        <v>325</v>
      </c>
      <c r="B327" s="236">
        <v>9000</v>
      </c>
      <c r="C327" s="238">
        <v>7723.6026959278479</v>
      </c>
      <c r="D327" s="230">
        <f t="shared" si="50"/>
        <v>1276.3973040721521</v>
      </c>
      <c r="E327" s="108">
        <f t="shared" si="51"/>
        <v>0.14182192267468358</v>
      </c>
      <c r="F327" s="238">
        <v>7798.7516873092736</v>
      </c>
      <c r="G327" s="230">
        <f t="shared" si="52"/>
        <v>1201.2483126907264</v>
      </c>
      <c r="H327" s="108">
        <f t="shared" si="53"/>
        <v>0.13347203474341404</v>
      </c>
      <c r="I327" s="238">
        <v>7596.7533461531393</v>
      </c>
      <c r="J327" s="230">
        <f t="shared" si="54"/>
        <v>1403.2466538468607</v>
      </c>
      <c r="K327" s="108">
        <f t="shared" si="55"/>
        <v>0.15591629487187342</v>
      </c>
      <c r="L327" s="238">
        <v>7523.8018163488878</v>
      </c>
      <c r="M327" s="230">
        <f t="shared" si="56"/>
        <v>1476.1981836511122</v>
      </c>
      <c r="N327" s="108">
        <f t="shared" si="57"/>
        <v>0.16402202040567915</v>
      </c>
      <c r="O327" s="241">
        <v>7504.3634196937574</v>
      </c>
      <c r="P327" s="231">
        <f t="shared" si="58"/>
        <v>1495.6365803062426</v>
      </c>
      <c r="Q327" s="65">
        <f t="shared" si="59"/>
        <v>0.16618184225624918</v>
      </c>
    </row>
    <row r="328" spans="1:17" x14ac:dyDescent="0.25">
      <c r="A328" s="76">
        <v>326</v>
      </c>
      <c r="B328" s="236">
        <v>8500</v>
      </c>
      <c r="C328" s="238">
        <v>9231.5999838714106</v>
      </c>
      <c r="D328" s="230">
        <f t="shared" si="50"/>
        <v>731.59998387141059</v>
      </c>
      <c r="E328" s="108">
        <f t="shared" si="51"/>
        <v>8.6070586337813004E-2</v>
      </c>
      <c r="F328" s="238">
        <v>9303.2175675266117</v>
      </c>
      <c r="G328" s="230">
        <f t="shared" si="52"/>
        <v>803.21756752661167</v>
      </c>
      <c r="H328" s="108">
        <f t="shared" si="53"/>
        <v>9.449618441489549E-2</v>
      </c>
      <c r="I328" s="238">
        <v>9249.9361929151182</v>
      </c>
      <c r="J328" s="230">
        <f t="shared" si="54"/>
        <v>749.93619291511823</v>
      </c>
      <c r="K328" s="108">
        <f t="shared" si="55"/>
        <v>8.8227787401778612E-2</v>
      </c>
      <c r="L328" s="238">
        <v>9356.0799706619709</v>
      </c>
      <c r="M328" s="230">
        <f t="shared" si="56"/>
        <v>856.07997066197095</v>
      </c>
      <c r="N328" s="108">
        <f t="shared" si="57"/>
        <v>0.10071529066611423</v>
      </c>
      <c r="O328" s="241">
        <v>9252.248368122122</v>
      </c>
      <c r="P328" s="231">
        <f t="shared" si="58"/>
        <v>752.24836812212197</v>
      </c>
      <c r="Q328" s="65">
        <f t="shared" si="59"/>
        <v>8.8499808014367284E-2</v>
      </c>
    </row>
    <row r="329" spans="1:17" x14ac:dyDescent="0.25">
      <c r="A329" s="76">
        <v>327</v>
      </c>
      <c r="B329" s="236">
        <v>9500</v>
      </c>
      <c r="C329" s="238">
        <v>8792.4910255256855</v>
      </c>
      <c r="D329" s="230">
        <f t="shared" si="50"/>
        <v>707.50897447431453</v>
      </c>
      <c r="E329" s="108">
        <f t="shared" si="51"/>
        <v>7.4474628892033115E-2</v>
      </c>
      <c r="F329" s="238">
        <v>8707.7590298632513</v>
      </c>
      <c r="G329" s="230">
        <f t="shared" si="52"/>
        <v>792.24097013674873</v>
      </c>
      <c r="H329" s="108">
        <f t="shared" si="53"/>
        <v>8.3393786330184072E-2</v>
      </c>
      <c r="I329" s="238">
        <v>8641.1894838442277</v>
      </c>
      <c r="J329" s="230">
        <f t="shared" si="54"/>
        <v>858.81051615577235</v>
      </c>
      <c r="K329" s="108">
        <f t="shared" si="55"/>
        <v>9.0401106963765507E-2</v>
      </c>
      <c r="L329" s="238">
        <v>8694.7820172033753</v>
      </c>
      <c r="M329" s="230">
        <f t="shared" si="56"/>
        <v>805.21798279662471</v>
      </c>
      <c r="N329" s="108">
        <f t="shared" si="57"/>
        <v>8.4759787662802608E-2</v>
      </c>
      <c r="O329" s="241">
        <v>8744.7358973531591</v>
      </c>
      <c r="P329" s="231">
        <f t="shared" si="58"/>
        <v>755.26410264684091</v>
      </c>
      <c r="Q329" s="65">
        <f t="shared" si="59"/>
        <v>7.9501484489141155E-2</v>
      </c>
    </row>
    <row r="330" spans="1:17" x14ac:dyDescent="0.25">
      <c r="A330" s="76">
        <v>328</v>
      </c>
      <c r="B330" s="236">
        <v>9750</v>
      </c>
      <c r="C330" s="238">
        <v>9570.6259722901741</v>
      </c>
      <c r="D330" s="230">
        <f t="shared" si="50"/>
        <v>179.3740277098259</v>
      </c>
      <c r="E330" s="108">
        <f t="shared" si="51"/>
        <v>1.839733617536676E-2</v>
      </c>
      <c r="F330" s="238">
        <v>9734.7545424470318</v>
      </c>
      <c r="G330" s="230">
        <f t="shared" si="52"/>
        <v>15.245457552968219</v>
      </c>
      <c r="H330" s="108">
        <f t="shared" si="53"/>
        <v>1.5636366720993046E-3</v>
      </c>
      <c r="I330" s="238">
        <v>9570.0846815770365</v>
      </c>
      <c r="J330" s="230">
        <f t="shared" si="54"/>
        <v>179.91531842296354</v>
      </c>
      <c r="K330" s="108">
        <f t="shared" si="55"/>
        <v>1.8452853171586004E-2</v>
      </c>
      <c r="L330" s="238">
        <v>9582.4428667825996</v>
      </c>
      <c r="M330" s="230">
        <f t="shared" si="56"/>
        <v>167.55713321740041</v>
      </c>
      <c r="N330" s="108">
        <f t="shared" si="57"/>
        <v>1.7185346996656452E-2</v>
      </c>
      <c r="O330" s="241">
        <v>9529.2334666697734</v>
      </c>
      <c r="P330" s="231">
        <f t="shared" si="58"/>
        <v>220.76653333022659</v>
      </c>
      <c r="Q330" s="65">
        <f t="shared" si="59"/>
        <v>2.2642721367202728E-2</v>
      </c>
    </row>
    <row r="331" spans="1:17" x14ac:dyDescent="0.25">
      <c r="A331" s="76">
        <v>329</v>
      </c>
      <c r="B331" s="236">
        <v>11000</v>
      </c>
      <c r="C331" s="238">
        <v>9843.9591990939807</v>
      </c>
      <c r="D331" s="230">
        <f t="shared" si="50"/>
        <v>1156.0408009060193</v>
      </c>
      <c r="E331" s="108">
        <f t="shared" si="51"/>
        <v>0.10509461826418356</v>
      </c>
      <c r="F331" s="238">
        <v>9669.9429804554675</v>
      </c>
      <c r="G331" s="230">
        <f t="shared" si="52"/>
        <v>1330.0570195445325</v>
      </c>
      <c r="H331" s="108">
        <f t="shared" si="53"/>
        <v>0.12091427450404842</v>
      </c>
      <c r="I331" s="238">
        <v>9622.6386923874597</v>
      </c>
      <c r="J331" s="230">
        <f t="shared" si="54"/>
        <v>1377.3613076125403</v>
      </c>
      <c r="K331" s="108">
        <f t="shared" si="55"/>
        <v>0.12521466432841274</v>
      </c>
      <c r="L331" s="238">
        <v>9732.1667007472461</v>
      </c>
      <c r="M331" s="230">
        <f t="shared" si="56"/>
        <v>1267.8332992527539</v>
      </c>
      <c r="N331" s="108">
        <f t="shared" si="57"/>
        <v>0.11525757265934126</v>
      </c>
      <c r="O331" s="241">
        <v>9782.238487794204</v>
      </c>
      <c r="P331" s="231">
        <f t="shared" si="58"/>
        <v>1217.761512205796</v>
      </c>
      <c r="Q331" s="65">
        <f t="shared" si="59"/>
        <v>0.11070559201870872</v>
      </c>
    </row>
    <row r="332" spans="1:17" x14ac:dyDescent="0.25">
      <c r="A332" s="76">
        <v>330</v>
      </c>
      <c r="B332" s="236">
        <v>11750</v>
      </c>
      <c r="C332" s="238">
        <v>10817.652014496272</v>
      </c>
      <c r="D332" s="230">
        <f t="shared" si="50"/>
        <v>932.34798550372761</v>
      </c>
      <c r="E332" s="108">
        <f t="shared" si="51"/>
        <v>7.9348764723721502E-2</v>
      </c>
      <c r="F332" s="238">
        <v>10924.445197788415</v>
      </c>
      <c r="G332" s="230">
        <f t="shared" si="52"/>
        <v>825.55480221158541</v>
      </c>
      <c r="H332" s="108">
        <f t="shared" si="53"/>
        <v>7.0259983166943443E-2</v>
      </c>
      <c r="I332" s="238">
        <v>10735.895582555138</v>
      </c>
      <c r="J332" s="230">
        <f t="shared" si="54"/>
        <v>1014.1044174448616</v>
      </c>
      <c r="K332" s="108">
        <f t="shared" si="55"/>
        <v>8.6306758931477587E-2</v>
      </c>
      <c r="L332" s="238">
        <v>10733.893963693619</v>
      </c>
      <c r="M332" s="230">
        <f t="shared" si="56"/>
        <v>1016.1060363063807</v>
      </c>
      <c r="N332" s="108">
        <f t="shared" si="57"/>
        <v>8.6477109472883465E-2</v>
      </c>
      <c r="O332" s="241">
        <v>10735.72344473237</v>
      </c>
      <c r="P332" s="231">
        <f t="shared" si="58"/>
        <v>1014.2765552676301</v>
      </c>
      <c r="Q332" s="65">
        <f t="shared" si="59"/>
        <v>8.6321408958947243E-2</v>
      </c>
    </row>
    <row r="333" spans="1:17" x14ac:dyDescent="0.25">
      <c r="A333" s="76">
        <v>331</v>
      </c>
      <c r="B333" s="236">
        <v>9750</v>
      </c>
      <c r="C333" s="238">
        <v>11802.519356862203</v>
      </c>
      <c r="D333" s="230">
        <f t="shared" si="50"/>
        <v>2052.5193568622035</v>
      </c>
      <c r="E333" s="108">
        <f t="shared" si="51"/>
        <v>0.21051480583202087</v>
      </c>
      <c r="F333" s="238">
        <v>11851.594060597059</v>
      </c>
      <c r="G333" s="230">
        <f t="shared" si="52"/>
        <v>2101.5940605970591</v>
      </c>
      <c r="H333" s="108">
        <f t="shared" si="53"/>
        <v>0.21554810877918554</v>
      </c>
      <c r="I333" s="238">
        <v>11708.556665517684</v>
      </c>
      <c r="J333" s="230">
        <f t="shared" si="54"/>
        <v>1958.5566655176845</v>
      </c>
      <c r="K333" s="108">
        <f t="shared" si="55"/>
        <v>0.20087760671976251</v>
      </c>
      <c r="L333" s="238">
        <v>11787.809549360434</v>
      </c>
      <c r="M333" s="230">
        <f t="shared" si="56"/>
        <v>2037.8095493604342</v>
      </c>
      <c r="N333" s="108">
        <f t="shared" si="57"/>
        <v>0.20900610762671121</v>
      </c>
      <c r="O333" s="241">
        <v>11683.908482341931</v>
      </c>
      <c r="P333" s="231">
        <f t="shared" si="58"/>
        <v>1933.9084823419307</v>
      </c>
      <c r="Q333" s="65">
        <f t="shared" si="59"/>
        <v>0.19834958793250571</v>
      </c>
    </row>
    <row r="334" spans="1:17" x14ac:dyDescent="0.25">
      <c r="A334" s="76">
        <v>332</v>
      </c>
      <c r="B334" s="236">
        <v>9250</v>
      </c>
      <c r="C334" s="238">
        <v>9882.8236240669994</v>
      </c>
      <c r="D334" s="230">
        <f t="shared" si="50"/>
        <v>632.8236240669994</v>
      </c>
      <c r="E334" s="108">
        <f t="shared" si="51"/>
        <v>6.8413364763999937E-2</v>
      </c>
      <c r="F334" s="238">
        <v>9796.7457747724147</v>
      </c>
      <c r="G334" s="230">
        <f t="shared" si="52"/>
        <v>546.74577477241473</v>
      </c>
      <c r="H334" s="108">
        <f t="shared" si="53"/>
        <v>5.9107651326747536E-2</v>
      </c>
      <c r="I334" s="238">
        <v>9732.5474029881552</v>
      </c>
      <c r="J334" s="230">
        <f t="shared" si="54"/>
        <v>482.54740298815523</v>
      </c>
      <c r="K334" s="108">
        <f t="shared" si="55"/>
        <v>5.2167286809530297E-2</v>
      </c>
      <c r="L334" s="238">
        <v>9637.158913901425</v>
      </c>
      <c r="M334" s="230">
        <f t="shared" si="56"/>
        <v>387.15891390142497</v>
      </c>
      <c r="N334" s="108">
        <f t="shared" si="57"/>
        <v>4.1855017719072969E-2</v>
      </c>
      <c r="O334" s="241">
        <v>9645.4777644150327</v>
      </c>
      <c r="P334" s="231">
        <f t="shared" si="58"/>
        <v>395.47776441503265</v>
      </c>
      <c r="Q334" s="65">
        <f t="shared" si="59"/>
        <v>4.2754352909733256E-2</v>
      </c>
    </row>
    <row r="335" spans="1:17" x14ac:dyDescent="0.25">
      <c r="A335" s="76">
        <v>333</v>
      </c>
      <c r="B335" s="236">
        <v>9000</v>
      </c>
      <c r="C335" s="238">
        <v>9386.4046963433957</v>
      </c>
      <c r="D335" s="230">
        <f t="shared" si="50"/>
        <v>386.4046963433957</v>
      </c>
      <c r="E335" s="108">
        <f t="shared" si="51"/>
        <v>4.293385514926619E-2</v>
      </c>
      <c r="F335" s="238">
        <v>9404.539212361693</v>
      </c>
      <c r="G335" s="230">
        <f t="shared" si="52"/>
        <v>404.53921236169299</v>
      </c>
      <c r="H335" s="108">
        <f t="shared" si="53"/>
        <v>4.4948801373521446E-2</v>
      </c>
      <c r="I335" s="238">
        <v>9292.1706430898066</v>
      </c>
      <c r="J335" s="230">
        <f t="shared" si="54"/>
        <v>292.17064308980662</v>
      </c>
      <c r="K335" s="108">
        <f t="shared" si="55"/>
        <v>3.2463404787756292E-2</v>
      </c>
      <c r="L335" s="238">
        <v>9224.5875344838078</v>
      </c>
      <c r="M335" s="230">
        <f t="shared" si="56"/>
        <v>224.58753448380776</v>
      </c>
      <c r="N335" s="108">
        <f t="shared" si="57"/>
        <v>2.4954170498200864E-2</v>
      </c>
      <c r="O335" s="241">
        <v>9201.8867558792426</v>
      </c>
      <c r="P335" s="231">
        <f t="shared" si="58"/>
        <v>201.88675587924263</v>
      </c>
      <c r="Q335" s="65">
        <f t="shared" si="59"/>
        <v>2.2431861764360291E-2</v>
      </c>
    </row>
    <row r="336" spans="1:17" x14ac:dyDescent="0.25">
      <c r="A336" s="76">
        <v>334</v>
      </c>
      <c r="B336" s="236">
        <v>8750</v>
      </c>
      <c r="C336" s="238">
        <v>9239.5306548945846</v>
      </c>
      <c r="D336" s="230">
        <f t="shared" si="50"/>
        <v>489.53065489458459</v>
      </c>
      <c r="E336" s="108">
        <f t="shared" si="51"/>
        <v>5.5946360559381098E-2</v>
      </c>
      <c r="F336" s="238">
        <v>9211.5868478106222</v>
      </c>
      <c r="G336" s="230">
        <f t="shared" si="52"/>
        <v>461.5868478106222</v>
      </c>
      <c r="H336" s="108">
        <f t="shared" si="53"/>
        <v>5.2752782606928249E-2</v>
      </c>
      <c r="I336" s="238">
        <v>9030.9932389203004</v>
      </c>
      <c r="J336" s="230">
        <f t="shared" si="54"/>
        <v>280.99323892030043</v>
      </c>
      <c r="K336" s="108">
        <f t="shared" si="55"/>
        <v>3.2113513019462907E-2</v>
      </c>
      <c r="L336" s="238">
        <v>8975.393175987836</v>
      </c>
      <c r="M336" s="230">
        <f t="shared" si="56"/>
        <v>225.393175987836</v>
      </c>
      <c r="N336" s="108">
        <f t="shared" si="57"/>
        <v>2.5759220112895543E-2</v>
      </c>
      <c r="O336" s="241">
        <v>8904.4430781583924</v>
      </c>
      <c r="P336" s="231">
        <f t="shared" si="58"/>
        <v>154.44307815839238</v>
      </c>
      <c r="Q336" s="65">
        <f t="shared" si="59"/>
        <v>1.7650637503816274E-2</v>
      </c>
    </row>
    <row r="337" spans="1:17" x14ac:dyDescent="0.25">
      <c r="A337" s="76">
        <v>335</v>
      </c>
      <c r="B337" s="236">
        <v>9000</v>
      </c>
      <c r="C337" s="238">
        <v>8820.0137731074974</v>
      </c>
      <c r="D337" s="230">
        <f t="shared" si="50"/>
        <v>179.9862268925026</v>
      </c>
      <c r="E337" s="108">
        <f t="shared" si="51"/>
        <v>1.999846965472251E-2</v>
      </c>
      <c r="F337" s="238">
        <v>8676.9947634206019</v>
      </c>
      <c r="G337" s="230">
        <f t="shared" si="52"/>
        <v>323.00523657939812</v>
      </c>
      <c r="H337" s="108">
        <f t="shared" si="53"/>
        <v>3.5889470731044232E-2</v>
      </c>
      <c r="I337" s="238">
        <v>8644.9185264933622</v>
      </c>
      <c r="J337" s="230">
        <f t="shared" si="54"/>
        <v>355.08147350663785</v>
      </c>
      <c r="K337" s="108">
        <f t="shared" si="55"/>
        <v>3.9453497056293092E-2</v>
      </c>
      <c r="L337" s="238">
        <v>8557.7407595770164</v>
      </c>
      <c r="M337" s="230">
        <f t="shared" si="56"/>
        <v>442.25924042298357</v>
      </c>
      <c r="N337" s="108">
        <f t="shared" si="57"/>
        <v>4.9139915602553728E-2</v>
      </c>
      <c r="O337" s="241">
        <v>8505.1913486401136</v>
      </c>
      <c r="P337" s="231">
        <f t="shared" si="58"/>
        <v>494.80865135988643</v>
      </c>
      <c r="Q337" s="65">
        <f t="shared" si="59"/>
        <v>5.497873903998738E-2</v>
      </c>
    </row>
    <row r="338" spans="1:17" x14ac:dyDescent="0.25">
      <c r="A338" s="76">
        <v>336</v>
      </c>
      <c r="B338" s="236">
        <v>7750</v>
      </c>
      <c r="C338" s="238">
        <v>9233.80772805997</v>
      </c>
      <c r="D338" s="230">
        <f t="shared" si="50"/>
        <v>1483.80772805997</v>
      </c>
      <c r="E338" s="108">
        <f t="shared" si="51"/>
        <v>0.19145906168515742</v>
      </c>
      <c r="F338" s="238">
        <v>9126.6528021203267</v>
      </c>
      <c r="G338" s="230">
        <f t="shared" si="52"/>
        <v>1376.6528021203267</v>
      </c>
      <c r="H338" s="108">
        <f t="shared" si="53"/>
        <v>0.17763261962842924</v>
      </c>
      <c r="I338" s="238">
        <v>9261.6107183285549</v>
      </c>
      <c r="J338" s="230">
        <f t="shared" si="54"/>
        <v>1511.6107183285549</v>
      </c>
      <c r="K338" s="108">
        <f t="shared" si="55"/>
        <v>0.1950465443004587</v>
      </c>
      <c r="L338" s="238">
        <v>9184.7929598813807</v>
      </c>
      <c r="M338" s="230">
        <f t="shared" si="56"/>
        <v>1434.7929598813807</v>
      </c>
      <c r="N338" s="108">
        <f t="shared" si="57"/>
        <v>0.18513457546856527</v>
      </c>
      <c r="O338" s="241">
        <v>9122.2858096547188</v>
      </c>
      <c r="P338" s="231">
        <f t="shared" si="58"/>
        <v>1372.2858096547188</v>
      </c>
      <c r="Q338" s="65">
        <f t="shared" si="59"/>
        <v>0.17706913672964114</v>
      </c>
    </row>
    <row r="339" spans="1:17" x14ac:dyDescent="0.25">
      <c r="A339" s="76">
        <v>337</v>
      </c>
      <c r="B339" s="236">
        <v>8250</v>
      </c>
      <c r="C339" s="238">
        <v>7940.0871292689953</v>
      </c>
      <c r="D339" s="230">
        <f t="shared" si="50"/>
        <v>309.91287073100466</v>
      </c>
      <c r="E339" s="108">
        <f t="shared" si="51"/>
        <v>3.7565196452242988E-2</v>
      </c>
      <c r="F339" s="238">
        <v>7897.8263648057191</v>
      </c>
      <c r="G339" s="230">
        <f t="shared" si="52"/>
        <v>352.17363519428091</v>
      </c>
      <c r="H339" s="108">
        <f t="shared" si="53"/>
        <v>4.2687713356882533E-2</v>
      </c>
      <c r="I339" s="238">
        <v>7978.6134443897272</v>
      </c>
      <c r="J339" s="230">
        <f t="shared" si="54"/>
        <v>271.38655561027281</v>
      </c>
      <c r="K339" s="108">
        <f t="shared" si="55"/>
        <v>3.2895340073972462E-2</v>
      </c>
      <c r="L339" s="238">
        <v>7913.3314622923845</v>
      </c>
      <c r="M339" s="230">
        <f t="shared" si="56"/>
        <v>336.66853770761554</v>
      </c>
      <c r="N339" s="108">
        <f t="shared" si="57"/>
        <v>4.0808307600923098E-2</v>
      </c>
      <c r="O339" s="241">
        <v>7883.6599361145081</v>
      </c>
      <c r="P339" s="231">
        <f t="shared" si="58"/>
        <v>366.34006388549187</v>
      </c>
      <c r="Q339" s="65">
        <f t="shared" si="59"/>
        <v>4.4404856228544468E-2</v>
      </c>
    </row>
    <row r="340" spans="1:17" x14ac:dyDescent="0.25">
      <c r="A340" s="76">
        <v>338</v>
      </c>
      <c r="B340" s="236">
        <v>9000</v>
      </c>
      <c r="C340" s="238">
        <v>8383.5595387965186</v>
      </c>
      <c r="D340" s="230">
        <f t="shared" si="50"/>
        <v>616.44046120348139</v>
      </c>
      <c r="E340" s="108">
        <f t="shared" si="51"/>
        <v>6.8493384578164604E-2</v>
      </c>
      <c r="F340" s="238">
        <v>8343.0958031913542</v>
      </c>
      <c r="G340" s="230">
        <f t="shared" si="52"/>
        <v>656.90419680864579</v>
      </c>
      <c r="H340" s="108">
        <f t="shared" si="53"/>
        <v>7.2989355200960643E-2</v>
      </c>
      <c r="I340" s="238">
        <v>8457.9236683477011</v>
      </c>
      <c r="J340" s="230">
        <f t="shared" si="54"/>
        <v>542.0763316522989</v>
      </c>
      <c r="K340" s="108">
        <f t="shared" si="55"/>
        <v>6.0230703516922099E-2</v>
      </c>
      <c r="L340" s="238">
        <v>8528.0327229130362</v>
      </c>
      <c r="M340" s="230">
        <f t="shared" si="56"/>
        <v>471.9672770869638</v>
      </c>
      <c r="N340" s="108">
        <f t="shared" si="57"/>
        <v>5.2440808565218197E-2</v>
      </c>
      <c r="O340" s="241">
        <v>8522.431927836049</v>
      </c>
      <c r="P340" s="231">
        <f t="shared" si="58"/>
        <v>477.568072163951</v>
      </c>
      <c r="Q340" s="65">
        <f t="shared" si="59"/>
        <v>5.3063119129327888E-2</v>
      </c>
    </row>
    <row r="341" spans="1:17" x14ac:dyDescent="0.25">
      <c r="A341" s="76">
        <v>339</v>
      </c>
      <c r="B341" s="236">
        <v>9500</v>
      </c>
      <c r="C341" s="238">
        <v>9047.5901706736095</v>
      </c>
      <c r="D341" s="230">
        <f t="shared" si="50"/>
        <v>452.40982932639054</v>
      </c>
      <c r="E341" s="108">
        <f t="shared" si="51"/>
        <v>4.7622087297514791E-2</v>
      </c>
      <c r="F341" s="238">
        <v>9003.1215217013905</v>
      </c>
      <c r="G341" s="230">
        <f t="shared" si="52"/>
        <v>496.87847829860948</v>
      </c>
      <c r="H341" s="108">
        <f t="shared" si="53"/>
        <v>5.2302997715643104E-2</v>
      </c>
      <c r="I341" s="238">
        <v>8907.2349846253383</v>
      </c>
      <c r="J341" s="230">
        <f t="shared" si="54"/>
        <v>592.76501537466174</v>
      </c>
      <c r="K341" s="108">
        <f t="shared" si="55"/>
        <v>6.2396317407859128E-2</v>
      </c>
      <c r="L341" s="238">
        <v>9038.192438077469</v>
      </c>
      <c r="M341" s="230">
        <f t="shared" si="56"/>
        <v>461.80756192253102</v>
      </c>
      <c r="N341" s="108">
        <f t="shared" si="57"/>
        <v>4.8611322307634847E-2</v>
      </c>
      <c r="O341" s="241">
        <v>8995.619879889673</v>
      </c>
      <c r="P341" s="231">
        <f t="shared" si="58"/>
        <v>504.38012011032697</v>
      </c>
      <c r="Q341" s="65">
        <f t="shared" si="59"/>
        <v>5.3092644222139683E-2</v>
      </c>
    </row>
    <row r="342" spans="1:17" x14ac:dyDescent="0.25">
      <c r="A342" s="76">
        <v>340</v>
      </c>
      <c r="B342" s="236">
        <v>8750</v>
      </c>
      <c r="C342" s="238">
        <v>9743.8227454837979</v>
      </c>
      <c r="D342" s="230">
        <f t="shared" si="50"/>
        <v>993.82274548379792</v>
      </c>
      <c r="E342" s="108">
        <f t="shared" si="51"/>
        <v>0.11357974234100547</v>
      </c>
      <c r="F342" s="238">
        <v>9706.8186715591182</v>
      </c>
      <c r="G342" s="230">
        <f t="shared" si="52"/>
        <v>956.81867155911823</v>
      </c>
      <c r="H342" s="108">
        <f t="shared" si="53"/>
        <v>0.10935070532104209</v>
      </c>
      <c r="I342" s="238">
        <v>9707.9304571571156</v>
      </c>
      <c r="J342" s="230">
        <f t="shared" si="54"/>
        <v>957.9304571571156</v>
      </c>
      <c r="K342" s="108">
        <f t="shared" si="55"/>
        <v>0.10947776653224178</v>
      </c>
      <c r="L342" s="238">
        <v>9723.9413778180697</v>
      </c>
      <c r="M342" s="230">
        <f t="shared" si="56"/>
        <v>973.94137781806967</v>
      </c>
      <c r="N342" s="108">
        <f t="shared" si="57"/>
        <v>0.11130758603635083</v>
      </c>
      <c r="O342" s="241">
        <v>9699.562225366928</v>
      </c>
      <c r="P342" s="231">
        <f t="shared" si="58"/>
        <v>949.56222536692803</v>
      </c>
      <c r="Q342" s="65">
        <f t="shared" si="59"/>
        <v>0.10852139718479177</v>
      </c>
    </row>
    <row r="343" spans="1:17" x14ac:dyDescent="0.25">
      <c r="A343" s="76">
        <v>341</v>
      </c>
      <c r="B343" s="236">
        <v>9000</v>
      </c>
      <c r="C343" s="238">
        <v>8883.5595387965186</v>
      </c>
      <c r="D343" s="230">
        <f t="shared" si="50"/>
        <v>116.44046120348139</v>
      </c>
      <c r="E343" s="108">
        <f t="shared" si="51"/>
        <v>1.2937829022609043E-2</v>
      </c>
      <c r="F343" s="238">
        <v>8928.9529113917197</v>
      </c>
      <c r="G343" s="230">
        <f t="shared" si="52"/>
        <v>71.047088608280319</v>
      </c>
      <c r="H343" s="108">
        <f t="shared" si="53"/>
        <v>7.8941209564755907E-3</v>
      </c>
      <c r="I343" s="238">
        <v>8859.396308205145</v>
      </c>
      <c r="J343" s="230">
        <f t="shared" si="54"/>
        <v>140.60369179485497</v>
      </c>
      <c r="K343" s="108">
        <f t="shared" si="55"/>
        <v>1.5622632421650552E-2</v>
      </c>
      <c r="L343" s="238">
        <v>8833.2014377725081</v>
      </c>
      <c r="M343" s="230">
        <f t="shared" si="56"/>
        <v>166.79856222749186</v>
      </c>
      <c r="N343" s="108">
        <f t="shared" si="57"/>
        <v>1.8533173580832427E-2</v>
      </c>
      <c r="O343" s="241">
        <v>8799.6663293237925</v>
      </c>
      <c r="P343" s="231">
        <f t="shared" si="58"/>
        <v>200.33367067620748</v>
      </c>
      <c r="Q343" s="65">
        <f t="shared" si="59"/>
        <v>2.225929674180083E-2</v>
      </c>
    </row>
    <row r="344" spans="1:17" x14ac:dyDescent="0.25">
      <c r="A344" s="76">
        <v>342</v>
      </c>
      <c r="B344" s="236">
        <v>9750</v>
      </c>
      <c r="C344" s="238">
        <v>9016.676563564135</v>
      </c>
      <c r="D344" s="230">
        <f t="shared" si="50"/>
        <v>733.32343643586501</v>
      </c>
      <c r="E344" s="108">
        <f t="shared" si="51"/>
        <v>7.5212660147268212E-2</v>
      </c>
      <c r="F344" s="238">
        <v>8966.3752223987176</v>
      </c>
      <c r="G344" s="230">
        <f t="shared" si="52"/>
        <v>783.6247776012824</v>
      </c>
      <c r="H344" s="108">
        <f t="shared" si="53"/>
        <v>8.0371772061669997E-2</v>
      </c>
      <c r="I344" s="238">
        <v>8880.5136198802284</v>
      </c>
      <c r="J344" s="230">
        <f t="shared" si="54"/>
        <v>869.48638011977164</v>
      </c>
      <c r="K344" s="108">
        <f t="shared" si="55"/>
        <v>8.9178090268694526E-2</v>
      </c>
      <c r="L344" s="238">
        <v>8940.5179177453028</v>
      </c>
      <c r="M344" s="230">
        <f t="shared" si="56"/>
        <v>809.48208225469716</v>
      </c>
      <c r="N344" s="108">
        <f t="shared" si="57"/>
        <v>8.3023803308174063E-2</v>
      </c>
      <c r="O344" s="241">
        <v>8875.4809926143171</v>
      </c>
      <c r="P344" s="231">
        <f t="shared" si="58"/>
        <v>874.51900738568293</v>
      </c>
      <c r="Q344" s="65">
        <f t="shared" si="59"/>
        <v>8.9694257167762345E-2</v>
      </c>
    </row>
    <row r="345" spans="1:17" x14ac:dyDescent="0.25">
      <c r="A345" s="76">
        <v>343</v>
      </c>
      <c r="B345" s="236">
        <v>8500</v>
      </c>
      <c r="C345" s="238">
        <v>10005.742137775374</v>
      </c>
      <c r="D345" s="230">
        <f t="shared" si="50"/>
        <v>1505.7421377753744</v>
      </c>
      <c r="E345" s="108">
        <f t="shared" si="51"/>
        <v>0.1771461338559264</v>
      </c>
      <c r="F345" s="238">
        <v>10021.732372323768</v>
      </c>
      <c r="G345" s="230">
        <f t="shared" si="52"/>
        <v>1521.7323723237678</v>
      </c>
      <c r="H345" s="108">
        <f t="shared" si="53"/>
        <v>0.17902733792044326</v>
      </c>
      <c r="I345" s="238">
        <v>10172.670873799327</v>
      </c>
      <c r="J345" s="230">
        <f t="shared" si="54"/>
        <v>1672.6708737993267</v>
      </c>
      <c r="K345" s="108">
        <f t="shared" si="55"/>
        <v>0.19678480868227374</v>
      </c>
      <c r="L345" s="238">
        <v>10193.808489758234</v>
      </c>
      <c r="M345" s="230">
        <f t="shared" si="56"/>
        <v>1693.8084897582339</v>
      </c>
      <c r="N345" s="108">
        <f t="shared" si="57"/>
        <v>0.19927158703038045</v>
      </c>
      <c r="O345" s="241">
        <v>10196.041428092076</v>
      </c>
      <c r="P345" s="231">
        <f t="shared" si="58"/>
        <v>1696.0414280920759</v>
      </c>
      <c r="Q345" s="65">
        <f t="shared" si="59"/>
        <v>0.19953428565789127</v>
      </c>
    </row>
    <row r="346" spans="1:17" x14ac:dyDescent="0.25">
      <c r="A346" s="76">
        <v>344</v>
      </c>
      <c r="B346" s="236">
        <v>11000</v>
      </c>
      <c r="C346" s="238">
        <v>8539.6393528100652</v>
      </c>
      <c r="D346" s="230">
        <f t="shared" si="50"/>
        <v>2460.3606471899348</v>
      </c>
      <c r="E346" s="108">
        <f t="shared" si="51"/>
        <v>0.22366914974453952</v>
      </c>
      <c r="F346" s="238">
        <v>8403.5924691588916</v>
      </c>
      <c r="G346" s="230">
        <f t="shared" si="52"/>
        <v>2596.4075308411084</v>
      </c>
      <c r="H346" s="108">
        <f t="shared" si="53"/>
        <v>0.23603704825828259</v>
      </c>
      <c r="I346" s="238">
        <v>8163.5450305777376</v>
      </c>
      <c r="J346" s="230">
        <f t="shared" si="54"/>
        <v>2836.4549694222624</v>
      </c>
      <c r="K346" s="108">
        <f t="shared" si="55"/>
        <v>0.25785954267475114</v>
      </c>
      <c r="L346" s="238">
        <v>8236.7698993129852</v>
      </c>
      <c r="M346" s="230">
        <f t="shared" si="56"/>
        <v>2763.2301006870148</v>
      </c>
      <c r="N346" s="108">
        <f t="shared" si="57"/>
        <v>0.25120273642609225</v>
      </c>
      <c r="O346" s="241">
        <v>8306.5406654138187</v>
      </c>
      <c r="P346" s="231">
        <f t="shared" si="58"/>
        <v>2693.4593345861813</v>
      </c>
      <c r="Q346" s="65">
        <f t="shared" si="59"/>
        <v>0.24485993950783466</v>
      </c>
    </row>
    <row r="347" spans="1:17" x14ac:dyDescent="0.25">
      <c r="A347" s="76">
        <v>345</v>
      </c>
      <c r="B347" s="236">
        <v>9500</v>
      </c>
      <c r="C347" s="238">
        <v>11394.25385681304</v>
      </c>
      <c r="D347" s="230">
        <f t="shared" si="50"/>
        <v>1894.2538568130403</v>
      </c>
      <c r="E347" s="108">
        <f t="shared" si="51"/>
        <v>0.19939514282242529</v>
      </c>
      <c r="F347" s="238">
        <v>11485.417268183002</v>
      </c>
      <c r="G347" s="230">
        <f t="shared" si="52"/>
        <v>1985.4172681830023</v>
      </c>
      <c r="H347" s="108">
        <f t="shared" si="53"/>
        <v>0.20899129138768446</v>
      </c>
      <c r="I347" s="238">
        <v>11423.256482993154</v>
      </c>
      <c r="J347" s="230">
        <f t="shared" si="54"/>
        <v>1923.2564829931543</v>
      </c>
      <c r="K347" s="108">
        <f t="shared" si="55"/>
        <v>0.20244805084138467</v>
      </c>
      <c r="L347" s="238">
        <v>11440.90222149311</v>
      </c>
      <c r="M347" s="230">
        <f t="shared" si="56"/>
        <v>1940.9022214931101</v>
      </c>
      <c r="N347" s="108">
        <f t="shared" si="57"/>
        <v>0.20430549699927475</v>
      </c>
      <c r="O347" s="241">
        <v>11451.382444739882</v>
      </c>
      <c r="P347" s="231">
        <f t="shared" si="58"/>
        <v>1951.382444739882</v>
      </c>
      <c r="Q347" s="65">
        <f t="shared" si="59"/>
        <v>0.20540867839367177</v>
      </c>
    </row>
    <row r="348" spans="1:17" x14ac:dyDescent="0.25">
      <c r="A348" s="76">
        <v>346</v>
      </c>
      <c r="B348" s="236">
        <v>6750</v>
      </c>
      <c r="C348" s="238">
        <v>9918.2384071669258</v>
      </c>
      <c r="D348" s="230">
        <f t="shared" si="50"/>
        <v>3168.2384071669258</v>
      </c>
      <c r="E348" s="108">
        <f t="shared" si="51"/>
        <v>0.46936865291361862</v>
      </c>
      <c r="F348" s="238">
        <v>10170.880765161353</v>
      </c>
      <c r="G348" s="230">
        <f t="shared" si="52"/>
        <v>3420.8807651613533</v>
      </c>
      <c r="H348" s="108">
        <f t="shared" si="53"/>
        <v>0.50679715039427453</v>
      </c>
      <c r="I348" s="238">
        <v>10480.320895885598</v>
      </c>
      <c r="J348" s="230">
        <f t="shared" si="54"/>
        <v>3730.3208958855976</v>
      </c>
      <c r="K348" s="108">
        <f t="shared" si="55"/>
        <v>0.5526401327237922</v>
      </c>
      <c r="L348" s="238">
        <v>10316.859872613981</v>
      </c>
      <c r="M348" s="230">
        <f t="shared" si="56"/>
        <v>3566.8598726139808</v>
      </c>
      <c r="N348" s="108">
        <f t="shared" si="57"/>
        <v>0.52842368483170088</v>
      </c>
      <c r="O348" s="241">
        <v>10177.822725347873</v>
      </c>
      <c r="P348" s="231">
        <f t="shared" si="58"/>
        <v>3427.8227253478726</v>
      </c>
      <c r="Q348" s="65">
        <f t="shared" si="59"/>
        <v>0.50782558894042562</v>
      </c>
    </row>
    <row r="349" spans="1:17" x14ac:dyDescent="0.25">
      <c r="A349" s="76">
        <v>347</v>
      </c>
      <c r="B349" s="236">
        <v>7250</v>
      </c>
      <c r="C349" s="238">
        <v>7253.9604277672834</v>
      </c>
      <c r="D349" s="230">
        <f t="shared" si="50"/>
        <v>3.9604277672833632</v>
      </c>
      <c r="E349" s="108">
        <f t="shared" si="51"/>
        <v>5.4626589893563631E-4</v>
      </c>
      <c r="F349" s="238">
        <v>7142.4806726365096</v>
      </c>
      <c r="G349" s="230">
        <f t="shared" si="52"/>
        <v>107.51932736349045</v>
      </c>
      <c r="H349" s="108">
        <f t="shared" si="53"/>
        <v>1.4830252050136614E-2</v>
      </c>
      <c r="I349" s="238">
        <v>7056.9237700230142</v>
      </c>
      <c r="J349" s="230">
        <f t="shared" si="54"/>
        <v>193.07622997698581</v>
      </c>
      <c r="K349" s="108">
        <f t="shared" si="55"/>
        <v>2.6631204134756663E-2</v>
      </c>
      <c r="L349" s="238">
        <v>7247.241361364664</v>
      </c>
      <c r="M349" s="230">
        <f t="shared" si="56"/>
        <v>2.7586386353359558</v>
      </c>
      <c r="N349" s="108">
        <f t="shared" si="57"/>
        <v>3.805018807359939E-4</v>
      </c>
      <c r="O349" s="241">
        <v>7196.2771613529821</v>
      </c>
      <c r="P349" s="231">
        <f t="shared" si="58"/>
        <v>53.722838647017852</v>
      </c>
      <c r="Q349" s="65">
        <f t="shared" si="59"/>
        <v>7.4100467099334965E-3</v>
      </c>
    </row>
    <row r="350" spans="1:17" x14ac:dyDescent="0.25">
      <c r="A350" s="76">
        <v>348</v>
      </c>
      <c r="B350" s="236">
        <v>8000</v>
      </c>
      <c r="C350" s="238">
        <v>7645.0159712915083</v>
      </c>
      <c r="D350" s="230">
        <f t="shared" si="50"/>
        <v>354.98402870849168</v>
      </c>
      <c r="E350" s="108">
        <f t="shared" si="51"/>
        <v>4.4373003588561458E-2</v>
      </c>
      <c r="F350" s="238">
        <v>7674.5037267114594</v>
      </c>
      <c r="G350" s="230">
        <f t="shared" si="52"/>
        <v>325.49627328854058</v>
      </c>
      <c r="H350" s="108">
        <f t="shared" si="53"/>
        <v>4.0687034161067573E-2</v>
      </c>
      <c r="I350" s="238">
        <v>7476.2560063221354</v>
      </c>
      <c r="J350" s="230">
        <f t="shared" si="54"/>
        <v>523.74399367786464</v>
      </c>
      <c r="K350" s="108">
        <f t="shared" si="55"/>
        <v>6.5467999209733077E-2</v>
      </c>
      <c r="L350" s="238">
        <v>7486.1946676198932</v>
      </c>
      <c r="M350" s="230">
        <f t="shared" si="56"/>
        <v>513.80533238010685</v>
      </c>
      <c r="N350" s="108">
        <f t="shared" si="57"/>
        <v>6.4225666547513355E-2</v>
      </c>
      <c r="O350" s="241">
        <v>7479.1370023231002</v>
      </c>
      <c r="P350" s="231">
        <f t="shared" si="58"/>
        <v>520.86299767689979</v>
      </c>
      <c r="Q350" s="65">
        <f t="shared" si="59"/>
        <v>6.5107874709612476E-2</v>
      </c>
    </row>
    <row r="351" spans="1:17" x14ac:dyDescent="0.25">
      <c r="A351" s="76">
        <v>349</v>
      </c>
      <c r="B351" s="236">
        <v>7750</v>
      </c>
      <c r="C351" s="238">
        <v>8366.5895745317666</v>
      </c>
      <c r="D351" s="230">
        <f t="shared" si="50"/>
        <v>616.58957453176663</v>
      </c>
      <c r="E351" s="108">
        <f t="shared" si="51"/>
        <v>7.9559945100873108E-2</v>
      </c>
      <c r="F351" s="238">
        <v>8448.219758937852</v>
      </c>
      <c r="G351" s="230">
        <f t="shared" si="52"/>
        <v>698.21975893785202</v>
      </c>
      <c r="H351" s="108">
        <f t="shared" si="53"/>
        <v>9.0092872121013162E-2</v>
      </c>
      <c r="I351" s="238">
        <v>8338.7066511647718</v>
      </c>
      <c r="J351" s="230">
        <f t="shared" si="54"/>
        <v>588.70665116477176</v>
      </c>
      <c r="K351" s="108">
        <f t="shared" si="55"/>
        <v>7.5962148537389904E-2</v>
      </c>
      <c r="L351" s="238">
        <v>8390.5678852349665</v>
      </c>
      <c r="M351" s="230">
        <f t="shared" si="56"/>
        <v>640.56788523496652</v>
      </c>
      <c r="N351" s="108">
        <f t="shared" si="57"/>
        <v>8.2653920675479553E-2</v>
      </c>
      <c r="O351" s="241">
        <v>8324.4083325814372</v>
      </c>
      <c r="P351" s="231">
        <f t="shared" si="58"/>
        <v>574.40833258143721</v>
      </c>
      <c r="Q351" s="65">
        <f t="shared" si="59"/>
        <v>7.4117204204056417E-2</v>
      </c>
    </row>
    <row r="352" spans="1:17" x14ac:dyDescent="0.25">
      <c r="A352" s="76">
        <v>350</v>
      </c>
      <c r="B352" s="236">
        <v>9250</v>
      </c>
      <c r="C352" s="238">
        <v>7846.6103932110545</v>
      </c>
      <c r="D352" s="230">
        <f t="shared" si="50"/>
        <v>1403.3896067889455</v>
      </c>
      <c r="E352" s="108">
        <f t="shared" si="51"/>
        <v>0.15171779532853463</v>
      </c>
      <c r="F352" s="238">
        <v>7789.2043165662153</v>
      </c>
      <c r="G352" s="230">
        <f t="shared" si="52"/>
        <v>1460.7956834337847</v>
      </c>
      <c r="H352" s="108">
        <f t="shared" si="53"/>
        <v>0.15792385766851727</v>
      </c>
      <c r="I352" s="238">
        <v>7459.919981816236</v>
      </c>
      <c r="J352" s="230">
        <f t="shared" si="54"/>
        <v>1790.080018183764</v>
      </c>
      <c r="K352" s="108">
        <f t="shared" si="55"/>
        <v>0.19352216412797449</v>
      </c>
      <c r="L352" s="238">
        <v>7533.6017572836427</v>
      </c>
      <c r="M352" s="230">
        <f t="shared" si="56"/>
        <v>1716.3982427163573</v>
      </c>
      <c r="N352" s="108">
        <f t="shared" si="57"/>
        <v>0.18555656678014673</v>
      </c>
      <c r="O352" s="241">
        <v>7445.8703032635804</v>
      </c>
      <c r="P352" s="231">
        <f t="shared" si="58"/>
        <v>1804.1296967364196</v>
      </c>
      <c r="Q352" s="65">
        <f t="shared" si="59"/>
        <v>0.19504104829582916</v>
      </c>
    </row>
    <row r="353" spans="1:17" x14ac:dyDescent="0.25">
      <c r="A353" s="76">
        <v>351</v>
      </c>
      <c r="B353" s="236">
        <v>8750</v>
      </c>
      <c r="C353" s="238">
        <v>9495.5661933705742</v>
      </c>
      <c r="D353" s="230">
        <f t="shared" si="50"/>
        <v>745.56619337057418</v>
      </c>
      <c r="E353" s="108">
        <f t="shared" si="51"/>
        <v>8.5207564956637047E-2</v>
      </c>
      <c r="F353" s="238">
        <v>9550.3803070411122</v>
      </c>
      <c r="G353" s="230">
        <f t="shared" si="52"/>
        <v>800.38030704111225</v>
      </c>
      <c r="H353" s="108">
        <f t="shared" si="53"/>
        <v>9.1472035090412823E-2</v>
      </c>
      <c r="I353" s="238">
        <v>9472.92436667744</v>
      </c>
      <c r="J353" s="230">
        <f t="shared" si="54"/>
        <v>722.92436667744005</v>
      </c>
      <c r="K353" s="108">
        <f t="shared" si="55"/>
        <v>8.2619927620278866E-2</v>
      </c>
      <c r="L353" s="238">
        <v>9360.7054219440324</v>
      </c>
      <c r="M353" s="230">
        <f t="shared" si="56"/>
        <v>610.70542194403242</v>
      </c>
      <c r="N353" s="108">
        <f t="shared" si="57"/>
        <v>6.9794905365032273E-2</v>
      </c>
      <c r="O353" s="241">
        <v>9255.1340027663573</v>
      </c>
      <c r="P353" s="231">
        <f t="shared" si="58"/>
        <v>505.1340027663573</v>
      </c>
      <c r="Q353" s="65">
        <f t="shared" si="59"/>
        <v>5.7729600316155122E-2</v>
      </c>
    </row>
    <row r="354" spans="1:17" x14ac:dyDescent="0.25">
      <c r="A354" s="76">
        <v>352</v>
      </c>
      <c r="B354" s="236">
        <v>8250</v>
      </c>
      <c r="C354" s="238">
        <v>9028.2273061197066</v>
      </c>
      <c r="D354" s="230">
        <f t="shared" si="50"/>
        <v>778.22730611970655</v>
      </c>
      <c r="E354" s="108">
        <f t="shared" si="51"/>
        <v>9.4330582559964432E-2</v>
      </c>
      <c r="F354" s="238">
        <v>8847.1559527587269</v>
      </c>
      <c r="G354" s="230">
        <f t="shared" si="52"/>
        <v>597.15595275872693</v>
      </c>
      <c r="H354" s="108">
        <f t="shared" si="53"/>
        <v>7.2382539728330531E-2</v>
      </c>
      <c r="I354" s="238">
        <v>8769.5703854394924</v>
      </c>
      <c r="J354" s="230">
        <f t="shared" si="54"/>
        <v>519.57038543949238</v>
      </c>
      <c r="K354" s="108">
        <f t="shared" si="55"/>
        <v>6.2978228538120296E-2</v>
      </c>
      <c r="L354" s="238">
        <v>8808.4755465467933</v>
      </c>
      <c r="M354" s="230">
        <f t="shared" si="56"/>
        <v>558.47554654679334</v>
      </c>
      <c r="N354" s="108">
        <f t="shared" si="57"/>
        <v>6.7694005642035551E-2</v>
      </c>
      <c r="O354" s="241">
        <v>8776.3079246048746</v>
      </c>
      <c r="P354" s="231">
        <f t="shared" si="58"/>
        <v>526.30792460487464</v>
      </c>
      <c r="Q354" s="65">
        <f t="shared" si="59"/>
        <v>6.3794899952106021E-2</v>
      </c>
    </row>
    <row r="355" spans="1:17" x14ac:dyDescent="0.25">
      <c r="A355" s="76">
        <v>353</v>
      </c>
      <c r="B355" s="236">
        <v>8750</v>
      </c>
      <c r="C355" s="238">
        <v>8635.7214002655473</v>
      </c>
      <c r="D355" s="230">
        <f t="shared" si="50"/>
        <v>114.27859973445265</v>
      </c>
      <c r="E355" s="108">
        <f t="shared" si="51"/>
        <v>1.306041139822316E-2</v>
      </c>
      <c r="F355" s="238">
        <v>8639.2911182551434</v>
      </c>
      <c r="G355" s="230">
        <f t="shared" si="52"/>
        <v>110.70888174485663</v>
      </c>
      <c r="H355" s="108">
        <f t="shared" si="53"/>
        <v>1.2652443627983614E-2</v>
      </c>
      <c r="I355" s="238">
        <v>8774.8828827679572</v>
      </c>
      <c r="J355" s="230">
        <f t="shared" si="54"/>
        <v>24.882882767957199</v>
      </c>
      <c r="K355" s="108">
        <f t="shared" si="55"/>
        <v>2.8437580306236799E-3</v>
      </c>
      <c r="L355" s="238">
        <v>8620.5927256352497</v>
      </c>
      <c r="M355" s="230">
        <f t="shared" si="56"/>
        <v>129.40727436475026</v>
      </c>
      <c r="N355" s="108">
        <f t="shared" si="57"/>
        <v>1.4789402784542887E-2</v>
      </c>
      <c r="O355" s="241">
        <v>8718.2765086568688</v>
      </c>
      <c r="P355" s="231">
        <f t="shared" si="58"/>
        <v>31.723491343131172</v>
      </c>
      <c r="Q355" s="65">
        <f t="shared" si="59"/>
        <v>3.6255418677864199E-3</v>
      </c>
    </row>
    <row r="356" spans="1:17" x14ac:dyDescent="0.25">
      <c r="A356" s="76">
        <v>354</v>
      </c>
      <c r="B356" s="236">
        <v>9000</v>
      </c>
      <c r="C356" s="238">
        <v>9066.4195316709847</v>
      </c>
      <c r="D356" s="230">
        <f t="shared" si="50"/>
        <v>66.419531670984725</v>
      </c>
      <c r="E356" s="108">
        <f t="shared" si="51"/>
        <v>7.379947963442747E-3</v>
      </c>
      <c r="F356" s="238">
        <v>9139.9269655973731</v>
      </c>
      <c r="G356" s="230">
        <f t="shared" si="52"/>
        <v>139.92696559737306</v>
      </c>
      <c r="H356" s="108">
        <f t="shared" si="53"/>
        <v>1.554744062193034E-2</v>
      </c>
      <c r="I356" s="238">
        <v>8864.8782621196842</v>
      </c>
      <c r="J356" s="230">
        <f t="shared" si="54"/>
        <v>135.12173788031578</v>
      </c>
      <c r="K356" s="108">
        <f t="shared" si="55"/>
        <v>1.5013526431146198E-2</v>
      </c>
      <c r="L356" s="238">
        <v>9036.2273677930862</v>
      </c>
      <c r="M356" s="230">
        <f t="shared" si="56"/>
        <v>36.22736779308616</v>
      </c>
      <c r="N356" s="108">
        <f t="shared" si="57"/>
        <v>4.0252630881206846E-3</v>
      </c>
      <c r="O356" s="241">
        <v>9004.8222472840625</v>
      </c>
      <c r="P356" s="231">
        <f t="shared" si="58"/>
        <v>4.8222472840625414</v>
      </c>
      <c r="Q356" s="65">
        <f t="shared" si="59"/>
        <v>5.3580525378472683E-4</v>
      </c>
    </row>
    <row r="357" spans="1:17" x14ac:dyDescent="0.25">
      <c r="A357" s="76">
        <v>355</v>
      </c>
      <c r="B357" s="236">
        <v>9000</v>
      </c>
      <c r="C357" s="238">
        <v>9382.810454906883</v>
      </c>
      <c r="D357" s="230">
        <f t="shared" si="50"/>
        <v>382.81045490688302</v>
      </c>
      <c r="E357" s="108">
        <f t="shared" si="51"/>
        <v>4.2534494989653671E-2</v>
      </c>
      <c r="F357" s="238">
        <v>9479.0621720981108</v>
      </c>
      <c r="G357" s="230">
        <f t="shared" si="52"/>
        <v>479.06217209811075</v>
      </c>
      <c r="H357" s="108">
        <f t="shared" si="53"/>
        <v>5.3229130233123416E-2</v>
      </c>
      <c r="I357" s="238">
        <v>9509.3283545627564</v>
      </c>
      <c r="J357" s="230">
        <f t="shared" si="54"/>
        <v>509.32835456275643</v>
      </c>
      <c r="K357" s="108">
        <f t="shared" si="55"/>
        <v>5.6592039395861826E-2</v>
      </c>
      <c r="L357" s="238">
        <v>9480.55960261564</v>
      </c>
      <c r="M357" s="230">
        <f t="shared" si="56"/>
        <v>480.55960261563996</v>
      </c>
      <c r="N357" s="108">
        <f t="shared" si="57"/>
        <v>5.3395511401737775E-2</v>
      </c>
      <c r="O357" s="241">
        <v>9480.5750336614437</v>
      </c>
      <c r="P357" s="231">
        <f t="shared" si="58"/>
        <v>480.57503366144374</v>
      </c>
      <c r="Q357" s="65">
        <f t="shared" si="59"/>
        <v>5.3397225962382638E-2</v>
      </c>
    </row>
    <row r="358" spans="1:17" x14ac:dyDescent="0.25">
      <c r="A358" s="76">
        <v>356</v>
      </c>
      <c r="B358" s="236">
        <v>8250</v>
      </c>
      <c r="C358" s="238">
        <v>9488.1119065987259</v>
      </c>
      <c r="D358" s="230">
        <f t="shared" si="50"/>
        <v>1238.1119065987259</v>
      </c>
      <c r="E358" s="108">
        <f t="shared" si="51"/>
        <v>0.15007417049681526</v>
      </c>
      <c r="F358" s="238">
        <v>9604.2912481704552</v>
      </c>
      <c r="G358" s="230">
        <f t="shared" si="52"/>
        <v>1354.2912481704552</v>
      </c>
      <c r="H358" s="108">
        <f t="shared" si="53"/>
        <v>0.16415651492975214</v>
      </c>
      <c r="I358" s="238">
        <v>9355.6104930716392</v>
      </c>
      <c r="J358" s="230">
        <f t="shared" si="54"/>
        <v>1105.6104930716392</v>
      </c>
      <c r="K358" s="108">
        <f t="shared" si="55"/>
        <v>0.13401339309959262</v>
      </c>
      <c r="L358" s="238">
        <v>9518.6077289670502</v>
      </c>
      <c r="M358" s="230">
        <f t="shared" si="56"/>
        <v>1268.6077289670502</v>
      </c>
      <c r="N358" s="108">
        <f t="shared" si="57"/>
        <v>0.1537706338141879</v>
      </c>
      <c r="O358" s="241">
        <v>9500.6201647987564</v>
      </c>
      <c r="P358" s="231">
        <f t="shared" si="58"/>
        <v>1250.6201647987564</v>
      </c>
      <c r="Q358" s="65">
        <f t="shared" si="59"/>
        <v>0.15159032300590985</v>
      </c>
    </row>
    <row r="359" spans="1:17" x14ac:dyDescent="0.25">
      <c r="A359" s="76">
        <v>357</v>
      </c>
      <c r="B359" s="236">
        <v>8250</v>
      </c>
      <c r="C359" s="238">
        <v>8738.1119065987259</v>
      </c>
      <c r="D359" s="230">
        <f t="shared" si="50"/>
        <v>488.11190659872591</v>
      </c>
      <c r="E359" s="108">
        <f t="shared" si="51"/>
        <v>5.9165079587724351E-2</v>
      </c>
      <c r="F359" s="238">
        <v>8840.0824118781165</v>
      </c>
      <c r="G359" s="230">
        <f t="shared" si="52"/>
        <v>590.08241187811655</v>
      </c>
      <c r="H359" s="108">
        <f t="shared" si="53"/>
        <v>7.1525140833711101E-2</v>
      </c>
      <c r="I359" s="238">
        <v>8592.5908787087992</v>
      </c>
      <c r="J359" s="230">
        <f t="shared" si="54"/>
        <v>342.59087870879921</v>
      </c>
      <c r="K359" s="108">
        <f t="shared" si="55"/>
        <v>4.1526167116218086E-2</v>
      </c>
      <c r="L359" s="238">
        <v>8584.1214664840245</v>
      </c>
      <c r="M359" s="230">
        <f t="shared" si="56"/>
        <v>334.1214664840245</v>
      </c>
      <c r="N359" s="108">
        <f t="shared" si="57"/>
        <v>4.0499571695033272E-2</v>
      </c>
      <c r="O359" s="241">
        <v>8553.4168165015981</v>
      </c>
      <c r="P359" s="231">
        <f t="shared" si="58"/>
        <v>303.41681650159808</v>
      </c>
      <c r="Q359" s="65">
        <f t="shared" si="59"/>
        <v>3.6777795939587646E-2</v>
      </c>
    </row>
    <row r="360" spans="1:17" x14ac:dyDescent="0.25">
      <c r="A360" s="76">
        <v>358</v>
      </c>
      <c r="B360" s="236">
        <v>7250</v>
      </c>
      <c r="C360" s="238">
        <v>8605.990327038824</v>
      </c>
      <c r="D360" s="230">
        <f t="shared" si="50"/>
        <v>1355.990327038824</v>
      </c>
      <c r="E360" s="108">
        <f t="shared" si="51"/>
        <v>0.18703314855707917</v>
      </c>
      <c r="F360" s="238">
        <v>8741.8165143921342</v>
      </c>
      <c r="G360" s="230">
        <f t="shared" si="52"/>
        <v>1491.8165143921342</v>
      </c>
      <c r="H360" s="108">
        <f t="shared" si="53"/>
        <v>0.20576779508857024</v>
      </c>
      <c r="I360" s="238">
        <v>8485.5379283410439</v>
      </c>
      <c r="J360" s="230">
        <f t="shared" si="54"/>
        <v>1235.5379283410439</v>
      </c>
      <c r="K360" s="108">
        <f t="shared" si="55"/>
        <v>0.17041902459876468</v>
      </c>
      <c r="L360" s="238">
        <v>8486.0775133992684</v>
      </c>
      <c r="M360" s="230">
        <f t="shared" si="56"/>
        <v>1236.0775133992684</v>
      </c>
      <c r="N360" s="108">
        <f t="shared" si="57"/>
        <v>0.17049345012403702</v>
      </c>
      <c r="O360" s="241">
        <v>8292.4652832826159</v>
      </c>
      <c r="P360" s="231">
        <f t="shared" si="58"/>
        <v>1042.4652832826159</v>
      </c>
      <c r="Q360" s="65">
        <f t="shared" si="59"/>
        <v>0.14378831493553323</v>
      </c>
    </row>
    <row r="361" spans="1:17" x14ac:dyDescent="0.25">
      <c r="A361" s="76">
        <v>359</v>
      </c>
      <c r="B361" s="236">
        <v>8750</v>
      </c>
      <c r="C361" s="238">
        <v>7414.3664761704595</v>
      </c>
      <c r="D361" s="230">
        <f t="shared" si="50"/>
        <v>1335.6335238295405</v>
      </c>
      <c r="E361" s="108">
        <f t="shared" si="51"/>
        <v>0.15264383129480463</v>
      </c>
      <c r="F361" s="238">
        <v>7400.0849620507097</v>
      </c>
      <c r="G361" s="230">
        <f t="shared" si="52"/>
        <v>1349.9150379492903</v>
      </c>
      <c r="H361" s="108">
        <f t="shared" si="53"/>
        <v>0.15427600433706176</v>
      </c>
      <c r="I361" s="238">
        <v>7440.9578646170876</v>
      </c>
      <c r="J361" s="230">
        <f t="shared" si="54"/>
        <v>1309.0421353829124</v>
      </c>
      <c r="K361" s="108">
        <f t="shared" si="55"/>
        <v>0.14960481547233284</v>
      </c>
      <c r="L361" s="238">
        <v>7348.7771631927708</v>
      </c>
      <c r="M361" s="230">
        <f t="shared" si="56"/>
        <v>1401.2228368072292</v>
      </c>
      <c r="N361" s="108">
        <f t="shared" si="57"/>
        <v>0.16013975277796905</v>
      </c>
      <c r="O361" s="241">
        <v>7258.7589444019295</v>
      </c>
      <c r="P361" s="231">
        <f t="shared" si="58"/>
        <v>1491.2410555980705</v>
      </c>
      <c r="Q361" s="65">
        <f t="shared" si="59"/>
        <v>0.17042754921120806</v>
      </c>
    </row>
    <row r="362" spans="1:17" x14ac:dyDescent="0.25">
      <c r="A362" s="76">
        <v>360</v>
      </c>
      <c r="B362" s="236">
        <v>11750</v>
      </c>
      <c r="C362" s="238">
        <v>8525.4032451643379</v>
      </c>
      <c r="D362" s="230">
        <f t="shared" si="50"/>
        <v>3224.5967548356621</v>
      </c>
      <c r="E362" s="108">
        <f t="shared" si="51"/>
        <v>0.27443376636899253</v>
      </c>
      <c r="F362" s="238">
        <v>8348.9566283353106</v>
      </c>
      <c r="G362" s="230">
        <f t="shared" si="52"/>
        <v>3401.0433716646894</v>
      </c>
      <c r="H362" s="108">
        <f t="shared" si="53"/>
        <v>0.28945049971614378</v>
      </c>
      <c r="I362" s="238">
        <v>8295.0142800583344</v>
      </c>
      <c r="J362" s="230">
        <f t="shared" si="54"/>
        <v>3454.9857199416656</v>
      </c>
      <c r="K362" s="108">
        <f t="shared" si="55"/>
        <v>0.2940413378673758</v>
      </c>
      <c r="L362" s="238">
        <v>8441.1687190355224</v>
      </c>
      <c r="M362" s="230">
        <f t="shared" si="56"/>
        <v>3308.8312809644776</v>
      </c>
      <c r="N362" s="108">
        <f t="shared" si="57"/>
        <v>0.28160266220974278</v>
      </c>
      <c r="O362" s="241">
        <v>8456.564262702992</v>
      </c>
      <c r="P362" s="231">
        <f t="shared" si="58"/>
        <v>3293.435737297008</v>
      </c>
      <c r="Q362" s="65">
        <f t="shared" si="59"/>
        <v>0.28029240317421344</v>
      </c>
    </row>
    <row r="363" spans="1:17" x14ac:dyDescent="0.25">
      <c r="A363" s="76">
        <v>361</v>
      </c>
      <c r="B363" s="236">
        <v>9250</v>
      </c>
      <c r="C363" s="238">
        <v>11965.453723323879</v>
      </c>
      <c r="D363" s="230">
        <f t="shared" si="50"/>
        <v>2715.4537233238789</v>
      </c>
      <c r="E363" s="108">
        <f t="shared" si="51"/>
        <v>0.2935625646836626</v>
      </c>
      <c r="F363" s="238">
        <v>11968.898729062186</v>
      </c>
      <c r="G363" s="230">
        <f t="shared" si="52"/>
        <v>2718.8987290621862</v>
      </c>
      <c r="H363" s="108">
        <f t="shared" si="53"/>
        <v>0.29393499773645254</v>
      </c>
      <c r="I363" s="238">
        <v>11983.523669198566</v>
      </c>
      <c r="J363" s="230">
        <f t="shared" si="54"/>
        <v>2733.5236691985665</v>
      </c>
      <c r="K363" s="108">
        <f t="shared" si="55"/>
        <v>0.29551607234579097</v>
      </c>
      <c r="L363" s="238">
        <v>12114.733461516931</v>
      </c>
      <c r="M363" s="230">
        <f t="shared" si="56"/>
        <v>2864.7334615169311</v>
      </c>
      <c r="N363" s="108">
        <f t="shared" si="57"/>
        <v>0.30970091475858713</v>
      </c>
      <c r="O363" s="241">
        <v>12108.153236369675</v>
      </c>
      <c r="P363" s="231">
        <f t="shared" si="58"/>
        <v>2858.1532363696751</v>
      </c>
      <c r="Q363" s="65">
        <f t="shared" si="59"/>
        <v>0.30898953906699189</v>
      </c>
    </row>
    <row r="364" spans="1:17" x14ac:dyDescent="0.25">
      <c r="A364" s="76">
        <v>362</v>
      </c>
      <c r="B364" s="236">
        <v>10750</v>
      </c>
      <c r="C364" s="238">
        <v>9178.6011606019656</v>
      </c>
      <c r="D364" s="230">
        <f t="shared" si="50"/>
        <v>1571.3988393980344</v>
      </c>
      <c r="E364" s="108">
        <f t="shared" si="51"/>
        <v>0.14617663622307298</v>
      </c>
      <c r="F364" s="238">
        <v>9231.526644831898</v>
      </c>
      <c r="G364" s="230">
        <f t="shared" si="52"/>
        <v>1518.473355168102</v>
      </c>
      <c r="H364" s="108">
        <f t="shared" si="53"/>
        <v>0.1412533353644746</v>
      </c>
      <c r="I364" s="238">
        <v>9108.7258212410197</v>
      </c>
      <c r="J364" s="230">
        <f t="shared" si="54"/>
        <v>1641.2741787589803</v>
      </c>
      <c r="K364" s="108">
        <f t="shared" si="55"/>
        <v>0.15267666779153305</v>
      </c>
      <c r="L364" s="238">
        <v>8967.1683544496991</v>
      </c>
      <c r="M364" s="230">
        <f t="shared" si="56"/>
        <v>1782.8316455503009</v>
      </c>
      <c r="N364" s="108">
        <f t="shared" si="57"/>
        <v>0.1658448042372373</v>
      </c>
      <c r="O364" s="241">
        <v>8985.5528857848949</v>
      </c>
      <c r="P364" s="231">
        <f t="shared" si="58"/>
        <v>1764.4471142151051</v>
      </c>
      <c r="Q364" s="65">
        <f t="shared" si="59"/>
        <v>0.16413461527582374</v>
      </c>
    </row>
    <row r="365" spans="1:17" x14ac:dyDescent="0.25">
      <c r="A365" s="76">
        <v>363</v>
      </c>
      <c r="B365" s="236">
        <v>11000</v>
      </c>
      <c r="C365" s="238">
        <v>10630.215143444741</v>
      </c>
      <c r="D365" s="230">
        <f t="shared" si="50"/>
        <v>369.78485655525947</v>
      </c>
      <c r="E365" s="108">
        <f t="shared" si="51"/>
        <v>3.3616805141387221E-2</v>
      </c>
      <c r="F365" s="238">
        <v>10512.431015944716</v>
      </c>
      <c r="G365" s="230">
        <f t="shared" si="52"/>
        <v>487.56898405528409</v>
      </c>
      <c r="H365" s="108">
        <f t="shared" si="53"/>
        <v>4.4324453095934919E-2</v>
      </c>
      <c r="I365" s="238">
        <v>10440.146666223123</v>
      </c>
      <c r="J365" s="230">
        <f t="shared" si="54"/>
        <v>559.85333377687675</v>
      </c>
      <c r="K365" s="108">
        <f t="shared" si="55"/>
        <v>5.0895757616079708E-2</v>
      </c>
      <c r="L365" s="238">
        <v>10569.179681756712</v>
      </c>
      <c r="M365" s="230">
        <f t="shared" si="56"/>
        <v>430.82031824328806</v>
      </c>
      <c r="N365" s="108">
        <f t="shared" si="57"/>
        <v>3.9165483476662551E-2</v>
      </c>
      <c r="O365" s="241">
        <v>10527.745275722948</v>
      </c>
      <c r="P365" s="231">
        <f t="shared" si="58"/>
        <v>472.25472427705245</v>
      </c>
      <c r="Q365" s="65">
        <f t="shared" si="59"/>
        <v>4.2932247661550224E-2</v>
      </c>
    </row>
    <row r="366" spans="1:17" x14ac:dyDescent="0.25">
      <c r="A366" s="76">
        <v>364</v>
      </c>
      <c r="B366" s="236">
        <v>10750</v>
      </c>
      <c r="C366" s="238">
        <v>11093.428241548094</v>
      </c>
      <c r="D366" s="230">
        <f t="shared" si="50"/>
        <v>343.42824154809387</v>
      </c>
      <c r="E366" s="108">
        <f t="shared" si="51"/>
        <v>3.1946813167264547E-2</v>
      </c>
      <c r="F366" s="238">
        <v>10965.0064866965</v>
      </c>
      <c r="G366" s="230">
        <f t="shared" si="52"/>
        <v>215.00648669650036</v>
      </c>
      <c r="H366" s="108">
        <f t="shared" si="53"/>
        <v>2.000060341362794E-2</v>
      </c>
      <c r="I366" s="238">
        <v>10662.072622903388</v>
      </c>
      <c r="J366" s="230">
        <f t="shared" si="54"/>
        <v>87.927377096611963</v>
      </c>
      <c r="K366" s="108">
        <f t="shared" si="55"/>
        <v>8.1792908927080903E-3</v>
      </c>
      <c r="L366" s="238">
        <v>10646.390827269068</v>
      </c>
      <c r="M366" s="230">
        <f t="shared" si="56"/>
        <v>103.60917273093219</v>
      </c>
      <c r="N366" s="108">
        <f t="shared" si="57"/>
        <v>9.6380625796215983E-3</v>
      </c>
      <c r="O366" s="241">
        <v>10639.180182797825</v>
      </c>
      <c r="P366" s="231">
        <f t="shared" si="58"/>
        <v>110.81981720217482</v>
      </c>
      <c r="Q366" s="65">
        <f t="shared" si="59"/>
        <v>1.0308820204853471E-2</v>
      </c>
    </row>
    <row r="367" spans="1:17" x14ac:dyDescent="0.25">
      <c r="A367" s="76">
        <v>365</v>
      </c>
      <c r="B367" s="236">
        <v>11500</v>
      </c>
      <c r="C367" s="238">
        <v>10626.549276944572</v>
      </c>
      <c r="D367" s="230">
        <f t="shared" si="50"/>
        <v>873.45072305542817</v>
      </c>
      <c r="E367" s="108">
        <f t="shared" si="51"/>
        <v>7.5952236787428531E-2</v>
      </c>
      <c r="F367" s="238">
        <v>10773.106192041012</v>
      </c>
      <c r="G367" s="230">
        <f t="shared" si="52"/>
        <v>726.89380795898796</v>
      </c>
      <c r="H367" s="108">
        <f t="shared" si="53"/>
        <v>6.3208157213825042E-2</v>
      </c>
      <c r="I367" s="238">
        <v>11005.475006651623</v>
      </c>
      <c r="J367" s="230">
        <f t="shared" si="54"/>
        <v>494.52499334837739</v>
      </c>
      <c r="K367" s="108">
        <f t="shared" si="55"/>
        <v>4.3002173334641514E-2</v>
      </c>
      <c r="L367" s="238">
        <v>10734.205600544059</v>
      </c>
      <c r="M367" s="230">
        <f t="shared" si="56"/>
        <v>765.79439945594095</v>
      </c>
      <c r="N367" s="108">
        <f t="shared" si="57"/>
        <v>6.6590817343994871E-2</v>
      </c>
      <c r="O367" s="241">
        <v>10753.243875978385</v>
      </c>
      <c r="P367" s="231">
        <f t="shared" si="58"/>
        <v>746.7561240216146</v>
      </c>
      <c r="Q367" s="65">
        <f t="shared" si="59"/>
        <v>6.493531513231432E-2</v>
      </c>
    </row>
    <row r="368" spans="1:17" x14ac:dyDescent="0.25">
      <c r="A368" s="76">
        <v>366</v>
      </c>
      <c r="B368" s="236">
        <v>11750</v>
      </c>
      <c r="C368" s="238">
        <v>11275.403245164338</v>
      </c>
      <c r="D368" s="230">
        <f t="shared" si="50"/>
        <v>474.59675483566207</v>
      </c>
      <c r="E368" s="108">
        <f t="shared" si="51"/>
        <v>4.0391213177503153E-2</v>
      </c>
      <c r="F368" s="238">
        <v>11303.824796084833</v>
      </c>
      <c r="G368" s="230">
        <f t="shared" si="52"/>
        <v>446.175203915167</v>
      </c>
      <c r="H368" s="108">
        <f t="shared" si="53"/>
        <v>3.7972357780014211E-2</v>
      </c>
      <c r="I368" s="238">
        <v>11253.900484601734</v>
      </c>
      <c r="J368" s="230">
        <f t="shared" si="54"/>
        <v>496.09951539826579</v>
      </c>
      <c r="K368" s="108">
        <f t="shared" si="55"/>
        <v>4.2221235353043896E-2</v>
      </c>
      <c r="L368" s="238">
        <v>11527.249798257935</v>
      </c>
      <c r="M368" s="230">
        <f t="shared" si="56"/>
        <v>222.75020174206475</v>
      </c>
      <c r="N368" s="108">
        <f t="shared" si="57"/>
        <v>1.8957463978048063E-2</v>
      </c>
      <c r="O368" s="241">
        <v>11482.035491239645</v>
      </c>
      <c r="P368" s="231">
        <f t="shared" si="58"/>
        <v>267.96450876035487</v>
      </c>
      <c r="Q368" s="65">
        <f t="shared" si="59"/>
        <v>2.2805490107264244E-2</v>
      </c>
    </row>
    <row r="369" spans="1:17" x14ac:dyDescent="0.25">
      <c r="A369" s="76">
        <v>367</v>
      </c>
      <c r="B369" s="236">
        <v>11250</v>
      </c>
      <c r="C369" s="238">
        <v>11586.464370091891</v>
      </c>
      <c r="D369" s="230">
        <f t="shared" si="50"/>
        <v>336.4643700918914</v>
      </c>
      <c r="E369" s="108">
        <f t="shared" si="51"/>
        <v>2.9907944008168125E-2</v>
      </c>
      <c r="F369" s="238">
        <v>11589.597143431618</v>
      </c>
      <c r="G369" s="230">
        <f t="shared" si="52"/>
        <v>339.59714343161795</v>
      </c>
      <c r="H369" s="108">
        <f t="shared" si="53"/>
        <v>3.018641274947715E-2</v>
      </c>
      <c r="I369" s="238">
        <v>11549.282282351876</v>
      </c>
      <c r="J369" s="230">
        <f t="shared" si="54"/>
        <v>299.28228235187635</v>
      </c>
      <c r="K369" s="108">
        <f t="shared" si="55"/>
        <v>2.660286954238901E-2</v>
      </c>
      <c r="L369" s="238">
        <v>11566.921944983731</v>
      </c>
      <c r="M369" s="230">
        <f t="shared" si="56"/>
        <v>316.92194498373101</v>
      </c>
      <c r="N369" s="108">
        <f t="shared" si="57"/>
        <v>2.8170839554109425E-2</v>
      </c>
      <c r="O369" s="241">
        <v>11520.273451244148</v>
      </c>
      <c r="P369" s="231">
        <f t="shared" si="58"/>
        <v>270.27345124414751</v>
      </c>
      <c r="Q369" s="65">
        <f t="shared" si="59"/>
        <v>2.4024306777257556E-2</v>
      </c>
    </row>
    <row r="370" spans="1:17" x14ac:dyDescent="0.25">
      <c r="A370" s="76">
        <v>368</v>
      </c>
      <c r="B370" s="236">
        <v>11250</v>
      </c>
      <c r="C370" s="238">
        <v>11140.733788024532</v>
      </c>
      <c r="D370" s="230">
        <f t="shared" si="50"/>
        <v>109.26621197546774</v>
      </c>
      <c r="E370" s="108">
        <f t="shared" si="51"/>
        <v>9.7125521755971334E-3</v>
      </c>
      <c r="F370" s="238">
        <v>10992.313772567662</v>
      </c>
      <c r="G370" s="230">
        <f t="shared" si="52"/>
        <v>257.68622743233755</v>
      </c>
      <c r="H370" s="108">
        <f t="shared" si="53"/>
        <v>2.2905442438430006E-2</v>
      </c>
      <c r="I370" s="238">
        <v>10982.844045746167</v>
      </c>
      <c r="J370" s="230">
        <f t="shared" si="54"/>
        <v>267.15595425383253</v>
      </c>
      <c r="K370" s="108">
        <f t="shared" si="55"/>
        <v>2.3747195933674001E-2</v>
      </c>
      <c r="L370" s="238">
        <v>10981.359223900634</v>
      </c>
      <c r="M370" s="230">
        <f t="shared" si="56"/>
        <v>268.64077609936612</v>
      </c>
      <c r="N370" s="108">
        <f t="shared" si="57"/>
        <v>2.3879180097721431E-2</v>
      </c>
      <c r="O370" s="241">
        <v>11009.490347518189</v>
      </c>
      <c r="P370" s="231">
        <f t="shared" si="58"/>
        <v>240.50965248181092</v>
      </c>
      <c r="Q370" s="65">
        <f t="shared" si="59"/>
        <v>2.1378635776160969E-2</v>
      </c>
    </row>
    <row r="371" spans="1:17" x14ac:dyDescent="0.25">
      <c r="A371" s="76">
        <v>369</v>
      </c>
      <c r="B371" s="236">
        <v>11250</v>
      </c>
      <c r="C371" s="238">
        <v>11240.616601943682</v>
      </c>
      <c r="D371" s="230">
        <f t="shared" si="50"/>
        <v>9.3833980563176738</v>
      </c>
      <c r="E371" s="108">
        <f t="shared" si="51"/>
        <v>8.3407982722823767E-4</v>
      </c>
      <c r="F371" s="238">
        <v>11352.534850744511</v>
      </c>
      <c r="G371" s="230">
        <f t="shared" si="52"/>
        <v>102.53485074451055</v>
      </c>
      <c r="H371" s="108">
        <f t="shared" si="53"/>
        <v>9.1142089550676052E-3</v>
      </c>
      <c r="I371" s="238">
        <v>11279.061180945902</v>
      </c>
      <c r="J371" s="230">
        <f t="shared" si="54"/>
        <v>29.061180945902379</v>
      </c>
      <c r="K371" s="108">
        <f t="shared" si="55"/>
        <v>2.5832160840802113E-3</v>
      </c>
      <c r="L371" s="238">
        <v>11100.745086973724</v>
      </c>
      <c r="M371" s="230">
        <f t="shared" si="56"/>
        <v>149.25491302627597</v>
      </c>
      <c r="N371" s="108">
        <f t="shared" si="57"/>
        <v>1.326710338011342E-2</v>
      </c>
      <c r="O371" s="241">
        <v>11094.793680238276</v>
      </c>
      <c r="P371" s="231">
        <f t="shared" si="58"/>
        <v>155.20631976172444</v>
      </c>
      <c r="Q371" s="65">
        <f t="shared" si="59"/>
        <v>1.3796117312153284E-2</v>
      </c>
    </row>
    <row r="372" spans="1:17" x14ac:dyDescent="0.25">
      <c r="A372" s="76">
        <v>370</v>
      </c>
      <c r="B372" s="236">
        <v>11500</v>
      </c>
      <c r="C372" s="238">
        <v>11267.027273694513</v>
      </c>
      <c r="D372" s="230">
        <f t="shared" si="50"/>
        <v>232.9727263054865</v>
      </c>
      <c r="E372" s="108">
        <f t="shared" si="51"/>
        <v>2.0258497939607521E-2</v>
      </c>
      <c r="F372" s="238">
        <v>11177.24992891842</v>
      </c>
      <c r="G372" s="230">
        <f t="shared" si="52"/>
        <v>322.75007108158024</v>
      </c>
      <c r="H372" s="108">
        <f t="shared" si="53"/>
        <v>2.8065223572311327E-2</v>
      </c>
      <c r="I372" s="238">
        <v>11373.7863367912</v>
      </c>
      <c r="J372" s="230">
        <f t="shared" si="54"/>
        <v>126.21366320880043</v>
      </c>
      <c r="K372" s="108">
        <f t="shared" si="55"/>
        <v>1.0975101148591342E-2</v>
      </c>
      <c r="L372" s="238">
        <v>11307.992380999798</v>
      </c>
      <c r="M372" s="230">
        <f t="shared" si="56"/>
        <v>192.00761900020188</v>
      </c>
      <c r="N372" s="108">
        <f t="shared" si="57"/>
        <v>1.669631469566973E-2</v>
      </c>
      <c r="O372" s="241">
        <v>11362.675001784131</v>
      </c>
      <c r="P372" s="231">
        <f t="shared" si="58"/>
        <v>137.32499821586862</v>
      </c>
      <c r="Q372" s="65">
        <f t="shared" si="59"/>
        <v>1.1941304192684228E-2</v>
      </c>
    </row>
    <row r="373" spans="1:17" x14ac:dyDescent="0.25">
      <c r="A373" s="76">
        <v>371</v>
      </c>
      <c r="B373" s="236">
        <v>11000</v>
      </c>
      <c r="C373" s="238">
        <v>11358.390611442965</v>
      </c>
      <c r="D373" s="230">
        <f t="shared" si="50"/>
        <v>358.39061144296465</v>
      </c>
      <c r="E373" s="108">
        <f t="shared" si="51"/>
        <v>3.2580964676633149E-2</v>
      </c>
      <c r="F373" s="238">
        <v>11226.951250998945</v>
      </c>
      <c r="G373" s="230">
        <f t="shared" si="52"/>
        <v>226.9512509989454</v>
      </c>
      <c r="H373" s="108">
        <f t="shared" si="53"/>
        <v>2.0631931908995035E-2</v>
      </c>
      <c r="I373" s="238">
        <v>11139.533038559319</v>
      </c>
      <c r="J373" s="230">
        <f t="shared" si="54"/>
        <v>139.53303855931881</v>
      </c>
      <c r="K373" s="108">
        <f t="shared" si="55"/>
        <v>1.2684821687210801E-2</v>
      </c>
      <c r="L373" s="238">
        <v>11219.478268696965</v>
      </c>
      <c r="M373" s="230">
        <f t="shared" si="56"/>
        <v>219.47826869696473</v>
      </c>
      <c r="N373" s="108">
        <f t="shared" si="57"/>
        <v>1.9952569881542249E-2</v>
      </c>
      <c r="O373" s="241">
        <v>11249.505372084062</v>
      </c>
      <c r="P373" s="231">
        <f t="shared" si="58"/>
        <v>249.5053720840624</v>
      </c>
      <c r="Q373" s="65">
        <f t="shared" si="59"/>
        <v>2.2682306553096582E-2</v>
      </c>
    </row>
    <row r="374" spans="1:17" x14ac:dyDescent="0.25">
      <c r="A374" s="76">
        <v>372</v>
      </c>
      <c r="B374" s="236">
        <v>10750</v>
      </c>
      <c r="C374" s="238">
        <v>10947.341981410158</v>
      </c>
      <c r="D374" s="230">
        <f t="shared" si="50"/>
        <v>197.34198141015804</v>
      </c>
      <c r="E374" s="108">
        <f t="shared" si="51"/>
        <v>1.8357393619549585E-2</v>
      </c>
      <c r="F374" s="238">
        <v>10849.949372776935</v>
      </c>
      <c r="G374" s="230">
        <f t="shared" si="52"/>
        <v>99.949372776934979</v>
      </c>
      <c r="H374" s="108">
        <f t="shared" si="53"/>
        <v>9.2976160722730208E-3</v>
      </c>
      <c r="I374" s="238">
        <v>11019.713468432896</v>
      </c>
      <c r="J374" s="230">
        <f t="shared" si="54"/>
        <v>269.71346843289575</v>
      </c>
      <c r="K374" s="108">
        <f t="shared" si="55"/>
        <v>2.508962497050193E-2</v>
      </c>
      <c r="L374" s="238">
        <v>10892.81555675966</v>
      </c>
      <c r="M374" s="230">
        <f t="shared" si="56"/>
        <v>142.81555675966047</v>
      </c>
      <c r="N374" s="108">
        <f t="shared" si="57"/>
        <v>1.3285168070666089E-2</v>
      </c>
      <c r="O374" s="241">
        <v>10980.961354306442</v>
      </c>
      <c r="P374" s="231">
        <f t="shared" si="58"/>
        <v>230.96135430644244</v>
      </c>
      <c r="Q374" s="65">
        <f t="shared" si="59"/>
        <v>2.1484777144785343E-2</v>
      </c>
    </row>
    <row r="375" spans="1:17" x14ac:dyDescent="0.25">
      <c r="A375" s="76">
        <v>373</v>
      </c>
      <c r="B375" s="236">
        <v>10500</v>
      </c>
      <c r="C375" s="238">
        <v>10700.527401953039</v>
      </c>
      <c r="D375" s="230">
        <f t="shared" si="50"/>
        <v>200.52740195303886</v>
      </c>
      <c r="E375" s="108">
        <f t="shared" si="51"/>
        <v>1.9097847805051318E-2</v>
      </c>
      <c r="F375" s="238">
        <v>10709.323116752124</v>
      </c>
      <c r="G375" s="230">
        <f t="shared" si="52"/>
        <v>209.32311675212441</v>
      </c>
      <c r="H375" s="108">
        <f t="shared" si="53"/>
        <v>1.9935534928773754E-2</v>
      </c>
      <c r="I375" s="238">
        <v>10558.763892743724</v>
      </c>
      <c r="J375" s="230">
        <f t="shared" si="54"/>
        <v>58.763892743723773</v>
      </c>
      <c r="K375" s="108">
        <f t="shared" si="55"/>
        <v>5.5965612136879787E-3</v>
      </c>
      <c r="L375" s="238">
        <v>10600.059900461067</v>
      </c>
      <c r="M375" s="230">
        <f t="shared" si="56"/>
        <v>100.05990046106672</v>
      </c>
      <c r="N375" s="108">
        <f t="shared" si="57"/>
        <v>9.529514329625401E-3</v>
      </c>
      <c r="O375" s="241">
        <v>10609.684884382561</v>
      </c>
      <c r="P375" s="231">
        <f t="shared" si="58"/>
        <v>109.68488438256099</v>
      </c>
      <c r="Q375" s="65">
        <f t="shared" si="59"/>
        <v>1.044617946500581E-2</v>
      </c>
    </row>
    <row r="376" spans="1:17" x14ac:dyDescent="0.25">
      <c r="A376" s="76">
        <v>374</v>
      </c>
      <c r="B376" s="236">
        <v>10250</v>
      </c>
      <c r="C376" s="238">
        <v>10406.062720068214</v>
      </c>
      <c r="D376" s="230">
        <f t="shared" si="50"/>
        <v>156.06272006821382</v>
      </c>
      <c r="E376" s="108">
        <f t="shared" si="51"/>
        <v>1.5225631226167203E-2</v>
      </c>
      <c r="F376" s="238">
        <v>10319.566709586932</v>
      </c>
      <c r="G376" s="230">
        <f t="shared" si="52"/>
        <v>69.56670958693212</v>
      </c>
      <c r="H376" s="108">
        <f t="shared" si="53"/>
        <v>6.7869960572616702E-3</v>
      </c>
      <c r="I376" s="238">
        <v>10102.004988043678</v>
      </c>
      <c r="J376" s="230">
        <f t="shared" si="54"/>
        <v>147.99501195632183</v>
      </c>
      <c r="K376" s="108">
        <f t="shared" si="55"/>
        <v>1.4438537751836277E-2</v>
      </c>
      <c r="L376" s="238">
        <v>10063.279927182799</v>
      </c>
      <c r="M376" s="230">
        <f t="shared" si="56"/>
        <v>186.72007281720107</v>
      </c>
      <c r="N376" s="108">
        <f t="shared" si="57"/>
        <v>1.8216592469970837E-2</v>
      </c>
      <c r="O376" s="241">
        <v>9968.679902141761</v>
      </c>
      <c r="P376" s="231">
        <f t="shared" si="58"/>
        <v>281.32009785823902</v>
      </c>
      <c r="Q376" s="65">
        <f t="shared" si="59"/>
        <v>2.7445863205681854E-2</v>
      </c>
    </row>
    <row r="377" spans="1:17" x14ac:dyDescent="0.25">
      <c r="A377" s="76">
        <v>375</v>
      </c>
      <c r="B377" s="236">
        <v>10250</v>
      </c>
      <c r="C377" s="238">
        <v>10241.062580201133</v>
      </c>
      <c r="D377" s="230">
        <f t="shared" si="50"/>
        <v>8.9374197988672677</v>
      </c>
      <c r="E377" s="108">
        <f t="shared" si="51"/>
        <v>8.7194339501144079E-4</v>
      </c>
      <c r="F377" s="238">
        <v>10136.215245707228</v>
      </c>
      <c r="G377" s="230">
        <f t="shared" si="52"/>
        <v>113.78475429277205</v>
      </c>
      <c r="H377" s="108">
        <f t="shared" si="53"/>
        <v>1.1100951638319225E-2</v>
      </c>
      <c r="I377" s="238">
        <v>10408.594791280722</v>
      </c>
      <c r="J377" s="230">
        <f t="shared" si="54"/>
        <v>158.59479128072235</v>
      </c>
      <c r="K377" s="108">
        <f t="shared" si="55"/>
        <v>1.5472662563972912E-2</v>
      </c>
      <c r="L377" s="238">
        <v>10245.389447790496</v>
      </c>
      <c r="M377" s="230">
        <f t="shared" si="56"/>
        <v>4.6105522095040214</v>
      </c>
      <c r="N377" s="108">
        <f t="shared" si="57"/>
        <v>4.498099716589289E-4</v>
      </c>
      <c r="O377" s="241">
        <v>10297.306045200716</v>
      </c>
      <c r="P377" s="231">
        <f t="shared" si="58"/>
        <v>47.306045200715744</v>
      </c>
      <c r="Q377" s="65">
        <f t="shared" si="59"/>
        <v>4.6152239220210479E-3</v>
      </c>
    </row>
    <row r="378" spans="1:17" x14ac:dyDescent="0.25">
      <c r="A378" s="76">
        <v>376</v>
      </c>
      <c r="B378" s="236">
        <v>10250</v>
      </c>
      <c r="C378" s="238">
        <v>10306.111524912201</v>
      </c>
      <c r="D378" s="230">
        <f t="shared" si="50"/>
        <v>56.111524912201276</v>
      </c>
      <c r="E378" s="108">
        <f t="shared" si="51"/>
        <v>5.4742951133854899E-3</v>
      </c>
      <c r="F378" s="238">
        <v>10248.953447227546</v>
      </c>
      <c r="G378" s="230">
        <f t="shared" si="52"/>
        <v>1.0465527724536514</v>
      </c>
      <c r="H378" s="108">
        <f t="shared" si="53"/>
        <v>1.0210270950767331E-4</v>
      </c>
      <c r="I378" s="238">
        <v>10157.452601629033</v>
      </c>
      <c r="J378" s="230">
        <f t="shared" si="54"/>
        <v>92.54739837096713</v>
      </c>
      <c r="K378" s="108">
        <f t="shared" si="55"/>
        <v>9.0290144752163057E-3</v>
      </c>
      <c r="L378" s="238">
        <v>10285.66609475234</v>
      </c>
      <c r="M378" s="230">
        <f t="shared" si="56"/>
        <v>35.666094752339632</v>
      </c>
      <c r="N378" s="108">
        <f t="shared" si="57"/>
        <v>3.4796190002282569E-3</v>
      </c>
      <c r="O378" s="241">
        <v>10343.122951156824</v>
      </c>
      <c r="P378" s="231">
        <f t="shared" si="58"/>
        <v>93.122951156823547</v>
      </c>
      <c r="Q378" s="65">
        <f t="shared" si="59"/>
        <v>9.0851659665193707E-3</v>
      </c>
    </row>
    <row r="379" spans="1:17" x14ac:dyDescent="0.25">
      <c r="A379" s="76">
        <v>377</v>
      </c>
      <c r="B379" s="236">
        <v>10500</v>
      </c>
      <c r="C379" s="238">
        <v>10155.829126807743</v>
      </c>
      <c r="D379" s="230">
        <f t="shared" si="50"/>
        <v>344.1708731922572</v>
      </c>
      <c r="E379" s="108">
        <f t="shared" si="51"/>
        <v>3.2778178399262593E-2</v>
      </c>
      <c r="F379" s="238">
        <v>10183.184379600683</v>
      </c>
      <c r="G379" s="230">
        <f t="shared" si="52"/>
        <v>316.81562039931669</v>
      </c>
      <c r="H379" s="108">
        <f t="shared" si="53"/>
        <v>3.017291622850635E-2</v>
      </c>
      <c r="I379" s="238">
        <v>9991.383893503993</v>
      </c>
      <c r="J379" s="230">
        <f t="shared" si="54"/>
        <v>508.61610649600698</v>
      </c>
      <c r="K379" s="108">
        <f t="shared" si="55"/>
        <v>4.8439629190095902E-2</v>
      </c>
      <c r="L379" s="238">
        <v>9962.2125240524274</v>
      </c>
      <c r="M379" s="230">
        <f t="shared" si="56"/>
        <v>537.7874759475726</v>
      </c>
      <c r="N379" s="108">
        <f t="shared" si="57"/>
        <v>5.1217854852149775E-2</v>
      </c>
      <c r="O379" s="241">
        <v>9892.6127228341247</v>
      </c>
      <c r="P379" s="231">
        <f t="shared" si="58"/>
        <v>607.38727716587528</v>
      </c>
      <c r="Q379" s="65">
        <f t="shared" si="59"/>
        <v>5.7846407349130977E-2</v>
      </c>
    </row>
    <row r="380" spans="1:17" x14ac:dyDescent="0.25">
      <c r="A380" s="76">
        <v>378</v>
      </c>
      <c r="B380" s="236">
        <v>10500</v>
      </c>
      <c r="C380" s="238">
        <v>10345.473742047836</v>
      </c>
      <c r="D380" s="230">
        <f t="shared" si="50"/>
        <v>154.52625795216409</v>
      </c>
      <c r="E380" s="108">
        <f t="shared" si="51"/>
        <v>1.4716786471634675E-2</v>
      </c>
      <c r="F380" s="238">
        <v>10284.809809750272</v>
      </c>
      <c r="G380" s="230">
        <f t="shared" si="52"/>
        <v>215.1901902497284</v>
      </c>
      <c r="H380" s="108">
        <f t="shared" si="53"/>
        <v>2.0494303833307467E-2</v>
      </c>
      <c r="I380" s="238">
        <v>10145.749526692027</v>
      </c>
      <c r="J380" s="230">
        <f t="shared" si="54"/>
        <v>354.25047330797315</v>
      </c>
      <c r="K380" s="108">
        <f t="shared" si="55"/>
        <v>3.3738140315045059E-2</v>
      </c>
      <c r="L380" s="238">
        <v>10127.234396391523</v>
      </c>
      <c r="M380" s="230">
        <f t="shared" si="56"/>
        <v>372.76560360847725</v>
      </c>
      <c r="N380" s="108">
        <f t="shared" si="57"/>
        <v>3.5501486057950213E-2</v>
      </c>
      <c r="O380" s="241">
        <v>9998.7079663377262</v>
      </c>
      <c r="P380" s="231">
        <f t="shared" si="58"/>
        <v>501.29203366227375</v>
      </c>
      <c r="Q380" s="65">
        <f t="shared" si="59"/>
        <v>4.774209844402607E-2</v>
      </c>
    </row>
    <row r="381" spans="1:17" x14ac:dyDescent="0.25">
      <c r="A381" s="76">
        <v>379</v>
      </c>
      <c r="B381" s="236">
        <v>11500</v>
      </c>
      <c r="C381" s="238">
        <v>10396.033364656352</v>
      </c>
      <c r="D381" s="230">
        <f t="shared" si="50"/>
        <v>1103.9666353436478</v>
      </c>
      <c r="E381" s="108">
        <f t="shared" si="51"/>
        <v>9.5997098725534594E-2</v>
      </c>
      <c r="F381" s="238">
        <v>10241.883230243749</v>
      </c>
      <c r="G381" s="230">
        <f t="shared" si="52"/>
        <v>1258.1167697562505</v>
      </c>
      <c r="H381" s="108">
        <f t="shared" si="53"/>
        <v>0.10940145823967395</v>
      </c>
      <c r="I381" s="238">
        <v>9843.0635728406196</v>
      </c>
      <c r="J381" s="230">
        <f t="shared" si="54"/>
        <v>1656.9364271593804</v>
      </c>
      <c r="K381" s="108">
        <f t="shared" si="55"/>
        <v>0.14408142844864177</v>
      </c>
      <c r="L381" s="238">
        <v>9837.1580998722875</v>
      </c>
      <c r="M381" s="230">
        <f t="shared" si="56"/>
        <v>1662.8419001277125</v>
      </c>
      <c r="N381" s="108">
        <f t="shared" si="57"/>
        <v>0.1445949478371924</v>
      </c>
      <c r="O381" s="241">
        <v>9779.870409994588</v>
      </c>
      <c r="P381" s="231">
        <f t="shared" si="58"/>
        <v>1720.129590005412</v>
      </c>
      <c r="Q381" s="65">
        <f t="shared" si="59"/>
        <v>0.14957648608742713</v>
      </c>
    </row>
    <row r="382" spans="1:17" x14ac:dyDescent="0.25">
      <c r="A382" s="76">
        <v>380</v>
      </c>
      <c r="B382" s="236">
        <v>11750</v>
      </c>
      <c r="C382" s="238">
        <v>11587.584774018193</v>
      </c>
      <c r="D382" s="230">
        <f t="shared" si="50"/>
        <v>162.41522598180745</v>
      </c>
      <c r="E382" s="108">
        <f t="shared" si="51"/>
        <v>1.3822572423983614E-2</v>
      </c>
      <c r="F382" s="238">
        <v>11602.91839610122</v>
      </c>
      <c r="G382" s="230">
        <f t="shared" si="52"/>
        <v>147.08160389877958</v>
      </c>
      <c r="H382" s="108">
        <f t="shared" si="53"/>
        <v>1.2517583310534432E-2</v>
      </c>
      <c r="I382" s="238">
        <v>11691.118138237087</v>
      </c>
      <c r="J382" s="230">
        <f t="shared" si="54"/>
        <v>58.881861762913104</v>
      </c>
      <c r="K382" s="108">
        <f t="shared" si="55"/>
        <v>5.0112222776947319E-3</v>
      </c>
      <c r="L382" s="238">
        <v>11426.244330278681</v>
      </c>
      <c r="M382" s="230">
        <f t="shared" si="56"/>
        <v>323.75566972131855</v>
      </c>
      <c r="N382" s="108">
        <f t="shared" si="57"/>
        <v>2.7553674018835621E-2</v>
      </c>
      <c r="O382" s="241">
        <v>11439.872719238381</v>
      </c>
      <c r="P382" s="231">
        <f t="shared" si="58"/>
        <v>310.12728076161875</v>
      </c>
      <c r="Q382" s="65">
        <f t="shared" si="59"/>
        <v>2.6393811128648404E-2</v>
      </c>
    </row>
    <row r="383" spans="1:17" x14ac:dyDescent="0.25">
      <c r="A383" s="76">
        <v>381</v>
      </c>
      <c r="B383" s="236">
        <v>11500</v>
      </c>
      <c r="C383" s="238">
        <v>11694.317672464278</v>
      </c>
      <c r="D383" s="230">
        <f t="shared" si="50"/>
        <v>194.31767246427808</v>
      </c>
      <c r="E383" s="108">
        <f t="shared" si="51"/>
        <v>1.6897188909937223E-2</v>
      </c>
      <c r="F383" s="238">
        <v>11930.450743194235</v>
      </c>
      <c r="G383" s="230">
        <f t="shared" si="52"/>
        <v>430.45074319423475</v>
      </c>
      <c r="H383" s="108">
        <f t="shared" si="53"/>
        <v>3.7430499408194325E-2</v>
      </c>
      <c r="I383" s="238">
        <v>12109.930508446347</v>
      </c>
      <c r="J383" s="230">
        <f t="shared" si="54"/>
        <v>609.93050844634672</v>
      </c>
      <c r="K383" s="108">
        <f t="shared" si="55"/>
        <v>5.3037435517073628E-2</v>
      </c>
      <c r="L383" s="238">
        <v>12100.680912725547</v>
      </c>
      <c r="M383" s="230">
        <f t="shared" si="56"/>
        <v>600.68091272554739</v>
      </c>
      <c r="N383" s="108">
        <f t="shared" si="57"/>
        <v>5.2233122845699774E-2</v>
      </c>
      <c r="O383" s="241">
        <v>12035.627538328916</v>
      </c>
      <c r="P383" s="231">
        <f t="shared" si="58"/>
        <v>535.62753832891576</v>
      </c>
      <c r="Q383" s="65">
        <f t="shared" si="59"/>
        <v>4.6576307680775281E-2</v>
      </c>
    </row>
    <row r="384" spans="1:17" x14ac:dyDescent="0.25">
      <c r="A384" s="76">
        <v>382</v>
      </c>
      <c r="B384" s="236">
        <v>11750</v>
      </c>
      <c r="C384" s="238">
        <v>11374.495687849703</v>
      </c>
      <c r="D384" s="230">
        <f t="shared" si="50"/>
        <v>375.50431215029676</v>
      </c>
      <c r="E384" s="108">
        <f t="shared" si="51"/>
        <v>3.1957813800025256E-2</v>
      </c>
      <c r="F384" s="238">
        <v>11437.140819386617</v>
      </c>
      <c r="G384" s="230">
        <f t="shared" si="52"/>
        <v>312.8591806133827</v>
      </c>
      <c r="H384" s="108">
        <f t="shared" si="53"/>
        <v>2.6626313243692145E-2</v>
      </c>
      <c r="I384" s="238">
        <v>11398.413448617426</v>
      </c>
      <c r="J384" s="230">
        <f t="shared" si="54"/>
        <v>351.58655138257382</v>
      </c>
      <c r="K384" s="108">
        <f t="shared" si="55"/>
        <v>2.992225969213394E-2</v>
      </c>
      <c r="L384" s="238">
        <v>11583.385428513813</v>
      </c>
      <c r="M384" s="230">
        <f t="shared" si="56"/>
        <v>166.61457148618683</v>
      </c>
      <c r="N384" s="108">
        <f t="shared" si="57"/>
        <v>1.4179963530739305E-2</v>
      </c>
      <c r="O384" s="241">
        <v>11464.907549502612</v>
      </c>
      <c r="P384" s="231">
        <f t="shared" si="58"/>
        <v>285.0924504973882</v>
      </c>
      <c r="Q384" s="65">
        <f t="shared" si="59"/>
        <v>2.4263187276373464E-2</v>
      </c>
    </row>
    <row r="385" spans="1:17" x14ac:dyDescent="0.25">
      <c r="A385" s="76">
        <v>383</v>
      </c>
      <c r="B385" s="236">
        <v>11500</v>
      </c>
      <c r="C385" s="238">
        <v>11805.04410278473</v>
      </c>
      <c r="D385" s="230">
        <f t="shared" si="50"/>
        <v>305.04410278473006</v>
      </c>
      <c r="E385" s="108">
        <f t="shared" si="51"/>
        <v>2.6525574155193916E-2</v>
      </c>
      <c r="F385" s="238">
        <v>11866.164287343216</v>
      </c>
      <c r="G385" s="230">
        <f t="shared" si="52"/>
        <v>366.16428734321562</v>
      </c>
      <c r="H385" s="108">
        <f t="shared" si="53"/>
        <v>3.1840372812453534E-2</v>
      </c>
      <c r="I385" s="238">
        <v>12028.451190073412</v>
      </c>
      <c r="J385" s="230">
        <f t="shared" si="54"/>
        <v>528.45119007341236</v>
      </c>
      <c r="K385" s="108">
        <f t="shared" si="55"/>
        <v>4.5952277397688035E-2</v>
      </c>
      <c r="L385" s="238">
        <v>12011.301896035786</v>
      </c>
      <c r="M385" s="230">
        <f t="shared" si="56"/>
        <v>511.30189603578583</v>
      </c>
      <c r="N385" s="108">
        <f t="shared" si="57"/>
        <v>4.4461034437894419E-2</v>
      </c>
      <c r="O385" s="241">
        <v>11980.075925694127</v>
      </c>
      <c r="P385" s="231">
        <f t="shared" si="58"/>
        <v>480.07592569412736</v>
      </c>
      <c r="Q385" s="65">
        <f t="shared" si="59"/>
        <v>4.1745732669054555E-2</v>
      </c>
    </row>
    <row r="386" spans="1:17" x14ac:dyDescent="0.25">
      <c r="A386" s="76">
        <v>384</v>
      </c>
      <c r="B386" s="236">
        <v>11750</v>
      </c>
      <c r="C386" s="238">
        <v>11545.211495360425</v>
      </c>
      <c r="D386" s="230">
        <f t="shared" si="50"/>
        <v>204.78850463957497</v>
      </c>
      <c r="E386" s="108">
        <f t="shared" si="51"/>
        <v>1.7428808905495741E-2</v>
      </c>
      <c r="F386" s="238">
        <v>11678.323855198814</v>
      </c>
      <c r="G386" s="230">
        <f t="shared" si="52"/>
        <v>71.676144801185728</v>
      </c>
      <c r="H386" s="108">
        <f t="shared" si="53"/>
        <v>6.1000974298881473E-3</v>
      </c>
      <c r="I386" s="238">
        <v>11753.47534267527</v>
      </c>
      <c r="J386" s="230">
        <f t="shared" si="54"/>
        <v>3.4753426752704399</v>
      </c>
      <c r="K386" s="108">
        <f t="shared" si="55"/>
        <v>2.9577384470386723E-4</v>
      </c>
      <c r="L386" s="238">
        <v>11801.978658992335</v>
      </c>
      <c r="M386" s="230">
        <f t="shared" si="56"/>
        <v>51.978658992335113</v>
      </c>
      <c r="N386" s="108">
        <f t="shared" si="57"/>
        <v>4.4237156589221373E-3</v>
      </c>
      <c r="O386" s="241">
        <v>11799.689440881333</v>
      </c>
      <c r="P386" s="231">
        <f t="shared" si="58"/>
        <v>49.689440881333212</v>
      </c>
      <c r="Q386" s="65">
        <f t="shared" si="59"/>
        <v>4.2288885856453795E-3</v>
      </c>
    </row>
    <row r="387" spans="1:17" x14ac:dyDescent="0.25">
      <c r="A387" s="76">
        <v>385</v>
      </c>
      <c r="B387" s="236">
        <v>11250</v>
      </c>
      <c r="C387" s="238">
        <v>11839.018864112999</v>
      </c>
      <c r="D387" s="230">
        <f t="shared" si="50"/>
        <v>589.01886411299893</v>
      </c>
      <c r="E387" s="108">
        <f t="shared" si="51"/>
        <v>5.2357232365599901E-2</v>
      </c>
      <c r="F387" s="238">
        <v>11982.728061244734</v>
      </c>
      <c r="G387" s="230">
        <f t="shared" si="52"/>
        <v>732.72806124473391</v>
      </c>
      <c r="H387" s="108">
        <f t="shared" si="53"/>
        <v>6.513138322175413E-2</v>
      </c>
      <c r="I387" s="238">
        <v>11871.199569144936</v>
      </c>
      <c r="J387" s="230">
        <f t="shared" si="54"/>
        <v>621.19956914493559</v>
      </c>
      <c r="K387" s="108">
        <f t="shared" si="55"/>
        <v>5.5217739479549832E-2</v>
      </c>
      <c r="L387" s="238">
        <v>11983.842794569215</v>
      </c>
      <c r="M387" s="230">
        <f t="shared" si="56"/>
        <v>733.84279456921467</v>
      </c>
      <c r="N387" s="108">
        <f t="shared" si="57"/>
        <v>6.5230470628374643E-2</v>
      </c>
      <c r="O387" s="241">
        <v>11894.439793270205</v>
      </c>
      <c r="P387" s="231">
        <f t="shared" si="58"/>
        <v>644.43979327020497</v>
      </c>
      <c r="Q387" s="65">
        <f t="shared" si="59"/>
        <v>5.7283537179573775E-2</v>
      </c>
    </row>
    <row r="388" spans="1:17" x14ac:dyDescent="0.25">
      <c r="A388" s="76">
        <v>386</v>
      </c>
      <c r="B388" s="236">
        <v>12500</v>
      </c>
      <c r="C388" s="238">
        <v>11175.180595947648</v>
      </c>
      <c r="D388" s="230">
        <f t="shared" ref="D388:D451" si="60">ABS(C388-$B388)</f>
        <v>1324.8194040523522</v>
      </c>
      <c r="E388" s="108">
        <f t="shared" ref="E388:E451" si="61">ABS((C388-$B388))/$B388</f>
        <v>0.10598555232418817</v>
      </c>
      <c r="F388" s="238">
        <v>11280.032017363847</v>
      </c>
      <c r="G388" s="230">
        <f t="shared" ref="G388:G451" si="62">ABS(F388-$B388)</f>
        <v>1219.9679826361535</v>
      </c>
      <c r="H388" s="108">
        <f t="shared" ref="H388:H451" si="63">ABS((F388-$B388))/$B388</f>
        <v>9.7597438610892276E-2</v>
      </c>
      <c r="I388" s="238">
        <v>11348.193376564432</v>
      </c>
      <c r="J388" s="230">
        <f t="shared" ref="J388:J451" si="64">ABS(I388-$B388)</f>
        <v>1151.8066234355683</v>
      </c>
      <c r="K388" s="108">
        <f t="shared" ref="K388:K451" si="65">ABS((I388-$B388))/$B388</f>
        <v>9.2144529874845463E-2</v>
      </c>
      <c r="L388" s="238">
        <v>11294.500994936898</v>
      </c>
      <c r="M388" s="230">
        <f t="shared" ref="M388:M451" si="66">ABS(L388-$B388)</f>
        <v>1205.4990050631022</v>
      </c>
      <c r="N388" s="108">
        <f t="shared" ref="N388:N451" si="67">ABS((L388-$B388))/$B388</f>
        <v>9.6439920405048174E-2</v>
      </c>
      <c r="O388" s="241">
        <v>11255.047700877978</v>
      </c>
      <c r="P388" s="231">
        <f t="shared" ref="P388:P451" si="68">ABS(O388-$B388)</f>
        <v>1244.9522991220219</v>
      </c>
      <c r="Q388" s="65">
        <f t="shared" ref="Q388:Q451" si="69">ABS((O388-$B388))/$B388</f>
        <v>9.9596183929761758E-2</v>
      </c>
    </row>
    <row r="389" spans="1:17" x14ac:dyDescent="0.25">
      <c r="A389" s="76">
        <v>387</v>
      </c>
      <c r="B389" s="236">
        <v>12000</v>
      </c>
      <c r="C389" s="238">
        <v>12619.729381922542</v>
      </c>
      <c r="D389" s="230">
        <f t="shared" si="60"/>
        <v>619.72938192254151</v>
      </c>
      <c r="E389" s="108">
        <f t="shared" si="61"/>
        <v>5.1644115160211793E-2</v>
      </c>
      <c r="F389" s="238">
        <v>12742.163232762912</v>
      </c>
      <c r="G389" s="230">
        <f t="shared" si="62"/>
        <v>742.16323276291223</v>
      </c>
      <c r="H389" s="108">
        <f t="shared" si="63"/>
        <v>6.1846936063576018E-2</v>
      </c>
      <c r="I389" s="238">
        <v>12737.500902089649</v>
      </c>
      <c r="J389" s="230">
        <f t="shared" si="64"/>
        <v>737.50090208964866</v>
      </c>
      <c r="K389" s="108">
        <f t="shared" si="65"/>
        <v>6.1458408507470724E-2</v>
      </c>
      <c r="L389" s="238">
        <v>12876.025977208268</v>
      </c>
      <c r="M389" s="230">
        <f t="shared" si="66"/>
        <v>876.02597720826816</v>
      </c>
      <c r="N389" s="108">
        <f t="shared" si="67"/>
        <v>7.3002164767355673E-2</v>
      </c>
      <c r="O389" s="241">
        <v>12844.962151215736</v>
      </c>
      <c r="P389" s="231">
        <f t="shared" si="68"/>
        <v>844.9621512157355</v>
      </c>
      <c r="Q389" s="65">
        <f t="shared" si="69"/>
        <v>7.041351260131129E-2</v>
      </c>
    </row>
    <row r="390" spans="1:17" x14ac:dyDescent="0.25">
      <c r="A390" s="76">
        <v>388</v>
      </c>
      <c r="B390" s="236">
        <v>11500</v>
      </c>
      <c r="C390" s="238">
        <v>11949.319923428868</v>
      </c>
      <c r="D390" s="230">
        <f t="shared" si="60"/>
        <v>449.3199234288677</v>
      </c>
      <c r="E390" s="108">
        <f t="shared" si="61"/>
        <v>3.9071297689466759E-2</v>
      </c>
      <c r="F390" s="238">
        <v>12242.76164185481</v>
      </c>
      <c r="G390" s="230">
        <f t="shared" si="62"/>
        <v>742.76164185480957</v>
      </c>
      <c r="H390" s="108">
        <f t="shared" si="63"/>
        <v>6.4587968856939959E-2</v>
      </c>
      <c r="I390" s="238">
        <v>12444.259442291537</v>
      </c>
      <c r="J390" s="230">
        <f t="shared" si="64"/>
        <v>944.2594422915372</v>
      </c>
      <c r="K390" s="108">
        <f t="shared" si="65"/>
        <v>8.2109516721003237E-2</v>
      </c>
      <c r="L390" s="238">
        <v>12432.064450653465</v>
      </c>
      <c r="M390" s="230">
        <f t="shared" si="66"/>
        <v>932.06445065346452</v>
      </c>
      <c r="N390" s="108">
        <f t="shared" si="67"/>
        <v>8.1049082665518649E-2</v>
      </c>
      <c r="O390" s="241">
        <v>12395.817801481668</v>
      </c>
      <c r="P390" s="231">
        <f t="shared" si="68"/>
        <v>895.81780148166763</v>
      </c>
      <c r="Q390" s="65">
        <f t="shared" si="69"/>
        <v>7.789720012884066E-2</v>
      </c>
    </row>
    <row r="391" spans="1:17" x14ac:dyDescent="0.25">
      <c r="A391" s="76">
        <v>389</v>
      </c>
      <c r="B391" s="236">
        <v>11750</v>
      </c>
      <c r="C391" s="238">
        <v>11416.23128569025</v>
      </c>
      <c r="D391" s="230">
        <f t="shared" si="60"/>
        <v>333.76871430975007</v>
      </c>
      <c r="E391" s="108">
        <f t="shared" si="61"/>
        <v>2.8405848026361709E-2</v>
      </c>
      <c r="F391" s="238">
        <v>11464.949950217466</v>
      </c>
      <c r="G391" s="230">
        <f t="shared" si="62"/>
        <v>285.05004978253419</v>
      </c>
      <c r="H391" s="108">
        <f t="shared" si="63"/>
        <v>2.4259578704896527E-2</v>
      </c>
      <c r="I391" s="238">
        <v>11405.208216421888</v>
      </c>
      <c r="J391" s="230">
        <f t="shared" si="64"/>
        <v>344.79178357811179</v>
      </c>
      <c r="K391" s="108">
        <f t="shared" si="65"/>
        <v>2.9343981581115897E-2</v>
      </c>
      <c r="L391" s="238">
        <v>11670.043421180631</v>
      </c>
      <c r="M391" s="230">
        <f t="shared" si="66"/>
        <v>79.956578819368588</v>
      </c>
      <c r="N391" s="108">
        <f t="shared" si="67"/>
        <v>6.8048152186696671E-3</v>
      </c>
      <c r="O391" s="241">
        <v>11632.89591917466</v>
      </c>
      <c r="P391" s="231">
        <f t="shared" si="68"/>
        <v>117.10408082534013</v>
      </c>
      <c r="Q391" s="65">
        <f t="shared" si="69"/>
        <v>9.966304751092777E-3</v>
      </c>
    </row>
    <row r="392" spans="1:17" x14ac:dyDescent="0.25">
      <c r="A392" s="76">
        <v>390</v>
      </c>
      <c r="B392" s="236">
        <v>11750</v>
      </c>
      <c r="C392" s="238">
        <v>11733.135380417536</v>
      </c>
      <c r="D392" s="230">
        <f t="shared" si="60"/>
        <v>16.864619582464002</v>
      </c>
      <c r="E392" s="108">
        <f t="shared" si="61"/>
        <v>1.4352867729756596E-3</v>
      </c>
      <c r="F392" s="238">
        <v>11753.599883774888</v>
      </c>
      <c r="G392" s="230">
        <f t="shared" si="62"/>
        <v>3.5998837748884398</v>
      </c>
      <c r="H392" s="108">
        <f t="shared" si="63"/>
        <v>3.0637308722454809E-4</v>
      </c>
      <c r="I392" s="238">
        <v>11576.735709929413</v>
      </c>
      <c r="J392" s="230">
        <f t="shared" si="64"/>
        <v>173.26429007058687</v>
      </c>
      <c r="K392" s="108">
        <f t="shared" si="65"/>
        <v>1.4745897027283988E-2</v>
      </c>
      <c r="L392" s="238">
        <v>11628.515750858069</v>
      </c>
      <c r="M392" s="230">
        <f t="shared" si="66"/>
        <v>121.48424914193129</v>
      </c>
      <c r="N392" s="108">
        <f t="shared" si="67"/>
        <v>1.0339085033355854E-2</v>
      </c>
      <c r="O392" s="241">
        <v>11601.198422024618</v>
      </c>
      <c r="P392" s="231">
        <f t="shared" si="68"/>
        <v>148.80157797538232</v>
      </c>
      <c r="Q392" s="65">
        <f t="shared" si="69"/>
        <v>1.2663964083011261E-2</v>
      </c>
    </row>
    <row r="393" spans="1:17" x14ac:dyDescent="0.25">
      <c r="A393" s="76">
        <v>391</v>
      </c>
      <c r="B393" s="236">
        <v>11250</v>
      </c>
      <c r="C393" s="238">
        <v>11696.195330311541</v>
      </c>
      <c r="D393" s="230">
        <f t="shared" si="60"/>
        <v>446.1953303115406</v>
      </c>
      <c r="E393" s="108">
        <f t="shared" si="61"/>
        <v>3.9661807138803608E-2</v>
      </c>
      <c r="F393" s="238">
        <v>11828.405965073691</v>
      </c>
      <c r="G393" s="230">
        <f t="shared" si="62"/>
        <v>578.40596507369082</v>
      </c>
      <c r="H393" s="108">
        <f t="shared" si="63"/>
        <v>5.1413863562105852E-2</v>
      </c>
      <c r="I393" s="238">
        <v>11767.210112136434</v>
      </c>
      <c r="J393" s="230">
        <f t="shared" si="64"/>
        <v>517.21011213643396</v>
      </c>
      <c r="K393" s="108">
        <f t="shared" si="65"/>
        <v>4.5974232189905241E-2</v>
      </c>
      <c r="L393" s="238">
        <v>11704.587499190884</v>
      </c>
      <c r="M393" s="230">
        <f t="shared" si="66"/>
        <v>454.58749919088405</v>
      </c>
      <c r="N393" s="108">
        <f t="shared" si="67"/>
        <v>4.0407777705856358E-2</v>
      </c>
      <c r="O393" s="241">
        <v>11634.982675566645</v>
      </c>
      <c r="P393" s="231">
        <f t="shared" si="68"/>
        <v>384.98267556664541</v>
      </c>
      <c r="Q393" s="65">
        <f t="shared" si="69"/>
        <v>3.4220682272590702E-2</v>
      </c>
    </row>
    <row r="394" spans="1:17" x14ac:dyDescent="0.25">
      <c r="A394" s="76">
        <v>392</v>
      </c>
      <c r="B394" s="236">
        <v>11750</v>
      </c>
      <c r="C394" s="238">
        <v>11021.831688724753</v>
      </c>
      <c r="D394" s="230">
        <f t="shared" si="60"/>
        <v>728.16831127524711</v>
      </c>
      <c r="E394" s="108">
        <f t="shared" si="61"/>
        <v>6.1971771172361453E-2</v>
      </c>
      <c r="F394" s="238">
        <v>11075.831526296546</v>
      </c>
      <c r="G394" s="230">
        <f t="shared" si="62"/>
        <v>674.16847370345386</v>
      </c>
      <c r="H394" s="108">
        <f t="shared" si="63"/>
        <v>5.737604031518756E-2</v>
      </c>
      <c r="I394" s="238">
        <v>11044.160018705807</v>
      </c>
      <c r="J394" s="230">
        <f t="shared" si="64"/>
        <v>705.83998129419342</v>
      </c>
      <c r="K394" s="108">
        <f t="shared" si="65"/>
        <v>6.0071487769718587E-2</v>
      </c>
      <c r="L394" s="238">
        <v>11067.662309773235</v>
      </c>
      <c r="M394" s="230">
        <f t="shared" si="66"/>
        <v>682.33769022676461</v>
      </c>
      <c r="N394" s="108">
        <f t="shared" si="67"/>
        <v>5.8071292785256565E-2</v>
      </c>
      <c r="O394" s="241">
        <v>10982.330245574987</v>
      </c>
      <c r="P394" s="231">
        <f t="shared" si="68"/>
        <v>767.6697544250128</v>
      </c>
      <c r="Q394" s="65">
        <f t="shared" si="69"/>
        <v>6.533359612127769E-2</v>
      </c>
    </row>
    <row r="395" spans="1:17" x14ac:dyDescent="0.25">
      <c r="A395" s="76">
        <v>393</v>
      </c>
      <c r="B395" s="236">
        <v>11500</v>
      </c>
      <c r="C395" s="238">
        <v>11529.98066132872</v>
      </c>
      <c r="D395" s="230">
        <f t="shared" si="60"/>
        <v>29.980661328720089</v>
      </c>
      <c r="E395" s="108">
        <f t="shared" si="61"/>
        <v>2.6070140285843557E-3</v>
      </c>
      <c r="F395" s="238">
        <v>11516.520129045372</v>
      </c>
      <c r="G395" s="230">
        <f t="shared" si="62"/>
        <v>16.520129045371505</v>
      </c>
      <c r="H395" s="108">
        <f t="shared" si="63"/>
        <v>1.4365329604670873E-3</v>
      </c>
      <c r="I395" s="238">
        <v>11491.84147763777</v>
      </c>
      <c r="J395" s="230">
        <f t="shared" si="64"/>
        <v>8.1585223622296326</v>
      </c>
      <c r="K395" s="108">
        <f t="shared" si="65"/>
        <v>7.0943672715040285E-4</v>
      </c>
      <c r="L395" s="238">
        <v>11556.224996828474</v>
      </c>
      <c r="M395" s="230">
        <f t="shared" si="66"/>
        <v>56.224996828474104</v>
      </c>
      <c r="N395" s="108">
        <f t="shared" si="67"/>
        <v>4.8891301589977483E-3</v>
      </c>
      <c r="O395" s="241">
        <v>11463.906264456757</v>
      </c>
      <c r="P395" s="231">
        <f t="shared" si="68"/>
        <v>36.093735543243383</v>
      </c>
      <c r="Q395" s="65">
        <f t="shared" si="69"/>
        <v>3.1385856994124682E-3</v>
      </c>
    </row>
    <row r="396" spans="1:17" x14ac:dyDescent="0.25">
      <c r="A396" s="76">
        <v>394</v>
      </c>
      <c r="B396" s="236">
        <v>11000</v>
      </c>
      <c r="C396" s="238">
        <v>11435.095991484444</v>
      </c>
      <c r="D396" s="230">
        <f t="shared" si="60"/>
        <v>435.09599148444431</v>
      </c>
      <c r="E396" s="108">
        <f t="shared" si="61"/>
        <v>3.955418104404039E-2</v>
      </c>
      <c r="F396" s="238">
        <v>11453.455527334221</v>
      </c>
      <c r="G396" s="230">
        <f t="shared" si="62"/>
        <v>453.45552733422119</v>
      </c>
      <c r="H396" s="108">
        <f t="shared" si="63"/>
        <v>4.1223229757656472E-2</v>
      </c>
      <c r="I396" s="238">
        <v>11744.379996974349</v>
      </c>
      <c r="J396" s="230">
        <f t="shared" si="64"/>
        <v>744.37999697434861</v>
      </c>
      <c r="K396" s="108">
        <f t="shared" si="65"/>
        <v>6.7670908815849876E-2</v>
      </c>
      <c r="L396" s="238">
        <v>11693.226562641459</v>
      </c>
      <c r="M396" s="230">
        <f t="shared" si="66"/>
        <v>693.22656264145917</v>
      </c>
      <c r="N396" s="108">
        <f t="shared" si="67"/>
        <v>6.3020596603769019E-2</v>
      </c>
      <c r="O396" s="241">
        <v>11724.623333774094</v>
      </c>
      <c r="P396" s="231">
        <f t="shared" si="68"/>
        <v>724.62333377409414</v>
      </c>
      <c r="Q396" s="65">
        <f t="shared" si="69"/>
        <v>6.5874848524917651E-2</v>
      </c>
    </row>
    <row r="397" spans="1:17" x14ac:dyDescent="0.25">
      <c r="A397" s="76">
        <v>395</v>
      </c>
      <c r="B397" s="236">
        <v>10500</v>
      </c>
      <c r="C397" s="238">
        <v>11269.405148285685</v>
      </c>
      <c r="D397" s="230">
        <f t="shared" si="60"/>
        <v>769.40514828568485</v>
      </c>
      <c r="E397" s="108">
        <f t="shared" si="61"/>
        <v>7.3276680789112841E-2</v>
      </c>
      <c r="F397" s="238">
        <v>11209.647429949222</v>
      </c>
      <c r="G397" s="230">
        <f t="shared" si="62"/>
        <v>709.64742994922199</v>
      </c>
      <c r="H397" s="108">
        <f t="shared" si="63"/>
        <v>6.7585469518973526E-2</v>
      </c>
      <c r="I397" s="238">
        <v>10980.866310770991</v>
      </c>
      <c r="J397" s="230">
        <f t="shared" si="64"/>
        <v>480.86631077099082</v>
      </c>
      <c r="K397" s="108">
        <f t="shared" si="65"/>
        <v>4.5796791501999126E-2</v>
      </c>
      <c r="L397" s="238">
        <v>11149.140132956965</v>
      </c>
      <c r="M397" s="230">
        <f t="shared" si="66"/>
        <v>649.14013295696532</v>
      </c>
      <c r="N397" s="108">
        <f t="shared" si="67"/>
        <v>6.1822869805425271E-2</v>
      </c>
      <c r="O397" s="241">
        <v>11197.006076309133</v>
      </c>
      <c r="P397" s="231">
        <f t="shared" si="68"/>
        <v>697.00607630913328</v>
      </c>
      <c r="Q397" s="65">
        <f t="shared" si="69"/>
        <v>6.638153107706031E-2</v>
      </c>
    </row>
    <row r="398" spans="1:17" x14ac:dyDescent="0.25">
      <c r="A398" s="76">
        <v>396</v>
      </c>
      <c r="B398" s="236">
        <v>10500</v>
      </c>
      <c r="C398" s="238">
        <v>10387.72251137977</v>
      </c>
      <c r="D398" s="230">
        <f t="shared" si="60"/>
        <v>112.27748862022963</v>
      </c>
      <c r="E398" s="108">
        <f t="shared" si="61"/>
        <v>1.0693094154307584E-2</v>
      </c>
      <c r="F398" s="238">
        <v>10644.056420998495</v>
      </c>
      <c r="G398" s="230">
        <f t="shared" si="62"/>
        <v>144.05642099849501</v>
      </c>
      <c r="H398" s="108">
        <f t="shared" si="63"/>
        <v>1.3719659142713812E-2</v>
      </c>
      <c r="I398" s="238">
        <v>10589.89873905829</v>
      </c>
      <c r="J398" s="230">
        <f t="shared" si="64"/>
        <v>89.898739058289721</v>
      </c>
      <c r="K398" s="108">
        <f t="shared" si="65"/>
        <v>8.5617846722180688E-3</v>
      </c>
      <c r="L398" s="238">
        <v>10399.699948537454</v>
      </c>
      <c r="M398" s="230">
        <f t="shared" si="66"/>
        <v>100.30005146254553</v>
      </c>
      <c r="N398" s="108">
        <f t="shared" si="67"/>
        <v>9.5523858535757639E-3</v>
      </c>
      <c r="O398" s="241">
        <v>10284.22044040818</v>
      </c>
      <c r="P398" s="231">
        <f t="shared" si="68"/>
        <v>215.77955959181963</v>
      </c>
      <c r="Q398" s="65">
        <f t="shared" si="69"/>
        <v>2.0550434246839965E-2</v>
      </c>
    </row>
    <row r="399" spans="1:17" x14ac:dyDescent="0.25">
      <c r="A399" s="76">
        <v>397</v>
      </c>
      <c r="B399" s="236">
        <v>11000</v>
      </c>
      <c r="C399" s="238">
        <v>10388.750890910296</v>
      </c>
      <c r="D399" s="230">
        <f t="shared" si="60"/>
        <v>611.24910908970378</v>
      </c>
      <c r="E399" s="108">
        <f t="shared" si="61"/>
        <v>5.556810082633671E-2</v>
      </c>
      <c r="F399" s="238">
        <v>10292.293463292852</v>
      </c>
      <c r="G399" s="230">
        <f t="shared" si="62"/>
        <v>707.70653670714819</v>
      </c>
      <c r="H399" s="108">
        <f t="shared" si="63"/>
        <v>6.4336957882468016E-2</v>
      </c>
      <c r="I399" s="238">
        <v>9658.5593357926828</v>
      </c>
      <c r="J399" s="230">
        <f t="shared" si="64"/>
        <v>1341.4406642073172</v>
      </c>
      <c r="K399" s="108">
        <f t="shared" si="65"/>
        <v>0.1219491512915743</v>
      </c>
      <c r="L399" s="238">
        <v>9953.8302944122916</v>
      </c>
      <c r="M399" s="230">
        <f t="shared" si="66"/>
        <v>1046.1697055877084</v>
      </c>
      <c r="N399" s="108">
        <f t="shared" si="67"/>
        <v>9.5106336871609853E-2</v>
      </c>
      <c r="O399" s="241">
        <v>9794.4376492364627</v>
      </c>
      <c r="P399" s="231">
        <f t="shared" si="68"/>
        <v>1205.5623507635373</v>
      </c>
      <c r="Q399" s="65">
        <f t="shared" si="69"/>
        <v>0.10959657734213976</v>
      </c>
    </row>
    <row r="400" spans="1:17" x14ac:dyDescent="0.25">
      <c r="A400" s="76">
        <v>398</v>
      </c>
      <c r="B400" s="236">
        <v>10000</v>
      </c>
      <c r="C400" s="238">
        <v>11135.78067290859</v>
      </c>
      <c r="D400" s="230">
        <f t="shared" si="60"/>
        <v>1135.7806729085896</v>
      </c>
      <c r="E400" s="108">
        <f t="shared" si="61"/>
        <v>0.11357806729085897</v>
      </c>
      <c r="F400" s="238">
        <v>11214.430507749676</v>
      </c>
      <c r="G400" s="230">
        <f t="shared" si="62"/>
        <v>1214.4305077496756</v>
      </c>
      <c r="H400" s="108">
        <f t="shared" si="63"/>
        <v>0.12144305077496756</v>
      </c>
      <c r="I400" s="238">
        <v>11572.363152939455</v>
      </c>
      <c r="J400" s="230">
        <f t="shared" si="64"/>
        <v>1572.3631529394552</v>
      </c>
      <c r="K400" s="108">
        <f t="shared" si="65"/>
        <v>0.15723631529394552</v>
      </c>
      <c r="L400" s="238">
        <v>11227.499473043968</v>
      </c>
      <c r="M400" s="230">
        <f t="shared" si="66"/>
        <v>1227.4994730439685</v>
      </c>
      <c r="N400" s="108">
        <f t="shared" si="67"/>
        <v>0.12274994730439685</v>
      </c>
      <c r="O400" s="241">
        <v>11258.056018381203</v>
      </c>
      <c r="P400" s="231">
        <f t="shared" si="68"/>
        <v>1258.0560183812031</v>
      </c>
      <c r="Q400" s="65">
        <f t="shared" si="69"/>
        <v>0.12580560183812031</v>
      </c>
    </row>
    <row r="401" spans="1:17" x14ac:dyDescent="0.25">
      <c r="A401" s="76">
        <v>399</v>
      </c>
      <c r="B401" s="236">
        <v>9000</v>
      </c>
      <c r="C401" s="238">
        <v>10284.047942073386</v>
      </c>
      <c r="D401" s="230">
        <f t="shared" si="60"/>
        <v>1284.0479420733864</v>
      </c>
      <c r="E401" s="108">
        <f t="shared" si="61"/>
        <v>0.1426719935637096</v>
      </c>
      <c r="F401" s="238">
        <v>10517.476096788492</v>
      </c>
      <c r="G401" s="230">
        <f t="shared" si="62"/>
        <v>1517.4760967884922</v>
      </c>
      <c r="H401" s="108">
        <f t="shared" si="63"/>
        <v>0.16860845519872136</v>
      </c>
      <c r="I401" s="238">
        <v>10674.724461066733</v>
      </c>
      <c r="J401" s="230">
        <f t="shared" si="64"/>
        <v>1674.7244610667331</v>
      </c>
      <c r="K401" s="108">
        <f t="shared" si="65"/>
        <v>0.18608049567408144</v>
      </c>
      <c r="L401" s="238">
        <v>10753.562648136838</v>
      </c>
      <c r="M401" s="230">
        <f t="shared" si="66"/>
        <v>1753.5626481368381</v>
      </c>
      <c r="N401" s="108">
        <f t="shared" si="67"/>
        <v>0.19484029423742646</v>
      </c>
      <c r="O401" s="241">
        <v>10766.693277283533</v>
      </c>
      <c r="P401" s="231">
        <f t="shared" si="68"/>
        <v>1766.6932772835335</v>
      </c>
      <c r="Q401" s="65">
        <f t="shared" si="69"/>
        <v>0.19629925303150372</v>
      </c>
    </row>
    <row r="402" spans="1:17" x14ac:dyDescent="0.25">
      <c r="A402" s="76">
        <v>400</v>
      </c>
      <c r="B402" s="236">
        <v>11250</v>
      </c>
      <c r="C402" s="238">
        <v>9036.7284074514009</v>
      </c>
      <c r="D402" s="230">
        <f t="shared" si="60"/>
        <v>2213.2715925485991</v>
      </c>
      <c r="E402" s="108">
        <f t="shared" si="61"/>
        <v>0.19673525267098657</v>
      </c>
      <c r="F402" s="238">
        <v>8778.5697298893683</v>
      </c>
      <c r="G402" s="230">
        <f t="shared" si="62"/>
        <v>2471.4302701106317</v>
      </c>
      <c r="H402" s="108">
        <f t="shared" si="63"/>
        <v>0.21968269067650059</v>
      </c>
      <c r="I402" s="238">
        <v>8698.749850703367</v>
      </c>
      <c r="J402" s="230">
        <f t="shared" si="64"/>
        <v>2551.250149296633</v>
      </c>
      <c r="K402" s="108">
        <f t="shared" si="65"/>
        <v>0.22677779104858961</v>
      </c>
      <c r="L402" s="238">
        <v>8918.2383448156797</v>
      </c>
      <c r="M402" s="230">
        <f t="shared" si="66"/>
        <v>2331.7616551843203</v>
      </c>
      <c r="N402" s="108">
        <f t="shared" si="67"/>
        <v>0.2072677026830507</v>
      </c>
      <c r="O402" s="241">
        <v>9010.7260433283554</v>
      </c>
      <c r="P402" s="231">
        <f t="shared" si="68"/>
        <v>2239.2739566716446</v>
      </c>
      <c r="Q402" s="65">
        <f t="shared" si="69"/>
        <v>0.1990465739263684</v>
      </c>
    </row>
    <row r="403" spans="1:17" x14ac:dyDescent="0.25">
      <c r="A403" s="76">
        <v>401</v>
      </c>
      <c r="B403" s="236">
        <v>11250</v>
      </c>
      <c r="C403" s="238">
        <v>11182.982557356467</v>
      </c>
      <c r="D403" s="230">
        <f t="shared" si="60"/>
        <v>67.017442643533286</v>
      </c>
      <c r="E403" s="108">
        <f t="shared" si="61"/>
        <v>5.9571060127585141E-3</v>
      </c>
      <c r="F403" s="238">
        <v>11275.175833143747</v>
      </c>
      <c r="G403" s="230">
        <f t="shared" si="62"/>
        <v>25.175833143746786</v>
      </c>
      <c r="H403" s="108">
        <f t="shared" si="63"/>
        <v>2.2378518349997142E-3</v>
      </c>
      <c r="I403" s="238">
        <v>11110.694473793907</v>
      </c>
      <c r="J403" s="230">
        <f t="shared" si="64"/>
        <v>139.30552620609342</v>
      </c>
      <c r="K403" s="108">
        <f t="shared" si="65"/>
        <v>1.2382713440541638E-2</v>
      </c>
      <c r="L403" s="238">
        <v>11115.918797600372</v>
      </c>
      <c r="M403" s="230">
        <f t="shared" si="66"/>
        <v>134.08120239962773</v>
      </c>
      <c r="N403" s="108">
        <f t="shared" si="67"/>
        <v>1.191832910218913E-2</v>
      </c>
      <c r="O403" s="241">
        <v>11121.078147031629</v>
      </c>
      <c r="P403" s="231">
        <f t="shared" si="68"/>
        <v>128.92185296837124</v>
      </c>
      <c r="Q403" s="65">
        <f t="shared" si="69"/>
        <v>1.1459720263855222E-2</v>
      </c>
    </row>
    <row r="404" spans="1:17" x14ac:dyDescent="0.25">
      <c r="A404" s="76">
        <v>402</v>
      </c>
      <c r="B404" s="236">
        <v>9750</v>
      </c>
      <c r="C404" s="238">
        <v>11352.587162500091</v>
      </c>
      <c r="D404" s="230">
        <f t="shared" si="60"/>
        <v>1602.5871625000909</v>
      </c>
      <c r="E404" s="108">
        <f t="shared" si="61"/>
        <v>0.16436791410257343</v>
      </c>
      <c r="F404" s="238">
        <v>11397.847453712806</v>
      </c>
      <c r="G404" s="230">
        <f t="shared" si="62"/>
        <v>1647.8474537128059</v>
      </c>
      <c r="H404" s="108">
        <f t="shared" si="63"/>
        <v>0.16900999525259547</v>
      </c>
      <c r="I404" s="238">
        <v>11182.379335726208</v>
      </c>
      <c r="J404" s="230">
        <f t="shared" si="64"/>
        <v>1432.3793357262075</v>
      </c>
      <c r="K404" s="108">
        <f t="shared" si="65"/>
        <v>0.14691070110012386</v>
      </c>
      <c r="L404" s="238">
        <v>11237.670664262329</v>
      </c>
      <c r="M404" s="230">
        <f t="shared" si="66"/>
        <v>1487.6706642623285</v>
      </c>
      <c r="N404" s="108">
        <f t="shared" si="67"/>
        <v>0.15258160659100806</v>
      </c>
      <c r="O404" s="241">
        <v>11143.240120913697</v>
      </c>
      <c r="P404" s="231">
        <f t="shared" si="68"/>
        <v>1393.240120913697</v>
      </c>
      <c r="Q404" s="65">
        <f t="shared" si="69"/>
        <v>0.14289642265781508</v>
      </c>
    </row>
    <row r="405" spans="1:17" x14ac:dyDescent="0.25">
      <c r="A405" s="76">
        <v>403</v>
      </c>
      <c r="B405" s="236">
        <v>8750</v>
      </c>
      <c r="C405" s="238">
        <v>10111.579246361584</v>
      </c>
      <c r="D405" s="230">
        <f t="shared" si="60"/>
        <v>1361.5792463615835</v>
      </c>
      <c r="E405" s="108">
        <f t="shared" si="61"/>
        <v>0.15560905672703812</v>
      </c>
      <c r="F405" s="238">
        <v>10137.018271662868</v>
      </c>
      <c r="G405" s="230">
        <f t="shared" si="62"/>
        <v>1387.0182716628678</v>
      </c>
      <c r="H405" s="108">
        <f t="shared" si="63"/>
        <v>0.15851637390432777</v>
      </c>
      <c r="I405" s="238">
        <v>10088.600605619746</v>
      </c>
      <c r="J405" s="230">
        <f t="shared" si="64"/>
        <v>1338.6006056197457</v>
      </c>
      <c r="K405" s="108">
        <f t="shared" si="65"/>
        <v>0.15298292635654237</v>
      </c>
      <c r="L405" s="238">
        <v>9971.756976995257</v>
      </c>
      <c r="M405" s="230">
        <f t="shared" si="66"/>
        <v>1221.756976995257</v>
      </c>
      <c r="N405" s="108">
        <f t="shared" si="67"/>
        <v>0.13962936879945795</v>
      </c>
      <c r="O405" s="241">
        <v>9967.9721662008142</v>
      </c>
      <c r="P405" s="231">
        <f t="shared" si="68"/>
        <v>1217.9721662008142</v>
      </c>
      <c r="Q405" s="65">
        <f t="shared" si="69"/>
        <v>0.13919681899437877</v>
      </c>
    </row>
    <row r="406" spans="1:17" x14ac:dyDescent="0.25">
      <c r="A406" s="76">
        <v>404</v>
      </c>
      <c r="B406" s="236">
        <v>9000</v>
      </c>
      <c r="C406" s="238">
        <v>8925.318388119922</v>
      </c>
      <c r="D406" s="230">
        <f t="shared" si="60"/>
        <v>74.68161188007798</v>
      </c>
      <c r="E406" s="108">
        <f t="shared" si="61"/>
        <v>8.2979568755642205E-3</v>
      </c>
      <c r="F406" s="238">
        <v>9011.0520427759311</v>
      </c>
      <c r="G406" s="230">
        <f t="shared" si="62"/>
        <v>11.052042775931113</v>
      </c>
      <c r="H406" s="108">
        <f t="shared" si="63"/>
        <v>1.2280047528812348E-3</v>
      </c>
      <c r="I406" s="238">
        <v>8739.4647451234869</v>
      </c>
      <c r="J406" s="230">
        <f t="shared" si="64"/>
        <v>260.53525487651314</v>
      </c>
      <c r="K406" s="108">
        <f t="shared" si="65"/>
        <v>2.8948361652945905E-2</v>
      </c>
      <c r="L406" s="238">
        <v>8729.5742519413288</v>
      </c>
      <c r="M406" s="230">
        <f t="shared" si="66"/>
        <v>270.42574805867116</v>
      </c>
      <c r="N406" s="108">
        <f t="shared" si="67"/>
        <v>3.0047305339852351E-2</v>
      </c>
      <c r="O406" s="241">
        <v>8640.9555481743391</v>
      </c>
      <c r="P406" s="231">
        <f t="shared" si="68"/>
        <v>359.04445182566087</v>
      </c>
      <c r="Q406" s="65">
        <f t="shared" si="69"/>
        <v>3.9893827980628987E-2</v>
      </c>
    </row>
    <row r="407" spans="1:17" x14ac:dyDescent="0.25">
      <c r="A407" s="76">
        <v>405</v>
      </c>
      <c r="B407" s="236">
        <v>8500</v>
      </c>
      <c r="C407" s="238">
        <v>9138.0084097136078</v>
      </c>
      <c r="D407" s="230">
        <f t="shared" si="60"/>
        <v>638.00840971360776</v>
      </c>
      <c r="E407" s="108">
        <f t="shared" si="61"/>
        <v>7.5059812907483273E-2</v>
      </c>
      <c r="F407" s="238">
        <v>9224.0057757254144</v>
      </c>
      <c r="G407" s="230">
        <f t="shared" si="62"/>
        <v>724.00577572541442</v>
      </c>
      <c r="H407" s="108">
        <f t="shared" si="63"/>
        <v>8.5177150085342879E-2</v>
      </c>
      <c r="I407" s="238">
        <v>9201.4674991798838</v>
      </c>
      <c r="J407" s="230">
        <f t="shared" si="64"/>
        <v>701.46749917988382</v>
      </c>
      <c r="K407" s="108">
        <f t="shared" si="65"/>
        <v>8.2525588138809863E-2</v>
      </c>
      <c r="L407" s="238">
        <v>9157.5014217919725</v>
      </c>
      <c r="M407" s="230">
        <f t="shared" si="66"/>
        <v>657.50142179197246</v>
      </c>
      <c r="N407" s="108">
        <f t="shared" si="67"/>
        <v>7.7353108446114413E-2</v>
      </c>
      <c r="O407" s="241">
        <v>9004.0045162584156</v>
      </c>
      <c r="P407" s="231">
        <f t="shared" si="68"/>
        <v>504.00451625841561</v>
      </c>
      <c r="Q407" s="65">
        <f t="shared" si="69"/>
        <v>5.9294648971578309E-2</v>
      </c>
    </row>
    <row r="408" spans="1:17" x14ac:dyDescent="0.25">
      <c r="A408" s="76">
        <v>406</v>
      </c>
      <c r="B408" s="236">
        <v>7500</v>
      </c>
      <c r="C408" s="238">
        <v>8863.0296086915187</v>
      </c>
      <c r="D408" s="230">
        <f t="shared" si="60"/>
        <v>1363.0296086915187</v>
      </c>
      <c r="E408" s="108">
        <f t="shared" si="61"/>
        <v>0.18173728115886917</v>
      </c>
      <c r="F408" s="238">
        <v>8749.2361726193158</v>
      </c>
      <c r="G408" s="230">
        <f t="shared" si="62"/>
        <v>1249.2361726193158</v>
      </c>
      <c r="H408" s="108">
        <f t="shared" si="63"/>
        <v>0.16656482301590878</v>
      </c>
      <c r="I408" s="238">
        <v>8672.7657339832913</v>
      </c>
      <c r="J408" s="230">
        <f t="shared" si="64"/>
        <v>1172.7657339832913</v>
      </c>
      <c r="K408" s="108">
        <f t="shared" si="65"/>
        <v>0.15636876453110551</v>
      </c>
      <c r="L408" s="238">
        <v>8754.3581765607032</v>
      </c>
      <c r="M408" s="230">
        <f t="shared" si="66"/>
        <v>1254.3581765607032</v>
      </c>
      <c r="N408" s="108">
        <f t="shared" si="67"/>
        <v>0.16724775687476043</v>
      </c>
      <c r="O408" s="241">
        <v>8676.5895614978745</v>
      </c>
      <c r="P408" s="231">
        <f t="shared" si="68"/>
        <v>1176.5895614978745</v>
      </c>
      <c r="Q408" s="65">
        <f t="shared" si="69"/>
        <v>0.15687860819971661</v>
      </c>
    </row>
    <row r="409" spans="1:17" x14ac:dyDescent="0.25">
      <c r="A409" s="76">
        <v>407</v>
      </c>
      <c r="B409" s="236">
        <v>8500</v>
      </c>
      <c r="C409" s="238">
        <v>7776.113871991729</v>
      </c>
      <c r="D409" s="230">
        <f t="shared" si="60"/>
        <v>723.88612800827104</v>
      </c>
      <c r="E409" s="108">
        <f t="shared" si="61"/>
        <v>8.5163073883326001E-2</v>
      </c>
      <c r="F409" s="238">
        <v>7783.6041071880418</v>
      </c>
      <c r="G409" s="230">
        <f t="shared" si="62"/>
        <v>716.39589281195822</v>
      </c>
      <c r="H409" s="108">
        <f t="shared" si="63"/>
        <v>8.4281869742583324E-2</v>
      </c>
      <c r="I409" s="238">
        <v>7889.7942005243067</v>
      </c>
      <c r="J409" s="230">
        <f t="shared" si="64"/>
        <v>610.20579947569331</v>
      </c>
      <c r="K409" s="108">
        <f t="shared" si="65"/>
        <v>7.1788917585375686E-2</v>
      </c>
      <c r="L409" s="238">
        <v>7739.2687348741119</v>
      </c>
      <c r="M409" s="230">
        <f t="shared" si="66"/>
        <v>760.73126512588806</v>
      </c>
      <c r="N409" s="108">
        <f t="shared" si="67"/>
        <v>8.9497795897163307E-2</v>
      </c>
      <c r="O409" s="241">
        <v>7764.6920109283365</v>
      </c>
      <c r="P409" s="231">
        <f t="shared" si="68"/>
        <v>735.30798907166354</v>
      </c>
      <c r="Q409" s="65">
        <f t="shared" si="69"/>
        <v>8.6506822243725121E-2</v>
      </c>
    </row>
    <row r="410" spans="1:17" x14ac:dyDescent="0.25">
      <c r="A410" s="76">
        <v>408</v>
      </c>
      <c r="B410" s="236">
        <v>9750</v>
      </c>
      <c r="C410" s="238">
        <v>8498.5699481361626</v>
      </c>
      <c r="D410" s="230">
        <f t="shared" si="60"/>
        <v>1251.4300518638374</v>
      </c>
      <c r="E410" s="108">
        <f t="shared" si="61"/>
        <v>0.12835180019116282</v>
      </c>
      <c r="F410" s="238">
        <v>8510.2693261599125</v>
      </c>
      <c r="G410" s="230">
        <f t="shared" si="62"/>
        <v>1239.7306738400875</v>
      </c>
      <c r="H410" s="108">
        <f t="shared" si="63"/>
        <v>0.12715186398359873</v>
      </c>
      <c r="I410" s="238">
        <v>8371.0756587611831</v>
      </c>
      <c r="J410" s="230">
        <f t="shared" si="64"/>
        <v>1378.9243412388169</v>
      </c>
      <c r="K410" s="108">
        <f t="shared" si="65"/>
        <v>0.14142813756295558</v>
      </c>
      <c r="L410" s="238">
        <v>8531.2069776337339</v>
      </c>
      <c r="M410" s="230">
        <f t="shared" si="66"/>
        <v>1218.7930223662661</v>
      </c>
      <c r="N410" s="108">
        <f t="shared" si="67"/>
        <v>0.12500441255038627</v>
      </c>
      <c r="O410" s="241">
        <v>8447.9204553632462</v>
      </c>
      <c r="P410" s="231">
        <f t="shared" si="68"/>
        <v>1302.0795446367538</v>
      </c>
      <c r="Q410" s="65">
        <f t="shared" si="69"/>
        <v>0.13354661996274397</v>
      </c>
    </row>
    <row r="411" spans="1:17" x14ac:dyDescent="0.25">
      <c r="A411" s="76">
        <v>409</v>
      </c>
      <c r="B411" s="236">
        <v>11000</v>
      </c>
      <c r="C411" s="238">
        <v>9563.8242202088422</v>
      </c>
      <c r="D411" s="230">
        <f t="shared" si="60"/>
        <v>1436.1757797911578</v>
      </c>
      <c r="E411" s="108">
        <f t="shared" si="61"/>
        <v>0.1305614345264689</v>
      </c>
      <c r="F411" s="238">
        <v>9485.4715238237768</v>
      </c>
      <c r="G411" s="230">
        <f t="shared" si="62"/>
        <v>1514.5284761762232</v>
      </c>
      <c r="H411" s="108">
        <f t="shared" si="63"/>
        <v>0.13768440692511119</v>
      </c>
      <c r="I411" s="238">
        <v>9468.8359005384664</v>
      </c>
      <c r="J411" s="230">
        <f t="shared" si="64"/>
        <v>1531.1640994615336</v>
      </c>
      <c r="K411" s="108">
        <f t="shared" si="65"/>
        <v>0.13919673631468488</v>
      </c>
      <c r="L411" s="238">
        <v>9511.4926927975157</v>
      </c>
      <c r="M411" s="230">
        <f t="shared" si="66"/>
        <v>1488.5073072024843</v>
      </c>
      <c r="N411" s="108">
        <f t="shared" si="67"/>
        <v>0.13531884610931674</v>
      </c>
      <c r="O411" s="241">
        <v>9429.0255734671482</v>
      </c>
      <c r="P411" s="231">
        <f t="shared" si="68"/>
        <v>1570.9744265328518</v>
      </c>
      <c r="Q411" s="65">
        <f t="shared" si="69"/>
        <v>0.14281585695753199</v>
      </c>
    </row>
    <row r="412" spans="1:17" x14ac:dyDescent="0.25">
      <c r="A412" s="76">
        <v>410</v>
      </c>
      <c r="B412" s="236">
        <v>11500</v>
      </c>
      <c r="C412" s="238">
        <v>10751.997005989895</v>
      </c>
      <c r="D412" s="230">
        <f t="shared" si="60"/>
        <v>748.00299401010489</v>
      </c>
      <c r="E412" s="108">
        <f t="shared" si="61"/>
        <v>6.5043738609574339E-2</v>
      </c>
      <c r="F412" s="238">
        <v>10685.660319038996</v>
      </c>
      <c r="G412" s="230">
        <f t="shared" si="62"/>
        <v>814.33968096100398</v>
      </c>
      <c r="H412" s="108">
        <f t="shared" si="63"/>
        <v>7.0812146170522089E-2</v>
      </c>
      <c r="I412" s="238">
        <v>10766.999299521465</v>
      </c>
      <c r="J412" s="230">
        <f t="shared" si="64"/>
        <v>733.00070047853478</v>
      </c>
      <c r="K412" s="108">
        <f t="shared" si="65"/>
        <v>6.3739191345959539E-2</v>
      </c>
      <c r="L412" s="238">
        <v>10796.735830858021</v>
      </c>
      <c r="M412" s="230">
        <f t="shared" si="66"/>
        <v>703.26416914197944</v>
      </c>
      <c r="N412" s="108">
        <f t="shared" si="67"/>
        <v>6.1153406012346041E-2</v>
      </c>
      <c r="O412" s="241">
        <v>10762.734150687042</v>
      </c>
      <c r="P412" s="231">
        <f t="shared" si="68"/>
        <v>737.26584931295838</v>
      </c>
      <c r="Q412" s="65">
        <f t="shared" si="69"/>
        <v>6.4110073853300725E-2</v>
      </c>
    </row>
    <row r="413" spans="1:17" x14ac:dyDescent="0.25">
      <c r="A413" s="76">
        <v>411</v>
      </c>
      <c r="B413" s="236">
        <v>11000</v>
      </c>
      <c r="C413" s="238">
        <v>11325.895297160823</v>
      </c>
      <c r="D413" s="230">
        <f t="shared" si="60"/>
        <v>325.89529716082325</v>
      </c>
      <c r="E413" s="108">
        <f t="shared" si="61"/>
        <v>2.9626845196438475E-2</v>
      </c>
      <c r="F413" s="238">
        <v>11283.970734761047</v>
      </c>
      <c r="G413" s="230">
        <f t="shared" si="62"/>
        <v>283.97073476104742</v>
      </c>
      <c r="H413" s="108">
        <f t="shared" si="63"/>
        <v>2.5815521341913401E-2</v>
      </c>
      <c r="I413" s="238">
        <v>11359.371092215462</v>
      </c>
      <c r="J413" s="230">
        <f t="shared" si="64"/>
        <v>359.37109221546234</v>
      </c>
      <c r="K413" s="108">
        <f t="shared" si="65"/>
        <v>3.2670099292314757E-2</v>
      </c>
      <c r="L413" s="238">
        <v>11402.732408919495</v>
      </c>
      <c r="M413" s="230">
        <f t="shared" si="66"/>
        <v>402.73240891949536</v>
      </c>
      <c r="N413" s="108">
        <f t="shared" si="67"/>
        <v>3.6612037174499575E-2</v>
      </c>
      <c r="O413" s="241">
        <v>11380.161742588392</v>
      </c>
      <c r="P413" s="231">
        <f t="shared" si="68"/>
        <v>380.16174258839237</v>
      </c>
      <c r="Q413" s="65">
        <f t="shared" si="69"/>
        <v>3.4560158417126577E-2</v>
      </c>
    </row>
    <row r="414" spans="1:17" x14ac:dyDescent="0.25">
      <c r="A414" s="76">
        <v>412</v>
      </c>
      <c r="B414" s="236">
        <v>10750</v>
      </c>
      <c r="C414" s="238">
        <v>10826.631211890344</v>
      </c>
      <c r="D414" s="230">
        <f t="shared" si="60"/>
        <v>76.631211890344275</v>
      </c>
      <c r="E414" s="108">
        <f t="shared" si="61"/>
        <v>7.1284848270087697E-3</v>
      </c>
      <c r="F414" s="238">
        <v>10772.881327564302</v>
      </c>
      <c r="G414" s="230">
        <f t="shared" si="62"/>
        <v>22.88132756430241</v>
      </c>
      <c r="H414" s="108">
        <f t="shared" si="63"/>
        <v>2.1284955873769685E-3</v>
      </c>
      <c r="I414" s="238">
        <v>10729.873319232331</v>
      </c>
      <c r="J414" s="230">
        <f t="shared" si="64"/>
        <v>20.126680767669313</v>
      </c>
      <c r="K414" s="108">
        <f t="shared" si="65"/>
        <v>1.8722493737366804E-3</v>
      </c>
      <c r="L414" s="238">
        <v>10731.952584055785</v>
      </c>
      <c r="M414" s="230">
        <f t="shared" si="66"/>
        <v>18.047415944214663</v>
      </c>
      <c r="N414" s="108">
        <f t="shared" si="67"/>
        <v>1.6788293901595036E-3</v>
      </c>
      <c r="O414" s="241">
        <v>10681.097932423492</v>
      </c>
      <c r="P414" s="231">
        <f t="shared" si="68"/>
        <v>68.902067576507761</v>
      </c>
      <c r="Q414" s="65">
        <f t="shared" si="69"/>
        <v>6.4094946582797917E-3</v>
      </c>
    </row>
    <row r="415" spans="1:17" x14ac:dyDescent="0.25">
      <c r="A415" s="76">
        <v>413</v>
      </c>
      <c r="B415" s="236">
        <v>10500</v>
      </c>
      <c r="C415" s="238">
        <v>10789.425705051401</v>
      </c>
      <c r="D415" s="230">
        <f t="shared" si="60"/>
        <v>289.42570505140066</v>
      </c>
      <c r="E415" s="108">
        <f t="shared" si="61"/>
        <v>2.7564352862038156E-2</v>
      </c>
      <c r="F415" s="238">
        <v>10690.19101448469</v>
      </c>
      <c r="G415" s="230">
        <f t="shared" si="62"/>
        <v>190.19101448468973</v>
      </c>
      <c r="H415" s="108">
        <f t="shared" si="63"/>
        <v>1.811342995092283E-2</v>
      </c>
      <c r="I415" s="238">
        <v>10783.62595112396</v>
      </c>
      <c r="J415" s="230">
        <f t="shared" si="64"/>
        <v>283.62595112396048</v>
      </c>
      <c r="K415" s="108">
        <f t="shared" si="65"/>
        <v>2.7011995345139091E-2</v>
      </c>
      <c r="L415" s="238">
        <v>10730.986987755368</v>
      </c>
      <c r="M415" s="230">
        <f t="shared" si="66"/>
        <v>230.98698775536832</v>
      </c>
      <c r="N415" s="108">
        <f t="shared" si="67"/>
        <v>2.1998760738606505E-2</v>
      </c>
      <c r="O415" s="241">
        <v>10744.879180275111</v>
      </c>
      <c r="P415" s="231">
        <f t="shared" si="68"/>
        <v>244.87918027511114</v>
      </c>
      <c r="Q415" s="65">
        <f t="shared" si="69"/>
        <v>2.3321826692867729E-2</v>
      </c>
    </row>
    <row r="416" spans="1:17" x14ac:dyDescent="0.25">
      <c r="A416" s="76">
        <v>414</v>
      </c>
      <c r="B416" s="236">
        <v>11250</v>
      </c>
      <c r="C416" s="238">
        <v>10390.733788024532</v>
      </c>
      <c r="D416" s="230">
        <f t="shared" si="60"/>
        <v>859.26621197546774</v>
      </c>
      <c r="E416" s="108">
        <f t="shared" si="61"/>
        <v>7.6379218842263799E-2</v>
      </c>
      <c r="F416" s="238">
        <v>10457.258588291737</v>
      </c>
      <c r="G416" s="230">
        <f t="shared" si="62"/>
        <v>792.7414117082626</v>
      </c>
      <c r="H416" s="108">
        <f t="shared" si="63"/>
        <v>7.0465903262956681E-2</v>
      </c>
      <c r="I416" s="238">
        <v>10593.392031685808</v>
      </c>
      <c r="J416" s="230">
        <f t="shared" si="64"/>
        <v>656.60796831419248</v>
      </c>
      <c r="K416" s="108">
        <f t="shared" si="65"/>
        <v>5.8365152739039333E-2</v>
      </c>
      <c r="L416" s="238">
        <v>10550.414154687953</v>
      </c>
      <c r="M416" s="230">
        <f t="shared" si="66"/>
        <v>699.58584531204724</v>
      </c>
      <c r="N416" s="108">
        <f t="shared" si="67"/>
        <v>6.2185408472181979E-2</v>
      </c>
      <c r="O416" s="241">
        <v>10585.323657938272</v>
      </c>
      <c r="P416" s="231">
        <f t="shared" si="68"/>
        <v>664.67634206172806</v>
      </c>
      <c r="Q416" s="65">
        <f t="shared" si="69"/>
        <v>5.9082341516598053E-2</v>
      </c>
    </row>
    <row r="417" spans="1:17" x14ac:dyDescent="0.25">
      <c r="A417" s="76">
        <v>415</v>
      </c>
      <c r="B417" s="236">
        <v>11000</v>
      </c>
      <c r="C417" s="238">
        <v>11118.14406649276</v>
      </c>
      <c r="D417" s="230">
        <f t="shared" si="60"/>
        <v>118.14406649275952</v>
      </c>
      <c r="E417" s="108">
        <f t="shared" si="61"/>
        <v>1.0740369681159956E-2</v>
      </c>
      <c r="F417" s="238">
        <v>11159.327415228741</v>
      </c>
      <c r="G417" s="230">
        <f t="shared" si="62"/>
        <v>159.3274152287413</v>
      </c>
      <c r="H417" s="108">
        <f t="shared" si="63"/>
        <v>1.4484310475340118E-2</v>
      </c>
      <c r="I417" s="238">
        <v>11159.631478584603</v>
      </c>
      <c r="J417" s="230">
        <f t="shared" si="64"/>
        <v>159.63147858460252</v>
      </c>
      <c r="K417" s="108">
        <f t="shared" si="65"/>
        <v>1.4511952598600228E-2</v>
      </c>
      <c r="L417" s="238">
        <v>11336.188744053161</v>
      </c>
      <c r="M417" s="230">
        <f t="shared" si="66"/>
        <v>336.18874405316092</v>
      </c>
      <c r="N417" s="108">
        <f t="shared" si="67"/>
        <v>3.0562613095741903E-2</v>
      </c>
      <c r="O417" s="241">
        <v>11290.572764202656</v>
      </c>
      <c r="P417" s="231">
        <f t="shared" si="68"/>
        <v>290.57276420265589</v>
      </c>
      <c r="Q417" s="65">
        <f t="shared" si="69"/>
        <v>2.6415705836605081E-2</v>
      </c>
    </row>
    <row r="418" spans="1:17" x14ac:dyDescent="0.25">
      <c r="A418" s="76">
        <v>416</v>
      </c>
      <c r="B418" s="236">
        <v>10500</v>
      </c>
      <c r="C418" s="238">
        <v>10932.420786525066</v>
      </c>
      <c r="D418" s="230">
        <f t="shared" si="60"/>
        <v>432.42078652506643</v>
      </c>
      <c r="E418" s="108">
        <f t="shared" si="61"/>
        <v>4.1182932050006324E-2</v>
      </c>
      <c r="F418" s="238">
        <v>10941.041506133521</v>
      </c>
      <c r="G418" s="230">
        <f t="shared" si="62"/>
        <v>441.04150613352067</v>
      </c>
      <c r="H418" s="108">
        <f t="shared" si="63"/>
        <v>4.2003952965097208E-2</v>
      </c>
      <c r="I418" s="238">
        <v>10927.543326158815</v>
      </c>
      <c r="J418" s="230">
        <f t="shared" si="64"/>
        <v>427.54332615881503</v>
      </c>
      <c r="K418" s="108">
        <f t="shared" si="65"/>
        <v>4.0718412015125244E-2</v>
      </c>
      <c r="L418" s="238">
        <v>10948.276984798469</v>
      </c>
      <c r="M418" s="230">
        <f t="shared" si="66"/>
        <v>448.27698479846913</v>
      </c>
      <c r="N418" s="108">
        <f t="shared" si="67"/>
        <v>4.2693046171282771E-2</v>
      </c>
      <c r="O418" s="241">
        <v>10909.041860017634</v>
      </c>
      <c r="P418" s="231">
        <f t="shared" si="68"/>
        <v>409.04186001763446</v>
      </c>
      <c r="Q418" s="65">
        <f t="shared" si="69"/>
        <v>3.8956367620727093E-2</v>
      </c>
    </row>
    <row r="419" spans="1:17" x14ac:dyDescent="0.25">
      <c r="A419" s="76">
        <v>417</v>
      </c>
      <c r="B419" s="236">
        <v>10250</v>
      </c>
      <c r="C419" s="238">
        <v>10400.027181592222</v>
      </c>
      <c r="D419" s="230">
        <f t="shared" si="60"/>
        <v>150.02718159222241</v>
      </c>
      <c r="E419" s="108">
        <f t="shared" si="61"/>
        <v>1.4636798204119259E-2</v>
      </c>
      <c r="F419" s="238">
        <v>10311.894079792693</v>
      </c>
      <c r="G419" s="230">
        <f t="shared" si="62"/>
        <v>61.894079792693447</v>
      </c>
      <c r="H419" s="108">
        <f t="shared" si="63"/>
        <v>6.0384468090432632E-3</v>
      </c>
      <c r="I419" s="238">
        <v>10150.805744857525</v>
      </c>
      <c r="J419" s="230">
        <f t="shared" si="64"/>
        <v>99.194255142474503</v>
      </c>
      <c r="K419" s="108">
        <f t="shared" si="65"/>
        <v>9.6774883065828786E-3</v>
      </c>
      <c r="L419" s="238">
        <v>10149.270284374868</v>
      </c>
      <c r="M419" s="230">
        <f t="shared" si="66"/>
        <v>100.72971562513158</v>
      </c>
      <c r="N419" s="108">
        <f t="shared" si="67"/>
        <v>9.8272893292811296E-3</v>
      </c>
      <c r="O419" s="241">
        <v>10074.062189478969</v>
      </c>
      <c r="P419" s="231">
        <f t="shared" si="68"/>
        <v>175.93781052103077</v>
      </c>
      <c r="Q419" s="65">
        <f t="shared" si="69"/>
        <v>1.7164664441076172E-2</v>
      </c>
    </row>
    <row r="420" spans="1:17" x14ac:dyDescent="0.25">
      <c r="A420" s="76">
        <v>418</v>
      </c>
      <c r="B420" s="236">
        <v>9500</v>
      </c>
      <c r="C420" s="238">
        <v>10355.389332769973</v>
      </c>
      <c r="D420" s="230">
        <f t="shared" si="60"/>
        <v>855.38933276997341</v>
      </c>
      <c r="E420" s="108">
        <f t="shared" si="61"/>
        <v>9.0040982396839303E-2</v>
      </c>
      <c r="F420" s="238">
        <v>10167.204349390282</v>
      </c>
      <c r="G420" s="230">
        <f t="shared" si="62"/>
        <v>667.204349390282</v>
      </c>
      <c r="H420" s="108">
        <f t="shared" si="63"/>
        <v>7.0232036777924417E-2</v>
      </c>
      <c r="I420" s="238">
        <v>10111.801057346251</v>
      </c>
      <c r="J420" s="230">
        <f t="shared" si="64"/>
        <v>611.80105734625067</v>
      </c>
      <c r="K420" s="108">
        <f t="shared" si="65"/>
        <v>6.4400111299605337E-2</v>
      </c>
      <c r="L420" s="238">
        <v>9993.2815768537257</v>
      </c>
      <c r="M420" s="230">
        <f t="shared" si="66"/>
        <v>493.28157685372571</v>
      </c>
      <c r="N420" s="108">
        <f t="shared" si="67"/>
        <v>5.1924376510918496E-2</v>
      </c>
      <c r="O420" s="241">
        <v>9927.1057543180814</v>
      </c>
      <c r="P420" s="231">
        <f t="shared" si="68"/>
        <v>427.10575431808138</v>
      </c>
      <c r="Q420" s="65">
        <f t="shared" si="69"/>
        <v>4.495850045453488E-2</v>
      </c>
    </row>
    <row r="421" spans="1:17" x14ac:dyDescent="0.25">
      <c r="A421" s="76">
        <v>419</v>
      </c>
      <c r="B421" s="236">
        <v>10750</v>
      </c>
      <c r="C421" s="238">
        <v>9409.768451696933</v>
      </c>
      <c r="D421" s="230">
        <f t="shared" si="60"/>
        <v>1340.231548303067</v>
      </c>
      <c r="E421" s="108">
        <f t="shared" si="61"/>
        <v>0.12467270216772716</v>
      </c>
      <c r="F421" s="238">
        <v>9407.3311632078803</v>
      </c>
      <c r="G421" s="230">
        <f t="shared" si="62"/>
        <v>1342.6688367921197</v>
      </c>
      <c r="H421" s="108">
        <f t="shared" si="63"/>
        <v>0.12489942667833671</v>
      </c>
      <c r="I421" s="238">
        <v>9450.0706640225308</v>
      </c>
      <c r="J421" s="230">
        <f t="shared" si="64"/>
        <v>1299.9293359774692</v>
      </c>
      <c r="K421" s="108">
        <f t="shared" si="65"/>
        <v>0.12092365916069481</v>
      </c>
      <c r="L421" s="238">
        <v>9229.7397609092131</v>
      </c>
      <c r="M421" s="230">
        <f t="shared" si="66"/>
        <v>1520.2602390907869</v>
      </c>
      <c r="N421" s="108">
        <f t="shared" si="67"/>
        <v>0.14141955712472437</v>
      </c>
      <c r="O421" s="241">
        <v>9176.4942360396253</v>
      </c>
      <c r="P421" s="231">
        <f t="shared" si="68"/>
        <v>1573.5057639603747</v>
      </c>
      <c r="Q421" s="65">
        <f t="shared" si="69"/>
        <v>0.14637262920561625</v>
      </c>
    </row>
    <row r="422" spans="1:17" x14ac:dyDescent="0.25">
      <c r="A422" s="76">
        <v>420</v>
      </c>
      <c r="B422" s="236">
        <v>10750</v>
      </c>
      <c r="C422" s="238">
        <v>10695.981682552876</v>
      </c>
      <c r="D422" s="230">
        <f t="shared" si="60"/>
        <v>54.018317447123991</v>
      </c>
      <c r="E422" s="108">
        <f t="shared" si="61"/>
        <v>5.0249597625231616E-3</v>
      </c>
      <c r="F422" s="238">
        <v>10727.048335793877</v>
      </c>
      <c r="G422" s="230">
        <f t="shared" si="62"/>
        <v>22.951664206122587</v>
      </c>
      <c r="H422" s="108">
        <f t="shared" si="63"/>
        <v>2.1350385308021012E-3</v>
      </c>
      <c r="I422" s="238">
        <v>10940.368816102495</v>
      </c>
      <c r="J422" s="230">
        <f t="shared" si="64"/>
        <v>190.36881610249475</v>
      </c>
      <c r="K422" s="108">
        <f t="shared" si="65"/>
        <v>1.7708727079301836E-2</v>
      </c>
      <c r="L422" s="238">
        <v>11000.615234348355</v>
      </c>
      <c r="M422" s="230">
        <f t="shared" si="66"/>
        <v>250.61523434835544</v>
      </c>
      <c r="N422" s="108">
        <f t="shared" si="67"/>
        <v>2.331304505566097E-2</v>
      </c>
      <c r="O422" s="241">
        <v>10929.336527012862</v>
      </c>
      <c r="P422" s="231">
        <f t="shared" si="68"/>
        <v>179.33652701286155</v>
      </c>
      <c r="Q422" s="65">
        <f t="shared" si="69"/>
        <v>1.6682467629103401E-2</v>
      </c>
    </row>
    <row r="423" spans="1:17" x14ac:dyDescent="0.25">
      <c r="A423" s="76">
        <v>421</v>
      </c>
      <c r="B423" s="236">
        <v>11500</v>
      </c>
      <c r="C423" s="238">
        <v>10523.94512285273</v>
      </c>
      <c r="D423" s="230">
        <f t="shared" si="60"/>
        <v>976.05487714726951</v>
      </c>
      <c r="E423" s="108">
        <f t="shared" si="61"/>
        <v>8.487433714324083E-2</v>
      </c>
      <c r="F423" s="238">
        <v>10566.286934866817</v>
      </c>
      <c r="G423" s="230">
        <f t="shared" si="62"/>
        <v>933.71306513318268</v>
      </c>
      <c r="H423" s="108">
        <f t="shared" si="63"/>
        <v>8.1192440446363714E-2</v>
      </c>
      <c r="I423" s="238">
        <v>10727.712053270476</v>
      </c>
      <c r="J423" s="230">
        <f t="shared" si="64"/>
        <v>772.28794672952426</v>
      </c>
      <c r="K423" s="108">
        <f t="shared" si="65"/>
        <v>6.7155473628654289E-2</v>
      </c>
      <c r="L423" s="238">
        <v>10812.842974489815</v>
      </c>
      <c r="M423" s="230">
        <f t="shared" si="66"/>
        <v>687.15702551018512</v>
      </c>
      <c r="N423" s="108">
        <f t="shared" si="67"/>
        <v>5.9752784826972619E-2</v>
      </c>
      <c r="O423" s="241">
        <v>10767.648846382368</v>
      </c>
      <c r="P423" s="231">
        <f t="shared" si="68"/>
        <v>732.35115361763201</v>
      </c>
      <c r="Q423" s="65">
        <f t="shared" si="69"/>
        <v>6.3682709010228863E-2</v>
      </c>
    </row>
    <row r="424" spans="1:17" x14ac:dyDescent="0.25">
      <c r="A424" s="76">
        <v>422</v>
      </c>
      <c r="B424" s="236">
        <v>10750</v>
      </c>
      <c r="C424" s="238">
        <v>11488.230451884812</v>
      </c>
      <c r="D424" s="230">
        <f t="shared" si="60"/>
        <v>738.23045188481228</v>
      </c>
      <c r="E424" s="108">
        <f t="shared" si="61"/>
        <v>6.8672600175331375E-2</v>
      </c>
      <c r="F424" s="238">
        <v>11468.58102997375</v>
      </c>
      <c r="G424" s="230">
        <f t="shared" si="62"/>
        <v>718.58102997374954</v>
      </c>
      <c r="H424" s="108">
        <f t="shared" si="63"/>
        <v>6.6844746974302288E-2</v>
      </c>
      <c r="I424" s="238">
        <v>11572.86903838189</v>
      </c>
      <c r="J424" s="230">
        <f t="shared" si="64"/>
        <v>822.86903838189028</v>
      </c>
      <c r="K424" s="108">
        <f t="shared" si="65"/>
        <v>7.6545957058780492E-2</v>
      </c>
      <c r="L424" s="238">
        <v>11725.259931959932</v>
      </c>
      <c r="M424" s="230">
        <f t="shared" si="66"/>
        <v>975.25993195993215</v>
      </c>
      <c r="N424" s="108">
        <f t="shared" si="67"/>
        <v>9.0721854135807647E-2</v>
      </c>
      <c r="O424" s="241">
        <v>11690.515996041035</v>
      </c>
      <c r="P424" s="231">
        <f t="shared" si="68"/>
        <v>940.51599604103467</v>
      </c>
      <c r="Q424" s="65">
        <f t="shared" si="69"/>
        <v>8.7489860096840441E-2</v>
      </c>
    </row>
    <row r="425" spans="1:17" x14ac:dyDescent="0.25">
      <c r="A425" s="76">
        <v>423</v>
      </c>
      <c r="B425" s="236">
        <v>11500</v>
      </c>
      <c r="C425" s="238">
        <v>10754.673057224185</v>
      </c>
      <c r="D425" s="230">
        <f t="shared" si="60"/>
        <v>745.32694277581504</v>
      </c>
      <c r="E425" s="108">
        <f t="shared" si="61"/>
        <v>6.4811038502244789E-2</v>
      </c>
      <c r="F425" s="238">
        <v>10759.078274063753</v>
      </c>
      <c r="G425" s="230">
        <f t="shared" si="62"/>
        <v>740.92172593624673</v>
      </c>
      <c r="H425" s="108">
        <f t="shared" si="63"/>
        <v>6.4427976168369275E-2</v>
      </c>
      <c r="I425" s="238">
        <v>10814.315283961561</v>
      </c>
      <c r="J425" s="230">
        <f t="shared" si="64"/>
        <v>685.68471603843864</v>
      </c>
      <c r="K425" s="108">
        <f t="shared" si="65"/>
        <v>5.9624757916385968E-2</v>
      </c>
      <c r="L425" s="238">
        <v>10792.26879062539</v>
      </c>
      <c r="M425" s="230">
        <f t="shared" si="66"/>
        <v>707.73120937460953</v>
      </c>
      <c r="N425" s="108">
        <f t="shared" si="67"/>
        <v>6.1541844293444309E-2</v>
      </c>
      <c r="O425" s="241">
        <v>10834.110541208836</v>
      </c>
      <c r="P425" s="231">
        <f t="shared" si="68"/>
        <v>665.88945879116363</v>
      </c>
      <c r="Q425" s="65">
        <f t="shared" si="69"/>
        <v>5.7903431199231623E-2</v>
      </c>
    </row>
    <row r="426" spans="1:17" x14ac:dyDescent="0.25">
      <c r="A426" s="76">
        <v>424</v>
      </c>
      <c r="B426" s="236">
        <v>11000</v>
      </c>
      <c r="C426" s="238">
        <v>11596.032718645409</v>
      </c>
      <c r="D426" s="230">
        <f t="shared" si="60"/>
        <v>596.03271864540875</v>
      </c>
      <c r="E426" s="108">
        <f t="shared" si="61"/>
        <v>5.4184792604128069E-2</v>
      </c>
      <c r="F426" s="238">
        <v>11709.899710072776</v>
      </c>
      <c r="G426" s="230">
        <f t="shared" si="62"/>
        <v>709.89971007277563</v>
      </c>
      <c r="H426" s="108">
        <f t="shared" si="63"/>
        <v>6.4536337279343242E-2</v>
      </c>
      <c r="I426" s="238">
        <v>11709.46001726378</v>
      </c>
      <c r="J426" s="230">
        <f t="shared" si="64"/>
        <v>709.46001726378017</v>
      </c>
      <c r="K426" s="108">
        <f t="shared" si="65"/>
        <v>6.4496365205798198E-2</v>
      </c>
      <c r="L426" s="238">
        <v>11785.986170634558</v>
      </c>
      <c r="M426" s="230">
        <f t="shared" si="66"/>
        <v>785.98617063455822</v>
      </c>
      <c r="N426" s="108">
        <f t="shared" si="67"/>
        <v>7.1453288239505294E-2</v>
      </c>
      <c r="O426" s="241">
        <v>11771.846762232821</v>
      </c>
      <c r="P426" s="231">
        <f t="shared" si="68"/>
        <v>771.84676223282077</v>
      </c>
      <c r="Q426" s="65">
        <f t="shared" si="69"/>
        <v>7.0167887475710983E-2</v>
      </c>
    </row>
    <row r="427" spans="1:17" x14ac:dyDescent="0.25">
      <c r="A427" s="76">
        <v>425</v>
      </c>
      <c r="B427" s="236">
        <v>11750</v>
      </c>
      <c r="C427" s="238">
        <v>10971.064303465555</v>
      </c>
      <c r="D427" s="230">
        <f t="shared" si="60"/>
        <v>778.93569653444501</v>
      </c>
      <c r="E427" s="108">
        <f t="shared" si="61"/>
        <v>6.6292399705059152E-2</v>
      </c>
      <c r="F427" s="238">
        <v>11050.43033856621</v>
      </c>
      <c r="G427" s="230">
        <f t="shared" si="62"/>
        <v>699.56966143379032</v>
      </c>
      <c r="H427" s="108">
        <f t="shared" si="63"/>
        <v>5.9537843526280027E-2</v>
      </c>
      <c r="I427" s="238">
        <v>10939.952017186244</v>
      </c>
      <c r="J427" s="230">
        <f t="shared" si="64"/>
        <v>810.04798281375588</v>
      </c>
      <c r="K427" s="108">
        <f t="shared" si="65"/>
        <v>6.8940253856489858E-2</v>
      </c>
      <c r="L427" s="238">
        <v>10981.145703300015</v>
      </c>
      <c r="M427" s="230">
        <f t="shared" si="66"/>
        <v>768.85429669998484</v>
      </c>
      <c r="N427" s="108">
        <f t="shared" si="67"/>
        <v>6.543440822978594E-2</v>
      </c>
      <c r="O427" s="241">
        <v>10946.447910031624</v>
      </c>
      <c r="P427" s="231">
        <f t="shared" si="68"/>
        <v>803.55208996837609</v>
      </c>
      <c r="Q427" s="65">
        <f t="shared" si="69"/>
        <v>6.8387411912202226E-2</v>
      </c>
    </row>
    <row r="428" spans="1:17" x14ac:dyDescent="0.25">
      <c r="A428" s="76">
        <v>426</v>
      </c>
      <c r="B428" s="236">
        <v>12500</v>
      </c>
      <c r="C428" s="238">
        <v>11342.129346696056</v>
      </c>
      <c r="D428" s="230">
        <f t="shared" si="60"/>
        <v>1157.870653303944</v>
      </c>
      <c r="E428" s="108">
        <f t="shared" si="61"/>
        <v>9.2629652264315521E-2</v>
      </c>
      <c r="F428" s="238">
        <v>11486.001831371621</v>
      </c>
      <c r="G428" s="230">
        <f t="shared" si="62"/>
        <v>1013.9981686283791</v>
      </c>
      <c r="H428" s="108">
        <f t="shared" si="63"/>
        <v>8.111985349027033E-2</v>
      </c>
      <c r="I428" s="238">
        <v>11442.260749354688</v>
      </c>
      <c r="J428" s="230">
        <f t="shared" si="64"/>
        <v>1057.7392506453125</v>
      </c>
      <c r="K428" s="108">
        <f t="shared" si="65"/>
        <v>8.4619140051625005E-2</v>
      </c>
      <c r="L428" s="238">
        <v>11462.702906516843</v>
      </c>
      <c r="M428" s="230">
        <f t="shared" si="66"/>
        <v>1037.2970934831574</v>
      </c>
      <c r="N428" s="108">
        <f t="shared" si="67"/>
        <v>8.298376747865259E-2</v>
      </c>
      <c r="O428" s="241">
        <v>11322.760848750726</v>
      </c>
      <c r="P428" s="231">
        <f t="shared" si="68"/>
        <v>1177.2391512492741</v>
      </c>
      <c r="Q428" s="65">
        <f t="shared" si="69"/>
        <v>9.4179132099941928E-2</v>
      </c>
    </row>
    <row r="429" spans="1:17" x14ac:dyDescent="0.25">
      <c r="A429" s="76">
        <v>427</v>
      </c>
      <c r="B429" s="236">
        <v>13250</v>
      </c>
      <c r="C429" s="238">
        <v>11975.246371463672</v>
      </c>
      <c r="D429" s="230">
        <f t="shared" si="60"/>
        <v>1274.7536285363276</v>
      </c>
      <c r="E429" s="108">
        <f t="shared" si="61"/>
        <v>9.620782102160963E-2</v>
      </c>
      <c r="F429" s="238">
        <v>11880.127598562571</v>
      </c>
      <c r="G429" s="230">
        <f t="shared" si="62"/>
        <v>1369.8724014374293</v>
      </c>
      <c r="H429" s="108">
        <f t="shared" si="63"/>
        <v>0.10338659633490033</v>
      </c>
      <c r="I429" s="238">
        <v>11970.723727795648</v>
      </c>
      <c r="J429" s="230">
        <f t="shared" si="64"/>
        <v>1279.2762722043517</v>
      </c>
      <c r="K429" s="108">
        <f t="shared" si="65"/>
        <v>9.654915261919636E-2</v>
      </c>
      <c r="L429" s="238">
        <v>12065.695410040606</v>
      </c>
      <c r="M429" s="230">
        <f t="shared" si="66"/>
        <v>1184.3045899593944</v>
      </c>
      <c r="N429" s="108">
        <f t="shared" si="67"/>
        <v>8.938147848750147E-2</v>
      </c>
      <c r="O429" s="241">
        <v>11972.561988769077</v>
      </c>
      <c r="P429" s="231">
        <f t="shared" si="68"/>
        <v>1277.4380112309227</v>
      </c>
      <c r="Q429" s="65">
        <f t="shared" si="69"/>
        <v>9.6410415941956429E-2</v>
      </c>
    </row>
    <row r="430" spans="1:17" x14ac:dyDescent="0.25">
      <c r="A430" s="76">
        <v>428</v>
      </c>
      <c r="B430" s="236">
        <v>12750</v>
      </c>
      <c r="C430" s="238">
        <v>12874.560567265054</v>
      </c>
      <c r="D430" s="230">
        <f t="shared" si="60"/>
        <v>124.56056726505449</v>
      </c>
      <c r="E430" s="108">
        <f t="shared" si="61"/>
        <v>9.7694562560827047E-3</v>
      </c>
      <c r="F430" s="238">
        <v>12784.770305403694</v>
      </c>
      <c r="G430" s="230">
        <f t="shared" si="62"/>
        <v>34.770305403693783</v>
      </c>
      <c r="H430" s="108">
        <f t="shared" si="63"/>
        <v>2.7270827767602967E-3</v>
      </c>
      <c r="I430" s="238">
        <v>12991.547969412914</v>
      </c>
      <c r="J430" s="230">
        <f t="shared" si="64"/>
        <v>241.54796941291352</v>
      </c>
      <c r="K430" s="108">
        <f t="shared" si="65"/>
        <v>1.8944938777483412E-2</v>
      </c>
      <c r="L430" s="238">
        <v>13010.697355521837</v>
      </c>
      <c r="M430" s="230">
        <f t="shared" si="66"/>
        <v>260.69735552183738</v>
      </c>
      <c r="N430" s="108">
        <f t="shared" si="67"/>
        <v>2.0446851413477442E-2</v>
      </c>
      <c r="O430" s="241">
        <v>13028.458570094042</v>
      </c>
      <c r="P430" s="231">
        <f t="shared" si="68"/>
        <v>278.45857009404244</v>
      </c>
      <c r="Q430" s="65">
        <f t="shared" si="69"/>
        <v>2.1839887850513134E-2</v>
      </c>
    </row>
    <row r="431" spans="1:17" x14ac:dyDescent="0.25">
      <c r="A431" s="76">
        <v>429</v>
      </c>
      <c r="B431" s="236">
        <v>12250</v>
      </c>
      <c r="C431" s="238">
        <v>12439.142820280918</v>
      </c>
      <c r="D431" s="230">
        <f t="shared" si="60"/>
        <v>189.14282028091839</v>
      </c>
      <c r="E431" s="108">
        <f t="shared" si="61"/>
        <v>1.5440230227013746E-2</v>
      </c>
      <c r="F431" s="238">
        <v>12428.264528686988</v>
      </c>
      <c r="G431" s="230">
        <f t="shared" si="62"/>
        <v>178.26452868698834</v>
      </c>
      <c r="H431" s="108">
        <f t="shared" si="63"/>
        <v>1.4552206423427619E-2</v>
      </c>
      <c r="I431" s="238">
        <v>12487.865392506144</v>
      </c>
      <c r="J431" s="230">
        <f t="shared" si="64"/>
        <v>237.86539250614442</v>
      </c>
      <c r="K431" s="108">
        <f t="shared" si="65"/>
        <v>1.9417583061726074E-2</v>
      </c>
      <c r="L431" s="238">
        <v>12496.999965745912</v>
      </c>
      <c r="M431" s="230">
        <f t="shared" si="66"/>
        <v>246.99996574591205</v>
      </c>
      <c r="N431" s="108">
        <f t="shared" si="67"/>
        <v>2.0163262509870373E-2</v>
      </c>
      <c r="O431" s="241">
        <v>12504.047772520114</v>
      </c>
      <c r="P431" s="231">
        <f t="shared" si="68"/>
        <v>254.04777252011445</v>
      </c>
      <c r="Q431" s="65">
        <f t="shared" si="69"/>
        <v>2.0738593675111383E-2</v>
      </c>
    </row>
    <row r="432" spans="1:17" x14ac:dyDescent="0.25">
      <c r="A432" s="76">
        <v>430</v>
      </c>
      <c r="B432" s="236">
        <v>12500</v>
      </c>
      <c r="C432" s="238">
        <v>11882.709539869024</v>
      </c>
      <c r="D432" s="230">
        <f t="shared" si="60"/>
        <v>617.2904601309765</v>
      </c>
      <c r="E432" s="108">
        <f t="shared" si="61"/>
        <v>4.9383236810478119E-2</v>
      </c>
      <c r="F432" s="238">
        <v>11849.810336912115</v>
      </c>
      <c r="G432" s="230">
        <f t="shared" si="62"/>
        <v>650.18966308788549</v>
      </c>
      <c r="H432" s="108">
        <f t="shared" si="63"/>
        <v>5.2015173047030842E-2</v>
      </c>
      <c r="I432" s="238">
        <v>11874.570890160967</v>
      </c>
      <c r="J432" s="230">
        <f t="shared" si="64"/>
        <v>625.42910983903312</v>
      </c>
      <c r="K432" s="108">
        <f t="shared" si="65"/>
        <v>5.0034328787122648E-2</v>
      </c>
      <c r="L432" s="238">
        <v>11859.26008287804</v>
      </c>
      <c r="M432" s="230">
        <f t="shared" si="66"/>
        <v>640.73991712196039</v>
      </c>
      <c r="N432" s="108">
        <f t="shared" si="67"/>
        <v>5.1259193369756831E-2</v>
      </c>
      <c r="O432" s="241">
        <v>11820.83904968955</v>
      </c>
      <c r="P432" s="231">
        <f t="shared" si="68"/>
        <v>679.16095031045006</v>
      </c>
      <c r="Q432" s="65">
        <f t="shared" si="69"/>
        <v>5.4332876024836003E-2</v>
      </c>
    </row>
    <row r="433" spans="1:17" x14ac:dyDescent="0.25">
      <c r="A433" s="76">
        <v>431</v>
      </c>
      <c r="B433" s="236">
        <v>11750</v>
      </c>
      <c r="C433" s="238">
        <v>12214.149887201866</v>
      </c>
      <c r="D433" s="230">
        <f t="shared" si="60"/>
        <v>464.14988720186557</v>
      </c>
      <c r="E433" s="108">
        <f t="shared" si="61"/>
        <v>3.9502118059733242E-2</v>
      </c>
      <c r="F433" s="238">
        <v>12278.919643055626</v>
      </c>
      <c r="G433" s="230">
        <f t="shared" si="62"/>
        <v>528.91964305562578</v>
      </c>
      <c r="H433" s="108">
        <f t="shared" si="63"/>
        <v>4.5014437706861768E-2</v>
      </c>
      <c r="I433" s="238">
        <v>12470.778857735051</v>
      </c>
      <c r="J433" s="230">
        <f t="shared" si="64"/>
        <v>720.77885773505113</v>
      </c>
      <c r="K433" s="108">
        <f t="shared" si="65"/>
        <v>6.1342881509366051E-2</v>
      </c>
      <c r="L433" s="238">
        <v>12419.041508504401</v>
      </c>
      <c r="M433" s="230">
        <f t="shared" si="66"/>
        <v>669.04150850440055</v>
      </c>
      <c r="N433" s="108">
        <f t="shared" si="67"/>
        <v>5.6939702851438345E-2</v>
      </c>
      <c r="O433" s="241">
        <v>12364.515247881718</v>
      </c>
      <c r="P433" s="231">
        <f t="shared" si="68"/>
        <v>614.5152478817181</v>
      </c>
      <c r="Q433" s="65">
        <f t="shared" si="69"/>
        <v>5.2299170032486644E-2</v>
      </c>
    </row>
    <row r="434" spans="1:17" x14ac:dyDescent="0.25">
      <c r="A434" s="76">
        <v>432</v>
      </c>
      <c r="B434" s="236">
        <v>9500</v>
      </c>
      <c r="C434" s="238">
        <v>12005.436471865252</v>
      </c>
      <c r="D434" s="230">
        <f t="shared" si="60"/>
        <v>2505.4364718652523</v>
      </c>
      <c r="E434" s="108">
        <f t="shared" si="61"/>
        <v>0.26373015493318447</v>
      </c>
      <c r="F434" s="238">
        <v>11801.375458314422</v>
      </c>
      <c r="G434" s="230">
        <f t="shared" si="62"/>
        <v>2301.3754583144218</v>
      </c>
      <c r="H434" s="108">
        <f t="shared" si="63"/>
        <v>0.24225004824362334</v>
      </c>
      <c r="I434" s="238">
        <v>12185.776874800316</v>
      </c>
      <c r="J434" s="230">
        <f t="shared" si="64"/>
        <v>2685.7768748003164</v>
      </c>
      <c r="K434" s="108">
        <f t="shared" si="65"/>
        <v>0.28271335524213859</v>
      </c>
      <c r="L434" s="238">
        <v>12191.78982344629</v>
      </c>
      <c r="M434" s="230">
        <f t="shared" si="66"/>
        <v>2691.78982344629</v>
      </c>
      <c r="N434" s="108">
        <f t="shared" si="67"/>
        <v>0.28334629720487264</v>
      </c>
      <c r="O434" s="241">
        <v>12201.289162005358</v>
      </c>
      <c r="P434" s="231">
        <f t="shared" si="68"/>
        <v>2701.2891620053579</v>
      </c>
      <c r="Q434" s="65">
        <f t="shared" si="69"/>
        <v>0.28434622757951133</v>
      </c>
    </row>
    <row r="435" spans="1:17" x14ac:dyDescent="0.25">
      <c r="A435" s="76">
        <v>433</v>
      </c>
      <c r="B435" s="236">
        <v>9250</v>
      </c>
      <c r="C435" s="238">
        <v>9879.5783027637444</v>
      </c>
      <c r="D435" s="230">
        <f t="shared" si="60"/>
        <v>629.57830276374443</v>
      </c>
      <c r="E435" s="108">
        <f t="shared" si="61"/>
        <v>6.8062519217702094E-2</v>
      </c>
      <c r="F435" s="238">
        <v>10011.771872850348</v>
      </c>
      <c r="G435" s="230">
        <f t="shared" si="62"/>
        <v>761.77187285034779</v>
      </c>
      <c r="H435" s="108">
        <f t="shared" si="63"/>
        <v>8.2353715983821379E-2</v>
      </c>
      <c r="I435" s="238">
        <v>10201.912240905613</v>
      </c>
      <c r="J435" s="230">
        <f t="shared" si="64"/>
        <v>951.91224090561263</v>
      </c>
      <c r="K435" s="108">
        <f t="shared" si="65"/>
        <v>0.10290943144925542</v>
      </c>
      <c r="L435" s="238">
        <v>10071.999989560127</v>
      </c>
      <c r="M435" s="230">
        <f t="shared" si="66"/>
        <v>821.99998956012678</v>
      </c>
      <c r="N435" s="108">
        <f t="shared" si="67"/>
        <v>8.8864863736229927E-2</v>
      </c>
      <c r="O435" s="241">
        <v>10158.617867258137</v>
      </c>
      <c r="P435" s="231">
        <f t="shared" si="68"/>
        <v>908.61786725813727</v>
      </c>
      <c r="Q435" s="65">
        <f t="shared" si="69"/>
        <v>9.8228958622501319E-2</v>
      </c>
    </row>
    <row r="436" spans="1:17" x14ac:dyDescent="0.25">
      <c r="A436" s="76">
        <v>434</v>
      </c>
      <c r="B436" s="236">
        <v>8750</v>
      </c>
      <c r="C436" s="238">
        <v>9611.5792463615835</v>
      </c>
      <c r="D436" s="230">
        <f t="shared" si="60"/>
        <v>861.5792463615835</v>
      </c>
      <c r="E436" s="108">
        <f t="shared" si="61"/>
        <v>9.8466199584180972E-2</v>
      </c>
      <c r="F436" s="238">
        <v>9780.3148154789178</v>
      </c>
      <c r="G436" s="230">
        <f t="shared" si="62"/>
        <v>1030.3148154789178</v>
      </c>
      <c r="H436" s="108">
        <f t="shared" si="63"/>
        <v>0.11775026462616203</v>
      </c>
      <c r="I436" s="238">
        <v>9677.1430642960495</v>
      </c>
      <c r="J436" s="230">
        <f t="shared" si="64"/>
        <v>927.14306429604949</v>
      </c>
      <c r="K436" s="108">
        <f t="shared" si="65"/>
        <v>0.10595920734811994</v>
      </c>
      <c r="L436" s="238">
        <v>9869.0082418106067</v>
      </c>
      <c r="M436" s="230">
        <f t="shared" si="66"/>
        <v>1119.0082418106067</v>
      </c>
      <c r="N436" s="108">
        <f t="shared" si="67"/>
        <v>0.12788665620692649</v>
      </c>
      <c r="O436" s="241">
        <v>9829.5920383182056</v>
      </c>
      <c r="P436" s="231">
        <f t="shared" si="68"/>
        <v>1079.5920383182056</v>
      </c>
      <c r="Q436" s="65">
        <f t="shared" si="69"/>
        <v>0.12338194723636635</v>
      </c>
    </row>
    <row r="437" spans="1:17" x14ac:dyDescent="0.25">
      <c r="A437" s="76">
        <v>435</v>
      </c>
      <c r="B437" s="236">
        <v>8500</v>
      </c>
      <c r="C437" s="238">
        <v>9180.8811149561461</v>
      </c>
      <c r="D437" s="230">
        <f t="shared" si="60"/>
        <v>680.88111495614612</v>
      </c>
      <c r="E437" s="108">
        <f t="shared" si="61"/>
        <v>8.0103660583076011E-2</v>
      </c>
      <c r="F437" s="238">
        <v>9279.6789681366863</v>
      </c>
      <c r="G437" s="230">
        <f t="shared" si="62"/>
        <v>779.67896813668631</v>
      </c>
      <c r="H437" s="108">
        <f t="shared" si="63"/>
        <v>9.1726937427845448E-2</v>
      </c>
      <c r="I437" s="238">
        <v>9203.5951831755901</v>
      </c>
      <c r="J437" s="230">
        <f t="shared" si="64"/>
        <v>703.59518317559014</v>
      </c>
      <c r="K437" s="108">
        <f t="shared" si="65"/>
        <v>8.2775903903010609E-2</v>
      </c>
      <c r="L437" s="238">
        <v>9279.1427224824383</v>
      </c>
      <c r="M437" s="230">
        <f t="shared" si="66"/>
        <v>779.14272248243833</v>
      </c>
      <c r="N437" s="108">
        <f t="shared" si="67"/>
        <v>9.1663849703816275E-2</v>
      </c>
      <c r="O437" s="241">
        <v>9249.4156151445586</v>
      </c>
      <c r="P437" s="231">
        <f t="shared" si="68"/>
        <v>749.41561514455861</v>
      </c>
      <c r="Q437" s="65">
        <f t="shared" si="69"/>
        <v>8.8166542958183367E-2</v>
      </c>
    </row>
    <row r="438" spans="1:17" x14ac:dyDescent="0.25">
      <c r="A438" s="76">
        <v>436</v>
      </c>
      <c r="B438" s="236">
        <v>8000</v>
      </c>
      <c r="C438" s="238">
        <v>8805.4982750423387</v>
      </c>
      <c r="D438" s="230">
        <f t="shared" si="60"/>
        <v>805.49827504233872</v>
      </c>
      <c r="E438" s="108">
        <f t="shared" si="61"/>
        <v>0.10068728438029234</v>
      </c>
      <c r="F438" s="238">
        <v>8958.9674188643494</v>
      </c>
      <c r="G438" s="230">
        <f t="shared" si="62"/>
        <v>958.96741886434938</v>
      </c>
      <c r="H438" s="108">
        <f t="shared" si="63"/>
        <v>0.11987092735804367</v>
      </c>
      <c r="I438" s="238">
        <v>8741.713428101426</v>
      </c>
      <c r="J438" s="230">
        <f t="shared" si="64"/>
        <v>741.71342810142596</v>
      </c>
      <c r="K438" s="108">
        <f t="shared" si="65"/>
        <v>9.2714178512678241E-2</v>
      </c>
      <c r="L438" s="238">
        <v>8825.5936990013379</v>
      </c>
      <c r="M438" s="230">
        <f t="shared" si="66"/>
        <v>825.59369900133788</v>
      </c>
      <c r="N438" s="108">
        <f t="shared" si="67"/>
        <v>0.10319921237516723</v>
      </c>
      <c r="O438" s="241">
        <v>8724.2479321210449</v>
      </c>
      <c r="P438" s="231">
        <f t="shared" si="68"/>
        <v>724.24793212104487</v>
      </c>
      <c r="Q438" s="65">
        <f t="shared" si="69"/>
        <v>9.053099151513061E-2</v>
      </c>
    </row>
    <row r="439" spans="1:17" x14ac:dyDescent="0.25">
      <c r="A439" s="76">
        <v>437</v>
      </c>
      <c r="B439" s="236">
        <v>9250</v>
      </c>
      <c r="C439" s="238">
        <v>8227.5248002758617</v>
      </c>
      <c r="D439" s="230">
        <f t="shared" si="60"/>
        <v>1022.4751997241383</v>
      </c>
      <c r="E439" s="108">
        <f t="shared" si="61"/>
        <v>0.11053785942963658</v>
      </c>
      <c r="F439" s="238">
        <v>8163.1998071889639</v>
      </c>
      <c r="G439" s="230">
        <f t="shared" si="62"/>
        <v>1086.8001928110361</v>
      </c>
      <c r="H439" s="108">
        <f t="shared" si="63"/>
        <v>0.11749191273632822</v>
      </c>
      <c r="I439" s="238">
        <v>8070.8240837566736</v>
      </c>
      <c r="J439" s="230">
        <f t="shared" si="64"/>
        <v>1179.1759162433264</v>
      </c>
      <c r="K439" s="108">
        <f t="shared" si="65"/>
        <v>0.12747847743171095</v>
      </c>
      <c r="L439" s="238">
        <v>8101.9324400622227</v>
      </c>
      <c r="M439" s="230">
        <f t="shared" si="66"/>
        <v>1148.0675599377773</v>
      </c>
      <c r="N439" s="108">
        <f t="shared" si="67"/>
        <v>0.12411541188516512</v>
      </c>
      <c r="O439" s="241">
        <v>8082.1259188482472</v>
      </c>
      <c r="P439" s="231">
        <f t="shared" si="68"/>
        <v>1167.8740811517528</v>
      </c>
      <c r="Q439" s="65">
        <f t="shared" si="69"/>
        <v>0.12625665742181111</v>
      </c>
    </row>
    <row r="440" spans="1:17" x14ac:dyDescent="0.25">
      <c r="A440" s="76">
        <v>438</v>
      </c>
      <c r="B440" s="236">
        <v>8250</v>
      </c>
      <c r="C440" s="238">
        <v>9530.6202064088575</v>
      </c>
      <c r="D440" s="230">
        <f t="shared" si="60"/>
        <v>1280.6202064088575</v>
      </c>
      <c r="E440" s="108">
        <f t="shared" si="61"/>
        <v>0.15522669168592212</v>
      </c>
      <c r="F440" s="238">
        <v>9617.7180349761147</v>
      </c>
      <c r="G440" s="230">
        <f t="shared" si="62"/>
        <v>1367.7180349761147</v>
      </c>
      <c r="H440" s="108">
        <f t="shared" si="63"/>
        <v>0.16578400423952905</v>
      </c>
      <c r="I440" s="238">
        <v>9448.5205756344239</v>
      </c>
      <c r="J440" s="230">
        <f t="shared" si="64"/>
        <v>1198.5205756344239</v>
      </c>
      <c r="K440" s="108">
        <f t="shared" si="65"/>
        <v>0.14527522128902109</v>
      </c>
      <c r="L440" s="238">
        <v>9530.6368255894358</v>
      </c>
      <c r="M440" s="230">
        <f t="shared" si="66"/>
        <v>1280.6368255894358</v>
      </c>
      <c r="N440" s="108">
        <f t="shared" si="67"/>
        <v>0.15522870613205283</v>
      </c>
      <c r="O440" s="241">
        <v>9467.1974543253964</v>
      </c>
      <c r="P440" s="231">
        <f t="shared" si="68"/>
        <v>1217.1974543253964</v>
      </c>
      <c r="Q440" s="65">
        <f t="shared" si="69"/>
        <v>0.14753908537277532</v>
      </c>
    </row>
    <row r="441" spans="1:17" x14ac:dyDescent="0.25">
      <c r="A441" s="76">
        <v>439</v>
      </c>
      <c r="B441" s="236">
        <v>8000</v>
      </c>
      <c r="C441" s="238">
        <v>8540.500584983587</v>
      </c>
      <c r="D441" s="230">
        <f t="shared" si="60"/>
        <v>540.50058498358703</v>
      </c>
      <c r="E441" s="108">
        <f t="shared" si="61"/>
        <v>6.7562573122948374E-2</v>
      </c>
      <c r="F441" s="238">
        <v>8573.0464250726</v>
      </c>
      <c r="G441" s="230">
        <f t="shared" si="62"/>
        <v>573.04642507259996</v>
      </c>
      <c r="H441" s="108">
        <f t="shared" si="63"/>
        <v>7.1630803134074994E-2</v>
      </c>
      <c r="I441" s="238">
        <v>8467.4637042173017</v>
      </c>
      <c r="J441" s="230">
        <f t="shared" si="64"/>
        <v>467.46370421730171</v>
      </c>
      <c r="K441" s="108">
        <f t="shared" si="65"/>
        <v>5.8432963027162714E-2</v>
      </c>
      <c r="L441" s="238">
        <v>8440.1888781381549</v>
      </c>
      <c r="M441" s="230">
        <f t="shared" si="66"/>
        <v>440.18887813815491</v>
      </c>
      <c r="N441" s="108">
        <f t="shared" si="67"/>
        <v>5.502360976726936E-2</v>
      </c>
      <c r="O441" s="241">
        <v>8386.1998468830316</v>
      </c>
      <c r="P441" s="231">
        <f t="shared" si="68"/>
        <v>386.19984688303157</v>
      </c>
      <c r="Q441" s="65">
        <f t="shared" si="69"/>
        <v>4.8274980860378944E-2</v>
      </c>
    </row>
    <row r="442" spans="1:17" x14ac:dyDescent="0.25">
      <c r="A442" s="76">
        <v>440</v>
      </c>
      <c r="B442" s="236">
        <v>8250</v>
      </c>
      <c r="C442" s="238">
        <v>8226.3255743005793</v>
      </c>
      <c r="D442" s="230">
        <f t="shared" si="60"/>
        <v>23.674425699420681</v>
      </c>
      <c r="E442" s="108">
        <f t="shared" si="61"/>
        <v>2.8696273575055369E-3</v>
      </c>
      <c r="F442" s="238">
        <v>8162.4538370689943</v>
      </c>
      <c r="G442" s="230">
        <f t="shared" si="62"/>
        <v>87.546162931005711</v>
      </c>
      <c r="H442" s="108">
        <f t="shared" si="63"/>
        <v>1.0611656112849177E-2</v>
      </c>
      <c r="I442" s="238">
        <v>7958.1793334449603</v>
      </c>
      <c r="J442" s="230">
        <f t="shared" si="64"/>
        <v>291.82066655503968</v>
      </c>
      <c r="K442" s="108">
        <f t="shared" si="65"/>
        <v>3.5372202006671474E-2</v>
      </c>
      <c r="L442" s="238">
        <v>7990.8768437784993</v>
      </c>
      <c r="M442" s="230">
        <f t="shared" si="66"/>
        <v>259.12315622150072</v>
      </c>
      <c r="N442" s="108">
        <f t="shared" si="67"/>
        <v>3.1408867420787967E-2</v>
      </c>
      <c r="O442" s="241">
        <v>7930.6243743948371</v>
      </c>
      <c r="P442" s="231">
        <f t="shared" si="68"/>
        <v>319.3756256051629</v>
      </c>
      <c r="Q442" s="65">
        <f t="shared" si="69"/>
        <v>3.8712197043050046E-2</v>
      </c>
    </row>
    <row r="443" spans="1:17" x14ac:dyDescent="0.25">
      <c r="A443" s="76">
        <v>441</v>
      </c>
      <c r="B443" s="236">
        <v>7000</v>
      </c>
      <c r="C443" s="238">
        <v>8634.2410888638715</v>
      </c>
      <c r="D443" s="230">
        <f t="shared" si="60"/>
        <v>1634.2410888638715</v>
      </c>
      <c r="E443" s="108">
        <f t="shared" si="61"/>
        <v>0.2334630126948388</v>
      </c>
      <c r="F443" s="238">
        <v>8607.3879042254339</v>
      </c>
      <c r="G443" s="230">
        <f t="shared" si="62"/>
        <v>1607.3879042254339</v>
      </c>
      <c r="H443" s="108">
        <f t="shared" si="63"/>
        <v>0.22962684346077628</v>
      </c>
      <c r="I443" s="238">
        <v>8536.1699815351221</v>
      </c>
      <c r="J443" s="230">
        <f t="shared" si="64"/>
        <v>1536.1699815351221</v>
      </c>
      <c r="K443" s="108">
        <f t="shared" si="65"/>
        <v>0.21945285450501745</v>
      </c>
      <c r="L443" s="238">
        <v>8495.2029847306585</v>
      </c>
      <c r="M443" s="230">
        <f t="shared" si="66"/>
        <v>1495.2029847306585</v>
      </c>
      <c r="N443" s="108">
        <f t="shared" si="67"/>
        <v>0.21360042639009408</v>
      </c>
      <c r="O443" s="241">
        <v>8434.3943597372854</v>
      </c>
      <c r="P443" s="231">
        <f t="shared" si="68"/>
        <v>1434.3943597372854</v>
      </c>
      <c r="Q443" s="65">
        <f t="shared" si="69"/>
        <v>0.20491347996246934</v>
      </c>
    </row>
    <row r="444" spans="1:17" x14ac:dyDescent="0.25">
      <c r="A444" s="76">
        <v>442</v>
      </c>
      <c r="B444" s="236">
        <v>7500</v>
      </c>
      <c r="C444" s="238">
        <v>7336.8277582280762</v>
      </c>
      <c r="D444" s="230">
        <f t="shared" si="60"/>
        <v>163.17224177192384</v>
      </c>
      <c r="E444" s="108">
        <f t="shared" si="61"/>
        <v>2.1756298902923178E-2</v>
      </c>
      <c r="F444" s="238">
        <v>7291.3935872673446</v>
      </c>
      <c r="G444" s="230">
        <f t="shared" si="62"/>
        <v>208.60641273265537</v>
      </c>
      <c r="H444" s="108">
        <f t="shared" si="63"/>
        <v>2.7814188364354051E-2</v>
      </c>
      <c r="I444" s="238">
        <v>7005.3105250658928</v>
      </c>
      <c r="J444" s="230">
        <f t="shared" si="64"/>
        <v>494.68947493410724</v>
      </c>
      <c r="K444" s="108">
        <f t="shared" si="65"/>
        <v>6.5958596657880966E-2</v>
      </c>
      <c r="L444" s="238">
        <v>6907.9068282861781</v>
      </c>
      <c r="M444" s="230">
        <f t="shared" si="66"/>
        <v>592.0931717138219</v>
      </c>
      <c r="N444" s="108">
        <f t="shared" si="67"/>
        <v>7.8945756228509592E-2</v>
      </c>
      <c r="O444" s="241">
        <v>6821.8119425084842</v>
      </c>
      <c r="P444" s="231">
        <f t="shared" si="68"/>
        <v>678.18805749151579</v>
      </c>
      <c r="Q444" s="65">
        <f t="shared" si="69"/>
        <v>9.0425074332202107E-2</v>
      </c>
    </row>
    <row r="445" spans="1:17" x14ac:dyDescent="0.25">
      <c r="A445" s="76">
        <v>443</v>
      </c>
      <c r="B445" s="236">
        <v>8250</v>
      </c>
      <c r="C445" s="238">
        <v>7807.420080912736</v>
      </c>
      <c r="D445" s="230">
        <f t="shared" si="60"/>
        <v>442.57991908726399</v>
      </c>
      <c r="E445" s="108">
        <f t="shared" si="61"/>
        <v>5.3646050798456239E-2</v>
      </c>
      <c r="F445" s="238">
        <v>7709.7881730620356</v>
      </c>
      <c r="G445" s="230">
        <f t="shared" si="62"/>
        <v>540.21182693796436</v>
      </c>
      <c r="H445" s="108">
        <f t="shared" si="63"/>
        <v>6.5480221447025977E-2</v>
      </c>
      <c r="I445" s="238">
        <v>7856.5447310358504</v>
      </c>
      <c r="J445" s="230">
        <f t="shared" si="64"/>
        <v>393.45526896414958</v>
      </c>
      <c r="K445" s="108">
        <f t="shared" si="65"/>
        <v>4.769154775323025E-2</v>
      </c>
      <c r="L445" s="238">
        <v>7691.5236227601581</v>
      </c>
      <c r="M445" s="230">
        <f t="shared" si="66"/>
        <v>558.4763772398419</v>
      </c>
      <c r="N445" s="108">
        <f t="shared" si="67"/>
        <v>6.7694106332102044E-2</v>
      </c>
      <c r="O445" s="241">
        <v>7674.5239864161495</v>
      </c>
      <c r="P445" s="231">
        <f t="shared" si="68"/>
        <v>575.47601358385054</v>
      </c>
      <c r="Q445" s="65">
        <f t="shared" si="69"/>
        <v>6.9754668313194004E-2</v>
      </c>
    </row>
    <row r="446" spans="1:17" x14ac:dyDescent="0.25">
      <c r="A446" s="76">
        <v>444</v>
      </c>
      <c r="B446" s="236">
        <v>7750</v>
      </c>
      <c r="C446" s="238">
        <v>8629.0227899915135</v>
      </c>
      <c r="D446" s="230">
        <f t="shared" si="60"/>
        <v>879.02278999151349</v>
      </c>
      <c r="E446" s="108">
        <f t="shared" si="61"/>
        <v>0.11342229548277594</v>
      </c>
      <c r="F446" s="238">
        <v>8460.3014041353163</v>
      </c>
      <c r="G446" s="230">
        <f t="shared" si="62"/>
        <v>710.30140413531626</v>
      </c>
      <c r="H446" s="108">
        <f t="shared" si="63"/>
        <v>9.1651794081976296E-2</v>
      </c>
      <c r="I446" s="238">
        <v>8399.9174555080372</v>
      </c>
      <c r="J446" s="230">
        <f t="shared" si="64"/>
        <v>649.91745550803716</v>
      </c>
      <c r="K446" s="108">
        <f t="shared" si="65"/>
        <v>8.3860316839746735E-2</v>
      </c>
      <c r="L446" s="238">
        <v>8541.1677659477064</v>
      </c>
      <c r="M446" s="230">
        <f t="shared" si="66"/>
        <v>791.16776594770636</v>
      </c>
      <c r="N446" s="108">
        <f t="shared" si="67"/>
        <v>0.10208616334809115</v>
      </c>
      <c r="O446" s="241">
        <v>8565.8027129356615</v>
      </c>
      <c r="P446" s="231">
        <f t="shared" si="68"/>
        <v>815.80271293566148</v>
      </c>
      <c r="Q446" s="65">
        <f t="shared" si="69"/>
        <v>0.10526486618524664</v>
      </c>
    </row>
    <row r="447" spans="1:17" x14ac:dyDescent="0.25">
      <c r="A447" s="76">
        <v>445</v>
      </c>
      <c r="B447" s="236">
        <v>7500</v>
      </c>
      <c r="C447" s="238">
        <v>8056.970104501379</v>
      </c>
      <c r="D447" s="230">
        <f t="shared" si="60"/>
        <v>556.97010450137896</v>
      </c>
      <c r="E447" s="108">
        <f t="shared" si="61"/>
        <v>7.4262680600183859E-2</v>
      </c>
      <c r="F447" s="238">
        <v>8115.1403325628335</v>
      </c>
      <c r="G447" s="230">
        <f t="shared" si="62"/>
        <v>615.14033256283346</v>
      </c>
      <c r="H447" s="108">
        <f t="shared" si="63"/>
        <v>8.2018711008377793E-2</v>
      </c>
      <c r="I447" s="238">
        <v>7964.1250134432867</v>
      </c>
      <c r="J447" s="230">
        <f t="shared" si="64"/>
        <v>464.12501344328666</v>
      </c>
      <c r="K447" s="108">
        <f t="shared" si="65"/>
        <v>6.1883335125771557E-2</v>
      </c>
      <c r="L447" s="238">
        <v>7864.5220130427469</v>
      </c>
      <c r="M447" s="230">
        <f t="shared" si="66"/>
        <v>364.52201304274695</v>
      </c>
      <c r="N447" s="108">
        <f t="shared" si="67"/>
        <v>4.8602935072366259E-2</v>
      </c>
      <c r="O447" s="241">
        <v>7804.8134009400637</v>
      </c>
      <c r="P447" s="231">
        <f t="shared" si="68"/>
        <v>304.81340094006373</v>
      </c>
      <c r="Q447" s="65">
        <f t="shared" si="69"/>
        <v>4.06417867920085E-2</v>
      </c>
    </row>
    <row r="448" spans="1:17" x14ac:dyDescent="0.25">
      <c r="A448" s="76">
        <v>446</v>
      </c>
      <c r="B448" s="236">
        <v>8000</v>
      </c>
      <c r="C448" s="238">
        <v>7787.0449476378963</v>
      </c>
      <c r="D448" s="230">
        <f t="shared" si="60"/>
        <v>212.95505236210374</v>
      </c>
      <c r="E448" s="108">
        <f t="shared" si="61"/>
        <v>2.6619381545262968E-2</v>
      </c>
      <c r="F448" s="238">
        <v>7816.3611740102278</v>
      </c>
      <c r="G448" s="230">
        <f t="shared" si="62"/>
        <v>183.63882598977216</v>
      </c>
      <c r="H448" s="108">
        <f t="shared" si="63"/>
        <v>2.295485324872152E-2</v>
      </c>
      <c r="I448" s="238">
        <v>7732.3284731058211</v>
      </c>
      <c r="J448" s="230">
        <f t="shared" si="64"/>
        <v>267.6715268941789</v>
      </c>
      <c r="K448" s="108">
        <f t="shared" si="65"/>
        <v>3.3458940861772361E-2</v>
      </c>
      <c r="L448" s="238">
        <v>7662.6680587564651</v>
      </c>
      <c r="M448" s="230">
        <f t="shared" si="66"/>
        <v>337.33194124353486</v>
      </c>
      <c r="N448" s="108">
        <f t="shared" si="67"/>
        <v>4.216649265544186E-2</v>
      </c>
      <c r="O448" s="241">
        <v>7545.956280932839</v>
      </c>
      <c r="P448" s="231">
        <f t="shared" si="68"/>
        <v>454.04371906716096</v>
      </c>
      <c r="Q448" s="65">
        <f t="shared" si="69"/>
        <v>5.6755464883395119E-2</v>
      </c>
    </row>
    <row r="449" spans="1:17" x14ac:dyDescent="0.25">
      <c r="A449" s="76">
        <v>447</v>
      </c>
      <c r="B449" s="236">
        <v>9500</v>
      </c>
      <c r="C449" s="238">
        <v>8140.9138274840134</v>
      </c>
      <c r="D449" s="230">
        <f t="shared" si="60"/>
        <v>1359.0861725159866</v>
      </c>
      <c r="E449" s="108">
        <f t="shared" si="61"/>
        <v>0.14306170237010385</v>
      </c>
      <c r="F449" s="238">
        <v>7922.1820602948837</v>
      </c>
      <c r="G449" s="230">
        <f t="shared" si="62"/>
        <v>1577.8179397051163</v>
      </c>
      <c r="H449" s="108">
        <f t="shared" si="63"/>
        <v>0.16608609891632803</v>
      </c>
      <c r="I449" s="238">
        <v>8078.1984539214664</v>
      </c>
      <c r="J449" s="230">
        <f t="shared" si="64"/>
        <v>1421.8015460785336</v>
      </c>
      <c r="K449" s="108">
        <f t="shared" si="65"/>
        <v>0.14966332063984564</v>
      </c>
      <c r="L449" s="238">
        <v>8121.6309469247826</v>
      </c>
      <c r="M449" s="230">
        <f t="shared" si="66"/>
        <v>1378.3690530752174</v>
      </c>
      <c r="N449" s="108">
        <f t="shared" si="67"/>
        <v>0.14509147927107552</v>
      </c>
      <c r="O449" s="241">
        <v>8157.1199023204235</v>
      </c>
      <c r="P449" s="231">
        <f t="shared" si="68"/>
        <v>1342.8800976795765</v>
      </c>
      <c r="Q449" s="65">
        <f t="shared" si="69"/>
        <v>0.14135579975574489</v>
      </c>
    </row>
    <row r="450" spans="1:17" x14ac:dyDescent="0.25">
      <c r="A450" s="76">
        <v>448</v>
      </c>
      <c r="B450" s="236">
        <v>9750</v>
      </c>
      <c r="C450" s="238">
        <v>9662.9425472599978</v>
      </c>
      <c r="D450" s="230">
        <f t="shared" si="60"/>
        <v>87.057452740002191</v>
      </c>
      <c r="E450" s="108">
        <f t="shared" si="61"/>
        <v>8.928969511795096E-3</v>
      </c>
      <c r="F450" s="238">
        <v>9691.4198003063975</v>
      </c>
      <c r="G450" s="230">
        <f t="shared" si="62"/>
        <v>58.580199693602481</v>
      </c>
      <c r="H450" s="108">
        <f t="shared" si="63"/>
        <v>6.0082256096002547E-3</v>
      </c>
      <c r="I450" s="238">
        <v>9761.0044421470648</v>
      </c>
      <c r="J450" s="230">
        <f t="shared" si="64"/>
        <v>11.004442147064765</v>
      </c>
      <c r="K450" s="108">
        <f t="shared" si="65"/>
        <v>1.1286607330322836E-3</v>
      </c>
      <c r="L450" s="238">
        <v>9836.9037583279496</v>
      </c>
      <c r="M450" s="230">
        <f t="shared" si="66"/>
        <v>86.903758327949618</v>
      </c>
      <c r="N450" s="108">
        <f t="shared" si="67"/>
        <v>8.9132059823538064E-3</v>
      </c>
      <c r="O450" s="241">
        <v>9913.7029664724942</v>
      </c>
      <c r="P450" s="231">
        <f t="shared" si="68"/>
        <v>163.70296647249415</v>
      </c>
      <c r="Q450" s="65">
        <f t="shared" si="69"/>
        <v>1.6790047843332732E-2</v>
      </c>
    </row>
    <row r="451" spans="1:17" x14ac:dyDescent="0.25">
      <c r="A451" s="76">
        <v>449</v>
      </c>
      <c r="B451" s="236">
        <v>9250</v>
      </c>
      <c r="C451" s="238">
        <v>9929.2404924679358</v>
      </c>
      <c r="D451" s="230">
        <f t="shared" si="60"/>
        <v>679.24049246793584</v>
      </c>
      <c r="E451" s="108">
        <f t="shared" si="61"/>
        <v>7.3431404591128194E-2</v>
      </c>
      <c r="F451" s="238">
        <v>9961.3572708559859</v>
      </c>
      <c r="G451" s="230">
        <f t="shared" si="62"/>
        <v>711.35727085598592</v>
      </c>
      <c r="H451" s="108">
        <f t="shared" si="63"/>
        <v>7.6903488741187673E-2</v>
      </c>
      <c r="I451" s="238">
        <v>9662.9521853055576</v>
      </c>
      <c r="J451" s="230">
        <f t="shared" si="64"/>
        <v>412.95218530555758</v>
      </c>
      <c r="K451" s="108">
        <f t="shared" si="65"/>
        <v>4.4643479492492713E-2</v>
      </c>
      <c r="L451" s="238">
        <v>9819.6371693572291</v>
      </c>
      <c r="M451" s="230">
        <f t="shared" si="66"/>
        <v>569.63716935722914</v>
      </c>
      <c r="N451" s="108">
        <f t="shared" si="67"/>
        <v>6.1582396687268018E-2</v>
      </c>
      <c r="O451" s="241">
        <v>9756.8829469670982</v>
      </c>
      <c r="P451" s="231">
        <f t="shared" si="68"/>
        <v>506.88294696709818</v>
      </c>
      <c r="Q451" s="65">
        <f t="shared" si="69"/>
        <v>5.4798156428875477E-2</v>
      </c>
    </row>
    <row r="452" spans="1:17" x14ac:dyDescent="0.25">
      <c r="A452" s="76">
        <v>450</v>
      </c>
      <c r="B452" s="236">
        <v>9000</v>
      </c>
      <c r="C452" s="238">
        <v>9344.1559270114594</v>
      </c>
      <c r="D452" s="230">
        <f t="shared" ref="D452:D515" si="70">ABS(C452-$B452)</f>
        <v>344.15592701145943</v>
      </c>
      <c r="E452" s="108">
        <f t="shared" ref="E452:E515" si="71">ABS((C452-$B452))/$B452</f>
        <v>3.8239547445717711E-2</v>
      </c>
      <c r="F452" s="238">
        <v>9427.2153544741614</v>
      </c>
      <c r="G452" s="230">
        <f t="shared" ref="G452:G515" si="72">ABS(F452-$B452)</f>
        <v>427.21535447416136</v>
      </c>
      <c r="H452" s="108">
        <f t="shared" ref="H452:H515" si="73">ABS((F452-$B452))/$B452</f>
        <v>4.7468372719351261E-2</v>
      </c>
      <c r="I452" s="238">
        <v>9302.8298783705231</v>
      </c>
      <c r="J452" s="230">
        <f t="shared" ref="J452:J515" si="74">ABS(I452-$B452)</f>
        <v>302.82987837052315</v>
      </c>
      <c r="K452" s="108">
        <f t="shared" ref="K452:K515" si="75">ABS((I452-$B452))/$B452</f>
        <v>3.3647764263391458E-2</v>
      </c>
      <c r="L452" s="238">
        <v>9178.3028356790619</v>
      </c>
      <c r="M452" s="230">
        <f t="shared" ref="M452:M515" si="76">ABS(L452-$B452)</f>
        <v>178.3028356790619</v>
      </c>
      <c r="N452" s="108">
        <f t="shared" ref="N452:N515" si="77">ABS((L452-$B452))/$B452</f>
        <v>1.9811426186562432E-2</v>
      </c>
      <c r="O452" s="241">
        <v>9056.6804280000597</v>
      </c>
      <c r="P452" s="231">
        <f t="shared" ref="P452:P515" si="78">ABS(O452-$B452)</f>
        <v>56.680428000059692</v>
      </c>
      <c r="Q452" s="65">
        <f t="shared" ref="Q452:Q515" si="79">ABS((O452-$B452))/$B452</f>
        <v>6.2978253333399658E-3</v>
      </c>
    </row>
    <row r="453" spans="1:17" x14ac:dyDescent="0.25">
      <c r="A453" s="76">
        <v>451</v>
      </c>
      <c r="B453" s="236">
        <v>8500</v>
      </c>
      <c r="C453" s="238">
        <v>9153.1379836835313</v>
      </c>
      <c r="D453" s="230">
        <f t="shared" si="70"/>
        <v>653.13798368353127</v>
      </c>
      <c r="E453" s="108">
        <f t="shared" si="71"/>
        <v>7.6839762786297797E-2</v>
      </c>
      <c r="F453" s="238">
        <v>9050.7042788572344</v>
      </c>
      <c r="G453" s="230">
        <f t="shared" si="72"/>
        <v>550.70427885723439</v>
      </c>
      <c r="H453" s="108">
        <f t="shared" si="73"/>
        <v>6.4788738689086398E-2</v>
      </c>
      <c r="I453" s="238">
        <v>8964.0840865315204</v>
      </c>
      <c r="J453" s="230">
        <f t="shared" si="74"/>
        <v>464.08408653152037</v>
      </c>
      <c r="K453" s="108">
        <f t="shared" si="75"/>
        <v>5.4598127827237691E-2</v>
      </c>
      <c r="L453" s="238">
        <v>9004.5684800420022</v>
      </c>
      <c r="M453" s="230">
        <f t="shared" si="76"/>
        <v>504.56848004200219</v>
      </c>
      <c r="N453" s="108">
        <f t="shared" si="77"/>
        <v>5.9360997652000258E-2</v>
      </c>
      <c r="O453" s="241">
        <v>8906.8737653716416</v>
      </c>
      <c r="P453" s="231">
        <f t="shared" si="78"/>
        <v>406.87376537164164</v>
      </c>
      <c r="Q453" s="65">
        <f t="shared" si="79"/>
        <v>4.7867501808428428E-2</v>
      </c>
    </row>
    <row r="454" spans="1:17" x14ac:dyDescent="0.25">
      <c r="A454" s="76">
        <v>452</v>
      </c>
      <c r="B454" s="236">
        <v>8000</v>
      </c>
      <c r="C454" s="238">
        <v>8745.1428902824318</v>
      </c>
      <c r="D454" s="230">
        <f t="shared" si="70"/>
        <v>745.14289028243184</v>
      </c>
      <c r="E454" s="108">
        <f t="shared" si="71"/>
        <v>9.3142861285303982E-2</v>
      </c>
      <c r="F454" s="238">
        <v>8729.4720195776863</v>
      </c>
      <c r="G454" s="230">
        <f t="shared" si="72"/>
        <v>729.4720195776863</v>
      </c>
      <c r="H454" s="108">
        <f t="shared" si="73"/>
        <v>9.1184002447210782E-2</v>
      </c>
      <c r="I454" s="238">
        <v>8788.8996784872033</v>
      </c>
      <c r="J454" s="230">
        <f t="shared" si="74"/>
        <v>788.89967848720335</v>
      </c>
      <c r="K454" s="108">
        <f t="shared" si="75"/>
        <v>9.8612459810900416E-2</v>
      </c>
      <c r="L454" s="238">
        <v>8693.3146553683</v>
      </c>
      <c r="M454" s="230">
        <f t="shared" si="76"/>
        <v>693.31465536830001</v>
      </c>
      <c r="N454" s="108">
        <f t="shared" si="77"/>
        <v>8.6664331921037507E-2</v>
      </c>
      <c r="O454" s="241">
        <v>8661.7178262246089</v>
      </c>
      <c r="P454" s="231">
        <f t="shared" si="78"/>
        <v>661.71782622460887</v>
      </c>
      <c r="Q454" s="65">
        <f t="shared" si="79"/>
        <v>8.2714728278076105E-2</v>
      </c>
    </row>
    <row r="455" spans="1:17" x14ac:dyDescent="0.25">
      <c r="A455" s="76">
        <v>453</v>
      </c>
      <c r="B455" s="236">
        <v>8750</v>
      </c>
      <c r="C455" s="238">
        <v>8134.2954535260396</v>
      </c>
      <c r="D455" s="230">
        <f t="shared" si="70"/>
        <v>615.70454647396036</v>
      </c>
      <c r="E455" s="108">
        <f t="shared" si="71"/>
        <v>7.0366233882738327E-2</v>
      </c>
      <c r="F455" s="238">
        <v>8086.7426747587224</v>
      </c>
      <c r="G455" s="230">
        <f t="shared" si="72"/>
        <v>663.25732524127761</v>
      </c>
      <c r="H455" s="108">
        <f t="shared" si="73"/>
        <v>7.5800837170431734E-2</v>
      </c>
      <c r="I455" s="238">
        <v>8026.8310269775766</v>
      </c>
      <c r="J455" s="230">
        <f t="shared" si="74"/>
        <v>723.16897302242342</v>
      </c>
      <c r="K455" s="108">
        <f t="shared" si="75"/>
        <v>8.2647882631134109E-2</v>
      </c>
      <c r="L455" s="238">
        <v>8059.8230357716538</v>
      </c>
      <c r="M455" s="230">
        <f t="shared" si="76"/>
        <v>690.17696422834615</v>
      </c>
      <c r="N455" s="108">
        <f t="shared" si="77"/>
        <v>7.887736734038242E-2</v>
      </c>
      <c r="O455" s="241">
        <v>8015.5832408128726</v>
      </c>
      <c r="P455" s="231">
        <f t="shared" si="78"/>
        <v>734.41675918712735</v>
      </c>
      <c r="Q455" s="65">
        <f t="shared" si="79"/>
        <v>8.3933343907100263E-2</v>
      </c>
    </row>
    <row r="456" spans="1:17" x14ac:dyDescent="0.25">
      <c r="A456" s="76">
        <v>454</v>
      </c>
      <c r="B456" s="236">
        <v>6750</v>
      </c>
      <c r="C456" s="238">
        <v>9161.6186804073877</v>
      </c>
      <c r="D456" s="230">
        <f t="shared" si="70"/>
        <v>2411.6186804073877</v>
      </c>
      <c r="E456" s="108">
        <f t="shared" si="71"/>
        <v>0.3572768415418352</v>
      </c>
      <c r="F456" s="238">
        <v>9100.6953575619409</v>
      </c>
      <c r="G456" s="230">
        <f t="shared" si="72"/>
        <v>2350.6953575619409</v>
      </c>
      <c r="H456" s="108">
        <f t="shared" si="73"/>
        <v>0.34825116408325052</v>
      </c>
      <c r="I456" s="238">
        <v>9164.686864991465</v>
      </c>
      <c r="J456" s="230">
        <f t="shared" si="74"/>
        <v>2414.686864991465</v>
      </c>
      <c r="K456" s="108">
        <f t="shared" si="75"/>
        <v>0.35773138740614296</v>
      </c>
      <c r="L456" s="238">
        <v>9151.1690841911022</v>
      </c>
      <c r="M456" s="230">
        <f t="shared" si="76"/>
        <v>2401.1690841911022</v>
      </c>
      <c r="N456" s="108">
        <f t="shared" si="77"/>
        <v>0.35572875321349662</v>
      </c>
      <c r="O456" s="241">
        <v>8992.5095702021299</v>
      </c>
      <c r="P456" s="231">
        <f t="shared" si="78"/>
        <v>2242.5095702021299</v>
      </c>
      <c r="Q456" s="65">
        <f t="shared" si="79"/>
        <v>0.33222364002994514</v>
      </c>
    </row>
    <row r="457" spans="1:17" x14ac:dyDescent="0.25">
      <c r="A457" s="76">
        <v>455</v>
      </c>
      <c r="B457" s="236">
        <v>10250</v>
      </c>
      <c r="C457" s="238">
        <v>6834.5854197420003</v>
      </c>
      <c r="D457" s="230">
        <f t="shared" si="70"/>
        <v>3415.4145802579997</v>
      </c>
      <c r="E457" s="108">
        <f t="shared" si="71"/>
        <v>0.33321117856175608</v>
      </c>
      <c r="F457" s="238">
        <v>6745.3258466121952</v>
      </c>
      <c r="G457" s="230">
        <f t="shared" si="72"/>
        <v>3504.6741533878048</v>
      </c>
      <c r="H457" s="108">
        <f t="shared" si="73"/>
        <v>0.34191942959881022</v>
      </c>
      <c r="I457" s="238">
        <v>6969.8290044021924</v>
      </c>
      <c r="J457" s="230">
        <f t="shared" si="74"/>
        <v>3280.1709955978076</v>
      </c>
      <c r="K457" s="108">
        <f t="shared" si="75"/>
        <v>0.3200166824973471</v>
      </c>
      <c r="L457" s="238">
        <v>6790.8747713103785</v>
      </c>
      <c r="M457" s="230">
        <f t="shared" si="76"/>
        <v>3459.1252286896215</v>
      </c>
      <c r="N457" s="108">
        <f t="shared" si="77"/>
        <v>0.33747563206728015</v>
      </c>
      <c r="O457" s="241">
        <v>6827.5484815162072</v>
      </c>
      <c r="P457" s="231">
        <f t="shared" si="78"/>
        <v>3422.4515184837928</v>
      </c>
      <c r="Q457" s="65">
        <f t="shared" si="79"/>
        <v>0.33389770912037003</v>
      </c>
    </row>
    <row r="458" spans="1:17" x14ac:dyDescent="0.25">
      <c r="A458" s="76">
        <v>456</v>
      </c>
      <c r="B458" s="236">
        <v>13500</v>
      </c>
      <c r="C458" s="238">
        <v>9961.6608732511831</v>
      </c>
      <c r="D458" s="230">
        <f t="shared" si="70"/>
        <v>3538.3391267488169</v>
      </c>
      <c r="E458" s="108">
        <f t="shared" si="71"/>
        <v>0.26209919457398645</v>
      </c>
      <c r="F458" s="238">
        <v>9900.7650778882089</v>
      </c>
      <c r="G458" s="230">
        <f t="shared" si="72"/>
        <v>3599.2349221117911</v>
      </c>
      <c r="H458" s="108">
        <f t="shared" si="73"/>
        <v>0.26660999423050302</v>
      </c>
      <c r="I458" s="238">
        <v>9873.4016910301561</v>
      </c>
      <c r="J458" s="230">
        <f t="shared" si="74"/>
        <v>3626.5983089698439</v>
      </c>
      <c r="K458" s="108">
        <f t="shared" si="75"/>
        <v>0.268636911775544</v>
      </c>
      <c r="L458" s="238">
        <v>10141.57609558182</v>
      </c>
      <c r="M458" s="230">
        <f t="shared" si="76"/>
        <v>3358.4239044181795</v>
      </c>
      <c r="N458" s="108">
        <f t="shared" si="77"/>
        <v>0.24877214106801329</v>
      </c>
      <c r="O458" s="241">
        <v>10161.059607620215</v>
      </c>
      <c r="P458" s="231">
        <f t="shared" si="78"/>
        <v>3338.9403923797854</v>
      </c>
      <c r="Q458" s="65">
        <f t="shared" si="79"/>
        <v>0.24732891795405818</v>
      </c>
    </row>
    <row r="459" spans="1:17" x14ac:dyDescent="0.25">
      <c r="A459" s="76">
        <v>457</v>
      </c>
      <c r="B459" s="236">
        <v>13250</v>
      </c>
      <c r="C459" s="238">
        <v>13347.398465866805</v>
      </c>
      <c r="D459" s="230">
        <f t="shared" si="70"/>
        <v>97.398465866805054</v>
      </c>
      <c r="E459" s="108">
        <f t="shared" si="71"/>
        <v>7.350827612589061E-3</v>
      </c>
      <c r="F459" s="238">
        <v>13406.426825057542</v>
      </c>
      <c r="G459" s="230">
        <f t="shared" si="72"/>
        <v>156.42682505754237</v>
      </c>
      <c r="H459" s="108">
        <f t="shared" si="73"/>
        <v>1.1805798117550368E-2</v>
      </c>
      <c r="I459" s="238">
        <v>13371.772087153311</v>
      </c>
      <c r="J459" s="230">
        <f t="shared" si="74"/>
        <v>121.77208715331108</v>
      </c>
      <c r="K459" s="108">
        <f t="shared" si="75"/>
        <v>9.1903462002498933E-3</v>
      </c>
      <c r="L459" s="238">
        <v>13520.397992801683</v>
      </c>
      <c r="M459" s="230">
        <f t="shared" si="76"/>
        <v>270.39799280168336</v>
      </c>
      <c r="N459" s="108">
        <f t="shared" si="77"/>
        <v>2.0407395683145913E-2</v>
      </c>
      <c r="O459" s="241">
        <v>13494.723932404255</v>
      </c>
      <c r="P459" s="231">
        <f t="shared" si="78"/>
        <v>244.72393240425481</v>
      </c>
      <c r="Q459" s="65">
        <f t="shared" si="79"/>
        <v>1.846973074749093E-2</v>
      </c>
    </row>
    <row r="460" spans="1:17" x14ac:dyDescent="0.25">
      <c r="A460" s="76">
        <v>458</v>
      </c>
      <c r="B460" s="236">
        <v>12750</v>
      </c>
      <c r="C460" s="238">
        <v>13074.558211479054</v>
      </c>
      <c r="D460" s="230">
        <f t="shared" si="70"/>
        <v>324.55821147905408</v>
      </c>
      <c r="E460" s="108">
        <f t="shared" si="71"/>
        <v>2.5455545998357181E-2</v>
      </c>
      <c r="F460" s="238">
        <v>13245.021078791708</v>
      </c>
      <c r="G460" s="230">
        <f t="shared" si="72"/>
        <v>495.02107879170762</v>
      </c>
      <c r="H460" s="108">
        <f t="shared" si="73"/>
        <v>3.8825182650330012E-2</v>
      </c>
      <c r="I460" s="238">
        <v>13261.271964060319</v>
      </c>
      <c r="J460" s="230">
        <f t="shared" si="74"/>
        <v>511.27196406031908</v>
      </c>
      <c r="K460" s="108">
        <f t="shared" si="75"/>
        <v>4.0099761887083848E-2</v>
      </c>
      <c r="L460" s="238">
        <v>13237.723912199514</v>
      </c>
      <c r="M460" s="230">
        <f t="shared" si="76"/>
        <v>487.72391219951351</v>
      </c>
      <c r="N460" s="108">
        <f t="shared" si="77"/>
        <v>3.8252855858785371E-2</v>
      </c>
      <c r="O460" s="241">
        <v>13206.516812496364</v>
      </c>
      <c r="P460" s="231">
        <f t="shared" si="78"/>
        <v>456.51681249636385</v>
      </c>
      <c r="Q460" s="65">
        <f t="shared" si="79"/>
        <v>3.5805240195793245E-2</v>
      </c>
    </row>
    <row r="461" spans="1:17" x14ac:dyDescent="0.25">
      <c r="A461" s="76">
        <v>459</v>
      </c>
      <c r="B461" s="236">
        <v>13000</v>
      </c>
      <c r="C461" s="238">
        <v>12546.984996196414</v>
      </c>
      <c r="D461" s="230">
        <f t="shared" si="70"/>
        <v>453.0150038035863</v>
      </c>
      <c r="E461" s="108">
        <f t="shared" si="71"/>
        <v>3.4847307984891253E-2</v>
      </c>
      <c r="F461" s="238">
        <v>12627.067835451786</v>
      </c>
      <c r="G461" s="230">
        <f t="shared" si="72"/>
        <v>372.93216454821413</v>
      </c>
      <c r="H461" s="108">
        <f t="shared" si="73"/>
        <v>2.8687089580631858E-2</v>
      </c>
      <c r="I461" s="238">
        <v>12637.67966692709</v>
      </c>
      <c r="J461" s="230">
        <f t="shared" si="74"/>
        <v>362.32033307291022</v>
      </c>
      <c r="K461" s="108">
        <f t="shared" si="75"/>
        <v>2.7870794851762325E-2</v>
      </c>
      <c r="L461" s="238">
        <v>12700.787080345986</v>
      </c>
      <c r="M461" s="230">
        <f t="shared" si="76"/>
        <v>299.2129196540136</v>
      </c>
      <c r="N461" s="108">
        <f t="shared" si="77"/>
        <v>2.3016378434924125E-2</v>
      </c>
      <c r="O461" s="241">
        <v>12678.901897473095</v>
      </c>
      <c r="P461" s="231">
        <f t="shared" si="78"/>
        <v>321.09810252690477</v>
      </c>
      <c r="Q461" s="65">
        <f t="shared" si="79"/>
        <v>2.4699854040531134E-2</v>
      </c>
    </row>
    <row r="462" spans="1:17" x14ac:dyDescent="0.25">
      <c r="A462" s="76">
        <v>460</v>
      </c>
      <c r="B462" s="236">
        <v>13750</v>
      </c>
      <c r="C462" s="238">
        <v>12873.96963612571</v>
      </c>
      <c r="D462" s="230">
        <f t="shared" si="70"/>
        <v>876.03036387428983</v>
      </c>
      <c r="E462" s="108">
        <f t="shared" si="71"/>
        <v>6.371129919085744E-2</v>
      </c>
      <c r="F462" s="238">
        <v>12884.192312200099</v>
      </c>
      <c r="G462" s="230">
        <f t="shared" si="72"/>
        <v>865.80768779990103</v>
      </c>
      <c r="H462" s="108">
        <f t="shared" si="73"/>
        <v>6.2967831839992799E-2</v>
      </c>
      <c r="I462" s="238">
        <v>12751.715099493185</v>
      </c>
      <c r="J462" s="230">
        <f t="shared" si="74"/>
        <v>998.28490050681467</v>
      </c>
      <c r="K462" s="108">
        <f t="shared" si="75"/>
        <v>7.2602538218677432E-2</v>
      </c>
      <c r="L462" s="238">
        <v>12808.283189801172</v>
      </c>
      <c r="M462" s="230">
        <f t="shared" si="76"/>
        <v>941.71681019882817</v>
      </c>
      <c r="N462" s="108">
        <f t="shared" si="77"/>
        <v>6.8488495287187506E-2</v>
      </c>
      <c r="O462" s="241">
        <v>12824.78786428975</v>
      </c>
      <c r="P462" s="231">
        <f t="shared" si="78"/>
        <v>925.21213571024964</v>
      </c>
      <c r="Q462" s="65">
        <f t="shared" si="79"/>
        <v>6.7288155324381788E-2</v>
      </c>
    </row>
    <row r="463" spans="1:17" x14ac:dyDescent="0.25">
      <c r="A463" s="76">
        <v>461</v>
      </c>
      <c r="B463" s="236">
        <v>12750</v>
      </c>
      <c r="C463" s="238">
        <v>13356.453951837082</v>
      </c>
      <c r="D463" s="230">
        <f t="shared" si="70"/>
        <v>606.45395183708206</v>
      </c>
      <c r="E463" s="108">
        <f t="shared" si="71"/>
        <v>4.7565015830359374E-2</v>
      </c>
      <c r="F463" s="238">
        <v>13653.147726909894</v>
      </c>
      <c r="G463" s="230">
        <f t="shared" si="72"/>
        <v>903.14772690989412</v>
      </c>
      <c r="H463" s="108">
        <f t="shared" si="73"/>
        <v>7.083511583607012E-2</v>
      </c>
      <c r="I463" s="238">
        <v>13653.960511679805</v>
      </c>
      <c r="J463" s="230">
        <f t="shared" si="74"/>
        <v>903.96051167980477</v>
      </c>
      <c r="K463" s="108">
        <f t="shared" si="75"/>
        <v>7.089886366116116E-2</v>
      </c>
      <c r="L463" s="238">
        <v>13604.997175596269</v>
      </c>
      <c r="M463" s="230">
        <f t="shared" si="76"/>
        <v>854.99717559626879</v>
      </c>
      <c r="N463" s="108">
        <f t="shared" si="77"/>
        <v>6.7058602007550497E-2</v>
      </c>
      <c r="O463" s="241">
        <v>13460.842303848471</v>
      </c>
      <c r="P463" s="231">
        <f t="shared" si="78"/>
        <v>710.84230384847069</v>
      </c>
      <c r="Q463" s="65">
        <f t="shared" si="79"/>
        <v>5.5752337556742797E-2</v>
      </c>
    </row>
    <row r="464" spans="1:17" x14ac:dyDescent="0.25">
      <c r="A464" s="76">
        <v>462</v>
      </c>
      <c r="B464" s="236">
        <v>12500</v>
      </c>
      <c r="C464" s="238">
        <v>12317.987192792094</v>
      </c>
      <c r="D464" s="230">
        <f t="shared" si="70"/>
        <v>182.01280720790601</v>
      </c>
      <c r="E464" s="108">
        <f t="shared" si="71"/>
        <v>1.456102457663248E-2</v>
      </c>
      <c r="F464" s="238">
        <v>12321.487325906843</v>
      </c>
      <c r="G464" s="230">
        <f t="shared" si="72"/>
        <v>178.51267409315733</v>
      </c>
      <c r="H464" s="108">
        <f t="shared" si="73"/>
        <v>1.4281013927452586E-2</v>
      </c>
      <c r="I464" s="238">
        <v>12397.787518438692</v>
      </c>
      <c r="J464" s="230">
        <f t="shared" si="74"/>
        <v>102.21248156130787</v>
      </c>
      <c r="K464" s="108">
        <f t="shared" si="75"/>
        <v>8.1769985249046297E-3</v>
      </c>
      <c r="L464" s="238">
        <v>12490.189525262624</v>
      </c>
      <c r="M464" s="230">
        <f t="shared" si="76"/>
        <v>9.810474737376353</v>
      </c>
      <c r="N464" s="108">
        <f t="shared" si="77"/>
        <v>7.848379789901082E-4</v>
      </c>
      <c r="O464" s="241">
        <v>12355.742328865319</v>
      </c>
      <c r="P464" s="231">
        <f t="shared" si="78"/>
        <v>144.257671134681</v>
      </c>
      <c r="Q464" s="65">
        <f t="shared" si="79"/>
        <v>1.1540613690774481E-2</v>
      </c>
    </row>
    <row r="465" spans="1:17" x14ac:dyDescent="0.25">
      <c r="A465" s="76">
        <v>463</v>
      </c>
      <c r="B465" s="236">
        <v>9000</v>
      </c>
      <c r="C465" s="238">
        <v>12596.856387932043</v>
      </c>
      <c r="D465" s="230">
        <f t="shared" si="70"/>
        <v>3596.8563879320427</v>
      </c>
      <c r="E465" s="108">
        <f t="shared" si="71"/>
        <v>0.39965070977022699</v>
      </c>
      <c r="F465" s="238">
        <v>12522.747590398894</v>
      </c>
      <c r="G465" s="230">
        <f t="shared" si="72"/>
        <v>3522.7475903988943</v>
      </c>
      <c r="H465" s="108">
        <f t="shared" si="73"/>
        <v>0.39141639893321045</v>
      </c>
      <c r="I465" s="238">
        <v>13131.406440927587</v>
      </c>
      <c r="J465" s="230">
        <f t="shared" si="74"/>
        <v>4131.406440927587</v>
      </c>
      <c r="K465" s="108">
        <f t="shared" si="75"/>
        <v>0.45904516010306523</v>
      </c>
      <c r="L465" s="238">
        <v>13022.438966931053</v>
      </c>
      <c r="M465" s="230">
        <f t="shared" si="76"/>
        <v>4022.4389669310531</v>
      </c>
      <c r="N465" s="108">
        <f t="shared" si="77"/>
        <v>0.44693766299233922</v>
      </c>
      <c r="O465" s="241">
        <v>12930.665192418655</v>
      </c>
      <c r="P465" s="231">
        <f t="shared" si="78"/>
        <v>3930.6651924186554</v>
      </c>
      <c r="Q465" s="65">
        <f t="shared" si="79"/>
        <v>0.43674057693540613</v>
      </c>
    </row>
    <row r="466" spans="1:17" x14ac:dyDescent="0.25">
      <c r="A466" s="76">
        <v>464</v>
      </c>
      <c r="B466" s="236">
        <v>9750</v>
      </c>
      <c r="C466" s="238">
        <v>9150.762695219235</v>
      </c>
      <c r="D466" s="230">
        <f t="shared" si="70"/>
        <v>599.23730478076504</v>
      </c>
      <c r="E466" s="108">
        <f t="shared" si="71"/>
        <v>6.1460236387770775E-2</v>
      </c>
      <c r="F466" s="238">
        <v>9116.3233196746187</v>
      </c>
      <c r="G466" s="230">
        <f t="shared" si="72"/>
        <v>633.67668032538131</v>
      </c>
      <c r="H466" s="108">
        <f t="shared" si="73"/>
        <v>6.4992480033372449E-2</v>
      </c>
      <c r="I466" s="238">
        <v>9340.7659763226548</v>
      </c>
      <c r="J466" s="230">
        <f t="shared" si="74"/>
        <v>409.23402367734525</v>
      </c>
      <c r="K466" s="108">
        <f t="shared" si="75"/>
        <v>4.1972720377163618E-2</v>
      </c>
      <c r="L466" s="238">
        <v>9312.680035577725</v>
      </c>
      <c r="M466" s="230">
        <f t="shared" si="76"/>
        <v>437.31996442227501</v>
      </c>
      <c r="N466" s="108">
        <f t="shared" si="77"/>
        <v>4.4853329684335898E-2</v>
      </c>
      <c r="O466" s="241">
        <v>9365.213077669383</v>
      </c>
      <c r="P466" s="231">
        <f t="shared" si="78"/>
        <v>384.78692233061702</v>
      </c>
      <c r="Q466" s="65">
        <f t="shared" si="79"/>
        <v>3.9465325367242773E-2</v>
      </c>
    </row>
    <row r="467" spans="1:17" x14ac:dyDescent="0.25">
      <c r="A467" s="76">
        <v>465</v>
      </c>
      <c r="B467" s="236">
        <v>12750</v>
      </c>
      <c r="C467" s="238">
        <v>9683.4546039513134</v>
      </c>
      <c r="D467" s="230">
        <f t="shared" si="70"/>
        <v>3066.5453960486866</v>
      </c>
      <c r="E467" s="108">
        <f t="shared" si="71"/>
        <v>0.24051336439597543</v>
      </c>
      <c r="F467" s="238">
        <v>9612.3744287651807</v>
      </c>
      <c r="G467" s="230">
        <f t="shared" si="72"/>
        <v>3137.6255712348193</v>
      </c>
      <c r="H467" s="108">
        <f t="shared" si="73"/>
        <v>0.24608828009684858</v>
      </c>
      <c r="I467" s="238">
        <v>9585.1940317177832</v>
      </c>
      <c r="J467" s="230">
        <f t="shared" si="74"/>
        <v>3164.8059682822168</v>
      </c>
      <c r="K467" s="108">
        <f t="shared" si="75"/>
        <v>0.24822007594370327</v>
      </c>
      <c r="L467" s="238">
        <v>9705.7055772400163</v>
      </c>
      <c r="M467" s="230">
        <f t="shared" si="76"/>
        <v>3044.2944227599837</v>
      </c>
      <c r="N467" s="108">
        <f t="shared" si="77"/>
        <v>0.23876819002039087</v>
      </c>
      <c r="O467" s="241">
        <v>9785.2758978426482</v>
      </c>
      <c r="P467" s="231">
        <f t="shared" si="78"/>
        <v>2964.7241021573518</v>
      </c>
      <c r="Q467" s="65">
        <f t="shared" si="79"/>
        <v>0.23252738056136094</v>
      </c>
    </row>
    <row r="468" spans="1:17" x14ac:dyDescent="0.25">
      <c r="A468" s="76">
        <v>466</v>
      </c>
      <c r="B468" s="236">
        <v>12250</v>
      </c>
      <c r="C468" s="238">
        <v>12515.556471549145</v>
      </c>
      <c r="D468" s="230">
        <f t="shared" si="70"/>
        <v>265.5564715491455</v>
      </c>
      <c r="E468" s="108">
        <f t="shared" si="71"/>
        <v>2.1678079310134327E-2</v>
      </c>
      <c r="F468" s="238">
        <v>12705.612664077564</v>
      </c>
      <c r="G468" s="230">
        <f t="shared" si="72"/>
        <v>455.61266407756375</v>
      </c>
      <c r="H468" s="108">
        <f t="shared" si="73"/>
        <v>3.7192870536943978E-2</v>
      </c>
      <c r="I468" s="238">
        <v>12600.366561182414</v>
      </c>
      <c r="J468" s="230">
        <f t="shared" si="74"/>
        <v>350.36656118241444</v>
      </c>
      <c r="K468" s="108">
        <f t="shared" si="75"/>
        <v>2.8601351933258322E-2</v>
      </c>
      <c r="L468" s="238">
        <v>12732.263582589785</v>
      </c>
      <c r="M468" s="230">
        <f t="shared" si="76"/>
        <v>482.26358258978507</v>
      </c>
      <c r="N468" s="108">
        <f t="shared" si="77"/>
        <v>3.9368455721615105E-2</v>
      </c>
      <c r="O468" s="241">
        <v>12608.65238240195</v>
      </c>
      <c r="P468" s="231">
        <f t="shared" si="78"/>
        <v>358.65238240194958</v>
      </c>
      <c r="Q468" s="65">
        <f t="shared" si="79"/>
        <v>2.9277745502199966E-2</v>
      </c>
    </row>
    <row r="469" spans="1:17" x14ac:dyDescent="0.25">
      <c r="A469" s="76">
        <v>467</v>
      </c>
      <c r="B469" s="236">
        <v>11500</v>
      </c>
      <c r="C469" s="238">
        <v>12212.424287892251</v>
      </c>
      <c r="D469" s="230">
        <f t="shared" si="70"/>
        <v>712.4242878922505</v>
      </c>
      <c r="E469" s="108">
        <f t="shared" si="71"/>
        <v>6.1949938077587002E-2</v>
      </c>
      <c r="F469" s="238">
        <v>12233.787538088764</v>
      </c>
      <c r="G469" s="230">
        <f t="shared" si="72"/>
        <v>733.78753808876354</v>
      </c>
      <c r="H469" s="108">
        <f t="shared" si="73"/>
        <v>6.3807612007718575E-2</v>
      </c>
      <c r="I469" s="238">
        <v>12226.491214533798</v>
      </c>
      <c r="J469" s="230">
        <f t="shared" si="74"/>
        <v>726.49121453379848</v>
      </c>
      <c r="K469" s="108">
        <f t="shared" si="75"/>
        <v>6.3173149089895519E-2</v>
      </c>
      <c r="L469" s="238">
        <v>12256.848575878044</v>
      </c>
      <c r="M469" s="230">
        <f t="shared" si="76"/>
        <v>756.84857587804436</v>
      </c>
      <c r="N469" s="108">
        <f t="shared" si="77"/>
        <v>6.5812919641569073E-2</v>
      </c>
      <c r="O469" s="241">
        <v>12173.882835639122</v>
      </c>
      <c r="P469" s="231">
        <f t="shared" si="78"/>
        <v>673.88283563912228</v>
      </c>
      <c r="Q469" s="65">
        <f t="shared" si="79"/>
        <v>5.8598507446880201E-2</v>
      </c>
    </row>
    <row r="470" spans="1:17" x14ac:dyDescent="0.25">
      <c r="A470" s="76">
        <v>468</v>
      </c>
      <c r="B470" s="236">
        <v>12500</v>
      </c>
      <c r="C470" s="238">
        <v>11334.02481133372</v>
      </c>
      <c r="D470" s="230">
        <f t="shared" si="70"/>
        <v>1165.9751886662798</v>
      </c>
      <c r="E470" s="108">
        <f t="shared" si="71"/>
        <v>9.3278015093302385E-2</v>
      </c>
      <c r="F470" s="238">
        <v>11394.560822527617</v>
      </c>
      <c r="G470" s="230">
        <f t="shared" si="72"/>
        <v>1105.4391774723827</v>
      </c>
      <c r="H470" s="108">
        <f t="shared" si="73"/>
        <v>8.8435134197790616E-2</v>
      </c>
      <c r="I470" s="238">
        <v>11469.190590317703</v>
      </c>
      <c r="J470" s="230">
        <f t="shared" si="74"/>
        <v>1030.809409682297</v>
      </c>
      <c r="K470" s="108">
        <f t="shared" si="75"/>
        <v>8.2464752774583761E-2</v>
      </c>
      <c r="L470" s="238">
        <v>11394.048963151916</v>
      </c>
      <c r="M470" s="230">
        <f t="shared" si="76"/>
        <v>1105.9510368480842</v>
      </c>
      <c r="N470" s="108">
        <f t="shared" si="77"/>
        <v>8.8476082947846729E-2</v>
      </c>
      <c r="O470" s="241">
        <v>11393.710498373432</v>
      </c>
      <c r="P470" s="231">
        <f t="shared" si="78"/>
        <v>1106.2895016265684</v>
      </c>
      <c r="Q470" s="65">
        <f t="shared" si="79"/>
        <v>8.8503160130125477E-2</v>
      </c>
    </row>
    <row r="471" spans="1:17" x14ac:dyDescent="0.25">
      <c r="A471" s="76">
        <v>469</v>
      </c>
      <c r="B471" s="236">
        <v>11250</v>
      </c>
      <c r="C471" s="238">
        <v>12619.196556492952</v>
      </c>
      <c r="D471" s="230">
        <f t="shared" si="70"/>
        <v>1369.1965564929524</v>
      </c>
      <c r="E471" s="108">
        <f t="shared" si="71"/>
        <v>0.12170636057715133</v>
      </c>
      <c r="F471" s="238">
        <v>12708.915495836129</v>
      </c>
      <c r="G471" s="230">
        <f t="shared" si="72"/>
        <v>1458.9154958361287</v>
      </c>
      <c r="H471" s="108">
        <f t="shared" si="73"/>
        <v>0.1296813774076559</v>
      </c>
      <c r="I471" s="238">
        <v>12673.21739913366</v>
      </c>
      <c r="J471" s="230">
        <f t="shared" si="74"/>
        <v>1423.2173991336604</v>
      </c>
      <c r="K471" s="108">
        <f t="shared" si="75"/>
        <v>0.12650821325632536</v>
      </c>
      <c r="L471" s="238">
        <v>12800.753426068721</v>
      </c>
      <c r="M471" s="230">
        <f t="shared" si="76"/>
        <v>1550.7534260687207</v>
      </c>
      <c r="N471" s="108">
        <f t="shared" si="77"/>
        <v>0.13784474898388629</v>
      </c>
      <c r="O471" s="241">
        <v>12755.848848348895</v>
      </c>
      <c r="P471" s="231">
        <f t="shared" si="78"/>
        <v>1505.8488483488945</v>
      </c>
      <c r="Q471" s="65">
        <f t="shared" si="79"/>
        <v>0.13385323096434618</v>
      </c>
    </row>
    <row r="472" spans="1:17" x14ac:dyDescent="0.25">
      <c r="A472" s="76">
        <v>470</v>
      </c>
      <c r="B472" s="236">
        <v>12750</v>
      </c>
      <c r="C472" s="238">
        <v>10943.34365759592</v>
      </c>
      <c r="D472" s="230">
        <f t="shared" si="70"/>
        <v>1806.6563424040796</v>
      </c>
      <c r="E472" s="108">
        <f t="shared" si="71"/>
        <v>0.1416985366591435</v>
      </c>
      <c r="F472" s="238">
        <v>11091.151397513242</v>
      </c>
      <c r="G472" s="230">
        <f t="shared" si="72"/>
        <v>1658.848602486758</v>
      </c>
      <c r="H472" s="108">
        <f t="shared" si="73"/>
        <v>0.13010577274405943</v>
      </c>
      <c r="I472" s="238">
        <v>11113.166054520276</v>
      </c>
      <c r="J472" s="230">
        <f t="shared" si="74"/>
        <v>1636.8339454797242</v>
      </c>
      <c r="K472" s="108">
        <f t="shared" si="75"/>
        <v>0.12837913297880191</v>
      </c>
      <c r="L472" s="238">
        <v>11027.656605803257</v>
      </c>
      <c r="M472" s="230">
        <f t="shared" si="76"/>
        <v>1722.3433941967432</v>
      </c>
      <c r="N472" s="108">
        <f t="shared" si="77"/>
        <v>0.13508575640758771</v>
      </c>
      <c r="O472" s="241">
        <v>10969.769281504736</v>
      </c>
      <c r="P472" s="231">
        <f t="shared" si="78"/>
        <v>1780.2307184952642</v>
      </c>
      <c r="Q472" s="65">
        <f t="shared" si="79"/>
        <v>0.13962593870551093</v>
      </c>
    </row>
    <row r="473" spans="1:17" x14ac:dyDescent="0.25">
      <c r="A473" s="76">
        <v>471</v>
      </c>
      <c r="B473" s="236">
        <v>12000</v>
      </c>
      <c r="C473" s="238">
        <v>12663.313395802963</v>
      </c>
      <c r="D473" s="230">
        <f t="shared" si="70"/>
        <v>663.31339580296299</v>
      </c>
      <c r="E473" s="108">
        <f t="shared" si="71"/>
        <v>5.5276116316913579E-2</v>
      </c>
      <c r="F473" s="238">
        <v>12686.740455132114</v>
      </c>
      <c r="G473" s="230">
        <f t="shared" si="72"/>
        <v>686.74045513211422</v>
      </c>
      <c r="H473" s="108">
        <f t="shared" si="73"/>
        <v>5.722837126100952E-2</v>
      </c>
      <c r="I473" s="238">
        <v>12753.534221768583</v>
      </c>
      <c r="J473" s="230">
        <f t="shared" si="74"/>
        <v>753.53422176858294</v>
      </c>
      <c r="K473" s="108">
        <f t="shared" si="75"/>
        <v>6.2794518480715239E-2</v>
      </c>
      <c r="L473" s="238">
        <v>12941.390355366417</v>
      </c>
      <c r="M473" s="230">
        <f t="shared" si="76"/>
        <v>941.39035536641677</v>
      </c>
      <c r="N473" s="108">
        <f t="shared" si="77"/>
        <v>7.8449196280534733E-2</v>
      </c>
      <c r="O473" s="241">
        <v>12876.405261110371</v>
      </c>
      <c r="P473" s="231">
        <f t="shared" si="78"/>
        <v>876.4052611103707</v>
      </c>
      <c r="Q473" s="65">
        <f t="shared" si="79"/>
        <v>7.3033771759197563E-2</v>
      </c>
    </row>
    <row r="474" spans="1:17" x14ac:dyDescent="0.25">
      <c r="A474" s="76">
        <v>472</v>
      </c>
      <c r="B474" s="236">
        <v>13000</v>
      </c>
      <c r="C474" s="238">
        <v>11682.309765152591</v>
      </c>
      <c r="D474" s="230">
        <f t="shared" si="70"/>
        <v>1317.6902348474086</v>
      </c>
      <c r="E474" s="108">
        <f t="shared" si="71"/>
        <v>0.1013607872959545</v>
      </c>
      <c r="F474" s="238">
        <v>11736.024148125365</v>
      </c>
      <c r="G474" s="230">
        <f t="shared" si="72"/>
        <v>1263.9758518746348</v>
      </c>
      <c r="H474" s="108">
        <f t="shared" si="73"/>
        <v>9.7228911682664218E-2</v>
      </c>
      <c r="I474" s="238">
        <v>11339.679651902758</v>
      </c>
      <c r="J474" s="230">
        <f t="shared" si="74"/>
        <v>1660.3203480972425</v>
      </c>
      <c r="K474" s="108">
        <f t="shared" si="75"/>
        <v>0.12771694985363405</v>
      </c>
      <c r="L474" s="238">
        <v>11380.574925286044</v>
      </c>
      <c r="M474" s="230">
        <f t="shared" si="76"/>
        <v>1619.4250747139558</v>
      </c>
      <c r="N474" s="108">
        <f t="shared" si="77"/>
        <v>0.12457115959338122</v>
      </c>
      <c r="O474" s="241">
        <v>11295.333215203786</v>
      </c>
      <c r="P474" s="231">
        <f t="shared" si="78"/>
        <v>1704.6667847962144</v>
      </c>
      <c r="Q474" s="65">
        <f t="shared" si="79"/>
        <v>0.13112821421509341</v>
      </c>
    </row>
    <row r="475" spans="1:17" x14ac:dyDescent="0.25">
      <c r="A475" s="76">
        <v>473</v>
      </c>
      <c r="B475" s="236">
        <v>11250</v>
      </c>
      <c r="C475" s="238">
        <v>12977.926426222908</v>
      </c>
      <c r="D475" s="230">
        <f t="shared" si="70"/>
        <v>1727.926426222908</v>
      </c>
      <c r="E475" s="108">
        <f t="shared" si="71"/>
        <v>0.15359346010870295</v>
      </c>
      <c r="F475" s="238">
        <v>13091.13180060432</v>
      </c>
      <c r="G475" s="230">
        <f t="shared" si="72"/>
        <v>1841.1318006043202</v>
      </c>
      <c r="H475" s="108">
        <f t="shared" si="73"/>
        <v>0.16365616005371736</v>
      </c>
      <c r="I475" s="238">
        <v>13313.894376431546</v>
      </c>
      <c r="J475" s="230">
        <f t="shared" si="74"/>
        <v>2063.8943764315463</v>
      </c>
      <c r="K475" s="108">
        <f t="shared" si="75"/>
        <v>0.18345727790502633</v>
      </c>
      <c r="L475" s="238">
        <v>13181.543474189202</v>
      </c>
      <c r="M475" s="230">
        <f t="shared" si="76"/>
        <v>1931.5434741892022</v>
      </c>
      <c r="N475" s="108">
        <f t="shared" si="77"/>
        <v>0.17169275326126243</v>
      </c>
      <c r="O475" s="241">
        <v>13095.669080418445</v>
      </c>
      <c r="P475" s="231">
        <f t="shared" si="78"/>
        <v>1845.6690804184454</v>
      </c>
      <c r="Q475" s="65">
        <f t="shared" si="79"/>
        <v>0.16405947381497293</v>
      </c>
    </row>
    <row r="476" spans="1:17" x14ac:dyDescent="0.25">
      <c r="A476" s="76">
        <v>474</v>
      </c>
      <c r="B476" s="236">
        <v>13000</v>
      </c>
      <c r="C476" s="238">
        <v>10950.416380580562</v>
      </c>
      <c r="D476" s="230">
        <f t="shared" si="70"/>
        <v>2049.583619419438</v>
      </c>
      <c r="E476" s="108">
        <f t="shared" si="71"/>
        <v>0.15766027841687985</v>
      </c>
      <c r="F476" s="238">
        <v>10975.888086159288</v>
      </c>
      <c r="G476" s="230">
        <f t="shared" si="72"/>
        <v>2024.1119138407121</v>
      </c>
      <c r="H476" s="108">
        <f t="shared" si="73"/>
        <v>0.15570091644928555</v>
      </c>
      <c r="I476" s="238">
        <v>10981.515355522213</v>
      </c>
      <c r="J476" s="230">
        <f t="shared" si="74"/>
        <v>2018.4846444777868</v>
      </c>
      <c r="K476" s="108">
        <f t="shared" si="75"/>
        <v>0.15526804957521437</v>
      </c>
      <c r="L476" s="238">
        <v>10996.892888890487</v>
      </c>
      <c r="M476" s="230">
        <f t="shared" si="76"/>
        <v>2003.1071111095134</v>
      </c>
      <c r="N476" s="108">
        <f t="shared" si="77"/>
        <v>0.15408516239303949</v>
      </c>
      <c r="O476" s="241">
        <v>10969.024459172755</v>
      </c>
      <c r="P476" s="231">
        <f t="shared" si="78"/>
        <v>2030.9755408272449</v>
      </c>
      <c r="Q476" s="65">
        <f t="shared" si="79"/>
        <v>0.1562288877559419</v>
      </c>
    </row>
    <row r="477" spans="1:17" x14ac:dyDescent="0.25">
      <c r="A477" s="76">
        <v>475</v>
      </c>
      <c r="B477" s="236">
        <v>14250</v>
      </c>
      <c r="C477" s="238">
        <v>13008.992992640657</v>
      </c>
      <c r="D477" s="230">
        <f t="shared" si="70"/>
        <v>1241.0070073593433</v>
      </c>
      <c r="E477" s="108">
        <f t="shared" si="71"/>
        <v>8.7088211042760932E-2</v>
      </c>
      <c r="F477" s="238">
        <v>12955.55437710437</v>
      </c>
      <c r="G477" s="230">
        <f t="shared" si="72"/>
        <v>1294.4456228956296</v>
      </c>
      <c r="H477" s="108">
        <f t="shared" si="73"/>
        <v>9.0838289326009097E-2</v>
      </c>
      <c r="I477" s="238">
        <v>13115.324057388381</v>
      </c>
      <c r="J477" s="230">
        <f t="shared" si="74"/>
        <v>1134.6759426116187</v>
      </c>
      <c r="K477" s="108">
        <f t="shared" si="75"/>
        <v>7.9626381937657448E-2</v>
      </c>
      <c r="L477" s="238">
        <v>13165.397387287958</v>
      </c>
      <c r="M477" s="230">
        <f t="shared" si="76"/>
        <v>1084.6026127120422</v>
      </c>
      <c r="N477" s="108">
        <f t="shared" si="77"/>
        <v>7.6112464049967868E-2</v>
      </c>
      <c r="O477" s="241">
        <v>13257.18997551461</v>
      </c>
      <c r="P477" s="231">
        <f t="shared" si="78"/>
        <v>992.81002448539039</v>
      </c>
      <c r="Q477" s="65">
        <f t="shared" si="79"/>
        <v>6.9670878911255466E-2</v>
      </c>
    </row>
    <row r="478" spans="1:17" x14ac:dyDescent="0.25">
      <c r="A478" s="76">
        <v>476</v>
      </c>
      <c r="B478" s="236">
        <v>13500</v>
      </c>
      <c r="C478" s="238">
        <v>13801.828975048133</v>
      </c>
      <c r="D478" s="230">
        <f t="shared" si="70"/>
        <v>301.82897504813263</v>
      </c>
      <c r="E478" s="108">
        <f t="shared" si="71"/>
        <v>2.2357701855417231E-2</v>
      </c>
      <c r="F478" s="238">
        <v>14205.875539861239</v>
      </c>
      <c r="G478" s="230">
        <f t="shared" si="72"/>
        <v>705.8755398612393</v>
      </c>
      <c r="H478" s="108">
        <f t="shared" si="73"/>
        <v>5.2287077026758465E-2</v>
      </c>
      <c r="I478" s="238">
        <v>14170.285448389757</v>
      </c>
      <c r="J478" s="230">
        <f t="shared" si="74"/>
        <v>670.28544838975722</v>
      </c>
      <c r="K478" s="108">
        <f t="shared" si="75"/>
        <v>4.9650773954796834E-2</v>
      </c>
      <c r="L478" s="238">
        <v>14224.329710192389</v>
      </c>
      <c r="M478" s="230">
        <f t="shared" si="76"/>
        <v>724.32971019238903</v>
      </c>
      <c r="N478" s="108">
        <f t="shared" si="77"/>
        <v>5.3654052606843632E-2</v>
      </c>
      <c r="O478" s="241">
        <v>14092.226586399549</v>
      </c>
      <c r="P478" s="231">
        <f t="shared" si="78"/>
        <v>592.22658639954898</v>
      </c>
      <c r="Q478" s="65">
        <f t="shared" si="79"/>
        <v>4.3868636029596224E-2</v>
      </c>
    </row>
    <row r="479" spans="1:17" x14ac:dyDescent="0.25">
      <c r="A479" s="76">
        <v>477</v>
      </c>
      <c r="B479" s="236">
        <v>12750</v>
      </c>
      <c r="C479" s="238">
        <v>13094.382874885101</v>
      </c>
      <c r="D479" s="230">
        <f t="shared" si="70"/>
        <v>344.38287488510105</v>
      </c>
      <c r="E479" s="108">
        <f t="shared" si="71"/>
        <v>2.7010421559615767E-2</v>
      </c>
      <c r="F479" s="238">
        <v>13153.912536540889</v>
      </c>
      <c r="G479" s="230">
        <f t="shared" si="72"/>
        <v>403.91253654088905</v>
      </c>
      <c r="H479" s="108">
        <f t="shared" si="73"/>
        <v>3.1679414630657966E-2</v>
      </c>
      <c r="I479" s="238">
        <v>13347.393512915831</v>
      </c>
      <c r="J479" s="230">
        <f t="shared" si="74"/>
        <v>597.3935129158308</v>
      </c>
      <c r="K479" s="108">
        <f t="shared" si="75"/>
        <v>4.6854393169869085E-2</v>
      </c>
      <c r="L479" s="238">
        <v>13486.676021030142</v>
      </c>
      <c r="M479" s="230">
        <f t="shared" si="76"/>
        <v>736.67602103014178</v>
      </c>
      <c r="N479" s="108">
        <f t="shared" si="77"/>
        <v>5.7778511453344457E-2</v>
      </c>
      <c r="O479" s="241">
        <v>13339.473997992602</v>
      </c>
      <c r="P479" s="231">
        <f t="shared" si="78"/>
        <v>589.47399799260165</v>
      </c>
      <c r="Q479" s="65">
        <f t="shared" si="79"/>
        <v>4.6233254744517775E-2</v>
      </c>
    </row>
    <row r="480" spans="1:17" x14ac:dyDescent="0.25">
      <c r="A480" s="76">
        <v>478</v>
      </c>
      <c r="B480" s="236">
        <v>13000</v>
      </c>
      <c r="C480" s="238">
        <v>12482.681481569191</v>
      </c>
      <c r="D480" s="230">
        <f t="shared" si="70"/>
        <v>517.31851843080949</v>
      </c>
      <c r="E480" s="108">
        <f t="shared" si="71"/>
        <v>3.9793732186985342E-2</v>
      </c>
      <c r="F480" s="238">
        <v>12443.30149351967</v>
      </c>
      <c r="G480" s="230">
        <f t="shared" si="72"/>
        <v>556.69850648033025</v>
      </c>
      <c r="H480" s="108">
        <f t="shared" si="73"/>
        <v>4.2822962036948478E-2</v>
      </c>
      <c r="I480" s="238">
        <v>12777.761026387268</v>
      </c>
      <c r="J480" s="230">
        <f t="shared" si="74"/>
        <v>222.23897361273157</v>
      </c>
      <c r="K480" s="108">
        <f t="shared" si="75"/>
        <v>1.7095305662517813E-2</v>
      </c>
      <c r="L480" s="238">
        <v>12820.835705864083</v>
      </c>
      <c r="M480" s="230">
        <f t="shared" si="76"/>
        <v>179.16429413591686</v>
      </c>
      <c r="N480" s="108">
        <f t="shared" si="77"/>
        <v>1.3781868779685912E-2</v>
      </c>
      <c r="O480" s="241">
        <v>12911.551540927718</v>
      </c>
      <c r="P480" s="231">
        <f t="shared" si="78"/>
        <v>88.448459072282276</v>
      </c>
      <c r="Q480" s="65">
        <f t="shared" si="79"/>
        <v>6.8037276209447902E-3</v>
      </c>
    </row>
    <row r="481" spans="1:17" x14ac:dyDescent="0.25">
      <c r="A481" s="76">
        <v>479</v>
      </c>
      <c r="B481" s="236">
        <v>12000</v>
      </c>
      <c r="C481" s="238">
        <v>13035.37888793612</v>
      </c>
      <c r="D481" s="230">
        <f t="shared" si="70"/>
        <v>1035.37888793612</v>
      </c>
      <c r="E481" s="108">
        <f t="shared" si="71"/>
        <v>8.6281573994676661E-2</v>
      </c>
      <c r="F481" s="238">
        <v>13044.483722386793</v>
      </c>
      <c r="G481" s="230">
        <f t="shared" si="72"/>
        <v>1044.4837223867926</v>
      </c>
      <c r="H481" s="108">
        <f t="shared" si="73"/>
        <v>8.7040310198899379E-2</v>
      </c>
      <c r="I481" s="238">
        <v>12829.376255313335</v>
      </c>
      <c r="J481" s="230">
        <f t="shared" si="74"/>
        <v>829.3762553133347</v>
      </c>
      <c r="K481" s="108">
        <f t="shared" si="75"/>
        <v>6.9114687942777892E-2</v>
      </c>
      <c r="L481" s="238">
        <v>13012.353533370977</v>
      </c>
      <c r="M481" s="230">
        <f t="shared" si="76"/>
        <v>1012.3535333709769</v>
      </c>
      <c r="N481" s="108">
        <f t="shared" si="77"/>
        <v>8.4362794447581407E-2</v>
      </c>
      <c r="O481" s="241">
        <v>13049.031665799401</v>
      </c>
      <c r="P481" s="231">
        <f t="shared" si="78"/>
        <v>1049.0316657994008</v>
      </c>
      <c r="Q481" s="65">
        <f t="shared" si="79"/>
        <v>8.7419305483283402E-2</v>
      </c>
    </row>
    <row r="482" spans="1:17" x14ac:dyDescent="0.25">
      <c r="A482" s="76">
        <v>480</v>
      </c>
      <c r="B482" s="236">
        <v>13500</v>
      </c>
      <c r="C482" s="238">
        <v>11693.554257823211</v>
      </c>
      <c r="D482" s="230">
        <f t="shared" si="70"/>
        <v>1806.4457421767893</v>
      </c>
      <c r="E482" s="108">
        <f t="shared" si="71"/>
        <v>0.13381079571679921</v>
      </c>
      <c r="F482" s="238">
        <v>11813.670241198561</v>
      </c>
      <c r="G482" s="230">
        <f t="shared" si="72"/>
        <v>1686.3297588014393</v>
      </c>
      <c r="H482" s="108">
        <f t="shared" si="73"/>
        <v>0.12491331546677328</v>
      </c>
      <c r="I482" s="238">
        <v>11753.573075073244</v>
      </c>
      <c r="J482" s="230">
        <f t="shared" si="74"/>
        <v>1746.4269249267563</v>
      </c>
      <c r="K482" s="108">
        <f t="shared" si="75"/>
        <v>0.12936495740198195</v>
      </c>
      <c r="L482" s="238">
        <v>11561.988184945199</v>
      </c>
      <c r="M482" s="230">
        <f t="shared" si="76"/>
        <v>1938.0118150548005</v>
      </c>
      <c r="N482" s="108">
        <f t="shared" si="77"/>
        <v>0.14355643074480004</v>
      </c>
      <c r="O482" s="241">
        <v>11533.935026457413</v>
      </c>
      <c r="P482" s="231">
        <f t="shared" si="78"/>
        <v>1966.0649735425868</v>
      </c>
      <c r="Q482" s="65">
        <f t="shared" si="79"/>
        <v>0.14563444248463606</v>
      </c>
    </row>
    <row r="483" spans="1:17" x14ac:dyDescent="0.25">
      <c r="A483" s="76">
        <v>481</v>
      </c>
      <c r="B483" s="236">
        <v>13250</v>
      </c>
      <c r="C483" s="238">
        <v>13151.308536022649</v>
      </c>
      <c r="D483" s="230">
        <f t="shared" si="70"/>
        <v>98.691463977351304</v>
      </c>
      <c r="E483" s="108">
        <f t="shared" si="71"/>
        <v>7.4484123756491548E-3</v>
      </c>
      <c r="F483" s="238">
        <v>13259.712910709675</v>
      </c>
      <c r="G483" s="230">
        <f t="shared" si="72"/>
        <v>9.7129107096752705</v>
      </c>
      <c r="H483" s="108">
        <f t="shared" si="73"/>
        <v>7.3304986488115253E-4</v>
      </c>
      <c r="I483" s="238">
        <v>13360.201678495494</v>
      </c>
      <c r="J483" s="230">
        <f t="shared" si="74"/>
        <v>110.20167849549398</v>
      </c>
      <c r="K483" s="108">
        <f t="shared" si="75"/>
        <v>8.3171078109806774E-3</v>
      </c>
      <c r="L483" s="238">
        <v>13474.497444003973</v>
      </c>
      <c r="M483" s="230">
        <f t="shared" si="76"/>
        <v>224.49744400397321</v>
      </c>
      <c r="N483" s="108">
        <f t="shared" si="77"/>
        <v>1.6943203321054583E-2</v>
      </c>
      <c r="O483" s="241">
        <v>13395.848924794951</v>
      </c>
      <c r="P483" s="231">
        <f t="shared" si="78"/>
        <v>145.84892479495102</v>
      </c>
      <c r="Q483" s="65">
        <f t="shared" si="79"/>
        <v>1.1007466022260454E-2</v>
      </c>
    </row>
    <row r="484" spans="1:17" x14ac:dyDescent="0.25">
      <c r="A484" s="76">
        <v>482</v>
      </c>
      <c r="B484" s="236">
        <v>12250</v>
      </c>
      <c r="C484" s="238">
        <v>13027.627548501127</v>
      </c>
      <c r="D484" s="230">
        <f t="shared" si="70"/>
        <v>777.62754850112651</v>
      </c>
      <c r="E484" s="108">
        <f t="shared" si="71"/>
        <v>6.3479799877642976E-2</v>
      </c>
      <c r="F484" s="238">
        <v>13077.661379849993</v>
      </c>
      <c r="G484" s="230">
        <f t="shared" si="72"/>
        <v>827.66137984999295</v>
      </c>
      <c r="H484" s="108">
        <f t="shared" si="73"/>
        <v>6.7564194273468811E-2</v>
      </c>
      <c r="I484" s="238">
        <v>13058.054777041692</v>
      </c>
      <c r="J484" s="230">
        <f t="shared" si="74"/>
        <v>808.05477704169243</v>
      </c>
      <c r="K484" s="108">
        <f t="shared" si="75"/>
        <v>6.5963655268709592E-2</v>
      </c>
      <c r="L484" s="238">
        <v>13160.027346283825</v>
      </c>
      <c r="M484" s="230">
        <f t="shared" si="76"/>
        <v>910.02734628382495</v>
      </c>
      <c r="N484" s="108">
        <f t="shared" si="77"/>
        <v>7.4287946635414284E-2</v>
      </c>
      <c r="O484" s="241">
        <v>13103.893559042213</v>
      </c>
      <c r="P484" s="231">
        <f t="shared" si="78"/>
        <v>853.89355904221338</v>
      </c>
      <c r="Q484" s="65">
        <f t="shared" si="79"/>
        <v>6.9705596656507218E-2</v>
      </c>
    </row>
    <row r="485" spans="1:17" x14ac:dyDescent="0.25">
      <c r="A485" s="76">
        <v>483</v>
      </c>
      <c r="B485" s="236">
        <v>11750</v>
      </c>
      <c r="C485" s="238">
        <v>12015.796150248761</v>
      </c>
      <c r="D485" s="230">
        <f t="shared" si="70"/>
        <v>265.79615024876148</v>
      </c>
      <c r="E485" s="108">
        <f t="shared" si="71"/>
        <v>2.2620948957341402E-2</v>
      </c>
      <c r="F485" s="238">
        <v>12087.10401155876</v>
      </c>
      <c r="G485" s="230">
        <f t="shared" si="72"/>
        <v>337.10401155876025</v>
      </c>
      <c r="H485" s="108">
        <f t="shared" si="73"/>
        <v>2.868970311138385E-2</v>
      </c>
      <c r="I485" s="238">
        <v>12150.273646937683</v>
      </c>
      <c r="J485" s="230">
        <f t="shared" si="74"/>
        <v>400.27364693768322</v>
      </c>
      <c r="K485" s="108">
        <f t="shared" si="75"/>
        <v>3.4065842292568788E-2</v>
      </c>
      <c r="L485" s="238">
        <v>12097.325320618122</v>
      </c>
      <c r="M485" s="230">
        <f t="shared" si="76"/>
        <v>347.32532061812162</v>
      </c>
      <c r="N485" s="108">
        <f t="shared" si="77"/>
        <v>2.9559601754733756E-2</v>
      </c>
      <c r="O485" s="241">
        <v>12043.671011459111</v>
      </c>
      <c r="P485" s="231">
        <f t="shared" si="78"/>
        <v>293.67101145911147</v>
      </c>
      <c r="Q485" s="65">
        <f t="shared" si="79"/>
        <v>2.4993277570988209E-2</v>
      </c>
    </row>
    <row r="486" spans="1:17" x14ac:dyDescent="0.25">
      <c r="A486" s="76">
        <v>484</v>
      </c>
      <c r="B486" s="236">
        <v>12500</v>
      </c>
      <c r="C486" s="238">
        <v>11376.674001393032</v>
      </c>
      <c r="D486" s="230">
        <f t="shared" si="70"/>
        <v>1123.3259986069679</v>
      </c>
      <c r="E486" s="108">
        <f t="shared" si="71"/>
        <v>8.9866079888557437E-2</v>
      </c>
      <c r="F486" s="238">
        <v>11332.665149589649</v>
      </c>
      <c r="G486" s="230">
        <f t="shared" si="72"/>
        <v>1167.3348504103506</v>
      </c>
      <c r="H486" s="108">
        <f t="shared" si="73"/>
        <v>9.3386788032828044E-2</v>
      </c>
      <c r="I486" s="238">
        <v>11310.813101503889</v>
      </c>
      <c r="J486" s="230">
        <f t="shared" si="74"/>
        <v>1189.1868984961111</v>
      </c>
      <c r="K486" s="108">
        <f t="shared" si="75"/>
        <v>9.5134951879688887E-2</v>
      </c>
      <c r="L486" s="238">
        <v>11351.576425217538</v>
      </c>
      <c r="M486" s="230">
        <f t="shared" si="76"/>
        <v>1148.4235747824623</v>
      </c>
      <c r="N486" s="108">
        <f t="shared" si="77"/>
        <v>9.1873885982596978E-2</v>
      </c>
      <c r="O486" s="241">
        <v>11287.203398428737</v>
      </c>
      <c r="P486" s="231">
        <f t="shared" si="78"/>
        <v>1212.7966015712627</v>
      </c>
      <c r="Q486" s="65">
        <f t="shared" si="79"/>
        <v>9.7023728125701023E-2</v>
      </c>
    </row>
    <row r="487" spans="1:17" x14ac:dyDescent="0.25">
      <c r="A487" s="76">
        <v>485</v>
      </c>
      <c r="B487" s="236">
        <v>13250</v>
      </c>
      <c r="C487" s="238">
        <v>12478.675497644752</v>
      </c>
      <c r="D487" s="230">
        <f t="shared" si="70"/>
        <v>771.32450235524811</v>
      </c>
      <c r="E487" s="108">
        <f t="shared" si="71"/>
        <v>5.8213169989075331E-2</v>
      </c>
      <c r="F487" s="238">
        <v>12348.953945700076</v>
      </c>
      <c r="G487" s="230">
        <f t="shared" si="72"/>
        <v>901.04605429992444</v>
      </c>
      <c r="H487" s="108">
        <f t="shared" si="73"/>
        <v>6.8003475796220708E-2</v>
      </c>
      <c r="I487" s="238">
        <v>12544.553867685334</v>
      </c>
      <c r="J487" s="230">
        <f t="shared" si="74"/>
        <v>705.4461323146661</v>
      </c>
      <c r="K487" s="108">
        <f t="shared" si="75"/>
        <v>5.3241217533182346E-2</v>
      </c>
      <c r="L487" s="238">
        <v>12522.036318254683</v>
      </c>
      <c r="M487" s="230">
        <f t="shared" si="76"/>
        <v>727.96368174531744</v>
      </c>
      <c r="N487" s="108">
        <f t="shared" si="77"/>
        <v>5.4940655226061695E-2</v>
      </c>
      <c r="O487" s="241">
        <v>12644.356880389614</v>
      </c>
      <c r="P487" s="231">
        <f t="shared" si="78"/>
        <v>605.64311961038584</v>
      </c>
      <c r="Q487" s="65">
        <f t="shared" si="79"/>
        <v>4.5708914687576291E-2</v>
      </c>
    </row>
    <row r="488" spans="1:17" x14ac:dyDescent="0.25">
      <c r="A488" s="76">
        <v>486</v>
      </c>
      <c r="B488" s="236">
        <v>12250</v>
      </c>
      <c r="C488" s="238">
        <v>13027.627548501127</v>
      </c>
      <c r="D488" s="230">
        <f t="shared" si="70"/>
        <v>777.62754850112651</v>
      </c>
      <c r="E488" s="108">
        <f t="shared" si="71"/>
        <v>6.3479799877642976E-2</v>
      </c>
      <c r="F488" s="238">
        <v>13306.815031866407</v>
      </c>
      <c r="G488" s="230">
        <f t="shared" si="72"/>
        <v>1056.8150318664066</v>
      </c>
      <c r="H488" s="108">
        <f t="shared" si="73"/>
        <v>8.627061484623727E-2</v>
      </c>
      <c r="I488" s="238">
        <v>13191.902063738715</v>
      </c>
      <c r="J488" s="230">
        <f t="shared" si="74"/>
        <v>941.90206373871479</v>
      </c>
      <c r="K488" s="108">
        <f t="shared" si="75"/>
        <v>7.6889964386833862E-2</v>
      </c>
      <c r="L488" s="238">
        <v>13238.097735708827</v>
      </c>
      <c r="M488" s="230">
        <f t="shared" si="76"/>
        <v>988.0977357088268</v>
      </c>
      <c r="N488" s="108">
        <f t="shared" si="77"/>
        <v>8.0661039649700145E-2</v>
      </c>
      <c r="O488" s="241">
        <v>13178.150409511309</v>
      </c>
      <c r="P488" s="231">
        <f t="shared" si="78"/>
        <v>928.15040951130868</v>
      </c>
      <c r="Q488" s="65">
        <f t="shared" si="79"/>
        <v>7.576738036827009E-2</v>
      </c>
    </row>
    <row r="489" spans="1:17" x14ac:dyDescent="0.25">
      <c r="A489" s="76">
        <v>487</v>
      </c>
      <c r="B489" s="236">
        <v>12750</v>
      </c>
      <c r="C489" s="238">
        <v>11832.31179793312</v>
      </c>
      <c r="D489" s="230">
        <f t="shared" si="70"/>
        <v>917.68820206687997</v>
      </c>
      <c r="E489" s="108">
        <f t="shared" si="71"/>
        <v>7.1975545260147447E-2</v>
      </c>
      <c r="F489" s="238">
        <v>11864.885883131845</v>
      </c>
      <c r="G489" s="230">
        <f t="shared" si="72"/>
        <v>885.11411686815518</v>
      </c>
      <c r="H489" s="108">
        <f t="shared" si="73"/>
        <v>6.9420715048482753E-2</v>
      </c>
      <c r="I489" s="238">
        <v>11829.696553104302</v>
      </c>
      <c r="J489" s="230">
        <f t="shared" si="74"/>
        <v>920.30344689569756</v>
      </c>
      <c r="K489" s="108">
        <f t="shared" si="75"/>
        <v>7.2180662501623333E-2</v>
      </c>
      <c r="L489" s="238">
        <v>11868.579704343199</v>
      </c>
      <c r="M489" s="230">
        <f t="shared" si="76"/>
        <v>881.42029565680059</v>
      </c>
      <c r="N489" s="108">
        <f t="shared" si="77"/>
        <v>6.913100358092554E-2</v>
      </c>
      <c r="O489" s="241">
        <v>11722.135515298765</v>
      </c>
      <c r="P489" s="231">
        <f t="shared" si="78"/>
        <v>1027.8644847012347</v>
      </c>
      <c r="Q489" s="65">
        <f t="shared" si="79"/>
        <v>8.0616822329508606E-2</v>
      </c>
    </row>
    <row r="490" spans="1:17" x14ac:dyDescent="0.25">
      <c r="A490" s="76">
        <v>488</v>
      </c>
      <c r="B490" s="236">
        <v>10500</v>
      </c>
      <c r="C490" s="238">
        <v>12771.31908962343</v>
      </c>
      <c r="D490" s="230">
        <f t="shared" si="70"/>
        <v>2271.31908962343</v>
      </c>
      <c r="E490" s="108">
        <f t="shared" si="71"/>
        <v>0.21631610377366001</v>
      </c>
      <c r="F490" s="238">
        <v>12949.02993396996</v>
      </c>
      <c r="G490" s="230">
        <f t="shared" si="72"/>
        <v>2449.0299339699595</v>
      </c>
      <c r="H490" s="108">
        <f t="shared" si="73"/>
        <v>0.23324094609237711</v>
      </c>
      <c r="I490" s="238">
        <v>13182.680038665645</v>
      </c>
      <c r="J490" s="230">
        <f t="shared" si="74"/>
        <v>2682.680038665645</v>
      </c>
      <c r="K490" s="108">
        <f t="shared" si="75"/>
        <v>0.2554933370157757</v>
      </c>
      <c r="L490" s="238">
        <v>13077.395824550502</v>
      </c>
      <c r="M490" s="230">
        <f t="shared" si="76"/>
        <v>2577.3958245505019</v>
      </c>
      <c r="N490" s="108">
        <f t="shared" si="77"/>
        <v>0.2454662690048097</v>
      </c>
      <c r="O490" s="241">
        <v>13079.267546999608</v>
      </c>
      <c r="P490" s="231">
        <f t="shared" si="78"/>
        <v>2579.2675469996084</v>
      </c>
      <c r="Q490" s="65">
        <f t="shared" si="79"/>
        <v>0.24564452828567698</v>
      </c>
    </row>
    <row r="491" spans="1:17" x14ac:dyDescent="0.25">
      <c r="A491" s="76">
        <v>489</v>
      </c>
      <c r="B491" s="236">
        <v>10750</v>
      </c>
      <c r="C491" s="238">
        <v>10380.95105817426</v>
      </c>
      <c r="D491" s="230">
        <f t="shared" si="70"/>
        <v>369.04894182574026</v>
      </c>
      <c r="E491" s="108">
        <f t="shared" si="71"/>
        <v>3.4330134123324675E-2</v>
      </c>
      <c r="F491" s="238">
        <v>10485.231539528499</v>
      </c>
      <c r="G491" s="230">
        <f t="shared" si="72"/>
        <v>264.76846047150138</v>
      </c>
      <c r="H491" s="108">
        <f t="shared" si="73"/>
        <v>2.4629624229907107E-2</v>
      </c>
      <c r="I491" s="238">
        <v>10670.286001482025</v>
      </c>
      <c r="J491" s="230">
        <f t="shared" si="74"/>
        <v>79.713998517974687</v>
      </c>
      <c r="K491" s="108">
        <f t="shared" si="75"/>
        <v>7.4152556760906686E-3</v>
      </c>
      <c r="L491" s="238">
        <v>10930.139169530663</v>
      </c>
      <c r="M491" s="230">
        <f t="shared" si="76"/>
        <v>180.13916953066291</v>
      </c>
      <c r="N491" s="108">
        <f t="shared" si="77"/>
        <v>1.6757132049363993E-2</v>
      </c>
      <c r="O491" s="241">
        <v>10677.137207146579</v>
      </c>
      <c r="P491" s="231">
        <f t="shared" si="78"/>
        <v>72.862792853420615</v>
      </c>
      <c r="Q491" s="65">
        <f t="shared" si="79"/>
        <v>6.7779342189228479E-3</v>
      </c>
    </row>
    <row r="492" spans="1:17" x14ac:dyDescent="0.25">
      <c r="A492" s="76">
        <v>490</v>
      </c>
      <c r="B492" s="236">
        <v>13750</v>
      </c>
      <c r="C492" s="238">
        <v>10347.202337497394</v>
      </c>
      <c r="D492" s="230">
        <f t="shared" si="70"/>
        <v>3402.7976625026058</v>
      </c>
      <c r="E492" s="108">
        <f t="shared" si="71"/>
        <v>0.24747619363655315</v>
      </c>
      <c r="F492" s="238">
        <v>10165.434487691087</v>
      </c>
      <c r="G492" s="230">
        <f t="shared" si="72"/>
        <v>3584.5655123089127</v>
      </c>
      <c r="H492" s="108">
        <f t="shared" si="73"/>
        <v>0.26069567362246637</v>
      </c>
      <c r="I492" s="238">
        <v>10145.257360779391</v>
      </c>
      <c r="J492" s="230">
        <f t="shared" si="74"/>
        <v>3604.7426392206089</v>
      </c>
      <c r="K492" s="108">
        <f t="shared" si="75"/>
        <v>0.26216310103422608</v>
      </c>
      <c r="L492" s="238">
        <v>10326.137160520671</v>
      </c>
      <c r="M492" s="230">
        <f t="shared" si="76"/>
        <v>3423.8628394793286</v>
      </c>
      <c r="N492" s="108">
        <f t="shared" si="77"/>
        <v>0.24900820650758754</v>
      </c>
      <c r="O492" s="241">
        <v>10367.477306868579</v>
      </c>
      <c r="P492" s="231">
        <f t="shared" si="78"/>
        <v>3382.522693131421</v>
      </c>
      <c r="Q492" s="65">
        <f t="shared" si="79"/>
        <v>0.24600165040955788</v>
      </c>
    </row>
    <row r="493" spans="1:17" x14ac:dyDescent="0.25">
      <c r="A493" s="76">
        <v>491</v>
      </c>
      <c r="B493" s="236">
        <v>12250</v>
      </c>
      <c r="C493" s="238">
        <v>13403.220646185484</v>
      </c>
      <c r="D493" s="230">
        <f t="shared" si="70"/>
        <v>1153.2206461854839</v>
      </c>
      <c r="E493" s="108">
        <f t="shared" si="71"/>
        <v>9.4140460913100729E-2</v>
      </c>
      <c r="F493" s="238">
        <v>13522.616959086256</v>
      </c>
      <c r="G493" s="230">
        <f t="shared" si="72"/>
        <v>1272.6169590862555</v>
      </c>
      <c r="H493" s="108">
        <f t="shared" si="73"/>
        <v>0.10388709870091882</v>
      </c>
      <c r="I493" s="238">
        <v>13526.71794711956</v>
      </c>
      <c r="J493" s="230">
        <f t="shared" si="74"/>
        <v>1276.7179471195595</v>
      </c>
      <c r="K493" s="108">
        <f t="shared" si="75"/>
        <v>0.10422187323424977</v>
      </c>
      <c r="L493" s="238">
        <v>13600.016051124467</v>
      </c>
      <c r="M493" s="230">
        <f t="shared" si="76"/>
        <v>1350.0160511244667</v>
      </c>
      <c r="N493" s="108">
        <f t="shared" si="77"/>
        <v>0.11020539192852789</v>
      </c>
      <c r="O493" s="241">
        <v>13515.151667061005</v>
      </c>
      <c r="P493" s="231">
        <f t="shared" si="78"/>
        <v>1265.1516670610054</v>
      </c>
      <c r="Q493" s="65">
        <f t="shared" si="79"/>
        <v>0.10327768710702084</v>
      </c>
    </row>
    <row r="494" spans="1:17" x14ac:dyDescent="0.25">
      <c r="A494" s="76">
        <v>492</v>
      </c>
      <c r="B494" s="236">
        <v>12500</v>
      </c>
      <c r="C494" s="238">
        <v>11884.37811602799</v>
      </c>
      <c r="D494" s="230">
        <f t="shared" si="70"/>
        <v>615.62188397200953</v>
      </c>
      <c r="E494" s="108">
        <f t="shared" si="71"/>
        <v>4.9249750717760762E-2</v>
      </c>
      <c r="F494" s="238">
        <v>11820.029145443103</v>
      </c>
      <c r="G494" s="230">
        <f t="shared" si="72"/>
        <v>679.97085455689739</v>
      </c>
      <c r="H494" s="108">
        <f t="shared" si="73"/>
        <v>5.4397668364551795E-2</v>
      </c>
      <c r="I494" s="238">
        <v>11938.947180839852</v>
      </c>
      <c r="J494" s="230">
        <f t="shared" si="74"/>
        <v>561.05281916014792</v>
      </c>
      <c r="K494" s="108">
        <f t="shared" si="75"/>
        <v>4.4884225532811836E-2</v>
      </c>
      <c r="L494" s="238">
        <v>11908.969071765181</v>
      </c>
      <c r="M494" s="230">
        <f t="shared" si="76"/>
        <v>591.03092823481893</v>
      </c>
      <c r="N494" s="108">
        <f t="shared" si="77"/>
        <v>4.7282474258785512E-2</v>
      </c>
      <c r="O494" s="241">
        <v>11900.265575664936</v>
      </c>
      <c r="P494" s="231">
        <f t="shared" si="78"/>
        <v>599.73442433506352</v>
      </c>
      <c r="Q494" s="65">
        <f t="shared" si="79"/>
        <v>4.7978753946805085E-2</v>
      </c>
    </row>
    <row r="495" spans="1:17" x14ac:dyDescent="0.25">
      <c r="A495" s="76">
        <v>493</v>
      </c>
      <c r="B495" s="236">
        <v>12000</v>
      </c>
      <c r="C495" s="238">
        <v>12196.205330246939</v>
      </c>
      <c r="D495" s="230">
        <f t="shared" si="70"/>
        <v>196.20533024693941</v>
      </c>
      <c r="E495" s="108">
        <f t="shared" si="71"/>
        <v>1.6350444187244951E-2</v>
      </c>
      <c r="F495" s="238">
        <v>12148.258022812566</v>
      </c>
      <c r="G495" s="230">
        <f t="shared" si="72"/>
        <v>148.2580228125662</v>
      </c>
      <c r="H495" s="108">
        <f t="shared" si="73"/>
        <v>1.2354835234380517E-2</v>
      </c>
      <c r="I495" s="238">
        <v>12190.795041943078</v>
      </c>
      <c r="J495" s="230">
        <f t="shared" si="74"/>
        <v>190.7950419430781</v>
      </c>
      <c r="K495" s="108">
        <f t="shared" si="75"/>
        <v>1.5899586828589843E-2</v>
      </c>
      <c r="L495" s="238">
        <v>12235.716265291559</v>
      </c>
      <c r="M495" s="230">
        <f t="shared" si="76"/>
        <v>235.71626529155947</v>
      </c>
      <c r="N495" s="108">
        <f t="shared" si="77"/>
        <v>1.9643022107629957E-2</v>
      </c>
      <c r="O495" s="241">
        <v>12229.757377124186</v>
      </c>
      <c r="P495" s="231">
        <f t="shared" si="78"/>
        <v>229.75737712418595</v>
      </c>
      <c r="Q495" s="65">
        <f t="shared" si="79"/>
        <v>1.9146448093682163E-2</v>
      </c>
    </row>
    <row r="496" spans="1:17" x14ac:dyDescent="0.25">
      <c r="A496" s="76">
        <v>494</v>
      </c>
      <c r="B496" s="236">
        <v>12500</v>
      </c>
      <c r="C496" s="238">
        <v>11652.484731455963</v>
      </c>
      <c r="D496" s="230">
        <f t="shared" si="70"/>
        <v>847.5152685440371</v>
      </c>
      <c r="E496" s="108">
        <f t="shared" si="71"/>
        <v>6.7801221483522967E-2</v>
      </c>
      <c r="F496" s="238">
        <v>11588.310756061706</v>
      </c>
      <c r="G496" s="230">
        <f t="shared" si="72"/>
        <v>911.68924393829366</v>
      </c>
      <c r="H496" s="108">
        <f t="shared" si="73"/>
        <v>7.2935139515063488E-2</v>
      </c>
      <c r="I496" s="238">
        <v>11713.999935588035</v>
      </c>
      <c r="J496" s="230">
        <f t="shared" si="74"/>
        <v>786.00006441196456</v>
      </c>
      <c r="K496" s="108">
        <f t="shared" si="75"/>
        <v>6.2880005152957164E-2</v>
      </c>
      <c r="L496" s="238">
        <v>11668.129314305052</v>
      </c>
      <c r="M496" s="230">
        <f t="shared" si="76"/>
        <v>831.87068569494841</v>
      </c>
      <c r="N496" s="108">
        <f t="shared" si="77"/>
        <v>6.6549654855595872E-2</v>
      </c>
      <c r="O496" s="241">
        <v>11702.741248798206</v>
      </c>
      <c r="P496" s="231">
        <f t="shared" si="78"/>
        <v>797.25875120179444</v>
      </c>
      <c r="Q496" s="65">
        <f t="shared" si="79"/>
        <v>6.3780700096143561E-2</v>
      </c>
    </row>
    <row r="497" spans="1:17" x14ac:dyDescent="0.25">
      <c r="A497" s="76">
        <v>495</v>
      </c>
      <c r="B497" s="236">
        <v>13500</v>
      </c>
      <c r="C497" s="238">
        <v>12343.60139691849</v>
      </c>
      <c r="D497" s="230">
        <f t="shared" si="70"/>
        <v>1156.3986030815104</v>
      </c>
      <c r="E497" s="108">
        <f t="shared" si="71"/>
        <v>8.5659155783815583E-2</v>
      </c>
      <c r="F497" s="238">
        <v>12156.511983726488</v>
      </c>
      <c r="G497" s="230">
        <f t="shared" si="72"/>
        <v>1343.4880162735117</v>
      </c>
      <c r="H497" s="108">
        <f t="shared" si="73"/>
        <v>9.9517630835074936E-2</v>
      </c>
      <c r="I497" s="238">
        <v>12098.522142528938</v>
      </c>
      <c r="J497" s="230">
        <f t="shared" si="74"/>
        <v>1401.4778574710617</v>
      </c>
      <c r="K497" s="108">
        <f t="shared" si="75"/>
        <v>0.10381317462748606</v>
      </c>
      <c r="L497" s="238">
        <v>12175.625081643477</v>
      </c>
      <c r="M497" s="230">
        <f t="shared" si="76"/>
        <v>1324.3749183565233</v>
      </c>
      <c r="N497" s="108">
        <f t="shared" si="77"/>
        <v>9.8101845804186905E-2</v>
      </c>
      <c r="O497" s="241">
        <v>12290.160209138598</v>
      </c>
      <c r="P497" s="231">
        <f t="shared" si="78"/>
        <v>1209.8397908614024</v>
      </c>
      <c r="Q497" s="65">
        <f t="shared" si="79"/>
        <v>8.9617762286029815E-2</v>
      </c>
    </row>
    <row r="498" spans="1:17" x14ac:dyDescent="0.25">
      <c r="A498" s="76">
        <v>496</v>
      </c>
      <c r="B498" s="236">
        <v>12000</v>
      </c>
      <c r="C498" s="238">
        <v>13250.525176530855</v>
      </c>
      <c r="D498" s="230">
        <f t="shared" si="70"/>
        <v>1250.5251765308549</v>
      </c>
      <c r="E498" s="108">
        <f t="shared" si="71"/>
        <v>0.10421043137757124</v>
      </c>
      <c r="F498" s="238">
        <v>13541.795008705718</v>
      </c>
      <c r="G498" s="230">
        <f t="shared" si="72"/>
        <v>1541.7950087057179</v>
      </c>
      <c r="H498" s="108">
        <f t="shared" si="73"/>
        <v>0.12848291739214315</v>
      </c>
      <c r="I498" s="238">
        <v>13642.599674820771</v>
      </c>
      <c r="J498" s="230">
        <f t="shared" si="74"/>
        <v>1642.5996748207708</v>
      </c>
      <c r="K498" s="108">
        <f t="shared" si="75"/>
        <v>0.13688330623506423</v>
      </c>
      <c r="L498" s="238">
        <v>13539.246136437831</v>
      </c>
      <c r="M498" s="230">
        <f t="shared" si="76"/>
        <v>1539.2461364378305</v>
      </c>
      <c r="N498" s="108">
        <f t="shared" si="77"/>
        <v>0.12827051136981921</v>
      </c>
      <c r="O498" s="241">
        <v>13513.562626812805</v>
      </c>
      <c r="P498" s="231">
        <f t="shared" si="78"/>
        <v>1513.5626268128053</v>
      </c>
      <c r="Q498" s="65">
        <f t="shared" si="79"/>
        <v>0.1261302189010671</v>
      </c>
    </row>
    <row r="499" spans="1:17" x14ac:dyDescent="0.25">
      <c r="A499" s="76">
        <v>497</v>
      </c>
      <c r="B499" s="236">
        <v>12000</v>
      </c>
      <c r="C499" s="238">
        <v>11752.579030610699</v>
      </c>
      <c r="D499" s="230">
        <f t="shared" si="70"/>
        <v>247.42096938930081</v>
      </c>
      <c r="E499" s="108">
        <f t="shared" si="71"/>
        <v>2.0618414115775068E-2</v>
      </c>
      <c r="F499" s="238">
        <v>11744.025482789964</v>
      </c>
      <c r="G499" s="230">
        <f t="shared" si="72"/>
        <v>255.97451721003563</v>
      </c>
      <c r="H499" s="108">
        <f t="shared" si="73"/>
        <v>2.1331209767502968E-2</v>
      </c>
      <c r="I499" s="238">
        <v>11700.581493051779</v>
      </c>
      <c r="J499" s="230">
        <f t="shared" si="74"/>
        <v>299.41850694822097</v>
      </c>
      <c r="K499" s="108">
        <f t="shared" si="75"/>
        <v>2.495154224568508E-2</v>
      </c>
      <c r="L499" s="238">
        <v>11826.157087110993</v>
      </c>
      <c r="M499" s="230">
        <f t="shared" si="76"/>
        <v>173.84291288900749</v>
      </c>
      <c r="N499" s="108">
        <f t="shared" si="77"/>
        <v>1.4486909407417292E-2</v>
      </c>
      <c r="O499" s="241">
        <v>11777.480583779976</v>
      </c>
      <c r="P499" s="231">
        <f t="shared" si="78"/>
        <v>222.51941622002414</v>
      </c>
      <c r="Q499" s="65">
        <f t="shared" si="79"/>
        <v>1.854328468500201E-2</v>
      </c>
    </row>
    <row r="500" spans="1:17" x14ac:dyDescent="0.25">
      <c r="A500" s="76">
        <v>498</v>
      </c>
      <c r="B500" s="236">
        <v>11250</v>
      </c>
      <c r="C500" s="238">
        <v>12050.352887934796</v>
      </c>
      <c r="D500" s="230">
        <f t="shared" si="70"/>
        <v>800.35288793479594</v>
      </c>
      <c r="E500" s="108">
        <f t="shared" si="71"/>
        <v>7.1142478927537417E-2</v>
      </c>
      <c r="F500" s="238">
        <v>11858.720040390179</v>
      </c>
      <c r="G500" s="230">
        <f t="shared" si="72"/>
        <v>608.72004039017884</v>
      </c>
      <c r="H500" s="108">
        <f t="shared" si="73"/>
        <v>5.4108448034682566E-2</v>
      </c>
      <c r="I500" s="238">
        <v>11700.266979442729</v>
      </c>
      <c r="J500" s="230">
        <f t="shared" si="74"/>
        <v>450.26697944272928</v>
      </c>
      <c r="K500" s="108">
        <f t="shared" si="75"/>
        <v>4.0023731506020378E-2</v>
      </c>
      <c r="L500" s="238">
        <v>11740.100619878185</v>
      </c>
      <c r="M500" s="230">
        <f t="shared" si="76"/>
        <v>490.10061987818517</v>
      </c>
      <c r="N500" s="108">
        <f t="shared" si="77"/>
        <v>4.3564499544727568E-2</v>
      </c>
      <c r="O500" s="241">
        <v>11771.195963379067</v>
      </c>
      <c r="P500" s="231">
        <f t="shared" si="78"/>
        <v>521.1959633790666</v>
      </c>
      <c r="Q500" s="65">
        <f t="shared" si="79"/>
        <v>4.6328530078139252E-2</v>
      </c>
    </row>
    <row r="501" spans="1:17" x14ac:dyDescent="0.25">
      <c r="A501" s="76">
        <v>499</v>
      </c>
      <c r="B501" s="236">
        <v>9000</v>
      </c>
      <c r="C501" s="238">
        <v>11662.898331495388</v>
      </c>
      <c r="D501" s="230">
        <f t="shared" si="70"/>
        <v>2662.8983314953875</v>
      </c>
      <c r="E501" s="108">
        <f t="shared" si="71"/>
        <v>0.29587759238837641</v>
      </c>
      <c r="F501" s="238">
        <v>11724.666506322144</v>
      </c>
      <c r="G501" s="230">
        <f t="shared" si="72"/>
        <v>2724.6665063221444</v>
      </c>
      <c r="H501" s="108">
        <f t="shared" si="73"/>
        <v>0.30274072292468274</v>
      </c>
      <c r="I501" s="238">
        <v>11975.340041928641</v>
      </c>
      <c r="J501" s="230">
        <f t="shared" si="74"/>
        <v>2975.3400419286409</v>
      </c>
      <c r="K501" s="108">
        <f t="shared" si="75"/>
        <v>0.33059333799207119</v>
      </c>
      <c r="L501" s="238">
        <v>11610.341101538437</v>
      </c>
      <c r="M501" s="230">
        <f t="shared" si="76"/>
        <v>2610.3411015384372</v>
      </c>
      <c r="N501" s="108">
        <f t="shared" si="77"/>
        <v>0.29003790017093745</v>
      </c>
      <c r="O501" s="241">
        <v>11562.268392960808</v>
      </c>
      <c r="P501" s="231">
        <f t="shared" si="78"/>
        <v>2562.2683929608083</v>
      </c>
      <c r="Q501" s="65">
        <f t="shared" si="79"/>
        <v>0.28469648810675646</v>
      </c>
    </row>
    <row r="502" spans="1:17" x14ac:dyDescent="0.25">
      <c r="A502" s="76">
        <v>500</v>
      </c>
      <c r="B502" s="236">
        <v>9250</v>
      </c>
      <c r="C502" s="238">
        <v>9204.8688937444877</v>
      </c>
      <c r="D502" s="230">
        <f t="shared" si="70"/>
        <v>45.13110625551235</v>
      </c>
      <c r="E502" s="108">
        <f t="shared" si="71"/>
        <v>4.879038514109443E-3</v>
      </c>
      <c r="F502" s="238">
        <v>9408.5026762879588</v>
      </c>
      <c r="G502" s="230">
        <f t="shared" si="72"/>
        <v>158.50267628795882</v>
      </c>
      <c r="H502" s="108">
        <f t="shared" si="73"/>
        <v>1.7135424463563115E-2</v>
      </c>
      <c r="I502" s="238">
        <v>9534.2327486765844</v>
      </c>
      <c r="J502" s="230">
        <f t="shared" si="74"/>
        <v>284.23274867658438</v>
      </c>
      <c r="K502" s="108">
        <f t="shared" si="75"/>
        <v>3.0727864721792907E-2</v>
      </c>
      <c r="L502" s="238">
        <v>9482.8484873790712</v>
      </c>
      <c r="M502" s="230">
        <f t="shared" si="76"/>
        <v>232.84848737907123</v>
      </c>
      <c r="N502" s="108">
        <f t="shared" si="77"/>
        <v>2.5172809446386078E-2</v>
      </c>
      <c r="O502" s="241">
        <v>9372.576578039223</v>
      </c>
      <c r="P502" s="231">
        <f t="shared" si="78"/>
        <v>122.57657803922302</v>
      </c>
      <c r="Q502" s="65">
        <f t="shared" si="79"/>
        <v>1.3251521950186272E-2</v>
      </c>
    </row>
    <row r="503" spans="1:17" x14ac:dyDescent="0.25">
      <c r="A503" s="76">
        <v>501</v>
      </c>
      <c r="B503" s="236">
        <v>9500</v>
      </c>
      <c r="C503" s="238">
        <v>9276.1612904053509</v>
      </c>
      <c r="D503" s="230">
        <f t="shared" si="70"/>
        <v>223.83870959464912</v>
      </c>
      <c r="E503" s="108">
        <f t="shared" si="71"/>
        <v>2.3561969431015697E-2</v>
      </c>
      <c r="F503" s="238">
        <v>9421.3826859539768</v>
      </c>
      <c r="G503" s="230">
        <f t="shared" si="72"/>
        <v>78.617314046023239</v>
      </c>
      <c r="H503" s="108">
        <f t="shared" si="73"/>
        <v>8.2755067416866567E-3</v>
      </c>
      <c r="I503" s="238">
        <v>9549.4847179982444</v>
      </c>
      <c r="J503" s="230">
        <f t="shared" si="74"/>
        <v>49.484717998244378</v>
      </c>
      <c r="K503" s="108">
        <f t="shared" si="75"/>
        <v>5.2089176840257236E-3</v>
      </c>
      <c r="L503" s="238">
        <v>9716.3786771166997</v>
      </c>
      <c r="M503" s="230">
        <f t="shared" si="76"/>
        <v>216.37867711669969</v>
      </c>
      <c r="N503" s="108">
        <f t="shared" si="77"/>
        <v>2.2776702854389441E-2</v>
      </c>
      <c r="O503" s="241">
        <v>9599.7550826931438</v>
      </c>
      <c r="P503" s="231">
        <f t="shared" si="78"/>
        <v>99.755082693143777</v>
      </c>
      <c r="Q503" s="65">
        <f t="shared" si="79"/>
        <v>1.0500535020330925E-2</v>
      </c>
    </row>
    <row r="504" spans="1:17" x14ac:dyDescent="0.25">
      <c r="A504" s="76">
        <v>502</v>
      </c>
      <c r="B504" s="236">
        <v>8750</v>
      </c>
      <c r="C504" s="238">
        <v>9995.1574006315823</v>
      </c>
      <c r="D504" s="230">
        <f t="shared" si="70"/>
        <v>1245.1574006315823</v>
      </c>
      <c r="E504" s="108">
        <f t="shared" si="71"/>
        <v>0.14230370292932368</v>
      </c>
      <c r="F504" s="238">
        <v>9794.369959037449</v>
      </c>
      <c r="G504" s="230">
        <f t="shared" si="72"/>
        <v>1044.369959037449</v>
      </c>
      <c r="H504" s="108">
        <f t="shared" si="73"/>
        <v>0.11935656674713703</v>
      </c>
      <c r="I504" s="238">
        <v>9608.3074275180606</v>
      </c>
      <c r="J504" s="230">
        <f t="shared" si="74"/>
        <v>858.30742751806065</v>
      </c>
      <c r="K504" s="108">
        <f t="shared" si="75"/>
        <v>9.8092277430635505E-2</v>
      </c>
      <c r="L504" s="238">
        <v>9840.4868129696861</v>
      </c>
      <c r="M504" s="230">
        <f t="shared" si="76"/>
        <v>1090.4868129696861</v>
      </c>
      <c r="N504" s="108">
        <f t="shared" si="77"/>
        <v>0.12462706433939269</v>
      </c>
      <c r="O504" s="241">
        <v>9830.1709077939813</v>
      </c>
      <c r="P504" s="231">
        <f t="shared" si="78"/>
        <v>1080.1709077939813</v>
      </c>
      <c r="Q504" s="65">
        <f t="shared" si="79"/>
        <v>0.12344810374788358</v>
      </c>
    </row>
    <row r="505" spans="1:17" x14ac:dyDescent="0.25">
      <c r="A505" s="76">
        <v>503</v>
      </c>
      <c r="B505" s="236">
        <v>10000</v>
      </c>
      <c r="C505" s="238">
        <v>9063.2125170382587</v>
      </c>
      <c r="D505" s="230">
        <f t="shared" si="70"/>
        <v>936.78748296174126</v>
      </c>
      <c r="E505" s="108">
        <f t="shared" si="71"/>
        <v>9.3678748296174133E-2</v>
      </c>
      <c r="F505" s="238">
        <v>9195.8425003704215</v>
      </c>
      <c r="G505" s="230">
        <f t="shared" si="72"/>
        <v>804.15749962957852</v>
      </c>
      <c r="H505" s="108">
        <f t="shared" si="73"/>
        <v>8.0415749962957847E-2</v>
      </c>
      <c r="I505" s="238">
        <v>9104.5543196443359</v>
      </c>
      <c r="J505" s="230">
        <f t="shared" si="74"/>
        <v>895.44568035566408</v>
      </c>
      <c r="K505" s="108">
        <f t="shared" si="75"/>
        <v>8.9544568035566402E-2</v>
      </c>
      <c r="L505" s="238">
        <v>8827.7374273472578</v>
      </c>
      <c r="M505" s="230">
        <f t="shared" si="76"/>
        <v>1172.2625726527422</v>
      </c>
      <c r="N505" s="108">
        <f t="shared" si="77"/>
        <v>0.11722625726527422</v>
      </c>
      <c r="O505" s="241">
        <v>8849.1240260325176</v>
      </c>
      <c r="P505" s="231">
        <f t="shared" si="78"/>
        <v>1150.8759739674824</v>
      </c>
      <c r="Q505" s="65">
        <f t="shared" si="79"/>
        <v>0.11508759739674825</v>
      </c>
    </row>
    <row r="506" spans="1:17" x14ac:dyDescent="0.25">
      <c r="A506" s="76">
        <v>504</v>
      </c>
      <c r="B506" s="236">
        <v>11250</v>
      </c>
      <c r="C506" s="238">
        <v>9860.556095644577</v>
      </c>
      <c r="D506" s="230">
        <f t="shared" si="70"/>
        <v>1389.443904355423</v>
      </c>
      <c r="E506" s="108">
        <f t="shared" si="71"/>
        <v>0.12350612483159315</v>
      </c>
      <c r="F506" s="238">
        <v>10062.191983136592</v>
      </c>
      <c r="G506" s="230">
        <f t="shared" si="72"/>
        <v>1187.8080168634078</v>
      </c>
      <c r="H506" s="108">
        <f t="shared" si="73"/>
        <v>0.10558293483230292</v>
      </c>
      <c r="I506" s="238">
        <v>10138.273898104793</v>
      </c>
      <c r="J506" s="230">
        <f t="shared" si="74"/>
        <v>1111.7261018952067</v>
      </c>
      <c r="K506" s="108">
        <f t="shared" si="75"/>
        <v>9.8820097946240595E-2</v>
      </c>
      <c r="L506" s="238">
        <v>10225.220746426427</v>
      </c>
      <c r="M506" s="230">
        <f t="shared" si="76"/>
        <v>1024.7792535735734</v>
      </c>
      <c r="N506" s="108">
        <f t="shared" si="77"/>
        <v>9.1091489206539866E-2</v>
      </c>
      <c r="O506" s="241">
        <v>10106.849685978283</v>
      </c>
      <c r="P506" s="231">
        <f t="shared" si="78"/>
        <v>1143.1503140217173</v>
      </c>
      <c r="Q506" s="65">
        <f t="shared" si="79"/>
        <v>0.10161336124637488</v>
      </c>
    </row>
    <row r="507" spans="1:17" x14ac:dyDescent="0.25">
      <c r="A507" s="76">
        <v>505</v>
      </c>
      <c r="B507" s="236">
        <v>10750</v>
      </c>
      <c r="C507" s="238">
        <v>11193.244964088413</v>
      </c>
      <c r="D507" s="230">
        <f t="shared" si="70"/>
        <v>443.24496408841333</v>
      </c>
      <c r="E507" s="108">
        <f t="shared" si="71"/>
        <v>4.1232089682643101E-2</v>
      </c>
      <c r="F507" s="238">
        <v>11206.319844462845</v>
      </c>
      <c r="G507" s="230">
        <f t="shared" si="72"/>
        <v>456.31984446284514</v>
      </c>
      <c r="H507" s="108">
        <f t="shared" si="73"/>
        <v>4.2448357624450712E-2</v>
      </c>
      <c r="I507" s="238">
        <v>11241.927967290538</v>
      </c>
      <c r="J507" s="230">
        <f t="shared" si="74"/>
        <v>491.92796729053771</v>
      </c>
      <c r="K507" s="108">
        <f t="shared" si="75"/>
        <v>4.5760741143305833E-2</v>
      </c>
      <c r="L507" s="238">
        <v>11504.961800306281</v>
      </c>
      <c r="M507" s="230">
        <f t="shared" si="76"/>
        <v>754.96180030628057</v>
      </c>
      <c r="N507" s="108">
        <f t="shared" si="77"/>
        <v>7.0229004679654011E-2</v>
      </c>
      <c r="O507" s="241">
        <v>11416.098899815546</v>
      </c>
      <c r="P507" s="231">
        <f t="shared" si="78"/>
        <v>666.09889981554625</v>
      </c>
      <c r="Q507" s="65">
        <f t="shared" si="79"/>
        <v>6.1962688354934535E-2</v>
      </c>
    </row>
    <row r="508" spans="1:17" x14ac:dyDescent="0.25">
      <c r="A508" s="76">
        <v>506</v>
      </c>
      <c r="B508" s="236">
        <v>13250</v>
      </c>
      <c r="C508" s="238">
        <v>10237.317448415653</v>
      </c>
      <c r="D508" s="230">
        <f t="shared" si="70"/>
        <v>3012.6825515843466</v>
      </c>
      <c r="E508" s="108">
        <f t="shared" si="71"/>
        <v>0.22737226804410163</v>
      </c>
      <c r="F508" s="238">
        <v>10188.703457474392</v>
      </c>
      <c r="G508" s="230">
        <f t="shared" si="72"/>
        <v>3061.2965425256079</v>
      </c>
      <c r="H508" s="108">
        <f t="shared" si="73"/>
        <v>0.23104124849249871</v>
      </c>
      <c r="I508" s="238">
        <v>10081.424136379064</v>
      </c>
      <c r="J508" s="230">
        <f t="shared" si="74"/>
        <v>3168.5758636209357</v>
      </c>
      <c r="K508" s="108">
        <f t="shared" si="75"/>
        <v>0.23913780102799514</v>
      </c>
      <c r="L508" s="238">
        <v>10068.78435022697</v>
      </c>
      <c r="M508" s="230">
        <f t="shared" si="76"/>
        <v>3181.2156497730302</v>
      </c>
      <c r="N508" s="108">
        <f t="shared" si="77"/>
        <v>0.24009174715268153</v>
      </c>
      <c r="O508" s="241">
        <v>10018.736163724981</v>
      </c>
      <c r="P508" s="231">
        <f t="shared" si="78"/>
        <v>3231.2638362750185</v>
      </c>
      <c r="Q508" s="65">
        <f t="shared" si="79"/>
        <v>0.24386896877547309</v>
      </c>
    </row>
    <row r="509" spans="1:17" x14ac:dyDescent="0.25">
      <c r="A509" s="76">
        <v>507</v>
      </c>
      <c r="B509" s="236">
        <v>13500</v>
      </c>
      <c r="C509" s="238">
        <v>13003.909642583118</v>
      </c>
      <c r="D509" s="230">
        <f t="shared" si="70"/>
        <v>496.0903574168824</v>
      </c>
      <c r="E509" s="108">
        <f t="shared" si="71"/>
        <v>3.6747433882732029E-2</v>
      </c>
      <c r="F509" s="238">
        <v>12858.539730272962</v>
      </c>
      <c r="G509" s="230">
        <f t="shared" si="72"/>
        <v>641.46026972703839</v>
      </c>
      <c r="H509" s="108">
        <f t="shared" si="73"/>
        <v>4.7515575535336176E-2</v>
      </c>
      <c r="I509" s="238">
        <v>13125.906818814279</v>
      </c>
      <c r="J509" s="230">
        <f t="shared" si="74"/>
        <v>374.09318118572082</v>
      </c>
      <c r="K509" s="108">
        <f t="shared" si="75"/>
        <v>2.7710606013757098E-2</v>
      </c>
      <c r="L509" s="238">
        <v>13192.936165942272</v>
      </c>
      <c r="M509" s="230">
        <f t="shared" si="76"/>
        <v>307.06383405772795</v>
      </c>
      <c r="N509" s="108">
        <f t="shared" si="77"/>
        <v>2.2745469189461329E-2</v>
      </c>
      <c r="O509" s="241">
        <v>13262.968880088374</v>
      </c>
      <c r="P509" s="231">
        <f t="shared" si="78"/>
        <v>237.03111991162586</v>
      </c>
      <c r="Q509" s="65">
        <f t="shared" si="79"/>
        <v>1.7557860734194509E-2</v>
      </c>
    </row>
    <row r="510" spans="1:17" x14ac:dyDescent="0.25">
      <c r="A510" s="76">
        <v>508</v>
      </c>
      <c r="B510" s="236">
        <v>13500</v>
      </c>
      <c r="C510" s="238">
        <v>13241.838565631137</v>
      </c>
      <c r="D510" s="230">
        <f t="shared" si="70"/>
        <v>258.16143436886341</v>
      </c>
      <c r="E510" s="108">
        <f t="shared" si="71"/>
        <v>1.9123069212508399E-2</v>
      </c>
      <c r="F510" s="238">
        <v>13327.084401465012</v>
      </c>
      <c r="G510" s="230">
        <f t="shared" si="72"/>
        <v>172.91559853498802</v>
      </c>
      <c r="H510" s="108">
        <f t="shared" si="73"/>
        <v>1.2808562854443557E-2</v>
      </c>
      <c r="I510" s="238">
        <v>13244.124343064908</v>
      </c>
      <c r="J510" s="230">
        <f t="shared" si="74"/>
        <v>255.87565693509168</v>
      </c>
      <c r="K510" s="108">
        <f t="shared" si="75"/>
        <v>1.8953752365562349E-2</v>
      </c>
      <c r="L510" s="238">
        <v>13300.447555859459</v>
      </c>
      <c r="M510" s="230">
        <f t="shared" si="76"/>
        <v>199.55244414054141</v>
      </c>
      <c r="N510" s="108">
        <f t="shared" si="77"/>
        <v>1.4781662528928994E-2</v>
      </c>
      <c r="O510" s="241">
        <v>13370.146689536523</v>
      </c>
      <c r="P510" s="231">
        <f t="shared" si="78"/>
        <v>129.8533104634771</v>
      </c>
      <c r="Q510" s="65">
        <f t="shared" si="79"/>
        <v>9.6187637380353401E-3</v>
      </c>
    </row>
    <row r="511" spans="1:17" x14ac:dyDescent="0.25">
      <c r="A511" s="76">
        <v>509</v>
      </c>
      <c r="B511" s="236">
        <v>12500</v>
      </c>
      <c r="C511" s="238">
        <v>13455.358288327601</v>
      </c>
      <c r="D511" s="230">
        <f t="shared" si="70"/>
        <v>955.35828832760126</v>
      </c>
      <c r="E511" s="108">
        <f t="shared" si="71"/>
        <v>7.6428663066208102E-2</v>
      </c>
      <c r="F511" s="238">
        <v>13534.63712453992</v>
      </c>
      <c r="G511" s="230">
        <f t="shared" si="72"/>
        <v>1034.6371245399205</v>
      </c>
      <c r="H511" s="108">
        <f t="shared" si="73"/>
        <v>8.2770969963193636E-2</v>
      </c>
      <c r="I511" s="238">
        <v>13364.614027591742</v>
      </c>
      <c r="J511" s="230">
        <f t="shared" si="74"/>
        <v>864.61402759174234</v>
      </c>
      <c r="K511" s="108">
        <f t="shared" si="75"/>
        <v>6.9169122207339381E-2</v>
      </c>
      <c r="L511" s="238">
        <v>13388.646025227337</v>
      </c>
      <c r="M511" s="230">
        <f t="shared" si="76"/>
        <v>888.6460252273373</v>
      </c>
      <c r="N511" s="108">
        <f t="shared" si="77"/>
        <v>7.1091682018186983E-2</v>
      </c>
      <c r="O511" s="241">
        <v>13349.200012303696</v>
      </c>
      <c r="P511" s="231">
        <f t="shared" si="78"/>
        <v>849.20001230369598</v>
      </c>
      <c r="Q511" s="65">
        <f t="shared" si="79"/>
        <v>6.7936000984295683E-2</v>
      </c>
    </row>
    <row r="512" spans="1:17" x14ac:dyDescent="0.25">
      <c r="A512" s="76">
        <v>510</v>
      </c>
      <c r="B512" s="236">
        <v>12500</v>
      </c>
      <c r="C512" s="238">
        <v>12067.987192792094</v>
      </c>
      <c r="D512" s="230">
        <f t="shared" si="70"/>
        <v>432.01280720790601</v>
      </c>
      <c r="E512" s="108">
        <f t="shared" si="71"/>
        <v>3.4561024576632481E-2</v>
      </c>
      <c r="F512" s="238">
        <v>12295.904699159144</v>
      </c>
      <c r="G512" s="230">
        <f t="shared" si="72"/>
        <v>204.095300840856</v>
      </c>
      <c r="H512" s="108">
        <f t="shared" si="73"/>
        <v>1.6327624067268481E-2</v>
      </c>
      <c r="I512" s="238">
        <v>12237.341548080525</v>
      </c>
      <c r="J512" s="230">
        <f t="shared" si="74"/>
        <v>262.65845191947483</v>
      </c>
      <c r="K512" s="108">
        <f t="shared" si="75"/>
        <v>2.1012676153557987E-2</v>
      </c>
      <c r="L512" s="238">
        <v>12101.866202741034</v>
      </c>
      <c r="M512" s="230">
        <f t="shared" si="76"/>
        <v>398.1337972589663</v>
      </c>
      <c r="N512" s="108">
        <f t="shared" si="77"/>
        <v>3.1850703780717304E-2</v>
      </c>
      <c r="O512" s="241">
        <v>11946.786321556752</v>
      </c>
      <c r="P512" s="231">
        <f t="shared" si="78"/>
        <v>553.21367844324777</v>
      </c>
      <c r="Q512" s="65">
        <f t="shared" si="79"/>
        <v>4.4257094275459818E-2</v>
      </c>
    </row>
    <row r="513" spans="1:17" x14ac:dyDescent="0.25">
      <c r="A513" s="76">
        <v>511</v>
      </c>
      <c r="B513" s="236">
        <v>5250</v>
      </c>
      <c r="C513" s="238">
        <v>13296.607593382008</v>
      </c>
      <c r="D513" s="230">
        <f t="shared" si="70"/>
        <v>8046.6075933820084</v>
      </c>
      <c r="E513" s="108">
        <f t="shared" si="71"/>
        <v>1.5326871606441921</v>
      </c>
      <c r="F513" s="238">
        <v>13175.476567371739</v>
      </c>
      <c r="G513" s="230">
        <f t="shared" si="72"/>
        <v>7925.4765673717393</v>
      </c>
      <c r="H513" s="108">
        <f t="shared" si="73"/>
        <v>1.5096145842612836</v>
      </c>
      <c r="I513" s="238">
        <v>14453.310516020374</v>
      </c>
      <c r="J513" s="230">
        <f t="shared" si="74"/>
        <v>9203.3105160203741</v>
      </c>
      <c r="K513" s="108">
        <f t="shared" si="75"/>
        <v>1.7530115268610236</v>
      </c>
      <c r="L513" s="238">
        <v>14226.003845698679</v>
      </c>
      <c r="M513" s="230">
        <f t="shared" si="76"/>
        <v>8976.0038456986786</v>
      </c>
      <c r="N513" s="108">
        <f t="shared" si="77"/>
        <v>1.7097150182283196</v>
      </c>
      <c r="O513" s="241">
        <v>14018.643804927946</v>
      </c>
      <c r="P513" s="231">
        <f t="shared" si="78"/>
        <v>8768.6438049279459</v>
      </c>
      <c r="Q513" s="65">
        <f t="shared" si="79"/>
        <v>1.670217867605323</v>
      </c>
    </row>
    <row r="514" spans="1:17" x14ac:dyDescent="0.25">
      <c r="A514" s="76">
        <v>512</v>
      </c>
      <c r="B514" s="236">
        <v>5250</v>
      </c>
      <c r="C514" s="238">
        <v>5855.3654394549749</v>
      </c>
      <c r="D514" s="230">
        <f t="shared" si="70"/>
        <v>605.36543945497488</v>
      </c>
      <c r="E514" s="108">
        <f t="shared" si="71"/>
        <v>0.11530770275332855</v>
      </c>
      <c r="F514" s="238">
        <v>6026.4417486477123</v>
      </c>
      <c r="G514" s="230">
        <f t="shared" si="72"/>
        <v>776.4417486477123</v>
      </c>
      <c r="H514" s="108">
        <f t="shared" si="73"/>
        <v>0.14789366640908805</v>
      </c>
      <c r="I514" s="238">
        <v>6132.4946501288523</v>
      </c>
      <c r="J514" s="230">
        <f t="shared" si="74"/>
        <v>882.4946501288523</v>
      </c>
      <c r="K514" s="108">
        <f t="shared" si="75"/>
        <v>0.16809421907216235</v>
      </c>
      <c r="L514" s="238">
        <v>6110.5254856338261</v>
      </c>
      <c r="M514" s="230">
        <f t="shared" si="76"/>
        <v>860.52548563382607</v>
      </c>
      <c r="N514" s="108">
        <f t="shared" si="77"/>
        <v>0.16390961631120496</v>
      </c>
      <c r="O514" s="241">
        <v>5991.3884912734229</v>
      </c>
      <c r="P514" s="231">
        <f t="shared" si="78"/>
        <v>741.38849127342291</v>
      </c>
      <c r="Q514" s="65">
        <f t="shared" si="79"/>
        <v>0.14121685548065199</v>
      </c>
    </row>
    <row r="515" spans="1:17" x14ac:dyDescent="0.25">
      <c r="A515" s="76">
        <v>513</v>
      </c>
      <c r="B515" s="236">
        <v>5000</v>
      </c>
      <c r="C515" s="238">
        <v>5929.9053352948413</v>
      </c>
      <c r="D515" s="230">
        <f t="shared" si="70"/>
        <v>929.90533529484128</v>
      </c>
      <c r="E515" s="108">
        <f t="shared" si="71"/>
        <v>0.18598106705896825</v>
      </c>
      <c r="F515" s="238">
        <v>5965.6721709327985</v>
      </c>
      <c r="G515" s="230">
        <f t="shared" si="72"/>
        <v>965.67217093279851</v>
      </c>
      <c r="H515" s="108">
        <f t="shared" si="73"/>
        <v>0.19313443418655971</v>
      </c>
      <c r="I515" s="238">
        <v>6073.3917087408845</v>
      </c>
      <c r="J515" s="230">
        <f t="shared" si="74"/>
        <v>1073.3917087408845</v>
      </c>
      <c r="K515" s="108">
        <f t="shared" si="75"/>
        <v>0.2146783417481769</v>
      </c>
      <c r="L515" s="238">
        <v>6251.9072313055585</v>
      </c>
      <c r="M515" s="230">
        <f t="shared" si="76"/>
        <v>1251.9072313055585</v>
      </c>
      <c r="N515" s="108">
        <f t="shared" si="77"/>
        <v>0.2503814462611117</v>
      </c>
      <c r="O515" s="241">
        <v>6106.1261878786881</v>
      </c>
      <c r="P515" s="231">
        <f t="shared" si="78"/>
        <v>1106.1261878786881</v>
      </c>
      <c r="Q515" s="65">
        <f t="shared" si="79"/>
        <v>0.22122523757573762</v>
      </c>
    </row>
    <row r="516" spans="1:17" x14ac:dyDescent="0.25">
      <c r="A516" s="76">
        <v>514</v>
      </c>
      <c r="B516" s="236">
        <v>4750</v>
      </c>
      <c r="C516" s="238">
        <v>5700.1253848507913</v>
      </c>
      <c r="D516" s="230">
        <f t="shared" ref="D516:D579" si="80">ABS(C516-$B516)</f>
        <v>950.12538485079131</v>
      </c>
      <c r="E516" s="108">
        <f t="shared" ref="E516:E579" si="81">ABS((C516-$B516))/$B516</f>
        <v>0.2000263968106929</v>
      </c>
      <c r="F516" s="238">
        <v>5733.8817476498998</v>
      </c>
      <c r="G516" s="230">
        <f t="shared" ref="G516:G579" si="82">ABS(F516-$B516)</f>
        <v>983.88174764989981</v>
      </c>
      <c r="H516" s="108">
        <f t="shared" ref="H516:H579" si="83">ABS((F516-$B516))/$B516</f>
        <v>0.20713299950524205</v>
      </c>
      <c r="I516" s="238">
        <v>5641.1423849532002</v>
      </c>
      <c r="J516" s="230">
        <f t="shared" ref="J516:J579" si="84">ABS(I516-$B516)</f>
        <v>891.14238495320024</v>
      </c>
      <c r="K516" s="108">
        <f t="shared" ref="K516:K579" si="85">ABS((I516-$B516))/$B516</f>
        <v>0.18760892314804214</v>
      </c>
      <c r="L516" s="238">
        <v>5751.9681148449918</v>
      </c>
      <c r="M516" s="230">
        <f t="shared" ref="M516:M579" si="86">ABS(L516-$B516)</f>
        <v>1001.9681148449918</v>
      </c>
      <c r="N516" s="108">
        <f t="shared" ref="N516:N579" si="87">ABS((L516-$B516))/$B516</f>
        <v>0.21094065575684037</v>
      </c>
      <c r="O516" s="241">
        <v>5607.0630019638838</v>
      </c>
      <c r="P516" s="231">
        <f t="shared" ref="P516:P579" si="88">ABS(O516-$B516)</f>
        <v>857.06300196388383</v>
      </c>
      <c r="Q516" s="65">
        <f t="shared" ref="Q516:Q579" si="89">ABS((O516-$B516))/$B516</f>
        <v>0.18043431620292291</v>
      </c>
    </row>
    <row r="517" spans="1:17" x14ac:dyDescent="0.25">
      <c r="A517" s="76">
        <v>515</v>
      </c>
      <c r="B517" s="236">
        <v>6000</v>
      </c>
      <c r="C517" s="238">
        <v>5300.7408292631162</v>
      </c>
      <c r="D517" s="230">
        <f t="shared" si="80"/>
        <v>699.25917073688379</v>
      </c>
      <c r="E517" s="108">
        <f t="shared" si="81"/>
        <v>0.11654319512281397</v>
      </c>
      <c r="F517" s="238">
        <v>5303.0351531258048</v>
      </c>
      <c r="G517" s="230">
        <f t="shared" si="82"/>
        <v>696.96484687419525</v>
      </c>
      <c r="H517" s="108">
        <f t="shared" si="83"/>
        <v>0.11616080781236587</v>
      </c>
      <c r="I517" s="238">
        <v>5348.2941048466964</v>
      </c>
      <c r="J517" s="230">
        <f t="shared" si="84"/>
        <v>651.70589515330357</v>
      </c>
      <c r="K517" s="108">
        <f t="shared" si="85"/>
        <v>0.10861764919221727</v>
      </c>
      <c r="L517" s="238">
        <v>5334.7249635392673</v>
      </c>
      <c r="M517" s="230">
        <f t="shared" si="86"/>
        <v>665.27503646073274</v>
      </c>
      <c r="N517" s="108">
        <f t="shared" si="87"/>
        <v>0.11087917274345546</v>
      </c>
      <c r="O517" s="241">
        <v>5227.911164050829</v>
      </c>
      <c r="P517" s="231">
        <f t="shared" si="88"/>
        <v>772.08883594917097</v>
      </c>
      <c r="Q517" s="65">
        <f t="shared" si="89"/>
        <v>0.12868147265819516</v>
      </c>
    </row>
    <row r="518" spans="1:17" x14ac:dyDescent="0.25">
      <c r="A518" s="76">
        <v>516</v>
      </c>
      <c r="B518" s="236">
        <v>5750</v>
      </c>
      <c r="C518" s="238">
        <v>6511.2942773157129</v>
      </c>
      <c r="D518" s="230">
        <f t="shared" si="80"/>
        <v>761.29427731571286</v>
      </c>
      <c r="E518" s="108">
        <f t="shared" si="81"/>
        <v>0.13239900475055877</v>
      </c>
      <c r="F518" s="238">
        <v>6573.8652167442833</v>
      </c>
      <c r="G518" s="230">
        <f t="shared" si="82"/>
        <v>823.86521674428332</v>
      </c>
      <c r="H518" s="108">
        <f t="shared" si="83"/>
        <v>0.14328090725987536</v>
      </c>
      <c r="I518" s="238">
        <v>6596.2478140296998</v>
      </c>
      <c r="J518" s="230">
        <f t="shared" si="84"/>
        <v>846.24781402969984</v>
      </c>
      <c r="K518" s="108">
        <f t="shared" si="85"/>
        <v>0.1471735328747304</v>
      </c>
      <c r="L518" s="238">
        <v>6743.1334236353314</v>
      </c>
      <c r="M518" s="230">
        <f t="shared" si="86"/>
        <v>993.13342363533138</v>
      </c>
      <c r="N518" s="108">
        <f t="shared" si="87"/>
        <v>0.17271885628440545</v>
      </c>
      <c r="O518" s="241">
        <v>6602.9033416153234</v>
      </c>
      <c r="P518" s="231">
        <f t="shared" si="88"/>
        <v>852.90334161532337</v>
      </c>
      <c r="Q518" s="65">
        <f t="shared" si="89"/>
        <v>0.14833101593309972</v>
      </c>
    </row>
    <row r="519" spans="1:17" x14ac:dyDescent="0.25">
      <c r="A519" s="76">
        <v>517</v>
      </c>
      <c r="B519" s="236">
        <v>7000</v>
      </c>
      <c r="C519" s="238">
        <v>6064.4774724364097</v>
      </c>
      <c r="D519" s="230">
        <f t="shared" si="80"/>
        <v>935.5225275635903</v>
      </c>
      <c r="E519" s="108">
        <f t="shared" si="81"/>
        <v>0.13364607536622719</v>
      </c>
      <c r="F519" s="238">
        <v>6005.3044822349902</v>
      </c>
      <c r="G519" s="230">
        <f t="shared" si="82"/>
        <v>994.69551776500975</v>
      </c>
      <c r="H519" s="108">
        <f t="shared" si="83"/>
        <v>0.14209935968071569</v>
      </c>
      <c r="I519" s="238">
        <v>5905.9898703008103</v>
      </c>
      <c r="J519" s="230">
        <f t="shared" si="84"/>
        <v>1094.0101296991897</v>
      </c>
      <c r="K519" s="108">
        <f t="shared" si="85"/>
        <v>0.15628716138559853</v>
      </c>
      <c r="L519" s="238">
        <v>5990.4110408840997</v>
      </c>
      <c r="M519" s="230">
        <f t="shared" si="86"/>
        <v>1009.5889591159003</v>
      </c>
      <c r="N519" s="108">
        <f t="shared" si="87"/>
        <v>0.14422699415941431</v>
      </c>
      <c r="O519" s="241">
        <v>5860.7181929714388</v>
      </c>
      <c r="P519" s="231">
        <f t="shared" si="88"/>
        <v>1139.2818070285612</v>
      </c>
      <c r="Q519" s="65">
        <f t="shared" si="89"/>
        <v>0.16275454386122301</v>
      </c>
    </row>
    <row r="520" spans="1:17" x14ac:dyDescent="0.25">
      <c r="A520" s="76">
        <v>518</v>
      </c>
      <c r="B520" s="236">
        <v>7750</v>
      </c>
      <c r="C520" s="238">
        <v>7288.1275743438873</v>
      </c>
      <c r="D520" s="230">
        <f t="shared" si="80"/>
        <v>461.87242565611268</v>
      </c>
      <c r="E520" s="108">
        <f t="shared" si="81"/>
        <v>5.9596442020143574E-2</v>
      </c>
      <c r="F520" s="238">
        <v>7253.1459058841592</v>
      </c>
      <c r="G520" s="230">
        <f t="shared" si="82"/>
        <v>496.85409411584078</v>
      </c>
      <c r="H520" s="108">
        <f t="shared" si="83"/>
        <v>6.4110205692366556E-2</v>
      </c>
      <c r="I520" s="238">
        <v>7479.6446772054887</v>
      </c>
      <c r="J520" s="230">
        <f t="shared" si="84"/>
        <v>270.35532279451127</v>
      </c>
      <c r="K520" s="108">
        <f t="shared" si="85"/>
        <v>3.4884557779936938E-2</v>
      </c>
      <c r="L520" s="238">
        <v>7492.1646774741957</v>
      </c>
      <c r="M520" s="230">
        <f t="shared" si="86"/>
        <v>257.83532252580426</v>
      </c>
      <c r="N520" s="108">
        <f t="shared" si="87"/>
        <v>3.3269073874297325E-2</v>
      </c>
      <c r="O520" s="241">
        <v>7451.9855594139772</v>
      </c>
      <c r="P520" s="231">
        <f t="shared" si="88"/>
        <v>298.01444058602283</v>
      </c>
      <c r="Q520" s="65">
        <f t="shared" si="89"/>
        <v>3.8453476204648104E-2</v>
      </c>
    </row>
    <row r="521" spans="1:17" x14ac:dyDescent="0.25">
      <c r="A521" s="76">
        <v>519</v>
      </c>
      <c r="B521" s="236">
        <v>10000</v>
      </c>
      <c r="C521" s="238">
        <v>7826.3315744681504</v>
      </c>
      <c r="D521" s="230">
        <f t="shared" si="80"/>
        <v>2173.6684255318496</v>
      </c>
      <c r="E521" s="108">
        <f t="shared" si="81"/>
        <v>0.21736684255318495</v>
      </c>
      <c r="F521" s="238">
        <v>7724.536515067628</v>
      </c>
      <c r="G521" s="230">
        <f t="shared" si="82"/>
        <v>2275.463484932372</v>
      </c>
      <c r="H521" s="108">
        <f t="shared" si="83"/>
        <v>0.22754634849323721</v>
      </c>
      <c r="I521" s="238">
        <v>7723.808811079376</v>
      </c>
      <c r="J521" s="230">
        <f t="shared" si="84"/>
        <v>2276.191188920624</v>
      </c>
      <c r="K521" s="108">
        <f t="shared" si="85"/>
        <v>0.22761911889206241</v>
      </c>
      <c r="L521" s="238">
        <v>7897.5459480770796</v>
      </c>
      <c r="M521" s="230">
        <f t="shared" si="86"/>
        <v>2102.4540519229204</v>
      </c>
      <c r="N521" s="108">
        <f t="shared" si="87"/>
        <v>0.21024540519229204</v>
      </c>
      <c r="O521" s="241">
        <v>7934.3863106744175</v>
      </c>
      <c r="P521" s="231">
        <f t="shared" si="88"/>
        <v>2065.6136893255825</v>
      </c>
      <c r="Q521" s="65">
        <f t="shared" si="89"/>
        <v>0.20656136893255825</v>
      </c>
    </row>
    <row r="522" spans="1:17" x14ac:dyDescent="0.25">
      <c r="A522" s="76">
        <v>520</v>
      </c>
      <c r="B522" s="236">
        <v>9500</v>
      </c>
      <c r="C522" s="238">
        <v>10017.412478293656</v>
      </c>
      <c r="D522" s="230">
        <f t="shared" si="80"/>
        <v>517.41247829365602</v>
      </c>
      <c r="E522" s="108">
        <f t="shared" si="81"/>
        <v>5.4464471399332214E-2</v>
      </c>
      <c r="F522" s="238">
        <v>10060.088038458789</v>
      </c>
      <c r="G522" s="230">
        <f t="shared" si="82"/>
        <v>560.08803845878901</v>
      </c>
      <c r="H522" s="108">
        <f t="shared" si="83"/>
        <v>5.8956635627240947E-2</v>
      </c>
      <c r="I522" s="238">
        <v>9853.6335463358446</v>
      </c>
      <c r="J522" s="230">
        <f t="shared" si="84"/>
        <v>353.63354633584458</v>
      </c>
      <c r="K522" s="108">
        <f t="shared" si="85"/>
        <v>3.7224583824825748E-2</v>
      </c>
      <c r="L522" s="238">
        <v>9995.4490886040476</v>
      </c>
      <c r="M522" s="230">
        <f t="shared" si="86"/>
        <v>495.44908860404757</v>
      </c>
      <c r="N522" s="108">
        <f t="shared" si="87"/>
        <v>5.2152535642531327E-2</v>
      </c>
      <c r="O522" s="241">
        <v>9873.4855944856808</v>
      </c>
      <c r="P522" s="231">
        <f t="shared" si="88"/>
        <v>373.48559448568085</v>
      </c>
      <c r="Q522" s="65">
        <f t="shared" si="89"/>
        <v>3.9314273103755876E-2</v>
      </c>
    </row>
    <row r="523" spans="1:17" x14ac:dyDescent="0.25">
      <c r="A523" s="76">
        <v>521</v>
      </c>
      <c r="B523" s="236">
        <v>9250</v>
      </c>
      <c r="C523" s="238">
        <v>9512.1128545471838</v>
      </c>
      <c r="D523" s="230">
        <f t="shared" si="80"/>
        <v>262.11285454718382</v>
      </c>
      <c r="E523" s="108">
        <f t="shared" si="81"/>
        <v>2.8336524815911764E-2</v>
      </c>
      <c r="F523" s="238">
        <v>9464.9414507956681</v>
      </c>
      <c r="G523" s="230">
        <f t="shared" si="82"/>
        <v>214.94145079566806</v>
      </c>
      <c r="H523" s="108">
        <f t="shared" si="83"/>
        <v>2.3236913599531683E-2</v>
      </c>
      <c r="I523" s="238">
        <v>9388.1343103378567</v>
      </c>
      <c r="J523" s="230">
        <f t="shared" si="84"/>
        <v>138.13431033785673</v>
      </c>
      <c r="K523" s="108">
        <f t="shared" si="85"/>
        <v>1.4933438955443971E-2</v>
      </c>
      <c r="L523" s="238">
        <v>9322.0985357425343</v>
      </c>
      <c r="M523" s="230">
        <f t="shared" si="86"/>
        <v>72.098535742534295</v>
      </c>
      <c r="N523" s="108">
        <f t="shared" si="87"/>
        <v>7.7944362964901944E-3</v>
      </c>
      <c r="O523" s="241">
        <v>9193.664044263056</v>
      </c>
      <c r="P523" s="231">
        <f t="shared" si="88"/>
        <v>56.335955736944015</v>
      </c>
      <c r="Q523" s="65">
        <f t="shared" si="89"/>
        <v>6.0903735931831368E-3</v>
      </c>
    </row>
    <row r="524" spans="1:17" x14ac:dyDescent="0.25">
      <c r="A524" s="76">
        <v>522</v>
      </c>
      <c r="B524" s="236">
        <v>8750</v>
      </c>
      <c r="C524" s="238">
        <v>9336.0111457181138</v>
      </c>
      <c r="D524" s="230">
        <f t="shared" si="80"/>
        <v>586.01114571811377</v>
      </c>
      <c r="E524" s="108">
        <f t="shared" si="81"/>
        <v>6.6972702367784437E-2</v>
      </c>
      <c r="F524" s="238">
        <v>9299.0430302253808</v>
      </c>
      <c r="G524" s="230">
        <f t="shared" si="82"/>
        <v>549.04303022538079</v>
      </c>
      <c r="H524" s="108">
        <f t="shared" si="83"/>
        <v>6.2747774882900662E-2</v>
      </c>
      <c r="I524" s="238">
        <v>9385.2907081928352</v>
      </c>
      <c r="J524" s="230">
        <f t="shared" si="84"/>
        <v>635.29070819283515</v>
      </c>
      <c r="K524" s="108">
        <f t="shared" si="85"/>
        <v>7.2604652364895453E-2</v>
      </c>
      <c r="L524" s="238">
        <v>9321.3899189047333</v>
      </c>
      <c r="M524" s="230">
        <f t="shared" si="86"/>
        <v>571.38991890473335</v>
      </c>
      <c r="N524" s="108">
        <f t="shared" si="87"/>
        <v>6.5301705017683814E-2</v>
      </c>
      <c r="O524" s="241">
        <v>9240.2702708542583</v>
      </c>
      <c r="P524" s="231">
        <f t="shared" si="88"/>
        <v>490.27027085425834</v>
      </c>
      <c r="Q524" s="65">
        <f t="shared" si="89"/>
        <v>5.6030888097629523E-2</v>
      </c>
    </row>
    <row r="525" spans="1:17" x14ac:dyDescent="0.25">
      <c r="A525" s="76">
        <v>523</v>
      </c>
      <c r="B525" s="236">
        <v>8500</v>
      </c>
      <c r="C525" s="238">
        <v>8821.6174864777095</v>
      </c>
      <c r="D525" s="230">
        <f t="shared" si="80"/>
        <v>321.61748647770946</v>
      </c>
      <c r="E525" s="108">
        <f t="shared" si="81"/>
        <v>3.7837351350318758E-2</v>
      </c>
      <c r="F525" s="238">
        <v>8808.4860185525395</v>
      </c>
      <c r="G525" s="230">
        <f t="shared" si="82"/>
        <v>308.48601855253946</v>
      </c>
      <c r="H525" s="108">
        <f t="shared" si="83"/>
        <v>3.6292472770886992E-2</v>
      </c>
      <c r="I525" s="238">
        <v>8816.0473750713845</v>
      </c>
      <c r="J525" s="230">
        <f t="shared" si="84"/>
        <v>316.04737507138452</v>
      </c>
      <c r="K525" s="108">
        <f t="shared" si="85"/>
        <v>3.7182044126045241E-2</v>
      </c>
      <c r="L525" s="238">
        <v>8806.1468195074722</v>
      </c>
      <c r="M525" s="230">
        <f t="shared" si="86"/>
        <v>306.14681950747217</v>
      </c>
      <c r="N525" s="108">
        <f t="shared" si="87"/>
        <v>3.6017272883232018E-2</v>
      </c>
      <c r="O525" s="241">
        <v>8700.6435432449616</v>
      </c>
      <c r="P525" s="231">
        <f t="shared" si="88"/>
        <v>200.64354324496162</v>
      </c>
      <c r="Q525" s="65">
        <f t="shared" si="89"/>
        <v>2.3605122734701368E-2</v>
      </c>
    </row>
    <row r="526" spans="1:17" x14ac:dyDescent="0.25">
      <c r="A526" s="76">
        <v>524</v>
      </c>
      <c r="B526" s="236">
        <v>8000</v>
      </c>
      <c r="C526" s="238">
        <v>8663.7542769877819</v>
      </c>
      <c r="D526" s="230">
        <f t="shared" si="80"/>
        <v>663.75427698778185</v>
      </c>
      <c r="E526" s="108">
        <f t="shared" si="81"/>
        <v>8.2969284623472736E-2</v>
      </c>
      <c r="F526" s="238">
        <v>8590.2729274855647</v>
      </c>
      <c r="G526" s="230">
        <f t="shared" si="82"/>
        <v>590.27292748556465</v>
      </c>
      <c r="H526" s="108">
        <f t="shared" si="83"/>
        <v>7.3784115935695588E-2</v>
      </c>
      <c r="I526" s="238">
        <v>8775.0851605889111</v>
      </c>
      <c r="J526" s="230">
        <f t="shared" si="84"/>
        <v>775.08516058891109</v>
      </c>
      <c r="K526" s="108">
        <f t="shared" si="85"/>
        <v>9.6885645073613885E-2</v>
      </c>
      <c r="L526" s="238">
        <v>8753.7734715478618</v>
      </c>
      <c r="M526" s="230">
        <f t="shared" si="86"/>
        <v>753.77347154786185</v>
      </c>
      <c r="N526" s="108">
        <f t="shared" si="87"/>
        <v>9.4221683943482737E-2</v>
      </c>
      <c r="O526" s="241">
        <v>8683.9552503403702</v>
      </c>
      <c r="P526" s="231">
        <f t="shared" si="88"/>
        <v>683.95525034037018</v>
      </c>
      <c r="Q526" s="65">
        <f t="shared" si="89"/>
        <v>8.5494406292546274E-2</v>
      </c>
    </row>
    <row r="527" spans="1:17" x14ac:dyDescent="0.25">
      <c r="A527" s="76">
        <v>525</v>
      </c>
      <c r="B527" s="236">
        <v>7750</v>
      </c>
      <c r="C527" s="238">
        <v>8173.6094413868741</v>
      </c>
      <c r="D527" s="230">
        <f t="shared" si="80"/>
        <v>423.6094413868741</v>
      </c>
      <c r="E527" s="108">
        <f t="shared" si="81"/>
        <v>5.465928275959666E-2</v>
      </c>
      <c r="F527" s="238">
        <v>8091.2184603765445</v>
      </c>
      <c r="G527" s="230">
        <f t="shared" si="82"/>
        <v>341.2184603765445</v>
      </c>
      <c r="H527" s="108">
        <f t="shared" si="83"/>
        <v>4.4028188435683159E-2</v>
      </c>
      <c r="I527" s="238">
        <v>8092.901222711952</v>
      </c>
      <c r="J527" s="230">
        <f t="shared" si="84"/>
        <v>342.90122271195196</v>
      </c>
      <c r="K527" s="108">
        <f t="shared" si="85"/>
        <v>4.4245319059606707E-2</v>
      </c>
      <c r="L527" s="238">
        <v>8128.4999546726358</v>
      </c>
      <c r="M527" s="230">
        <f t="shared" si="86"/>
        <v>378.49995467263579</v>
      </c>
      <c r="N527" s="108">
        <f t="shared" si="87"/>
        <v>4.8838703828727202E-2</v>
      </c>
      <c r="O527" s="241">
        <v>8056.1566891294997</v>
      </c>
      <c r="P527" s="231">
        <f t="shared" si="88"/>
        <v>306.15668912949968</v>
      </c>
      <c r="Q527" s="65">
        <f t="shared" si="89"/>
        <v>3.950408891993544E-2</v>
      </c>
    </row>
    <row r="528" spans="1:17" x14ac:dyDescent="0.25">
      <c r="A528" s="76">
        <v>526</v>
      </c>
      <c r="B528" s="236">
        <v>5750</v>
      </c>
      <c r="C528" s="238">
        <v>8183.5169108593309</v>
      </c>
      <c r="D528" s="230">
        <f t="shared" si="80"/>
        <v>2433.5169108593309</v>
      </c>
      <c r="E528" s="108">
        <f t="shared" si="81"/>
        <v>0.42322033232336187</v>
      </c>
      <c r="F528" s="238">
        <v>8150.0057987932405</v>
      </c>
      <c r="G528" s="230">
        <f t="shared" si="82"/>
        <v>2400.0057987932405</v>
      </c>
      <c r="H528" s="108">
        <f t="shared" si="83"/>
        <v>0.41739231283360706</v>
      </c>
      <c r="I528" s="238">
        <v>8246.7013521293029</v>
      </c>
      <c r="J528" s="230">
        <f t="shared" si="84"/>
        <v>2496.7013521293029</v>
      </c>
      <c r="K528" s="108">
        <f t="shared" si="85"/>
        <v>0.43420893080509615</v>
      </c>
      <c r="L528" s="238">
        <v>8223.5995514539009</v>
      </c>
      <c r="M528" s="230">
        <f t="shared" si="86"/>
        <v>2473.5995514539009</v>
      </c>
      <c r="N528" s="108">
        <f t="shared" si="87"/>
        <v>0.43019122633980883</v>
      </c>
      <c r="O528" s="241">
        <v>8117.8016236097574</v>
      </c>
      <c r="P528" s="231">
        <f t="shared" si="88"/>
        <v>2367.8016236097574</v>
      </c>
      <c r="Q528" s="65">
        <f t="shared" si="89"/>
        <v>0.41179158671474042</v>
      </c>
    </row>
    <row r="529" spans="1:17" x14ac:dyDescent="0.25">
      <c r="A529" s="76">
        <v>527</v>
      </c>
      <c r="B529" s="236">
        <v>6750</v>
      </c>
      <c r="C529" s="238">
        <v>6059.598714599093</v>
      </c>
      <c r="D529" s="230">
        <f t="shared" si="80"/>
        <v>690.401285400907</v>
      </c>
      <c r="E529" s="108">
        <f t="shared" si="81"/>
        <v>0.10228167191124549</v>
      </c>
      <c r="F529" s="238">
        <v>5963.0263898841686</v>
      </c>
      <c r="G529" s="230">
        <f t="shared" si="82"/>
        <v>786.97361011583143</v>
      </c>
      <c r="H529" s="108">
        <f t="shared" si="83"/>
        <v>0.11658868298012318</v>
      </c>
      <c r="I529" s="238">
        <v>5991.0743317261295</v>
      </c>
      <c r="J529" s="230">
        <f t="shared" si="84"/>
        <v>758.92566827387054</v>
      </c>
      <c r="K529" s="108">
        <f t="shared" si="85"/>
        <v>0.11243343233686971</v>
      </c>
      <c r="L529" s="238">
        <v>5916.5264559387961</v>
      </c>
      <c r="M529" s="230">
        <f t="shared" si="86"/>
        <v>833.47354406120394</v>
      </c>
      <c r="N529" s="108">
        <f t="shared" si="87"/>
        <v>0.12347756208314133</v>
      </c>
      <c r="O529" s="241">
        <v>5860.702826758562</v>
      </c>
      <c r="P529" s="231">
        <f t="shared" si="88"/>
        <v>889.29717324143803</v>
      </c>
      <c r="Q529" s="65">
        <f t="shared" si="89"/>
        <v>0.13174772936910192</v>
      </c>
    </row>
    <row r="530" spans="1:17" x14ac:dyDescent="0.25">
      <c r="A530" s="76">
        <v>528</v>
      </c>
      <c r="B530" s="236">
        <v>6500</v>
      </c>
      <c r="C530" s="238">
        <v>7099.6315713781387</v>
      </c>
      <c r="D530" s="230">
        <f t="shared" si="80"/>
        <v>599.63157137813869</v>
      </c>
      <c r="E530" s="108">
        <f t="shared" si="81"/>
        <v>9.2251010981252102E-2</v>
      </c>
      <c r="F530" s="238">
        <v>7030.7527443310209</v>
      </c>
      <c r="G530" s="230">
        <f t="shared" si="82"/>
        <v>530.75274433102095</v>
      </c>
      <c r="H530" s="108">
        <f t="shared" si="83"/>
        <v>8.1654268358618609E-2</v>
      </c>
      <c r="I530" s="238">
        <v>7094.3384970770776</v>
      </c>
      <c r="J530" s="230">
        <f t="shared" si="84"/>
        <v>594.33849707707759</v>
      </c>
      <c r="K530" s="108">
        <f t="shared" si="85"/>
        <v>9.143669185801194E-2</v>
      </c>
      <c r="L530" s="238">
        <v>7150.4281926827925</v>
      </c>
      <c r="M530" s="230">
        <f t="shared" si="86"/>
        <v>650.42819268279254</v>
      </c>
      <c r="N530" s="108">
        <f t="shared" si="87"/>
        <v>0.1000658757973527</v>
      </c>
      <c r="O530" s="241">
        <v>7052.1593037622515</v>
      </c>
      <c r="P530" s="231">
        <f t="shared" si="88"/>
        <v>552.15930376225151</v>
      </c>
      <c r="Q530" s="65">
        <f t="shared" si="89"/>
        <v>8.4947585194192543E-2</v>
      </c>
    </row>
    <row r="531" spans="1:17" x14ac:dyDescent="0.25">
      <c r="A531" s="76">
        <v>529</v>
      </c>
      <c r="B531" s="236">
        <v>6500</v>
      </c>
      <c r="C531" s="238">
        <v>6831.5249559501663</v>
      </c>
      <c r="D531" s="230">
        <f t="shared" si="80"/>
        <v>331.52495595016626</v>
      </c>
      <c r="E531" s="108">
        <f t="shared" si="81"/>
        <v>5.1003839376948655E-2</v>
      </c>
      <c r="F531" s="238">
        <v>6752.9985761841917</v>
      </c>
      <c r="G531" s="230">
        <f t="shared" si="82"/>
        <v>252.99857618419173</v>
      </c>
      <c r="H531" s="108">
        <f t="shared" si="83"/>
        <v>3.8922857874491033E-2</v>
      </c>
      <c r="I531" s="238">
        <v>6730.6992282185156</v>
      </c>
      <c r="J531" s="230">
        <f t="shared" si="84"/>
        <v>230.6992282185156</v>
      </c>
      <c r="K531" s="108">
        <f t="shared" si="85"/>
        <v>3.549218895669471E-2</v>
      </c>
      <c r="L531" s="238">
        <v>6746.8565410415758</v>
      </c>
      <c r="M531" s="230">
        <f t="shared" si="86"/>
        <v>246.85654104157584</v>
      </c>
      <c r="N531" s="108">
        <f t="shared" si="87"/>
        <v>3.7977929391011668E-2</v>
      </c>
      <c r="O531" s="241">
        <v>6644.6943097263711</v>
      </c>
      <c r="P531" s="231">
        <f t="shared" si="88"/>
        <v>144.6943097263711</v>
      </c>
      <c r="Q531" s="65">
        <f t="shared" si="89"/>
        <v>2.2260663034826322E-2</v>
      </c>
    </row>
    <row r="532" spans="1:17" x14ac:dyDescent="0.25">
      <c r="A532" s="76">
        <v>530</v>
      </c>
      <c r="B532" s="236">
        <v>10500</v>
      </c>
      <c r="C532" s="238">
        <v>6564.1968401019994</v>
      </c>
      <c r="D532" s="230">
        <f t="shared" si="80"/>
        <v>3935.8031598980006</v>
      </c>
      <c r="E532" s="108">
        <f t="shared" si="81"/>
        <v>0.37483839618076198</v>
      </c>
      <c r="F532" s="238">
        <v>6296.0089156008335</v>
      </c>
      <c r="G532" s="230">
        <f t="shared" si="82"/>
        <v>4203.9910843991665</v>
      </c>
      <c r="H532" s="108">
        <f t="shared" si="83"/>
        <v>0.40038010327611112</v>
      </c>
      <c r="I532" s="238">
        <v>5068.5777965231437</v>
      </c>
      <c r="J532" s="230">
        <f t="shared" si="84"/>
        <v>5431.4222034768563</v>
      </c>
      <c r="K532" s="108">
        <f t="shared" si="85"/>
        <v>0.51727830509303396</v>
      </c>
      <c r="L532" s="238">
        <v>5289.0505621270695</v>
      </c>
      <c r="M532" s="230">
        <f t="shared" si="86"/>
        <v>5210.9494378729305</v>
      </c>
      <c r="N532" s="108">
        <f t="shared" si="87"/>
        <v>0.49628089884504101</v>
      </c>
      <c r="O532" s="241">
        <v>5201.4930102693561</v>
      </c>
      <c r="P532" s="231">
        <f t="shared" si="88"/>
        <v>5298.5069897306439</v>
      </c>
      <c r="Q532" s="65">
        <f t="shared" si="89"/>
        <v>0.50461971330768041</v>
      </c>
    </row>
    <row r="533" spans="1:17" x14ac:dyDescent="0.25">
      <c r="A533" s="76">
        <v>531</v>
      </c>
      <c r="B533" s="236">
        <v>9500</v>
      </c>
      <c r="C533" s="238">
        <v>10761.472010341244</v>
      </c>
      <c r="D533" s="230">
        <f t="shared" si="80"/>
        <v>1261.4720103412437</v>
      </c>
      <c r="E533" s="108">
        <f t="shared" si="81"/>
        <v>0.13278652740434144</v>
      </c>
      <c r="F533" s="238">
        <v>10959.915956525803</v>
      </c>
      <c r="G533" s="230">
        <f t="shared" si="82"/>
        <v>1459.9159565258033</v>
      </c>
      <c r="H533" s="108">
        <f t="shared" si="83"/>
        <v>0.15367536384482139</v>
      </c>
      <c r="I533" s="238">
        <v>11558.030901642072</v>
      </c>
      <c r="J533" s="230">
        <f t="shared" si="84"/>
        <v>2058.0309016420724</v>
      </c>
      <c r="K533" s="108">
        <f t="shared" si="85"/>
        <v>0.2166348317517971</v>
      </c>
      <c r="L533" s="238">
        <v>10999.914496846521</v>
      </c>
      <c r="M533" s="230">
        <f t="shared" si="86"/>
        <v>1499.9144968465207</v>
      </c>
      <c r="N533" s="108">
        <f t="shared" si="87"/>
        <v>0.15788573651016008</v>
      </c>
      <c r="O533" s="241">
        <v>11009.198146556504</v>
      </c>
      <c r="P533" s="231">
        <f t="shared" si="88"/>
        <v>1509.1981465565041</v>
      </c>
      <c r="Q533" s="65">
        <f t="shared" si="89"/>
        <v>0.15886296279542148</v>
      </c>
    </row>
    <row r="534" spans="1:17" x14ac:dyDescent="0.25">
      <c r="A534" s="76">
        <v>532</v>
      </c>
      <c r="B534" s="236">
        <v>9750</v>
      </c>
      <c r="C534" s="238">
        <v>9711.1180799791418</v>
      </c>
      <c r="D534" s="230">
        <f t="shared" si="80"/>
        <v>38.881920020858161</v>
      </c>
      <c r="E534" s="108">
        <f t="shared" si="81"/>
        <v>3.9878892329085289E-3</v>
      </c>
      <c r="F534" s="238">
        <v>9855.2912764895063</v>
      </c>
      <c r="G534" s="230">
        <f t="shared" si="82"/>
        <v>105.29127648950634</v>
      </c>
      <c r="H534" s="108">
        <f t="shared" si="83"/>
        <v>1.079910528097501E-2</v>
      </c>
      <c r="I534" s="238">
        <v>10073.942490931622</v>
      </c>
      <c r="J534" s="230">
        <f t="shared" si="84"/>
        <v>323.94249093162216</v>
      </c>
      <c r="K534" s="108">
        <f t="shared" si="85"/>
        <v>3.3224870864781757E-2</v>
      </c>
      <c r="L534" s="238">
        <v>10387.078859826594</v>
      </c>
      <c r="M534" s="230">
        <f t="shared" si="86"/>
        <v>637.07885982659354</v>
      </c>
      <c r="N534" s="108">
        <f t="shared" si="87"/>
        <v>6.5341421520676263E-2</v>
      </c>
      <c r="O534" s="241">
        <v>10428.363724336396</v>
      </c>
      <c r="P534" s="231">
        <f t="shared" si="88"/>
        <v>678.36372433639553</v>
      </c>
      <c r="Q534" s="65">
        <f t="shared" si="89"/>
        <v>6.9575766598604677E-2</v>
      </c>
    </row>
    <row r="535" spans="1:17" x14ac:dyDescent="0.25">
      <c r="A535" s="76">
        <v>533</v>
      </c>
      <c r="B535" s="236">
        <v>9750</v>
      </c>
      <c r="C535" s="238">
        <v>9802.8897944200799</v>
      </c>
      <c r="D535" s="230">
        <f t="shared" si="80"/>
        <v>52.889794420079852</v>
      </c>
      <c r="E535" s="108">
        <f t="shared" si="81"/>
        <v>5.4245942994953691E-3</v>
      </c>
      <c r="F535" s="238">
        <v>9929.3889388007647</v>
      </c>
      <c r="G535" s="230">
        <f t="shared" si="82"/>
        <v>179.38893880076466</v>
      </c>
      <c r="H535" s="108">
        <f t="shared" si="83"/>
        <v>1.8398865518027146E-2</v>
      </c>
      <c r="I535" s="238">
        <v>9863.4661051943131</v>
      </c>
      <c r="J535" s="230">
        <f t="shared" si="84"/>
        <v>113.46610519431306</v>
      </c>
      <c r="K535" s="108">
        <f t="shared" si="85"/>
        <v>1.1637549250698775E-2</v>
      </c>
      <c r="L535" s="238">
        <v>10103.667823750753</v>
      </c>
      <c r="M535" s="230">
        <f t="shared" si="86"/>
        <v>353.66782375075309</v>
      </c>
      <c r="N535" s="108">
        <f t="shared" si="87"/>
        <v>3.6273622948795187E-2</v>
      </c>
      <c r="O535" s="241">
        <v>10035.466395838386</v>
      </c>
      <c r="P535" s="231">
        <f t="shared" si="88"/>
        <v>285.46639583838623</v>
      </c>
      <c r="Q535" s="65">
        <f t="shared" si="89"/>
        <v>2.9278604701372946E-2</v>
      </c>
    </row>
    <row r="536" spans="1:17" x14ac:dyDescent="0.25">
      <c r="A536" s="76">
        <v>534</v>
      </c>
      <c r="B536" s="236">
        <v>10750</v>
      </c>
      <c r="C536" s="238">
        <v>9630.9510581742597</v>
      </c>
      <c r="D536" s="230">
        <f t="shared" si="80"/>
        <v>1119.0489418257403</v>
      </c>
      <c r="E536" s="108">
        <f t="shared" si="81"/>
        <v>0.1040975759837898</v>
      </c>
      <c r="F536" s="238">
        <v>9568.2536018918836</v>
      </c>
      <c r="G536" s="230">
        <f t="shared" si="82"/>
        <v>1181.7463981081164</v>
      </c>
      <c r="H536" s="108">
        <f t="shared" si="83"/>
        <v>0.10992989749842944</v>
      </c>
      <c r="I536" s="238">
        <v>9418.5010066454106</v>
      </c>
      <c r="J536" s="230">
        <f t="shared" si="84"/>
        <v>1331.4989933545894</v>
      </c>
      <c r="K536" s="108">
        <f t="shared" si="85"/>
        <v>0.12386037147484552</v>
      </c>
      <c r="L536" s="238">
        <v>9515.1205795547721</v>
      </c>
      <c r="M536" s="230">
        <f t="shared" si="86"/>
        <v>1234.8794204452279</v>
      </c>
      <c r="N536" s="108">
        <f t="shared" si="87"/>
        <v>0.11487250422746306</v>
      </c>
      <c r="O536" s="241">
        <v>9437.8956355991995</v>
      </c>
      <c r="P536" s="231">
        <f t="shared" si="88"/>
        <v>1312.1043644008005</v>
      </c>
      <c r="Q536" s="65">
        <f t="shared" si="89"/>
        <v>0.12205621994426051</v>
      </c>
    </row>
    <row r="537" spans="1:17" x14ac:dyDescent="0.25">
      <c r="A537" s="76">
        <v>535</v>
      </c>
      <c r="B537" s="236">
        <v>10750</v>
      </c>
      <c r="C537" s="238">
        <v>10661.128750554213</v>
      </c>
      <c r="D537" s="230">
        <f t="shared" si="80"/>
        <v>88.871249445786816</v>
      </c>
      <c r="E537" s="108">
        <f t="shared" si="81"/>
        <v>8.2670929717011E-3</v>
      </c>
      <c r="F537" s="238">
        <v>10625.56186591953</v>
      </c>
      <c r="G537" s="230">
        <f t="shared" si="82"/>
        <v>124.43813408047026</v>
      </c>
      <c r="H537" s="108">
        <f t="shared" si="83"/>
        <v>1.1575640379578629E-2</v>
      </c>
      <c r="I537" s="238">
        <v>10711.250721205122</v>
      </c>
      <c r="J537" s="230">
        <f t="shared" si="84"/>
        <v>38.749278794877682</v>
      </c>
      <c r="K537" s="108">
        <f t="shared" si="85"/>
        <v>3.6045840739421099E-3</v>
      </c>
      <c r="L537" s="238">
        <v>10691.429019231651</v>
      </c>
      <c r="M537" s="230">
        <f t="shared" si="86"/>
        <v>58.570980768348818</v>
      </c>
      <c r="N537" s="108">
        <f t="shared" si="87"/>
        <v>5.4484633272882622E-3</v>
      </c>
      <c r="O537" s="241">
        <v>10678.14008360894</v>
      </c>
      <c r="P537" s="231">
        <f t="shared" si="88"/>
        <v>71.859916391060324</v>
      </c>
      <c r="Q537" s="65">
        <f t="shared" si="89"/>
        <v>6.6846433852149134E-3</v>
      </c>
    </row>
    <row r="538" spans="1:17" x14ac:dyDescent="0.25">
      <c r="A538" s="76">
        <v>536</v>
      </c>
      <c r="B538" s="236">
        <v>10750</v>
      </c>
      <c r="C538" s="238">
        <v>10750.301528836793</v>
      </c>
      <c r="D538" s="230">
        <f t="shared" si="80"/>
        <v>0.30152883679329534</v>
      </c>
      <c r="E538" s="108">
        <f t="shared" si="81"/>
        <v>2.8049194120306542E-5</v>
      </c>
      <c r="F538" s="238">
        <v>10643.332902597749</v>
      </c>
      <c r="G538" s="230">
        <f t="shared" si="82"/>
        <v>106.66709740225087</v>
      </c>
      <c r="H538" s="108">
        <f t="shared" si="83"/>
        <v>9.9225206885814772E-3</v>
      </c>
      <c r="I538" s="238">
        <v>10395.949126072832</v>
      </c>
      <c r="J538" s="230">
        <f t="shared" si="84"/>
        <v>354.05087392716814</v>
      </c>
      <c r="K538" s="108">
        <f t="shared" si="85"/>
        <v>3.2934965016480758E-2</v>
      </c>
      <c r="L538" s="238">
        <v>10483.917780884683</v>
      </c>
      <c r="M538" s="230">
        <f t="shared" si="86"/>
        <v>266.08221911531655</v>
      </c>
      <c r="N538" s="108">
        <f t="shared" si="87"/>
        <v>2.4751834336308516E-2</v>
      </c>
      <c r="O538" s="241">
        <v>10462.683879486565</v>
      </c>
      <c r="P538" s="231">
        <f t="shared" si="88"/>
        <v>287.31612051343473</v>
      </c>
      <c r="Q538" s="65">
        <f t="shared" si="89"/>
        <v>2.6727080977993929E-2</v>
      </c>
    </row>
    <row r="539" spans="1:17" x14ac:dyDescent="0.25">
      <c r="A539" s="76">
        <v>537</v>
      </c>
      <c r="B539" s="236">
        <v>11000</v>
      </c>
      <c r="C539" s="238">
        <v>10888.281487977343</v>
      </c>
      <c r="D539" s="230">
        <f t="shared" si="80"/>
        <v>111.7185120226568</v>
      </c>
      <c r="E539" s="108">
        <f t="shared" si="81"/>
        <v>1.0156228365696072E-2</v>
      </c>
      <c r="F539" s="238">
        <v>10923.014731667969</v>
      </c>
      <c r="G539" s="230">
        <f t="shared" si="82"/>
        <v>76.98526833203141</v>
      </c>
      <c r="H539" s="108">
        <f t="shared" si="83"/>
        <v>6.9986607574574009E-3</v>
      </c>
      <c r="I539" s="238">
        <v>11079.613355783498</v>
      </c>
      <c r="J539" s="230">
        <f t="shared" si="84"/>
        <v>79.613355783498264</v>
      </c>
      <c r="K539" s="108">
        <f t="shared" si="85"/>
        <v>7.237577798499842E-3</v>
      </c>
      <c r="L539" s="238">
        <v>10889.944647004859</v>
      </c>
      <c r="M539" s="230">
        <f t="shared" si="86"/>
        <v>110.05535299514122</v>
      </c>
      <c r="N539" s="108">
        <f t="shared" si="87"/>
        <v>1.0005032090467384E-2</v>
      </c>
      <c r="O539" s="241">
        <v>10956.653435418153</v>
      </c>
      <c r="P539" s="231">
        <f t="shared" si="88"/>
        <v>43.346564581846906</v>
      </c>
      <c r="Q539" s="65">
        <f t="shared" si="89"/>
        <v>3.9405967801679001E-3</v>
      </c>
    </row>
    <row r="540" spans="1:17" x14ac:dyDescent="0.25">
      <c r="A540" s="76">
        <v>538</v>
      </c>
      <c r="B540" s="236">
        <v>9750</v>
      </c>
      <c r="C540" s="238">
        <v>11144.727156743244</v>
      </c>
      <c r="D540" s="230">
        <f t="shared" si="80"/>
        <v>1394.7271567432435</v>
      </c>
      <c r="E540" s="108">
        <f t="shared" si="81"/>
        <v>0.14304893915315317</v>
      </c>
      <c r="F540" s="238">
        <v>11299.310021337562</v>
      </c>
      <c r="G540" s="230">
        <f t="shared" si="82"/>
        <v>1549.3100213375619</v>
      </c>
      <c r="H540" s="108">
        <f t="shared" si="83"/>
        <v>0.15890359193205764</v>
      </c>
      <c r="I540" s="238">
        <v>10986.132539303419</v>
      </c>
      <c r="J540" s="230">
        <f t="shared" si="84"/>
        <v>1236.1325393034185</v>
      </c>
      <c r="K540" s="108">
        <f t="shared" si="85"/>
        <v>0.12678282454394035</v>
      </c>
      <c r="L540" s="238">
        <v>11151.862977288845</v>
      </c>
      <c r="M540" s="230">
        <f t="shared" si="86"/>
        <v>1401.8629772888453</v>
      </c>
      <c r="N540" s="108">
        <f t="shared" si="87"/>
        <v>0.1437808181834713</v>
      </c>
      <c r="O540" s="241">
        <v>11047.447601973001</v>
      </c>
      <c r="P540" s="231">
        <f t="shared" si="88"/>
        <v>1297.4476019730009</v>
      </c>
      <c r="Q540" s="65">
        <f t="shared" si="89"/>
        <v>0.13307154892030779</v>
      </c>
    </row>
    <row r="541" spans="1:17" x14ac:dyDescent="0.25">
      <c r="A541" s="76">
        <v>539</v>
      </c>
      <c r="B541" s="236">
        <v>10000</v>
      </c>
      <c r="C541" s="238">
        <v>9808.2249590401789</v>
      </c>
      <c r="D541" s="230">
        <f t="shared" si="80"/>
        <v>191.77504095982113</v>
      </c>
      <c r="E541" s="108">
        <f t="shared" si="81"/>
        <v>1.9177504095982113E-2</v>
      </c>
      <c r="F541" s="238">
        <v>9892.1779571420939</v>
      </c>
      <c r="G541" s="230">
        <f t="shared" si="82"/>
        <v>107.82204285790613</v>
      </c>
      <c r="H541" s="108">
        <f t="shared" si="83"/>
        <v>1.0782204285790613E-2</v>
      </c>
      <c r="I541" s="238">
        <v>9994.1615776198378</v>
      </c>
      <c r="J541" s="230">
        <f t="shared" si="84"/>
        <v>5.8384223801622284</v>
      </c>
      <c r="K541" s="108">
        <f t="shared" si="85"/>
        <v>5.8384223801622283E-4</v>
      </c>
      <c r="L541" s="238">
        <v>9861.4532542022353</v>
      </c>
      <c r="M541" s="230">
        <f t="shared" si="86"/>
        <v>138.54674579776474</v>
      </c>
      <c r="N541" s="108">
        <f t="shared" si="87"/>
        <v>1.3854674579776474E-2</v>
      </c>
      <c r="O541" s="241">
        <v>9789.578263786867</v>
      </c>
      <c r="P541" s="231">
        <f t="shared" si="88"/>
        <v>210.42173621313304</v>
      </c>
      <c r="Q541" s="65">
        <f t="shared" si="89"/>
        <v>2.1042173621313304E-2</v>
      </c>
    </row>
    <row r="542" spans="1:17" x14ac:dyDescent="0.25">
      <c r="A542" s="76">
        <v>540</v>
      </c>
      <c r="B542" s="236">
        <v>9250</v>
      </c>
      <c r="C542" s="238">
        <v>10024.183931499167</v>
      </c>
      <c r="D542" s="230">
        <f t="shared" si="80"/>
        <v>774.18393149916665</v>
      </c>
      <c r="E542" s="108">
        <f t="shared" si="81"/>
        <v>8.3695560162072066E-2</v>
      </c>
      <c r="F542" s="238">
        <v>10066.143818584509</v>
      </c>
      <c r="G542" s="230">
        <f t="shared" si="82"/>
        <v>816.14381858450906</v>
      </c>
      <c r="H542" s="108">
        <f t="shared" si="83"/>
        <v>8.8231764171298271E-2</v>
      </c>
      <c r="I542" s="238">
        <v>9859.8096560914291</v>
      </c>
      <c r="J542" s="230">
        <f t="shared" si="84"/>
        <v>609.80965609142913</v>
      </c>
      <c r="K542" s="108">
        <f t="shared" si="85"/>
        <v>6.5925368226100442E-2</v>
      </c>
      <c r="L542" s="238">
        <v>10027.711690639791</v>
      </c>
      <c r="M542" s="230">
        <f t="shared" si="86"/>
        <v>777.71169063979141</v>
      </c>
      <c r="N542" s="108">
        <f t="shared" si="87"/>
        <v>8.4076939528626105E-2</v>
      </c>
      <c r="O542" s="241">
        <v>9880.2464638312867</v>
      </c>
      <c r="P542" s="231">
        <f t="shared" si="88"/>
        <v>630.24646383128675</v>
      </c>
      <c r="Q542" s="65">
        <f t="shared" si="89"/>
        <v>6.8134752846625596E-2</v>
      </c>
    </row>
    <row r="543" spans="1:17" x14ac:dyDescent="0.25">
      <c r="A543" s="76">
        <v>541</v>
      </c>
      <c r="B543" s="236">
        <v>9000</v>
      </c>
      <c r="C543" s="238">
        <v>9367.2467619632898</v>
      </c>
      <c r="D543" s="230">
        <f t="shared" si="80"/>
        <v>367.24676196328983</v>
      </c>
      <c r="E543" s="108">
        <f t="shared" si="81"/>
        <v>4.0805195773698871E-2</v>
      </c>
      <c r="F543" s="238">
        <v>9243.4336385714505</v>
      </c>
      <c r="G543" s="230">
        <f t="shared" si="82"/>
        <v>243.4336385714505</v>
      </c>
      <c r="H543" s="108">
        <f t="shared" si="83"/>
        <v>2.7048182063494502E-2</v>
      </c>
      <c r="I543" s="238">
        <v>8968.9982694566534</v>
      </c>
      <c r="J543" s="230">
        <f t="shared" si="84"/>
        <v>31.001730543346639</v>
      </c>
      <c r="K543" s="108">
        <f t="shared" si="85"/>
        <v>3.4446367270385154E-3</v>
      </c>
      <c r="L543" s="238">
        <v>8900.3071602971559</v>
      </c>
      <c r="M543" s="230">
        <f t="shared" si="86"/>
        <v>99.69283970284414</v>
      </c>
      <c r="N543" s="108">
        <f t="shared" si="87"/>
        <v>1.1076982189204904E-2</v>
      </c>
      <c r="O543" s="241">
        <v>8727.6195760027294</v>
      </c>
      <c r="P543" s="231">
        <f t="shared" si="88"/>
        <v>272.38042399727055</v>
      </c>
      <c r="Q543" s="65">
        <f t="shared" si="89"/>
        <v>3.0264491555252283E-2</v>
      </c>
    </row>
    <row r="544" spans="1:17" x14ac:dyDescent="0.25">
      <c r="A544" s="76">
        <v>542</v>
      </c>
      <c r="B544" s="236">
        <v>8500</v>
      </c>
      <c r="C544" s="238">
        <v>9062.6049065436709</v>
      </c>
      <c r="D544" s="230">
        <f t="shared" si="80"/>
        <v>562.60490654367095</v>
      </c>
      <c r="E544" s="108">
        <f t="shared" si="81"/>
        <v>6.6188812534549529E-2</v>
      </c>
      <c r="F544" s="238">
        <v>9164.7684839600697</v>
      </c>
      <c r="G544" s="230">
        <f t="shared" si="82"/>
        <v>664.76848396006972</v>
      </c>
      <c r="H544" s="108">
        <f t="shared" si="83"/>
        <v>7.8208056936478795E-2</v>
      </c>
      <c r="I544" s="238">
        <v>9470.3622550280506</v>
      </c>
      <c r="J544" s="230">
        <f t="shared" si="84"/>
        <v>970.36225502805064</v>
      </c>
      <c r="K544" s="108">
        <f t="shared" si="85"/>
        <v>0.11416026529741773</v>
      </c>
      <c r="L544" s="238">
        <v>9196.6519293971851</v>
      </c>
      <c r="M544" s="230">
        <f t="shared" si="86"/>
        <v>696.65192939718509</v>
      </c>
      <c r="N544" s="108">
        <f t="shared" si="87"/>
        <v>8.195905051731589E-2</v>
      </c>
      <c r="O544" s="241">
        <v>9066.8244538083127</v>
      </c>
      <c r="P544" s="231">
        <f t="shared" si="88"/>
        <v>566.82445380831268</v>
      </c>
      <c r="Q544" s="65">
        <f t="shared" si="89"/>
        <v>6.6685229859801493E-2</v>
      </c>
    </row>
    <row r="545" spans="1:17" x14ac:dyDescent="0.25">
      <c r="A545" s="76">
        <v>543</v>
      </c>
      <c r="B545" s="236">
        <v>8500</v>
      </c>
      <c r="C545" s="238">
        <v>8601.0832561879979</v>
      </c>
      <c r="D545" s="230">
        <f t="shared" si="80"/>
        <v>101.0832561879979</v>
      </c>
      <c r="E545" s="108">
        <f t="shared" si="81"/>
        <v>1.1892147786823282E-2</v>
      </c>
      <c r="F545" s="238">
        <v>8513.1309650676649</v>
      </c>
      <c r="G545" s="230">
        <f t="shared" si="82"/>
        <v>13.130965067664874</v>
      </c>
      <c r="H545" s="108">
        <f t="shared" si="83"/>
        <v>1.5448194197252793E-3</v>
      </c>
      <c r="I545" s="238">
        <v>8427.9676848228773</v>
      </c>
      <c r="J545" s="230">
        <f t="shared" si="84"/>
        <v>72.032315177122655</v>
      </c>
      <c r="K545" s="108">
        <f t="shared" si="85"/>
        <v>8.4743900208379599E-3</v>
      </c>
      <c r="L545" s="238">
        <v>8639.5501070490209</v>
      </c>
      <c r="M545" s="230">
        <f t="shared" si="86"/>
        <v>139.55010704902088</v>
      </c>
      <c r="N545" s="108">
        <f t="shared" si="87"/>
        <v>1.6417659652825985E-2</v>
      </c>
      <c r="O545" s="241">
        <v>8505.3649427081764</v>
      </c>
      <c r="P545" s="231">
        <f t="shared" si="88"/>
        <v>5.3649427081763861</v>
      </c>
      <c r="Q545" s="65">
        <f t="shared" si="89"/>
        <v>6.3116973037369252E-4</v>
      </c>
    </row>
    <row r="546" spans="1:17" x14ac:dyDescent="0.25">
      <c r="A546" s="76">
        <v>544</v>
      </c>
      <c r="B546" s="236">
        <v>9750</v>
      </c>
      <c r="C546" s="238">
        <v>8596.5516240241013</v>
      </c>
      <c r="D546" s="230">
        <f t="shared" si="80"/>
        <v>1153.4483759758987</v>
      </c>
      <c r="E546" s="108">
        <f t="shared" si="81"/>
        <v>0.1183023975359896</v>
      </c>
      <c r="F546" s="238">
        <v>8588.0757575133193</v>
      </c>
      <c r="G546" s="230">
        <f t="shared" si="82"/>
        <v>1161.9242424866807</v>
      </c>
      <c r="H546" s="108">
        <f t="shared" si="83"/>
        <v>0.1191717171781211</v>
      </c>
      <c r="I546" s="238">
        <v>9192.5558329602536</v>
      </c>
      <c r="J546" s="230">
        <f t="shared" si="84"/>
        <v>557.44416703974639</v>
      </c>
      <c r="K546" s="108">
        <f t="shared" si="85"/>
        <v>5.717376072202527E-2</v>
      </c>
      <c r="L546" s="238">
        <v>9033.730941632768</v>
      </c>
      <c r="M546" s="230">
        <f t="shared" si="86"/>
        <v>716.26905836723199</v>
      </c>
      <c r="N546" s="108">
        <f t="shared" si="87"/>
        <v>7.3463493165869947E-2</v>
      </c>
      <c r="O546" s="241">
        <v>9116.833004610995</v>
      </c>
      <c r="P546" s="231">
        <f t="shared" si="88"/>
        <v>633.16699538900502</v>
      </c>
      <c r="Q546" s="65">
        <f t="shared" si="89"/>
        <v>6.4940204655282566E-2</v>
      </c>
    </row>
    <row r="547" spans="1:17" x14ac:dyDescent="0.25">
      <c r="A547" s="76">
        <v>545</v>
      </c>
      <c r="B547" s="236">
        <v>10500</v>
      </c>
      <c r="C547" s="238">
        <v>9849.7810898113094</v>
      </c>
      <c r="D547" s="230">
        <f t="shared" si="80"/>
        <v>650.21891018869064</v>
      </c>
      <c r="E547" s="108">
        <f t="shared" si="81"/>
        <v>6.1925610494161017E-2</v>
      </c>
      <c r="F547" s="238">
        <v>9824.356748042761</v>
      </c>
      <c r="G547" s="230">
        <f t="shared" si="82"/>
        <v>675.64325195723904</v>
      </c>
      <c r="H547" s="108">
        <f t="shared" si="83"/>
        <v>6.4346976376879902E-2</v>
      </c>
      <c r="I547" s="238">
        <v>9794.3246094914502</v>
      </c>
      <c r="J547" s="230">
        <f t="shared" si="84"/>
        <v>705.67539050854975</v>
      </c>
      <c r="K547" s="108">
        <f t="shared" si="85"/>
        <v>6.7207180048433304E-2</v>
      </c>
      <c r="L547" s="238">
        <v>10191.262424598113</v>
      </c>
      <c r="M547" s="230">
        <f t="shared" si="86"/>
        <v>308.73757540188672</v>
      </c>
      <c r="N547" s="108">
        <f t="shared" si="87"/>
        <v>2.9403578609703496E-2</v>
      </c>
      <c r="O547" s="241">
        <v>10251.479234837037</v>
      </c>
      <c r="P547" s="231">
        <f t="shared" si="88"/>
        <v>248.52076516296256</v>
      </c>
      <c r="Q547" s="65">
        <f t="shared" si="89"/>
        <v>2.3668644301234529E-2</v>
      </c>
    </row>
    <row r="548" spans="1:17" x14ac:dyDescent="0.25">
      <c r="A548" s="76">
        <v>546</v>
      </c>
      <c r="B548" s="236">
        <v>12000</v>
      </c>
      <c r="C548" s="238">
        <v>10234.472415182727</v>
      </c>
      <c r="D548" s="230">
        <f t="shared" si="80"/>
        <v>1765.5275848172732</v>
      </c>
      <c r="E548" s="108">
        <f t="shared" si="81"/>
        <v>0.14712729873477276</v>
      </c>
      <c r="F548" s="238">
        <v>10345.359022166844</v>
      </c>
      <c r="G548" s="230">
        <f t="shared" si="82"/>
        <v>1654.6409778331563</v>
      </c>
      <c r="H548" s="108">
        <f t="shared" si="83"/>
        <v>0.13788674815276303</v>
      </c>
      <c r="I548" s="238">
        <v>10258.353193948864</v>
      </c>
      <c r="J548" s="230">
        <f t="shared" si="84"/>
        <v>1741.6468060511361</v>
      </c>
      <c r="K548" s="108">
        <f t="shared" si="85"/>
        <v>0.14513723383759466</v>
      </c>
      <c r="L548" s="238">
        <v>10252.267903599597</v>
      </c>
      <c r="M548" s="230">
        <f t="shared" si="86"/>
        <v>1747.732096400403</v>
      </c>
      <c r="N548" s="108">
        <f t="shared" si="87"/>
        <v>0.14564434136670024</v>
      </c>
      <c r="O548" s="241">
        <v>10191.86557020637</v>
      </c>
      <c r="P548" s="231">
        <f t="shared" si="88"/>
        <v>1808.1344297936303</v>
      </c>
      <c r="Q548" s="65">
        <f t="shared" si="89"/>
        <v>0.15067786914946918</v>
      </c>
    </row>
    <row r="549" spans="1:17" x14ac:dyDescent="0.25">
      <c r="A549" s="76">
        <v>547</v>
      </c>
      <c r="B549" s="236">
        <v>11000</v>
      </c>
      <c r="C549" s="238">
        <v>12027.568275858084</v>
      </c>
      <c r="D549" s="230">
        <f t="shared" si="80"/>
        <v>1027.5682758580842</v>
      </c>
      <c r="E549" s="108">
        <f t="shared" si="81"/>
        <v>9.3415297805280378E-2</v>
      </c>
      <c r="F549" s="238">
        <v>11878.170561595862</v>
      </c>
      <c r="G549" s="230">
        <f t="shared" si="82"/>
        <v>878.17056159586173</v>
      </c>
      <c r="H549" s="108">
        <f t="shared" si="83"/>
        <v>7.983368741780561E-2</v>
      </c>
      <c r="I549" s="238">
        <v>11921.121170496283</v>
      </c>
      <c r="J549" s="230">
        <f t="shared" si="84"/>
        <v>921.1211704962825</v>
      </c>
      <c r="K549" s="108">
        <f t="shared" si="85"/>
        <v>8.3738288226934771E-2</v>
      </c>
      <c r="L549" s="238">
        <v>12094.774440458408</v>
      </c>
      <c r="M549" s="230">
        <f t="shared" si="86"/>
        <v>1094.7744404584082</v>
      </c>
      <c r="N549" s="108">
        <f t="shared" si="87"/>
        <v>9.9524949132582557E-2</v>
      </c>
      <c r="O549" s="241">
        <v>12090.441244731172</v>
      </c>
      <c r="P549" s="231">
        <f t="shared" si="88"/>
        <v>1090.4412447311715</v>
      </c>
      <c r="Q549" s="65">
        <f t="shared" si="89"/>
        <v>9.913102224828832E-2</v>
      </c>
    </row>
    <row r="550" spans="1:17" x14ac:dyDescent="0.25">
      <c r="A550" s="76">
        <v>548</v>
      </c>
      <c r="B550" s="236">
        <v>10250</v>
      </c>
      <c r="C550" s="238">
        <v>11120.798650597944</v>
      </c>
      <c r="D550" s="230">
        <f t="shared" si="80"/>
        <v>870.79865059794429</v>
      </c>
      <c r="E550" s="108">
        <f t="shared" si="81"/>
        <v>8.4955965911994571E-2</v>
      </c>
      <c r="F550" s="238">
        <v>11198.26291503969</v>
      </c>
      <c r="G550" s="230">
        <f t="shared" si="82"/>
        <v>948.26291503968969</v>
      </c>
      <c r="H550" s="108">
        <f t="shared" si="83"/>
        <v>9.2513455125823388E-2</v>
      </c>
      <c r="I550" s="238">
        <v>11061.399394714579</v>
      </c>
      <c r="J550" s="230">
        <f t="shared" si="84"/>
        <v>811.3993947145791</v>
      </c>
      <c r="K550" s="108">
        <f t="shared" si="85"/>
        <v>7.9160916557519917E-2</v>
      </c>
      <c r="L550" s="238">
        <v>10969.276386647696</v>
      </c>
      <c r="M550" s="230">
        <f t="shared" si="86"/>
        <v>719.2763866476962</v>
      </c>
      <c r="N550" s="108">
        <f t="shared" si="87"/>
        <v>7.0173306014409381E-2</v>
      </c>
      <c r="O550" s="241">
        <v>10997.99725125142</v>
      </c>
      <c r="P550" s="231">
        <f t="shared" si="88"/>
        <v>747.99725125141958</v>
      </c>
      <c r="Q550" s="65">
        <f t="shared" si="89"/>
        <v>7.2975341585504352E-2</v>
      </c>
    </row>
    <row r="551" spans="1:17" x14ac:dyDescent="0.25">
      <c r="A551" s="76">
        <v>549</v>
      </c>
      <c r="B551" s="236">
        <v>10000</v>
      </c>
      <c r="C551" s="238">
        <v>10208.166653799241</v>
      </c>
      <c r="D551" s="230">
        <f t="shared" si="80"/>
        <v>208.16665379924052</v>
      </c>
      <c r="E551" s="108">
        <f t="shared" si="81"/>
        <v>2.0816665379924052E-2</v>
      </c>
      <c r="F551" s="238">
        <v>10358.110581818109</v>
      </c>
      <c r="G551" s="230">
        <f t="shared" si="82"/>
        <v>358.11058181810949</v>
      </c>
      <c r="H551" s="108">
        <f t="shared" si="83"/>
        <v>3.5811058181810948E-2</v>
      </c>
      <c r="I551" s="238">
        <v>10249.489268398924</v>
      </c>
      <c r="J551" s="230">
        <f t="shared" si="84"/>
        <v>249.48926839892374</v>
      </c>
      <c r="K551" s="108">
        <f t="shared" si="85"/>
        <v>2.4948926839892374E-2</v>
      </c>
      <c r="L551" s="238">
        <v>10183.743169014944</v>
      </c>
      <c r="M551" s="230">
        <f t="shared" si="86"/>
        <v>183.74316901494421</v>
      </c>
      <c r="N551" s="108">
        <f t="shared" si="87"/>
        <v>1.8374316901494422E-2</v>
      </c>
      <c r="O551" s="241">
        <v>10059.422933754218</v>
      </c>
      <c r="P551" s="231">
        <f t="shared" si="88"/>
        <v>59.42293375421832</v>
      </c>
      <c r="Q551" s="65">
        <f t="shared" si="89"/>
        <v>5.942293375421832E-3</v>
      </c>
    </row>
    <row r="552" spans="1:17" x14ac:dyDescent="0.25">
      <c r="A552" s="76">
        <v>550</v>
      </c>
      <c r="B552" s="236">
        <v>9000</v>
      </c>
      <c r="C552" s="238">
        <v>10039.836080727544</v>
      </c>
      <c r="D552" s="230">
        <f t="shared" si="80"/>
        <v>1039.836080727544</v>
      </c>
      <c r="E552" s="108">
        <f t="shared" si="81"/>
        <v>0.11553734230306044</v>
      </c>
      <c r="F552" s="238">
        <v>9969.6014212740774</v>
      </c>
      <c r="G552" s="230">
        <f t="shared" si="82"/>
        <v>969.60142127407744</v>
      </c>
      <c r="H552" s="108">
        <f t="shared" si="83"/>
        <v>0.10773349125267527</v>
      </c>
      <c r="I552" s="238">
        <v>9896.4307667814737</v>
      </c>
      <c r="J552" s="230">
        <f t="shared" si="84"/>
        <v>896.43076678147372</v>
      </c>
      <c r="K552" s="108">
        <f t="shared" si="85"/>
        <v>9.9603418531274857E-2</v>
      </c>
      <c r="L552" s="238">
        <v>9952.091833269471</v>
      </c>
      <c r="M552" s="230">
        <f t="shared" si="86"/>
        <v>952.09183326947095</v>
      </c>
      <c r="N552" s="108">
        <f t="shared" si="87"/>
        <v>0.10578798147438566</v>
      </c>
      <c r="O552" s="241">
        <v>9809.3150676498353</v>
      </c>
      <c r="P552" s="231">
        <f t="shared" si="88"/>
        <v>809.31506764983533</v>
      </c>
      <c r="Q552" s="65">
        <f t="shared" si="89"/>
        <v>8.992389640553726E-2</v>
      </c>
    </row>
    <row r="553" spans="1:17" x14ac:dyDescent="0.25">
      <c r="A553" s="76">
        <v>551</v>
      </c>
      <c r="B553" s="236">
        <v>10250</v>
      </c>
      <c r="C553" s="238">
        <v>8816.0319643974017</v>
      </c>
      <c r="D553" s="230">
        <f t="shared" si="80"/>
        <v>1433.9680356025983</v>
      </c>
      <c r="E553" s="108">
        <f t="shared" si="81"/>
        <v>0.13989932054659496</v>
      </c>
      <c r="F553" s="238">
        <v>8640.0275878537432</v>
      </c>
      <c r="G553" s="230">
        <f t="shared" si="82"/>
        <v>1609.9724121462568</v>
      </c>
      <c r="H553" s="108">
        <f t="shared" si="83"/>
        <v>0.15707047923378115</v>
      </c>
      <c r="I553" s="238">
        <v>8530.4760702048443</v>
      </c>
      <c r="J553" s="230">
        <f t="shared" si="84"/>
        <v>1719.5239297951557</v>
      </c>
      <c r="K553" s="108">
        <f t="shared" si="85"/>
        <v>0.16775843217513714</v>
      </c>
      <c r="L553" s="238">
        <v>8413.3535989845277</v>
      </c>
      <c r="M553" s="230">
        <f t="shared" si="86"/>
        <v>1836.6464010154723</v>
      </c>
      <c r="N553" s="108">
        <f t="shared" si="87"/>
        <v>0.1791850147332168</v>
      </c>
      <c r="O553" s="241">
        <v>8321.89685249168</v>
      </c>
      <c r="P553" s="231">
        <f t="shared" si="88"/>
        <v>1928.10314750832</v>
      </c>
      <c r="Q553" s="65">
        <f t="shared" si="89"/>
        <v>0.18810762414715318</v>
      </c>
    </row>
    <row r="554" spans="1:17" x14ac:dyDescent="0.25">
      <c r="A554" s="76">
        <v>552</v>
      </c>
      <c r="B554" s="236">
        <v>4250</v>
      </c>
      <c r="C554" s="238">
        <v>11050.250725280937</v>
      </c>
      <c r="D554" s="230">
        <f t="shared" si="80"/>
        <v>6800.2507252809373</v>
      </c>
      <c r="E554" s="108">
        <f t="shared" si="81"/>
        <v>1.60005899418375</v>
      </c>
      <c r="F554" s="238">
        <v>10967.022169962784</v>
      </c>
      <c r="G554" s="230">
        <f t="shared" si="82"/>
        <v>6717.0221699627837</v>
      </c>
      <c r="H554" s="108">
        <f t="shared" si="83"/>
        <v>1.5804758046971257</v>
      </c>
      <c r="I554" s="238">
        <v>12012.453695495915</v>
      </c>
      <c r="J554" s="230">
        <f t="shared" si="84"/>
        <v>7762.4536954959149</v>
      </c>
      <c r="K554" s="108">
        <f t="shared" si="85"/>
        <v>1.8264596930578623</v>
      </c>
      <c r="L554" s="238">
        <v>11683.029910688976</v>
      </c>
      <c r="M554" s="230">
        <f t="shared" si="86"/>
        <v>7433.0299106889761</v>
      </c>
      <c r="N554" s="108">
        <f t="shared" si="87"/>
        <v>1.748948214279759</v>
      </c>
      <c r="O554" s="241">
        <v>11509.408401760289</v>
      </c>
      <c r="P554" s="231">
        <f t="shared" si="88"/>
        <v>7259.4084017602891</v>
      </c>
      <c r="Q554" s="65">
        <f t="shared" si="89"/>
        <v>1.7080960945318326</v>
      </c>
    </row>
    <row r="555" spans="1:17" x14ac:dyDescent="0.25">
      <c r="A555" s="76">
        <v>553</v>
      </c>
      <c r="B555" s="236">
        <v>4250</v>
      </c>
      <c r="C555" s="238">
        <v>5026.7787148186353</v>
      </c>
      <c r="D555" s="230">
        <f t="shared" si="80"/>
        <v>776.77871481863531</v>
      </c>
      <c r="E555" s="108">
        <f t="shared" si="81"/>
        <v>0.18277146231026714</v>
      </c>
      <c r="F555" s="238">
        <v>5137.9849517575585</v>
      </c>
      <c r="G555" s="230">
        <f t="shared" si="82"/>
        <v>887.98495175755852</v>
      </c>
      <c r="H555" s="108">
        <f t="shared" si="83"/>
        <v>0.20893763570766083</v>
      </c>
      <c r="I555" s="238">
        <v>5416.7819154588278</v>
      </c>
      <c r="J555" s="230">
        <f t="shared" si="84"/>
        <v>1166.7819154588278</v>
      </c>
      <c r="K555" s="108">
        <f t="shared" si="85"/>
        <v>0.27453692128443008</v>
      </c>
      <c r="L555" s="238">
        <v>5403.1813201903269</v>
      </c>
      <c r="M555" s="230">
        <f t="shared" si="86"/>
        <v>1153.1813201903269</v>
      </c>
      <c r="N555" s="108">
        <f t="shared" si="87"/>
        <v>0.27133678122125338</v>
      </c>
      <c r="O555" s="241">
        <v>5338.7254733884765</v>
      </c>
      <c r="P555" s="231">
        <f t="shared" si="88"/>
        <v>1088.7254733884765</v>
      </c>
      <c r="Q555" s="65">
        <f t="shared" si="89"/>
        <v>0.25617069962081801</v>
      </c>
    </row>
    <row r="556" spans="1:17" x14ac:dyDescent="0.25">
      <c r="A556" s="76">
        <v>554</v>
      </c>
      <c r="B556" s="236">
        <v>5250</v>
      </c>
      <c r="C556" s="238">
        <v>4823.12149153466</v>
      </c>
      <c r="D556" s="230">
        <f t="shared" si="80"/>
        <v>426.87850846534002</v>
      </c>
      <c r="E556" s="108">
        <f t="shared" si="81"/>
        <v>8.1310192088636199E-2</v>
      </c>
      <c r="F556" s="238">
        <v>4864.2038640008386</v>
      </c>
      <c r="G556" s="230">
        <f t="shared" si="82"/>
        <v>385.79613599916138</v>
      </c>
      <c r="H556" s="108">
        <f t="shared" si="83"/>
        <v>7.3484978285554545E-2</v>
      </c>
      <c r="I556" s="238">
        <v>4925.2461831812325</v>
      </c>
      <c r="J556" s="230">
        <f t="shared" si="84"/>
        <v>324.75381681876752</v>
      </c>
      <c r="K556" s="108">
        <f t="shared" si="85"/>
        <v>6.185786987024143E-2</v>
      </c>
      <c r="L556" s="238">
        <v>5156.9312457402557</v>
      </c>
      <c r="M556" s="230">
        <f t="shared" si="86"/>
        <v>93.06875425974431</v>
      </c>
      <c r="N556" s="108">
        <f t="shared" si="87"/>
        <v>1.7727381763760822E-2</v>
      </c>
      <c r="O556" s="241">
        <v>5038.4608930505965</v>
      </c>
      <c r="P556" s="231">
        <f t="shared" si="88"/>
        <v>211.5391069494035</v>
      </c>
      <c r="Q556" s="65">
        <f t="shared" si="89"/>
        <v>4.0293163228457808E-2</v>
      </c>
    </row>
    <row r="557" spans="1:17" x14ac:dyDescent="0.25">
      <c r="A557" s="76">
        <v>555</v>
      </c>
      <c r="B557" s="236">
        <v>5250</v>
      </c>
      <c r="C557" s="238">
        <v>5756.7305682987617</v>
      </c>
      <c r="D557" s="230">
        <f t="shared" si="80"/>
        <v>506.73056829876168</v>
      </c>
      <c r="E557" s="108">
        <f t="shared" si="81"/>
        <v>9.6520108247383177E-2</v>
      </c>
      <c r="F557" s="238">
        <v>5722.3655006485296</v>
      </c>
      <c r="G557" s="230">
        <f t="shared" si="82"/>
        <v>472.36550064852963</v>
      </c>
      <c r="H557" s="108">
        <f t="shared" si="83"/>
        <v>8.9974381075910409E-2</v>
      </c>
      <c r="I557" s="238">
        <v>5507.8796857772213</v>
      </c>
      <c r="J557" s="230">
        <f t="shared" si="84"/>
        <v>257.87968577722131</v>
      </c>
      <c r="K557" s="108">
        <f t="shared" si="85"/>
        <v>4.9119940148042156E-2</v>
      </c>
      <c r="L557" s="238">
        <v>5705.9697227391525</v>
      </c>
      <c r="M557" s="230">
        <f t="shared" si="86"/>
        <v>455.96972273915253</v>
      </c>
      <c r="N557" s="108">
        <f t="shared" si="87"/>
        <v>8.6851375759838575E-2</v>
      </c>
      <c r="O557" s="241">
        <v>5492.8868036031436</v>
      </c>
      <c r="P557" s="231">
        <f t="shared" si="88"/>
        <v>242.88680360314356</v>
      </c>
      <c r="Q557" s="65">
        <f t="shared" si="89"/>
        <v>4.6264153067265439E-2</v>
      </c>
    </row>
    <row r="558" spans="1:17" x14ac:dyDescent="0.25">
      <c r="A558" s="76">
        <v>556</v>
      </c>
      <c r="B558" s="236">
        <v>6250</v>
      </c>
      <c r="C558" s="238">
        <v>5857.9680850838868</v>
      </c>
      <c r="D558" s="230">
        <f t="shared" si="80"/>
        <v>392.03191491611324</v>
      </c>
      <c r="E558" s="108">
        <f t="shared" si="81"/>
        <v>6.2725106386578119E-2</v>
      </c>
      <c r="F558" s="238">
        <v>5759.8187070443701</v>
      </c>
      <c r="G558" s="230">
        <f t="shared" si="82"/>
        <v>490.18129295562994</v>
      </c>
      <c r="H558" s="108">
        <f t="shared" si="83"/>
        <v>7.8429006872900789E-2</v>
      </c>
      <c r="I558" s="238">
        <v>5879.260841548461</v>
      </c>
      <c r="J558" s="230">
        <f t="shared" si="84"/>
        <v>370.73915845153897</v>
      </c>
      <c r="K558" s="108">
        <f t="shared" si="85"/>
        <v>5.9318265352246234E-2</v>
      </c>
      <c r="L558" s="238">
        <v>5775.7258009753723</v>
      </c>
      <c r="M558" s="230">
        <f t="shared" si="86"/>
        <v>474.27419902462771</v>
      </c>
      <c r="N558" s="108">
        <f t="shared" si="87"/>
        <v>7.5883871843940437E-2</v>
      </c>
      <c r="O558" s="241">
        <v>5712.6675538480122</v>
      </c>
      <c r="P558" s="231">
        <f t="shared" si="88"/>
        <v>537.33244615198782</v>
      </c>
      <c r="Q558" s="65">
        <f t="shared" si="89"/>
        <v>8.5973191384318054E-2</v>
      </c>
    </row>
    <row r="559" spans="1:17" x14ac:dyDescent="0.25">
      <c r="A559" s="76">
        <v>557</v>
      </c>
      <c r="B559" s="236">
        <v>7250</v>
      </c>
      <c r="C559" s="238">
        <v>6731.649072605408</v>
      </c>
      <c r="D559" s="230">
        <f t="shared" si="80"/>
        <v>518.35092739459196</v>
      </c>
      <c r="E559" s="108">
        <f t="shared" si="81"/>
        <v>7.1496679640633373E-2</v>
      </c>
      <c r="F559" s="238">
        <v>6782.4636248685301</v>
      </c>
      <c r="G559" s="230">
        <f t="shared" si="82"/>
        <v>467.53637513146987</v>
      </c>
      <c r="H559" s="108">
        <f t="shared" si="83"/>
        <v>6.4487775880202741E-2</v>
      </c>
      <c r="I559" s="238">
        <v>6781.2855144727146</v>
      </c>
      <c r="J559" s="230">
        <f t="shared" si="84"/>
        <v>468.71448552728543</v>
      </c>
      <c r="K559" s="108">
        <f t="shared" si="85"/>
        <v>6.4650273865832469E-2</v>
      </c>
      <c r="L559" s="238">
        <v>6856.5012260942785</v>
      </c>
      <c r="M559" s="230">
        <f t="shared" si="86"/>
        <v>393.49877390572146</v>
      </c>
      <c r="N559" s="108">
        <f t="shared" si="87"/>
        <v>5.4275692952513305E-2</v>
      </c>
      <c r="O559" s="241">
        <v>6800.9275959766455</v>
      </c>
      <c r="P559" s="231">
        <f t="shared" si="88"/>
        <v>449.07240402335447</v>
      </c>
      <c r="Q559" s="65">
        <f t="shared" si="89"/>
        <v>6.1941021244600616E-2</v>
      </c>
    </row>
    <row r="560" spans="1:17" x14ac:dyDescent="0.25">
      <c r="A560" s="76">
        <v>558</v>
      </c>
      <c r="B560" s="236">
        <v>6500</v>
      </c>
      <c r="C560" s="238">
        <v>7674.5889944632827</v>
      </c>
      <c r="D560" s="230">
        <f t="shared" si="80"/>
        <v>1174.5889944632827</v>
      </c>
      <c r="E560" s="108">
        <f t="shared" si="81"/>
        <v>0.18070599914819735</v>
      </c>
      <c r="F560" s="238">
        <v>7821.3648931232037</v>
      </c>
      <c r="G560" s="230">
        <f t="shared" si="82"/>
        <v>1321.3648931232037</v>
      </c>
      <c r="H560" s="108">
        <f t="shared" si="83"/>
        <v>0.20328690663433904</v>
      </c>
      <c r="I560" s="238">
        <v>7871.4955308062645</v>
      </c>
      <c r="J560" s="230">
        <f t="shared" si="84"/>
        <v>1371.4955308062645</v>
      </c>
      <c r="K560" s="108">
        <f t="shared" si="85"/>
        <v>0.210999312431733</v>
      </c>
      <c r="L560" s="238">
        <v>7992.8564354622367</v>
      </c>
      <c r="M560" s="230">
        <f t="shared" si="86"/>
        <v>1492.8564354622367</v>
      </c>
      <c r="N560" s="108">
        <f t="shared" si="87"/>
        <v>0.22967022084034411</v>
      </c>
      <c r="O560" s="241">
        <v>7843.4742845578294</v>
      </c>
      <c r="P560" s="231">
        <f t="shared" si="88"/>
        <v>1343.4742845578294</v>
      </c>
      <c r="Q560" s="65">
        <f t="shared" si="89"/>
        <v>0.20668835147043529</v>
      </c>
    </row>
    <row r="561" spans="1:17" x14ac:dyDescent="0.25">
      <c r="A561" s="76">
        <v>559</v>
      </c>
      <c r="B561" s="236">
        <v>8750</v>
      </c>
      <c r="C561" s="238">
        <v>6591.9400144585707</v>
      </c>
      <c r="D561" s="230">
        <f t="shared" si="80"/>
        <v>2158.0599855414293</v>
      </c>
      <c r="E561" s="108">
        <f t="shared" si="81"/>
        <v>0.24663542691902049</v>
      </c>
      <c r="F561" s="238">
        <v>6543.804568227506</v>
      </c>
      <c r="G561" s="230">
        <f t="shared" si="82"/>
        <v>2206.195431772494</v>
      </c>
      <c r="H561" s="108">
        <f t="shared" si="83"/>
        <v>0.25213662077399929</v>
      </c>
      <c r="I561" s="238">
        <v>6520.4143598434866</v>
      </c>
      <c r="J561" s="230">
        <f t="shared" si="84"/>
        <v>2229.5856401565134</v>
      </c>
      <c r="K561" s="108">
        <f t="shared" si="85"/>
        <v>0.25480978744645866</v>
      </c>
      <c r="L561" s="238">
        <v>6593.8912967963479</v>
      </c>
      <c r="M561" s="230">
        <f t="shared" si="86"/>
        <v>2156.1087032036521</v>
      </c>
      <c r="N561" s="108">
        <f t="shared" si="87"/>
        <v>0.24641242322327453</v>
      </c>
      <c r="O561" s="241">
        <v>6499.1933289158715</v>
      </c>
      <c r="P561" s="231">
        <f t="shared" si="88"/>
        <v>2250.8066710841285</v>
      </c>
      <c r="Q561" s="65">
        <f t="shared" si="89"/>
        <v>0.25723504812390041</v>
      </c>
    </row>
    <row r="562" spans="1:17" x14ac:dyDescent="0.25">
      <c r="A562" s="76">
        <v>560</v>
      </c>
      <c r="B562" s="236">
        <v>8750</v>
      </c>
      <c r="C562" s="238">
        <v>9057.2594000776662</v>
      </c>
      <c r="D562" s="230">
        <f t="shared" si="80"/>
        <v>307.25940007766621</v>
      </c>
      <c r="E562" s="108">
        <f t="shared" si="81"/>
        <v>3.5115360008876141E-2</v>
      </c>
      <c r="F562" s="238">
        <v>8896.2503871139925</v>
      </c>
      <c r="G562" s="230">
        <f t="shared" si="82"/>
        <v>146.25038711399247</v>
      </c>
      <c r="H562" s="108">
        <f t="shared" si="83"/>
        <v>1.6714329955884854E-2</v>
      </c>
      <c r="I562" s="238">
        <v>8933.7851023314652</v>
      </c>
      <c r="J562" s="230">
        <f t="shared" si="84"/>
        <v>183.78510233146517</v>
      </c>
      <c r="K562" s="108">
        <f t="shared" si="85"/>
        <v>2.1004011695024589E-2</v>
      </c>
      <c r="L562" s="238">
        <v>9088.6326647364258</v>
      </c>
      <c r="M562" s="230">
        <f t="shared" si="86"/>
        <v>338.6326647364258</v>
      </c>
      <c r="N562" s="108">
        <f t="shared" si="87"/>
        <v>3.8700875969877237E-2</v>
      </c>
      <c r="O562" s="241">
        <v>9071.7829161587051</v>
      </c>
      <c r="P562" s="231">
        <f t="shared" si="88"/>
        <v>321.78291615870512</v>
      </c>
      <c r="Q562" s="65">
        <f t="shared" si="89"/>
        <v>3.6775190418137725E-2</v>
      </c>
    </row>
    <row r="563" spans="1:17" x14ac:dyDescent="0.25">
      <c r="A563" s="76">
        <v>561</v>
      </c>
      <c r="B563" s="236">
        <v>9750</v>
      </c>
      <c r="C563" s="238">
        <v>8718.3922557562091</v>
      </c>
      <c r="D563" s="230">
        <f t="shared" si="80"/>
        <v>1031.6077442437909</v>
      </c>
      <c r="E563" s="108">
        <f t="shared" si="81"/>
        <v>0.10580592248654265</v>
      </c>
      <c r="F563" s="238">
        <v>8803.0270066249705</v>
      </c>
      <c r="G563" s="230">
        <f t="shared" si="82"/>
        <v>946.97299337502955</v>
      </c>
      <c r="H563" s="108">
        <f t="shared" si="83"/>
        <v>9.712543521795175E-2</v>
      </c>
      <c r="I563" s="238">
        <v>8698.2867942721223</v>
      </c>
      <c r="J563" s="230">
        <f t="shared" si="84"/>
        <v>1051.7132057278777</v>
      </c>
      <c r="K563" s="108">
        <f t="shared" si="85"/>
        <v>0.10786802110029516</v>
      </c>
      <c r="L563" s="238">
        <v>8633.862138022454</v>
      </c>
      <c r="M563" s="230">
        <f t="shared" si="86"/>
        <v>1116.137861977546</v>
      </c>
      <c r="N563" s="108">
        <f t="shared" si="87"/>
        <v>0.11447567815154318</v>
      </c>
      <c r="O563" s="241">
        <v>8567.5723259065926</v>
      </c>
      <c r="P563" s="231">
        <f t="shared" si="88"/>
        <v>1182.4276740934074</v>
      </c>
      <c r="Q563" s="65">
        <f t="shared" si="89"/>
        <v>0.12127463324034948</v>
      </c>
    </row>
    <row r="564" spans="1:17" x14ac:dyDescent="0.25">
      <c r="A564" s="76">
        <v>562</v>
      </c>
      <c r="B564" s="236">
        <v>9250</v>
      </c>
      <c r="C564" s="238">
        <v>9935.2760309439254</v>
      </c>
      <c r="D564" s="230">
        <f t="shared" si="80"/>
        <v>685.27603094392543</v>
      </c>
      <c r="E564" s="108">
        <f t="shared" si="81"/>
        <v>7.4083895237181133E-2</v>
      </c>
      <c r="F564" s="238">
        <v>9892.6453499780873</v>
      </c>
      <c r="G564" s="230">
        <f t="shared" si="82"/>
        <v>642.64534997808732</v>
      </c>
      <c r="H564" s="108">
        <f t="shared" si="83"/>
        <v>6.9475172970604029E-2</v>
      </c>
      <c r="I564" s="238">
        <v>10112.901710431739</v>
      </c>
      <c r="J564" s="230">
        <f t="shared" si="84"/>
        <v>862.90171043173905</v>
      </c>
      <c r="K564" s="108">
        <f t="shared" si="85"/>
        <v>9.3286671398025836E-2</v>
      </c>
      <c r="L564" s="238">
        <v>10199.799821674735</v>
      </c>
      <c r="M564" s="230">
        <f t="shared" si="86"/>
        <v>949.79982167473463</v>
      </c>
      <c r="N564" s="108">
        <f t="shared" si="87"/>
        <v>0.10268106180267401</v>
      </c>
      <c r="O564" s="241">
        <v>10174.825981693852</v>
      </c>
      <c r="P564" s="231">
        <f t="shared" si="88"/>
        <v>924.82598169385165</v>
      </c>
      <c r="Q564" s="65">
        <f t="shared" si="89"/>
        <v>9.9981187210146122E-2</v>
      </c>
    </row>
    <row r="565" spans="1:17" x14ac:dyDescent="0.25">
      <c r="A565" s="76">
        <v>563</v>
      </c>
      <c r="B565" s="236">
        <v>10250</v>
      </c>
      <c r="C565" s="238">
        <v>9251.791678628284</v>
      </c>
      <c r="D565" s="230">
        <f t="shared" si="80"/>
        <v>998.20832137171601</v>
      </c>
      <c r="E565" s="108">
        <f t="shared" si="81"/>
        <v>9.7386177694801568E-2</v>
      </c>
      <c r="F565" s="238">
        <v>9237.3392146950828</v>
      </c>
      <c r="G565" s="230">
        <f t="shared" si="82"/>
        <v>1012.6607853049172</v>
      </c>
      <c r="H565" s="108">
        <f t="shared" si="83"/>
        <v>9.8796174176089491E-2</v>
      </c>
      <c r="I565" s="238">
        <v>9040.5962595955898</v>
      </c>
      <c r="J565" s="230">
        <f t="shared" si="84"/>
        <v>1209.4037404044102</v>
      </c>
      <c r="K565" s="108">
        <f t="shared" si="85"/>
        <v>0.11799060881994246</v>
      </c>
      <c r="L565" s="238">
        <v>9138.9391314928816</v>
      </c>
      <c r="M565" s="230">
        <f t="shared" si="86"/>
        <v>1111.0608685071184</v>
      </c>
      <c r="N565" s="108">
        <f t="shared" si="87"/>
        <v>0.1083961822933774</v>
      </c>
      <c r="O565" s="241">
        <v>9124.0616152373932</v>
      </c>
      <c r="P565" s="231">
        <f t="shared" si="88"/>
        <v>1125.9383847626068</v>
      </c>
      <c r="Q565" s="65">
        <f t="shared" si="89"/>
        <v>0.10984764729391286</v>
      </c>
    </row>
    <row r="566" spans="1:17" x14ac:dyDescent="0.25">
      <c r="A566" s="76">
        <v>564</v>
      </c>
      <c r="B566" s="236">
        <v>10500</v>
      </c>
      <c r="C566" s="238">
        <v>10413.250226162669</v>
      </c>
      <c r="D566" s="230">
        <f t="shared" si="80"/>
        <v>86.749773837331304</v>
      </c>
      <c r="E566" s="108">
        <f t="shared" si="81"/>
        <v>8.2618832226029806E-3</v>
      </c>
      <c r="F566" s="238">
        <v>10362.986744775526</v>
      </c>
      <c r="G566" s="230">
        <f t="shared" si="82"/>
        <v>137.01325522447405</v>
      </c>
      <c r="H566" s="108">
        <f t="shared" si="83"/>
        <v>1.3048881449949909E-2</v>
      </c>
      <c r="I566" s="238">
        <v>10311.614434682846</v>
      </c>
      <c r="J566" s="230">
        <f t="shared" si="84"/>
        <v>188.38556531715403</v>
      </c>
      <c r="K566" s="108">
        <f t="shared" si="85"/>
        <v>1.7941482411157526E-2</v>
      </c>
      <c r="L566" s="238">
        <v>10304.734526299249</v>
      </c>
      <c r="M566" s="230">
        <f t="shared" si="86"/>
        <v>195.26547370075059</v>
      </c>
      <c r="N566" s="108">
        <f t="shared" si="87"/>
        <v>1.8596711781023866E-2</v>
      </c>
      <c r="O566" s="241">
        <v>10288.09595138578</v>
      </c>
      <c r="P566" s="231">
        <f t="shared" si="88"/>
        <v>211.9040486142203</v>
      </c>
      <c r="Q566" s="65">
        <f t="shared" si="89"/>
        <v>2.0181337963259077E-2</v>
      </c>
    </row>
    <row r="567" spans="1:17" x14ac:dyDescent="0.25">
      <c r="A567" s="76">
        <v>565</v>
      </c>
      <c r="B567" s="236">
        <v>10500</v>
      </c>
      <c r="C567" s="238">
        <v>10393.758049855762</v>
      </c>
      <c r="D567" s="230">
        <f t="shared" si="80"/>
        <v>106.24195014423822</v>
      </c>
      <c r="E567" s="108">
        <f t="shared" si="81"/>
        <v>1.0118280966117926E-2</v>
      </c>
      <c r="F567" s="238">
        <v>10575.344500120595</v>
      </c>
      <c r="G567" s="230">
        <f t="shared" si="82"/>
        <v>75.344500120594603</v>
      </c>
      <c r="H567" s="108">
        <f t="shared" si="83"/>
        <v>7.1756666781518669E-3</v>
      </c>
      <c r="I567" s="238">
        <v>10536.435605613013</v>
      </c>
      <c r="J567" s="230">
        <f t="shared" si="84"/>
        <v>36.43560561301274</v>
      </c>
      <c r="K567" s="108">
        <f t="shared" si="85"/>
        <v>3.4700576774297849E-3</v>
      </c>
      <c r="L567" s="238">
        <v>10496.109204646691</v>
      </c>
      <c r="M567" s="230">
        <f t="shared" si="86"/>
        <v>3.8907953533089312</v>
      </c>
      <c r="N567" s="108">
        <f t="shared" si="87"/>
        <v>3.7055193841037441E-4</v>
      </c>
      <c r="O567" s="241">
        <v>10402.554580714645</v>
      </c>
      <c r="P567" s="231">
        <f t="shared" si="88"/>
        <v>97.445419285355456</v>
      </c>
      <c r="Q567" s="65">
        <f t="shared" si="89"/>
        <v>9.2805161224148048E-3</v>
      </c>
    </row>
    <row r="568" spans="1:17" x14ac:dyDescent="0.25">
      <c r="A568" s="76">
        <v>566</v>
      </c>
      <c r="B568" s="236">
        <v>9750</v>
      </c>
      <c r="C568" s="238">
        <v>10474.427794232201</v>
      </c>
      <c r="D568" s="230">
        <f t="shared" si="80"/>
        <v>724.42779423220054</v>
      </c>
      <c r="E568" s="108">
        <f t="shared" si="81"/>
        <v>7.4300286587917999E-2</v>
      </c>
      <c r="F568" s="238">
        <v>10441.084486423726</v>
      </c>
      <c r="G568" s="230">
        <f t="shared" si="82"/>
        <v>691.08448642372605</v>
      </c>
      <c r="H568" s="108">
        <f t="shared" si="83"/>
        <v>7.0880460146023186E-2</v>
      </c>
      <c r="I568" s="238">
        <v>10412.549707255192</v>
      </c>
      <c r="J568" s="230">
        <f t="shared" si="84"/>
        <v>662.54970725519161</v>
      </c>
      <c r="K568" s="108">
        <f t="shared" si="85"/>
        <v>6.7953816128737604E-2</v>
      </c>
      <c r="L568" s="238">
        <v>10540.0375797174</v>
      </c>
      <c r="M568" s="230">
        <f t="shared" si="86"/>
        <v>790.03757971740015</v>
      </c>
      <c r="N568" s="108">
        <f t="shared" si="87"/>
        <v>8.1029495355630782E-2</v>
      </c>
      <c r="O568" s="241">
        <v>10413.829313859624</v>
      </c>
      <c r="P568" s="231">
        <f t="shared" si="88"/>
        <v>663.82931385962365</v>
      </c>
      <c r="Q568" s="65">
        <f t="shared" si="89"/>
        <v>6.8085057831756265E-2</v>
      </c>
    </row>
    <row r="569" spans="1:17" x14ac:dyDescent="0.25">
      <c r="A569" s="76">
        <v>567</v>
      </c>
      <c r="B569" s="236">
        <v>9000</v>
      </c>
      <c r="C569" s="238">
        <v>9789.836080727544</v>
      </c>
      <c r="D569" s="230">
        <f t="shared" si="80"/>
        <v>789.83608072754396</v>
      </c>
      <c r="E569" s="108">
        <f t="shared" si="81"/>
        <v>8.7759564525282663E-2</v>
      </c>
      <c r="F569" s="238">
        <v>9791.2496931821024</v>
      </c>
      <c r="G569" s="230">
        <f t="shared" si="82"/>
        <v>791.24969318210242</v>
      </c>
      <c r="H569" s="108">
        <f t="shared" si="83"/>
        <v>8.7916632575789161E-2</v>
      </c>
      <c r="I569" s="238">
        <v>9798.576137242082</v>
      </c>
      <c r="J569" s="230">
        <f t="shared" si="84"/>
        <v>798.57613724208204</v>
      </c>
      <c r="K569" s="108">
        <f t="shared" si="85"/>
        <v>8.8730681915786896E-2</v>
      </c>
      <c r="L569" s="238">
        <v>9723.6816574921359</v>
      </c>
      <c r="M569" s="230">
        <f t="shared" si="86"/>
        <v>723.68165749213586</v>
      </c>
      <c r="N569" s="108">
        <f t="shared" si="87"/>
        <v>8.0409073054681757E-2</v>
      </c>
      <c r="O569" s="241">
        <v>9634.8516131457654</v>
      </c>
      <c r="P569" s="231">
        <f t="shared" si="88"/>
        <v>634.85161314576544</v>
      </c>
      <c r="Q569" s="65">
        <f t="shared" si="89"/>
        <v>7.0539068127307272E-2</v>
      </c>
    </row>
    <row r="570" spans="1:17" x14ac:dyDescent="0.25">
      <c r="A570" s="76">
        <v>568</v>
      </c>
      <c r="B570" s="236">
        <v>8750</v>
      </c>
      <c r="C570" s="238">
        <v>9055.8334533381603</v>
      </c>
      <c r="D570" s="230">
        <f t="shared" si="80"/>
        <v>305.83345333816033</v>
      </c>
      <c r="E570" s="108">
        <f t="shared" si="81"/>
        <v>3.495239466721832E-2</v>
      </c>
      <c r="F570" s="238">
        <v>8929.5590518179361</v>
      </c>
      <c r="G570" s="230">
        <f t="shared" si="82"/>
        <v>179.55905181793605</v>
      </c>
      <c r="H570" s="108">
        <f t="shared" si="83"/>
        <v>2.0521034493478404E-2</v>
      </c>
      <c r="I570" s="238">
        <v>8898.8422940856235</v>
      </c>
      <c r="J570" s="230">
        <f t="shared" si="84"/>
        <v>148.84229408562351</v>
      </c>
      <c r="K570" s="108">
        <f t="shared" si="85"/>
        <v>1.7010547895499828E-2</v>
      </c>
      <c r="L570" s="238">
        <v>8891.9886161242866</v>
      </c>
      <c r="M570" s="230">
        <f t="shared" si="86"/>
        <v>141.98861612428664</v>
      </c>
      <c r="N570" s="108">
        <f t="shared" si="87"/>
        <v>1.6227270414204187E-2</v>
      </c>
      <c r="O570" s="241">
        <v>8798.7742739770074</v>
      </c>
      <c r="P570" s="231">
        <f t="shared" si="88"/>
        <v>48.774273977007397</v>
      </c>
      <c r="Q570" s="65">
        <f t="shared" si="89"/>
        <v>5.5742027402294171E-3</v>
      </c>
    </row>
    <row r="571" spans="1:17" x14ac:dyDescent="0.25">
      <c r="A571" s="76">
        <v>569</v>
      </c>
      <c r="B571" s="236">
        <v>7750</v>
      </c>
      <c r="C571" s="238">
        <v>8929.4878817760546</v>
      </c>
      <c r="D571" s="230">
        <f t="shared" si="80"/>
        <v>1179.4878817760546</v>
      </c>
      <c r="E571" s="108">
        <f t="shared" si="81"/>
        <v>0.15219198474529735</v>
      </c>
      <c r="F571" s="238">
        <v>8898.1925209366564</v>
      </c>
      <c r="G571" s="230">
        <f t="shared" si="82"/>
        <v>1148.1925209366564</v>
      </c>
      <c r="H571" s="108">
        <f t="shared" si="83"/>
        <v>0.14815387366924598</v>
      </c>
      <c r="I571" s="238">
        <v>8955.8171862477611</v>
      </c>
      <c r="J571" s="230">
        <f t="shared" si="84"/>
        <v>1205.8171862477611</v>
      </c>
      <c r="K571" s="108">
        <f t="shared" si="85"/>
        <v>0.15558931435454981</v>
      </c>
      <c r="L571" s="238">
        <v>8869.6624125036251</v>
      </c>
      <c r="M571" s="230">
        <f t="shared" si="86"/>
        <v>1119.6624125036251</v>
      </c>
      <c r="N571" s="108">
        <f t="shared" si="87"/>
        <v>0.14447256935530647</v>
      </c>
      <c r="O571" s="241">
        <v>8765.3591583561156</v>
      </c>
      <c r="P571" s="231">
        <f t="shared" si="88"/>
        <v>1015.3591583561156</v>
      </c>
      <c r="Q571" s="65">
        <f t="shared" si="89"/>
        <v>0.13101408494917621</v>
      </c>
    </row>
    <row r="572" spans="1:17" x14ac:dyDescent="0.25">
      <c r="A572" s="76">
        <v>570</v>
      </c>
      <c r="B572" s="236">
        <v>7500</v>
      </c>
      <c r="C572" s="238">
        <v>7951.5712212139379</v>
      </c>
      <c r="D572" s="230">
        <f t="shared" si="80"/>
        <v>451.57122121393786</v>
      </c>
      <c r="E572" s="108">
        <f t="shared" si="81"/>
        <v>6.0209496161858382E-2</v>
      </c>
      <c r="F572" s="238">
        <v>7946.3027120864908</v>
      </c>
      <c r="G572" s="230">
        <f t="shared" si="82"/>
        <v>446.30271208649083</v>
      </c>
      <c r="H572" s="108">
        <f t="shared" si="83"/>
        <v>5.950702827819878E-2</v>
      </c>
      <c r="I572" s="238">
        <v>8114.6273693726253</v>
      </c>
      <c r="J572" s="230">
        <f t="shared" si="84"/>
        <v>614.62736937262525</v>
      </c>
      <c r="K572" s="108">
        <f t="shared" si="85"/>
        <v>8.1950315916350033E-2</v>
      </c>
      <c r="L572" s="238">
        <v>8048.1854662794285</v>
      </c>
      <c r="M572" s="230">
        <f t="shared" si="86"/>
        <v>548.18546627942851</v>
      </c>
      <c r="N572" s="108">
        <f t="shared" si="87"/>
        <v>7.3091395503923795E-2</v>
      </c>
      <c r="O572" s="241">
        <v>7959.5924874874609</v>
      </c>
      <c r="P572" s="231">
        <f t="shared" si="88"/>
        <v>459.59248748746086</v>
      </c>
      <c r="Q572" s="65">
        <f t="shared" si="89"/>
        <v>6.1278998331661449E-2</v>
      </c>
    </row>
    <row r="573" spans="1:17" x14ac:dyDescent="0.25">
      <c r="A573" s="76">
        <v>571</v>
      </c>
      <c r="B573" s="236">
        <v>6500</v>
      </c>
      <c r="C573" s="238">
        <v>7837.5604944261577</v>
      </c>
      <c r="D573" s="230">
        <f t="shared" si="80"/>
        <v>1337.5604944261577</v>
      </c>
      <c r="E573" s="108">
        <f t="shared" si="81"/>
        <v>0.20577853760402426</v>
      </c>
      <c r="F573" s="238">
        <v>7779.6163210348832</v>
      </c>
      <c r="G573" s="230">
        <f t="shared" si="82"/>
        <v>1279.6163210348832</v>
      </c>
      <c r="H573" s="108">
        <f t="shared" si="83"/>
        <v>0.19686404938998203</v>
      </c>
      <c r="I573" s="238">
        <v>7883.0435309859722</v>
      </c>
      <c r="J573" s="230">
        <f t="shared" si="84"/>
        <v>1383.0435309859722</v>
      </c>
      <c r="K573" s="108">
        <f t="shared" si="85"/>
        <v>0.21277592784399574</v>
      </c>
      <c r="L573" s="238">
        <v>7971.451896798837</v>
      </c>
      <c r="M573" s="230">
        <f t="shared" si="86"/>
        <v>1471.451896798837</v>
      </c>
      <c r="N573" s="108">
        <f t="shared" si="87"/>
        <v>0.22637721489212875</v>
      </c>
      <c r="O573" s="241">
        <v>7876.2374226315851</v>
      </c>
      <c r="P573" s="231">
        <f t="shared" si="88"/>
        <v>1376.2374226315851</v>
      </c>
      <c r="Q573" s="65">
        <f t="shared" si="89"/>
        <v>0.2117288342510131</v>
      </c>
    </row>
    <row r="574" spans="1:17" x14ac:dyDescent="0.25">
      <c r="A574" s="76">
        <v>572</v>
      </c>
      <c r="B574" s="236">
        <v>6250</v>
      </c>
      <c r="C574" s="238">
        <v>6883.6288896811939</v>
      </c>
      <c r="D574" s="230">
        <f t="shared" si="80"/>
        <v>633.62888968119387</v>
      </c>
      <c r="E574" s="108">
        <f t="shared" si="81"/>
        <v>0.10138062234899102</v>
      </c>
      <c r="F574" s="238">
        <v>6817.1250751630678</v>
      </c>
      <c r="G574" s="230">
        <f t="shared" si="82"/>
        <v>567.12507516306778</v>
      </c>
      <c r="H574" s="108">
        <f t="shared" si="83"/>
        <v>9.0740012026090847E-2</v>
      </c>
      <c r="I574" s="238">
        <v>6894.7972907686535</v>
      </c>
      <c r="J574" s="230">
        <f t="shared" si="84"/>
        <v>644.79729076865351</v>
      </c>
      <c r="K574" s="108">
        <f t="shared" si="85"/>
        <v>0.10316756652298456</v>
      </c>
      <c r="L574" s="238">
        <v>6879.1350800981936</v>
      </c>
      <c r="M574" s="230">
        <f t="shared" si="86"/>
        <v>629.13508009819361</v>
      </c>
      <c r="N574" s="108">
        <f t="shared" si="87"/>
        <v>0.10066161281571098</v>
      </c>
      <c r="O574" s="241">
        <v>6813.6879915858353</v>
      </c>
      <c r="P574" s="231">
        <f t="shared" si="88"/>
        <v>563.68799158583533</v>
      </c>
      <c r="Q574" s="65">
        <f t="shared" si="89"/>
        <v>9.0190078653733657E-2</v>
      </c>
    </row>
    <row r="575" spans="1:17" x14ac:dyDescent="0.25">
      <c r="A575" s="76">
        <v>573</v>
      </c>
      <c r="B575" s="236">
        <v>6750</v>
      </c>
      <c r="C575" s="238">
        <v>6905.3104555901355</v>
      </c>
      <c r="D575" s="230">
        <f t="shared" si="80"/>
        <v>155.31045559013546</v>
      </c>
      <c r="E575" s="108">
        <f t="shared" si="81"/>
        <v>2.3008956383723772E-2</v>
      </c>
      <c r="F575" s="238">
        <v>6725.09595515212</v>
      </c>
      <c r="G575" s="230">
        <f t="shared" si="82"/>
        <v>24.904044847879959</v>
      </c>
      <c r="H575" s="108">
        <f t="shared" si="83"/>
        <v>3.6894881256118459E-3</v>
      </c>
      <c r="I575" s="238">
        <v>6529.0878505279779</v>
      </c>
      <c r="J575" s="230">
        <f t="shared" si="84"/>
        <v>220.91214947202207</v>
      </c>
      <c r="K575" s="108">
        <f t="shared" si="85"/>
        <v>3.2727725847706973E-2</v>
      </c>
      <c r="L575" s="238">
        <v>6595.4531273590374</v>
      </c>
      <c r="M575" s="230">
        <f t="shared" si="86"/>
        <v>154.54687264096265</v>
      </c>
      <c r="N575" s="108">
        <f t="shared" si="87"/>
        <v>2.2895832983846318E-2</v>
      </c>
      <c r="O575" s="241">
        <v>6597.023317128931</v>
      </c>
      <c r="P575" s="231">
        <f t="shared" si="88"/>
        <v>152.97668287106899</v>
      </c>
      <c r="Q575" s="65">
        <f t="shared" si="89"/>
        <v>2.2663212277195404E-2</v>
      </c>
    </row>
    <row r="576" spans="1:17" x14ac:dyDescent="0.25">
      <c r="A576" s="76">
        <v>574</v>
      </c>
      <c r="B576" s="236">
        <v>9750</v>
      </c>
      <c r="C576" s="238">
        <v>6900.762695219235</v>
      </c>
      <c r="D576" s="230">
        <f t="shared" si="80"/>
        <v>2849.237304780765</v>
      </c>
      <c r="E576" s="108">
        <f t="shared" si="81"/>
        <v>0.29222946715700154</v>
      </c>
      <c r="F576" s="238">
        <v>6976.4659121418745</v>
      </c>
      <c r="G576" s="230">
        <f t="shared" si="82"/>
        <v>2773.5340878581255</v>
      </c>
      <c r="H576" s="108">
        <f t="shared" si="83"/>
        <v>0.28446503465211542</v>
      </c>
      <c r="I576" s="238">
        <v>7037.0598551364519</v>
      </c>
      <c r="J576" s="230">
        <f t="shared" si="84"/>
        <v>2712.9401448635481</v>
      </c>
      <c r="K576" s="108">
        <f t="shared" si="85"/>
        <v>0.27825027126805624</v>
      </c>
      <c r="L576" s="238">
        <v>6850.0161618494176</v>
      </c>
      <c r="M576" s="230">
        <f t="shared" si="86"/>
        <v>2899.9838381505824</v>
      </c>
      <c r="N576" s="108">
        <f t="shared" si="87"/>
        <v>0.29743423981031614</v>
      </c>
      <c r="O576" s="241">
        <v>6855.0599638288177</v>
      </c>
      <c r="P576" s="231">
        <f t="shared" si="88"/>
        <v>2894.9400361711823</v>
      </c>
      <c r="Q576" s="65">
        <f t="shared" si="89"/>
        <v>0.29691692678678794</v>
      </c>
    </row>
    <row r="577" spans="1:17" x14ac:dyDescent="0.25">
      <c r="A577" s="76">
        <v>575</v>
      </c>
      <c r="B577" s="236">
        <v>10250</v>
      </c>
      <c r="C577" s="238">
        <v>9674.1693354961862</v>
      </c>
      <c r="D577" s="230">
        <f t="shared" si="80"/>
        <v>575.83066450381375</v>
      </c>
      <c r="E577" s="108">
        <f t="shared" si="81"/>
        <v>5.6178601415006219E-2</v>
      </c>
      <c r="F577" s="238">
        <v>9807.5294146937213</v>
      </c>
      <c r="G577" s="230">
        <f t="shared" si="82"/>
        <v>442.47058530627874</v>
      </c>
      <c r="H577" s="108">
        <f t="shared" si="83"/>
        <v>4.3167861981100362E-2</v>
      </c>
      <c r="I577" s="238">
        <v>9853.8150798683273</v>
      </c>
      <c r="J577" s="230">
        <f t="shared" si="84"/>
        <v>396.1849201316727</v>
      </c>
      <c r="K577" s="108">
        <f t="shared" si="85"/>
        <v>3.8652187329919291E-2</v>
      </c>
      <c r="L577" s="238">
        <v>10095.631781808705</v>
      </c>
      <c r="M577" s="230">
        <f t="shared" si="86"/>
        <v>154.36821819129545</v>
      </c>
      <c r="N577" s="108">
        <f t="shared" si="87"/>
        <v>1.5060313969882484E-2</v>
      </c>
      <c r="O577" s="241">
        <v>9950.6375794055821</v>
      </c>
      <c r="P577" s="231">
        <f t="shared" si="88"/>
        <v>299.36242059441793</v>
      </c>
      <c r="Q577" s="65">
        <f t="shared" si="89"/>
        <v>2.9206089814089554E-2</v>
      </c>
    </row>
    <row r="578" spans="1:17" x14ac:dyDescent="0.25">
      <c r="A578" s="76">
        <v>576</v>
      </c>
      <c r="B578" s="236">
        <v>9750</v>
      </c>
      <c r="C578" s="238">
        <v>10169.737510390407</v>
      </c>
      <c r="D578" s="230">
        <f t="shared" si="80"/>
        <v>419.7375103904069</v>
      </c>
      <c r="E578" s="108">
        <f t="shared" si="81"/>
        <v>4.3050001065682755E-2</v>
      </c>
      <c r="F578" s="238">
        <v>10077.993981866994</v>
      </c>
      <c r="G578" s="230">
        <f t="shared" si="82"/>
        <v>327.99398186699364</v>
      </c>
      <c r="H578" s="108">
        <f t="shared" si="83"/>
        <v>3.3640408396614731E-2</v>
      </c>
      <c r="I578" s="238">
        <v>9956.9820165957226</v>
      </c>
      <c r="J578" s="230">
        <f t="shared" si="84"/>
        <v>206.9820165957226</v>
      </c>
      <c r="K578" s="108">
        <f t="shared" si="85"/>
        <v>2.1228924779048471E-2</v>
      </c>
      <c r="L578" s="238">
        <v>10116.004096328546</v>
      </c>
      <c r="M578" s="230">
        <f t="shared" si="86"/>
        <v>366.00409632854644</v>
      </c>
      <c r="N578" s="108">
        <f t="shared" si="87"/>
        <v>3.7538881674722711E-2</v>
      </c>
      <c r="O578" s="241">
        <v>9965.2079344580015</v>
      </c>
      <c r="P578" s="231">
        <f t="shared" si="88"/>
        <v>215.20793445800155</v>
      </c>
      <c r="Q578" s="65">
        <f t="shared" si="89"/>
        <v>2.2072608662359133E-2</v>
      </c>
    </row>
    <row r="579" spans="1:17" x14ac:dyDescent="0.25">
      <c r="A579" s="76">
        <v>577</v>
      </c>
      <c r="B579" s="236">
        <v>12500</v>
      </c>
      <c r="C579" s="238">
        <v>9305.9161158401112</v>
      </c>
      <c r="D579" s="230">
        <f t="shared" si="80"/>
        <v>3194.0838841598888</v>
      </c>
      <c r="E579" s="108">
        <f t="shared" si="81"/>
        <v>0.2555267107327911</v>
      </c>
      <c r="F579" s="238">
        <v>9096.5376198047306</v>
      </c>
      <c r="G579" s="230">
        <f t="shared" si="82"/>
        <v>3403.4623801952694</v>
      </c>
      <c r="H579" s="108">
        <f t="shared" si="83"/>
        <v>0.27227699041562153</v>
      </c>
      <c r="I579" s="238">
        <v>9242.2095704677959</v>
      </c>
      <c r="J579" s="230">
        <f t="shared" si="84"/>
        <v>3257.7904295322041</v>
      </c>
      <c r="K579" s="108">
        <f t="shared" si="85"/>
        <v>0.26062323436257634</v>
      </c>
      <c r="L579" s="238">
        <v>9068.6658013124597</v>
      </c>
      <c r="M579" s="230">
        <f t="shared" si="86"/>
        <v>3431.3341986875403</v>
      </c>
      <c r="N579" s="108">
        <f t="shared" si="87"/>
        <v>0.27450673589500324</v>
      </c>
      <c r="O579" s="241">
        <v>9063.2669706386423</v>
      </c>
      <c r="P579" s="231">
        <f t="shared" si="88"/>
        <v>3436.7330293613577</v>
      </c>
      <c r="Q579" s="65">
        <f t="shared" si="89"/>
        <v>0.27493864234890864</v>
      </c>
    </row>
    <row r="580" spans="1:17" x14ac:dyDescent="0.25">
      <c r="A580" s="76">
        <v>578</v>
      </c>
      <c r="B580" s="236">
        <v>12000</v>
      </c>
      <c r="C580" s="238">
        <v>12220.347484150901</v>
      </c>
      <c r="D580" s="230">
        <f t="shared" ref="D580:D641" si="90">ABS(C580-$B580)</f>
        <v>220.34748415090144</v>
      </c>
      <c r="E580" s="108">
        <f t="shared" ref="E580:E641" si="91">ABS((C580-$B580))/$B580</f>
        <v>1.8362290345908455E-2</v>
      </c>
      <c r="F580" s="238">
        <v>12178.948541989519</v>
      </c>
      <c r="G580" s="230">
        <f t="shared" ref="G580:G641" si="92">ABS(F580-$B580)</f>
        <v>178.94854198951907</v>
      </c>
      <c r="H580" s="108">
        <f t="shared" ref="H580:H641" si="93">ABS((F580-$B580))/$B580</f>
        <v>1.4912378499126589E-2</v>
      </c>
      <c r="I580" s="238">
        <v>12594.892798701336</v>
      </c>
      <c r="J580" s="230">
        <f t="shared" ref="J580:J641" si="94">ABS(I580-$B580)</f>
        <v>594.89279870133578</v>
      </c>
      <c r="K580" s="108">
        <f t="shared" ref="K580:K641" si="95">ABS((I580-$B580))/$B580</f>
        <v>4.9574399891777983E-2</v>
      </c>
      <c r="L580" s="238">
        <v>12673.734756058531</v>
      </c>
      <c r="M580" s="230">
        <f t="shared" ref="M580:M641" si="96">ABS(L580-$B580)</f>
        <v>673.73475605853127</v>
      </c>
      <c r="N580" s="108">
        <f t="shared" ref="N580:N641" si="97">ABS((L580-$B580))/$B580</f>
        <v>5.6144563004877607E-2</v>
      </c>
      <c r="O580" s="241">
        <v>12724.640950446261</v>
      </c>
      <c r="P580" s="231">
        <f t="shared" ref="P580:P641" si="98">ABS(O580-$B580)</f>
        <v>724.64095044626083</v>
      </c>
      <c r="Q580" s="65">
        <f t="shared" ref="Q580:Q641" si="99">ABS((O580-$B580))/$B580</f>
        <v>6.0386745870521737E-2</v>
      </c>
    </row>
    <row r="581" spans="1:17" x14ac:dyDescent="0.25">
      <c r="A581" s="76">
        <v>579</v>
      </c>
      <c r="B581" s="236">
        <v>13000</v>
      </c>
      <c r="C581" s="238">
        <v>11616.58975739848</v>
      </c>
      <c r="D581" s="230">
        <f t="shared" si="90"/>
        <v>1383.4102426015197</v>
      </c>
      <c r="E581" s="108">
        <f t="shared" si="91"/>
        <v>0.10641617250780921</v>
      </c>
      <c r="F581" s="238">
        <v>11579.591044405321</v>
      </c>
      <c r="G581" s="230">
        <f t="shared" si="92"/>
        <v>1420.4089555946794</v>
      </c>
      <c r="H581" s="108">
        <f t="shared" si="93"/>
        <v>0.10926222735343688</v>
      </c>
      <c r="I581" s="238">
        <v>11633.20969775181</v>
      </c>
      <c r="J581" s="230">
        <f t="shared" si="94"/>
        <v>1366.7903022481896</v>
      </c>
      <c r="K581" s="108">
        <f t="shared" si="95"/>
        <v>0.10513771555755305</v>
      </c>
      <c r="L581" s="238">
        <v>11736.457079030506</v>
      </c>
      <c r="M581" s="230">
        <f t="shared" si="96"/>
        <v>1263.5429209694939</v>
      </c>
      <c r="N581" s="108">
        <f t="shared" si="97"/>
        <v>9.7195609305345682E-2</v>
      </c>
      <c r="O581" s="241">
        <v>11801.880188637071</v>
      </c>
      <c r="P581" s="231">
        <f t="shared" si="98"/>
        <v>1198.1198113629289</v>
      </c>
      <c r="Q581" s="65">
        <f t="shared" si="99"/>
        <v>9.2163062412532998E-2</v>
      </c>
    </row>
    <row r="582" spans="1:17" x14ac:dyDescent="0.25">
      <c r="A582" s="76">
        <v>580</v>
      </c>
      <c r="B582" s="236">
        <v>12000</v>
      </c>
      <c r="C582" s="238">
        <v>12751.611639168803</v>
      </c>
      <c r="D582" s="230">
        <f t="shared" si="90"/>
        <v>751.61163916880287</v>
      </c>
      <c r="E582" s="108">
        <f t="shared" si="91"/>
        <v>6.263430326406691E-2</v>
      </c>
      <c r="F582" s="238">
        <v>12606.88597014771</v>
      </c>
      <c r="G582" s="230">
        <f t="shared" si="92"/>
        <v>606.8859701477104</v>
      </c>
      <c r="H582" s="108">
        <f t="shared" si="93"/>
        <v>5.0573830845642535E-2</v>
      </c>
      <c r="I582" s="238">
        <v>12556.964876835054</v>
      </c>
      <c r="J582" s="230">
        <f t="shared" si="94"/>
        <v>556.96487683505438</v>
      </c>
      <c r="K582" s="108">
        <f t="shared" si="95"/>
        <v>4.6413739736254532E-2</v>
      </c>
      <c r="L582" s="238">
        <v>12671.79868341074</v>
      </c>
      <c r="M582" s="230">
        <f t="shared" si="96"/>
        <v>671.79868341073961</v>
      </c>
      <c r="N582" s="108">
        <f t="shared" si="97"/>
        <v>5.5983223617561632E-2</v>
      </c>
      <c r="O582" s="241">
        <v>12663.238572677205</v>
      </c>
      <c r="P582" s="231">
        <f t="shared" si="98"/>
        <v>663.2385726772045</v>
      </c>
      <c r="Q582" s="65">
        <f t="shared" si="99"/>
        <v>5.5269881056433712E-2</v>
      </c>
    </row>
    <row r="583" spans="1:17" x14ac:dyDescent="0.25">
      <c r="A583" s="76">
        <v>581</v>
      </c>
      <c r="B583" s="236">
        <v>12000</v>
      </c>
      <c r="C583" s="238">
        <v>11883.142647951632</v>
      </c>
      <c r="D583" s="230">
        <f t="shared" si="90"/>
        <v>116.85735204836783</v>
      </c>
      <c r="E583" s="108">
        <f t="shared" si="91"/>
        <v>9.738112670697319E-3</v>
      </c>
      <c r="F583" s="238">
        <v>11858.852474980853</v>
      </c>
      <c r="G583" s="230">
        <f t="shared" si="92"/>
        <v>141.147525019147</v>
      </c>
      <c r="H583" s="108">
        <f t="shared" si="93"/>
        <v>1.1762293751595583E-2</v>
      </c>
      <c r="I583" s="238">
        <v>11984.151336525683</v>
      </c>
      <c r="J583" s="230">
        <f t="shared" si="94"/>
        <v>15.848663474316709</v>
      </c>
      <c r="K583" s="108">
        <f t="shared" si="95"/>
        <v>1.3207219561930592E-3</v>
      </c>
      <c r="L583" s="238">
        <v>11812.872949137161</v>
      </c>
      <c r="M583" s="230">
        <f t="shared" si="96"/>
        <v>187.12705086283859</v>
      </c>
      <c r="N583" s="108">
        <f t="shared" si="97"/>
        <v>1.559392090523655E-2</v>
      </c>
      <c r="O583" s="241">
        <v>11905.858943501036</v>
      </c>
      <c r="P583" s="231">
        <f t="shared" si="98"/>
        <v>94.141056498963735</v>
      </c>
      <c r="Q583" s="65">
        <f t="shared" si="99"/>
        <v>7.8450880415803104E-3</v>
      </c>
    </row>
    <row r="584" spans="1:17" x14ac:dyDescent="0.25">
      <c r="A584" s="76">
        <v>582</v>
      </c>
      <c r="B584" s="236">
        <v>11500</v>
      </c>
      <c r="C584" s="238">
        <v>11794.24577532183</v>
      </c>
      <c r="D584" s="230">
        <f t="shared" si="90"/>
        <v>294.24577532182957</v>
      </c>
      <c r="E584" s="108">
        <f t="shared" si="91"/>
        <v>2.5586589158419961E-2</v>
      </c>
      <c r="F584" s="238">
        <v>11911.082943999394</v>
      </c>
      <c r="G584" s="230">
        <f t="shared" si="92"/>
        <v>411.08294399939405</v>
      </c>
      <c r="H584" s="108">
        <f t="shared" si="93"/>
        <v>3.574634295646905E-2</v>
      </c>
      <c r="I584" s="238">
        <v>11851.612096913619</v>
      </c>
      <c r="J584" s="230">
        <f t="shared" si="94"/>
        <v>351.6120969136191</v>
      </c>
      <c r="K584" s="108">
        <f t="shared" si="95"/>
        <v>3.0574964949010356E-2</v>
      </c>
      <c r="L584" s="238">
        <v>11912.105562369168</v>
      </c>
      <c r="M584" s="230">
        <f t="shared" si="96"/>
        <v>412.10556236916818</v>
      </c>
      <c r="N584" s="108">
        <f t="shared" si="97"/>
        <v>3.5835266292971145E-2</v>
      </c>
      <c r="O584" s="241">
        <v>11876.410631941319</v>
      </c>
      <c r="P584" s="231">
        <f t="shared" si="98"/>
        <v>376.41063194131857</v>
      </c>
      <c r="Q584" s="65">
        <f t="shared" si="99"/>
        <v>3.2731359299245096E-2</v>
      </c>
    </row>
    <row r="585" spans="1:17" x14ac:dyDescent="0.25">
      <c r="A585" s="76">
        <v>583</v>
      </c>
      <c r="B585" s="236">
        <v>11750</v>
      </c>
      <c r="C585" s="238">
        <v>11386.053593310296</v>
      </c>
      <c r="D585" s="230">
        <f t="shared" si="90"/>
        <v>363.94640668970351</v>
      </c>
      <c r="E585" s="108">
        <f t="shared" si="91"/>
        <v>3.0974162271464128E-2</v>
      </c>
      <c r="F585" s="238">
        <v>11273.817699901998</v>
      </c>
      <c r="G585" s="230">
        <f t="shared" si="92"/>
        <v>476.18230009800209</v>
      </c>
      <c r="H585" s="108">
        <f t="shared" si="93"/>
        <v>4.0526153199829967E-2</v>
      </c>
      <c r="I585" s="238">
        <v>11184.418651377888</v>
      </c>
      <c r="J585" s="230">
        <f t="shared" si="94"/>
        <v>565.58134862211227</v>
      </c>
      <c r="K585" s="108">
        <f t="shared" si="95"/>
        <v>4.8134582861456367E-2</v>
      </c>
      <c r="L585" s="238">
        <v>11239.659446269694</v>
      </c>
      <c r="M585" s="230">
        <f t="shared" si="96"/>
        <v>510.34055373030606</v>
      </c>
      <c r="N585" s="108">
        <f t="shared" si="97"/>
        <v>4.3433238615345197E-2</v>
      </c>
      <c r="O585" s="241">
        <v>11225.800263582689</v>
      </c>
      <c r="P585" s="231">
        <f t="shared" si="98"/>
        <v>524.19973641731121</v>
      </c>
      <c r="Q585" s="65">
        <f t="shared" si="99"/>
        <v>4.4612743524877548E-2</v>
      </c>
    </row>
    <row r="586" spans="1:17" x14ac:dyDescent="0.25">
      <c r="A586" s="76">
        <v>584</v>
      </c>
      <c r="B586" s="236">
        <v>11000</v>
      </c>
      <c r="C586" s="238">
        <v>11554.070765159049</v>
      </c>
      <c r="D586" s="230">
        <f t="shared" si="90"/>
        <v>554.07076515904919</v>
      </c>
      <c r="E586" s="108">
        <f t="shared" si="91"/>
        <v>5.0370069559913563E-2</v>
      </c>
      <c r="F586" s="238">
        <v>11699.075926635429</v>
      </c>
      <c r="G586" s="230">
        <f t="shared" si="92"/>
        <v>699.07592663542891</v>
      </c>
      <c r="H586" s="108">
        <f t="shared" si="93"/>
        <v>6.3552356966857168E-2</v>
      </c>
      <c r="I586" s="238">
        <v>11614.838658660718</v>
      </c>
      <c r="J586" s="230">
        <f t="shared" si="94"/>
        <v>614.83865866071756</v>
      </c>
      <c r="K586" s="108">
        <f t="shared" si="95"/>
        <v>5.5894423514610686E-2</v>
      </c>
      <c r="L586" s="238">
        <v>11501.843259259076</v>
      </c>
      <c r="M586" s="230">
        <f t="shared" si="96"/>
        <v>501.84325925907615</v>
      </c>
      <c r="N586" s="108">
        <f t="shared" si="97"/>
        <v>4.562211447809783E-2</v>
      </c>
      <c r="O586" s="241">
        <v>11398.49466652318</v>
      </c>
      <c r="P586" s="231">
        <f t="shared" si="98"/>
        <v>398.49466652318006</v>
      </c>
      <c r="Q586" s="65">
        <f t="shared" si="99"/>
        <v>3.622678786574364E-2</v>
      </c>
    </row>
    <row r="587" spans="1:17" x14ac:dyDescent="0.25">
      <c r="A587" s="76">
        <v>585</v>
      </c>
      <c r="B587" s="236">
        <v>10250</v>
      </c>
      <c r="C587" s="238">
        <v>10803.960887445421</v>
      </c>
      <c r="D587" s="230">
        <f t="shared" si="90"/>
        <v>553.96088744542067</v>
      </c>
      <c r="E587" s="108">
        <f t="shared" si="91"/>
        <v>5.404496462882153E-2</v>
      </c>
      <c r="F587" s="238">
        <v>10662.572558378173</v>
      </c>
      <c r="G587" s="230">
        <f t="shared" si="92"/>
        <v>412.5725583781732</v>
      </c>
      <c r="H587" s="108">
        <f t="shared" si="93"/>
        <v>4.025098130518763E-2</v>
      </c>
      <c r="I587" s="238">
        <v>10502.98301306314</v>
      </c>
      <c r="J587" s="230">
        <f t="shared" si="94"/>
        <v>252.98301306313988</v>
      </c>
      <c r="K587" s="108">
        <f t="shared" si="95"/>
        <v>2.4681269567135598E-2</v>
      </c>
      <c r="L587" s="238">
        <v>10540.472191058021</v>
      </c>
      <c r="M587" s="230">
        <f t="shared" si="96"/>
        <v>290.47219105802105</v>
      </c>
      <c r="N587" s="108">
        <f t="shared" si="97"/>
        <v>2.8338750347124006E-2</v>
      </c>
      <c r="O587" s="241">
        <v>10363.239962726824</v>
      </c>
      <c r="P587" s="231">
        <f t="shared" si="98"/>
        <v>113.23996272682416</v>
      </c>
      <c r="Q587" s="65">
        <f t="shared" si="99"/>
        <v>1.1047801241641382E-2</v>
      </c>
    </row>
    <row r="588" spans="1:17" x14ac:dyDescent="0.25">
      <c r="A588" s="76">
        <v>586</v>
      </c>
      <c r="B588" s="236">
        <v>10250</v>
      </c>
      <c r="C588" s="238">
        <v>10426.633601618147</v>
      </c>
      <c r="D588" s="230">
        <f t="shared" si="90"/>
        <v>176.63360161814671</v>
      </c>
      <c r="E588" s="108">
        <f t="shared" si="91"/>
        <v>1.7232546499331387E-2</v>
      </c>
      <c r="F588" s="238">
        <v>10248.108040535113</v>
      </c>
      <c r="G588" s="230">
        <f t="shared" si="92"/>
        <v>1.8919594648868951</v>
      </c>
      <c r="H588" s="108">
        <f t="shared" si="93"/>
        <v>1.8458141120847757E-4</v>
      </c>
      <c r="I588" s="238">
        <v>10356.92527449121</v>
      </c>
      <c r="J588" s="230">
        <f t="shared" si="94"/>
        <v>106.92527449121008</v>
      </c>
      <c r="K588" s="108">
        <f t="shared" si="95"/>
        <v>1.0431734096703421E-2</v>
      </c>
      <c r="L588" s="238">
        <v>10125.30227486842</v>
      </c>
      <c r="M588" s="230">
        <f t="shared" si="96"/>
        <v>124.69772513158023</v>
      </c>
      <c r="N588" s="108">
        <f t="shared" si="97"/>
        <v>1.2165631720154169E-2</v>
      </c>
      <c r="O588" s="241">
        <v>10135.094645571871</v>
      </c>
      <c r="P588" s="231">
        <f t="shared" si="98"/>
        <v>114.9053544281287</v>
      </c>
      <c r="Q588" s="65">
        <f t="shared" si="99"/>
        <v>1.1210278480793045E-2</v>
      </c>
    </row>
    <row r="589" spans="1:17" x14ac:dyDescent="0.25">
      <c r="A589" s="76">
        <v>587</v>
      </c>
      <c r="B589" s="236">
        <v>4750</v>
      </c>
      <c r="C589" s="238">
        <v>10829.414615330976</v>
      </c>
      <c r="D589" s="230">
        <f t="shared" si="90"/>
        <v>6079.4146153309757</v>
      </c>
      <c r="E589" s="108">
        <f t="shared" si="91"/>
        <v>1.2798767611223107</v>
      </c>
      <c r="F589" s="238">
        <v>11064.319082545655</v>
      </c>
      <c r="G589" s="230">
        <f t="shared" si="92"/>
        <v>6314.319082545655</v>
      </c>
      <c r="H589" s="108">
        <f t="shared" si="93"/>
        <v>1.3293303331675064</v>
      </c>
      <c r="I589" s="238">
        <v>11899.870193239085</v>
      </c>
      <c r="J589" s="230">
        <f t="shared" si="94"/>
        <v>7149.870193239085</v>
      </c>
      <c r="K589" s="108">
        <f t="shared" si="95"/>
        <v>1.5052358301555968</v>
      </c>
      <c r="L589" s="238">
        <v>11585.621549875585</v>
      </c>
      <c r="M589" s="230">
        <f t="shared" si="96"/>
        <v>6835.6215498755846</v>
      </c>
      <c r="N589" s="108">
        <f t="shared" si="97"/>
        <v>1.4390782210264388</v>
      </c>
      <c r="O589" s="241">
        <v>11334.042840520291</v>
      </c>
      <c r="P589" s="231">
        <f t="shared" si="98"/>
        <v>6584.0428405202911</v>
      </c>
      <c r="Q589" s="65">
        <f t="shared" si="99"/>
        <v>1.386114282214798</v>
      </c>
    </row>
    <row r="590" spans="1:17" x14ac:dyDescent="0.25">
      <c r="A590" s="76">
        <v>588</v>
      </c>
      <c r="B590" s="236">
        <v>9750</v>
      </c>
      <c r="C590" s="238">
        <v>4681.8085873423879</v>
      </c>
      <c r="D590" s="230">
        <f t="shared" si="90"/>
        <v>5068.1914126576121</v>
      </c>
      <c r="E590" s="108">
        <f t="shared" si="91"/>
        <v>0.5198145038623192</v>
      </c>
      <c r="F590" s="238">
        <v>4641.9102099892534</v>
      </c>
      <c r="G590" s="230">
        <f t="shared" si="92"/>
        <v>5108.0897900107466</v>
      </c>
      <c r="H590" s="108">
        <f t="shared" si="93"/>
        <v>0.52390664512930729</v>
      </c>
      <c r="I590" s="238">
        <v>5216.1279844181963</v>
      </c>
      <c r="J590" s="230">
        <f t="shared" si="94"/>
        <v>4533.8720155818037</v>
      </c>
      <c r="K590" s="108">
        <f t="shared" si="95"/>
        <v>0.46501251441864655</v>
      </c>
      <c r="L590" s="238">
        <v>5222.377739076579</v>
      </c>
      <c r="M590" s="230">
        <f t="shared" si="96"/>
        <v>4527.622260923421</v>
      </c>
      <c r="N590" s="108">
        <f t="shared" si="97"/>
        <v>0.46437151394086368</v>
      </c>
      <c r="O590" s="241">
        <v>5175.0330349764972</v>
      </c>
      <c r="P590" s="231">
        <f t="shared" si="98"/>
        <v>4574.9669650235028</v>
      </c>
      <c r="Q590" s="65">
        <f t="shared" si="99"/>
        <v>0.46922738102805156</v>
      </c>
    </row>
    <row r="591" spans="1:17" x14ac:dyDescent="0.25">
      <c r="A591" s="76">
        <v>589</v>
      </c>
      <c r="B591" s="236">
        <v>9250</v>
      </c>
      <c r="C591" s="238">
        <v>9917.169415515953</v>
      </c>
      <c r="D591" s="230">
        <f t="shared" si="90"/>
        <v>667.16941551595301</v>
      </c>
      <c r="E591" s="108">
        <f t="shared" si="91"/>
        <v>7.2126423299021941E-2</v>
      </c>
      <c r="F591" s="238">
        <v>9793.2429099232322</v>
      </c>
      <c r="G591" s="230">
        <f t="shared" si="92"/>
        <v>543.24290992323222</v>
      </c>
      <c r="H591" s="108">
        <f t="shared" si="93"/>
        <v>5.8728963234944025E-2</v>
      </c>
      <c r="I591" s="238">
        <v>10086.837384718026</v>
      </c>
      <c r="J591" s="230">
        <f t="shared" si="94"/>
        <v>836.83738471802644</v>
      </c>
      <c r="K591" s="108">
        <f t="shared" si="95"/>
        <v>9.0468906456002862E-2</v>
      </c>
      <c r="L591" s="238">
        <v>10673.964412116087</v>
      </c>
      <c r="M591" s="230">
        <f t="shared" si="96"/>
        <v>1423.9644121160873</v>
      </c>
      <c r="N591" s="108">
        <f t="shared" si="97"/>
        <v>0.15394209860714456</v>
      </c>
      <c r="O591" s="241">
        <v>10688.395737719269</v>
      </c>
      <c r="P591" s="231">
        <f t="shared" si="98"/>
        <v>1438.3957377192692</v>
      </c>
      <c r="Q591" s="65">
        <f t="shared" si="99"/>
        <v>0.15550224191559667</v>
      </c>
    </row>
    <row r="592" spans="1:17" x14ac:dyDescent="0.25">
      <c r="A592" s="76">
        <v>590</v>
      </c>
      <c r="B592" s="236">
        <v>10750</v>
      </c>
      <c r="C592" s="238">
        <v>9205.3160410403943</v>
      </c>
      <c r="D592" s="230">
        <f t="shared" si="90"/>
        <v>1544.6839589596057</v>
      </c>
      <c r="E592" s="108">
        <f t="shared" si="91"/>
        <v>0.14369153106600982</v>
      </c>
      <c r="F592" s="238">
        <v>9183.7748739384151</v>
      </c>
      <c r="G592" s="230">
        <f t="shared" si="92"/>
        <v>1566.2251260615849</v>
      </c>
      <c r="H592" s="108">
        <f t="shared" si="93"/>
        <v>0.14569536056386836</v>
      </c>
      <c r="I592" s="238">
        <v>9125.5888362689693</v>
      </c>
      <c r="J592" s="230">
        <f t="shared" si="94"/>
        <v>1624.4111637310307</v>
      </c>
      <c r="K592" s="108">
        <f t="shared" si="95"/>
        <v>0.15110801523079356</v>
      </c>
      <c r="L592" s="238">
        <v>9187.0423222243662</v>
      </c>
      <c r="M592" s="230">
        <f t="shared" si="96"/>
        <v>1562.9576777756338</v>
      </c>
      <c r="N592" s="108">
        <f t="shared" si="97"/>
        <v>0.14539141188610546</v>
      </c>
      <c r="O592" s="241">
        <v>9240.3495201956175</v>
      </c>
      <c r="P592" s="231">
        <f t="shared" si="98"/>
        <v>1509.6504798043825</v>
      </c>
      <c r="Q592" s="65">
        <f t="shared" si="99"/>
        <v>0.14043260277250069</v>
      </c>
    </row>
    <row r="593" spans="1:17" x14ac:dyDescent="0.25">
      <c r="A593" s="76">
        <v>591</v>
      </c>
      <c r="B593" s="236">
        <v>11750</v>
      </c>
      <c r="C593" s="238">
        <v>10533.902765676734</v>
      </c>
      <c r="D593" s="230">
        <f t="shared" si="90"/>
        <v>1216.0972343232661</v>
      </c>
      <c r="E593" s="108">
        <f t="shared" si="91"/>
        <v>0.10349763696368222</v>
      </c>
      <c r="F593" s="238">
        <v>10505.319677684658</v>
      </c>
      <c r="G593" s="230">
        <f t="shared" si="92"/>
        <v>1244.680322315342</v>
      </c>
      <c r="H593" s="108">
        <f t="shared" si="93"/>
        <v>0.10593024019705038</v>
      </c>
      <c r="I593" s="238">
        <v>10401.253677057395</v>
      </c>
      <c r="J593" s="230">
        <f t="shared" si="94"/>
        <v>1348.7463229426048</v>
      </c>
      <c r="K593" s="108">
        <f t="shared" si="95"/>
        <v>0.11478692110149828</v>
      </c>
      <c r="L593" s="238">
        <v>10488.781567912985</v>
      </c>
      <c r="M593" s="230">
        <f t="shared" si="96"/>
        <v>1261.2184320870147</v>
      </c>
      <c r="N593" s="108">
        <f t="shared" si="97"/>
        <v>0.10733773890102252</v>
      </c>
      <c r="O593" s="241">
        <v>10426.030805419021</v>
      </c>
      <c r="P593" s="231">
        <f t="shared" si="98"/>
        <v>1323.9691945809791</v>
      </c>
      <c r="Q593" s="65">
        <f t="shared" si="99"/>
        <v>0.11267822932604077</v>
      </c>
    </row>
    <row r="594" spans="1:17" x14ac:dyDescent="0.25">
      <c r="A594" s="76">
        <v>592</v>
      </c>
      <c r="B594" s="236">
        <v>12500</v>
      </c>
      <c r="C594" s="238">
        <v>11467.207078532894</v>
      </c>
      <c r="D594" s="230">
        <f t="shared" si="90"/>
        <v>1032.7929214671058</v>
      </c>
      <c r="E594" s="108">
        <f t="shared" si="91"/>
        <v>8.2623433717368466E-2</v>
      </c>
      <c r="F594" s="238">
        <v>11447.75459650323</v>
      </c>
      <c r="G594" s="230">
        <f t="shared" si="92"/>
        <v>1052.2454034967705</v>
      </c>
      <c r="H594" s="108">
        <f t="shared" si="93"/>
        <v>8.4179632279741637E-2</v>
      </c>
      <c r="I594" s="238">
        <v>11585.627066439114</v>
      </c>
      <c r="J594" s="230">
        <f t="shared" si="94"/>
        <v>914.37293356088594</v>
      </c>
      <c r="K594" s="108">
        <f t="shared" si="95"/>
        <v>7.3149834684870879E-2</v>
      </c>
      <c r="L594" s="238">
        <v>11580.690122811837</v>
      </c>
      <c r="M594" s="230">
        <f t="shared" si="96"/>
        <v>919.30987718816323</v>
      </c>
      <c r="N594" s="108">
        <f t="shared" si="97"/>
        <v>7.3544790175053054E-2</v>
      </c>
      <c r="O594" s="241">
        <v>11584.946027779879</v>
      </c>
      <c r="P594" s="231">
        <f t="shared" si="98"/>
        <v>915.05397222012107</v>
      </c>
      <c r="Q594" s="65">
        <f t="shared" si="99"/>
        <v>7.320431777760969E-2</v>
      </c>
    </row>
    <row r="595" spans="1:17" x14ac:dyDescent="0.25">
      <c r="A595" s="76">
        <v>593</v>
      </c>
      <c r="B595" s="236">
        <v>11750</v>
      </c>
      <c r="C595" s="238">
        <v>12245.225552784384</v>
      </c>
      <c r="D595" s="230">
        <f t="shared" si="90"/>
        <v>495.22555278438449</v>
      </c>
      <c r="E595" s="108">
        <f t="shared" si="91"/>
        <v>4.2146855556117829E-2</v>
      </c>
      <c r="F595" s="238">
        <v>12284.406762170092</v>
      </c>
      <c r="G595" s="230">
        <f t="shared" si="92"/>
        <v>534.40676217009241</v>
      </c>
      <c r="H595" s="108">
        <f t="shared" si="93"/>
        <v>4.5481426567667439E-2</v>
      </c>
      <c r="I595" s="238">
        <v>12243.580732401901</v>
      </c>
      <c r="J595" s="230">
        <f t="shared" si="94"/>
        <v>493.5807324019006</v>
      </c>
      <c r="K595" s="108">
        <f t="shared" si="95"/>
        <v>4.2006870842714948E-2</v>
      </c>
      <c r="L595" s="238">
        <v>12366.77100392307</v>
      </c>
      <c r="M595" s="230">
        <f t="shared" si="96"/>
        <v>616.77100392306966</v>
      </c>
      <c r="N595" s="108">
        <f t="shared" si="97"/>
        <v>5.2491149270048484E-2</v>
      </c>
      <c r="O595" s="241">
        <v>12324.530360395567</v>
      </c>
      <c r="P595" s="231">
        <f t="shared" si="98"/>
        <v>574.53036039556719</v>
      </c>
      <c r="Q595" s="65">
        <f t="shared" si="99"/>
        <v>4.8896200884729124E-2</v>
      </c>
    </row>
    <row r="596" spans="1:17" x14ac:dyDescent="0.25">
      <c r="A596" s="76">
        <v>594</v>
      </c>
      <c r="B596" s="236">
        <v>12250</v>
      </c>
      <c r="C596" s="238">
        <v>11397.185107709493</v>
      </c>
      <c r="D596" s="230">
        <f t="shared" si="90"/>
        <v>852.81489229050749</v>
      </c>
      <c r="E596" s="108">
        <f t="shared" si="91"/>
        <v>6.9617542227796536E-2</v>
      </c>
      <c r="F596" s="238">
        <v>11324.284997834835</v>
      </c>
      <c r="G596" s="230">
        <f t="shared" si="92"/>
        <v>925.71500216516506</v>
      </c>
      <c r="H596" s="108">
        <f t="shared" si="93"/>
        <v>7.5568571605319601E-2</v>
      </c>
      <c r="I596" s="238">
        <v>11283.763988310666</v>
      </c>
      <c r="J596" s="230">
        <f t="shared" si="94"/>
        <v>966.23601168933419</v>
      </c>
      <c r="K596" s="108">
        <f t="shared" si="95"/>
        <v>7.8876409117496674E-2</v>
      </c>
      <c r="L596" s="238">
        <v>11255.311076426224</v>
      </c>
      <c r="M596" s="230">
        <f t="shared" si="96"/>
        <v>994.68892357377626</v>
      </c>
      <c r="N596" s="108">
        <f t="shared" si="97"/>
        <v>8.1199095801940915E-2</v>
      </c>
      <c r="O596" s="241">
        <v>11214.452836447907</v>
      </c>
      <c r="P596" s="231">
        <f t="shared" si="98"/>
        <v>1035.5471635520935</v>
      </c>
      <c r="Q596" s="65">
        <f t="shared" si="99"/>
        <v>8.4534462330783142E-2</v>
      </c>
    </row>
    <row r="597" spans="1:17" x14ac:dyDescent="0.25">
      <c r="A597" s="76">
        <v>595</v>
      </c>
      <c r="B597" s="236">
        <v>11500</v>
      </c>
      <c r="C597" s="238">
        <v>11989.925929037914</v>
      </c>
      <c r="D597" s="230">
        <f t="shared" si="90"/>
        <v>489.9259290379141</v>
      </c>
      <c r="E597" s="108">
        <f t="shared" si="91"/>
        <v>4.2602254698949051E-2</v>
      </c>
      <c r="F597" s="238">
        <v>11943.996453271084</v>
      </c>
      <c r="G597" s="230">
        <f t="shared" si="92"/>
        <v>443.99645327108374</v>
      </c>
      <c r="H597" s="108">
        <f t="shared" si="93"/>
        <v>3.8608387240963805E-2</v>
      </c>
      <c r="I597" s="238">
        <v>12000.458659377466</v>
      </c>
      <c r="J597" s="230">
        <f t="shared" si="94"/>
        <v>500.45865937746566</v>
      </c>
      <c r="K597" s="108">
        <f t="shared" si="95"/>
        <v>4.3518144293692669E-2</v>
      </c>
      <c r="L597" s="238">
        <v>11978.691155762728</v>
      </c>
      <c r="M597" s="230">
        <f t="shared" si="96"/>
        <v>478.69115576272816</v>
      </c>
      <c r="N597" s="108">
        <f t="shared" si="97"/>
        <v>4.1625317892411147E-2</v>
      </c>
      <c r="O597" s="241">
        <v>11933.179255726476</v>
      </c>
      <c r="P597" s="231">
        <f t="shared" si="98"/>
        <v>433.17925572647619</v>
      </c>
      <c r="Q597" s="65">
        <f t="shared" si="99"/>
        <v>3.7667761367519668E-2</v>
      </c>
    </row>
    <row r="598" spans="1:17" x14ac:dyDescent="0.25">
      <c r="A598" s="76">
        <v>596</v>
      </c>
      <c r="B598" s="236">
        <v>11250</v>
      </c>
      <c r="C598" s="238">
        <v>11538.281810982815</v>
      </c>
      <c r="D598" s="230">
        <f t="shared" si="90"/>
        <v>288.28181098281493</v>
      </c>
      <c r="E598" s="108">
        <f t="shared" si="91"/>
        <v>2.5625049865139107E-2</v>
      </c>
      <c r="F598" s="238">
        <v>11410.286773945612</v>
      </c>
      <c r="G598" s="230">
        <f t="shared" si="92"/>
        <v>160.28677394561237</v>
      </c>
      <c r="H598" s="108">
        <f t="shared" si="93"/>
        <v>1.4247713239609988E-2</v>
      </c>
      <c r="I598" s="238">
        <v>11453.664669196929</v>
      </c>
      <c r="J598" s="230">
        <f t="shared" si="94"/>
        <v>203.66466919692903</v>
      </c>
      <c r="K598" s="108">
        <f t="shared" si="95"/>
        <v>1.8103526150838135E-2</v>
      </c>
      <c r="L598" s="238">
        <v>11422.020876993402</v>
      </c>
      <c r="M598" s="230">
        <f t="shared" si="96"/>
        <v>172.02087699340154</v>
      </c>
      <c r="N598" s="108">
        <f t="shared" si="97"/>
        <v>1.5290744621635693E-2</v>
      </c>
      <c r="O598" s="241">
        <v>11483.795749345682</v>
      </c>
      <c r="P598" s="231">
        <f t="shared" si="98"/>
        <v>233.79574934568154</v>
      </c>
      <c r="Q598" s="65">
        <f t="shared" si="99"/>
        <v>2.0781844386282805E-2</v>
      </c>
    </row>
    <row r="599" spans="1:17" x14ac:dyDescent="0.25">
      <c r="A599" s="76">
        <v>597</v>
      </c>
      <c r="B599" s="236">
        <v>11000</v>
      </c>
      <c r="C599" s="238">
        <v>11075.895297160823</v>
      </c>
      <c r="D599" s="230">
        <f t="shared" si="90"/>
        <v>75.895297160823247</v>
      </c>
      <c r="E599" s="108">
        <f t="shared" si="91"/>
        <v>6.8995724691657502E-3</v>
      </c>
      <c r="F599" s="238">
        <v>11258.388108013347</v>
      </c>
      <c r="G599" s="230">
        <f t="shared" si="92"/>
        <v>258.38810801334694</v>
      </c>
      <c r="H599" s="108">
        <f t="shared" si="93"/>
        <v>2.3489828001213357E-2</v>
      </c>
      <c r="I599" s="238">
        <v>11294.813247299478</v>
      </c>
      <c r="J599" s="230">
        <f t="shared" si="94"/>
        <v>294.81324729947846</v>
      </c>
      <c r="K599" s="108">
        <f t="shared" si="95"/>
        <v>2.6801204299952589E-2</v>
      </c>
      <c r="L599" s="238">
        <v>11203.721935091349</v>
      </c>
      <c r="M599" s="230">
        <f t="shared" si="96"/>
        <v>203.72193509134922</v>
      </c>
      <c r="N599" s="108">
        <f t="shared" si="97"/>
        <v>1.8520175917395385E-2</v>
      </c>
      <c r="O599" s="241">
        <v>11157.637320943932</v>
      </c>
      <c r="P599" s="231">
        <f t="shared" si="98"/>
        <v>157.63732094393163</v>
      </c>
      <c r="Q599" s="65">
        <f t="shared" si="99"/>
        <v>1.4330665540357421E-2</v>
      </c>
    </row>
    <row r="600" spans="1:17" x14ac:dyDescent="0.25">
      <c r="A600" s="76">
        <v>598</v>
      </c>
      <c r="B600" s="236">
        <v>11500</v>
      </c>
      <c r="C600" s="238">
        <v>10840.336046088629</v>
      </c>
      <c r="D600" s="230">
        <f t="shared" si="90"/>
        <v>659.66395391137121</v>
      </c>
      <c r="E600" s="108">
        <f t="shared" si="91"/>
        <v>5.736208294881489E-2</v>
      </c>
      <c r="F600" s="238">
        <v>10752.65304002328</v>
      </c>
      <c r="G600" s="230">
        <f t="shared" si="92"/>
        <v>747.34695997671952</v>
      </c>
      <c r="H600" s="108">
        <f t="shared" si="93"/>
        <v>6.4986692171888655E-2</v>
      </c>
      <c r="I600" s="238">
        <v>10835.452702518678</v>
      </c>
      <c r="J600" s="230">
        <f t="shared" si="94"/>
        <v>664.54729748132195</v>
      </c>
      <c r="K600" s="108">
        <f t="shared" si="95"/>
        <v>5.778672152011495E-2</v>
      </c>
      <c r="L600" s="238">
        <v>10965.196230878788</v>
      </c>
      <c r="M600" s="230">
        <f t="shared" si="96"/>
        <v>534.8037691212121</v>
      </c>
      <c r="N600" s="108">
        <f t="shared" si="97"/>
        <v>4.6504675575757576E-2</v>
      </c>
      <c r="O600" s="241">
        <v>10939.204667854267</v>
      </c>
      <c r="P600" s="231">
        <f t="shared" si="98"/>
        <v>560.79533214573348</v>
      </c>
      <c r="Q600" s="65">
        <f t="shared" si="99"/>
        <v>4.8764811490933348E-2</v>
      </c>
    </row>
    <row r="601" spans="1:17" x14ac:dyDescent="0.25">
      <c r="A601" s="76">
        <v>599</v>
      </c>
      <c r="B601" s="236">
        <v>11250</v>
      </c>
      <c r="C601" s="238">
        <v>11366.591634120568</v>
      </c>
      <c r="D601" s="230">
        <f t="shared" si="90"/>
        <v>116.59163412056841</v>
      </c>
      <c r="E601" s="108">
        <f t="shared" si="91"/>
        <v>1.0363700810717193E-2</v>
      </c>
      <c r="F601" s="238">
        <v>11369.128633499098</v>
      </c>
      <c r="G601" s="230">
        <f t="shared" si="92"/>
        <v>119.12863349909821</v>
      </c>
      <c r="H601" s="108">
        <f t="shared" si="93"/>
        <v>1.0589211866586509E-2</v>
      </c>
      <c r="I601" s="238">
        <v>11337.832895156331</v>
      </c>
      <c r="J601" s="230">
        <f t="shared" si="94"/>
        <v>87.832895156330778</v>
      </c>
      <c r="K601" s="108">
        <f t="shared" si="95"/>
        <v>7.8073684583405134E-3</v>
      </c>
      <c r="L601" s="238">
        <v>11383.787975225623</v>
      </c>
      <c r="M601" s="230">
        <f t="shared" si="96"/>
        <v>133.78797522562309</v>
      </c>
      <c r="N601" s="108">
        <f t="shared" si="97"/>
        <v>1.1892264464499831E-2</v>
      </c>
      <c r="O601" s="241">
        <v>11372.06655071452</v>
      </c>
      <c r="P601" s="231">
        <f t="shared" si="98"/>
        <v>122.06655071452042</v>
      </c>
      <c r="Q601" s="65">
        <f t="shared" si="99"/>
        <v>1.0850360063512926E-2</v>
      </c>
    </row>
    <row r="602" spans="1:17" x14ac:dyDescent="0.25">
      <c r="A602" s="76">
        <v>600</v>
      </c>
      <c r="B602" s="236">
        <v>11250</v>
      </c>
      <c r="C602" s="238">
        <v>11044.981690051351</v>
      </c>
      <c r="D602" s="230">
        <f t="shared" si="90"/>
        <v>205.0183099486494</v>
      </c>
      <c r="E602" s="108">
        <f t="shared" si="91"/>
        <v>1.8223849773213282E-2</v>
      </c>
      <c r="F602" s="238">
        <v>11068.872707366398</v>
      </c>
      <c r="G602" s="230">
        <f t="shared" si="92"/>
        <v>181.12729263360234</v>
      </c>
      <c r="H602" s="108">
        <f t="shared" si="93"/>
        <v>1.6100203789653541E-2</v>
      </c>
      <c r="I602" s="238">
        <v>11066.990878407139</v>
      </c>
      <c r="J602" s="230">
        <f t="shared" si="94"/>
        <v>183.00912159286054</v>
      </c>
      <c r="K602" s="108">
        <f t="shared" si="95"/>
        <v>1.6267477474920938E-2</v>
      </c>
      <c r="L602" s="238">
        <v>11048.489016021245</v>
      </c>
      <c r="M602" s="230">
        <f t="shared" si="96"/>
        <v>201.51098397875467</v>
      </c>
      <c r="N602" s="108">
        <f t="shared" si="97"/>
        <v>1.7912087464778192E-2</v>
      </c>
      <c r="O602" s="241">
        <v>10994.362332742898</v>
      </c>
      <c r="P602" s="231">
        <f t="shared" si="98"/>
        <v>255.63766725710229</v>
      </c>
      <c r="Q602" s="65">
        <f t="shared" si="99"/>
        <v>2.2723348200631314E-2</v>
      </c>
    </row>
    <row r="603" spans="1:17" x14ac:dyDescent="0.25">
      <c r="A603" s="76">
        <v>601</v>
      </c>
      <c r="B603" s="236">
        <v>9250</v>
      </c>
      <c r="C603" s="238">
        <v>11237.970700643222</v>
      </c>
      <c r="D603" s="230">
        <f t="shared" si="90"/>
        <v>1987.9707006432218</v>
      </c>
      <c r="E603" s="108">
        <f t="shared" si="91"/>
        <v>0.21491575142088884</v>
      </c>
      <c r="F603" s="238">
        <v>11217.404882967507</v>
      </c>
      <c r="G603" s="230">
        <f t="shared" si="92"/>
        <v>1967.4048829675066</v>
      </c>
      <c r="H603" s="108">
        <f t="shared" si="93"/>
        <v>0.21269241978027098</v>
      </c>
      <c r="I603" s="238">
        <v>11044.089352965926</v>
      </c>
      <c r="J603" s="230">
        <f t="shared" si="94"/>
        <v>1794.0893529659261</v>
      </c>
      <c r="K603" s="108">
        <f t="shared" si="95"/>
        <v>0.19395560572604606</v>
      </c>
      <c r="L603" s="238">
        <v>11112.256030636388</v>
      </c>
      <c r="M603" s="230">
        <f t="shared" si="96"/>
        <v>1862.2560306363885</v>
      </c>
      <c r="N603" s="108">
        <f t="shared" si="97"/>
        <v>0.20132497628501497</v>
      </c>
      <c r="O603" s="241">
        <v>10957.650752468371</v>
      </c>
      <c r="P603" s="231">
        <f t="shared" si="98"/>
        <v>1707.6507524683711</v>
      </c>
      <c r="Q603" s="65">
        <f t="shared" si="99"/>
        <v>0.18461089215874282</v>
      </c>
    </row>
    <row r="604" spans="1:17" x14ac:dyDescent="0.25">
      <c r="A604" s="76">
        <v>602</v>
      </c>
      <c r="B604" s="236">
        <v>9250</v>
      </c>
      <c r="C604" s="238">
        <v>9177.6153158833149</v>
      </c>
      <c r="D604" s="230">
        <f t="shared" si="90"/>
        <v>72.384684116685094</v>
      </c>
      <c r="E604" s="108">
        <f t="shared" si="91"/>
        <v>7.8253712558578482E-3</v>
      </c>
      <c r="F604" s="238">
        <v>9102.7883549122143</v>
      </c>
      <c r="G604" s="230">
        <f t="shared" si="92"/>
        <v>147.21164508778566</v>
      </c>
      <c r="H604" s="108">
        <f t="shared" si="93"/>
        <v>1.5914772441922773E-2</v>
      </c>
      <c r="I604" s="238">
        <v>9057.8907078601442</v>
      </c>
      <c r="J604" s="230">
        <f t="shared" si="94"/>
        <v>192.10929213985582</v>
      </c>
      <c r="K604" s="108">
        <f t="shared" si="95"/>
        <v>2.0768572123227656E-2</v>
      </c>
      <c r="L604" s="238">
        <v>8844.4084591958363</v>
      </c>
      <c r="M604" s="230">
        <f t="shared" si="96"/>
        <v>405.59154080416374</v>
      </c>
      <c r="N604" s="108">
        <f t="shared" si="97"/>
        <v>4.3847734140990677E-2</v>
      </c>
      <c r="O604" s="241">
        <v>8703.0944224835166</v>
      </c>
      <c r="P604" s="231">
        <f t="shared" si="98"/>
        <v>546.90557751648339</v>
      </c>
      <c r="Q604" s="65">
        <f t="shared" si="99"/>
        <v>5.9124927299079283E-2</v>
      </c>
    </row>
    <row r="605" spans="1:17" x14ac:dyDescent="0.25">
      <c r="A605" s="76">
        <v>603</v>
      </c>
      <c r="B605" s="236">
        <v>10000</v>
      </c>
      <c r="C605" s="238">
        <v>9847.5723167388114</v>
      </c>
      <c r="D605" s="230">
        <f t="shared" si="90"/>
        <v>152.42768326118858</v>
      </c>
      <c r="E605" s="108">
        <f t="shared" si="91"/>
        <v>1.5242768326118858E-2</v>
      </c>
      <c r="F605" s="238">
        <v>9638.6388912211987</v>
      </c>
      <c r="G605" s="230">
        <f t="shared" si="92"/>
        <v>361.36110877880128</v>
      </c>
      <c r="H605" s="108">
        <f t="shared" si="93"/>
        <v>3.6136110877880129E-2</v>
      </c>
      <c r="I605" s="238">
        <v>9421.8380447093004</v>
      </c>
      <c r="J605" s="230">
        <f t="shared" si="94"/>
        <v>578.16195529069955</v>
      </c>
      <c r="K605" s="108">
        <f t="shared" si="95"/>
        <v>5.7816195529069955E-2</v>
      </c>
      <c r="L605" s="238">
        <v>9416.2511488285418</v>
      </c>
      <c r="M605" s="230">
        <f t="shared" si="96"/>
        <v>583.74885117145823</v>
      </c>
      <c r="N605" s="108">
        <f t="shared" si="97"/>
        <v>5.8374885117145822E-2</v>
      </c>
      <c r="O605" s="241">
        <v>9529.2412128328961</v>
      </c>
      <c r="P605" s="231">
        <f t="shared" si="98"/>
        <v>470.75878716710395</v>
      </c>
      <c r="Q605" s="65">
        <f t="shared" si="99"/>
        <v>4.7075878716710394E-2</v>
      </c>
    </row>
    <row r="606" spans="1:17" x14ac:dyDescent="0.25">
      <c r="A606" s="76">
        <v>604</v>
      </c>
      <c r="B606" s="236">
        <v>9000</v>
      </c>
      <c r="C606" s="238">
        <v>10073.204154036612</v>
      </c>
      <c r="D606" s="230">
        <f t="shared" si="90"/>
        <v>1073.2041540366117</v>
      </c>
      <c r="E606" s="108">
        <f t="shared" si="91"/>
        <v>0.11924490600406797</v>
      </c>
      <c r="F606" s="238">
        <v>10584.215311302727</v>
      </c>
      <c r="G606" s="230">
        <f t="shared" si="92"/>
        <v>1584.2153113027271</v>
      </c>
      <c r="H606" s="108">
        <f t="shared" si="93"/>
        <v>0.1760239234780808</v>
      </c>
      <c r="I606" s="238">
        <v>10798.900358687053</v>
      </c>
      <c r="J606" s="230">
        <f t="shared" si="94"/>
        <v>1798.9003586870531</v>
      </c>
      <c r="K606" s="108">
        <f t="shared" si="95"/>
        <v>0.1998778176318948</v>
      </c>
      <c r="L606" s="238">
        <v>10550.033409882299</v>
      </c>
      <c r="M606" s="230">
        <f t="shared" si="96"/>
        <v>1550.0334098822987</v>
      </c>
      <c r="N606" s="108">
        <f t="shared" si="97"/>
        <v>0.17222593443136652</v>
      </c>
      <c r="O606" s="241">
        <v>10465.84321064385</v>
      </c>
      <c r="P606" s="231">
        <f t="shared" si="98"/>
        <v>1465.8432106438504</v>
      </c>
      <c r="Q606" s="65">
        <f t="shared" si="99"/>
        <v>0.16287146784931672</v>
      </c>
    </row>
    <row r="607" spans="1:17" x14ac:dyDescent="0.25">
      <c r="A607" s="76">
        <v>605</v>
      </c>
      <c r="B607" s="236">
        <v>8250</v>
      </c>
      <c r="C607" s="238">
        <v>9123.696206033097</v>
      </c>
      <c r="D607" s="230">
        <f t="shared" si="90"/>
        <v>873.69620603309704</v>
      </c>
      <c r="E607" s="108">
        <f t="shared" si="91"/>
        <v>0.10590257042825418</v>
      </c>
      <c r="F607" s="238">
        <v>9087.1088308896615</v>
      </c>
      <c r="G607" s="230">
        <f t="shared" si="92"/>
        <v>837.10883088966148</v>
      </c>
      <c r="H607" s="108">
        <f t="shared" si="93"/>
        <v>0.10146773707753473</v>
      </c>
      <c r="I607" s="238">
        <v>8980.0627374750657</v>
      </c>
      <c r="J607" s="230">
        <f t="shared" si="94"/>
        <v>730.06273747506566</v>
      </c>
      <c r="K607" s="108">
        <f t="shared" si="95"/>
        <v>8.849245302728069E-2</v>
      </c>
      <c r="L607" s="238">
        <v>9373.1528990806783</v>
      </c>
      <c r="M607" s="230">
        <f t="shared" si="96"/>
        <v>1123.1528990806783</v>
      </c>
      <c r="N607" s="108">
        <f t="shared" si="97"/>
        <v>0.13613974534311252</v>
      </c>
      <c r="O607" s="241">
        <v>9145.3069562678829</v>
      </c>
      <c r="P607" s="231">
        <f t="shared" si="98"/>
        <v>895.30695626788292</v>
      </c>
      <c r="Q607" s="65">
        <f t="shared" si="99"/>
        <v>0.10852205530519793</v>
      </c>
    </row>
    <row r="608" spans="1:17" x14ac:dyDescent="0.25">
      <c r="A608" s="76">
        <v>606</v>
      </c>
      <c r="B608" s="236">
        <v>8250</v>
      </c>
      <c r="C608" s="238">
        <v>8659.6499064108466</v>
      </c>
      <c r="D608" s="230">
        <f t="shared" si="90"/>
        <v>409.6499064108466</v>
      </c>
      <c r="E608" s="108">
        <f t="shared" si="91"/>
        <v>4.965453411040565E-2</v>
      </c>
      <c r="F608" s="238">
        <v>8587.5691232087374</v>
      </c>
      <c r="G608" s="230">
        <f t="shared" si="92"/>
        <v>337.56912320873744</v>
      </c>
      <c r="H608" s="108">
        <f t="shared" si="93"/>
        <v>4.0917469479846959E-2</v>
      </c>
      <c r="I608" s="238">
        <v>8906.0395563388429</v>
      </c>
      <c r="J608" s="230">
        <f t="shared" si="94"/>
        <v>656.03955633884289</v>
      </c>
      <c r="K608" s="108">
        <f t="shared" si="95"/>
        <v>7.9519946222890048E-2</v>
      </c>
      <c r="L608" s="238">
        <v>8784.504656422092</v>
      </c>
      <c r="M608" s="230">
        <f t="shared" si="96"/>
        <v>534.50465642209201</v>
      </c>
      <c r="N608" s="108">
        <f t="shared" si="97"/>
        <v>6.478844320267782E-2</v>
      </c>
      <c r="O608" s="241">
        <v>8842.2639830732769</v>
      </c>
      <c r="P608" s="231">
        <f t="shared" si="98"/>
        <v>592.2639830732769</v>
      </c>
      <c r="Q608" s="65">
        <f t="shared" si="99"/>
        <v>7.1789573705851747E-2</v>
      </c>
    </row>
    <row r="609" spans="1:17" x14ac:dyDescent="0.25">
      <c r="A609" s="76">
        <v>607</v>
      </c>
      <c r="B609" s="236">
        <v>9000</v>
      </c>
      <c r="C609" s="238">
        <v>8307.9426961555164</v>
      </c>
      <c r="D609" s="230">
        <f t="shared" si="90"/>
        <v>692.05730384448361</v>
      </c>
      <c r="E609" s="108">
        <f t="shared" si="91"/>
        <v>7.6895255982720401E-2</v>
      </c>
      <c r="F609" s="238">
        <v>8438.6190113244138</v>
      </c>
      <c r="G609" s="230">
        <f t="shared" si="92"/>
        <v>561.3809886755862</v>
      </c>
      <c r="H609" s="108">
        <f t="shared" si="93"/>
        <v>6.2375665408398465E-2</v>
      </c>
      <c r="I609" s="238">
        <v>8231.3475167799079</v>
      </c>
      <c r="J609" s="230">
        <f t="shared" si="94"/>
        <v>768.65248322009211</v>
      </c>
      <c r="K609" s="108">
        <f t="shared" si="95"/>
        <v>8.5405831468899129E-2</v>
      </c>
      <c r="L609" s="238">
        <v>8355.2084780209843</v>
      </c>
      <c r="M609" s="230">
        <f t="shared" si="96"/>
        <v>644.79152197901567</v>
      </c>
      <c r="N609" s="108">
        <f t="shared" si="97"/>
        <v>7.1643502442112858E-2</v>
      </c>
      <c r="O609" s="241">
        <v>8265.0950501377174</v>
      </c>
      <c r="P609" s="231">
        <f t="shared" si="98"/>
        <v>734.90494986228259</v>
      </c>
      <c r="Q609" s="65">
        <f t="shared" si="99"/>
        <v>8.1656105540253626E-2</v>
      </c>
    </row>
    <row r="610" spans="1:17" x14ac:dyDescent="0.25">
      <c r="A610" s="76">
        <v>608</v>
      </c>
      <c r="B610" s="236">
        <v>10500</v>
      </c>
      <c r="C610" s="238">
        <v>9456.0427796813619</v>
      </c>
      <c r="D610" s="230">
        <f t="shared" si="90"/>
        <v>1043.9572203186381</v>
      </c>
      <c r="E610" s="108">
        <f t="shared" si="91"/>
        <v>9.9424497173203619E-2</v>
      </c>
      <c r="F610" s="238">
        <v>9149.6772164021495</v>
      </c>
      <c r="G610" s="230">
        <f t="shared" si="92"/>
        <v>1350.3227835978505</v>
      </c>
      <c r="H610" s="108">
        <f t="shared" si="93"/>
        <v>0.12860216986646195</v>
      </c>
      <c r="I610" s="238">
        <v>9020.9445232696398</v>
      </c>
      <c r="J610" s="230">
        <f t="shared" si="94"/>
        <v>1479.0554767303602</v>
      </c>
      <c r="K610" s="108">
        <f t="shared" si="95"/>
        <v>0.14086242635527241</v>
      </c>
      <c r="L610" s="238">
        <v>9078.7296434767104</v>
      </c>
      <c r="M610" s="230">
        <f t="shared" si="96"/>
        <v>1421.2703565232896</v>
      </c>
      <c r="N610" s="108">
        <f t="shared" si="97"/>
        <v>0.13535908157364662</v>
      </c>
      <c r="O610" s="241">
        <v>9119.5400239424998</v>
      </c>
      <c r="P610" s="231">
        <f t="shared" si="98"/>
        <v>1380.4599760575002</v>
      </c>
      <c r="Q610" s="65">
        <f t="shared" si="99"/>
        <v>0.13147237867214287</v>
      </c>
    </row>
    <row r="611" spans="1:17" x14ac:dyDescent="0.25">
      <c r="A611" s="76">
        <v>609</v>
      </c>
      <c r="B611" s="236">
        <v>11750</v>
      </c>
      <c r="C611" s="238">
        <v>10302.009381104706</v>
      </c>
      <c r="D611" s="230">
        <f t="shared" si="90"/>
        <v>1447.9906188952937</v>
      </c>
      <c r="E611" s="108">
        <f t="shared" si="91"/>
        <v>0.12323324416130159</v>
      </c>
      <c r="F611" s="238">
        <v>10655.52404166395</v>
      </c>
      <c r="G611" s="230">
        <f t="shared" si="92"/>
        <v>1094.4759583360501</v>
      </c>
      <c r="H611" s="108">
        <f t="shared" si="93"/>
        <v>9.3146890071153204E-2</v>
      </c>
      <c r="I611" s="238">
        <v>10798.919098976377</v>
      </c>
      <c r="J611" s="230">
        <f t="shared" si="94"/>
        <v>951.08090102362257</v>
      </c>
      <c r="K611" s="108">
        <f t="shared" si="95"/>
        <v>8.0943055406265757E-2</v>
      </c>
      <c r="L611" s="238">
        <v>10581.073835573694</v>
      </c>
      <c r="M611" s="230">
        <f t="shared" si="96"/>
        <v>1168.9261644263061</v>
      </c>
      <c r="N611" s="108">
        <f t="shared" si="97"/>
        <v>9.9483077823515412E-2</v>
      </c>
      <c r="O611" s="241">
        <v>10554.64609911311</v>
      </c>
      <c r="P611" s="231">
        <f t="shared" si="98"/>
        <v>1195.3539008868902</v>
      </c>
      <c r="Q611" s="65">
        <f t="shared" si="99"/>
        <v>0.10173224688399066</v>
      </c>
    </row>
    <row r="612" spans="1:17" x14ac:dyDescent="0.25">
      <c r="A612" s="76">
        <v>610</v>
      </c>
      <c r="B612" s="236">
        <v>11750</v>
      </c>
      <c r="C612" s="238">
        <v>11599.840362454352</v>
      </c>
      <c r="D612" s="230">
        <f t="shared" si="90"/>
        <v>150.15963754564837</v>
      </c>
      <c r="E612" s="108">
        <f t="shared" si="91"/>
        <v>1.2779543620906244E-2</v>
      </c>
      <c r="F612" s="238">
        <v>11558.902750572817</v>
      </c>
      <c r="G612" s="230">
        <f t="shared" si="92"/>
        <v>191.09724942718276</v>
      </c>
      <c r="H612" s="108">
        <f t="shared" si="93"/>
        <v>1.6263595695930447E-2</v>
      </c>
      <c r="I612" s="238">
        <v>11440.570386899948</v>
      </c>
      <c r="J612" s="230">
        <f t="shared" si="94"/>
        <v>309.42961310005194</v>
      </c>
      <c r="K612" s="108">
        <f t="shared" si="95"/>
        <v>2.6334435157451229E-2</v>
      </c>
      <c r="L612" s="238">
        <v>11837.298747044106</v>
      </c>
      <c r="M612" s="230">
        <f t="shared" si="96"/>
        <v>87.298747044105767</v>
      </c>
      <c r="N612" s="108">
        <f t="shared" si="97"/>
        <v>7.4296805994983634E-3</v>
      </c>
      <c r="O612" s="241">
        <v>11707.309912596929</v>
      </c>
      <c r="P612" s="231">
        <f t="shared" si="98"/>
        <v>42.69008740307072</v>
      </c>
      <c r="Q612" s="65">
        <f t="shared" si="99"/>
        <v>3.6331989279209122E-3</v>
      </c>
    </row>
    <row r="613" spans="1:17" x14ac:dyDescent="0.25">
      <c r="A613" s="76">
        <v>611</v>
      </c>
      <c r="B613" s="236">
        <v>12500</v>
      </c>
      <c r="C613" s="238">
        <v>11560.929833998407</v>
      </c>
      <c r="D613" s="230">
        <f t="shared" si="90"/>
        <v>939.07016600159295</v>
      </c>
      <c r="E613" s="108">
        <f t="shared" si="91"/>
        <v>7.5125613280127443E-2</v>
      </c>
      <c r="F613" s="238">
        <v>11594.457152909235</v>
      </c>
      <c r="G613" s="230">
        <f t="shared" si="92"/>
        <v>905.54284709076455</v>
      </c>
      <c r="H613" s="108">
        <f t="shared" si="93"/>
        <v>7.2443427767261162E-2</v>
      </c>
      <c r="I613" s="238">
        <v>11805.275272247103</v>
      </c>
      <c r="J613" s="230">
        <f t="shared" si="94"/>
        <v>694.7247277528968</v>
      </c>
      <c r="K613" s="108">
        <f t="shared" si="95"/>
        <v>5.5577978220231743E-2</v>
      </c>
      <c r="L613" s="238">
        <v>11700.317946901492</v>
      </c>
      <c r="M613" s="230">
        <f t="shared" si="96"/>
        <v>799.68205309850782</v>
      </c>
      <c r="N613" s="108">
        <f t="shared" si="97"/>
        <v>6.397456424788063E-2</v>
      </c>
      <c r="O613" s="241">
        <v>11748.617724494008</v>
      </c>
      <c r="P613" s="231">
        <f t="shared" si="98"/>
        <v>751.38227550599186</v>
      </c>
      <c r="Q613" s="65">
        <f t="shared" si="99"/>
        <v>6.0110582040479352E-2</v>
      </c>
    </row>
    <row r="614" spans="1:17" x14ac:dyDescent="0.25">
      <c r="A614" s="76">
        <v>612</v>
      </c>
      <c r="B614" s="236">
        <v>13500</v>
      </c>
      <c r="C614" s="238">
        <v>12057.864880121215</v>
      </c>
      <c r="D614" s="230">
        <f t="shared" si="90"/>
        <v>1442.1351198787852</v>
      </c>
      <c r="E614" s="108">
        <f t="shared" si="91"/>
        <v>0.10682482369472483</v>
      </c>
      <c r="F614" s="238">
        <v>12096.820374217747</v>
      </c>
      <c r="G614" s="230">
        <f t="shared" si="92"/>
        <v>1403.1796257822534</v>
      </c>
      <c r="H614" s="108">
        <f t="shared" si="93"/>
        <v>0.10393923153942618</v>
      </c>
      <c r="I614" s="238">
        <v>12005.33315586844</v>
      </c>
      <c r="J614" s="230">
        <f t="shared" si="94"/>
        <v>1494.6668441315596</v>
      </c>
      <c r="K614" s="108">
        <f t="shared" si="95"/>
        <v>0.11071606252826367</v>
      </c>
      <c r="L614" s="238">
        <v>12184.498072283704</v>
      </c>
      <c r="M614" s="230">
        <f t="shared" si="96"/>
        <v>1315.5019277162955</v>
      </c>
      <c r="N614" s="108">
        <f t="shared" si="97"/>
        <v>9.7444587238244118E-2</v>
      </c>
      <c r="O614" s="241">
        <v>12161.71453454354</v>
      </c>
      <c r="P614" s="231">
        <f t="shared" si="98"/>
        <v>1338.2854654564599</v>
      </c>
      <c r="Q614" s="65">
        <f t="shared" si="99"/>
        <v>9.913225670047851E-2</v>
      </c>
    </row>
    <row r="615" spans="1:17" x14ac:dyDescent="0.25">
      <c r="A615" s="76">
        <v>613</v>
      </c>
      <c r="B615" s="236">
        <v>13500</v>
      </c>
      <c r="C615" s="238">
        <v>13136.326513712003</v>
      </c>
      <c r="D615" s="230">
        <f t="shared" si="90"/>
        <v>363.67348628799664</v>
      </c>
      <c r="E615" s="108">
        <f t="shared" si="91"/>
        <v>2.6938776762073825E-2</v>
      </c>
      <c r="F615" s="238">
        <v>13090.776216655413</v>
      </c>
      <c r="G615" s="230">
        <f t="shared" si="92"/>
        <v>409.22378334458699</v>
      </c>
      <c r="H615" s="108">
        <f t="shared" si="93"/>
        <v>3.0312872840339778E-2</v>
      </c>
      <c r="I615" s="238">
        <v>13103.605511973758</v>
      </c>
      <c r="J615" s="230">
        <f t="shared" si="94"/>
        <v>396.39448802624247</v>
      </c>
      <c r="K615" s="108">
        <f t="shared" si="95"/>
        <v>2.9362554668610555E-2</v>
      </c>
      <c r="L615" s="238">
        <v>13161.207991744115</v>
      </c>
      <c r="M615" s="230">
        <f t="shared" si="96"/>
        <v>338.79200825588487</v>
      </c>
      <c r="N615" s="108">
        <f t="shared" si="97"/>
        <v>2.5095704315250732E-2</v>
      </c>
      <c r="O615" s="241">
        <v>13146.351352907923</v>
      </c>
      <c r="P615" s="231">
        <f t="shared" si="98"/>
        <v>353.64864709207723</v>
      </c>
      <c r="Q615" s="65">
        <f t="shared" si="99"/>
        <v>2.6196196080894608E-2</v>
      </c>
    </row>
    <row r="616" spans="1:17" x14ac:dyDescent="0.25">
      <c r="A616" s="76">
        <v>614</v>
      </c>
      <c r="B616" s="236">
        <v>12500</v>
      </c>
      <c r="C616" s="238">
        <v>13298.858757046426</v>
      </c>
      <c r="D616" s="230">
        <f t="shared" si="90"/>
        <v>798.85875704642604</v>
      </c>
      <c r="E616" s="108">
        <f t="shared" si="91"/>
        <v>6.3908700563714088E-2</v>
      </c>
      <c r="F616" s="238">
        <v>13362.265844669551</v>
      </c>
      <c r="G616" s="230">
        <f t="shared" si="92"/>
        <v>862.26584466955137</v>
      </c>
      <c r="H616" s="108">
        <f t="shared" si="93"/>
        <v>6.8981267573564112E-2</v>
      </c>
      <c r="I616" s="238">
        <v>13411.572863968571</v>
      </c>
      <c r="J616" s="230">
        <f t="shared" si="94"/>
        <v>911.57286396857126</v>
      </c>
      <c r="K616" s="108">
        <f t="shared" si="95"/>
        <v>7.2925829117485699E-2</v>
      </c>
      <c r="L616" s="238">
        <v>13395.769296766655</v>
      </c>
      <c r="M616" s="230">
        <f t="shared" si="96"/>
        <v>895.76929676665532</v>
      </c>
      <c r="N616" s="108">
        <f t="shared" si="97"/>
        <v>7.166154374133242E-2</v>
      </c>
      <c r="O616" s="241">
        <v>13416.749902050547</v>
      </c>
      <c r="P616" s="231">
        <f t="shared" si="98"/>
        <v>916.74990205054746</v>
      </c>
      <c r="Q616" s="65">
        <f t="shared" si="99"/>
        <v>7.3339992164043799E-2</v>
      </c>
    </row>
    <row r="617" spans="1:17" x14ac:dyDescent="0.25">
      <c r="A617" s="76">
        <v>615</v>
      </c>
      <c r="B617" s="236">
        <v>12500</v>
      </c>
      <c r="C617" s="238">
        <v>12298.858757046426</v>
      </c>
      <c r="D617" s="230">
        <f t="shared" si="90"/>
        <v>201.14124295357396</v>
      </c>
      <c r="E617" s="108">
        <f t="shared" si="91"/>
        <v>1.6091299436285917E-2</v>
      </c>
      <c r="F617" s="238">
        <v>12343.320729613099</v>
      </c>
      <c r="G617" s="230">
        <f t="shared" si="92"/>
        <v>156.67927038690141</v>
      </c>
      <c r="H617" s="108">
        <f t="shared" si="93"/>
        <v>1.2534341630952113E-2</v>
      </c>
      <c r="I617" s="238">
        <v>12306.31592982945</v>
      </c>
      <c r="J617" s="230">
        <f t="shared" si="94"/>
        <v>193.6840701705496</v>
      </c>
      <c r="K617" s="108">
        <f t="shared" si="95"/>
        <v>1.5494725613643968E-2</v>
      </c>
      <c r="L617" s="238">
        <v>12318.192399799007</v>
      </c>
      <c r="M617" s="230">
        <f t="shared" si="96"/>
        <v>181.80760020099297</v>
      </c>
      <c r="N617" s="108">
        <f t="shared" si="97"/>
        <v>1.4544608016079437E-2</v>
      </c>
      <c r="O617" s="241">
        <v>12330.41698942276</v>
      </c>
      <c r="P617" s="231">
        <f t="shared" si="98"/>
        <v>169.5830105772402</v>
      </c>
      <c r="Q617" s="65">
        <f t="shared" si="99"/>
        <v>1.3566640846179217E-2</v>
      </c>
    </row>
    <row r="618" spans="1:17" x14ac:dyDescent="0.25">
      <c r="A618" s="76">
        <v>616</v>
      </c>
      <c r="B618" s="236">
        <v>12250</v>
      </c>
      <c r="C618" s="238">
        <v>12458.166642232212</v>
      </c>
      <c r="D618" s="230">
        <f t="shared" si="90"/>
        <v>208.16664223221233</v>
      </c>
      <c r="E618" s="108">
        <f t="shared" si="91"/>
        <v>1.6993195284262231E-2</v>
      </c>
      <c r="F618" s="238">
        <v>12491.979598759306</v>
      </c>
      <c r="G618" s="230">
        <f t="shared" si="92"/>
        <v>241.9795987593061</v>
      </c>
      <c r="H618" s="108">
        <f t="shared" si="93"/>
        <v>1.9753436633412742E-2</v>
      </c>
      <c r="I618" s="238">
        <v>12490.533323290552</v>
      </c>
      <c r="J618" s="230">
        <f t="shared" si="94"/>
        <v>240.53332329055229</v>
      </c>
      <c r="K618" s="108">
        <f t="shared" si="95"/>
        <v>1.9635373329841003E-2</v>
      </c>
      <c r="L618" s="238">
        <v>12515.451953103806</v>
      </c>
      <c r="M618" s="230">
        <f t="shared" si="96"/>
        <v>265.45195310380586</v>
      </c>
      <c r="N618" s="108">
        <f t="shared" si="97"/>
        <v>2.1669547192147417E-2</v>
      </c>
      <c r="O618" s="241">
        <v>12553.152187648633</v>
      </c>
      <c r="P618" s="231">
        <f t="shared" si="98"/>
        <v>303.15218764863312</v>
      </c>
      <c r="Q618" s="65">
        <f t="shared" si="99"/>
        <v>2.4747117359072091E-2</v>
      </c>
    </row>
    <row r="619" spans="1:17" x14ac:dyDescent="0.25">
      <c r="A619" s="76">
        <v>617</v>
      </c>
      <c r="B619" s="236">
        <v>12500</v>
      </c>
      <c r="C619" s="238">
        <v>11866.27150060002</v>
      </c>
      <c r="D619" s="230">
        <f t="shared" si="90"/>
        <v>633.72849939998014</v>
      </c>
      <c r="E619" s="108">
        <f t="shared" si="91"/>
        <v>5.069827995199841E-2</v>
      </c>
      <c r="F619" s="238">
        <v>12026.164908076802</v>
      </c>
      <c r="G619" s="230">
        <f t="shared" si="92"/>
        <v>473.83509192319798</v>
      </c>
      <c r="H619" s="108">
        <f t="shared" si="93"/>
        <v>3.7906807353855841E-2</v>
      </c>
      <c r="I619" s="238">
        <v>11811.672204849136</v>
      </c>
      <c r="J619" s="230">
        <f t="shared" si="94"/>
        <v>688.3277951508644</v>
      </c>
      <c r="K619" s="108">
        <f t="shared" si="95"/>
        <v>5.506622361206915E-2</v>
      </c>
      <c r="L619" s="238">
        <v>11824.81643797972</v>
      </c>
      <c r="M619" s="230">
        <f t="shared" si="96"/>
        <v>675.18356202028008</v>
      </c>
      <c r="N619" s="108">
        <f t="shared" si="97"/>
        <v>5.4014684961622407E-2</v>
      </c>
      <c r="O619" s="241">
        <v>11717.386864935665</v>
      </c>
      <c r="P619" s="231">
        <f t="shared" si="98"/>
        <v>782.61313506433544</v>
      </c>
      <c r="Q619" s="65">
        <f t="shared" si="99"/>
        <v>6.2609050805146838E-2</v>
      </c>
    </row>
    <row r="620" spans="1:17" x14ac:dyDescent="0.25">
      <c r="A620" s="76">
        <v>618</v>
      </c>
      <c r="B620" s="236">
        <v>12000</v>
      </c>
      <c r="C620" s="238">
        <v>12174.11703042282</v>
      </c>
      <c r="D620" s="230">
        <f t="shared" si="90"/>
        <v>174.11703042281988</v>
      </c>
      <c r="E620" s="108">
        <f t="shared" si="91"/>
        <v>1.4509752535234991E-2</v>
      </c>
      <c r="F620" s="238">
        <v>12153.753852993088</v>
      </c>
      <c r="G620" s="230">
        <f t="shared" si="92"/>
        <v>153.753852993088</v>
      </c>
      <c r="H620" s="108">
        <f t="shared" si="93"/>
        <v>1.2812821082757334E-2</v>
      </c>
      <c r="I620" s="238">
        <v>12180.444873565244</v>
      </c>
      <c r="J620" s="230">
        <f t="shared" si="94"/>
        <v>180.44487356524405</v>
      </c>
      <c r="K620" s="108">
        <f t="shared" si="95"/>
        <v>1.5037072797103672E-2</v>
      </c>
      <c r="L620" s="238">
        <v>12165.821452237511</v>
      </c>
      <c r="M620" s="230">
        <f t="shared" si="96"/>
        <v>165.82145223751104</v>
      </c>
      <c r="N620" s="108">
        <f t="shared" si="97"/>
        <v>1.381845435312592E-2</v>
      </c>
      <c r="O620" s="241">
        <v>12036.255973576081</v>
      </c>
      <c r="P620" s="231">
        <f t="shared" si="98"/>
        <v>36.255973576080578</v>
      </c>
      <c r="Q620" s="65">
        <f t="shared" si="99"/>
        <v>3.0213311313400481E-3</v>
      </c>
    </row>
    <row r="621" spans="1:17" x14ac:dyDescent="0.25">
      <c r="A621" s="76">
        <v>619</v>
      </c>
      <c r="B621" s="236">
        <v>11250</v>
      </c>
      <c r="C621" s="238">
        <v>11722.555228339461</v>
      </c>
      <c r="D621" s="230">
        <f t="shared" si="90"/>
        <v>472.55522833946088</v>
      </c>
      <c r="E621" s="108">
        <f t="shared" si="91"/>
        <v>4.2004909185729855E-2</v>
      </c>
      <c r="F621" s="238">
        <v>11588.2408847836</v>
      </c>
      <c r="G621" s="230">
        <f t="shared" si="92"/>
        <v>338.24088478359954</v>
      </c>
      <c r="H621" s="108">
        <f t="shared" si="93"/>
        <v>3.0065856425208849E-2</v>
      </c>
      <c r="I621" s="238">
        <v>11615.217786375266</v>
      </c>
      <c r="J621" s="230">
        <f t="shared" si="94"/>
        <v>365.21778637526586</v>
      </c>
      <c r="K621" s="108">
        <f t="shared" si="95"/>
        <v>3.2463803233356965E-2</v>
      </c>
      <c r="L621" s="238">
        <v>11594.672762837758</v>
      </c>
      <c r="M621" s="230">
        <f t="shared" si="96"/>
        <v>344.67276283775755</v>
      </c>
      <c r="N621" s="108">
        <f t="shared" si="97"/>
        <v>3.0637578918911782E-2</v>
      </c>
      <c r="O621" s="241">
        <v>11535.073098768509</v>
      </c>
      <c r="P621" s="231">
        <f t="shared" si="98"/>
        <v>285.07309876850923</v>
      </c>
      <c r="Q621" s="65">
        <f t="shared" si="99"/>
        <v>2.5339831001645264E-2</v>
      </c>
    </row>
    <row r="622" spans="1:17" x14ac:dyDescent="0.25">
      <c r="A622" s="76">
        <v>620</v>
      </c>
      <c r="B622" s="236">
        <v>10750</v>
      </c>
      <c r="C622" s="238">
        <v>10973.392852418279</v>
      </c>
      <c r="D622" s="230">
        <f t="shared" si="90"/>
        <v>223.39285241827929</v>
      </c>
      <c r="E622" s="108">
        <f t="shared" si="91"/>
        <v>2.0780730457514354E-2</v>
      </c>
      <c r="F622" s="238">
        <v>10932.162911268555</v>
      </c>
      <c r="G622" s="230">
        <f t="shared" si="92"/>
        <v>182.16291126855504</v>
      </c>
      <c r="H622" s="108">
        <f t="shared" si="93"/>
        <v>1.6945387094749305E-2</v>
      </c>
      <c r="I622" s="238">
        <v>10912.208347551674</v>
      </c>
      <c r="J622" s="230">
        <f t="shared" si="94"/>
        <v>162.2083475516738</v>
      </c>
      <c r="K622" s="108">
        <f t="shared" si="95"/>
        <v>1.5089148609458028E-2</v>
      </c>
      <c r="L622" s="238">
        <v>10762.941067057014</v>
      </c>
      <c r="M622" s="230">
        <f t="shared" si="96"/>
        <v>12.941067057014152</v>
      </c>
      <c r="N622" s="108">
        <f t="shared" si="97"/>
        <v>1.2038201913501536E-3</v>
      </c>
      <c r="O622" s="241">
        <v>10647.821772325919</v>
      </c>
      <c r="P622" s="231">
        <f t="shared" si="98"/>
        <v>102.17822767408143</v>
      </c>
      <c r="Q622" s="65">
        <f t="shared" si="99"/>
        <v>9.5049514115424592E-3</v>
      </c>
    </row>
    <row r="623" spans="1:17" x14ac:dyDescent="0.25">
      <c r="A623" s="76">
        <v>621</v>
      </c>
      <c r="B623" s="236">
        <v>6000</v>
      </c>
      <c r="C623" s="238">
        <v>11312.594722634625</v>
      </c>
      <c r="D623" s="230">
        <f t="shared" si="90"/>
        <v>5312.5947226346252</v>
      </c>
      <c r="E623" s="108">
        <f t="shared" si="91"/>
        <v>0.88543245377243751</v>
      </c>
      <c r="F623" s="238">
        <v>11146.5568449604</v>
      </c>
      <c r="G623" s="230">
        <f t="shared" si="92"/>
        <v>5146.5568449603998</v>
      </c>
      <c r="H623" s="108">
        <f t="shared" si="93"/>
        <v>0.85775947416006659</v>
      </c>
      <c r="I623" s="238">
        <v>12095.061493213983</v>
      </c>
      <c r="J623" s="230">
        <f t="shared" si="94"/>
        <v>6095.0614932139833</v>
      </c>
      <c r="K623" s="108">
        <f t="shared" si="95"/>
        <v>1.0158435822023306</v>
      </c>
      <c r="L623" s="238">
        <v>11824.668866768052</v>
      </c>
      <c r="M623" s="230">
        <f t="shared" si="96"/>
        <v>5824.6688667680519</v>
      </c>
      <c r="N623" s="108">
        <f t="shared" si="97"/>
        <v>0.97077814446134203</v>
      </c>
      <c r="O623" s="241">
        <v>11723.782318971695</v>
      </c>
      <c r="P623" s="231">
        <f t="shared" si="98"/>
        <v>5723.7823189716946</v>
      </c>
      <c r="Q623" s="65">
        <f t="shared" si="99"/>
        <v>0.95396371982861572</v>
      </c>
    </row>
    <row r="624" spans="1:17" x14ac:dyDescent="0.25">
      <c r="A624" s="76">
        <v>622</v>
      </c>
      <c r="B624" s="236">
        <v>6250</v>
      </c>
      <c r="C624" s="238">
        <v>6530.5207797071662</v>
      </c>
      <c r="D624" s="230">
        <f t="shared" si="90"/>
        <v>280.52077970716618</v>
      </c>
      <c r="E624" s="108">
        <f t="shared" si="91"/>
        <v>4.4883324753146589E-2</v>
      </c>
      <c r="F624" s="238">
        <v>6630.1552421372944</v>
      </c>
      <c r="G624" s="230">
        <f t="shared" si="92"/>
        <v>380.15524213729441</v>
      </c>
      <c r="H624" s="108">
        <f t="shared" si="93"/>
        <v>6.0824838741967105E-2</v>
      </c>
      <c r="I624" s="238">
        <v>6986.3508648471152</v>
      </c>
      <c r="J624" s="230">
        <f t="shared" si="94"/>
        <v>736.35086484711519</v>
      </c>
      <c r="K624" s="108">
        <f t="shared" si="95"/>
        <v>0.11781613837553843</v>
      </c>
      <c r="L624" s="238">
        <v>6954.0800393859927</v>
      </c>
      <c r="M624" s="230">
        <f t="shared" si="96"/>
        <v>704.08003938599268</v>
      </c>
      <c r="N624" s="108">
        <f t="shared" si="97"/>
        <v>0.11265280630175883</v>
      </c>
      <c r="O624" s="241">
        <v>6975.3392309173287</v>
      </c>
      <c r="P624" s="231">
        <f t="shared" si="98"/>
        <v>725.33923091732868</v>
      </c>
      <c r="Q624" s="65">
        <f t="shared" si="99"/>
        <v>0.11605427694677259</v>
      </c>
    </row>
    <row r="625" spans="1:17" x14ac:dyDescent="0.25">
      <c r="A625" s="76">
        <v>623</v>
      </c>
      <c r="B625" s="236">
        <v>7500</v>
      </c>
      <c r="C625" s="238">
        <v>6544.8990275493979</v>
      </c>
      <c r="D625" s="230">
        <f t="shared" si="90"/>
        <v>955.10097245060206</v>
      </c>
      <c r="E625" s="108">
        <f t="shared" si="91"/>
        <v>0.12734679632674695</v>
      </c>
      <c r="F625" s="238">
        <v>6571.3774003896769</v>
      </c>
      <c r="G625" s="230">
        <f t="shared" si="92"/>
        <v>928.62259961032305</v>
      </c>
      <c r="H625" s="108">
        <f t="shared" si="93"/>
        <v>0.12381634661470974</v>
      </c>
      <c r="I625" s="238">
        <v>6607.6033924269359</v>
      </c>
      <c r="J625" s="230">
        <f t="shared" si="94"/>
        <v>892.3966075730641</v>
      </c>
      <c r="K625" s="108">
        <f t="shared" si="95"/>
        <v>0.11898621434307521</v>
      </c>
      <c r="L625" s="238">
        <v>6877.7988317641612</v>
      </c>
      <c r="M625" s="230">
        <f t="shared" si="96"/>
        <v>622.20116823583885</v>
      </c>
      <c r="N625" s="108">
        <f t="shared" si="97"/>
        <v>8.2960155764778512E-2</v>
      </c>
      <c r="O625" s="241">
        <v>6803.2427307725384</v>
      </c>
      <c r="P625" s="231">
        <f t="shared" si="98"/>
        <v>696.75726922746162</v>
      </c>
      <c r="Q625" s="65">
        <f t="shared" si="99"/>
        <v>9.2900969230328215E-2</v>
      </c>
    </row>
    <row r="626" spans="1:17" x14ac:dyDescent="0.25">
      <c r="A626" s="76">
        <v>624</v>
      </c>
      <c r="B626" s="236">
        <v>9500</v>
      </c>
      <c r="C626" s="238">
        <v>7791.6497027211972</v>
      </c>
      <c r="D626" s="230">
        <f t="shared" si="90"/>
        <v>1708.3502972788028</v>
      </c>
      <c r="E626" s="108">
        <f t="shared" si="91"/>
        <v>0.17982634708197925</v>
      </c>
      <c r="F626" s="238">
        <v>7635.9055576390847</v>
      </c>
      <c r="G626" s="230">
        <f t="shared" si="92"/>
        <v>1864.0944423609153</v>
      </c>
      <c r="H626" s="108">
        <f t="shared" si="93"/>
        <v>0.19622046761693845</v>
      </c>
      <c r="I626" s="238">
        <v>7548.1102441399298</v>
      </c>
      <c r="J626" s="230">
        <f t="shared" si="94"/>
        <v>1951.8897558600702</v>
      </c>
      <c r="K626" s="108">
        <f t="shared" si="95"/>
        <v>0.20546207956421791</v>
      </c>
      <c r="L626" s="238">
        <v>7702.7718758526526</v>
      </c>
      <c r="M626" s="230">
        <f t="shared" si="96"/>
        <v>1797.2281241473474</v>
      </c>
      <c r="N626" s="108">
        <f t="shared" si="97"/>
        <v>0.18918190780498395</v>
      </c>
      <c r="O626" s="241">
        <v>7697.5143532045668</v>
      </c>
      <c r="P626" s="231">
        <f t="shared" si="98"/>
        <v>1802.4856467954332</v>
      </c>
      <c r="Q626" s="65">
        <f t="shared" si="99"/>
        <v>0.18973533124162456</v>
      </c>
    </row>
    <row r="627" spans="1:17" x14ac:dyDescent="0.25">
      <c r="A627" s="76">
        <v>625</v>
      </c>
      <c r="B627" s="236">
        <v>12000</v>
      </c>
      <c r="C627" s="238">
        <v>9485.7398575148509</v>
      </c>
      <c r="D627" s="230">
        <f t="shared" si="90"/>
        <v>2514.2601424851491</v>
      </c>
      <c r="E627" s="108">
        <f t="shared" si="91"/>
        <v>0.20952167854042908</v>
      </c>
      <c r="F627" s="238">
        <v>9543.6249394016413</v>
      </c>
      <c r="G627" s="230">
        <f t="shared" si="92"/>
        <v>2456.3750605983587</v>
      </c>
      <c r="H627" s="108">
        <f t="shared" si="93"/>
        <v>0.2046979217165299</v>
      </c>
      <c r="I627" s="238">
        <v>9641.2648683858624</v>
      </c>
      <c r="J627" s="230">
        <f t="shared" si="94"/>
        <v>2358.7351316141376</v>
      </c>
      <c r="K627" s="108">
        <f t="shared" si="95"/>
        <v>0.19656126096784479</v>
      </c>
      <c r="L627" s="238">
        <v>9611.9497806786985</v>
      </c>
      <c r="M627" s="230">
        <f t="shared" si="96"/>
        <v>2388.0502193213015</v>
      </c>
      <c r="N627" s="108">
        <f t="shared" si="97"/>
        <v>0.1990041849434418</v>
      </c>
      <c r="O627" s="241">
        <v>9669.1198645688219</v>
      </c>
      <c r="P627" s="231">
        <f t="shared" si="98"/>
        <v>2330.8801354311781</v>
      </c>
      <c r="Q627" s="65">
        <f t="shared" si="99"/>
        <v>0.19424001128593152</v>
      </c>
    </row>
    <row r="628" spans="1:17" x14ac:dyDescent="0.25">
      <c r="A628" s="76">
        <v>626</v>
      </c>
      <c r="B628" s="236">
        <v>12500</v>
      </c>
      <c r="C628" s="238">
        <v>11616.27150060002</v>
      </c>
      <c r="D628" s="230">
        <f t="shared" si="90"/>
        <v>883.72849939998014</v>
      </c>
      <c r="E628" s="108">
        <f t="shared" si="91"/>
        <v>7.0698279951998413E-2</v>
      </c>
      <c r="F628" s="238">
        <v>11771.428629312688</v>
      </c>
      <c r="G628" s="230">
        <f t="shared" si="92"/>
        <v>728.57137068731208</v>
      </c>
      <c r="H628" s="108">
        <f t="shared" si="93"/>
        <v>5.8285709654984967E-2</v>
      </c>
      <c r="I628" s="238">
        <v>11589.295041875585</v>
      </c>
      <c r="J628" s="230">
        <f t="shared" si="94"/>
        <v>910.7049581244155</v>
      </c>
      <c r="K628" s="108">
        <f t="shared" si="95"/>
        <v>7.2856396649953234E-2</v>
      </c>
      <c r="L628" s="238">
        <v>11838.871267018865</v>
      </c>
      <c r="M628" s="230">
        <f t="shared" si="96"/>
        <v>661.12873298113482</v>
      </c>
      <c r="N628" s="108">
        <f t="shared" si="97"/>
        <v>5.2890298638490783E-2</v>
      </c>
      <c r="O628" s="241">
        <v>11693.782210497231</v>
      </c>
      <c r="P628" s="231">
        <f t="shared" si="98"/>
        <v>806.21778950276894</v>
      </c>
      <c r="Q628" s="65">
        <f t="shared" si="99"/>
        <v>6.4497423160221515E-2</v>
      </c>
    </row>
    <row r="629" spans="1:17" x14ac:dyDescent="0.25">
      <c r="A629" s="76">
        <v>627</v>
      </c>
      <c r="B629" s="236">
        <v>12500</v>
      </c>
      <c r="C629" s="238">
        <v>12128.342577552001</v>
      </c>
      <c r="D629" s="230">
        <f t="shared" si="90"/>
        <v>371.65742244799912</v>
      </c>
      <c r="E629" s="108">
        <f t="shared" si="91"/>
        <v>2.973259379583993E-2</v>
      </c>
      <c r="F629" s="238">
        <v>12067.092794412978</v>
      </c>
      <c r="G629" s="230">
        <f t="shared" si="92"/>
        <v>432.90720558702196</v>
      </c>
      <c r="H629" s="108">
        <f t="shared" si="93"/>
        <v>3.4632576446961758E-2</v>
      </c>
      <c r="I629" s="238">
        <v>12186.153069266704</v>
      </c>
      <c r="J629" s="230">
        <f t="shared" si="94"/>
        <v>313.84693073329618</v>
      </c>
      <c r="K629" s="108">
        <f t="shared" si="95"/>
        <v>2.5107754458663693E-2</v>
      </c>
      <c r="L629" s="238">
        <v>12222.042427073993</v>
      </c>
      <c r="M629" s="230">
        <f t="shared" si="96"/>
        <v>277.95757292600683</v>
      </c>
      <c r="N629" s="108">
        <f t="shared" si="97"/>
        <v>2.2236605834080547E-2</v>
      </c>
      <c r="O629" s="241">
        <v>12146.779001256931</v>
      </c>
      <c r="P629" s="231">
        <f t="shared" si="98"/>
        <v>353.22099874306878</v>
      </c>
      <c r="Q629" s="65">
        <f t="shared" si="99"/>
        <v>2.8257679899445502E-2</v>
      </c>
    </row>
    <row r="630" spans="1:17" x14ac:dyDescent="0.25">
      <c r="A630" s="76">
        <v>628</v>
      </c>
      <c r="B630" s="236">
        <v>13250</v>
      </c>
      <c r="C630" s="238">
        <v>12059.743910127543</v>
      </c>
      <c r="D630" s="230">
        <f t="shared" si="90"/>
        <v>1190.2560898724569</v>
      </c>
      <c r="E630" s="108">
        <f t="shared" si="91"/>
        <v>8.9830648292260895E-2</v>
      </c>
      <c r="F630" s="238">
        <v>11987.54441568191</v>
      </c>
      <c r="G630" s="230">
        <f t="shared" si="92"/>
        <v>1262.4555843180897</v>
      </c>
      <c r="H630" s="108">
        <f t="shared" si="93"/>
        <v>9.5279666740987895E-2</v>
      </c>
      <c r="I630" s="238">
        <v>12150.506261381446</v>
      </c>
      <c r="J630" s="230">
        <f t="shared" si="94"/>
        <v>1099.4937386185538</v>
      </c>
      <c r="K630" s="108">
        <f t="shared" si="95"/>
        <v>8.2980659518381419E-2</v>
      </c>
      <c r="L630" s="238">
        <v>12154.902071115892</v>
      </c>
      <c r="M630" s="230">
        <f t="shared" si="96"/>
        <v>1095.0979288841081</v>
      </c>
      <c r="N630" s="108">
        <f t="shared" si="97"/>
        <v>8.2648900293140232E-2</v>
      </c>
      <c r="O630" s="241">
        <v>12210.805131719693</v>
      </c>
      <c r="P630" s="231">
        <f t="shared" si="98"/>
        <v>1039.1948682803068</v>
      </c>
      <c r="Q630" s="65">
        <f t="shared" si="99"/>
        <v>7.8429801379645794E-2</v>
      </c>
    </row>
    <row r="631" spans="1:17" x14ac:dyDescent="0.25">
      <c r="A631" s="76">
        <v>629</v>
      </c>
      <c r="B631" s="236">
        <v>13750</v>
      </c>
      <c r="C631" s="238">
        <v>12717.739003528643</v>
      </c>
      <c r="D631" s="230">
        <f t="shared" si="90"/>
        <v>1032.2609964713574</v>
      </c>
      <c r="E631" s="108">
        <f t="shared" si="91"/>
        <v>7.5073527016098721E-2</v>
      </c>
      <c r="F631" s="238">
        <v>12639.897504397708</v>
      </c>
      <c r="G631" s="230">
        <f t="shared" si="92"/>
        <v>1110.102495602292</v>
      </c>
      <c r="H631" s="108">
        <f t="shared" si="93"/>
        <v>8.0734726952893965E-2</v>
      </c>
      <c r="I631" s="238">
        <v>12624.646303112382</v>
      </c>
      <c r="J631" s="230">
        <f t="shared" si="94"/>
        <v>1125.3536968876178</v>
      </c>
      <c r="K631" s="108">
        <f t="shared" si="95"/>
        <v>8.1843905228190392E-2</v>
      </c>
      <c r="L631" s="238">
        <v>12713.079010862237</v>
      </c>
      <c r="M631" s="230">
        <f t="shared" si="96"/>
        <v>1036.9209891377632</v>
      </c>
      <c r="N631" s="108">
        <f t="shared" si="97"/>
        <v>7.5412435573655498E-2</v>
      </c>
      <c r="O631" s="241">
        <v>12726.878871352006</v>
      </c>
      <c r="P631" s="231">
        <f t="shared" si="98"/>
        <v>1023.1211286479938</v>
      </c>
      <c r="Q631" s="65">
        <f t="shared" si="99"/>
        <v>7.4408809356217728E-2</v>
      </c>
    </row>
    <row r="632" spans="1:17" x14ac:dyDescent="0.25">
      <c r="A632" s="76">
        <v>630</v>
      </c>
      <c r="B632" s="236">
        <v>13750</v>
      </c>
      <c r="C632" s="238">
        <v>13241.881157432605</v>
      </c>
      <c r="D632" s="230">
        <f t="shared" si="90"/>
        <v>508.1188425673954</v>
      </c>
      <c r="E632" s="108">
        <f t="shared" si="91"/>
        <v>3.6954097641265123E-2</v>
      </c>
      <c r="F632" s="238">
        <v>13180.060581102889</v>
      </c>
      <c r="G632" s="230">
        <f t="shared" si="92"/>
        <v>569.93941889711095</v>
      </c>
      <c r="H632" s="108">
        <f t="shared" si="93"/>
        <v>4.1450139556153523E-2</v>
      </c>
      <c r="I632" s="238">
        <v>13329.666197654471</v>
      </c>
      <c r="J632" s="230">
        <f t="shared" si="94"/>
        <v>420.33380234552897</v>
      </c>
      <c r="K632" s="108">
        <f t="shared" si="95"/>
        <v>3.0569731079674835E-2</v>
      </c>
      <c r="L632" s="238">
        <v>13295.044562307115</v>
      </c>
      <c r="M632" s="230">
        <f t="shared" si="96"/>
        <v>454.95543769288452</v>
      </c>
      <c r="N632" s="108">
        <f t="shared" si="97"/>
        <v>3.3087668195846145E-2</v>
      </c>
      <c r="O632" s="241">
        <v>13331.255128751056</v>
      </c>
      <c r="P632" s="231">
        <f t="shared" si="98"/>
        <v>418.74487124894404</v>
      </c>
      <c r="Q632" s="65">
        <f t="shared" si="99"/>
        <v>3.0454172454468659E-2</v>
      </c>
    </row>
    <row r="633" spans="1:17" x14ac:dyDescent="0.25">
      <c r="A633" s="76">
        <v>631</v>
      </c>
      <c r="B633" s="236">
        <v>13750</v>
      </c>
      <c r="C633" s="238">
        <v>13293.680369041256</v>
      </c>
      <c r="D633" s="230">
        <f t="shared" si="90"/>
        <v>456.3196309587438</v>
      </c>
      <c r="E633" s="108">
        <f t="shared" si="91"/>
        <v>3.3186882251545001E-2</v>
      </c>
      <c r="F633" s="238">
        <v>13202.45944100706</v>
      </c>
      <c r="G633" s="230">
        <f t="shared" si="92"/>
        <v>547.54055899293962</v>
      </c>
      <c r="H633" s="108">
        <f t="shared" si="93"/>
        <v>3.9821131563122884E-2</v>
      </c>
      <c r="I633" s="238">
        <v>13244.993590113078</v>
      </c>
      <c r="J633" s="230">
        <f t="shared" si="94"/>
        <v>505.00640988692248</v>
      </c>
      <c r="K633" s="108">
        <f t="shared" si="95"/>
        <v>3.6727738900867092E-2</v>
      </c>
      <c r="L633" s="238">
        <v>13295.524918360526</v>
      </c>
      <c r="M633" s="230">
        <f t="shared" si="96"/>
        <v>454.4750816394735</v>
      </c>
      <c r="N633" s="108">
        <f t="shared" si="97"/>
        <v>3.3052733210143528E-2</v>
      </c>
      <c r="O633" s="241">
        <v>13360.124636673503</v>
      </c>
      <c r="P633" s="231">
        <f t="shared" si="98"/>
        <v>389.87536332649688</v>
      </c>
      <c r="Q633" s="65">
        <f t="shared" si="99"/>
        <v>2.8354571878290682E-2</v>
      </c>
    </row>
    <row r="634" spans="1:17" x14ac:dyDescent="0.25">
      <c r="A634" s="76">
        <v>632</v>
      </c>
      <c r="B634" s="236">
        <v>13000</v>
      </c>
      <c r="C634" s="238">
        <v>13310.479824857062</v>
      </c>
      <c r="D634" s="230">
        <f t="shared" si="90"/>
        <v>310.47982485706234</v>
      </c>
      <c r="E634" s="108">
        <f t="shared" si="91"/>
        <v>2.3883063450543258E-2</v>
      </c>
      <c r="F634" s="238">
        <v>13335.993510506096</v>
      </c>
      <c r="G634" s="230">
        <f t="shared" si="92"/>
        <v>335.99351050609584</v>
      </c>
      <c r="H634" s="108">
        <f t="shared" si="93"/>
        <v>2.5845654654315067E-2</v>
      </c>
      <c r="I634" s="238">
        <v>13274.087256728977</v>
      </c>
      <c r="J634" s="230">
        <f t="shared" si="94"/>
        <v>274.08725672897708</v>
      </c>
      <c r="K634" s="108">
        <f t="shared" si="95"/>
        <v>2.1083635132998237E-2</v>
      </c>
      <c r="L634" s="238">
        <v>13250.017900542389</v>
      </c>
      <c r="M634" s="230">
        <f t="shared" si="96"/>
        <v>250.01790054238882</v>
      </c>
      <c r="N634" s="108">
        <f t="shared" si="97"/>
        <v>1.9232146195568369E-2</v>
      </c>
      <c r="O634" s="241">
        <v>13225.986224254229</v>
      </c>
      <c r="P634" s="231">
        <f t="shared" si="98"/>
        <v>225.98622425422946</v>
      </c>
      <c r="Q634" s="65">
        <f t="shared" si="99"/>
        <v>1.7383555711863806E-2</v>
      </c>
    </row>
    <row r="635" spans="1:17" x14ac:dyDescent="0.25">
      <c r="A635" s="76">
        <v>633</v>
      </c>
      <c r="B635" s="236">
        <v>12750</v>
      </c>
      <c r="C635" s="238">
        <v>12549.144662634601</v>
      </c>
      <c r="D635" s="230">
        <f t="shared" si="90"/>
        <v>200.85533736539946</v>
      </c>
      <c r="E635" s="108">
        <f t="shared" si="91"/>
        <v>1.5753359793364664E-2</v>
      </c>
      <c r="F635" s="238">
        <v>12478.438014284622</v>
      </c>
      <c r="G635" s="230">
        <f t="shared" si="92"/>
        <v>271.56198571537789</v>
      </c>
      <c r="H635" s="108">
        <f t="shared" si="93"/>
        <v>2.1298979271794343E-2</v>
      </c>
      <c r="I635" s="238">
        <v>12443.235363686919</v>
      </c>
      <c r="J635" s="230">
        <f t="shared" si="94"/>
        <v>306.7646363130807</v>
      </c>
      <c r="K635" s="108">
        <f t="shared" si="95"/>
        <v>2.4059971475535742E-2</v>
      </c>
      <c r="L635" s="238">
        <v>12387.776332839096</v>
      </c>
      <c r="M635" s="230">
        <f t="shared" si="96"/>
        <v>362.22366716090437</v>
      </c>
      <c r="N635" s="108">
        <f t="shared" si="97"/>
        <v>2.840969938516897E-2</v>
      </c>
      <c r="O635" s="241">
        <v>12325.597105192574</v>
      </c>
      <c r="P635" s="231">
        <f t="shared" si="98"/>
        <v>424.40289480742649</v>
      </c>
      <c r="Q635" s="65">
        <f t="shared" si="99"/>
        <v>3.3286501553523647E-2</v>
      </c>
    </row>
    <row r="636" spans="1:17" x14ac:dyDescent="0.25">
      <c r="A636" s="76">
        <v>634</v>
      </c>
      <c r="B636" s="236">
        <v>12000</v>
      </c>
      <c r="C636" s="238">
        <v>12373.77886853505</v>
      </c>
      <c r="D636" s="230">
        <f t="shared" si="90"/>
        <v>373.7788685350497</v>
      </c>
      <c r="E636" s="108">
        <f t="shared" si="91"/>
        <v>3.1148239044587474E-2</v>
      </c>
      <c r="F636" s="238">
        <v>12310.922744045816</v>
      </c>
      <c r="G636" s="230">
        <f t="shared" si="92"/>
        <v>310.92274404581622</v>
      </c>
      <c r="H636" s="108">
        <f t="shared" si="93"/>
        <v>2.5910228670484686E-2</v>
      </c>
      <c r="I636" s="238">
        <v>12375.508471308598</v>
      </c>
      <c r="J636" s="230">
        <f t="shared" si="94"/>
        <v>375.50847130859802</v>
      </c>
      <c r="K636" s="108">
        <f t="shared" si="95"/>
        <v>3.1292372609049837E-2</v>
      </c>
      <c r="L636" s="238">
        <v>12291.947370051617</v>
      </c>
      <c r="M636" s="230">
        <f t="shared" si="96"/>
        <v>291.94737005161733</v>
      </c>
      <c r="N636" s="108">
        <f t="shared" si="97"/>
        <v>2.4328947504301444E-2</v>
      </c>
      <c r="O636" s="241">
        <v>12228.77197867595</v>
      </c>
      <c r="P636" s="231">
        <f t="shared" si="98"/>
        <v>228.77197867594987</v>
      </c>
      <c r="Q636" s="65">
        <f t="shared" si="99"/>
        <v>1.9064331556329157E-2</v>
      </c>
    </row>
    <row r="637" spans="1:17" x14ac:dyDescent="0.25">
      <c r="A637" s="76">
        <v>635</v>
      </c>
      <c r="B637" s="236">
        <v>12000</v>
      </c>
      <c r="C637" s="238">
        <v>11593.601176155096</v>
      </c>
      <c r="D637" s="230">
        <f t="shared" si="90"/>
        <v>406.39882384490375</v>
      </c>
      <c r="E637" s="108">
        <f t="shared" si="91"/>
        <v>3.3866568653741977E-2</v>
      </c>
      <c r="F637" s="238">
        <v>11508.350758782282</v>
      </c>
      <c r="G637" s="230">
        <f t="shared" si="92"/>
        <v>491.64924121771764</v>
      </c>
      <c r="H637" s="108">
        <f t="shared" si="93"/>
        <v>4.097077010147647E-2</v>
      </c>
      <c r="I637" s="238">
        <v>11592.800296048987</v>
      </c>
      <c r="J637" s="230">
        <f t="shared" si="94"/>
        <v>407.19970395101336</v>
      </c>
      <c r="K637" s="108">
        <f t="shared" si="95"/>
        <v>3.3933308662584448E-2</v>
      </c>
      <c r="L637" s="238">
        <v>11514.989312902659</v>
      </c>
      <c r="M637" s="230">
        <f t="shared" si="96"/>
        <v>485.01068709734136</v>
      </c>
      <c r="N637" s="108">
        <f t="shared" si="97"/>
        <v>4.0417557258111782E-2</v>
      </c>
      <c r="O637" s="241">
        <v>11453.171024769348</v>
      </c>
      <c r="P637" s="231">
        <f t="shared" si="98"/>
        <v>546.82897523065185</v>
      </c>
      <c r="Q637" s="65">
        <f t="shared" si="99"/>
        <v>4.556908126922099E-2</v>
      </c>
    </row>
    <row r="638" spans="1:17" x14ac:dyDescent="0.25">
      <c r="A638" s="76">
        <v>636</v>
      </c>
      <c r="B638" s="236">
        <v>11500</v>
      </c>
      <c r="C638" s="238">
        <v>11613.179621042109</v>
      </c>
      <c r="D638" s="230">
        <f t="shared" si="90"/>
        <v>113.17962104210892</v>
      </c>
      <c r="E638" s="108">
        <f t="shared" si="91"/>
        <v>9.841706177574688E-3</v>
      </c>
      <c r="F638" s="238">
        <v>11528.134948827961</v>
      </c>
      <c r="G638" s="230">
        <f t="shared" si="92"/>
        <v>28.134948827961125</v>
      </c>
      <c r="H638" s="108">
        <f t="shared" si="93"/>
        <v>2.4465172893879238E-3</v>
      </c>
      <c r="I638" s="238">
        <v>11604.2958214674</v>
      </c>
      <c r="J638" s="230">
        <f t="shared" si="94"/>
        <v>104.29582146739995</v>
      </c>
      <c r="K638" s="108">
        <f t="shared" si="95"/>
        <v>9.0692018667304294E-3</v>
      </c>
      <c r="L638" s="238">
        <v>11567.548446757895</v>
      </c>
      <c r="M638" s="230">
        <f t="shared" si="96"/>
        <v>67.548446757895363</v>
      </c>
      <c r="N638" s="108">
        <f t="shared" si="97"/>
        <v>5.8737779789474224E-3</v>
      </c>
      <c r="O638" s="241">
        <v>11455.748183520105</v>
      </c>
      <c r="P638" s="231">
        <f t="shared" si="98"/>
        <v>44.251816479894842</v>
      </c>
      <c r="Q638" s="65">
        <f t="shared" si="99"/>
        <v>3.8479840417299863E-3</v>
      </c>
    </row>
    <row r="639" spans="1:17" x14ac:dyDescent="0.25">
      <c r="A639" s="76">
        <v>637</v>
      </c>
      <c r="B639" s="236">
        <v>11500</v>
      </c>
      <c r="C639" s="238">
        <v>11113.179621042109</v>
      </c>
      <c r="D639" s="230">
        <f t="shared" si="90"/>
        <v>386.82037895789108</v>
      </c>
      <c r="E639" s="108">
        <f t="shared" si="91"/>
        <v>3.3636554691990526E-2</v>
      </c>
      <c r="F639" s="238">
        <v>11018.662391299735</v>
      </c>
      <c r="G639" s="230">
        <f t="shared" si="92"/>
        <v>481.33760870026526</v>
      </c>
      <c r="H639" s="108">
        <f t="shared" si="93"/>
        <v>4.1855444234805673E-2</v>
      </c>
      <c r="I639" s="238">
        <v>11279.401652323024</v>
      </c>
      <c r="J639" s="230">
        <f t="shared" si="94"/>
        <v>220.59834767697612</v>
      </c>
      <c r="K639" s="108">
        <f t="shared" si="95"/>
        <v>1.9182465015389227E-2</v>
      </c>
      <c r="L639" s="238">
        <v>11174.043988986165</v>
      </c>
      <c r="M639" s="230">
        <f t="shared" si="96"/>
        <v>325.95601101383545</v>
      </c>
      <c r="N639" s="108">
        <f t="shared" si="97"/>
        <v>2.8344000957724821E-2</v>
      </c>
      <c r="O639" s="241">
        <v>11095.081969451885</v>
      </c>
      <c r="P639" s="231">
        <f t="shared" si="98"/>
        <v>404.91803054811498</v>
      </c>
      <c r="Q639" s="65">
        <f t="shared" si="99"/>
        <v>3.521026352592304E-2</v>
      </c>
    </row>
    <row r="640" spans="1:17" x14ac:dyDescent="0.25">
      <c r="A640" s="76">
        <v>638</v>
      </c>
      <c r="B640" s="236">
        <v>10500</v>
      </c>
      <c r="C640" s="238">
        <v>11406.643858579606</v>
      </c>
      <c r="D640" s="230">
        <f t="shared" si="90"/>
        <v>906.64385857960588</v>
      </c>
      <c r="E640" s="108">
        <f t="shared" si="91"/>
        <v>8.6347034150438651E-2</v>
      </c>
      <c r="F640" s="238">
        <v>11285.601995303781</v>
      </c>
      <c r="G640" s="230">
        <f t="shared" si="92"/>
        <v>785.60199530378122</v>
      </c>
      <c r="H640" s="108">
        <f t="shared" si="93"/>
        <v>7.4819237647979167E-2</v>
      </c>
      <c r="I640" s="238">
        <v>11493.576741445771</v>
      </c>
      <c r="J640" s="230">
        <f t="shared" si="94"/>
        <v>993.5767414457714</v>
      </c>
      <c r="K640" s="108">
        <f t="shared" si="95"/>
        <v>9.4626356328168709E-2</v>
      </c>
      <c r="L640" s="238">
        <v>11528.948491701374</v>
      </c>
      <c r="M640" s="230">
        <f t="shared" si="96"/>
        <v>1028.9484917013742</v>
      </c>
      <c r="N640" s="108">
        <f t="shared" si="97"/>
        <v>9.7995094447749925E-2</v>
      </c>
      <c r="O640" s="241">
        <v>11487.143612655686</v>
      </c>
      <c r="P640" s="231">
        <f t="shared" si="98"/>
        <v>987.1436126556855</v>
      </c>
      <c r="Q640" s="65">
        <f t="shared" si="99"/>
        <v>9.4013677395779566E-2</v>
      </c>
    </row>
    <row r="641" spans="1:17" ht="15.75" thickBot="1" x14ac:dyDescent="0.3">
      <c r="A641" s="77">
        <v>639</v>
      </c>
      <c r="B641" s="237">
        <v>10000</v>
      </c>
      <c r="C641" s="239">
        <v>10313.313730375463</v>
      </c>
      <c r="D641" s="232">
        <f t="shared" si="90"/>
        <v>313.31373037546291</v>
      </c>
      <c r="E641" s="240">
        <f t="shared" si="91"/>
        <v>3.1331373037546288E-2</v>
      </c>
      <c r="F641" s="239">
        <v>10428.703745520495</v>
      </c>
      <c r="G641" s="232">
        <f t="shared" si="92"/>
        <v>428.70374552049543</v>
      </c>
      <c r="H641" s="240">
        <f t="shared" si="93"/>
        <v>4.2870374552049541E-2</v>
      </c>
      <c r="I641" s="239">
        <v>10660.231309122413</v>
      </c>
      <c r="J641" s="232">
        <f t="shared" si="94"/>
        <v>660.23130912241322</v>
      </c>
      <c r="K641" s="240">
        <f t="shared" si="95"/>
        <v>6.6023130912241323E-2</v>
      </c>
      <c r="L641" s="239">
        <v>10531.377042634302</v>
      </c>
      <c r="M641" s="232">
        <f t="shared" si="96"/>
        <v>531.37704263430169</v>
      </c>
      <c r="N641" s="240">
        <f t="shared" si="97"/>
        <v>5.3137704263430167E-2</v>
      </c>
      <c r="O641" s="242">
        <v>10423.131279040526</v>
      </c>
      <c r="P641" s="233">
        <f t="shared" si="98"/>
        <v>423.13127904052635</v>
      </c>
      <c r="Q641" s="234">
        <f t="shared" si="99"/>
        <v>4.2313127904052637E-2</v>
      </c>
    </row>
    <row r="642" spans="1:17" ht="15.75" thickBot="1" x14ac:dyDescent="0.3">
      <c r="B642" s="73"/>
      <c r="C642" s="73"/>
      <c r="D642" s="73"/>
      <c r="E642" s="5"/>
      <c r="F642" s="73"/>
      <c r="G642" s="73"/>
      <c r="H642" s="5"/>
      <c r="I642" s="73"/>
      <c r="J642" s="73"/>
      <c r="K642" s="5"/>
      <c r="L642" s="73"/>
      <c r="M642" s="73"/>
      <c r="N642" s="5"/>
      <c r="O642" s="95"/>
      <c r="P642" s="95"/>
    </row>
    <row r="643" spans="1:17" x14ac:dyDescent="0.25">
      <c r="A643" s="102" t="s">
        <v>107</v>
      </c>
      <c r="B643" s="189">
        <f>AVERAGE(B3:B641)</f>
        <v>9973.7871674491398</v>
      </c>
      <c r="C643" s="185">
        <f t="shared" ref="C643:Q643" si="100">AVERAGE(C3:C641)</f>
        <v>10007.863620847918</v>
      </c>
      <c r="D643" s="243">
        <f t="shared" si="100"/>
        <v>852.64504519146362</v>
      </c>
      <c r="E643" s="263">
        <f t="shared" si="100"/>
        <v>9.6972990311250701E-2</v>
      </c>
      <c r="F643" s="187">
        <f t="shared" si="100"/>
        <v>10005.243385942576</v>
      </c>
      <c r="G643" s="244">
        <f t="shared" si="100"/>
        <v>866.58659306036816</v>
      </c>
      <c r="H643" s="261">
        <f t="shared" si="100"/>
        <v>9.8299471522449389E-2</v>
      </c>
      <c r="I643" s="191">
        <f t="shared" si="100"/>
        <v>10015.389603410544</v>
      </c>
      <c r="J643" s="245">
        <f t="shared" si="100"/>
        <v>903.48148985744012</v>
      </c>
      <c r="K643" s="259">
        <f t="shared" si="100"/>
        <v>0.10325114526601216</v>
      </c>
      <c r="L643" s="193">
        <f t="shared" si="100"/>
        <v>10031.298904538364</v>
      </c>
      <c r="M643" s="246">
        <f t="shared" si="100"/>
        <v>895.23781551065849</v>
      </c>
      <c r="N643" s="257">
        <f t="shared" si="100"/>
        <v>0.10237399974146685</v>
      </c>
      <c r="O643" s="255">
        <f t="shared" si="100"/>
        <v>9985.8253321877</v>
      </c>
      <c r="P643" s="247">
        <f t="shared" si="100"/>
        <v>880.98723712494416</v>
      </c>
      <c r="Q643" s="248">
        <f t="shared" si="100"/>
        <v>0.10021440544185979</v>
      </c>
    </row>
    <row r="644" spans="1:17" ht="15.75" thickBot="1" x14ac:dyDescent="0.3">
      <c r="A644" s="101" t="s">
        <v>68</v>
      </c>
      <c r="B644" s="190">
        <f>SQRT(_xlfn.VAR.S(B3:B641))</f>
        <v>2101.508427891652</v>
      </c>
      <c r="C644" s="186">
        <f t="shared" ref="C644:Q644" si="101">SQRT(_xlfn.VAR.S(C3:C641))</f>
        <v>1910.3018553832019</v>
      </c>
      <c r="D644" s="249">
        <f t="shared" si="101"/>
        <v>949.46525049561751</v>
      </c>
      <c r="E644" s="264">
        <f t="shared" si="101"/>
        <v>0.14698546054892536</v>
      </c>
      <c r="F644" s="188">
        <f t="shared" si="101"/>
        <v>1924.8849022415436</v>
      </c>
      <c r="G644" s="250">
        <f t="shared" si="101"/>
        <v>962.92519853793556</v>
      </c>
      <c r="H644" s="262">
        <f t="shared" si="101"/>
        <v>0.14769897231958568</v>
      </c>
      <c r="I644" s="192">
        <f t="shared" si="101"/>
        <v>1971.4399899169782</v>
      </c>
      <c r="J644" s="251">
        <f t="shared" si="101"/>
        <v>1054.107857252174</v>
      </c>
      <c r="K644" s="260">
        <f t="shared" si="101"/>
        <v>0.16583445694646881</v>
      </c>
      <c r="L644" s="194">
        <f t="shared" si="101"/>
        <v>1963.2223109782249</v>
      </c>
      <c r="M644" s="252">
        <f t="shared" si="101"/>
        <v>1025.3967399429914</v>
      </c>
      <c r="N644" s="258">
        <f t="shared" si="101"/>
        <v>0.16116484780591389</v>
      </c>
      <c r="O644" s="256">
        <f t="shared" si="101"/>
        <v>1980.0467784702882</v>
      </c>
      <c r="P644" s="253">
        <f t="shared" si="101"/>
        <v>1015.8671501223014</v>
      </c>
      <c r="Q644" s="254">
        <f t="shared" si="101"/>
        <v>0.15772767100978113</v>
      </c>
    </row>
    <row r="646" spans="1:17" ht="15.75" thickBot="1" x14ac:dyDescent="0.3"/>
    <row r="647" spans="1:17" ht="15.75" thickBot="1" x14ac:dyDescent="0.3">
      <c r="B647" s="305" t="s">
        <v>109</v>
      </c>
      <c r="C647" s="198" t="s">
        <v>108</v>
      </c>
      <c r="D647" s="189">
        <v>9973.7871674491398</v>
      </c>
      <c r="E647" s="303" t="s">
        <v>114</v>
      </c>
      <c r="F647" s="304"/>
    </row>
    <row r="648" spans="1:17" ht="15.75" thickBot="1" x14ac:dyDescent="0.3">
      <c r="B648" s="306"/>
      <c r="C648" s="199" t="s">
        <v>68</v>
      </c>
      <c r="D648" s="190">
        <v>2101.508427891652</v>
      </c>
      <c r="E648" s="221" t="s">
        <v>115</v>
      </c>
      <c r="F648" s="197" t="s">
        <v>116</v>
      </c>
    </row>
    <row r="649" spans="1:17" x14ac:dyDescent="0.25">
      <c r="B649" s="307" t="s">
        <v>110</v>
      </c>
      <c r="C649" s="200" t="s">
        <v>108</v>
      </c>
      <c r="D649" s="185">
        <v>10007.863620847918</v>
      </c>
      <c r="E649" s="222">
        <v>852.64504519146362</v>
      </c>
      <c r="F649" s="226">
        <v>9.6972990311250701E-2</v>
      </c>
    </row>
    <row r="650" spans="1:17" ht="15.75" thickBot="1" x14ac:dyDescent="0.3">
      <c r="B650" s="308"/>
      <c r="C650" s="201" t="s">
        <v>68</v>
      </c>
      <c r="D650" s="186">
        <v>1910.3018553832019</v>
      </c>
      <c r="E650" s="223">
        <v>949.46525049561751</v>
      </c>
      <c r="F650" s="227">
        <v>0.14698546054892536</v>
      </c>
    </row>
    <row r="651" spans="1:17" x14ac:dyDescent="0.25">
      <c r="B651" s="309" t="s">
        <v>111</v>
      </c>
      <c r="C651" s="202" t="s">
        <v>108</v>
      </c>
      <c r="D651" s="187">
        <v>10005.243385942576</v>
      </c>
      <c r="E651" s="222">
        <v>866.58659306036816</v>
      </c>
      <c r="F651" s="226">
        <v>9.8299471522449389E-2</v>
      </c>
    </row>
    <row r="652" spans="1:17" ht="15.75" thickBot="1" x14ac:dyDescent="0.3">
      <c r="B652" s="310"/>
      <c r="C652" s="203" t="s">
        <v>68</v>
      </c>
      <c r="D652" s="188">
        <v>1924.8849022415436</v>
      </c>
      <c r="E652" s="223">
        <v>962.92519853793556</v>
      </c>
      <c r="F652" s="227">
        <v>0.14769897231958568</v>
      </c>
    </row>
    <row r="653" spans="1:17" x14ac:dyDescent="0.25">
      <c r="B653" s="311" t="s">
        <v>112</v>
      </c>
      <c r="C653" s="99" t="s">
        <v>108</v>
      </c>
      <c r="D653" s="191">
        <v>10015.389603410544</v>
      </c>
      <c r="E653" s="222">
        <v>903.48148985744012</v>
      </c>
      <c r="F653" s="226">
        <v>0.10325114526601216</v>
      </c>
    </row>
    <row r="654" spans="1:17" ht="15.75" thickBot="1" x14ac:dyDescent="0.3">
      <c r="B654" s="312"/>
      <c r="C654" s="204" t="s">
        <v>68</v>
      </c>
      <c r="D654" s="192">
        <v>1971.4399899169782</v>
      </c>
      <c r="E654" s="223">
        <v>1054.107857252174</v>
      </c>
      <c r="F654" s="227">
        <v>0.16583445694646881</v>
      </c>
    </row>
    <row r="655" spans="1:17" x14ac:dyDescent="0.25">
      <c r="B655" s="301" t="s">
        <v>113</v>
      </c>
      <c r="C655" s="205" t="s">
        <v>108</v>
      </c>
      <c r="D655" s="193">
        <v>10031.298904538364</v>
      </c>
      <c r="E655" s="222">
        <v>895.23781551065849</v>
      </c>
      <c r="F655" s="226">
        <v>0.10237399974146685</v>
      </c>
    </row>
    <row r="656" spans="1:17" ht="15.75" thickBot="1" x14ac:dyDescent="0.3">
      <c r="B656" s="302"/>
      <c r="C656" s="206" t="s">
        <v>68</v>
      </c>
      <c r="D656" s="194">
        <v>1963.2223109782249</v>
      </c>
      <c r="E656" s="223">
        <v>1025.3967399429914</v>
      </c>
      <c r="F656" s="227">
        <v>0.16116484780591389</v>
      </c>
    </row>
    <row r="657" spans="2:6" x14ac:dyDescent="0.25">
      <c r="B657" s="299" t="s">
        <v>1855</v>
      </c>
      <c r="C657" s="224" t="s">
        <v>108</v>
      </c>
      <c r="D657" s="195">
        <v>9985.8253321877</v>
      </c>
      <c r="E657" s="222">
        <v>880.98723712494416</v>
      </c>
      <c r="F657" s="228">
        <v>0.10021440544185979</v>
      </c>
    </row>
    <row r="658" spans="2:6" ht="15.75" thickBot="1" x14ac:dyDescent="0.3">
      <c r="B658" s="300"/>
      <c r="C658" s="225" t="s">
        <v>68</v>
      </c>
      <c r="D658" s="196">
        <v>1980.0467784702882</v>
      </c>
      <c r="E658" s="223">
        <v>1015.8671501223014</v>
      </c>
      <c r="F658" s="229">
        <v>0.15772767100978113</v>
      </c>
    </row>
  </sheetData>
  <mergeCells count="12">
    <mergeCell ref="C1:E2"/>
    <mergeCell ref="F1:H2"/>
    <mergeCell ref="I1:K2"/>
    <mergeCell ref="L1:N2"/>
    <mergeCell ref="O1:Q2"/>
    <mergeCell ref="B657:B658"/>
    <mergeCell ref="B655:B656"/>
    <mergeCell ref="E647:F647"/>
    <mergeCell ref="B647:B648"/>
    <mergeCell ref="B649:B650"/>
    <mergeCell ref="B651:B652"/>
    <mergeCell ref="B653:B65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680"/>
  <sheetViews>
    <sheetView workbookViewId="0">
      <pane xSplit="1" ySplit="1" topLeftCell="B635" activePane="bottomRight" state="frozen"/>
      <selection pane="topRight" activeCell="C1" sqref="C1"/>
      <selection pane="bottomLeft" activeCell="A2" sqref="A2"/>
      <selection pane="bottomRight" activeCell="O672" sqref="O672"/>
    </sheetView>
  </sheetViews>
  <sheetFormatPr defaultRowHeight="15" x14ac:dyDescent="0.25"/>
  <cols>
    <col min="1" max="1" width="13.28515625" style="1" customWidth="1"/>
    <col min="2" max="3" width="12.5703125" style="1" bestFit="1" customWidth="1"/>
    <col min="4" max="4" width="11" style="1" bestFit="1" customWidth="1"/>
    <col min="5" max="6" width="11" style="1" customWidth="1"/>
    <col min="7" max="7" width="12" style="1" bestFit="1" customWidth="1"/>
    <col min="8" max="9" width="12" style="1" customWidth="1"/>
    <col min="10" max="10" width="12.7109375" style="1" bestFit="1" customWidth="1"/>
    <col min="11" max="11" width="7.5703125" style="1" bestFit="1" customWidth="1"/>
    <col min="12" max="12" width="9.140625" style="1" customWidth="1"/>
    <col min="13" max="13" width="12" style="1" bestFit="1" customWidth="1"/>
    <col min="14" max="14" width="12.5703125" style="1" bestFit="1" customWidth="1"/>
    <col min="15" max="15" width="11.5703125" bestFit="1" customWidth="1"/>
    <col min="16" max="16" width="12.5703125" bestFit="1" customWidth="1"/>
    <col min="17" max="17" width="9.28515625" bestFit="1" customWidth="1"/>
    <col min="18" max="18" width="11.5703125" bestFit="1" customWidth="1"/>
    <col min="19" max="19" width="12.5703125" bestFit="1" customWidth="1"/>
    <col min="20" max="20" width="9.28515625" bestFit="1" customWidth="1"/>
    <col min="21" max="21" width="11.5703125" bestFit="1" customWidth="1"/>
    <col min="22" max="22" width="12.5703125" bestFit="1" customWidth="1"/>
    <col min="23" max="23" width="9.28515625" bestFit="1" customWidth="1"/>
    <col min="24" max="24" width="11.5703125" bestFit="1" customWidth="1"/>
    <col min="25" max="25" width="12.5703125" bestFit="1" customWidth="1"/>
    <col min="26" max="26" width="9.28515625" bestFit="1" customWidth="1"/>
    <col min="27" max="27" width="9.5703125" bestFit="1" customWidth="1"/>
    <col min="28" max="31" width="8.5703125" bestFit="1" customWidth="1"/>
    <col min="32" max="32" width="7.28515625" customWidth="1"/>
    <col min="34" max="34" width="16.5703125" customWidth="1"/>
    <col min="38" max="38" width="12" bestFit="1" customWidth="1"/>
    <col min="39" max="39" width="10.5703125" bestFit="1" customWidth="1"/>
    <col min="40" max="40" width="7.85546875" bestFit="1" customWidth="1"/>
    <col min="41" max="41" width="10.5703125" bestFit="1" customWidth="1"/>
    <col min="42" max="42" width="9.85546875" bestFit="1" customWidth="1"/>
  </cols>
  <sheetData>
    <row r="1" spans="1:42" ht="15.75" thickBot="1" x14ac:dyDescent="0.3">
      <c r="B1" s="1" t="s">
        <v>89</v>
      </c>
      <c r="C1" s="1" t="s">
        <v>67</v>
      </c>
      <c r="D1" s="1" t="s">
        <v>63</v>
      </c>
      <c r="E1" s="1" t="s">
        <v>90</v>
      </c>
      <c r="F1" s="1" t="s">
        <v>83</v>
      </c>
      <c r="G1" s="1" t="s">
        <v>64</v>
      </c>
      <c r="H1" s="1" t="s">
        <v>91</v>
      </c>
      <c r="I1" s="1" t="s">
        <v>62</v>
      </c>
      <c r="J1" s="1" t="s">
        <v>66</v>
      </c>
      <c r="K1" s="1" t="s">
        <v>81</v>
      </c>
      <c r="L1" s="1" t="s">
        <v>92</v>
      </c>
      <c r="M1" s="1" t="s">
        <v>60</v>
      </c>
      <c r="N1" s="1" t="s">
        <v>61</v>
      </c>
      <c r="O1" t="s">
        <v>84</v>
      </c>
      <c r="P1" t="s">
        <v>58</v>
      </c>
      <c r="Q1" t="s">
        <v>59</v>
      </c>
      <c r="R1" t="s">
        <v>85</v>
      </c>
      <c r="S1" t="s">
        <v>58</v>
      </c>
      <c r="T1" t="s">
        <v>59</v>
      </c>
      <c r="U1" t="s">
        <v>86</v>
      </c>
      <c r="V1" t="s">
        <v>58</v>
      </c>
      <c r="W1" t="s">
        <v>59</v>
      </c>
      <c r="X1" t="s">
        <v>106</v>
      </c>
      <c r="Y1" t="s">
        <v>58</v>
      </c>
      <c r="Z1" t="s">
        <v>59</v>
      </c>
      <c r="AA1" t="s">
        <v>95</v>
      </c>
      <c r="AB1" t="s">
        <v>102</v>
      </c>
      <c r="AC1" t="s">
        <v>103</v>
      </c>
      <c r="AD1" t="s">
        <v>104</v>
      </c>
      <c r="AE1" t="s">
        <v>105</v>
      </c>
    </row>
    <row r="2" spans="1:42" x14ac:dyDescent="0.25">
      <c r="A2" s="164">
        <v>0</v>
      </c>
      <c r="B2" s="164"/>
      <c r="C2" s="164"/>
      <c r="D2" s="82">
        <v>4250</v>
      </c>
      <c r="E2" s="83"/>
      <c r="F2" s="83"/>
      <c r="G2" s="83">
        <v>2</v>
      </c>
      <c r="H2" s="83"/>
      <c r="I2" s="83"/>
      <c r="J2" s="83">
        <v>1750</v>
      </c>
      <c r="K2" s="83">
        <v>2.4285714285714284</v>
      </c>
      <c r="L2" s="83"/>
      <c r="M2" s="83"/>
      <c r="N2" s="120">
        <v>1250</v>
      </c>
      <c r="O2" s="128"/>
      <c r="P2" s="51"/>
      <c r="Q2" s="52"/>
      <c r="R2" s="156"/>
      <c r="S2" s="51"/>
      <c r="T2" s="52"/>
      <c r="U2" s="153"/>
      <c r="V2" s="51"/>
      <c r="W2" s="52"/>
      <c r="X2" s="153"/>
      <c r="Y2" s="51"/>
      <c r="Z2" s="52"/>
      <c r="AA2" s="3">
        <f>D2</f>
        <v>4250</v>
      </c>
      <c r="AB2" s="3"/>
      <c r="AC2" s="3"/>
      <c r="AD2" s="3"/>
      <c r="AE2" s="3"/>
      <c r="AF2" s="1"/>
      <c r="AG2" s="1"/>
      <c r="AH2" s="135" t="s">
        <v>81</v>
      </c>
      <c r="AI2" s="136" t="s">
        <v>66</v>
      </c>
      <c r="AJ2" s="136" t="s">
        <v>64</v>
      </c>
      <c r="AK2" s="136" t="s">
        <v>63</v>
      </c>
      <c r="AL2" s="137" t="s">
        <v>56</v>
      </c>
    </row>
    <row r="3" spans="1:42" ht="15.75" thickBot="1" x14ac:dyDescent="0.3">
      <c r="A3" s="164">
        <v>1</v>
      </c>
      <c r="B3" s="164"/>
      <c r="C3" s="164">
        <v>4250</v>
      </c>
      <c r="D3" s="154">
        <v>5500</v>
      </c>
      <c r="E3" s="163"/>
      <c r="F3" s="163">
        <v>2</v>
      </c>
      <c r="G3" s="163">
        <v>33</v>
      </c>
      <c r="H3" s="163"/>
      <c r="I3" s="163">
        <v>1750</v>
      </c>
      <c r="J3" s="163">
        <v>4750</v>
      </c>
      <c r="K3" s="163">
        <v>1.1578947368421053</v>
      </c>
      <c r="L3" s="163"/>
      <c r="M3" s="163">
        <v>1250</v>
      </c>
      <c r="N3" s="121">
        <v>-500</v>
      </c>
      <c r="O3" s="129"/>
      <c r="P3" s="3"/>
      <c r="Q3" s="96"/>
      <c r="R3" s="157"/>
      <c r="S3" s="3"/>
      <c r="T3" s="96"/>
      <c r="U3" s="154"/>
      <c r="V3" s="3"/>
      <c r="W3" s="96"/>
      <c r="X3" s="154"/>
      <c r="Y3" s="3"/>
      <c r="Z3" s="96"/>
      <c r="AA3" s="3">
        <f t="shared" ref="AA3:AA66" si="0">D3</f>
        <v>5500</v>
      </c>
      <c r="AB3" s="184">
        <f>$AA2+O3</f>
        <v>4250</v>
      </c>
      <c r="AC3" s="184">
        <f>$AA2+R3</f>
        <v>4250</v>
      </c>
      <c r="AD3" s="184">
        <f>$AA2+U3</f>
        <v>4250</v>
      </c>
      <c r="AE3" s="184">
        <f>$AA2+X3</f>
        <v>4250</v>
      </c>
      <c r="AF3" s="166"/>
      <c r="AG3" s="1"/>
      <c r="AH3" s="138">
        <v>56.82267518638087</v>
      </c>
      <c r="AI3" s="139">
        <v>0.12756277852382519</v>
      </c>
      <c r="AJ3" s="139">
        <v>6.0355384759907338</v>
      </c>
      <c r="AK3" s="139">
        <v>-0.16845937331872293</v>
      </c>
      <c r="AL3" s="140">
        <v>811.15421513317779</v>
      </c>
    </row>
    <row r="4" spans="1:42" x14ac:dyDescent="0.25">
      <c r="A4" s="1">
        <v>2</v>
      </c>
      <c r="B4" s="1">
        <v>4250</v>
      </c>
      <c r="C4" s="1">
        <v>5500</v>
      </c>
      <c r="D4" s="30">
        <v>5000</v>
      </c>
      <c r="E4" s="3">
        <v>2</v>
      </c>
      <c r="F4" s="3">
        <v>33</v>
      </c>
      <c r="G4" s="3">
        <v>33</v>
      </c>
      <c r="H4" s="3">
        <v>1750</v>
      </c>
      <c r="I4" s="3">
        <v>4750</v>
      </c>
      <c r="J4" s="3">
        <v>3750</v>
      </c>
      <c r="K4" s="3">
        <v>1.3333333333333333</v>
      </c>
      <c r="L4" s="3">
        <v>1250</v>
      </c>
      <c r="M4" s="3">
        <v>-500</v>
      </c>
      <c r="N4" s="123">
        <v>1750</v>
      </c>
      <c r="O4" s="129">
        <f>$AL$3+$AK$3*D4+$AJ$3*G4+$AI$3*J4+$AH$3*K4</f>
        <v>722.1541046267763</v>
      </c>
      <c r="P4" s="3">
        <f t="shared" ref="P4:P67" si="1">O4-N4</f>
        <v>-1027.8458953732238</v>
      </c>
      <c r="Q4" s="96">
        <f t="shared" ref="Q4:Q67" si="2">IF(N4=0,0,(O4-N4)/N4)</f>
        <v>-0.5873405116418422</v>
      </c>
      <c r="R4" s="157">
        <f>$AN$8+$AM$8*D4+$AL$8*G4+$AK$8*I4+$AJ$8*J4+$AI$8*K4+$AH$8*M4</f>
        <v>850.50140892871991</v>
      </c>
      <c r="S4" s="3">
        <f t="shared" ref="S4:S67" si="3">R4-N4</f>
        <v>-899.49859107128009</v>
      </c>
      <c r="T4" s="96">
        <f t="shared" ref="T4:T67" si="4">IF(N4=0,0,(R4-N4)/N4)</f>
        <v>-0.51399919489787438</v>
      </c>
      <c r="U4" s="154">
        <f>$AP$13+$AO$13*C4+$AN$13*D4+$AM$13*F4+$AL$13*G4+$AK$13*I4+$AJ$13*J4+$AI$13*K4+$AH$13*M4</f>
        <v>746.49032697549262</v>
      </c>
      <c r="V4" s="3">
        <f>U4-N4</f>
        <v>-1003.5096730245074</v>
      </c>
      <c r="W4" s="96">
        <f>IF(Q4=0,0,(U4-N4)/N4)</f>
        <v>-0.57343409887114705</v>
      </c>
      <c r="X4" s="154">
        <f>$AT$18+$AS$18*B4+$AR$18*C4+$AQ$18*D4+$AP$18*E4+$AO$18*F4+$AN$18*G4+$AM$18*H4+$AL$18*I4+$AK$18*J4+$AJ$18*K4+$AI$18*L4+$AH$18*M4</f>
        <v>1071.4266909655419</v>
      </c>
      <c r="Y4" s="3">
        <f>X4-N4</f>
        <v>-678.57330903445813</v>
      </c>
      <c r="Z4" s="96">
        <f>IF(T4=0,0,(X4-N4)/N4)</f>
        <v>-0.38775617659111894</v>
      </c>
      <c r="AA4" s="3">
        <f t="shared" si="0"/>
        <v>5000</v>
      </c>
      <c r="AB4" s="184">
        <f>AA3+O4</f>
        <v>6222.1541046267766</v>
      </c>
      <c r="AC4" s="184">
        <f>$AA3+R4</f>
        <v>6350.5014089287197</v>
      </c>
      <c r="AD4" s="184">
        <f>$AA3+U4</f>
        <v>6246.4903269754923</v>
      </c>
      <c r="AE4" s="184">
        <f>$AA3+X4</f>
        <v>6571.4266909655416</v>
      </c>
      <c r="AF4" s="166"/>
      <c r="AG4" s="1"/>
    </row>
    <row r="5" spans="1:42" x14ac:dyDescent="0.25">
      <c r="A5" s="1">
        <v>3</v>
      </c>
      <c r="B5" s="1">
        <v>5500</v>
      </c>
      <c r="C5" s="1">
        <v>5000</v>
      </c>
      <c r="D5" s="30">
        <v>6750</v>
      </c>
      <c r="E5" s="3">
        <v>33</v>
      </c>
      <c r="F5" s="3">
        <v>33</v>
      </c>
      <c r="G5" s="3">
        <v>30</v>
      </c>
      <c r="H5" s="3">
        <v>4750</v>
      </c>
      <c r="I5" s="3">
        <v>3750</v>
      </c>
      <c r="J5" s="3">
        <v>3750</v>
      </c>
      <c r="K5" s="3">
        <v>1.8</v>
      </c>
      <c r="L5" s="3">
        <v>-500</v>
      </c>
      <c r="M5" s="3">
        <v>1750</v>
      </c>
      <c r="N5" s="123">
        <v>3000</v>
      </c>
      <c r="O5" s="129">
        <f t="shared" ref="O5:O68" si="5">$AL$3+$AK$3*D5+$AJ$3*G5+$AI$3*J5+$AH$3*K5</f>
        <v>435.76083431134998</v>
      </c>
      <c r="P5" s="3">
        <f t="shared" si="1"/>
        <v>-2564.2391656886502</v>
      </c>
      <c r="Q5" s="96">
        <f t="shared" si="2"/>
        <v>-0.85474638856288343</v>
      </c>
      <c r="R5" s="157">
        <f t="shared" ref="R5:R68" si="6">$AN$8+$AM$8*D5+$AL$8*G5+$AK$8*I5+$AJ$8*J5+$AI$8*K5+$AH$8*M5</f>
        <v>419.88019729812697</v>
      </c>
      <c r="S5" s="3">
        <f t="shared" si="3"/>
        <v>-2580.1198027018731</v>
      </c>
      <c r="T5" s="96">
        <f t="shared" si="4"/>
        <v>-0.86003993423395775</v>
      </c>
      <c r="U5" s="154">
        <f t="shared" ref="U5:U68" si="7">$AP$13+$AO$13*C5+$AN$13*D5+$AM$13*F5+$AL$13*G5+$AK$13*I5+$AJ$13*J5+$AI$13*K5+$AH$13*M5</f>
        <v>225.14471131506366</v>
      </c>
      <c r="V5" s="3">
        <f t="shared" ref="V5:V68" si="8">U5-N5</f>
        <v>-2774.8552886849366</v>
      </c>
      <c r="W5" s="96">
        <f t="shared" ref="W5:W68" si="9">IF(Q5=0,0,(U5-N5)/N5)</f>
        <v>-0.92495176289497882</v>
      </c>
      <c r="X5" s="154">
        <f t="shared" ref="X5:X68" si="10">$AT$18+$AS$18*B5+$AR$18*C5+$AQ$18*D5+$AP$18*E5+$AO$18*F5+$AN$18*G5+$AM$18*H5+$AL$18*I5+$AK$18*J5+$AJ$18*K5+$AI$18*L5+$AH$18*M5</f>
        <v>278.25726631465557</v>
      </c>
      <c r="Y5" s="3">
        <f t="shared" ref="Y5:Y68" si="11">X5-N5</f>
        <v>-2721.7427336853443</v>
      </c>
      <c r="Z5" s="96">
        <f t="shared" ref="Z5:Z68" si="12">IF(T5=0,0,(X5-N5)/N5)</f>
        <v>-0.90724757789511479</v>
      </c>
      <c r="AA5" s="3">
        <f t="shared" si="0"/>
        <v>6750</v>
      </c>
      <c r="AB5" s="184">
        <f>AA4+O5</f>
        <v>5435.7608343113498</v>
      </c>
      <c r="AC5" s="184">
        <f t="shared" ref="AC5:AC68" si="13">$AA4+R5</f>
        <v>5419.8801972981273</v>
      </c>
      <c r="AD5" s="184">
        <f t="shared" ref="AD5:AD68" si="14">$AA4+U5</f>
        <v>5225.1447113150634</v>
      </c>
      <c r="AE5" s="184">
        <f t="shared" ref="AE5:AE68" si="15">$AA4+X5</f>
        <v>5278.2572663146557</v>
      </c>
      <c r="AF5" s="166"/>
      <c r="AG5" s="1"/>
      <c r="AH5" s="141" t="s">
        <v>79</v>
      </c>
    </row>
    <row r="6" spans="1:42" ht="15.75" thickBot="1" x14ac:dyDescent="0.3">
      <c r="A6" s="1">
        <v>4</v>
      </c>
      <c r="B6" s="1">
        <v>5000</v>
      </c>
      <c r="C6" s="1">
        <v>6750</v>
      </c>
      <c r="D6" s="30">
        <v>9750</v>
      </c>
      <c r="E6" s="3">
        <v>33</v>
      </c>
      <c r="F6" s="3">
        <v>30</v>
      </c>
      <c r="G6" s="3">
        <v>36</v>
      </c>
      <c r="H6" s="3">
        <v>3750</v>
      </c>
      <c r="I6" s="3">
        <v>3750</v>
      </c>
      <c r="J6" s="3">
        <v>5750</v>
      </c>
      <c r="K6" s="3">
        <v>1.6956521739130435</v>
      </c>
      <c r="L6" s="3">
        <v>1750</v>
      </c>
      <c r="M6" s="3">
        <v>3000</v>
      </c>
      <c r="N6" s="123">
        <v>250</v>
      </c>
      <c r="O6" s="129">
        <f t="shared" si="5"/>
        <v>215.79217963063189</v>
      </c>
      <c r="P6" s="3">
        <f t="shared" si="1"/>
        <v>-34.207820369368108</v>
      </c>
      <c r="Q6" s="96">
        <f t="shared" si="2"/>
        <v>-0.13683128147747242</v>
      </c>
      <c r="R6" s="157">
        <f t="shared" si="6"/>
        <v>104.60409852541734</v>
      </c>
      <c r="S6" s="3">
        <f t="shared" si="3"/>
        <v>-145.39590147458267</v>
      </c>
      <c r="T6" s="96">
        <f t="shared" si="4"/>
        <v>-0.58158360589833069</v>
      </c>
      <c r="U6" s="154">
        <f t="shared" si="7"/>
        <v>88.179246840777182</v>
      </c>
      <c r="V6" s="3">
        <f t="shared" si="8"/>
        <v>-161.82075315922282</v>
      </c>
      <c r="W6" s="96">
        <f t="shared" si="9"/>
        <v>-0.64728301263689125</v>
      </c>
      <c r="X6" s="154">
        <f t="shared" si="10"/>
        <v>104.50859996287164</v>
      </c>
      <c r="Y6" s="3">
        <f t="shared" si="11"/>
        <v>-145.49140003712836</v>
      </c>
      <c r="Z6" s="96">
        <f t="shared" si="12"/>
        <v>-0.5819656001485134</v>
      </c>
      <c r="AA6" s="3">
        <f t="shared" si="0"/>
        <v>9750</v>
      </c>
      <c r="AB6" s="184">
        <f t="shared" ref="AB6:AB69" si="16">AA5+O6</f>
        <v>6965.7921796306318</v>
      </c>
      <c r="AC6" s="184">
        <f t="shared" si="13"/>
        <v>6854.6040985254176</v>
      </c>
      <c r="AD6" s="184">
        <f t="shared" si="14"/>
        <v>6838.1792468407775</v>
      </c>
      <c r="AE6" s="184">
        <f t="shared" si="15"/>
        <v>6854.5085999628718</v>
      </c>
      <c r="AF6" s="166"/>
      <c r="AG6" s="1"/>
    </row>
    <row r="7" spans="1:42" x14ac:dyDescent="0.25">
      <c r="A7" s="1">
        <v>5</v>
      </c>
      <c r="B7" s="1">
        <v>6750</v>
      </c>
      <c r="C7" s="1">
        <v>9750</v>
      </c>
      <c r="D7" s="30">
        <v>10000</v>
      </c>
      <c r="E7" s="3">
        <v>30</v>
      </c>
      <c r="F7" s="3">
        <v>36</v>
      </c>
      <c r="G7" s="3">
        <v>46</v>
      </c>
      <c r="H7" s="3">
        <v>3750</v>
      </c>
      <c r="I7" s="3">
        <v>5750</v>
      </c>
      <c r="J7" s="3">
        <v>1750</v>
      </c>
      <c r="K7" s="3">
        <v>5.7142857142857144</v>
      </c>
      <c r="L7" s="3">
        <v>3000</v>
      </c>
      <c r="M7" s="3">
        <v>250</v>
      </c>
      <c r="N7" s="123">
        <v>0</v>
      </c>
      <c r="O7" s="129">
        <f t="shared" si="5"/>
        <v>-47.868884676750213</v>
      </c>
      <c r="P7" s="3">
        <f t="shared" si="1"/>
        <v>-47.868884676750213</v>
      </c>
      <c r="Q7" s="96">
        <f t="shared" si="2"/>
        <v>0</v>
      </c>
      <c r="R7" s="157">
        <f t="shared" si="6"/>
        <v>167.34994516778144</v>
      </c>
      <c r="S7" s="3">
        <f t="shared" si="3"/>
        <v>167.34994516778144</v>
      </c>
      <c r="T7" s="96">
        <f t="shared" si="4"/>
        <v>0</v>
      </c>
      <c r="U7" s="154">
        <f t="shared" si="7"/>
        <v>347.91838950255362</v>
      </c>
      <c r="V7" s="3">
        <f t="shared" si="8"/>
        <v>347.91838950255362</v>
      </c>
      <c r="W7" s="96">
        <f t="shared" si="9"/>
        <v>0</v>
      </c>
      <c r="X7" s="154">
        <f t="shared" si="10"/>
        <v>408.55057730346891</v>
      </c>
      <c r="Y7" s="3">
        <f t="shared" si="11"/>
        <v>408.55057730346891</v>
      </c>
      <c r="Z7" s="96">
        <f t="shared" si="12"/>
        <v>0</v>
      </c>
      <c r="AA7" s="3">
        <f t="shared" si="0"/>
        <v>10000</v>
      </c>
      <c r="AB7" s="184">
        <f t="shared" si="16"/>
        <v>9702.1311153232491</v>
      </c>
      <c r="AC7" s="184">
        <f t="shared" si="13"/>
        <v>9917.3499451677817</v>
      </c>
      <c r="AD7" s="184">
        <f t="shared" si="14"/>
        <v>10097.918389502554</v>
      </c>
      <c r="AE7" s="184">
        <f t="shared" si="15"/>
        <v>10158.550577303469</v>
      </c>
      <c r="AF7" s="166"/>
      <c r="AG7" s="1"/>
      <c r="AH7" s="132" t="s">
        <v>60</v>
      </c>
      <c r="AI7" s="133" t="s">
        <v>81</v>
      </c>
      <c r="AJ7" s="133" t="s">
        <v>66</v>
      </c>
      <c r="AK7" s="133" t="s">
        <v>62</v>
      </c>
      <c r="AL7" s="133" t="s">
        <v>82</v>
      </c>
      <c r="AM7" s="133" t="s">
        <v>63</v>
      </c>
      <c r="AN7" s="134" t="s">
        <v>56</v>
      </c>
    </row>
    <row r="8" spans="1:42" ht="15.75" thickBot="1" x14ac:dyDescent="0.3">
      <c r="A8" s="1">
        <v>6</v>
      </c>
      <c r="B8" s="1">
        <v>9750</v>
      </c>
      <c r="C8" s="1">
        <v>10000</v>
      </c>
      <c r="D8" s="30">
        <v>10000</v>
      </c>
      <c r="E8" s="3">
        <v>36</v>
      </c>
      <c r="F8" s="3">
        <v>46</v>
      </c>
      <c r="G8" s="3">
        <v>57</v>
      </c>
      <c r="H8" s="3">
        <v>5750</v>
      </c>
      <c r="I8" s="3">
        <v>1750</v>
      </c>
      <c r="J8" s="3">
        <v>3750</v>
      </c>
      <c r="K8" s="3">
        <v>2.6666666666666665</v>
      </c>
      <c r="L8" s="3">
        <v>250</v>
      </c>
      <c r="M8" s="3">
        <v>0</v>
      </c>
      <c r="N8" s="123">
        <v>1000</v>
      </c>
      <c r="O8" s="129">
        <f t="shared" si="5"/>
        <v>100.47372837211367</v>
      </c>
      <c r="P8" s="3">
        <f t="shared" si="1"/>
        <v>-899.52627162788633</v>
      </c>
      <c r="Q8" s="96">
        <f t="shared" si="2"/>
        <v>-0.89952627162788634</v>
      </c>
      <c r="R8" s="157">
        <f t="shared" si="6"/>
        <v>-28.531007550536231</v>
      </c>
      <c r="S8" s="3">
        <f t="shared" si="3"/>
        <v>-1028.5310075505363</v>
      </c>
      <c r="T8" s="96">
        <f t="shared" si="4"/>
        <v>-1.0285310075505363</v>
      </c>
      <c r="U8" s="154">
        <f t="shared" si="7"/>
        <v>172.5827206892653</v>
      </c>
      <c r="V8" s="3">
        <f t="shared" si="8"/>
        <v>-827.41727931073467</v>
      </c>
      <c r="W8" s="96">
        <f t="shared" si="9"/>
        <v>-0.82741727931073472</v>
      </c>
      <c r="X8" s="154">
        <f t="shared" si="10"/>
        <v>434.71413004879633</v>
      </c>
      <c r="Y8" s="3">
        <f t="shared" si="11"/>
        <v>-565.28586995120372</v>
      </c>
      <c r="Z8" s="96">
        <f t="shared" si="12"/>
        <v>-0.56528586995120367</v>
      </c>
      <c r="AA8" s="3">
        <f t="shared" si="0"/>
        <v>10000</v>
      </c>
      <c r="AB8" s="184">
        <f t="shared" si="16"/>
        <v>10100.473728372113</v>
      </c>
      <c r="AC8" s="184">
        <f t="shared" si="13"/>
        <v>9971.4689924494633</v>
      </c>
      <c r="AD8" s="184">
        <f t="shared" si="14"/>
        <v>10172.582720689265</v>
      </c>
      <c r="AE8" s="184">
        <f t="shared" si="15"/>
        <v>10434.714130048797</v>
      </c>
      <c r="AF8" s="166"/>
      <c r="AG8" s="1"/>
      <c r="AH8" s="142">
        <v>-1.8945115056453132E-2</v>
      </c>
      <c r="AI8" s="143">
        <v>63.723650389475075</v>
      </c>
      <c r="AJ8" s="143">
        <v>0.10736372709013868</v>
      </c>
      <c r="AK8" s="143">
        <v>7.638455067213791E-2</v>
      </c>
      <c r="AL8" s="143">
        <v>7.6726297942385875</v>
      </c>
      <c r="AM8" s="143">
        <v>-0.18190283783646172</v>
      </c>
      <c r="AN8" s="144">
        <v>646.94079790628655</v>
      </c>
    </row>
    <row r="9" spans="1:42" x14ac:dyDescent="0.25">
      <c r="A9" s="1">
        <v>7</v>
      </c>
      <c r="B9" s="1">
        <v>10000</v>
      </c>
      <c r="C9" s="1">
        <v>10000</v>
      </c>
      <c r="D9" s="30">
        <v>11000</v>
      </c>
      <c r="E9" s="3">
        <v>46</v>
      </c>
      <c r="F9" s="3">
        <v>57</v>
      </c>
      <c r="G9" s="3">
        <v>52</v>
      </c>
      <c r="H9" s="3">
        <v>1750</v>
      </c>
      <c r="I9" s="3">
        <v>3750</v>
      </c>
      <c r="J9" s="3">
        <v>1750</v>
      </c>
      <c r="K9" s="3">
        <v>6.2857142857142856</v>
      </c>
      <c r="L9" s="3">
        <v>0</v>
      </c>
      <c r="M9" s="3">
        <v>1000</v>
      </c>
      <c r="N9" s="123">
        <v>-1000</v>
      </c>
      <c r="O9" s="129">
        <f t="shared" si="5"/>
        <v>-147.64492703302523</v>
      </c>
      <c r="P9" s="3">
        <f t="shared" si="1"/>
        <v>852.35507296697483</v>
      </c>
      <c r="Q9" s="96">
        <f t="shared" si="2"/>
        <v>-0.85235507296697488</v>
      </c>
      <c r="R9" s="157">
        <f t="shared" si="6"/>
        <v>-99.081537031593101</v>
      </c>
      <c r="S9" s="3">
        <f t="shared" si="3"/>
        <v>900.91846296840686</v>
      </c>
      <c r="T9" s="96">
        <f t="shared" si="4"/>
        <v>-0.90091846296840683</v>
      </c>
      <c r="U9" s="154">
        <f t="shared" si="7"/>
        <v>-288.92585057526014</v>
      </c>
      <c r="V9" s="3">
        <f t="shared" si="8"/>
        <v>711.07414942473986</v>
      </c>
      <c r="W9" s="96">
        <f t="shared" si="9"/>
        <v>-0.7110741494247399</v>
      </c>
      <c r="X9" s="154">
        <f t="shared" si="10"/>
        <v>-259.0057165996941</v>
      </c>
      <c r="Y9" s="3">
        <f t="shared" si="11"/>
        <v>740.9942834003059</v>
      </c>
      <c r="Z9" s="96">
        <f t="shared" si="12"/>
        <v>-0.74099428340030593</v>
      </c>
      <c r="AA9" s="3">
        <f t="shared" si="0"/>
        <v>11000</v>
      </c>
      <c r="AB9" s="184">
        <f t="shared" si="16"/>
        <v>9852.3550729669751</v>
      </c>
      <c r="AC9" s="184">
        <f t="shared" si="13"/>
        <v>9900.9184629684078</v>
      </c>
      <c r="AD9" s="184">
        <f t="shared" si="14"/>
        <v>9711.0741494247395</v>
      </c>
      <c r="AE9" s="184">
        <f t="shared" si="15"/>
        <v>9740.994283400305</v>
      </c>
      <c r="AF9" s="166"/>
      <c r="AG9" s="1"/>
    </row>
    <row r="10" spans="1:42" x14ac:dyDescent="0.25">
      <c r="A10" s="1">
        <v>8</v>
      </c>
      <c r="B10" s="1">
        <v>10000</v>
      </c>
      <c r="C10" s="1">
        <v>11000</v>
      </c>
      <c r="D10" s="30">
        <v>10000</v>
      </c>
      <c r="E10" s="3">
        <v>57</v>
      </c>
      <c r="F10" s="3">
        <v>52</v>
      </c>
      <c r="G10" s="3">
        <v>42</v>
      </c>
      <c r="H10" s="3">
        <v>3750</v>
      </c>
      <c r="I10" s="3">
        <v>1750</v>
      </c>
      <c r="J10" s="3">
        <v>1000</v>
      </c>
      <c r="K10" s="3">
        <v>10</v>
      </c>
      <c r="L10" s="3">
        <v>1000</v>
      </c>
      <c r="M10" s="3">
        <v>-1000</v>
      </c>
      <c r="N10" s="123">
        <v>-2750</v>
      </c>
      <c r="O10" s="129">
        <f t="shared" si="5"/>
        <v>75.842628325193004</v>
      </c>
      <c r="P10" s="3">
        <f t="shared" si="1"/>
        <v>2825.8426283251929</v>
      </c>
      <c r="Q10" s="96">
        <f t="shared" si="2"/>
        <v>-1.0275791375727974</v>
      </c>
      <c r="R10" s="157">
        <f t="shared" si="6"/>
        <v>47.381180617273927</v>
      </c>
      <c r="S10" s="3">
        <f t="shared" si="3"/>
        <v>2797.3811806172739</v>
      </c>
      <c r="T10" s="96">
        <f t="shared" si="4"/>
        <v>-1.0172295202244632</v>
      </c>
      <c r="U10" s="154">
        <f t="shared" si="7"/>
        <v>-53.760569007717152</v>
      </c>
      <c r="V10" s="3">
        <f t="shared" si="8"/>
        <v>2696.2394309922829</v>
      </c>
      <c r="W10" s="96">
        <f t="shared" si="9"/>
        <v>-0.98045070217901198</v>
      </c>
      <c r="X10" s="154">
        <f t="shared" si="10"/>
        <v>-87.955654261935123</v>
      </c>
      <c r="Y10" s="3">
        <f t="shared" si="11"/>
        <v>2662.0443457380647</v>
      </c>
      <c r="Z10" s="96">
        <f t="shared" si="12"/>
        <v>-0.96801612572293261</v>
      </c>
      <c r="AA10" s="3">
        <f t="shared" si="0"/>
        <v>10000</v>
      </c>
      <c r="AB10" s="184">
        <f t="shared" si="16"/>
        <v>11075.842628325194</v>
      </c>
      <c r="AC10" s="184">
        <f t="shared" si="13"/>
        <v>11047.381180617274</v>
      </c>
      <c r="AD10" s="184">
        <f t="shared" si="14"/>
        <v>10946.239430992282</v>
      </c>
      <c r="AE10" s="184">
        <f t="shared" si="15"/>
        <v>10912.044345738064</v>
      </c>
      <c r="AF10" s="166"/>
      <c r="AG10" s="1"/>
      <c r="AH10" s="145" t="s">
        <v>76</v>
      </c>
    </row>
    <row r="11" spans="1:42" ht="15.75" thickBot="1" x14ac:dyDescent="0.3">
      <c r="A11" s="1">
        <v>9</v>
      </c>
      <c r="B11" s="1">
        <v>11000</v>
      </c>
      <c r="C11" s="1">
        <v>10000</v>
      </c>
      <c r="D11" s="30">
        <v>7250</v>
      </c>
      <c r="E11" s="3">
        <v>52</v>
      </c>
      <c r="F11" s="3">
        <v>42</v>
      </c>
      <c r="G11" s="3">
        <v>39</v>
      </c>
      <c r="H11" s="3">
        <v>1750</v>
      </c>
      <c r="I11" s="3">
        <v>1000</v>
      </c>
      <c r="J11" s="3">
        <v>2750</v>
      </c>
      <c r="K11" s="3">
        <v>2.6363636363636362</v>
      </c>
      <c r="L11" s="3">
        <v>-1000</v>
      </c>
      <c r="M11" s="3">
        <v>-2750</v>
      </c>
      <c r="N11" s="123">
        <v>-750</v>
      </c>
      <c r="O11" s="129">
        <f t="shared" si="5"/>
        <v>325.81263465887116</v>
      </c>
      <c r="P11" s="3">
        <f t="shared" si="1"/>
        <v>1075.812634658871</v>
      </c>
      <c r="Q11" s="96">
        <f t="shared" si="2"/>
        <v>-1.4344168462118281</v>
      </c>
      <c r="R11" s="157">
        <f t="shared" si="6"/>
        <v>219.11036680567091</v>
      </c>
      <c r="S11" s="3">
        <f t="shared" si="3"/>
        <v>969.11036680567088</v>
      </c>
      <c r="T11" s="96">
        <f t="shared" si="4"/>
        <v>-1.2921471557408946</v>
      </c>
      <c r="U11" s="154">
        <f t="shared" si="7"/>
        <v>328.72715212735443</v>
      </c>
      <c r="V11" s="3">
        <f t="shared" si="8"/>
        <v>1078.7271521273544</v>
      </c>
      <c r="W11" s="96">
        <f t="shared" si="9"/>
        <v>-1.4383028695031392</v>
      </c>
      <c r="X11" s="154">
        <f t="shared" si="10"/>
        <v>251.23926030071556</v>
      </c>
      <c r="Y11" s="3">
        <f t="shared" si="11"/>
        <v>1001.2392603007156</v>
      </c>
      <c r="Z11" s="96">
        <f t="shared" si="12"/>
        <v>-1.3349856804009541</v>
      </c>
      <c r="AA11" s="3">
        <f t="shared" si="0"/>
        <v>7250</v>
      </c>
      <c r="AB11" s="184">
        <f t="shared" si="16"/>
        <v>10325.812634658871</v>
      </c>
      <c r="AC11" s="184">
        <f t="shared" si="13"/>
        <v>10219.110366805671</v>
      </c>
      <c r="AD11" s="184">
        <f t="shared" si="14"/>
        <v>10328.727152127354</v>
      </c>
      <c r="AE11" s="184">
        <f t="shared" si="15"/>
        <v>10251.239260300716</v>
      </c>
      <c r="AF11" s="166"/>
      <c r="AG11" s="1"/>
    </row>
    <row r="12" spans="1:42" x14ac:dyDescent="0.25">
      <c r="A12" s="1">
        <v>10</v>
      </c>
      <c r="B12" s="1">
        <v>10000</v>
      </c>
      <c r="C12" s="1">
        <v>7250</v>
      </c>
      <c r="D12" s="30">
        <v>6500</v>
      </c>
      <c r="E12" s="3">
        <v>42</v>
      </c>
      <c r="F12" s="3">
        <v>39</v>
      </c>
      <c r="G12" s="3">
        <v>27</v>
      </c>
      <c r="H12" s="3">
        <v>1000</v>
      </c>
      <c r="I12" s="3">
        <v>2750</v>
      </c>
      <c r="J12" s="3">
        <v>1750</v>
      </c>
      <c r="K12" s="3">
        <v>3.7142857142857144</v>
      </c>
      <c r="L12" s="3">
        <v>-2750</v>
      </c>
      <c r="M12" s="3">
        <v>-750</v>
      </c>
      <c r="N12" s="123">
        <v>-2500</v>
      </c>
      <c r="O12" s="129">
        <f t="shared" si="5"/>
        <v>313.4183405221944</v>
      </c>
      <c r="P12" s="3">
        <f t="shared" si="1"/>
        <v>2813.4183405221943</v>
      </c>
      <c r="Q12" s="96">
        <f t="shared" si="2"/>
        <v>-1.1253673362088776</v>
      </c>
      <c r="R12" s="157">
        <f t="shared" si="6"/>
        <v>320.5740737659537</v>
      </c>
      <c r="S12" s="3">
        <f t="shared" si="3"/>
        <v>2820.5740737659535</v>
      </c>
      <c r="T12" s="96">
        <f t="shared" si="4"/>
        <v>-1.1282296295063814</v>
      </c>
      <c r="U12" s="154">
        <f t="shared" si="7"/>
        <v>131.0911446883228</v>
      </c>
      <c r="V12" s="3">
        <f t="shared" si="8"/>
        <v>2631.0911446883229</v>
      </c>
      <c r="W12" s="96">
        <f t="shared" si="9"/>
        <v>-1.0524364578753291</v>
      </c>
      <c r="X12" s="154">
        <f t="shared" si="10"/>
        <v>-3.9813643554314098</v>
      </c>
      <c r="Y12" s="3">
        <f t="shared" si="11"/>
        <v>2496.0186356445688</v>
      </c>
      <c r="Z12" s="96">
        <f t="shared" si="12"/>
        <v>-0.99840745425782751</v>
      </c>
      <c r="AA12" s="3">
        <f t="shared" si="0"/>
        <v>6500</v>
      </c>
      <c r="AB12" s="184">
        <f t="shared" si="16"/>
        <v>7563.4183405221947</v>
      </c>
      <c r="AC12" s="184">
        <f t="shared" si="13"/>
        <v>7570.5740737659535</v>
      </c>
      <c r="AD12" s="184">
        <f t="shared" si="14"/>
        <v>7381.0911446883229</v>
      </c>
      <c r="AE12" s="184">
        <f t="shared" si="15"/>
        <v>7246.0186356445683</v>
      </c>
      <c r="AF12" s="166"/>
      <c r="AG12" s="1"/>
      <c r="AH12" s="146" t="s">
        <v>60</v>
      </c>
      <c r="AI12" s="147" t="s">
        <v>81</v>
      </c>
      <c r="AJ12" s="147" t="s">
        <v>66</v>
      </c>
      <c r="AK12" s="147" t="s">
        <v>62</v>
      </c>
      <c r="AL12" s="147" t="s">
        <v>64</v>
      </c>
      <c r="AM12" s="147" t="s">
        <v>83</v>
      </c>
      <c r="AN12" s="147" t="s">
        <v>63</v>
      </c>
      <c r="AO12" s="147" t="s">
        <v>67</v>
      </c>
      <c r="AP12" s="148" t="s">
        <v>56</v>
      </c>
    </row>
    <row r="13" spans="1:42" ht="15.75" thickBot="1" x14ac:dyDescent="0.3">
      <c r="A13" s="1">
        <v>11</v>
      </c>
      <c r="B13" s="1">
        <v>7250</v>
      </c>
      <c r="C13" s="1">
        <v>6500</v>
      </c>
      <c r="D13" s="31">
        <v>4000</v>
      </c>
      <c r="E13" s="32">
        <v>39</v>
      </c>
      <c r="F13" s="32">
        <v>27</v>
      </c>
      <c r="G13" s="32">
        <v>24</v>
      </c>
      <c r="H13" s="32">
        <v>2750</v>
      </c>
      <c r="I13" s="32">
        <v>1750</v>
      </c>
      <c r="J13" s="32">
        <v>2750</v>
      </c>
      <c r="K13" s="32">
        <v>1.4545454545454546</v>
      </c>
      <c r="L13" s="32">
        <v>-750</v>
      </c>
      <c r="M13" s="32">
        <v>-2500</v>
      </c>
      <c r="N13" s="124">
        <v>-1000</v>
      </c>
      <c r="O13" s="129">
        <f t="shared" si="5"/>
        <v>715.61845013004609</v>
      </c>
      <c r="P13" s="3">
        <f t="shared" si="1"/>
        <v>1715.6184501300461</v>
      </c>
      <c r="Q13" s="96">
        <f t="shared" si="2"/>
        <v>-1.715618450130046</v>
      </c>
      <c r="R13" s="157">
        <f t="shared" si="6"/>
        <v>672.44750845847602</v>
      </c>
      <c r="S13" s="3">
        <f t="shared" si="3"/>
        <v>1672.447508458476</v>
      </c>
      <c r="T13" s="96">
        <f t="shared" si="4"/>
        <v>-1.672447508458476</v>
      </c>
      <c r="U13" s="154">
        <f t="shared" si="7"/>
        <v>744.41235947576763</v>
      </c>
      <c r="V13" s="3">
        <f t="shared" si="8"/>
        <v>1744.4123594757675</v>
      </c>
      <c r="W13" s="96">
        <f t="shared" si="9"/>
        <v>-1.7444123594757674</v>
      </c>
      <c r="X13" s="154">
        <f t="shared" si="10"/>
        <v>680.28749660476228</v>
      </c>
      <c r="Y13" s="3">
        <f t="shared" si="11"/>
        <v>1680.2874966047623</v>
      </c>
      <c r="Z13" s="96">
        <f t="shared" si="12"/>
        <v>-1.6802874966047623</v>
      </c>
      <c r="AA13" s="3">
        <f t="shared" si="0"/>
        <v>4000</v>
      </c>
      <c r="AB13" s="184">
        <f t="shared" si="16"/>
        <v>7215.6184501300459</v>
      </c>
      <c r="AC13" s="184">
        <f t="shared" si="13"/>
        <v>7172.4475084584756</v>
      </c>
      <c r="AD13" s="184">
        <f t="shared" si="14"/>
        <v>7244.4123594757675</v>
      </c>
      <c r="AE13" s="184">
        <f t="shared" si="15"/>
        <v>7180.2874966047621</v>
      </c>
      <c r="AF13" s="166"/>
      <c r="AG13" s="1"/>
      <c r="AH13" s="149">
        <v>0.16770508665510392</v>
      </c>
      <c r="AI13" s="150">
        <v>58.302744254113769</v>
      </c>
      <c r="AJ13" s="150">
        <v>8.8952510239608193E-2</v>
      </c>
      <c r="AK13" s="150">
        <v>5.2606439352522724E-2</v>
      </c>
      <c r="AL13" s="150">
        <v>23.115337267790792</v>
      </c>
      <c r="AM13" s="150">
        <v>-23.972031360545682</v>
      </c>
      <c r="AN13" s="150">
        <v>-0.38825289261729412</v>
      </c>
      <c r="AO13" s="150">
        <v>0.24898998943367912</v>
      </c>
      <c r="AP13" s="151">
        <v>769.24380390335944</v>
      </c>
    </row>
    <row r="14" spans="1:42" x14ac:dyDescent="0.25">
      <c r="A14" s="1">
        <v>12</v>
      </c>
      <c r="B14" s="1">
        <v>6500</v>
      </c>
      <c r="C14" s="1">
        <v>4000</v>
      </c>
      <c r="D14" s="29">
        <v>6500</v>
      </c>
      <c r="E14" s="28">
        <v>27</v>
      </c>
      <c r="F14" s="28">
        <v>24</v>
      </c>
      <c r="G14" s="28">
        <v>13</v>
      </c>
      <c r="H14" s="28">
        <v>1750</v>
      </c>
      <c r="I14" s="28">
        <v>2750</v>
      </c>
      <c r="J14" s="28">
        <v>5750</v>
      </c>
      <c r="K14" s="28">
        <v>1.1304347826086956</v>
      </c>
      <c r="L14" s="28">
        <v>-2500</v>
      </c>
      <c r="M14" s="28">
        <v>-1000</v>
      </c>
      <c r="N14" s="122">
        <v>-1000</v>
      </c>
      <c r="O14" s="129">
        <f t="shared" si="5"/>
        <v>592.35059373291404</v>
      </c>
      <c r="P14" s="3">
        <f t="shared" si="1"/>
        <v>1592.3505937329141</v>
      </c>
      <c r="Q14" s="96">
        <f t="shared" si="2"/>
        <v>-1.5923505937329141</v>
      </c>
      <c r="R14" s="157">
        <f t="shared" si="6"/>
        <v>482.69603034257568</v>
      </c>
      <c r="S14" s="3">
        <f t="shared" si="3"/>
        <v>1482.6960303425758</v>
      </c>
      <c r="T14" s="96">
        <f t="shared" si="4"/>
        <v>-1.4826960303425758</v>
      </c>
      <c r="U14" s="154">
        <f t="shared" si="7"/>
        <v>-478.92240307768196</v>
      </c>
      <c r="V14" s="3">
        <f t="shared" si="8"/>
        <v>521.07759692231798</v>
      </c>
      <c r="W14" s="96">
        <f t="shared" si="9"/>
        <v>-0.52107759692231803</v>
      </c>
      <c r="X14" s="154">
        <f t="shared" si="10"/>
        <v>-394.87824034250963</v>
      </c>
      <c r="Y14" s="3">
        <f t="shared" si="11"/>
        <v>605.12175965749043</v>
      </c>
      <c r="Z14" s="96">
        <f t="shared" si="12"/>
        <v>-0.60512175965749038</v>
      </c>
      <c r="AA14" s="3">
        <f t="shared" si="0"/>
        <v>6500</v>
      </c>
      <c r="AB14" s="184">
        <f t="shared" si="16"/>
        <v>4592.3505937329137</v>
      </c>
      <c r="AC14" s="184">
        <f t="shared" si="13"/>
        <v>4482.6960303425758</v>
      </c>
      <c r="AD14" s="184">
        <f t="shared" si="14"/>
        <v>3521.0775969223182</v>
      </c>
      <c r="AE14" s="184">
        <f t="shared" si="15"/>
        <v>3605.1217596574902</v>
      </c>
      <c r="AF14" s="166"/>
      <c r="AG14" s="1"/>
    </row>
    <row r="15" spans="1:42" x14ac:dyDescent="0.25">
      <c r="A15" s="1">
        <v>13</v>
      </c>
      <c r="B15" s="1">
        <v>4000</v>
      </c>
      <c r="C15" s="1">
        <v>6500</v>
      </c>
      <c r="D15" s="30">
        <v>5500</v>
      </c>
      <c r="E15" s="3">
        <v>24</v>
      </c>
      <c r="F15" s="3">
        <v>13</v>
      </c>
      <c r="G15" s="3">
        <v>25</v>
      </c>
      <c r="H15" s="3">
        <v>2750</v>
      </c>
      <c r="I15" s="3">
        <v>5750</v>
      </c>
      <c r="J15" s="3">
        <v>3750</v>
      </c>
      <c r="K15" s="3">
        <v>1.4666666666666666</v>
      </c>
      <c r="L15" s="3">
        <v>-1000</v>
      </c>
      <c r="M15" s="3">
        <v>-1000</v>
      </c>
      <c r="N15" s="123">
        <v>4750</v>
      </c>
      <c r="O15" s="129">
        <f t="shared" si="5"/>
        <v>597.21646685100643</v>
      </c>
      <c r="P15" s="3">
        <f t="shared" si="1"/>
        <v>-4152.7835331489932</v>
      </c>
      <c r="Q15" s="96">
        <f t="shared" si="2"/>
        <v>-0.87427021750505118</v>
      </c>
      <c r="R15" s="157">
        <f t="shared" si="6"/>
        <v>792.52254657554136</v>
      </c>
      <c r="S15" s="3">
        <f t="shared" si="3"/>
        <v>-3957.4774534244589</v>
      </c>
      <c r="T15" s="96">
        <f t="shared" si="4"/>
        <v>-0.83315314808935981</v>
      </c>
      <c r="U15" s="154">
        <f t="shared" si="7"/>
        <v>1072.3993944279644</v>
      </c>
      <c r="V15" s="3">
        <f t="shared" si="8"/>
        <v>-3677.6006055720354</v>
      </c>
      <c r="W15" s="96">
        <f t="shared" si="9"/>
        <v>-0.77423170643621797</v>
      </c>
      <c r="X15" s="154">
        <f t="shared" si="10"/>
        <v>714.24778299691116</v>
      </c>
      <c r="Y15" s="3">
        <f t="shared" si="11"/>
        <v>-4035.7522170030888</v>
      </c>
      <c r="Z15" s="96">
        <f t="shared" si="12"/>
        <v>-0.84963204568486084</v>
      </c>
      <c r="AA15" s="3">
        <f t="shared" si="0"/>
        <v>5500</v>
      </c>
      <c r="AB15" s="184">
        <f t="shared" si="16"/>
        <v>7097.2164668510068</v>
      </c>
      <c r="AC15" s="184">
        <f t="shared" si="13"/>
        <v>7292.5225465755411</v>
      </c>
      <c r="AD15" s="184">
        <f t="shared" si="14"/>
        <v>7572.3993944279646</v>
      </c>
      <c r="AE15" s="184">
        <f t="shared" si="15"/>
        <v>7214.2477829969112</v>
      </c>
      <c r="AF15" s="166"/>
      <c r="AG15" s="1"/>
      <c r="AH15" s="152" t="s">
        <v>75</v>
      </c>
    </row>
    <row r="16" spans="1:42" ht="15.75" thickBot="1" x14ac:dyDescent="0.3">
      <c r="A16" s="1">
        <v>14</v>
      </c>
      <c r="B16" s="1">
        <v>6500</v>
      </c>
      <c r="C16" s="1">
        <v>5500</v>
      </c>
      <c r="D16" s="30">
        <v>10250</v>
      </c>
      <c r="E16" s="3">
        <v>13</v>
      </c>
      <c r="F16" s="3">
        <v>25</v>
      </c>
      <c r="G16" s="3">
        <v>40</v>
      </c>
      <c r="H16" s="3">
        <v>5750</v>
      </c>
      <c r="I16" s="3">
        <v>3750</v>
      </c>
      <c r="J16" s="3">
        <v>1750</v>
      </c>
      <c r="K16" s="3">
        <v>5.8571428571428568</v>
      </c>
      <c r="L16" s="3">
        <v>-1000</v>
      </c>
      <c r="M16" s="3">
        <v>4750</v>
      </c>
      <c r="N16" s="123">
        <v>250</v>
      </c>
      <c r="O16" s="129">
        <f t="shared" si="5"/>
        <v>-118.07943383574957</v>
      </c>
      <c r="P16" s="3">
        <f t="shared" si="1"/>
        <v>-368.07943383574957</v>
      </c>
      <c r="Q16" s="96">
        <f t="shared" si="2"/>
        <v>-1.4723177353429984</v>
      </c>
      <c r="R16" s="157">
        <f t="shared" si="6"/>
        <v>-153.08028352801247</v>
      </c>
      <c r="S16" s="3">
        <f t="shared" si="3"/>
        <v>-403.0802835280125</v>
      </c>
      <c r="T16" s="96">
        <f t="shared" si="4"/>
        <v>-1.61232113411205</v>
      </c>
      <c r="U16" s="154">
        <f t="shared" si="7"/>
        <v>-24.562992677853458</v>
      </c>
      <c r="V16" s="3">
        <f t="shared" si="8"/>
        <v>-274.56299267785346</v>
      </c>
      <c r="W16" s="96">
        <f t="shared" si="9"/>
        <v>-1.0982519707114138</v>
      </c>
      <c r="X16" s="154">
        <f t="shared" si="10"/>
        <v>101.73938465016147</v>
      </c>
      <c r="Y16" s="3">
        <f t="shared" si="11"/>
        <v>-148.26061534983853</v>
      </c>
      <c r="Z16" s="96">
        <f t="shared" si="12"/>
        <v>-0.59304246139935413</v>
      </c>
      <c r="AA16" s="3">
        <f t="shared" si="0"/>
        <v>10250</v>
      </c>
      <c r="AB16" s="184">
        <f t="shared" si="16"/>
        <v>5381.92056616425</v>
      </c>
      <c r="AC16" s="184">
        <f t="shared" si="13"/>
        <v>5346.9197164719872</v>
      </c>
      <c r="AD16" s="184">
        <f t="shared" si="14"/>
        <v>5475.4370073221462</v>
      </c>
      <c r="AE16" s="184">
        <f t="shared" si="15"/>
        <v>5601.7393846501618</v>
      </c>
      <c r="AF16" s="166"/>
      <c r="AG16" s="1"/>
      <c r="AH16" s="167"/>
    </row>
    <row r="17" spans="1:46" x14ac:dyDescent="0.25">
      <c r="A17" s="1">
        <v>15</v>
      </c>
      <c r="B17" s="1">
        <v>5500</v>
      </c>
      <c r="C17" s="1">
        <v>10250</v>
      </c>
      <c r="D17" s="30">
        <v>10500</v>
      </c>
      <c r="E17" s="3">
        <v>25</v>
      </c>
      <c r="F17" s="3">
        <v>40</v>
      </c>
      <c r="G17" s="3">
        <v>38</v>
      </c>
      <c r="H17" s="3">
        <v>3750</v>
      </c>
      <c r="I17" s="3">
        <v>1750</v>
      </c>
      <c r="J17" s="3">
        <v>5750</v>
      </c>
      <c r="K17" s="3">
        <v>1.826086956521739</v>
      </c>
      <c r="L17" s="3">
        <v>4750</v>
      </c>
      <c r="M17" s="3">
        <v>250</v>
      </c>
      <c r="N17" s="123">
        <v>1500</v>
      </c>
      <c r="O17" s="129">
        <f t="shared" si="5"/>
        <v>108.93037987875142</v>
      </c>
      <c r="P17" s="3">
        <f t="shared" si="1"/>
        <v>-1391.0696201212486</v>
      </c>
      <c r="Q17" s="96">
        <f t="shared" si="2"/>
        <v>-0.92737974674749901</v>
      </c>
      <c r="R17" s="157">
        <f t="shared" si="6"/>
        <v>-108.83602471689795</v>
      </c>
      <c r="S17" s="3">
        <f t="shared" si="3"/>
        <v>-1608.836024716898</v>
      </c>
      <c r="T17" s="96">
        <f t="shared" si="4"/>
        <v>-1.0725573498112653</v>
      </c>
      <c r="U17" s="154">
        <f t="shared" si="7"/>
        <v>-83.832259908496837</v>
      </c>
      <c r="V17" s="3">
        <f t="shared" si="8"/>
        <v>-1583.8322599084968</v>
      </c>
      <c r="W17" s="96">
        <f t="shared" si="9"/>
        <v>-1.0558881732723311</v>
      </c>
      <c r="X17" s="154">
        <f t="shared" si="10"/>
        <v>292.58014889667504</v>
      </c>
      <c r="Y17" s="3">
        <f t="shared" si="11"/>
        <v>-1207.4198511033251</v>
      </c>
      <c r="Z17" s="96">
        <f t="shared" si="12"/>
        <v>-0.80494656740221671</v>
      </c>
      <c r="AA17" s="3">
        <f t="shared" si="0"/>
        <v>10500</v>
      </c>
      <c r="AB17" s="184">
        <f t="shared" si="16"/>
        <v>10358.930379878751</v>
      </c>
      <c r="AC17" s="184">
        <f t="shared" si="13"/>
        <v>10141.163975283102</v>
      </c>
      <c r="AD17" s="184">
        <f t="shared" si="14"/>
        <v>10166.167740091503</v>
      </c>
      <c r="AE17" s="184">
        <f t="shared" si="15"/>
        <v>10542.580148896675</v>
      </c>
      <c r="AF17" s="166"/>
      <c r="AG17" s="1"/>
      <c r="AH17" s="168" t="s">
        <v>60</v>
      </c>
      <c r="AI17" s="169" t="s">
        <v>92</v>
      </c>
      <c r="AJ17" s="169" t="s">
        <v>81</v>
      </c>
      <c r="AK17" s="169" t="s">
        <v>66</v>
      </c>
      <c r="AL17" s="169" t="s">
        <v>62</v>
      </c>
      <c r="AM17" s="169" t="s">
        <v>91</v>
      </c>
      <c r="AN17" s="169" t="s">
        <v>64</v>
      </c>
      <c r="AO17" s="169" t="s">
        <v>83</v>
      </c>
      <c r="AP17" s="169" t="s">
        <v>90</v>
      </c>
      <c r="AQ17" s="169" t="s">
        <v>63</v>
      </c>
      <c r="AR17" s="169" t="s">
        <v>67</v>
      </c>
      <c r="AS17" s="170" t="s">
        <v>89</v>
      </c>
      <c r="AT17" s="171" t="s">
        <v>56</v>
      </c>
    </row>
    <row r="18" spans="1:46" ht="15.75" thickBot="1" x14ac:dyDescent="0.3">
      <c r="A18" s="1">
        <v>16</v>
      </c>
      <c r="B18" s="1">
        <v>10250</v>
      </c>
      <c r="C18" s="1">
        <v>10500</v>
      </c>
      <c r="D18" s="30">
        <v>12000</v>
      </c>
      <c r="E18" s="3">
        <v>40</v>
      </c>
      <c r="F18" s="3">
        <v>38</v>
      </c>
      <c r="G18" s="3">
        <v>59</v>
      </c>
      <c r="H18" s="3">
        <v>1750</v>
      </c>
      <c r="I18" s="3">
        <v>5750</v>
      </c>
      <c r="J18" s="3">
        <v>5750</v>
      </c>
      <c r="K18" s="3">
        <v>2.0869565217391304</v>
      </c>
      <c r="L18" s="3">
        <v>250</v>
      </c>
      <c r="M18" s="3">
        <v>1500</v>
      </c>
      <c r="N18" s="123">
        <v>0</v>
      </c>
      <c r="O18" s="129">
        <f t="shared" si="5"/>
        <v>-2.1890655331674509</v>
      </c>
      <c r="P18" s="3">
        <f t="shared" si="1"/>
        <v>-2.1890655331674509</v>
      </c>
      <c r="Q18" s="96">
        <f t="shared" si="2"/>
        <v>0</v>
      </c>
      <c r="R18" s="157">
        <f t="shared" si="6"/>
        <v>77.915314046572632</v>
      </c>
      <c r="S18" s="3">
        <f t="shared" si="3"/>
        <v>77.915314046572632</v>
      </c>
      <c r="T18" s="96">
        <f t="shared" si="4"/>
        <v>0</v>
      </c>
      <c r="U18" s="154">
        <f t="shared" si="7"/>
        <v>364.66857114220164</v>
      </c>
      <c r="V18" s="3">
        <f t="shared" si="8"/>
        <v>364.66857114220164</v>
      </c>
      <c r="W18" s="96">
        <f t="shared" si="9"/>
        <v>0</v>
      </c>
      <c r="X18" s="154">
        <f t="shared" si="10"/>
        <v>211.01733571773778</v>
      </c>
      <c r="Y18" s="3">
        <f t="shared" si="11"/>
        <v>211.01733571773778</v>
      </c>
      <c r="Z18" s="96">
        <f t="shared" si="12"/>
        <v>0</v>
      </c>
      <c r="AA18" s="3">
        <f t="shared" si="0"/>
        <v>12000</v>
      </c>
      <c r="AB18" s="184">
        <f t="shared" si="16"/>
        <v>10497.810934466832</v>
      </c>
      <c r="AC18" s="184">
        <f t="shared" si="13"/>
        <v>10577.915314046573</v>
      </c>
      <c r="AD18" s="184">
        <f t="shared" si="14"/>
        <v>10864.668571142201</v>
      </c>
      <c r="AE18" s="184">
        <f t="shared" si="15"/>
        <v>10711.017335717737</v>
      </c>
      <c r="AF18" s="166"/>
      <c r="AG18" s="1"/>
      <c r="AH18" s="172">
        <v>0.11405075564650305</v>
      </c>
      <c r="AI18" s="173">
        <v>6.8591750406600316E-2</v>
      </c>
      <c r="AJ18" s="173">
        <v>41.536986185484423</v>
      </c>
      <c r="AK18" s="173">
        <v>8.1980849417155652E-2</v>
      </c>
      <c r="AL18" s="173">
        <v>2.2676614873805647E-2</v>
      </c>
      <c r="AM18" s="173">
        <v>3.5419593570087282E-2</v>
      </c>
      <c r="AN18" s="173">
        <v>21.986189323084041</v>
      </c>
      <c r="AO18" s="173">
        <v>-11.825419173246742</v>
      </c>
      <c r="AP18" s="173">
        <v>-11.256067855842876</v>
      </c>
      <c r="AQ18" s="173">
        <v>-0.33894466780988536</v>
      </c>
      <c r="AR18" s="173">
        <v>0.15788614446023361</v>
      </c>
      <c r="AS18" s="173">
        <v>4.3423006424651349E-2</v>
      </c>
      <c r="AT18" s="174">
        <v>839.21182580109587</v>
      </c>
    </row>
    <row r="19" spans="1:46" x14ac:dyDescent="0.25">
      <c r="A19" s="1">
        <v>17</v>
      </c>
      <c r="B19" s="1">
        <v>10500</v>
      </c>
      <c r="C19" s="1">
        <v>12000</v>
      </c>
      <c r="D19" s="30">
        <v>12000</v>
      </c>
      <c r="E19" s="3">
        <v>38</v>
      </c>
      <c r="F19" s="3">
        <v>59</v>
      </c>
      <c r="G19" s="3">
        <v>66</v>
      </c>
      <c r="H19" s="3">
        <v>5750</v>
      </c>
      <c r="I19" s="3">
        <v>5750</v>
      </c>
      <c r="J19" s="3">
        <v>4750</v>
      </c>
      <c r="K19" s="3">
        <v>2.5263157894736841</v>
      </c>
      <c r="L19" s="3">
        <v>1500</v>
      </c>
      <c r="M19" s="3">
        <v>0</v>
      </c>
      <c r="N19" s="123">
        <v>-500</v>
      </c>
      <c r="O19" s="129">
        <f t="shared" si="5"/>
        <v>-62.537505764450771</v>
      </c>
      <c r="P19" s="3">
        <f t="shared" si="1"/>
        <v>437.46249423554923</v>
      </c>
      <c r="Q19" s="96">
        <f t="shared" si="2"/>
        <v>-0.87492498847109845</v>
      </c>
      <c r="R19" s="157">
        <f t="shared" si="6"/>
        <v>80.675244473276138</v>
      </c>
      <c r="S19" s="3">
        <f t="shared" si="3"/>
        <v>580.67524447327617</v>
      </c>
      <c r="T19" s="96">
        <f t="shared" si="4"/>
        <v>-1.1613504889465522</v>
      </c>
      <c r="U19" s="154">
        <f t="shared" si="7"/>
        <v>81.653968395935351</v>
      </c>
      <c r="V19" s="3">
        <f t="shared" si="8"/>
        <v>581.65396839593541</v>
      </c>
      <c r="W19" s="96">
        <f t="shared" si="9"/>
        <v>-1.1633079367918708</v>
      </c>
      <c r="X19" s="154">
        <f t="shared" si="10"/>
        <v>379.39470158538819</v>
      </c>
      <c r="Y19" s="3">
        <f t="shared" si="11"/>
        <v>879.39470158538825</v>
      </c>
      <c r="Z19" s="96">
        <f t="shared" si="12"/>
        <v>-1.7587894031707765</v>
      </c>
      <c r="AA19" s="3">
        <f t="shared" si="0"/>
        <v>12000</v>
      </c>
      <c r="AB19" s="184">
        <f t="shared" si="16"/>
        <v>11937.462494235549</v>
      </c>
      <c r="AC19" s="184">
        <f t="shared" si="13"/>
        <v>12080.675244473276</v>
      </c>
      <c r="AD19" s="184">
        <f t="shared" si="14"/>
        <v>12081.653968395934</v>
      </c>
      <c r="AE19" s="184">
        <f t="shared" si="15"/>
        <v>12379.394701585388</v>
      </c>
      <c r="AF19" s="166"/>
      <c r="AG19" s="1"/>
    </row>
    <row r="20" spans="1:46" x14ac:dyDescent="0.25">
      <c r="A20" s="1">
        <v>18</v>
      </c>
      <c r="B20" s="1">
        <v>12000</v>
      </c>
      <c r="C20" s="1">
        <v>12000</v>
      </c>
      <c r="D20" s="30">
        <v>11500</v>
      </c>
      <c r="E20" s="3">
        <v>59</v>
      </c>
      <c r="F20" s="3">
        <v>66</v>
      </c>
      <c r="G20" s="3">
        <v>59</v>
      </c>
      <c r="H20" s="3">
        <v>5750</v>
      </c>
      <c r="I20" s="3">
        <v>4750</v>
      </c>
      <c r="J20" s="3">
        <v>2750</v>
      </c>
      <c r="K20" s="3">
        <v>4.1818181818181817</v>
      </c>
      <c r="L20" s="3">
        <v>0</v>
      </c>
      <c r="M20" s="3">
        <v>-500</v>
      </c>
      <c r="N20" s="123">
        <v>-500</v>
      </c>
      <c r="O20" s="129">
        <f t="shared" si="5"/>
        <v>-181.61207077420698</v>
      </c>
      <c r="P20" s="3">
        <f t="shared" si="1"/>
        <v>318.38792922579302</v>
      </c>
      <c r="Q20" s="96">
        <f t="shared" si="2"/>
        <v>-0.63677585845158602</v>
      </c>
      <c r="R20" s="157">
        <f t="shared" si="6"/>
        <v>-58.226536823651138</v>
      </c>
      <c r="S20" s="3">
        <f t="shared" si="3"/>
        <v>441.77346317634886</v>
      </c>
      <c r="T20" s="96">
        <f t="shared" si="4"/>
        <v>-0.88354692635269771</v>
      </c>
      <c r="U20" s="154">
        <f t="shared" si="7"/>
        <v>-271.67483626012921</v>
      </c>
      <c r="V20" s="3">
        <f t="shared" si="8"/>
        <v>228.32516373987079</v>
      </c>
      <c r="W20" s="96">
        <f t="shared" si="9"/>
        <v>-0.4566503274797416</v>
      </c>
      <c r="X20" s="154">
        <f t="shared" si="10"/>
        <v>-136.84387646012777</v>
      </c>
      <c r="Y20" s="3">
        <f t="shared" si="11"/>
        <v>363.15612353987223</v>
      </c>
      <c r="Z20" s="96">
        <f t="shared" si="12"/>
        <v>-0.7263122470797444</v>
      </c>
      <c r="AA20" s="3">
        <f t="shared" si="0"/>
        <v>11500</v>
      </c>
      <c r="AB20" s="184">
        <f t="shared" si="16"/>
        <v>11818.387929225793</v>
      </c>
      <c r="AC20" s="184">
        <f t="shared" si="13"/>
        <v>11941.773463176349</v>
      </c>
      <c r="AD20" s="184">
        <f t="shared" si="14"/>
        <v>11728.325163739872</v>
      </c>
      <c r="AE20" s="184">
        <f t="shared" si="15"/>
        <v>11863.156123539873</v>
      </c>
      <c r="AF20" s="166"/>
      <c r="AG20" s="1"/>
      <c r="AH20" s="175" t="s">
        <v>94</v>
      </c>
    </row>
    <row r="21" spans="1:46" x14ac:dyDescent="0.25">
      <c r="A21" s="1">
        <v>19</v>
      </c>
      <c r="B21" s="1">
        <v>12000</v>
      </c>
      <c r="C21" s="1">
        <v>11500</v>
      </c>
      <c r="D21" s="30">
        <v>11000</v>
      </c>
      <c r="E21" s="3">
        <v>66</v>
      </c>
      <c r="F21" s="3">
        <v>59</v>
      </c>
      <c r="G21" s="3">
        <v>50</v>
      </c>
      <c r="H21" s="3">
        <v>4750</v>
      </c>
      <c r="I21" s="3">
        <v>2750</v>
      </c>
      <c r="J21" s="3">
        <v>3750</v>
      </c>
      <c r="K21" s="3">
        <v>2.9333333333333331</v>
      </c>
      <c r="L21" s="3">
        <v>-500</v>
      </c>
      <c r="M21" s="3">
        <v>-500</v>
      </c>
      <c r="N21" s="123">
        <v>1000</v>
      </c>
      <c r="O21" s="129">
        <f t="shared" si="5"/>
        <v>-95.081700895509357</v>
      </c>
      <c r="P21" s="3">
        <f t="shared" si="1"/>
        <v>-1095.0817008955094</v>
      </c>
      <c r="Q21" s="96">
        <f t="shared" si="2"/>
        <v>-1.0950817008955094</v>
      </c>
      <c r="R21" s="157">
        <f t="shared" si="6"/>
        <v>-161.29217230911044</v>
      </c>
      <c r="S21" s="3">
        <f t="shared" si="3"/>
        <v>-1161.2921723091104</v>
      </c>
      <c r="T21" s="96">
        <f t="shared" si="4"/>
        <v>-1.1612921723091103</v>
      </c>
      <c r="U21" s="154">
        <f t="shared" si="7"/>
        <v>-331.32766184640514</v>
      </c>
      <c r="V21" s="3">
        <f t="shared" si="8"/>
        <v>-1331.3276618464051</v>
      </c>
      <c r="W21" s="96">
        <f t="shared" si="9"/>
        <v>-1.3313276618464052</v>
      </c>
      <c r="X21" s="154">
        <f t="shared" si="10"/>
        <v>-325.15100647937578</v>
      </c>
      <c r="Y21" s="3">
        <f t="shared" si="11"/>
        <v>-1325.1510064793758</v>
      </c>
      <c r="Z21" s="96">
        <f t="shared" si="12"/>
        <v>-1.3251510064793759</v>
      </c>
      <c r="AA21" s="3">
        <f t="shared" si="0"/>
        <v>11000</v>
      </c>
      <c r="AB21" s="184">
        <f t="shared" si="16"/>
        <v>11404.918299104491</v>
      </c>
      <c r="AC21" s="184">
        <f t="shared" si="13"/>
        <v>11338.707827690889</v>
      </c>
      <c r="AD21" s="184">
        <f t="shared" si="14"/>
        <v>11168.672338153596</v>
      </c>
      <c r="AE21" s="184">
        <f t="shared" si="15"/>
        <v>11174.848993520623</v>
      </c>
      <c r="AF21" s="166"/>
      <c r="AG21" s="1"/>
      <c r="AH21" s="167"/>
    </row>
    <row r="22" spans="1:46" ht="15.75" thickBot="1" x14ac:dyDescent="0.3">
      <c r="A22" s="1">
        <v>20</v>
      </c>
      <c r="B22" s="1">
        <v>11500</v>
      </c>
      <c r="C22" s="1">
        <v>11000</v>
      </c>
      <c r="D22" s="30">
        <v>12000</v>
      </c>
      <c r="E22" s="3">
        <v>59</v>
      </c>
      <c r="F22" s="3">
        <v>50</v>
      </c>
      <c r="G22" s="3">
        <v>60</v>
      </c>
      <c r="H22" s="3">
        <v>2750</v>
      </c>
      <c r="I22" s="3">
        <v>3750</v>
      </c>
      <c r="J22" s="3">
        <v>1750</v>
      </c>
      <c r="K22" s="3">
        <v>6.8571428571428568</v>
      </c>
      <c r="L22" s="3">
        <v>-500</v>
      </c>
      <c r="M22" s="3">
        <v>1000</v>
      </c>
      <c r="N22" s="123">
        <v>1000</v>
      </c>
      <c r="O22" s="129">
        <f t="shared" si="5"/>
        <v>-235.34989243731906</v>
      </c>
      <c r="P22" s="3">
        <f t="shared" si="1"/>
        <v>-1235.3498924373191</v>
      </c>
      <c r="Q22" s="96">
        <f t="shared" si="2"/>
        <v>-1.2353498924373192</v>
      </c>
      <c r="R22" s="157">
        <f t="shared" si="6"/>
        <v>-183.18982200587442</v>
      </c>
      <c r="S22" s="3">
        <f t="shared" si="3"/>
        <v>-1183.1898220058745</v>
      </c>
      <c r="T22" s="96">
        <f t="shared" si="4"/>
        <v>-1.1831898220058745</v>
      </c>
      <c r="U22" s="154">
        <f t="shared" si="7"/>
        <v>-42.14598223323469</v>
      </c>
      <c r="V22" s="3">
        <f t="shared" si="8"/>
        <v>-1042.1459822332347</v>
      </c>
      <c r="W22" s="96">
        <f t="shared" si="9"/>
        <v>-1.0421459822332346</v>
      </c>
      <c r="X22" s="154">
        <f t="shared" si="10"/>
        <v>-237.73202459672012</v>
      </c>
      <c r="Y22" s="3">
        <f t="shared" si="11"/>
        <v>-1237.7320245967201</v>
      </c>
      <c r="Z22" s="96">
        <f t="shared" si="12"/>
        <v>-1.23773202459672</v>
      </c>
      <c r="AA22" s="3">
        <f t="shared" si="0"/>
        <v>12000</v>
      </c>
      <c r="AB22" s="184">
        <f t="shared" si="16"/>
        <v>10764.65010756268</v>
      </c>
      <c r="AC22" s="184">
        <f t="shared" si="13"/>
        <v>10816.810177994126</v>
      </c>
      <c r="AD22" s="184">
        <f t="shared" si="14"/>
        <v>10957.854017766766</v>
      </c>
      <c r="AE22" s="184">
        <f t="shared" si="15"/>
        <v>10762.26797540328</v>
      </c>
      <c r="AF22" s="166"/>
      <c r="AG22" s="1"/>
    </row>
    <row r="23" spans="1:46" x14ac:dyDescent="0.25">
      <c r="A23" s="1">
        <v>21</v>
      </c>
      <c r="B23" s="1">
        <v>11000</v>
      </c>
      <c r="C23" s="1">
        <v>12000</v>
      </c>
      <c r="D23" s="30">
        <v>13000</v>
      </c>
      <c r="E23" s="3">
        <v>50</v>
      </c>
      <c r="F23" s="3">
        <v>60</v>
      </c>
      <c r="G23" s="3">
        <v>57</v>
      </c>
      <c r="H23" s="3">
        <v>3750</v>
      </c>
      <c r="I23" s="3">
        <v>1750</v>
      </c>
      <c r="J23" s="3">
        <v>4750</v>
      </c>
      <c r="K23" s="3">
        <v>2.736842105263158</v>
      </c>
      <c r="L23" s="3">
        <v>1000</v>
      </c>
      <c r="M23" s="3">
        <v>1000</v>
      </c>
      <c r="N23" s="123">
        <v>-1000</v>
      </c>
      <c r="O23" s="129">
        <f t="shared" si="5"/>
        <v>-273.35405690679966</v>
      </c>
      <c r="P23" s="3">
        <f t="shared" si="1"/>
        <v>726.64594309320034</v>
      </c>
      <c r="Q23" s="96">
        <f t="shared" si="2"/>
        <v>-0.7266459430932003</v>
      </c>
      <c r="R23" s="157">
        <f t="shared" si="6"/>
        <v>-481.34907391118475</v>
      </c>
      <c r="S23" s="3">
        <f t="shared" si="3"/>
        <v>518.65092608881525</v>
      </c>
      <c r="T23" s="96">
        <f t="shared" si="4"/>
        <v>-0.51865092608881525</v>
      </c>
      <c r="U23" s="154">
        <f t="shared" si="7"/>
        <v>-569.05539979877449</v>
      </c>
      <c r="V23" s="3">
        <f t="shared" si="8"/>
        <v>430.94460020122551</v>
      </c>
      <c r="W23" s="96">
        <f t="shared" si="9"/>
        <v>-0.43094460020122549</v>
      </c>
      <c r="X23" s="154">
        <f t="shared" si="10"/>
        <v>-355.65853788485492</v>
      </c>
      <c r="Y23" s="3">
        <f t="shared" si="11"/>
        <v>644.34146211514508</v>
      </c>
      <c r="Z23" s="96">
        <f t="shared" si="12"/>
        <v>-0.64434146211514509</v>
      </c>
      <c r="AA23" s="3">
        <f t="shared" si="0"/>
        <v>13000</v>
      </c>
      <c r="AB23" s="184">
        <f t="shared" si="16"/>
        <v>11726.645943093201</v>
      </c>
      <c r="AC23" s="184">
        <f t="shared" si="13"/>
        <v>11518.650926088816</v>
      </c>
      <c r="AD23" s="184">
        <f t="shared" si="14"/>
        <v>11430.944600201226</v>
      </c>
      <c r="AE23" s="184">
        <f t="shared" si="15"/>
        <v>11644.341462115146</v>
      </c>
      <c r="AF23" s="166"/>
      <c r="AG23" s="1"/>
      <c r="AH23" s="64"/>
      <c r="AI23" s="74" t="s">
        <v>80</v>
      </c>
      <c r="AJ23" s="74" t="s">
        <v>30</v>
      </c>
      <c r="AK23" s="74" t="s">
        <v>31</v>
      </c>
      <c r="AL23" s="74" t="s">
        <v>32</v>
      </c>
      <c r="AM23" s="75" t="s">
        <v>28</v>
      </c>
    </row>
    <row r="24" spans="1:46" x14ac:dyDescent="0.25">
      <c r="A24" s="1">
        <v>22</v>
      </c>
      <c r="B24" s="1">
        <v>12000</v>
      </c>
      <c r="C24" s="1">
        <v>13000</v>
      </c>
      <c r="D24" s="30">
        <v>12000</v>
      </c>
      <c r="E24" s="3">
        <v>60</v>
      </c>
      <c r="F24" s="3">
        <v>57</v>
      </c>
      <c r="G24" s="3">
        <v>60</v>
      </c>
      <c r="H24" s="3">
        <v>1750</v>
      </c>
      <c r="I24" s="3">
        <v>4750</v>
      </c>
      <c r="J24" s="3">
        <v>4750</v>
      </c>
      <c r="K24" s="3">
        <v>2.5263157894736841</v>
      </c>
      <c r="L24" s="3">
        <v>1000</v>
      </c>
      <c r="M24" s="3">
        <v>-1000</v>
      </c>
      <c r="N24" s="123">
        <v>750</v>
      </c>
      <c r="O24" s="129">
        <f t="shared" si="5"/>
        <v>-98.750736620395173</v>
      </c>
      <c r="P24" s="3">
        <f t="shared" si="1"/>
        <v>-848.75073662039517</v>
      </c>
      <c r="Q24" s="96">
        <f t="shared" si="2"/>
        <v>-1.1316676488271935</v>
      </c>
      <c r="R24" s="157">
        <f t="shared" si="6"/>
        <v>-22.799969907840151</v>
      </c>
      <c r="S24" s="3">
        <f t="shared" si="3"/>
        <v>-772.79996990784014</v>
      </c>
      <c r="T24" s="96">
        <f t="shared" si="4"/>
        <v>-1.0303999598771201</v>
      </c>
      <c r="U24" s="154">
        <f t="shared" si="7"/>
        <v>19.584470936334185</v>
      </c>
      <c r="V24" s="3">
        <f t="shared" si="8"/>
        <v>-730.41552906366587</v>
      </c>
      <c r="W24" s="96">
        <f t="shared" si="9"/>
        <v>-0.97388737208488785</v>
      </c>
      <c r="X24" s="154">
        <f t="shared" si="10"/>
        <v>-66.186054741913622</v>
      </c>
      <c r="Y24" s="3">
        <f t="shared" si="11"/>
        <v>-816.18605474191361</v>
      </c>
      <c r="Z24" s="96">
        <f t="shared" si="12"/>
        <v>-1.0882480729892181</v>
      </c>
      <c r="AA24" s="3">
        <f t="shared" si="0"/>
        <v>12000</v>
      </c>
      <c r="AB24" s="184">
        <f t="shared" si="16"/>
        <v>12901.249263379605</v>
      </c>
      <c r="AC24" s="184">
        <f t="shared" si="13"/>
        <v>12977.200030092159</v>
      </c>
      <c r="AD24" s="184">
        <f t="shared" si="14"/>
        <v>13019.584470936334</v>
      </c>
      <c r="AE24" s="184">
        <f t="shared" si="15"/>
        <v>12933.813945258087</v>
      </c>
      <c r="AF24" s="166"/>
      <c r="AG24" s="1"/>
      <c r="AH24" s="76" t="s">
        <v>80</v>
      </c>
      <c r="AI24" s="67"/>
      <c r="AJ24" s="63">
        <v>0.42569330659085591</v>
      </c>
      <c r="AK24" s="63">
        <v>0.29076608751852967</v>
      </c>
      <c r="AL24" s="63">
        <v>0.18042154189158985</v>
      </c>
      <c r="AM24" s="65">
        <v>-0.26546040377311608</v>
      </c>
    </row>
    <row r="25" spans="1:46" x14ac:dyDescent="0.25">
      <c r="A25" s="1">
        <v>23</v>
      </c>
      <c r="B25" s="1">
        <v>13000</v>
      </c>
      <c r="C25" s="1">
        <v>12000</v>
      </c>
      <c r="D25" s="30">
        <v>12750</v>
      </c>
      <c r="E25" s="3">
        <v>57</v>
      </c>
      <c r="F25" s="3">
        <v>60</v>
      </c>
      <c r="G25" s="3">
        <v>55</v>
      </c>
      <c r="H25" s="3">
        <v>4750</v>
      </c>
      <c r="I25" s="3">
        <v>4750</v>
      </c>
      <c r="J25" s="3">
        <v>4750</v>
      </c>
      <c r="K25" s="3">
        <v>2.6842105263157894</v>
      </c>
      <c r="L25" s="3">
        <v>-1000</v>
      </c>
      <c r="M25" s="3">
        <v>750</v>
      </c>
      <c r="N25" s="123">
        <v>-750</v>
      </c>
      <c r="O25" s="129">
        <f t="shared" si="5"/>
        <v>-246.30095764417308</v>
      </c>
      <c r="P25" s="3">
        <f t="shared" si="1"/>
        <v>503.69904235582692</v>
      </c>
      <c r="Q25" s="96">
        <f t="shared" si="2"/>
        <v>-0.67159872314110258</v>
      </c>
      <c r="R25" s="157">
        <f t="shared" si="6"/>
        <v>-220.68256959630796</v>
      </c>
      <c r="S25" s="3">
        <f t="shared" si="3"/>
        <v>529.31743040369201</v>
      </c>
      <c r="T25" s="96">
        <f t="shared" si="4"/>
        <v>-0.7057565738715893</v>
      </c>
      <c r="U25" s="154">
        <f t="shared" si="7"/>
        <v>-405.39837027329855</v>
      </c>
      <c r="V25" s="3">
        <f t="shared" si="8"/>
        <v>344.60162972670145</v>
      </c>
      <c r="W25" s="96">
        <f t="shared" si="9"/>
        <v>-0.45946883963560192</v>
      </c>
      <c r="X25" s="154">
        <f t="shared" si="10"/>
        <v>-371.27412042112991</v>
      </c>
      <c r="Y25" s="3">
        <f t="shared" si="11"/>
        <v>378.72587957887009</v>
      </c>
      <c r="Z25" s="96">
        <f t="shared" si="12"/>
        <v>-0.50496783943849344</v>
      </c>
      <c r="AA25" s="3">
        <f t="shared" si="0"/>
        <v>12750</v>
      </c>
      <c r="AB25" s="184">
        <f t="shared" si="16"/>
        <v>11753.699042355827</v>
      </c>
      <c r="AC25" s="184">
        <f t="shared" si="13"/>
        <v>11779.317430403693</v>
      </c>
      <c r="AD25" s="184">
        <f t="shared" si="14"/>
        <v>11594.601629726702</v>
      </c>
      <c r="AE25" s="184">
        <f t="shared" si="15"/>
        <v>11628.725879578869</v>
      </c>
      <c r="AF25" s="166"/>
      <c r="AG25" s="1"/>
      <c r="AH25" s="76" t="s">
        <v>30</v>
      </c>
      <c r="AI25" s="63">
        <v>0.42569330659085591</v>
      </c>
      <c r="AJ25" s="67"/>
      <c r="AK25" s="63">
        <v>-9.9477333529538733E-2</v>
      </c>
      <c r="AL25" s="63">
        <v>0.27012378186492925</v>
      </c>
      <c r="AM25" s="65">
        <v>-8.9563000249755637E-2</v>
      </c>
    </row>
    <row r="26" spans="1:46" x14ac:dyDescent="0.25">
      <c r="A26" s="1">
        <v>24</v>
      </c>
      <c r="B26" s="1">
        <v>12000</v>
      </c>
      <c r="C26" s="1">
        <v>12750</v>
      </c>
      <c r="D26" s="30">
        <v>12000</v>
      </c>
      <c r="E26" s="3">
        <v>60</v>
      </c>
      <c r="F26" s="3">
        <v>55</v>
      </c>
      <c r="G26" s="3">
        <v>39</v>
      </c>
      <c r="H26" s="3">
        <v>4750</v>
      </c>
      <c r="I26" s="3">
        <v>4750</v>
      </c>
      <c r="J26" s="3">
        <v>5750</v>
      </c>
      <c r="K26" s="3">
        <v>2.0869565217391304</v>
      </c>
      <c r="L26" s="3">
        <v>750</v>
      </c>
      <c r="M26" s="3">
        <v>-750</v>
      </c>
      <c r="N26" s="123">
        <v>0</v>
      </c>
      <c r="O26" s="129">
        <f t="shared" si="5"/>
        <v>-122.89983505298213</v>
      </c>
      <c r="P26" s="3">
        <f t="shared" si="1"/>
        <v>-122.89983505298213</v>
      </c>
      <c r="Q26" s="96">
        <f t="shared" si="2"/>
        <v>0</v>
      </c>
      <c r="R26" s="157">
        <f t="shared" si="6"/>
        <v>-109.29532363331752</v>
      </c>
      <c r="S26" s="3">
        <f t="shared" si="3"/>
        <v>-109.29532363331752</v>
      </c>
      <c r="T26" s="96">
        <f t="shared" si="4"/>
        <v>0</v>
      </c>
      <c r="U26" s="154">
        <f t="shared" si="7"/>
        <v>-374.87811544361927</v>
      </c>
      <c r="V26" s="3">
        <f t="shared" si="8"/>
        <v>-374.87811544361927</v>
      </c>
      <c r="W26" s="96">
        <f t="shared" si="9"/>
        <v>0</v>
      </c>
      <c r="X26" s="154">
        <f t="shared" si="10"/>
        <v>-362.36200669220489</v>
      </c>
      <c r="Y26" s="3">
        <f t="shared" si="11"/>
        <v>-362.36200669220489</v>
      </c>
      <c r="Z26" s="96">
        <f t="shared" si="12"/>
        <v>0</v>
      </c>
      <c r="AA26" s="3">
        <f t="shared" si="0"/>
        <v>12000</v>
      </c>
      <c r="AB26" s="184">
        <f t="shared" si="16"/>
        <v>12627.100164947018</v>
      </c>
      <c r="AC26" s="184">
        <f t="shared" si="13"/>
        <v>12640.704676366682</v>
      </c>
      <c r="AD26" s="184">
        <f t="shared" si="14"/>
        <v>12375.12188455638</v>
      </c>
      <c r="AE26" s="184">
        <f t="shared" si="15"/>
        <v>12387.637993307795</v>
      </c>
      <c r="AF26" s="166"/>
      <c r="AG26" s="1"/>
      <c r="AH26" s="76" t="s">
        <v>31</v>
      </c>
      <c r="AI26" s="63">
        <v>0.29076608751852967</v>
      </c>
      <c r="AJ26" s="63">
        <v>-9.9477333529538733E-2</v>
      </c>
      <c r="AK26" s="67"/>
      <c r="AL26" s="78">
        <v>-0.76201567612379195</v>
      </c>
      <c r="AM26" s="65">
        <v>1.805615869650825E-2</v>
      </c>
    </row>
    <row r="27" spans="1:46" x14ac:dyDescent="0.25">
      <c r="A27" s="1">
        <v>25</v>
      </c>
      <c r="B27" s="1">
        <v>12750</v>
      </c>
      <c r="C27" s="1">
        <v>12000</v>
      </c>
      <c r="D27" s="30">
        <v>12000</v>
      </c>
      <c r="E27" s="3">
        <v>55</v>
      </c>
      <c r="F27" s="3">
        <v>39</v>
      </c>
      <c r="G27" s="3">
        <v>50</v>
      </c>
      <c r="H27" s="3">
        <v>4750</v>
      </c>
      <c r="I27" s="3">
        <v>5750</v>
      </c>
      <c r="J27" s="3">
        <v>1750</v>
      </c>
      <c r="K27" s="3">
        <v>6.8571428571428568</v>
      </c>
      <c r="L27" s="3">
        <v>-750</v>
      </c>
      <c r="M27" s="3">
        <v>0</v>
      </c>
      <c r="N27" s="123">
        <v>250</v>
      </c>
      <c r="O27" s="129">
        <f t="shared" si="5"/>
        <v>-295.70527719722639</v>
      </c>
      <c r="P27" s="3">
        <f t="shared" si="1"/>
        <v>-545.70527719722645</v>
      </c>
      <c r="Q27" s="96">
        <f t="shared" si="2"/>
        <v>-2.182821108788906</v>
      </c>
      <c r="R27" s="157">
        <f t="shared" si="6"/>
        <v>-88.201903547531458</v>
      </c>
      <c r="S27" s="3">
        <f t="shared" si="3"/>
        <v>-338.20190354753146</v>
      </c>
      <c r="T27" s="96">
        <f t="shared" si="4"/>
        <v>-1.3528076141901257</v>
      </c>
      <c r="U27" s="154">
        <f t="shared" si="7"/>
        <v>176.89077153848072</v>
      </c>
      <c r="V27" s="3">
        <f t="shared" si="8"/>
        <v>-73.10922846151928</v>
      </c>
      <c r="W27" s="96">
        <f t="shared" si="9"/>
        <v>-0.29243691384607712</v>
      </c>
      <c r="X27" s="154">
        <f t="shared" si="10"/>
        <v>-85.331409367794066</v>
      </c>
      <c r="Y27" s="3">
        <f t="shared" si="11"/>
        <v>-335.33140936779409</v>
      </c>
      <c r="Z27" s="96">
        <f t="shared" si="12"/>
        <v>-1.3413256374711764</v>
      </c>
      <c r="AA27" s="3">
        <f t="shared" si="0"/>
        <v>12000</v>
      </c>
      <c r="AB27" s="184">
        <f t="shared" si="16"/>
        <v>11704.294722802773</v>
      </c>
      <c r="AC27" s="184">
        <f t="shared" si="13"/>
        <v>11911.798096452469</v>
      </c>
      <c r="AD27" s="184">
        <f t="shared" si="14"/>
        <v>12176.890771538481</v>
      </c>
      <c r="AE27" s="184">
        <f t="shared" si="15"/>
        <v>11914.668590632205</v>
      </c>
      <c r="AF27" s="166"/>
      <c r="AG27" s="1"/>
      <c r="AH27" s="76" t="s">
        <v>32</v>
      </c>
      <c r="AI27" s="63">
        <v>0.18042154189158985</v>
      </c>
      <c r="AJ27" s="63">
        <v>0.27012378186492925</v>
      </c>
      <c r="AK27" s="78">
        <v>-0.76201567612379195</v>
      </c>
      <c r="AL27" s="67"/>
      <c r="AM27" s="65">
        <v>-0.1069069510790826</v>
      </c>
    </row>
    <row r="28" spans="1:46" ht="15.75" thickBot="1" x14ac:dyDescent="0.3">
      <c r="A28" s="1">
        <v>26</v>
      </c>
      <c r="B28" s="1">
        <v>12000</v>
      </c>
      <c r="C28" s="1">
        <v>12000</v>
      </c>
      <c r="D28" s="30">
        <v>12250</v>
      </c>
      <c r="E28" s="3">
        <v>39</v>
      </c>
      <c r="F28" s="3">
        <v>50</v>
      </c>
      <c r="G28" s="3">
        <v>41</v>
      </c>
      <c r="H28" s="3">
        <v>5750</v>
      </c>
      <c r="I28" s="3">
        <v>1750</v>
      </c>
      <c r="J28" s="3">
        <v>3750</v>
      </c>
      <c r="K28" s="3">
        <v>3.2666666666666666</v>
      </c>
      <c r="L28" s="3">
        <v>0</v>
      </c>
      <c r="M28" s="3">
        <v>250</v>
      </c>
      <c r="N28" s="123">
        <v>-750</v>
      </c>
      <c r="O28" s="129">
        <f t="shared" si="5"/>
        <v>-341.03487209903619</v>
      </c>
      <c r="P28" s="3">
        <f t="shared" si="1"/>
        <v>408.96512790096381</v>
      </c>
      <c r="Q28" s="96">
        <f t="shared" si="2"/>
        <v>-0.54528683720128512</v>
      </c>
      <c r="R28" s="157">
        <f t="shared" si="6"/>
        <v>-527.07655792082085</v>
      </c>
      <c r="S28" s="3">
        <f t="shared" si="3"/>
        <v>222.92344207917915</v>
      </c>
      <c r="T28" s="96">
        <f t="shared" si="4"/>
        <v>-0.29723125610557222</v>
      </c>
      <c r="U28" s="154">
        <f t="shared" si="7"/>
        <v>-591.83191234287835</v>
      </c>
      <c r="V28" s="3">
        <f t="shared" si="8"/>
        <v>158.16808765712165</v>
      </c>
      <c r="W28" s="96">
        <f t="shared" si="9"/>
        <v>-0.21089078354282886</v>
      </c>
      <c r="X28" s="154">
        <f t="shared" si="10"/>
        <v>-310.99928555610649</v>
      </c>
      <c r="Y28" s="3">
        <f t="shared" si="11"/>
        <v>439.00071444389351</v>
      </c>
      <c r="Z28" s="96">
        <f t="shared" si="12"/>
        <v>-0.58533428592519132</v>
      </c>
      <c r="AA28" s="3">
        <f t="shared" si="0"/>
        <v>12250</v>
      </c>
      <c r="AB28" s="184">
        <f t="shared" si="16"/>
        <v>11658.965127900963</v>
      </c>
      <c r="AC28" s="184">
        <f t="shared" si="13"/>
        <v>11472.92344207918</v>
      </c>
      <c r="AD28" s="184">
        <f t="shared" si="14"/>
        <v>11408.168087657121</v>
      </c>
      <c r="AE28" s="184">
        <f t="shared" si="15"/>
        <v>11689.000714443893</v>
      </c>
      <c r="AF28" s="166"/>
      <c r="AG28" s="1"/>
      <c r="AH28" s="77" t="s">
        <v>28</v>
      </c>
      <c r="AI28" s="66">
        <v>-0.26546040377311608</v>
      </c>
      <c r="AJ28" s="66">
        <v>-8.9563000249755637E-2</v>
      </c>
      <c r="AK28" s="66">
        <v>1.805615869650825E-2</v>
      </c>
      <c r="AL28" s="66">
        <v>-0.1069069510790826</v>
      </c>
      <c r="AM28" s="68"/>
    </row>
    <row r="29" spans="1:46" ht="15.75" thickBot="1" x14ac:dyDescent="0.3">
      <c r="A29" s="1">
        <v>27</v>
      </c>
      <c r="B29" s="1">
        <v>12000</v>
      </c>
      <c r="C29" s="1">
        <v>12250</v>
      </c>
      <c r="D29" s="30">
        <v>11500</v>
      </c>
      <c r="E29" s="3">
        <v>50</v>
      </c>
      <c r="F29" s="3">
        <v>41</v>
      </c>
      <c r="G29" s="3">
        <v>45</v>
      </c>
      <c r="H29" s="3">
        <v>1750</v>
      </c>
      <c r="I29" s="3">
        <v>3750</v>
      </c>
      <c r="J29" s="3">
        <v>4750</v>
      </c>
      <c r="K29" s="3">
        <v>2.4210526315789473</v>
      </c>
      <c r="L29" s="3">
        <v>250</v>
      </c>
      <c r="M29" s="3">
        <v>-750</v>
      </c>
      <c r="N29" s="123">
        <v>-500</v>
      </c>
      <c r="O29" s="129">
        <f t="shared" si="5"/>
        <v>-111.03546133104004</v>
      </c>
      <c r="P29" s="3">
        <f t="shared" si="1"/>
        <v>388.96453866895996</v>
      </c>
      <c r="Q29" s="96">
        <f t="shared" si="2"/>
        <v>-0.77792907733791994</v>
      </c>
      <c r="R29" s="157">
        <f t="shared" si="6"/>
        <v>-134.76658001201537</v>
      </c>
      <c r="S29" s="3">
        <f t="shared" si="3"/>
        <v>365.23341998798463</v>
      </c>
      <c r="T29" s="96">
        <f t="shared" si="4"/>
        <v>-0.73046683997596928</v>
      </c>
      <c r="U29" s="154">
        <f t="shared" si="7"/>
        <v>46.973569258726755</v>
      </c>
      <c r="V29" s="3">
        <f t="shared" si="8"/>
        <v>546.9735692587268</v>
      </c>
      <c r="W29" s="96">
        <f t="shared" si="9"/>
        <v>-1.0939471385174535</v>
      </c>
      <c r="X29" s="154">
        <f t="shared" si="10"/>
        <v>-93.133836800474739</v>
      </c>
      <c r="Y29" s="3">
        <f t="shared" si="11"/>
        <v>406.86616319952526</v>
      </c>
      <c r="Z29" s="96">
        <f t="shared" si="12"/>
        <v>-0.81373232639905058</v>
      </c>
      <c r="AA29" s="3">
        <f t="shared" si="0"/>
        <v>11500</v>
      </c>
      <c r="AB29" s="184">
        <f t="shared" si="16"/>
        <v>12138.964538668961</v>
      </c>
      <c r="AC29" s="184">
        <f t="shared" si="13"/>
        <v>12115.233419987984</v>
      </c>
      <c r="AD29" s="184">
        <f t="shared" si="14"/>
        <v>12296.973569258727</v>
      </c>
      <c r="AE29" s="184">
        <f t="shared" si="15"/>
        <v>12156.866163199526</v>
      </c>
      <c r="AF29" s="166"/>
      <c r="AG29" s="1"/>
    </row>
    <row r="30" spans="1:46" x14ac:dyDescent="0.25">
      <c r="A30" s="1">
        <v>28</v>
      </c>
      <c r="B30" s="1">
        <v>12250</v>
      </c>
      <c r="C30" s="1">
        <v>11500</v>
      </c>
      <c r="D30" s="30">
        <v>11000</v>
      </c>
      <c r="E30" s="3">
        <v>41</v>
      </c>
      <c r="F30" s="3">
        <v>45</v>
      </c>
      <c r="G30" s="3">
        <v>44</v>
      </c>
      <c r="H30" s="3">
        <v>3750</v>
      </c>
      <c r="I30" s="3">
        <v>4750</v>
      </c>
      <c r="J30" s="3">
        <v>5750</v>
      </c>
      <c r="K30" s="3">
        <v>1.9130434782608696</v>
      </c>
      <c r="L30" s="3">
        <v>-750</v>
      </c>
      <c r="M30" s="3">
        <v>-500</v>
      </c>
      <c r="N30" s="123">
        <v>0</v>
      </c>
      <c r="O30" s="129">
        <f t="shared" si="5"/>
        <v>65.855026265454399</v>
      </c>
      <c r="P30" s="3">
        <f t="shared" si="1"/>
        <v>65.855026265454399</v>
      </c>
      <c r="Q30" s="96">
        <f t="shared" si="2"/>
        <v>0</v>
      </c>
      <c r="R30" s="157">
        <f t="shared" si="6"/>
        <v>95.152010429445284</v>
      </c>
      <c r="S30" s="3">
        <f t="shared" si="3"/>
        <v>95.152010429445284</v>
      </c>
      <c r="T30" s="96">
        <f t="shared" si="4"/>
        <v>0</v>
      </c>
      <c r="U30" s="154">
        <f t="shared" si="7"/>
        <v>89.220954293394783</v>
      </c>
      <c r="V30" s="3">
        <f t="shared" si="8"/>
        <v>89.220954293394783</v>
      </c>
      <c r="W30" s="96">
        <f t="shared" si="9"/>
        <v>0</v>
      </c>
      <c r="X30" s="154">
        <f t="shared" si="10"/>
        <v>115.11280580465947</v>
      </c>
      <c r="Y30" s="3">
        <f t="shared" si="11"/>
        <v>115.11280580465947</v>
      </c>
      <c r="Z30" s="96">
        <f t="shared" si="12"/>
        <v>0</v>
      </c>
      <c r="AA30" s="3">
        <f t="shared" si="0"/>
        <v>11000</v>
      </c>
      <c r="AB30" s="184">
        <f t="shared" si="16"/>
        <v>11565.855026265453</v>
      </c>
      <c r="AC30" s="184">
        <f t="shared" si="13"/>
        <v>11595.152010429445</v>
      </c>
      <c r="AD30" s="184">
        <f t="shared" si="14"/>
        <v>11589.220954293394</v>
      </c>
      <c r="AE30" s="184">
        <f t="shared" si="15"/>
        <v>11615.11280580466</v>
      </c>
      <c r="AF30" s="166"/>
      <c r="AG30" s="1"/>
      <c r="AH30" s="104"/>
      <c r="AI30" s="105" t="s">
        <v>63</v>
      </c>
      <c r="AJ30" s="105" t="s">
        <v>64</v>
      </c>
      <c r="AK30" s="105" t="s">
        <v>62</v>
      </c>
      <c r="AL30" s="105" t="s">
        <v>66</v>
      </c>
      <c r="AM30" s="105" t="s">
        <v>32</v>
      </c>
      <c r="AN30" s="105" t="s">
        <v>60</v>
      </c>
      <c r="AO30" s="106" t="s">
        <v>61</v>
      </c>
    </row>
    <row r="31" spans="1:46" ht="15.75" thickBot="1" x14ac:dyDescent="0.3">
      <c r="A31" s="1">
        <v>29</v>
      </c>
      <c r="B31" s="1">
        <v>11500</v>
      </c>
      <c r="C31" s="1">
        <v>11000</v>
      </c>
      <c r="D31" s="31">
        <v>11000</v>
      </c>
      <c r="E31" s="32">
        <v>45</v>
      </c>
      <c r="F31" s="32">
        <v>44</v>
      </c>
      <c r="G31" s="32">
        <v>35</v>
      </c>
      <c r="H31" s="32">
        <v>4750</v>
      </c>
      <c r="I31" s="32">
        <v>5750</v>
      </c>
      <c r="J31" s="32">
        <v>2750</v>
      </c>
      <c r="K31" s="32">
        <v>4</v>
      </c>
      <c r="L31" s="32">
        <v>-500</v>
      </c>
      <c r="M31" s="32">
        <v>0</v>
      </c>
      <c r="N31" s="124">
        <v>-250</v>
      </c>
      <c r="O31" s="129">
        <f t="shared" si="5"/>
        <v>-252.56670302705598</v>
      </c>
      <c r="P31" s="3">
        <f t="shared" si="1"/>
        <v>-2.5667030270559792</v>
      </c>
      <c r="Q31" s="96">
        <f t="shared" si="2"/>
        <v>1.0266812108223916E-2</v>
      </c>
      <c r="R31" s="157">
        <f t="shared" si="6"/>
        <v>-96.092358075867338</v>
      </c>
      <c r="S31" s="3">
        <f t="shared" si="3"/>
        <v>153.90764192413266</v>
      </c>
      <c r="T31" s="96">
        <f t="shared" si="4"/>
        <v>-0.61563056769653068</v>
      </c>
      <c r="U31" s="154">
        <f t="shared" si="7"/>
        <v>-228.06330015535528</v>
      </c>
      <c r="V31" s="3">
        <f t="shared" si="8"/>
        <v>21.936699844644721</v>
      </c>
      <c r="W31" s="96">
        <f t="shared" si="9"/>
        <v>-8.7746799378578891E-2</v>
      </c>
      <c r="X31" s="154">
        <f t="shared" si="10"/>
        <v>-254.45921757131492</v>
      </c>
      <c r="Y31" s="3">
        <f t="shared" si="11"/>
        <v>-4.4592175713149231</v>
      </c>
      <c r="Z31" s="96">
        <f t="shared" si="12"/>
        <v>1.7836870285259692E-2</v>
      </c>
      <c r="AA31" s="3">
        <f t="shared" si="0"/>
        <v>11000</v>
      </c>
      <c r="AB31" s="184">
        <f t="shared" si="16"/>
        <v>10747.433296972944</v>
      </c>
      <c r="AC31" s="184">
        <f t="shared" si="13"/>
        <v>10903.907641924132</v>
      </c>
      <c r="AD31" s="184">
        <f t="shared" si="14"/>
        <v>10771.936699844644</v>
      </c>
      <c r="AE31" s="184">
        <f t="shared" si="15"/>
        <v>10745.540782428685</v>
      </c>
      <c r="AF31" s="166"/>
      <c r="AG31" s="1"/>
      <c r="AH31" s="107" t="s">
        <v>63</v>
      </c>
      <c r="AI31" s="111"/>
      <c r="AJ31" s="103">
        <v>0.4114376386299789</v>
      </c>
      <c r="AK31" s="103">
        <v>0.30121546290738238</v>
      </c>
      <c r="AL31" s="103">
        <v>0.286697144521457</v>
      </c>
      <c r="AM31" s="103">
        <v>0.17882299377475447</v>
      </c>
      <c r="AN31" s="103">
        <v>0.18571335678577147</v>
      </c>
      <c r="AO31" s="108">
        <v>-0.26048690014938214</v>
      </c>
    </row>
    <row r="32" spans="1:46" x14ac:dyDescent="0.25">
      <c r="A32" s="1">
        <v>30</v>
      </c>
      <c r="B32" s="1">
        <v>11000</v>
      </c>
      <c r="C32" s="1">
        <v>11000</v>
      </c>
      <c r="D32" s="29">
        <v>10000</v>
      </c>
      <c r="E32" s="28">
        <v>44</v>
      </c>
      <c r="F32" s="28">
        <v>35</v>
      </c>
      <c r="G32" s="28">
        <v>35</v>
      </c>
      <c r="H32" s="28">
        <v>5750</v>
      </c>
      <c r="I32" s="28">
        <v>2750</v>
      </c>
      <c r="J32" s="28">
        <v>5750</v>
      </c>
      <c r="K32" s="28">
        <v>1.7391304347826086</v>
      </c>
      <c r="L32" s="28">
        <v>0</v>
      </c>
      <c r="M32" s="28">
        <v>-250</v>
      </c>
      <c r="N32" s="122">
        <v>1500</v>
      </c>
      <c r="O32" s="129">
        <f t="shared" si="5"/>
        <v>170.11234892002042</v>
      </c>
      <c r="P32" s="3">
        <f t="shared" si="1"/>
        <v>-1329.8876510799796</v>
      </c>
      <c r="Q32" s="96">
        <f t="shared" si="2"/>
        <v>-0.88659176738665302</v>
      </c>
      <c r="R32" s="157">
        <f t="shared" si="6"/>
        <v>39.41342602859271</v>
      </c>
      <c r="S32" s="3">
        <f t="shared" si="3"/>
        <v>-1460.5865739714072</v>
      </c>
      <c r="T32" s="96">
        <f t="shared" si="4"/>
        <v>-0.97372438264760486</v>
      </c>
      <c r="U32" s="154">
        <f t="shared" si="7"/>
        <v>311.234915651552</v>
      </c>
      <c r="V32" s="3">
        <f t="shared" si="8"/>
        <v>-1188.765084348448</v>
      </c>
      <c r="W32" s="96">
        <f t="shared" si="9"/>
        <v>-0.79251005623229864</v>
      </c>
      <c r="X32" s="154">
        <f t="shared" si="10"/>
        <v>305.66456303550308</v>
      </c>
      <c r="Y32" s="3">
        <f t="shared" si="11"/>
        <v>-1194.3354369644969</v>
      </c>
      <c r="Z32" s="96">
        <f t="shared" si="12"/>
        <v>-0.7962236246429979</v>
      </c>
      <c r="AA32" s="3">
        <f t="shared" si="0"/>
        <v>10000</v>
      </c>
      <c r="AB32" s="184">
        <f t="shared" si="16"/>
        <v>11170.11234892002</v>
      </c>
      <c r="AC32" s="184">
        <f t="shared" si="13"/>
        <v>11039.413426028592</v>
      </c>
      <c r="AD32" s="184">
        <f t="shared" si="14"/>
        <v>11311.234915651552</v>
      </c>
      <c r="AE32" s="184">
        <f t="shared" si="15"/>
        <v>11305.664563035503</v>
      </c>
      <c r="AF32" s="166"/>
      <c r="AG32" s="1"/>
      <c r="AH32" s="107" t="s">
        <v>64</v>
      </c>
      <c r="AI32" s="103">
        <v>0.4114376386299789</v>
      </c>
      <c r="AJ32" s="111"/>
      <c r="AK32" s="103">
        <v>-4.2092534880655078E-3</v>
      </c>
      <c r="AL32" s="103">
        <v>-0.11331311622444545</v>
      </c>
      <c r="AM32" s="103">
        <v>0.27108943897196869</v>
      </c>
      <c r="AN32" s="103">
        <v>0.14761918650624004</v>
      </c>
      <c r="AO32" s="108">
        <v>-7.9057710704746431E-2</v>
      </c>
    </row>
    <row r="33" spans="1:43" x14ac:dyDescent="0.25">
      <c r="A33" s="1">
        <v>31</v>
      </c>
      <c r="B33" s="1">
        <v>11000</v>
      </c>
      <c r="C33" s="1">
        <v>10000</v>
      </c>
      <c r="D33" s="30">
        <v>11500</v>
      </c>
      <c r="E33" s="3">
        <v>35</v>
      </c>
      <c r="F33" s="3">
        <v>35</v>
      </c>
      <c r="G33" s="3">
        <v>48</v>
      </c>
      <c r="H33" s="3">
        <v>2750</v>
      </c>
      <c r="I33" s="3">
        <v>5750</v>
      </c>
      <c r="J33" s="3">
        <v>2750</v>
      </c>
      <c r="K33" s="3">
        <v>4.1818181818181817</v>
      </c>
      <c r="L33" s="3">
        <v>-250</v>
      </c>
      <c r="M33" s="3">
        <v>1500</v>
      </c>
      <c r="N33" s="123">
        <v>0</v>
      </c>
      <c r="O33" s="129">
        <f t="shared" si="5"/>
        <v>-248.00299401010506</v>
      </c>
      <c r="P33" s="3">
        <f t="shared" si="1"/>
        <v>-248.00299401010506</v>
      </c>
      <c r="Q33" s="96">
        <f t="shared" si="2"/>
        <v>0</v>
      </c>
      <c r="R33" s="157">
        <f t="shared" si="6"/>
        <v>-104.13114400104408</v>
      </c>
      <c r="S33" s="3">
        <f t="shared" si="3"/>
        <v>-104.13114400104408</v>
      </c>
      <c r="T33" s="96">
        <f t="shared" si="4"/>
        <v>0</v>
      </c>
      <c r="U33" s="154">
        <f t="shared" si="7"/>
        <v>107.22605976646031</v>
      </c>
      <c r="V33" s="3">
        <f t="shared" si="8"/>
        <v>107.22605976646031</v>
      </c>
      <c r="W33" s="96">
        <f t="shared" si="9"/>
        <v>0</v>
      </c>
      <c r="X33" s="154">
        <f t="shared" si="10"/>
        <v>26.217776406606873</v>
      </c>
      <c r="Y33" s="3">
        <f t="shared" si="11"/>
        <v>26.217776406606873</v>
      </c>
      <c r="Z33" s="96">
        <f t="shared" si="12"/>
        <v>0</v>
      </c>
      <c r="AA33" s="3">
        <f t="shared" si="0"/>
        <v>11500</v>
      </c>
      <c r="AB33" s="184">
        <f t="shared" si="16"/>
        <v>9751.9970059898951</v>
      </c>
      <c r="AC33" s="184">
        <f t="shared" si="13"/>
        <v>9895.868855998955</v>
      </c>
      <c r="AD33" s="184">
        <f t="shared" si="14"/>
        <v>10107.226059766461</v>
      </c>
      <c r="AE33" s="184">
        <f t="shared" si="15"/>
        <v>10026.217776406607</v>
      </c>
      <c r="AF33" s="166"/>
      <c r="AG33" s="1"/>
      <c r="AH33" s="107" t="s">
        <v>62</v>
      </c>
      <c r="AI33" s="103">
        <v>0.30121546290738238</v>
      </c>
      <c r="AJ33" s="103">
        <v>-4.2092534880655078E-3</v>
      </c>
      <c r="AK33" s="111"/>
      <c r="AL33" s="103">
        <v>0.44293182918709301</v>
      </c>
      <c r="AM33" s="103">
        <v>-0.28174054976468593</v>
      </c>
      <c r="AN33" s="103">
        <v>1.8363930846854774E-2</v>
      </c>
      <c r="AO33" s="108">
        <v>5.3394914684120977E-2</v>
      </c>
    </row>
    <row r="34" spans="1:43" x14ac:dyDescent="0.25">
      <c r="A34" s="1">
        <v>32</v>
      </c>
      <c r="B34" s="1">
        <v>10000</v>
      </c>
      <c r="C34" s="1">
        <v>11500</v>
      </c>
      <c r="D34" s="30">
        <v>11500</v>
      </c>
      <c r="E34" s="3">
        <v>35</v>
      </c>
      <c r="F34" s="3">
        <v>48</v>
      </c>
      <c r="G34" s="3">
        <v>53</v>
      </c>
      <c r="H34" s="3">
        <v>5750</v>
      </c>
      <c r="I34" s="3">
        <v>2750</v>
      </c>
      <c r="J34" s="3">
        <v>4750</v>
      </c>
      <c r="K34" s="3">
        <v>2.4210526315789473</v>
      </c>
      <c r="L34" s="3">
        <v>1500</v>
      </c>
      <c r="M34" s="3">
        <v>0</v>
      </c>
      <c r="N34" s="123">
        <v>1500</v>
      </c>
      <c r="O34" s="129">
        <f t="shared" si="5"/>
        <v>-62.751153523114169</v>
      </c>
      <c r="P34" s="3">
        <f t="shared" si="1"/>
        <v>-1562.7511535231142</v>
      </c>
      <c r="Q34" s="96">
        <f t="shared" si="2"/>
        <v>-1.0418341023487427</v>
      </c>
      <c r="R34" s="157">
        <f t="shared" si="6"/>
        <v>-163.97892862258445</v>
      </c>
      <c r="S34" s="3">
        <f t="shared" si="3"/>
        <v>-1663.9789286225844</v>
      </c>
      <c r="T34" s="96">
        <f t="shared" si="4"/>
        <v>-1.1093192857483896</v>
      </c>
      <c r="U34" s="154">
        <f t="shared" si="7"/>
        <v>-49.478068559220475</v>
      </c>
      <c r="V34" s="3">
        <f t="shared" si="8"/>
        <v>-1549.4780685592204</v>
      </c>
      <c r="W34" s="96">
        <f t="shared" si="9"/>
        <v>-1.0329853790394803</v>
      </c>
      <c r="X34" s="154">
        <f t="shared" si="10"/>
        <v>253.8376543643065</v>
      </c>
      <c r="Y34" s="3">
        <f t="shared" si="11"/>
        <v>-1246.1623456356936</v>
      </c>
      <c r="Z34" s="96">
        <f t="shared" si="12"/>
        <v>-0.83077489709046237</v>
      </c>
      <c r="AA34" s="3">
        <f t="shared" si="0"/>
        <v>11500</v>
      </c>
      <c r="AB34" s="184">
        <f t="shared" si="16"/>
        <v>11437.248846476887</v>
      </c>
      <c r="AC34" s="184">
        <f t="shared" si="13"/>
        <v>11336.021071377416</v>
      </c>
      <c r="AD34" s="184">
        <f t="shared" si="14"/>
        <v>11450.521931440779</v>
      </c>
      <c r="AE34" s="184">
        <f t="shared" si="15"/>
        <v>11753.837654364306</v>
      </c>
      <c r="AF34" s="166"/>
      <c r="AG34" s="1"/>
      <c r="AH34" s="107" t="s">
        <v>66</v>
      </c>
      <c r="AI34" s="103">
        <v>0.286697144521457</v>
      </c>
      <c r="AJ34" s="103">
        <v>-0.11331311622444545</v>
      </c>
      <c r="AK34" s="103">
        <v>0.44293182918709301</v>
      </c>
      <c r="AL34" s="111"/>
      <c r="AM34" s="113">
        <v>-0.76464175713587912</v>
      </c>
      <c r="AN34" s="103">
        <v>3.2457498451532028E-2</v>
      </c>
      <c r="AO34" s="108">
        <v>2.1293481053821492E-2</v>
      </c>
    </row>
    <row r="35" spans="1:43" x14ac:dyDescent="0.25">
      <c r="A35" s="1">
        <v>33</v>
      </c>
      <c r="B35" s="1">
        <v>11500</v>
      </c>
      <c r="C35" s="1">
        <v>11500</v>
      </c>
      <c r="D35" s="30">
        <v>13000</v>
      </c>
      <c r="E35" s="3">
        <v>48</v>
      </c>
      <c r="F35" s="3">
        <v>53</v>
      </c>
      <c r="G35" s="3">
        <v>56</v>
      </c>
      <c r="H35" s="3">
        <v>2750</v>
      </c>
      <c r="I35" s="3">
        <v>4750</v>
      </c>
      <c r="J35" s="3">
        <v>6750</v>
      </c>
      <c r="K35" s="3">
        <v>1.9259259259259258</v>
      </c>
      <c r="L35" s="3">
        <v>0</v>
      </c>
      <c r="M35" s="3">
        <v>1500</v>
      </c>
      <c r="N35" s="123">
        <v>-1250</v>
      </c>
      <c r="O35" s="129">
        <f t="shared" si="5"/>
        <v>-70.342464997000619</v>
      </c>
      <c r="P35" s="3">
        <f t="shared" si="1"/>
        <v>1179.6575350029993</v>
      </c>
      <c r="Q35" s="96">
        <f t="shared" si="2"/>
        <v>-0.94372602800239946</v>
      </c>
      <c r="R35" s="157">
        <f t="shared" si="6"/>
        <v>-106.28769414421328</v>
      </c>
      <c r="S35" s="3">
        <f t="shared" si="3"/>
        <v>1143.7123058557868</v>
      </c>
      <c r="T35" s="96">
        <f t="shared" si="4"/>
        <v>-0.91496984468462939</v>
      </c>
      <c r="U35" s="154">
        <f t="shared" si="7"/>
        <v>-176.56326901067067</v>
      </c>
      <c r="V35" s="3">
        <f t="shared" si="8"/>
        <v>1073.4367309893294</v>
      </c>
      <c r="W35" s="96">
        <f t="shared" si="9"/>
        <v>-0.85874938479146345</v>
      </c>
      <c r="X35" s="154">
        <f t="shared" si="10"/>
        <v>-178.26366313774216</v>
      </c>
      <c r="Y35" s="3">
        <f t="shared" si="11"/>
        <v>1071.7363368622578</v>
      </c>
      <c r="Z35" s="96">
        <f t="shared" si="12"/>
        <v>-0.8573890694898062</v>
      </c>
      <c r="AA35" s="3">
        <f t="shared" si="0"/>
        <v>13000</v>
      </c>
      <c r="AB35" s="184">
        <f t="shared" si="16"/>
        <v>11429.657535003</v>
      </c>
      <c r="AC35" s="184">
        <f t="shared" si="13"/>
        <v>11393.712305855786</v>
      </c>
      <c r="AD35" s="184">
        <f t="shared" si="14"/>
        <v>11323.43673098933</v>
      </c>
      <c r="AE35" s="184">
        <f t="shared" si="15"/>
        <v>11321.736336862257</v>
      </c>
      <c r="AF35" s="166"/>
      <c r="AG35" s="1"/>
      <c r="AH35" s="107" t="s">
        <v>32</v>
      </c>
      <c r="AI35" s="103">
        <v>0.17882299377475447</v>
      </c>
      <c r="AJ35" s="103">
        <v>0.27108943897196869</v>
      </c>
      <c r="AK35" s="103">
        <v>-0.28174054976468593</v>
      </c>
      <c r="AL35" s="113">
        <v>-0.76464175713587912</v>
      </c>
      <c r="AM35" s="111"/>
      <c r="AN35" s="103">
        <v>5.1971297174822469E-2</v>
      </c>
      <c r="AO35" s="108">
        <v>-0.10567792303608575</v>
      </c>
    </row>
    <row r="36" spans="1:43" x14ac:dyDescent="0.25">
      <c r="A36" s="1">
        <v>34</v>
      </c>
      <c r="B36" s="1">
        <v>11500</v>
      </c>
      <c r="C36" s="1">
        <v>13000</v>
      </c>
      <c r="D36" s="30">
        <v>11750</v>
      </c>
      <c r="E36" s="3">
        <v>53</v>
      </c>
      <c r="F36" s="3">
        <v>56</v>
      </c>
      <c r="G36" s="3">
        <v>60</v>
      </c>
      <c r="H36" s="3">
        <v>4750</v>
      </c>
      <c r="I36" s="3">
        <v>6750</v>
      </c>
      <c r="J36" s="3">
        <v>1750</v>
      </c>
      <c r="K36" s="3">
        <v>6.7142857142857144</v>
      </c>
      <c r="L36" s="3">
        <v>1500</v>
      </c>
      <c r="M36" s="3">
        <v>-1250</v>
      </c>
      <c r="N36" s="123">
        <v>-500</v>
      </c>
      <c r="O36" s="129">
        <f t="shared" si="5"/>
        <v>-201.3525741342641</v>
      </c>
      <c r="P36" s="3">
        <f t="shared" si="1"/>
        <v>298.6474258657359</v>
      </c>
      <c r="Q36" s="96">
        <f t="shared" si="2"/>
        <v>-0.59729485173147179</v>
      </c>
      <c r="R36" s="157">
        <f t="shared" si="6"/>
        <v>124.96266971960641</v>
      </c>
      <c r="S36" s="3">
        <f t="shared" si="3"/>
        <v>624.96266971960642</v>
      </c>
      <c r="T36" s="96">
        <f t="shared" si="4"/>
        <v>-1.2499253394392129</v>
      </c>
      <c r="U36" s="154">
        <f t="shared" si="7"/>
        <v>181.21894124388388</v>
      </c>
      <c r="V36" s="3">
        <f t="shared" si="8"/>
        <v>681.21894124388382</v>
      </c>
      <c r="W36" s="96">
        <f t="shared" si="9"/>
        <v>-1.3624378824877676</v>
      </c>
      <c r="X36" s="154">
        <f t="shared" si="10"/>
        <v>172.86480057260081</v>
      </c>
      <c r="Y36" s="3">
        <f t="shared" si="11"/>
        <v>672.86480057260087</v>
      </c>
      <c r="Z36" s="96">
        <f t="shared" si="12"/>
        <v>-1.3457296011452018</v>
      </c>
      <c r="AA36" s="3">
        <f t="shared" si="0"/>
        <v>11750</v>
      </c>
      <c r="AB36" s="184">
        <f t="shared" si="16"/>
        <v>12798.647425865736</v>
      </c>
      <c r="AC36" s="184">
        <f t="shared" si="13"/>
        <v>13124.962669719607</v>
      </c>
      <c r="AD36" s="184">
        <f t="shared" si="14"/>
        <v>13181.218941243884</v>
      </c>
      <c r="AE36" s="184">
        <f t="shared" si="15"/>
        <v>13172.864800572601</v>
      </c>
      <c r="AF36" s="166"/>
      <c r="AG36" s="1"/>
      <c r="AH36" s="107" t="s">
        <v>60</v>
      </c>
      <c r="AI36" s="103">
        <v>0.18571335678577147</v>
      </c>
      <c r="AJ36" s="103">
        <v>0.14761918650624004</v>
      </c>
      <c r="AK36" s="103">
        <v>1.8363930846854774E-2</v>
      </c>
      <c r="AL36" s="103">
        <v>3.2457498451532028E-2</v>
      </c>
      <c r="AM36" s="103">
        <v>5.1971297174822469E-2</v>
      </c>
      <c r="AN36" s="111"/>
      <c r="AO36" s="108">
        <v>-6.7524737204731733E-2</v>
      </c>
    </row>
    <row r="37" spans="1:43" ht="15.75" thickBot="1" x14ac:dyDescent="0.3">
      <c r="A37" s="1">
        <v>35</v>
      </c>
      <c r="B37" s="1">
        <v>13000</v>
      </c>
      <c r="C37" s="1">
        <v>11750</v>
      </c>
      <c r="D37" s="30">
        <v>11250</v>
      </c>
      <c r="E37" s="3">
        <v>56</v>
      </c>
      <c r="F37" s="3">
        <v>60</v>
      </c>
      <c r="G37" s="3">
        <v>54</v>
      </c>
      <c r="H37" s="3">
        <v>6750</v>
      </c>
      <c r="I37" s="3">
        <v>1750</v>
      </c>
      <c r="J37" s="3">
        <v>1750</v>
      </c>
      <c r="K37" s="3">
        <v>6.4285714285714288</v>
      </c>
      <c r="L37" s="3">
        <v>-1250</v>
      </c>
      <c r="M37" s="3">
        <v>-500</v>
      </c>
      <c r="N37" s="123">
        <v>-250</v>
      </c>
      <c r="O37" s="129">
        <f t="shared" si="5"/>
        <v>-169.57116838409866</v>
      </c>
      <c r="P37" s="3">
        <f t="shared" si="1"/>
        <v>80.428831615901345</v>
      </c>
      <c r="Q37" s="96">
        <f t="shared" si="2"/>
        <v>-0.3217153264636054</v>
      </c>
      <c r="R37" s="157">
        <f t="shared" si="6"/>
        <v>-244.46003703475913</v>
      </c>
      <c r="S37" s="3">
        <f t="shared" si="3"/>
        <v>5.5399629652408748</v>
      </c>
      <c r="T37" s="96">
        <f t="shared" si="4"/>
        <v>-2.21598518609635E-2</v>
      </c>
      <c r="U37" s="154">
        <f t="shared" si="7"/>
        <v>-324.38355698952819</v>
      </c>
      <c r="V37" s="3">
        <f t="shared" si="8"/>
        <v>-74.383556989528188</v>
      </c>
      <c r="W37" s="96">
        <f t="shared" si="9"/>
        <v>0.29753422795811274</v>
      </c>
      <c r="X37" s="154">
        <f t="shared" si="10"/>
        <v>-160.37389711062835</v>
      </c>
      <c r="Y37" s="3">
        <f t="shared" si="11"/>
        <v>89.626102889371651</v>
      </c>
      <c r="Z37" s="96">
        <f t="shared" si="12"/>
        <v>-0.35850441155748658</v>
      </c>
      <c r="AA37" s="3">
        <f t="shared" si="0"/>
        <v>11250</v>
      </c>
      <c r="AB37" s="184">
        <f t="shared" si="16"/>
        <v>11580.428831615902</v>
      </c>
      <c r="AC37" s="184">
        <f t="shared" si="13"/>
        <v>11505.53996296524</v>
      </c>
      <c r="AD37" s="184">
        <f t="shared" si="14"/>
        <v>11425.616443010473</v>
      </c>
      <c r="AE37" s="184">
        <f t="shared" si="15"/>
        <v>11589.626102889371</v>
      </c>
      <c r="AF37" s="166"/>
      <c r="AG37" s="1"/>
      <c r="AH37" s="109" t="s">
        <v>61</v>
      </c>
      <c r="AI37" s="110">
        <v>-0.26048690014938214</v>
      </c>
      <c r="AJ37" s="110">
        <v>-7.9057710704746431E-2</v>
      </c>
      <c r="AK37" s="110">
        <v>5.3394914684120977E-2</v>
      </c>
      <c r="AL37" s="110">
        <v>2.1293481053821492E-2</v>
      </c>
      <c r="AM37" s="110">
        <v>-0.10567792303608575</v>
      </c>
      <c r="AN37" s="110">
        <v>-6.7524737204731733E-2</v>
      </c>
      <c r="AO37" s="112"/>
    </row>
    <row r="38" spans="1:43" ht="15.75" thickBot="1" x14ac:dyDescent="0.3">
      <c r="A38" s="1">
        <v>36</v>
      </c>
      <c r="B38" s="1">
        <v>11750</v>
      </c>
      <c r="C38" s="1">
        <v>11250</v>
      </c>
      <c r="D38" s="30">
        <v>11000</v>
      </c>
      <c r="E38" s="3">
        <v>60</v>
      </c>
      <c r="F38" s="3">
        <v>54</v>
      </c>
      <c r="G38" s="3">
        <v>52</v>
      </c>
      <c r="H38" s="3">
        <v>1750</v>
      </c>
      <c r="I38" s="3">
        <v>1750</v>
      </c>
      <c r="J38" s="3">
        <v>1750</v>
      </c>
      <c r="K38" s="3">
        <v>6.2857142857142856</v>
      </c>
      <c r="L38" s="3">
        <v>-500</v>
      </c>
      <c r="M38" s="3">
        <v>-250</v>
      </c>
      <c r="N38" s="123">
        <v>-250</v>
      </c>
      <c r="O38" s="129">
        <f t="shared" si="5"/>
        <v>-147.64492703302523</v>
      </c>
      <c r="P38" s="3">
        <f t="shared" si="1"/>
        <v>102.35507296697477</v>
      </c>
      <c r="Q38" s="96">
        <f t="shared" si="2"/>
        <v>-0.40942029186789908</v>
      </c>
      <c r="R38" s="157">
        <f t="shared" si="6"/>
        <v>-228.16924455530264</v>
      </c>
      <c r="S38" s="3">
        <f t="shared" si="3"/>
        <v>21.83075544469736</v>
      </c>
      <c r="T38" s="96">
        <f t="shared" si="4"/>
        <v>-8.7323021778789436E-2</v>
      </c>
      <c r="U38" s="154">
        <f t="shared" si="7"/>
        <v>-220.61650672544937</v>
      </c>
      <c r="V38" s="3">
        <f t="shared" si="8"/>
        <v>29.383493274550631</v>
      </c>
      <c r="W38" s="96">
        <f t="shared" si="9"/>
        <v>-0.11753397309820253</v>
      </c>
      <c r="X38" s="154">
        <f t="shared" si="10"/>
        <v>-329.97901675236233</v>
      </c>
      <c r="Y38" s="3">
        <f t="shared" si="11"/>
        <v>-79.979016752362327</v>
      </c>
      <c r="Z38" s="96">
        <f t="shared" si="12"/>
        <v>0.3199160670094493</v>
      </c>
      <c r="AA38" s="3">
        <f t="shared" si="0"/>
        <v>11000</v>
      </c>
      <c r="AB38" s="184">
        <f t="shared" si="16"/>
        <v>11102.355072966975</v>
      </c>
      <c r="AC38" s="184">
        <f t="shared" si="13"/>
        <v>11021.830755444696</v>
      </c>
      <c r="AD38" s="184">
        <f t="shared" si="14"/>
        <v>11029.38349327455</v>
      </c>
      <c r="AE38" s="184">
        <f t="shared" si="15"/>
        <v>10920.020983247638</v>
      </c>
      <c r="AF38" s="166"/>
      <c r="AG38" s="1"/>
    </row>
    <row r="39" spans="1:43" x14ac:dyDescent="0.25">
      <c r="A39" s="1">
        <v>37</v>
      </c>
      <c r="B39" s="1">
        <v>11250</v>
      </c>
      <c r="C39" s="1">
        <v>11000</v>
      </c>
      <c r="D39" s="30">
        <v>10750</v>
      </c>
      <c r="E39" s="3">
        <v>54</v>
      </c>
      <c r="F39" s="3">
        <v>52</v>
      </c>
      <c r="G39" s="3">
        <v>43</v>
      </c>
      <c r="H39" s="3">
        <v>1750</v>
      </c>
      <c r="I39" s="3">
        <v>1750</v>
      </c>
      <c r="J39" s="3">
        <v>2750</v>
      </c>
      <c r="K39" s="3">
        <v>3.9090909090909092</v>
      </c>
      <c r="L39" s="3">
        <v>-250</v>
      </c>
      <c r="M39" s="3">
        <v>-250</v>
      </c>
      <c r="N39" s="123">
        <v>-500</v>
      </c>
      <c r="O39" s="129">
        <f t="shared" si="5"/>
        <v>-167.33324963366579</v>
      </c>
      <c r="P39" s="3">
        <f t="shared" si="1"/>
        <v>332.66675036633421</v>
      </c>
      <c r="Q39" s="96">
        <f t="shared" si="2"/>
        <v>-0.66533350073266839</v>
      </c>
      <c r="R39" s="157">
        <f t="shared" si="6"/>
        <v>-295.83059331359726</v>
      </c>
      <c r="S39" s="3">
        <f t="shared" si="3"/>
        <v>204.16940668640274</v>
      </c>
      <c r="T39" s="96">
        <f t="shared" si="4"/>
        <v>-0.40833881337280548</v>
      </c>
      <c r="U39" s="154">
        <f t="shared" si="7"/>
        <v>-395.50590829458383</v>
      </c>
      <c r="V39" s="3">
        <f t="shared" si="8"/>
        <v>104.49409170541617</v>
      </c>
      <c r="W39" s="96">
        <f t="shared" si="9"/>
        <v>-0.20898818341083233</v>
      </c>
      <c r="X39" s="154">
        <f t="shared" si="10"/>
        <v>-412.70333289758008</v>
      </c>
      <c r="Y39" s="3">
        <f t="shared" si="11"/>
        <v>87.296667102419917</v>
      </c>
      <c r="Z39" s="96">
        <f t="shared" si="12"/>
        <v>-0.17459333420483983</v>
      </c>
      <c r="AA39" s="3">
        <f t="shared" si="0"/>
        <v>10750</v>
      </c>
      <c r="AB39" s="184">
        <f t="shared" si="16"/>
        <v>10832.666750366334</v>
      </c>
      <c r="AC39" s="184">
        <f t="shared" si="13"/>
        <v>10704.169406686402</v>
      </c>
      <c r="AD39" s="184">
        <f t="shared" si="14"/>
        <v>10604.494091705415</v>
      </c>
      <c r="AE39" s="184">
        <f t="shared" si="15"/>
        <v>10587.296667102421</v>
      </c>
      <c r="AF39" s="166"/>
      <c r="AG39" s="1"/>
      <c r="AH39" s="114"/>
      <c r="AI39" s="115" t="s">
        <v>67</v>
      </c>
      <c r="AJ39" s="115" t="s">
        <v>63</v>
      </c>
      <c r="AK39" s="115" t="s">
        <v>65</v>
      </c>
      <c r="AL39" s="115" t="s">
        <v>64</v>
      </c>
      <c r="AM39" s="115" t="s">
        <v>62</v>
      </c>
      <c r="AN39" s="115" t="s">
        <v>66</v>
      </c>
      <c r="AO39" s="115" t="s">
        <v>32</v>
      </c>
      <c r="AP39" s="115" t="s">
        <v>60</v>
      </c>
      <c r="AQ39" s="116" t="s">
        <v>61</v>
      </c>
    </row>
    <row r="40" spans="1:43" ht="15.75" thickBot="1" x14ac:dyDescent="0.3">
      <c r="A40" s="1">
        <v>38</v>
      </c>
      <c r="B40" s="1">
        <v>11000</v>
      </c>
      <c r="C40" s="1">
        <v>10750</v>
      </c>
      <c r="D40" s="31">
        <v>10250</v>
      </c>
      <c r="E40" s="32">
        <v>52</v>
      </c>
      <c r="F40" s="32">
        <v>43</v>
      </c>
      <c r="G40" s="32">
        <v>40</v>
      </c>
      <c r="H40" s="32">
        <v>1750</v>
      </c>
      <c r="I40" s="32">
        <v>2750</v>
      </c>
      <c r="J40" s="32">
        <v>1750</v>
      </c>
      <c r="K40" s="32">
        <v>5.8571428571428568</v>
      </c>
      <c r="L40" s="32">
        <v>-250</v>
      </c>
      <c r="M40" s="32">
        <v>-500</v>
      </c>
      <c r="N40" s="124">
        <v>-500</v>
      </c>
      <c r="O40" s="129">
        <f t="shared" si="5"/>
        <v>-118.07943383574957</v>
      </c>
      <c r="P40" s="3">
        <f t="shared" si="1"/>
        <v>381.92056616425043</v>
      </c>
      <c r="Q40" s="96">
        <f t="shared" si="2"/>
        <v>-0.76384113232850082</v>
      </c>
      <c r="R40" s="157">
        <f t="shared" si="6"/>
        <v>-130.00298015377155</v>
      </c>
      <c r="S40" s="3">
        <f t="shared" si="3"/>
        <v>369.99701984622845</v>
      </c>
      <c r="T40" s="96">
        <f t="shared" si="4"/>
        <v>-0.73999403969245692</v>
      </c>
      <c r="U40" s="154">
        <f t="shared" si="7"/>
        <v>-81.9202569326782</v>
      </c>
      <c r="V40" s="3">
        <f t="shared" si="8"/>
        <v>418.07974306732183</v>
      </c>
      <c r="W40" s="96">
        <f t="shared" si="9"/>
        <v>-0.83615948613464364</v>
      </c>
      <c r="X40" s="154">
        <f t="shared" si="10"/>
        <v>-237.4766630123404</v>
      </c>
      <c r="Y40" s="3">
        <f t="shared" si="11"/>
        <v>262.5233369876596</v>
      </c>
      <c r="Z40" s="96">
        <f t="shared" si="12"/>
        <v>-0.52504667397531923</v>
      </c>
      <c r="AA40" s="3">
        <f t="shared" si="0"/>
        <v>10250</v>
      </c>
      <c r="AB40" s="184">
        <f t="shared" si="16"/>
        <v>10631.92056616425</v>
      </c>
      <c r="AC40" s="184">
        <f t="shared" si="13"/>
        <v>10619.997019846229</v>
      </c>
      <c r="AD40" s="184">
        <f t="shared" si="14"/>
        <v>10668.079743067321</v>
      </c>
      <c r="AE40" s="184">
        <f t="shared" si="15"/>
        <v>10512.523336987659</v>
      </c>
      <c r="AF40" s="166"/>
      <c r="AG40" s="1"/>
      <c r="AH40" s="117" t="s">
        <v>67</v>
      </c>
      <c r="AI40" s="67"/>
      <c r="AJ40" s="78">
        <v>0.85767060272271589</v>
      </c>
      <c r="AK40" s="63">
        <v>0.42789024033269712</v>
      </c>
      <c r="AL40" s="63">
        <v>0.33462262228398248</v>
      </c>
      <c r="AM40" s="63">
        <v>0.29100086448483314</v>
      </c>
      <c r="AN40" s="63">
        <v>0.2612712988469903</v>
      </c>
      <c r="AO40" s="63">
        <v>0.14112347448642584</v>
      </c>
      <c r="AP40" s="63">
        <v>-0.26307162228552172</v>
      </c>
      <c r="AQ40" s="65">
        <v>-0.17292350258904293</v>
      </c>
    </row>
    <row r="41" spans="1:43" x14ac:dyDescent="0.25">
      <c r="A41" s="1">
        <v>39</v>
      </c>
      <c r="B41" s="1">
        <v>10750</v>
      </c>
      <c r="C41" s="1">
        <v>10250</v>
      </c>
      <c r="D41" s="29">
        <v>8250</v>
      </c>
      <c r="E41" s="28">
        <v>43</v>
      </c>
      <c r="F41" s="28">
        <v>40</v>
      </c>
      <c r="G41" s="28">
        <v>29</v>
      </c>
      <c r="H41" s="28">
        <v>2750</v>
      </c>
      <c r="I41" s="28">
        <v>1750</v>
      </c>
      <c r="J41" s="28">
        <v>7750</v>
      </c>
      <c r="K41" s="28">
        <v>1.064516129032258</v>
      </c>
      <c r="L41" s="28">
        <v>-500</v>
      </c>
      <c r="M41" s="28">
        <v>-500</v>
      </c>
      <c r="N41" s="122">
        <v>1750</v>
      </c>
      <c r="O41" s="129">
        <f t="shared" si="5"/>
        <v>645.49518884775375</v>
      </c>
      <c r="P41" s="3">
        <f t="shared" si="1"/>
        <v>-1104.5048111522462</v>
      </c>
      <c r="Q41" s="96">
        <f t="shared" si="2"/>
        <v>-0.63114560637271211</v>
      </c>
      <c r="R41" s="157">
        <f t="shared" si="6"/>
        <v>411.79790958184805</v>
      </c>
      <c r="S41" s="3">
        <f t="shared" si="3"/>
        <v>-1338.202090418152</v>
      </c>
      <c r="T41" s="96">
        <f t="shared" si="4"/>
        <v>-0.7646869088103726</v>
      </c>
      <c r="U41" s="154">
        <f t="shared" si="7"/>
        <v>589.42324937167314</v>
      </c>
      <c r="V41" s="3">
        <f t="shared" si="8"/>
        <v>-1160.5767506283269</v>
      </c>
      <c r="W41" s="96">
        <f t="shared" si="9"/>
        <v>-0.6631867146447582</v>
      </c>
      <c r="X41" s="154">
        <f t="shared" si="10"/>
        <v>533.95550183940441</v>
      </c>
      <c r="Y41" s="3">
        <f t="shared" si="11"/>
        <v>-1216.0444981605956</v>
      </c>
      <c r="Z41" s="96">
        <f t="shared" si="12"/>
        <v>-0.69488257037748324</v>
      </c>
      <c r="AA41" s="3">
        <f t="shared" si="0"/>
        <v>8250</v>
      </c>
      <c r="AB41" s="184">
        <f t="shared" si="16"/>
        <v>10895.495188847754</v>
      </c>
      <c r="AC41" s="184">
        <f t="shared" si="13"/>
        <v>10661.797909581848</v>
      </c>
      <c r="AD41" s="184">
        <f t="shared" si="14"/>
        <v>10839.423249371674</v>
      </c>
      <c r="AE41" s="184">
        <f t="shared" si="15"/>
        <v>10783.955501839404</v>
      </c>
      <c r="AF41" s="166"/>
      <c r="AG41" s="1"/>
      <c r="AH41" s="117" t="s">
        <v>63</v>
      </c>
      <c r="AI41" s="78">
        <v>0.85767060272271589</v>
      </c>
      <c r="AJ41" s="67"/>
      <c r="AK41" s="63">
        <v>0.384096356863243</v>
      </c>
      <c r="AL41" s="63">
        <v>0.4114376386299789</v>
      </c>
      <c r="AM41" s="63">
        <v>0.30121546290738238</v>
      </c>
      <c r="AN41" s="63">
        <v>0.286697144521457</v>
      </c>
      <c r="AO41" s="63">
        <v>0.17882299377475447</v>
      </c>
      <c r="AP41" s="63">
        <v>0.18571335678577147</v>
      </c>
      <c r="AQ41" s="65">
        <v>-0.26048690014938214</v>
      </c>
    </row>
    <row r="42" spans="1:43" x14ac:dyDescent="0.25">
      <c r="A42" s="1">
        <v>40</v>
      </c>
      <c r="B42" s="1">
        <v>10250</v>
      </c>
      <c r="C42" s="1">
        <v>8250</v>
      </c>
      <c r="D42" s="30">
        <v>10000</v>
      </c>
      <c r="E42" s="3">
        <v>40</v>
      </c>
      <c r="F42" s="3">
        <v>29</v>
      </c>
      <c r="G42" s="3">
        <v>52</v>
      </c>
      <c r="H42" s="3">
        <v>1750</v>
      </c>
      <c r="I42" s="3">
        <v>7750</v>
      </c>
      <c r="J42" s="3">
        <v>1750</v>
      </c>
      <c r="K42" s="3">
        <v>5.7142857142857144</v>
      </c>
      <c r="L42" s="3">
        <v>-500</v>
      </c>
      <c r="M42" s="3">
        <v>1750</v>
      </c>
      <c r="N42" s="123">
        <v>1000</v>
      </c>
      <c r="O42" s="129">
        <f t="shared" si="5"/>
        <v>-11.65565382080581</v>
      </c>
      <c r="P42" s="3">
        <f t="shared" si="1"/>
        <v>-1011.6556538208058</v>
      </c>
      <c r="Q42" s="96">
        <f t="shared" si="2"/>
        <v>-1.0116556538208059</v>
      </c>
      <c r="R42" s="157">
        <f t="shared" si="6"/>
        <v>337.73715269280905</v>
      </c>
      <c r="S42" s="3">
        <f t="shared" si="3"/>
        <v>-662.2628473071909</v>
      </c>
      <c r="T42" s="96">
        <f t="shared" si="4"/>
        <v>-0.66226284730719087</v>
      </c>
      <c r="U42" s="154">
        <f t="shared" si="7"/>
        <v>637.70015717030071</v>
      </c>
      <c r="V42" s="3">
        <f t="shared" si="8"/>
        <v>-362.29984282969929</v>
      </c>
      <c r="W42" s="96">
        <f t="shared" si="9"/>
        <v>-0.36229984282969929</v>
      </c>
      <c r="X42" s="154">
        <f t="shared" si="10"/>
        <v>331.35532434629107</v>
      </c>
      <c r="Y42" s="3">
        <f t="shared" si="11"/>
        <v>-668.64467565370887</v>
      </c>
      <c r="Z42" s="96">
        <f t="shared" si="12"/>
        <v>-0.66864467565370889</v>
      </c>
      <c r="AA42" s="3">
        <f t="shared" si="0"/>
        <v>10000</v>
      </c>
      <c r="AB42" s="184">
        <f t="shared" si="16"/>
        <v>8238.344346179194</v>
      </c>
      <c r="AC42" s="184">
        <f t="shared" si="13"/>
        <v>8587.7371526928091</v>
      </c>
      <c r="AD42" s="184">
        <f t="shared" si="14"/>
        <v>8887.7001571703004</v>
      </c>
      <c r="AE42" s="184">
        <f t="shared" si="15"/>
        <v>8581.3553243462902</v>
      </c>
      <c r="AF42" s="166"/>
      <c r="AG42" s="1"/>
      <c r="AH42" s="117" t="s">
        <v>65</v>
      </c>
      <c r="AI42" s="63">
        <v>0.42789024033269712</v>
      </c>
      <c r="AJ42" s="63">
        <v>0.384096356863243</v>
      </c>
      <c r="AK42" s="67"/>
      <c r="AL42" s="78">
        <v>0.7363583457795122</v>
      </c>
      <c r="AM42" s="63">
        <v>-9.9389177694126765E-2</v>
      </c>
      <c r="AN42" s="63">
        <v>-0.15660623906407115</v>
      </c>
      <c r="AO42" s="63">
        <v>0.2970349293971416</v>
      </c>
      <c r="AP42" s="63">
        <v>-9.0766879314341548E-2</v>
      </c>
      <c r="AQ42" s="65">
        <v>-0.1821911841749729</v>
      </c>
    </row>
    <row r="43" spans="1:43" x14ac:dyDescent="0.25">
      <c r="A43" s="1">
        <v>41</v>
      </c>
      <c r="B43" s="1">
        <v>8250</v>
      </c>
      <c r="C43" s="1">
        <v>10000</v>
      </c>
      <c r="D43" s="30">
        <v>11000</v>
      </c>
      <c r="E43" s="3">
        <v>29</v>
      </c>
      <c r="F43" s="3">
        <v>52</v>
      </c>
      <c r="G43" s="3">
        <v>60</v>
      </c>
      <c r="H43" s="3">
        <v>7750</v>
      </c>
      <c r="I43" s="3">
        <v>1750</v>
      </c>
      <c r="J43" s="3">
        <v>2750</v>
      </c>
      <c r="K43" s="3">
        <v>4</v>
      </c>
      <c r="L43" s="3">
        <v>1750</v>
      </c>
      <c r="M43" s="3">
        <v>1000</v>
      </c>
      <c r="N43" s="123">
        <v>1000</v>
      </c>
      <c r="O43" s="129">
        <f t="shared" si="5"/>
        <v>-101.67824112728763</v>
      </c>
      <c r="P43" s="3">
        <f t="shared" si="1"/>
        <v>-1101.6782411272877</v>
      </c>
      <c r="Q43" s="96">
        <f t="shared" si="2"/>
        <v>-1.1016782411272876</v>
      </c>
      <c r="R43" s="157">
        <f t="shared" si="6"/>
        <v>-228.75993096490748</v>
      </c>
      <c r="S43" s="3">
        <f t="shared" si="3"/>
        <v>-1228.7599309649074</v>
      </c>
      <c r="T43" s="96">
        <f t="shared" si="4"/>
        <v>-1.2287599309649073</v>
      </c>
      <c r="U43" s="154">
        <f t="shared" si="7"/>
        <v>-133.66677953361676</v>
      </c>
      <c r="V43" s="3">
        <f t="shared" si="8"/>
        <v>-1133.6667795336168</v>
      </c>
      <c r="W43" s="96">
        <f t="shared" si="9"/>
        <v>-1.1336667795336168</v>
      </c>
      <c r="X43" s="154">
        <f t="shared" si="10"/>
        <v>365.6128477493404</v>
      </c>
      <c r="Y43" s="3">
        <f t="shared" si="11"/>
        <v>-634.3871522506596</v>
      </c>
      <c r="Z43" s="96">
        <f t="shared" si="12"/>
        <v>-0.63438715225065956</v>
      </c>
      <c r="AA43" s="3">
        <f t="shared" si="0"/>
        <v>11000</v>
      </c>
      <c r="AB43" s="184">
        <f t="shared" si="16"/>
        <v>9898.321758872713</v>
      </c>
      <c r="AC43" s="184">
        <f t="shared" si="13"/>
        <v>9771.2400690350933</v>
      </c>
      <c r="AD43" s="184">
        <f t="shared" si="14"/>
        <v>9866.3332204663839</v>
      </c>
      <c r="AE43" s="184">
        <f t="shared" si="15"/>
        <v>10365.61284774934</v>
      </c>
      <c r="AH43" s="117" t="s">
        <v>64</v>
      </c>
      <c r="AI43" s="63">
        <v>0.33462262228398248</v>
      </c>
      <c r="AJ43" s="63">
        <v>0.4114376386299789</v>
      </c>
      <c r="AK43" s="78">
        <v>0.7363583457795122</v>
      </c>
      <c r="AL43" s="67"/>
      <c r="AM43" s="63">
        <v>-4.2092534880655078E-3</v>
      </c>
      <c r="AN43" s="63">
        <v>-0.11331311622444545</v>
      </c>
      <c r="AO43" s="63">
        <v>0.27108943897196869</v>
      </c>
      <c r="AP43" s="63">
        <v>0.14761918650624004</v>
      </c>
      <c r="AQ43" s="65">
        <v>-7.9057710704746431E-2</v>
      </c>
    </row>
    <row r="44" spans="1:43" x14ac:dyDescent="0.25">
      <c r="A44" s="1">
        <v>42</v>
      </c>
      <c r="B44" s="1">
        <v>10000</v>
      </c>
      <c r="C44" s="1">
        <v>11000</v>
      </c>
      <c r="D44" s="30">
        <v>12000</v>
      </c>
      <c r="E44" s="3">
        <v>52</v>
      </c>
      <c r="F44" s="3">
        <v>60</v>
      </c>
      <c r="G44" s="3">
        <v>65</v>
      </c>
      <c r="H44" s="3">
        <v>1750</v>
      </c>
      <c r="I44" s="3">
        <v>2750</v>
      </c>
      <c r="J44" s="3">
        <v>3750</v>
      </c>
      <c r="K44" s="3">
        <v>3.2</v>
      </c>
      <c r="L44" s="3">
        <v>1000</v>
      </c>
      <c r="M44" s="3">
        <v>1000</v>
      </c>
      <c r="N44" s="123">
        <v>-750</v>
      </c>
      <c r="O44" s="129">
        <f t="shared" si="5"/>
        <v>-157.85528369133644</v>
      </c>
      <c r="P44" s="3">
        <f t="shared" si="1"/>
        <v>592.14471630866353</v>
      </c>
      <c r="Q44" s="96">
        <f t="shared" si="2"/>
        <v>-0.78952628841155137</v>
      </c>
      <c r="R44" s="157">
        <f t="shared" si="6"/>
        <v>-239.5302623794795</v>
      </c>
      <c r="S44" s="3">
        <f t="shared" si="3"/>
        <v>510.4697376205205</v>
      </c>
      <c r="T44" s="96">
        <f t="shared" si="4"/>
        <v>-0.68062631682736063</v>
      </c>
      <c r="U44" s="154">
        <f t="shared" si="7"/>
        <v>-254.2124930738027</v>
      </c>
      <c r="V44" s="3">
        <f t="shared" si="8"/>
        <v>495.7875069261973</v>
      </c>
      <c r="W44" s="96">
        <f t="shared" si="9"/>
        <v>-0.66105000923492974</v>
      </c>
      <c r="X44" s="154">
        <f t="shared" si="10"/>
        <v>-175.55088069501096</v>
      </c>
      <c r="Y44" s="3">
        <f t="shared" si="11"/>
        <v>574.44911930498904</v>
      </c>
      <c r="Z44" s="96">
        <f t="shared" si="12"/>
        <v>-0.76593215907331869</v>
      </c>
      <c r="AA44" s="3">
        <f t="shared" si="0"/>
        <v>12000</v>
      </c>
      <c r="AB44" s="184">
        <f t="shared" si="16"/>
        <v>10842.144716308663</v>
      </c>
      <c r="AC44" s="184">
        <f t="shared" si="13"/>
        <v>10760.46973762052</v>
      </c>
      <c r="AD44" s="184">
        <f t="shared" si="14"/>
        <v>10745.787506926197</v>
      </c>
      <c r="AE44" s="184">
        <f t="shared" si="15"/>
        <v>10824.449119304989</v>
      </c>
      <c r="AF44" s="166"/>
      <c r="AH44" s="117" t="s">
        <v>62</v>
      </c>
      <c r="AI44" s="63">
        <v>0.29100086448483314</v>
      </c>
      <c r="AJ44" s="63">
        <v>0.30121546290738238</v>
      </c>
      <c r="AK44" s="63">
        <v>-9.9389177694126765E-2</v>
      </c>
      <c r="AL44" s="63">
        <v>-4.2092534880655078E-3</v>
      </c>
      <c r="AM44" s="67"/>
      <c r="AN44" s="63">
        <v>0.44293182918709301</v>
      </c>
      <c r="AO44" s="63">
        <v>-0.28174054976468593</v>
      </c>
      <c r="AP44" s="63">
        <v>1.8363930846854774E-2</v>
      </c>
      <c r="AQ44" s="65">
        <v>5.3394914684120977E-2</v>
      </c>
    </row>
    <row r="45" spans="1:43" x14ac:dyDescent="0.25">
      <c r="A45" s="1">
        <v>43</v>
      </c>
      <c r="B45" s="1">
        <v>11000</v>
      </c>
      <c r="C45" s="1">
        <v>12000</v>
      </c>
      <c r="D45" s="30">
        <v>11250</v>
      </c>
      <c r="E45" s="3">
        <v>60</v>
      </c>
      <c r="F45" s="3">
        <v>65</v>
      </c>
      <c r="G45" s="3">
        <v>58</v>
      </c>
      <c r="H45" s="3">
        <v>2750</v>
      </c>
      <c r="I45" s="3">
        <v>3750</v>
      </c>
      <c r="J45" s="3">
        <v>2750</v>
      </c>
      <c r="K45" s="3">
        <v>4.0909090909090908</v>
      </c>
      <c r="L45" s="3">
        <v>1000</v>
      </c>
      <c r="M45" s="3">
        <v>-750</v>
      </c>
      <c r="N45" s="123">
        <v>-750</v>
      </c>
      <c r="O45" s="129">
        <f t="shared" si="5"/>
        <v>-150.69846366473342</v>
      </c>
      <c r="P45" s="3">
        <f t="shared" si="1"/>
        <v>599.30153633526652</v>
      </c>
      <c r="Q45" s="96">
        <f t="shared" si="2"/>
        <v>-0.79906871511368871</v>
      </c>
      <c r="R45" s="157">
        <f t="shared" si="6"/>
        <v>-97.864788193114819</v>
      </c>
      <c r="S45" s="3">
        <f t="shared" si="3"/>
        <v>652.1352118068852</v>
      </c>
      <c r="T45" s="96">
        <f t="shared" si="4"/>
        <v>-0.86951361574251362</v>
      </c>
      <c r="U45" s="154">
        <f t="shared" si="7"/>
        <v>-273.58787950699684</v>
      </c>
      <c r="V45" s="3">
        <f t="shared" si="8"/>
        <v>476.41212049300316</v>
      </c>
      <c r="W45" s="96">
        <f t="shared" si="9"/>
        <v>-0.63521616065733755</v>
      </c>
      <c r="X45" s="154">
        <f t="shared" si="10"/>
        <v>-209.57997768030651</v>
      </c>
      <c r="Y45" s="3">
        <f t="shared" si="11"/>
        <v>540.42002231969354</v>
      </c>
      <c r="Z45" s="96">
        <f t="shared" si="12"/>
        <v>-0.72056002975959144</v>
      </c>
      <c r="AA45" s="3">
        <f t="shared" si="0"/>
        <v>11250</v>
      </c>
      <c r="AB45" s="184">
        <f t="shared" si="16"/>
        <v>11849.301536335266</v>
      </c>
      <c r="AC45" s="184">
        <f t="shared" si="13"/>
        <v>11902.135211806884</v>
      </c>
      <c r="AD45" s="184">
        <f t="shared" si="14"/>
        <v>11726.412120493003</v>
      </c>
      <c r="AE45" s="184">
        <f t="shared" si="15"/>
        <v>11790.420022319693</v>
      </c>
      <c r="AF45" s="166"/>
      <c r="AH45" s="117" t="s">
        <v>66</v>
      </c>
      <c r="AI45" s="63">
        <v>0.2612712988469903</v>
      </c>
      <c r="AJ45" s="63">
        <v>0.286697144521457</v>
      </c>
      <c r="AK45" s="63">
        <v>-0.15660623906407115</v>
      </c>
      <c r="AL45" s="63">
        <v>-0.11331311622444545</v>
      </c>
      <c r="AM45" s="63">
        <v>0.44293182918709301</v>
      </c>
      <c r="AN45" s="67"/>
      <c r="AO45" s="78">
        <v>-0.76464175713587912</v>
      </c>
      <c r="AP45" s="63">
        <v>3.2457498451532028E-2</v>
      </c>
      <c r="AQ45" s="65">
        <v>2.1293481053821492E-2</v>
      </c>
    </row>
    <row r="46" spans="1:43" x14ac:dyDescent="0.25">
      <c r="A46" s="1">
        <v>44</v>
      </c>
      <c r="B46" s="1">
        <v>12000</v>
      </c>
      <c r="C46" s="1">
        <v>11250</v>
      </c>
      <c r="D46" s="30">
        <v>10500</v>
      </c>
      <c r="E46" s="3">
        <v>65</v>
      </c>
      <c r="F46" s="3">
        <v>58</v>
      </c>
      <c r="G46" s="3">
        <v>55</v>
      </c>
      <c r="H46" s="3">
        <v>3750</v>
      </c>
      <c r="I46" s="3">
        <v>2750</v>
      </c>
      <c r="J46" s="3">
        <v>1000</v>
      </c>
      <c r="K46" s="3">
        <v>10.5</v>
      </c>
      <c r="L46" s="3">
        <v>-750</v>
      </c>
      <c r="M46" s="3">
        <v>-750</v>
      </c>
      <c r="N46" s="123">
        <v>-250</v>
      </c>
      <c r="O46" s="129">
        <f t="shared" si="5"/>
        <v>98.48627944690179</v>
      </c>
      <c r="P46" s="3">
        <f t="shared" si="1"/>
        <v>348.48627944690179</v>
      </c>
      <c r="Q46" s="96">
        <f t="shared" si="2"/>
        <v>-1.3939451177876072</v>
      </c>
      <c r="R46" s="157">
        <f t="shared" si="6"/>
        <v>159.68404612690679</v>
      </c>
      <c r="S46" s="3">
        <f t="shared" si="3"/>
        <v>409.68404612690676</v>
      </c>
      <c r="T46" s="96">
        <f t="shared" si="4"/>
        <v>-1.6387361845076271</v>
      </c>
      <c r="U46" s="154">
        <f t="shared" si="7"/>
        <v>94.71176150341789</v>
      </c>
      <c r="V46" s="3">
        <f t="shared" si="8"/>
        <v>344.7117615034179</v>
      </c>
      <c r="W46" s="96">
        <f t="shared" si="9"/>
        <v>-1.3788470460136717</v>
      </c>
      <c r="X46" s="154">
        <f t="shared" si="10"/>
        <v>-54.368802222023781</v>
      </c>
      <c r="Y46" s="3">
        <f t="shared" si="11"/>
        <v>195.63119777797621</v>
      </c>
      <c r="Z46" s="96">
        <f t="shared" si="12"/>
        <v>-0.78252479111190487</v>
      </c>
      <c r="AA46" s="3">
        <f t="shared" si="0"/>
        <v>10500</v>
      </c>
      <c r="AB46" s="184">
        <f t="shared" si="16"/>
        <v>11348.486279446901</v>
      </c>
      <c r="AC46" s="184">
        <f t="shared" si="13"/>
        <v>11409.684046126908</v>
      </c>
      <c r="AD46" s="184">
        <f t="shared" si="14"/>
        <v>11344.711761503419</v>
      </c>
      <c r="AE46" s="184">
        <f t="shared" si="15"/>
        <v>11195.631197777977</v>
      </c>
      <c r="AF46" s="166"/>
      <c r="AH46" s="117" t="s">
        <v>32</v>
      </c>
      <c r="AI46" s="63">
        <v>0.14112347448642584</v>
      </c>
      <c r="AJ46" s="63">
        <v>0.17882299377475447</v>
      </c>
      <c r="AK46" s="63">
        <v>0.2970349293971416</v>
      </c>
      <c r="AL46" s="63">
        <v>0.27108943897196869</v>
      </c>
      <c r="AM46" s="63">
        <v>-0.28174054976468593</v>
      </c>
      <c r="AN46" s="78">
        <v>-0.76464175713587912</v>
      </c>
      <c r="AO46" s="67"/>
      <c r="AP46" s="63">
        <v>5.1971297174822469E-2</v>
      </c>
      <c r="AQ46" s="65">
        <v>-0.10567792303608575</v>
      </c>
    </row>
    <row r="47" spans="1:43" x14ac:dyDescent="0.25">
      <c r="A47" s="1">
        <v>45</v>
      </c>
      <c r="B47" s="1">
        <v>11250</v>
      </c>
      <c r="C47" s="1">
        <v>10500</v>
      </c>
      <c r="D47" s="30">
        <v>10250</v>
      </c>
      <c r="E47" s="3">
        <v>58</v>
      </c>
      <c r="F47" s="3">
        <v>55</v>
      </c>
      <c r="G47" s="3">
        <v>53</v>
      </c>
      <c r="H47" s="3">
        <v>2750</v>
      </c>
      <c r="I47" s="3">
        <v>1000</v>
      </c>
      <c r="J47" s="3">
        <v>1750</v>
      </c>
      <c r="K47" s="3">
        <v>5.8571428571428568</v>
      </c>
      <c r="L47" s="3">
        <v>-750</v>
      </c>
      <c r="M47" s="3">
        <v>-250</v>
      </c>
      <c r="N47" s="123">
        <v>-500</v>
      </c>
      <c r="O47" s="129">
        <f t="shared" si="5"/>
        <v>-39.61743364787003</v>
      </c>
      <c r="P47" s="3">
        <f t="shared" si="1"/>
        <v>460.38256635212997</v>
      </c>
      <c r="Q47" s="96">
        <f t="shared" si="2"/>
        <v>-0.92076513270425997</v>
      </c>
      <c r="R47" s="157">
        <f t="shared" si="6"/>
        <v>-168.66803526902456</v>
      </c>
      <c r="S47" s="3">
        <f t="shared" si="3"/>
        <v>331.33196473097541</v>
      </c>
      <c r="T47" s="96">
        <f t="shared" si="4"/>
        <v>-0.66266392946195085</v>
      </c>
      <c r="U47" s="154">
        <f t="shared" si="7"/>
        <v>-181.46774333950481</v>
      </c>
      <c r="V47" s="3">
        <f t="shared" si="8"/>
        <v>318.53225666049519</v>
      </c>
      <c r="W47" s="96">
        <f t="shared" si="9"/>
        <v>-0.63706451332099034</v>
      </c>
      <c r="X47" s="154">
        <f t="shared" si="10"/>
        <v>-199.76109228590838</v>
      </c>
      <c r="Y47" s="3">
        <f t="shared" si="11"/>
        <v>300.23890771409162</v>
      </c>
      <c r="Z47" s="96">
        <f t="shared" si="12"/>
        <v>-0.60047781542818324</v>
      </c>
      <c r="AA47" s="3">
        <f t="shared" si="0"/>
        <v>10250</v>
      </c>
      <c r="AB47" s="184">
        <f t="shared" si="16"/>
        <v>10460.382566352129</v>
      </c>
      <c r="AC47" s="184">
        <f t="shared" si="13"/>
        <v>10331.331964730976</v>
      </c>
      <c r="AD47" s="184">
        <f t="shared" si="14"/>
        <v>10318.532256660495</v>
      </c>
      <c r="AE47" s="184">
        <f t="shared" si="15"/>
        <v>10300.238907714092</v>
      </c>
      <c r="AF47" s="166"/>
      <c r="AH47" s="117" t="s">
        <v>60</v>
      </c>
      <c r="AI47" s="63">
        <v>-0.26307162228552172</v>
      </c>
      <c r="AJ47" s="63">
        <v>0.18571335678577147</v>
      </c>
      <c r="AK47" s="63">
        <v>-9.0766879314341548E-2</v>
      </c>
      <c r="AL47" s="63">
        <v>0.14761918650624004</v>
      </c>
      <c r="AM47" s="63">
        <v>1.8363930846854774E-2</v>
      </c>
      <c r="AN47" s="63">
        <v>3.2457498451532028E-2</v>
      </c>
      <c r="AO47" s="63">
        <v>5.1971297174822469E-2</v>
      </c>
      <c r="AP47" s="67"/>
      <c r="AQ47" s="65">
        <v>-6.7524737204731733E-2</v>
      </c>
    </row>
    <row r="48" spans="1:43" ht="15.75" thickBot="1" x14ac:dyDescent="0.3">
      <c r="A48" s="1">
        <v>46</v>
      </c>
      <c r="B48" s="1">
        <v>10500</v>
      </c>
      <c r="C48" s="1">
        <v>10250</v>
      </c>
      <c r="D48" s="30">
        <v>9750</v>
      </c>
      <c r="E48" s="3">
        <v>55</v>
      </c>
      <c r="F48" s="3">
        <v>53</v>
      </c>
      <c r="G48" s="3">
        <v>41</v>
      </c>
      <c r="H48" s="3">
        <v>1000</v>
      </c>
      <c r="I48" s="3">
        <v>1750</v>
      </c>
      <c r="J48" s="3">
        <v>1750</v>
      </c>
      <c r="K48" s="3">
        <v>5.5714285714285712</v>
      </c>
      <c r="L48" s="3">
        <v>-250</v>
      </c>
      <c r="M48" s="3">
        <v>-500</v>
      </c>
      <c r="N48" s="123">
        <v>-750</v>
      </c>
      <c r="O48" s="129">
        <f t="shared" si="5"/>
        <v>-44.049258753648985</v>
      </c>
      <c r="P48" s="3">
        <f t="shared" si="1"/>
        <v>705.95074124635107</v>
      </c>
      <c r="Q48" s="96">
        <f t="shared" si="2"/>
        <v>-0.94126765499513476</v>
      </c>
      <c r="R48" s="157">
        <f t="shared" si="6"/>
        <v>-125.97023936757563</v>
      </c>
      <c r="S48" s="3">
        <f t="shared" si="3"/>
        <v>624.02976063242431</v>
      </c>
      <c r="T48" s="96">
        <f t="shared" si="4"/>
        <v>-0.83203968084323243</v>
      </c>
      <c r="U48" s="154">
        <f t="shared" si="7"/>
        <v>-298.1581479608061</v>
      </c>
      <c r="V48" s="3">
        <f t="shared" si="8"/>
        <v>451.8418520391939</v>
      </c>
      <c r="W48" s="96">
        <f t="shared" si="9"/>
        <v>-0.60245580271892518</v>
      </c>
      <c r="X48" s="154">
        <f t="shared" si="10"/>
        <v>-359.80413091683261</v>
      </c>
      <c r="Y48" s="3">
        <f t="shared" si="11"/>
        <v>390.19586908316739</v>
      </c>
      <c r="Z48" s="96">
        <f t="shared" si="12"/>
        <v>-0.52026115877755652</v>
      </c>
      <c r="AA48" s="3">
        <f t="shared" si="0"/>
        <v>9750</v>
      </c>
      <c r="AB48" s="184">
        <f t="shared" si="16"/>
        <v>10205.950741246352</v>
      </c>
      <c r="AC48" s="184">
        <f t="shared" si="13"/>
        <v>10124.029760632424</v>
      </c>
      <c r="AD48" s="184">
        <f t="shared" si="14"/>
        <v>9951.8418520391933</v>
      </c>
      <c r="AE48" s="184">
        <f t="shared" si="15"/>
        <v>9890.1958690831671</v>
      </c>
      <c r="AF48" s="166"/>
      <c r="AH48" s="118" t="s">
        <v>61</v>
      </c>
      <c r="AI48" s="66">
        <v>-0.17292350258904293</v>
      </c>
      <c r="AJ48" s="66">
        <v>-0.26048690014938214</v>
      </c>
      <c r="AK48" s="66">
        <v>-0.1821911841749729</v>
      </c>
      <c r="AL48" s="66">
        <v>-7.9057710704746431E-2</v>
      </c>
      <c r="AM48" s="66">
        <v>5.3394914684120977E-2</v>
      </c>
      <c r="AN48" s="66">
        <v>2.1293481053821492E-2</v>
      </c>
      <c r="AO48" s="66">
        <v>-0.10567792303608575</v>
      </c>
      <c r="AP48" s="66">
        <v>-6.7524737204731733E-2</v>
      </c>
      <c r="AQ48" s="68"/>
    </row>
    <row r="49" spans="1:47" ht="15.75" thickBot="1" x14ac:dyDescent="0.3">
      <c r="A49" s="1">
        <v>47</v>
      </c>
      <c r="B49" s="1">
        <v>10250</v>
      </c>
      <c r="C49" s="1">
        <v>9750</v>
      </c>
      <c r="D49" s="30">
        <v>9000</v>
      </c>
      <c r="E49" s="3">
        <v>53</v>
      </c>
      <c r="F49" s="3">
        <v>41</v>
      </c>
      <c r="G49" s="3">
        <v>37</v>
      </c>
      <c r="H49" s="3">
        <v>1750</v>
      </c>
      <c r="I49" s="3">
        <v>1750</v>
      </c>
      <c r="J49" s="3">
        <v>1750</v>
      </c>
      <c r="K49" s="3">
        <v>5.1428571428571432</v>
      </c>
      <c r="L49" s="3">
        <v>-500</v>
      </c>
      <c r="M49" s="3">
        <v>-750</v>
      </c>
      <c r="N49" s="123">
        <v>-500</v>
      </c>
      <c r="O49" s="129">
        <f t="shared" si="5"/>
        <v>33.800542251552827</v>
      </c>
      <c r="P49" s="3">
        <f t="shared" si="1"/>
        <v>533.80054225155277</v>
      </c>
      <c r="Q49" s="96">
        <f t="shared" si="2"/>
        <v>-1.0676010845031056</v>
      </c>
      <c r="R49" s="157">
        <f t="shared" si="6"/>
        <v>-42.807487284273932</v>
      </c>
      <c r="S49" s="3">
        <f t="shared" si="3"/>
        <v>457.19251271572608</v>
      </c>
      <c r="T49" s="96">
        <f t="shared" si="4"/>
        <v>-0.91438502543145217</v>
      </c>
      <c r="U49" s="154">
        <f t="shared" si="7"/>
        <v>-3.1736080176862487</v>
      </c>
      <c r="V49" s="3">
        <f t="shared" si="8"/>
        <v>496.82639198231374</v>
      </c>
      <c r="W49" s="96">
        <f t="shared" si="9"/>
        <v>-0.99365278396462753</v>
      </c>
      <c r="X49" s="154">
        <f t="shared" si="10"/>
        <v>-155.8195422411635</v>
      </c>
      <c r="Y49" s="3">
        <f t="shared" si="11"/>
        <v>344.1804577588365</v>
      </c>
      <c r="Z49" s="96">
        <f t="shared" si="12"/>
        <v>-0.68836091551767298</v>
      </c>
      <c r="AA49" s="3">
        <f t="shared" si="0"/>
        <v>9000</v>
      </c>
      <c r="AB49" s="184">
        <f t="shared" si="16"/>
        <v>9783.8005422515525</v>
      </c>
      <c r="AC49" s="184">
        <f t="shared" si="13"/>
        <v>9707.1925127157265</v>
      </c>
      <c r="AD49" s="184">
        <f t="shared" si="14"/>
        <v>9746.826391982313</v>
      </c>
      <c r="AE49" s="184">
        <f t="shared" si="15"/>
        <v>9594.1804577588373</v>
      </c>
      <c r="AF49" s="166"/>
    </row>
    <row r="50" spans="1:47" x14ac:dyDescent="0.25">
      <c r="A50" s="1">
        <v>48</v>
      </c>
      <c r="B50" s="1">
        <v>9750</v>
      </c>
      <c r="C50" s="1">
        <v>9000</v>
      </c>
      <c r="D50" s="30">
        <v>8500</v>
      </c>
      <c r="E50" s="3">
        <v>41</v>
      </c>
      <c r="F50" s="3">
        <v>37</v>
      </c>
      <c r="G50" s="3">
        <v>28</v>
      </c>
      <c r="H50" s="3">
        <v>1750</v>
      </c>
      <c r="I50" s="3">
        <v>1750</v>
      </c>
      <c r="J50" s="3">
        <v>2750</v>
      </c>
      <c r="K50" s="3">
        <v>3.0909090909090908</v>
      </c>
      <c r="L50" s="3">
        <v>-750</v>
      </c>
      <c r="M50" s="3">
        <v>-500</v>
      </c>
      <c r="N50" s="123">
        <v>-750</v>
      </c>
      <c r="O50" s="129">
        <f t="shared" si="5"/>
        <v>74.675983495651764</v>
      </c>
      <c r="P50" s="3">
        <f t="shared" si="1"/>
        <v>824.67598349565174</v>
      </c>
      <c r="Q50" s="96">
        <f t="shared" si="2"/>
        <v>-1.0995679779942023</v>
      </c>
      <c r="R50" s="157">
        <f t="shared" si="6"/>
        <v>-49.0399084678672</v>
      </c>
      <c r="S50" s="3">
        <f t="shared" si="3"/>
        <v>700.96009153213276</v>
      </c>
      <c r="T50" s="96">
        <f t="shared" si="4"/>
        <v>-0.93461345537617702</v>
      </c>
      <c r="U50" s="154">
        <f t="shared" si="7"/>
        <v>-96.694984344303236</v>
      </c>
      <c r="V50" s="3">
        <f t="shared" si="8"/>
        <v>653.30501565569671</v>
      </c>
      <c r="W50" s="96">
        <f t="shared" si="9"/>
        <v>-0.87107335420759557</v>
      </c>
      <c r="X50" s="154">
        <f t="shared" si="10"/>
        <v>-133.86066999834293</v>
      </c>
      <c r="Y50" s="3">
        <f t="shared" si="11"/>
        <v>616.13933000165707</v>
      </c>
      <c r="Z50" s="96">
        <f t="shared" si="12"/>
        <v>-0.82151910666887606</v>
      </c>
      <c r="AA50" s="3">
        <f t="shared" si="0"/>
        <v>8500</v>
      </c>
      <c r="AB50" s="184">
        <f t="shared" si="16"/>
        <v>9074.675983495652</v>
      </c>
      <c r="AC50" s="184">
        <f t="shared" si="13"/>
        <v>8950.9600915321334</v>
      </c>
      <c r="AD50" s="184">
        <f t="shared" si="14"/>
        <v>8903.3050156556965</v>
      </c>
      <c r="AE50" s="184">
        <f t="shared" si="15"/>
        <v>8866.1393300016571</v>
      </c>
      <c r="AF50" s="166"/>
      <c r="AH50" s="64"/>
      <c r="AI50" s="43" t="s">
        <v>89</v>
      </c>
      <c r="AJ50" s="43" t="s">
        <v>67</v>
      </c>
      <c r="AK50" s="43" t="s">
        <v>63</v>
      </c>
      <c r="AL50" s="43" t="s">
        <v>90</v>
      </c>
      <c r="AM50" s="43" t="s">
        <v>83</v>
      </c>
      <c r="AN50" s="43" t="s">
        <v>64</v>
      </c>
      <c r="AO50" s="43" t="s">
        <v>91</v>
      </c>
      <c r="AP50" s="43" t="s">
        <v>62</v>
      </c>
      <c r="AQ50" s="43" t="s">
        <v>66</v>
      </c>
      <c r="AR50" s="43" t="s">
        <v>81</v>
      </c>
      <c r="AS50" s="43" t="s">
        <v>92</v>
      </c>
      <c r="AT50" s="43" t="s">
        <v>60</v>
      </c>
      <c r="AU50" s="44" t="s">
        <v>61</v>
      </c>
    </row>
    <row r="51" spans="1:47" x14ac:dyDescent="0.25">
      <c r="A51" s="1">
        <v>49</v>
      </c>
      <c r="B51" s="1">
        <v>9000</v>
      </c>
      <c r="C51" s="1">
        <v>8500</v>
      </c>
      <c r="D51" s="30">
        <v>7750</v>
      </c>
      <c r="E51" s="3">
        <v>37</v>
      </c>
      <c r="F51" s="3">
        <v>28</v>
      </c>
      <c r="G51" s="3">
        <v>25</v>
      </c>
      <c r="H51" s="3">
        <v>1750</v>
      </c>
      <c r="I51" s="3">
        <v>2750</v>
      </c>
      <c r="J51" s="3">
        <v>2750</v>
      </c>
      <c r="K51" s="3">
        <v>2.8181818181818183</v>
      </c>
      <c r="L51" s="3">
        <v>-500</v>
      </c>
      <c r="M51" s="3">
        <v>-750</v>
      </c>
      <c r="N51" s="123">
        <v>250</v>
      </c>
      <c r="O51" s="129">
        <f t="shared" si="5"/>
        <v>167.4168048240725</v>
      </c>
      <c r="P51" s="3">
        <f t="shared" si="1"/>
        <v>-82.5831951759275</v>
      </c>
      <c r="Q51" s="96">
        <f t="shared" si="2"/>
        <v>-0.33033278070371003</v>
      </c>
      <c r="R51" s="157">
        <f t="shared" si="6"/>
        <v>128.11098258406687</v>
      </c>
      <c r="S51" s="3">
        <f t="shared" si="3"/>
        <v>-121.88901741593313</v>
      </c>
      <c r="T51" s="96">
        <f t="shared" si="4"/>
        <v>-0.48755606966373249</v>
      </c>
      <c r="U51" s="154">
        <f t="shared" si="7"/>
        <v>211.18138009917334</v>
      </c>
      <c r="V51" s="3">
        <f t="shared" si="8"/>
        <v>-38.818619900826661</v>
      </c>
      <c r="W51" s="96">
        <f t="shared" si="9"/>
        <v>-0.15527447960330665</v>
      </c>
      <c r="X51" s="154">
        <f t="shared" si="10"/>
        <v>94.315574427958282</v>
      </c>
      <c r="Y51" s="3">
        <f t="shared" si="11"/>
        <v>-155.68442557204173</v>
      </c>
      <c r="Z51" s="96">
        <f t="shared" si="12"/>
        <v>-0.62273770228816694</v>
      </c>
      <c r="AA51" s="3">
        <f t="shared" si="0"/>
        <v>7750</v>
      </c>
      <c r="AB51" s="184">
        <f t="shared" si="16"/>
        <v>8667.4168048240717</v>
      </c>
      <c r="AC51" s="184">
        <f t="shared" si="13"/>
        <v>8628.1109825840667</v>
      </c>
      <c r="AD51" s="184">
        <f t="shared" si="14"/>
        <v>8711.1813800991731</v>
      </c>
      <c r="AE51" s="184">
        <f t="shared" si="15"/>
        <v>8594.3155744279575</v>
      </c>
      <c r="AF51" s="166"/>
      <c r="AH51" s="76" t="s">
        <v>89</v>
      </c>
      <c r="AI51" s="67"/>
      <c r="AJ51" s="78">
        <v>0.84296211833610646</v>
      </c>
      <c r="AK51" s="78">
        <v>0.72590041773514069</v>
      </c>
      <c r="AL51" s="63">
        <v>0.52522794398142525</v>
      </c>
      <c r="AM51" s="63">
        <v>0.39240420646095592</v>
      </c>
      <c r="AN51" s="63">
        <v>0.28835459492743465</v>
      </c>
      <c r="AO51" s="63">
        <v>0.23712769197181655</v>
      </c>
      <c r="AP51" s="63">
        <v>0.21797856110066643</v>
      </c>
      <c r="AQ51" s="63">
        <v>0.14795375649123005</v>
      </c>
      <c r="AR51" s="63">
        <v>0.19438357012718954</v>
      </c>
      <c r="AS51" s="63">
        <v>-0.27370329329337129</v>
      </c>
      <c r="AT51" s="63">
        <v>-0.18194837840338135</v>
      </c>
      <c r="AU51" s="63">
        <v>-0.18380333175755323</v>
      </c>
    </row>
    <row r="52" spans="1:47" x14ac:dyDescent="0.25">
      <c r="A52" s="1">
        <v>50</v>
      </c>
      <c r="B52" s="1">
        <v>8500</v>
      </c>
      <c r="C52" s="1">
        <v>7750</v>
      </c>
      <c r="D52" s="30">
        <v>8000</v>
      </c>
      <c r="E52" s="3">
        <v>28</v>
      </c>
      <c r="F52" s="3">
        <v>25</v>
      </c>
      <c r="G52" s="3">
        <v>23</v>
      </c>
      <c r="H52" s="3">
        <v>2750</v>
      </c>
      <c r="I52" s="3">
        <v>2750</v>
      </c>
      <c r="J52" s="3">
        <v>4750</v>
      </c>
      <c r="K52" s="3">
        <v>1.6842105263157894</v>
      </c>
      <c r="L52" s="3">
        <v>-750</v>
      </c>
      <c r="M52" s="3">
        <v>250</v>
      </c>
      <c r="N52" s="123">
        <v>-250</v>
      </c>
      <c r="O52" s="129">
        <f t="shared" si="5"/>
        <v>303.92115920167663</v>
      </c>
      <c r="P52" s="3">
        <f t="shared" si="1"/>
        <v>553.92115920167657</v>
      </c>
      <c r="Q52" s="96">
        <f t="shared" si="2"/>
        <v>-2.2156846368067065</v>
      </c>
      <c r="R52" s="157">
        <f t="shared" si="6"/>
        <v>190.81156250572624</v>
      </c>
      <c r="S52" s="3">
        <f t="shared" si="3"/>
        <v>440.81156250572622</v>
      </c>
      <c r="T52" s="96">
        <f t="shared" si="4"/>
        <v>-1.7632462500229049</v>
      </c>
      <c r="U52" s="154">
        <f t="shared" si="7"/>
        <v>232.55755332879426</v>
      </c>
      <c r="V52" s="3">
        <f t="shared" si="8"/>
        <v>482.55755332879426</v>
      </c>
      <c r="W52" s="96">
        <f t="shared" si="9"/>
        <v>-1.930230213315177</v>
      </c>
      <c r="X52" s="154">
        <f t="shared" si="10"/>
        <v>211.44414605842078</v>
      </c>
      <c r="Y52" s="3">
        <f t="shared" si="11"/>
        <v>461.44414605842076</v>
      </c>
      <c r="Z52" s="96">
        <f t="shared" si="12"/>
        <v>-1.8457765842336831</v>
      </c>
      <c r="AA52" s="3">
        <f t="shared" si="0"/>
        <v>8000</v>
      </c>
      <c r="AB52" s="184">
        <f t="shared" si="16"/>
        <v>8053.9211592016763</v>
      </c>
      <c r="AC52" s="184">
        <f t="shared" si="13"/>
        <v>7940.8115625057262</v>
      </c>
      <c r="AD52" s="184">
        <f t="shared" si="14"/>
        <v>7982.5575533287938</v>
      </c>
      <c r="AE52" s="184">
        <f t="shared" si="15"/>
        <v>7961.4441460584212</v>
      </c>
      <c r="AF52" s="166"/>
      <c r="AH52" s="76" t="s">
        <v>67</v>
      </c>
      <c r="AI52" s="78">
        <v>0.84296211833610646</v>
      </c>
      <c r="AJ52" s="67"/>
      <c r="AK52" s="78">
        <v>0.84323671522673649</v>
      </c>
      <c r="AL52" s="63">
        <v>0.48710673799845672</v>
      </c>
      <c r="AM52" s="63">
        <v>0.51472837986631481</v>
      </c>
      <c r="AN52" s="63">
        <v>0.39126153198752428</v>
      </c>
      <c r="AO52" s="63">
        <v>0.24732592903120421</v>
      </c>
      <c r="AP52" s="63">
        <v>0.23388229902313479</v>
      </c>
      <c r="AQ52" s="63">
        <v>0.21927385407393757</v>
      </c>
      <c r="AR52" s="63">
        <v>0.17768008028970556</v>
      </c>
      <c r="AS52" s="63">
        <v>0.16470973652941651</v>
      </c>
      <c r="AT52" s="63">
        <v>-0.27040655975987704</v>
      </c>
      <c r="AU52" s="63">
        <v>-0.18942823945626144</v>
      </c>
    </row>
    <row r="53" spans="1:47" x14ac:dyDescent="0.25">
      <c r="A53" s="1">
        <v>51</v>
      </c>
      <c r="B53" s="1">
        <v>7750</v>
      </c>
      <c r="C53" s="1">
        <v>8000</v>
      </c>
      <c r="D53" s="30">
        <v>7750</v>
      </c>
      <c r="E53" s="3">
        <v>25</v>
      </c>
      <c r="F53" s="3">
        <v>23</v>
      </c>
      <c r="G53" s="3">
        <v>24</v>
      </c>
      <c r="H53" s="3">
        <v>2750</v>
      </c>
      <c r="I53" s="3">
        <v>4750</v>
      </c>
      <c r="J53" s="3">
        <v>2750</v>
      </c>
      <c r="K53" s="3">
        <v>2.8181818181818183</v>
      </c>
      <c r="L53" s="3">
        <v>250</v>
      </c>
      <c r="M53" s="3">
        <v>-250</v>
      </c>
      <c r="N53" s="123">
        <v>-250</v>
      </c>
      <c r="O53" s="129">
        <f t="shared" si="5"/>
        <v>161.38126634808177</v>
      </c>
      <c r="P53" s="3">
        <f t="shared" si="1"/>
        <v>411.38126634808179</v>
      </c>
      <c r="Q53" s="96">
        <f t="shared" si="2"/>
        <v>-1.6455250653923272</v>
      </c>
      <c r="R53" s="157">
        <f t="shared" si="6"/>
        <v>263.73489660587762</v>
      </c>
      <c r="S53" s="3">
        <f t="shared" si="3"/>
        <v>513.73489660587757</v>
      </c>
      <c r="T53" s="96">
        <f t="shared" si="4"/>
        <v>-2.0549395864235103</v>
      </c>
      <c r="U53" s="154">
        <f t="shared" si="7"/>
        <v>372.49662694986858</v>
      </c>
      <c r="V53" s="3">
        <f t="shared" si="8"/>
        <v>622.49662694986864</v>
      </c>
      <c r="W53" s="96">
        <f t="shared" si="9"/>
        <v>-2.4899865077994745</v>
      </c>
      <c r="X53" s="154">
        <f t="shared" si="10"/>
        <v>322.54947892619214</v>
      </c>
      <c r="Y53" s="3">
        <f t="shared" si="11"/>
        <v>572.54947892619214</v>
      </c>
      <c r="Z53" s="96">
        <f t="shared" si="12"/>
        <v>-2.2901979157047685</v>
      </c>
      <c r="AA53" s="3">
        <f t="shared" si="0"/>
        <v>7750</v>
      </c>
      <c r="AB53" s="184">
        <f t="shared" si="16"/>
        <v>8161.3812663480821</v>
      </c>
      <c r="AC53" s="184">
        <f t="shared" si="13"/>
        <v>8263.734896605878</v>
      </c>
      <c r="AD53" s="184">
        <f t="shared" si="14"/>
        <v>8372.4966269498691</v>
      </c>
      <c r="AE53" s="184">
        <f t="shared" si="15"/>
        <v>8322.549478926192</v>
      </c>
      <c r="AF53" s="166"/>
      <c r="AH53" s="76" t="s">
        <v>63</v>
      </c>
      <c r="AI53" s="78">
        <v>0.72590041773514069</v>
      </c>
      <c r="AJ53" s="78">
        <v>0.84323671522673649</v>
      </c>
      <c r="AK53" s="67"/>
      <c r="AL53" s="63">
        <v>0.40292114966240217</v>
      </c>
      <c r="AM53" s="63">
        <v>0.47934268521628065</v>
      </c>
      <c r="AN53" s="63">
        <v>0.51062826683621432</v>
      </c>
      <c r="AO53" s="63">
        <v>0.26679893028139912</v>
      </c>
      <c r="AP53" s="63">
        <v>0.24593228995703889</v>
      </c>
      <c r="AQ53" s="63">
        <v>0.23855167416734407</v>
      </c>
      <c r="AR53" s="63">
        <v>0.22761693411033562</v>
      </c>
      <c r="AS53" s="63">
        <v>0.14475765697345022</v>
      </c>
      <c r="AT53" s="63">
        <v>0.17055688247892262</v>
      </c>
      <c r="AU53" s="63">
        <v>-0.27500646702383269</v>
      </c>
    </row>
    <row r="54" spans="1:47" x14ac:dyDescent="0.25">
      <c r="A54" s="1">
        <v>52</v>
      </c>
      <c r="B54" s="1">
        <v>8000</v>
      </c>
      <c r="C54" s="1">
        <v>7750</v>
      </c>
      <c r="D54" s="30">
        <v>7500</v>
      </c>
      <c r="E54" s="3">
        <v>23</v>
      </c>
      <c r="F54" s="3">
        <v>24</v>
      </c>
      <c r="G54" s="3">
        <v>18</v>
      </c>
      <c r="H54" s="3">
        <v>4750</v>
      </c>
      <c r="I54" s="3">
        <v>2750</v>
      </c>
      <c r="J54" s="3">
        <v>4750</v>
      </c>
      <c r="K54" s="3">
        <v>1.5789473684210527</v>
      </c>
      <c r="L54" s="3">
        <v>-250</v>
      </c>
      <c r="M54" s="3">
        <v>-250</v>
      </c>
      <c r="N54" s="123">
        <v>-500</v>
      </c>
      <c r="O54" s="129">
        <f t="shared" si="5"/>
        <v>351.9918192509391</v>
      </c>
      <c r="P54" s="3">
        <f t="shared" si="1"/>
        <v>851.9918192509391</v>
      </c>
      <c r="Q54" s="96">
        <f t="shared" si="2"/>
        <v>-1.7039836385018783</v>
      </c>
      <c r="R54" s="157">
        <f t="shared" si="6"/>
        <v>246.1646373084142</v>
      </c>
      <c r="S54" s="3">
        <f t="shared" si="3"/>
        <v>746.16463730841417</v>
      </c>
      <c r="T54" s="96">
        <f t="shared" si="4"/>
        <v>-1.4923292746168284</v>
      </c>
      <c r="U54" s="154">
        <f t="shared" si="7"/>
        <v>245.0896703573635</v>
      </c>
      <c r="V54" s="3">
        <f t="shared" si="8"/>
        <v>745.0896703573635</v>
      </c>
      <c r="W54" s="96">
        <f t="shared" si="9"/>
        <v>-1.490179340714727</v>
      </c>
      <c r="X54" s="154">
        <f t="shared" si="10"/>
        <v>361.11715877298752</v>
      </c>
      <c r="Y54" s="3">
        <f t="shared" si="11"/>
        <v>861.11715877298752</v>
      </c>
      <c r="Z54" s="96">
        <f t="shared" si="12"/>
        <v>-1.7222343175459751</v>
      </c>
      <c r="AA54" s="3">
        <f t="shared" si="0"/>
        <v>7500</v>
      </c>
      <c r="AB54" s="184">
        <f t="shared" si="16"/>
        <v>8101.9918192509394</v>
      </c>
      <c r="AC54" s="184">
        <f t="shared" si="13"/>
        <v>7996.1646373084141</v>
      </c>
      <c r="AD54" s="184">
        <f t="shared" si="14"/>
        <v>7995.0896703573635</v>
      </c>
      <c r="AE54" s="184">
        <f t="shared" si="15"/>
        <v>8111.1171587729878</v>
      </c>
      <c r="AF54" s="166"/>
      <c r="AH54" s="76" t="s">
        <v>90</v>
      </c>
      <c r="AI54" s="63">
        <v>0.52522794398142525</v>
      </c>
      <c r="AJ54" s="63">
        <v>0.48710673799845672</v>
      </c>
      <c r="AK54" s="63">
        <v>0.40292114966240217</v>
      </c>
      <c r="AL54" s="67"/>
      <c r="AM54" s="78">
        <v>0.72970818909347623</v>
      </c>
      <c r="AN54" s="63">
        <v>0.52294043069777874</v>
      </c>
      <c r="AO54" s="63">
        <v>-7.5658065429922691E-2</v>
      </c>
      <c r="AP54" s="63">
        <v>-0.11546278098357102</v>
      </c>
      <c r="AQ54" s="63">
        <v>-0.10285729237446663</v>
      </c>
      <c r="AR54" s="63">
        <v>0.2909590502878886</v>
      </c>
      <c r="AS54" s="63">
        <v>-0.10729687854903211</v>
      </c>
      <c r="AT54" s="63">
        <v>-0.1749830492614674</v>
      </c>
      <c r="AU54" s="63">
        <v>-0.20229307147444892</v>
      </c>
    </row>
    <row r="55" spans="1:47" ht="15.75" thickBot="1" x14ac:dyDescent="0.3">
      <c r="A55" s="1">
        <v>53</v>
      </c>
      <c r="B55" s="1">
        <v>7750</v>
      </c>
      <c r="C55" s="1">
        <v>7500</v>
      </c>
      <c r="D55" s="31">
        <v>7000</v>
      </c>
      <c r="E55" s="32">
        <v>24</v>
      </c>
      <c r="F55" s="32">
        <v>18</v>
      </c>
      <c r="G55" s="32">
        <v>16</v>
      </c>
      <c r="H55" s="32">
        <v>2750</v>
      </c>
      <c r="I55" s="32">
        <v>4750</v>
      </c>
      <c r="J55" s="32">
        <v>4750</v>
      </c>
      <c r="K55" s="32">
        <v>1.4736842105263157</v>
      </c>
      <c r="L55" s="32">
        <v>-250</v>
      </c>
      <c r="M55" s="32">
        <v>-500</v>
      </c>
      <c r="N55" s="124">
        <v>-500</v>
      </c>
      <c r="O55" s="129">
        <f t="shared" si="5"/>
        <v>418.1690947281736</v>
      </c>
      <c r="P55" s="3">
        <f t="shared" si="1"/>
        <v>918.1690947281736</v>
      </c>
      <c r="Q55" s="96">
        <f t="shared" si="2"/>
        <v>-1.8363381894563473</v>
      </c>
      <c r="R55" s="157">
        <f t="shared" si="6"/>
        <v>472.56842407398079</v>
      </c>
      <c r="S55" s="3">
        <f t="shared" si="3"/>
        <v>972.56842407398085</v>
      </c>
      <c r="T55" s="96">
        <f t="shared" si="4"/>
        <v>-1.9451368481479616</v>
      </c>
      <c r="U55" s="154">
        <f t="shared" si="7"/>
        <v>531.7196090024355</v>
      </c>
      <c r="V55" s="3">
        <f t="shared" si="8"/>
        <v>1031.7196090024354</v>
      </c>
      <c r="W55" s="96">
        <f t="shared" si="9"/>
        <v>-2.0634392180048708</v>
      </c>
      <c r="X55" s="154">
        <f t="shared" si="10"/>
        <v>437.61531285467549</v>
      </c>
      <c r="Y55" s="3">
        <f t="shared" si="11"/>
        <v>937.61531285467549</v>
      </c>
      <c r="Z55" s="96">
        <f t="shared" si="12"/>
        <v>-1.875230625709351</v>
      </c>
      <c r="AA55" s="3">
        <f t="shared" si="0"/>
        <v>7000</v>
      </c>
      <c r="AB55" s="184">
        <f t="shared" si="16"/>
        <v>7918.1690947281731</v>
      </c>
      <c r="AC55" s="184">
        <f t="shared" si="13"/>
        <v>7972.5684240739811</v>
      </c>
      <c r="AD55" s="184">
        <f t="shared" si="14"/>
        <v>8031.7196090024354</v>
      </c>
      <c r="AE55" s="184">
        <f t="shared" si="15"/>
        <v>7937.6153128546757</v>
      </c>
      <c r="AF55" s="166"/>
      <c r="AH55" s="76" t="s">
        <v>83</v>
      </c>
      <c r="AI55" s="63">
        <v>0.39240420646095592</v>
      </c>
      <c r="AJ55" s="63">
        <v>0.51472837986631481</v>
      </c>
      <c r="AK55" s="63">
        <v>0.47934268521628065</v>
      </c>
      <c r="AL55" s="78">
        <v>0.72970818909347623</v>
      </c>
      <c r="AM55" s="67"/>
      <c r="AN55" s="78">
        <v>0.73691324998306151</v>
      </c>
      <c r="AO55" s="63">
        <v>5.2920579753693055E-2</v>
      </c>
      <c r="AP55" s="63">
        <v>-8.6843216287150027E-2</v>
      </c>
      <c r="AQ55" s="63">
        <v>-0.10827405692075451</v>
      </c>
      <c r="AR55" s="63">
        <v>0.29840506308356923</v>
      </c>
      <c r="AS55" s="63">
        <v>0.14787978678287544</v>
      </c>
      <c r="AT55" s="63">
        <v>-9.8108149771131498E-2</v>
      </c>
      <c r="AU55" s="63">
        <v>-0.17904883484708387</v>
      </c>
    </row>
    <row r="56" spans="1:47" x14ac:dyDescent="0.25">
      <c r="A56" s="1">
        <v>54</v>
      </c>
      <c r="B56" s="1">
        <v>7500</v>
      </c>
      <c r="C56" s="1">
        <v>7000</v>
      </c>
      <c r="D56" s="29">
        <v>5750</v>
      </c>
      <c r="E56" s="28">
        <v>18</v>
      </c>
      <c r="F56" s="28">
        <v>16</v>
      </c>
      <c r="G56" s="28">
        <v>18</v>
      </c>
      <c r="H56" s="28">
        <v>4750</v>
      </c>
      <c r="I56" s="28">
        <v>4750</v>
      </c>
      <c r="J56" s="28">
        <v>4750</v>
      </c>
      <c r="K56" s="28">
        <v>1.2105263157894737</v>
      </c>
      <c r="L56" s="28">
        <v>-500</v>
      </c>
      <c r="M56" s="28">
        <v>-500</v>
      </c>
      <c r="N56" s="122">
        <v>500</v>
      </c>
      <c r="O56" s="129">
        <f t="shared" si="5"/>
        <v>625.86105275319539</v>
      </c>
      <c r="P56" s="3">
        <f t="shared" si="1"/>
        <v>125.86105275319539</v>
      </c>
      <c r="Q56" s="96">
        <f t="shared" si="2"/>
        <v>0.25172210550639079</v>
      </c>
      <c r="R56" s="157">
        <f t="shared" si="6"/>
        <v>698.52284927659434</v>
      </c>
      <c r="S56" s="3">
        <f t="shared" si="3"/>
        <v>198.52284927659434</v>
      </c>
      <c r="T56" s="96">
        <f t="shared" si="4"/>
        <v>0.39704569855318866</v>
      </c>
      <c r="U56" s="154">
        <f t="shared" si="7"/>
        <v>971.37263987859365</v>
      </c>
      <c r="V56" s="3">
        <f t="shared" si="8"/>
        <v>471.37263987859365</v>
      </c>
      <c r="W56" s="96">
        <f t="shared" si="9"/>
        <v>0.94274527975718725</v>
      </c>
      <c r="X56" s="154">
        <f t="shared" si="10"/>
        <v>949.41741160871049</v>
      </c>
      <c r="Y56" s="3">
        <f t="shared" si="11"/>
        <v>449.41741160871049</v>
      </c>
      <c r="Z56" s="96">
        <f t="shared" si="12"/>
        <v>0.89883482321742103</v>
      </c>
      <c r="AA56" s="3">
        <f t="shared" si="0"/>
        <v>5750</v>
      </c>
      <c r="AB56" s="184">
        <f t="shared" si="16"/>
        <v>7625.8610527531955</v>
      </c>
      <c r="AC56" s="184">
        <f t="shared" si="13"/>
        <v>7698.5228492765946</v>
      </c>
      <c r="AD56" s="184">
        <f t="shared" si="14"/>
        <v>7971.3726398785939</v>
      </c>
      <c r="AE56" s="184">
        <f t="shared" si="15"/>
        <v>7949.4174116087106</v>
      </c>
      <c r="AF56" s="166"/>
      <c r="AH56" s="76" t="s">
        <v>64</v>
      </c>
      <c r="AI56" s="63">
        <v>0.28835459492743465</v>
      </c>
      <c r="AJ56" s="63">
        <v>0.39126153198752428</v>
      </c>
      <c r="AK56" s="63">
        <v>0.51062826683621432</v>
      </c>
      <c r="AL56" s="63">
        <v>0.52294043069777874</v>
      </c>
      <c r="AM56" s="78">
        <v>0.73691324998306151</v>
      </c>
      <c r="AN56" s="67"/>
      <c r="AO56" s="63">
        <v>6.5714071386812289E-2</v>
      </c>
      <c r="AP56" s="63">
        <v>4.9977927195768497E-2</v>
      </c>
      <c r="AQ56" s="63">
        <v>-7.6282912641291625E-2</v>
      </c>
      <c r="AR56" s="63">
        <v>0.27292008303117021</v>
      </c>
      <c r="AS56" s="63">
        <v>0.20265611518853666</v>
      </c>
      <c r="AT56" s="63">
        <v>0.15319987522300937</v>
      </c>
      <c r="AU56" s="63">
        <v>-9.3847335893913211E-2</v>
      </c>
    </row>
    <row r="57" spans="1:47" x14ac:dyDescent="0.25">
      <c r="A57" s="1">
        <v>55</v>
      </c>
      <c r="B57" s="1">
        <v>7000</v>
      </c>
      <c r="C57" s="1">
        <v>5750</v>
      </c>
      <c r="D57" s="30">
        <v>6250</v>
      </c>
      <c r="E57" s="3">
        <v>16</v>
      </c>
      <c r="F57" s="3">
        <v>18</v>
      </c>
      <c r="G57" s="3">
        <v>38</v>
      </c>
      <c r="H57" s="3">
        <v>4750</v>
      </c>
      <c r="I57" s="3">
        <v>4750</v>
      </c>
      <c r="J57" s="3">
        <v>1750</v>
      </c>
      <c r="K57" s="3">
        <v>3.5714285714285716</v>
      </c>
      <c r="L57" s="3">
        <v>-500</v>
      </c>
      <c r="M57" s="3">
        <v>500</v>
      </c>
      <c r="N57" s="123">
        <v>-1250</v>
      </c>
      <c r="O57" s="129">
        <f t="shared" si="5"/>
        <v>413.80658206114737</v>
      </c>
      <c r="P57" s="3">
        <f t="shared" si="1"/>
        <v>1663.8065820611473</v>
      </c>
      <c r="Q57" s="96">
        <f t="shared" si="2"/>
        <v>-1.3310452656489178</v>
      </c>
      <c r="R57" s="157">
        <f t="shared" si="6"/>
        <v>570.43303985833495</v>
      </c>
      <c r="S57" s="3">
        <f t="shared" si="3"/>
        <v>1820.433039858335</v>
      </c>
      <c r="T57" s="96">
        <f t="shared" si="4"/>
        <v>-1.4563464318866679</v>
      </c>
      <c r="U57" s="154">
        <f t="shared" si="7"/>
        <v>918.8660257683382</v>
      </c>
      <c r="V57" s="3">
        <f t="shared" si="8"/>
        <v>2168.8660257683382</v>
      </c>
      <c r="W57" s="96">
        <f t="shared" si="9"/>
        <v>-1.7350928206146705</v>
      </c>
      <c r="X57" s="154">
        <f t="shared" si="10"/>
        <v>965.63394951581893</v>
      </c>
      <c r="Y57" s="3">
        <f t="shared" si="11"/>
        <v>2215.633949515819</v>
      </c>
      <c r="Z57" s="96">
        <f t="shared" si="12"/>
        <v>-1.7725071596126551</v>
      </c>
      <c r="AA57" s="3">
        <f t="shared" si="0"/>
        <v>6250</v>
      </c>
      <c r="AB57" s="184">
        <f t="shared" si="16"/>
        <v>6163.8065820611473</v>
      </c>
      <c r="AC57" s="184">
        <f t="shared" si="13"/>
        <v>6320.4330398583352</v>
      </c>
      <c r="AD57" s="184">
        <f t="shared" si="14"/>
        <v>6668.8660257683387</v>
      </c>
      <c r="AE57" s="184">
        <f t="shared" si="15"/>
        <v>6715.633949515819</v>
      </c>
      <c r="AF57" s="166"/>
      <c r="AH57" s="76" t="s">
        <v>91</v>
      </c>
      <c r="AI57" s="63">
        <v>0.23712769197181655</v>
      </c>
      <c r="AJ57" s="63">
        <v>0.24732592903120421</v>
      </c>
      <c r="AK57" s="63">
        <v>0.26679893028139912</v>
      </c>
      <c r="AL57" s="63">
        <v>-7.5658065429922691E-2</v>
      </c>
      <c r="AM57" s="63">
        <v>5.2920579753693055E-2</v>
      </c>
      <c r="AN57" s="63">
        <v>6.5714071386812289E-2</v>
      </c>
      <c r="AO57" s="67"/>
      <c r="AP57" s="63">
        <v>0.36866160782823876</v>
      </c>
      <c r="AQ57" s="63">
        <v>0.28082601220260889</v>
      </c>
      <c r="AR57" s="63">
        <v>-0.14307742120475322</v>
      </c>
      <c r="AS57" s="63">
        <v>3.9627654235567369E-2</v>
      </c>
      <c r="AT57" s="63">
        <v>5.6934886446743438E-2</v>
      </c>
      <c r="AU57" s="63">
        <v>3.5136466455175416E-2</v>
      </c>
    </row>
    <row r="58" spans="1:47" x14ac:dyDescent="0.25">
      <c r="A58" s="1">
        <v>56</v>
      </c>
      <c r="B58" s="1">
        <v>5750</v>
      </c>
      <c r="C58" s="1">
        <v>6250</v>
      </c>
      <c r="D58" s="30">
        <v>5000</v>
      </c>
      <c r="E58" s="3">
        <v>18</v>
      </c>
      <c r="F58" s="3">
        <v>38</v>
      </c>
      <c r="G58" s="3">
        <v>37</v>
      </c>
      <c r="H58" s="3">
        <v>4750</v>
      </c>
      <c r="I58" s="3">
        <v>1750</v>
      </c>
      <c r="J58" s="3">
        <v>4750</v>
      </c>
      <c r="K58" s="3">
        <v>1.0526315789473684</v>
      </c>
      <c r="L58" s="3">
        <v>500</v>
      </c>
      <c r="M58" s="3">
        <v>-1250</v>
      </c>
      <c r="N58" s="123">
        <v>500</v>
      </c>
      <c r="O58" s="129">
        <f t="shared" si="5"/>
        <v>857.90881244084346</v>
      </c>
      <c r="P58" s="3">
        <f t="shared" si="1"/>
        <v>357.90881244084346</v>
      </c>
      <c r="Q58" s="96">
        <f t="shared" si="2"/>
        <v>0.71581762488168688</v>
      </c>
      <c r="R58" s="157">
        <f t="shared" si="6"/>
        <v>755.72349901153552</v>
      </c>
      <c r="S58" s="3">
        <f t="shared" si="3"/>
        <v>255.72349901153552</v>
      </c>
      <c r="T58" s="96">
        <f t="shared" si="4"/>
        <v>0.51144699802307103</v>
      </c>
      <c r="U58" s="154">
        <f t="shared" si="7"/>
        <v>694.82270591225279</v>
      </c>
      <c r="V58" s="3">
        <f t="shared" si="8"/>
        <v>194.82270591225279</v>
      </c>
      <c r="W58" s="96">
        <f t="shared" si="9"/>
        <v>0.38964541182450557</v>
      </c>
      <c r="X58" s="154">
        <f t="shared" si="10"/>
        <v>1075.2647857523127</v>
      </c>
      <c r="Y58" s="3">
        <f t="shared" si="11"/>
        <v>575.26478575231272</v>
      </c>
      <c r="Z58" s="96">
        <f t="shared" si="12"/>
        <v>1.1505295715046255</v>
      </c>
      <c r="AA58" s="3">
        <f t="shared" si="0"/>
        <v>5000</v>
      </c>
      <c r="AB58" s="184">
        <f t="shared" si="16"/>
        <v>7107.9088124408436</v>
      </c>
      <c r="AC58" s="184">
        <f t="shared" si="13"/>
        <v>7005.7234990115358</v>
      </c>
      <c r="AD58" s="184">
        <f t="shared" si="14"/>
        <v>6944.8227059122528</v>
      </c>
      <c r="AE58" s="184">
        <f t="shared" si="15"/>
        <v>7325.2647857523125</v>
      </c>
      <c r="AF58" s="166"/>
      <c r="AH58" s="76" t="s">
        <v>62</v>
      </c>
      <c r="AI58" s="63">
        <v>0.21797856110066643</v>
      </c>
      <c r="AJ58" s="63">
        <v>0.23388229902313479</v>
      </c>
      <c r="AK58" s="63">
        <v>0.24593228995703889</v>
      </c>
      <c r="AL58" s="63">
        <v>-0.11546278098357102</v>
      </c>
      <c r="AM58" s="63">
        <v>-8.6843216287150027E-2</v>
      </c>
      <c r="AN58" s="63">
        <v>4.9977927195768497E-2</v>
      </c>
      <c r="AO58" s="63">
        <v>0.36866160782823876</v>
      </c>
      <c r="AP58" s="67"/>
      <c r="AQ58" s="63">
        <v>0.36756374212658033</v>
      </c>
      <c r="AR58" s="63">
        <v>-0.24625274700933622</v>
      </c>
      <c r="AS58" s="63">
        <v>4.1047635862590727E-2</v>
      </c>
      <c r="AT58" s="63">
        <v>4.130614868577881E-2</v>
      </c>
      <c r="AU58" s="63">
        <v>5.255189970419101E-2</v>
      </c>
    </row>
    <row r="59" spans="1:47" x14ac:dyDescent="0.25">
      <c r="A59" s="1">
        <v>57</v>
      </c>
      <c r="B59" s="1">
        <v>6250</v>
      </c>
      <c r="C59" s="1">
        <v>5000</v>
      </c>
      <c r="D59" s="30">
        <v>5500</v>
      </c>
      <c r="E59" s="3">
        <v>38</v>
      </c>
      <c r="F59" s="3">
        <v>37</v>
      </c>
      <c r="G59" s="3">
        <v>38</v>
      </c>
      <c r="H59" s="3">
        <v>1750</v>
      </c>
      <c r="I59" s="3">
        <v>4750</v>
      </c>
      <c r="J59" s="3">
        <v>1750</v>
      </c>
      <c r="K59" s="3">
        <v>3.1428571428571428</v>
      </c>
      <c r="L59" s="3">
        <v>-1250</v>
      </c>
      <c r="M59" s="3">
        <v>500</v>
      </c>
      <c r="N59" s="123">
        <v>500</v>
      </c>
      <c r="O59" s="129">
        <f t="shared" si="5"/>
        <v>515.79853697031217</v>
      </c>
      <c r="P59" s="3">
        <f t="shared" si="1"/>
        <v>15.798536970312171</v>
      </c>
      <c r="Q59" s="96">
        <f t="shared" si="2"/>
        <v>3.1597073940624339E-2</v>
      </c>
      <c r="R59" s="157">
        <f t="shared" si="6"/>
        <v>679.55003235447759</v>
      </c>
      <c r="S59" s="3">
        <f t="shared" si="3"/>
        <v>179.55003235447759</v>
      </c>
      <c r="T59" s="96">
        <f t="shared" si="4"/>
        <v>0.35910006470895517</v>
      </c>
      <c r="U59" s="154">
        <f t="shared" si="7"/>
        <v>542.85771691106083</v>
      </c>
      <c r="V59" s="3">
        <f t="shared" si="8"/>
        <v>42.857716911060834</v>
      </c>
      <c r="W59" s="96">
        <f t="shared" si="9"/>
        <v>8.571543382212167E-2</v>
      </c>
      <c r="X59" s="154">
        <f t="shared" si="10"/>
        <v>421.03997106606136</v>
      </c>
      <c r="Y59" s="3">
        <f t="shared" si="11"/>
        <v>-78.960028933938645</v>
      </c>
      <c r="Z59" s="96">
        <f t="shared" si="12"/>
        <v>-0.1579200578678773</v>
      </c>
      <c r="AA59" s="3">
        <f t="shared" si="0"/>
        <v>5500</v>
      </c>
      <c r="AB59" s="184">
        <f t="shared" si="16"/>
        <v>5515.7985369703119</v>
      </c>
      <c r="AC59" s="184">
        <f t="shared" si="13"/>
        <v>5679.5500323544775</v>
      </c>
      <c r="AD59" s="184">
        <f t="shared" si="14"/>
        <v>5542.8577169110613</v>
      </c>
      <c r="AE59" s="184">
        <f t="shared" si="15"/>
        <v>5421.0399710660613</v>
      </c>
      <c r="AF59" s="166"/>
      <c r="AH59" s="76" t="s">
        <v>66</v>
      </c>
      <c r="AI59" s="63">
        <v>0.14795375649123005</v>
      </c>
      <c r="AJ59" s="63">
        <v>0.21927385407393757</v>
      </c>
      <c r="AK59" s="63">
        <v>0.23855167416734407</v>
      </c>
      <c r="AL59" s="63">
        <v>-0.10285729237446663</v>
      </c>
      <c r="AM59" s="63">
        <v>-0.10827405692075451</v>
      </c>
      <c r="AN59" s="63">
        <v>-7.6282912641291625E-2</v>
      </c>
      <c r="AO59" s="63">
        <v>0.28082601220260889</v>
      </c>
      <c r="AP59" s="63">
        <v>0.36756374212658033</v>
      </c>
      <c r="AQ59" s="67"/>
      <c r="AR59" s="78">
        <v>-0.76359546956133106</v>
      </c>
      <c r="AS59" s="63">
        <v>0.10901010085718293</v>
      </c>
      <c r="AT59" s="63">
        <v>3.9419048935170606E-2</v>
      </c>
      <c r="AU59" s="63">
        <v>3.9835159043824148E-2</v>
      </c>
    </row>
    <row r="60" spans="1:47" x14ac:dyDescent="0.25">
      <c r="A60" s="1">
        <v>58</v>
      </c>
      <c r="B60" s="1">
        <v>5000</v>
      </c>
      <c r="C60" s="1">
        <v>5500</v>
      </c>
      <c r="D60" s="30">
        <v>6000</v>
      </c>
      <c r="E60" s="3">
        <v>37</v>
      </c>
      <c r="F60" s="3">
        <v>38</v>
      </c>
      <c r="G60" s="3">
        <v>48</v>
      </c>
      <c r="H60" s="3">
        <v>4750</v>
      </c>
      <c r="I60" s="3">
        <v>1750</v>
      </c>
      <c r="J60" s="3">
        <v>4750</v>
      </c>
      <c r="K60" s="3">
        <v>1.263157894736842</v>
      </c>
      <c r="L60" s="3">
        <v>500</v>
      </c>
      <c r="M60" s="3">
        <v>500</v>
      </c>
      <c r="N60" s="123">
        <v>0</v>
      </c>
      <c r="O60" s="129">
        <f t="shared" si="5"/>
        <v>767.80303081830937</v>
      </c>
      <c r="P60" s="3">
        <f t="shared" si="1"/>
        <v>767.80303081830937</v>
      </c>
      <c r="Q60" s="96">
        <f t="shared" si="2"/>
        <v>0</v>
      </c>
      <c r="R60" s="157">
        <f t="shared" si="6"/>
        <v>638.48114290805779</v>
      </c>
      <c r="S60" s="3">
        <f t="shared" si="3"/>
        <v>638.48114290805779</v>
      </c>
      <c r="T60" s="96">
        <f t="shared" si="4"/>
        <v>0</v>
      </c>
      <c r="U60" s="154">
        <f t="shared" si="7"/>
        <v>679.85419476006462</v>
      </c>
      <c r="V60" s="3">
        <f t="shared" si="8"/>
        <v>679.85419476006462</v>
      </c>
      <c r="W60" s="96">
        <f t="shared" si="9"/>
        <v>0</v>
      </c>
      <c r="X60" s="154">
        <f t="shared" si="10"/>
        <v>821.65449912368229</v>
      </c>
      <c r="Y60" s="3">
        <f t="shared" si="11"/>
        <v>821.65449912368229</v>
      </c>
      <c r="Z60" s="96">
        <f t="shared" si="12"/>
        <v>0</v>
      </c>
      <c r="AA60" s="3">
        <f t="shared" si="0"/>
        <v>6000</v>
      </c>
      <c r="AB60" s="184">
        <f t="shared" si="16"/>
        <v>6267.8030308183097</v>
      </c>
      <c r="AC60" s="184">
        <f t="shared" si="13"/>
        <v>6138.4811429080582</v>
      </c>
      <c r="AD60" s="184">
        <f t="shared" si="14"/>
        <v>6179.8541947600643</v>
      </c>
      <c r="AE60" s="184">
        <f t="shared" si="15"/>
        <v>6321.6544991236824</v>
      </c>
      <c r="AF60" s="166"/>
      <c r="AH60" s="76" t="s">
        <v>81</v>
      </c>
      <c r="AI60" s="63">
        <v>0.19438357012718954</v>
      </c>
      <c r="AJ60" s="63">
        <v>0.17768008028970556</v>
      </c>
      <c r="AK60" s="63">
        <v>0.22761693411033562</v>
      </c>
      <c r="AL60" s="63">
        <v>0.2909590502878886</v>
      </c>
      <c r="AM60" s="63">
        <v>0.29840506308356923</v>
      </c>
      <c r="AN60" s="63">
        <v>0.27292008303117021</v>
      </c>
      <c r="AO60" s="63">
        <v>-0.14307742120475322</v>
      </c>
      <c r="AP60" s="63">
        <v>-0.24625274700933622</v>
      </c>
      <c r="AQ60" s="78">
        <v>-0.76359546956133106</v>
      </c>
      <c r="AR60" s="67"/>
      <c r="AS60" s="63">
        <v>-5.1109069977728905E-2</v>
      </c>
      <c r="AT60" s="63">
        <v>4.436861713017113E-2</v>
      </c>
      <c r="AU60" s="63">
        <v>-0.14464931491692237</v>
      </c>
    </row>
    <row r="61" spans="1:47" x14ac:dyDescent="0.25">
      <c r="A61" s="1">
        <v>59</v>
      </c>
      <c r="B61" s="1">
        <v>5500</v>
      </c>
      <c r="C61" s="1">
        <v>6000</v>
      </c>
      <c r="D61" s="30">
        <v>6000</v>
      </c>
      <c r="E61" s="3">
        <v>38</v>
      </c>
      <c r="F61" s="3">
        <v>48</v>
      </c>
      <c r="G61" s="3">
        <v>54</v>
      </c>
      <c r="H61" s="3">
        <v>1750</v>
      </c>
      <c r="I61" s="3">
        <v>4750</v>
      </c>
      <c r="J61" s="3">
        <v>1750</v>
      </c>
      <c r="K61" s="3">
        <v>3.4285714285714284</v>
      </c>
      <c r="L61" s="3">
        <v>500</v>
      </c>
      <c r="M61" s="3">
        <v>0</v>
      </c>
      <c r="N61" s="123">
        <v>1000</v>
      </c>
      <c r="O61" s="129">
        <f t="shared" si="5"/>
        <v>544.372515980054</v>
      </c>
      <c r="P61" s="3">
        <f t="shared" si="1"/>
        <v>-455.627484019946</v>
      </c>
      <c r="Q61" s="96">
        <f t="shared" si="2"/>
        <v>-0.45562748401994602</v>
      </c>
      <c r="R61" s="157">
        <f t="shared" si="6"/>
        <v>739.0400049264266</v>
      </c>
      <c r="S61" s="3">
        <f t="shared" si="3"/>
        <v>-260.9599950735734</v>
      </c>
      <c r="T61" s="96">
        <f t="shared" si="4"/>
        <v>-0.26095999507357337</v>
      </c>
      <c r="U61" s="154">
        <f t="shared" si="7"/>
        <v>636.67969495693853</v>
      </c>
      <c r="V61" s="3">
        <f t="shared" si="8"/>
        <v>-363.32030504306147</v>
      </c>
      <c r="W61" s="96">
        <f t="shared" si="9"/>
        <v>-0.36332030504306145</v>
      </c>
      <c r="X61" s="154">
        <f t="shared" si="10"/>
        <v>673.46384079350344</v>
      </c>
      <c r="Y61" s="3">
        <f t="shared" si="11"/>
        <v>-326.53615920649656</v>
      </c>
      <c r="Z61" s="96">
        <f t="shared" si="12"/>
        <v>-0.32653615920649659</v>
      </c>
      <c r="AA61" s="3">
        <f t="shared" si="0"/>
        <v>6000</v>
      </c>
      <c r="AB61" s="184">
        <f t="shared" si="16"/>
        <v>6544.3725159800542</v>
      </c>
      <c r="AC61" s="184">
        <f t="shared" si="13"/>
        <v>6739.0400049264263</v>
      </c>
      <c r="AD61" s="184">
        <f t="shared" si="14"/>
        <v>6636.6796949569389</v>
      </c>
      <c r="AE61" s="184">
        <f t="shared" si="15"/>
        <v>6673.4638407935036</v>
      </c>
      <c r="AF61" s="166"/>
      <c r="AH61" s="76" t="s">
        <v>92</v>
      </c>
      <c r="AI61" s="63">
        <v>-0.27370329329337129</v>
      </c>
      <c r="AJ61" s="63">
        <v>0.16470973652941651</v>
      </c>
      <c r="AK61" s="63">
        <v>0.14475765697345022</v>
      </c>
      <c r="AL61" s="63">
        <v>-0.10729687854903211</v>
      </c>
      <c r="AM61" s="63">
        <v>0.14787978678287544</v>
      </c>
      <c r="AN61" s="63">
        <v>0.20265611518853666</v>
      </c>
      <c r="AO61" s="63">
        <v>3.9627654235567369E-2</v>
      </c>
      <c r="AP61" s="63">
        <v>4.1047635862590727E-2</v>
      </c>
      <c r="AQ61" s="63">
        <v>0.10901010085718293</v>
      </c>
      <c r="AR61" s="63">
        <v>-5.1109069977728905E-2</v>
      </c>
      <c r="AS61" s="67"/>
      <c r="AT61" s="63">
        <v>-4.8098063771152909E-2</v>
      </c>
      <c r="AU61" s="63">
        <v>4.2289692618790328E-2</v>
      </c>
    </row>
    <row r="62" spans="1:47" x14ac:dyDescent="0.25">
      <c r="A62" s="1">
        <v>60</v>
      </c>
      <c r="B62" s="1">
        <v>6000</v>
      </c>
      <c r="C62" s="1">
        <v>6000</v>
      </c>
      <c r="D62" s="30">
        <v>7000</v>
      </c>
      <c r="E62" s="3">
        <v>48</v>
      </c>
      <c r="F62" s="3">
        <v>54</v>
      </c>
      <c r="G62" s="3">
        <v>48</v>
      </c>
      <c r="H62" s="3">
        <v>4750</v>
      </c>
      <c r="I62" s="3">
        <v>1750</v>
      </c>
      <c r="J62" s="3">
        <v>2750</v>
      </c>
      <c r="K62" s="3">
        <v>2.5454545454545454</v>
      </c>
      <c r="L62" s="3">
        <v>0</v>
      </c>
      <c r="M62" s="3">
        <v>1000</v>
      </c>
      <c r="N62" s="123">
        <v>-1500</v>
      </c>
      <c r="O62" s="129">
        <f t="shared" si="5"/>
        <v>417.08162652825206</v>
      </c>
      <c r="P62" s="3">
        <f t="shared" si="1"/>
        <v>1917.0816265282519</v>
      </c>
      <c r="Q62" s="96">
        <f t="shared" si="2"/>
        <v>-1.2780544176855013</v>
      </c>
      <c r="R62" s="157">
        <f t="shared" si="6"/>
        <v>314.09091682902198</v>
      </c>
      <c r="S62" s="3">
        <f t="shared" si="3"/>
        <v>1814.090916829022</v>
      </c>
      <c r="T62" s="96">
        <f t="shared" si="4"/>
        <v>-1.2093939445526813</v>
      </c>
      <c r="U62" s="154">
        <f t="shared" si="7"/>
        <v>13.252731623915849</v>
      </c>
      <c r="V62" s="3">
        <f t="shared" si="8"/>
        <v>1513.2527316239159</v>
      </c>
      <c r="W62" s="96">
        <f t="shared" si="9"/>
        <v>-1.008835154415944</v>
      </c>
      <c r="X62" s="154">
        <f t="shared" si="10"/>
        <v>204.08299883453986</v>
      </c>
      <c r="Y62" s="3">
        <f t="shared" si="11"/>
        <v>1704.0829988345399</v>
      </c>
      <c r="Z62" s="96">
        <f t="shared" si="12"/>
        <v>-1.13605533255636</v>
      </c>
      <c r="AA62" s="3">
        <f t="shared" si="0"/>
        <v>7000</v>
      </c>
      <c r="AB62" s="184">
        <f t="shared" si="16"/>
        <v>6417.0816265282519</v>
      </c>
      <c r="AC62" s="184">
        <f t="shared" si="13"/>
        <v>6314.0909168290218</v>
      </c>
      <c r="AD62" s="184">
        <f t="shared" si="14"/>
        <v>6013.2527316239157</v>
      </c>
      <c r="AE62" s="184">
        <f t="shared" si="15"/>
        <v>6204.0829988345395</v>
      </c>
      <c r="AF62" s="166"/>
      <c r="AH62" s="76" t="s">
        <v>60</v>
      </c>
      <c r="AI62" s="63">
        <v>-0.18194837840338135</v>
      </c>
      <c r="AJ62" s="63">
        <v>-0.27040655975987704</v>
      </c>
      <c r="AK62" s="63">
        <v>0.17055688247892262</v>
      </c>
      <c r="AL62" s="63">
        <v>-0.1749830492614674</v>
      </c>
      <c r="AM62" s="63">
        <v>-9.8108149771131498E-2</v>
      </c>
      <c r="AN62" s="63">
        <v>0.15319987522300937</v>
      </c>
      <c r="AO62" s="63">
        <v>5.6934886446743438E-2</v>
      </c>
      <c r="AP62" s="63">
        <v>4.130614868577881E-2</v>
      </c>
      <c r="AQ62" s="63">
        <v>3.9419048935170606E-2</v>
      </c>
      <c r="AR62" s="63">
        <v>4.436861713017113E-2</v>
      </c>
      <c r="AS62" s="63">
        <v>-4.8098063771152909E-2</v>
      </c>
      <c r="AT62" s="67"/>
      <c r="AU62" s="63">
        <v>-4.7887833684009472E-2</v>
      </c>
    </row>
    <row r="63" spans="1:47" ht="15.75" thickBot="1" x14ac:dyDescent="0.3">
      <c r="A63" s="1">
        <v>61</v>
      </c>
      <c r="B63" s="1">
        <v>6000</v>
      </c>
      <c r="C63" s="1">
        <v>7000</v>
      </c>
      <c r="D63" s="30">
        <v>5500</v>
      </c>
      <c r="E63" s="3">
        <v>54</v>
      </c>
      <c r="F63" s="3">
        <v>48</v>
      </c>
      <c r="G63" s="3">
        <v>51</v>
      </c>
      <c r="H63" s="3">
        <v>1750</v>
      </c>
      <c r="I63" s="3">
        <v>2750</v>
      </c>
      <c r="J63" s="3">
        <v>1000</v>
      </c>
      <c r="K63" s="3">
        <v>5.5</v>
      </c>
      <c r="L63" s="3">
        <v>1000</v>
      </c>
      <c r="M63" s="3">
        <v>-1500</v>
      </c>
      <c r="N63" s="123">
        <v>1750</v>
      </c>
      <c r="O63" s="129">
        <f t="shared" si="5"/>
        <v>632.52761620464912</v>
      </c>
      <c r="P63" s="3">
        <f t="shared" si="1"/>
        <v>-1117.4723837953509</v>
      </c>
      <c r="Q63" s="96">
        <f t="shared" si="2"/>
        <v>-0.63855564788305763</v>
      </c>
      <c r="R63" s="157">
        <f t="shared" si="6"/>
        <v>734.09830047722562</v>
      </c>
      <c r="S63" s="3">
        <f t="shared" si="3"/>
        <v>-1015.9016995227744</v>
      </c>
      <c r="T63" s="96">
        <f t="shared" si="4"/>
        <v>-0.58051525687015681</v>
      </c>
      <c r="U63" s="154">
        <f t="shared" si="7"/>
        <v>707.73519776914884</v>
      </c>
      <c r="V63" s="3">
        <f t="shared" si="8"/>
        <v>-1042.2648022308513</v>
      </c>
      <c r="W63" s="96">
        <f t="shared" si="9"/>
        <v>-0.59557988698905784</v>
      </c>
      <c r="X63" s="154">
        <f t="shared" si="10"/>
        <v>618.89994358698107</v>
      </c>
      <c r="Y63" s="3">
        <f t="shared" si="11"/>
        <v>-1131.100056413019</v>
      </c>
      <c r="Z63" s="96">
        <f t="shared" si="12"/>
        <v>-0.64634288937886808</v>
      </c>
      <c r="AA63" s="3">
        <f t="shared" si="0"/>
        <v>5500</v>
      </c>
      <c r="AB63" s="184">
        <f t="shared" si="16"/>
        <v>7632.5276162046493</v>
      </c>
      <c r="AC63" s="184">
        <f t="shared" si="13"/>
        <v>7734.0983004772261</v>
      </c>
      <c r="AD63" s="184">
        <f t="shared" si="14"/>
        <v>7707.7351977691487</v>
      </c>
      <c r="AE63" s="184">
        <f t="shared" si="15"/>
        <v>7618.899943586981</v>
      </c>
      <c r="AF63" s="166"/>
      <c r="AH63" s="77" t="s">
        <v>61</v>
      </c>
      <c r="AI63" s="66">
        <v>-0.18380333175755323</v>
      </c>
      <c r="AJ63" s="66">
        <v>-0.18942823945626144</v>
      </c>
      <c r="AK63" s="66">
        <v>-0.27500646702383269</v>
      </c>
      <c r="AL63" s="66">
        <v>-0.20229307147444892</v>
      </c>
      <c r="AM63" s="66">
        <v>-0.17904883484708387</v>
      </c>
      <c r="AN63" s="66">
        <v>-9.3847335893913211E-2</v>
      </c>
      <c r="AO63" s="66">
        <v>3.5136466455175416E-2</v>
      </c>
      <c r="AP63" s="66">
        <v>5.255189970419101E-2</v>
      </c>
      <c r="AQ63" s="66">
        <v>3.9835159043824148E-2</v>
      </c>
      <c r="AR63" s="66">
        <v>-0.14464931491692237</v>
      </c>
      <c r="AS63" s="66">
        <v>4.2289692618790328E-2</v>
      </c>
      <c r="AT63" s="66">
        <v>-4.7887833684009472E-2</v>
      </c>
      <c r="AU63" s="68"/>
    </row>
    <row r="64" spans="1:47" x14ac:dyDescent="0.25">
      <c r="A64" s="1">
        <v>62</v>
      </c>
      <c r="B64" s="1">
        <v>7000</v>
      </c>
      <c r="C64" s="1">
        <v>5500</v>
      </c>
      <c r="D64" s="30">
        <v>7250</v>
      </c>
      <c r="E64" s="3">
        <v>48</v>
      </c>
      <c r="F64" s="3">
        <v>51</v>
      </c>
      <c r="G64" s="3">
        <v>49</v>
      </c>
      <c r="H64" s="3">
        <v>2750</v>
      </c>
      <c r="I64" s="3">
        <v>1000</v>
      </c>
      <c r="J64" s="3">
        <v>1750</v>
      </c>
      <c r="K64" s="3">
        <v>4.1428571428571432</v>
      </c>
      <c r="L64" s="3">
        <v>-1500</v>
      </c>
      <c r="M64" s="3">
        <v>1750</v>
      </c>
      <c r="N64" s="123">
        <v>250</v>
      </c>
      <c r="O64" s="129">
        <f t="shared" si="5"/>
        <v>344.2082320848258</v>
      </c>
      <c r="P64" s="3">
        <f t="shared" si="1"/>
        <v>94.208232084825795</v>
      </c>
      <c r="Q64" s="96">
        <f t="shared" si="2"/>
        <v>0.37683292833930315</v>
      </c>
      <c r="R64" s="157">
        <f t="shared" si="6"/>
        <v>199.21918542568562</v>
      </c>
      <c r="S64" s="3">
        <f t="shared" si="3"/>
        <v>-50.780814574314377</v>
      </c>
      <c r="T64" s="96">
        <f t="shared" si="4"/>
        <v>-0.2031232582972575</v>
      </c>
      <c r="U64" s="154">
        <f t="shared" si="7"/>
        <v>-22.769624553271115</v>
      </c>
      <c r="V64" s="3">
        <f t="shared" si="8"/>
        <v>-272.76962455327111</v>
      </c>
      <c r="W64" s="96">
        <f t="shared" si="9"/>
        <v>-1.0910784982130846</v>
      </c>
      <c r="X64" s="154">
        <f t="shared" si="10"/>
        <v>20.463445952687891</v>
      </c>
      <c r="Y64" s="3">
        <f t="shared" si="11"/>
        <v>-229.53655404731211</v>
      </c>
      <c r="Z64" s="96">
        <f t="shared" si="12"/>
        <v>-0.91814621618924841</v>
      </c>
      <c r="AA64" s="3">
        <f t="shared" si="0"/>
        <v>7250</v>
      </c>
      <c r="AB64" s="184">
        <f t="shared" si="16"/>
        <v>5844.2082320848258</v>
      </c>
      <c r="AC64" s="184">
        <f t="shared" si="13"/>
        <v>5699.2191854256853</v>
      </c>
      <c r="AD64" s="184">
        <f t="shared" si="14"/>
        <v>5477.2303754467284</v>
      </c>
      <c r="AE64" s="184">
        <f t="shared" si="15"/>
        <v>5520.4634459526878</v>
      </c>
      <c r="AF64" s="166"/>
    </row>
    <row r="65" spans="1:32" x14ac:dyDescent="0.25">
      <c r="A65" s="1">
        <v>63</v>
      </c>
      <c r="B65" s="1">
        <v>5500</v>
      </c>
      <c r="C65" s="1">
        <v>7250</v>
      </c>
      <c r="D65" s="30">
        <v>7500</v>
      </c>
      <c r="E65" s="3">
        <v>51</v>
      </c>
      <c r="F65" s="3">
        <v>49</v>
      </c>
      <c r="G65" s="3">
        <v>55</v>
      </c>
      <c r="H65" s="3">
        <v>1000</v>
      </c>
      <c r="I65" s="3">
        <v>1750</v>
      </c>
      <c r="J65" s="3">
        <v>3750</v>
      </c>
      <c r="K65" s="3">
        <v>2</v>
      </c>
      <c r="L65" s="3">
        <v>1750</v>
      </c>
      <c r="M65" s="3">
        <v>250</v>
      </c>
      <c r="N65" s="123">
        <v>-1000</v>
      </c>
      <c r="O65" s="129">
        <f t="shared" si="5"/>
        <v>471.66930125935249</v>
      </c>
      <c r="P65" s="3">
        <f t="shared" si="1"/>
        <v>1471.6693012593526</v>
      </c>
      <c r="Q65" s="96">
        <f t="shared" si="2"/>
        <v>-1.4716693012593525</v>
      </c>
      <c r="R65" s="157">
        <f t="shared" si="6"/>
        <v>363.6621150950441</v>
      </c>
      <c r="S65" s="3">
        <f t="shared" si="3"/>
        <v>1363.6621150950441</v>
      </c>
      <c r="T65" s="96">
        <f t="shared" si="4"/>
        <v>-1.3636621150950441</v>
      </c>
      <c r="U65" s="154">
        <f t="shared" si="7"/>
        <v>343.40348816703107</v>
      </c>
      <c r="V65" s="3">
        <f t="shared" si="8"/>
        <v>1343.4034881670311</v>
      </c>
      <c r="W65" s="96">
        <f t="shared" si="9"/>
        <v>-1.3434034881670311</v>
      </c>
      <c r="X65" s="154">
        <f t="shared" si="10"/>
        <v>350.517391939503</v>
      </c>
      <c r="Y65" s="3">
        <f t="shared" si="11"/>
        <v>1350.5173919395029</v>
      </c>
      <c r="Z65" s="96">
        <f t="shared" si="12"/>
        <v>-1.3505173919395028</v>
      </c>
      <c r="AA65" s="3">
        <f t="shared" si="0"/>
        <v>7500</v>
      </c>
      <c r="AB65" s="184">
        <f t="shared" si="16"/>
        <v>7721.6693012593523</v>
      </c>
      <c r="AC65" s="184">
        <f t="shared" si="13"/>
        <v>7613.6621150950441</v>
      </c>
      <c r="AD65" s="184">
        <f t="shared" si="14"/>
        <v>7593.4034881670314</v>
      </c>
      <c r="AE65" s="184">
        <f t="shared" si="15"/>
        <v>7600.5173919395029</v>
      </c>
      <c r="AF65" s="166"/>
    </row>
    <row r="66" spans="1:32" x14ac:dyDescent="0.25">
      <c r="A66" s="1">
        <v>64</v>
      </c>
      <c r="B66" s="1">
        <v>7250</v>
      </c>
      <c r="C66" s="1">
        <v>7500</v>
      </c>
      <c r="D66" s="30">
        <v>6500</v>
      </c>
      <c r="E66" s="3">
        <v>49</v>
      </c>
      <c r="F66" s="3">
        <v>55</v>
      </c>
      <c r="G66" s="3">
        <v>54</v>
      </c>
      <c r="H66" s="3">
        <v>1750</v>
      </c>
      <c r="I66" s="3">
        <v>3750</v>
      </c>
      <c r="J66" s="3">
        <v>3750</v>
      </c>
      <c r="K66" s="3">
        <v>1.7333333333333334</v>
      </c>
      <c r="L66" s="3">
        <v>250</v>
      </c>
      <c r="M66" s="3">
        <v>-1000</v>
      </c>
      <c r="N66" s="123">
        <v>1000</v>
      </c>
      <c r="O66" s="129">
        <f t="shared" si="5"/>
        <v>618.94042271904959</v>
      </c>
      <c r="P66" s="3">
        <f t="shared" si="1"/>
        <v>-381.05957728095041</v>
      </c>
      <c r="Q66" s="96">
        <f t="shared" si="2"/>
        <v>-0.38105957728095041</v>
      </c>
      <c r="R66" s="157">
        <f t="shared" si="6"/>
        <v>697.34984486491635</v>
      </c>
      <c r="S66" s="3">
        <f t="shared" si="3"/>
        <v>-302.65015513508365</v>
      </c>
      <c r="T66" s="96">
        <f t="shared" si="4"/>
        <v>-0.30265015513508364</v>
      </c>
      <c r="U66" s="154">
        <f t="shared" si="7"/>
        <v>506.99047463008179</v>
      </c>
      <c r="V66" s="3">
        <f t="shared" si="8"/>
        <v>-493.00952536991821</v>
      </c>
      <c r="W66" s="96">
        <f t="shared" si="9"/>
        <v>-0.49300952536991821</v>
      </c>
      <c r="X66" s="154">
        <f t="shared" si="10"/>
        <v>549.88761356439329</v>
      </c>
      <c r="Y66" s="3">
        <f t="shared" si="11"/>
        <v>-450.11238643560671</v>
      </c>
      <c r="Z66" s="96">
        <f t="shared" si="12"/>
        <v>-0.45011238643560669</v>
      </c>
      <c r="AA66" s="3">
        <f t="shared" si="0"/>
        <v>6500</v>
      </c>
      <c r="AB66" s="184">
        <f t="shared" si="16"/>
        <v>8118.9404227190498</v>
      </c>
      <c r="AC66" s="184">
        <f t="shared" si="13"/>
        <v>8197.349844864917</v>
      </c>
      <c r="AD66" s="184">
        <f t="shared" si="14"/>
        <v>8006.9904746300817</v>
      </c>
      <c r="AE66" s="184">
        <f t="shared" si="15"/>
        <v>8049.8876135643932</v>
      </c>
      <c r="AF66" s="166"/>
    </row>
    <row r="67" spans="1:32" x14ac:dyDescent="0.25">
      <c r="A67" s="1">
        <v>65</v>
      </c>
      <c r="B67" s="1">
        <v>7500</v>
      </c>
      <c r="C67" s="1">
        <v>6500</v>
      </c>
      <c r="D67" s="30">
        <v>7500</v>
      </c>
      <c r="E67" s="3">
        <v>55</v>
      </c>
      <c r="F67" s="3">
        <v>54</v>
      </c>
      <c r="G67" s="3">
        <v>46</v>
      </c>
      <c r="H67" s="3">
        <v>3750</v>
      </c>
      <c r="I67" s="3">
        <v>3750</v>
      </c>
      <c r="J67" s="3">
        <v>2750</v>
      </c>
      <c r="K67" s="3">
        <v>2.7272727272727271</v>
      </c>
      <c r="L67" s="3">
        <v>-1000</v>
      </c>
      <c r="M67" s="3">
        <v>1000</v>
      </c>
      <c r="N67" s="123">
        <v>-500</v>
      </c>
      <c r="O67" s="129">
        <f t="shared" si="5"/>
        <v>331.11225840534223</v>
      </c>
      <c r="P67" s="3">
        <f t="shared" si="1"/>
        <v>831.11225840534223</v>
      </c>
      <c r="Q67" s="96">
        <f t="shared" si="2"/>
        <v>-1.6622245168106844</v>
      </c>
      <c r="R67" s="157">
        <f t="shared" si="6"/>
        <v>372.1494579192215</v>
      </c>
      <c r="S67" s="3">
        <f t="shared" si="3"/>
        <v>872.1494579192215</v>
      </c>
      <c r="T67" s="96">
        <f t="shared" si="4"/>
        <v>-1.744298915838443</v>
      </c>
      <c r="U67" s="154">
        <f t="shared" si="7"/>
        <v>13.203983156865092</v>
      </c>
      <c r="V67" s="3">
        <f t="shared" si="8"/>
        <v>513.20398315686509</v>
      </c>
      <c r="W67" s="96">
        <f t="shared" si="9"/>
        <v>-1.0264079663137302</v>
      </c>
      <c r="X67" s="154">
        <f t="shared" si="10"/>
        <v>4.8174582369980357</v>
      </c>
      <c r="Y67" s="3">
        <f t="shared" si="11"/>
        <v>504.81745823699805</v>
      </c>
      <c r="Z67" s="96">
        <f t="shared" si="12"/>
        <v>-1.0096349164739962</v>
      </c>
      <c r="AA67" s="3">
        <f t="shared" ref="AA67:AA130" si="17">D67</f>
        <v>7500</v>
      </c>
      <c r="AB67" s="184">
        <f t="shared" si="16"/>
        <v>6831.1122584053419</v>
      </c>
      <c r="AC67" s="184">
        <f t="shared" si="13"/>
        <v>6872.1494579192213</v>
      </c>
      <c r="AD67" s="184">
        <f t="shared" si="14"/>
        <v>6513.2039831568654</v>
      </c>
      <c r="AE67" s="184">
        <f t="shared" si="15"/>
        <v>6504.8174582369984</v>
      </c>
      <c r="AF67" s="166"/>
    </row>
    <row r="68" spans="1:32" x14ac:dyDescent="0.25">
      <c r="A68" s="1">
        <v>66</v>
      </c>
      <c r="B68" s="1">
        <v>6500</v>
      </c>
      <c r="C68" s="1">
        <v>7500</v>
      </c>
      <c r="D68" s="30">
        <v>7000</v>
      </c>
      <c r="E68" s="3">
        <v>54</v>
      </c>
      <c r="F68" s="3">
        <v>46</v>
      </c>
      <c r="G68" s="3">
        <v>54</v>
      </c>
      <c r="H68" s="3">
        <v>3750</v>
      </c>
      <c r="I68" s="3">
        <v>2750</v>
      </c>
      <c r="J68" s="3">
        <v>4750</v>
      </c>
      <c r="K68" s="3">
        <v>1.4736842105263157</v>
      </c>
      <c r="L68" s="3">
        <v>1000</v>
      </c>
      <c r="M68" s="3">
        <v>-500</v>
      </c>
      <c r="N68" s="123">
        <v>0</v>
      </c>
      <c r="O68" s="129">
        <f t="shared" si="5"/>
        <v>647.51955681582149</v>
      </c>
      <c r="P68" s="3">
        <f t="shared" ref="P68:P131" si="18">O68-N68</f>
        <v>647.51955681582149</v>
      </c>
      <c r="Q68" s="96">
        <f t="shared" ref="Q68:Q131" si="19">IF(N68=0,0,(O68-N68)/N68)</f>
        <v>0</v>
      </c>
      <c r="R68" s="157">
        <f t="shared" si="6"/>
        <v>611.35925491077137</v>
      </c>
      <c r="S68" s="3">
        <f t="shared" ref="S68:S131" si="20">R68-N68</f>
        <v>611.35925491077137</v>
      </c>
      <c r="T68" s="96">
        <f t="shared" ref="T68:T131" si="21">IF(N68=0,0,(R68-N68)/N68)</f>
        <v>0</v>
      </c>
      <c r="U68" s="154">
        <f t="shared" si="7"/>
        <v>633.67266837816112</v>
      </c>
      <c r="V68" s="3">
        <f t="shared" si="8"/>
        <v>633.67266837816112</v>
      </c>
      <c r="W68" s="96">
        <f t="shared" si="9"/>
        <v>0</v>
      </c>
      <c r="X68" s="154">
        <f t="shared" si="10"/>
        <v>625.82402840558575</v>
      </c>
      <c r="Y68" s="3">
        <f t="shared" si="11"/>
        <v>625.82402840558575</v>
      </c>
      <c r="Z68" s="96">
        <f t="shared" si="12"/>
        <v>0</v>
      </c>
      <c r="AA68" s="3">
        <f t="shared" si="17"/>
        <v>7000</v>
      </c>
      <c r="AB68" s="184">
        <f t="shared" si="16"/>
        <v>8147.5195568158215</v>
      </c>
      <c r="AC68" s="184">
        <f t="shared" si="13"/>
        <v>8111.3592549107716</v>
      </c>
      <c r="AD68" s="184">
        <f t="shared" si="14"/>
        <v>8133.6726683781608</v>
      </c>
      <c r="AE68" s="184">
        <f t="shared" si="15"/>
        <v>8125.8240284055855</v>
      </c>
      <c r="AF68" s="166"/>
    </row>
    <row r="69" spans="1:32" x14ac:dyDescent="0.25">
      <c r="A69" s="1">
        <v>67</v>
      </c>
      <c r="B69" s="1">
        <v>7500</v>
      </c>
      <c r="C69" s="1">
        <v>7000</v>
      </c>
      <c r="D69" s="30">
        <v>7000</v>
      </c>
      <c r="E69" s="3">
        <v>46</v>
      </c>
      <c r="F69" s="3">
        <v>54</v>
      </c>
      <c r="G69" s="3">
        <v>50</v>
      </c>
      <c r="H69" s="3">
        <v>2750</v>
      </c>
      <c r="I69" s="3">
        <v>4750</v>
      </c>
      <c r="J69" s="3">
        <v>2750</v>
      </c>
      <c r="K69" s="3">
        <v>2.5454545454545454</v>
      </c>
      <c r="L69" s="3">
        <v>-500</v>
      </c>
      <c r="M69" s="3">
        <v>0</v>
      </c>
      <c r="N69" s="123">
        <v>250</v>
      </c>
      <c r="O69" s="129">
        <f t="shared" ref="O69:O132" si="22">$AL$3+$AK$3*D69+$AJ$3*G69+$AI$3*J69+$AH$3*K69</f>
        <v>429.15270348023353</v>
      </c>
      <c r="P69" s="3">
        <f t="shared" si="18"/>
        <v>179.15270348023353</v>
      </c>
      <c r="Q69" s="96">
        <f t="shared" si="19"/>
        <v>0.71661081392093406</v>
      </c>
      <c r="R69" s="157">
        <f t="shared" ref="R69:R132" si="23">$AN$8+$AM$8*D69+$AL$8*G69+$AK$8*I69+$AJ$8*J69+$AI$8*K69+$AH$8*M69</f>
        <v>577.534943490366</v>
      </c>
      <c r="S69" s="3">
        <f t="shared" si="20"/>
        <v>327.534943490366</v>
      </c>
      <c r="T69" s="96">
        <f t="shared" si="21"/>
        <v>1.310139773961464</v>
      </c>
      <c r="U69" s="154">
        <f t="shared" ref="U69:U132" si="24">$AP$13+$AO$13*C69+$AN$13*D69+$AM$13*F69+$AL$13*G69+$AK$13*I69+$AJ$13*J69+$AI$13*K69+$AH$13*M69</f>
        <v>298.58762699564068</v>
      </c>
      <c r="V69" s="3">
        <f t="shared" ref="V69:V132" si="25">U69-N69</f>
        <v>48.587626995640676</v>
      </c>
      <c r="W69" s="96">
        <f t="shared" ref="W69:W132" si="26">IF(Q69=0,0,(U69-N69)/N69)</f>
        <v>0.1943505079825627</v>
      </c>
      <c r="X69" s="154">
        <f t="shared" ref="X69:X132" si="27">$AT$18+$AS$18*B69+$AR$18*C69+$AQ$18*D69+$AP$18*E69+$AO$18*F69+$AN$18*G69+$AM$18*H69+$AL$18*I69+$AK$18*J69+$AJ$18*K69+$AI$18*L69+$AH$18*M69</f>
        <v>342.43219392104345</v>
      </c>
      <c r="Y69" s="3">
        <f t="shared" ref="Y69:Y132" si="28">X69-N69</f>
        <v>92.432193921043449</v>
      </c>
      <c r="Z69" s="96">
        <f t="shared" ref="Z69:Z132" si="29">IF(T69=0,0,(X69-N69)/N69)</f>
        <v>0.36972877568417378</v>
      </c>
      <c r="AA69" s="3">
        <f t="shared" si="17"/>
        <v>7000</v>
      </c>
      <c r="AB69" s="184">
        <f t="shared" si="16"/>
        <v>7429.1527034802339</v>
      </c>
      <c r="AC69" s="184">
        <f t="shared" ref="AC69:AC132" si="30">$AA68+R69</f>
        <v>7577.5349434903655</v>
      </c>
      <c r="AD69" s="184">
        <f t="shared" ref="AD69:AD132" si="31">$AA68+U69</f>
        <v>7298.5876269956407</v>
      </c>
      <c r="AE69" s="184">
        <f t="shared" ref="AE69:AE132" si="32">$AA68+X69</f>
        <v>7342.4321939210431</v>
      </c>
      <c r="AF69" s="166"/>
    </row>
    <row r="70" spans="1:32" x14ac:dyDescent="0.25">
      <c r="A70" s="1">
        <v>68</v>
      </c>
      <c r="B70" s="1">
        <v>7000</v>
      </c>
      <c r="C70" s="1">
        <v>7000</v>
      </c>
      <c r="D70" s="30">
        <v>7250</v>
      </c>
      <c r="E70" s="3">
        <v>54</v>
      </c>
      <c r="F70" s="3">
        <v>50</v>
      </c>
      <c r="G70" s="3">
        <v>45</v>
      </c>
      <c r="H70" s="3">
        <v>4750</v>
      </c>
      <c r="I70" s="3">
        <v>2750</v>
      </c>
      <c r="J70" s="3">
        <v>1750</v>
      </c>
      <c r="K70" s="3">
        <v>4.1428571428571432</v>
      </c>
      <c r="L70" s="3">
        <v>0</v>
      </c>
      <c r="M70" s="3">
        <v>250</v>
      </c>
      <c r="N70" s="123">
        <v>-750</v>
      </c>
      <c r="O70" s="129">
        <f t="shared" si="22"/>
        <v>320.06607818086286</v>
      </c>
      <c r="P70" s="3">
        <f t="shared" si="18"/>
        <v>1070.0660781808629</v>
      </c>
      <c r="Q70" s="96">
        <f t="shared" si="19"/>
        <v>-1.4267547709078172</v>
      </c>
      <c r="R70" s="157">
        <f t="shared" si="23"/>
        <v>330.6193025096523</v>
      </c>
      <c r="S70" s="3">
        <f t="shared" si="20"/>
        <v>1080.6193025096522</v>
      </c>
      <c r="T70" s="96">
        <f t="shared" si="21"/>
        <v>-1.4408257366795363</v>
      </c>
      <c r="U70" s="154">
        <f t="shared" si="24"/>
        <v>122.72968077088898</v>
      </c>
      <c r="V70" s="3">
        <f t="shared" si="25"/>
        <v>872.72968077088899</v>
      </c>
      <c r="W70" s="96">
        <f t="shared" si="26"/>
        <v>-1.1636395743611854</v>
      </c>
      <c r="X70" s="154">
        <f t="shared" si="27"/>
        <v>155.97167269837198</v>
      </c>
      <c r="Y70" s="3">
        <f t="shared" si="28"/>
        <v>905.971672698372</v>
      </c>
      <c r="Z70" s="96">
        <f t="shared" si="29"/>
        <v>-1.2079622302644959</v>
      </c>
      <c r="AA70" s="3">
        <f t="shared" si="17"/>
        <v>7250</v>
      </c>
      <c r="AB70" s="184">
        <f t="shared" ref="AB70:AB133" si="33">AA69+O70</f>
        <v>7320.0660781808629</v>
      </c>
      <c r="AC70" s="184">
        <f t="shared" si="30"/>
        <v>7330.6193025096527</v>
      </c>
      <c r="AD70" s="184">
        <f t="shared" si="31"/>
        <v>7122.729680770889</v>
      </c>
      <c r="AE70" s="184">
        <f t="shared" si="32"/>
        <v>7155.9716726983715</v>
      </c>
      <c r="AF70" s="166"/>
    </row>
    <row r="71" spans="1:32" x14ac:dyDescent="0.25">
      <c r="A71" s="1">
        <v>69</v>
      </c>
      <c r="B71" s="1">
        <v>7000</v>
      </c>
      <c r="C71" s="1">
        <v>7250</v>
      </c>
      <c r="D71" s="30">
        <v>6500</v>
      </c>
      <c r="E71" s="3">
        <v>50</v>
      </c>
      <c r="F71" s="3">
        <v>45</v>
      </c>
      <c r="G71" s="3">
        <v>39</v>
      </c>
      <c r="H71" s="3">
        <v>2750</v>
      </c>
      <c r="I71" s="3">
        <v>1750</v>
      </c>
      <c r="J71" s="3">
        <v>1750</v>
      </c>
      <c r="K71" s="3">
        <v>3.7142857142857144</v>
      </c>
      <c r="L71" s="3">
        <v>250</v>
      </c>
      <c r="M71" s="3">
        <v>-750</v>
      </c>
      <c r="N71" s="123">
        <v>-500</v>
      </c>
      <c r="O71" s="129">
        <f t="shared" si="22"/>
        <v>385.8448022340832</v>
      </c>
      <c r="P71" s="3">
        <f t="shared" si="18"/>
        <v>885.8448022340832</v>
      </c>
      <c r="Q71" s="96">
        <f t="shared" si="19"/>
        <v>-1.7716896044681665</v>
      </c>
      <c r="R71" s="157">
        <f t="shared" si="23"/>
        <v>336.26108062467887</v>
      </c>
      <c r="S71" s="3">
        <f t="shared" si="20"/>
        <v>836.26108062467893</v>
      </c>
      <c r="T71" s="96">
        <f t="shared" si="21"/>
        <v>-1.6725221612493579</v>
      </c>
      <c r="U71" s="154">
        <f t="shared" si="24"/>
        <v>212.0365643860157</v>
      </c>
      <c r="V71" s="3">
        <f t="shared" si="25"/>
        <v>712.0365643860157</v>
      </c>
      <c r="W71" s="96">
        <f t="shared" si="26"/>
        <v>-1.4240731287720314</v>
      </c>
      <c r="X71" s="154">
        <f t="shared" si="27"/>
        <v>213.66575545504759</v>
      </c>
      <c r="Y71" s="3">
        <f t="shared" si="28"/>
        <v>713.66575545504759</v>
      </c>
      <c r="Z71" s="96">
        <f t="shared" si="29"/>
        <v>-1.4273315109100952</v>
      </c>
      <c r="AA71" s="3">
        <f t="shared" si="17"/>
        <v>6500</v>
      </c>
      <c r="AB71" s="184">
        <f t="shared" si="33"/>
        <v>7635.8448022340835</v>
      </c>
      <c r="AC71" s="184">
        <f t="shared" si="30"/>
        <v>7586.2610806246785</v>
      </c>
      <c r="AD71" s="184">
        <f t="shared" si="31"/>
        <v>7462.0365643860159</v>
      </c>
      <c r="AE71" s="184">
        <f t="shared" si="32"/>
        <v>7463.6657554550475</v>
      </c>
      <c r="AF71" s="166"/>
    </row>
    <row r="72" spans="1:32" x14ac:dyDescent="0.25">
      <c r="A72" s="1">
        <v>70</v>
      </c>
      <c r="B72" s="1">
        <v>7250</v>
      </c>
      <c r="C72" s="1">
        <v>6500</v>
      </c>
      <c r="D72" s="30">
        <v>6000</v>
      </c>
      <c r="E72" s="3">
        <v>45</v>
      </c>
      <c r="F72" s="3">
        <v>39</v>
      </c>
      <c r="G72" s="3">
        <v>34</v>
      </c>
      <c r="H72" s="3">
        <v>1750</v>
      </c>
      <c r="I72" s="3">
        <v>1750</v>
      </c>
      <c r="J72" s="3">
        <v>2750</v>
      </c>
      <c r="K72" s="3">
        <v>2.1818181818181817</v>
      </c>
      <c r="L72" s="3">
        <v>-750</v>
      </c>
      <c r="M72" s="3">
        <v>-500</v>
      </c>
      <c r="N72" s="123">
        <v>0</v>
      </c>
      <c r="O72" s="129">
        <f t="shared" si="22"/>
        <v>480.38067020623902</v>
      </c>
      <c r="P72" s="3">
        <f t="shared" si="18"/>
        <v>480.38067020623902</v>
      </c>
      <c r="Q72" s="96">
        <f t="shared" si="19"/>
        <v>0</v>
      </c>
      <c r="R72" s="157">
        <f t="shared" si="23"/>
        <v>393.82237362555946</v>
      </c>
      <c r="S72" s="3">
        <f t="shared" si="20"/>
        <v>393.82237362555946</v>
      </c>
      <c r="T72" s="96">
        <f t="shared" si="21"/>
        <v>0</v>
      </c>
      <c r="U72" s="154">
        <f t="shared" si="24"/>
        <v>289.20773972392055</v>
      </c>
      <c r="V72" s="3">
        <f t="shared" si="25"/>
        <v>289.20773972392055</v>
      </c>
      <c r="W72" s="96">
        <f t="shared" si="26"/>
        <v>0</v>
      </c>
      <c r="X72" s="154">
        <f t="shared" si="27"/>
        <v>235.7092519505394</v>
      </c>
      <c r="Y72" s="3">
        <f t="shared" si="28"/>
        <v>235.7092519505394</v>
      </c>
      <c r="Z72" s="96">
        <f t="shared" si="29"/>
        <v>0</v>
      </c>
      <c r="AA72" s="3">
        <f t="shared" si="17"/>
        <v>6000</v>
      </c>
      <c r="AB72" s="184">
        <f t="shared" si="33"/>
        <v>6980.3806702062393</v>
      </c>
      <c r="AC72" s="184">
        <f t="shared" si="30"/>
        <v>6893.8223736255595</v>
      </c>
      <c r="AD72" s="184">
        <f t="shared" si="31"/>
        <v>6789.2077397239209</v>
      </c>
      <c r="AE72" s="184">
        <f t="shared" si="32"/>
        <v>6735.7092519505395</v>
      </c>
      <c r="AF72" s="166"/>
    </row>
    <row r="73" spans="1:32" x14ac:dyDescent="0.25">
      <c r="A73" s="1">
        <v>71</v>
      </c>
      <c r="B73" s="1">
        <v>6500</v>
      </c>
      <c r="C73" s="1">
        <v>6000</v>
      </c>
      <c r="D73" s="30">
        <v>6000</v>
      </c>
      <c r="E73" s="3">
        <v>39</v>
      </c>
      <c r="F73" s="3">
        <v>34</v>
      </c>
      <c r="G73" s="3">
        <v>33</v>
      </c>
      <c r="H73" s="3">
        <v>1750</v>
      </c>
      <c r="I73" s="3">
        <v>2750</v>
      </c>
      <c r="J73" s="3">
        <v>1750</v>
      </c>
      <c r="K73" s="3">
        <v>3.4285714285714284</v>
      </c>
      <c r="L73" s="3">
        <v>-500</v>
      </c>
      <c r="M73" s="3">
        <v>0</v>
      </c>
      <c r="N73" s="123">
        <v>-1250</v>
      </c>
      <c r="O73" s="129">
        <f t="shared" si="22"/>
        <v>417.62620798424859</v>
      </c>
      <c r="P73" s="3">
        <f t="shared" si="18"/>
        <v>1667.6262079842486</v>
      </c>
      <c r="Q73" s="96">
        <f t="shared" si="19"/>
        <v>-1.3341009663873988</v>
      </c>
      <c r="R73" s="157">
        <f t="shared" si="23"/>
        <v>425.14567790314038</v>
      </c>
      <c r="S73" s="3">
        <f t="shared" si="20"/>
        <v>1675.1456779031405</v>
      </c>
      <c r="T73" s="96">
        <f t="shared" si="21"/>
        <v>-1.3401165423225123</v>
      </c>
      <c r="U73" s="154">
        <f t="shared" si="24"/>
        <v>381.65317267592599</v>
      </c>
      <c r="V73" s="3">
        <f t="shared" si="25"/>
        <v>1631.653172675926</v>
      </c>
      <c r="W73" s="96">
        <f t="shared" si="26"/>
        <v>-1.3053225381407407</v>
      </c>
      <c r="X73" s="154">
        <f t="shared" si="27"/>
        <v>295.53169184878982</v>
      </c>
      <c r="Y73" s="3">
        <f t="shared" si="28"/>
        <v>1545.5316918487897</v>
      </c>
      <c r="Z73" s="96">
        <f t="shared" si="29"/>
        <v>-1.2364253534790317</v>
      </c>
      <c r="AA73" s="3">
        <f t="shared" si="17"/>
        <v>6000</v>
      </c>
      <c r="AB73" s="184">
        <f t="shared" si="33"/>
        <v>6417.626207984249</v>
      </c>
      <c r="AC73" s="184">
        <f t="shared" si="30"/>
        <v>6425.1456779031405</v>
      </c>
      <c r="AD73" s="184">
        <f t="shared" si="31"/>
        <v>6381.6531726759258</v>
      </c>
      <c r="AE73" s="184">
        <f t="shared" si="32"/>
        <v>6295.5316918487897</v>
      </c>
      <c r="AF73" s="166"/>
    </row>
    <row r="74" spans="1:32" x14ac:dyDescent="0.25">
      <c r="A74" s="1">
        <v>72</v>
      </c>
      <c r="B74" s="1">
        <v>6000</v>
      </c>
      <c r="C74" s="1">
        <v>6000</v>
      </c>
      <c r="D74" s="30">
        <v>4750</v>
      </c>
      <c r="E74" s="3">
        <v>34</v>
      </c>
      <c r="F74" s="3">
        <v>33</v>
      </c>
      <c r="G74" s="3">
        <v>31</v>
      </c>
      <c r="H74" s="3">
        <v>2750</v>
      </c>
      <c r="I74" s="3">
        <v>1750</v>
      </c>
      <c r="J74" s="3">
        <v>1750</v>
      </c>
      <c r="K74" s="3">
        <v>2.7142857142857144</v>
      </c>
      <c r="L74" s="3">
        <v>0</v>
      </c>
      <c r="M74" s="3">
        <v>-1250</v>
      </c>
      <c r="N74" s="123">
        <v>-500</v>
      </c>
      <c r="O74" s="129">
        <f t="shared" si="22"/>
        <v>575.54172254754167</v>
      </c>
      <c r="P74" s="3">
        <f t="shared" si="18"/>
        <v>1075.5417225475417</v>
      </c>
      <c r="Q74" s="96">
        <f t="shared" si="19"/>
        <v>-2.1510834450950833</v>
      </c>
      <c r="R74" s="157">
        <f t="shared" si="23"/>
        <v>538.95891562332952</v>
      </c>
      <c r="S74" s="3">
        <f t="shared" si="20"/>
        <v>1038.9589156233296</v>
      </c>
      <c r="T74" s="96">
        <f t="shared" si="21"/>
        <v>-2.0779178312466593</v>
      </c>
      <c r="U74" s="154">
        <f t="shared" si="24"/>
        <v>540.82803027673822</v>
      </c>
      <c r="V74" s="3">
        <f t="shared" si="25"/>
        <v>1040.8280302767382</v>
      </c>
      <c r="W74" s="96">
        <f t="shared" si="26"/>
        <v>-2.0816560605534766</v>
      </c>
      <c r="X74" s="154">
        <f t="shared" si="27"/>
        <v>596.44053669979223</v>
      </c>
      <c r="Y74" s="3">
        <f t="shared" si="28"/>
        <v>1096.4405366997921</v>
      </c>
      <c r="Z74" s="96">
        <f t="shared" si="29"/>
        <v>-2.192881073399584</v>
      </c>
      <c r="AA74" s="3">
        <f t="shared" si="17"/>
        <v>4750</v>
      </c>
      <c r="AB74" s="184">
        <f t="shared" si="33"/>
        <v>6575.5417225475412</v>
      </c>
      <c r="AC74" s="184">
        <f t="shared" si="30"/>
        <v>6538.9589156233296</v>
      </c>
      <c r="AD74" s="184">
        <f t="shared" si="31"/>
        <v>6540.828030276738</v>
      </c>
      <c r="AE74" s="184">
        <f t="shared" si="32"/>
        <v>6596.4405366997926</v>
      </c>
      <c r="AF74" s="166"/>
    </row>
    <row r="75" spans="1:32" x14ac:dyDescent="0.25">
      <c r="A75" s="1">
        <v>73</v>
      </c>
      <c r="B75" s="1">
        <v>6000</v>
      </c>
      <c r="C75" s="1">
        <v>4750</v>
      </c>
      <c r="D75" s="30">
        <v>4250</v>
      </c>
      <c r="E75" s="3">
        <v>33</v>
      </c>
      <c r="F75" s="3">
        <v>31</v>
      </c>
      <c r="G75" s="3">
        <v>23</v>
      </c>
      <c r="H75" s="3">
        <v>1750</v>
      </c>
      <c r="I75" s="3">
        <v>1750</v>
      </c>
      <c r="J75" s="3">
        <v>1750</v>
      </c>
      <c r="K75" s="3">
        <v>2.4285714285714284</v>
      </c>
      <c r="L75" s="3">
        <v>-1250</v>
      </c>
      <c r="M75" s="3">
        <v>-500</v>
      </c>
      <c r="N75" s="123">
        <v>250</v>
      </c>
      <c r="O75" s="129">
        <f t="shared" si="22"/>
        <v>595.25205134572559</v>
      </c>
      <c r="P75" s="3">
        <f t="shared" si="18"/>
        <v>345.25205134572559</v>
      </c>
      <c r="Q75" s="96">
        <f t="shared" si="19"/>
        <v>1.3810082053829023</v>
      </c>
      <c r="R75" s="157">
        <f t="shared" si="23"/>
        <v>536.11370264117613</v>
      </c>
      <c r="S75" s="3">
        <f t="shared" si="20"/>
        <v>286.11370264117613</v>
      </c>
      <c r="T75" s="96">
        <f t="shared" si="21"/>
        <v>1.1444548105647045</v>
      </c>
      <c r="U75" s="154">
        <f t="shared" si="24"/>
        <v>395.85924243363229</v>
      </c>
      <c r="V75" s="3">
        <f t="shared" si="25"/>
        <v>145.85924243363229</v>
      </c>
      <c r="W75" s="96">
        <f t="shared" si="26"/>
        <v>0.58343696973452919</v>
      </c>
      <c r="X75" s="154">
        <f t="shared" si="27"/>
        <v>380.08365646493638</v>
      </c>
      <c r="Y75" s="3">
        <f t="shared" si="28"/>
        <v>130.08365646493638</v>
      </c>
      <c r="Z75" s="96">
        <f t="shared" si="29"/>
        <v>0.52033462585974555</v>
      </c>
      <c r="AA75" s="3">
        <f t="shared" si="17"/>
        <v>4250</v>
      </c>
      <c r="AB75" s="184">
        <f t="shared" si="33"/>
        <v>5345.2520513457257</v>
      </c>
      <c r="AC75" s="184">
        <f t="shared" si="30"/>
        <v>5286.1137026411761</v>
      </c>
      <c r="AD75" s="184">
        <f t="shared" si="31"/>
        <v>5145.8592424336321</v>
      </c>
      <c r="AE75" s="184">
        <f t="shared" si="32"/>
        <v>5130.0836564649362</v>
      </c>
      <c r="AF75" s="166"/>
    </row>
    <row r="76" spans="1:32" x14ac:dyDescent="0.25">
      <c r="A76" s="1">
        <v>74</v>
      </c>
      <c r="B76" s="1">
        <v>4750</v>
      </c>
      <c r="C76" s="1">
        <v>4250</v>
      </c>
      <c r="D76" s="30">
        <v>4500</v>
      </c>
      <c r="E76" s="3">
        <v>31</v>
      </c>
      <c r="F76" s="3">
        <v>23</v>
      </c>
      <c r="G76" s="3">
        <v>28</v>
      </c>
      <c r="H76" s="3">
        <v>1750</v>
      </c>
      <c r="I76" s="3">
        <v>1750</v>
      </c>
      <c r="J76" s="3">
        <v>1750</v>
      </c>
      <c r="K76" s="3">
        <v>2.5714285714285716</v>
      </c>
      <c r="L76" s="3">
        <v>-500</v>
      </c>
      <c r="M76" s="3">
        <v>250</v>
      </c>
      <c r="N76" s="123">
        <v>0</v>
      </c>
      <c r="O76" s="129">
        <f t="shared" si="22"/>
        <v>591.43242542262431</v>
      </c>
      <c r="P76" s="3">
        <f t="shared" si="18"/>
        <v>591.43242542262431</v>
      </c>
      <c r="Q76" s="96">
        <f t="shared" si="19"/>
        <v>0</v>
      </c>
      <c r="R76" s="157">
        <f t="shared" si="23"/>
        <v>523.89568448798161</v>
      </c>
      <c r="S76" s="3">
        <f t="shared" si="20"/>
        <v>523.89568448798161</v>
      </c>
      <c r="T76" s="96">
        <f t="shared" si="21"/>
        <v>0</v>
      </c>
      <c r="U76" s="154">
        <f t="shared" si="24"/>
        <v>615.76174024198974</v>
      </c>
      <c r="V76" s="3">
        <f t="shared" si="25"/>
        <v>615.76174024198974</v>
      </c>
      <c r="W76" s="96">
        <f t="shared" si="26"/>
        <v>0</v>
      </c>
      <c r="X76" s="154">
        <f t="shared" si="27"/>
        <v>532.08782967379648</v>
      </c>
      <c r="Y76" s="3">
        <f t="shared" si="28"/>
        <v>532.08782967379648</v>
      </c>
      <c r="Z76" s="96">
        <f t="shared" si="29"/>
        <v>0</v>
      </c>
      <c r="AA76" s="3">
        <f t="shared" si="17"/>
        <v>4500</v>
      </c>
      <c r="AB76" s="184">
        <f t="shared" si="33"/>
        <v>4841.432425422624</v>
      </c>
      <c r="AC76" s="184">
        <f t="shared" si="30"/>
        <v>4773.8956844879813</v>
      </c>
      <c r="AD76" s="184">
        <f t="shared" si="31"/>
        <v>4865.7617402419901</v>
      </c>
      <c r="AE76" s="184">
        <f t="shared" si="32"/>
        <v>4782.0878296737965</v>
      </c>
      <c r="AF76" s="166"/>
    </row>
    <row r="77" spans="1:32" ht="15.75" thickBot="1" x14ac:dyDescent="0.3">
      <c r="A77" s="1">
        <v>75</v>
      </c>
      <c r="B77" s="1">
        <v>4250</v>
      </c>
      <c r="C77" s="1">
        <v>4500</v>
      </c>
      <c r="D77" s="31">
        <v>4500</v>
      </c>
      <c r="E77" s="32">
        <v>23</v>
      </c>
      <c r="F77" s="32">
        <v>28</v>
      </c>
      <c r="G77" s="32">
        <v>20</v>
      </c>
      <c r="H77" s="32">
        <v>1750</v>
      </c>
      <c r="I77" s="32">
        <v>1750</v>
      </c>
      <c r="J77" s="32">
        <v>2750</v>
      </c>
      <c r="K77" s="32">
        <v>1.6363636363636365</v>
      </c>
      <c r="L77" s="32">
        <v>250</v>
      </c>
      <c r="M77" s="32">
        <v>0</v>
      </c>
      <c r="N77" s="124">
        <v>-1000</v>
      </c>
      <c r="O77" s="129">
        <f t="shared" si="22"/>
        <v>617.57800505515456</v>
      </c>
      <c r="P77" s="3">
        <f t="shared" si="18"/>
        <v>1617.5780050551546</v>
      </c>
      <c r="Q77" s="96">
        <f t="shared" si="19"/>
        <v>-1.6175780050551545</v>
      </c>
      <c r="R77" s="157">
        <f t="shared" si="23"/>
        <v>515.02890097478985</v>
      </c>
      <c r="S77" s="3">
        <f t="shared" si="20"/>
        <v>1515.0289009747898</v>
      </c>
      <c r="T77" s="96">
        <f t="shared" si="21"/>
        <v>-1.5150289009747899</v>
      </c>
      <c r="U77" s="154">
        <f t="shared" si="24"/>
        <v>365.73576946110666</v>
      </c>
      <c r="V77" s="3">
        <f t="shared" si="25"/>
        <v>1365.7357694611067</v>
      </c>
      <c r="W77" s="96">
        <f t="shared" si="26"/>
        <v>-1.3657357694611068</v>
      </c>
      <c r="X77" s="154">
        <f t="shared" si="27"/>
        <v>470.95198899252318</v>
      </c>
      <c r="Y77" s="3">
        <f t="shared" si="28"/>
        <v>1470.9519889925232</v>
      </c>
      <c r="Z77" s="96">
        <f t="shared" si="29"/>
        <v>-1.4709519889925231</v>
      </c>
      <c r="AA77" s="3">
        <f t="shared" si="17"/>
        <v>4500</v>
      </c>
      <c r="AB77" s="184">
        <f t="shared" si="33"/>
        <v>5117.5780050551548</v>
      </c>
      <c r="AC77" s="184">
        <f t="shared" si="30"/>
        <v>5015.0289009747903</v>
      </c>
      <c r="AD77" s="184">
        <f t="shared" si="31"/>
        <v>4865.7357694611064</v>
      </c>
      <c r="AE77" s="184">
        <f t="shared" si="32"/>
        <v>4970.9519889925232</v>
      </c>
      <c r="AF77" s="166"/>
    </row>
    <row r="78" spans="1:32" x14ac:dyDescent="0.25">
      <c r="A78" s="1">
        <v>76</v>
      </c>
      <c r="B78" s="1">
        <v>4500</v>
      </c>
      <c r="C78" s="1">
        <v>4500</v>
      </c>
      <c r="D78" s="29">
        <v>6000</v>
      </c>
      <c r="E78" s="28">
        <v>28</v>
      </c>
      <c r="F78" s="28">
        <v>20</v>
      </c>
      <c r="G78" s="28">
        <v>26</v>
      </c>
      <c r="H78" s="28">
        <v>1750</v>
      </c>
      <c r="I78" s="28">
        <v>2750</v>
      </c>
      <c r="J78" s="28">
        <v>4750</v>
      </c>
      <c r="K78" s="28">
        <v>1.263157894736842</v>
      </c>
      <c r="L78" s="28">
        <v>0</v>
      </c>
      <c r="M78" s="28">
        <v>-1000</v>
      </c>
      <c r="N78" s="122">
        <v>2000</v>
      </c>
      <c r="O78" s="129">
        <f t="shared" si="22"/>
        <v>635.02118434651322</v>
      </c>
      <c r="P78" s="3">
        <f t="shared" si="18"/>
        <v>-1364.9788156534869</v>
      </c>
      <c r="Q78" s="96">
        <f t="shared" si="19"/>
        <v>-0.6824894078267435</v>
      </c>
      <c r="R78" s="157">
        <f t="shared" si="23"/>
        <v>574.48551069162647</v>
      </c>
      <c r="S78" s="3">
        <f t="shared" si="20"/>
        <v>-1425.5144893083734</v>
      </c>
      <c r="T78" s="96">
        <f t="shared" si="21"/>
        <v>-0.71275724465418666</v>
      </c>
      <c r="U78" s="154">
        <f t="shared" si="24"/>
        <v>154.87215929467715</v>
      </c>
      <c r="V78" s="3">
        <f t="shared" si="25"/>
        <v>-1845.1278407053228</v>
      </c>
      <c r="W78" s="96">
        <f t="shared" si="26"/>
        <v>-0.92256392035266144</v>
      </c>
      <c r="X78" s="154">
        <f t="shared" si="27"/>
        <v>183.5686676547902</v>
      </c>
      <c r="Y78" s="3">
        <f t="shared" si="28"/>
        <v>-1816.4313323452097</v>
      </c>
      <c r="Z78" s="96">
        <f t="shared" si="29"/>
        <v>-0.90821566617260485</v>
      </c>
      <c r="AA78" s="3">
        <f t="shared" si="17"/>
        <v>6000</v>
      </c>
      <c r="AB78" s="184">
        <f t="shared" si="33"/>
        <v>5135.0211843465131</v>
      </c>
      <c r="AC78" s="184">
        <f t="shared" si="30"/>
        <v>5074.4855106916266</v>
      </c>
      <c r="AD78" s="184">
        <f t="shared" si="31"/>
        <v>4654.8721592946767</v>
      </c>
      <c r="AE78" s="184">
        <f t="shared" si="32"/>
        <v>4683.5686676547903</v>
      </c>
      <c r="AF78" s="166"/>
    </row>
    <row r="79" spans="1:32" x14ac:dyDescent="0.25">
      <c r="A79" s="1">
        <v>77</v>
      </c>
      <c r="B79" s="1">
        <v>4500</v>
      </c>
      <c r="C79" s="1">
        <v>6000</v>
      </c>
      <c r="D79" s="30">
        <v>8000</v>
      </c>
      <c r="E79" s="3">
        <v>20</v>
      </c>
      <c r="F79" s="3">
        <v>26</v>
      </c>
      <c r="G79" s="3">
        <v>28</v>
      </c>
      <c r="H79" s="3">
        <v>2750</v>
      </c>
      <c r="I79" s="3">
        <v>4750</v>
      </c>
      <c r="J79" s="3">
        <v>4750</v>
      </c>
      <c r="K79" s="3">
        <v>1.6842105263157894</v>
      </c>
      <c r="L79" s="3">
        <v>-1000</v>
      </c>
      <c r="M79" s="3">
        <v>2000</v>
      </c>
      <c r="N79" s="123">
        <v>-2250</v>
      </c>
      <c r="O79" s="129">
        <f t="shared" si="22"/>
        <v>334.0988515816303</v>
      </c>
      <c r="P79" s="3">
        <f t="shared" si="18"/>
        <v>2584.0988515816302</v>
      </c>
      <c r="Q79" s="96">
        <f t="shared" si="19"/>
        <v>-1.1484883784807245</v>
      </c>
      <c r="R79" s="157">
        <f t="shared" si="23"/>
        <v>348.78986147240198</v>
      </c>
      <c r="S79" s="3">
        <f t="shared" si="20"/>
        <v>2598.7898614724018</v>
      </c>
      <c r="T79" s="96">
        <f t="shared" si="21"/>
        <v>-1.1550177162099564</v>
      </c>
      <c r="U79" s="154">
        <f t="shared" si="24"/>
        <v>287.12650714974154</v>
      </c>
      <c r="V79" s="3">
        <f t="shared" si="25"/>
        <v>2537.1265071497414</v>
      </c>
      <c r="W79" s="96">
        <f t="shared" si="26"/>
        <v>-1.1276117809554407</v>
      </c>
      <c r="X79" s="154">
        <f t="shared" si="27"/>
        <v>177.39955237066468</v>
      </c>
      <c r="Y79" s="3">
        <f t="shared" si="28"/>
        <v>2427.3995523706649</v>
      </c>
      <c r="Z79" s="96">
        <f t="shared" si="29"/>
        <v>-1.0788442454980733</v>
      </c>
      <c r="AA79" s="3">
        <f t="shared" si="17"/>
        <v>8000</v>
      </c>
      <c r="AB79" s="184">
        <f t="shared" si="33"/>
        <v>6334.0988515816307</v>
      </c>
      <c r="AC79" s="184">
        <f t="shared" si="30"/>
        <v>6348.7898614724018</v>
      </c>
      <c r="AD79" s="184">
        <f t="shared" si="31"/>
        <v>6287.1265071497419</v>
      </c>
      <c r="AE79" s="184">
        <f t="shared" si="32"/>
        <v>6177.3995523706644</v>
      </c>
      <c r="AF79" s="166"/>
    </row>
    <row r="80" spans="1:32" x14ac:dyDescent="0.25">
      <c r="A80" s="1">
        <v>78</v>
      </c>
      <c r="B80" s="1">
        <v>6000</v>
      </c>
      <c r="C80" s="1">
        <v>8000</v>
      </c>
      <c r="D80" s="30">
        <v>5750</v>
      </c>
      <c r="E80" s="3">
        <v>26</v>
      </c>
      <c r="F80" s="3">
        <v>28</v>
      </c>
      <c r="G80" s="3">
        <v>28</v>
      </c>
      <c r="H80" s="3">
        <v>4750</v>
      </c>
      <c r="I80" s="3">
        <v>4750</v>
      </c>
      <c r="J80" s="3">
        <v>4750</v>
      </c>
      <c r="K80" s="3">
        <v>1.2105263157894737</v>
      </c>
      <c r="L80" s="3">
        <v>2000</v>
      </c>
      <c r="M80" s="3">
        <v>-2250</v>
      </c>
      <c r="N80" s="123">
        <v>2000</v>
      </c>
      <c r="O80" s="129">
        <f t="shared" si="22"/>
        <v>686.21643751310273</v>
      </c>
      <c r="P80" s="3">
        <f t="shared" si="18"/>
        <v>-1313.7835624868972</v>
      </c>
      <c r="Q80" s="96">
        <f t="shared" si="19"/>
        <v>-0.6568917812434486</v>
      </c>
      <c r="R80" s="157">
        <f t="shared" si="23"/>
        <v>808.40309856777321</v>
      </c>
      <c r="S80" s="3">
        <f t="shared" si="20"/>
        <v>-1191.5969014322268</v>
      </c>
      <c r="T80" s="96">
        <f t="shared" si="21"/>
        <v>-0.59579845071611337</v>
      </c>
      <c r="U80" s="154">
        <f t="shared" si="24"/>
        <v>870.36772401720077</v>
      </c>
      <c r="V80" s="3">
        <f t="shared" si="25"/>
        <v>-1129.6322759827992</v>
      </c>
      <c r="W80" s="96">
        <f t="shared" si="26"/>
        <v>-0.56481613799139962</v>
      </c>
      <c r="X80" s="154">
        <f t="shared" si="27"/>
        <v>1001.9679203722238</v>
      </c>
      <c r="Y80" s="3">
        <f t="shared" si="28"/>
        <v>-998.03207962777617</v>
      </c>
      <c r="Z80" s="96">
        <f t="shared" si="29"/>
        <v>-0.49901603981388809</v>
      </c>
      <c r="AA80" s="3">
        <f t="shared" si="17"/>
        <v>5750</v>
      </c>
      <c r="AB80" s="184">
        <f t="shared" si="33"/>
        <v>8686.2164375131033</v>
      </c>
      <c r="AC80" s="184">
        <f t="shared" si="30"/>
        <v>8808.4030985677728</v>
      </c>
      <c r="AD80" s="184">
        <f t="shared" si="31"/>
        <v>8870.3677240172001</v>
      </c>
      <c r="AE80" s="184">
        <f t="shared" si="32"/>
        <v>9001.9679203722244</v>
      </c>
      <c r="AF80" s="166"/>
    </row>
    <row r="81" spans="1:32" x14ac:dyDescent="0.25">
      <c r="A81" s="1">
        <v>79</v>
      </c>
      <c r="B81" s="1">
        <v>8000</v>
      </c>
      <c r="C81" s="1">
        <v>5750</v>
      </c>
      <c r="D81" s="30">
        <v>7750</v>
      </c>
      <c r="E81" s="3">
        <v>28</v>
      </c>
      <c r="F81" s="3">
        <v>28</v>
      </c>
      <c r="G81" s="3">
        <v>29</v>
      </c>
      <c r="H81" s="3">
        <v>4750</v>
      </c>
      <c r="I81" s="3">
        <v>4750</v>
      </c>
      <c r="J81" s="3">
        <v>4750</v>
      </c>
      <c r="K81" s="3">
        <v>1.631578947368421</v>
      </c>
      <c r="L81" s="3">
        <v>-2250</v>
      </c>
      <c r="M81" s="3">
        <v>2000</v>
      </c>
      <c r="N81" s="123">
        <v>1500</v>
      </c>
      <c r="O81" s="129">
        <f t="shared" si="22"/>
        <v>379.25856627222913</v>
      </c>
      <c r="P81" s="3">
        <f t="shared" si="18"/>
        <v>-1120.741433727771</v>
      </c>
      <c r="Q81" s="96">
        <f t="shared" si="19"/>
        <v>-0.74716095581851394</v>
      </c>
      <c r="R81" s="157">
        <f t="shared" si="23"/>
        <v>398.58432438946795</v>
      </c>
      <c r="S81" s="3">
        <f t="shared" si="20"/>
        <v>-1101.4156756105322</v>
      </c>
      <c r="T81" s="96">
        <f t="shared" si="21"/>
        <v>-0.73427711707368815</v>
      </c>
      <c r="U81" s="154">
        <f t="shared" si="24"/>
        <v>294.04494200528569</v>
      </c>
      <c r="V81" s="3">
        <f t="shared" si="25"/>
        <v>-1205.9550579947143</v>
      </c>
      <c r="W81" s="96">
        <f t="shared" si="26"/>
        <v>-0.80397003866314287</v>
      </c>
      <c r="X81" s="154">
        <f t="shared" si="27"/>
        <v>265.84485578847159</v>
      </c>
      <c r="Y81" s="3">
        <f t="shared" si="28"/>
        <v>-1234.1551442115283</v>
      </c>
      <c r="Z81" s="96">
        <f t="shared" si="29"/>
        <v>-0.82277009614101881</v>
      </c>
      <c r="AA81" s="3">
        <f t="shared" si="17"/>
        <v>7750</v>
      </c>
      <c r="AB81" s="184">
        <f t="shared" si="33"/>
        <v>6129.2585662722295</v>
      </c>
      <c r="AC81" s="184">
        <f t="shared" si="30"/>
        <v>6148.5843243894678</v>
      </c>
      <c r="AD81" s="184">
        <f t="shared" si="31"/>
        <v>6044.0449420052855</v>
      </c>
      <c r="AE81" s="184">
        <f t="shared" si="32"/>
        <v>6015.8448557884712</v>
      </c>
      <c r="AF81" s="166"/>
    </row>
    <row r="82" spans="1:32" x14ac:dyDescent="0.25">
      <c r="A82" s="1">
        <v>80</v>
      </c>
      <c r="B82" s="1">
        <v>5750</v>
      </c>
      <c r="C82" s="1">
        <v>7750</v>
      </c>
      <c r="D82" s="30">
        <v>9250</v>
      </c>
      <c r="E82" s="3">
        <v>28</v>
      </c>
      <c r="F82" s="3">
        <v>29</v>
      </c>
      <c r="G82" s="3">
        <v>28</v>
      </c>
      <c r="H82" s="3">
        <v>4750</v>
      </c>
      <c r="I82" s="3">
        <v>4750</v>
      </c>
      <c r="J82" s="3">
        <v>5750</v>
      </c>
      <c r="K82" s="3">
        <v>1.6086956521739131</v>
      </c>
      <c r="L82" s="3">
        <v>2000</v>
      </c>
      <c r="M82" s="3">
        <v>1500</v>
      </c>
      <c r="N82" s="123">
        <v>-2000</v>
      </c>
      <c r="O82" s="129">
        <f t="shared" si="22"/>
        <v>246.79645629194744</v>
      </c>
      <c r="P82" s="3">
        <f t="shared" si="18"/>
        <v>2246.7964562919474</v>
      </c>
      <c r="Q82" s="96">
        <f t="shared" si="19"/>
        <v>-1.1233982281459738</v>
      </c>
      <c r="R82" s="157">
        <f t="shared" si="23"/>
        <v>233.43551535616805</v>
      </c>
      <c r="S82" s="3">
        <f t="shared" si="20"/>
        <v>2233.4355153561683</v>
      </c>
      <c r="T82" s="96">
        <f t="shared" si="21"/>
        <v>-1.1167177576780842</v>
      </c>
      <c r="U82" s="154">
        <f t="shared" si="24"/>
        <v>166.32402132300615</v>
      </c>
      <c r="V82" s="3">
        <f t="shared" si="25"/>
        <v>2166.324021323006</v>
      </c>
      <c r="W82" s="96">
        <f t="shared" si="26"/>
        <v>-1.083162010661503</v>
      </c>
      <c r="X82" s="154">
        <f t="shared" si="27"/>
        <v>257.20667774789734</v>
      </c>
      <c r="Y82" s="3">
        <f t="shared" si="28"/>
        <v>2257.2066777478972</v>
      </c>
      <c r="Z82" s="96">
        <f t="shared" si="29"/>
        <v>-1.1286033388739485</v>
      </c>
      <c r="AA82" s="3">
        <f t="shared" si="17"/>
        <v>9250</v>
      </c>
      <c r="AB82" s="184">
        <f t="shared" si="33"/>
        <v>7996.7964562919478</v>
      </c>
      <c r="AC82" s="184">
        <f t="shared" si="30"/>
        <v>7983.4355153561683</v>
      </c>
      <c r="AD82" s="184">
        <f t="shared" si="31"/>
        <v>7916.3240213230065</v>
      </c>
      <c r="AE82" s="184">
        <f t="shared" si="32"/>
        <v>8007.2066777478976</v>
      </c>
      <c r="AF82" s="166"/>
    </row>
    <row r="83" spans="1:32" x14ac:dyDescent="0.25">
      <c r="A83" s="1">
        <v>81</v>
      </c>
      <c r="B83" s="1">
        <v>7750</v>
      </c>
      <c r="C83" s="1">
        <v>9250</v>
      </c>
      <c r="D83" s="30">
        <v>7250</v>
      </c>
      <c r="E83" s="3">
        <v>29</v>
      </c>
      <c r="F83" s="3">
        <v>28</v>
      </c>
      <c r="G83" s="3">
        <v>30</v>
      </c>
      <c r="H83" s="3">
        <v>4750</v>
      </c>
      <c r="I83" s="3">
        <v>5750</v>
      </c>
      <c r="J83" s="3">
        <v>3750</v>
      </c>
      <c r="K83" s="3">
        <v>1.9333333333333333</v>
      </c>
      <c r="L83" s="3">
        <v>1500</v>
      </c>
      <c r="M83" s="3">
        <v>-2000</v>
      </c>
      <c r="N83" s="123">
        <v>0</v>
      </c>
      <c r="O83" s="129">
        <f t="shared" si="22"/>
        <v>359.10750434350592</v>
      </c>
      <c r="P83" s="3">
        <f t="shared" si="18"/>
        <v>359.10750434350592</v>
      </c>
      <c r="Q83" s="96">
        <f t="shared" si="19"/>
        <v>0</v>
      </c>
      <c r="R83" s="157">
        <f t="shared" si="23"/>
        <v>561.23854790446762</v>
      </c>
      <c r="S83" s="3">
        <f t="shared" si="20"/>
        <v>561.23854790446762</v>
      </c>
      <c r="T83" s="96">
        <f t="shared" si="21"/>
        <v>0</v>
      </c>
      <c r="U83" s="154">
        <f t="shared" si="24"/>
        <v>693.17837988456915</v>
      </c>
      <c r="V83" s="3">
        <f t="shared" si="25"/>
        <v>693.17837988456915</v>
      </c>
      <c r="W83" s="96">
        <f t="shared" si="26"/>
        <v>0</v>
      </c>
      <c r="X83" s="154">
        <f t="shared" si="27"/>
        <v>742.03883982193349</v>
      </c>
      <c r="Y83" s="3">
        <f t="shared" si="28"/>
        <v>742.03883982193349</v>
      </c>
      <c r="Z83" s="96">
        <f t="shared" si="29"/>
        <v>0</v>
      </c>
      <c r="AA83" s="3">
        <f t="shared" si="17"/>
        <v>7250</v>
      </c>
      <c r="AB83" s="184">
        <f t="shared" si="33"/>
        <v>9609.1075043435067</v>
      </c>
      <c r="AC83" s="184">
        <f t="shared" si="30"/>
        <v>9811.2385479044679</v>
      </c>
      <c r="AD83" s="184">
        <f t="shared" si="31"/>
        <v>9943.1783798845699</v>
      </c>
      <c r="AE83" s="184">
        <f t="shared" si="32"/>
        <v>9992.0388398219329</v>
      </c>
      <c r="AF83" s="166"/>
    </row>
    <row r="84" spans="1:32" x14ac:dyDescent="0.25">
      <c r="A84" s="1">
        <v>82</v>
      </c>
      <c r="B84" s="1">
        <v>9250</v>
      </c>
      <c r="C84" s="1">
        <v>7250</v>
      </c>
      <c r="D84" s="30">
        <v>7250</v>
      </c>
      <c r="E84" s="3">
        <v>28</v>
      </c>
      <c r="F84" s="3">
        <v>30</v>
      </c>
      <c r="G84" s="3">
        <v>31</v>
      </c>
      <c r="H84" s="3">
        <v>5750</v>
      </c>
      <c r="I84" s="3">
        <v>3750</v>
      </c>
      <c r="J84" s="3">
        <v>4750</v>
      </c>
      <c r="K84" s="3">
        <v>1.5263157894736843</v>
      </c>
      <c r="L84" s="3">
        <v>-2000</v>
      </c>
      <c r="M84" s="3">
        <v>0</v>
      </c>
      <c r="N84" s="123">
        <v>1000</v>
      </c>
      <c r="O84" s="129">
        <f t="shared" si="22"/>
        <v>469.57799565342651</v>
      </c>
      <c r="P84" s="3">
        <f t="shared" si="18"/>
        <v>-530.42200434657343</v>
      </c>
      <c r="Q84" s="96">
        <f t="shared" si="19"/>
        <v>-0.53042200434657338</v>
      </c>
      <c r="R84" s="157">
        <f t="shared" si="23"/>
        <v>459.67892966436784</v>
      </c>
      <c r="S84" s="3">
        <f t="shared" si="20"/>
        <v>-540.32107033563216</v>
      </c>
      <c r="T84" s="96">
        <f t="shared" si="21"/>
        <v>-0.54032107033563215</v>
      </c>
      <c r="U84" s="154">
        <f t="shared" si="24"/>
        <v>465.78924064209366</v>
      </c>
      <c r="V84" s="3">
        <f t="shared" si="25"/>
        <v>-534.21075935790634</v>
      </c>
      <c r="W84" s="96">
        <f t="shared" si="26"/>
        <v>-0.5342107593579063</v>
      </c>
      <c r="X84" s="154">
        <f t="shared" si="27"/>
        <v>544.16379538386514</v>
      </c>
      <c r="Y84" s="3">
        <f t="shared" si="28"/>
        <v>-455.83620461613486</v>
      </c>
      <c r="Z84" s="96">
        <f t="shared" si="29"/>
        <v>-0.45583620461613489</v>
      </c>
      <c r="AA84" s="3">
        <f t="shared" si="17"/>
        <v>7250</v>
      </c>
      <c r="AB84" s="184">
        <f t="shared" si="33"/>
        <v>7719.5779956534261</v>
      </c>
      <c r="AC84" s="184">
        <f t="shared" si="30"/>
        <v>7709.6789296643674</v>
      </c>
      <c r="AD84" s="184">
        <f t="shared" si="31"/>
        <v>7715.7892406420933</v>
      </c>
      <c r="AE84" s="184">
        <f t="shared" si="32"/>
        <v>7794.1637953838654</v>
      </c>
      <c r="AF84" s="166"/>
    </row>
    <row r="85" spans="1:32" x14ac:dyDescent="0.25">
      <c r="A85" s="1">
        <v>83</v>
      </c>
      <c r="B85" s="1">
        <v>7250</v>
      </c>
      <c r="C85" s="1">
        <v>7250</v>
      </c>
      <c r="D85" s="30">
        <v>8250</v>
      </c>
      <c r="E85" s="3">
        <v>30</v>
      </c>
      <c r="F85" s="3">
        <v>31</v>
      </c>
      <c r="G85" s="3">
        <v>31</v>
      </c>
      <c r="H85" s="3">
        <v>3750</v>
      </c>
      <c r="I85" s="3">
        <v>4750</v>
      </c>
      <c r="J85" s="3">
        <v>5750</v>
      </c>
      <c r="K85" s="3">
        <v>1.4347826086956521</v>
      </c>
      <c r="L85" s="3">
        <v>0</v>
      </c>
      <c r="M85" s="3">
        <v>1000</v>
      </c>
      <c r="N85" s="123">
        <v>0</v>
      </c>
      <c r="O85" s="129">
        <f t="shared" si="22"/>
        <v>423.48024065840252</v>
      </c>
      <c r="P85" s="3">
        <f t="shared" si="18"/>
        <v>423.48024065840252</v>
      </c>
      <c r="Q85" s="96">
        <f t="shared" si="19"/>
        <v>0</v>
      </c>
      <c r="R85" s="157">
        <f t="shared" si="23"/>
        <v>436.74642612279376</v>
      </c>
      <c r="S85" s="3">
        <f t="shared" si="20"/>
        <v>436.74642612279376</v>
      </c>
      <c r="T85" s="96">
        <f t="shared" si="21"/>
        <v>0</v>
      </c>
      <c r="U85" s="154">
        <f t="shared" si="24"/>
        <v>357.49171728182165</v>
      </c>
      <c r="V85" s="3">
        <f t="shared" si="25"/>
        <v>357.49171728182165</v>
      </c>
      <c r="W85" s="96">
        <f t="shared" si="26"/>
        <v>0</v>
      </c>
      <c r="X85" s="154">
        <f t="shared" si="27"/>
        <v>365.28608098474461</v>
      </c>
      <c r="Y85" s="3">
        <f t="shared" si="28"/>
        <v>365.28608098474461</v>
      </c>
      <c r="Z85" s="96">
        <f t="shared" si="29"/>
        <v>0</v>
      </c>
      <c r="AA85" s="3">
        <f t="shared" si="17"/>
        <v>8250</v>
      </c>
      <c r="AB85" s="184">
        <f t="shared" si="33"/>
        <v>7673.4802406584022</v>
      </c>
      <c r="AC85" s="184">
        <f t="shared" si="30"/>
        <v>7686.7464261227942</v>
      </c>
      <c r="AD85" s="184">
        <f t="shared" si="31"/>
        <v>7607.4917172818214</v>
      </c>
      <c r="AE85" s="184">
        <f t="shared" si="32"/>
        <v>7615.2860809847443</v>
      </c>
      <c r="AF85" s="166"/>
    </row>
    <row r="86" spans="1:32" x14ac:dyDescent="0.25">
      <c r="A86" s="1">
        <v>84</v>
      </c>
      <c r="B86" s="1">
        <v>7250</v>
      </c>
      <c r="C86" s="1">
        <v>8250</v>
      </c>
      <c r="D86" s="30">
        <v>8250</v>
      </c>
      <c r="E86" s="3">
        <v>31</v>
      </c>
      <c r="F86" s="3">
        <v>31</v>
      </c>
      <c r="G86" s="3">
        <v>35</v>
      </c>
      <c r="H86" s="3">
        <v>4750</v>
      </c>
      <c r="I86" s="3">
        <v>5750</v>
      </c>
      <c r="J86" s="3">
        <v>4750</v>
      </c>
      <c r="K86" s="3">
        <v>1.736842105263158</v>
      </c>
      <c r="L86" s="3">
        <v>1000</v>
      </c>
      <c r="M86" s="3">
        <v>0</v>
      </c>
      <c r="N86" s="123">
        <v>250</v>
      </c>
      <c r="O86" s="129">
        <f t="shared" si="22"/>
        <v>337.22344469895739</v>
      </c>
      <c r="P86" s="3">
        <f t="shared" si="18"/>
        <v>87.223444698957394</v>
      </c>
      <c r="Q86" s="96">
        <f t="shared" si="19"/>
        <v>0.34889377879582956</v>
      </c>
      <c r="R86" s="157">
        <f t="shared" si="23"/>
        <v>474.6512176942889</v>
      </c>
      <c r="S86" s="3">
        <f t="shared" si="20"/>
        <v>224.6512176942889</v>
      </c>
      <c r="T86" s="96">
        <f t="shared" si="21"/>
        <v>0.89860487077715556</v>
      </c>
      <c r="U86" s="154">
        <f t="shared" si="24"/>
        <v>512.50279582237647</v>
      </c>
      <c r="V86" s="3">
        <f t="shared" si="25"/>
        <v>262.50279582237647</v>
      </c>
      <c r="W86" s="96">
        <f t="shared" si="26"/>
        <v>1.0500111832895058</v>
      </c>
      <c r="X86" s="154">
        <f t="shared" si="27"/>
        <v>543.06390980442484</v>
      </c>
      <c r="Y86" s="3">
        <f t="shared" si="28"/>
        <v>293.06390980442484</v>
      </c>
      <c r="Z86" s="96">
        <f t="shared" si="29"/>
        <v>1.1722556392176993</v>
      </c>
      <c r="AA86" s="3">
        <f t="shared" si="17"/>
        <v>8250</v>
      </c>
      <c r="AB86" s="184">
        <f t="shared" si="33"/>
        <v>8587.2234446989569</v>
      </c>
      <c r="AC86" s="184">
        <f t="shared" si="30"/>
        <v>8724.6512176942888</v>
      </c>
      <c r="AD86" s="184">
        <f t="shared" si="31"/>
        <v>8762.5027958223764</v>
      </c>
      <c r="AE86" s="184">
        <f t="shared" si="32"/>
        <v>8793.0639098044248</v>
      </c>
      <c r="AF86" s="166"/>
    </row>
    <row r="87" spans="1:32" x14ac:dyDescent="0.25">
      <c r="A87" s="1">
        <v>85</v>
      </c>
      <c r="B87" s="1">
        <v>8250</v>
      </c>
      <c r="C87" s="1">
        <v>8250</v>
      </c>
      <c r="D87" s="30">
        <v>8500</v>
      </c>
      <c r="E87" s="3">
        <v>31</v>
      </c>
      <c r="F87" s="3">
        <v>35</v>
      </c>
      <c r="G87" s="3">
        <v>33</v>
      </c>
      <c r="H87" s="3">
        <v>5750</v>
      </c>
      <c r="I87" s="3">
        <v>4750</v>
      </c>
      <c r="J87" s="3">
        <v>4750</v>
      </c>
      <c r="K87" s="3">
        <v>1.7894736842105263</v>
      </c>
      <c r="L87" s="3">
        <v>0</v>
      </c>
      <c r="M87" s="3">
        <v>250</v>
      </c>
      <c r="N87" s="123">
        <v>2750</v>
      </c>
      <c r="O87" s="129">
        <f t="shared" si="22"/>
        <v>286.02819153236783</v>
      </c>
      <c r="P87" s="3">
        <f t="shared" si="18"/>
        <v>-2463.9718084676324</v>
      </c>
      <c r="Q87" s="96">
        <f t="shared" si="19"/>
        <v>-0.89598974853368452</v>
      </c>
      <c r="R87" s="157">
        <f t="shared" si="23"/>
        <v>336.06329554673323</v>
      </c>
      <c r="S87" s="3">
        <f t="shared" si="20"/>
        <v>-2413.9367044532669</v>
      </c>
      <c r="T87" s="96">
        <f t="shared" si="21"/>
        <v>-0.87779516525573342</v>
      </c>
      <c r="U87" s="154">
        <f t="shared" si="24"/>
        <v>265.70917048860059</v>
      </c>
      <c r="V87" s="3">
        <f t="shared" si="25"/>
        <v>-2484.2908295113994</v>
      </c>
      <c r="W87" s="96">
        <f t="shared" si="26"/>
        <v>-0.90337848345869065</v>
      </c>
      <c r="X87" s="154">
        <f t="shared" si="27"/>
        <v>385.3267683064139</v>
      </c>
      <c r="Y87" s="3">
        <f t="shared" si="28"/>
        <v>-2364.6732316935859</v>
      </c>
      <c r="Z87" s="96">
        <f t="shared" si="29"/>
        <v>-0.85988117516130391</v>
      </c>
      <c r="AA87" s="3">
        <f t="shared" si="17"/>
        <v>8500</v>
      </c>
      <c r="AB87" s="184">
        <f t="shared" si="33"/>
        <v>8536.0281915323685</v>
      </c>
      <c r="AC87" s="184">
        <f t="shared" si="30"/>
        <v>8586.0632955467336</v>
      </c>
      <c r="AD87" s="184">
        <f t="shared" si="31"/>
        <v>8515.7091704886006</v>
      </c>
      <c r="AE87" s="184">
        <f t="shared" si="32"/>
        <v>8635.3267683064132</v>
      </c>
      <c r="AF87" s="166"/>
    </row>
    <row r="88" spans="1:32" x14ac:dyDescent="0.25">
      <c r="A88" s="1">
        <v>86</v>
      </c>
      <c r="B88" s="1">
        <v>8250</v>
      </c>
      <c r="C88" s="1">
        <v>8500</v>
      </c>
      <c r="D88" s="30">
        <v>11250</v>
      </c>
      <c r="E88" s="3">
        <v>35</v>
      </c>
      <c r="F88" s="3">
        <v>33</v>
      </c>
      <c r="G88" s="3">
        <v>42</v>
      </c>
      <c r="H88" s="3">
        <v>4750</v>
      </c>
      <c r="I88" s="3">
        <v>4750</v>
      </c>
      <c r="J88" s="3">
        <v>4750</v>
      </c>
      <c r="K88" s="3">
        <v>2.3684210526315788</v>
      </c>
      <c r="L88" s="3">
        <v>250</v>
      </c>
      <c r="M88" s="3">
        <v>2750</v>
      </c>
      <c r="N88" s="123">
        <v>-1500</v>
      </c>
      <c r="O88" s="129">
        <f t="shared" si="22"/>
        <v>-90.017900544404171</v>
      </c>
      <c r="P88" s="3">
        <f t="shared" si="18"/>
        <v>1409.9820994555957</v>
      </c>
      <c r="Q88" s="96">
        <f t="shared" si="19"/>
        <v>-0.93998806630373044</v>
      </c>
      <c r="R88" s="157">
        <f t="shared" si="23"/>
        <v>-105.58598829735197</v>
      </c>
      <c r="S88" s="3">
        <f t="shared" si="20"/>
        <v>1394.4140117026479</v>
      </c>
      <c r="T88" s="96">
        <f t="shared" si="21"/>
        <v>-0.92960934113509863</v>
      </c>
      <c r="U88" s="154">
        <f t="shared" si="24"/>
        <v>-30.739751723925167</v>
      </c>
      <c r="V88" s="3">
        <f t="shared" si="25"/>
        <v>1469.2602482760749</v>
      </c>
      <c r="W88" s="96">
        <f t="shared" si="26"/>
        <v>-0.97950683218404988</v>
      </c>
      <c r="X88" s="154">
        <f t="shared" si="27"/>
        <v>-39.894299232785897</v>
      </c>
      <c r="Y88" s="3">
        <f t="shared" si="28"/>
        <v>1460.1057007672141</v>
      </c>
      <c r="Z88" s="96">
        <f t="shared" si="29"/>
        <v>-0.97340380051147601</v>
      </c>
      <c r="AA88" s="3">
        <f t="shared" si="17"/>
        <v>11250</v>
      </c>
      <c r="AB88" s="184">
        <f t="shared" si="33"/>
        <v>8409.9820994555957</v>
      </c>
      <c r="AC88" s="184">
        <f t="shared" si="30"/>
        <v>8394.4140117026473</v>
      </c>
      <c r="AD88" s="184">
        <f t="shared" si="31"/>
        <v>8469.260248276074</v>
      </c>
      <c r="AE88" s="184">
        <f t="shared" si="32"/>
        <v>8460.1057007672134</v>
      </c>
      <c r="AF88" s="166"/>
    </row>
    <row r="89" spans="1:32" x14ac:dyDescent="0.25">
      <c r="A89" s="1">
        <v>87</v>
      </c>
      <c r="B89" s="1">
        <v>8500</v>
      </c>
      <c r="C89" s="1">
        <v>11250</v>
      </c>
      <c r="D89" s="30">
        <v>9750</v>
      </c>
      <c r="E89" s="3">
        <v>33</v>
      </c>
      <c r="F89" s="3">
        <v>42</v>
      </c>
      <c r="G89" s="3">
        <v>33</v>
      </c>
      <c r="H89" s="3">
        <v>4750</v>
      </c>
      <c r="I89" s="3">
        <v>4750</v>
      </c>
      <c r="J89" s="3">
        <v>4750</v>
      </c>
      <c r="K89" s="3">
        <v>2.0526315789473686</v>
      </c>
      <c r="L89" s="3">
        <v>2750</v>
      </c>
      <c r="M89" s="3">
        <v>-1500</v>
      </c>
      <c r="N89" s="123">
        <v>0</v>
      </c>
      <c r="O89" s="129">
        <f t="shared" si="22"/>
        <v>90.407310459327462</v>
      </c>
      <c r="P89" s="3">
        <f t="shared" si="18"/>
        <v>90.407310459327462</v>
      </c>
      <c r="Q89" s="96">
        <f t="shared" si="19"/>
        <v>0</v>
      </c>
      <c r="R89" s="157">
        <f t="shared" si="23"/>
        <v>158.60808128139004</v>
      </c>
      <c r="S89" s="3">
        <f t="shared" si="20"/>
        <v>158.60808128139004</v>
      </c>
      <c r="T89" s="96">
        <f t="shared" si="21"/>
        <v>0</v>
      </c>
      <c r="U89" s="154">
        <f t="shared" si="24"/>
        <v>81.417729283061391</v>
      </c>
      <c r="V89" s="3">
        <f t="shared" si="25"/>
        <v>81.417729283061391</v>
      </c>
      <c r="W89" s="96">
        <f t="shared" si="26"/>
        <v>0</v>
      </c>
      <c r="X89" s="154">
        <f t="shared" si="27"/>
        <v>305.41973211147626</v>
      </c>
      <c r="Y89" s="3">
        <f t="shared" si="28"/>
        <v>305.41973211147626</v>
      </c>
      <c r="Z89" s="96">
        <f t="shared" si="29"/>
        <v>0</v>
      </c>
      <c r="AA89" s="3">
        <f t="shared" si="17"/>
        <v>9750</v>
      </c>
      <c r="AB89" s="184">
        <f t="shared" si="33"/>
        <v>11340.407310459328</v>
      </c>
      <c r="AC89" s="184">
        <f t="shared" si="30"/>
        <v>11408.608081281391</v>
      </c>
      <c r="AD89" s="184">
        <f t="shared" si="31"/>
        <v>11331.417729283061</v>
      </c>
      <c r="AE89" s="184">
        <f t="shared" si="32"/>
        <v>11555.419732111477</v>
      </c>
      <c r="AF89" s="166"/>
    </row>
    <row r="90" spans="1:32" x14ac:dyDescent="0.25">
      <c r="A90" s="1">
        <v>88</v>
      </c>
      <c r="B90" s="1">
        <v>11250</v>
      </c>
      <c r="C90" s="1">
        <v>9750</v>
      </c>
      <c r="D90" s="30">
        <v>9750</v>
      </c>
      <c r="E90" s="3">
        <v>42</v>
      </c>
      <c r="F90" s="3">
        <v>33</v>
      </c>
      <c r="G90" s="3">
        <v>34</v>
      </c>
      <c r="H90" s="3">
        <v>4750</v>
      </c>
      <c r="I90" s="3">
        <v>4750</v>
      </c>
      <c r="J90" s="3">
        <v>4750</v>
      </c>
      <c r="K90" s="3">
        <v>2.0526315789473686</v>
      </c>
      <c r="L90" s="3">
        <v>-1500</v>
      </c>
      <c r="M90" s="3">
        <v>0</v>
      </c>
      <c r="N90" s="123">
        <v>1000</v>
      </c>
      <c r="O90" s="129">
        <f t="shared" si="22"/>
        <v>96.442848935318196</v>
      </c>
      <c r="P90" s="3">
        <f t="shared" si="18"/>
        <v>-903.55715106468176</v>
      </c>
      <c r="Q90" s="96">
        <f t="shared" si="19"/>
        <v>-0.90355715106468171</v>
      </c>
      <c r="R90" s="157">
        <f t="shared" si="23"/>
        <v>137.8630384909489</v>
      </c>
      <c r="S90" s="3">
        <f t="shared" si="20"/>
        <v>-862.13696150905116</v>
      </c>
      <c r="T90" s="96">
        <f t="shared" si="21"/>
        <v>-0.86213696150905117</v>
      </c>
      <c r="U90" s="154">
        <f t="shared" si="24"/>
        <v>198.35399462790093</v>
      </c>
      <c r="V90" s="3">
        <f t="shared" si="25"/>
        <v>-801.64600537209913</v>
      </c>
      <c r="W90" s="96">
        <f t="shared" si="26"/>
        <v>-0.80164600537209918</v>
      </c>
      <c r="X90" s="154">
        <f t="shared" si="27"/>
        <v>94.675328510339071</v>
      </c>
      <c r="Y90" s="3">
        <f t="shared" si="28"/>
        <v>-905.32467148966089</v>
      </c>
      <c r="Z90" s="96">
        <f t="shared" si="29"/>
        <v>-0.90532467148966089</v>
      </c>
      <c r="AA90" s="3">
        <f t="shared" si="17"/>
        <v>9750</v>
      </c>
      <c r="AB90" s="184">
        <f t="shared" si="33"/>
        <v>9846.4428489353177</v>
      </c>
      <c r="AC90" s="184">
        <f t="shared" si="30"/>
        <v>9887.8630384909484</v>
      </c>
      <c r="AD90" s="184">
        <f t="shared" si="31"/>
        <v>9948.3539946279016</v>
      </c>
      <c r="AE90" s="184">
        <f t="shared" si="32"/>
        <v>9844.6753285103387</v>
      </c>
      <c r="AF90" s="166"/>
    </row>
    <row r="91" spans="1:32" x14ac:dyDescent="0.25">
      <c r="A91" s="1">
        <v>89</v>
      </c>
      <c r="B91" s="1">
        <v>9750</v>
      </c>
      <c r="C91" s="1">
        <v>9750</v>
      </c>
      <c r="D91" s="30">
        <v>10750</v>
      </c>
      <c r="E91" s="3">
        <v>33</v>
      </c>
      <c r="F91" s="3">
        <v>34</v>
      </c>
      <c r="G91" s="3">
        <v>38</v>
      </c>
      <c r="H91" s="3">
        <v>4750</v>
      </c>
      <c r="I91" s="3">
        <v>4750</v>
      </c>
      <c r="J91" s="3">
        <v>4750</v>
      </c>
      <c r="K91" s="3">
        <v>2.263157894736842</v>
      </c>
      <c r="L91" s="3">
        <v>0</v>
      </c>
      <c r="M91" s="3">
        <v>1000</v>
      </c>
      <c r="N91" s="123">
        <v>250</v>
      </c>
      <c r="O91" s="129">
        <f t="shared" si="22"/>
        <v>-35.911702019150937</v>
      </c>
      <c r="P91" s="3">
        <f t="shared" si="18"/>
        <v>-285.91170201915094</v>
      </c>
      <c r="Q91" s="96">
        <f t="shared" si="19"/>
        <v>-1.1436468080766038</v>
      </c>
      <c r="R91" s="157">
        <f t="shared" si="23"/>
        <v>-18.878889879859159</v>
      </c>
      <c r="S91" s="3">
        <f t="shared" si="20"/>
        <v>-268.87888987985917</v>
      </c>
      <c r="T91" s="96">
        <f t="shared" si="21"/>
        <v>-1.0755155595194368</v>
      </c>
      <c r="U91" s="154">
        <f t="shared" si="24"/>
        <v>58.569768324562972</v>
      </c>
      <c r="V91" s="3">
        <f t="shared" si="25"/>
        <v>-191.43023167543703</v>
      </c>
      <c r="W91" s="96">
        <f t="shared" si="26"/>
        <v>-0.76572092670174807</v>
      </c>
      <c r="X91" s="154">
        <f t="shared" si="27"/>
        <v>93.70310981218374</v>
      </c>
      <c r="Y91" s="3">
        <f t="shared" si="28"/>
        <v>-156.29689018781625</v>
      </c>
      <c r="Z91" s="96">
        <f t="shared" si="29"/>
        <v>-0.62518756075126503</v>
      </c>
      <c r="AA91" s="3">
        <f t="shared" si="17"/>
        <v>10750</v>
      </c>
      <c r="AB91" s="184">
        <f t="shared" si="33"/>
        <v>9714.0882979808484</v>
      </c>
      <c r="AC91" s="184">
        <f t="shared" si="30"/>
        <v>9731.1211101201407</v>
      </c>
      <c r="AD91" s="184">
        <f t="shared" si="31"/>
        <v>9808.5697683245635</v>
      </c>
      <c r="AE91" s="184">
        <f t="shared" si="32"/>
        <v>9843.7031098121843</v>
      </c>
      <c r="AF91" s="166"/>
    </row>
    <row r="92" spans="1:32" x14ac:dyDescent="0.25">
      <c r="A92" s="1">
        <v>90</v>
      </c>
      <c r="B92" s="1">
        <v>9750</v>
      </c>
      <c r="C92" s="1">
        <v>10750</v>
      </c>
      <c r="D92" s="30">
        <v>11000</v>
      </c>
      <c r="E92" s="3">
        <v>34</v>
      </c>
      <c r="F92" s="3">
        <v>38</v>
      </c>
      <c r="G92" s="3">
        <v>37</v>
      </c>
      <c r="H92" s="3">
        <v>4750</v>
      </c>
      <c r="I92" s="3">
        <v>4750</v>
      </c>
      <c r="J92" s="3">
        <v>4750</v>
      </c>
      <c r="K92" s="3">
        <v>2.3157894736842106</v>
      </c>
      <c r="L92" s="3">
        <v>1000</v>
      </c>
      <c r="M92" s="3">
        <v>250</v>
      </c>
      <c r="N92" s="123">
        <v>-500</v>
      </c>
      <c r="O92" s="129">
        <f t="shared" si="22"/>
        <v>-81.071416709749741</v>
      </c>
      <c r="P92" s="3">
        <f t="shared" si="18"/>
        <v>418.92858329025023</v>
      </c>
      <c r="Q92" s="96">
        <f t="shared" si="19"/>
        <v>-0.83785716658050047</v>
      </c>
      <c r="R92" s="157">
        <f t="shared" si="23"/>
        <v>-54.464516504585163</v>
      </c>
      <c r="S92" s="3">
        <f t="shared" si="20"/>
        <v>445.53548349541484</v>
      </c>
      <c r="T92" s="96">
        <f t="shared" si="21"/>
        <v>-0.89107096699082966</v>
      </c>
      <c r="U92" s="154">
        <f t="shared" si="24"/>
        <v>-31.21717761032501</v>
      </c>
      <c r="V92" s="3">
        <f t="shared" si="25"/>
        <v>468.782822389675</v>
      </c>
      <c r="W92" s="96">
        <f t="shared" si="26"/>
        <v>-0.93756564477935</v>
      </c>
      <c r="X92" s="154">
        <f t="shared" si="27"/>
        <v>71.548994287412512</v>
      </c>
      <c r="Y92" s="3">
        <f t="shared" si="28"/>
        <v>571.54899428741248</v>
      </c>
      <c r="Z92" s="96">
        <f t="shared" si="29"/>
        <v>-1.1430979885748249</v>
      </c>
      <c r="AA92" s="3">
        <f t="shared" si="17"/>
        <v>11000</v>
      </c>
      <c r="AB92" s="184">
        <f t="shared" si="33"/>
        <v>10668.92858329025</v>
      </c>
      <c r="AC92" s="184">
        <f t="shared" si="30"/>
        <v>10695.535483495414</v>
      </c>
      <c r="AD92" s="184">
        <f t="shared" si="31"/>
        <v>10718.782822389676</v>
      </c>
      <c r="AE92" s="184">
        <f t="shared" si="32"/>
        <v>10821.548994287412</v>
      </c>
      <c r="AF92" s="166"/>
    </row>
    <row r="93" spans="1:32" x14ac:dyDescent="0.25">
      <c r="A93" s="1">
        <v>91</v>
      </c>
      <c r="B93" s="1">
        <v>10750</v>
      </c>
      <c r="C93" s="1">
        <v>11000</v>
      </c>
      <c r="D93" s="30">
        <v>10500</v>
      </c>
      <c r="E93" s="3">
        <v>38</v>
      </c>
      <c r="F93" s="3">
        <v>37</v>
      </c>
      <c r="G93" s="3">
        <v>37</v>
      </c>
      <c r="H93" s="3">
        <v>4750</v>
      </c>
      <c r="I93" s="3">
        <v>4750</v>
      </c>
      <c r="J93" s="3">
        <v>4750</v>
      </c>
      <c r="K93" s="3">
        <v>2.2105263157894739</v>
      </c>
      <c r="L93" s="3">
        <v>250</v>
      </c>
      <c r="M93" s="3">
        <v>-500</v>
      </c>
      <c r="N93" s="123">
        <v>250</v>
      </c>
      <c r="O93" s="129">
        <f t="shared" si="22"/>
        <v>-2.8230642805336004</v>
      </c>
      <c r="P93" s="3">
        <f t="shared" si="18"/>
        <v>-252.8230642805336</v>
      </c>
      <c r="Q93" s="96">
        <f t="shared" si="19"/>
        <v>-1.0112922571221343</v>
      </c>
      <c r="R93" s="157">
        <f t="shared" si="23"/>
        <v>43.987986033409307</v>
      </c>
      <c r="S93" s="3">
        <f t="shared" si="20"/>
        <v>-206.0120139665907</v>
      </c>
      <c r="T93" s="96">
        <f t="shared" si="21"/>
        <v>-0.82404805586636276</v>
      </c>
      <c r="U93" s="154">
        <f t="shared" si="24"/>
        <v>117.21285145184251</v>
      </c>
      <c r="V93" s="3">
        <f t="shared" si="25"/>
        <v>-132.78714854815749</v>
      </c>
      <c r="W93" s="96">
        <f t="shared" si="26"/>
        <v>-0.53114859419262994</v>
      </c>
      <c r="X93" s="154">
        <f t="shared" si="27"/>
        <v>149.36282460679871</v>
      </c>
      <c r="Y93" s="3">
        <f t="shared" si="28"/>
        <v>-100.63717539320129</v>
      </c>
      <c r="Z93" s="96">
        <f t="shared" si="29"/>
        <v>-0.40254870157280515</v>
      </c>
      <c r="AA93" s="3">
        <f t="shared" si="17"/>
        <v>10500</v>
      </c>
      <c r="AB93" s="184">
        <f t="shared" si="33"/>
        <v>10997.176935719466</v>
      </c>
      <c r="AC93" s="184">
        <f t="shared" si="30"/>
        <v>11043.987986033409</v>
      </c>
      <c r="AD93" s="184">
        <f t="shared" si="31"/>
        <v>11117.212851451843</v>
      </c>
      <c r="AE93" s="184">
        <f t="shared" si="32"/>
        <v>11149.362824606798</v>
      </c>
      <c r="AF93" s="166"/>
    </row>
    <row r="94" spans="1:32" x14ac:dyDescent="0.25">
      <c r="A94" s="1">
        <v>92</v>
      </c>
      <c r="B94" s="1">
        <v>11000</v>
      </c>
      <c r="C94" s="1">
        <v>10500</v>
      </c>
      <c r="D94" s="30">
        <v>10750</v>
      </c>
      <c r="E94" s="3">
        <v>37</v>
      </c>
      <c r="F94" s="3">
        <v>37</v>
      </c>
      <c r="G94" s="3">
        <v>37</v>
      </c>
      <c r="H94" s="3">
        <v>4750</v>
      </c>
      <c r="I94" s="3">
        <v>4750</v>
      </c>
      <c r="J94" s="3">
        <v>4750</v>
      </c>
      <c r="K94" s="3">
        <v>2.263157894736842</v>
      </c>
      <c r="L94" s="3">
        <v>-500</v>
      </c>
      <c r="M94" s="3">
        <v>250</v>
      </c>
      <c r="N94" s="123">
        <v>-1500</v>
      </c>
      <c r="O94" s="129">
        <f t="shared" si="22"/>
        <v>-41.947240495141671</v>
      </c>
      <c r="P94" s="3">
        <f t="shared" si="18"/>
        <v>1458.0527595048584</v>
      </c>
      <c r="Q94" s="96">
        <f t="shared" si="19"/>
        <v>-0.97203517300323894</v>
      </c>
      <c r="R94" s="157">
        <f t="shared" si="23"/>
        <v>-12.342683381757869</v>
      </c>
      <c r="S94" s="3">
        <f t="shared" si="20"/>
        <v>1487.657316618242</v>
      </c>
      <c r="T94" s="96">
        <f t="shared" si="21"/>
        <v>-0.99177154441216131</v>
      </c>
      <c r="U94" s="154">
        <f t="shared" si="24"/>
        <v>24.502014059066127</v>
      </c>
      <c r="V94" s="3">
        <f t="shared" si="25"/>
        <v>1524.5020140590661</v>
      </c>
      <c r="W94" s="96">
        <f t="shared" si="26"/>
        <v>-1.0163346760393774</v>
      </c>
      <c r="X94" s="154">
        <f t="shared" si="27"/>
        <v>44.075815983799899</v>
      </c>
      <c r="Y94" s="3">
        <f t="shared" si="28"/>
        <v>1544.0758159837999</v>
      </c>
      <c r="Z94" s="96">
        <f t="shared" si="29"/>
        <v>-1.0293838773225332</v>
      </c>
      <c r="AA94" s="3">
        <f t="shared" si="17"/>
        <v>10750</v>
      </c>
      <c r="AB94" s="184">
        <f t="shared" si="33"/>
        <v>10458.052759504859</v>
      </c>
      <c r="AC94" s="184">
        <f t="shared" si="30"/>
        <v>10487.657316618242</v>
      </c>
      <c r="AD94" s="184">
        <f t="shared" si="31"/>
        <v>10524.502014059066</v>
      </c>
      <c r="AE94" s="184">
        <f t="shared" si="32"/>
        <v>10544.075815983801</v>
      </c>
      <c r="AF94" s="166"/>
    </row>
    <row r="95" spans="1:32" x14ac:dyDescent="0.25">
      <c r="A95" s="1">
        <v>93</v>
      </c>
      <c r="B95" s="1">
        <v>10500</v>
      </c>
      <c r="C95" s="1">
        <v>10750</v>
      </c>
      <c r="D95" s="30">
        <v>9250</v>
      </c>
      <c r="E95" s="3">
        <v>37</v>
      </c>
      <c r="F95" s="3">
        <v>37</v>
      </c>
      <c r="G95" s="3">
        <v>37</v>
      </c>
      <c r="H95" s="3">
        <v>4750</v>
      </c>
      <c r="I95" s="3">
        <v>4750</v>
      </c>
      <c r="J95" s="3">
        <v>4750</v>
      </c>
      <c r="K95" s="3">
        <v>1.9473684210526316</v>
      </c>
      <c r="L95" s="3">
        <v>250</v>
      </c>
      <c r="M95" s="3">
        <v>-1500</v>
      </c>
      <c r="N95" s="123">
        <v>1250</v>
      </c>
      <c r="O95" s="129">
        <f t="shared" si="22"/>
        <v>192.79781679250655</v>
      </c>
      <c r="P95" s="3">
        <f t="shared" si="18"/>
        <v>-1057.2021832074934</v>
      </c>
      <c r="Q95" s="96">
        <f t="shared" si="19"/>
        <v>-0.84576174656599468</v>
      </c>
      <c r="R95" s="157">
        <f t="shared" si="23"/>
        <v>273.54226670399902</v>
      </c>
      <c r="S95" s="3">
        <f t="shared" si="20"/>
        <v>-976.45773329600092</v>
      </c>
      <c r="T95" s="96">
        <f t="shared" si="21"/>
        <v>-0.78116618663680071</v>
      </c>
      <c r="U95" s="154">
        <f t="shared" si="24"/>
        <v>357.23355577464372</v>
      </c>
      <c r="V95" s="3">
        <f t="shared" si="25"/>
        <v>-892.76644422535628</v>
      </c>
      <c r="W95" s="96">
        <f t="shared" si="26"/>
        <v>-0.71421315538028507</v>
      </c>
      <c r="X95" s="154">
        <f t="shared" si="27"/>
        <v>408.9908980189881</v>
      </c>
      <c r="Y95" s="3">
        <f t="shared" si="28"/>
        <v>-841.0091019810119</v>
      </c>
      <c r="Z95" s="96">
        <f t="shared" si="29"/>
        <v>-0.67280728158480951</v>
      </c>
      <c r="AA95" s="3">
        <f t="shared" si="17"/>
        <v>9250</v>
      </c>
      <c r="AB95" s="184">
        <f t="shared" si="33"/>
        <v>10942.797816792507</v>
      </c>
      <c r="AC95" s="184">
        <f t="shared" si="30"/>
        <v>11023.542266703998</v>
      </c>
      <c r="AD95" s="184">
        <f t="shared" si="31"/>
        <v>11107.233555774645</v>
      </c>
      <c r="AE95" s="184">
        <f t="shared" si="32"/>
        <v>11158.990898018988</v>
      </c>
      <c r="AF95" s="166"/>
    </row>
    <row r="96" spans="1:32" x14ac:dyDescent="0.25">
      <c r="A96" s="1">
        <v>94</v>
      </c>
      <c r="B96" s="1">
        <v>10750</v>
      </c>
      <c r="C96" s="1">
        <v>9250</v>
      </c>
      <c r="D96" s="30">
        <v>10500</v>
      </c>
      <c r="E96" s="3">
        <v>37</v>
      </c>
      <c r="F96" s="3">
        <v>37</v>
      </c>
      <c r="G96" s="3">
        <v>40</v>
      </c>
      <c r="H96" s="3">
        <v>4750</v>
      </c>
      <c r="I96" s="3">
        <v>4750</v>
      </c>
      <c r="J96" s="3">
        <v>4750</v>
      </c>
      <c r="K96" s="3">
        <v>2.2105263157894739</v>
      </c>
      <c r="L96" s="3">
        <v>-1500</v>
      </c>
      <c r="M96" s="3">
        <v>1250</v>
      </c>
      <c r="N96" s="123">
        <v>1250</v>
      </c>
      <c r="O96" s="129">
        <f t="shared" si="22"/>
        <v>15.283551147438601</v>
      </c>
      <c r="P96" s="3">
        <f t="shared" si="18"/>
        <v>-1234.7164488525614</v>
      </c>
      <c r="Q96" s="96">
        <f t="shared" si="19"/>
        <v>-0.9877731590820491</v>
      </c>
      <c r="R96" s="157">
        <f t="shared" si="23"/>
        <v>33.851924067332121</v>
      </c>
      <c r="S96" s="3">
        <f t="shared" si="20"/>
        <v>-1216.1480759326678</v>
      </c>
      <c r="T96" s="96">
        <f t="shared" si="21"/>
        <v>-0.97291846074613419</v>
      </c>
      <c r="U96" s="154">
        <f t="shared" si="24"/>
        <v>44.31028339270847</v>
      </c>
      <c r="V96" s="3">
        <f t="shared" si="25"/>
        <v>-1205.6897166072915</v>
      </c>
      <c r="W96" s="96">
        <f t="shared" si="26"/>
        <v>-0.96455177328583319</v>
      </c>
      <c r="X96" s="154">
        <f t="shared" si="27"/>
        <v>29.829966796314153</v>
      </c>
      <c r="Y96" s="3">
        <f t="shared" si="28"/>
        <v>-1220.1700332036858</v>
      </c>
      <c r="Z96" s="96">
        <f t="shared" si="29"/>
        <v>-0.97613602656294862</v>
      </c>
      <c r="AA96" s="3">
        <f t="shared" si="17"/>
        <v>10500</v>
      </c>
      <c r="AB96" s="184">
        <f t="shared" si="33"/>
        <v>9265.2835511474386</v>
      </c>
      <c r="AC96" s="184">
        <f t="shared" si="30"/>
        <v>9283.8519240673322</v>
      </c>
      <c r="AD96" s="184">
        <f t="shared" si="31"/>
        <v>9294.3102833927078</v>
      </c>
      <c r="AE96" s="184">
        <f t="shared" si="32"/>
        <v>9279.8299667963147</v>
      </c>
      <c r="AF96" s="166"/>
    </row>
    <row r="97" spans="1:32" x14ac:dyDescent="0.25">
      <c r="A97" s="1">
        <v>95</v>
      </c>
      <c r="B97" s="1">
        <v>9250</v>
      </c>
      <c r="C97" s="1">
        <v>10500</v>
      </c>
      <c r="D97" s="30">
        <v>11750</v>
      </c>
      <c r="E97" s="3">
        <v>37</v>
      </c>
      <c r="F97" s="3">
        <v>40</v>
      </c>
      <c r="G97" s="3">
        <v>45</v>
      </c>
      <c r="H97" s="3">
        <v>4750</v>
      </c>
      <c r="I97" s="3">
        <v>4750</v>
      </c>
      <c r="J97" s="3">
        <v>4750</v>
      </c>
      <c r="K97" s="3">
        <v>2.4736842105263159</v>
      </c>
      <c r="L97" s="3">
        <v>1250</v>
      </c>
      <c r="M97" s="3">
        <v>1250</v>
      </c>
      <c r="N97" s="123">
        <v>250</v>
      </c>
      <c r="O97" s="129">
        <f t="shared" si="22"/>
        <v>-150.15963754564811</v>
      </c>
      <c r="P97" s="3">
        <f t="shared" si="18"/>
        <v>-400.15963754564814</v>
      </c>
      <c r="Q97" s="96">
        <f t="shared" si="19"/>
        <v>-1.6006385501825926</v>
      </c>
      <c r="R97" s="157">
        <f t="shared" si="23"/>
        <v>-138.3940925756111</v>
      </c>
      <c r="S97" s="3">
        <f t="shared" si="20"/>
        <v>-388.39409257561113</v>
      </c>
      <c r="T97" s="96">
        <f t="shared" si="21"/>
        <v>-1.5535763703024446</v>
      </c>
      <c r="U97" s="154">
        <f t="shared" si="24"/>
        <v>-70.764925894200587</v>
      </c>
      <c r="V97" s="3">
        <f t="shared" si="25"/>
        <v>-320.76492589420059</v>
      </c>
      <c r="W97" s="96">
        <f t="shared" si="26"/>
        <v>-1.2830597035768023</v>
      </c>
      <c r="X97" s="154">
        <f t="shared" si="27"/>
        <v>12.385091524389082</v>
      </c>
      <c r="Y97" s="3">
        <f t="shared" si="28"/>
        <v>-237.61490847561092</v>
      </c>
      <c r="Z97" s="96">
        <f t="shared" si="29"/>
        <v>-0.9504596339024437</v>
      </c>
      <c r="AA97" s="3">
        <f t="shared" si="17"/>
        <v>11750</v>
      </c>
      <c r="AB97" s="184">
        <f t="shared" si="33"/>
        <v>10349.840362454352</v>
      </c>
      <c r="AC97" s="184">
        <f t="shared" si="30"/>
        <v>10361.605907424389</v>
      </c>
      <c r="AD97" s="184">
        <f t="shared" si="31"/>
        <v>10429.2350741058</v>
      </c>
      <c r="AE97" s="184">
        <f t="shared" si="32"/>
        <v>10512.385091524389</v>
      </c>
      <c r="AF97" s="166"/>
    </row>
    <row r="98" spans="1:32" x14ac:dyDescent="0.25">
      <c r="A98" s="1">
        <v>96</v>
      </c>
      <c r="B98" s="1">
        <v>10500</v>
      </c>
      <c r="C98" s="1">
        <v>11750</v>
      </c>
      <c r="D98" s="30">
        <v>12000</v>
      </c>
      <c r="E98" s="3">
        <v>40</v>
      </c>
      <c r="F98" s="3">
        <v>45</v>
      </c>
      <c r="G98" s="3">
        <v>56</v>
      </c>
      <c r="H98" s="3">
        <v>4750</v>
      </c>
      <c r="I98" s="3">
        <v>4750</v>
      </c>
      <c r="J98" s="3">
        <v>4750</v>
      </c>
      <c r="K98" s="3">
        <v>2.5263157894736841</v>
      </c>
      <c r="L98" s="3">
        <v>1250</v>
      </c>
      <c r="M98" s="3">
        <v>250</v>
      </c>
      <c r="N98" s="123">
        <v>-250</v>
      </c>
      <c r="O98" s="129">
        <f t="shared" si="22"/>
        <v>-122.89289052435811</v>
      </c>
      <c r="P98" s="3">
        <f t="shared" si="18"/>
        <v>127.10710947564189</v>
      </c>
      <c r="Q98" s="96">
        <f t="shared" si="19"/>
        <v>-0.50842843790256753</v>
      </c>
      <c r="R98" s="157">
        <f t="shared" si="23"/>
        <v>-77.171882905360803</v>
      </c>
      <c r="S98" s="3">
        <f t="shared" si="20"/>
        <v>172.8281170946392</v>
      </c>
      <c r="T98" s="96">
        <f t="shared" si="21"/>
        <v>-0.69131246837855675</v>
      </c>
      <c r="U98" s="154">
        <f t="shared" si="24"/>
        <v>113.18136971850036</v>
      </c>
      <c r="V98" s="3">
        <f t="shared" si="25"/>
        <v>363.18136971850038</v>
      </c>
      <c r="W98" s="96">
        <f t="shared" si="26"/>
        <v>-1.4527254788740016</v>
      </c>
      <c r="X98" s="154">
        <f t="shared" si="27"/>
        <v>216.37354781934047</v>
      </c>
      <c r="Y98" s="3">
        <f t="shared" si="28"/>
        <v>466.3735478193405</v>
      </c>
      <c r="Z98" s="96">
        <f t="shared" si="29"/>
        <v>-1.8654941912773619</v>
      </c>
      <c r="AA98" s="3">
        <f t="shared" si="17"/>
        <v>12000</v>
      </c>
      <c r="AB98" s="184">
        <f t="shared" si="33"/>
        <v>11627.107109475643</v>
      </c>
      <c r="AC98" s="184">
        <f t="shared" si="30"/>
        <v>11672.828117094639</v>
      </c>
      <c r="AD98" s="184">
        <f t="shared" si="31"/>
        <v>11863.181369718501</v>
      </c>
      <c r="AE98" s="184">
        <f t="shared" si="32"/>
        <v>11966.373547819341</v>
      </c>
      <c r="AF98" s="166"/>
    </row>
    <row r="99" spans="1:32" x14ac:dyDescent="0.25">
      <c r="A99" s="1">
        <v>97</v>
      </c>
      <c r="B99" s="1">
        <v>11750</v>
      </c>
      <c r="C99" s="1">
        <v>12000</v>
      </c>
      <c r="D99" s="30">
        <v>11750</v>
      </c>
      <c r="E99" s="3">
        <v>45</v>
      </c>
      <c r="F99" s="3">
        <v>56</v>
      </c>
      <c r="G99" s="3">
        <v>53</v>
      </c>
      <c r="H99" s="3">
        <v>4750</v>
      </c>
      <c r="I99" s="3">
        <v>4750</v>
      </c>
      <c r="J99" s="3">
        <v>2750</v>
      </c>
      <c r="K99" s="3">
        <v>4.2727272727272725</v>
      </c>
      <c r="L99" s="3">
        <v>250</v>
      </c>
      <c r="M99" s="3">
        <v>-250</v>
      </c>
      <c r="N99" s="123">
        <v>250</v>
      </c>
      <c r="O99" s="129">
        <f t="shared" si="22"/>
        <v>-254.77444721561571</v>
      </c>
      <c r="P99" s="3">
        <f t="shared" si="18"/>
        <v>-504.77444721561574</v>
      </c>
      <c r="Q99" s="96">
        <f t="shared" si="19"/>
        <v>-2.0190977888624628</v>
      </c>
      <c r="R99" s="157">
        <f t="shared" si="23"/>
        <v>-148.68124468599561</v>
      </c>
      <c r="S99" s="3">
        <f t="shared" si="20"/>
        <v>-398.68124468599558</v>
      </c>
      <c r="T99" s="96">
        <f t="shared" si="21"/>
        <v>-1.5947249787439823</v>
      </c>
      <c r="U99" s="154">
        <f t="shared" si="24"/>
        <v>-220.4832482743185</v>
      </c>
      <c r="V99" s="3">
        <f t="shared" si="25"/>
        <v>-470.4832482743185</v>
      </c>
      <c r="W99" s="96">
        <f t="shared" si="26"/>
        <v>-1.8819329930972739</v>
      </c>
      <c r="X99" s="154">
        <f t="shared" si="27"/>
        <v>-74.496666646584188</v>
      </c>
      <c r="Y99" s="3">
        <f t="shared" si="28"/>
        <v>-324.49666664658417</v>
      </c>
      <c r="Z99" s="96">
        <f t="shared" si="29"/>
        <v>-1.2979866665863367</v>
      </c>
      <c r="AA99" s="3">
        <f t="shared" si="17"/>
        <v>11750</v>
      </c>
      <c r="AB99" s="184">
        <f t="shared" si="33"/>
        <v>11745.225552784384</v>
      </c>
      <c r="AC99" s="184">
        <f t="shared" si="30"/>
        <v>11851.318755314005</v>
      </c>
      <c r="AD99" s="184">
        <f t="shared" si="31"/>
        <v>11779.516751725681</v>
      </c>
      <c r="AE99" s="184">
        <f t="shared" si="32"/>
        <v>11925.503333353416</v>
      </c>
      <c r="AF99" s="166"/>
    </row>
    <row r="100" spans="1:32" x14ac:dyDescent="0.25">
      <c r="A100" s="1">
        <v>98</v>
      </c>
      <c r="B100" s="1">
        <v>12000</v>
      </c>
      <c r="C100" s="1">
        <v>11750</v>
      </c>
      <c r="D100" s="30">
        <v>12000</v>
      </c>
      <c r="E100" s="3">
        <v>56</v>
      </c>
      <c r="F100" s="3">
        <v>53</v>
      </c>
      <c r="G100" s="3">
        <v>54</v>
      </c>
      <c r="H100" s="3">
        <v>4750</v>
      </c>
      <c r="I100" s="3">
        <v>2750</v>
      </c>
      <c r="J100" s="3">
        <v>4750</v>
      </c>
      <c r="K100" s="3">
        <v>2.5263157894736841</v>
      </c>
      <c r="L100" s="3">
        <v>-250</v>
      </c>
      <c r="M100" s="3">
        <v>250</v>
      </c>
      <c r="N100" s="123">
        <v>0</v>
      </c>
      <c r="O100" s="129">
        <f t="shared" si="22"/>
        <v>-134.96396747633958</v>
      </c>
      <c r="P100" s="3">
        <f t="shared" si="18"/>
        <v>-134.96396747633958</v>
      </c>
      <c r="Q100" s="96">
        <f t="shared" si="19"/>
        <v>0</v>
      </c>
      <c r="R100" s="157">
        <f t="shared" si="23"/>
        <v>-245.28624383811371</v>
      </c>
      <c r="S100" s="3">
        <f t="shared" si="20"/>
        <v>-245.28624383811371</v>
      </c>
      <c r="T100" s="96">
        <f t="shared" si="21"/>
        <v>0</v>
      </c>
      <c r="U100" s="154">
        <f t="shared" si="24"/>
        <v>-230.03843440649212</v>
      </c>
      <c r="V100" s="3">
        <f t="shared" si="25"/>
        <v>-230.03843440649212</v>
      </c>
      <c r="W100" s="96">
        <f t="shared" si="26"/>
        <v>0</v>
      </c>
      <c r="X100" s="154">
        <f t="shared" si="27"/>
        <v>-185.40561562682268</v>
      </c>
      <c r="Y100" s="3">
        <f t="shared" si="28"/>
        <v>-185.40561562682268</v>
      </c>
      <c r="Z100" s="96">
        <f t="shared" si="29"/>
        <v>0</v>
      </c>
      <c r="AA100" s="3">
        <f t="shared" si="17"/>
        <v>12000</v>
      </c>
      <c r="AB100" s="184">
        <f t="shared" si="33"/>
        <v>11615.03603252366</v>
      </c>
      <c r="AC100" s="184">
        <f t="shared" si="30"/>
        <v>11504.713756161886</v>
      </c>
      <c r="AD100" s="184">
        <f t="shared" si="31"/>
        <v>11519.961565593509</v>
      </c>
      <c r="AE100" s="184">
        <f t="shared" si="32"/>
        <v>11564.594384373177</v>
      </c>
      <c r="AF100" s="166"/>
    </row>
    <row r="101" spans="1:32" x14ac:dyDescent="0.25">
      <c r="A101" s="1">
        <v>99</v>
      </c>
      <c r="B101" s="1">
        <v>11750</v>
      </c>
      <c r="C101" s="1">
        <v>12000</v>
      </c>
      <c r="D101" s="30">
        <v>12000</v>
      </c>
      <c r="E101" s="3">
        <v>53</v>
      </c>
      <c r="F101" s="3">
        <v>54</v>
      </c>
      <c r="G101" s="3">
        <v>49</v>
      </c>
      <c r="H101" s="3">
        <v>2750</v>
      </c>
      <c r="I101" s="3">
        <v>4750</v>
      </c>
      <c r="J101" s="3">
        <v>4750</v>
      </c>
      <c r="K101" s="3">
        <v>2.5263157894736841</v>
      </c>
      <c r="L101" s="3">
        <v>250</v>
      </c>
      <c r="M101" s="3">
        <v>0</v>
      </c>
      <c r="N101" s="123">
        <v>-250</v>
      </c>
      <c r="O101" s="129">
        <f t="shared" si="22"/>
        <v>-165.14165985629324</v>
      </c>
      <c r="P101" s="3">
        <f t="shared" si="18"/>
        <v>84.858340143706755</v>
      </c>
      <c r="Q101" s="96">
        <f t="shared" si="19"/>
        <v>-0.33943336057482704</v>
      </c>
      <c r="R101" s="157">
        <f t="shared" si="23"/>
        <v>-126.14401270091756</v>
      </c>
      <c r="S101" s="3">
        <f t="shared" si="20"/>
        <v>123.85598729908244</v>
      </c>
      <c r="T101" s="96">
        <f t="shared" si="21"/>
        <v>-0.49542394919632976</v>
      </c>
      <c r="U101" s="154">
        <f t="shared" si="24"/>
        <v>-244.05304770630278</v>
      </c>
      <c r="V101" s="3">
        <f t="shared" si="25"/>
        <v>5.9469522936972226</v>
      </c>
      <c r="W101" s="96">
        <f t="shared" si="26"/>
        <v>-2.3787809174788892E-2</v>
      </c>
      <c r="X101" s="154">
        <f t="shared" si="27"/>
        <v>-264.48076443995404</v>
      </c>
      <c r="Y101" s="3">
        <f t="shared" si="28"/>
        <v>-14.480764439954044</v>
      </c>
      <c r="Z101" s="96">
        <f t="shared" si="29"/>
        <v>5.7923057759816175E-2</v>
      </c>
      <c r="AA101" s="3">
        <f t="shared" si="17"/>
        <v>12000</v>
      </c>
      <c r="AB101" s="184">
        <f t="shared" si="33"/>
        <v>11834.858340143706</v>
      </c>
      <c r="AC101" s="184">
        <f t="shared" si="30"/>
        <v>11873.855987299083</v>
      </c>
      <c r="AD101" s="184">
        <f t="shared" si="31"/>
        <v>11755.946952293698</v>
      </c>
      <c r="AE101" s="184">
        <f t="shared" si="32"/>
        <v>11735.519235560047</v>
      </c>
      <c r="AF101" s="166"/>
    </row>
    <row r="102" spans="1:32" x14ac:dyDescent="0.25">
      <c r="A102" s="1">
        <v>100</v>
      </c>
      <c r="B102" s="1">
        <v>12000</v>
      </c>
      <c r="C102" s="1">
        <v>12000</v>
      </c>
      <c r="D102" s="30">
        <v>11750</v>
      </c>
      <c r="E102" s="3">
        <v>54</v>
      </c>
      <c r="F102" s="3">
        <v>49</v>
      </c>
      <c r="G102" s="3">
        <v>50</v>
      </c>
      <c r="H102" s="3">
        <v>4750</v>
      </c>
      <c r="I102" s="3">
        <v>4750</v>
      </c>
      <c r="J102" s="3">
        <v>4750</v>
      </c>
      <c r="K102" s="3">
        <v>2.4736842105263159</v>
      </c>
      <c r="L102" s="3">
        <v>0</v>
      </c>
      <c r="M102" s="3">
        <v>-250</v>
      </c>
      <c r="N102" s="123">
        <v>-250</v>
      </c>
      <c r="O102" s="129">
        <f t="shared" si="22"/>
        <v>-119.98194516569444</v>
      </c>
      <c r="P102" s="3">
        <f t="shared" si="18"/>
        <v>130.01805483430556</v>
      </c>
      <c r="Q102" s="96">
        <f t="shared" si="19"/>
        <v>-0.52007221933722225</v>
      </c>
      <c r="R102" s="157">
        <f t="shared" si="23"/>
        <v>-71.613271019738477</v>
      </c>
      <c r="S102" s="3">
        <f t="shared" si="20"/>
        <v>178.38672898026152</v>
      </c>
      <c r="T102" s="96">
        <f t="shared" si="21"/>
        <v>-0.71354691592104613</v>
      </c>
      <c r="U102" s="154">
        <f t="shared" si="24"/>
        <v>-49.009167632294904</v>
      </c>
      <c r="V102" s="3">
        <f t="shared" si="25"/>
        <v>200.99083236770508</v>
      </c>
      <c r="W102" s="96">
        <f t="shared" si="26"/>
        <v>-0.80396332947082028</v>
      </c>
      <c r="X102" s="154">
        <f t="shared" si="27"/>
        <v>-76.039225088603516</v>
      </c>
      <c r="Y102" s="3">
        <f t="shared" si="28"/>
        <v>173.96077491139647</v>
      </c>
      <c r="Z102" s="96">
        <f t="shared" si="29"/>
        <v>-0.69584309964558588</v>
      </c>
      <c r="AA102" s="3">
        <f t="shared" si="17"/>
        <v>11750</v>
      </c>
      <c r="AB102" s="184">
        <f t="shared" si="33"/>
        <v>11880.018054834305</v>
      </c>
      <c r="AC102" s="184">
        <f t="shared" si="30"/>
        <v>11928.386728980262</v>
      </c>
      <c r="AD102" s="184">
        <f t="shared" si="31"/>
        <v>11950.990832367705</v>
      </c>
      <c r="AE102" s="184">
        <f t="shared" si="32"/>
        <v>11923.960774911397</v>
      </c>
      <c r="AF102" s="166"/>
    </row>
    <row r="103" spans="1:32" x14ac:dyDescent="0.25">
      <c r="A103" s="1">
        <v>101</v>
      </c>
      <c r="B103" s="1">
        <v>12000</v>
      </c>
      <c r="C103" s="1">
        <v>11750</v>
      </c>
      <c r="D103" s="30">
        <v>11500</v>
      </c>
      <c r="E103" s="3">
        <v>49</v>
      </c>
      <c r="F103" s="3">
        <v>50</v>
      </c>
      <c r="G103" s="3">
        <v>51</v>
      </c>
      <c r="H103" s="3">
        <v>4750</v>
      </c>
      <c r="I103" s="3">
        <v>4750</v>
      </c>
      <c r="J103" s="3">
        <v>3750</v>
      </c>
      <c r="K103" s="3">
        <v>3.0666666666666669</v>
      </c>
      <c r="L103" s="3">
        <v>-250</v>
      </c>
      <c r="M103" s="3">
        <v>-250</v>
      </c>
      <c r="N103" s="123">
        <v>0</v>
      </c>
      <c r="O103" s="129">
        <f t="shared" si="22"/>
        <v>-165.69949238736265</v>
      </c>
      <c r="P103" s="3">
        <f t="shared" si="18"/>
        <v>-165.69949238736265</v>
      </c>
      <c r="Q103" s="96">
        <f t="shared" si="19"/>
        <v>0</v>
      </c>
      <c r="R103" s="157">
        <f t="shared" si="23"/>
        <v>-88.041652134343053</v>
      </c>
      <c r="S103" s="3">
        <f t="shared" si="20"/>
        <v>-88.041652134343053</v>
      </c>
      <c r="T103" s="96">
        <f t="shared" si="21"/>
        <v>0</v>
      </c>
      <c r="U103" s="154">
        <f t="shared" si="24"/>
        <v>-69.430141681226402</v>
      </c>
      <c r="V103" s="3">
        <f t="shared" si="25"/>
        <v>-69.430141681226402</v>
      </c>
      <c r="W103" s="96">
        <f t="shared" si="26"/>
        <v>0</v>
      </c>
      <c r="X103" s="154">
        <f t="shared" si="27"/>
        <v>-38.831567752008311</v>
      </c>
      <c r="Y103" s="3">
        <f t="shared" si="28"/>
        <v>-38.831567752008311</v>
      </c>
      <c r="Z103" s="96">
        <f t="shared" si="29"/>
        <v>0</v>
      </c>
      <c r="AA103" s="3">
        <f t="shared" si="17"/>
        <v>11500</v>
      </c>
      <c r="AB103" s="184">
        <f t="shared" si="33"/>
        <v>11584.300507612637</v>
      </c>
      <c r="AC103" s="184">
        <f t="shared" si="30"/>
        <v>11661.958347865657</v>
      </c>
      <c r="AD103" s="184">
        <f t="shared" si="31"/>
        <v>11680.569858318773</v>
      </c>
      <c r="AE103" s="184">
        <f t="shared" si="32"/>
        <v>11711.168432247992</v>
      </c>
      <c r="AF103" s="166"/>
    </row>
    <row r="104" spans="1:32" x14ac:dyDescent="0.25">
      <c r="A104" s="1">
        <v>102</v>
      </c>
      <c r="B104" s="1">
        <v>11750</v>
      </c>
      <c r="C104" s="1">
        <v>11500</v>
      </c>
      <c r="D104" s="30">
        <v>11500</v>
      </c>
      <c r="E104" s="3">
        <v>50</v>
      </c>
      <c r="F104" s="3">
        <v>51</v>
      </c>
      <c r="G104" s="3">
        <v>49</v>
      </c>
      <c r="H104" s="3">
        <v>4750</v>
      </c>
      <c r="I104" s="3">
        <v>3750</v>
      </c>
      <c r="J104" s="3">
        <v>4750</v>
      </c>
      <c r="K104" s="3">
        <v>2.4210526315789473</v>
      </c>
      <c r="L104" s="3">
        <v>-250</v>
      </c>
      <c r="M104" s="3">
        <v>0</v>
      </c>
      <c r="N104" s="123">
        <v>250</v>
      </c>
      <c r="O104" s="129">
        <f t="shared" si="22"/>
        <v>-86.893307427077104</v>
      </c>
      <c r="P104" s="3">
        <f t="shared" si="18"/>
        <v>-336.8933074270771</v>
      </c>
      <c r="Q104" s="96">
        <f t="shared" si="19"/>
        <v>-1.3475732297083085</v>
      </c>
      <c r="R104" s="157">
        <f t="shared" si="23"/>
        <v>-118.28489712740074</v>
      </c>
      <c r="S104" s="3">
        <f t="shared" si="20"/>
        <v>-368.28489712740077</v>
      </c>
      <c r="T104" s="96">
        <f t="shared" si="21"/>
        <v>-1.473139588509603</v>
      </c>
      <c r="U104" s="154">
        <f t="shared" si="24"/>
        <v>-161.249072359498</v>
      </c>
      <c r="V104" s="3">
        <f t="shared" si="25"/>
        <v>-411.24907235949797</v>
      </c>
      <c r="W104" s="96">
        <f t="shared" si="26"/>
        <v>-1.6449962894379919</v>
      </c>
      <c r="X104" s="154">
        <f t="shared" si="27"/>
        <v>-95.212658950105038</v>
      </c>
      <c r="Y104" s="3">
        <f t="shared" si="28"/>
        <v>-345.21265895010504</v>
      </c>
      <c r="Z104" s="96">
        <f t="shared" si="29"/>
        <v>-1.3808506358004202</v>
      </c>
      <c r="AA104" s="3">
        <f t="shared" si="17"/>
        <v>11500</v>
      </c>
      <c r="AB104" s="184">
        <f t="shared" si="33"/>
        <v>11413.106692572923</v>
      </c>
      <c r="AC104" s="184">
        <f t="shared" si="30"/>
        <v>11381.715102872598</v>
      </c>
      <c r="AD104" s="184">
        <f t="shared" si="31"/>
        <v>11338.750927640502</v>
      </c>
      <c r="AE104" s="184">
        <f t="shared" si="32"/>
        <v>11404.787341049894</v>
      </c>
      <c r="AF104" s="166"/>
    </row>
    <row r="105" spans="1:32" x14ac:dyDescent="0.25">
      <c r="A105" s="1">
        <v>103</v>
      </c>
      <c r="B105" s="1">
        <v>11500</v>
      </c>
      <c r="C105" s="1">
        <v>11500</v>
      </c>
      <c r="D105" s="30">
        <v>11750</v>
      </c>
      <c r="E105" s="3">
        <v>51</v>
      </c>
      <c r="F105" s="3">
        <v>49</v>
      </c>
      <c r="G105" s="3">
        <v>53</v>
      </c>
      <c r="H105" s="3">
        <v>3750</v>
      </c>
      <c r="I105" s="3">
        <v>4750</v>
      </c>
      <c r="J105" s="3">
        <v>4750</v>
      </c>
      <c r="K105" s="3">
        <v>2.4736842105263159</v>
      </c>
      <c r="L105" s="3">
        <v>0</v>
      </c>
      <c r="M105" s="3">
        <v>250</v>
      </c>
      <c r="N105" s="123">
        <v>-500</v>
      </c>
      <c r="O105" s="129">
        <f t="shared" si="22"/>
        <v>-101.87532973772224</v>
      </c>
      <c r="P105" s="3">
        <f t="shared" si="18"/>
        <v>398.12467026227773</v>
      </c>
      <c r="Q105" s="96">
        <f t="shared" si="19"/>
        <v>-0.79624934052455543</v>
      </c>
      <c r="R105" s="157">
        <f t="shared" si="23"/>
        <v>-58.067939165249243</v>
      </c>
      <c r="S105" s="3">
        <f t="shared" si="20"/>
        <v>441.93206083475076</v>
      </c>
      <c r="T105" s="96">
        <f t="shared" si="21"/>
        <v>-0.88386412166950157</v>
      </c>
      <c r="U105" s="154">
        <f t="shared" si="24"/>
        <v>-20.305607218210028</v>
      </c>
      <c r="V105" s="3">
        <f t="shared" si="25"/>
        <v>479.69439278178999</v>
      </c>
      <c r="W105" s="96">
        <f t="shared" si="26"/>
        <v>-0.95938878556357998</v>
      </c>
      <c r="X105" s="154">
        <f t="shared" si="27"/>
        <v>-55.361244741101629</v>
      </c>
      <c r="Y105" s="3">
        <f t="shared" si="28"/>
        <v>444.63875525889836</v>
      </c>
      <c r="Z105" s="96">
        <f t="shared" si="29"/>
        <v>-0.88927751051779669</v>
      </c>
      <c r="AA105" s="3">
        <f t="shared" si="17"/>
        <v>11750</v>
      </c>
      <c r="AB105" s="184">
        <f t="shared" si="33"/>
        <v>11398.124670262278</v>
      </c>
      <c r="AC105" s="184">
        <f t="shared" si="30"/>
        <v>11441.932060834752</v>
      </c>
      <c r="AD105" s="184">
        <f t="shared" si="31"/>
        <v>11479.69439278179</v>
      </c>
      <c r="AE105" s="184">
        <f t="shared" si="32"/>
        <v>11444.638755258899</v>
      </c>
      <c r="AF105" s="166"/>
    </row>
    <row r="106" spans="1:32" x14ac:dyDescent="0.25">
      <c r="A106" s="1">
        <v>104</v>
      </c>
      <c r="B106" s="1">
        <v>11500</v>
      </c>
      <c r="C106" s="1">
        <v>11750</v>
      </c>
      <c r="D106" s="30">
        <v>11250</v>
      </c>
      <c r="E106" s="3">
        <v>49</v>
      </c>
      <c r="F106" s="3">
        <v>53</v>
      </c>
      <c r="G106" s="3">
        <v>48</v>
      </c>
      <c r="H106" s="3">
        <v>4750</v>
      </c>
      <c r="I106" s="3">
        <v>4750</v>
      </c>
      <c r="J106" s="3">
        <v>3750</v>
      </c>
      <c r="K106" s="3">
        <v>3</v>
      </c>
      <c r="L106" s="3">
        <v>250</v>
      </c>
      <c r="M106" s="3">
        <v>-500</v>
      </c>
      <c r="N106" s="123">
        <v>0</v>
      </c>
      <c r="O106" s="129">
        <f t="shared" si="22"/>
        <v>-145.47944283141285</v>
      </c>
      <c r="P106" s="3">
        <f t="shared" si="18"/>
        <v>-145.47944283141285</v>
      </c>
      <c r="Q106" s="96">
        <f t="shared" si="19"/>
        <v>0</v>
      </c>
      <c r="R106" s="157">
        <f t="shared" si="23"/>
        <v>-65.095796653128446</v>
      </c>
      <c r="S106" s="3">
        <f t="shared" si="20"/>
        <v>-65.095796653128446</v>
      </c>
      <c r="T106" s="96">
        <f t="shared" si="21"/>
        <v>0</v>
      </c>
      <c r="U106" s="154">
        <f t="shared" si="24"/>
        <v>-159.44214569262968</v>
      </c>
      <c r="V106" s="3">
        <f t="shared" si="25"/>
        <v>-159.44214569262968</v>
      </c>
      <c r="W106" s="96">
        <f t="shared" si="26"/>
        <v>0</v>
      </c>
      <c r="X106" s="154">
        <f t="shared" si="27"/>
        <v>-74.227675621545899</v>
      </c>
      <c r="Y106" s="3">
        <f t="shared" si="28"/>
        <v>-74.227675621545899</v>
      </c>
      <c r="Z106" s="96">
        <f t="shared" si="29"/>
        <v>0</v>
      </c>
      <c r="AA106" s="3">
        <f t="shared" si="17"/>
        <v>11250</v>
      </c>
      <c r="AB106" s="184">
        <f t="shared" si="33"/>
        <v>11604.520557168587</v>
      </c>
      <c r="AC106" s="184">
        <f t="shared" si="30"/>
        <v>11684.904203346872</v>
      </c>
      <c r="AD106" s="184">
        <f t="shared" si="31"/>
        <v>11590.55785430737</v>
      </c>
      <c r="AE106" s="184">
        <f t="shared" si="32"/>
        <v>11675.772324378455</v>
      </c>
      <c r="AF106" s="166"/>
    </row>
    <row r="107" spans="1:32" x14ac:dyDescent="0.25">
      <c r="A107" s="1">
        <v>105</v>
      </c>
      <c r="B107" s="1">
        <v>11750</v>
      </c>
      <c r="C107" s="1">
        <v>11250</v>
      </c>
      <c r="D107" s="30">
        <v>11250</v>
      </c>
      <c r="E107" s="3">
        <v>53</v>
      </c>
      <c r="F107" s="3">
        <v>48</v>
      </c>
      <c r="G107" s="3">
        <v>51</v>
      </c>
      <c r="H107" s="3">
        <v>4750</v>
      </c>
      <c r="I107" s="3">
        <v>3750</v>
      </c>
      <c r="J107" s="3">
        <v>3750</v>
      </c>
      <c r="K107" s="3">
        <v>3</v>
      </c>
      <c r="L107" s="3">
        <v>-500</v>
      </c>
      <c r="M107" s="3">
        <v>0</v>
      </c>
      <c r="N107" s="123">
        <v>0</v>
      </c>
      <c r="O107" s="129">
        <f t="shared" si="22"/>
        <v>-127.37282740344065</v>
      </c>
      <c r="P107" s="3">
        <f t="shared" si="18"/>
        <v>-127.37282740344065</v>
      </c>
      <c r="Q107" s="96">
        <f t="shared" si="19"/>
        <v>0</v>
      </c>
      <c r="R107" s="157">
        <f t="shared" si="23"/>
        <v>-127.93501547077705</v>
      </c>
      <c r="S107" s="3">
        <f t="shared" si="20"/>
        <v>-127.93501547077705</v>
      </c>
      <c r="T107" s="96">
        <f t="shared" si="21"/>
        <v>0</v>
      </c>
      <c r="U107" s="154">
        <f t="shared" si="24"/>
        <v>-63.484867828339418</v>
      </c>
      <c r="V107" s="3">
        <f t="shared" si="25"/>
        <v>-63.484867828339418</v>
      </c>
      <c r="W107" s="96">
        <f t="shared" si="26"/>
        <v>0</v>
      </c>
      <c r="X107" s="154">
        <f t="shared" si="27"/>
        <v>-79.34865368889001</v>
      </c>
      <c r="Y107" s="3">
        <f t="shared" si="28"/>
        <v>-79.34865368889001</v>
      </c>
      <c r="Z107" s="96">
        <f t="shared" si="29"/>
        <v>0</v>
      </c>
      <c r="AA107" s="3">
        <f t="shared" si="17"/>
        <v>11250</v>
      </c>
      <c r="AB107" s="184">
        <f t="shared" si="33"/>
        <v>11122.62717259656</v>
      </c>
      <c r="AC107" s="184">
        <f t="shared" si="30"/>
        <v>11122.064984529223</v>
      </c>
      <c r="AD107" s="184">
        <f t="shared" si="31"/>
        <v>11186.51513217166</v>
      </c>
      <c r="AE107" s="184">
        <f t="shared" si="32"/>
        <v>11170.65134631111</v>
      </c>
      <c r="AF107" s="166"/>
    </row>
    <row r="108" spans="1:32" x14ac:dyDescent="0.25">
      <c r="A108" s="1">
        <v>106</v>
      </c>
      <c r="B108" s="1">
        <v>11250</v>
      </c>
      <c r="C108" s="1">
        <v>11250</v>
      </c>
      <c r="D108" s="30">
        <v>11250</v>
      </c>
      <c r="E108" s="3">
        <v>48</v>
      </c>
      <c r="F108" s="3">
        <v>51</v>
      </c>
      <c r="G108" s="3">
        <v>41</v>
      </c>
      <c r="H108" s="3">
        <v>3750</v>
      </c>
      <c r="I108" s="3">
        <v>3750</v>
      </c>
      <c r="J108" s="3">
        <v>4750</v>
      </c>
      <c r="K108" s="3">
        <v>2.3684210526315788</v>
      </c>
      <c r="L108" s="3">
        <v>0</v>
      </c>
      <c r="M108" s="3">
        <v>0</v>
      </c>
      <c r="N108" s="123">
        <v>0</v>
      </c>
      <c r="O108" s="129">
        <f t="shared" si="22"/>
        <v>-96.053439020394904</v>
      </c>
      <c r="P108" s="3">
        <f t="shared" si="18"/>
        <v>-96.053439020394904</v>
      </c>
      <c r="Q108" s="96">
        <f t="shared" si="19"/>
        <v>0</v>
      </c>
      <c r="R108" s="157">
        <f t="shared" si="23"/>
        <v>-137.54410235848238</v>
      </c>
      <c r="S108" s="3">
        <f t="shared" si="20"/>
        <v>-137.54410235848238</v>
      </c>
      <c r="T108" s="96">
        <f t="shared" si="21"/>
        <v>0</v>
      </c>
      <c r="U108" s="154">
        <f t="shared" si="24"/>
        <v>-314.4246101929798</v>
      </c>
      <c r="V108" s="3">
        <f t="shared" si="25"/>
        <v>-314.4246101929798</v>
      </c>
      <c r="W108" s="96">
        <f t="shared" si="26"/>
        <v>0</v>
      </c>
      <c r="X108" s="154">
        <f t="shared" si="27"/>
        <v>-245.49472333409869</v>
      </c>
      <c r="Y108" s="3">
        <f t="shared" si="28"/>
        <v>-245.49472333409869</v>
      </c>
      <c r="Z108" s="96">
        <f t="shared" si="29"/>
        <v>0</v>
      </c>
      <c r="AA108" s="3">
        <f t="shared" si="17"/>
        <v>11250</v>
      </c>
      <c r="AB108" s="184">
        <f t="shared" si="33"/>
        <v>11153.946560979604</v>
      </c>
      <c r="AC108" s="184">
        <f t="shared" si="30"/>
        <v>11112.455897641517</v>
      </c>
      <c r="AD108" s="184">
        <f t="shared" si="31"/>
        <v>10935.57538980702</v>
      </c>
      <c r="AE108" s="184">
        <f t="shared" si="32"/>
        <v>11004.505276665901</v>
      </c>
      <c r="AF108" s="166"/>
    </row>
    <row r="109" spans="1:32" ht="15.75" thickBot="1" x14ac:dyDescent="0.3">
      <c r="A109" s="1">
        <v>107</v>
      </c>
      <c r="B109" s="1">
        <v>11250</v>
      </c>
      <c r="C109" s="1">
        <v>11250</v>
      </c>
      <c r="D109" s="31">
        <v>11250</v>
      </c>
      <c r="E109" s="32">
        <v>51</v>
      </c>
      <c r="F109" s="32">
        <v>41</v>
      </c>
      <c r="G109" s="32">
        <v>31</v>
      </c>
      <c r="H109" s="32">
        <v>3750</v>
      </c>
      <c r="I109" s="32">
        <v>4750</v>
      </c>
      <c r="J109" s="32">
        <v>3750</v>
      </c>
      <c r="K109" s="32">
        <v>3</v>
      </c>
      <c r="L109" s="32">
        <v>0</v>
      </c>
      <c r="M109" s="32">
        <v>0</v>
      </c>
      <c r="N109" s="124">
        <v>-250</v>
      </c>
      <c r="O109" s="129">
        <f t="shared" si="22"/>
        <v>-248.08359692325533</v>
      </c>
      <c r="P109" s="3">
        <f t="shared" si="18"/>
        <v>1.9164030767446718</v>
      </c>
      <c r="Q109" s="96">
        <f t="shared" si="19"/>
        <v>-7.6656123069786869E-3</v>
      </c>
      <c r="R109" s="157">
        <f t="shared" si="23"/>
        <v>-205.00306068341109</v>
      </c>
      <c r="S109" s="3">
        <f t="shared" si="20"/>
        <v>44.996939316588907</v>
      </c>
      <c r="T109" s="96">
        <f t="shared" si="21"/>
        <v>-0.17998775726635563</v>
      </c>
      <c r="U109" s="154">
        <f t="shared" si="24"/>
        <v>-305.38095430781294</v>
      </c>
      <c r="V109" s="3">
        <f t="shared" si="25"/>
        <v>-55.380954307812942</v>
      </c>
      <c r="W109" s="96">
        <f t="shared" si="26"/>
        <v>0.22152381723125178</v>
      </c>
      <c r="X109" s="154">
        <f t="shared" si="27"/>
        <v>-413.94097693146534</v>
      </c>
      <c r="Y109" s="3">
        <f t="shared" si="28"/>
        <v>-163.94097693146534</v>
      </c>
      <c r="Z109" s="96">
        <f t="shared" si="29"/>
        <v>0.65576390772586135</v>
      </c>
      <c r="AA109" s="3">
        <f t="shared" si="17"/>
        <v>11250</v>
      </c>
      <c r="AB109" s="184">
        <f t="shared" si="33"/>
        <v>11001.916403076744</v>
      </c>
      <c r="AC109" s="184">
        <f t="shared" si="30"/>
        <v>11044.996939316588</v>
      </c>
      <c r="AD109" s="184">
        <f t="shared" si="31"/>
        <v>10944.619045692187</v>
      </c>
      <c r="AE109" s="184">
        <f t="shared" si="32"/>
        <v>10836.059023068534</v>
      </c>
      <c r="AF109" s="166"/>
    </row>
    <row r="110" spans="1:32" x14ac:dyDescent="0.25">
      <c r="A110" s="1">
        <v>108</v>
      </c>
      <c r="B110" s="1">
        <v>11250</v>
      </c>
      <c r="C110" s="1">
        <v>11250</v>
      </c>
      <c r="D110" s="29">
        <v>8250</v>
      </c>
      <c r="E110" s="28">
        <v>41</v>
      </c>
      <c r="F110" s="28">
        <v>31</v>
      </c>
      <c r="G110" s="28">
        <v>31</v>
      </c>
      <c r="H110" s="28">
        <v>4750</v>
      </c>
      <c r="I110" s="28">
        <v>3750</v>
      </c>
      <c r="J110" s="28">
        <v>4750</v>
      </c>
      <c r="K110" s="28">
        <v>1.736842105263158</v>
      </c>
      <c r="L110" s="28">
        <v>0</v>
      </c>
      <c r="M110" s="28">
        <v>-250</v>
      </c>
      <c r="N110" s="122">
        <v>0</v>
      </c>
      <c r="O110" s="129">
        <f t="shared" si="22"/>
        <v>313.08129079499446</v>
      </c>
      <c r="P110" s="3">
        <f t="shared" si="18"/>
        <v>313.08129079499446</v>
      </c>
      <c r="Q110" s="96">
        <f t="shared" si="19"/>
        <v>0</v>
      </c>
      <c r="R110" s="157">
        <f t="shared" si="23"/>
        <v>295.92787593717219</v>
      </c>
      <c r="S110" s="3">
        <f t="shared" si="20"/>
        <v>295.92787593717219</v>
      </c>
      <c r="T110" s="96">
        <f t="shared" si="21"/>
        <v>0</v>
      </c>
      <c r="U110" s="154">
        <f t="shared" si="24"/>
        <v>1019.8722646834291</v>
      </c>
      <c r="V110" s="3">
        <f t="shared" si="25"/>
        <v>1019.8722646834291</v>
      </c>
      <c r="W110" s="96">
        <f t="shared" si="26"/>
        <v>0</v>
      </c>
      <c r="X110" s="154">
        <f t="shared" si="27"/>
        <v>847.45126396712817</v>
      </c>
      <c r="Y110" s="3">
        <f t="shared" si="28"/>
        <v>847.45126396712817</v>
      </c>
      <c r="Z110" s="96">
        <f t="shared" si="29"/>
        <v>0</v>
      </c>
      <c r="AA110" s="3">
        <f t="shared" si="17"/>
        <v>8250</v>
      </c>
      <c r="AB110" s="184">
        <f t="shared" si="33"/>
        <v>11563.081290794995</v>
      </c>
      <c r="AC110" s="184">
        <f t="shared" si="30"/>
        <v>11545.927875937172</v>
      </c>
      <c r="AD110" s="184">
        <f t="shared" si="31"/>
        <v>12269.872264683429</v>
      </c>
      <c r="AE110" s="184">
        <f t="shared" si="32"/>
        <v>12097.451263967128</v>
      </c>
      <c r="AF110" s="166"/>
    </row>
    <row r="111" spans="1:32" x14ac:dyDescent="0.25">
      <c r="A111" s="1">
        <v>109</v>
      </c>
      <c r="B111" s="1">
        <v>11250</v>
      </c>
      <c r="C111" s="1">
        <v>8250</v>
      </c>
      <c r="D111" s="30">
        <v>8250</v>
      </c>
      <c r="E111" s="3">
        <v>31</v>
      </c>
      <c r="F111" s="3">
        <v>31</v>
      </c>
      <c r="G111" s="3">
        <v>33</v>
      </c>
      <c r="H111" s="3">
        <v>3750</v>
      </c>
      <c r="I111" s="3">
        <v>4750</v>
      </c>
      <c r="J111" s="3">
        <v>3750</v>
      </c>
      <c r="K111" s="3">
        <v>2.2000000000000002</v>
      </c>
      <c r="L111" s="3">
        <v>-250</v>
      </c>
      <c r="M111" s="3">
        <v>0</v>
      </c>
      <c r="N111" s="123">
        <v>0</v>
      </c>
      <c r="O111" s="129">
        <f t="shared" si="22"/>
        <v>223.90745983579026</v>
      </c>
      <c r="P111" s="3">
        <f t="shared" si="18"/>
        <v>223.90745983579026</v>
      </c>
      <c r="Q111" s="96">
        <f t="shared" si="19"/>
        <v>0</v>
      </c>
      <c r="R111" s="157">
        <f t="shared" si="23"/>
        <v>305.07179210287103</v>
      </c>
      <c r="S111" s="3">
        <f t="shared" si="20"/>
        <v>305.07179210287103</v>
      </c>
      <c r="T111" s="96">
        <f t="shared" si="21"/>
        <v>0</v>
      </c>
      <c r="U111" s="154">
        <f t="shared" si="24"/>
        <v>351.71654798077992</v>
      </c>
      <c r="V111" s="3">
        <f t="shared" si="25"/>
        <v>351.71654798077992</v>
      </c>
      <c r="W111" s="96">
        <f t="shared" si="26"/>
        <v>0</v>
      </c>
      <c r="X111" s="154">
        <f t="shared" si="27"/>
        <v>466.20499406294488</v>
      </c>
      <c r="Y111" s="3">
        <f t="shared" si="28"/>
        <v>466.20499406294488</v>
      </c>
      <c r="Z111" s="96">
        <f t="shared" si="29"/>
        <v>0</v>
      </c>
      <c r="AA111" s="3">
        <f t="shared" si="17"/>
        <v>8250</v>
      </c>
      <c r="AB111" s="184">
        <f t="shared" si="33"/>
        <v>8473.9074598357911</v>
      </c>
      <c r="AC111" s="184">
        <f t="shared" si="30"/>
        <v>8555.0717921028718</v>
      </c>
      <c r="AD111" s="184">
        <f t="shared" si="31"/>
        <v>8601.7165479807791</v>
      </c>
      <c r="AE111" s="184">
        <f t="shared" si="32"/>
        <v>8716.204994062944</v>
      </c>
      <c r="AF111" s="166"/>
    </row>
    <row r="112" spans="1:32" x14ac:dyDescent="0.25">
      <c r="A112" s="1">
        <v>110</v>
      </c>
      <c r="B112" s="1">
        <v>8250</v>
      </c>
      <c r="C112" s="1">
        <v>8250</v>
      </c>
      <c r="D112" s="30">
        <v>8250</v>
      </c>
      <c r="E112" s="3">
        <v>31</v>
      </c>
      <c r="F112" s="3">
        <v>33</v>
      </c>
      <c r="G112" s="3">
        <v>39</v>
      </c>
      <c r="H112" s="3">
        <v>4750</v>
      </c>
      <c r="I112" s="3">
        <v>3750</v>
      </c>
      <c r="J112" s="3">
        <v>2750</v>
      </c>
      <c r="K112" s="3">
        <v>3</v>
      </c>
      <c r="L112" s="3">
        <v>0</v>
      </c>
      <c r="M112" s="3">
        <v>0</v>
      </c>
      <c r="N112" s="123">
        <v>-250</v>
      </c>
      <c r="O112" s="129">
        <f t="shared" si="22"/>
        <v>178.01605231701413</v>
      </c>
      <c r="P112" s="3">
        <f t="shared" si="18"/>
        <v>428.0160523170141</v>
      </c>
      <c r="Q112" s="96">
        <f t="shared" si="19"/>
        <v>-1.7120642092680565</v>
      </c>
      <c r="R112" s="157">
        <f t="shared" si="23"/>
        <v>218.33821341760614</v>
      </c>
      <c r="S112" s="3">
        <f t="shared" si="20"/>
        <v>468.33821341760614</v>
      </c>
      <c r="T112" s="96">
        <f t="shared" si="21"/>
        <v>-1.8733528536704245</v>
      </c>
      <c r="U112" s="154">
        <f t="shared" si="24"/>
        <v>347.54775467759345</v>
      </c>
      <c r="V112" s="3">
        <f t="shared" si="25"/>
        <v>597.5477546775935</v>
      </c>
      <c r="W112" s="96">
        <f t="shared" si="26"/>
        <v>-2.3901910187103739</v>
      </c>
      <c r="X112" s="154">
        <f t="shared" si="27"/>
        <v>425.34192821016546</v>
      </c>
      <c r="Y112" s="3">
        <f t="shared" si="28"/>
        <v>675.34192821016541</v>
      </c>
      <c r="Z112" s="96">
        <f t="shared" si="29"/>
        <v>-2.7013677128406615</v>
      </c>
      <c r="AA112" s="3">
        <f t="shared" si="17"/>
        <v>8250</v>
      </c>
      <c r="AB112" s="184">
        <f t="shared" si="33"/>
        <v>8428.0160523170143</v>
      </c>
      <c r="AC112" s="184">
        <f t="shared" si="30"/>
        <v>8468.3382134176063</v>
      </c>
      <c r="AD112" s="184">
        <f t="shared" si="31"/>
        <v>8597.5477546775928</v>
      </c>
      <c r="AE112" s="184">
        <f t="shared" si="32"/>
        <v>8675.3419282101659</v>
      </c>
      <c r="AF112" s="166"/>
    </row>
    <row r="113" spans="1:32" x14ac:dyDescent="0.25">
      <c r="A113" s="1">
        <v>111</v>
      </c>
      <c r="B113" s="1">
        <v>8250</v>
      </c>
      <c r="C113" s="1">
        <v>8250</v>
      </c>
      <c r="D113" s="30">
        <v>8000</v>
      </c>
      <c r="E113" s="3">
        <v>33</v>
      </c>
      <c r="F113" s="3">
        <v>39</v>
      </c>
      <c r="G113" s="3">
        <v>36</v>
      </c>
      <c r="H113" s="3">
        <v>3750</v>
      </c>
      <c r="I113" s="3">
        <v>2750</v>
      </c>
      <c r="J113" s="3">
        <v>2750</v>
      </c>
      <c r="K113" s="3">
        <v>2.9090909090909092</v>
      </c>
      <c r="L113" s="3">
        <v>0</v>
      </c>
      <c r="M113" s="3">
        <v>-250</v>
      </c>
      <c r="N113" s="123">
        <v>0</v>
      </c>
      <c r="O113" s="129">
        <f t="shared" si="22"/>
        <v>196.85858247450625</v>
      </c>
      <c r="P113" s="3">
        <f t="shared" si="18"/>
        <v>196.85858247450625</v>
      </c>
      <c r="Q113" s="96">
        <f t="shared" si="19"/>
        <v>0</v>
      </c>
      <c r="R113" s="157">
        <f t="shared" si="23"/>
        <v>163.35470245966525</v>
      </c>
      <c r="S113" s="3">
        <f t="shared" si="20"/>
        <v>163.35470245966525</v>
      </c>
      <c r="T113" s="96">
        <f t="shared" si="21"/>
        <v>0</v>
      </c>
      <c r="U113" s="154">
        <f t="shared" si="24"/>
        <v>131.59981737132506</v>
      </c>
      <c r="V113" s="3">
        <f t="shared" si="25"/>
        <v>131.59981737132506</v>
      </c>
      <c r="W113" s="96">
        <f t="shared" si="26"/>
        <v>0</v>
      </c>
      <c r="X113" s="154">
        <f t="shared" si="27"/>
        <v>260.26988943347425</v>
      </c>
      <c r="Y113" s="3">
        <f t="shared" si="28"/>
        <v>260.26988943347425</v>
      </c>
      <c r="Z113" s="96">
        <f t="shared" si="29"/>
        <v>0</v>
      </c>
      <c r="AA113" s="3">
        <f t="shared" si="17"/>
        <v>8000</v>
      </c>
      <c r="AB113" s="184">
        <f t="shared" si="33"/>
        <v>8446.858582474506</v>
      </c>
      <c r="AC113" s="184">
        <f t="shared" si="30"/>
        <v>8413.3547024596646</v>
      </c>
      <c r="AD113" s="184">
        <f t="shared" si="31"/>
        <v>8381.5998173713251</v>
      </c>
      <c r="AE113" s="184">
        <f t="shared" si="32"/>
        <v>8510.2698894334735</v>
      </c>
      <c r="AF113" s="166"/>
    </row>
    <row r="114" spans="1:32" x14ac:dyDescent="0.25">
      <c r="A114" s="1">
        <v>112</v>
      </c>
      <c r="B114" s="1">
        <v>8250</v>
      </c>
      <c r="C114" s="1">
        <v>8000</v>
      </c>
      <c r="D114" s="30">
        <v>8000</v>
      </c>
      <c r="E114" s="3">
        <v>39</v>
      </c>
      <c r="F114" s="3">
        <v>36</v>
      </c>
      <c r="G114" s="3">
        <v>36</v>
      </c>
      <c r="H114" s="3">
        <v>2750</v>
      </c>
      <c r="I114" s="3">
        <v>2750</v>
      </c>
      <c r="J114" s="3">
        <v>2750</v>
      </c>
      <c r="K114" s="3">
        <v>2.9090909090909092</v>
      </c>
      <c r="L114" s="3">
        <v>-250</v>
      </c>
      <c r="M114" s="3">
        <v>0</v>
      </c>
      <c r="N114" s="123">
        <v>0</v>
      </c>
      <c r="O114" s="129">
        <f t="shared" si="22"/>
        <v>196.85858247450625</v>
      </c>
      <c r="P114" s="3">
        <f t="shared" si="18"/>
        <v>196.85858247450625</v>
      </c>
      <c r="Q114" s="96">
        <f t="shared" si="19"/>
        <v>0</v>
      </c>
      <c r="R114" s="157">
        <f t="shared" si="23"/>
        <v>158.61842369555197</v>
      </c>
      <c r="S114" s="3">
        <f t="shared" si="20"/>
        <v>158.61842369555197</v>
      </c>
      <c r="T114" s="96">
        <f t="shared" si="21"/>
        <v>0</v>
      </c>
      <c r="U114" s="154">
        <f t="shared" si="24"/>
        <v>183.19468575831823</v>
      </c>
      <c r="V114" s="3">
        <f t="shared" si="25"/>
        <v>183.19468575831823</v>
      </c>
      <c r="W114" s="96">
        <f t="shared" si="26"/>
        <v>0</v>
      </c>
      <c r="X114" s="154">
        <f t="shared" si="27"/>
        <v>164.68336144298735</v>
      </c>
      <c r="Y114" s="3">
        <f t="shared" si="28"/>
        <v>164.68336144298735</v>
      </c>
      <c r="Z114" s="96">
        <f t="shared" si="29"/>
        <v>0</v>
      </c>
      <c r="AA114" s="3">
        <f t="shared" si="17"/>
        <v>8000</v>
      </c>
      <c r="AB114" s="184">
        <f t="shared" si="33"/>
        <v>8196.858582474506</v>
      </c>
      <c r="AC114" s="184">
        <f t="shared" si="30"/>
        <v>8158.6184236955523</v>
      </c>
      <c r="AD114" s="184">
        <f t="shared" si="31"/>
        <v>8183.194685758318</v>
      </c>
      <c r="AE114" s="184">
        <f t="shared" si="32"/>
        <v>8164.683361442987</v>
      </c>
      <c r="AF114" s="166"/>
    </row>
    <row r="115" spans="1:32" x14ac:dyDescent="0.25">
      <c r="A115" s="1">
        <v>113</v>
      </c>
      <c r="B115" s="1">
        <v>8000</v>
      </c>
      <c r="C115" s="1">
        <v>8000</v>
      </c>
      <c r="D115" s="30">
        <v>8000</v>
      </c>
      <c r="E115" s="3">
        <v>36</v>
      </c>
      <c r="F115" s="3">
        <v>36</v>
      </c>
      <c r="G115" s="3">
        <v>34</v>
      </c>
      <c r="H115" s="3">
        <v>2750</v>
      </c>
      <c r="I115" s="3">
        <v>2750</v>
      </c>
      <c r="J115" s="3">
        <v>2750</v>
      </c>
      <c r="K115" s="3">
        <v>2.9090909090909092</v>
      </c>
      <c r="L115" s="3">
        <v>0</v>
      </c>
      <c r="M115" s="3">
        <v>0</v>
      </c>
      <c r="N115" s="123">
        <v>-1250</v>
      </c>
      <c r="O115" s="129">
        <f t="shared" si="22"/>
        <v>184.78750552252478</v>
      </c>
      <c r="P115" s="3">
        <f t="shared" si="18"/>
        <v>1434.7875055225247</v>
      </c>
      <c r="Q115" s="96">
        <f t="shared" si="19"/>
        <v>-1.1478300044180199</v>
      </c>
      <c r="R115" s="157">
        <f t="shared" si="23"/>
        <v>143.27316410707473</v>
      </c>
      <c r="S115" s="3">
        <f t="shared" si="20"/>
        <v>1393.2731641070748</v>
      </c>
      <c r="T115" s="96">
        <f t="shared" si="21"/>
        <v>-1.1146185312856598</v>
      </c>
      <c r="U115" s="154">
        <f t="shared" si="24"/>
        <v>136.96401122273667</v>
      </c>
      <c r="V115" s="3">
        <f t="shared" si="25"/>
        <v>1386.9640112227366</v>
      </c>
      <c r="W115" s="96">
        <f t="shared" si="26"/>
        <v>-1.1095712089781893</v>
      </c>
      <c r="X115" s="154">
        <f t="shared" si="27"/>
        <v>160.77137235983497</v>
      </c>
      <c r="Y115" s="3">
        <f t="shared" si="28"/>
        <v>1410.7713723598349</v>
      </c>
      <c r="Z115" s="96">
        <f t="shared" si="29"/>
        <v>-1.128617097887868</v>
      </c>
      <c r="AA115" s="3">
        <f t="shared" si="17"/>
        <v>8000</v>
      </c>
      <c r="AB115" s="184">
        <f t="shared" si="33"/>
        <v>8184.787505522525</v>
      </c>
      <c r="AC115" s="184">
        <f t="shared" si="30"/>
        <v>8143.273164107075</v>
      </c>
      <c r="AD115" s="184">
        <f t="shared" si="31"/>
        <v>8136.9640112227371</v>
      </c>
      <c r="AE115" s="184">
        <f t="shared" si="32"/>
        <v>8160.7713723598354</v>
      </c>
      <c r="AF115" s="166"/>
    </row>
    <row r="116" spans="1:32" x14ac:dyDescent="0.25">
      <c r="A116" s="1">
        <v>114</v>
      </c>
      <c r="B116" s="1">
        <v>8000</v>
      </c>
      <c r="C116" s="1">
        <v>8000</v>
      </c>
      <c r="D116" s="30">
        <v>6750</v>
      </c>
      <c r="E116" s="3">
        <v>36</v>
      </c>
      <c r="F116" s="3">
        <v>34</v>
      </c>
      <c r="G116" s="3">
        <v>39</v>
      </c>
      <c r="H116" s="3">
        <v>2750</v>
      </c>
      <c r="I116" s="3">
        <v>2750</v>
      </c>
      <c r="J116" s="3">
        <v>2750</v>
      </c>
      <c r="K116" s="3">
        <v>2.4545454545454546</v>
      </c>
      <c r="L116" s="3">
        <v>0</v>
      </c>
      <c r="M116" s="3">
        <v>-1250</v>
      </c>
      <c r="N116" s="123">
        <v>1000</v>
      </c>
      <c r="O116" s="129">
        <f t="shared" si="22"/>
        <v>399.71092582979975</v>
      </c>
      <c r="P116" s="3">
        <f t="shared" si="18"/>
        <v>-600.28907417020025</v>
      </c>
      <c r="Q116" s="96">
        <f t="shared" si="19"/>
        <v>-0.60028907417020028</v>
      </c>
      <c r="R116" s="157">
        <f t="shared" si="23"/>
        <v>403.73095856283169</v>
      </c>
      <c r="S116" s="3">
        <f t="shared" si="20"/>
        <v>-596.26904143716831</v>
      </c>
      <c r="T116" s="96">
        <f t="shared" si="21"/>
        <v>-0.5962690414371683</v>
      </c>
      <c r="U116" s="154">
        <f t="shared" si="24"/>
        <v>549.66827034728635</v>
      </c>
      <c r="V116" s="3">
        <f t="shared" si="25"/>
        <v>-450.33172965271365</v>
      </c>
      <c r="W116" s="96">
        <f t="shared" si="26"/>
        <v>-0.45033172965271367</v>
      </c>
      <c r="X116" s="154">
        <f t="shared" si="27"/>
        <v>556.59009925984708</v>
      </c>
      <c r="Y116" s="3">
        <f t="shared" si="28"/>
        <v>-443.40990074015292</v>
      </c>
      <c r="Z116" s="96">
        <f t="shared" si="29"/>
        <v>-0.44340990074015291</v>
      </c>
      <c r="AA116" s="3">
        <f t="shared" si="17"/>
        <v>6750</v>
      </c>
      <c r="AB116" s="184">
        <f t="shared" si="33"/>
        <v>8399.7109258298005</v>
      </c>
      <c r="AC116" s="184">
        <f t="shared" si="30"/>
        <v>8403.7309585628318</v>
      </c>
      <c r="AD116" s="184">
        <f t="shared" si="31"/>
        <v>8549.668270347287</v>
      </c>
      <c r="AE116" s="184">
        <f t="shared" si="32"/>
        <v>8556.5900992598472</v>
      </c>
      <c r="AF116" s="166"/>
    </row>
    <row r="117" spans="1:32" x14ac:dyDescent="0.25">
      <c r="A117" s="1">
        <v>115</v>
      </c>
      <c r="B117" s="1">
        <v>8000</v>
      </c>
      <c r="C117" s="1">
        <v>6750</v>
      </c>
      <c r="D117" s="30">
        <v>7750</v>
      </c>
      <c r="E117" s="3">
        <v>34</v>
      </c>
      <c r="F117" s="3">
        <v>39</v>
      </c>
      <c r="G117" s="3">
        <v>41</v>
      </c>
      <c r="H117" s="3">
        <v>2750</v>
      </c>
      <c r="I117" s="3">
        <v>2750</v>
      </c>
      <c r="J117" s="3">
        <v>2750</v>
      </c>
      <c r="K117" s="3">
        <v>2.8181818181818183</v>
      </c>
      <c r="L117" s="3">
        <v>-1250</v>
      </c>
      <c r="M117" s="3">
        <v>1000</v>
      </c>
      <c r="N117" s="123">
        <v>-1500</v>
      </c>
      <c r="O117" s="129">
        <f t="shared" si="22"/>
        <v>263.98542043992427</v>
      </c>
      <c r="P117" s="3">
        <f t="shared" si="18"/>
        <v>1763.9854204399244</v>
      </c>
      <c r="Q117" s="96">
        <f t="shared" si="19"/>
        <v>-1.1759902802932829</v>
      </c>
      <c r="R117" s="157">
        <f t="shared" si="23"/>
        <v>217.71910794309133</v>
      </c>
      <c r="S117" s="3">
        <f t="shared" si="20"/>
        <v>1717.7191079430913</v>
      </c>
      <c r="T117" s="96">
        <f t="shared" si="21"/>
        <v>-1.145146071962061</v>
      </c>
      <c r="U117" s="154">
        <f t="shared" si="24"/>
        <v>175.08585155531659</v>
      </c>
      <c r="V117" s="3">
        <f t="shared" si="25"/>
        <v>1675.0858515553166</v>
      </c>
      <c r="W117" s="96">
        <f t="shared" si="26"/>
        <v>-1.1167239010368777</v>
      </c>
      <c r="X117" s="154">
        <f t="shared" si="27"/>
        <v>213.62404017557498</v>
      </c>
      <c r="Y117" s="3">
        <f t="shared" si="28"/>
        <v>1713.6240401755749</v>
      </c>
      <c r="Z117" s="96">
        <f t="shared" si="29"/>
        <v>-1.1424160267837167</v>
      </c>
      <c r="AA117" s="3">
        <f t="shared" si="17"/>
        <v>7750</v>
      </c>
      <c r="AB117" s="184">
        <f t="shared" si="33"/>
        <v>7013.9854204399244</v>
      </c>
      <c r="AC117" s="184">
        <f t="shared" si="30"/>
        <v>6967.7191079430913</v>
      </c>
      <c r="AD117" s="184">
        <f t="shared" si="31"/>
        <v>6925.0858515553164</v>
      </c>
      <c r="AE117" s="184">
        <f t="shared" si="32"/>
        <v>6963.6240401755749</v>
      </c>
      <c r="AF117" s="166"/>
    </row>
    <row r="118" spans="1:32" ht="15.75" thickBot="1" x14ac:dyDescent="0.3">
      <c r="A118" s="1">
        <v>116</v>
      </c>
      <c r="B118" s="1">
        <v>6750</v>
      </c>
      <c r="C118" s="1">
        <v>7750</v>
      </c>
      <c r="D118" s="31">
        <v>6250</v>
      </c>
      <c r="E118" s="32">
        <v>39</v>
      </c>
      <c r="F118" s="32">
        <v>41</v>
      </c>
      <c r="G118" s="32">
        <v>33</v>
      </c>
      <c r="H118" s="32">
        <v>2750</v>
      </c>
      <c r="I118" s="32">
        <v>2750</v>
      </c>
      <c r="J118" s="32">
        <v>3750</v>
      </c>
      <c r="K118" s="32">
        <v>1.6666666666666667</v>
      </c>
      <c r="L118" s="32">
        <v>1000</v>
      </c>
      <c r="M118" s="32">
        <v>-1500</v>
      </c>
      <c r="N118" s="124">
        <v>0</v>
      </c>
      <c r="O118" s="129">
        <f t="shared" si="22"/>
        <v>530.5207797071663</v>
      </c>
      <c r="P118" s="3">
        <f t="shared" si="18"/>
        <v>530.5207797071663</v>
      </c>
      <c r="Q118" s="96">
        <f t="shared" si="19"/>
        <v>0</v>
      </c>
      <c r="R118" s="157">
        <f t="shared" si="23"/>
        <v>510.5400921418115</v>
      </c>
      <c r="S118" s="3">
        <f t="shared" si="20"/>
        <v>510.5400921418115</v>
      </c>
      <c r="T118" s="96">
        <f t="shared" si="21"/>
        <v>0</v>
      </c>
      <c r="U118" s="154">
        <f t="shared" si="24"/>
        <v>376.14171926984284</v>
      </c>
      <c r="V118" s="3">
        <f t="shared" si="25"/>
        <v>376.14171926984284</v>
      </c>
      <c r="W118" s="96">
        <f t="shared" si="26"/>
        <v>0</v>
      </c>
      <c r="X118" s="154">
        <f t="shared" si="27"/>
        <v>473.18266588432994</v>
      </c>
      <c r="Y118" s="3">
        <f t="shared" si="28"/>
        <v>473.18266588432994</v>
      </c>
      <c r="Z118" s="96">
        <f t="shared" si="29"/>
        <v>0</v>
      </c>
      <c r="AA118" s="3">
        <f t="shared" si="17"/>
        <v>6250</v>
      </c>
      <c r="AB118" s="184">
        <f t="shared" si="33"/>
        <v>8280.5207797071671</v>
      </c>
      <c r="AC118" s="184">
        <f t="shared" si="30"/>
        <v>8260.5400921418113</v>
      </c>
      <c r="AD118" s="184">
        <f t="shared" si="31"/>
        <v>8126.1417192698427</v>
      </c>
      <c r="AE118" s="184">
        <f t="shared" si="32"/>
        <v>8223.1826658843293</v>
      </c>
      <c r="AF118" s="166"/>
    </row>
    <row r="119" spans="1:32" x14ac:dyDescent="0.25">
      <c r="A119" s="1">
        <v>117</v>
      </c>
      <c r="B119" s="1">
        <v>7750</v>
      </c>
      <c r="C119" s="1">
        <v>6250</v>
      </c>
      <c r="D119" s="29">
        <v>6750</v>
      </c>
      <c r="E119" s="28">
        <v>41</v>
      </c>
      <c r="F119" s="28">
        <v>33</v>
      </c>
      <c r="G119" s="28">
        <v>43</v>
      </c>
      <c r="H119" s="28">
        <v>2750</v>
      </c>
      <c r="I119" s="28">
        <v>3750</v>
      </c>
      <c r="J119" s="28">
        <v>4750</v>
      </c>
      <c r="K119" s="28">
        <v>1.4210526315789473</v>
      </c>
      <c r="L119" s="28">
        <v>-1500</v>
      </c>
      <c r="M119" s="28">
        <v>0</v>
      </c>
      <c r="N119" s="122">
        <v>250</v>
      </c>
      <c r="O119" s="129">
        <f t="shared" si="22"/>
        <v>620.25280979453146</v>
      </c>
      <c r="P119" s="3">
        <f t="shared" si="18"/>
        <v>370.25280979453146</v>
      </c>
      <c r="Q119" s="96">
        <f t="shared" si="19"/>
        <v>1.4810112391781258</v>
      </c>
      <c r="R119" s="157">
        <f t="shared" si="23"/>
        <v>635.99415344088561</v>
      </c>
      <c r="S119" s="3">
        <f t="shared" si="20"/>
        <v>385.99415344088561</v>
      </c>
      <c r="T119" s="96">
        <f t="shared" si="21"/>
        <v>1.5439766137635424</v>
      </c>
      <c r="U119" s="154">
        <f t="shared" si="24"/>
        <v>610.25651967479712</v>
      </c>
      <c r="V119" s="3">
        <f t="shared" si="25"/>
        <v>360.25651967479712</v>
      </c>
      <c r="W119" s="96">
        <f t="shared" si="26"/>
        <v>1.4410260786991884</v>
      </c>
      <c r="X119" s="154">
        <f t="shared" si="27"/>
        <v>496.30938758063195</v>
      </c>
      <c r="Y119" s="3">
        <f t="shared" si="28"/>
        <v>246.30938758063195</v>
      </c>
      <c r="Z119" s="96">
        <f t="shared" si="29"/>
        <v>0.9852375503225278</v>
      </c>
      <c r="AA119" s="3">
        <f t="shared" si="17"/>
        <v>6750</v>
      </c>
      <c r="AB119" s="184">
        <f t="shared" si="33"/>
        <v>6870.2528097945315</v>
      </c>
      <c r="AC119" s="184">
        <f t="shared" si="30"/>
        <v>6885.9941534408854</v>
      </c>
      <c r="AD119" s="184">
        <f t="shared" si="31"/>
        <v>6860.2565196747973</v>
      </c>
      <c r="AE119" s="184">
        <f t="shared" si="32"/>
        <v>6746.3093875806317</v>
      </c>
      <c r="AF119" s="166"/>
    </row>
    <row r="120" spans="1:32" x14ac:dyDescent="0.25">
      <c r="A120" s="1">
        <v>118</v>
      </c>
      <c r="B120" s="1">
        <v>6250</v>
      </c>
      <c r="C120" s="1">
        <v>6750</v>
      </c>
      <c r="D120" s="30">
        <v>7000</v>
      </c>
      <c r="E120" s="3">
        <v>33</v>
      </c>
      <c r="F120" s="3">
        <v>43</v>
      </c>
      <c r="G120" s="3">
        <v>42</v>
      </c>
      <c r="H120" s="3">
        <v>3750</v>
      </c>
      <c r="I120" s="3">
        <v>4750</v>
      </c>
      <c r="J120" s="3">
        <v>1750</v>
      </c>
      <c r="K120" s="3">
        <v>4</v>
      </c>
      <c r="L120" s="3">
        <v>0</v>
      </c>
      <c r="M120" s="3">
        <v>250</v>
      </c>
      <c r="N120" s="123">
        <v>-250</v>
      </c>
      <c r="O120" s="129">
        <f t="shared" si="22"/>
        <v>335.95678105594556</v>
      </c>
      <c r="P120" s="3">
        <f t="shared" si="18"/>
        <v>585.95678105594561</v>
      </c>
      <c r="Q120" s="96">
        <f t="shared" si="19"/>
        <v>-2.3438271242237825</v>
      </c>
      <c r="R120" s="157">
        <f t="shared" si="23"/>
        <v>496.74284530325997</v>
      </c>
      <c r="S120" s="3">
        <f t="shared" si="20"/>
        <v>746.74284530325997</v>
      </c>
      <c r="T120" s="96">
        <f t="shared" si="21"/>
        <v>-2.9869713812130398</v>
      </c>
      <c r="U120" s="154">
        <f t="shared" si="24"/>
        <v>352.88752952741214</v>
      </c>
      <c r="V120" s="3">
        <f t="shared" si="25"/>
        <v>602.8875295274122</v>
      </c>
      <c r="W120" s="96">
        <f t="shared" si="26"/>
        <v>-2.4115501181096488</v>
      </c>
      <c r="X120" s="154">
        <f t="shared" si="27"/>
        <v>425.86562094164105</v>
      </c>
      <c r="Y120" s="3">
        <f t="shared" si="28"/>
        <v>675.86562094164105</v>
      </c>
      <c r="Z120" s="96">
        <f t="shared" si="29"/>
        <v>-2.7034624837665642</v>
      </c>
      <c r="AA120" s="3">
        <f t="shared" si="17"/>
        <v>7000</v>
      </c>
      <c r="AB120" s="184">
        <f t="shared" si="33"/>
        <v>7085.9567810559456</v>
      </c>
      <c r="AC120" s="184">
        <f t="shared" si="30"/>
        <v>7246.7428453032599</v>
      </c>
      <c r="AD120" s="184">
        <f t="shared" si="31"/>
        <v>7102.887529527412</v>
      </c>
      <c r="AE120" s="184">
        <f t="shared" si="32"/>
        <v>7175.8656209416413</v>
      </c>
      <c r="AF120" s="166"/>
    </row>
    <row r="121" spans="1:32" x14ac:dyDescent="0.25">
      <c r="A121" s="1">
        <v>119</v>
      </c>
      <c r="B121" s="1">
        <v>6750</v>
      </c>
      <c r="C121" s="1">
        <v>7000</v>
      </c>
      <c r="D121" s="30">
        <v>6750</v>
      </c>
      <c r="E121" s="3">
        <v>43</v>
      </c>
      <c r="F121" s="3">
        <v>42</v>
      </c>
      <c r="G121" s="3">
        <v>40</v>
      </c>
      <c r="H121" s="3">
        <v>4750</v>
      </c>
      <c r="I121" s="3">
        <v>1750</v>
      </c>
      <c r="J121" s="3">
        <v>1750</v>
      </c>
      <c r="K121" s="3">
        <v>3.8571428571428572</v>
      </c>
      <c r="L121" s="3">
        <v>250</v>
      </c>
      <c r="M121" s="3">
        <v>-250</v>
      </c>
      <c r="N121" s="123">
        <v>0</v>
      </c>
      <c r="O121" s="129">
        <f t="shared" si="22"/>
        <v>357.88302240701898</v>
      </c>
      <c r="P121" s="3">
        <f t="shared" si="18"/>
        <v>357.88302240701898</v>
      </c>
      <c r="Q121" s="96">
        <f t="shared" si="19"/>
        <v>0</v>
      </c>
      <c r="R121" s="157">
        <f t="shared" si="23"/>
        <v>298.08882205864325</v>
      </c>
      <c r="S121" s="3">
        <f t="shared" si="20"/>
        <v>298.08882205864325</v>
      </c>
      <c r="T121" s="96">
        <f t="shared" si="21"/>
        <v>0</v>
      </c>
      <c r="U121" s="154">
        <f t="shared" si="24"/>
        <v>239.93878201512609</v>
      </c>
      <c r="V121" s="3">
        <f t="shared" si="25"/>
        <v>239.93878201512609</v>
      </c>
      <c r="W121" s="96">
        <f t="shared" si="26"/>
        <v>0</v>
      </c>
      <c r="X121" s="154">
        <f t="shared" si="27"/>
        <v>348.65564274786004</v>
      </c>
      <c r="Y121" s="3">
        <f t="shared" si="28"/>
        <v>348.65564274786004</v>
      </c>
      <c r="Z121" s="96">
        <f t="shared" si="29"/>
        <v>0</v>
      </c>
      <c r="AA121" s="3">
        <f t="shared" si="17"/>
        <v>6750</v>
      </c>
      <c r="AB121" s="184">
        <f t="shared" si="33"/>
        <v>7357.8830224070189</v>
      </c>
      <c r="AC121" s="184">
        <f t="shared" si="30"/>
        <v>7298.088822058643</v>
      </c>
      <c r="AD121" s="184">
        <f t="shared" si="31"/>
        <v>7239.938782015126</v>
      </c>
      <c r="AE121" s="184">
        <f t="shared" si="32"/>
        <v>7348.6556427478599</v>
      </c>
      <c r="AF121" s="166"/>
    </row>
    <row r="122" spans="1:32" x14ac:dyDescent="0.25">
      <c r="A122" s="1">
        <v>120</v>
      </c>
      <c r="B122" s="1">
        <v>7000</v>
      </c>
      <c r="C122" s="1">
        <v>6750</v>
      </c>
      <c r="D122" s="30">
        <v>6750</v>
      </c>
      <c r="E122" s="3">
        <v>42</v>
      </c>
      <c r="F122" s="3">
        <v>40</v>
      </c>
      <c r="G122" s="3">
        <v>34</v>
      </c>
      <c r="H122" s="3">
        <v>1750</v>
      </c>
      <c r="I122" s="3">
        <v>1750</v>
      </c>
      <c r="J122" s="3">
        <v>1750</v>
      </c>
      <c r="K122" s="3">
        <v>3.8571428571428572</v>
      </c>
      <c r="L122" s="3">
        <v>-250</v>
      </c>
      <c r="M122" s="3">
        <v>0</v>
      </c>
      <c r="N122" s="123">
        <v>500</v>
      </c>
      <c r="O122" s="129">
        <f t="shared" si="22"/>
        <v>321.66979155107458</v>
      </c>
      <c r="P122" s="3">
        <f t="shared" si="18"/>
        <v>-178.33020844892542</v>
      </c>
      <c r="Q122" s="96">
        <f t="shared" si="19"/>
        <v>-0.35666041689785083</v>
      </c>
      <c r="R122" s="157">
        <f t="shared" si="23"/>
        <v>247.31676452909844</v>
      </c>
      <c r="S122" s="3">
        <f t="shared" si="20"/>
        <v>-252.68323547090156</v>
      </c>
      <c r="T122" s="96">
        <f t="shared" si="21"/>
        <v>-0.50536647094180309</v>
      </c>
      <c r="U122" s="154">
        <f t="shared" si="24"/>
        <v>128.86959543482894</v>
      </c>
      <c r="V122" s="3">
        <f t="shared" si="25"/>
        <v>-371.13040456517103</v>
      </c>
      <c r="W122" s="96">
        <f t="shared" si="26"/>
        <v>-0.74226080913034209</v>
      </c>
      <c r="X122" s="154">
        <f t="shared" si="27"/>
        <v>110.98766150086038</v>
      </c>
      <c r="Y122" s="3">
        <f t="shared" si="28"/>
        <v>-389.01233849913962</v>
      </c>
      <c r="Z122" s="96">
        <f t="shared" si="29"/>
        <v>-0.77802467699827926</v>
      </c>
      <c r="AA122" s="3">
        <f t="shared" si="17"/>
        <v>6750</v>
      </c>
      <c r="AB122" s="184">
        <f t="shared" si="33"/>
        <v>7071.6697915510749</v>
      </c>
      <c r="AC122" s="184">
        <f t="shared" si="30"/>
        <v>6997.3167645290987</v>
      </c>
      <c r="AD122" s="184">
        <f t="shared" si="31"/>
        <v>6878.8695954348286</v>
      </c>
      <c r="AE122" s="184">
        <f t="shared" si="32"/>
        <v>6860.9876615008607</v>
      </c>
      <c r="AF122" s="166"/>
    </row>
    <row r="123" spans="1:32" x14ac:dyDescent="0.25">
      <c r="A123" s="1">
        <v>121</v>
      </c>
      <c r="B123" s="1">
        <v>6750</v>
      </c>
      <c r="C123" s="1">
        <v>6750</v>
      </c>
      <c r="D123" s="30">
        <v>7250</v>
      </c>
      <c r="E123" s="3">
        <v>40</v>
      </c>
      <c r="F123" s="3">
        <v>34</v>
      </c>
      <c r="G123" s="3">
        <v>36</v>
      </c>
      <c r="H123" s="3">
        <v>1750</v>
      </c>
      <c r="I123" s="3">
        <v>1750</v>
      </c>
      <c r="J123" s="3">
        <v>1750</v>
      </c>
      <c r="K123" s="3">
        <v>4.1428571428571432</v>
      </c>
      <c r="L123" s="3">
        <v>0</v>
      </c>
      <c r="M123" s="3">
        <v>500</v>
      </c>
      <c r="N123" s="123">
        <v>-250</v>
      </c>
      <c r="O123" s="129">
        <f t="shared" si="22"/>
        <v>265.74623189694626</v>
      </c>
      <c r="P123" s="3">
        <f t="shared" si="18"/>
        <v>515.74623189694626</v>
      </c>
      <c r="Q123" s="96">
        <f t="shared" si="19"/>
        <v>-2.062984927587785</v>
      </c>
      <c r="R123" s="157">
        <f t="shared" si="23"/>
        <v>180.44480492525383</v>
      </c>
      <c r="S123" s="3">
        <f t="shared" si="20"/>
        <v>430.44480492525383</v>
      </c>
      <c r="T123" s="96">
        <f t="shared" si="21"/>
        <v>-1.7217792197010153</v>
      </c>
      <c r="U123" s="154">
        <f t="shared" si="24"/>
        <v>225.31648208233619</v>
      </c>
      <c r="V123" s="3">
        <f t="shared" si="25"/>
        <v>475.31648208233617</v>
      </c>
      <c r="W123" s="96">
        <f t="shared" si="26"/>
        <v>-1.9012659283293447</v>
      </c>
      <c r="X123" s="154">
        <f t="shared" si="27"/>
        <v>154.13763115070083</v>
      </c>
      <c r="Y123" s="3">
        <f t="shared" si="28"/>
        <v>404.13763115070083</v>
      </c>
      <c r="Z123" s="96">
        <f t="shared" si="29"/>
        <v>-1.6165505246028034</v>
      </c>
      <c r="AA123" s="3">
        <f t="shared" si="17"/>
        <v>7250</v>
      </c>
      <c r="AB123" s="184">
        <f t="shared" si="33"/>
        <v>7015.7462318969465</v>
      </c>
      <c r="AC123" s="184">
        <f t="shared" si="30"/>
        <v>6930.4448049252542</v>
      </c>
      <c r="AD123" s="184">
        <f t="shared" si="31"/>
        <v>6975.3164820823358</v>
      </c>
      <c r="AE123" s="184">
        <f t="shared" si="32"/>
        <v>6904.1376311507011</v>
      </c>
      <c r="AF123" s="166"/>
    </row>
    <row r="124" spans="1:32" x14ac:dyDescent="0.25">
      <c r="A124" s="1">
        <v>122</v>
      </c>
      <c r="B124" s="1">
        <v>6750</v>
      </c>
      <c r="C124" s="1">
        <v>7250</v>
      </c>
      <c r="D124" s="30">
        <v>7000</v>
      </c>
      <c r="E124" s="3">
        <v>34</v>
      </c>
      <c r="F124" s="3">
        <v>36</v>
      </c>
      <c r="G124" s="3">
        <v>31</v>
      </c>
      <c r="H124" s="3">
        <v>1750</v>
      </c>
      <c r="I124" s="3">
        <v>1750</v>
      </c>
      <c r="J124" s="3">
        <v>1750</v>
      </c>
      <c r="K124" s="3">
        <v>4</v>
      </c>
      <c r="L124" s="3">
        <v>500</v>
      </c>
      <c r="M124" s="3">
        <v>-250</v>
      </c>
      <c r="N124" s="123">
        <v>0</v>
      </c>
      <c r="O124" s="129">
        <f t="shared" si="22"/>
        <v>269.56585782004748</v>
      </c>
      <c r="P124" s="3">
        <f t="shared" si="18"/>
        <v>269.56585782004748</v>
      </c>
      <c r="Q124" s="96">
        <f t="shared" si="19"/>
        <v>0</v>
      </c>
      <c r="R124" s="157">
        <f t="shared" si="23"/>
        <v>192.66282307844835</v>
      </c>
      <c r="S124" s="3">
        <f t="shared" si="20"/>
        <v>192.66282307844835</v>
      </c>
      <c r="T124" s="96">
        <f t="shared" si="21"/>
        <v>0</v>
      </c>
      <c r="U124" s="154">
        <f t="shared" si="24"/>
        <v>149.24617243725231</v>
      </c>
      <c r="V124" s="3">
        <f t="shared" si="25"/>
        <v>149.24617243725231</v>
      </c>
      <c r="W124" s="96">
        <f t="shared" si="26"/>
        <v>0</v>
      </c>
      <c r="X124" s="154">
        <f t="shared" si="27"/>
        <v>194.59544580550036</v>
      </c>
      <c r="Y124" s="3">
        <f t="shared" si="28"/>
        <v>194.59544580550036</v>
      </c>
      <c r="Z124" s="96">
        <f t="shared" si="29"/>
        <v>0</v>
      </c>
      <c r="AA124" s="3">
        <f t="shared" si="17"/>
        <v>7000</v>
      </c>
      <c r="AB124" s="184">
        <f t="shared" si="33"/>
        <v>7519.5658578200473</v>
      </c>
      <c r="AC124" s="184">
        <f t="shared" si="30"/>
        <v>7442.6628230784481</v>
      </c>
      <c r="AD124" s="184">
        <f t="shared" si="31"/>
        <v>7399.2461724372524</v>
      </c>
      <c r="AE124" s="184">
        <f t="shared" si="32"/>
        <v>7444.5954458055003</v>
      </c>
      <c r="AF124" s="166"/>
    </row>
    <row r="125" spans="1:32" x14ac:dyDescent="0.25">
      <c r="A125" s="1">
        <v>123</v>
      </c>
      <c r="B125" s="1">
        <v>7250</v>
      </c>
      <c r="C125" s="1">
        <v>7000</v>
      </c>
      <c r="D125" s="30">
        <v>7000</v>
      </c>
      <c r="E125" s="3">
        <v>36</v>
      </c>
      <c r="F125" s="3">
        <v>31</v>
      </c>
      <c r="G125" s="3">
        <v>34</v>
      </c>
      <c r="H125" s="3">
        <v>1750</v>
      </c>
      <c r="I125" s="3">
        <v>1750</v>
      </c>
      <c r="J125" s="3">
        <v>1750</v>
      </c>
      <c r="K125" s="3">
        <v>4</v>
      </c>
      <c r="L125" s="3">
        <v>-250</v>
      </c>
      <c r="M125" s="3">
        <v>0</v>
      </c>
      <c r="N125" s="123">
        <v>250</v>
      </c>
      <c r="O125" s="129">
        <f t="shared" si="22"/>
        <v>287.67247324801968</v>
      </c>
      <c r="P125" s="3">
        <f t="shared" si="18"/>
        <v>37.672473248019685</v>
      </c>
      <c r="Q125" s="96">
        <f t="shared" si="19"/>
        <v>0.15068989299207874</v>
      </c>
      <c r="R125" s="157">
        <f t="shared" si="23"/>
        <v>210.94443369705081</v>
      </c>
      <c r="S125" s="3">
        <f t="shared" si="20"/>
        <v>-39.055566302949188</v>
      </c>
      <c r="T125" s="96">
        <f t="shared" si="21"/>
        <v>-0.15622226521179675</v>
      </c>
      <c r="U125" s="154">
        <f t="shared" si="24"/>
        <v>318.13111534870961</v>
      </c>
      <c r="V125" s="3">
        <f t="shared" si="25"/>
        <v>68.131115348709613</v>
      </c>
      <c r="W125" s="96">
        <f t="shared" si="26"/>
        <v>0.27252446139483844</v>
      </c>
      <c r="X125" s="154">
        <f t="shared" si="27"/>
        <v>256.47781713324372</v>
      </c>
      <c r="Y125" s="3">
        <f t="shared" si="28"/>
        <v>6.4778171332437182</v>
      </c>
      <c r="Z125" s="96">
        <f t="shared" si="29"/>
        <v>2.5911268532974874E-2</v>
      </c>
      <c r="AA125" s="3">
        <f t="shared" si="17"/>
        <v>7000</v>
      </c>
      <c r="AB125" s="184">
        <f t="shared" si="33"/>
        <v>7287.6724732480197</v>
      </c>
      <c r="AC125" s="184">
        <f t="shared" si="30"/>
        <v>7210.944433697051</v>
      </c>
      <c r="AD125" s="184">
        <f t="shared" si="31"/>
        <v>7318.1311153487095</v>
      </c>
      <c r="AE125" s="184">
        <f t="shared" si="32"/>
        <v>7256.4778171332437</v>
      </c>
      <c r="AF125" s="166"/>
    </row>
    <row r="126" spans="1:32" x14ac:dyDescent="0.25">
      <c r="A126" s="1">
        <v>124</v>
      </c>
      <c r="B126" s="1">
        <v>7000</v>
      </c>
      <c r="C126" s="1">
        <v>7000</v>
      </c>
      <c r="D126" s="30">
        <v>7250</v>
      </c>
      <c r="E126" s="3">
        <v>31</v>
      </c>
      <c r="F126" s="3">
        <v>34</v>
      </c>
      <c r="G126" s="3">
        <v>39</v>
      </c>
      <c r="H126" s="3">
        <v>1750</v>
      </c>
      <c r="I126" s="3">
        <v>1750</v>
      </c>
      <c r="J126" s="3">
        <v>1750</v>
      </c>
      <c r="K126" s="3">
        <v>4.1428571428571432</v>
      </c>
      <c r="L126" s="3">
        <v>0</v>
      </c>
      <c r="M126" s="3">
        <v>250</v>
      </c>
      <c r="N126" s="123">
        <v>250</v>
      </c>
      <c r="O126" s="129">
        <f t="shared" si="22"/>
        <v>283.85284732491846</v>
      </c>
      <c r="P126" s="3">
        <f t="shared" si="18"/>
        <v>33.852847324918457</v>
      </c>
      <c r="Q126" s="96">
        <f t="shared" si="19"/>
        <v>0.13541138929967383</v>
      </c>
      <c r="R126" s="157">
        <f t="shared" si="23"/>
        <v>208.19897307208291</v>
      </c>
      <c r="S126" s="3">
        <f t="shared" si="20"/>
        <v>-41.801026927917093</v>
      </c>
      <c r="T126" s="96">
        <f t="shared" si="21"/>
        <v>-0.16720410771166838</v>
      </c>
      <c r="U126" s="154">
        <f t="shared" si="24"/>
        <v>314.98371958035256</v>
      </c>
      <c r="V126" s="3">
        <f t="shared" si="25"/>
        <v>64.983719580352556</v>
      </c>
      <c r="W126" s="96">
        <f t="shared" si="26"/>
        <v>0.25993487832141021</v>
      </c>
      <c r="X126" s="154">
        <f t="shared" si="27"/>
        <v>343.21540863213443</v>
      </c>
      <c r="Y126" s="3">
        <f t="shared" si="28"/>
        <v>93.215408632134427</v>
      </c>
      <c r="Z126" s="96">
        <f t="shared" si="29"/>
        <v>0.37286163452853771</v>
      </c>
      <c r="AA126" s="3">
        <f t="shared" si="17"/>
        <v>7250</v>
      </c>
      <c r="AB126" s="184">
        <f t="shared" si="33"/>
        <v>7283.8528473249189</v>
      </c>
      <c r="AC126" s="184">
        <f t="shared" si="30"/>
        <v>7208.1989730720825</v>
      </c>
      <c r="AD126" s="184">
        <f t="shared" si="31"/>
        <v>7314.983719580353</v>
      </c>
      <c r="AE126" s="184">
        <f t="shared" si="32"/>
        <v>7343.2154086321343</v>
      </c>
      <c r="AF126" s="166"/>
    </row>
    <row r="127" spans="1:32" ht="15.75" thickBot="1" x14ac:dyDescent="0.3">
      <c r="A127" s="1">
        <v>125</v>
      </c>
      <c r="B127" s="1">
        <v>7000</v>
      </c>
      <c r="C127" s="1">
        <v>7250</v>
      </c>
      <c r="D127" s="31">
        <v>7500</v>
      </c>
      <c r="E127" s="32">
        <v>34</v>
      </c>
      <c r="F127" s="32">
        <v>39</v>
      </c>
      <c r="G127" s="32">
        <v>31</v>
      </c>
      <c r="H127" s="32">
        <v>1750</v>
      </c>
      <c r="I127" s="32">
        <v>1750</v>
      </c>
      <c r="J127" s="32">
        <v>1750</v>
      </c>
      <c r="K127" s="32">
        <v>4.2857142857142856</v>
      </c>
      <c r="L127" s="32">
        <v>250</v>
      </c>
      <c r="M127" s="32">
        <v>250</v>
      </c>
      <c r="N127" s="124">
        <v>250</v>
      </c>
      <c r="O127" s="129">
        <f t="shared" si="22"/>
        <v>201.57122121393789</v>
      </c>
      <c r="P127" s="3">
        <f t="shared" si="18"/>
        <v>-48.428778786062111</v>
      </c>
      <c r="Q127" s="96">
        <f t="shared" si="19"/>
        <v>-0.19371511514424844</v>
      </c>
      <c r="R127" s="157">
        <f t="shared" si="23"/>
        <v>110.44560388612658</v>
      </c>
      <c r="S127" s="3">
        <f t="shared" si="20"/>
        <v>-139.55439611387342</v>
      </c>
      <c r="T127" s="96">
        <f t="shared" si="21"/>
        <v>-0.55821758445549374</v>
      </c>
      <c r="U127" s="154">
        <f t="shared" si="24"/>
        <v>-16.285897695733283</v>
      </c>
      <c r="V127" s="3">
        <f t="shared" si="25"/>
        <v>-266.2858976957333</v>
      </c>
      <c r="W127" s="96">
        <f t="shared" si="26"/>
        <v>-1.0651435907829332</v>
      </c>
      <c r="X127" s="154">
        <f t="shared" si="27"/>
        <v>52.247756547291289</v>
      </c>
      <c r="Y127" s="3">
        <f t="shared" si="28"/>
        <v>-197.75224345270871</v>
      </c>
      <c r="Z127" s="96">
        <f t="shared" si="29"/>
        <v>-0.79100897381083479</v>
      </c>
      <c r="AA127" s="3">
        <f t="shared" si="17"/>
        <v>7500</v>
      </c>
      <c r="AB127" s="184">
        <f t="shared" si="33"/>
        <v>7451.5712212139379</v>
      </c>
      <c r="AC127" s="184">
        <f t="shared" si="30"/>
        <v>7360.4456038861263</v>
      </c>
      <c r="AD127" s="184">
        <f t="shared" si="31"/>
        <v>7233.7141023042668</v>
      </c>
      <c r="AE127" s="184">
        <f t="shared" si="32"/>
        <v>7302.2477565472909</v>
      </c>
      <c r="AF127" s="166"/>
    </row>
    <row r="128" spans="1:32" x14ac:dyDescent="0.25">
      <c r="A128" s="1">
        <v>126</v>
      </c>
      <c r="B128" s="1">
        <v>7250</v>
      </c>
      <c r="C128" s="1">
        <v>7500</v>
      </c>
      <c r="D128" s="29">
        <v>7500</v>
      </c>
      <c r="E128" s="28">
        <v>39</v>
      </c>
      <c r="F128" s="28">
        <v>31</v>
      </c>
      <c r="G128" s="28">
        <v>35</v>
      </c>
      <c r="H128" s="28">
        <v>1750</v>
      </c>
      <c r="I128" s="28">
        <v>1750</v>
      </c>
      <c r="J128" s="28">
        <v>4750</v>
      </c>
      <c r="K128" s="28">
        <v>1.5789473684210527</v>
      </c>
      <c r="L128" s="28">
        <v>250</v>
      </c>
      <c r="M128" s="28">
        <v>250</v>
      </c>
      <c r="N128" s="122">
        <v>1000</v>
      </c>
      <c r="O128" s="129">
        <f t="shared" si="22"/>
        <v>454.59597334278158</v>
      </c>
      <c r="P128" s="3">
        <f t="shared" si="18"/>
        <v>-545.40402665721842</v>
      </c>
      <c r="Q128" s="96">
        <f t="shared" si="19"/>
        <v>-0.54540402665721843</v>
      </c>
      <c r="R128" s="157">
        <f t="shared" si="23"/>
        <v>290.74223561010575</v>
      </c>
      <c r="S128" s="3">
        <f t="shared" si="20"/>
        <v>-709.25776438989419</v>
      </c>
      <c r="T128" s="96">
        <f t="shared" si="21"/>
        <v>-0.70925776438989419</v>
      </c>
      <c r="U128" s="154">
        <f t="shared" si="24"/>
        <v>439.24479100259651</v>
      </c>
      <c r="V128" s="3">
        <f t="shared" si="25"/>
        <v>-560.75520899740354</v>
      </c>
      <c r="W128" s="96">
        <f t="shared" si="26"/>
        <v>-0.5607552089974035</v>
      </c>
      <c r="X128" s="154">
        <f t="shared" si="27"/>
        <v>362.35442386814049</v>
      </c>
      <c r="Y128" s="3">
        <f t="shared" si="28"/>
        <v>-637.64557613185957</v>
      </c>
      <c r="Z128" s="96">
        <f t="shared" si="29"/>
        <v>-0.63764557613185957</v>
      </c>
      <c r="AA128" s="3">
        <f t="shared" si="17"/>
        <v>7500</v>
      </c>
      <c r="AB128" s="184">
        <f t="shared" si="33"/>
        <v>7954.5959733427817</v>
      </c>
      <c r="AC128" s="184">
        <f t="shared" si="30"/>
        <v>7790.742235610106</v>
      </c>
      <c r="AD128" s="184">
        <f t="shared" si="31"/>
        <v>7939.2447910025967</v>
      </c>
      <c r="AE128" s="184">
        <f t="shared" si="32"/>
        <v>7862.3544238681407</v>
      </c>
      <c r="AF128" s="166"/>
    </row>
    <row r="129" spans="1:32" x14ac:dyDescent="0.25">
      <c r="A129" s="1">
        <v>127</v>
      </c>
      <c r="B129" s="1">
        <v>7500</v>
      </c>
      <c r="C129" s="1">
        <v>7500</v>
      </c>
      <c r="D129" s="30">
        <v>8500</v>
      </c>
      <c r="E129" s="3">
        <v>31</v>
      </c>
      <c r="F129" s="3">
        <v>35</v>
      </c>
      <c r="G129" s="3">
        <v>34</v>
      </c>
      <c r="H129" s="3">
        <v>1750</v>
      </c>
      <c r="I129" s="3">
        <v>4750</v>
      </c>
      <c r="J129" s="3">
        <v>2750</v>
      </c>
      <c r="K129" s="3">
        <v>3.0909090909090908</v>
      </c>
      <c r="L129" s="3">
        <v>250</v>
      </c>
      <c r="M129" s="3">
        <v>1000</v>
      </c>
      <c r="N129" s="123">
        <v>-250</v>
      </c>
      <c r="O129" s="129">
        <f t="shared" si="22"/>
        <v>110.88921435159617</v>
      </c>
      <c r="P129" s="3">
        <f t="shared" si="18"/>
        <v>360.88921435159614</v>
      </c>
      <c r="Q129" s="96">
        <f t="shared" si="19"/>
        <v>-1.4435568574063846</v>
      </c>
      <c r="R129" s="157">
        <f t="shared" si="23"/>
        <v>197.73184972929829</v>
      </c>
      <c r="S129" s="3">
        <f t="shared" si="20"/>
        <v>447.73184972929829</v>
      </c>
      <c r="T129" s="96">
        <f t="shared" si="21"/>
        <v>-1.7909273989171932</v>
      </c>
      <c r="U129" s="154">
        <f t="shared" si="24"/>
        <v>125.83306587323821</v>
      </c>
      <c r="V129" s="3">
        <f t="shared" si="25"/>
        <v>375.83306587323818</v>
      </c>
      <c r="W129" s="96">
        <f t="shared" si="26"/>
        <v>-1.5033322634929527</v>
      </c>
      <c r="X129" s="154">
        <f t="shared" si="27"/>
        <v>107.43473019703984</v>
      </c>
      <c r="Y129" s="3">
        <f t="shared" si="28"/>
        <v>357.43473019703981</v>
      </c>
      <c r="Z129" s="96">
        <f t="shared" si="29"/>
        <v>-1.4297389207881592</v>
      </c>
      <c r="AA129" s="3">
        <f t="shared" si="17"/>
        <v>8500</v>
      </c>
      <c r="AB129" s="184">
        <f t="shared" si="33"/>
        <v>7610.8892143515959</v>
      </c>
      <c r="AC129" s="184">
        <f t="shared" si="30"/>
        <v>7697.7318497292981</v>
      </c>
      <c r="AD129" s="184">
        <f t="shared" si="31"/>
        <v>7625.8330658732384</v>
      </c>
      <c r="AE129" s="184">
        <f t="shared" si="32"/>
        <v>7607.4347301970402</v>
      </c>
      <c r="AF129" s="166"/>
    </row>
    <row r="130" spans="1:32" x14ac:dyDescent="0.25">
      <c r="A130" s="1">
        <v>128</v>
      </c>
      <c r="B130" s="1">
        <v>7500</v>
      </c>
      <c r="C130" s="1">
        <v>8500</v>
      </c>
      <c r="D130" s="30">
        <v>8250</v>
      </c>
      <c r="E130" s="3">
        <v>35</v>
      </c>
      <c r="F130" s="3">
        <v>34</v>
      </c>
      <c r="G130" s="3">
        <v>33</v>
      </c>
      <c r="H130" s="3">
        <v>4750</v>
      </c>
      <c r="I130" s="3">
        <v>2750</v>
      </c>
      <c r="J130" s="3">
        <v>2750</v>
      </c>
      <c r="K130" s="3">
        <v>3</v>
      </c>
      <c r="L130" s="3">
        <v>1000</v>
      </c>
      <c r="M130" s="3">
        <v>-250</v>
      </c>
      <c r="N130" s="123">
        <v>0</v>
      </c>
      <c r="O130" s="129">
        <f t="shared" si="22"/>
        <v>141.80282146106973</v>
      </c>
      <c r="P130" s="3">
        <f t="shared" si="18"/>
        <v>141.80282146106973</v>
      </c>
      <c r="Q130" s="96">
        <f t="shared" si="19"/>
        <v>0</v>
      </c>
      <c r="R130" s="157">
        <f t="shared" si="23"/>
        <v>100.65416274414989</v>
      </c>
      <c r="S130" s="3">
        <f t="shared" si="20"/>
        <v>100.65416274414989</v>
      </c>
      <c r="T130" s="96">
        <f t="shared" si="21"/>
        <v>0</v>
      </c>
      <c r="U130" s="154">
        <f t="shared" si="24"/>
        <v>152.59848605242428</v>
      </c>
      <c r="V130" s="3">
        <f t="shared" si="25"/>
        <v>152.59848605242428</v>
      </c>
      <c r="W130" s="96">
        <f t="shared" si="26"/>
        <v>0</v>
      </c>
      <c r="X130" s="154">
        <f t="shared" si="27"/>
        <v>260.88182959278174</v>
      </c>
      <c r="Y130" s="3">
        <f t="shared" si="28"/>
        <v>260.88182959278174</v>
      </c>
      <c r="Z130" s="96">
        <f t="shared" si="29"/>
        <v>0</v>
      </c>
      <c r="AA130" s="3">
        <f t="shared" si="17"/>
        <v>8250</v>
      </c>
      <c r="AB130" s="184">
        <f t="shared" si="33"/>
        <v>8641.8028214610695</v>
      </c>
      <c r="AC130" s="184">
        <f t="shared" si="30"/>
        <v>8600.6541627441493</v>
      </c>
      <c r="AD130" s="184">
        <f t="shared" si="31"/>
        <v>8652.5984860524241</v>
      </c>
      <c r="AE130" s="184">
        <f t="shared" si="32"/>
        <v>8760.8818295927813</v>
      </c>
      <c r="AF130" s="166"/>
    </row>
    <row r="131" spans="1:32" x14ac:dyDescent="0.25">
      <c r="A131" s="1">
        <v>129</v>
      </c>
      <c r="B131" s="1">
        <v>8500</v>
      </c>
      <c r="C131" s="1">
        <v>8250</v>
      </c>
      <c r="D131" s="30">
        <v>8250</v>
      </c>
      <c r="E131" s="3">
        <v>34</v>
      </c>
      <c r="F131" s="3">
        <v>33</v>
      </c>
      <c r="G131" s="3">
        <v>42</v>
      </c>
      <c r="H131" s="3">
        <v>2750</v>
      </c>
      <c r="I131" s="3">
        <v>2750</v>
      </c>
      <c r="J131" s="3">
        <v>3750</v>
      </c>
      <c r="K131" s="3">
        <v>2.2000000000000002</v>
      </c>
      <c r="L131" s="3">
        <v>-250</v>
      </c>
      <c r="M131" s="3">
        <v>0</v>
      </c>
      <c r="N131" s="123">
        <v>750</v>
      </c>
      <c r="O131" s="129">
        <f t="shared" si="22"/>
        <v>278.2273061197069</v>
      </c>
      <c r="P131" s="3">
        <f t="shared" si="18"/>
        <v>-471.7726938802931</v>
      </c>
      <c r="Q131" s="96">
        <f t="shared" si="19"/>
        <v>-0.62903025850705752</v>
      </c>
      <c r="R131" s="157">
        <f t="shared" si="23"/>
        <v>221.35635890674246</v>
      </c>
      <c r="S131" s="3">
        <f t="shared" si="20"/>
        <v>-528.64364109325754</v>
      </c>
      <c r="T131" s="96">
        <f t="shared" si="21"/>
        <v>-0.70485818812434342</v>
      </c>
      <c r="U131" s="154">
        <f t="shared" si="24"/>
        <v>406.59764196476027</v>
      </c>
      <c r="V131" s="3">
        <f t="shared" si="25"/>
        <v>-343.40235803523973</v>
      </c>
      <c r="W131" s="96">
        <f t="shared" si="26"/>
        <v>-0.45786981071365296</v>
      </c>
      <c r="X131" s="154">
        <f t="shared" si="27"/>
        <v>406.47556507118958</v>
      </c>
      <c r="Y131" s="3">
        <f t="shared" si="28"/>
        <v>-343.52443492881042</v>
      </c>
      <c r="Z131" s="96">
        <f t="shared" si="29"/>
        <v>-0.45803257990508056</v>
      </c>
      <c r="AA131" s="3">
        <f t="shared" ref="AA131:AA194" si="34">D131</f>
        <v>8250</v>
      </c>
      <c r="AB131" s="184">
        <f t="shared" si="33"/>
        <v>8528.2273061197066</v>
      </c>
      <c r="AC131" s="184">
        <f t="shared" si="30"/>
        <v>8471.3563589067417</v>
      </c>
      <c r="AD131" s="184">
        <f t="shared" si="31"/>
        <v>8656.5976419647595</v>
      </c>
      <c r="AE131" s="184">
        <f t="shared" si="32"/>
        <v>8656.4755650711904</v>
      </c>
      <c r="AF131" s="166"/>
    </row>
    <row r="132" spans="1:32" x14ac:dyDescent="0.25">
      <c r="A132" s="1">
        <v>130</v>
      </c>
      <c r="B132" s="1">
        <v>8250</v>
      </c>
      <c r="C132" s="1">
        <v>8250</v>
      </c>
      <c r="D132" s="30">
        <v>9000</v>
      </c>
      <c r="E132" s="3">
        <v>33</v>
      </c>
      <c r="F132" s="3">
        <v>42</v>
      </c>
      <c r="G132" s="3">
        <v>43</v>
      </c>
      <c r="H132" s="3">
        <v>2750</v>
      </c>
      <c r="I132" s="3">
        <v>3750</v>
      </c>
      <c r="J132" s="3">
        <v>2750</v>
      </c>
      <c r="K132" s="3">
        <v>3.2727272727272729</v>
      </c>
      <c r="L132" s="3">
        <v>0</v>
      </c>
      <c r="M132" s="3">
        <v>750</v>
      </c>
      <c r="N132" s="123">
        <v>-250</v>
      </c>
      <c r="O132" s="129">
        <f t="shared" si="22"/>
        <v>91.310769464584155</v>
      </c>
      <c r="P132" s="3">
        <f t="shared" ref="P132:P195" si="35">O132-N132</f>
        <v>341.31076946458415</v>
      </c>
      <c r="Q132" s="96">
        <f t="shared" ref="Q132:Q195" si="36">IF(N132=0,0,(O132-N132)/N132)</f>
        <v>-1.3652430778583367</v>
      </c>
      <c r="R132" s="157">
        <f t="shared" si="23"/>
        <v>115.77194530382208</v>
      </c>
      <c r="S132" s="3">
        <f t="shared" ref="S132:S195" si="37">R132-N132</f>
        <v>365.77194530382206</v>
      </c>
      <c r="T132" s="96">
        <f t="shared" ref="T132:T195" si="38">IF(N132=0,0,(R132-N132)/N132)</f>
        <v>-1.4630877812152883</v>
      </c>
      <c r="U132" s="154">
        <f t="shared" si="24"/>
        <v>74.750715465142505</v>
      </c>
      <c r="V132" s="3">
        <f t="shared" si="25"/>
        <v>324.75071546514249</v>
      </c>
      <c r="W132" s="96">
        <f t="shared" si="26"/>
        <v>-1.29900286186057</v>
      </c>
      <c r="X132" s="154">
        <f t="shared" si="27"/>
        <v>156.16442492856135</v>
      </c>
      <c r="Y132" s="3">
        <f t="shared" si="28"/>
        <v>406.16442492856135</v>
      </c>
      <c r="Z132" s="96">
        <f t="shared" si="29"/>
        <v>-1.6246576997142455</v>
      </c>
      <c r="AA132" s="3">
        <f t="shared" si="34"/>
        <v>9000</v>
      </c>
      <c r="AB132" s="184">
        <f t="shared" si="33"/>
        <v>8341.3107694645842</v>
      </c>
      <c r="AC132" s="184">
        <f t="shared" si="30"/>
        <v>8365.7719453038226</v>
      </c>
      <c r="AD132" s="184">
        <f t="shared" si="31"/>
        <v>8324.750715465143</v>
      </c>
      <c r="AE132" s="184">
        <f t="shared" si="32"/>
        <v>8406.1644249285619</v>
      </c>
      <c r="AF132" s="166"/>
    </row>
    <row r="133" spans="1:32" x14ac:dyDescent="0.25">
      <c r="A133" s="1">
        <v>131</v>
      </c>
      <c r="B133" s="1">
        <v>8250</v>
      </c>
      <c r="C133" s="1">
        <v>9000</v>
      </c>
      <c r="D133" s="30">
        <v>8750</v>
      </c>
      <c r="E133" s="3">
        <v>42</v>
      </c>
      <c r="F133" s="3">
        <v>43</v>
      </c>
      <c r="G133" s="3">
        <v>48</v>
      </c>
      <c r="H133" s="3">
        <v>3750</v>
      </c>
      <c r="I133" s="3">
        <v>2750</v>
      </c>
      <c r="J133" s="3">
        <v>2750</v>
      </c>
      <c r="K133" s="3">
        <v>3.1818181818181817</v>
      </c>
      <c r="L133" s="3">
        <v>750</v>
      </c>
      <c r="M133" s="3">
        <v>-250</v>
      </c>
      <c r="N133" s="123">
        <v>-250</v>
      </c>
      <c r="O133" s="129">
        <f t="shared" ref="O133:O196" si="39">$AL$3+$AK$3*D133+$AJ$3*G133+$AI$3*J133+$AH$3*K133</f>
        <v>158.43760743000212</v>
      </c>
      <c r="P133" s="3">
        <f t="shared" si="35"/>
        <v>408.43760743000212</v>
      </c>
      <c r="Q133" s="96">
        <f t="shared" si="36"/>
        <v>-1.6337504297200085</v>
      </c>
      <c r="R133" s="157">
        <f t="shared" ref="R133:R196" si="40">$AN$8+$AM$8*D133+$AL$8*G133+$AK$8*I133+$AJ$8*J133+$AI$8*K133+$AH$8*M133</f>
        <v>136.37830899212972</v>
      </c>
      <c r="S133" s="3">
        <f t="shared" si="37"/>
        <v>386.37830899212975</v>
      </c>
      <c r="T133" s="96">
        <f t="shared" si="38"/>
        <v>-1.5455132359685191</v>
      </c>
      <c r="U133" s="154">
        <f t="shared" ref="U133:U196" si="41">$AP$13+$AO$13*C133+$AN$13*D133+$AM$13*F133+$AL$13*G133+$AK$13*I133+$AJ$13*J133+$AI$13*K133+$AH$13*M133</f>
        <v>224.54931018786039</v>
      </c>
      <c r="V133" s="3">
        <f t="shared" ref="V133:V196" si="42">U133-N133</f>
        <v>474.54931018786039</v>
      </c>
      <c r="W133" s="96">
        <f t="shared" ref="W133:W196" si="43">IF(Q133=0,0,(U133-N133)/N133)</f>
        <v>-1.8981972407514416</v>
      </c>
      <c r="X133" s="154">
        <f t="shared" ref="X133:X196" si="44">$AT$18+$AS$18*B133+$AR$18*C133+$AQ$18*D133+$AP$18*E133+$AO$18*F133+$AN$18*G133+$AM$18*H133+$AL$18*I133+$AK$18*J133+$AJ$18*K133+$AI$18*L133+$AH$18*M133</f>
        <v>302.47606316729883</v>
      </c>
      <c r="Y133" s="3">
        <f t="shared" ref="Y133:Y196" si="45">X133-N133</f>
        <v>552.47606316729889</v>
      </c>
      <c r="Z133" s="96">
        <f t="shared" ref="Z133:Z196" si="46">IF(T133=0,0,(X133-N133)/N133)</f>
        <v>-2.2099042526691957</v>
      </c>
      <c r="AA133" s="3">
        <f t="shared" si="34"/>
        <v>8750</v>
      </c>
      <c r="AB133" s="184">
        <f t="shared" si="33"/>
        <v>9158.4376074300017</v>
      </c>
      <c r="AC133" s="184">
        <f t="shared" ref="AC133:AC196" si="47">$AA132+R133</f>
        <v>9136.378308992129</v>
      </c>
      <c r="AD133" s="184">
        <f t="shared" ref="AD133:AD196" si="48">$AA132+U133</f>
        <v>9224.5493101878601</v>
      </c>
      <c r="AE133" s="184">
        <f t="shared" ref="AE133:AE196" si="49">$AA132+X133</f>
        <v>9302.476063167298</v>
      </c>
      <c r="AF133" s="166"/>
    </row>
    <row r="134" spans="1:32" x14ac:dyDescent="0.25">
      <c r="A134" s="1">
        <v>132</v>
      </c>
      <c r="B134" s="1">
        <v>9000</v>
      </c>
      <c r="C134" s="1">
        <v>8750</v>
      </c>
      <c r="D134" s="30">
        <v>8500</v>
      </c>
      <c r="E134" s="3">
        <v>43</v>
      </c>
      <c r="F134" s="3">
        <v>48</v>
      </c>
      <c r="G134" s="3">
        <v>37</v>
      </c>
      <c r="H134" s="3">
        <v>2750</v>
      </c>
      <c r="I134" s="3">
        <v>2750</v>
      </c>
      <c r="J134" s="3">
        <v>2750</v>
      </c>
      <c r="K134" s="3">
        <v>3.0909090909090908</v>
      </c>
      <c r="L134" s="3">
        <v>-250</v>
      </c>
      <c r="M134" s="3">
        <v>-250</v>
      </c>
      <c r="N134" s="123">
        <v>-250</v>
      </c>
      <c r="O134" s="129">
        <f t="shared" si="39"/>
        <v>128.99582977956837</v>
      </c>
      <c r="P134" s="3">
        <f t="shared" si="35"/>
        <v>378.99582977956834</v>
      </c>
      <c r="Q134" s="96">
        <f t="shared" si="36"/>
        <v>-1.5159833191182734</v>
      </c>
      <c r="R134" s="157">
        <f t="shared" si="40"/>
        <v>91.662031588304671</v>
      </c>
      <c r="S134" s="3">
        <f t="shared" si="37"/>
        <v>341.66203158830467</v>
      </c>
      <c r="T134" s="96">
        <f t="shared" si="38"/>
        <v>-1.3666481263532186</v>
      </c>
      <c r="U134" s="154">
        <f t="shared" si="41"/>
        <v>-120.06408024230963</v>
      </c>
      <c r="V134" s="3">
        <f t="shared" si="42"/>
        <v>129.93591975769039</v>
      </c>
      <c r="W134" s="96">
        <f t="shared" si="43"/>
        <v>-0.51974367903076157</v>
      </c>
      <c r="X134" s="154">
        <f t="shared" si="44"/>
        <v>-39.710731082714403</v>
      </c>
      <c r="Y134" s="3">
        <f t="shared" si="45"/>
        <v>210.2892689172856</v>
      </c>
      <c r="Z134" s="96">
        <f t="shared" si="46"/>
        <v>-0.84115707566914244</v>
      </c>
      <c r="AA134" s="3">
        <f t="shared" si="34"/>
        <v>8500</v>
      </c>
      <c r="AB134" s="184">
        <f t="shared" ref="AB134:AB197" si="50">AA133+O134</f>
        <v>8878.9958297795692</v>
      </c>
      <c r="AC134" s="184">
        <f t="shared" si="47"/>
        <v>8841.6620315883047</v>
      </c>
      <c r="AD134" s="184">
        <f t="shared" si="48"/>
        <v>8629.9359197576905</v>
      </c>
      <c r="AE134" s="184">
        <f t="shared" si="49"/>
        <v>8710.2892689172859</v>
      </c>
      <c r="AF134" s="166"/>
    </row>
    <row r="135" spans="1:32" x14ac:dyDescent="0.25">
      <c r="A135" s="1">
        <v>133</v>
      </c>
      <c r="B135" s="1">
        <v>8750</v>
      </c>
      <c r="C135" s="1">
        <v>8500</v>
      </c>
      <c r="D135" s="30">
        <v>8250</v>
      </c>
      <c r="E135" s="3">
        <v>48</v>
      </c>
      <c r="F135" s="3">
        <v>37</v>
      </c>
      <c r="G135" s="3">
        <v>30</v>
      </c>
      <c r="H135" s="3">
        <v>2750</v>
      </c>
      <c r="I135" s="3">
        <v>2750</v>
      </c>
      <c r="J135" s="3">
        <v>2750</v>
      </c>
      <c r="K135" s="3">
        <v>3</v>
      </c>
      <c r="L135" s="3">
        <v>-250</v>
      </c>
      <c r="M135" s="3">
        <v>-250</v>
      </c>
      <c r="N135" s="123">
        <v>750</v>
      </c>
      <c r="O135" s="129">
        <f t="shared" si="39"/>
        <v>123.69620603309752</v>
      </c>
      <c r="P135" s="3">
        <f t="shared" si="35"/>
        <v>-626.3037939669025</v>
      </c>
      <c r="Q135" s="96">
        <f t="shared" si="36"/>
        <v>-0.83507172528920337</v>
      </c>
      <c r="R135" s="157">
        <f t="shared" si="40"/>
        <v>77.636273361434093</v>
      </c>
      <c r="S135" s="3">
        <f t="shared" si="37"/>
        <v>-672.36372663856594</v>
      </c>
      <c r="T135" s="96">
        <f t="shared" si="38"/>
        <v>-0.89648496885142126</v>
      </c>
      <c r="U135" s="154">
        <f t="shared" si="41"/>
        <v>11.336380167414646</v>
      </c>
      <c r="V135" s="3">
        <f t="shared" si="42"/>
        <v>-738.66361983258537</v>
      </c>
      <c r="W135" s="96">
        <f t="shared" si="43"/>
        <v>-0.9848848264434471</v>
      </c>
      <c r="X135" s="154">
        <f t="shared" si="44"/>
        <v>-89.181995139778948</v>
      </c>
      <c r="Y135" s="3">
        <f t="shared" si="45"/>
        <v>-839.18199513977891</v>
      </c>
      <c r="Z135" s="96">
        <f t="shared" si="46"/>
        <v>-1.1189093268530386</v>
      </c>
      <c r="AA135" s="3">
        <f t="shared" si="34"/>
        <v>8250</v>
      </c>
      <c r="AB135" s="184">
        <f t="shared" si="50"/>
        <v>8623.696206033097</v>
      </c>
      <c r="AC135" s="184">
        <f t="shared" si="47"/>
        <v>8577.6362733614333</v>
      </c>
      <c r="AD135" s="184">
        <f t="shared" si="48"/>
        <v>8511.336380167415</v>
      </c>
      <c r="AE135" s="184">
        <f t="shared" si="49"/>
        <v>8410.8180048602208</v>
      </c>
      <c r="AF135" s="166"/>
    </row>
    <row r="136" spans="1:32" x14ac:dyDescent="0.25">
      <c r="A136" s="1">
        <v>134</v>
      </c>
      <c r="B136" s="1">
        <v>8500</v>
      </c>
      <c r="C136" s="1">
        <v>8250</v>
      </c>
      <c r="D136" s="30">
        <v>9000</v>
      </c>
      <c r="E136" s="3">
        <v>37</v>
      </c>
      <c r="F136" s="3">
        <v>30</v>
      </c>
      <c r="G136" s="3">
        <v>41</v>
      </c>
      <c r="H136" s="3">
        <v>2750</v>
      </c>
      <c r="I136" s="3">
        <v>2750</v>
      </c>
      <c r="J136" s="3">
        <v>2750</v>
      </c>
      <c r="K136" s="3">
        <v>3.2727272727272729</v>
      </c>
      <c r="L136" s="3">
        <v>-250</v>
      </c>
      <c r="M136" s="3">
        <v>750</v>
      </c>
      <c r="N136" s="123">
        <v>0</v>
      </c>
      <c r="O136" s="129">
        <f t="shared" si="39"/>
        <v>79.239692512602687</v>
      </c>
      <c r="P136" s="3">
        <f t="shared" si="35"/>
        <v>79.239692512602687</v>
      </c>
      <c r="Q136" s="96">
        <f t="shared" si="36"/>
        <v>0</v>
      </c>
      <c r="R136" s="157">
        <f t="shared" si="40"/>
        <v>24.042135043207015</v>
      </c>
      <c r="S136" s="3">
        <f t="shared" si="37"/>
        <v>24.042135043207015</v>
      </c>
      <c r="T136" s="96">
        <f t="shared" si="38"/>
        <v>0</v>
      </c>
      <c r="U136" s="154">
        <f t="shared" si="41"/>
        <v>263.57797790358654</v>
      </c>
      <c r="V136" s="3">
        <f t="shared" si="42"/>
        <v>263.57797790358654</v>
      </c>
      <c r="W136" s="96">
        <f t="shared" si="43"/>
        <v>0</v>
      </c>
      <c r="X136" s="154">
        <f t="shared" si="44"/>
        <v>180.10400406868985</v>
      </c>
      <c r="Y136" s="3">
        <f t="shared" si="45"/>
        <v>180.10400406868985</v>
      </c>
      <c r="Z136" s="96">
        <f t="shared" si="46"/>
        <v>0</v>
      </c>
      <c r="AA136" s="3">
        <f t="shared" si="34"/>
        <v>9000</v>
      </c>
      <c r="AB136" s="184">
        <f t="shared" si="50"/>
        <v>8329.2396925126031</v>
      </c>
      <c r="AC136" s="184">
        <f t="shared" si="47"/>
        <v>8274.0421350432061</v>
      </c>
      <c r="AD136" s="184">
        <f t="shared" si="48"/>
        <v>8513.5779779035875</v>
      </c>
      <c r="AE136" s="184">
        <f t="shared" si="49"/>
        <v>8430.1040040686894</v>
      </c>
      <c r="AF136" s="166"/>
    </row>
    <row r="137" spans="1:32" x14ac:dyDescent="0.25">
      <c r="A137" s="1">
        <v>135</v>
      </c>
      <c r="B137" s="1">
        <v>8250</v>
      </c>
      <c r="C137" s="1">
        <v>9000</v>
      </c>
      <c r="D137" s="30">
        <v>9000</v>
      </c>
      <c r="E137" s="3">
        <v>30</v>
      </c>
      <c r="F137" s="3">
        <v>41</v>
      </c>
      <c r="G137" s="3">
        <v>34</v>
      </c>
      <c r="H137" s="3">
        <v>2750</v>
      </c>
      <c r="I137" s="3">
        <v>2750</v>
      </c>
      <c r="J137" s="3">
        <v>2750</v>
      </c>
      <c r="K137" s="3">
        <v>3.2727272727272729</v>
      </c>
      <c r="L137" s="3">
        <v>750</v>
      </c>
      <c r="M137" s="3">
        <v>0</v>
      </c>
      <c r="N137" s="123">
        <v>-250</v>
      </c>
      <c r="O137" s="129">
        <f t="shared" si="39"/>
        <v>36.990923180667551</v>
      </c>
      <c r="P137" s="3">
        <f t="shared" si="35"/>
        <v>286.99092318066755</v>
      </c>
      <c r="Q137" s="96">
        <f t="shared" si="36"/>
        <v>-1.1479636927226702</v>
      </c>
      <c r="R137" s="157">
        <f t="shared" si="40"/>
        <v>-15.457437224123339</v>
      </c>
      <c r="S137" s="3">
        <f t="shared" si="37"/>
        <v>234.54256277587666</v>
      </c>
      <c r="T137" s="96">
        <f t="shared" si="38"/>
        <v>-0.9381702511035066</v>
      </c>
      <c r="U137" s="154">
        <f t="shared" si="41"/>
        <v>-100.95805085302032</v>
      </c>
      <c r="V137" s="3">
        <f t="shared" si="42"/>
        <v>149.04194914697968</v>
      </c>
      <c r="W137" s="96">
        <f t="shared" si="43"/>
        <v>-0.59616779658791874</v>
      </c>
      <c r="X137" s="154">
        <f t="shared" si="44"/>
        <v>65.526083303022972</v>
      </c>
      <c r="Y137" s="3">
        <f t="shared" si="45"/>
        <v>315.52608330302297</v>
      </c>
      <c r="Z137" s="96">
        <f t="shared" si="46"/>
        <v>-1.2621043332120918</v>
      </c>
      <c r="AA137" s="3">
        <f t="shared" si="34"/>
        <v>9000</v>
      </c>
      <c r="AB137" s="184">
        <f t="shared" si="50"/>
        <v>9036.9909231806669</v>
      </c>
      <c r="AC137" s="184">
        <f t="shared" si="47"/>
        <v>8984.5425627758759</v>
      </c>
      <c r="AD137" s="184">
        <f t="shared" si="48"/>
        <v>8899.0419491469802</v>
      </c>
      <c r="AE137" s="184">
        <f t="shared" si="49"/>
        <v>9065.5260833030225</v>
      </c>
      <c r="AF137" s="166"/>
    </row>
    <row r="138" spans="1:32" ht="15.75" thickBot="1" x14ac:dyDescent="0.3">
      <c r="A138" s="1">
        <v>136</v>
      </c>
      <c r="B138" s="1">
        <v>9000</v>
      </c>
      <c r="C138" s="1">
        <v>9000</v>
      </c>
      <c r="D138" s="31">
        <v>8750</v>
      </c>
      <c r="E138" s="32">
        <v>41</v>
      </c>
      <c r="F138" s="32">
        <v>34</v>
      </c>
      <c r="G138" s="32">
        <v>32</v>
      </c>
      <c r="H138" s="32">
        <v>2750</v>
      </c>
      <c r="I138" s="32">
        <v>2750</v>
      </c>
      <c r="J138" s="32">
        <v>3750</v>
      </c>
      <c r="K138" s="32">
        <v>2.3333333333333335</v>
      </c>
      <c r="L138" s="32">
        <v>0</v>
      </c>
      <c r="M138" s="32">
        <v>-250</v>
      </c>
      <c r="N138" s="124">
        <v>-1000</v>
      </c>
      <c r="O138" s="129">
        <f t="shared" si="39"/>
        <v>141.21859139195547</v>
      </c>
      <c r="P138" s="3">
        <f t="shared" si="35"/>
        <v>1141.2185913919554</v>
      </c>
      <c r="Q138" s="96">
        <f t="shared" si="36"/>
        <v>-1.1412185913919555</v>
      </c>
      <c r="R138" s="157">
        <f t="shared" si="40"/>
        <v>66.911407528835866</v>
      </c>
      <c r="S138" s="3">
        <f t="shared" si="37"/>
        <v>1066.9114075288358</v>
      </c>
      <c r="T138" s="96">
        <f t="shared" si="38"/>
        <v>-1.0669114075288357</v>
      </c>
      <c r="U138" s="154">
        <f t="shared" si="41"/>
        <v>109.93571126302463</v>
      </c>
      <c r="V138" s="3">
        <f t="shared" si="42"/>
        <v>1109.9357112630246</v>
      </c>
      <c r="W138" s="96">
        <f t="shared" si="43"/>
        <v>-1.1099357112630246</v>
      </c>
      <c r="X138" s="154">
        <f t="shared" si="44"/>
        <v>60.82306884351631</v>
      </c>
      <c r="Y138" s="3">
        <f t="shared" si="45"/>
        <v>1060.8230688435162</v>
      </c>
      <c r="Z138" s="96">
        <f t="shared" si="46"/>
        <v>-1.0608230688435163</v>
      </c>
      <c r="AA138" s="3">
        <f t="shared" si="34"/>
        <v>8750</v>
      </c>
      <c r="AB138" s="184">
        <f t="shared" si="50"/>
        <v>9141.2185913919548</v>
      </c>
      <c r="AC138" s="184">
        <f t="shared" si="47"/>
        <v>9066.9114075288362</v>
      </c>
      <c r="AD138" s="184">
        <f t="shared" si="48"/>
        <v>9109.9357112630241</v>
      </c>
      <c r="AE138" s="184">
        <f t="shared" si="49"/>
        <v>9060.823068843516</v>
      </c>
      <c r="AF138" s="166"/>
    </row>
    <row r="139" spans="1:32" x14ac:dyDescent="0.25">
      <c r="A139" s="1">
        <v>137</v>
      </c>
      <c r="B139" s="1">
        <v>9000</v>
      </c>
      <c r="C139" s="1">
        <v>8750</v>
      </c>
      <c r="D139" s="29">
        <v>8250</v>
      </c>
      <c r="E139" s="28">
        <v>34</v>
      </c>
      <c r="F139" s="28">
        <v>32</v>
      </c>
      <c r="G139" s="28">
        <v>37</v>
      </c>
      <c r="H139" s="28">
        <v>2750</v>
      </c>
      <c r="I139" s="28">
        <v>3750</v>
      </c>
      <c r="J139" s="28">
        <v>4750</v>
      </c>
      <c r="K139" s="28">
        <v>1.736842105263158</v>
      </c>
      <c r="L139" s="28">
        <v>-250</v>
      </c>
      <c r="M139" s="28">
        <v>-1000</v>
      </c>
      <c r="N139" s="122">
        <v>250</v>
      </c>
      <c r="O139" s="129">
        <f t="shared" si="39"/>
        <v>349.29452165093886</v>
      </c>
      <c r="P139" s="3">
        <f t="shared" si="35"/>
        <v>99.294521650938862</v>
      </c>
      <c r="Q139" s="96">
        <f t="shared" si="36"/>
        <v>0.39717808660375542</v>
      </c>
      <c r="R139" s="157">
        <f t="shared" si="40"/>
        <v>356.17249099494347</v>
      </c>
      <c r="S139" s="3">
        <f t="shared" si="37"/>
        <v>106.17249099494347</v>
      </c>
      <c r="T139" s="96">
        <f t="shared" si="38"/>
        <v>0.42468996397977388</v>
      </c>
      <c r="U139" s="154">
        <f t="shared" si="41"/>
        <v>386.33846835410242</v>
      </c>
      <c r="V139" s="3">
        <f t="shared" si="42"/>
        <v>136.33846835410242</v>
      </c>
      <c r="W139" s="96">
        <f t="shared" si="43"/>
        <v>0.54535387341640962</v>
      </c>
      <c r="X139" s="154">
        <f t="shared" si="44"/>
        <v>380.39313864053435</v>
      </c>
      <c r="Y139" s="3">
        <f t="shared" si="45"/>
        <v>130.39313864053435</v>
      </c>
      <c r="Z139" s="96">
        <f t="shared" si="46"/>
        <v>0.52157255456213736</v>
      </c>
      <c r="AA139" s="3">
        <f t="shared" si="34"/>
        <v>8250</v>
      </c>
      <c r="AB139" s="184">
        <f t="shared" si="50"/>
        <v>9099.2945216509397</v>
      </c>
      <c r="AC139" s="184">
        <f t="shared" si="47"/>
        <v>9106.1724909949444</v>
      </c>
      <c r="AD139" s="184">
        <f t="shared" si="48"/>
        <v>9136.3384683541026</v>
      </c>
      <c r="AE139" s="184">
        <f t="shared" si="49"/>
        <v>9130.3931386405347</v>
      </c>
      <c r="AF139" s="166"/>
    </row>
    <row r="140" spans="1:32" x14ac:dyDescent="0.25">
      <c r="A140" s="1">
        <v>138</v>
      </c>
      <c r="B140" s="1">
        <v>8750</v>
      </c>
      <c r="C140" s="1">
        <v>8250</v>
      </c>
      <c r="D140" s="30">
        <v>8500</v>
      </c>
      <c r="E140" s="3">
        <v>32</v>
      </c>
      <c r="F140" s="3">
        <v>37</v>
      </c>
      <c r="G140" s="3">
        <v>32</v>
      </c>
      <c r="H140" s="3">
        <v>3750</v>
      </c>
      <c r="I140" s="3">
        <v>4750</v>
      </c>
      <c r="J140" s="3">
        <v>1750</v>
      </c>
      <c r="K140" s="3">
        <v>4.8571428571428568</v>
      </c>
      <c r="L140" s="3">
        <v>-1000</v>
      </c>
      <c r="M140" s="3">
        <v>250</v>
      </c>
      <c r="N140" s="123">
        <v>0</v>
      </c>
      <c r="O140" s="129">
        <f t="shared" si="39"/>
        <v>71.617486477708923</v>
      </c>
      <c r="P140" s="3">
        <f t="shared" si="35"/>
        <v>71.617486477708923</v>
      </c>
      <c r="Q140" s="96">
        <f t="shared" si="36"/>
        <v>0</v>
      </c>
      <c r="R140" s="157">
        <f t="shared" si="40"/>
        <v>201.78256236858866</v>
      </c>
      <c r="S140" s="3">
        <f t="shared" si="37"/>
        <v>201.78256236858866</v>
      </c>
      <c r="T140" s="96">
        <f t="shared" si="38"/>
        <v>0</v>
      </c>
      <c r="U140" s="154">
        <f t="shared" si="41"/>
        <v>106.64577102659605</v>
      </c>
      <c r="V140" s="3">
        <f t="shared" si="42"/>
        <v>106.64577102659605</v>
      </c>
      <c r="W140" s="96">
        <f t="shared" si="43"/>
        <v>0</v>
      </c>
      <c r="X140" s="154">
        <f t="shared" si="44"/>
        <v>92.193422252803828</v>
      </c>
      <c r="Y140" s="3">
        <f t="shared" si="45"/>
        <v>92.193422252803828</v>
      </c>
      <c r="Z140" s="96">
        <f t="shared" si="46"/>
        <v>0</v>
      </c>
      <c r="AA140" s="3">
        <f t="shared" si="34"/>
        <v>8500</v>
      </c>
      <c r="AB140" s="184">
        <f t="shared" si="50"/>
        <v>8321.6174864777095</v>
      </c>
      <c r="AC140" s="184">
        <f t="shared" si="47"/>
        <v>8451.7825623685894</v>
      </c>
      <c r="AD140" s="184">
        <f t="shared" si="48"/>
        <v>8356.6457710265968</v>
      </c>
      <c r="AE140" s="184">
        <f t="shared" si="49"/>
        <v>8342.1934222528034</v>
      </c>
      <c r="AF140" s="166"/>
    </row>
    <row r="141" spans="1:32" x14ac:dyDescent="0.25">
      <c r="A141" s="1">
        <v>139</v>
      </c>
      <c r="B141" s="1">
        <v>8250</v>
      </c>
      <c r="C141" s="1">
        <v>8500</v>
      </c>
      <c r="D141" s="30">
        <v>8500</v>
      </c>
      <c r="E141" s="3">
        <v>37</v>
      </c>
      <c r="F141" s="3">
        <v>32</v>
      </c>
      <c r="G141" s="3">
        <v>34</v>
      </c>
      <c r="H141" s="3">
        <v>4750</v>
      </c>
      <c r="I141" s="3">
        <v>1750</v>
      </c>
      <c r="J141" s="3">
        <v>1750</v>
      </c>
      <c r="K141" s="3">
        <v>4.8571428571428568</v>
      </c>
      <c r="L141" s="3">
        <v>250</v>
      </c>
      <c r="M141" s="3">
        <v>0</v>
      </c>
      <c r="N141" s="123">
        <v>-250</v>
      </c>
      <c r="O141" s="129">
        <f t="shared" si="39"/>
        <v>83.68856342969039</v>
      </c>
      <c r="P141" s="3">
        <f t="shared" si="35"/>
        <v>333.68856342969036</v>
      </c>
      <c r="Q141" s="96">
        <f t="shared" si="36"/>
        <v>-1.3347542537187616</v>
      </c>
      <c r="R141" s="157">
        <f t="shared" si="40"/>
        <v>-7.2895512952346735</v>
      </c>
      <c r="S141" s="3">
        <f t="shared" si="37"/>
        <v>242.71044870476533</v>
      </c>
      <c r="T141" s="96">
        <f t="shared" si="38"/>
        <v>-0.9708417948190613</v>
      </c>
      <c r="U141" s="154">
        <f t="shared" si="41"/>
        <v>135.23851000198172</v>
      </c>
      <c r="V141" s="3">
        <f t="shared" si="42"/>
        <v>385.23851000198169</v>
      </c>
      <c r="W141" s="96">
        <f t="shared" si="43"/>
        <v>-1.5409540400079267</v>
      </c>
      <c r="X141" s="154">
        <f t="shared" si="44"/>
        <v>181.38933843401884</v>
      </c>
      <c r="Y141" s="3">
        <f t="shared" si="45"/>
        <v>431.38933843401884</v>
      </c>
      <c r="Z141" s="96">
        <f t="shared" si="46"/>
        <v>-1.7255573537360753</v>
      </c>
      <c r="AA141" s="3">
        <f t="shared" si="34"/>
        <v>8500</v>
      </c>
      <c r="AB141" s="184">
        <f t="shared" si="50"/>
        <v>8583.6885634296905</v>
      </c>
      <c r="AC141" s="184">
        <f t="shared" si="47"/>
        <v>8492.7104487047654</v>
      </c>
      <c r="AD141" s="184">
        <f t="shared" si="48"/>
        <v>8635.2385100019819</v>
      </c>
      <c r="AE141" s="184">
        <f t="shared" si="49"/>
        <v>8681.389338434019</v>
      </c>
      <c r="AF141" s="166"/>
    </row>
    <row r="142" spans="1:32" x14ac:dyDescent="0.25">
      <c r="A142" s="1">
        <v>140</v>
      </c>
      <c r="B142" s="1">
        <v>8500</v>
      </c>
      <c r="C142" s="1">
        <v>8500</v>
      </c>
      <c r="D142" s="30">
        <v>8250</v>
      </c>
      <c r="E142" s="3">
        <v>32</v>
      </c>
      <c r="F142" s="3">
        <v>34</v>
      </c>
      <c r="G142" s="3">
        <v>34</v>
      </c>
      <c r="H142" s="3">
        <v>1750</v>
      </c>
      <c r="I142" s="3">
        <v>1750</v>
      </c>
      <c r="J142" s="3">
        <v>1750</v>
      </c>
      <c r="K142" s="3">
        <v>4.7142857142857144</v>
      </c>
      <c r="L142" s="3">
        <v>0</v>
      </c>
      <c r="M142" s="3">
        <v>-250</v>
      </c>
      <c r="N142" s="123">
        <v>0</v>
      </c>
      <c r="O142" s="129">
        <f t="shared" si="39"/>
        <v>117.68588173274534</v>
      </c>
      <c r="P142" s="3">
        <f t="shared" si="35"/>
        <v>117.68588173274534</v>
      </c>
      <c r="Q142" s="96">
        <f t="shared" si="36"/>
        <v>0</v>
      </c>
      <c r="R142" s="157">
        <f t="shared" si="40"/>
        <v>33.819058300926287</v>
      </c>
      <c r="S142" s="3">
        <f t="shared" si="37"/>
        <v>33.819058300926287</v>
      </c>
      <c r="T142" s="96">
        <f t="shared" si="38"/>
        <v>0</v>
      </c>
      <c r="U142" s="154">
        <f t="shared" si="41"/>
        <v>134.10243530656493</v>
      </c>
      <c r="V142" s="3">
        <f t="shared" si="42"/>
        <v>134.10243530656493</v>
      </c>
      <c r="W142" s="96">
        <f t="shared" si="43"/>
        <v>0</v>
      </c>
      <c r="X142" s="154">
        <f t="shared" si="44"/>
        <v>151.75749553248127</v>
      </c>
      <c r="Y142" s="3">
        <f t="shared" si="45"/>
        <v>151.75749553248127</v>
      </c>
      <c r="Z142" s="96">
        <f t="shared" si="46"/>
        <v>0</v>
      </c>
      <c r="AA142" s="3">
        <f t="shared" si="34"/>
        <v>8250</v>
      </c>
      <c r="AB142" s="184">
        <f t="shared" si="50"/>
        <v>8617.6858817327447</v>
      </c>
      <c r="AC142" s="184">
        <f t="shared" si="47"/>
        <v>8533.8190583009255</v>
      </c>
      <c r="AD142" s="184">
        <f t="shared" si="48"/>
        <v>8634.1024353065641</v>
      </c>
      <c r="AE142" s="184">
        <f t="shared" si="49"/>
        <v>8651.7574955324817</v>
      </c>
      <c r="AF142" s="166"/>
    </row>
    <row r="143" spans="1:32" x14ac:dyDescent="0.25">
      <c r="A143" s="1">
        <v>141</v>
      </c>
      <c r="B143" s="1">
        <v>8500</v>
      </c>
      <c r="C143" s="1">
        <v>8250</v>
      </c>
      <c r="D143" s="30">
        <v>8250</v>
      </c>
      <c r="E143" s="3">
        <v>34</v>
      </c>
      <c r="F143" s="3">
        <v>34</v>
      </c>
      <c r="G143" s="3">
        <v>38</v>
      </c>
      <c r="H143" s="3">
        <v>1750</v>
      </c>
      <c r="I143" s="3">
        <v>1750</v>
      </c>
      <c r="J143" s="3">
        <v>1750</v>
      </c>
      <c r="K143" s="3">
        <v>4.7142857142857144</v>
      </c>
      <c r="L143" s="3">
        <v>-250</v>
      </c>
      <c r="M143" s="3">
        <v>0</v>
      </c>
      <c r="N143" s="123">
        <v>0</v>
      </c>
      <c r="O143" s="129">
        <f t="shared" si="39"/>
        <v>141.82803563670828</v>
      </c>
      <c r="P143" s="3">
        <f t="shared" si="35"/>
        <v>141.82803563670828</v>
      </c>
      <c r="Q143" s="96">
        <f t="shared" si="36"/>
        <v>0</v>
      </c>
      <c r="R143" s="157">
        <f t="shared" si="40"/>
        <v>59.77329871376736</v>
      </c>
      <c r="S143" s="3">
        <f t="shared" si="37"/>
        <v>59.77329871376736</v>
      </c>
      <c r="T143" s="96">
        <f t="shared" si="38"/>
        <v>0</v>
      </c>
      <c r="U143" s="154">
        <f t="shared" si="41"/>
        <v>206.24255868308424</v>
      </c>
      <c r="V143" s="3">
        <f t="shared" si="42"/>
        <v>206.24255868308424</v>
      </c>
      <c r="W143" s="96">
        <f t="shared" si="43"/>
        <v>0</v>
      </c>
      <c r="X143" s="154">
        <f t="shared" si="44"/>
        <v>189.08333230804891</v>
      </c>
      <c r="Y143" s="3">
        <f t="shared" si="45"/>
        <v>189.08333230804891</v>
      </c>
      <c r="Z143" s="96">
        <f t="shared" si="46"/>
        <v>0</v>
      </c>
      <c r="AA143" s="3">
        <f t="shared" si="34"/>
        <v>8250</v>
      </c>
      <c r="AB143" s="184">
        <f t="shared" si="50"/>
        <v>8391.8280356367086</v>
      </c>
      <c r="AC143" s="184">
        <f t="shared" si="47"/>
        <v>8309.7732987137679</v>
      </c>
      <c r="AD143" s="184">
        <f t="shared" si="48"/>
        <v>8456.242558683085</v>
      </c>
      <c r="AE143" s="184">
        <f t="shared" si="49"/>
        <v>8439.0833323080496</v>
      </c>
      <c r="AF143" s="166"/>
    </row>
    <row r="144" spans="1:32" x14ac:dyDescent="0.25">
      <c r="A144" s="1">
        <v>142</v>
      </c>
      <c r="B144" s="1">
        <v>8250</v>
      </c>
      <c r="C144" s="1">
        <v>8250</v>
      </c>
      <c r="D144" s="30">
        <v>8250</v>
      </c>
      <c r="E144" s="3">
        <v>34</v>
      </c>
      <c r="F144" s="3">
        <v>38</v>
      </c>
      <c r="G144" s="3">
        <v>39</v>
      </c>
      <c r="H144" s="3">
        <v>1750</v>
      </c>
      <c r="I144" s="3">
        <v>1750</v>
      </c>
      <c r="J144" s="3">
        <v>1750</v>
      </c>
      <c r="K144" s="3">
        <v>4.7142857142857144</v>
      </c>
      <c r="L144" s="3">
        <v>0</v>
      </c>
      <c r="M144" s="3">
        <v>0</v>
      </c>
      <c r="N144" s="123">
        <v>750</v>
      </c>
      <c r="O144" s="129">
        <f t="shared" si="39"/>
        <v>147.86357411269901</v>
      </c>
      <c r="P144" s="3">
        <f t="shared" si="35"/>
        <v>-602.13642588730102</v>
      </c>
      <c r="Q144" s="96">
        <f t="shared" si="36"/>
        <v>-0.80284856784973468</v>
      </c>
      <c r="R144" s="157">
        <f t="shared" si="40"/>
        <v>67.445928508006034</v>
      </c>
      <c r="S144" s="3">
        <f t="shared" si="37"/>
        <v>-682.55407149199391</v>
      </c>
      <c r="T144" s="96">
        <f t="shared" si="38"/>
        <v>-0.91007209532265854</v>
      </c>
      <c r="U144" s="154">
        <f t="shared" si="41"/>
        <v>133.46977050869216</v>
      </c>
      <c r="V144" s="3">
        <f t="shared" si="42"/>
        <v>-616.53022949130786</v>
      </c>
      <c r="W144" s="96">
        <f t="shared" si="43"/>
        <v>-0.82204030598841049</v>
      </c>
      <c r="X144" s="154">
        <f t="shared" si="44"/>
        <v>170.06003093363324</v>
      </c>
      <c r="Y144" s="3">
        <f t="shared" si="45"/>
        <v>-579.93996906636676</v>
      </c>
      <c r="Z144" s="96">
        <f t="shared" si="46"/>
        <v>-0.77325329208848903</v>
      </c>
      <c r="AA144" s="3">
        <f t="shared" si="34"/>
        <v>8250</v>
      </c>
      <c r="AB144" s="184">
        <f t="shared" si="50"/>
        <v>8397.8635741126982</v>
      </c>
      <c r="AC144" s="184">
        <f t="shared" si="47"/>
        <v>8317.4459285080065</v>
      </c>
      <c r="AD144" s="184">
        <f t="shared" si="48"/>
        <v>8383.4697705086928</v>
      </c>
      <c r="AE144" s="184">
        <f t="shared" si="49"/>
        <v>8420.0600309336332</v>
      </c>
      <c r="AF144" s="166"/>
    </row>
    <row r="145" spans="1:32" ht="15.75" thickBot="1" x14ac:dyDescent="0.3">
      <c r="A145" s="1">
        <v>143</v>
      </c>
      <c r="B145" s="1">
        <v>8250</v>
      </c>
      <c r="C145" s="1">
        <v>8250</v>
      </c>
      <c r="D145" s="31">
        <v>9000</v>
      </c>
      <c r="E145" s="32">
        <v>38</v>
      </c>
      <c r="F145" s="32">
        <v>39</v>
      </c>
      <c r="G145" s="32">
        <v>36</v>
      </c>
      <c r="H145" s="32">
        <v>1750</v>
      </c>
      <c r="I145" s="32">
        <v>1750</v>
      </c>
      <c r="J145" s="32">
        <v>1750</v>
      </c>
      <c r="K145" s="32">
        <v>5.1428571428571432</v>
      </c>
      <c r="L145" s="32">
        <v>0</v>
      </c>
      <c r="M145" s="32">
        <v>750</v>
      </c>
      <c r="N145" s="124">
        <v>-250</v>
      </c>
      <c r="O145" s="129">
        <f t="shared" si="39"/>
        <v>27.765003775562093</v>
      </c>
      <c r="P145" s="3">
        <f t="shared" si="35"/>
        <v>277.76500377556209</v>
      </c>
      <c r="Q145" s="96">
        <f t="shared" si="36"/>
        <v>-1.1110600151022483</v>
      </c>
      <c r="R145" s="157">
        <f t="shared" si="40"/>
        <v>-78.897789663192199</v>
      </c>
      <c r="S145" s="3">
        <f t="shared" si="37"/>
        <v>171.10221033680779</v>
      </c>
      <c r="T145" s="96">
        <f t="shared" si="38"/>
        <v>-0.68440884134723112</v>
      </c>
      <c r="U145" s="154">
        <f t="shared" si="41"/>
        <v>-100.27223673224869</v>
      </c>
      <c r="V145" s="3">
        <f t="shared" si="42"/>
        <v>149.7277632677513</v>
      </c>
      <c r="W145" s="96">
        <f t="shared" si="43"/>
        <v>-0.59891105307100523</v>
      </c>
      <c r="X145" s="154">
        <f t="shared" si="44"/>
        <v>-103.61709624670898</v>
      </c>
      <c r="Y145" s="3">
        <f t="shared" si="45"/>
        <v>146.38290375329103</v>
      </c>
      <c r="Z145" s="96">
        <f t="shared" si="46"/>
        <v>-0.58553161501316409</v>
      </c>
      <c r="AA145" s="3">
        <f t="shared" si="34"/>
        <v>9000</v>
      </c>
      <c r="AB145" s="184">
        <f t="shared" si="50"/>
        <v>8277.7650037755629</v>
      </c>
      <c r="AC145" s="184">
        <f t="shared" si="47"/>
        <v>8171.1022103368077</v>
      </c>
      <c r="AD145" s="184">
        <f t="shared" si="48"/>
        <v>8149.7277632677515</v>
      </c>
      <c r="AE145" s="184">
        <f t="shared" si="49"/>
        <v>8146.3829037532914</v>
      </c>
      <c r="AF145" s="166"/>
    </row>
    <row r="146" spans="1:32" x14ac:dyDescent="0.25">
      <c r="A146" s="1">
        <v>144</v>
      </c>
      <c r="B146" s="1">
        <v>8250</v>
      </c>
      <c r="C146" s="1">
        <v>9000</v>
      </c>
      <c r="D146" s="29">
        <v>7000</v>
      </c>
      <c r="E146" s="28">
        <v>39</v>
      </c>
      <c r="F146" s="28">
        <v>36</v>
      </c>
      <c r="G146" s="28">
        <v>47</v>
      </c>
      <c r="H146" s="28">
        <v>1750</v>
      </c>
      <c r="I146" s="28">
        <v>1750</v>
      </c>
      <c r="J146" s="28">
        <v>4750</v>
      </c>
      <c r="K146" s="28">
        <v>1.4736842105263157</v>
      </c>
      <c r="L146" s="28">
        <v>750</v>
      </c>
      <c r="M146" s="28">
        <v>-250</v>
      </c>
      <c r="N146" s="122">
        <v>-500</v>
      </c>
      <c r="O146" s="129">
        <f t="shared" si="39"/>
        <v>605.27078748388635</v>
      </c>
      <c r="P146" s="3">
        <f t="shared" si="35"/>
        <v>1105.2707874838864</v>
      </c>
      <c r="Q146" s="96">
        <f t="shared" si="36"/>
        <v>-2.2105415749677726</v>
      </c>
      <c r="R146" s="157">
        <f t="shared" si="40"/>
        <v>476.53001691485008</v>
      </c>
      <c r="S146" s="3">
        <f t="shared" si="37"/>
        <v>976.53001691485008</v>
      </c>
      <c r="T146" s="96">
        <f t="shared" si="38"/>
        <v>-1.9530600338297002</v>
      </c>
      <c r="U146" s="154">
        <f t="shared" si="41"/>
        <v>1074.3904375708546</v>
      </c>
      <c r="V146" s="3">
        <f t="shared" si="42"/>
        <v>1574.3904375708546</v>
      </c>
      <c r="W146" s="96">
        <f t="shared" si="43"/>
        <v>-3.1487808751417092</v>
      </c>
      <c r="X146" s="154">
        <f t="shared" si="44"/>
        <v>989.68433994359395</v>
      </c>
      <c r="Y146" s="3">
        <f t="shared" si="45"/>
        <v>1489.6843399435938</v>
      </c>
      <c r="Z146" s="96">
        <f t="shared" si="46"/>
        <v>-2.9793686798871879</v>
      </c>
      <c r="AA146" s="3">
        <f t="shared" si="34"/>
        <v>7000</v>
      </c>
      <c r="AB146" s="184">
        <f t="shared" si="50"/>
        <v>9605.270787483887</v>
      </c>
      <c r="AC146" s="184">
        <f t="shared" si="47"/>
        <v>9476.5300169148504</v>
      </c>
      <c r="AD146" s="184">
        <f t="shared" si="48"/>
        <v>10074.390437570855</v>
      </c>
      <c r="AE146" s="184">
        <f t="shared" si="49"/>
        <v>9989.6843399435948</v>
      </c>
      <c r="AF146" s="166"/>
    </row>
    <row r="147" spans="1:32" x14ac:dyDescent="0.25">
      <c r="A147" s="1">
        <v>145</v>
      </c>
      <c r="B147" s="1">
        <v>9000</v>
      </c>
      <c r="C147" s="1">
        <v>7000</v>
      </c>
      <c r="D147" s="30">
        <v>6500</v>
      </c>
      <c r="E147" s="3">
        <v>36</v>
      </c>
      <c r="F147" s="3">
        <v>47</v>
      </c>
      <c r="G147" s="3">
        <v>53</v>
      </c>
      <c r="H147" s="3">
        <v>1750</v>
      </c>
      <c r="I147" s="3">
        <v>4750</v>
      </c>
      <c r="J147" s="3">
        <v>1750</v>
      </c>
      <c r="K147" s="3">
        <v>3.7142857142857144</v>
      </c>
      <c r="L147" s="3">
        <v>-250</v>
      </c>
      <c r="M147" s="3">
        <v>-500</v>
      </c>
      <c r="N147" s="123">
        <v>750</v>
      </c>
      <c r="O147" s="129">
        <f t="shared" si="39"/>
        <v>470.34234089795348</v>
      </c>
      <c r="P147" s="3">
        <f t="shared" si="35"/>
        <v>-279.65765910204652</v>
      </c>
      <c r="Q147" s="96">
        <f t="shared" si="36"/>
        <v>-0.37287687880272868</v>
      </c>
      <c r="R147" s="157">
        <f t="shared" si="40"/>
        <v>668.09527099631964</v>
      </c>
      <c r="S147" s="3">
        <f t="shared" si="37"/>
        <v>-81.904729003680359</v>
      </c>
      <c r="T147" s="96">
        <f t="shared" si="38"/>
        <v>-0.10920630533824048</v>
      </c>
      <c r="U147" s="154">
        <f t="shared" si="41"/>
        <v>625.20531577691997</v>
      </c>
      <c r="V147" s="3">
        <f t="shared" si="42"/>
        <v>-124.79468422308003</v>
      </c>
      <c r="W147" s="96">
        <f t="shared" si="43"/>
        <v>-0.16639291229744002</v>
      </c>
      <c r="X147" s="154">
        <f t="shared" si="44"/>
        <v>729.60805910743056</v>
      </c>
      <c r="Y147" s="3">
        <f t="shared" si="45"/>
        <v>-20.391940892569437</v>
      </c>
      <c r="Z147" s="96">
        <f t="shared" si="46"/>
        <v>-2.7189254523425917E-2</v>
      </c>
      <c r="AA147" s="3">
        <f t="shared" si="34"/>
        <v>6500</v>
      </c>
      <c r="AB147" s="184">
        <f t="shared" si="50"/>
        <v>7470.3423408979534</v>
      </c>
      <c r="AC147" s="184">
        <f t="shared" si="47"/>
        <v>7668.0952709963194</v>
      </c>
      <c r="AD147" s="184">
        <f t="shared" si="48"/>
        <v>7625.2053157769196</v>
      </c>
      <c r="AE147" s="184">
        <f t="shared" si="49"/>
        <v>7729.6080591074306</v>
      </c>
      <c r="AF147" s="166"/>
    </row>
    <row r="148" spans="1:32" x14ac:dyDescent="0.25">
      <c r="A148" s="1">
        <v>146</v>
      </c>
      <c r="B148" s="1">
        <v>7000</v>
      </c>
      <c r="C148" s="1">
        <v>6500</v>
      </c>
      <c r="D148" s="30">
        <v>7250</v>
      </c>
      <c r="E148" s="3">
        <v>47</v>
      </c>
      <c r="F148" s="3">
        <v>53</v>
      </c>
      <c r="G148" s="3">
        <v>54</v>
      </c>
      <c r="H148" s="3">
        <v>4750</v>
      </c>
      <c r="I148" s="3">
        <v>1750</v>
      </c>
      <c r="J148" s="3">
        <v>3750</v>
      </c>
      <c r="K148" s="3">
        <v>1.9333333333333333</v>
      </c>
      <c r="L148" s="3">
        <v>-500</v>
      </c>
      <c r="M148" s="3">
        <v>750</v>
      </c>
      <c r="N148" s="123">
        <v>-250</v>
      </c>
      <c r="O148" s="129">
        <f t="shared" si="39"/>
        <v>503.96042776728353</v>
      </c>
      <c r="P148" s="3">
        <f t="shared" si="35"/>
        <v>753.96042776728359</v>
      </c>
      <c r="Q148" s="96">
        <f t="shared" si="36"/>
        <v>-3.0158417110691342</v>
      </c>
      <c r="R148" s="157">
        <f t="shared" si="40"/>
        <v>387.74439387239607</v>
      </c>
      <c r="S148" s="3">
        <f t="shared" si="37"/>
        <v>637.74439387239613</v>
      </c>
      <c r="T148" s="96">
        <f t="shared" si="38"/>
        <v>-2.5509775754895845</v>
      </c>
      <c r="U148" s="154">
        <f t="shared" si="41"/>
        <v>214.68645024673299</v>
      </c>
      <c r="V148" s="3">
        <f t="shared" si="42"/>
        <v>464.68645024673299</v>
      </c>
      <c r="W148" s="96">
        <f t="shared" si="43"/>
        <v>-1.858745800986932</v>
      </c>
      <c r="X148" s="154">
        <f t="shared" si="44"/>
        <v>390.45814847493938</v>
      </c>
      <c r="Y148" s="3">
        <f t="shared" si="45"/>
        <v>640.45814847493943</v>
      </c>
      <c r="Z148" s="96">
        <f t="shared" si="46"/>
        <v>-2.5618325938997577</v>
      </c>
      <c r="AA148" s="3">
        <f t="shared" si="34"/>
        <v>7250</v>
      </c>
      <c r="AB148" s="184">
        <f t="shared" si="50"/>
        <v>7003.9604277672834</v>
      </c>
      <c r="AC148" s="184">
        <f t="shared" si="47"/>
        <v>6887.7443938723964</v>
      </c>
      <c r="AD148" s="184">
        <f t="shared" si="48"/>
        <v>6714.6864502467333</v>
      </c>
      <c r="AE148" s="184">
        <f t="shared" si="49"/>
        <v>6890.4581484749397</v>
      </c>
      <c r="AF148" s="166"/>
    </row>
    <row r="149" spans="1:32" x14ac:dyDescent="0.25">
      <c r="A149" s="1">
        <v>147</v>
      </c>
      <c r="B149" s="1">
        <v>6500</v>
      </c>
      <c r="C149" s="1">
        <v>7250</v>
      </c>
      <c r="D149" s="30">
        <v>7000</v>
      </c>
      <c r="E149" s="3">
        <v>53</v>
      </c>
      <c r="F149" s="3">
        <v>54</v>
      </c>
      <c r="G149" s="3">
        <v>49</v>
      </c>
      <c r="H149" s="3">
        <v>1750</v>
      </c>
      <c r="I149" s="3">
        <v>3750</v>
      </c>
      <c r="J149" s="3">
        <v>1750</v>
      </c>
      <c r="K149" s="3">
        <v>4</v>
      </c>
      <c r="L149" s="3">
        <v>750</v>
      </c>
      <c r="M149" s="3">
        <v>-250</v>
      </c>
      <c r="N149" s="123">
        <v>0</v>
      </c>
      <c r="O149" s="129">
        <f t="shared" si="39"/>
        <v>378.20555038788069</v>
      </c>
      <c r="P149" s="3">
        <f t="shared" si="35"/>
        <v>378.20555038788069</v>
      </c>
      <c r="Q149" s="96">
        <f t="shared" si="36"/>
        <v>0</v>
      </c>
      <c r="R149" s="157">
        <f t="shared" si="40"/>
        <v>483.53926071901878</v>
      </c>
      <c r="S149" s="3">
        <f t="shared" si="37"/>
        <v>483.53926071901878</v>
      </c>
      <c r="T149" s="96">
        <f t="shared" si="38"/>
        <v>0</v>
      </c>
      <c r="U149" s="154">
        <f t="shared" si="41"/>
        <v>239.03855747270984</v>
      </c>
      <c r="V149" s="3">
        <f t="shared" si="42"/>
        <v>239.03855747270984</v>
      </c>
      <c r="W149" s="96">
        <f t="shared" si="43"/>
        <v>0</v>
      </c>
      <c r="X149" s="154">
        <f t="shared" si="44"/>
        <v>215.26943498465576</v>
      </c>
      <c r="Y149" s="3">
        <f t="shared" si="45"/>
        <v>215.26943498465576</v>
      </c>
      <c r="Z149" s="96">
        <f t="shared" si="46"/>
        <v>0</v>
      </c>
      <c r="AA149" s="3">
        <f t="shared" si="34"/>
        <v>7000</v>
      </c>
      <c r="AB149" s="184">
        <f t="shared" si="50"/>
        <v>7628.205550387881</v>
      </c>
      <c r="AC149" s="184">
        <f t="shared" si="47"/>
        <v>7733.5392607190188</v>
      </c>
      <c r="AD149" s="184">
        <f t="shared" si="48"/>
        <v>7489.0385574727097</v>
      </c>
      <c r="AE149" s="184">
        <f t="shared" si="49"/>
        <v>7465.2694349846561</v>
      </c>
      <c r="AF149" s="166"/>
    </row>
    <row r="150" spans="1:32" x14ac:dyDescent="0.25">
      <c r="A150" s="1">
        <v>148</v>
      </c>
      <c r="B150" s="1">
        <v>7250</v>
      </c>
      <c r="C150" s="1">
        <v>7000</v>
      </c>
      <c r="D150" s="30">
        <v>7000</v>
      </c>
      <c r="E150" s="3">
        <v>54</v>
      </c>
      <c r="F150" s="3">
        <v>49</v>
      </c>
      <c r="G150" s="3">
        <v>47</v>
      </c>
      <c r="H150" s="3">
        <v>3750</v>
      </c>
      <c r="I150" s="3">
        <v>1750</v>
      </c>
      <c r="J150" s="3">
        <v>2750</v>
      </c>
      <c r="K150" s="3">
        <v>2.5454545454545454</v>
      </c>
      <c r="L150" s="3">
        <v>-250</v>
      </c>
      <c r="M150" s="3">
        <v>0</v>
      </c>
      <c r="N150" s="123">
        <v>250</v>
      </c>
      <c r="O150" s="129">
        <f t="shared" si="39"/>
        <v>411.04608805226133</v>
      </c>
      <c r="P150" s="3">
        <f t="shared" si="35"/>
        <v>161.04608805226133</v>
      </c>
      <c r="Q150" s="96">
        <f t="shared" si="36"/>
        <v>0.64418435220904535</v>
      </c>
      <c r="R150" s="157">
        <f t="shared" si="40"/>
        <v>325.36340209123654</v>
      </c>
      <c r="S150" s="3">
        <f t="shared" si="37"/>
        <v>75.363402091236537</v>
      </c>
      <c r="T150" s="96">
        <f t="shared" si="38"/>
        <v>0.30145360836494617</v>
      </c>
      <c r="U150" s="154">
        <f t="shared" si="41"/>
        <v>191.28245393742844</v>
      </c>
      <c r="V150" s="3">
        <f t="shared" si="42"/>
        <v>-58.717546062571557</v>
      </c>
      <c r="W150" s="96">
        <f t="shared" si="43"/>
        <v>-0.23487018425028622</v>
      </c>
      <c r="X150" s="154">
        <f t="shared" si="44"/>
        <v>219.23411391543956</v>
      </c>
      <c r="Y150" s="3">
        <f t="shared" si="45"/>
        <v>-30.765886084560435</v>
      </c>
      <c r="Z150" s="96">
        <f t="shared" si="46"/>
        <v>-0.12306354433824174</v>
      </c>
      <c r="AA150" s="3">
        <f t="shared" si="34"/>
        <v>7000</v>
      </c>
      <c r="AB150" s="184">
        <f t="shared" si="50"/>
        <v>7411.0460880522614</v>
      </c>
      <c r="AC150" s="184">
        <f t="shared" si="47"/>
        <v>7325.3634020912368</v>
      </c>
      <c r="AD150" s="184">
        <f t="shared" si="48"/>
        <v>7191.2824539374287</v>
      </c>
      <c r="AE150" s="184">
        <f t="shared" si="49"/>
        <v>7219.2341139154396</v>
      </c>
      <c r="AF150" s="166"/>
    </row>
    <row r="151" spans="1:32" x14ac:dyDescent="0.25">
      <c r="A151" s="1">
        <v>149</v>
      </c>
      <c r="B151" s="1">
        <v>7000</v>
      </c>
      <c r="C151" s="1">
        <v>7000</v>
      </c>
      <c r="D151" s="30">
        <v>7250</v>
      </c>
      <c r="E151" s="3">
        <v>49</v>
      </c>
      <c r="F151" s="3">
        <v>47</v>
      </c>
      <c r="G151" s="3">
        <v>47</v>
      </c>
      <c r="H151" s="3">
        <v>1750</v>
      </c>
      <c r="I151" s="3">
        <v>2750</v>
      </c>
      <c r="J151" s="3">
        <v>2750</v>
      </c>
      <c r="K151" s="3">
        <v>2.6363636363636362</v>
      </c>
      <c r="L151" s="3">
        <v>0</v>
      </c>
      <c r="M151" s="3">
        <v>250</v>
      </c>
      <c r="N151" s="123">
        <v>250</v>
      </c>
      <c r="O151" s="129">
        <f t="shared" si="39"/>
        <v>374.09694246679703</v>
      </c>
      <c r="P151" s="3">
        <f t="shared" si="35"/>
        <v>124.09694246679703</v>
      </c>
      <c r="Q151" s="96">
        <f t="shared" si="36"/>
        <v>0.49638776986718813</v>
      </c>
      <c r="R151" s="157">
        <f t="shared" si="40"/>
        <v>357.32902366646158</v>
      </c>
      <c r="S151" s="3">
        <f t="shared" si="37"/>
        <v>107.32902366646158</v>
      </c>
      <c r="T151" s="96">
        <f t="shared" si="38"/>
        <v>0.4293160946658463</v>
      </c>
      <c r="U151" s="154">
        <f t="shared" si="41"/>
        <v>241.99625399814153</v>
      </c>
      <c r="V151" s="3">
        <f t="shared" si="42"/>
        <v>-8.0037460018584738</v>
      </c>
      <c r="W151" s="96">
        <f t="shared" si="43"/>
        <v>-3.2014984007433897E-2</v>
      </c>
      <c r="X151" s="154">
        <f t="shared" si="44"/>
        <v>204.84751688264583</v>
      </c>
      <c r="Y151" s="3">
        <f t="shared" si="45"/>
        <v>-45.152483117354166</v>
      </c>
      <c r="Z151" s="96">
        <f t="shared" si="46"/>
        <v>-0.18060993246941667</v>
      </c>
      <c r="AA151" s="3">
        <f t="shared" si="34"/>
        <v>7250</v>
      </c>
      <c r="AB151" s="184">
        <f t="shared" si="50"/>
        <v>7374.0969424667974</v>
      </c>
      <c r="AC151" s="184">
        <f t="shared" si="47"/>
        <v>7357.3290236664616</v>
      </c>
      <c r="AD151" s="184">
        <f t="shared" si="48"/>
        <v>7241.9962539981416</v>
      </c>
      <c r="AE151" s="184">
        <f t="shared" si="49"/>
        <v>7204.8475168826462</v>
      </c>
      <c r="AF151" s="166"/>
    </row>
    <row r="152" spans="1:32" x14ac:dyDescent="0.25">
      <c r="A152" s="1">
        <v>150</v>
      </c>
      <c r="B152" s="1">
        <v>7000</v>
      </c>
      <c r="C152" s="1">
        <v>7250</v>
      </c>
      <c r="D152" s="30">
        <v>7500</v>
      </c>
      <c r="E152" s="3">
        <v>47</v>
      </c>
      <c r="F152" s="3">
        <v>47</v>
      </c>
      <c r="G152" s="3">
        <v>46</v>
      </c>
      <c r="H152" s="3">
        <v>2750</v>
      </c>
      <c r="I152" s="3">
        <v>2750</v>
      </c>
      <c r="J152" s="3">
        <v>1750</v>
      </c>
      <c r="K152" s="3">
        <v>4.2857142857142856</v>
      </c>
      <c r="L152" s="3">
        <v>250</v>
      </c>
      <c r="M152" s="3">
        <v>250</v>
      </c>
      <c r="N152" s="123">
        <v>-750</v>
      </c>
      <c r="O152" s="129">
        <f t="shared" si="39"/>
        <v>292.10429835379887</v>
      </c>
      <c r="P152" s="3">
        <f t="shared" si="35"/>
        <v>1042.1042983537989</v>
      </c>
      <c r="Q152" s="96">
        <f t="shared" si="36"/>
        <v>-1.3894723978050652</v>
      </c>
      <c r="R152" s="157">
        <f t="shared" si="40"/>
        <v>301.91960147184324</v>
      </c>
      <c r="S152" s="3">
        <f t="shared" si="37"/>
        <v>1051.9196014718432</v>
      </c>
      <c r="T152" s="96">
        <f t="shared" si="38"/>
        <v>-1.4025594686291243</v>
      </c>
      <c r="U152" s="154">
        <f t="shared" si="41"/>
        <v>191.27434978928591</v>
      </c>
      <c r="V152" s="3">
        <f t="shared" si="42"/>
        <v>941.27434978928591</v>
      </c>
      <c r="W152" s="96">
        <f t="shared" si="43"/>
        <v>-1.2550324663857146</v>
      </c>
      <c r="X152" s="154">
        <f t="shared" si="44"/>
        <v>199.20456932551355</v>
      </c>
      <c r="Y152" s="3">
        <f t="shared" si="45"/>
        <v>949.2045693255136</v>
      </c>
      <c r="Z152" s="96">
        <f t="shared" si="46"/>
        <v>-1.2656060924340182</v>
      </c>
      <c r="AA152" s="3">
        <f t="shared" si="34"/>
        <v>7500</v>
      </c>
      <c r="AB152" s="184">
        <f t="shared" si="50"/>
        <v>7542.1042983537991</v>
      </c>
      <c r="AC152" s="184">
        <f t="shared" si="47"/>
        <v>7551.9196014718436</v>
      </c>
      <c r="AD152" s="184">
        <f t="shared" si="48"/>
        <v>7441.2743497892861</v>
      </c>
      <c r="AE152" s="184">
        <f t="shared" si="49"/>
        <v>7449.2045693255131</v>
      </c>
      <c r="AF152" s="166"/>
    </row>
    <row r="153" spans="1:32" ht="15.75" thickBot="1" x14ac:dyDescent="0.3">
      <c r="A153" s="1">
        <v>151</v>
      </c>
      <c r="B153" s="1">
        <v>7250</v>
      </c>
      <c r="C153" s="1">
        <v>7500</v>
      </c>
      <c r="D153" s="31">
        <v>6750</v>
      </c>
      <c r="E153" s="32">
        <v>47</v>
      </c>
      <c r="F153" s="32">
        <v>46</v>
      </c>
      <c r="G153" s="32">
        <v>45</v>
      </c>
      <c r="H153" s="32">
        <v>2750</v>
      </c>
      <c r="I153" s="32">
        <v>1750</v>
      </c>
      <c r="J153" s="32">
        <v>1750</v>
      </c>
      <c r="K153" s="32">
        <v>3.8571428571428572</v>
      </c>
      <c r="L153" s="32">
        <v>250</v>
      </c>
      <c r="M153" s="32">
        <v>-750</v>
      </c>
      <c r="N153" s="124">
        <v>250</v>
      </c>
      <c r="O153" s="129">
        <f t="shared" si="39"/>
        <v>388.06071478697265</v>
      </c>
      <c r="P153" s="3">
        <f t="shared" si="35"/>
        <v>138.06071478697265</v>
      </c>
      <c r="Q153" s="96">
        <f t="shared" si="36"/>
        <v>0.55224285914789062</v>
      </c>
      <c r="R153" s="157">
        <f t="shared" si="40"/>
        <v>345.92452855806283</v>
      </c>
      <c r="S153" s="3">
        <f t="shared" si="37"/>
        <v>95.924528558062832</v>
      </c>
      <c r="T153" s="96">
        <f t="shared" si="38"/>
        <v>0.38369811423225131</v>
      </c>
      <c r="U153" s="154">
        <f t="shared" si="41"/>
        <v>300.26979430118473</v>
      </c>
      <c r="V153" s="3">
        <f t="shared" si="42"/>
        <v>50.269794301184731</v>
      </c>
      <c r="W153" s="96">
        <f t="shared" si="43"/>
        <v>0.20107917720473892</v>
      </c>
      <c r="X153" s="154">
        <f t="shared" si="44"/>
        <v>339.05065172593845</v>
      </c>
      <c r="Y153" s="3">
        <f t="shared" si="45"/>
        <v>89.050651725938451</v>
      </c>
      <c r="Z153" s="96">
        <f t="shared" si="46"/>
        <v>0.35620260690375383</v>
      </c>
      <c r="AA153" s="3">
        <f t="shared" si="34"/>
        <v>6750</v>
      </c>
      <c r="AB153" s="184">
        <f t="shared" si="50"/>
        <v>7888.0607147869723</v>
      </c>
      <c r="AC153" s="184">
        <f t="shared" si="47"/>
        <v>7845.9245285580628</v>
      </c>
      <c r="AD153" s="184">
        <f t="shared" si="48"/>
        <v>7800.2697943011844</v>
      </c>
      <c r="AE153" s="184">
        <f t="shared" si="49"/>
        <v>7839.0506517259382</v>
      </c>
      <c r="AF153" s="166"/>
    </row>
    <row r="154" spans="1:32" x14ac:dyDescent="0.25">
      <c r="A154" s="1">
        <v>152</v>
      </c>
      <c r="B154" s="1">
        <v>7500</v>
      </c>
      <c r="C154" s="1">
        <v>6750</v>
      </c>
      <c r="D154" s="29">
        <v>10500</v>
      </c>
      <c r="E154" s="28">
        <v>46</v>
      </c>
      <c r="F154" s="28">
        <v>45</v>
      </c>
      <c r="G154" s="28">
        <v>38</v>
      </c>
      <c r="H154" s="28">
        <v>1750</v>
      </c>
      <c r="I154" s="28">
        <v>1750</v>
      </c>
      <c r="J154" s="28">
        <v>4750</v>
      </c>
      <c r="K154" s="28">
        <v>2.2105263157894739</v>
      </c>
      <c r="L154" s="28">
        <v>-750</v>
      </c>
      <c r="M154" s="28">
        <v>250</v>
      </c>
      <c r="N154" s="122">
        <v>-250</v>
      </c>
      <c r="O154" s="129">
        <f t="shared" si="39"/>
        <v>3.2124741954571334</v>
      </c>
      <c r="P154" s="3">
        <f t="shared" si="35"/>
        <v>253.21247419545713</v>
      </c>
      <c r="Q154" s="96">
        <f t="shared" si="36"/>
        <v>-1.0128498967818285</v>
      </c>
      <c r="R154" s="157">
        <f t="shared" si="40"/>
        <v>-191.70187248110571</v>
      </c>
      <c r="S154" s="3">
        <f t="shared" si="37"/>
        <v>58.29812751889429</v>
      </c>
      <c r="T154" s="96">
        <f t="shared" si="38"/>
        <v>-0.23319251007557715</v>
      </c>
      <c r="U154" s="154">
        <f t="shared" si="41"/>
        <v>-1141.6960203241083</v>
      </c>
      <c r="V154" s="3">
        <f t="shared" si="42"/>
        <v>-891.6960203241083</v>
      </c>
      <c r="W154" s="96">
        <f t="shared" si="43"/>
        <v>3.5667840812964333</v>
      </c>
      <c r="X154" s="154">
        <f t="shared" si="44"/>
        <v>-982.78607614234522</v>
      </c>
      <c r="Y154" s="3">
        <f t="shared" si="45"/>
        <v>-732.78607614234522</v>
      </c>
      <c r="Z154" s="96">
        <f t="shared" si="46"/>
        <v>2.931144304569381</v>
      </c>
      <c r="AA154" s="3">
        <f t="shared" si="34"/>
        <v>10500</v>
      </c>
      <c r="AB154" s="184">
        <f t="shared" si="50"/>
        <v>6753.2124741954567</v>
      </c>
      <c r="AC154" s="184">
        <f t="shared" si="47"/>
        <v>6558.298127518894</v>
      </c>
      <c r="AD154" s="184">
        <f t="shared" si="48"/>
        <v>5608.3039796758912</v>
      </c>
      <c r="AE154" s="184">
        <f t="shared" si="49"/>
        <v>5767.2139238576547</v>
      </c>
      <c r="AF154" s="166"/>
    </row>
    <row r="155" spans="1:32" x14ac:dyDescent="0.25">
      <c r="A155" s="1">
        <v>153</v>
      </c>
      <c r="B155" s="1">
        <v>6750</v>
      </c>
      <c r="C155" s="1">
        <v>10500</v>
      </c>
      <c r="D155" s="30">
        <v>10250</v>
      </c>
      <c r="E155" s="3">
        <v>45</v>
      </c>
      <c r="F155" s="3">
        <v>38</v>
      </c>
      <c r="G155" s="3">
        <v>47</v>
      </c>
      <c r="H155" s="3">
        <v>1750</v>
      </c>
      <c r="I155" s="3">
        <v>4750</v>
      </c>
      <c r="J155" s="3">
        <v>1750</v>
      </c>
      <c r="K155" s="3">
        <v>5.8571428571428568</v>
      </c>
      <c r="L155" s="3">
        <v>250</v>
      </c>
      <c r="M155" s="3">
        <v>-250</v>
      </c>
      <c r="N155" s="123">
        <v>1250</v>
      </c>
      <c r="O155" s="129">
        <f t="shared" si="39"/>
        <v>-75.830664503814432</v>
      </c>
      <c r="P155" s="3">
        <f t="shared" si="35"/>
        <v>-1325.8306645038144</v>
      </c>
      <c r="Q155" s="96">
        <f t="shared" si="36"/>
        <v>-1.0606645316030516</v>
      </c>
      <c r="R155" s="157">
        <f t="shared" si="40"/>
        <v>71.738250986061047</v>
      </c>
      <c r="S155" s="3">
        <f t="shared" si="37"/>
        <v>-1178.2617490139389</v>
      </c>
      <c r="T155" s="96">
        <f t="shared" si="38"/>
        <v>-0.94260939921115117</v>
      </c>
      <c r="U155" s="154">
        <f t="shared" si="41"/>
        <v>284.63891375498713</v>
      </c>
      <c r="V155" s="3">
        <f t="shared" si="42"/>
        <v>-965.36108624501287</v>
      </c>
      <c r="W155" s="96">
        <f t="shared" si="43"/>
        <v>-0.77228886899601035</v>
      </c>
      <c r="X155" s="154">
        <f t="shared" si="44"/>
        <v>-61.511286450907434</v>
      </c>
      <c r="Y155" s="3">
        <f t="shared" si="45"/>
        <v>-1311.5112864509074</v>
      </c>
      <c r="Z155" s="96">
        <f t="shared" si="46"/>
        <v>-1.0492090291607259</v>
      </c>
      <c r="AA155" s="3">
        <f t="shared" si="34"/>
        <v>10250</v>
      </c>
      <c r="AB155" s="184">
        <f t="shared" si="50"/>
        <v>10424.169335496186</v>
      </c>
      <c r="AC155" s="184">
        <f t="shared" si="47"/>
        <v>10571.738250986062</v>
      </c>
      <c r="AD155" s="184">
        <f t="shared" si="48"/>
        <v>10784.638913754987</v>
      </c>
      <c r="AE155" s="184">
        <f t="shared" si="49"/>
        <v>10438.488713549092</v>
      </c>
      <c r="AF155" s="166"/>
    </row>
    <row r="156" spans="1:32" x14ac:dyDescent="0.25">
      <c r="A156" s="1">
        <v>154</v>
      </c>
      <c r="B156" s="1">
        <v>10500</v>
      </c>
      <c r="C156" s="1">
        <v>10250</v>
      </c>
      <c r="D156" s="30">
        <v>11500</v>
      </c>
      <c r="E156" s="3">
        <v>38</v>
      </c>
      <c r="F156" s="3">
        <v>47</v>
      </c>
      <c r="G156" s="3">
        <v>50</v>
      </c>
      <c r="H156" s="3">
        <v>4750</v>
      </c>
      <c r="I156" s="3">
        <v>1750</v>
      </c>
      <c r="J156" s="3">
        <v>1000</v>
      </c>
      <c r="K156" s="3">
        <v>11.5</v>
      </c>
      <c r="L156" s="3">
        <v>-250</v>
      </c>
      <c r="M156" s="3">
        <v>1250</v>
      </c>
      <c r="N156" s="123">
        <v>3500</v>
      </c>
      <c r="O156" s="129">
        <f t="shared" si="39"/>
        <v>-43.328111065394069</v>
      </c>
      <c r="P156" s="3">
        <f t="shared" si="35"/>
        <v>-3543.3281110653943</v>
      </c>
      <c r="Q156" s="96">
        <f t="shared" si="36"/>
        <v>-1.0123794603043983</v>
      </c>
      <c r="R156" s="157">
        <f t="shared" si="40"/>
        <v>-111.13307107631668</v>
      </c>
      <c r="S156" s="3">
        <f t="shared" si="37"/>
        <v>-3611.1330710763168</v>
      </c>
      <c r="T156" s="96">
        <f t="shared" si="38"/>
        <v>-1.0317523060218048</v>
      </c>
      <c r="U156" s="154">
        <f t="shared" si="41"/>
        <v>-53.308983708708013</v>
      </c>
      <c r="V156" s="3">
        <f t="shared" si="42"/>
        <v>-3553.3089837087082</v>
      </c>
      <c r="W156" s="96">
        <f t="shared" si="43"/>
        <v>-1.0152311382024881</v>
      </c>
      <c r="X156" s="154">
        <f t="shared" si="44"/>
        <v>24.405723647003583</v>
      </c>
      <c r="Y156" s="3">
        <f t="shared" si="45"/>
        <v>-3475.5942763529965</v>
      </c>
      <c r="Z156" s="96">
        <f t="shared" si="46"/>
        <v>-0.99302693610085613</v>
      </c>
      <c r="AA156" s="3">
        <f t="shared" si="34"/>
        <v>11500</v>
      </c>
      <c r="AB156" s="184">
        <f t="shared" si="50"/>
        <v>10206.671888934607</v>
      </c>
      <c r="AC156" s="184">
        <f t="shared" si="47"/>
        <v>10138.866928923684</v>
      </c>
      <c r="AD156" s="184">
        <f t="shared" si="48"/>
        <v>10196.691016291292</v>
      </c>
      <c r="AE156" s="184">
        <f t="shared" si="49"/>
        <v>10274.405723647003</v>
      </c>
      <c r="AF156" s="166"/>
    </row>
    <row r="157" spans="1:32" x14ac:dyDescent="0.25">
      <c r="A157" s="1">
        <v>155</v>
      </c>
      <c r="B157" s="1">
        <v>10250</v>
      </c>
      <c r="C157" s="1">
        <v>11500</v>
      </c>
      <c r="D157" s="30">
        <v>15000</v>
      </c>
      <c r="E157" s="3">
        <v>47</v>
      </c>
      <c r="F157" s="3">
        <v>50</v>
      </c>
      <c r="G157" s="3">
        <v>56</v>
      </c>
      <c r="H157" s="3">
        <v>1750</v>
      </c>
      <c r="I157" s="3">
        <v>1000</v>
      </c>
      <c r="J157" s="3">
        <v>1750</v>
      </c>
      <c r="K157" s="3">
        <v>8.5714285714285712</v>
      </c>
      <c r="L157" s="3">
        <v>1250</v>
      </c>
      <c r="M157" s="3">
        <v>3500</v>
      </c>
      <c r="N157" s="123">
        <v>-1000</v>
      </c>
      <c r="O157" s="129">
        <f t="shared" si="39"/>
        <v>-667.45986597794047</v>
      </c>
      <c r="P157" s="3">
        <f t="shared" si="35"/>
        <v>332.54013402205953</v>
      </c>
      <c r="Q157" s="96">
        <f t="shared" si="36"/>
        <v>-0.33254013402205951</v>
      </c>
      <c r="R157" s="157">
        <f t="shared" si="40"/>
        <v>-907.76861315691167</v>
      </c>
      <c r="S157" s="3">
        <f t="shared" si="37"/>
        <v>92.23138684308833</v>
      </c>
      <c r="T157" s="96">
        <f t="shared" si="38"/>
        <v>-9.2231386843088334E-2</v>
      </c>
      <c r="U157" s="154">
        <f t="shared" si="41"/>
        <v>-800.32844444263765</v>
      </c>
      <c r="V157" s="3">
        <f t="shared" si="42"/>
        <v>199.67155555736235</v>
      </c>
      <c r="W157" s="96">
        <f t="shared" si="43"/>
        <v>-0.19967155555736235</v>
      </c>
      <c r="X157" s="154">
        <f t="shared" si="44"/>
        <v>-804.18522696228058</v>
      </c>
      <c r="Y157" s="3">
        <f t="shared" si="45"/>
        <v>195.81477303771942</v>
      </c>
      <c r="Z157" s="96">
        <f t="shared" si="46"/>
        <v>-0.19581477303771941</v>
      </c>
      <c r="AA157" s="3">
        <f t="shared" si="34"/>
        <v>15000</v>
      </c>
      <c r="AB157" s="184">
        <f t="shared" si="50"/>
        <v>10832.54013402206</v>
      </c>
      <c r="AC157" s="184">
        <f t="shared" si="47"/>
        <v>10592.231386843088</v>
      </c>
      <c r="AD157" s="184">
        <f t="shared" si="48"/>
        <v>10699.671555557363</v>
      </c>
      <c r="AE157" s="184">
        <f t="shared" si="49"/>
        <v>10695.814773037719</v>
      </c>
      <c r="AF157" s="166"/>
    </row>
    <row r="158" spans="1:32" x14ac:dyDescent="0.25">
      <c r="A158" s="1">
        <v>156</v>
      </c>
      <c r="B158" s="1">
        <v>11500</v>
      </c>
      <c r="C158" s="1">
        <v>15000</v>
      </c>
      <c r="D158" s="30">
        <v>14000</v>
      </c>
      <c r="E158" s="3">
        <v>50</v>
      </c>
      <c r="F158" s="3">
        <v>56</v>
      </c>
      <c r="G158" s="3">
        <v>60</v>
      </c>
      <c r="H158" s="3">
        <v>1000</v>
      </c>
      <c r="I158" s="3">
        <v>1750</v>
      </c>
      <c r="J158" s="3">
        <v>1750</v>
      </c>
      <c r="K158" s="3">
        <v>8</v>
      </c>
      <c r="L158" s="3">
        <v>3500</v>
      </c>
      <c r="M158" s="3">
        <v>-1000</v>
      </c>
      <c r="N158" s="123">
        <v>-1250</v>
      </c>
      <c r="O158" s="129">
        <f t="shared" si="39"/>
        <v>-507.32843886175834</v>
      </c>
      <c r="P158" s="3">
        <f t="shared" si="35"/>
        <v>742.67156113824171</v>
      </c>
      <c r="Q158" s="96">
        <f t="shared" si="36"/>
        <v>-0.59413724891059339</v>
      </c>
      <c r="R158" s="157">
        <f t="shared" si="40"/>
        <v>-589.04733989362455</v>
      </c>
      <c r="S158" s="3">
        <f t="shared" si="37"/>
        <v>660.95266010637545</v>
      </c>
      <c r="T158" s="96">
        <f t="shared" si="38"/>
        <v>-0.52876212808510037</v>
      </c>
      <c r="U158" s="154">
        <f t="shared" si="41"/>
        <v>-340.5153421926467</v>
      </c>
      <c r="V158" s="3">
        <f t="shared" si="42"/>
        <v>909.4846578073533</v>
      </c>
      <c r="W158" s="96">
        <f t="shared" si="43"/>
        <v>-0.72758772624588264</v>
      </c>
      <c r="X158" s="154">
        <f t="shared" si="44"/>
        <v>-267.32587351948064</v>
      </c>
      <c r="Y158" s="3">
        <f t="shared" si="45"/>
        <v>982.67412648051936</v>
      </c>
      <c r="Z158" s="96">
        <f t="shared" si="46"/>
        <v>-0.78613930118441544</v>
      </c>
      <c r="AA158" s="3">
        <f t="shared" si="34"/>
        <v>14000</v>
      </c>
      <c r="AB158" s="184">
        <f t="shared" si="50"/>
        <v>14492.671561138242</v>
      </c>
      <c r="AC158" s="184">
        <f t="shared" si="47"/>
        <v>14410.952660106375</v>
      </c>
      <c r="AD158" s="184">
        <f t="shared" si="48"/>
        <v>14659.484657807354</v>
      </c>
      <c r="AE158" s="184">
        <f t="shared" si="49"/>
        <v>14732.674126480519</v>
      </c>
      <c r="AF158" s="166"/>
    </row>
    <row r="159" spans="1:32" x14ac:dyDescent="0.25">
      <c r="A159" s="1">
        <v>157</v>
      </c>
      <c r="B159" s="1">
        <v>15000</v>
      </c>
      <c r="C159" s="1">
        <v>14000</v>
      </c>
      <c r="D159" s="30">
        <v>12750</v>
      </c>
      <c r="E159" s="3">
        <v>56</v>
      </c>
      <c r="F159" s="3">
        <v>60</v>
      </c>
      <c r="G159" s="3">
        <v>63</v>
      </c>
      <c r="H159" s="3">
        <v>1750</v>
      </c>
      <c r="I159" s="3">
        <v>1750</v>
      </c>
      <c r="J159" s="3">
        <v>1750</v>
      </c>
      <c r="K159" s="3">
        <v>7.2857142857142856</v>
      </c>
      <c r="L159" s="3">
        <v>-1000</v>
      </c>
      <c r="M159" s="3">
        <v>-1250</v>
      </c>
      <c r="N159" s="123">
        <v>-750</v>
      </c>
      <c r="O159" s="129">
        <f t="shared" si="39"/>
        <v>-319.2352319185116</v>
      </c>
      <c r="P159" s="3">
        <f t="shared" si="35"/>
        <v>430.7647680814884</v>
      </c>
      <c r="Q159" s="96">
        <f t="shared" si="36"/>
        <v>-0.57435302410865119</v>
      </c>
      <c r="R159" s="157">
        <f t="shared" si="40"/>
        <v>-379.43151758655779</v>
      </c>
      <c r="S159" s="3">
        <f t="shared" si="37"/>
        <v>370.56848241344221</v>
      </c>
      <c r="T159" s="96">
        <f t="shared" si="38"/>
        <v>-0.4940913098845896</v>
      </c>
      <c r="U159" s="154">
        <f t="shared" si="41"/>
        <v>-214.30241848166105</v>
      </c>
      <c r="V159" s="3">
        <f t="shared" si="42"/>
        <v>535.69758151833889</v>
      </c>
      <c r="W159" s="96">
        <f t="shared" si="43"/>
        <v>-0.71426344202445191</v>
      </c>
      <c r="X159" s="154">
        <f t="shared" si="44"/>
        <v>-238.71032300040648</v>
      </c>
      <c r="Y159" s="3">
        <f t="shared" si="45"/>
        <v>511.28967699959355</v>
      </c>
      <c r="Z159" s="96">
        <f t="shared" si="46"/>
        <v>-0.68171956933279143</v>
      </c>
      <c r="AA159" s="3">
        <f t="shared" si="34"/>
        <v>12750</v>
      </c>
      <c r="AB159" s="184">
        <f t="shared" si="50"/>
        <v>13680.764768081488</v>
      </c>
      <c r="AC159" s="184">
        <f t="shared" si="47"/>
        <v>13620.568482413442</v>
      </c>
      <c r="AD159" s="184">
        <f t="shared" si="48"/>
        <v>13785.69758151834</v>
      </c>
      <c r="AE159" s="184">
        <f t="shared" si="49"/>
        <v>13761.289676999593</v>
      </c>
      <c r="AF159" s="166"/>
    </row>
    <row r="160" spans="1:32" x14ac:dyDescent="0.25">
      <c r="A160" s="1">
        <v>158</v>
      </c>
      <c r="B160" s="1">
        <v>14000</v>
      </c>
      <c r="C160" s="1">
        <v>12750</v>
      </c>
      <c r="D160" s="30">
        <v>12000</v>
      </c>
      <c r="E160" s="3">
        <v>60</v>
      </c>
      <c r="F160" s="3">
        <v>63</v>
      </c>
      <c r="G160" s="3">
        <v>52</v>
      </c>
      <c r="H160" s="3">
        <v>1750</v>
      </c>
      <c r="I160" s="3">
        <v>1750</v>
      </c>
      <c r="J160" s="3">
        <v>1750</v>
      </c>
      <c r="K160" s="3">
        <v>6.8571428571428568</v>
      </c>
      <c r="L160" s="3">
        <v>-1250</v>
      </c>
      <c r="M160" s="3">
        <v>-750</v>
      </c>
      <c r="N160" s="123">
        <v>-750</v>
      </c>
      <c r="O160" s="129">
        <f t="shared" si="39"/>
        <v>-283.63420024524493</v>
      </c>
      <c r="P160" s="3">
        <f t="shared" si="35"/>
        <v>466.36579975475507</v>
      </c>
      <c r="Q160" s="96">
        <f t="shared" si="36"/>
        <v>-0.62182106633967338</v>
      </c>
      <c r="R160" s="157">
        <f t="shared" si="40"/>
        <v>-364.18601035526603</v>
      </c>
      <c r="S160" s="3">
        <f t="shared" si="37"/>
        <v>385.81398964473397</v>
      </c>
      <c r="T160" s="96">
        <f t="shared" si="38"/>
        <v>-0.51441865285964528</v>
      </c>
      <c r="U160" s="154">
        <f t="shared" si="41"/>
        <v>-501.66938690519373</v>
      </c>
      <c r="V160" s="3">
        <f t="shared" si="42"/>
        <v>248.33061309480627</v>
      </c>
      <c r="W160" s="96">
        <f t="shared" si="43"/>
        <v>-0.33110748412640834</v>
      </c>
      <c r="X160" s="154">
        <f t="shared" si="44"/>
        <v>-525.55524592643485</v>
      </c>
      <c r="Y160" s="3">
        <f t="shared" si="45"/>
        <v>224.44475407356515</v>
      </c>
      <c r="Z160" s="96">
        <f t="shared" si="46"/>
        <v>-0.29925967209808685</v>
      </c>
      <c r="AA160" s="3">
        <f t="shared" si="34"/>
        <v>12000</v>
      </c>
      <c r="AB160" s="184">
        <f t="shared" si="50"/>
        <v>12466.365799754754</v>
      </c>
      <c r="AC160" s="184">
        <f t="shared" si="47"/>
        <v>12385.813989644734</v>
      </c>
      <c r="AD160" s="184">
        <f t="shared" si="48"/>
        <v>12248.330613094806</v>
      </c>
      <c r="AE160" s="184">
        <f t="shared" si="49"/>
        <v>12224.444754073565</v>
      </c>
      <c r="AF160" s="166"/>
    </row>
    <row r="161" spans="1:32" x14ac:dyDescent="0.25">
      <c r="A161" s="1">
        <v>159</v>
      </c>
      <c r="B161" s="1">
        <v>12750</v>
      </c>
      <c r="C161" s="1">
        <v>12000</v>
      </c>
      <c r="D161" s="30">
        <v>11250</v>
      </c>
      <c r="E161" s="3">
        <v>63</v>
      </c>
      <c r="F161" s="3">
        <v>52</v>
      </c>
      <c r="G161" s="3">
        <v>55</v>
      </c>
      <c r="H161" s="3">
        <v>1750</v>
      </c>
      <c r="I161" s="3">
        <v>1750</v>
      </c>
      <c r="J161" s="3">
        <v>1750</v>
      </c>
      <c r="K161" s="3">
        <v>6.4285714285714288</v>
      </c>
      <c r="L161" s="3">
        <v>-750</v>
      </c>
      <c r="M161" s="3">
        <v>-750</v>
      </c>
      <c r="N161" s="123">
        <v>-500</v>
      </c>
      <c r="O161" s="129">
        <f t="shared" si="39"/>
        <v>-163.53562990810792</v>
      </c>
      <c r="P161" s="3">
        <f t="shared" si="35"/>
        <v>336.46437009189208</v>
      </c>
      <c r="Q161" s="96">
        <f t="shared" si="36"/>
        <v>-0.67292874018378412</v>
      </c>
      <c r="R161" s="157">
        <f t="shared" si="40"/>
        <v>-232.0511284764074</v>
      </c>
      <c r="S161" s="3">
        <f t="shared" si="37"/>
        <v>267.94887152359263</v>
      </c>
      <c r="T161" s="96">
        <f t="shared" si="38"/>
        <v>-0.53589774304718529</v>
      </c>
      <c r="U161" s="154">
        <f t="shared" si="41"/>
        <v>-89.170743142727773</v>
      </c>
      <c r="V161" s="3">
        <f t="shared" si="42"/>
        <v>410.82925685727224</v>
      </c>
      <c r="W161" s="96">
        <f t="shared" si="43"/>
        <v>-0.82165851371454446</v>
      </c>
      <c r="X161" s="154">
        <f t="shared" si="44"/>
        <v>-265.27582644233718</v>
      </c>
      <c r="Y161" s="3">
        <f t="shared" si="45"/>
        <v>234.72417355766282</v>
      </c>
      <c r="Z161" s="96">
        <f t="shared" si="46"/>
        <v>-0.46944834711532563</v>
      </c>
      <c r="AA161" s="3">
        <f t="shared" si="34"/>
        <v>11250</v>
      </c>
      <c r="AB161" s="184">
        <f t="shared" si="50"/>
        <v>11836.464370091891</v>
      </c>
      <c r="AC161" s="184">
        <f t="shared" si="47"/>
        <v>11767.948871523593</v>
      </c>
      <c r="AD161" s="184">
        <f t="shared" si="48"/>
        <v>11910.829256857272</v>
      </c>
      <c r="AE161" s="184">
        <f t="shared" si="49"/>
        <v>11734.724173557663</v>
      </c>
      <c r="AF161" s="166"/>
    </row>
    <row r="162" spans="1:32" ht="15.75" thickBot="1" x14ac:dyDescent="0.3">
      <c r="A162" s="1">
        <v>160</v>
      </c>
      <c r="B162" s="1">
        <v>12000</v>
      </c>
      <c r="C162" s="1">
        <v>11250</v>
      </c>
      <c r="D162" s="31">
        <v>10750</v>
      </c>
      <c r="E162" s="32">
        <v>52</v>
      </c>
      <c r="F162" s="32">
        <v>55</v>
      </c>
      <c r="G162" s="32">
        <v>48</v>
      </c>
      <c r="H162" s="32">
        <v>1750</v>
      </c>
      <c r="I162" s="32">
        <v>1750</v>
      </c>
      <c r="J162" s="32">
        <v>1750</v>
      </c>
      <c r="K162" s="32">
        <v>6.1428571428571432</v>
      </c>
      <c r="L162" s="32">
        <v>-750</v>
      </c>
      <c r="M162" s="32">
        <v>-500</v>
      </c>
      <c r="N162" s="124">
        <v>-750</v>
      </c>
      <c r="O162" s="129">
        <f t="shared" si="39"/>
        <v>-137.78976263393326</v>
      </c>
      <c r="P162" s="3">
        <f t="shared" si="35"/>
        <v>612.21023736606674</v>
      </c>
      <c r="Q162" s="96">
        <f t="shared" si="36"/>
        <v>-0.81628031648808896</v>
      </c>
      <c r="R162" s="157">
        <f t="shared" si="40"/>
        <v>-217.75115413609598</v>
      </c>
      <c r="S162" s="3">
        <f t="shared" si="37"/>
        <v>532.24884586390408</v>
      </c>
      <c r="T162" s="96">
        <f t="shared" si="38"/>
        <v>-0.70966512781853874</v>
      </c>
      <c r="U162" s="154">
        <f t="shared" si="41"/>
        <v>-290.24189913148348</v>
      </c>
      <c r="V162" s="3">
        <f t="shared" si="42"/>
        <v>459.75810086851652</v>
      </c>
      <c r="W162" s="96">
        <f t="shared" si="43"/>
        <v>-0.61301080115802198</v>
      </c>
      <c r="X162" s="154">
        <f t="shared" si="44"/>
        <v>-295.70321349519912</v>
      </c>
      <c r="Y162" s="3">
        <f t="shared" si="45"/>
        <v>454.29678650480088</v>
      </c>
      <c r="Z162" s="96">
        <f t="shared" si="46"/>
        <v>-0.60572904867306787</v>
      </c>
      <c r="AA162" s="3">
        <f t="shared" si="34"/>
        <v>10750</v>
      </c>
      <c r="AB162" s="184">
        <f t="shared" si="50"/>
        <v>11112.210237366067</v>
      </c>
      <c r="AC162" s="184">
        <f t="shared" si="47"/>
        <v>11032.248845863904</v>
      </c>
      <c r="AD162" s="184">
        <f t="shared" si="48"/>
        <v>10959.758100868516</v>
      </c>
      <c r="AE162" s="184">
        <f t="shared" si="49"/>
        <v>10954.296786504801</v>
      </c>
      <c r="AF162" s="166"/>
    </row>
    <row r="163" spans="1:32" x14ac:dyDescent="0.25">
      <c r="A163" s="1">
        <v>161</v>
      </c>
      <c r="B163" s="1">
        <v>11250</v>
      </c>
      <c r="C163" s="1">
        <v>10750</v>
      </c>
      <c r="D163" s="29">
        <v>8250</v>
      </c>
      <c r="E163" s="28">
        <v>55</v>
      </c>
      <c r="F163" s="28">
        <v>48</v>
      </c>
      <c r="G163" s="28">
        <v>45</v>
      </c>
      <c r="H163" s="28">
        <v>1750</v>
      </c>
      <c r="I163" s="28">
        <v>1750</v>
      </c>
      <c r="J163" s="28">
        <v>4750</v>
      </c>
      <c r="K163" s="28">
        <v>1.736842105263158</v>
      </c>
      <c r="L163" s="28">
        <v>-500</v>
      </c>
      <c r="M163" s="28">
        <v>-750</v>
      </c>
      <c r="N163" s="122">
        <v>1000</v>
      </c>
      <c r="O163" s="129">
        <f t="shared" si="39"/>
        <v>397.57882945886473</v>
      </c>
      <c r="P163" s="3">
        <f t="shared" si="35"/>
        <v>-602.42117054113533</v>
      </c>
      <c r="Q163" s="96">
        <f t="shared" si="36"/>
        <v>-0.60242117054113531</v>
      </c>
      <c r="R163" s="157">
        <f t="shared" si="40"/>
        <v>260.04814924046309</v>
      </c>
      <c r="S163" s="3">
        <f t="shared" si="37"/>
        <v>-739.95185075953691</v>
      </c>
      <c r="T163" s="96">
        <f t="shared" si="38"/>
        <v>-0.73995185075953696</v>
      </c>
      <c r="U163" s="154">
        <f t="shared" si="41"/>
        <v>622.40203655378684</v>
      </c>
      <c r="V163" s="3">
        <f t="shared" si="42"/>
        <v>-377.59796344621316</v>
      </c>
      <c r="W163" s="96">
        <f t="shared" si="43"/>
        <v>-0.37759796344621316</v>
      </c>
      <c r="X163" s="154">
        <f t="shared" si="44"/>
        <v>474.76450284876836</v>
      </c>
      <c r="Y163" s="3">
        <f t="shared" si="45"/>
        <v>-525.23549715123158</v>
      </c>
      <c r="Z163" s="96">
        <f t="shared" si="46"/>
        <v>-0.52523549715123163</v>
      </c>
      <c r="AA163" s="3">
        <f t="shared" si="34"/>
        <v>8250</v>
      </c>
      <c r="AB163" s="184">
        <f t="shared" si="50"/>
        <v>11147.578829458866</v>
      </c>
      <c r="AC163" s="184">
        <f t="shared" si="47"/>
        <v>11010.048149240463</v>
      </c>
      <c r="AD163" s="184">
        <f t="shared" si="48"/>
        <v>11372.402036553787</v>
      </c>
      <c r="AE163" s="184">
        <f t="shared" si="49"/>
        <v>11224.764502848768</v>
      </c>
      <c r="AF163" s="166"/>
    </row>
    <row r="164" spans="1:32" x14ac:dyDescent="0.25">
      <c r="A164" s="1">
        <v>162</v>
      </c>
      <c r="B164" s="1">
        <v>10750</v>
      </c>
      <c r="C164" s="1">
        <v>8250</v>
      </c>
      <c r="D164" s="30">
        <v>9250</v>
      </c>
      <c r="E164" s="3">
        <v>48</v>
      </c>
      <c r="F164" s="3">
        <v>45</v>
      </c>
      <c r="G164" s="3">
        <v>52</v>
      </c>
      <c r="H164" s="3">
        <v>1750</v>
      </c>
      <c r="I164" s="3">
        <v>4750</v>
      </c>
      <c r="J164" s="3">
        <v>1750</v>
      </c>
      <c r="K164" s="3">
        <v>5.2857142857142856</v>
      </c>
      <c r="L164" s="3">
        <v>-750</v>
      </c>
      <c r="M164" s="3">
        <v>1000</v>
      </c>
      <c r="N164" s="123">
        <v>0</v>
      </c>
      <c r="O164" s="129">
        <f t="shared" si="39"/>
        <v>90.336301088358908</v>
      </c>
      <c r="P164" s="3">
        <f t="shared" si="35"/>
        <v>90.336301088358908</v>
      </c>
      <c r="Q164" s="96">
        <f t="shared" si="36"/>
        <v>0</v>
      </c>
      <c r="R164" s="157">
        <f t="shared" si="40"/>
        <v>231.909329464878</v>
      </c>
      <c r="S164" s="3">
        <f t="shared" si="37"/>
        <v>231.909329464878</v>
      </c>
      <c r="T164" s="96">
        <f t="shared" si="38"/>
        <v>0</v>
      </c>
      <c r="U164" s="154">
        <f t="shared" si="41"/>
        <v>236.75230142102433</v>
      </c>
      <c r="V164" s="3">
        <f t="shared" si="42"/>
        <v>236.75230142102433</v>
      </c>
      <c r="W164" s="96">
        <f t="shared" si="43"/>
        <v>0</v>
      </c>
      <c r="X164" s="154">
        <f t="shared" si="44"/>
        <v>139.50266433133078</v>
      </c>
      <c r="Y164" s="3">
        <f t="shared" si="45"/>
        <v>139.50266433133078</v>
      </c>
      <c r="Z164" s="96">
        <f t="shared" si="46"/>
        <v>0</v>
      </c>
      <c r="AA164" s="3">
        <f t="shared" si="34"/>
        <v>9250</v>
      </c>
      <c r="AB164" s="184">
        <f t="shared" si="50"/>
        <v>8340.3363010883586</v>
      </c>
      <c r="AC164" s="184">
        <f t="shared" si="47"/>
        <v>8481.9093294648774</v>
      </c>
      <c r="AD164" s="184">
        <f t="shared" si="48"/>
        <v>8486.7523014210237</v>
      </c>
      <c r="AE164" s="184">
        <f t="shared" si="49"/>
        <v>8389.5026643313304</v>
      </c>
      <c r="AF164" s="166"/>
    </row>
    <row r="165" spans="1:32" x14ac:dyDescent="0.25">
      <c r="A165" s="1">
        <v>163</v>
      </c>
      <c r="B165" s="1">
        <v>8250</v>
      </c>
      <c r="C165" s="1">
        <v>9250</v>
      </c>
      <c r="D165" s="30">
        <v>9250</v>
      </c>
      <c r="E165" s="3">
        <v>45</v>
      </c>
      <c r="F165" s="3">
        <v>52</v>
      </c>
      <c r="G165" s="3">
        <v>47</v>
      </c>
      <c r="H165" s="3">
        <v>4750</v>
      </c>
      <c r="I165" s="3">
        <v>1750</v>
      </c>
      <c r="J165" s="3">
        <v>2750</v>
      </c>
      <c r="K165" s="3">
        <v>3.3636363636363638</v>
      </c>
      <c r="L165" s="3">
        <v>1000</v>
      </c>
      <c r="M165" s="3">
        <v>0</v>
      </c>
      <c r="N165" s="123">
        <v>250</v>
      </c>
      <c r="O165" s="129">
        <f t="shared" si="39"/>
        <v>78.503777783082768</v>
      </c>
      <c r="P165" s="3">
        <f t="shared" si="35"/>
        <v>-171.49622221691723</v>
      </c>
      <c r="Q165" s="96">
        <f t="shared" si="36"/>
        <v>-0.68598488886766895</v>
      </c>
      <c r="R165" s="157">
        <f t="shared" si="40"/>
        <v>-31.780450903959007</v>
      </c>
      <c r="S165" s="3">
        <f t="shared" si="37"/>
        <v>-281.78045090395904</v>
      </c>
      <c r="T165" s="96">
        <f t="shared" si="38"/>
        <v>-1.1271218036158361</v>
      </c>
      <c r="U165" s="154">
        <f t="shared" si="41"/>
        <v>-146.27292700852192</v>
      </c>
      <c r="V165" s="3">
        <f t="shared" si="42"/>
        <v>-396.27292700852195</v>
      </c>
      <c r="W165" s="96">
        <f t="shared" si="43"/>
        <v>-1.5850917080340878</v>
      </c>
      <c r="X165" s="154">
        <f t="shared" si="44"/>
        <v>76.247884443590038</v>
      </c>
      <c r="Y165" s="3">
        <f t="shared" si="45"/>
        <v>-173.75211555640996</v>
      </c>
      <c r="Z165" s="96">
        <f t="shared" si="46"/>
        <v>-0.69500846222563983</v>
      </c>
      <c r="AA165" s="3">
        <f t="shared" si="34"/>
        <v>9250</v>
      </c>
      <c r="AB165" s="184">
        <f t="shared" si="50"/>
        <v>9328.5037777830821</v>
      </c>
      <c r="AC165" s="184">
        <f t="shared" si="47"/>
        <v>9218.2195490960403</v>
      </c>
      <c r="AD165" s="184">
        <f t="shared" si="48"/>
        <v>9103.7270729914781</v>
      </c>
      <c r="AE165" s="184">
        <f t="shared" si="49"/>
        <v>9326.24788444359</v>
      </c>
      <c r="AF165" s="166"/>
    </row>
    <row r="166" spans="1:32" x14ac:dyDescent="0.25">
      <c r="A166" s="1">
        <v>164</v>
      </c>
      <c r="B166" s="1">
        <v>9250</v>
      </c>
      <c r="C166" s="1">
        <v>9250</v>
      </c>
      <c r="D166" s="30">
        <v>9500</v>
      </c>
      <c r="E166" s="3">
        <v>52</v>
      </c>
      <c r="F166" s="3">
        <v>47</v>
      </c>
      <c r="G166" s="3">
        <v>53</v>
      </c>
      <c r="H166" s="3">
        <v>1750</v>
      </c>
      <c r="I166" s="3">
        <v>2750</v>
      </c>
      <c r="J166" s="3">
        <v>1750</v>
      </c>
      <c r="K166" s="3">
        <v>5.4285714285714288</v>
      </c>
      <c r="L166" s="3">
        <v>0</v>
      </c>
      <c r="M166" s="3">
        <v>250</v>
      </c>
      <c r="N166" s="123">
        <v>250</v>
      </c>
      <c r="O166" s="129">
        <f t="shared" si="39"/>
        <v>62.374521261294745</v>
      </c>
      <c r="P166" s="3">
        <f t="shared" si="35"/>
        <v>-187.62547873870525</v>
      </c>
      <c r="Q166" s="96">
        <f t="shared" si="36"/>
        <v>-0.75050191495482099</v>
      </c>
      <c r="R166" s="157">
        <f t="shared" si="40"/>
        <v>64.649363375133106</v>
      </c>
      <c r="S166" s="3">
        <f t="shared" si="37"/>
        <v>-185.35063662486689</v>
      </c>
      <c r="T166" s="96">
        <f t="shared" si="38"/>
        <v>-0.74140254649946757</v>
      </c>
      <c r="U166" s="154">
        <f t="shared" si="41"/>
        <v>141.18761201557913</v>
      </c>
      <c r="V166" s="3">
        <f t="shared" si="42"/>
        <v>-108.81238798442087</v>
      </c>
      <c r="W166" s="96">
        <f t="shared" si="43"/>
        <v>-0.43524955193768344</v>
      </c>
      <c r="X166" s="154">
        <f t="shared" si="44"/>
        <v>27.31558324715164</v>
      </c>
      <c r="Y166" s="3">
        <f t="shared" si="45"/>
        <v>-222.68441675284836</v>
      </c>
      <c r="Z166" s="96">
        <f t="shared" si="46"/>
        <v>-0.89073766701139345</v>
      </c>
      <c r="AA166" s="3">
        <f t="shared" si="34"/>
        <v>9500</v>
      </c>
      <c r="AB166" s="184">
        <f t="shared" si="50"/>
        <v>9312.3745212612939</v>
      </c>
      <c r="AC166" s="184">
        <f t="shared" si="47"/>
        <v>9314.6493633751325</v>
      </c>
      <c r="AD166" s="184">
        <f t="shared" si="48"/>
        <v>9391.1876120155794</v>
      </c>
      <c r="AE166" s="184">
        <f t="shared" si="49"/>
        <v>9277.3155832471512</v>
      </c>
      <c r="AF166" s="166"/>
    </row>
    <row r="167" spans="1:32" x14ac:dyDescent="0.25">
      <c r="A167" s="1">
        <v>165</v>
      </c>
      <c r="B167" s="1">
        <v>9250</v>
      </c>
      <c r="C167" s="1">
        <v>9500</v>
      </c>
      <c r="D167" s="30">
        <v>9750</v>
      </c>
      <c r="E167" s="3">
        <v>47</v>
      </c>
      <c r="F167" s="3">
        <v>53</v>
      </c>
      <c r="G167" s="3">
        <v>47</v>
      </c>
      <c r="H167" s="3">
        <v>2750</v>
      </c>
      <c r="I167" s="3">
        <v>1750</v>
      </c>
      <c r="J167" s="3">
        <v>1750</v>
      </c>
      <c r="K167" s="3">
        <v>5.5714285714285712</v>
      </c>
      <c r="L167" s="3">
        <v>250</v>
      </c>
      <c r="M167" s="3">
        <v>250</v>
      </c>
      <c r="N167" s="123">
        <v>0</v>
      </c>
      <c r="O167" s="129">
        <f t="shared" si="39"/>
        <v>-7.8360278977045823</v>
      </c>
      <c r="P167" s="3">
        <f t="shared" si="35"/>
        <v>-7.8360278977045823</v>
      </c>
      <c r="Q167" s="96">
        <f t="shared" si="36"/>
        <v>0</v>
      </c>
      <c r="R167" s="157">
        <f t="shared" si="40"/>
        <v>-94.143296894483996</v>
      </c>
      <c r="S167" s="3">
        <f t="shared" si="37"/>
        <v>-94.143296894483996</v>
      </c>
      <c r="T167" s="96">
        <f t="shared" si="38"/>
        <v>0</v>
      </c>
      <c r="U167" s="154">
        <f t="shared" si="41"/>
        <v>-220.42980143799269</v>
      </c>
      <c r="V167" s="3">
        <f t="shared" si="42"/>
        <v>-220.42980143799269</v>
      </c>
      <c r="W167" s="96">
        <f t="shared" si="43"/>
        <v>0</v>
      </c>
      <c r="X167" s="154">
        <f t="shared" si="44"/>
        <v>-128.71358782174457</v>
      </c>
      <c r="Y167" s="3">
        <f t="shared" si="45"/>
        <v>-128.71358782174457</v>
      </c>
      <c r="Z167" s="96">
        <f t="shared" si="46"/>
        <v>0</v>
      </c>
      <c r="AA167" s="3">
        <f t="shared" si="34"/>
        <v>9750</v>
      </c>
      <c r="AB167" s="184">
        <f t="shared" si="50"/>
        <v>9492.1639721022948</v>
      </c>
      <c r="AC167" s="184">
        <f t="shared" si="47"/>
        <v>9405.8567031055154</v>
      </c>
      <c r="AD167" s="184">
        <f t="shared" si="48"/>
        <v>9279.5701985620071</v>
      </c>
      <c r="AE167" s="184">
        <f t="shared" si="49"/>
        <v>9371.286412178255</v>
      </c>
      <c r="AF167" s="166"/>
    </row>
    <row r="168" spans="1:32" x14ac:dyDescent="0.25">
      <c r="A168" s="1">
        <v>166</v>
      </c>
      <c r="B168" s="1">
        <v>9500</v>
      </c>
      <c r="C168" s="1">
        <v>9750</v>
      </c>
      <c r="D168" s="30">
        <v>9750</v>
      </c>
      <c r="E168" s="3">
        <v>53</v>
      </c>
      <c r="F168" s="3">
        <v>47</v>
      </c>
      <c r="G168" s="3">
        <v>57</v>
      </c>
      <c r="H168" s="3">
        <v>1750</v>
      </c>
      <c r="I168" s="3">
        <v>1750</v>
      </c>
      <c r="J168" s="3">
        <v>1750</v>
      </c>
      <c r="K168" s="3">
        <v>5.5714285714285712</v>
      </c>
      <c r="L168" s="3">
        <v>250</v>
      </c>
      <c r="M168" s="3">
        <v>0</v>
      </c>
      <c r="N168" s="123">
        <v>250</v>
      </c>
      <c r="O168" s="129">
        <f t="shared" si="39"/>
        <v>52.519356862202756</v>
      </c>
      <c r="P168" s="3">
        <f t="shared" si="35"/>
        <v>-197.48064313779724</v>
      </c>
      <c r="Q168" s="96">
        <f t="shared" si="36"/>
        <v>-0.78992257255118903</v>
      </c>
      <c r="R168" s="157">
        <f t="shared" si="40"/>
        <v>-12.680720187984775</v>
      </c>
      <c r="S168" s="3">
        <f t="shared" si="37"/>
        <v>-262.68072018798478</v>
      </c>
      <c r="T168" s="96">
        <f t="shared" si="38"/>
        <v>-1.0507228807519391</v>
      </c>
      <c r="U168" s="154">
        <f t="shared" si="41"/>
        <v>174.87698509783306</v>
      </c>
      <c r="V168" s="3">
        <f t="shared" si="42"/>
        <v>-75.123014902166943</v>
      </c>
      <c r="W168" s="96">
        <f t="shared" si="43"/>
        <v>-0.30049205960866776</v>
      </c>
      <c r="X168" s="154">
        <f t="shared" si="44"/>
        <v>80.959418553026978</v>
      </c>
      <c r="Y168" s="3">
        <f t="shared" si="45"/>
        <v>-169.04058144697302</v>
      </c>
      <c r="Z168" s="96">
        <f t="shared" si="46"/>
        <v>-0.67616232578789204</v>
      </c>
      <c r="AA168" s="3">
        <f t="shared" si="34"/>
        <v>9750</v>
      </c>
      <c r="AB168" s="184">
        <f t="shared" si="50"/>
        <v>9802.5193568622035</v>
      </c>
      <c r="AC168" s="184">
        <f t="shared" si="47"/>
        <v>9737.3192798120144</v>
      </c>
      <c r="AD168" s="184">
        <f t="shared" si="48"/>
        <v>9924.8769850978333</v>
      </c>
      <c r="AE168" s="184">
        <f t="shared" si="49"/>
        <v>9830.9594185530277</v>
      </c>
      <c r="AF168" s="166"/>
    </row>
    <row r="169" spans="1:32" x14ac:dyDescent="0.25">
      <c r="A169" s="1">
        <v>167</v>
      </c>
      <c r="B169" s="1">
        <v>9750</v>
      </c>
      <c r="C169" s="1">
        <v>9750</v>
      </c>
      <c r="D169" s="30">
        <v>10000</v>
      </c>
      <c r="E169" s="3">
        <v>47</v>
      </c>
      <c r="F169" s="3">
        <v>57</v>
      </c>
      <c r="G169" s="3">
        <v>54</v>
      </c>
      <c r="H169" s="3">
        <v>1750</v>
      </c>
      <c r="I169" s="3">
        <v>1750</v>
      </c>
      <c r="J169" s="3">
        <v>1750</v>
      </c>
      <c r="K169" s="3">
        <v>5.7142857142857144</v>
      </c>
      <c r="L169" s="3">
        <v>0</v>
      </c>
      <c r="M169" s="3">
        <v>250</v>
      </c>
      <c r="N169" s="123">
        <v>-750</v>
      </c>
      <c r="O169" s="129">
        <f t="shared" si="39"/>
        <v>0.41542313117565755</v>
      </c>
      <c r="P169" s="3">
        <f t="shared" si="35"/>
        <v>750.41542313117566</v>
      </c>
      <c r="Q169" s="96">
        <f t="shared" si="36"/>
        <v>-1.0005538975082342</v>
      </c>
      <c r="R169" s="157">
        <f t="shared" si="40"/>
        <v>-76.807219166861472</v>
      </c>
      <c r="S169" s="3">
        <f t="shared" si="37"/>
        <v>673.1927808331385</v>
      </c>
      <c r="T169" s="96">
        <f t="shared" si="38"/>
        <v>-0.89759037444418466</v>
      </c>
      <c r="U169" s="154">
        <f t="shared" si="41"/>
        <v>-180.99732833667036</v>
      </c>
      <c r="V169" s="3">
        <f t="shared" si="42"/>
        <v>569.00267166332969</v>
      </c>
      <c r="W169" s="96">
        <f t="shared" si="43"/>
        <v>-0.75867022888443958</v>
      </c>
      <c r="X169" s="154">
        <f t="shared" si="44"/>
        <v>-92.298742880613503</v>
      </c>
      <c r="Y169" s="3">
        <f t="shared" si="45"/>
        <v>657.70125711938647</v>
      </c>
      <c r="Z169" s="96">
        <f t="shared" si="46"/>
        <v>-0.87693500949251524</v>
      </c>
      <c r="AA169" s="3">
        <f t="shared" si="34"/>
        <v>10000</v>
      </c>
      <c r="AB169" s="184">
        <f t="shared" si="50"/>
        <v>9750.415423131175</v>
      </c>
      <c r="AC169" s="184">
        <f t="shared" si="47"/>
        <v>9673.1927808331384</v>
      </c>
      <c r="AD169" s="184">
        <f t="shared" si="48"/>
        <v>9569.0026716633292</v>
      </c>
      <c r="AE169" s="184">
        <f t="shared" si="49"/>
        <v>9657.7012571193864</v>
      </c>
      <c r="AF169" s="166"/>
    </row>
    <row r="170" spans="1:32" x14ac:dyDescent="0.25">
      <c r="A170" s="1">
        <v>168</v>
      </c>
      <c r="B170" s="1">
        <v>9750</v>
      </c>
      <c r="C170" s="1">
        <v>10000</v>
      </c>
      <c r="D170" s="30">
        <v>9250</v>
      </c>
      <c r="E170" s="3">
        <v>57</v>
      </c>
      <c r="F170" s="3">
        <v>54</v>
      </c>
      <c r="G170" s="3">
        <v>55</v>
      </c>
      <c r="H170" s="3">
        <v>1750</v>
      </c>
      <c r="I170" s="3">
        <v>1750</v>
      </c>
      <c r="J170" s="3">
        <v>1750</v>
      </c>
      <c r="K170" s="3">
        <v>5.2857142857142856</v>
      </c>
      <c r="L170" s="3">
        <v>250</v>
      </c>
      <c r="M170" s="3">
        <v>-750</v>
      </c>
      <c r="N170" s="123">
        <v>250</v>
      </c>
      <c r="O170" s="129">
        <f t="shared" si="39"/>
        <v>108.44291651633111</v>
      </c>
      <c r="P170" s="3">
        <f t="shared" si="35"/>
        <v>-141.55708348366889</v>
      </c>
      <c r="Q170" s="96">
        <f t="shared" si="36"/>
        <v>-0.56622833393467553</v>
      </c>
      <c r="R170" s="157">
        <f t="shared" si="40"/>
        <v>58.927518179973035</v>
      </c>
      <c r="S170" s="3">
        <f t="shared" si="37"/>
        <v>-191.07248182002695</v>
      </c>
      <c r="T170" s="96">
        <f t="shared" si="38"/>
        <v>-0.76428992728010781</v>
      </c>
      <c r="U170" s="154">
        <f t="shared" si="41"/>
        <v>74.779292784423731</v>
      </c>
      <c r="V170" s="3">
        <f t="shared" si="42"/>
        <v>-175.22070721557628</v>
      </c>
      <c r="W170" s="96">
        <f t="shared" si="43"/>
        <v>-0.70088282886230513</v>
      </c>
      <c r="X170" s="154">
        <f t="shared" si="44"/>
        <v>31.578678823337199</v>
      </c>
      <c r="Y170" s="3">
        <f t="shared" si="45"/>
        <v>-218.42132117666279</v>
      </c>
      <c r="Z170" s="96">
        <f t="shared" si="46"/>
        <v>-0.87368528470665119</v>
      </c>
      <c r="AA170" s="3">
        <f t="shared" si="34"/>
        <v>9250</v>
      </c>
      <c r="AB170" s="184">
        <f t="shared" si="50"/>
        <v>10108.442916516331</v>
      </c>
      <c r="AC170" s="184">
        <f t="shared" si="47"/>
        <v>10058.927518179973</v>
      </c>
      <c r="AD170" s="184">
        <f t="shared" si="48"/>
        <v>10074.779292784424</v>
      </c>
      <c r="AE170" s="184">
        <f t="shared" si="49"/>
        <v>10031.578678823336</v>
      </c>
      <c r="AF170" s="166"/>
    </row>
    <row r="171" spans="1:32" x14ac:dyDescent="0.25">
      <c r="A171" s="1">
        <v>169</v>
      </c>
      <c r="B171" s="1">
        <v>10000</v>
      </c>
      <c r="C171" s="1">
        <v>9250</v>
      </c>
      <c r="D171" s="30">
        <v>9500</v>
      </c>
      <c r="E171" s="3">
        <v>54</v>
      </c>
      <c r="F171" s="3">
        <v>55</v>
      </c>
      <c r="G171" s="3">
        <v>48</v>
      </c>
      <c r="H171" s="3">
        <v>1750</v>
      </c>
      <c r="I171" s="3">
        <v>1750</v>
      </c>
      <c r="J171" s="3">
        <v>1750</v>
      </c>
      <c r="K171" s="3">
        <v>5.4285714285714288</v>
      </c>
      <c r="L171" s="3">
        <v>-750</v>
      </c>
      <c r="M171" s="3">
        <v>250</v>
      </c>
      <c r="N171" s="123">
        <v>-1250</v>
      </c>
      <c r="O171" s="129">
        <f t="shared" si="39"/>
        <v>32.196828881341105</v>
      </c>
      <c r="P171" s="3">
        <f t="shared" si="35"/>
        <v>1282.1968288813412</v>
      </c>
      <c r="Q171" s="96">
        <f t="shared" si="36"/>
        <v>-1.025757463105073</v>
      </c>
      <c r="R171" s="157">
        <f t="shared" si="40"/>
        <v>-50.098336268197698</v>
      </c>
      <c r="S171" s="3">
        <f t="shared" si="37"/>
        <v>1199.9016637318023</v>
      </c>
      <c r="T171" s="96">
        <f t="shared" si="38"/>
        <v>-0.95992133098544186</v>
      </c>
      <c r="U171" s="154">
        <f t="shared" si="41"/>
        <v>-218.77176456026297</v>
      </c>
      <c r="V171" s="3">
        <f t="shared" si="42"/>
        <v>1031.2282354397371</v>
      </c>
      <c r="W171" s="96">
        <f t="shared" si="43"/>
        <v>-0.82498258835178973</v>
      </c>
      <c r="X171" s="154">
        <f t="shared" si="44"/>
        <v>-241.28402532619535</v>
      </c>
      <c r="Y171" s="3">
        <f t="shared" si="45"/>
        <v>1008.7159746738047</v>
      </c>
      <c r="Z171" s="96">
        <f t="shared" si="46"/>
        <v>-0.8069727797390438</v>
      </c>
      <c r="AA171" s="3">
        <f t="shared" si="34"/>
        <v>9500</v>
      </c>
      <c r="AB171" s="184">
        <f t="shared" si="50"/>
        <v>9282.1968288813405</v>
      </c>
      <c r="AC171" s="184">
        <f t="shared" si="47"/>
        <v>9199.9016637318018</v>
      </c>
      <c r="AD171" s="184">
        <f t="shared" si="48"/>
        <v>9031.2282354397375</v>
      </c>
      <c r="AE171" s="184">
        <f t="shared" si="49"/>
        <v>9008.7159746738052</v>
      </c>
      <c r="AF171" s="166"/>
    </row>
    <row r="172" spans="1:32" x14ac:dyDescent="0.25">
      <c r="A172" s="1">
        <v>170</v>
      </c>
      <c r="B172" s="1">
        <v>9250</v>
      </c>
      <c r="C172" s="1">
        <v>9500</v>
      </c>
      <c r="D172" s="30">
        <v>8250</v>
      </c>
      <c r="E172" s="3">
        <v>55</v>
      </c>
      <c r="F172" s="3">
        <v>48</v>
      </c>
      <c r="G172" s="3">
        <v>37</v>
      </c>
      <c r="H172" s="3">
        <v>1750</v>
      </c>
      <c r="I172" s="3">
        <v>1750</v>
      </c>
      <c r="J172" s="3">
        <v>2750</v>
      </c>
      <c r="K172" s="3">
        <v>3</v>
      </c>
      <c r="L172" s="3">
        <v>250</v>
      </c>
      <c r="M172" s="3">
        <v>-1250</v>
      </c>
      <c r="N172" s="123">
        <v>0</v>
      </c>
      <c r="O172" s="129">
        <f t="shared" si="39"/>
        <v>165.94497536503266</v>
      </c>
      <c r="P172" s="3">
        <f t="shared" si="35"/>
        <v>165.94497536503266</v>
      </c>
      <c r="Q172" s="96">
        <f t="shared" si="36"/>
        <v>0</v>
      </c>
      <c r="R172" s="157">
        <f t="shared" si="40"/>
        <v>73.905246305419482</v>
      </c>
      <c r="S172" s="3">
        <f t="shared" si="37"/>
        <v>73.905246305419482</v>
      </c>
      <c r="T172" s="96">
        <f t="shared" si="38"/>
        <v>0</v>
      </c>
      <c r="U172" s="154">
        <f t="shared" si="41"/>
        <v>-61.870140497999728</v>
      </c>
      <c r="V172" s="3">
        <f t="shared" si="42"/>
        <v>-61.870140497999728</v>
      </c>
      <c r="W172" s="96">
        <f t="shared" si="43"/>
        <v>0</v>
      </c>
      <c r="X172" s="154">
        <f t="shared" si="44"/>
        <v>-102.40419698934133</v>
      </c>
      <c r="Y172" s="3">
        <f t="shared" si="45"/>
        <v>-102.40419698934133</v>
      </c>
      <c r="Z172" s="96">
        <f t="shared" si="46"/>
        <v>0</v>
      </c>
      <c r="AA172" s="3">
        <f t="shared" si="34"/>
        <v>8250</v>
      </c>
      <c r="AB172" s="184">
        <f t="shared" si="50"/>
        <v>9665.9449753650333</v>
      </c>
      <c r="AC172" s="184">
        <f t="shared" si="47"/>
        <v>9573.9052463054195</v>
      </c>
      <c r="AD172" s="184">
        <f t="shared" si="48"/>
        <v>9438.1298595019998</v>
      </c>
      <c r="AE172" s="184">
        <f t="shared" si="49"/>
        <v>9397.5958030106594</v>
      </c>
      <c r="AF172" s="166"/>
    </row>
    <row r="173" spans="1:32" ht="15.75" thickBot="1" x14ac:dyDescent="0.3">
      <c r="A173" s="1">
        <v>171</v>
      </c>
      <c r="B173" s="1">
        <v>9500</v>
      </c>
      <c r="C173" s="1">
        <v>8250</v>
      </c>
      <c r="D173" s="31">
        <v>8250</v>
      </c>
      <c r="E173" s="32">
        <v>48</v>
      </c>
      <c r="F173" s="32">
        <v>37</v>
      </c>
      <c r="G173" s="32">
        <v>33</v>
      </c>
      <c r="H173" s="32">
        <v>1750</v>
      </c>
      <c r="I173" s="32">
        <v>2750</v>
      </c>
      <c r="J173" s="32">
        <v>2750</v>
      </c>
      <c r="K173" s="32">
        <v>3</v>
      </c>
      <c r="L173" s="32">
        <v>-1250</v>
      </c>
      <c r="M173" s="32">
        <v>0</v>
      </c>
      <c r="N173" s="124">
        <v>250</v>
      </c>
      <c r="O173" s="129">
        <f t="shared" si="39"/>
        <v>141.80282146106973</v>
      </c>
      <c r="P173" s="3">
        <f t="shared" si="35"/>
        <v>-108.19717853893027</v>
      </c>
      <c r="Q173" s="96">
        <f t="shared" si="36"/>
        <v>-0.43278871415572112</v>
      </c>
      <c r="R173" s="157">
        <f t="shared" si="40"/>
        <v>95.917883980036606</v>
      </c>
      <c r="S173" s="3">
        <f t="shared" si="37"/>
        <v>-154.08211601996339</v>
      </c>
      <c r="T173" s="96">
        <f t="shared" si="38"/>
        <v>-0.61632846407985353</v>
      </c>
      <c r="U173" s="154">
        <f t="shared" si="41"/>
        <v>60.361166276143081</v>
      </c>
      <c r="V173" s="3">
        <f t="shared" si="42"/>
        <v>-189.63883372385692</v>
      </c>
      <c r="W173" s="96">
        <f t="shared" si="43"/>
        <v>-0.7585553348954277</v>
      </c>
      <c r="X173" s="154">
        <f t="shared" si="44"/>
        <v>-105.62636353215855</v>
      </c>
      <c r="Y173" s="3">
        <f t="shared" si="45"/>
        <v>-355.62636353215856</v>
      </c>
      <c r="Z173" s="96">
        <f t="shared" si="46"/>
        <v>-1.4225054541286342</v>
      </c>
      <c r="AA173" s="3">
        <f t="shared" si="34"/>
        <v>8250</v>
      </c>
      <c r="AB173" s="184">
        <f t="shared" si="50"/>
        <v>8391.8028214610695</v>
      </c>
      <c r="AC173" s="184">
        <f t="shared" si="47"/>
        <v>8345.917883980037</v>
      </c>
      <c r="AD173" s="184">
        <f t="shared" si="48"/>
        <v>8310.3611662761432</v>
      </c>
      <c r="AE173" s="184">
        <f t="shared" si="49"/>
        <v>8144.3736364678416</v>
      </c>
      <c r="AF173" s="166"/>
    </row>
    <row r="174" spans="1:32" x14ac:dyDescent="0.25">
      <c r="A174" s="1">
        <v>172</v>
      </c>
      <c r="B174" s="1">
        <v>8250</v>
      </c>
      <c r="C174" s="1">
        <v>8250</v>
      </c>
      <c r="D174" s="29">
        <v>6500</v>
      </c>
      <c r="E174" s="28">
        <v>37</v>
      </c>
      <c r="F174" s="28">
        <v>33</v>
      </c>
      <c r="G174" s="28">
        <v>47</v>
      </c>
      <c r="H174" s="28">
        <v>2750</v>
      </c>
      <c r="I174" s="28">
        <v>2750</v>
      </c>
      <c r="J174" s="28">
        <v>4750</v>
      </c>
      <c r="K174" s="28">
        <v>1.368421052631579</v>
      </c>
      <c r="L174" s="28">
        <v>0</v>
      </c>
      <c r="M174" s="28">
        <v>250</v>
      </c>
      <c r="N174" s="122">
        <v>1500</v>
      </c>
      <c r="O174" s="129">
        <f t="shared" si="39"/>
        <v>683.51913991310244</v>
      </c>
      <c r="P174" s="3">
        <f t="shared" si="35"/>
        <v>-816.48086008689756</v>
      </c>
      <c r="Q174" s="96">
        <f t="shared" si="36"/>
        <v>-0.54432057339126505</v>
      </c>
      <c r="R174" s="157">
        <f t="shared" si="40"/>
        <v>627.68567630441601</v>
      </c>
      <c r="S174" s="3">
        <f t="shared" si="37"/>
        <v>-872.31432369558399</v>
      </c>
      <c r="T174" s="96">
        <f t="shared" si="38"/>
        <v>-0.58154288246372265</v>
      </c>
      <c r="U174" s="154">
        <f t="shared" si="41"/>
        <v>1284.0123375918365</v>
      </c>
      <c r="V174" s="3">
        <f t="shared" si="42"/>
        <v>-215.98766240816349</v>
      </c>
      <c r="W174" s="96">
        <f t="shared" si="43"/>
        <v>-0.14399177493877566</v>
      </c>
      <c r="X174" s="154">
        <f t="shared" si="44"/>
        <v>1158.0359178616677</v>
      </c>
      <c r="Y174" s="3">
        <f t="shared" si="45"/>
        <v>-341.96408213833229</v>
      </c>
      <c r="Z174" s="96">
        <f t="shared" si="46"/>
        <v>-0.22797605475888819</v>
      </c>
      <c r="AA174" s="3">
        <f t="shared" si="34"/>
        <v>6500</v>
      </c>
      <c r="AB174" s="184">
        <f t="shared" si="50"/>
        <v>8933.5191399131018</v>
      </c>
      <c r="AC174" s="184">
        <f t="shared" si="47"/>
        <v>8877.6856763044161</v>
      </c>
      <c r="AD174" s="184">
        <f t="shared" si="48"/>
        <v>9534.0123375918374</v>
      </c>
      <c r="AE174" s="184">
        <f t="shared" si="49"/>
        <v>9408.0359178616673</v>
      </c>
      <c r="AF174" s="166"/>
    </row>
    <row r="175" spans="1:32" x14ac:dyDescent="0.25">
      <c r="A175" s="1">
        <v>173</v>
      </c>
      <c r="B175" s="1">
        <v>8250</v>
      </c>
      <c r="C175" s="1">
        <v>6500</v>
      </c>
      <c r="D175" s="30">
        <v>8000</v>
      </c>
      <c r="E175" s="3">
        <v>33</v>
      </c>
      <c r="F175" s="3">
        <v>47</v>
      </c>
      <c r="G175" s="3">
        <v>51</v>
      </c>
      <c r="H175" s="3">
        <v>2750</v>
      </c>
      <c r="I175" s="3">
        <v>4750</v>
      </c>
      <c r="J175" s="3">
        <v>2750</v>
      </c>
      <c r="K175" s="3">
        <v>2.9090909090909092</v>
      </c>
      <c r="L175" s="3">
        <v>250</v>
      </c>
      <c r="M175" s="3">
        <v>1500</v>
      </c>
      <c r="N175" s="123">
        <v>1250</v>
      </c>
      <c r="O175" s="129">
        <f t="shared" si="39"/>
        <v>287.39165961436726</v>
      </c>
      <c r="P175" s="3">
        <f t="shared" si="35"/>
        <v>-962.6083403856328</v>
      </c>
      <c r="Q175" s="96">
        <f t="shared" si="36"/>
        <v>-0.77008667230850625</v>
      </c>
      <c r="R175" s="157">
        <f t="shared" si="40"/>
        <v>398.05929936872695</v>
      </c>
      <c r="S175" s="3">
        <f t="shared" si="37"/>
        <v>-851.9407006312731</v>
      </c>
      <c r="T175" s="96">
        <f t="shared" si="38"/>
        <v>-0.68155256050501845</v>
      </c>
      <c r="U175" s="154">
        <f t="shared" si="41"/>
        <v>249.51792434636019</v>
      </c>
      <c r="V175" s="3">
        <f t="shared" si="42"/>
        <v>-1000.4820756536399</v>
      </c>
      <c r="W175" s="96">
        <f t="shared" si="43"/>
        <v>-0.80038566052291193</v>
      </c>
      <c r="X175" s="154">
        <f t="shared" si="44"/>
        <v>445.829019248907</v>
      </c>
      <c r="Y175" s="3">
        <f t="shared" si="45"/>
        <v>-804.170980751093</v>
      </c>
      <c r="Z175" s="96">
        <f t="shared" si="46"/>
        <v>-0.6433367846008744</v>
      </c>
      <c r="AA175" s="3">
        <f t="shared" si="34"/>
        <v>8000</v>
      </c>
      <c r="AB175" s="184">
        <f t="shared" si="50"/>
        <v>6787.3916596143672</v>
      </c>
      <c r="AC175" s="184">
        <f t="shared" si="47"/>
        <v>6898.0592993687269</v>
      </c>
      <c r="AD175" s="184">
        <f t="shared" si="48"/>
        <v>6749.5179243463599</v>
      </c>
      <c r="AE175" s="184">
        <f t="shared" si="49"/>
        <v>6945.8290192489067</v>
      </c>
      <c r="AF175" s="166"/>
    </row>
    <row r="176" spans="1:32" x14ac:dyDescent="0.25">
      <c r="A176" s="1">
        <v>174</v>
      </c>
      <c r="B176" s="1">
        <v>6500</v>
      </c>
      <c r="C176" s="1">
        <v>8000</v>
      </c>
      <c r="D176" s="30">
        <v>9250</v>
      </c>
      <c r="E176" s="3">
        <v>47</v>
      </c>
      <c r="F176" s="3">
        <v>51</v>
      </c>
      <c r="G176" s="3">
        <v>46</v>
      </c>
      <c r="H176" s="3">
        <v>4750</v>
      </c>
      <c r="I176" s="3">
        <v>2750</v>
      </c>
      <c r="J176" s="3">
        <v>2750</v>
      </c>
      <c r="K176" s="3">
        <v>3.3636363636363638</v>
      </c>
      <c r="L176" s="3">
        <v>1500</v>
      </c>
      <c r="M176" s="3">
        <v>1250</v>
      </c>
      <c r="N176" s="123">
        <v>250</v>
      </c>
      <c r="O176" s="129">
        <f t="shared" si="39"/>
        <v>72.468239307092034</v>
      </c>
      <c r="P176" s="3">
        <f t="shared" si="35"/>
        <v>-177.53176069290797</v>
      </c>
      <c r="Q176" s="96">
        <f t="shared" si="36"/>
        <v>-0.71012704277163186</v>
      </c>
      <c r="R176" s="157">
        <f t="shared" si="40"/>
        <v>13.250076153373907</v>
      </c>
      <c r="S176" s="3">
        <f t="shared" si="37"/>
        <v>-236.7499238466261</v>
      </c>
      <c r="T176" s="96">
        <f t="shared" si="38"/>
        <v>-0.94699969538650441</v>
      </c>
      <c r="U176" s="154">
        <f t="shared" si="41"/>
        <v>-194.4159220364632</v>
      </c>
      <c r="V176" s="3">
        <f t="shared" si="42"/>
        <v>-444.4159220364632</v>
      </c>
      <c r="W176" s="96">
        <f t="shared" si="43"/>
        <v>-1.7776636881458527</v>
      </c>
      <c r="X176" s="154">
        <f t="shared" si="44"/>
        <v>-30.237028601130248</v>
      </c>
      <c r="Y176" s="3">
        <f t="shared" si="45"/>
        <v>-280.23702860113025</v>
      </c>
      <c r="Z176" s="96">
        <f t="shared" si="46"/>
        <v>-1.120948114404521</v>
      </c>
      <c r="AA176" s="3">
        <f t="shared" si="34"/>
        <v>9250</v>
      </c>
      <c r="AB176" s="184">
        <f t="shared" si="50"/>
        <v>8072.4682393070916</v>
      </c>
      <c r="AC176" s="184">
        <f t="shared" si="47"/>
        <v>8013.2500761533738</v>
      </c>
      <c r="AD176" s="184">
        <f t="shared" si="48"/>
        <v>7805.5840779635364</v>
      </c>
      <c r="AE176" s="184">
        <f t="shared" si="49"/>
        <v>7969.7629713988699</v>
      </c>
      <c r="AF176" s="166"/>
    </row>
    <row r="177" spans="1:32" x14ac:dyDescent="0.25">
      <c r="A177" s="1">
        <v>175</v>
      </c>
      <c r="B177" s="1">
        <v>8000</v>
      </c>
      <c r="C177" s="1">
        <v>9250</v>
      </c>
      <c r="D177" s="30">
        <v>9500</v>
      </c>
      <c r="E177" s="3">
        <v>51</v>
      </c>
      <c r="F177" s="3">
        <v>46</v>
      </c>
      <c r="G177" s="3">
        <v>42</v>
      </c>
      <c r="H177" s="3">
        <v>2750</v>
      </c>
      <c r="I177" s="3">
        <v>2750</v>
      </c>
      <c r="J177" s="3">
        <v>2750</v>
      </c>
      <c r="K177" s="3">
        <v>3.4545454545454546</v>
      </c>
      <c r="L177" s="3">
        <v>1250</v>
      </c>
      <c r="M177" s="3">
        <v>250</v>
      </c>
      <c r="N177" s="123">
        <v>-500</v>
      </c>
      <c r="O177" s="129">
        <f t="shared" si="39"/>
        <v>11.376939817664777</v>
      </c>
      <c r="P177" s="3">
        <f t="shared" si="35"/>
        <v>511.37693981766478</v>
      </c>
      <c r="Q177" s="96">
        <f t="shared" si="36"/>
        <v>-1.0227538796353295</v>
      </c>
      <c r="R177" s="157">
        <f t="shared" si="40"/>
        <v>-38.177978299926821</v>
      </c>
      <c r="S177" s="3">
        <f t="shared" si="37"/>
        <v>461.82202170007315</v>
      </c>
      <c r="T177" s="96">
        <f t="shared" si="38"/>
        <v>-0.92364404340014628</v>
      </c>
      <c r="U177" s="154">
        <f t="shared" si="41"/>
        <v>-115.24768784457991</v>
      </c>
      <c r="V177" s="3">
        <f t="shared" si="42"/>
        <v>384.7523121554201</v>
      </c>
      <c r="W177" s="96">
        <f t="shared" si="43"/>
        <v>-0.76950462431084021</v>
      </c>
      <c r="X177" s="154">
        <f t="shared" si="44"/>
        <v>-124.58472892590808</v>
      </c>
      <c r="Y177" s="3">
        <f t="shared" si="45"/>
        <v>375.41527107409195</v>
      </c>
      <c r="Z177" s="96">
        <f t="shared" si="46"/>
        <v>-0.7508305421481839</v>
      </c>
      <c r="AA177" s="3">
        <f t="shared" si="34"/>
        <v>9500</v>
      </c>
      <c r="AB177" s="184">
        <f t="shared" si="50"/>
        <v>9261.3769398176646</v>
      </c>
      <c r="AC177" s="184">
        <f t="shared" si="47"/>
        <v>9211.8220217000726</v>
      </c>
      <c r="AD177" s="184">
        <f t="shared" si="48"/>
        <v>9134.7523121554204</v>
      </c>
      <c r="AE177" s="184">
        <f t="shared" si="49"/>
        <v>9125.4152710740927</v>
      </c>
      <c r="AF177" s="166"/>
    </row>
    <row r="178" spans="1:32" x14ac:dyDescent="0.25">
      <c r="A178" s="1">
        <v>176</v>
      </c>
      <c r="B178" s="1">
        <v>9250</v>
      </c>
      <c r="C178" s="1">
        <v>9500</v>
      </c>
      <c r="D178" s="30">
        <v>9000</v>
      </c>
      <c r="E178" s="3">
        <v>46</v>
      </c>
      <c r="F178" s="3">
        <v>42</v>
      </c>
      <c r="G178" s="3">
        <v>43</v>
      </c>
      <c r="H178" s="3">
        <v>2750</v>
      </c>
      <c r="I178" s="3">
        <v>2750</v>
      </c>
      <c r="J178" s="3">
        <v>2750</v>
      </c>
      <c r="K178" s="3">
        <v>3.2727272727272729</v>
      </c>
      <c r="L178" s="3">
        <v>250</v>
      </c>
      <c r="M178" s="3">
        <v>-500</v>
      </c>
      <c r="N178" s="123">
        <v>1000</v>
      </c>
      <c r="O178" s="129">
        <f t="shared" si="39"/>
        <v>91.310769464584155</v>
      </c>
      <c r="P178" s="3">
        <f t="shared" si="35"/>
        <v>-908.68923053541585</v>
      </c>
      <c r="Q178" s="96">
        <f t="shared" si="36"/>
        <v>-0.90868923053541584</v>
      </c>
      <c r="R178" s="157">
        <f t="shared" si="40"/>
        <v>63.068788452250551</v>
      </c>
      <c r="S178" s="3">
        <f t="shared" si="37"/>
        <v>-936.9312115477494</v>
      </c>
      <c r="T178" s="96">
        <f t="shared" si="38"/>
        <v>-0.93693121154774939</v>
      </c>
      <c r="U178" s="154">
        <f t="shared" si="41"/>
        <v>123.75040458583882</v>
      </c>
      <c r="V178" s="3">
        <f t="shared" si="42"/>
        <v>-876.24959541416115</v>
      </c>
      <c r="W178" s="96">
        <f t="shared" si="43"/>
        <v>-0.87624959541416114</v>
      </c>
      <c r="X178" s="154">
        <f t="shared" si="44"/>
        <v>102.52410797226278</v>
      </c>
      <c r="Y178" s="3">
        <f t="shared" si="45"/>
        <v>-897.47589202773725</v>
      </c>
      <c r="Z178" s="96">
        <f t="shared" si="46"/>
        <v>-0.89747589202773725</v>
      </c>
      <c r="AA178" s="3">
        <f t="shared" si="34"/>
        <v>9000</v>
      </c>
      <c r="AB178" s="184">
        <f t="shared" si="50"/>
        <v>9591.3107694645842</v>
      </c>
      <c r="AC178" s="184">
        <f t="shared" si="47"/>
        <v>9563.0687884522504</v>
      </c>
      <c r="AD178" s="184">
        <f t="shared" si="48"/>
        <v>9623.7504045858386</v>
      </c>
      <c r="AE178" s="184">
        <f t="shared" si="49"/>
        <v>9602.5241079722637</v>
      </c>
      <c r="AF178" s="166"/>
    </row>
    <row r="179" spans="1:32" x14ac:dyDescent="0.25">
      <c r="A179" s="1">
        <v>177</v>
      </c>
      <c r="B179" s="1">
        <v>9500</v>
      </c>
      <c r="C179" s="1">
        <v>9000</v>
      </c>
      <c r="D179" s="30">
        <v>10000</v>
      </c>
      <c r="E179" s="3">
        <v>42</v>
      </c>
      <c r="F179" s="3">
        <v>43</v>
      </c>
      <c r="G179" s="3">
        <v>50</v>
      </c>
      <c r="H179" s="3">
        <v>2750</v>
      </c>
      <c r="I179" s="3">
        <v>2750</v>
      </c>
      <c r="J179" s="3">
        <v>2750</v>
      </c>
      <c r="K179" s="3">
        <v>3.6363636363636362</v>
      </c>
      <c r="L179" s="3">
        <v>-500</v>
      </c>
      <c r="M179" s="3">
        <v>1000</v>
      </c>
      <c r="N179" s="123">
        <v>-750</v>
      </c>
      <c r="O179" s="129">
        <f t="shared" si="39"/>
        <v>-14.237043545337968</v>
      </c>
      <c r="P179" s="3">
        <f t="shared" si="35"/>
        <v>735.762956454662</v>
      </c>
      <c r="Q179" s="96">
        <f t="shared" si="36"/>
        <v>-0.98101727527288263</v>
      </c>
      <c r="R179" s="157">
        <f t="shared" si="40"/>
        <v>-70.371076903957103</v>
      </c>
      <c r="S179" s="3">
        <f t="shared" si="37"/>
        <v>679.62892309604285</v>
      </c>
      <c r="T179" s="96">
        <f t="shared" si="38"/>
        <v>-0.90617189746139049</v>
      </c>
      <c r="U179" s="154">
        <f t="shared" si="41"/>
        <v>21.596474658937723</v>
      </c>
      <c r="V179" s="3">
        <f t="shared" si="42"/>
        <v>771.59647465893772</v>
      </c>
      <c r="W179" s="96">
        <f t="shared" si="43"/>
        <v>-1.0287952995452503</v>
      </c>
      <c r="X179" s="154">
        <f t="shared" si="44"/>
        <v>17.330976327844326</v>
      </c>
      <c r="Y179" s="3">
        <f t="shared" si="45"/>
        <v>767.33097632784438</v>
      </c>
      <c r="Z179" s="96">
        <f t="shared" si="46"/>
        <v>-1.0231079684371258</v>
      </c>
      <c r="AA179" s="3">
        <f t="shared" si="34"/>
        <v>10000</v>
      </c>
      <c r="AB179" s="184">
        <f t="shared" si="50"/>
        <v>8985.7629564546623</v>
      </c>
      <c r="AC179" s="184">
        <f t="shared" si="47"/>
        <v>8929.6289230960429</v>
      </c>
      <c r="AD179" s="184">
        <f t="shared" si="48"/>
        <v>9021.596474658938</v>
      </c>
      <c r="AE179" s="184">
        <f t="shared" si="49"/>
        <v>9017.3309763278448</v>
      </c>
      <c r="AF179" s="166"/>
    </row>
    <row r="180" spans="1:32" x14ac:dyDescent="0.25">
      <c r="A180" s="1">
        <v>178</v>
      </c>
      <c r="B180" s="1">
        <v>9000</v>
      </c>
      <c r="C180" s="1">
        <v>10000</v>
      </c>
      <c r="D180" s="30">
        <v>9250</v>
      </c>
      <c r="E180" s="3">
        <v>43</v>
      </c>
      <c r="F180" s="3">
        <v>50</v>
      </c>
      <c r="G180" s="3">
        <v>47</v>
      </c>
      <c r="H180" s="3">
        <v>2750</v>
      </c>
      <c r="I180" s="3">
        <v>2750</v>
      </c>
      <c r="J180" s="3">
        <v>2750</v>
      </c>
      <c r="K180" s="3">
        <v>3.3636363636363638</v>
      </c>
      <c r="L180" s="3">
        <v>1000</v>
      </c>
      <c r="M180" s="3">
        <v>-750</v>
      </c>
      <c r="N180" s="123">
        <v>250</v>
      </c>
      <c r="O180" s="129">
        <f t="shared" si="39"/>
        <v>78.503777783082768</v>
      </c>
      <c r="P180" s="3">
        <f t="shared" si="35"/>
        <v>-171.49622221691723</v>
      </c>
      <c r="Q180" s="96">
        <f t="shared" si="36"/>
        <v>-0.68598488886766895</v>
      </c>
      <c r="R180" s="157">
        <f t="shared" si="40"/>
        <v>58.812936060518737</v>
      </c>
      <c r="S180" s="3">
        <f t="shared" si="37"/>
        <v>-191.18706393948128</v>
      </c>
      <c r="T180" s="96">
        <f t="shared" si="38"/>
        <v>-0.76474825575792515</v>
      </c>
      <c r="U180" s="154">
        <f t="shared" si="41"/>
        <v>15.241252149023538</v>
      </c>
      <c r="V180" s="3">
        <f t="shared" si="42"/>
        <v>-234.75874785097648</v>
      </c>
      <c r="W180" s="96">
        <f t="shared" si="43"/>
        <v>-0.93903499140390589</v>
      </c>
      <c r="X180" s="154">
        <f t="shared" si="44"/>
        <v>139.69208266418713</v>
      </c>
      <c r="Y180" s="3">
        <f t="shared" si="45"/>
        <v>-110.30791733581287</v>
      </c>
      <c r="Z180" s="96">
        <f t="shared" si="46"/>
        <v>-0.44123166934325148</v>
      </c>
      <c r="AA180" s="3">
        <f t="shared" si="34"/>
        <v>9250</v>
      </c>
      <c r="AB180" s="184">
        <f t="shared" si="50"/>
        <v>10078.503777783082</v>
      </c>
      <c r="AC180" s="184">
        <f t="shared" si="47"/>
        <v>10058.812936060518</v>
      </c>
      <c r="AD180" s="184">
        <f t="shared" si="48"/>
        <v>10015.241252149024</v>
      </c>
      <c r="AE180" s="184">
        <f t="shared" si="49"/>
        <v>10139.692082664187</v>
      </c>
      <c r="AF180" s="166"/>
    </row>
    <row r="181" spans="1:32" x14ac:dyDescent="0.25">
      <c r="A181" s="1">
        <v>179</v>
      </c>
      <c r="B181" s="1">
        <v>10000</v>
      </c>
      <c r="C181" s="1">
        <v>9250</v>
      </c>
      <c r="D181" s="30">
        <v>9500</v>
      </c>
      <c r="E181" s="3">
        <v>50</v>
      </c>
      <c r="F181" s="3">
        <v>47</v>
      </c>
      <c r="G181" s="3">
        <v>54</v>
      </c>
      <c r="H181" s="3">
        <v>2750</v>
      </c>
      <c r="I181" s="3">
        <v>2750</v>
      </c>
      <c r="J181" s="3">
        <v>2750</v>
      </c>
      <c r="K181" s="3">
        <v>3.4545454545454546</v>
      </c>
      <c r="L181" s="3">
        <v>-750</v>
      </c>
      <c r="M181" s="3">
        <v>250</v>
      </c>
      <c r="N181" s="123">
        <v>1250</v>
      </c>
      <c r="O181" s="129">
        <f t="shared" si="39"/>
        <v>83.803401529553582</v>
      </c>
      <c r="P181" s="3">
        <f t="shared" si="35"/>
        <v>-1166.1965984704464</v>
      </c>
      <c r="Q181" s="96">
        <f t="shared" si="36"/>
        <v>-0.93295727877635704</v>
      </c>
      <c r="R181" s="157">
        <f t="shared" si="40"/>
        <v>53.893579230936183</v>
      </c>
      <c r="S181" s="3">
        <f t="shared" si="37"/>
        <v>-1196.1064207690638</v>
      </c>
      <c r="T181" s="96">
        <f t="shared" si="38"/>
        <v>-0.95688513661525099</v>
      </c>
      <c r="U181" s="154">
        <f t="shared" si="41"/>
        <v>138.16432800836378</v>
      </c>
      <c r="V181" s="3">
        <f t="shared" si="42"/>
        <v>-1111.8356719916362</v>
      </c>
      <c r="W181" s="96">
        <f t="shared" si="43"/>
        <v>-0.88946853759330902</v>
      </c>
      <c r="X181" s="154">
        <f t="shared" si="44"/>
        <v>88.342703669798453</v>
      </c>
      <c r="Y181" s="3">
        <f t="shared" si="45"/>
        <v>-1161.6572963302015</v>
      </c>
      <c r="Z181" s="96">
        <f t="shared" si="46"/>
        <v>-0.92932583706416116</v>
      </c>
      <c r="AA181" s="3">
        <f t="shared" si="34"/>
        <v>9500</v>
      </c>
      <c r="AB181" s="184">
        <f t="shared" si="50"/>
        <v>9333.8034015295543</v>
      </c>
      <c r="AC181" s="184">
        <f t="shared" si="47"/>
        <v>9303.8935792309367</v>
      </c>
      <c r="AD181" s="184">
        <f t="shared" si="48"/>
        <v>9388.1643280083645</v>
      </c>
      <c r="AE181" s="184">
        <f t="shared" si="49"/>
        <v>9338.3427036697976</v>
      </c>
      <c r="AF181" s="166"/>
    </row>
    <row r="182" spans="1:32" ht="15.75" thickBot="1" x14ac:dyDescent="0.3">
      <c r="A182" s="1">
        <v>180</v>
      </c>
      <c r="B182" s="1">
        <v>9250</v>
      </c>
      <c r="C182" s="1">
        <v>9500</v>
      </c>
      <c r="D182" s="31">
        <v>10750</v>
      </c>
      <c r="E182" s="32">
        <v>47</v>
      </c>
      <c r="F182" s="32">
        <v>54</v>
      </c>
      <c r="G182" s="32">
        <v>53</v>
      </c>
      <c r="H182" s="32">
        <v>2750</v>
      </c>
      <c r="I182" s="32">
        <v>2750</v>
      </c>
      <c r="J182" s="32">
        <v>3750</v>
      </c>
      <c r="K182" s="32">
        <v>2.8666666666666667</v>
      </c>
      <c r="L182" s="32">
        <v>250</v>
      </c>
      <c r="M182" s="32">
        <v>1250</v>
      </c>
      <c r="N182" s="124">
        <v>-750</v>
      </c>
      <c r="O182" s="129">
        <f t="shared" si="39"/>
        <v>-38.648420483615126</v>
      </c>
      <c r="P182" s="3">
        <f t="shared" si="35"/>
        <v>711.35157951638485</v>
      </c>
      <c r="Q182" s="96">
        <f t="shared" si="36"/>
        <v>-0.94846877268851315</v>
      </c>
      <c r="R182" s="157">
        <f t="shared" si="40"/>
        <v>-130.20076817537048</v>
      </c>
      <c r="S182" s="3">
        <f t="shared" si="37"/>
        <v>619.79923182462949</v>
      </c>
      <c r="T182" s="96">
        <f t="shared" si="38"/>
        <v>-0.82639897576617261</v>
      </c>
      <c r="U182" s="154">
        <f t="shared" si="41"/>
        <v>-253.44119692384788</v>
      </c>
      <c r="V182" s="3">
        <f t="shared" si="42"/>
        <v>496.55880307615212</v>
      </c>
      <c r="W182" s="96">
        <f t="shared" si="43"/>
        <v>-0.66207840410153618</v>
      </c>
      <c r="X182" s="154">
        <f t="shared" si="44"/>
        <v>-159.22512738487256</v>
      </c>
      <c r="Y182" s="3">
        <f t="shared" si="45"/>
        <v>590.77487261512738</v>
      </c>
      <c r="Z182" s="96">
        <f t="shared" si="46"/>
        <v>-0.7876998301535032</v>
      </c>
      <c r="AA182" s="3">
        <f t="shared" si="34"/>
        <v>10750</v>
      </c>
      <c r="AB182" s="184">
        <f t="shared" si="50"/>
        <v>9461.3515795163858</v>
      </c>
      <c r="AC182" s="184">
        <f t="shared" si="47"/>
        <v>9369.7992318246288</v>
      </c>
      <c r="AD182" s="184">
        <f t="shared" si="48"/>
        <v>9246.5588030761519</v>
      </c>
      <c r="AE182" s="184">
        <f t="shared" si="49"/>
        <v>9340.7748726151276</v>
      </c>
      <c r="AF182" s="166"/>
    </row>
    <row r="183" spans="1:32" x14ac:dyDescent="0.25">
      <c r="A183" s="1">
        <v>181</v>
      </c>
      <c r="B183" s="1">
        <v>9500</v>
      </c>
      <c r="C183" s="1">
        <v>10750</v>
      </c>
      <c r="D183" s="29">
        <v>12250</v>
      </c>
      <c r="E183" s="28">
        <v>54</v>
      </c>
      <c r="F183" s="28">
        <v>53</v>
      </c>
      <c r="G183" s="28">
        <v>44</v>
      </c>
      <c r="H183" s="28">
        <v>2750</v>
      </c>
      <c r="I183" s="28">
        <v>3750</v>
      </c>
      <c r="J183" s="28">
        <v>4750</v>
      </c>
      <c r="K183" s="28">
        <v>2.5789473684210527</v>
      </c>
      <c r="L183" s="28">
        <v>1250</v>
      </c>
      <c r="M183" s="28">
        <v>-750</v>
      </c>
      <c r="N183" s="122">
        <v>-750</v>
      </c>
      <c r="O183" s="129">
        <f t="shared" si="39"/>
        <v>-234.44352845085498</v>
      </c>
      <c r="P183" s="3">
        <f t="shared" si="35"/>
        <v>515.55647154914504</v>
      </c>
      <c r="Q183" s="96">
        <f t="shared" si="36"/>
        <v>-0.68740862873219344</v>
      </c>
      <c r="R183" s="157">
        <f t="shared" si="40"/>
        <v>-268.80470917473593</v>
      </c>
      <c r="S183" s="3">
        <f t="shared" si="37"/>
        <v>481.19529082526407</v>
      </c>
      <c r="T183" s="96">
        <f t="shared" si="38"/>
        <v>-0.64159372110035207</v>
      </c>
      <c r="U183" s="154">
        <f t="shared" si="41"/>
        <v>-919.27510148792533</v>
      </c>
      <c r="V183" s="3">
        <f t="shared" si="42"/>
        <v>-169.27510148792533</v>
      </c>
      <c r="W183" s="96">
        <f t="shared" si="43"/>
        <v>0.22570013531723376</v>
      </c>
      <c r="X183" s="154">
        <f t="shared" si="44"/>
        <v>-791.07474575562469</v>
      </c>
      <c r="Y183" s="3">
        <f t="shared" si="45"/>
        <v>-41.07474575562469</v>
      </c>
      <c r="Z183" s="96">
        <f t="shared" si="46"/>
        <v>5.4766327674166254E-2</v>
      </c>
      <c r="AA183" s="3">
        <f t="shared" si="34"/>
        <v>12250</v>
      </c>
      <c r="AB183" s="184">
        <f t="shared" si="50"/>
        <v>10515.556471549145</v>
      </c>
      <c r="AC183" s="184">
        <f t="shared" si="47"/>
        <v>10481.195290825264</v>
      </c>
      <c r="AD183" s="184">
        <f t="shared" si="48"/>
        <v>9830.724898512075</v>
      </c>
      <c r="AE183" s="184">
        <f t="shared" si="49"/>
        <v>9958.9252542443755</v>
      </c>
      <c r="AF183" s="166"/>
    </row>
    <row r="184" spans="1:32" x14ac:dyDescent="0.25">
      <c r="A184" s="1">
        <v>182</v>
      </c>
      <c r="B184" s="1">
        <v>10750</v>
      </c>
      <c r="C184" s="1">
        <v>12250</v>
      </c>
      <c r="D184" s="30">
        <v>11500</v>
      </c>
      <c r="E184" s="3">
        <v>53</v>
      </c>
      <c r="F184" s="3">
        <v>44</v>
      </c>
      <c r="G184" s="3">
        <v>36</v>
      </c>
      <c r="H184" s="3">
        <v>3750</v>
      </c>
      <c r="I184" s="3">
        <v>4750</v>
      </c>
      <c r="J184" s="3">
        <v>3750</v>
      </c>
      <c r="K184" s="3">
        <v>3.0666666666666669</v>
      </c>
      <c r="L184" s="3">
        <v>-750</v>
      </c>
      <c r="M184" s="3">
        <v>-750</v>
      </c>
      <c r="N184" s="123">
        <v>250</v>
      </c>
      <c r="O184" s="129">
        <f t="shared" si="39"/>
        <v>-256.23256952722363</v>
      </c>
      <c r="P184" s="3">
        <f t="shared" si="35"/>
        <v>-506.23256952722363</v>
      </c>
      <c r="Q184" s="96">
        <f t="shared" si="36"/>
        <v>-2.0249302781088945</v>
      </c>
      <c r="R184" s="157">
        <f t="shared" si="40"/>
        <v>-193.65854151969546</v>
      </c>
      <c r="S184" s="3">
        <f t="shared" si="37"/>
        <v>-443.65854151969546</v>
      </c>
      <c r="T184" s="96">
        <f t="shared" si="38"/>
        <v>-1.7746341660787819</v>
      </c>
      <c r="U184" s="154">
        <f t="shared" si="41"/>
        <v>-231.68556114552712</v>
      </c>
      <c r="V184" s="3">
        <f t="shared" si="42"/>
        <v>-481.68556114552712</v>
      </c>
      <c r="W184" s="96">
        <f t="shared" si="43"/>
        <v>-1.9267422445821085</v>
      </c>
      <c r="X184" s="154">
        <f t="shared" si="44"/>
        <v>-444.77269637949644</v>
      </c>
      <c r="Y184" s="3">
        <f t="shared" si="45"/>
        <v>-694.77269637949644</v>
      </c>
      <c r="Z184" s="96">
        <f t="shared" si="46"/>
        <v>-2.7790907855179858</v>
      </c>
      <c r="AA184" s="3">
        <f t="shared" si="34"/>
        <v>11500</v>
      </c>
      <c r="AB184" s="184">
        <f t="shared" si="50"/>
        <v>11993.767430472777</v>
      </c>
      <c r="AC184" s="184">
        <f t="shared" si="47"/>
        <v>12056.341458480305</v>
      </c>
      <c r="AD184" s="184">
        <f t="shared" si="48"/>
        <v>12018.314438854473</v>
      </c>
      <c r="AE184" s="184">
        <f t="shared" si="49"/>
        <v>11805.227303620504</v>
      </c>
      <c r="AF184" s="166"/>
    </row>
    <row r="185" spans="1:32" x14ac:dyDescent="0.25">
      <c r="A185" s="1">
        <v>183</v>
      </c>
      <c r="B185" s="1">
        <v>12250</v>
      </c>
      <c r="C185" s="1">
        <v>11500</v>
      </c>
      <c r="D185" s="30">
        <v>11750</v>
      </c>
      <c r="E185" s="3">
        <v>44</v>
      </c>
      <c r="F185" s="3">
        <v>36</v>
      </c>
      <c r="G185" s="3">
        <v>45</v>
      </c>
      <c r="H185" s="3">
        <v>4750</v>
      </c>
      <c r="I185" s="3">
        <v>3750</v>
      </c>
      <c r="J185" s="3">
        <v>8750</v>
      </c>
      <c r="K185" s="3">
        <v>1.3428571428571427</v>
      </c>
      <c r="L185" s="3">
        <v>-750</v>
      </c>
      <c r="M185" s="3">
        <v>250</v>
      </c>
      <c r="N185" s="123">
        <v>0</v>
      </c>
      <c r="O185" s="129">
        <f t="shared" si="39"/>
        <v>295.83485739151956</v>
      </c>
      <c r="P185" s="3">
        <f t="shared" si="35"/>
        <v>295.83485739151956</v>
      </c>
      <c r="Q185" s="96">
        <f t="shared" si="36"/>
        <v>0</v>
      </c>
      <c r="R185" s="157">
        <f t="shared" si="40"/>
        <v>161.56095145815331</v>
      </c>
      <c r="S185" s="3">
        <f t="shared" si="37"/>
        <v>161.56095145815331</v>
      </c>
      <c r="T185" s="96">
        <f t="shared" si="38"/>
        <v>0</v>
      </c>
      <c r="U185" s="154">
        <f t="shared" si="41"/>
        <v>343.68138261052201</v>
      </c>
      <c r="V185" s="3">
        <f t="shared" si="42"/>
        <v>343.68138261052201</v>
      </c>
      <c r="W185" s="96">
        <f t="shared" si="43"/>
        <v>0</v>
      </c>
      <c r="X185" s="154">
        <f t="shared" si="44"/>
        <v>276.09083500783078</v>
      </c>
      <c r="Y185" s="3">
        <f t="shared" si="45"/>
        <v>276.09083500783078</v>
      </c>
      <c r="Z185" s="96">
        <f t="shared" si="46"/>
        <v>0</v>
      </c>
      <c r="AA185" s="3">
        <f t="shared" si="34"/>
        <v>11750</v>
      </c>
      <c r="AB185" s="184">
        <f t="shared" si="50"/>
        <v>11795.834857391519</v>
      </c>
      <c r="AC185" s="184">
        <f t="shared" si="47"/>
        <v>11661.560951458154</v>
      </c>
      <c r="AD185" s="184">
        <f t="shared" si="48"/>
        <v>11843.681382610523</v>
      </c>
      <c r="AE185" s="184">
        <f t="shared" si="49"/>
        <v>11776.090835007832</v>
      </c>
      <c r="AF185" s="166"/>
    </row>
    <row r="186" spans="1:32" x14ac:dyDescent="0.25">
      <c r="A186" s="1">
        <v>184</v>
      </c>
      <c r="B186" s="1">
        <v>11500</v>
      </c>
      <c r="C186" s="1">
        <v>11750</v>
      </c>
      <c r="D186" s="30">
        <v>11750</v>
      </c>
      <c r="E186" s="3">
        <v>36</v>
      </c>
      <c r="F186" s="3">
        <v>45</v>
      </c>
      <c r="G186" s="3">
        <v>54</v>
      </c>
      <c r="H186" s="3">
        <v>3750</v>
      </c>
      <c r="I186" s="3">
        <v>8750</v>
      </c>
      <c r="J186" s="3">
        <v>4750</v>
      </c>
      <c r="K186" s="3">
        <v>2.4736842105263159</v>
      </c>
      <c r="L186" s="3">
        <v>250</v>
      </c>
      <c r="M186" s="3">
        <v>0</v>
      </c>
      <c r="N186" s="123">
        <v>500</v>
      </c>
      <c r="O186" s="129">
        <f t="shared" si="39"/>
        <v>-95.839791261731506</v>
      </c>
      <c r="P186" s="3">
        <f t="shared" si="35"/>
        <v>-595.83979126173153</v>
      </c>
      <c r="Q186" s="96">
        <f t="shared" si="36"/>
        <v>-1.1916795825234632</v>
      </c>
      <c r="R186" s="157">
        <f t="shared" si="40"/>
        <v>259.87917208165436</v>
      </c>
      <c r="S186" s="3">
        <f t="shared" si="37"/>
        <v>-240.12082791834564</v>
      </c>
      <c r="T186" s="96">
        <f t="shared" si="38"/>
        <v>-0.48024165583669126</v>
      </c>
      <c r="U186" s="154">
        <f t="shared" si="41"/>
        <v>329.44483859649807</v>
      </c>
      <c r="V186" s="3">
        <f t="shared" si="42"/>
        <v>-170.55516140350193</v>
      </c>
      <c r="W186" s="96">
        <f t="shared" si="43"/>
        <v>-0.34111032280700387</v>
      </c>
      <c r="X186" s="154">
        <f t="shared" si="44"/>
        <v>301.58088341291847</v>
      </c>
      <c r="Y186" s="3">
        <f t="shared" si="45"/>
        <v>-198.41911658708153</v>
      </c>
      <c r="Z186" s="96">
        <f t="shared" si="46"/>
        <v>-0.39683823317416306</v>
      </c>
      <c r="AA186" s="3">
        <f t="shared" si="34"/>
        <v>11750</v>
      </c>
      <c r="AB186" s="184">
        <f t="shared" si="50"/>
        <v>11654.160208738269</v>
      </c>
      <c r="AC186" s="184">
        <f t="shared" si="47"/>
        <v>12009.879172081655</v>
      </c>
      <c r="AD186" s="184">
        <f t="shared" si="48"/>
        <v>12079.444838596499</v>
      </c>
      <c r="AE186" s="184">
        <f t="shared" si="49"/>
        <v>12051.580883412918</v>
      </c>
      <c r="AF186" s="166"/>
    </row>
    <row r="187" spans="1:32" x14ac:dyDescent="0.25">
      <c r="A187" s="1">
        <v>185</v>
      </c>
      <c r="B187" s="1">
        <v>11750</v>
      </c>
      <c r="C187" s="1">
        <v>11750</v>
      </c>
      <c r="D187" s="30">
        <v>12250</v>
      </c>
      <c r="E187" s="3">
        <v>45</v>
      </c>
      <c r="F187" s="3">
        <v>54</v>
      </c>
      <c r="G187" s="3">
        <v>52</v>
      </c>
      <c r="H187" s="3">
        <v>8750</v>
      </c>
      <c r="I187" s="3">
        <v>4750</v>
      </c>
      <c r="J187" s="3">
        <v>6750</v>
      </c>
      <c r="K187" s="3">
        <v>1.8148148148148149</v>
      </c>
      <c r="L187" s="3">
        <v>0</v>
      </c>
      <c r="M187" s="3">
        <v>500</v>
      </c>
      <c r="N187" s="123">
        <v>-750</v>
      </c>
      <c r="O187" s="129">
        <f t="shared" si="39"/>
        <v>25.546280511814174</v>
      </c>
      <c r="P187" s="3">
        <f t="shared" si="35"/>
        <v>775.54628051181419</v>
      </c>
      <c r="Q187" s="96">
        <f t="shared" si="36"/>
        <v>-1.0340617073490856</v>
      </c>
      <c r="R187" s="157">
        <f t="shared" si="40"/>
        <v>11.313624513800825</v>
      </c>
      <c r="S187" s="3">
        <f t="shared" si="37"/>
        <v>761.31362451380085</v>
      </c>
      <c r="T187" s="96">
        <f t="shared" si="38"/>
        <v>-1.0150848326850679</v>
      </c>
      <c r="U187" s="154">
        <f t="shared" si="41"/>
        <v>-113.74265197099353</v>
      </c>
      <c r="V187" s="3">
        <f t="shared" si="42"/>
        <v>636.25734802900649</v>
      </c>
      <c r="W187" s="96">
        <f t="shared" si="43"/>
        <v>-0.84834313070534195</v>
      </c>
      <c r="X187" s="154">
        <f t="shared" si="44"/>
        <v>154.12173762958375</v>
      </c>
      <c r="Y187" s="3">
        <f t="shared" si="45"/>
        <v>904.12173762958378</v>
      </c>
      <c r="Z187" s="96">
        <f t="shared" si="46"/>
        <v>-1.2054956501727783</v>
      </c>
      <c r="AA187" s="3">
        <f t="shared" si="34"/>
        <v>12250</v>
      </c>
      <c r="AB187" s="184">
        <f t="shared" si="50"/>
        <v>11775.546280511815</v>
      </c>
      <c r="AC187" s="184">
        <f t="shared" si="47"/>
        <v>11761.313624513801</v>
      </c>
      <c r="AD187" s="184">
        <f t="shared" si="48"/>
        <v>11636.257348029007</v>
      </c>
      <c r="AE187" s="184">
        <f t="shared" si="49"/>
        <v>11904.121737629584</v>
      </c>
      <c r="AF187" s="166"/>
    </row>
    <row r="188" spans="1:32" x14ac:dyDescent="0.25">
      <c r="A188" s="1">
        <v>186</v>
      </c>
      <c r="B188" s="1">
        <v>11750</v>
      </c>
      <c r="C188" s="1">
        <v>12250</v>
      </c>
      <c r="D188" s="30">
        <v>11500</v>
      </c>
      <c r="E188" s="3">
        <v>54</v>
      </c>
      <c r="F188" s="3">
        <v>52</v>
      </c>
      <c r="G188" s="3">
        <v>46</v>
      </c>
      <c r="H188" s="3">
        <v>4750</v>
      </c>
      <c r="I188" s="3">
        <v>6750</v>
      </c>
      <c r="J188" s="3">
        <v>4750</v>
      </c>
      <c r="K188" s="3">
        <v>2.4210526315789473</v>
      </c>
      <c r="L188" s="3">
        <v>500</v>
      </c>
      <c r="M188" s="3">
        <v>-750</v>
      </c>
      <c r="N188" s="123">
        <v>0</v>
      </c>
      <c r="O188" s="129">
        <f t="shared" si="39"/>
        <v>-104.99992285504931</v>
      </c>
      <c r="P188" s="3">
        <f t="shared" si="35"/>
        <v>-104.99992285504931</v>
      </c>
      <c r="Q188" s="96">
        <f t="shared" si="36"/>
        <v>0</v>
      </c>
      <c r="R188" s="157">
        <f t="shared" si="40"/>
        <v>102.05970179863671</v>
      </c>
      <c r="S188" s="3">
        <f t="shared" si="37"/>
        <v>102.05970179863671</v>
      </c>
      <c r="T188" s="96">
        <f t="shared" si="38"/>
        <v>0</v>
      </c>
      <c r="U188" s="154">
        <f t="shared" si="41"/>
        <v>-35.784120381916736</v>
      </c>
      <c r="V188" s="3">
        <f t="shared" si="42"/>
        <v>-35.784120381916736</v>
      </c>
      <c r="W188" s="96">
        <f t="shared" si="43"/>
        <v>0</v>
      </c>
      <c r="X188" s="154">
        <f t="shared" si="44"/>
        <v>-65.670718479310381</v>
      </c>
      <c r="Y188" s="3">
        <f t="shared" si="45"/>
        <v>-65.670718479310381</v>
      </c>
      <c r="Z188" s="96">
        <f t="shared" si="46"/>
        <v>0</v>
      </c>
      <c r="AA188" s="3">
        <f t="shared" si="34"/>
        <v>11500</v>
      </c>
      <c r="AB188" s="184">
        <f t="shared" si="50"/>
        <v>12145.00007714495</v>
      </c>
      <c r="AC188" s="184">
        <f t="shared" si="47"/>
        <v>12352.059701798637</v>
      </c>
      <c r="AD188" s="184">
        <f t="shared" si="48"/>
        <v>12214.215879618083</v>
      </c>
      <c r="AE188" s="184">
        <f t="shared" si="49"/>
        <v>12184.32928152069</v>
      </c>
      <c r="AF188" s="166"/>
    </row>
    <row r="189" spans="1:32" x14ac:dyDescent="0.25">
      <c r="A189" s="1">
        <v>187</v>
      </c>
      <c r="B189" s="1">
        <v>12250</v>
      </c>
      <c r="C189" s="1">
        <v>11500</v>
      </c>
      <c r="D189" s="30">
        <v>11500</v>
      </c>
      <c r="E189" s="3">
        <v>52</v>
      </c>
      <c r="F189" s="3">
        <v>46</v>
      </c>
      <c r="G189" s="3">
        <v>40</v>
      </c>
      <c r="H189" s="3">
        <v>6750</v>
      </c>
      <c r="I189" s="3">
        <v>4750</v>
      </c>
      <c r="J189" s="3">
        <v>3750</v>
      </c>
      <c r="K189" s="3">
        <v>3.0666666666666669</v>
      </c>
      <c r="L189" s="3">
        <v>-750</v>
      </c>
      <c r="M189" s="3">
        <v>0</v>
      </c>
      <c r="N189" s="123">
        <v>0</v>
      </c>
      <c r="O189" s="129">
        <f t="shared" si="39"/>
        <v>-232.09041562326072</v>
      </c>
      <c r="P189" s="3">
        <f t="shared" si="35"/>
        <v>-232.09041562326072</v>
      </c>
      <c r="Q189" s="96">
        <f t="shared" si="36"/>
        <v>0</v>
      </c>
      <c r="R189" s="157">
        <f t="shared" si="40"/>
        <v>-177.17685863508083</v>
      </c>
      <c r="S189" s="3">
        <f t="shared" si="37"/>
        <v>-177.17685863508083</v>
      </c>
      <c r="T189" s="96">
        <f t="shared" si="38"/>
        <v>0</v>
      </c>
      <c r="U189" s="154">
        <f t="shared" si="41"/>
        <v>-248.13195187938646</v>
      </c>
      <c r="V189" s="3">
        <f t="shared" si="42"/>
        <v>-248.13195187938646</v>
      </c>
      <c r="W189" s="96">
        <f t="shared" si="43"/>
        <v>0</v>
      </c>
      <c r="X189" s="154">
        <f t="shared" si="44"/>
        <v>-230.70596084087009</v>
      </c>
      <c r="Y189" s="3">
        <f t="shared" si="45"/>
        <v>-230.70596084087009</v>
      </c>
      <c r="Z189" s="96">
        <f t="shared" si="46"/>
        <v>0</v>
      </c>
      <c r="AA189" s="3">
        <f t="shared" si="34"/>
        <v>11500</v>
      </c>
      <c r="AB189" s="184">
        <f t="shared" si="50"/>
        <v>11267.909584376739</v>
      </c>
      <c r="AC189" s="184">
        <f t="shared" si="47"/>
        <v>11322.823141364919</v>
      </c>
      <c r="AD189" s="184">
        <f t="shared" si="48"/>
        <v>11251.868048120614</v>
      </c>
      <c r="AE189" s="184">
        <f t="shared" si="49"/>
        <v>11269.294039159129</v>
      </c>
      <c r="AF189" s="166"/>
    </row>
    <row r="190" spans="1:32" x14ac:dyDescent="0.25">
      <c r="A190" s="1">
        <v>188</v>
      </c>
      <c r="B190" s="1">
        <v>11500</v>
      </c>
      <c r="C190" s="1">
        <v>11500</v>
      </c>
      <c r="D190" s="30">
        <v>11500</v>
      </c>
      <c r="E190" s="3">
        <v>46</v>
      </c>
      <c r="F190" s="3">
        <v>40</v>
      </c>
      <c r="G190" s="3">
        <v>46</v>
      </c>
      <c r="H190" s="3">
        <v>4750</v>
      </c>
      <c r="I190" s="3">
        <v>3750</v>
      </c>
      <c r="J190" s="3">
        <v>4750</v>
      </c>
      <c r="K190" s="3">
        <v>2.4210526315789473</v>
      </c>
      <c r="L190" s="3">
        <v>0</v>
      </c>
      <c r="M190" s="3">
        <v>0</v>
      </c>
      <c r="N190" s="123">
        <v>0</v>
      </c>
      <c r="O190" s="129">
        <f t="shared" si="39"/>
        <v>-104.99992285504931</v>
      </c>
      <c r="P190" s="3">
        <f t="shared" si="35"/>
        <v>-104.99992285504931</v>
      </c>
      <c r="Q190" s="96">
        <f t="shared" si="36"/>
        <v>0</v>
      </c>
      <c r="R190" s="157">
        <f t="shared" si="40"/>
        <v>-141.30278651011676</v>
      </c>
      <c r="S190" s="3">
        <f t="shared" si="37"/>
        <v>-141.30278651011676</v>
      </c>
      <c r="T190" s="96">
        <f t="shared" si="38"/>
        <v>0</v>
      </c>
      <c r="U190" s="154">
        <f t="shared" si="41"/>
        <v>33.097260803132116</v>
      </c>
      <c r="V190" s="3">
        <f t="shared" si="42"/>
        <v>33.097260803132116</v>
      </c>
      <c r="W190" s="96">
        <f t="shared" si="43"/>
        <v>0</v>
      </c>
      <c r="X190" s="154">
        <f t="shared" si="44"/>
        <v>20.224841405215273</v>
      </c>
      <c r="Y190" s="3">
        <f t="shared" si="45"/>
        <v>20.224841405215273</v>
      </c>
      <c r="Z190" s="96">
        <f t="shared" si="46"/>
        <v>0</v>
      </c>
      <c r="AA190" s="3">
        <f t="shared" si="34"/>
        <v>11500</v>
      </c>
      <c r="AB190" s="184">
        <f t="shared" si="50"/>
        <v>11395.00007714495</v>
      </c>
      <c r="AC190" s="184">
        <f t="shared" si="47"/>
        <v>11358.697213489882</v>
      </c>
      <c r="AD190" s="184">
        <f t="shared" si="48"/>
        <v>11533.097260803132</v>
      </c>
      <c r="AE190" s="184">
        <f t="shared" si="49"/>
        <v>11520.224841405216</v>
      </c>
      <c r="AF190" s="166"/>
    </row>
    <row r="191" spans="1:32" ht="15.75" thickBot="1" x14ac:dyDescent="0.3">
      <c r="A191" s="1">
        <v>189</v>
      </c>
      <c r="B191" s="1">
        <v>11500</v>
      </c>
      <c r="C191" s="1">
        <v>11500</v>
      </c>
      <c r="D191" s="31">
        <v>11500</v>
      </c>
      <c r="E191" s="32">
        <v>40</v>
      </c>
      <c r="F191" s="32">
        <v>46</v>
      </c>
      <c r="G191" s="32">
        <v>37</v>
      </c>
      <c r="H191" s="32">
        <v>3750</v>
      </c>
      <c r="I191" s="32">
        <v>4750</v>
      </c>
      <c r="J191" s="32">
        <v>6750</v>
      </c>
      <c r="K191" s="32">
        <v>1.7037037037037037</v>
      </c>
      <c r="L191" s="32">
        <v>0</v>
      </c>
      <c r="M191" s="32">
        <v>0</v>
      </c>
      <c r="N191" s="124">
        <v>250</v>
      </c>
      <c r="O191" s="129">
        <f t="shared" si="39"/>
        <v>55.044102784730882</v>
      </c>
      <c r="P191" s="3">
        <f t="shared" si="35"/>
        <v>-194.95589721526912</v>
      </c>
      <c r="Q191" s="96">
        <f t="shared" si="36"/>
        <v>-0.7798235888610765</v>
      </c>
      <c r="R191" s="157">
        <f t="shared" si="40"/>
        <v>35.04345790696452</v>
      </c>
      <c r="S191" s="3">
        <f t="shared" si="37"/>
        <v>-214.95654209303547</v>
      </c>
      <c r="T191" s="96">
        <f t="shared" si="38"/>
        <v>-0.85982616837214187</v>
      </c>
      <c r="U191" s="154">
        <f t="shared" si="41"/>
        <v>-130.08491402139305</v>
      </c>
      <c r="V191" s="3">
        <f t="shared" si="42"/>
        <v>-380.08491402139305</v>
      </c>
      <c r="W191" s="96">
        <f t="shared" si="43"/>
        <v>-1.5203396560855722</v>
      </c>
      <c r="X191" s="154">
        <f t="shared" si="44"/>
        <v>-59.644762776260634</v>
      </c>
      <c r="Y191" s="3">
        <f t="shared" si="45"/>
        <v>-309.64476277626062</v>
      </c>
      <c r="Z191" s="96">
        <f t="shared" si="46"/>
        <v>-1.2385790511050425</v>
      </c>
      <c r="AA191" s="3">
        <f t="shared" si="34"/>
        <v>11500</v>
      </c>
      <c r="AB191" s="184">
        <f t="shared" si="50"/>
        <v>11555.04410278473</v>
      </c>
      <c r="AC191" s="184">
        <f t="shared" si="47"/>
        <v>11535.043457906964</v>
      </c>
      <c r="AD191" s="184">
        <f t="shared" si="48"/>
        <v>11369.915085978608</v>
      </c>
      <c r="AE191" s="184">
        <f t="shared" si="49"/>
        <v>11440.355237223739</v>
      </c>
      <c r="AF191" s="166"/>
    </row>
    <row r="192" spans="1:32" x14ac:dyDescent="0.25">
      <c r="A192" s="1">
        <v>190</v>
      </c>
      <c r="B192" s="1">
        <v>11500</v>
      </c>
      <c r="C192" s="1">
        <v>11500</v>
      </c>
      <c r="D192" s="29">
        <v>9250</v>
      </c>
      <c r="E192" s="28">
        <v>46</v>
      </c>
      <c r="F192" s="28">
        <v>37</v>
      </c>
      <c r="G192" s="28">
        <v>32</v>
      </c>
      <c r="H192" s="28">
        <v>4750</v>
      </c>
      <c r="I192" s="28">
        <v>6750</v>
      </c>
      <c r="J192" s="28">
        <v>4750</v>
      </c>
      <c r="K192" s="28">
        <v>1.9473684210526316</v>
      </c>
      <c r="L192" s="28">
        <v>0</v>
      </c>
      <c r="M192" s="28">
        <v>250</v>
      </c>
      <c r="N192" s="122">
        <v>250</v>
      </c>
      <c r="O192" s="129">
        <f t="shared" si="39"/>
        <v>162.62012441255288</v>
      </c>
      <c r="P192" s="3">
        <f t="shared" si="35"/>
        <v>-87.379875587447117</v>
      </c>
      <c r="Q192" s="96">
        <f t="shared" si="36"/>
        <v>-0.34951950234978846</v>
      </c>
      <c r="R192" s="157">
        <f t="shared" si="40"/>
        <v>354.7942677282889</v>
      </c>
      <c r="S192" s="3">
        <f t="shared" si="37"/>
        <v>104.7942677282889</v>
      </c>
      <c r="T192" s="96">
        <f t="shared" si="38"/>
        <v>0.41917707091315559</v>
      </c>
      <c r="U192" s="154">
        <f t="shared" si="41"/>
        <v>827.09614186242629</v>
      </c>
      <c r="V192" s="3">
        <f t="shared" si="42"/>
        <v>577.09614186242629</v>
      </c>
      <c r="W192" s="96">
        <f t="shared" si="43"/>
        <v>2.3083845674497052</v>
      </c>
      <c r="X192" s="154">
        <f t="shared" si="44"/>
        <v>587.3870699981502</v>
      </c>
      <c r="Y192" s="3">
        <f t="shared" si="45"/>
        <v>337.3870699981502</v>
      </c>
      <c r="Z192" s="96">
        <f t="shared" si="46"/>
        <v>1.3495482799926009</v>
      </c>
      <c r="AA192" s="3">
        <f t="shared" si="34"/>
        <v>9250</v>
      </c>
      <c r="AB192" s="184">
        <f t="shared" si="50"/>
        <v>11662.620124412553</v>
      </c>
      <c r="AC192" s="184">
        <f t="shared" si="47"/>
        <v>11854.794267728288</v>
      </c>
      <c r="AD192" s="184">
        <f t="shared" si="48"/>
        <v>12327.096141862427</v>
      </c>
      <c r="AE192" s="184">
        <f t="shared" si="49"/>
        <v>12087.387069998151</v>
      </c>
      <c r="AF192" s="166"/>
    </row>
    <row r="193" spans="1:32" x14ac:dyDescent="0.25">
      <c r="A193" s="1">
        <v>191</v>
      </c>
      <c r="B193" s="1">
        <v>11500</v>
      </c>
      <c r="C193" s="1">
        <v>9250</v>
      </c>
      <c r="D193" s="30">
        <v>9500</v>
      </c>
      <c r="E193" s="3">
        <v>37</v>
      </c>
      <c r="F193" s="3">
        <v>32</v>
      </c>
      <c r="G193" s="3">
        <v>47</v>
      </c>
      <c r="H193" s="3">
        <v>6750</v>
      </c>
      <c r="I193" s="3">
        <v>4750</v>
      </c>
      <c r="J193" s="3">
        <v>3750</v>
      </c>
      <c r="K193" s="3">
        <v>2.5333333333333332</v>
      </c>
      <c r="L193" s="3">
        <v>250</v>
      </c>
      <c r="M193" s="3">
        <v>250</v>
      </c>
      <c r="N193" s="123">
        <v>1250</v>
      </c>
      <c r="O193" s="129">
        <f t="shared" si="39"/>
        <v>116.77167358005039</v>
      </c>
      <c r="P193" s="3">
        <f t="shared" si="35"/>
        <v>-1133.2283264199496</v>
      </c>
      <c r="Q193" s="96">
        <f t="shared" si="36"/>
        <v>-0.90658266113595964</v>
      </c>
      <c r="R193" s="157">
        <f t="shared" si="40"/>
        <v>201.61499995901255</v>
      </c>
      <c r="S193" s="3">
        <f t="shared" si="37"/>
        <v>-1048.3850000409875</v>
      </c>
      <c r="T193" s="96">
        <f t="shared" si="38"/>
        <v>-0.83870800003279</v>
      </c>
      <c r="U193" s="154">
        <f t="shared" si="41"/>
        <v>476.39363177984711</v>
      </c>
      <c r="V193" s="3">
        <f t="shared" si="42"/>
        <v>-773.60636822015294</v>
      </c>
      <c r="W193" s="96">
        <f t="shared" si="43"/>
        <v>-0.6188850945761224</v>
      </c>
      <c r="X193" s="154">
        <f t="shared" si="44"/>
        <v>622.62388646887314</v>
      </c>
      <c r="Y193" s="3">
        <f t="shared" si="45"/>
        <v>-627.37611353112686</v>
      </c>
      <c r="Z193" s="96">
        <f t="shared" si="46"/>
        <v>-0.50190089082490152</v>
      </c>
      <c r="AA193" s="3">
        <f t="shared" si="34"/>
        <v>9500</v>
      </c>
      <c r="AB193" s="184">
        <f t="shared" si="50"/>
        <v>9366.7716735800495</v>
      </c>
      <c r="AC193" s="184">
        <f t="shared" si="47"/>
        <v>9451.6149999590125</v>
      </c>
      <c r="AD193" s="184">
        <f t="shared" si="48"/>
        <v>9726.3936317798471</v>
      </c>
      <c r="AE193" s="184">
        <f t="shared" si="49"/>
        <v>9872.623886468873</v>
      </c>
      <c r="AF193" s="166"/>
    </row>
    <row r="194" spans="1:32" x14ac:dyDescent="0.25">
      <c r="A194" s="1">
        <v>192</v>
      </c>
      <c r="B194" s="1">
        <v>9250</v>
      </c>
      <c r="C194" s="1">
        <v>9500</v>
      </c>
      <c r="D194" s="30">
        <v>10750</v>
      </c>
      <c r="E194" s="3">
        <v>32</v>
      </c>
      <c r="F194" s="3">
        <v>47</v>
      </c>
      <c r="G194" s="3">
        <v>54</v>
      </c>
      <c r="H194" s="3">
        <v>4750</v>
      </c>
      <c r="I194" s="3">
        <v>3750</v>
      </c>
      <c r="J194" s="3">
        <v>4750</v>
      </c>
      <c r="K194" s="3">
        <v>2.263157894736842</v>
      </c>
      <c r="L194" s="3">
        <v>250</v>
      </c>
      <c r="M194" s="3">
        <v>1250</v>
      </c>
      <c r="N194" s="123">
        <v>0</v>
      </c>
      <c r="O194" s="129">
        <f t="shared" si="39"/>
        <v>60.656913596700804</v>
      </c>
      <c r="P194" s="3">
        <f t="shared" si="35"/>
        <v>60.656913596700804</v>
      </c>
      <c r="Q194" s="96">
        <f t="shared" si="36"/>
        <v>0</v>
      </c>
      <c r="R194" s="157">
        <f t="shared" si="40"/>
        <v>22.762357391707024</v>
      </c>
      <c r="S194" s="3">
        <f t="shared" si="37"/>
        <v>22.762357391707024</v>
      </c>
      <c r="T194" s="96">
        <f t="shared" si="38"/>
        <v>0</v>
      </c>
      <c r="U194" s="154">
        <f t="shared" si="41"/>
        <v>43.851091874954761</v>
      </c>
      <c r="V194" s="3">
        <f t="shared" si="42"/>
        <v>43.851091874954761</v>
      </c>
      <c r="W194" s="96">
        <f t="shared" si="43"/>
        <v>0</v>
      </c>
      <c r="X194" s="154">
        <f t="shared" si="44"/>
        <v>264.80872989724992</v>
      </c>
      <c r="Y194" s="3">
        <f t="shared" si="45"/>
        <v>264.80872989724992</v>
      </c>
      <c r="Z194" s="96">
        <f t="shared" si="46"/>
        <v>0</v>
      </c>
      <c r="AA194" s="3">
        <f t="shared" si="34"/>
        <v>10750</v>
      </c>
      <c r="AB194" s="184">
        <f t="shared" si="50"/>
        <v>9560.6569135967002</v>
      </c>
      <c r="AC194" s="184">
        <f t="shared" si="47"/>
        <v>9522.7623573917062</v>
      </c>
      <c r="AD194" s="184">
        <f t="shared" si="48"/>
        <v>9543.8510918749544</v>
      </c>
      <c r="AE194" s="184">
        <f t="shared" si="49"/>
        <v>9764.8087298972496</v>
      </c>
      <c r="AF194" s="166"/>
    </row>
    <row r="195" spans="1:32" x14ac:dyDescent="0.25">
      <c r="A195" s="1">
        <v>193</v>
      </c>
      <c r="B195" s="1">
        <v>9500</v>
      </c>
      <c r="C195" s="1">
        <v>10750</v>
      </c>
      <c r="D195" s="30">
        <v>10750</v>
      </c>
      <c r="E195" s="3">
        <v>47</v>
      </c>
      <c r="F195" s="3">
        <v>54</v>
      </c>
      <c r="G195" s="3">
        <v>48</v>
      </c>
      <c r="H195" s="3">
        <v>3750</v>
      </c>
      <c r="I195" s="3">
        <v>4750</v>
      </c>
      <c r="J195" s="3">
        <v>6750</v>
      </c>
      <c r="K195" s="3">
        <v>1.5925925925925926</v>
      </c>
      <c r="L195" s="3">
        <v>1250</v>
      </c>
      <c r="M195" s="3">
        <v>0</v>
      </c>
      <c r="N195" s="123">
        <v>-750</v>
      </c>
      <c r="O195" s="129">
        <f t="shared" si="39"/>
        <v>241.46592543340665</v>
      </c>
      <c r="P195" s="3">
        <f t="shared" si="35"/>
        <v>991.46592543340671</v>
      </c>
      <c r="Q195" s="96">
        <f t="shared" si="36"/>
        <v>-1.3219545672445423</v>
      </c>
      <c r="R195" s="157">
        <f t="shared" si="40"/>
        <v>248.78910842210445</v>
      </c>
      <c r="S195" s="3">
        <f t="shared" si="37"/>
        <v>998.78910842210439</v>
      </c>
      <c r="T195" s="96">
        <f t="shared" si="38"/>
        <v>-1.3317188112294724</v>
      </c>
      <c r="U195" s="154">
        <f t="shared" si="41"/>
        <v>30.376639732749851</v>
      </c>
      <c r="V195" s="3">
        <f t="shared" si="42"/>
        <v>780.37663973274982</v>
      </c>
      <c r="W195" s="96">
        <f t="shared" si="43"/>
        <v>-1.0405021863103332</v>
      </c>
      <c r="X195" s="154">
        <f t="shared" si="44"/>
        <v>138.87983838470083</v>
      </c>
      <c r="Y195" s="3">
        <f t="shared" si="45"/>
        <v>888.87983838470086</v>
      </c>
      <c r="Z195" s="96">
        <f t="shared" si="46"/>
        <v>-1.1851731178462679</v>
      </c>
      <c r="AA195" s="3">
        <f t="shared" ref="AA195:AA258" si="51">D195</f>
        <v>10750</v>
      </c>
      <c r="AB195" s="184">
        <f t="shared" si="50"/>
        <v>10991.465925433407</v>
      </c>
      <c r="AC195" s="184">
        <f t="shared" si="47"/>
        <v>10998.789108422105</v>
      </c>
      <c r="AD195" s="184">
        <f t="shared" si="48"/>
        <v>10780.376639732749</v>
      </c>
      <c r="AE195" s="184">
        <f t="shared" si="49"/>
        <v>10888.879838384701</v>
      </c>
      <c r="AF195" s="166"/>
    </row>
    <row r="196" spans="1:32" x14ac:dyDescent="0.25">
      <c r="A196" s="1">
        <v>194</v>
      </c>
      <c r="B196" s="1">
        <v>10750</v>
      </c>
      <c r="C196" s="1">
        <v>10750</v>
      </c>
      <c r="D196" s="30">
        <v>10000</v>
      </c>
      <c r="E196" s="3">
        <v>54</v>
      </c>
      <c r="F196" s="3">
        <v>48</v>
      </c>
      <c r="G196" s="3">
        <v>49</v>
      </c>
      <c r="H196" s="3">
        <v>4750</v>
      </c>
      <c r="I196" s="3">
        <v>6750</v>
      </c>
      <c r="J196" s="3">
        <v>3750</v>
      </c>
      <c r="K196" s="3">
        <v>2.6666666666666665</v>
      </c>
      <c r="L196" s="3">
        <v>0</v>
      </c>
      <c r="M196" s="3">
        <v>-750</v>
      </c>
      <c r="N196" s="123">
        <v>1000</v>
      </c>
      <c r="O196" s="129">
        <f t="shared" si="39"/>
        <v>52.189420564187799</v>
      </c>
      <c r="P196" s="3">
        <f t="shared" ref="P196:P259" si="52">O196-N196</f>
        <v>-947.8105794358122</v>
      </c>
      <c r="Q196" s="96">
        <f t="shared" ref="Q196:Q259" si="53">IF(N196=0,0,(O196-N196)/N196)</f>
        <v>-0.94781057943581215</v>
      </c>
      <c r="R196" s="157">
        <f t="shared" si="40"/>
        <v>306.21954374858444</v>
      </c>
      <c r="S196" s="3">
        <f t="shared" ref="S196:S259" si="54">R196-N196</f>
        <v>-693.78045625141556</v>
      </c>
      <c r="T196" s="96">
        <f t="shared" ref="T196:T259" si="55">IF(N196=0,0,(R196-N196)/N196)</f>
        <v>-0.6937804562514156</v>
      </c>
      <c r="U196" s="154">
        <f t="shared" si="41"/>
        <v>263.71183367239308</v>
      </c>
      <c r="V196" s="3">
        <f t="shared" si="42"/>
        <v>-736.28816632760686</v>
      </c>
      <c r="W196" s="96">
        <f t="shared" si="43"/>
        <v>-0.73628816632760685</v>
      </c>
      <c r="X196" s="154">
        <f t="shared" si="44"/>
        <v>169.67964694469879</v>
      </c>
      <c r="Y196" s="3">
        <f t="shared" si="45"/>
        <v>-830.32035305530121</v>
      </c>
      <c r="Z196" s="96">
        <f t="shared" si="46"/>
        <v>-0.83032035305530116</v>
      </c>
      <c r="AA196" s="3">
        <f t="shared" si="51"/>
        <v>10000</v>
      </c>
      <c r="AB196" s="184">
        <f t="shared" si="50"/>
        <v>10802.189420564187</v>
      </c>
      <c r="AC196" s="184">
        <f t="shared" si="47"/>
        <v>11056.219543748584</v>
      </c>
      <c r="AD196" s="184">
        <f t="shared" si="48"/>
        <v>11013.711833672392</v>
      </c>
      <c r="AE196" s="184">
        <f t="shared" si="49"/>
        <v>10919.679646944698</v>
      </c>
      <c r="AF196" s="166"/>
    </row>
    <row r="197" spans="1:32" x14ac:dyDescent="0.25">
      <c r="A197" s="1">
        <v>195</v>
      </c>
      <c r="B197" s="1">
        <v>10750</v>
      </c>
      <c r="C197" s="1">
        <v>10000</v>
      </c>
      <c r="D197" s="30">
        <v>11000</v>
      </c>
      <c r="E197" s="3">
        <v>48</v>
      </c>
      <c r="F197" s="3">
        <v>49</v>
      </c>
      <c r="G197" s="3">
        <v>51</v>
      </c>
      <c r="H197" s="3">
        <v>6750</v>
      </c>
      <c r="I197" s="3">
        <v>3750</v>
      </c>
      <c r="J197" s="3">
        <v>3750</v>
      </c>
      <c r="K197" s="3">
        <v>2.9333333333333331</v>
      </c>
      <c r="L197" s="3">
        <v>-750</v>
      </c>
      <c r="M197" s="3">
        <v>1000</v>
      </c>
      <c r="N197" s="123">
        <v>1500</v>
      </c>
      <c r="O197" s="129">
        <f t="shared" ref="O197:O260" si="56">$AL$3+$AK$3*D197+$AJ$3*G197+$AI$3*J197+$AH$3*K197</f>
        <v>-89.046162419518623</v>
      </c>
      <c r="P197" s="3">
        <f t="shared" si="52"/>
        <v>-1589.0461624195186</v>
      </c>
      <c r="Q197" s="96">
        <f t="shared" si="53"/>
        <v>-1.059364108279679</v>
      </c>
      <c r="R197" s="157">
        <f t="shared" ref="R197:R260" si="57">$AN$8+$AM$8*D197+$AL$8*G197+$AK$8*I197+$AJ$8*J197+$AI$8*K197+$AH$8*M197</f>
        <v>-105.65266442741351</v>
      </c>
      <c r="S197" s="3">
        <f t="shared" si="54"/>
        <v>-1605.6526644274136</v>
      </c>
      <c r="T197" s="96">
        <f t="shared" si="55"/>
        <v>-1.0704351096182758</v>
      </c>
      <c r="U197" s="154">
        <f t="shared" ref="U197:U260" si="58">$AP$13+$AO$13*C197+$AN$13*D197+$AM$13*F197+$AL$13*G197+$AK$13*I197+$AJ$13*J197+$AI$13*K197+$AH$13*M197</f>
        <v>-137.81292578849821</v>
      </c>
      <c r="V197" s="3">
        <f t="shared" ref="V197:V260" si="59">U197-N197</f>
        <v>-1637.8129257884982</v>
      </c>
      <c r="W197" s="96">
        <f t="shared" ref="W197:W260" si="60">IF(Q197=0,0,(U197-N197)/N197)</f>
        <v>-1.0918752838589989</v>
      </c>
      <c r="X197" s="154">
        <f t="shared" ref="X197:X260" si="61">$AT$18+$AS$18*B197+$AR$18*C197+$AQ$18*D197+$AP$18*E197+$AO$18*F197+$AN$18*G197+$AM$18*H197+$AL$18*I197+$AK$18*J197+$AJ$18*K197+$AI$18*L197+$AH$18*M197</f>
        <v>-25.965380857732853</v>
      </c>
      <c r="Y197" s="3">
        <f t="shared" ref="Y197:Y260" si="62">X197-N197</f>
        <v>-1525.965380857733</v>
      </c>
      <c r="Z197" s="96">
        <f t="shared" ref="Z197:Z260" si="63">IF(T197=0,0,(X197-N197)/N197)</f>
        <v>-1.0173102539051553</v>
      </c>
      <c r="AA197" s="3">
        <f t="shared" si="51"/>
        <v>11000</v>
      </c>
      <c r="AB197" s="184">
        <f t="shared" si="50"/>
        <v>9910.9538375804805</v>
      </c>
      <c r="AC197" s="184">
        <f t="shared" ref="AC197:AC260" si="64">$AA196+R197</f>
        <v>9894.3473355725873</v>
      </c>
      <c r="AD197" s="184">
        <f t="shared" ref="AD197:AD260" si="65">$AA196+U197</f>
        <v>9862.1870742115025</v>
      </c>
      <c r="AE197" s="184">
        <f t="shared" ref="AE197:AE260" si="66">$AA196+X197</f>
        <v>9974.0346191422668</v>
      </c>
      <c r="AF197" s="166"/>
    </row>
    <row r="198" spans="1:32" x14ac:dyDescent="0.25">
      <c r="A198" s="1">
        <v>196</v>
      </c>
      <c r="B198" s="1">
        <v>10000</v>
      </c>
      <c r="C198" s="1">
        <v>11000</v>
      </c>
      <c r="D198" s="30">
        <v>12500</v>
      </c>
      <c r="E198" s="3">
        <v>49</v>
      </c>
      <c r="F198" s="3">
        <v>51</v>
      </c>
      <c r="G198" s="3">
        <v>55</v>
      </c>
      <c r="H198" s="3">
        <v>3750</v>
      </c>
      <c r="I198" s="3">
        <v>3750</v>
      </c>
      <c r="J198" s="3">
        <v>6750</v>
      </c>
      <c r="K198" s="3">
        <v>1.8518518518518519</v>
      </c>
      <c r="L198" s="3">
        <v>1000</v>
      </c>
      <c r="M198" s="3">
        <v>1500</v>
      </c>
      <c r="N198" s="123">
        <v>-1000</v>
      </c>
      <c r="O198" s="129">
        <f t="shared" si="56"/>
        <v>3.6425961355271426</v>
      </c>
      <c r="P198" s="3">
        <f t="shared" si="52"/>
        <v>1003.6425961355271</v>
      </c>
      <c r="Q198" s="96">
        <f t="shared" si="53"/>
        <v>-1.0036425961355271</v>
      </c>
      <c r="R198" s="157">
        <f t="shared" si="57"/>
        <v>-104.11372609157965</v>
      </c>
      <c r="S198" s="3">
        <f t="shared" si="54"/>
        <v>895.88627390842032</v>
      </c>
      <c r="T198" s="96">
        <f t="shared" si="55"/>
        <v>-0.89588627390842035</v>
      </c>
      <c r="U198" s="154">
        <f t="shared" si="58"/>
        <v>-139.02825311468629</v>
      </c>
      <c r="V198" s="3">
        <f t="shared" si="59"/>
        <v>860.97174688531368</v>
      </c>
      <c r="W198" s="96">
        <f t="shared" si="60"/>
        <v>-0.86097174688531364</v>
      </c>
      <c r="X198" s="154">
        <f t="shared" si="61"/>
        <v>-84.202414620961974</v>
      </c>
      <c r="Y198" s="3">
        <f t="shared" si="62"/>
        <v>915.79758537903808</v>
      </c>
      <c r="Z198" s="96">
        <f t="shared" si="63"/>
        <v>-0.9157975853790381</v>
      </c>
      <c r="AA198" s="3">
        <f t="shared" si="51"/>
        <v>12500</v>
      </c>
      <c r="AB198" s="184">
        <f t="shared" ref="AB198:AB261" si="67">AA197+O198</f>
        <v>11003.642596135527</v>
      </c>
      <c r="AC198" s="184">
        <f t="shared" si="64"/>
        <v>10895.88627390842</v>
      </c>
      <c r="AD198" s="184">
        <f t="shared" si="65"/>
        <v>10860.971746885314</v>
      </c>
      <c r="AE198" s="184">
        <f t="shared" si="66"/>
        <v>10915.797585379038</v>
      </c>
      <c r="AF198" s="166"/>
    </row>
    <row r="199" spans="1:32" x14ac:dyDescent="0.25">
      <c r="A199" s="1">
        <v>197</v>
      </c>
      <c r="B199" s="1">
        <v>11000</v>
      </c>
      <c r="C199" s="1">
        <v>12500</v>
      </c>
      <c r="D199" s="30">
        <v>11500</v>
      </c>
      <c r="E199" s="3">
        <v>51</v>
      </c>
      <c r="F199" s="3">
        <v>55</v>
      </c>
      <c r="G199" s="3">
        <v>59</v>
      </c>
      <c r="H199" s="3">
        <v>3750</v>
      </c>
      <c r="I199" s="3">
        <v>6750</v>
      </c>
      <c r="J199" s="3">
        <v>3750</v>
      </c>
      <c r="K199" s="3">
        <v>3.0666666666666669</v>
      </c>
      <c r="L199" s="3">
        <v>1500</v>
      </c>
      <c r="M199" s="3">
        <v>-1000</v>
      </c>
      <c r="N199" s="123">
        <v>-500</v>
      </c>
      <c r="O199" s="129">
        <f t="shared" si="56"/>
        <v>-117.41518457943678</v>
      </c>
      <c r="P199" s="3">
        <f t="shared" si="52"/>
        <v>382.58481542056325</v>
      </c>
      <c r="Q199" s="96">
        <f t="shared" si="53"/>
        <v>-0.76516963084112644</v>
      </c>
      <c r="R199" s="157">
        <f t="shared" si="57"/>
        <v>140.3173238561813</v>
      </c>
      <c r="S199" s="3">
        <f t="shared" si="54"/>
        <v>640.31732385618125</v>
      </c>
      <c r="T199" s="96">
        <f t="shared" si="55"/>
        <v>-1.2806346477123625</v>
      </c>
      <c r="U199" s="154">
        <f t="shared" si="58"/>
        <v>161.8089554473479</v>
      </c>
      <c r="V199" s="3">
        <f t="shared" si="59"/>
        <v>661.8089554473479</v>
      </c>
      <c r="W199" s="96">
        <f t="shared" si="60"/>
        <v>-1.3236179108946957</v>
      </c>
      <c r="X199" s="154">
        <f t="shared" si="61"/>
        <v>174.84144982946549</v>
      </c>
      <c r="Y199" s="3">
        <f t="shared" si="62"/>
        <v>674.84144982946555</v>
      </c>
      <c r="Z199" s="96">
        <f t="shared" si="63"/>
        <v>-1.3496828996589312</v>
      </c>
      <c r="AA199" s="3">
        <f t="shared" si="51"/>
        <v>11500</v>
      </c>
      <c r="AB199" s="184">
        <f t="shared" si="67"/>
        <v>12382.584815420563</v>
      </c>
      <c r="AC199" s="184">
        <f t="shared" si="64"/>
        <v>12640.317323856181</v>
      </c>
      <c r="AD199" s="184">
        <f t="shared" si="65"/>
        <v>12661.808955447348</v>
      </c>
      <c r="AE199" s="184">
        <f t="shared" si="66"/>
        <v>12674.841449829466</v>
      </c>
      <c r="AF199" s="166"/>
    </row>
    <row r="200" spans="1:32" x14ac:dyDescent="0.25">
      <c r="A200" s="1">
        <v>198</v>
      </c>
      <c r="B200" s="1">
        <v>12500</v>
      </c>
      <c r="C200" s="1">
        <v>11500</v>
      </c>
      <c r="D200" s="30">
        <v>11000</v>
      </c>
      <c r="E200" s="3">
        <v>55</v>
      </c>
      <c r="F200" s="3">
        <v>59</v>
      </c>
      <c r="G200" s="3">
        <v>54</v>
      </c>
      <c r="H200" s="3">
        <v>6750</v>
      </c>
      <c r="I200" s="3">
        <v>3750</v>
      </c>
      <c r="J200" s="3">
        <v>3750</v>
      </c>
      <c r="K200" s="3">
        <v>2.9333333333333331</v>
      </c>
      <c r="L200" s="3">
        <v>-1000</v>
      </c>
      <c r="M200" s="3">
        <v>-500</v>
      </c>
      <c r="N200" s="123">
        <v>250</v>
      </c>
      <c r="O200" s="129">
        <f t="shared" si="56"/>
        <v>-70.939546991546422</v>
      </c>
      <c r="P200" s="3">
        <f t="shared" si="52"/>
        <v>-320.93954699154642</v>
      </c>
      <c r="Q200" s="96">
        <f t="shared" si="53"/>
        <v>-1.2837581879661857</v>
      </c>
      <c r="R200" s="157">
        <f t="shared" si="57"/>
        <v>-54.217102460018246</v>
      </c>
      <c r="S200" s="3">
        <f t="shared" si="54"/>
        <v>-304.21710246001822</v>
      </c>
      <c r="T200" s="96">
        <f t="shared" si="55"/>
        <v>-1.2168684098400728</v>
      </c>
      <c r="U200" s="154">
        <f t="shared" si="58"/>
        <v>-186.25987342271938</v>
      </c>
      <c r="V200" s="3">
        <f t="shared" si="59"/>
        <v>-436.25987342271935</v>
      </c>
      <c r="W200" s="96">
        <f t="shared" si="60"/>
        <v>-1.7450394936908773</v>
      </c>
      <c r="X200" s="154">
        <f t="shared" si="61"/>
        <v>-32.458072749762302</v>
      </c>
      <c r="Y200" s="3">
        <f t="shared" si="62"/>
        <v>-282.45807274976232</v>
      </c>
      <c r="Z200" s="96">
        <f t="shared" si="63"/>
        <v>-1.1298322909990492</v>
      </c>
      <c r="AA200" s="3">
        <f t="shared" si="51"/>
        <v>11000</v>
      </c>
      <c r="AB200" s="184">
        <f t="shared" si="67"/>
        <v>11429.060453008453</v>
      </c>
      <c r="AC200" s="184">
        <f t="shared" si="64"/>
        <v>11445.782897539983</v>
      </c>
      <c r="AD200" s="184">
        <f t="shared" si="65"/>
        <v>11313.740126577281</v>
      </c>
      <c r="AE200" s="184">
        <f t="shared" si="66"/>
        <v>11467.541927250239</v>
      </c>
      <c r="AF200" s="166"/>
    </row>
    <row r="201" spans="1:32" x14ac:dyDescent="0.25">
      <c r="A201" s="1">
        <v>199</v>
      </c>
      <c r="B201" s="1">
        <v>11500</v>
      </c>
      <c r="C201" s="1">
        <v>11000</v>
      </c>
      <c r="D201" s="30">
        <v>11250</v>
      </c>
      <c r="E201" s="3">
        <v>59</v>
      </c>
      <c r="F201" s="3">
        <v>54</v>
      </c>
      <c r="G201" s="3">
        <v>53</v>
      </c>
      <c r="H201" s="3">
        <v>3750</v>
      </c>
      <c r="I201" s="3">
        <v>3750</v>
      </c>
      <c r="J201" s="3">
        <v>3750</v>
      </c>
      <c r="K201" s="3">
        <v>3</v>
      </c>
      <c r="L201" s="3">
        <v>-500</v>
      </c>
      <c r="M201" s="3">
        <v>250</v>
      </c>
      <c r="N201" s="123">
        <v>-1000</v>
      </c>
      <c r="O201" s="129">
        <f t="shared" si="56"/>
        <v>-115.30175045145918</v>
      </c>
      <c r="P201" s="3">
        <f t="shared" si="52"/>
        <v>884.69824954854084</v>
      </c>
      <c r="Q201" s="96">
        <f t="shared" si="53"/>
        <v>-0.88469824954854082</v>
      </c>
      <c r="R201" s="157">
        <f t="shared" si="57"/>
        <v>-117.32603464641321</v>
      </c>
      <c r="S201" s="3">
        <f t="shared" si="54"/>
        <v>882.67396535358682</v>
      </c>
      <c r="T201" s="96">
        <f t="shared" si="55"/>
        <v>-0.88267396535358678</v>
      </c>
      <c r="U201" s="154">
        <f t="shared" si="58"/>
        <v>-181.40760715067614</v>
      </c>
      <c r="V201" s="3">
        <f t="shared" si="59"/>
        <v>818.59239284932391</v>
      </c>
      <c r="W201" s="96">
        <f t="shared" si="60"/>
        <v>-0.81859239284932395</v>
      </c>
      <c r="X201" s="154">
        <f t="shared" si="61"/>
        <v>-231.0993895969427</v>
      </c>
      <c r="Y201" s="3">
        <f t="shared" si="62"/>
        <v>768.90061040305727</v>
      </c>
      <c r="Z201" s="96">
        <f t="shared" si="63"/>
        <v>-0.76890061040305724</v>
      </c>
      <c r="AA201" s="3">
        <f t="shared" si="51"/>
        <v>11250</v>
      </c>
      <c r="AB201" s="184">
        <f t="shared" si="67"/>
        <v>10884.698249548541</v>
      </c>
      <c r="AC201" s="184">
        <f t="shared" si="64"/>
        <v>10882.673965353586</v>
      </c>
      <c r="AD201" s="184">
        <f t="shared" si="65"/>
        <v>10818.592392849323</v>
      </c>
      <c r="AE201" s="184">
        <f t="shared" si="66"/>
        <v>10768.900610403058</v>
      </c>
      <c r="AF201" s="166"/>
    </row>
    <row r="202" spans="1:32" ht="15.75" thickBot="1" x14ac:dyDescent="0.3">
      <c r="A202" s="1">
        <v>200</v>
      </c>
      <c r="B202" s="1">
        <v>11000</v>
      </c>
      <c r="C202" s="1">
        <v>11250</v>
      </c>
      <c r="D202" s="31">
        <v>10250</v>
      </c>
      <c r="E202" s="32">
        <v>54</v>
      </c>
      <c r="F202" s="32">
        <v>53</v>
      </c>
      <c r="G202" s="32">
        <v>49</v>
      </c>
      <c r="H202" s="32">
        <v>3750</v>
      </c>
      <c r="I202" s="32">
        <v>3750</v>
      </c>
      <c r="J202" s="32">
        <v>3750</v>
      </c>
      <c r="K202" s="32">
        <v>2.7333333333333334</v>
      </c>
      <c r="L202" s="32">
        <v>250</v>
      </c>
      <c r="M202" s="32">
        <v>-1000</v>
      </c>
      <c r="N202" s="124">
        <v>-750</v>
      </c>
      <c r="O202" s="129">
        <f t="shared" si="56"/>
        <v>13.86275558026577</v>
      </c>
      <c r="P202" s="3">
        <f t="shared" si="52"/>
        <v>763.8627555802658</v>
      </c>
      <c r="Q202" s="96">
        <f t="shared" si="53"/>
        <v>-1.0184836741070211</v>
      </c>
      <c r="R202" s="157">
        <f t="shared" si="57"/>
        <v>40.574704396466828</v>
      </c>
      <c r="S202" s="3">
        <f t="shared" si="54"/>
        <v>790.57470439646681</v>
      </c>
      <c r="T202" s="96">
        <f t="shared" si="55"/>
        <v>-1.0540996058619558</v>
      </c>
      <c r="U202" s="154">
        <f t="shared" si="58"/>
        <v>-24.575291672222846</v>
      </c>
      <c r="V202" s="3">
        <f t="shared" si="59"/>
        <v>725.42470832777713</v>
      </c>
      <c r="W202" s="96">
        <f t="shared" si="60"/>
        <v>-0.96723294443703611</v>
      </c>
      <c r="X202" s="154">
        <f t="shared" si="61"/>
        <v>3.5701508731590792</v>
      </c>
      <c r="Y202" s="3">
        <f t="shared" si="62"/>
        <v>753.57015087315904</v>
      </c>
      <c r="Z202" s="96">
        <f t="shared" si="63"/>
        <v>-1.0047602011642121</v>
      </c>
      <c r="AA202" s="3">
        <f t="shared" si="51"/>
        <v>10250</v>
      </c>
      <c r="AB202" s="184">
        <f t="shared" si="67"/>
        <v>11263.862755580265</v>
      </c>
      <c r="AC202" s="184">
        <f t="shared" si="64"/>
        <v>11290.574704396467</v>
      </c>
      <c r="AD202" s="184">
        <f t="shared" si="65"/>
        <v>11225.424708327777</v>
      </c>
      <c r="AE202" s="184">
        <f t="shared" si="66"/>
        <v>11253.57015087316</v>
      </c>
      <c r="AF202" s="166"/>
    </row>
    <row r="203" spans="1:32" x14ac:dyDescent="0.25">
      <c r="A203" s="1">
        <v>201</v>
      </c>
      <c r="B203" s="1">
        <v>11250</v>
      </c>
      <c r="C203" s="1">
        <v>10250</v>
      </c>
      <c r="D203" s="29">
        <v>7500</v>
      </c>
      <c r="E203" s="28">
        <v>53</v>
      </c>
      <c r="F203" s="28">
        <v>49</v>
      </c>
      <c r="G203" s="28">
        <v>35</v>
      </c>
      <c r="H203" s="28">
        <v>3750</v>
      </c>
      <c r="I203" s="28">
        <v>3750</v>
      </c>
      <c r="J203" s="28">
        <v>4750</v>
      </c>
      <c r="K203" s="28">
        <v>1.5789473684210527</v>
      </c>
      <c r="L203" s="28">
        <v>-1000</v>
      </c>
      <c r="M203" s="28">
        <v>-750</v>
      </c>
      <c r="N203" s="122">
        <v>250</v>
      </c>
      <c r="O203" s="129">
        <f t="shared" si="56"/>
        <v>454.59597334278158</v>
      </c>
      <c r="P203" s="3">
        <f t="shared" si="52"/>
        <v>204.59597334278158</v>
      </c>
      <c r="Q203" s="96">
        <f t="shared" si="53"/>
        <v>0.81838389337112627</v>
      </c>
      <c r="R203" s="157">
        <f t="shared" si="57"/>
        <v>462.45645201083477</v>
      </c>
      <c r="S203" s="3">
        <f t="shared" si="54"/>
        <v>212.45645201083477</v>
      </c>
      <c r="T203" s="96">
        <f t="shared" si="55"/>
        <v>0.84982580804333907</v>
      </c>
      <c r="U203" s="154">
        <f t="shared" si="58"/>
        <v>629.97848950533341</v>
      </c>
      <c r="V203" s="3">
        <f t="shared" si="59"/>
        <v>379.97848950533341</v>
      </c>
      <c r="W203" s="96">
        <f t="shared" si="60"/>
        <v>1.5199139580213337</v>
      </c>
      <c r="X203" s="154">
        <f t="shared" si="61"/>
        <v>516.19282496517872</v>
      </c>
      <c r="Y203" s="3">
        <f t="shared" si="62"/>
        <v>266.19282496517872</v>
      </c>
      <c r="Z203" s="96">
        <f t="shared" si="63"/>
        <v>1.0647712998607148</v>
      </c>
      <c r="AA203" s="3">
        <f t="shared" si="51"/>
        <v>7500</v>
      </c>
      <c r="AB203" s="184">
        <f t="shared" si="67"/>
        <v>10704.595973342781</v>
      </c>
      <c r="AC203" s="184">
        <f t="shared" si="64"/>
        <v>10712.456452010834</v>
      </c>
      <c r="AD203" s="184">
        <f t="shared" si="65"/>
        <v>10879.978489505333</v>
      </c>
      <c r="AE203" s="184">
        <f t="shared" si="66"/>
        <v>10766.192824965179</v>
      </c>
      <c r="AF203" s="166"/>
    </row>
    <row r="204" spans="1:32" x14ac:dyDescent="0.25">
      <c r="A204" s="1">
        <v>202</v>
      </c>
      <c r="B204" s="1">
        <v>10250</v>
      </c>
      <c r="C204" s="1">
        <v>7500</v>
      </c>
      <c r="D204" s="30">
        <v>7750</v>
      </c>
      <c r="E204" s="3">
        <v>49</v>
      </c>
      <c r="F204" s="3">
        <v>35</v>
      </c>
      <c r="G204" s="3">
        <v>41</v>
      </c>
      <c r="H204" s="3">
        <v>3750</v>
      </c>
      <c r="I204" s="3">
        <v>4750</v>
      </c>
      <c r="J204" s="3">
        <v>1750</v>
      </c>
      <c r="K204" s="3">
        <v>4.4285714285714288</v>
      </c>
      <c r="L204" s="3">
        <v>-750</v>
      </c>
      <c r="M204" s="3">
        <v>250</v>
      </c>
      <c r="N204" s="123">
        <v>500</v>
      </c>
      <c r="O204" s="129">
        <f t="shared" si="56"/>
        <v>227.92928767079033</v>
      </c>
      <c r="P204" s="3">
        <f t="shared" si="52"/>
        <v>-272.07071232920964</v>
      </c>
      <c r="Q204" s="96">
        <f t="shared" si="53"/>
        <v>-0.5441414246584193</v>
      </c>
      <c r="R204" s="157">
        <f t="shared" si="57"/>
        <v>379.95322301287877</v>
      </c>
      <c r="S204" s="3">
        <f t="shared" si="54"/>
        <v>-120.04677698712123</v>
      </c>
      <c r="T204" s="96">
        <f t="shared" si="55"/>
        <v>-0.24009355397424248</v>
      </c>
      <c r="U204" s="154">
        <f t="shared" si="58"/>
        <v>442.08815615089532</v>
      </c>
      <c r="V204" s="3">
        <f t="shared" si="59"/>
        <v>-57.911843849104685</v>
      </c>
      <c r="W204" s="96">
        <f t="shared" si="60"/>
        <v>-0.11582368769820937</v>
      </c>
      <c r="X204" s="154">
        <f t="shared" si="61"/>
        <v>322.64158520052587</v>
      </c>
      <c r="Y204" s="3">
        <f t="shared" si="62"/>
        <v>-177.35841479947413</v>
      </c>
      <c r="Z204" s="96">
        <f t="shared" si="63"/>
        <v>-0.35471682959894829</v>
      </c>
      <c r="AA204" s="3">
        <f t="shared" si="51"/>
        <v>7750</v>
      </c>
      <c r="AB204" s="184">
        <f t="shared" si="67"/>
        <v>7727.9292876707905</v>
      </c>
      <c r="AC204" s="184">
        <f t="shared" si="64"/>
        <v>7879.9532230128789</v>
      </c>
      <c r="AD204" s="184">
        <f t="shared" si="65"/>
        <v>7942.088156150895</v>
      </c>
      <c r="AE204" s="184">
        <f t="shared" si="66"/>
        <v>7822.6415852005257</v>
      </c>
      <c r="AF204" s="166"/>
    </row>
    <row r="205" spans="1:32" x14ac:dyDescent="0.25">
      <c r="A205" s="1">
        <v>203</v>
      </c>
      <c r="B205" s="1">
        <v>7500</v>
      </c>
      <c r="C205" s="1">
        <v>7750</v>
      </c>
      <c r="D205" s="30">
        <v>8250</v>
      </c>
      <c r="E205" s="3">
        <v>35</v>
      </c>
      <c r="F205" s="3">
        <v>41</v>
      </c>
      <c r="G205" s="3">
        <v>48</v>
      </c>
      <c r="H205" s="3">
        <v>4750</v>
      </c>
      <c r="I205" s="3">
        <v>1750</v>
      </c>
      <c r="J205" s="3">
        <v>1750</v>
      </c>
      <c r="K205" s="3">
        <v>4.7142857142857144</v>
      </c>
      <c r="L205" s="3">
        <v>250</v>
      </c>
      <c r="M205" s="3">
        <v>500</v>
      </c>
      <c r="N205" s="123">
        <v>-500</v>
      </c>
      <c r="O205" s="129">
        <f t="shared" si="56"/>
        <v>202.18342039661562</v>
      </c>
      <c r="P205" s="3">
        <f t="shared" si="52"/>
        <v>702.18342039661559</v>
      </c>
      <c r="Q205" s="96">
        <f t="shared" si="53"/>
        <v>-1.4043668407932313</v>
      </c>
      <c r="R205" s="157">
        <f t="shared" si="57"/>
        <v>127.02703912792668</v>
      </c>
      <c r="S205" s="3">
        <f t="shared" si="54"/>
        <v>627.02703912792663</v>
      </c>
      <c r="T205" s="96">
        <f t="shared" si="55"/>
        <v>-1.2540540782558534</v>
      </c>
      <c r="U205" s="154">
        <f t="shared" si="58"/>
        <v>228.9492604478844</v>
      </c>
      <c r="V205" s="3">
        <f t="shared" si="59"/>
        <v>728.9492604478844</v>
      </c>
      <c r="W205" s="96">
        <f t="shared" si="60"/>
        <v>-1.4578985208957689</v>
      </c>
      <c r="X205" s="154">
        <f t="shared" si="61"/>
        <v>390.12517855236496</v>
      </c>
      <c r="Y205" s="3">
        <f t="shared" si="62"/>
        <v>890.12517855236501</v>
      </c>
      <c r="Z205" s="96">
        <f t="shared" si="63"/>
        <v>-1.7802503571047301</v>
      </c>
      <c r="AA205" s="3">
        <f t="shared" si="51"/>
        <v>8250</v>
      </c>
      <c r="AB205" s="184">
        <f t="shared" si="67"/>
        <v>7952.1834203966155</v>
      </c>
      <c r="AC205" s="184">
        <f t="shared" si="64"/>
        <v>7877.0270391279264</v>
      </c>
      <c r="AD205" s="184">
        <f t="shared" si="65"/>
        <v>7978.9492604478846</v>
      </c>
      <c r="AE205" s="184">
        <f t="shared" si="66"/>
        <v>8140.1251785523646</v>
      </c>
      <c r="AF205" s="166"/>
    </row>
    <row r="206" spans="1:32" x14ac:dyDescent="0.25">
      <c r="A206" s="1">
        <v>204</v>
      </c>
      <c r="B206" s="1">
        <v>7750</v>
      </c>
      <c r="C206" s="1">
        <v>8250</v>
      </c>
      <c r="D206" s="30">
        <v>7750</v>
      </c>
      <c r="E206" s="3">
        <v>41</v>
      </c>
      <c r="F206" s="3">
        <v>48</v>
      </c>
      <c r="G206" s="3">
        <v>49</v>
      </c>
      <c r="H206" s="3">
        <v>1750</v>
      </c>
      <c r="I206" s="3">
        <v>1750</v>
      </c>
      <c r="J206" s="3">
        <v>1750</v>
      </c>
      <c r="K206" s="3">
        <v>4.4285714285714288</v>
      </c>
      <c r="L206" s="3">
        <v>500</v>
      </c>
      <c r="M206" s="3">
        <v>-500</v>
      </c>
      <c r="N206" s="123">
        <v>1500</v>
      </c>
      <c r="O206" s="129">
        <f t="shared" si="56"/>
        <v>276.21359547871623</v>
      </c>
      <c r="P206" s="3">
        <f t="shared" si="52"/>
        <v>-1223.7864045212837</v>
      </c>
      <c r="Q206" s="96">
        <f t="shared" si="53"/>
        <v>-0.81585760301418908</v>
      </c>
      <c r="R206" s="157">
        <f t="shared" si="57"/>
        <v>226.38944564271361</v>
      </c>
      <c r="S206" s="3">
        <f t="shared" si="54"/>
        <v>-1273.6105543572864</v>
      </c>
      <c r="T206" s="96">
        <f t="shared" si="55"/>
        <v>-0.84907370290485762</v>
      </c>
      <c r="U206" s="154">
        <f t="shared" si="58"/>
        <v>218.51880563249145</v>
      </c>
      <c r="V206" s="3">
        <f t="shared" si="59"/>
        <v>-1281.4811943675086</v>
      </c>
      <c r="W206" s="96">
        <f t="shared" si="60"/>
        <v>-0.85432079624500568</v>
      </c>
      <c r="X206" s="154">
        <f t="shared" si="61"/>
        <v>306.03887517506217</v>
      </c>
      <c r="Y206" s="3">
        <f t="shared" si="62"/>
        <v>-1193.9611248249378</v>
      </c>
      <c r="Z206" s="96">
        <f t="shared" si="63"/>
        <v>-0.79597408321662522</v>
      </c>
      <c r="AA206" s="3">
        <f t="shared" si="51"/>
        <v>7750</v>
      </c>
      <c r="AB206" s="184">
        <f t="shared" si="67"/>
        <v>8526.2135954787154</v>
      </c>
      <c r="AC206" s="184">
        <f t="shared" si="64"/>
        <v>8476.3894456427133</v>
      </c>
      <c r="AD206" s="184">
        <f t="shared" si="65"/>
        <v>8468.5188056324914</v>
      </c>
      <c r="AE206" s="184">
        <f t="shared" si="66"/>
        <v>8556.0388751750615</v>
      </c>
      <c r="AF206" s="166"/>
    </row>
    <row r="207" spans="1:32" x14ac:dyDescent="0.25">
      <c r="A207" s="1">
        <v>205</v>
      </c>
      <c r="B207" s="1">
        <v>8250</v>
      </c>
      <c r="C207" s="1">
        <v>7750</v>
      </c>
      <c r="D207" s="30">
        <v>9250</v>
      </c>
      <c r="E207" s="3">
        <v>48</v>
      </c>
      <c r="F207" s="3">
        <v>49</v>
      </c>
      <c r="G207" s="3">
        <v>55</v>
      </c>
      <c r="H207" s="3">
        <v>1750</v>
      </c>
      <c r="I207" s="3">
        <v>1750</v>
      </c>
      <c r="J207" s="3">
        <v>1750</v>
      </c>
      <c r="K207" s="3">
        <v>5.2857142857142856</v>
      </c>
      <c r="L207" s="3">
        <v>-500</v>
      </c>
      <c r="M207" s="3">
        <v>1500</v>
      </c>
      <c r="N207" s="123">
        <v>1250</v>
      </c>
      <c r="O207" s="129">
        <f t="shared" si="56"/>
        <v>108.44291651633111</v>
      </c>
      <c r="P207" s="3">
        <f t="shared" si="52"/>
        <v>-1141.557083483669</v>
      </c>
      <c r="Q207" s="96">
        <f t="shared" si="53"/>
        <v>-0.9132456667869352</v>
      </c>
      <c r="R207" s="157">
        <f t="shared" si="57"/>
        <v>16.301009302953481</v>
      </c>
      <c r="S207" s="3">
        <f t="shared" si="54"/>
        <v>-1233.6989906970466</v>
      </c>
      <c r="T207" s="96">
        <f t="shared" si="55"/>
        <v>-0.98695919255763731</v>
      </c>
      <c r="U207" s="154">
        <f t="shared" si="58"/>
        <v>11.748418335357798</v>
      </c>
      <c r="V207" s="3">
        <f t="shared" si="59"/>
        <v>-1238.2515816646421</v>
      </c>
      <c r="W207" s="96">
        <f t="shared" si="60"/>
        <v>-0.99060126533171367</v>
      </c>
      <c r="X207" s="154">
        <f t="shared" si="61"/>
        <v>-23.197561880664438</v>
      </c>
      <c r="Y207" s="3">
        <f t="shared" si="62"/>
        <v>-1273.1975618806644</v>
      </c>
      <c r="Z207" s="96">
        <f t="shared" si="63"/>
        <v>-1.0185580495045314</v>
      </c>
      <c r="AA207" s="3">
        <f t="shared" si="51"/>
        <v>9250</v>
      </c>
      <c r="AB207" s="184">
        <f t="shared" si="67"/>
        <v>7858.442916516331</v>
      </c>
      <c r="AC207" s="184">
        <f t="shared" si="64"/>
        <v>7766.3010093029534</v>
      </c>
      <c r="AD207" s="184">
        <f t="shared" si="65"/>
        <v>7761.7484183353581</v>
      </c>
      <c r="AE207" s="184">
        <f t="shared" si="66"/>
        <v>7726.8024381193354</v>
      </c>
      <c r="AF207" s="166"/>
    </row>
    <row r="208" spans="1:32" ht="15.75" thickBot="1" x14ac:dyDescent="0.3">
      <c r="A208" s="1">
        <v>206</v>
      </c>
      <c r="B208" s="1">
        <v>7750</v>
      </c>
      <c r="C208" s="1">
        <v>9250</v>
      </c>
      <c r="D208" s="31">
        <v>10500</v>
      </c>
      <c r="E208" s="32">
        <v>49</v>
      </c>
      <c r="F208" s="32">
        <v>55</v>
      </c>
      <c r="G208" s="32">
        <v>50</v>
      </c>
      <c r="H208" s="32">
        <v>1750</v>
      </c>
      <c r="I208" s="32">
        <v>1750</v>
      </c>
      <c r="J208" s="32">
        <v>1750</v>
      </c>
      <c r="K208" s="32">
        <v>6</v>
      </c>
      <c r="L208" s="32">
        <v>1500</v>
      </c>
      <c r="M208" s="32">
        <v>1250</v>
      </c>
      <c r="N208" s="124">
        <v>-500</v>
      </c>
      <c r="O208" s="129">
        <f t="shared" si="56"/>
        <v>-91.7213673788969</v>
      </c>
      <c r="P208" s="3">
        <f t="shared" si="52"/>
        <v>408.2786326211031</v>
      </c>
      <c r="Q208" s="96">
        <f t="shared" si="53"/>
        <v>-0.81655726524220618</v>
      </c>
      <c r="R208" s="157">
        <f t="shared" si="57"/>
        <v>-199.18751506436422</v>
      </c>
      <c r="S208" s="3">
        <f t="shared" si="54"/>
        <v>300.81248493563578</v>
      </c>
      <c r="T208" s="96">
        <f t="shared" si="55"/>
        <v>-0.60162496987127156</v>
      </c>
      <c r="U208" s="154">
        <f t="shared" si="58"/>
        <v>-359.77304212737823</v>
      </c>
      <c r="V208" s="3">
        <f t="shared" si="59"/>
        <v>140.22695787262177</v>
      </c>
      <c r="W208" s="96">
        <f t="shared" si="60"/>
        <v>-0.28045391574524353</v>
      </c>
      <c r="X208" s="154">
        <f t="shared" si="61"/>
        <v>-285.56012492739018</v>
      </c>
      <c r="Y208" s="3">
        <f t="shared" si="62"/>
        <v>214.43987507260982</v>
      </c>
      <c r="Z208" s="96">
        <f t="shared" si="63"/>
        <v>-0.42887975014521962</v>
      </c>
      <c r="AA208" s="3">
        <f t="shared" si="51"/>
        <v>10500</v>
      </c>
      <c r="AB208" s="184">
        <f t="shared" si="67"/>
        <v>9158.2786326211026</v>
      </c>
      <c r="AC208" s="184">
        <f t="shared" si="64"/>
        <v>9050.8124849356354</v>
      </c>
      <c r="AD208" s="184">
        <f t="shared" si="65"/>
        <v>8890.2269578726209</v>
      </c>
      <c r="AE208" s="184">
        <f t="shared" si="66"/>
        <v>8964.4398750726104</v>
      </c>
      <c r="AF208" s="166"/>
    </row>
    <row r="209" spans="1:32" x14ac:dyDescent="0.25">
      <c r="A209" s="1">
        <v>207</v>
      </c>
      <c r="B209" s="1">
        <v>9250</v>
      </c>
      <c r="C209" s="1">
        <v>10500</v>
      </c>
      <c r="D209" s="29">
        <v>9750</v>
      </c>
      <c r="E209" s="28">
        <v>55</v>
      </c>
      <c r="F209" s="28">
        <v>50</v>
      </c>
      <c r="G209" s="28">
        <v>43</v>
      </c>
      <c r="H209" s="28">
        <v>1750</v>
      </c>
      <c r="I209" s="28">
        <v>1750</v>
      </c>
      <c r="J209" s="28">
        <v>4750</v>
      </c>
      <c r="K209" s="28">
        <v>2.0526315789473686</v>
      </c>
      <c r="L209" s="28">
        <v>1250</v>
      </c>
      <c r="M209" s="28">
        <v>-500</v>
      </c>
      <c r="N209" s="122">
        <v>750</v>
      </c>
      <c r="O209" s="129">
        <f t="shared" si="56"/>
        <v>150.76269521923479</v>
      </c>
      <c r="P209" s="3">
        <f t="shared" si="52"/>
        <v>-599.23730478076527</v>
      </c>
      <c r="Q209" s="96">
        <f t="shared" si="53"/>
        <v>-0.79898307304102034</v>
      </c>
      <c r="R209" s="157">
        <f t="shared" si="57"/>
        <v>-12.764387849090888</v>
      </c>
      <c r="S209" s="3">
        <f t="shared" si="54"/>
        <v>-762.76438784909089</v>
      </c>
      <c r="T209" s="96">
        <f t="shared" si="55"/>
        <v>-1.0170191837987879</v>
      </c>
      <c r="U209" s="154">
        <f t="shared" si="58"/>
        <v>-56.061872401119345</v>
      </c>
      <c r="V209" s="3">
        <f t="shared" si="59"/>
        <v>-806.06187240111933</v>
      </c>
      <c r="W209" s="96">
        <f t="shared" si="60"/>
        <v>-1.0747491632014925</v>
      </c>
      <c r="X209" s="154">
        <f t="shared" si="61"/>
        <v>-65.928069693962868</v>
      </c>
      <c r="Y209" s="3">
        <f t="shared" si="62"/>
        <v>-815.92806969396293</v>
      </c>
      <c r="Z209" s="96">
        <f t="shared" si="63"/>
        <v>-1.0879040929252839</v>
      </c>
      <c r="AA209" s="3">
        <f t="shared" si="51"/>
        <v>9750</v>
      </c>
      <c r="AB209" s="184">
        <f t="shared" si="67"/>
        <v>10650.762695219235</v>
      </c>
      <c r="AC209" s="184">
        <f t="shared" si="64"/>
        <v>10487.235612150909</v>
      </c>
      <c r="AD209" s="184">
        <f t="shared" si="65"/>
        <v>10443.93812759888</v>
      </c>
      <c r="AE209" s="184">
        <f t="shared" si="66"/>
        <v>10434.071930306038</v>
      </c>
      <c r="AF209" s="166"/>
    </row>
    <row r="210" spans="1:32" x14ac:dyDescent="0.25">
      <c r="A210" s="1">
        <v>208</v>
      </c>
      <c r="B210" s="1">
        <v>10500</v>
      </c>
      <c r="C210" s="1">
        <v>9750</v>
      </c>
      <c r="D210" s="30">
        <v>10500</v>
      </c>
      <c r="E210" s="3">
        <v>50</v>
      </c>
      <c r="F210" s="3">
        <v>43</v>
      </c>
      <c r="G210" s="3">
        <v>54</v>
      </c>
      <c r="H210" s="3">
        <v>1750</v>
      </c>
      <c r="I210" s="3">
        <v>4750</v>
      </c>
      <c r="J210" s="3">
        <v>1750</v>
      </c>
      <c r="K210" s="3">
        <v>6</v>
      </c>
      <c r="L210" s="3">
        <v>-500</v>
      </c>
      <c r="M210" s="3">
        <v>750</v>
      </c>
      <c r="N210" s="123">
        <v>2000</v>
      </c>
      <c r="O210" s="129">
        <f t="shared" si="56"/>
        <v>-67.579213474933965</v>
      </c>
      <c r="P210" s="3">
        <f t="shared" si="52"/>
        <v>-2067.579213474934</v>
      </c>
      <c r="Q210" s="96">
        <f t="shared" si="53"/>
        <v>-1.033789606737467</v>
      </c>
      <c r="R210" s="157">
        <f t="shared" si="57"/>
        <v>70.129213657230494</v>
      </c>
      <c r="S210" s="3">
        <f t="shared" si="54"/>
        <v>-1929.8707863427694</v>
      </c>
      <c r="T210" s="96">
        <f t="shared" si="55"/>
        <v>-0.96493539317138466</v>
      </c>
      <c r="U210" s="154">
        <f t="shared" si="58"/>
        <v>218.81445271718934</v>
      </c>
      <c r="V210" s="3">
        <f t="shared" si="59"/>
        <v>-1781.1855472828106</v>
      </c>
      <c r="W210" s="96">
        <f t="shared" si="60"/>
        <v>-0.89059277364140532</v>
      </c>
      <c r="X210" s="154">
        <f t="shared" si="61"/>
        <v>5.2109004709363091</v>
      </c>
      <c r="Y210" s="3">
        <f t="shared" si="62"/>
        <v>-1994.7890995290636</v>
      </c>
      <c r="Z210" s="96">
        <f t="shared" si="63"/>
        <v>-0.99739454976453179</v>
      </c>
      <c r="AA210" s="3">
        <f t="shared" si="51"/>
        <v>10500</v>
      </c>
      <c r="AB210" s="184">
        <f t="shared" si="67"/>
        <v>9682.4207865250664</v>
      </c>
      <c r="AC210" s="184">
        <f t="shared" si="64"/>
        <v>9820.1292136572301</v>
      </c>
      <c r="AD210" s="184">
        <f t="shared" si="65"/>
        <v>9968.8144527171899</v>
      </c>
      <c r="AE210" s="184">
        <f t="shared" si="66"/>
        <v>9755.2109004709364</v>
      </c>
      <c r="AF210" s="166"/>
    </row>
    <row r="211" spans="1:32" x14ac:dyDescent="0.25">
      <c r="A211" s="1">
        <v>209</v>
      </c>
      <c r="B211" s="1">
        <v>9750</v>
      </c>
      <c r="C211" s="1">
        <v>10500</v>
      </c>
      <c r="D211" s="30">
        <v>12500</v>
      </c>
      <c r="E211" s="3">
        <v>43</v>
      </c>
      <c r="F211" s="3">
        <v>54</v>
      </c>
      <c r="G211" s="3">
        <v>54</v>
      </c>
      <c r="H211" s="3">
        <v>4750</v>
      </c>
      <c r="I211" s="3">
        <v>1750</v>
      </c>
      <c r="J211" s="3">
        <v>2750</v>
      </c>
      <c r="K211" s="3">
        <v>4.5454545454545459</v>
      </c>
      <c r="L211" s="3">
        <v>750</v>
      </c>
      <c r="M211" s="3">
        <v>2000</v>
      </c>
      <c r="N211" s="123">
        <v>250</v>
      </c>
      <c r="O211" s="129">
        <f t="shared" si="56"/>
        <v>-359.58634549601788</v>
      </c>
      <c r="P211" s="3">
        <f t="shared" si="52"/>
        <v>-609.58634549601788</v>
      </c>
      <c r="Q211" s="96">
        <f t="shared" si="53"/>
        <v>-2.4383453819840715</v>
      </c>
      <c r="R211" s="157">
        <f t="shared" si="57"/>
        <v>-531.8367267835888</v>
      </c>
      <c r="S211" s="3">
        <f t="shared" si="54"/>
        <v>-781.8367267835888</v>
      </c>
      <c r="T211" s="96">
        <f t="shared" si="55"/>
        <v>-3.1273469071343554</v>
      </c>
      <c r="U211" s="154">
        <f t="shared" si="58"/>
        <v>-578.68062654956964</v>
      </c>
      <c r="V211" s="3">
        <f t="shared" si="59"/>
        <v>-828.68062654956964</v>
      </c>
      <c r="W211" s="96">
        <f t="shared" si="60"/>
        <v>-3.3147225061982786</v>
      </c>
      <c r="X211" s="154">
        <f t="shared" si="61"/>
        <v>-350.02273391619531</v>
      </c>
      <c r="Y211" s="3">
        <f t="shared" si="62"/>
        <v>-600.02273391619531</v>
      </c>
      <c r="Z211" s="96">
        <f t="shared" si="63"/>
        <v>-2.4000909356647813</v>
      </c>
      <c r="AA211" s="3">
        <f t="shared" si="51"/>
        <v>12500</v>
      </c>
      <c r="AB211" s="184">
        <f t="shared" si="67"/>
        <v>10140.413654503982</v>
      </c>
      <c r="AC211" s="184">
        <f t="shared" si="64"/>
        <v>9968.1632732164107</v>
      </c>
      <c r="AD211" s="184">
        <f t="shared" si="65"/>
        <v>9921.3193734504312</v>
      </c>
      <c r="AE211" s="184">
        <f t="shared" si="66"/>
        <v>10149.977266083804</v>
      </c>
      <c r="AF211" s="166"/>
    </row>
    <row r="212" spans="1:32" x14ac:dyDescent="0.25">
      <c r="A212" s="1">
        <v>210</v>
      </c>
      <c r="B212" s="1">
        <v>10500</v>
      </c>
      <c r="C212" s="1">
        <v>12500</v>
      </c>
      <c r="D212" s="30">
        <v>12750</v>
      </c>
      <c r="E212" s="3">
        <v>54</v>
      </c>
      <c r="F212" s="3">
        <v>54</v>
      </c>
      <c r="G212" s="3">
        <v>55</v>
      </c>
      <c r="H212" s="3">
        <v>1750</v>
      </c>
      <c r="I212" s="3">
        <v>2750</v>
      </c>
      <c r="J212" s="3">
        <v>5750</v>
      </c>
      <c r="K212" s="3">
        <v>2.2173913043478262</v>
      </c>
      <c r="L212" s="3">
        <v>2000</v>
      </c>
      <c r="M212" s="3">
        <v>250</v>
      </c>
      <c r="N212" s="123">
        <v>-250</v>
      </c>
      <c r="O212" s="129">
        <f t="shared" si="56"/>
        <v>-145.26409614099254</v>
      </c>
      <c r="P212" s="3">
        <f t="shared" si="52"/>
        <v>104.73590385900746</v>
      </c>
      <c r="Q212" s="96">
        <f t="shared" si="53"/>
        <v>-0.41894361543602987</v>
      </c>
      <c r="R212" s="157">
        <f t="shared" si="57"/>
        <v>-286.36281121799175</v>
      </c>
      <c r="S212" s="3">
        <f t="shared" si="54"/>
        <v>-36.362811217991748</v>
      </c>
      <c r="T212" s="96">
        <f t="shared" si="55"/>
        <v>0.14545124487196698</v>
      </c>
      <c r="U212" s="154">
        <f t="shared" si="58"/>
        <v>-264.40094089747669</v>
      </c>
      <c r="V212" s="3">
        <f t="shared" si="59"/>
        <v>-14.400940897476687</v>
      </c>
      <c r="W212" s="96">
        <f t="shared" si="60"/>
        <v>5.7603763589906751E-2</v>
      </c>
      <c r="X212" s="154">
        <f t="shared" si="61"/>
        <v>-236.4393968638017</v>
      </c>
      <c r="Y212" s="3">
        <f t="shared" si="62"/>
        <v>13.560603136198296</v>
      </c>
      <c r="Z212" s="96">
        <f t="shared" si="63"/>
        <v>-5.424241254479318E-2</v>
      </c>
      <c r="AA212" s="3">
        <f t="shared" si="51"/>
        <v>12750</v>
      </c>
      <c r="AB212" s="184">
        <f t="shared" si="67"/>
        <v>12354.735903859008</v>
      </c>
      <c r="AC212" s="184">
        <f t="shared" si="64"/>
        <v>12213.637188782008</v>
      </c>
      <c r="AD212" s="184">
        <f t="shared" si="65"/>
        <v>12235.599059102524</v>
      </c>
      <c r="AE212" s="184">
        <f t="shared" si="66"/>
        <v>12263.560603136199</v>
      </c>
      <c r="AF212" s="166"/>
    </row>
    <row r="213" spans="1:32" x14ac:dyDescent="0.25">
      <c r="A213" s="1">
        <v>211</v>
      </c>
      <c r="B213" s="1">
        <v>12500</v>
      </c>
      <c r="C213" s="1">
        <v>12750</v>
      </c>
      <c r="D213" s="30">
        <v>12500</v>
      </c>
      <c r="E213" s="3">
        <v>54</v>
      </c>
      <c r="F213" s="3">
        <v>55</v>
      </c>
      <c r="G213" s="3">
        <v>58</v>
      </c>
      <c r="H213" s="3">
        <v>2750</v>
      </c>
      <c r="I213" s="3">
        <v>5750</v>
      </c>
      <c r="J213" s="3">
        <v>2750</v>
      </c>
      <c r="K213" s="3">
        <v>4.5454545454545459</v>
      </c>
      <c r="L213" s="3">
        <v>250</v>
      </c>
      <c r="M213" s="3">
        <v>-250</v>
      </c>
      <c r="N213" s="123">
        <v>0</v>
      </c>
      <c r="O213" s="129">
        <f t="shared" si="56"/>
        <v>-335.44419159205495</v>
      </c>
      <c r="P213" s="3">
        <f t="shared" si="52"/>
        <v>-335.44419159205495</v>
      </c>
      <c r="Q213" s="96">
        <f t="shared" si="53"/>
        <v>0</v>
      </c>
      <c r="R213" s="157">
        <f t="shared" si="57"/>
        <v>-152.98149604106348</v>
      </c>
      <c r="S213" s="3">
        <f t="shared" si="54"/>
        <v>-152.98149604106348</v>
      </c>
      <c r="T213" s="96">
        <f t="shared" si="55"/>
        <v>0</v>
      </c>
      <c r="U213" s="154">
        <f t="shared" si="58"/>
        <v>-116.87452017706748</v>
      </c>
      <c r="V213" s="3">
        <f t="shared" si="59"/>
        <v>-116.87452017706748</v>
      </c>
      <c r="W213" s="96">
        <f t="shared" si="60"/>
        <v>0</v>
      </c>
      <c r="X213" s="154">
        <f t="shared" si="61"/>
        <v>-194.10585256094475</v>
      </c>
      <c r="Y213" s="3">
        <f t="shared" si="62"/>
        <v>-194.10585256094475</v>
      </c>
      <c r="Z213" s="96">
        <f t="shared" si="63"/>
        <v>0</v>
      </c>
      <c r="AA213" s="3">
        <f t="shared" si="51"/>
        <v>12500</v>
      </c>
      <c r="AB213" s="184">
        <f t="shared" si="67"/>
        <v>12414.555808407946</v>
      </c>
      <c r="AC213" s="184">
        <f t="shared" si="64"/>
        <v>12597.018503958936</v>
      </c>
      <c r="AD213" s="184">
        <f t="shared" si="65"/>
        <v>12633.125479822933</v>
      </c>
      <c r="AE213" s="184">
        <f t="shared" si="66"/>
        <v>12555.894147439056</v>
      </c>
      <c r="AF213" s="166"/>
    </row>
    <row r="214" spans="1:32" x14ac:dyDescent="0.25">
      <c r="A214" s="1">
        <v>212</v>
      </c>
      <c r="B214" s="1">
        <v>12750</v>
      </c>
      <c r="C214" s="1">
        <v>12500</v>
      </c>
      <c r="D214" s="30">
        <v>12500</v>
      </c>
      <c r="E214" s="3">
        <v>55</v>
      </c>
      <c r="F214" s="3">
        <v>58</v>
      </c>
      <c r="G214" s="3">
        <v>59</v>
      </c>
      <c r="H214" s="3">
        <v>5750</v>
      </c>
      <c r="I214" s="3">
        <v>2750</v>
      </c>
      <c r="J214" s="3">
        <v>3750</v>
      </c>
      <c r="K214" s="3">
        <v>3.3333333333333335</v>
      </c>
      <c r="L214" s="3">
        <v>-250</v>
      </c>
      <c r="M214" s="3">
        <v>0</v>
      </c>
      <c r="N214" s="123">
        <v>-1000</v>
      </c>
      <c r="O214" s="129">
        <f t="shared" si="56"/>
        <v>-270.72184451512487</v>
      </c>
      <c r="P214" s="3">
        <f t="shared" si="52"/>
        <v>729.27815548487513</v>
      </c>
      <c r="Q214" s="96">
        <f t="shared" si="53"/>
        <v>-0.72927815548487518</v>
      </c>
      <c r="R214" s="157">
        <f t="shared" si="57"/>
        <v>-349.07585828809198</v>
      </c>
      <c r="S214" s="3">
        <f t="shared" si="54"/>
        <v>650.92414171190808</v>
      </c>
      <c r="T214" s="96">
        <f t="shared" si="55"/>
        <v>-0.65092414171190804</v>
      </c>
      <c r="U214" s="154">
        <f t="shared" si="58"/>
        <v>-325.5333035388071</v>
      </c>
      <c r="V214" s="3">
        <f t="shared" si="59"/>
        <v>674.4666964611929</v>
      </c>
      <c r="W214" s="96">
        <f t="shared" si="60"/>
        <v>-0.67446669646119295</v>
      </c>
      <c r="X214" s="154">
        <f t="shared" si="61"/>
        <v>-183.3890359510246</v>
      </c>
      <c r="Y214" s="3">
        <f t="shared" si="62"/>
        <v>816.61096404897535</v>
      </c>
      <c r="Z214" s="96">
        <f t="shared" si="63"/>
        <v>-0.81661096404897537</v>
      </c>
      <c r="AA214" s="3">
        <f t="shared" si="51"/>
        <v>12500</v>
      </c>
      <c r="AB214" s="184">
        <f t="shared" si="67"/>
        <v>12229.278155484875</v>
      </c>
      <c r="AC214" s="184">
        <f t="shared" si="64"/>
        <v>12150.924141711908</v>
      </c>
      <c r="AD214" s="184">
        <f t="shared" si="65"/>
        <v>12174.466696461193</v>
      </c>
      <c r="AE214" s="184">
        <f t="shared" si="66"/>
        <v>12316.610964048976</v>
      </c>
      <c r="AF214" s="166"/>
    </row>
    <row r="215" spans="1:32" x14ac:dyDescent="0.25">
      <c r="A215" s="1">
        <v>213</v>
      </c>
      <c r="B215" s="1">
        <v>12500</v>
      </c>
      <c r="C215" s="1">
        <v>12500</v>
      </c>
      <c r="D215" s="30">
        <v>11500</v>
      </c>
      <c r="E215" s="3">
        <v>58</v>
      </c>
      <c r="F215" s="3">
        <v>59</v>
      </c>
      <c r="G215" s="3">
        <v>51</v>
      </c>
      <c r="H215" s="3">
        <v>2750</v>
      </c>
      <c r="I215" s="3">
        <v>3750</v>
      </c>
      <c r="J215" s="3">
        <v>5750</v>
      </c>
      <c r="K215" s="3">
        <v>2</v>
      </c>
      <c r="L215" s="3">
        <v>0</v>
      </c>
      <c r="M215" s="3">
        <v>-1000</v>
      </c>
      <c r="N215" s="123">
        <v>750</v>
      </c>
      <c r="O215" s="129">
        <f t="shared" si="56"/>
        <v>28.815211128148107</v>
      </c>
      <c r="P215" s="3">
        <f t="shared" si="52"/>
        <v>-721.18478887185188</v>
      </c>
      <c r="Q215" s="96">
        <f t="shared" si="53"/>
        <v>-0.96157971849580248</v>
      </c>
      <c r="R215" s="157">
        <f t="shared" si="57"/>
        <v>-3.4618060826370822</v>
      </c>
      <c r="S215" s="3">
        <f t="shared" si="54"/>
        <v>-753.46180608263705</v>
      </c>
      <c r="T215" s="96">
        <f t="shared" si="55"/>
        <v>-1.0046157414435162</v>
      </c>
      <c r="U215" s="154">
        <f t="shared" si="58"/>
        <v>-161.1057595865675</v>
      </c>
      <c r="V215" s="3">
        <f t="shared" si="59"/>
        <v>-911.1057595865675</v>
      </c>
      <c r="W215" s="96">
        <f t="shared" si="60"/>
        <v>-1.2148076794487566</v>
      </c>
      <c r="X215" s="154">
        <f t="shared" si="61"/>
        <v>-148.68919036706041</v>
      </c>
      <c r="Y215" s="3">
        <f t="shared" si="62"/>
        <v>-898.68919036706041</v>
      </c>
      <c r="Z215" s="96">
        <f t="shared" si="63"/>
        <v>-1.1982522538227471</v>
      </c>
      <c r="AA215" s="3">
        <f t="shared" si="51"/>
        <v>11500</v>
      </c>
      <c r="AB215" s="184">
        <f t="shared" si="67"/>
        <v>12528.815211128149</v>
      </c>
      <c r="AC215" s="184">
        <f t="shared" si="64"/>
        <v>12496.538193917362</v>
      </c>
      <c r="AD215" s="184">
        <f t="shared" si="65"/>
        <v>12338.894240413432</v>
      </c>
      <c r="AE215" s="184">
        <f t="shared" si="66"/>
        <v>12351.31080963294</v>
      </c>
      <c r="AF215" s="166"/>
    </row>
    <row r="216" spans="1:32" x14ac:dyDescent="0.25">
      <c r="A216" s="1">
        <v>214</v>
      </c>
      <c r="B216" s="1">
        <v>12500</v>
      </c>
      <c r="C216" s="1">
        <v>11500</v>
      </c>
      <c r="D216" s="30">
        <v>12250</v>
      </c>
      <c r="E216" s="3">
        <v>59</v>
      </c>
      <c r="F216" s="3">
        <v>51</v>
      </c>
      <c r="G216" s="3">
        <v>49</v>
      </c>
      <c r="H216" s="3">
        <v>3750</v>
      </c>
      <c r="I216" s="3">
        <v>5750</v>
      </c>
      <c r="J216" s="3">
        <v>2750</v>
      </c>
      <c r="K216" s="3">
        <v>4.4545454545454541</v>
      </c>
      <c r="L216" s="3">
        <v>-1000</v>
      </c>
      <c r="M216" s="3">
        <v>750</v>
      </c>
      <c r="N216" s="123">
        <v>1000</v>
      </c>
      <c r="O216" s="129">
        <f t="shared" si="56"/>
        <v>-352.81489229050726</v>
      </c>
      <c r="P216" s="3">
        <f t="shared" si="52"/>
        <v>-1352.8148922905073</v>
      </c>
      <c r="Q216" s="96">
        <f t="shared" si="53"/>
        <v>-1.3528148922905072</v>
      </c>
      <c r="R216" s="157">
        <f t="shared" si="57"/>
        <v>-201.29762891286427</v>
      </c>
      <c r="S216" s="3">
        <f t="shared" si="54"/>
        <v>-1201.2976289128642</v>
      </c>
      <c r="T216" s="96">
        <f t="shared" si="55"/>
        <v>-1.2012976289128643</v>
      </c>
      <c r="U216" s="154">
        <f t="shared" si="58"/>
        <v>-280.79385660531921</v>
      </c>
      <c r="V216" s="3">
        <f t="shared" si="59"/>
        <v>-1280.7938566053192</v>
      </c>
      <c r="W216" s="96">
        <f t="shared" si="60"/>
        <v>-1.2807938566053192</v>
      </c>
      <c r="X216" s="154">
        <f t="shared" si="61"/>
        <v>-453.62716112263485</v>
      </c>
      <c r="Y216" s="3">
        <f t="shared" si="62"/>
        <v>-1453.6271611226348</v>
      </c>
      <c r="Z216" s="96">
        <f t="shared" si="63"/>
        <v>-1.4536271611226348</v>
      </c>
      <c r="AA216" s="3">
        <f t="shared" si="51"/>
        <v>12250</v>
      </c>
      <c r="AB216" s="184">
        <f t="shared" si="67"/>
        <v>11147.185107709493</v>
      </c>
      <c r="AC216" s="184">
        <f t="shared" si="64"/>
        <v>11298.702371087136</v>
      </c>
      <c r="AD216" s="184">
        <f t="shared" si="65"/>
        <v>11219.20614339468</v>
      </c>
      <c r="AE216" s="184">
        <f t="shared" si="66"/>
        <v>11046.372838877365</v>
      </c>
      <c r="AF216" s="166"/>
    </row>
    <row r="217" spans="1:32" x14ac:dyDescent="0.25">
      <c r="A217" s="1">
        <v>215</v>
      </c>
      <c r="B217" s="1">
        <v>11500</v>
      </c>
      <c r="C217" s="1">
        <v>12250</v>
      </c>
      <c r="D217" s="30">
        <v>13250</v>
      </c>
      <c r="E217" s="3">
        <v>51</v>
      </c>
      <c r="F217" s="3">
        <v>49</v>
      </c>
      <c r="G217" s="3">
        <v>55</v>
      </c>
      <c r="H217" s="3">
        <v>5750</v>
      </c>
      <c r="I217" s="3">
        <v>2750</v>
      </c>
      <c r="J217" s="3">
        <v>1750</v>
      </c>
      <c r="K217" s="3">
        <v>7.5714285714285712</v>
      </c>
      <c r="L217" s="3">
        <v>750</v>
      </c>
      <c r="M217" s="3">
        <v>1000</v>
      </c>
      <c r="N217" s="123">
        <v>-1750</v>
      </c>
      <c r="O217" s="129">
        <f t="shared" si="56"/>
        <v>-435.51417633254727</v>
      </c>
      <c r="P217" s="3">
        <f t="shared" si="52"/>
        <v>1314.4858236674527</v>
      </c>
      <c r="Q217" s="96">
        <f t="shared" si="53"/>
        <v>-0.75113475638140148</v>
      </c>
      <c r="R217" s="157">
        <f t="shared" si="57"/>
        <v>-479.79917580944289</v>
      </c>
      <c r="S217" s="3">
        <f t="shared" si="54"/>
        <v>1270.2008241905571</v>
      </c>
      <c r="T217" s="96">
        <f t="shared" si="55"/>
        <v>-0.72582904239460411</v>
      </c>
      <c r="U217" s="154">
        <f t="shared" si="58"/>
        <v>-318.79088821931748</v>
      </c>
      <c r="V217" s="3">
        <f t="shared" si="59"/>
        <v>1431.2091117806826</v>
      </c>
      <c r="W217" s="96">
        <f t="shared" si="60"/>
        <v>-0.81783377816039005</v>
      </c>
      <c r="X217" s="154">
        <f t="shared" si="61"/>
        <v>-273.12103368773427</v>
      </c>
      <c r="Y217" s="3">
        <f t="shared" si="62"/>
        <v>1476.8789663122657</v>
      </c>
      <c r="Z217" s="96">
        <f t="shared" si="63"/>
        <v>-0.84393083789272327</v>
      </c>
      <c r="AA217" s="3">
        <f t="shared" si="51"/>
        <v>13250</v>
      </c>
      <c r="AB217" s="184">
        <f t="shared" si="67"/>
        <v>11814.485823667454</v>
      </c>
      <c r="AC217" s="184">
        <f t="shared" si="64"/>
        <v>11770.200824190557</v>
      </c>
      <c r="AD217" s="184">
        <f t="shared" si="65"/>
        <v>11931.209111780683</v>
      </c>
      <c r="AE217" s="184">
        <f t="shared" si="66"/>
        <v>11976.878966312266</v>
      </c>
      <c r="AF217" s="166"/>
    </row>
    <row r="218" spans="1:32" x14ac:dyDescent="0.25">
      <c r="A218" s="1">
        <v>216</v>
      </c>
      <c r="B218" s="1">
        <v>12250</v>
      </c>
      <c r="C218" s="1">
        <v>13250</v>
      </c>
      <c r="D218" s="30">
        <v>11500</v>
      </c>
      <c r="E218" s="3">
        <v>49</v>
      </c>
      <c r="F218" s="3">
        <v>55</v>
      </c>
      <c r="G218" s="3">
        <v>45</v>
      </c>
      <c r="H218" s="3">
        <v>2750</v>
      </c>
      <c r="I218" s="3">
        <v>1750</v>
      </c>
      <c r="J218" s="3">
        <v>2750</v>
      </c>
      <c r="K218" s="3">
        <v>4.1818181818181817</v>
      </c>
      <c r="L218" s="3">
        <v>1000</v>
      </c>
      <c r="M218" s="3">
        <v>-1750</v>
      </c>
      <c r="N218" s="123">
        <v>0</v>
      </c>
      <c r="O218" s="129">
        <f t="shared" si="56"/>
        <v>-266.10960943807726</v>
      </c>
      <c r="P218" s="3">
        <f t="shared" si="52"/>
        <v>-266.10960943807726</v>
      </c>
      <c r="Q218" s="96">
        <f t="shared" si="53"/>
        <v>0</v>
      </c>
      <c r="R218" s="157">
        <f t="shared" si="57"/>
        <v>-371.11561213883869</v>
      </c>
      <c r="S218" s="3">
        <f t="shared" si="54"/>
        <v>-371.11561213883869</v>
      </c>
      <c r="T218" s="96">
        <f t="shared" si="55"/>
        <v>0</v>
      </c>
      <c r="U218" s="154">
        <f t="shared" si="58"/>
        <v>-387.81040262754755</v>
      </c>
      <c r="V218" s="3">
        <f t="shared" si="59"/>
        <v>-387.81040262754755</v>
      </c>
      <c r="W218" s="96">
        <f t="shared" si="60"/>
        <v>0</v>
      </c>
      <c r="X218" s="154">
        <f t="shared" si="61"/>
        <v>-242.05712482091414</v>
      </c>
      <c r="Y218" s="3">
        <f t="shared" si="62"/>
        <v>-242.05712482091414</v>
      </c>
      <c r="Z218" s="96">
        <f t="shared" si="63"/>
        <v>0</v>
      </c>
      <c r="AA218" s="3">
        <f t="shared" si="51"/>
        <v>11500</v>
      </c>
      <c r="AB218" s="184">
        <f t="shared" si="67"/>
        <v>12983.890390561923</v>
      </c>
      <c r="AC218" s="184">
        <f t="shared" si="64"/>
        <v>12878.884387861161</v>
      </c>
      <c r="AD218" s="184">
        <f t="shared" si="65"/>
        <v>12862.189597372453</v>
      </c>
      <c r="AE218" s="184">
        <f t="shared" si="66"/>
        <v>13007.942875179086</v>
      </c>
      <c r="AF218" s="166"/>
    </row>
    <row r="219" spans="1:32" x14ac:dyDescent="0.25">
      <c r="A219" s="1">
        <v>217</v>
      </c>
      <c r="B219" s="1">
        <v>13250</v>
      </c>
      <c r="C219" s="1">
        <v>11500</v>
      </c>
      <c r="D219" s="30">
        <v>11500</v>
      </c>
      <c r="E219" s="3">
        <v>55</v>
      </c>
      <c r="F219" s="3">
        <v>45</v>
      </c>
      <c r="G219" s="3">
        <v>47</v>
      </c>
      <c r="H219" s="3">
        <v>1750</v>
      </c>
      <c r="I219" s="3">
        <v>2750</v>
      </c>
      <c r="J219" s="3">
        <v>2750</v>
      </c>
      <c r="K219" s="3">
        <v>4.1818181818181817</v>
      </c>
      <c r="L219" s="3">
        <v>-1750</v>
      </c>
      <c r="M219" s="3">
        <v>0</v>
      </c>
      <c r="N219" s="123">
        <v>-250</v>
      </c>
      <c r="O219" s="129">
        <f t="shared" si="56"/>
        <v>-254.03853248609579</v>
      </c>
      <c r="P219" s="3">
        <f t="shared" si="52"/>
        <v>-4.0385324860957894</v>
      </c>
      <c r="Q219" s="96">
        <f t="shared" si="53"/>
        <v>1.6154129944383158E-2</v>
      </c>
      <c r="R219" s="157">
        <f t="shared" si="57"/>
        <v>-312.5397532270166</v>
      </c>
      <c r="S219" s="3">
        <f t="shared" si="54"/>
        <v>-62.539753227016604</v>
      </c>
      <c r="T219" s="96">
        <f t="shared" si="55"/>
        <v>0.25015901290806641</v>
      </c>
      <c r="U219" s="154">
        <f t="shared" si="58"/>
        <v>-191.50155499649267</v>
      </c>
      <c r="V219" s="3">
        <f t="shared" si="59"/>
        <v>58.498445003507328</v>
      </c>
      <c r="W219" s="96">
        <f t="shared" si="60"/>
        <v>-0.23399378001402932</v>
      </c>
      <c r="X219" s="154">
        <f t="shared" si="61"/>
        <v>-382.02617789114527</v>
      </c>
      <c r="Y219" s="3">
        <f t="shared" si="62"/>
        <v>-132.02617789114527</v>
      </c>
      <c r="Z219" s="96">
        <f t="shared" si="63"/>
        <v>0.52810471156458105</v>
      </c>
      <c r="AA219" s="3">
        <f t="shared" si="51"/>
        <v>11500</v>
      </c>
      <c r="AB219" s="184">
        <f t="shared" si="67"/>
        <v>11245.961467513904</v>
      </c>
      <c r="AC219" s="184">
        <f t="shared" si="64"/>
        <v>11187.460246772984</v>
      </c>
      <c r="AD219" s="184">
        <f t="shared" si="65"/>
        <v>11308.498445003508</v>
      </c>
      <c r="AE219" s="184">
        <f t="shared" si="66"/>
        <v>11117.973822108856</v>
      </c>
      <c r="AF219" s="166"/>
    </row>
    <row r="220" spans="1:32" ht="15.75" thickBot="1" x14ac:dyDescent="0.3">
      <c r="A220" s="1">
        <v>218</v>
      </c>
      <c r="B220" s="1">
        <v>11500</v>
      </c>
      <c r="C220" s="1">
        <v>11500</v>
      </c>
      <c r="D220" s="31">
        <v>11250</v>
      </c>
      <c r="E220" s="32">
        <v>45</v>
      </c>
      <c r="F220" s="32">
        <v>47</v>
      </c>
      <c r="G220" s="32">
        <v>43</v>
      </c>
      <c r="H220" s="32">
        <v>2750</v>
      </c>
      <c r="I220" s="32">
        <v>2750</v>
      </c>
      <c r="J220" s="32">
        <v>1750</v>
      </c>
      <c r="K220" s="32">
        <v>6.4285714285714288</v>
      </c>
      <c r="L220" s="32">
        <v>0</v>
      </c>
      <c r="M220" s="32">
        <v>-250</v>
      </c>
      <c r="N220" s="124">
        <v>0</v>
      </c>
      <c r="O220" s="129">
        <f t="shared" si="56"/>
        <v>-235.96209161999673</v>
      </c>
      <c r="P220" s="3">
        <f t="shared" si="52"/>
        <v>-235.96209161999673</v>
      </c>
      <c r="Q220" s="96">
        <f t="shared" si="53"/>
        <v>0</v>
      </c>
      <c r="R220" s="157">
        <f t="shared" si="57"/>
        <v>-257.21069286335893</v>
      </c>
      <c r="S220" s="3">
        <f t="shared" si="54"/>
        <v>-257.21069286335893</v>
      </c>
      <c r="T220" s="96">
        <f t="shared" si="55"/>
        <v>0</v>
      </c>
      <c r="U220" s="154">
        <f t="shared" si="58"/>
        <v>-234.73064559025397</v>
      </c>
      <c r="V220" s="3">
        <f t="shared" si="59"/>
        <v>-234.73064559025397</v>
      </c>
      <c r="W220" s="96">
        <f t="shared" si="60"/>
        <v>0</v>
      </c>
      <c r="X220" s="154">
        <f t="shared" si="61"/>
        <v>-234.03021223677646</v>
      </c>
      <c r="Y220" s="3">
        <f t="shared" si="62"/>
        <v>-234.03021223677646</v>
      </c>
      <c r="Z220" s="96">
        <f t="shared" si="63"/>
        <v>0</v>
      </c>
      <c r="AA220" s="3">
        <f t="shared" si="51"/>
        <v>11250</v>
      </c>
      <c r="AB220" s="184">
        <f t="shared" si="67"/>
        <v>11264.037908380004</v>
      </c>
      <c r="AC220" s="184">
        <f t="shared" si="64"/>
        <v>11242.789307136642</v>
      </c>
      <c r="AD220" s="184">
        <f t="shared" si="65"/>
        <v>11265.269354409746</v>
      </c>
      <c r="AE220" s="184">
        <f t="shared" si="66"/>
        <v>11265.969787763224</v>
      </c>
      <c r="AF220" s="166"/>
    </row>
    <row r="221" spans="1:32" x14ac:dyDescent="0.25">
      <c r="A221" s="1">
        <v>219</v>
      </c>
      <c r="B221" s="1">
        <v>11500</v>
      </c>
      <c r="C221" s="1">
        <v>11250</v>
      </c>
      <c r="D221" s="29">
        <v>11250</v>
      </c>
      <c r="E221" s="28">
        <v>47</v>
      </c>
      <c r="F221" s="28">
        <v>43</v>
      </c>
      <c r="G221" s="28">
        <v>53</v>
      </c>
      <c r="H221" s="28">
        <v>2750</v>
      </c>
      <c r="I221" s="28">
        <v>1750</v>
      </c>
      <c r="J221" s="28">
        <v>5750</v>
      </c>
      <c r="K221" s="28">
        <v>1.9565217391304348</v>
      </c>
      <c r="L221" s="28">
        <v>-250</v>
      </c>
      <c r="M221" s="28">
        <v>0</v>
      </c>
      <c r="N221" s="122">
        <v>500</v>
      </c>
      <c r="O221" s="129">
        <f t="shared" si="56"/>
        <v>80.530580314750296</v>
      </c>
      <c r="P221" s="3">
        <f t="shared" si="52"/>
        <v>-419.4694196852497</v>
      </c>
      <c r="Q221" s="96">
        <f t="shared" si="53"/>
        <v>-0.8389388393704994</v>
      </c>
      <c r="R221" s="157">
        <f t="shared" si="57"/>
        <v>-117.12564693096807</v>
      </c>
      <c r="S221" s="3">
        <f t="shared" si="54"/>
        <v>-617.12564693096806</v>
      </c>
      <c r="T221" s="96">
        <f t="shared" si="55"/>
        <v>-1.2342512938619361</v>
      </c>
      <c r="U221" s="154">
        <f t="shared" si="58"/>
        <v>114.46045910593585</v>
      </c>
      <c r="V221" s="3">
        <f t="shared" si="59"/>
        <v>-385.53954089406415</v>
      </c>
      <c r="W221" s="96">
        <f t="shared" si="60"/>
        <v>-0.77107908178812834</v>
      </c>
      <c r="X221" s="154">
        <f t="shared" si="61"/>
        <v>102.00575379398882</v>
      </c>
      <c r="Y221" s="3">
        <f t="shared" si="62"/>
        <v>-397.99424620601121</v>
      </c>
      <c r="Z221" s="96">
        <f t="shared" si="63"/>
        <v>-0.79598849241202241</v>
      </c>
      <c r="AA221" s="3">
        <f t="shared" si="51"/>
        <v>11250</v>
      </c>
      <c r="AB221" s="184">
        <f t="shared" si="67"/>
        <v>11330.530580314749</v>
      </c>
      <c r="AC221" s="184">
        <f t="shared" si="64"/>
        <v>11132.874353069032</v>
      </c>
      <c r="AD221" s="184">
        <f t="shared" si="65"/>
        <v>11364.460459105936</v>
      </c>
      <c r="AE221" s="184">
        <f t="shared" si="66"/>
        <v>11352.005753793988</v>
      </c>
      <c r="AF221" s="166"/>
    </row>
    <row r="222" spans="1:32" x14ac:dyDescent="0.25">
      <c r="A222" s="1">
        <v>220</v>
      </c>
      <c r="B222" s="1">
        <v>11250</v>
      </c>
      <c r="C222" s="1">
        <v>11250</v>
      </c>
      <c r="D222" s="30">
        <v>11750</v>
      </c>
      <c r="E222" s="3">
        <v>43</v>
      </c>
      <c r="F222" s="3">
        <v>53</v>
      </c>
      <c r="G222" s="3">
        <v>58</v>
      </c>
      <c r="H222" s="3">
        <v>1750</v>
      </c>
      <c r="I222" s="3">
        <v>5750</v>
      </c>
      <c r="J222" s="3">
        <v>2750</v>
      </c>
      <c r="K222" s="3">
        <v>4.2727272727272725</v>
      </c>
      <c r="L222" s="3">
        <v>0</v>
      </c>
      <c r="M222" s="3">
        <v>500</v>
      </c>
      <c r="N222" s="123">
        <v>250</v>
      </c>
      <c r="O222" s="129">
        <f t="shared" si="56"/>
        <v>-224.59675483566204</v>
      </c>
      <c r="P222" s="3">
        <f t="shared" si="52"/>
        <v>-474.59675483566207</v>
      </c>
      <c r="Q222" s="96">
        <f t="shared" si="53"/>
        <v>-1.8983870193426482</v>
      </c>
      <c r="R222" s="157">
        <f t="shared" si="57"/>
        <v>-48.142381335004707</v>
      </c>
      <c r="S222" s="3">
        <f t="shared" si="54"/>
        <v>-298.1423813350047</v>
      </c>
      <c r="T222" s="96">
        <f t="shared" si="55"/>
        <v>-1.1925695253400188</v>
      </c>
      <c r="U222" s="154">
        <f t="shared" si="58"/>
        <v>-41.347705585136083</v>
      </c>
      <c r="V222" s="3">
        <f t="shared" si="59"/>
        <v>-291.34770558513605</v>
      </c>
      <c r="W222" s="96">
        <f t="shared" si="60"/>
        <v>-1.1653908223405443</v>
      </c>
      <c r="X222" s="154">
        <f t="shared" si="61"/>
        <v>-61.895475060468094</v>
      </c>
      <c r="Y222" s="3">
        <f t="shared" si="62"/>
        <v>-311.89547506046807</v>
      </c>
      <c r="Z222" s="96">
        <f t="shared" si="63"/>
        <v>-1.2475819002418722</v>
      </c>
      <c r="AA222" s="3">
        <f t="shared" si="51"/>
        <v>11750</v>
      </c>
      <c r="AB222" s="184">
        <f t="shared" si="67"/>
        <v>11025.403245164338</v>
      </c>
      <c r="AC222" s="184">
        <f t="shared" si="64"/>
        <v>11201.857618664995</v>
      </c>
      <c r="AD222" s="184">
        <f t="shared" si="65"/>
        <v>11208.652294414864</v>
      </c>
      <c r="AE222" s="184">
        <f t="shared" si="66"/>
        <v>11188.104524939532</v>
      </c>
      <c r="AF222" s="166"/>
    </row>
    <row r="223" spans="1:32" x14ac:dyDescent="0.25">
      <c r="A223" s="1">
        <v>221</v>
      </c>
      <c r="B223" s="1">
        <v>11250</v>
      </c>
      <c r="C223" s="1">
        <v>11750</v>
      </c>
      <c r="D223" s="30">
        <v>12000</v>
      </c>
      <c r="E223" s="3">
        <v>53</v>
      </c>
      <c r="F223" s="3">
        <v>58</v>
      </c>
      <c r="G223" s="3">
        <v>57</v>
      </c>
      <c r="H223" s="3">
        <v>5750</v>
      </c>
      <c r="I223" s="3">
        <v>2750</v>
      </c>
      <c r="J223" s="3">
        <v>1750</v>
      </c>
      <c r="K223" s="3">
        <v>6.8571428571428568</v>
      </c>
      <c r="L223" s="3">
        <v>500</v>
      </c>
      <c r="M223" s="3">
        <v>250</v>
      </c>
      <c r="N223" s="123">
        <v>500</v>
      </c>
      <c r="O223" s="129">
        <f t="shared" si="56"/>
        <v>-253.45650786529126</v>
      </c>
      <c r="P223" s="3">
        <f t="shared" si="52"/>
        <v>-753.45650786529131</v>
      </c>
      <c r="Q223" s="96">
        <f t="shared" si="53"/>
        <v>-1.5069130157305826</v>
      </c>
      <c r="R223" s="157">
        <f t="shared" si="57"/>
        <v>-268.38342576838835</v>
      </c>
      <c r="S223" s="3">
        <f t="shared" si="54"/>
        <v>-768.38342576838841</v>
      </c>
      <c r="T223" s="96">
        <f t="shared" si="55"/>
        <v>-1.5367668515367767</v>
      </c>
      <c r="U223" s="154">
        <f t="shared" si="58"/>
        <v>-294.9110071895638</v>
      </c>
      <c r="V223" s="3">
        <f t="shared" si="59"/>
        <v>-794.91100718956386</v>
      </c>
      <c r="W223" s="96">
        <f t="shared" si="60"/>
        <v>-1.5898220143791277</v>
      </c>
      <c r="X223" s="154">
        <f t="shared" si="61"/>
        <v>-156.56283256969695</v>
      </c>
      <c r="Y223" s="3">
        <f t="shared" si="62"/>
        <v>-656.56283256969698</v>
      </c>
      <c r="Z223" s="96">
        <f t="shared" si="63"/>
        <v>-1.3131256651393939</v>
      </c>
      <c r="AA223" s="3">
        <f t="shared" si="51"/>
        <v>12000</v>
      </c>
      <c r="AB223" s="184">
        <f t="shared" si="67"/>
        <v>11496.54349213471</v>
      </c>
      <c r="AC223" s="184">
        <f t="shared" si="64"/>
        <v>11481.616574231612</v>
      </c>
      <c r="AD223" s="184">
        <f t="shared" si="65"/>
        <v>11455.088992810437</v>
      </c>
      <c r="AE223" s="184">
        <f t="shared" si="66"/>
        <v>11593.437167430304</v>
      </c>
      <c r="AF223" s="166"/>
    </row>
    <row r="224" spans="1:32" x14ac:dyDescent="0.25">
      <c r="A224" s="1">
        <v>222</v>
      </c>
      <c r="B224" s="1">
        <v>11750</v>
      </c>
      <c r="C224" s="1">
        <v>12000</v>
      </c>
      <c r="D224" s="30">
        <v>12500</v>
      </c>
      <c r="E224" s="3">
        <v>58</v>
      </c>
      <c r="F224" s="3">
        <v>57</v>
      </c>
      <c r="G224" s="3">
        <v>62</v>
      </c>
      <c r="H224" s="3">
        <v>2750</v>
      </c>
      <c r="I224" s="3">
        <v>1750</v>
      </c>
      <c r="J224" s="3">
        <v>3750</v>
      </c>
      <c r="K224" s="3">
        <v>3.3333333333333335</v>
      </c>
      <c r="L224" s="3">
        <v>250</v>
      </c>
      <c r="M224" s="3">
        <v>500</v>
      </c>
      <c r="N224" s="123">
        <v>-500</v>
      </c>
      <c r="O224" s="129">
        <f t="shared" si="56"/>
        <v>-252.6152290871527</v>
      </c>
      <c r="P224" s="3">
        <f t="shared" si="52"/>
        <v>247.3847709128473</v>
      </c>
      <c r="Q224" s="96">
        <f t="shared" si="53"/>
        <v>-0.4947695418256946</v>
      </c>
      <c r="R224" s="157">
        <f t="shared" si="57"/>
        <v>-411.91507710574092</v>
      </c>
      <c r="S224" s="3">
        <f t="shared" si="54"/>
        <v>88.08492289425908</v>
      </c>
      <c r="T224" s="96">
        <f t="shared" si="55"/>
        <v>-0.17616984578851816</v>
      </c>
      <c r="U224" s="154">
        <f t="shared" si="58"/>
        <v>-325.46415111669876</v>
      </c>
      <c r="V224" s="3">
        <f t="shared" si="59"/>
        <v>174.53584888330124</v>
      </c>
      <c r="W224" s="96">
        <f t="shared" si="60"/>
        <v>-0.34907169776660246</v>
      </c>
      <c r="X224" s="154">
        <f t="shared" si="61"/>
        <v>-299.35347358833803</v>
      </c>
      <c r="Y224" s="3">
        <f t="shared" si="62"/>
        <v>200.64652641166197</v>
      </c>
      <c r="Z224" s="96">
        <f t="shared" si="63"/>
        <v>-0.40129305282332395</v>
      </c>
      <c r="AA224" s="3">
        <f t="shared" si="51"/>
        <v>12500</v>
      </c>
      <c r="AB224" s="184">
        <f t="shared" si="67"/>
        <v>11747.384770912848</v>
      </c>
      <c r="AC224" s="184">
        <f t="shared" si="64"/>
        <v>11588.084922894259</v>
      </c>
      <c r="AD224" s="184">
        <f t="shared" si="65"/>
        <v>11674.535848883301</v>
      </c>
      <c r="AE224" s="184">
        <f t="shared" si="66"/>
        <v>11700.646526411661</v>
      </c>
      <c r="AF224" s="166"/>
    </row>
    <row r="225" spans="1:32" x14ac:dyDescent="0.25">
      <c r="A225" s="1">
        <v>223</v>
      </c>
      <c r="B225" s="1">
        <v>12000</v>
      </c>
      <c r="C225" s="1">
        <v>12500</v>
      </c>
      <c r="D225" s="30">
        <v>12000</v>
      </c>
      <c r="E225" s="3">
        <v>57</v>
      </c>
      <c r="F225" s="3">
        <v>62</v>
      </c>
      <c r="G225" s="3">
        <v>59</v>
      </c>
      <c r="H225" s="3">
        <v>1750</v>
      </c>
      <c r="I225" s="3">
        <v>3750</v>
      </c>
      <c r="J225" s="3">
        <v>3750</v>
      </c>
      <c r="K225" s="3">
        <v>3.2</v>
      </c>
      <c r="L225" s="3">
        <v>500</v>
      </c>
      <c r="M225" s="3">
        <v>-500</v>
      </c>
      <c r="N225" s="123">
        <v>250</v>
      </c>
      <c r="O225" s="129">
        <f t="shared" si="56"/>
        <v>-194.06851454728084</v>
      </c>
      <c r="P225" s="3">
        <f t="shared" si="52"/>
        <v>-444.06851454728087</v>
      </c>
      <c r="Q225" s="96">
        <f t="shared" si="53"/>
        <v>-1.7762740581891234</v>
      </c>
      <c r="R225" s="157">
        <f t="shared" si="57"/>
        <v>-180.7638178880932</v>
      </c>
      <c r="S225" s="3">
        <f t="shared" si="54"/>
        <v>-430.76381788809317</v>
      </c>
      <c r="T225" s="96">
        <f t="shared" si="55"/>
        <v>-1.7230552715523726</v>
      </c>
      <c r="U225" s="154">
        <f t="shared" si="58"/>
        <v>-266.3147858812535</v>
      </c>
      <c r="V225" s="3">
        <f t="shared" si="59"/>
        <v>-516.31478588125356</v>
      </c>
      <c r="W225" s="96">
        <f t="shared" si="60"/>
        <v>-2.0652591435250143</v>
      </c>
      <c r="X225" s="154">
        <f t="shared" si="61"/>
        <v>-246.41935851881891</v>
      </c>
      <c r="Y225" s="3">
        <f t="shared" si="62"/>
        <v>-496.41935851881891</v>
      </c>
      <c r="Z225" s="96">
        <f t="shared" si="63"/>
        <v>-1.9856774340752756</v>
      </c>
      <c r="AA225" s="3">
        <f t="shared" si="51"/>
        <v>12000</v>
      </c>
      <c r="AB225" s="184">
        <f t="shared" si="67"/>
        <v>12305.931485452718</v>
      </c>
      <c r="AC225" s="184">
        <f t="shared" si="64"/>
        <v>12319.236182111907</v>
      </c>
      <c r="AD225" s="184">
        <f t="shared" si="65"/>
        <v>12233.685214118746</v>
      </c>
      <c r="AE225" s="184">
        <f t="shared" si="66"/>
        <v>12253.580641481181</v>
      </c>
      <c r="AF225" s="166"/>
    </row>
    <row r="226" spans="1:32" x14ac:dyDescent="0.25">
      <c r="A226" s="1">
        <v>224</v>
      </c>
      <c r="B226" s="1">
        <v>12500</v>
      </c>
      <c r="C226" s="1">
        <v>12000</v>
      </c>
      <c r="D226" s="30">
        <v>12250</v>
      </c>
      <c r="E226" s="3">
        <v>62</v>
      </c>
      <c r="F226" s="3">
        <v>59</v>
      </c>
      <c r="G226" s="3">
        <v>58</v>
      </c>
      <c r="H226" s="3">
        <v>3750</v>
      </c>
      <c r="I226" s="3">
        <v>3750</v>
      </c>
      <c r="J226" s="3">
        <v>1750</v>
      </c>
      <c r="K226" s="3">
        <v>7</v>
      </c>
      <c r="L226" s="3">
        <v>-500</v>
      </c>
      <c r="M226" s="3">
        <v>250</v>
      </c>
      <c r="N226" s="123">
        <v>0</v>
      </c>
      <c r="O226" s="129">
        <f t="shared" si="56"/>
        <v>-281.41828769235542</v>
      </c>
      <c r="P226" s="3">
        <f t="shared" si="52"/>
        <v>-281.41828769235542</v>
      </c>
      <c r="Q226" s="96">
        <f t="shared" si="53"/>
        <v>0</v>
      </c>
      <c r="R226" s="157">
        <f t="shared" si="57"/>
        <v>-220.69857613405932</v>
      </c>
      <c r="S226" s="3">
        <f t="shared" si="54"/>
        <v>-220.69857613405932</v>
      </c>
      <c r="T226" s="96">
        <f t="shared" si="55"/>
        <v>0</v>
      </c>
      <c r="U226" s="154">
        <f t="shared" si="58"/>
        <v>-269.64802426082542</v>
      </c>
      <c r="V226" s="3">
        <f t="shared" si="59"/>
        <v>-269.64802426082542</v>
      </c>
      <c r="W226" s="96">
        <f t="shared" si="60"/>
        <v>0</v>
      </c>
      <c r="X226" s="154">
        <f t="shared" si="61"/>
        <v>-349.51301343265851</v>
      </c>
      <c r="Y226" s="3">
        <f t="shared" si="62"/>
        <v>-349.51301343265851</v>
      </c>
      <c r="Z226" s="96">
        <f t="shared" si="63"/>
        <v>0</v>
      </c>
      <c r="AA226" s="3">
        <f t="shared" si="51"/>
        <v>12250</v>
      </c>
      <c r="AB226" s="184">
        <f t="shared" si="67"/>
        <v>11718.581712307645</v>
      </c>
      <c r="AC226" s="184">
        <f t="shared" si="64"/>
        <v>11779.30142386594</v>
      </c>
      <c r="AD226" s="184">
        <f t="shared" si="65"/>
        <v>11730.351975739175</v>
      </c>
      <c r="AE226" s="184">
        <f t="shared" si="66"/>
        <v>11650.486986567341</v>
      </c>
      <c r="AF226" s="166"/>
    </row>
    <row r="227" spans="1:32" x14ac:dyDescent="0.25">
      <c r="A227" s="1">
        <v>225</v>
      </c>
      <c r="B227" s="1">
        <v>12000</v>
      </c>
      <c r="C227" s="1">
        <v>12250</v>
      </c>
      <c r="D227" s="30">
        <v>12250</v>
      </c>
      <c r="E227" s="3">
        <v>59</v>
      </c>
      <c r="F227" s="3">
        <v>58</v>
      </c>
      <c r="G227" s="3">
        <v>51</v>
      </c>
      <c r="H227" s="3">
        <v>3750</v>
      </c>
      <c r="I227" s="3">
        <v>1750</v>
      </c>
      <c r="J227" s="3">
        <v>1750</v>
      </c>
      <c r="K227" s="3">
        <v>7</v>
      </c>
      <c r="L227" s="3">
        <v>250</v>
      </c>
      <c r="M227" s="3">
        <v>0</v>
      </c>
      <c r="N227" s="123">
        <v>-500</v>
      </c>
      <c r="O227" s="129">
        <f t="shared" si="56"/>
        <v>-323.66705702429056</v>
      </c>
      <c r="P227" s="3">
        <f t="shared" si="52"/>
        <v>176.33294297570944</v>
      </c>
      <c r="Q227" s="96">
        <f t="shared" si="53"/>
        <v>-0.3526658859514189</v>
      </c>
      <c r="R227" s="157">
        <f t="shared" si="57"/>
        <v>-422.43980727389197</v>
      </c>
      <c r="S227" s="3">
        <f t="shared" si="54"/>
        <v>77.560192726108028</v>
      </c>
      <c r="T227" s="96">
        <f t="shared" si="55"/>
        <v>-0.15512038545221604</v>
      </c>
      <c r="U227" s="154">
        <f t="shared" si="58"/>
        <v>-492.37500678521712</v>
      </c>
      <c r="V227" s="3">
        <f t="shared" si="59"/>
        <v>7.6249932147828758</v>
      </c>
      <c r="W227" s="96">
        <f t="shared" si="60"/>
        <v>-1.5249986429565751E-2</v>
      </c>
      <c r="X227" s="154">
        <f t="shared" si="61"/>
        <v>-462.48478890502565</v>
      </c>
      <c r="Y227" s="3">
        <f t="shared" si="62"/>
        <v>37.515211094974347</v>
      </c>
      <c r="Z227" s="96">
        <f t="shared" si="63"/>
        <v>-7.5030422189948695E-2</v>
      </c>
      <c r="AA227" s="3">
        <f t="shared" si="51"/>
        <v>12250</v>
      </c>
      <c r="AB227" s="184">
        <f t="shared" si="67"/>
        <v>11926.332942975709</v>
      </c>
      <c r="AC227" s="184">
        <f t="shared" si="64"/>
        <v>11827.560192726109</v>
      </c>
      <c r="AD227" s="184">
        <f t="shared" si="65"/>
        <v>11757.624993214782</v>
      </c>
      <c r="AE227" s="184">
        <f t="shared" si="66"/>
        <v>11787.515211094975</v>
      </c>
      <c r="AF227" s="166"/>
    </row>
    <row r="228" spans="1:32" x14ac:dyDescent="0.25">
      <c r="A228" s="1">
        <v>226</v>
      </c>
      <c r="B228" s="1">
        <v>12250</v>
      </c>
      <c r="C228" s="1">
        <v>12250</v>
      </c>
      <c r="D228" s="30">
        <v>11750</v>
      </c>
      <c r="E228" s="3">
        <v>58</v>
      </c>
      <c r="F228" s="3">
        <v>51</v>
      </c>
      <c r="G228" s="3">
        <v>54</v>
      </c>
      <c r="H228" s="3">
        <v>1750</v>
      </c>
      <c r="I228" s="3">
        <v>1750</v>
      </c>
      <c r="J228" s="3">
        <v>4750</v>
      </c>
      <c r="K228" s="3">
        <v>2.4736842105263159</v>
      </c>
      <c r="L228" s="3">
        <v>0</v>
      </c>
      <c r="M228" s="3">
        <v>-500</v>
      </c>
      <c r="N228" s="123">
        <v>-500</v>
      </c>
      <c r="O228" s="129">
        <f t="shared" si="56"/>
        <v>-95.839791261731506</v>
      </c>
      <c r="P228" s="3">
        <f t="shared" si="52"/>
        <v>404.16020873826847</v>
      </c>
      <c r="Q228" s="96">
        <f t="shared" si="53"/>
        <v>-0.80832041747653693</v>
      </c>
      <c r="R228" s="157">
        <f t="shared" si="57"/>
        <v>-265.34012509508449</v>
      </c>
      <c r="S228" s="3">
        <f t="shared" si="54"/>
        <v>234.65987490491551</v>
      </c>
      <c r="T228" s="96">
        <f t="shared" si="55"/>
        <v>-0.46931974980983104</v>
      </c>
      <c r="U228" s="154">
        <f t="shared" si="58"/>
        <v>-141.98997364514778</v>
      </c>
      <c r="V228" s="3">
        <f t="shared" si="59"/>
        <v>358.01002635485224</v>
      </c>
      <c r="W228" s="96">
        <f t="shared" si="60"/>
        <v>-0.71602005270970448</v>
      </c>
      <c r="X228" s="154">
        <f t="shared" si="61"/>
        <v>-209.2436040882157</v>
      </c>
      <c r="Y228" s="3">
        <f t="shared" si="62"/>
        <v>290.7563959117843</v>
      </c>
      <c r="Z228" s="96">
        <f t="shared" si="63"/>
        <v>-0.58151279182356863</v>
      </c>
      <c r="AA228" s="3">
        <f t="shared" si="51"/>
        <v>11750</v>
      </c>
      <c r="AB228" s="184">
        <f t="shared" si="67"/>
        <v>12154.160208738269</v>
      </c>
      <c r="AC228" s="184">
        <f t="shared" si="64"/>
        <v>11984.659874904915</v>
      </c>
      <c r="AD228" s="184">
        <f t="shared" si="65"/>
        <v>12108.010026354852</v>
      </c>
      <c r="AE228" s="184">
        <f t="shared" si="66"/>
        <v>12040.756395911785</v>
      </c>
      <c r="AF228" s="166"/>
    </row>
    <row r="229" spans="1:32" x14ac:dyDescent="0.25">
      <c r="A229" s="1">
        <v>227</v>
      </c>
      <c r="B229" s="1">
        <v>12250</v>
      </c>
      <c r="C229" s="1">
        <v>11750</v>
      </c>
      <c r="D229" s="30">
        <v>11250</v>
      </c>
      <c r="E229" s="3">
        <v>51</v>
      </c>
      <c r="F229" s="3">
        <v>54</v>
      </c>
      <c r="G229" s="3">
        <v>46</v>
      </c>
      <c r="H229" s="3">
        <v>1750</v>
      </c>
      <c r="I229" s="3">
        <v>4750</v>
      </c>
      <c r="J229" s="3">
        <v>3750</v>
      </c>
      <c r="K229" s="3">
        <v>3</v>
      </c>
      <c r="L229" s="3">
        <v>-500</v>
      </c>
      <c r="M229" s="3">
        <v>-500</v>
      </c>
      <c r="N229" s="123">
        <v>0</v>
      </c>
      <c r="O229" s="129">
        <f t="shared" si="56"/>
        <v>-157.55051978339432</v>
      </c>
      <c r="P229" s="3">
        <f t="shared" si="52"/>
        <v>-157.55051978339432</v>
      </c>
      <c r="Q229" s="96">
        <f t="shared" si="53"/>
        <v>0</v>
      </c>
      <c r="R229" s="157">
        <f t="shared" si="57"/>
        <v>-80.441056241605793</v>
      </c>
      <c r="S229" s="3">
        <f t="shared" si="54"/>
        <v>-80.441056241605793</v>
      </c>
      <c r="T229" s="96">
        <f t="shared" si="55"/>
        <v>0</v>
      </c>
      <c r="U229" s="154">
        <f t="shared" si="58"/>
        <v>-229.64485158875701</v>
      </c>
      <c r="V229" s="3">
        <f t="shared" si="59"/>
        <v>-229.64485158875701</v>
      </c>
      <c r="W229" s="96">
        <f t="shared" si="60"/>
        <v>0</v>
      </c>
      <c r="X229" s="154">
        <f t="shared" si="61"/>
        <v>-277.6729478493703</v>
      </c>
      <c r="Y229" s="3">
        <f t="shared" si="62"/>
        <v>-277.6729478493703</v>
      </c>
      <c r="Z229" s="96">
        <f t="shared" si="63"/>
        <v>0</v>
      </c>
      <c r="AA229" s="3">
        <f t="shared" si="51"/>
        <v>11250</v>
      </c>
      <c r="AB229" s="184">
        <f t="shared" si="67"/>
        <v>11592.449480216606</v>
      </c>
      <c r="AC229" s="184">
        <f t="shared" si="64"/>
        <v>11669.558943758395</v>
      </c>
      <c r="AD229" s="184">
        <f t="shared" si="65"/>
        <v>11520.355148411243</v>
      </c>
      <c r="AE229" s="184">
        <f t="shared" si="66"/>
        <v>11472.327052150629</v>
      </c>
      <c r="AF229" s="166"/>
    </row>
    <row r="230" spans="1:32" x14ac:dyDescent="0.25">
      <c r="A230" s="1">
        <v>228</v>
      </c>
      <c r="B230" s="1">
        <v>11750</v>
      </c>
      <c r="C230" s="1">
        <v>11250</v>
      </c>
      <c r="D230" s="30">
        <v>11250</v>
      </c>
      <c r="E230" s="3">
        <v>54</v>
      </c>
      <c r="F230" s="3">
        <v>46</v>
      </c>
      <c r="G230" s="3">
        <v>38</v>
      </c>
      <c r="H230" s="3">
        <v>4750</v>
      </c>
      <c r="I230" s="3">
        <v>3750</v>
      </c>
      <c r="J230" s="3">
        <v>4750</v>
      </c>
      <c r="K230" s="3">
        <v>2.3684210526315788</v>
      </c>
      <c r="L230" s="3">
        <v>-500</v>
      </c>
      <c r="M230" s="3">
        <v>0</v>
      </c>
      <c r="N230" s="123">
        <v>0</v>
      </c>
      <c r="O230" s="129">
        <f t="shared" si="56"/>
        <v>-114.16005444836711</v>
      </c>
      <c r="P230" s="3">
        <f t="shared" si="52"/>
        <v>-114.16005444836711</v>
      </c>
      <c r="Q230" s="96">
        <f t="shared" si="53"/>
        <v>0</v>
      </c>
      <c r="R230" s="157">
        <f t="shared" si="57"/>
        <v>-160.56199174119794</v>
      </c>
      <c r="S230" s="3">
        <f t="shared" si="54"/>
        <v>-160.56199174119794</v>
      </c>
      <c r="T230" s="96">
        <f t="shared" si="55"/>
        <v>0</v>
      </c>
      <c r="U230" s="154">
        <f t="shared" si="58"/>
        <v>-263.91046519362362</v>
      </c>
      <c r="V230" s="3">
        <f t="shared" si="59"/>
        <v>-263.91046519362362</v>
      </c>
      <c r="W230" s="96">
        <f t="shared" si="60"/>
        <v>0</v>
      </c>
      <c r="X230" s="154">
        <f t="shared" si="61"/>
        <v>-297.02738099306089</v>
      </c>
      <c r="Y230" s="3">
        <f t="shared" si="62"/>
        <v>-297.02738099306089</v>
      </c>
      <c r="Z230" s="96">
        <f t="shared" si="63"/>
        <v>0</v>
      </c>
      <c r="AA230" s="3">
        <f t="shared" si="51"/>
        <v>11250</v>
      </c>
      <c r="AB230" s="184">
        <f t="shared" si="67"/>
        <v>11135.839945551634</v>
      </c>
      <c r="AC230" s="184">
        <f t="shared" si="64"/>
        <v>11089.438008258801</v>
      </c>
      <c r="AD230" s="184">
        <f t="shared" si="65"/>
        <v>10986.089534806377</v>
      </c>
      <c r="AE230" s="184">
        <f t="shared" si="66"/>
        <v>10952.97261900694</v>
      </c>
      <c r="AF230" s="166"/>
    </row>
    <row r="231" spans="1:32" x14ac:dyDescent="0.25">
      <c r="A231" s="1">
        <v>229</v>
      </c>
      <c r="B231" s="1">
        <v>11250</v>
      </c>
      <c r="C231" s="1">
        <v>11250</v>
      </c>
      <c r="D231" s="30">
        <v>11250</v>
      </c>
      <c r="E231" s="3">
        <v>46</v>
      </c>
      <c r="F231" s="3">
        <v>38</v>
      </c>
      <c r="G231" s="3">
        <v>34</v>
      </c>
      <c r="H231" s="3">
        <v>3750</v>
      </c>
      <c r="I231" s="3">
        <v>4750</v>
      </c>
      <c r="J231" s="3">
        <v>5750</v>
      </c>
      <c r="K231" s="3">
        <v>1.9565217391304348</v>
      </c>
      <c r="L231" s="3">
        <v>0</v>
      </c>
      <c r="M231" s="3">
        <v>0</v>
      </c>
      <c r="N231" s="123">
        <v>0</v>
      </c>
      <c r="O231" s="129">
        <f t="shared" si="56"/>
        <v>-34.144650729073646</v>
      </c>
      <c r="P231" s="3">
        <f t="shared" si="52"/>
        <v>-34.144650729073646</v>
      </c>
      <c r="Q231" s="96">
        <f t="shared" si="53"/>
        <v>0</v>
      </c>
      <c r="R231" s="157">
        <f t="shared" si="57"/>
        <v>-33.751961005087551</v>
      </c>
      <c r="S231" s="3">
        <f t="shared" si="54"/>
        <v>-33.751961005087551</v>
      </c>
      <c r="T231" s="96">
        <f t="shared" si="55"/>
        <v>0</v>
      </c>
      <c r="U231" s="154">
        <f t="shared" si="58"/>
        <v>-47.051474121792694</v>
      </c>
      <c r="V231" s="3">
        <f t="shared" si="59"/>
        <v>-47.051474121792694</v>
      </c>
      <c r="W231" s="96">
        <f t="shared" si="60"/>
        <v>0</v>
      </c>
      <c r="X231" s="154">
        <f t="shared" si="61"/>
        <v>-135.60705543553993</v>
      </c>
      <c r="Y231" s="3">
        <f t="shared" si="62"/>
        <v>-135.60705543553993</v>
      </c>
      <c r="Z231" s="96">
        <f t="shared" si="63"/>
        <v>0</v>
      </c>
      <c r="AA231" s="3">
        <f t="shared" si="51"/>
        <v>11250</v>
      </c>
      <c r="AB231" s="184">
        <f t="shared" si="67"/>
        <v>11215.855349270927</v>
      </c>
      <c r="AC231" s="184">
        <f t="shared" si="64"/>
        <v>11216.248038994912</v>
      </c>
      <c r="AD231" s="184">
        <f t="shared" si="65"/>
        <v>11202.948525878208</v>
      </c>
      <c r="AE231" s="184">
        <f t="shared" si="66"/>
        <v>11114.392944564461</v>
      </c>
      <c r="AF231" s="166"/>
    </row>
    <row r="232" spans="1:32" x14ac:dyDescent="0.25">
      <c r="A232" s="1">
        <v>230</v>
      </c>
      <c r="B232" s="1">
        <v>11250</v>
      </c>
      <c r="C232" s="1">
        <v>11250</v>
      </c>
      <c r="D232" s="30">
        <v>11250</v>
      </c>
      <c r="E232" s="3">
        <v>38</v>
      </c>
      <c r="F232" s="3">
        <v>34</v>
      </c>
      <c r="G232" s="3">
        <v>41</v>
      </c>
      <c r="H232" s="3">
        <v>4750</v>
      </c>
      <c r="I232" s="3">
        <v>5750</v>
      </c>
      <c r="J232" s="3">
        <v>2750</v>
      </c>
      <c r="K232" s="3">
        <v>4.0909090909090908</v>
      </c>
      <c r="L232" s="3">
        <v>0</v>
      </c>
      <c r="M232" s="3">
        <v>0</v>
      </c>
      <c r="N232" s="123">
        <v>250</v>
      </c>
      <c r="O232" s="129">
        <f t="shared" si="56"/>
        <v>-253.3026177565759</v>
      </c>
      <c r="P232" s="3">
        <f t="shared" si="52"/>
        <v>-503.3026177565759</v>
      </c>
      <c r="Q232" s="96">
        <f t="shared" si="53"/>
        <v>-2.0132104710263037</v>
      </c>
      <c r="R232" s="157">
        <f t="shared" si="57"/>
        <v>-89.739229643235092</v>
      </c>
      <c r="S232" s="3">
        <f t="shared" si="54"/>
        <v>-339.73922964323509</v>
      </c>
      <c r="T232" s="96">
        <f t="shared" si="55"/>
        <v>-1.3589569185729404</v>
      </c>
      <c r="U232" s="154">
        <f t="shared" si="58"/>
        <v>120.83356073858999</v>
      </c>
      <c r="V232" s="3">
        <f t="shared" si="59"/>
        <v>-129.16643926141001</v>
      </c>
      <c r="W232" s="96">
        <f t="shared" si="60"/>
        <v>-0.51666575704564</v>
      </c>
      <c r="X232" s="154">
        <f t="shared" si="61"/>
        <v>56.456167503507316</v>
      </c>
      <c r="Y232" s="3">
        <f t="shared" si="62"/>
        <v>-193.54383249649268</v>
      </c>
      <c r="Z232" s="96">
        <f t="shared" si="63"/>
        <v>-0.77417532998597072</v>
      </c>
      <c r="AA232" s="3">
        <f t="shared" si="51"/>
        <v>11250</v>
      </c>
      <c r="AB232" s="184">
        <f t="shared" si="67"/>
        <v>10996.697382243425</v>
      </c>
      <c r="AC232" s="184">
        <f t="shared" si="64"/>
        <v>11160.260770356765</v>
      </c>
      <c r="AD232" s="184">
        <f t="shared" si="65"/>
        <v>11370.833560738591</v>
      </c>
      <c r="AE232" s="184">
        <f t="shared" si="66"/>
        <v>11306.456167503507</v>
      </c>
      <c r="AF232" s="166"/>
    </row>
    <row r="233" spans="1:32" x14ac:dyDescent="0.25">
      <c r="A233" s="1">
        <v>231</v>
      </c>
      <c r="B233" s="1">
        <v>11250</v>
      </c>
      <c r="C233" s="1">
        <v>11250</v>
      </c>
      <c r="D233" s="30">
        <v>11500</v>
      </c>
      <c r="E233" s="3">
        <v>34</v>
      </c>
      <c r="F233" s="3">
        <v>41</v>
      </c>
      <c r="G233" s="3">
        <v>40</v>
      </c>
      <c r="H233" s="3">
        <v>5750</v>
      </c>
      <c r="I233" s="3">
        <v>2750</v>
      </c>
      <c r="J233" s="3">
        <v>2750</v>
      </c>
      <c r="K233" s="3">
        <v>4.1818181818181817</v>
      </c>
      <c r="L233" s="3">
        <v>0</v>
      </c>
      <c r="M233" s="3">
        <v>250</v>
      </c>
      <c r="N233" s="123">
        <v>-500</v>
      </c>
      <c r="O233" s="129">
        <f t="shared" si="56"/>
        <v>-296.28730181803093</v>
      </c>
      <c r="P233" s="3">
        <f t="shared" si="52"/>
        <v>203.71269818196907</v>
      </c>
      <c r="Q233" s="96">
        <f t="shared" si="53"/>
        <v>-0.40742539636393815</v>
      </c>
      <c r="R233" s="157">
        <f t="shared" si="57"/>
        <v>-370.98444055079995</v>
      </c>
      <c r="S233" s="3">
        <f t="shared" si="54"/>
        <v>129.01555944920005</v>
      </c>
      <c r="T233" s="96">
        <f t="shared" si="55"/>
        <v>-0.25803111889840014</v>
      </c>
      <c r="U233" s="154">
        <f t="shared" si="58"/>
        <v>-277.74201612348941</v>
      </c>
      <c r="V233" s="3">
        <f t="shared" si="59"/>
        <v>222.25798387651059</v>
      </c>
      <c r="W233" s="96">
        <f t="shared" si="60"/>
        <v>-0.44451596775302121</v>
      </c>
      <c r="X233" s="154">
        <f t="shared" si="61"/>
        <v>-88.341324047882296</v>
      </c>
      <c r="Y233" s="3">
        <f t="shared" si="62"/>
        <v>411.65867595211773</v>
      </c>
      <c r="Z233" s="96">
        <f t="shared" si="63"/>
        <v>-0.82331735190423549</v>
      </c>
      <c r="AA233" s="3">
        <f t="shared" si="51"/>
        <v>11500</v>
      </c>
      <c r="AB233" s="184">
        <f t="shared" si="67"/>
        <v>10953.712698181969</v>
      </c>
      <c r="AC233" s="184">
        <f t="shared" si="64"/>
        <v>10879.015559449201</v>
      </c>
      <c r="AD233" s="184">
        <f t="shared" si="65"/>
        <v>10972.25798387651</v>
      </c>
      <c r="AE233" s="184">
        <f t="shared" si="66"/>
        <v>11161.658675952118</v>
      </c>
      <c r="AF233" s="166"/>
    </row>
    <row r="234" spans="1:32" x14ac:dyDescent="0.25">
      <c r="A234" s="1">
        <v>232</v>
      </c>
      <c r="B234" s="1">
        <v>11250</v>
      </c>
      <c r="C234" s="1">
        <v>11500</v>
      </c>
      <c r="D234" s="30">
        <v>11000</v>
      </c>
      <c r="E234" s="3">
        <v>41</v>
      </c>
      <c r="F234" s="3">
        <v>40</v>
      </c>
      <c r="G234" s="3">
        <v>48</v>
      </c>
      <c r="H234" s="3">
        <v>2750</v>
      </c>
      <c r="I234" s="3">
        <v>2750</v>
      </c>
      <c r="J234" s="3">
        <v>3750</v>
      </c>
      <c r="K234" s="3">
        <v>2.9333333333333331</v>
      </c>
      <c r="L234" s="3">
        <v>250</v>
      </c>
      <c r="M234" s="3">
        <v>-500</v>
      </c>
      <c r="N234" s="123">
        <v>0</v>
      </c>
      <c r="O234" s="129">
        <f t="shared" si="56"/>
        <v>-107.15277784749082</v>
      </c>
      <c r="P234" s="3">
        <f t="shared" si="52"/>
        <v>-107.15277784749082</v>
      </c>
      <c r="Q234" s="96">
        <f t="shared" si="53"/>
        <v>0</v>
      </c>
      <c r="R234" s="157">
        <f t="shared" si="57"/>
        <v>-176.63743189758756</v>
      </c>
      <c r="S234" s="3">
        <f t="shared" si="54"/>
        <v>-176.63743189758756</v>
      </c>
      <c r="T234" s="96">
        <f t="shared" si="55"/>
        <v>0</v>
      </c>
      <c r="U234" s="154">
        <f t="shared" si="58"/>
        <v>77.910259468381099</v>
      </c>
      <c r="V234" s="3">
        <f t="shared" si="59"/>
        <v>77.910259468381099</v>
      </c>
      <c r="W234" s="96">
        <f t="shared" si="60"/>
        <v>0</v>
      </c>
      <c r="X234" s="154">
        <f t="shared" si="61"/>
        <v>84.998646408502964</v>
      </c>
      <c r="Y234" s="3">
        <f t="shared" si="62"/>
        <v>84.998646408502964</v>
      </c>
      <c r="Z234" s="96">
        <f t="shared" si="63"/>
        <v>0</v>
      </c>
      <c r="AA234" s="3">
        <f t="shared" si="51"/>
        <v>11000</v>
      </c>
      <c r="AB234" s="184">
        <f t="shared" si="67"/>
        <v>11392.84722215251</v>
      </c>
      <c r="AC234" s="184">
        <f t="shared" si="64"/>
        <v>11323.362568102413</v>
      </c>
      <c r="AD234" s="184">
        <f t="shared" si="65"/>
        <v>11577.910259468381</v>
      </c>
      <c r="AE234" s="184">
        <f t="shared" si="66"/>
        <v>11584.998646408503</v>
      </c>
      <c r="AF234" s="166"/>
    </row>
    <row r="235" spans="1:32" x14ac:dyDescent="0.25">
      <c r="A235" s="1">
        <v>233</v>
      </c>
      <c r="B235" s="1">
        <v>11500</v>
      </c>
      <c r="C235" s="1">
        <v>11000</v>
      </c>
      <c r="D235" s="30">
        <v>11000</v>
      </c>
      <c r="E235" s="3">
        <v>40</v>
      </c>
      <c r="F235" s="3">
        <v>48</v>
      </c>
      <c r="G235" s="3">
        <v>40</v>
      </c>
      <c r="H235" s="3">
        <v>2750</v>
      </c>
      <c r="I235" s="3">
        <v>3750</v>
      </c>
      <c r="J235" s="3">
        <v>1750</v>
      </c>
      <c r="K235" s="3">
        <v>6.2857142857142856</v>
      </c>
      <c r="L235" s="3">
        <v>-500</v>
      </c>
      <c r="M235" s="3">
        <v>0</v>
      </c>
      <c r="N235" s="123">
        <v>500</v>
      </c>
      <c r="O235" s="129">
        <f t="shared" si="56"/>
        <v>-220.07138874491403</v>
      </c>
      <c r="P235" s="3">
        <f t="shared" si="52"/>
        <v>-720.07138874491397</v>
      </c>
      <c r="Q235" s="96">
        <f t="shared" si="53"/>
        <v>-1.4401427774898279</v>
      </c>
      <c r="R235" s="157">
        <f t="shared" si="57"/>
        <v>-172.20797950600297</v>
      </c>
      <c r="S235" s="3">
        <f t="shared" si="54"/>
        <v>-672.20797950600297</v>
      </c>
      <c r="T235" s="96">
        <f t="shared" si="55"/>
        <v>-1.3444159590120059</v>
      </c>
      <c r="U235" s="154">
        <f t="shared" si="58"/>
        <v>-269.27671276526308</v>
      </c>
      <c r="V235" s="3">
        <f t="shared" si="59"/>
        <v>-769.27671276526303</v>
      </c>
      <c r="W235" s="96">
        <f t="shared" si="60"/>
        <v>-1.538553425530526</v>
      </c>
      <c r="X235" s="154">
        <f t="shared" si="61"/>
        <v>-238.78119196493026</v>
      </c>
      <c r="Y235" s="3">
        <f t="shared" si="62"/>
        <v>-738.78119196493026</v>
      </c>
      <c r="Z235" s="96">
        <f t="shared" si="63"/>
        <v>-1.4775623839298606</v>
      </c>
      <c r="AA235" s="3">
        <f t="shared" si="51"/>
        <v>11000</v>
      </c>
      <c r="AB235" s="184">
        <f t="shared" si="67"/>
        <v>10779.928611255085</v>
      </c>
      <c r="AC235" s="184">
        <f t="shared" si="64"/>
        <v>10827.792020493996</v>
      </c>
      <c r="AD235" s="184">
        <f t="shared" si="65"/>
        <v>10730.723287234738</v>
      </c>
      <c r="AE235" s="184">
        <f t="shared" si="66"/>
        <v>10761.21880803507</v>
      </c>
      <c r="AF235" s="166"/>
    </row>
    <row r="236" spans="1:32" x14ac:dyDescent="0.25">
      <c r="A236" s="1">
        <v>234</v>
      </c>
      <c r="B236" s="1">
        <v>11000</v>
      </c>
      <c r="C236" s="1">
        <v>11000</v>
      </c>
      <c r="D236" s="30">
        <v>11500</v>
      </c>
      <c r="E236" s="3">
        <v>48</v>
      </c>
      <c r="F236" s="3">
        <v>40</v>
      </c>
      <c r="G236" s="3">
        <v>48</v>
      </c>
      <c r="H236" s="3">
        <v>3750</v>
      </c>
      <c r="I236" s="3">
        <v>1750</v>
      </c>
      <c r="J236" s="3">
        <v>4750</v>
      </c>
      <c r="K236" s="3">
        <v>2.4210526315789473</v>
      </c>
      <c r="L236" s="3">
        <v>0</v>
      </c>
      <c r="M236" s="3">
        <v>500</v>
      </c>
      <c r="N236" s="123">
        <v>-500</v>
      </c>
      <c r="O236" s="129">
        <f t="shared" si="56"/>
        <v>-92.928845903067838</v>
      </c>
      <c r="P236" s="3">
        <f t="shared" si="52"/>
        <v>407.07115409693216</v>
      </c>
      <c r="Q236" s="96">
        <f t="shared" si="53"/>
        <v>-0.81414230819386435</v>
      </c>
      <c r="R236" s="157">
        <f t="shared" si="57"/>
        <v>-288.1991857941419</v>
      </c>
      <c r="S236" s="3">
        <f t="shared" si="54"/>
        <v>211.8008142058581</v>
      </c>
      <c r="T236" s="96">
        <f t="shared" si="55"/>
        <v>-0.42360162841171622</v>
      </c>
      <c r="U236" s="154">
        <f t="shared" si="58"/>
        <v>-66.527394755619468</v>
      </c>
      <c r="V236" s="3">
        <f t="shared" si="59"/>
        <v>433.47260524438053</v>
      </c>
      <c r="W236" s="96">
        <f t="shared" si="60"/>
        <v>-0.86694521048876105</v>
      </c>
      <c r="X236" s="154">
        <f t="shared" si="61"/>
        <v>-82.716936597191648</v>
      </c>
      <c r="Y236" s="3">
        <f t="shared" si="62"/>
        <v>417.28306340280835</v>
      </c>
      <c r="Z236" s="96">
        <f t="shared" si="63"/>
        <v>-0.8345661268056167</v>
      </c>
      <c r="AA236" s="3">
        <f t="shared" si="51"/>
        <v>11500</v>
      </c>
      <c r="AB236" s="184">
        <f t="shared" si="67"/>
        <v>10907.071154096931</v>
      </c>
      <c r="AC236" s="184">
        <f t="shared" si="64"/>
        <v>10711.800814205859</v>
      </c>
      <c r="AD236" s="184">
        <f t="shared" si="65"/>
        <v>10933.47260524438</v>
      </c>
      <c r="AE236" s="184">
        <f t="shared" si="66"/>
        <v>10917.283063402809</v>
      </c>
      <c r="AF236" s="166"/>
    </row>
    <row r="237" spans="1:32" x14ac:dyDescent="0.25">
      <c r="A237" s="1">
        <v>235</v>
      </c>
      <c r="B237" s="1">
        <v>11000</v>
      </c>
      <c r="C237" s="1">
        <v>11500</v>
      </c>
      <c r="D237" s="30">
        <v>11000</v>
      </c>
      <c r="E237" s="3">
        <v>40</v>
      </c>
      <c r="F237" s="3">
        <v>48</v>
      </c>
      <c r="G237" s="3">
        <v>49</v>
      </c>
      <c r="H237" s="3">
        <v>1750</v>
      </c>
      <c r="I237" s="3">
        <v>4750</v>
      </c>
      <c r="J237" s="3">
        <v>2750</v>
      </c>
      <c r="K237" s="3">
        <v>4</v>
      </c>
      <c r="L237" s="3">
        <v>500</v>
      </c>
      <c r="M237" s="3">
        <v>-500</v>
      </c>
      <c r="N237" s="123">
        <v>1000</v>
      </c>
      <c r="O237" s="129">
        <f t="shared" si="56"/>
        <v>-168.06916436318571</v>
      </c>
      <c r="P237" s="3">
        <f t="shared" si="52"/>
        <v>-1168.0691643631858</v>
      </c>
      <c r="Q237" s="96">
        <f t="shared" si="53"/>
        <v>-1.1680691643631858</v>
      </c>
      <c r="R237" s="157">
        <f t="shared" si="57"/>
        <v>-55.587534100438425</v>
      </c>
      <c r="S237" s="3">
        <f t="shared" si="54"/>
        <v>-1055.5875341004385</v>
      </c>
      <c r="T237" s="96">
        <f t="shared" si="55"/>
        <v>-1.0555875341004384</v>
      </c>
      <c r="U237" s="154">
        <f t="shared" si="58"/>
        <v>-12.30069181170154</v>
      </c>
      <c r="V237" s="3">
        <f t="shared" si="59"/>
        <v>-1012.3006918117015</v>
      </c>
      <c r="W237" s="96">
        <f t="shared" si="60"/>
        <v>-1.0123006918117015</v>
      </c>
      <c r="X237" s="154">
        <f t="shared" si="61"/>
        <v>2.1886415551614178</v>
      </c>
      <c r="Y237" s="3">
        <f t="shared" si="62"/>
        <v>-997.81135844483856</v>
      </c>
      <c r="Z237" s="96">
        <f t="shared" si="63"/>
        <v>-0.99781135844483859</v>
      </c>
      <c r="AA237" s="3">
        <f t="shared" si="51"/>
        <v>11000</v>
      </c>
      <c r="AB237" s="184">
        <f t="shared" si="67"/>
        <v>11331.930835636815</v>
      </c>
      <c r="AC237" s="184">
        <f t="shared" si="64"/>
        <v>11444.412465899562</v>
      </c>
      <c r="AD237" s="184">
        <f t="shared" si="65"/>
        <v>11487.699308188299</v>
      </c>
      <c r="AE237" s="184">
        <f t="shared" si="66"/>
        <v>11502.188641555162</v>
      </c>
      <c r="AF237" s="166"/>
    </row>
    <row r="238" spans="1:32" x14ac:dyDescent="0.25">
      <c r="A238" s="1">
        <v>236</v>
      </c>
      <c r="B238" s="1">
        <v>11500</v>
      </c>
      <c r="C238" s="1">
        <v>11000</v>
      </c>
      <c r="D238" s="30">
        <v>12000</v>
      </c>
      <c r="E238" s="3">
        <v>48</v>
      </c>
      <c r="F238" s="3">
        <v>49</v>
      </c>
      <c r="G238" s="3">
        <v>51</v>
      </c>
      <c r="H238" s="3">
        <v>4750</v>
      </c>
      <c r="I238" s="3">
        <v>2750</v>
      </c>
      <c r="J238" s="3">
        <v>2750</v>
      </c>
      <c r="K238" s="3">
        <v>4.3636363636363633</v>
      </c>
      <c r="L238" s="3">
        <v>-500</v>
      </c>
      <c r="M238" s="3">
        <v>1000</v>
      </c>
      <c r="N238" s="123">
        <v>250</v>
      </c>
      <c r="O238" s="129">
        <f t="shared" si="56"/>
        <v>-303.7946697530615</v>
      </c>
      <c r="P238" s="3">
        <f t="shared" si="52"/>
        <v>-553.7946697530615</v>
      </c>
      <c r="Q238" s="96">
        <f t="shared" si="53"/>
        <v>-2.2151786790122459</v>
      </c>
      <c r="R238" s="157">
        <f t="shared" si="57"/>
        <v>-380.15964977211439</v>
      </c>
      <c r="S238" s="3">
        <f t="shared" si="54"/>
        <v>-630.15964977211434</v>
      </c>
      <c r="T238" s="96">
        <f t="shared" si="55"/>
        <v>-2.5206385990884574</v>
      </c>
      <c r="U238" s="154">
        <f t="shared" si="58"/>
        <v>-335.24418678260162</v>
      </c>
      <c r="V238" s="3">
        <f t="shared" si="59"/>
        <v>-585.24418678260167</v>
      </c>
      <c r="W238" s="96">
        <f t="shared" si="60"/>
        <v>-2.3409767471304068</v>
      </c>
      <c r="X238" s="154">
        <f t="shared" si="61"/>
        <v>-273.39488600762849</v>
      </c>
      <c r="Y238" s="3">
        <f t="shared" si="62"/>
        <v>-523.39488600762843</v>
      </c>
      <c r="Z238" s="96">
        <f t="shared" si="63"/>
        <v>-2.0935795440305136</v>
      </c>
      <c r="AA238" s="3">
        <f t="shared" si="51"/>
        <v>12000</v>
      </c>
      <c r="AB238" s="184">
        <f t="shared" si="67"/>
        <v>10696.205330246939</v>
      </c>
      <c r="AC238" s="184">
        <f t="shared" si="64"/>
        <v>10619.840350227885</v>
      </c>
      <c r="AD238" s="184">
        <f t="shared" si="65"/>
        <v>10664.755813217398</v>
      </c>
      <c r="AE238" s="184">
        <f t="shared" si="66"/>
        <v>10726.605113992371</v>
      </c>
      <c r="AF238" s="166"/>
    </row>
    <row r="239" spans="1:32" x14ac:dyDescent="0.25">
      <c r="A239" s="1">
        <v>237</v>
      </c>
      <c r="B239" s="1">
        <v>11000</v>
      </c>
      <c r="C239" s="1">
        <v>12000</v>
      </c>
      <c r="D239" s="30">
        <v>12250</v>
      </c>
      <c r="E239" s="3">
        <v>49</v>
      </c>
      <c r="F239" s="3">
        <v>51</v>
      </c>
      <c r="G239" s="3">
        <v>50</v>
      </c>
      <c r="H239" s="3">
        <v>2750</v>
      </c>
      <c r="I239" s="3">
        <v>2750</v>
      </c>
      <c r="J239" s="3">
        <v>2750</v>
      </c>
      <c r="K239" s="3">
        <v>4.4545454545454541</v>
      </c>
      <c r="L239" s="3">
        <v>1000</v>
      </c>
      <c r="M239" s="3">
        <v>250</v>
      </c>
      <c r="N239" s="123">
        <v>500</v>
      </c>
      <c r="O239" s="129">
        <f t="shared" si="56"/>
        <v>-346.77935381451653</v>
      </c>
      <c r="P239" s="3">
        <f t="shared" si="52"/>
        <v>-846.77935381451653</v>
      </c>
      <c r="Q239" s="96">
        <f t="shared" si="53"/>
        <v>-1.693558707629033</v>
      </c>
      <c r="R239" s="157">
        <f t="shared" si="57"/>
        <v>-413.30609360681285</v>
      </c>
      <c r="S239" s="3">
        <f t="shared" si="54"/>
        <v>-913.30609360681285</v>
      </c>
      <c r="T239" s="96">
        <f t="shared" si="55"/>
        <v>-1.8266121872136256</v>
      </c>
      <c r="U239" s="154">
        <f t="shared" si="58"/>
        <v>-374.85538600580895</v>
      </c>
      <c r="V239" s="3">
        <f t="shared" si="59"/>
        <v>-874.8553860058089</v>
      </c>
      <c r="W239" s="96">
        <f t="shared" si="60"/>
        <v>-1.7497107720116178</v>
      </c>
      <c r="X239" s="154">
        <f t="shared" si="61"/>
        <v>-328.56304584953727</v>
      </c>
      <c r="Y239" s="3">
        <f t="shared" si="62"/>
        <v>-828.56304584953727</v>
      </c>
      <c r="Z239" s="96">
        <f t="shared" si="63"/>
        <v>-1.6571260916990747</v>
      </c>
      <c r="AA239" s="3">
        <f t="shared" si="51"/>
        <v>12250</v>
      </c>
      <c r="AB239" s="184">
        <f t="shared" si="67"/>
        <v>11653.220646185484</v>
      </c>
      <c r="AC239" s="184">
        <f t="shared" si="64"/>
        <v>11586.693906393188</v>
      </c>
      <c r="AD239" s="184">
        <f t="shared" si="65"/>
        <v>11625.144613994191</v>
      </c>
      <c r="AE239" s="184">
        <f t="shared" si="66"/>
        <v>11671.436954150462</v>
      </c>
      <c r="AF239" s="166"/>
    </row>
    <row r="240" spans="1:32" x14ac:dyDescent="0.25">
      <c r="A240" s="1">
        <v>238</v>
      </c>
      <c r="B240" s="1">
        <v>12000</v>
      </c>
      <c r="C240" s="1">
        <v>12250</v>
      </c>
      <c r="D240" s="30">
        <v>12750</v>
      </c>
      <c r="E240" s="3">
        <v>51</v>
      </c>
      <c r="F240" s="3">
        <v>50</v>
      </c>
      <c r="G240" s="3">
        <v>44</v>
      </c>
      <c r="H240" s="3">
        <v>2750</v>
      </c>
      <c r="I240" s="3">
        <v>2750</v>
      </c>
      <c r="J240" s="3">
        <v>3750</v>
      </c>
      <c r="K240" s="3">
        <v>3.4</v>
      </c>
      <c r="L240" s="3">
        <v>250</v>
      </c>
      <c r="M240" s="3">
        <v>500</v>
      </c>
      <c r="N240" s="123">
        <v>250</v>
      </c>
      <c r="O240" s="129">
        <f t="shared" si="56"/>
        <v>-399.58158663890799</v>
      </c>
      <c r="P240" s="3">
        <f t="shared" si="52"/>
        <v>-649.58158663890799</v>
      </c>
      <c r="Q240" s="96">
        <f t="shared" si="53"/>
        <v>-2.5983263465556319</v>
      </c>
      <c r="R240" s="157">
        <f t="shared" si="57"/>
        <v>-514.86532882971471</v>
      </c>
      <c r="S240" s="3">
        <f t="shared" si="54"/>
        <v>-764.86532882971471</v>
      </c>
      <c r="T240" s="96">
        <f t="shared" si="55"/>
        <v>-3.0594613153188588</v>
      </c>
      <c r="U240" s="154">
        <f t="shared" si="58"/>
        <v>-552.05843923955308</v>
      </c>
      <c r="V240" s="3">
        <f t="shared" si="59"/>
        <v>-802.05843923955308</v>
      </c>
      <c r="W240" s="96">
        <f t="shared" si="60"/>
        <v>-3.2082337569582124</v>
      </c>
      <c r="X240" s="154">
        <f t="shared" si="61"/>
        <v>-542.49760414530317</v>
      </c>
      <c r="Y240" s="3">
        <f t="shared" si="62"/>
        <v>-792.49760414530317</v>
      </c>
      <c r="Z240" s="96">
        <f t="shared" si="63"/>
        <v>-3.1699904165812125</v>
      </c>
      <c r="AA240" s="3">
        <f t="shared" si="51"/>
        <v>12750</v>
      </c>
      <c r="AB240" s="184">
        <f t="shared" si="67"/>
        <v>11850.418413361092</v>
      </c>
      <c r="AC240" s="184">
        <f t="shared" si="64"/>
        <v>11735.134671170284</v>
      </c>
      <c r="AD240" s="184">
        <f t="shared" si="65"/>
        <v>11697.941560760446</v>
      </c>
      <c r="AE240" s="184">
        <f t="shared" si="66"/>
        <v>11707.502395854697</v>
      </c>
      <c r="AF240" s="166"/>
    </row>
    <row r="241" spans="1:32" ht="15.75" thickBot="1" x14ac:dyDescent="0.3">
      <c r="A241" s="1">
        <v>239</v>
      </c>
      <c r="B241" s="1">
        <v>12250</v>
      </c>
      <c r="C241" s="1">
        <v>12750</v>
      </c>
      <c r="D241" s="31">
        <v>13000</v>
      </c>
      <c r="E241" s="32">
        <v>50</v>
      </c>
      <c r="F241" s="32">
        <v>44</v>
      </c>
      <c r="G241" s="32">
        <v>41</v>
      </c>
      <c r="H241" s="32">
        <v>2750</v>
      </c>
      <c r="I241" s="32">
        <v>3750</v>
      </c>
      <c r="J241" s="32">
        <v>2750</v>
      </c>
      <c r="K241" s="32">
        <v>4.7272727272727275</v>
      </c>
      <c r="L241" s="32">
        <v>500</v>
      </c>
      <c r="M241" s="32">
        <v>250</v>
      </c>
      <c r="N241" s="124">
        <v>-1250</v>
      </c>
      <c r="O241" s="129">
        <f t="shared" si="56"/>
        <v>-511.94663685482607</v>
      </c>
      <c r="P241" s="3">
        <f t="shared" si="52"/>
        <v>738.05336314517399</v>
      </c>
      <c r="Q241" s="96">
        <f t="shared" si="53"/>
        <v>-0.59044269051613918</v>
      </c>
      <c r="R241" s="157">
        <f t="shared" si="57"/>
        <v>-525.02316208122045</v>
      </c>
      <c r="S241" s="3">
        <f t="shared" si="54"/>
        <v>724.97683791877955</v>
      </c>
      <c r="T241" s="96">
        <f t="shared" si="55"/>
        <v>-0.57998147033502367</v>
      </c>
      <c r="U241" s="154">
        <f t="shared" si="58"/>
        <v>-451.02919149435593</v>
      </c>
      <c r="V241" s="3">
        <f t="shared" si="59"/>
        <v>798.97080850564407</v>
      </c>
      <c r="W241" s="96">
        <f t="shared" si="60"/>
        <v>-0.63917664680451525</v>
      </c>
      <c r="X241" s="154">
        <f t="shared" si="61"/>
        <v>-536.72300925165098</v>
      </c>
      <c r="Y241" s="3">
        <f t="shared" si="62"/>
        <v>713.27699074834902</v>
      </c>
      <c r="Z241" s="96">
        <f t="shared" si="63"/>
        <v>-0.57062159259867917</v>
      </c>
      <c r="AA241" s="3">
        <f t="shared" si="51"/>
        <v>13000</v>
      </c>
      <c r="AB241" s="184">
        <f t="shared" si="67"/>
        <v>12238.053363145174</v>
      </c>
      <c r="AC241" s="184">
        <f t="shared" si="64"/>
        <v>12224.976837918779</v>
      </c>
      <c r="AD241" s="184">
        <f t="shared" si="65"/>
        <v>12298.970808505645</v>
      </c>
      <c r="AE241" s="184">
        <f t="shared" si="66"/>
        <v>12213.276990748349</v>
      </c>
      <c r="AF241" s="166"/>
    </row>
    <row r="242" spans="1:32" x14ac:dyDescent="0.25">
      <c r="A242" s="1">
        <v>240</v>
      </c>
      <c r="B242" s="1">
        <v>12750</v>
      </c>
      <c r="C242" s="1">
        <v>13000</v>
      </c>
      <c r="D242" s="29">
        <v>9000</v>
      </c>
      <c r="E242" s="28">
        <v>44</v>
      </c>
      <c r="F242" s="28">
        <v>41</v>
      </c>
      <c r="G242" s="28">
        <v>32</v>
      </c>
      <c r="H242" s="28">
        <v>3750</v>
      </c>
      <c r="I242" s="28">
        <v>2750</v>
      </c>
      <c r="J242" s="28">
        <v>4750</v>
      </c>
      <c r="K242" s="28">
        <v>1.8947368421052631</v>
      </c>
      <c r="L242" s="28">
        <v>250</v>
      </c>
      <c r="M242" s="28">
        <v>-1250</v>
      </c>
      <c r="N242" s="122">
        <v>-750</v>
      </c>
      <c r="O242" s="129">
        <f t="shared" si="56"/>
        <v>201.74430062716095</v>
      </c>
      <c r="P242" s="3">
        <f t="shared" si="52"/>
        <v>951.74430062716101</v>
      </c>
      <c r="Q242" s="96">
        <f t="shared" si="53"/>
        <v>-1.2689924008362148</v>
      </c>
      <c r="R242" s="157">
        <f t="shared" si="57"/>
        <v>119.79557074724411</v>
      </c>
      <c r="S242" s="3">
        <f t="shared" si="54"/>
        <v>869.79557074724414</v>
      </c>
      <c r="T242" s="96">
        <f t="shared" si="55"/>
        <v>-1.1597274276629921</v>
      </c>
      <c r="U242" s="154">
        <f t="shared" si="58"/>
        <v>736.70427084528023</v>
      </c>
      <c r="V242" s="3">
        <f t="shared" si="59"/>
        <v>1486.7042708452802</v>
      </c>
      <c r="W242" s="96">
        <f t="shared" si="60"/>
        <v>-1.9822723611270403</v>
      </c>
      <c r="X242" s="154">
        <f t="shared" si="61"/>
        <v>656.20126458941331</v>
      </c>
      <c r="Y242" s="3">
        <f t="shared" si="62"/>
        <v>1406.2012645894133</v>
      </c>
      <c r="Z242" s="96">
        <f t="shared" si="63"/>
        <v>-1.8749350194525511</v>
      </c>
      <c r="AA242" s="3">
        <f t="shared" si="51"/>
        <v>9000</v>
      </c>
      <c r="AB242" s="184">
        <f t="shared" si="67"/>
        <v>13201.744300627161</v>
      </c>
      <c r="AC242" s="184">
        <f t="shared" si="64"/>
        <v>13119.795570747245</v>
      </c>
      <c r="AD242" s="184">
        <f t="shared" si="65"/>
        <v>13736.704270845281</v>
      </c>
      <c r="AE242" s="184">
        <f t="shared" si="66"/>
        <v>13656.201264589414</v>
      </c>
      <c r="AF242" s="166"/>
    </row>
    <row r="243" spans="1:32" x14ac:dyDescent="0.25">
      <c r="A243" s="1">
        <v>241</v>
      </c>
      <c r="B243" s="1">
        <v>13000</v>
      </c>
      <c r="C243" s="1">
        <v>9000</v>
      </c>
      <c r="D243" s="30">
        <v>8250</v>
      </c>
      <c r="E243" s="3">
        <v>41</v>
      </c>
      <c r="F243" s="3">
        <v>32</v>
      </c>
      <c r="G243" s="3">
        <v>38</v>
      </c>
      <c r="H243" s="3">
        <v>2750</v>
      </c>
      <c r="I243" s="3">
        <v>4750</v>
      </c>
      <c r="J243" s="3">
        <v>4750</v>
      </c>
      <c r="K243" s="3">
        <v>1.736842105263158</v>
      </c>
      <c r="L243" s="3">
        <v>-1250</v>
      </c>
      <c r="M243" s="3">
        <v>-750</v>
      </c>
      <c r="N243" s="123">
        <v>250</v>
      </c>
      <c r="O243" s="129">
        <f t="shared" si="56"/>
        <v>355.3300601269296</v>
      </c>
      <c r="P243" s="3">
        <f t="shared" si="52"/>
        <v>105.3300601269296</v>
      </c>
      <c r="Q243" s="96">
        <f t="shared" si="53"/>
        <v>0.42132024050771838</v>
      </c>
      <c r="R243" s="157">
        <f t="shared" si="57"/>
        <v>435.49339269720667</v>
      </c>
      <c r="S243" s="3">
        <f t="shared" si="54"/>
        <v>185.49339269720667</v>
      </c>
      <c r="T243" s="96">
        <f t="shared" si="55"/>
        <v>0.74197357078882664</v>
      </c>
      <c r="U243" s="154">
        <f t="shared" si="58"/>
        <v>566.23401399661168</v>
      </c>
      <c r="V243" s="3">
        <f t="shared" si="59"/>
        <v>316.23401399661168</v>
      </c>
      <c r="W243" s="96">
        <f t="shared" si="60"/>
        <v>1.2649360559864467</v>
      </c>
      <c r="X243" s="154">
        <f t="shared" si="61"/>
        <v>519.34796816521327</v>
      </c>
      <c r="Y243" s="3">
        <f t="shared" si="62"/>
        <v>269.34796816521327</v>
      </c>
      <c r="Z243" s="96">
        <f t="shared" si="63"/>
        <v>1.0773918726608531</v>
      </c>
      <c r="AA243" s="3">
        <f t="shared" si="51"/>
        <v>8250</v>
      </c>
      <c r="AB243" s="184">
        <f t="shared" si="67"/>
        <v>9355.3300601269293</v>
      </c>
      <c r="AC243" s="184">
        <f t="shared" si="64"/>
        <v>9435.4933926972062</v>
      </c>
      <c r="AD243" s="184">
        <f t="shared" si="65"/>
        <v>9566.2340139966109</v>
      </c>
      <c r="AE243" s="184">
        <f t="shared" si="66"/>
        <v>9519.3479681652134</v>
      </c>
      <c r="AF243" s="166"/>
    </row>
    <row r="244" spans="1:32" x14ac:dyDescent="0.25">
      <c r="A244" s="1">
        <v>242</v>
      </c>
      <c r="B244" s="1">
        <v>9000</v>
      </c>
      <c r="C244" s="1">
        <v>8250</v>
      </c>
      <c r="D244" s="30">
        <v>8500</v>
      </c>
      <c r="E244" s="3">
        <v>32</v>
      </c>
      <c r="F244" s="3">
        <v>38</v>
      </c>
      <c r="G244" s="3">
        <v>38</v>
      </c>
      <c r="H244" s="3">
        <v>4750</v>
      </c>
      <c r="I244" s="3">
        <v>4750</v>
      </c>
      <c r="J244" s="3">
        <v>4750</v>
      </c>
      <c r="K244" s="3">
        <v>1.7894736842105263</v>
      </c>
      <c r="L244" s="3">
        <v>-750</v>
      </c>
      <c r="M244" s="3">
        <v>250</v>
      </c>
      <c r="N244" s="123">
        <v>500</v>
      </c>
      <c r="O244" s="129">
        <f t="shared" si="56"/>
        <v>316.2058839123215</v>
      </c>
      <c r="P244" s="3">
        <f t="shared" si="52"/>
        <v>-183.7941160876785</v>
      </c>
      <c r="Q244" s="96">
        <f t="shared" si="53"/>
        <v>-0.36758823217535702</v>
      </c>
      <c r="R244" s="157">
        <f t="shared" si="57"/>
        <v>374.42644451792614</v>
      </c>
      <c r="S244" s="3">
        <f t="shared" si="54"/>
        <v>-125.57355548207386</v>
      </c>
      <c r="T244" s="96">
        <f t="shared" si="55"/>
        <v>-0.25114711096414771</v>
      </c>
      <c r="U244" s="154">
        <f t="shared" si="58"/>
        <v>309.36976274591751</v>
      </c>
      <c r="V244" s="3">
        <f t="shared" si="59"/>
        <v>-190.63023725408249</v>
      </c>
      <c r="W244" s="96">
        <f t="shared" si="60"/>
        <v>-0.38126047450816497</v>
      </c>
      <c r="X244" s="154">
        <f t="shared" si="61"/>
        <v>394.22923798970186</v>
      </c>
      <c r="Y244" s="3">
        <f t="shared" si="62"/>
        <v>-105.77076201029814</v>
      </c>
      <c r="Z244" s="96">
        <f t="shared" si="63"/>
        <v>-0.21154152402059628</v>
      </c>
      <c r="AA244" s="3">
        <f t="shared" si="51"/>
        <v>8500</v>
      </c>
      <c r="AB244" s="184">
        <f t="shared" si="67"/>
        <v>8566.205883912322</v>
      </c>
      <c r="AC244" s="184">
        <f t="shared" si="64"/>
        <v>8624.4264445179269</v>
      </c>
      <c r="AD244" s="184">
        <f t="shared" si="65"/>
        <v>8559.3697627459169</v>
      </c>
      <c r="AE244" s="184">
        <f t="shared" si="66"/>
        <v>8644.2292379897026</v>
      </c>
      <c r="AF244" s="166"/>
    </row>
    <row r="245" spans="1:32" x14ac:dyDescent="0.25">
      <c r="A245" s="1">
        <v>243</v>
      </c>
      <c r="B245" s="1">
        <v>8250</v>
      </c>
      <c r="C245" s="1">
        <v>8500</v>
      </c>
      <c r="D245" s="30">
        <v>9000</v>
      </c>
      <c r="E245" s="3">
        <v>38</v>
      </c>
      <c r="F245" s="3">
        <v>38</v>
      </c>
      <c r="G245" s="3">
        <v>44</v>
      </c>
      <c r="H245" s="3">
        <v>4750</v>
      </c>
      <c r="I245" s="3">
        <v>4750</v>
      </c>
      <c r="J245" s="3">
        <v>3750</v>
      </c>
      <c r="K245" s="3">
        <v>2.4</v>
      </c>
      <c r="L245" s="3">
        <v>250</v>
      </c>
      <c r="M245" s="3">
        <v>500</v>
      </c>
      <c r="N245" s="123">
        <v>250</v>
      </c>
      <c r="O245" s="129">
        <f t="shared" si="56"/>
        <v>175.31838811992225</v>
      </c>
      <c r="P245" s="3">
        <f t="shared" si="52"/>
        <v>-74.681611880077753</v>
      </c>
      <c r="Q245" s="96">
        <f t="shared" si="53"/>
        <v>-0.29872644752031102</v>
      </c>
      <c r="R245" s="157">
        <f t="shared" si="57"/>
        <v>256.31576401181775</v>
      </c>
      <c r="S245" s="3">
        <f t="shared" si="54"/>
        <v>6.3157640118177483</v>
      </c>
      <c r="T245" s="96">
        <f t="shared" si="55"/>
        <v>2.5263056047270992E-2</v>
      </c>
      <c r="U245" s="154">
        <f t="shared" si="58"/>
        <v>304.75195847648274</v>
      </c>
      <c r="V245" s="3">
        <f t="shared" si="59"/>
        <v>54.751958476482741</v>
      </c>
      <c r="W245" s="96">
        <f t="shared" si="60"/>
        <v>0.21900783390593095</v>
      </c>
      <c r="X245" s="154">
        <f t="shared" si="61"/>
        <v>336.52492723066848</v>
      </c>
      <c r="Y245" s="3">
        <f t="shared" si="62"/>
        <v>86.524927230668482</v>
      </c>
      <c r="Z245" s="96">
        <f t="shared" si="63"/>
        <v>0.34609970892267394</v>
      </c>
      <c r="AA245" s="3">
        <f t="shared" si="51"/>
        <v>9000</v>
      </c>
      <c r="AB245" s="184">
        <f t="shared" si="67"/>
        <v>8675.318388119922</v>
      </c>
      <c r="AC245" s="184">
        <f t="shared" si="64"/>
        <v>8756.315764011817</v>
      </c>
      <c r="AD245" s="184">
        <f t="shared" si="65"/>
        <v>8804.7519584764832</v>
      </c>
      <c r="AE245" s="184">
        <f t="shared" si="66"/>
        <v>8836.5249272306683</v>
      </c>
      <c r="AF245" s="166"/>
    </row>
    <row r="246" spans="1:32" x14ac:dyDescent="0.25">
      <c r="A246" s="1">
        <v>244</v>
      </c>
      <c r="B246" s="1">
        <v>8500</v>
      </c>
      <c r="C246" s="1">
        <v>9000</v>
      </c>
      <c r="D246" s="30">
        <v>9250</v>
      </c>
      <c r="E246" s="3">
        <v>38</v>
      </c>
      <c r="F246" s="3">
        <v>44</v>
      </c>
      <c r="G246" s="3">
        <v>44</v>
      </c>
      <c r="H246" s="3">
        <v>4750</v>
      </c>
      <c r="I246" s="3">
        <v>3750</v>
      </c>
      <c r="J246" s="3">
        <v>5750</v>
      </c>
      <c r="K246" s="3">
        <v>1.6086956521739131</v>
      </c>
      <c r="L246" s="3">
        <v>500</v>
      </c>
      <c r="M246" s="3">
        <v>250</v>
      </c>
      <c r="N246" s="123">
        <v>500</v>
      </c>
      <c r="O246" s="129">
        <f t="shared" si="56"/>
        <v>343.36507190779918</v>
      </c>
      <c r="P246" s="3">
        <f t="shared" si="52"/>
        <v>-156.63492809220082</v>
      </c>
      <c r="Q246" s="96">
        <f t="shared" si="53"/>
        <v>-0.31326985618440167</v>
      </c>
      <c r="R246" s="157">
        <f t="shared" si="57"/>
        <v>303.49443521241392</v>
      </c>
      <c r="S246" s="3">
        <f t="shared" si="54"/>
        <v>-196.50556478758608</v>
      </c>
      <c r="T246" s="96">
        <f t="shared" si="55"/>
        <v>-0.39301112957517215</v>
      </c>
      <c r="U246" s="154">
        <f t="shared" si="58"/>
        <v>225.58863632016971</v>
      </c>
      <c r="V246" s="3">
        <f t="shared" si="59"/>
        <v>-274.41136367983029</v>
      </c>
      <c r="W246" s="96">
        <f t="shared" si="60"/>
        <v>-0.54882272735966053</v>
      </c>
      <c r="X246" s="154">
        <f t="shared" si="61"/>
        <v>367.68700396136052</v>
      </c>
      <c r="Y246" s="3">
        <f t="shared" si="62"/>
        <v>-132.31299603863948</v>
      </c>
      <c r="Z246" s="96">
        <f t="shared" si="63"/>
        <v>-0.26462599207727899</v>
      </c>
      <c r="AA246" s="3">
        <f t="shared" si="51"/>
        <v>9250</v>
      </c>
      <c r="AB246" s="184">
        <f t="shared" si="67"/>
        <v>9343.3650719077996</v>
      </c>
      <c r="AC246" s="184">
        <f t="shared" si="64"/>
        <v>9303.4944352124148</v>
      </c>
      <c r="AD246" s="184">
        <f t="shared" si="65"/>
        <v>9225.5886363201698</v>
      </c>
      <c r="AE246" s="184">
        <f t="shared" si="66"/>
        <v>9367.6870039613605</v>
      </c>
      <c r="AF246" s="166"/>
    </row>
    <row r="247" spans="1:32" x14ac:dyDescent="0.25">
      <c r="A247" s="1">
        <v>245</v>
      </c>
      <c r="B247" s="1">
        <v>9000</v>
      </c>
      <c r="C247" s="1">
        <v>9250</v>
      </c>
      <c r="D247" s="30">
        <v>9750</v>
      </c>
      <c r="E247" s="3">
        <v>44</v>
      </c>
      <c r="F247" s="3">
        <v>44</v>
      </c>
      <c r="G247" s="3">
        <v>43</v>
      </c>
      <c r="H247" s="3">
        <v>3750</v>
      </c>
      <c r="I247" s="3">
        <v>5750</v>
      </c>
      <c r="J247" s="3">
        <v>4750</v>
      </c>
      <c r="K247" s="3">
        <v>2.0526315789473686</v>
      </c>
      <c r="L247" s="3">
        <v>250</v>
      </c>
      <c r="M247" s="3">
        <v>500</v>
      </c>
      <c r="N247" s="123">
        <v>250</v>
      </c>
      <c r="O247" s="129">
        <f t="shared" si="56"/>
        <v>150.76269521923479</v>
      </c>
      <c r="P247" s="3">
        <f t="shared" si="52"/>
        <v>-99.237304780765214</v>
      </c>
      <c r="Q247" s="96">
        <f t="shared" si="53"/>
        <v>-0.39694921912306086</v>
      </c>
      <c r="R247" s="157">
        <f t="shared" si="57"/>
        <v>273.82869978300761</v>
      </c>
      <c r="S247" s="3">
        <f t="shared" si="54"/>
        <v>23.828699783007607</v>
      </c>
      <c r="T247" s="96">
        <f t="shared" si="55"/>
        <v>9.5314799132030434E-2</v>
      </c>
      <c r="U247" s="154">
        <f t="shared" si="58"/>
        <v>154.66367303525044</v>
      </c>
      <c r="V247" s="3">
        <f t="shared" si="59"/>
        <v>-95.33632696474956</v>
      </c>
      <c r="W247" s="96">
        <f t="shared" si="60"/>
        <v>-0.38134530785899823</v>
      </c>
      <c r="X247" s="154">
        <f t="shared" si="61"/>
        <v>127.63241145363392</v>
      </c>
      <c r="Y247" s="3">
        <f t="shared" si="62"/>
        <v>-122.36758854636608</v>
      </c>
      <c r="Z247" s="96">
        <f t="shared" si="63"/>
        <v>-0.48947035418546431</v>
      </c>
      <c r="AA247" s="3">
        <f t="shared" si="51"/>
        <v>9750</v>
      </c>
      <c r="AB247" s="184">
        <f t="shared" si="67"/>
        <v>9400.762695219235</v>
      </c>
      <c r="AC247" s="184">
        <f t="shared" si="64"/>
        <v>9523.8286997830073</v>
      </c>
      <c r="AD247" s="184">
        <f t="shared" si="65"/>
        <v>9404.6636730352511</v>
      </c>
      <c r="AE247" s="184">
        <f t="shared" si="66"/>
        <v>9377.6324114536346</v>
      </c>
      <c r="AF247" s="166"/>
    </row>
    <row r="248" spans="1:32" x14ac:dyDescent="0.25">
      <c r="A248" s="1">
        <v>246</v>
      </c>
      <c r="B248" s="1">
        <v>9250</v>
      </c>
      <c r="C248" s="1">
        <v>9750</v>
      </c>
      <c r="D248" s="30">
        <v>10000</v>
      </c>
      <c r="E248" s="3">
        <v>44</v>
      </c>
      <c r="F248" s="3">
        <v>43</v>
      </c>
      <c r="G248" s="3">
        <v>46</v>
      </c>
      <c r="H248" s="3">
        <v>5750</v>
      </c>
      <c r="I248" s="3">
        <v>4750</v>
      </c>
      <c r="J248" s="3">
        <v>4750</v>
      </c>
      <c r="K248" s="3">
        <v>2.1052631578947367</v>
      </c>
      <c r="L248" s="3">
        <v>500</v>
      </c>
      <c r="M248" s="3">
        <v>250</v>
      </c>
      <c r="N248" s="123">
        <v>-1000</v>
      </c>
      <c r="O248" s="129">
        <f t="shared" si="56"/>
        <v>129.74513443259892</v>
      </c>
      <c r="P248" s="3">
        <f t="shared" si="52"/>
        <v>1129.7451344325989</v>
      </c>
      <c r="Q248" s="96">
        <f t="shared" si="53"/>
        <v>-1.1297451344325988</v>
      </c>
      <c r="R248" s="157">
        <f t="shared" si="57"/>
        <v>183.07648413487135</v>
      </c>
      <c r="S248" s="3">
        <f t="shared" si="54"/>
        <v>1183.0764841348714</v>
      </c>
      <c r="T248" s="96">
        <f t="shared" si="55"/>
        <v>-1.1830764841348713</v>
      </c>
      <c r="U248" s="154">
        <f t="shared" si="58"/>
        <v>183.94934223244468</v>
      </c>
      <c r="V248" s="3">
        <f t="shared" si="59"/>
        <v>1183.9493422324447</v>
      </c>
      <c r="W248" s="96">
        <f t="shared" si="60"/>
        <v>-1.1839493422324447</v>
      </c>
      <c r="X248" s="154">
        <f t="shared" si="61"/>
        <v>249.46303360399102</v>
      </c>
      <c r="Y248" s="3">
        <f t="shared" si="62"/>
        <v>1249.4630336039911</v>
      </c>
      <c r="Z248" s="96">
        <f t="shared" si="63"/>
        <v>-1.2494630336039911</v>
      </c>
      <c r="AA248" s="3">
        <f t="shared" si="51"/>
        <v>10000</v>
      </c>
      <c r="AB248" s="184">
        <f t="shared" si="67"/>
        <v>9879.7451344325982</v>
      </c>
      <c r="AC248" s="184">
        <f t="shared" si="64"/>
        <v>9933.0764841348719</v>
      </c>
      <c r="AD248" s="184">
        <f t="shared" si="65"/>
        <v>9933.9493422324449</v>
      </c>
      <c r="AE248" s="184">
        <f t="shared" si="66"/>
        <v>9999.4630336039918</v>
      </c>
      <c r="AF248" s="166"/>
    </row>
    <row r="249" spans="1:32" x14ac:dyDescent="0.25">
      <c r="A249" s="1">
        <v>247</v>
      </c>
      <c r="B249" s="1">
        <v>9750</v>
      </c>
      <c r="C249" s="1">
        <v>10000</v>
      </c>
      <c r="D249" s="30">
        <v>9000</v>
      </c>
      <c r="E249" s="3">
        <v>43</v>
      </c>
      <c r="F249" s="3">
        <v>46</v>
      </c>
      <c r="G249" s="3">
        <v>44</v>
      </c>
      <c r="H249" s="3">
        <v>4750</v>
      </c>
      <c r="I249" s="3">
        <v>4750</v>
      </c>
      <c r="J249" s="3">
        <v>6750</v>
      </c>
      <c r="K249" s="3">
        <v>1.3333333333333333</v>
      </c>
      <c r="L249" s="3">
        <v>250</v>
      </c>
      <c r="M249" s="3">
        <v>-1000</v>
      </c>
      <c r="N249" s="123">
        <v>250</v>
      </c>
      <c r="O249" s="129">
        <f t="shared" si="56"/>
        <v>497.39587015925815</v>
      </c>
      <c r="P249" s="3">
        <f t="shared" si="52"/>
        <v>247.39587015925815</v>
      </c>
      <c r="Q249" s="96">
        <f t="shared" si="53"/>
        <v>0.98958348063703261</v>
      </c>
      <c r="R249" s="157">
        <f t="shared" si="57"/>
        <v>538.85272411814015</v>
      </c>
      <c r="S249" s="3">
        <f t="shared" si="54"/>
        <v>288.85272411814015</v>
      </c>
      <c r="T249" s="96">
        <f t="shared" si="55"/>
        <v>1.1554108964725607</v>
      </c>
      <c r="U249" s="154">
        <f t="shared" si="58"/>
        <v>439.57099860774957</v>
      </c>
      <c r="V249" s="3">
        <f t="shared" si="59"/>
        <v>189.57099860774957</v>
      </c>
      <c r="W249" s="96">
        <f t="shared" si="60"/>
        <v>0.75828399443099825</v>
      </c>
      <c r="X249" s="154">
        <f t="shared" si="61"/>
        <v>518.16525707666995</v>
      </c>
      <c r="Y249" s="3">
        <f t="shared" si="62"/>
        <v>268.16525707666995</v>
      </c>
      <c r="Z249" s="96">
        <f t="shared" si="63"/>
        <v>1.0726610283066798</v>
      </c>
      <c r="AA249" s="3">
        <f t="shared" si="51"/>
        <v>9000</v>
      </c>
      <c r="AB249" s="184">
        <f t="shared" si="67"/>
        <v>10497.395870159258</v>
      </c>
      <c r="AC249" s="184">
        <f t="shared" si="64"/>
        <v>10538.85272411814</v>
      </c>
      <c r="AD249" s="184">
        <f t="shared" si="65"/>
        <v>10439.570998607749</v>
      </c>
      <c r="AE249" s="184">
        <f t="shared" si="66"/>
        <v>10518.165257076669</v>
      </c>
      <c r="AF249" s="166"/>
    </row>
    <row r="250" spans="1:32" ht="15.75" thickBot="1" x14ac:dyDescent="0.3">
      <c r="A250" s="1">
        <v>248</v>
      </c>
      <c r="B250" s="1">
        <v>10000</v>
      </c>
      <c r="C250" s="1">
        <v>9000</v>
      </c>
      <c r="D250" s="31">
        <v>9250</v>
      </c>
      <c r="E250" s="32">
        <v>46</v>
      </c>
      <c r="F250" s="32">
        <v>44</v>
      </c>
      <c r="G250" s="32">
        <v>38</v>
      </c>
      <c r="H250" s="32">
        <v>4750</v>
      </c>
      <c r="I250" s="32">
        <v>6750</v>
      </c>
      <c r="J250" s="32">
        <v>4750</v>
      </c>
      <c r="K250" s="32">
        <v>1.9473684210526316</v>
      </c>
      <c r="L250" s="32">
        <v>-1000</v>
      </c>
      <c r="M250" s="32">
        <v>250</v>
      </c>
      <c r="N250" s="124">
        <v>0</v>
      </c>
      <c r="O250" s="129">
        <f t="shared" si="56"/>
        <v>198.83335526849729</v>
      </c>
      <c r="P250" s="3">
        <f t="shared" si="52"/>
        <v>198.83335526849729</v>
      </c>
      <c r="Q250" s="96">
        <f t="shared" si="53"/>
        <v>0</v>
      </c>
      <c r="R250" s="157">
        <f t="shared" si="57"/>
        <v>400.83004649372037</v>
      </c>
      <c r="S250" s="3">
        <f t="shared" si="54"/>
        <v>400.83004649372037</v>
      </c>
      <c r="T250" s="96">
        <f t="shared" si="55"/>
        <v>0</v>
      </c>
      <c r="U250" s="154">
        <f t="shared" si="58"/>
        <v>175.50897236115338</v>
      </c>
      <c r="V250" s="3">
        <f t="shared" si="59"/>
        <v>175.50897236115338</v>
      </c>
      <c r="W250" s="96">
        <f t="shared" si="60"/>
        <v>0</v>
      </c>
      <c r="X250" s="154">
        <f t="shared" si="61"/>
        <v>108.08465052976572</v>
      </c>
      <c r="Y250" s="3">
        <f t="shared" si="62"/>
        <v>108.08465052976572</v>
      </c>
      <c r="Z250" s="96">
        <f t="shared" si="63"/>
        <v>0</v>
      </c>
      <c r="AA250" s="3">
        <f t="shared" si="51"/>
        <v>9250</v>
      </c>
      <c r="AB250" s="184">
        <f t="shared" si="67"/>
        <v>9198.8333552684981</v>
      </c>
      <c r="AC250" s="184">
        <f t="shared" si="64"/>
        <v>9400.8300464937201</v>
      </c>
      <c r="AD250" s="184">
        <f t="shared" si="65"/>
        <v>9175.5089723611527</v>
      </c>
      <c r="AE250" s="184">
        <f t="shared" si="66"/>
        <v>9108.084650529765</v>
      </c>
      <c r="AF250" s="166"/>
    </row>
    <row r="251" spans="1:32" x14ac:dyDescent="0.25">
      <c r="A251" s="1">
        <v>249</v>
      </c>
      <c r="B251" s="1">
        <v>9000</v>
      </c>
      <c r="C251" s="1">
        <v>9250</v>
      </c>
      <c r="D251" s="29">
        <v>13250</v>
      </c>
      <c r="E251" s="28">
        <v>44</v>
      </c>
      <c r="F251" s="28">
        <v>38</v>
      </c>
      <c r="G251" s="28">
        <v>40</v>
      </c>
      <c r="H251" s="28">
        <v>6750</v>
      </c>
      <c r="I251" s="28">
        <v>4750</v>
      </c>
      <c r="J251" s="28">
        <v>4750</v>
      </c>
      <c r="K251" s="28">
        <v>2.7894736842105261</v>
      </c>
      <c r="L251" s="28">
        <v>250</v>
      </c>
      <c r="M251" s="28">
        <v>0</v>
      </c>
      <c r="N251" s="122">
        <v>-500</v>
      </c>
      <c r="O251" s="129">
        <f t="shared" si="56"/>
        <v>-415.08238721325023</v>
      </c>
      <c r="P251" s="3">
        <f t="shared" si="52"/>
        <v>84.917612786749771</v>
      </c>
      <c r="Q251" s="96">
        <f t="shared" si="53"/>
        <v>-0.16983522557349953</v>
      </c>
      <c r="R251" s="157">
        <f t="shared" si="57"/>
        <v>-405.80684646320117</v>
      </c>
      <c r="S251" s="3">
        <f t="shared" si="54"/>
        <v>94.193153536798832</v>
      </c>
      <c r="T251" s="96">
        <f t="shared" si="55"/>
        <v>-0.18838630707359766</v>
      </c>
      <c r="U251" s="154">
        <f t="shared" si="58"/>
        <v>-1223.2343406266316</v>
      </c>
      <c r="V251" s="3">
        <f t="shared" si="59"/>
        <v>-723.23434062663159</v>
      </c>
      <c r="W251" s="96">
        <f t="shared" si="60"/>
        <v>1.4464686812532632</v>
      </c>
      <c r="X251" s="154">
        <f t="shared" si="61"/>
        <v>-996.51699045033308</v>
      </c>
      <c r="Y251" s="3">
        <f t="shared" si="62"/>
        <v>-496.51699045033308</v>
      </c>
      <c r="Z251" s="96">
        <f t="shared" si="63"/>
        <v>0.99303398090066619</v>
      </c>
      <c r="AA251" s="3">
        <f t="shared" si="51"/>
        <v>13250</v>
      </c>
      <c r="AB251" s="184">
        <f t="shared" si="67"/>
        <v>8834.9176127867504</v>
      </c>
      <c r="AC251" s="184">
        <f t="shared" si="64"/>
        <v>8844.1931535367985</v>
      </c>
      <c r="AD251" s="184">
        <f t="shared" si="65"/>
        <v>8026.7656593733682</v>
      </c>
      <c r="AE251" s="184">
        <f t="shared" si="66"/>
        <v>8253.4830095496673</v>
      </c>
      <c r="AF251" s="166"/>
    </row>
    <row r="252" spans="1:32" x14ac:dyDescent="0.25">
      <c r="A252" s="1">
        <v>250</v>
      </c>
      <c r="B252" s="1">
        <v>9250</v>
      </c>
      <c r="C252" s="1">
        <v>13250</v>
      </c>
      <c r="D252" s="30">
        <v>12750</v>
      </c>
      <c r="E252" s="3">
        <v>38</v>
      </c>
      <c r="F252" s="3">
        <v>40</v>
      </c>
      <c r="G252" s="3">
        <v>41</v>
      </c>
      <c r="H252" s="3">
        <v>4750</v>
      </c>
      <c r="I252" s="3">
        <v>4750</v>
      </c>
      <c r="J252" s="3">
        <v>7750</v>
      </c>
      <c r="K252" s="3">
        <v>1.6451612903225807</v>
      </c>
      <c r="L252" s="3">
        <v>0</v>
      </c>
      <c r="M252" s="3">
        <v>-500</v>
      </c>
      <c r="N252" s="123">
        <v>-500</v>
      </c>
      <c r="O252" s="129">
        <f t="shared" si="56"/>
        <v>-7.1517179760670615</v>
      </c>
      <c r="P252" s="3">
        <f t="shared" si="52"/>
        <v>492.84828202393294</v>
      </c>
      <c r="Q252" s="96">
        <f t="shared" si="53"/>
        <v>-0.98569656404786588</v>
      </c>
      <c r="R252" s="157">
        <f t="shared" si="57"/>
        <v>-48.538821876548177</v>
      </c>
      <c r="S252" s="3">
        <f t="shared" si="54"/>
        <v>451.46117812345182</v>
      </c>
      <c r="T252" s="96">
        <f t="shared" si="55"/>
        <v>-0.90292235624690365</v>
      </c>
      <c r="U252" s="154">
        <f t="shared" si="58"/>
        <v>58.311772507042917</v>
      </c>
      <c r="V252" s="3">
        <f t="shared" si="59"/>
        <v>558.31177250704286</v>
      </c>
      <c r="W252" s="96">
        <f t="shared" si="60"/>
        <v>-1.1166235450140858</v>
      </c>
      <c r="X252" s="154">
        <f t="shared" si="61"/>
        <v>-65.373811397056471</v>
      </c>
      <c r="Y252" s="3">
        <f t="shared" si="62"/>
        <v>434.62618860294356</v>
      </c>
      <c r="Z252" s="96">
        <f t="shared" si="63"/>
        <v>-0.86925237720588711</v>
      </c>
      <c r="AA252" s="3">
        <f t="shared" si="51"/>
        <v>12750</v>
      </c>
      <c r="AB252" s="184">
        <f t="shared" si="67"/>
        <v>13242.848282023933</v>
      </c>
      <c r="AC252" s="184">
        <f t="shared" si="64"/>
        <v>13201.461178123453</v>
      </c>
      <c r="AD252" s="184">
        <f t="shared" si="65"/>
        <v>13308.311772507042</v>
      </c>
      <c r="AE252" s="184">
        <f t="shared" si="66"/>
        <v>13184.626188602944</v>
      </c>
      <c r="AF252" s="166"/>
    </row>
    <row r="253" spans="1:32" x14ac:dyDescent="0.25">
      <c r="A253" s="1">
        <v>251</v>
      </c>
      <c r="B253" s="1">
        <v>13250</v>
      </c>
      <c r="C253" s="1">
        <v>12750</v>
      </c>
      <c r="D253" s="30">
        <v>12250</v>
      </c>
      <c r="E253" s="3">
        <v>40</v>
      </c>
      <c r="F253" s="3">
        <v>41</v>
      </c>
      <c r="G253" s="3">
        <v>46</v>
      </c>
      <c r="H253" s="3">
        <v>4750</v>
      </c>
      <c r="I253" s="3">
        <v>7750</v>
      </c>
      <c r="J253" s="3">
        <v>5750</v>
      </c>
      <c r="K253" s="3">
        <v>2.1304347826086958</v>
      </c>
      <c r="L253" s="3">
        <v>-500</v>
      </c>
      <c r="M253" s="3">
        <v>-500</v>
      </c>
      <c r="N253" s="123">
        <v>750</v>
      </c>
      <c r="O253" s="129">
        <f t="shared" si="56"/>
        <v>-120.2953579556677</v>
      </c>
      <c r="P253" s="3">
        <f t="shared" si="52"/>
        <v>-870.29535795566767</v>
      </c>
      <c r="Q253" s="96">
        <f t="shared" si="53"/>
        <v>-1.1603938106075569</v>
      </c>
      <c r="R253" s="157">
        <f t="shared" si="57"/>
        <v>126.12534221473206</v>
      </c>
      <c r="S253" s="3">
        <f t="shared" si="54"/>
        <v>-623.87465778526791</v>
      </c>
      <c r="T253" s="96">
        <f t="shared" si="55"/>
        <v>-0.83183287704702391</v>
      </c>
      <c r="U253" s="154">
        <f t="shared" si="58"/>
        <v>227.75495296966884</v>
      </c>
      <c r="V253" s="3">
        <f t="shared" si="59"/>
        <v>-522.24504703033119</v>
      </c>
      <c r="W253" s="96">
        <f t="shared" si="60"/>
        <v>-0.69632672937377493</v>
      </c>
      <c r="X253" s="154">
        <f t="shared" si="61"/>
        <v>164.36993663593836</v>
      </c>
      <c r="Y253" s="3">
        <f t="shared" si="62"/>
        <v>-585.6300633640617</v>
      </c>
      <c r="Z253" s="96">
        <f t="shared" si="63"/>
        <v>-0.78084008448541564</v>
      </c>
      <c r="AA253" s="3">
        <f t="shared" si="51"/>
        <v>12250</v>
      </c>
      <c r="AB253" s="184">
        <f t="shared" si="67"/>
        <v>12629.704642044333</v>
      </c>
      <c r="AC253" s="184">
        <f t="shared" si="64"/>
        <v>12876.125342214733</v>
      </c>
      <c r="AD253" s="184">
        <f t="shared" si="65"/>
        <v>12977.754952969668</v>
      </c>
      <c r="AE253" s="184">
        <f t="shared" si="66"/>
        <v>12914.369936635938</v>
      </c>
      <c r="AF253" s="166"/>
    </row>
    <row r="254" spans="1:32" x14ac:dyDescent="0.25">
      <c r="A254" s="1">
        <v>252</v>
      </c>
      <c r="B254" s="1">
        <v>12750</v>
      </c>
      <c r="C254" s="1">
        <v>12250</v>
      </c>
      <c r="D254" s="30">
        <v>13000</v>
      </c>
      <c r="E254" s="3">
        <v>41</v>
      </c>
      <c r="F254" s="3">
        <v>46</v>
      </c>
      <c r="G254" s="3">
        <v>50</v>
      </c>
      <c r="H254" s="3">
        <v>7750</v>
      </c>
      <c r="I254" s="3">
        <v>5750</v>
      </c>
      <c r="J254" s="3">
        <v>3750</v>
      </c>
      <c r="K254" s="3">
        <v>3.4666666666666668</v>
      </c>
      <c r="L254" s="3">
        <v>-500</v>
      </c>
      <c r="M254" s="3">
        <v>750</v>
      </c>
      <c r="N254" s="123">
        <v>-750</v>
      </c>
      <c r="O254" s="129">
        <f t="shared" si="56"/>
        <v>-401.69502076688559</v>
      </c>
      <c r="P254" s="3">
        <f t="shared" si="52"/>
        <v>348.30497923311441</v>
      </c>
      <c r="Q254" s="96">
        <f t="shared" si="53"/>
        <v>-0.46440663897748585</v>
      </c>
      <c r="R254" s="157">
        <f t="shared" si="57"/>
        <v>-285.63964291179946</v>
      </c>
      <c r="S254" s="3">
        <f t="shared" si="54"/>
        <v>464.36035708820054</v>
      </c>
      <c r="T254" s="96">
        <f t="shared" si="55"/>
        <v>-0.61914714278426741</v>
      </c>
      <c r="U254" s="154">
        <f t="shared" si="58"/>
        <v>-210.90907400666487</v>
      </c>
      <c r="V254" s="3">
        <f t="shared" si="59"/>
        <v>539.09092599333508</v>
      </c>
      <c r="W254" s="96">
        <f t="shared" si="60"/>
        <v>-0.71878790132444681</v>
      </c>
      <c r="X254" s="154">
        <f t="shared" si="61"/>
        <v>-77.921204098470881</v>
      </c>
      <c r="Y254" s="3">
        <f t="shared" si="62"/>
        <v>672.07879590152913</v>
      </c>
      <c r="Z254" s="96">
        <f t="shared" si="63"/>
        <v>-0.89610506120203881</v>
      </c>
      <c r="AA254" s="3">
        <f t="shared" si="51"/>
        <v>13000</v>
      </c>
      <c r="AB254" s="184">
        <f t="shared" si="67"/>
        <v>11848.304979233115</v>
      </c>
      <c r="AC254" s="184">
        <f t="shared" si="64"/>
        <v>11964.360357088201</v>
      </c>
      <c r="AD254" s="184">
        <f t="shared" si="65"/>
        <v>12039.090925993336</v>
      </c>
      <c r="AE254" s="184">
        <f t="shared" si="66"/>
        <v>12172.078795901529</v>
      </c>
      <c r="AF254" s="166"/>
    </row>
    <row r="255" spans="1:32" x14ac:dyDescent="0.25">
      <c r="A255" s="1">
        <v>253</v>
      </c>
      <c r="B255" s="1">
        <v>12250</v>
      </c>
      <c r="C255" s="1">
        <v>13000</v>
      </c>
      <c r="D255" s="30">
        <v>12250</v>
      </c>
      <c r="E255" s="3">
        <v>46</v>
      </c>
      <c r="F255" s="3">
        <v>50</v>
      </c>
      <c r="G255" s="3">
        <v>48</v>
      </c>
      <c r="H255" s="3">
        <v>5750</v>
      </c>
      <c r="I255" s="3">
        <v>3750</v>
      </c>
      <c r="J255" s="3">
        <v>2750</v>
      </c>
      <c r="K255" s="3">
        <v>4.4545454545454541</v>
      </c>
      <c r="L255" s="3">
        <v>750</v>
      </c>
      <c r="M255" s="3">
        <v>-750</v>
      </c>
      <c r="N255" s="123">
        <v>250</v>
      </c>
      <c r="O255" s="129">
        <f t="shared" si="56"/>
        <v>-358.85043076649799</v>
      </c>
      <c r="P255" s="3">
        <f t="shared" si="52"/>
        <v>-608.85043076649799</v>
      </c>
      <c r="Q255" s="96">
        <f t="shared" si="53"/>
        <v>-2.4354017230659921</v>
      </c>
      <c r="R255" s="157">
        <f t="shared" si="57"/>
        <v>-333.32168746669885</v>
      </c>
      <c r="S255" s="3">
        <f t="shared" si="54"/>
        <v>-583.3216874666989</v>
      </c>
      <c r="T255" s="96">
        <f t="shared" si="55"/>
        <v>-2.3332867498667955</v>
      </c>
      <c r="U255" s="154">
        <f t="shared" si="58"/>
        <v>-263.22268704974692</v>
      </c>
      <c r="V255" s="3">
        <f t="shared" si="59"/>
        <v>-513.22268704974692</v>
      </c>
      <c r="W255" s="96">
        <f t="shared" si="60"/>
        <v>-2.0528907481989878</v>
      </c>
      <c r="X255" s="154">
        <f t="shared" si="61"/>
        <v>-117.04019692796803</v>
      </c>
      <c r="Y255" s="3">
        <f t="shared" si="62"/>
        <v>-367.04019692796805</v>
      </c>
      <c r="Z255" s="96">
        <f t="shared" si="63"/>
        <v>-1.4681607877118723</v>
      </c>
      <c r="AA255" s="3">
        <f t="shared" si="51"/>
        <v>12250</v>
      </c>
      <c r="AB255" s="184">
        <f t="shared" si="67"/>
        <v>12641.149569233501</v>
      </c>
      <c r="AC255" s="184">
        <f t="shared" si="64"/>
        <v>12666.6783125333</v>
      </c>
      <c r="AD255" s="184">
        <f t="shared" si="65"/>
        <v>12736.777312950253</v>
      </c>
      <c r="AE255" s="184">
        <f t="shared" si="66"/>
        <v>12882.959803072032</v>
      </c>
      <c r="AF255" s="166"/>
    </row>
    <row r="256" spans="1:32" x14ac:dyDescent="0.25">
      <c r="A256" s="1">
        <v>254</v>
      </c>
      <c r="B256" s="1">
        <v>13000</v>
      </c>
      <c r="C256" s="1">
        <v>12250</v>
      </c>
      <c r="D256" s="30">
        <v>12500</v>
      </c>
      <c r="E256" s="3">
        <v>50</v>
      </c>
      <c r="F256" s="3">
        <v>48</v>
      </c>
      <c r="G256" s="3">
        <v>51</v>
      </c>
      <c r="H256" s="3">
        <v>3750</v>
      </c>
      <c r="I256" s="3">
        <v>2750</v>
      </c>
      <c r="J256" s="3">
        <v>4750</v>
      </c>
      <c r="K256" s="3">
        <v>2.6315789473684212</v>
      </c>
      <c r="L256" s="3">
        <v>-750</v>
      </c>
      <c r="M256" s="3">
        <v>250</v>
      </c>
      <c r="N256" s="123">
        <v>0</v>
      </c>
      <c r="O256" s="129">
        <f t="shared" si="56"/>
        <v>-231.31893533352792</v>
      </c>
      <c r="P256" s="3">
        <f t="shared" si="52"/>
        <v>-231.31893533352792</v>
      </c>
      <c r="Q256" s="96">
        <f t="shared" si="53"/>
        <v>0</v>
      </c>
      <c r="R256" s="157">
        <f t="shared" si="57"/>
        <v>-352.54779946648409</v>
      </c>
      <c r="S256" s="3">
        <f t="shared" si="54"/>
        <v>-352.54779946648409</v>
      </c>
      <c r="T256" s="96">
        <f t="shared" si="55"/>
        <v>0</v>
      </c>
      <c r="U256" s="154">
        <f t="shared" si="58"/>
        <v>-243.01861002482667</v>
      </c>
      <c r="V256" s="3">
        <f t="shared" si="59"/>
        <v>-243.01861002482667</v>
      </c>
      <c r="W256" s="96">
        <f t="shared" si="60"/>
        <v>0</v>
      </c>
      <c r="X256" s="154">
        <f t="shared" si="61"/>
        <v>-237.15009028303163</v>
      </c>
      <c r="Y256" s="3">
        <f t="shared" si="62"/>
        <v>-237.15009028303163</v>
      </c>
      <c r="Z256" s="96">
        <f t="shared" si="63"/>
        <v>0</v>
      </c>
      <c r="AA256" s="3">
        <f t="shared" si="51"/>
        <v>12500</v>
      </c>
      <c r="AB256" s="184">
        <f t="shared" si="67"/>
        <v>12018.681064666473</v>
      </c>
      <c r="AC256" s="184">
        <f t="shared" si="64"/>
        <v>11897.452200533517</v>
      </c>
      <c r="AD256" s="184">
        <f t="shared" si="65"/>
        <v>12006.981389975173</v>
      </c>
      <c r="AE256" s="184">
        <f t="shared" si="66"/>
        <v>12012.849909716968</v>
      </c>
      <c r="AF256" s="166"/>
    </row>
    <row r="257" spans="1:32" x14ac:dyDescent="0.25">
      <c r="A257" s="1">
        <v>255</v>
      </c>
      <c r="B257" s="1">
        <v>12250</v>
      </c>
      <c r="C257" s="1">
        <v>12500</v>
      </c>
      <c r="D257" s="30">
        <v>12500</v>
      </c>
      <c r="E257" s="3">
        <v>48</v>
      </c>
      <c r="F257" s="3">
        <v>51</v>
      </c>
      <c r="G257" s="3">
        <v>50</v>
      </c>
      <c r="H257" s="3">
        <v>2750</v>
      </c>
      <c r="I257" s="3">
        <v>4750</v>
      </c>
      <c r="J257" s="3">
        <v>3750</v>
      </c>
      <c r="K257" s="3">
        <v>3.3333333333333335</v>
      </c>
      <c r="L257" s="3">
        <v>250</v>
      </c>
      <c r="M257" s="3">
        <v>0</v>
      </c>
      <c r="N257" s="123">
        <v>250</v>
      </c>
      <c r="O257" s="129">
        <f t="shared" si="56"/>
        <v>-325.04169079904159</v>
      </c>
      <c r="P257" s="3">
        <f t="shared" si="52"/>
        <v>-575.04169079904159</v>
      </c>
      <c r="Q257" s="96">
        <f t="shared" si="53"/>
        <v>-2.3001667631961662</v>
      </c>
      <c r="R257" s="157">
        <f t="shared" si="57"/>
        <v>-265.36042509196358</v>
      </c>
      <c r="S257" s="3">
        <f t="shared" si="54"/>
        <v>-515.36042509196363</v>
      </c>
      <c r="T257" s="96">
        <f t="shared" si="55"/>
        <v>-2.0614417003678547</v>
      </c>
      <c r="U257" s="154">
        <f t="shared" si="58"/>
        <v>-260.55424072005871</v>
      </c>
      <c r="V257" s="3">
        <f t="shared" si="59"/>
        <v>-510.55424072005871</v>
      </c>
      <c r="W257" s="96">
        <f t="shared" si="60"/>
        <v>-2.0422169628802349</v>
      </c>
      <c r="X257" s="154">
        <f t="shared" si="61"/>
        <v>-268.01550962682978</v>
      </c>
      <c r="Y257" s="3">
        <f t="shared" si="62"/>
        <v>-518.01550962682973</v>
      </c>
      <c r="Z257" s="96">
        <f t="shared" si="63"/>
        <v>-2.072062038507319</v>
      </c>
      <c r="AA257" s="3">
        <f t="shared" si="51"/>
        <v>12500</v>
      </c>
      <c r="AB257" s="184">
        <f t="shared" si="67"/>
        <v>12174.958309200958</v>
      </c>
      <c r="AC257" s="184">
        <f t="shared" si="64"/>
        <v>12234.639574908037</v>
      </c>
      <c r="AD257" s="184">
        <f t="shared" si="65"/>
        <v>12239.445759279941</v>
      </c>
      <c r="AE257" s="184">
        <f t="shared" si="66"/>
        <v>12231.98449037317</v>
      </c>
      <c r="AF257" s="166"/>
    </row>
    <row r="258" spans="1:32" x14ac:dyDescent="0.25">
      <c r="A258" s="1">
        <v>256</v>
      </c>
      <c r="B258" s="1">
        <v>12500</v>
      </c>
      <c r="C258" s="1">
        <v>12500</v>
      </c>
      <c r="D258" s="30">
        <v>12750</v>
      </c>
      <c r="E258" s="3">
        <v>51</v>
      </c>
      <c r="F258" s="3">
        <v>50</v>
      </c>
      <c r="G258" s="3">
        <v>48</v>
      </c>
      <c r="H258" s="3">
        <v>4750</v>
      </c>
      <c r="I258" s="3">
        <v>3750</v>
      </c>
      <c r="J258" s="3">
        <v>2750</v>
      </c>
      <c r="K258" s="3">
        <v>4.6363636363636367</v>
      </c>
      <c r="L258" s="3">
        <v>0</v>
      </c>
      <c r="M258" s="3">
        <v>250</v>
      </c>
      <c r="N258" s="123">
        <v>-750</v>
      </c>
      <c r="O258" s="129">
        <f t="shared" si="56"/>
        <v>-432.74872193742658</v>
      </c>
      <c r="P258" s="3">
        <f t="shared" si="52"/>
        <v>317.25127806257342</v>
      </c>
      <c r="Q258" s="96">
        <f t="shared" si="53"/>
        <v>-0.42300170408343124</v>
      </c>
      <c r="R258" s="157">
        <f t="shared" si="57"/>
        <v>-431.6321031887511</v>
      </c>
      <c r="S258" s="3">
        <f t="shared" si="54"/>
        <v>318.3678968112489</v>
      </c>
      <c r="T258" s="96">
        <f t="shared" si="55"/>
        <v>-0.42449052908166518</v>
      </c>
      <c r="U258" s="154">
        <f t="shared" si="58"/>
        <v>-403.53854246483655</v>
      </c>
      <c r="V258" s="3">
        <f t="shared" si="59"/>
        <v>346.46145753516345</v>
      </c>
      <c r="W258" s="96">
        <f t="shared" si="60"/>
        <v>-0.46194861004688459</v>
      </c>
      <c r="X258" s="154">
        <f t="shared" si="61"/>
        <v>-376.14066215816251</v>
      </c>
      <c r="Y258" s="3">
        <f t="shared" si="62"/>
        <v>373.85933784183749</v>
      </c>
      <c r="Z258" s="96">
        <f t="shared" si="63"/>
        <v>-0.49847911712244997</v>
      </c>
      <c r="AA258" s="3">
        <f t="shared" si="51"/>
        <v>12750</v>
      </c>
      <c r="AB258" s="184">
        <f t="shared" si="67"/>
        <v>12067.251278062573</v>
      </c>
      <c r="AC258" s="184">
        <f t="shared" si="64"/>
        <v>12068.367896811249</v>
      </c>
      <c r="AD258" s="184">
        <f t="shared" si="65"/>
        <v>12096.461457535164</v>
      </c>
      <c r="AE258" s="184">
        <f t="shared" si="66"/>
        <v>12123.859337841837</v>
      </c>
      <c r="AF258" s="166"/>
    </row>
    <row r="259" spans="1:32" x14ac:dyDescent="0.25">
      <c r="A259" s="1">
        <v>257</v>
      </c>
      <c r="B259" s="1">
        <v>12500</v>
      </c>
      <c r="C259" s="1">
        <v>12750</v>
      </c>
      <c r="D259" s="30">
        <v>12000</v>
      </c>
      <c r="E259" s="3">
        <v>50</v>
      </c>
      <c r="F259" s="3">
        <v>48</v>
      </c>
      <c r="G259" s="3">
        <v>49</v>
      </c>
      <c r="H259" s="3">
        <v>3750</v>
      </c>
      <c r="I259" s="3">
        <v>2750</v>
      </c>
      <c r="J259" s="3">
        <v>2750</v>
      </c>
      <c r="K259" s="3">
        <v>4.3636363636363633</v>
      </c>
      <c r="L259" s="3">
        <v>250</v>
      </c>
      <c r="M259" s="3">
        <v>-750</v>
      </c>
      <c r="N259" s="123">
        <v>0</v>
      </c>
      <c r="O259" s="129">
        <f t="shared" si="56"/>
        <v>-315.86574670504297</v>
      </c>
      <c r="P259" s="3">
        <f t="shared" si="52"/>
        <v>-315.86574670504297</v>
      </c>
      <c r="Q259" s="96">
        <f t="shared" si="53"/>
        <v>0</v>
      </c>
      <c r="R259" s="157">
        <f t="shared" si="57"/>
        <v>-362.35095801179853</v>
      </c>
      <c r="S259" s="3">
        <f t="shared" si="54"/>
        <v>-362.35095801179853</v>
      </c>
      <c r="T259" s="96">
        <f t="shared" si="55"/>
        <v>0</v>
      </c>
      <c r="U259" s="154">
        <f t="shared" si="58"/>
        <v>-215.25425009513083</v>
      </c>
      <c r="V259" s="3">
        <f t="shared" si="59"/>
        <v>-215.25425009513083</v>
      </c>
      <c r="W259" s="96">
        <f t="shared" si="60"/>
        <v>0</v>
      </c>
      <c r="X259" s="154">
        <f t="shared" si="61"/>
        <v>-191.89482510869249</v>
      </c>
      <c r="Y259" s="3">
        <f t="shared" si="62"/>
        <v>-191.89482510869249</v>
      </c>
      <c r="Z259" s="96">
        <f t="shared" si="63"/>
        <v>0</v>
      </c>
      <c r="AA259" s="3">
        <f t="shared" ref="AA259:AA322" si="68">D259</f>
        <v>12000</v>
      </c>
      <c r="AB259" s="184">
        <f t="shared" si="67"/>
        <v>12434.134253294957</v>
      </c>
      <c r="AC259" s="184">
        <f t="shared" si="64"/>
        <v>12387.649041988201</v>
      </c>
      <c r="AD259" s="184">
        <f t="shared" si="65"/>
        <v>12534.745749904869</v>
      </c>
      <c r="AE259" s="184">
        <f t="shared" si="66"/>
        <v>12558.105174891307</v>
      </c>
      <c r="AF259" s="166"/>
    </row>
    <row r="260" spans="1:32" ht="15.75" thickBot="1" x14ac:dyDescent="0.3">
      <c r="A260" s="1">
        <v>258</v>
      </c>
      <c r="B260" s="1">
        <v>12750</v>
      </c>
      <c r="C260" s="1">
        <v>12000</v>
      </c>
      <c r="D260" s="31">
        <v>12000</v>
      </c>
      <c r="E260" s="32">
        <v>48</v>
      </c>
      <c r="F260" s="32">
        <v>49</v>
      </c>
      <c r="G260" s="32">
        <v>44</v>
      </c>
      <c r="H260" s="32">
        <v>2750</v>
      </c>
      <c r="I260" s="32">
        <v>2750</v>
      </c>
      <c r="J260" s="32">
        <v>2750</v>
      </c>
      <c r="K260" s="32">
        <v>4.3636363636363633</v>
      </c>
      <c r="L260" s="32">
        <v>-750</v>
      </c>
      <c r="M260" s="32">
        <v>0</v>
      </c>
      <c r="N260" s="124">
        <v>-250</v>
      </c>
      <c r="O260" s="129">
        <f t="shared" si="56"/>
        <v>-346.04343908499663</v>
      </c>
      <c r="P260" s="3">
        <f t="shared" ref="P260:P323" si="69">O260-N260</f>
        <v>-96.043439084996635</v>
      </c>
      <c r="Q260" s="96">
        <f t="shared" ref="Q260:Q323" si="70">IF(N260=0,0,(O260-N260)/N260)</f>
        <v>0.38417375633998652</v>
      </c>
      <c r="R260" s="157">
        <f t="shared" si="57"/>
        <v>-414.92294327533153</v>
      </c>
      <c r="S260" s="3">
        <f t="shared" ref="S260:S323" si="71">R260-N260</f>
        <v>-164.92294327533153</v>
      </c>
      <c r="T260" s="96">
        <f t="shared" ref="T260:T323" si="72">IF(N260=0,0,(R260-N260)/N260)</f>
        <v>0.6596917731013261</v>
      </c>
      <c r="U260" s="154">
        <f t="shared" si="58"/>
        <v>-415.76664487856158</v>
      </c>
      <c r="V260" s="3">
        <f t="shared" si="59"/>
        <v>-165.76664487856158</v>
      </c>
      <c r="W260" s="96">
        <f t="shared" si="60"/>
        <v>0.6630665795142463</v>
      </c>
      <c r="X260" s="154">
        <f t="shared" si="61"/>
        <v>-417.17118916649645</v>
      </c>
      <c r="Y260" s="3">
        <f t="shared" si="62"/>
        <v>-167.17118916649645</v>
      </c>
      <c r="Z260" s="96">
        <f t="shared" si="63"/>
        <v>0.66868475666598581</v>
      </c>
      <c r="AA260" s="3">
        <f t="shared" si="68"/>
        <v>12000</v>
      </c>
      <c r="AB260" s="184">
        <f t="shared" si="67"/>
        <v>11653.956560915003</v>
      </c>
      <c r="AC260" s="184">
        <f t="shared" si="64"/>
        <v>11585.077056724669</v>
      </c>
      <c r="AD260" s="184">
        <f t="shared" si="65"/>
        <v>11584.233355121438</v>
      </c>
      <c r="AE260" s="184">
        <f t="shared" si="66"/>
        <v>11582.828810833504</v>
      </c>
      <c r="AF260" s="166"/>
    </row>
    <row r="261" spans="1:32" x14ac:dyDescent="0.25">
      <c r="A261" s="1">
        <v>259</v>
      </c>
      <c r="B261" s="1">
        <v>12000</v>
      </c>
      <c r="C261" s="1">
        <v>12000</v>
      </c>
      <c r="D261" s="29">
        <v>10250</v>
      </c>
      <c r="E261" s="28">
        <v>49</v>
      </c>
      <c r="F261" s="28">
        <v>44</v>
      </c>
      <c r="G261" s="28">
        <v>35</v>
      </c>
      <c r="H261" s="28">
        <v>2750</v>
      </c>
      <c r="I261" s="28">
        <v>2750</v>
      </c>
      <c r="J261" s="28">
        <v>2750</v>
      </c>
      <c r="K261" s="28">
        <v>3.7272727272727271</v>
      </c>
      <c r="L261" s="28">
        <v>0</v>
      </c>
      <c r="M261" s="28">
        <v>-250</v>
      </c>
      <c r="N261" s="122">
        <v>750</v>
      </c>
      <c r="O261" s="129">
        <f t="shared" ref="O261:O324" si="73">$AL$3+$AK$3*D261+$AJ$3*G261+$AI$3*J261+$AH$3*K261</f>
        <v>-141.7192662706633</v>
      </c>
      <c r="P261" s="3">
        <f t="shared" si="69"/>
        <v>-891.7192662706633</v>
      </c>
      <c r="Q261" s="96">
        <f t="shared" si="70"/>
        <v>-1.1889590216942176</v>
      </c>
      <c r="R261" s="157">
        <f t="shared" ref="R261:R324" si="74">$AN$8+$AM$8*D261+$AL$8*G261+$AK$8*I261+$AJ$8*J261+$AI$8*K261+$AH$8*M261</f>
        <v>-201.461780329769</v>
      </c>
      <c r="S261" s="3">
        <f t="shared" si="71"/>
        <v>-951.461780329769</v>
      </c>
      <c r="T261" s="96">
        <f t="shared" si="72"/>
        <v>-1.2686157071063586</v>
      </c>
      <c r="U261" s="154">
        <f t="shared" ref="U261:U324" si="75">$AP$13+$AO$13*C261+$AN$13*D261+$AM$13*F261+$AL$13*G261+$AK$13*I261+$AJ$13*J261+$AI$13*K261+$AH$13*M261</f>
        <v>96.470020587010865</v>
      </c>
      <c r="V261" s="3">
        <f t="shared" ref="V261:V324" si="76">U261-N261</f>
        <v>-653.52997941298918</v>
      </c>
      <c r="W261" s="96">
        <f t="shared" ref="W261:W324" si="77">IF(Q261=0,0,(U261-N261)/N261)</f>
        <v>-0.87137330588398554</v>
      </c>
      <c r="X261" s="154">
        <f t="shared" ref="X261:X324" si="78">$AT$18+$AS$18*B261+$AR$18*C261+$AQ$18*D261+$AP$18*E261+$AO$18*F261+$AN$18*G261+$AM$18*H261+$AL$18*I261+$AK$18*J261+$AJ$18*K261+$AI$18*L261+$AH$18*M261</f>
        <v>-10.091454894307478</v>
      </c>
      <c r="Y261" s="3">
        <f t="shared" ref="Y261:Y324" si="79">X261-N261</f>
        <v>-760.0914548943075</v>
      </c>
      <c r="Z261" s="96">
        <f t="shared" ref="Z261:Z324" si="80">IF(T261=0,0,(X261-N261)/N261)</f>
        <v>-1.01345527319241</v>
      </c>
      <c r="AA261" s="3">
        <f t="shared" si="68"/>
        <v>10250</v>
      </c>
      <c r="AB261" s="184">
        <f t="shared" si="67"/>
        <v>11858.280733729336</v>
      </c>
      <c r="AC261" s="184">
        <f t="shared" ref="AC261:AC324" si="81">$AA260+R261</f>
        <v>11798.53821967023</v>
      </c>
      <c r="AD261" s="184">
        <f t="shared" ref="AD261:AD324" si="82">$AA260+U261</f>
        <v>12096.47002058701</v>
      </c>
      <c r="AE261" s="184">
        <f t="shared" ref="AE261:AE324" si="83">$AA260+X261</f>
        <v>11989.908545105693</v>
      </c>
      <c r="AF261" s="166"/>
    </row>
    <row r="262" spans="1:32" x14ac:dyDescent="0.25">
      <c r="A262" s="1">
        <v>260</v>
      </c>
      <c r="B262" s="1">
        <v>12000</v>
      </c>
      <c r="C262" s="1">
        <v>10250</v>
      </c>
      <c r="D262" s="30">
        <v>11000</v>
      </c>
      <c r="E262" s="3">
        <v>44</v>
      </c>
      <c r="F262" s="3">
        <v>35</v>
      </c>
      <c r="G262" s="3">
        <v>38</v>
      </c>
      <c r="H262" s="3">
        <v>2750</v>
      </c>
      <c r="I262" s="3">
        <v>2750</v>
      </c>
      <c r="J262" s="3">
        <v>1750</v>
      </c>
      <c r="K262" s="3">
        <v>6.2857142857142856</v>
      </c>
      <c r="L262" s="3">
        <v>-250</v>
      </c>
      <c r="M262" s="3">
        <v>750</v>
      </c>
      <c r="N262" s="123">
        <v>750</v>
      </c>
      <c r="O262" s="129">
        <f t="shared" si="73"/>
        <v>-232.1424656968955</v>
      </c>
      <c r="P262" s="3">
        <f t="shared" si="69"/>
        <v>-982.14246569689544</v>
      </c>
      <c r="Q262" s="96">
        <f t="shared" si="70"/>
        <v>-1.3095232875958607</v>
      </c>
      <c r="R262" s="157">
        <f t="shared" si="74"/>
        <v>-278.14662605895791</v>
      </c>
      <c r="S262" s="3">
        <f t="shared" si="71"/>
        <v>-1028.146626058958</v>
      </c>
      <c r="T262" s="96">
        <f t="shared" si="72"/>
        <v>-1.3708621680786106</v>
      </c>
      <c r="U262" s="154">
        <f t="shared" si="75"/>
        <v>-117.44109605020479</v>
      </c>
      <c r="V262" s="3">
        <f t="shared" si="76"/>
        <v>-867.44109605020481</v>
      </c>
      <c r="W262" s="96">
        <f t="shared" si="77"/>
        <v>-1.1565881280669397</v>
      </c>
      <c r="X262" s="154">
        <f t="shared" si="78"/>
        <v>-190.74110845238943</v>
      </c>
      <c r="Y262" s="3">
        <f t="shared" si="79"/>
        <v>-940.74110845238943</v>
      </c>
      <c r="Z262" s="96">
        <f t="shared" si="80"/>
        <v>-1.2543214779365193</v>
      </c>
      <c r="AA262" s="3">
        <f t="shared" si="68"/>
        <v>11000</v>
      </c>
      <c r="AB262" s="184">
        <f t="shared" ref="AB262:AB325" si="84">AA261+O262</f>
        <v>10017.857534303104</v>
      </c>
      <c r="AC262" s="184">
        <f t="shared" si="81"/>
        <v>9971.8533739410414</v>
      </c>
      <c r="AD262" s="184">
        <f t="shared" si="82"/>
        <v>10132.558903949795</v>
      </c>
      <c r="AE262" s="184">
        <f t="shared" si="83"/>
        <v>10059.25889154761</v>
      </c>
      <c r="AF262" s="166"/>
    </row>
    <row r="263" spans="1:32" x14ac:dyDescent="0.25">
      <c r="A263" s="1">
        <v>261</v>
      </c>
      <c r="B263" s="1">
        <v>10250</v>
      </c>
      <c r="C263" s="1">
        <v>11000</v>
      </c>
      <c r="D263" s="30">
        <v>11750</v>
      </c>
      <c r="E263" s="3">
        <v>35</v>
      </c>
      <c r="F263" s="3">
        <v>38</v>
      </c>
      <c r="G263" s="3">
        <v>39</v>
      </c>
      <c r="H263" s="3">
        <v>2750</v>
      </c>
      <c r="I263" s="3">
        <v>1750</v>
      </c>
      <c r="J263" s="3">
        <v>2750</v>
      </c>
      <c r="K263" s="3">
        <v>4.2727272727272725</v>
      </c>
      <c r="L263" s="3">
        <v>750</v>
      </c>
      <c r="M263" s="3">
        <v>750</v>
      </c>
      <c r="N263" s="123">
        <v>-500</v>
      </c>
      <c r="O263" s="129">
        <f t="shared" si="73"/>
        <v>-339.27198587948601</v>
      </c>
      <c r="P263" s="3">
        <f t="shared" si="69"/>
        <v>160.72801412051399</v>
      </c>
      <c r="Q263" s="96">
        <f t="shared" si="70"/>
        <v>-0.32145602824102798</v>
      </c>
      <c r="R263" s="157">
        <f t="shared" si="74"/>
        <v>-504.19682887820272</v>
      </c>
      <c r="S263" s="3">
        <f t="shared" si="71"/>
        <v>-4.196828878202723</v>
      </c>
      <c r="T263" s="96">
        <f t="shared" si="72"/>
        <v>8.3936577564054458E-3</v>
      </c>
      <c r="U263" s="154">
        <f t="shared" si="75"/>
        <v>-351.70562636971107</v>
      </c>
      <c r="V263" s="3">
        <f t="shared" si="76"/>
        <v>148.29437363028893</v>
      </c>
      <c r="W263" s="96">
        <f t="shared" si="77"/>
        <v>-0.29658874726057788</v>
      </c>
      <c r="X263" s="154">
        <f t="shared" si="78"/>
        <v>-270.42814850188972</v>
      </c>
      <c r="Y263" s="3">
        <f t="shared" si="79"/>
        <v>229.57185149811028</v>
      </c>
      <c r="Z263" s="96">
        <f t="shared" si="80"/>
        <v>-0.45914370299622054</v>
      </c>
      <c r="AA263" s="3">
        <f t="shared" si="68"/>
        <v>11750</v>
      </c>
      <c r="AB263" s="184">
        <f t="shared" si="84"/>
        <v>10660.728014120514</v>
      </c>
      <c r="AC263" s="184">
        <f t="shared" si="81"/>
        <v>10495.803171121797</v>
      </c>
      <c r="AD263" s="184">
        <f t="shared" si="82"/>
        <v>10648.29437363029</v>
      </c>
      <c r="AE263" s="184">
        <f t="shared" si="83"/>
        <v>10729.571851498111</v>
      </c>
      <c r="AF263" s="166"/>
    </row>
    <row r="264" spans="1:32" x14ac:dyDescent="0.25">
      <c r="A264" s="1">
        <v>262</v>
      </c>
      <c r="B264" s="1">
        <v>11000</v>
      </c>
      <c r="C264" s="1">
        <v>11750</v>
      </c>
      <c r="D264" s="30">
        <v>11250</v>
      </c>
      <c r="E264" s="3">
        <v>38</v>
      </c>
      <c r="F264" s="3">
        <v>39</v>
      </c>
      <c r="G264" s="3">
        <v>42</v>
      </c>
      <c r="H264" s="3">
        <v>1750</v>
      </c>
      <c r="I264" s="3">
        <v>2750</v>
      </c>
      <c r="J264" s="3">
        <v>2750</v>
      </c>
      <c r="K264" s="3">
        <v>4.0909090909090908</v>
      </c>
      <c r="L264" s="3">
        <v>750</v>
      </c>
      <c r="M264" s="3">
        <v>-500</v>
      </c>
      <c r="N264" s="123">
        <v>250</v>
      </c>
      <c r="O264" s="129">
        <f t="shared" si="73"/>
        <v>-247.26707928058516</v>
      </c>
      <c r="P264" s="3">
        <f t="shared" si="69"/>
        <v>-497.26707928058516</v>
      </c>
      <c r="Q264" s="96">
        <f t="shared" si="70"/>
        <v>-1.9890683171223407</v>
      </c>
      <c r="R264" s="157">
        <f t="shared" si="74"/>
        <v>-301.74769433718342</v>
      </c>
      <c r="S264" s="3">
        <f t="shared" si="71"/>
        <v>-551.74769433718347</v>
      </c>
      <c r="T264" s="96">
        <f t="shared" si="72"/>
        <v>-2.2069907773487341</v>
      </c>
      <c r="U264" s="154">
        <f t="shared" si="75"/>
        <v>-93.088125464628234</v>
      </c>
      <c r="V264" s="3">
        <f t="shared" si="76"/>
        <v>-343.08812546462821</v>
      </c>
      <c r="W264" s="96">
        <f t="shared" si="77"/>
        <v>-1.3723525018585128</v>
      </c>
      <c r="X264" s="154">
        <f t="shared" si="78"/>
        <v>-92.467608765668047</v>
      </c>
      <c r="Y264" s="3">
        <f t="shared" si="79"/>
        <v>-342.46760876566805</v>
      </c>
      <c r="Z264" s="96">
        <f t="shared" si="80"/>
        <v>-1.3698704350626723</v>
      </c>
      <c r="AA264" s="3">
        <f t="shared" si="68"/>
        <v>11250</v>
      </c>
      <c r="AB264" s="184">
        <f t="shared" si="84"/>
        <v>11502.732920719414</v>
      </c>
      <c r="AC264" s="184">
        <f t="shared" si="81"/>
        <v>11448.252305662816</v>
      </c>
      <c r="AD264" s="184">
        <f t="shared" si="82"/>
        <v>11656.911874535372</v>
      </c>
      <c r="AE264" s="184">
        <f t="shared" si="83"/>
        <v>11657.532391234332</v>
      </c>
      <c r="AF264" s="166"/>
    </row>
    <row r="265" spans="1:32" x14ac:dyDescent="0.25">
      <c r="A265" s="1">
        <v>263</v>
      </c>
      <c r="B265" s="1">
        <v>11750</v>
      </c>
      <c r="C265" s="1">
        <v>11250</v>
      </c>
      <c r="D265" s="30">
        <v>11500</v>
      </c>
      <c r="E265" s="3">
        <v>39</v>
      </c>
      <c r="F265" s="3">
        <v>42</v>
      </c>
      <c r="G265" s="3">
        <v>40</v>
      </c>
      <c r="H265" s="3">
        <v>2750</v>
      </c>
      <c r="I265" s="3">
        <v>2750</v>
      </c>
      <c r="J265" s="3">
        <v>2750</v>
      </c>
      <c r="K265" s="3">
        <v>4.1818181818181817</v>
      </c>
      <c r="L265" s="3">
        <v>-500</v>
      </c>
      <c r="M265" s="3">
        <v>250</v>
      </c>
      <c r="N265" s="123">
        <v>-500</v>
      </c>
      <c r="O265" s="129">
        <f t="shared" si="73"/>
        <v>-296.28730181803093</v>
      </c>
      <c r="P265" s="3">
        <f t="shared" si="69"/>
        <v>203.71269818196907</v>
      </c>
      <c r="Q265" s="96">
        <f t="shared" si="70"/>
        <v>-0.40742539636393815</v>
      </c>
      <c r="R265" s="157">
        <f t="shared" si="74"/>
        <v>-370.98444055079995</v>
      </c>
      <c r="S265" s="3">
        <f t="shared" si="71"/>
        <v>129.01555944920005</v>
      </c>
      <c r="T265" s="96">
        <f t="shared" si="72"/>
        <v>-0.25803111889840014</v>
      </c>
      <c r="U265" s="154">
        <f t="shared" si="75"/>
        <v>-301.71404748403518</v>
      </c>
      <c r="V265" s="3">
        <f t="shared" si="76"/>
        <v>198.28595251596482</v>
      </c>
      <c r="W265" s="96">
        <f t="shared" si="77"/>
        <v>-0.39657190503192963</v>
      </c>
      <c r="X265" s="154">
        <f t="shared" si="78"/>
        <v>-275.29023520157943</v>
      </c>
      <c r="Y265" s="3">
        <f t="shared" si="79"/>
        <v>224.70976479842057</v>
      </c>
      <c r="Z265" s="96">
        <f t="shared" si="80"/>
        <v>-0.44941952959684112</v>
      </c>
      <c r="AA265" s="3">
        <f t="shared" si="68"/>
        <v>11500</v>
      </c>
      <c r="AB265" s="184">
        <f t="shared" si="84"/>
        <v>10953.712698181969</v>
      </c>
      <c r="AC265" s="184">
        <f t="shared" si="81"/>
        <v>10879.015559449201</v>
      </c>
      <c r="AD265" s="184">
        <f t="shared" si="82"/>
        <v>10948.285952515966</v>
      </c>
      <c r="AE265" s="184">
        <f t="shared" si="83"/>
        <v>10974.709764798421</v>
      </c>
      <c r="AF265" s="166"/>
    </row>
    <row r="266" spans="1:32" x14ac:dyDescent="0.25">
      <c r="A266" s="1">
        <v>264</v>
      </c>
      <c r="B266" s="1">
        <v>11250</v>
      </c>
      <c r="C266" s="1">
        <v>11500</v>
      </c>
      <c r="D266" s="30">
        <v>11000</v>
      </c>
      <c r="E266" s="3">
        <v>42</v>
      </c>
      <c r="F266" s="3">
        <v>40</v>
      </c>
      <c r="G266" s="3">
        <v>40</v>
      </c>
      <c r="H266" s="3">
        <v>2750</v>
      </c>
      <c r="I266" s="3">
        <v>2750</v>
      </c>
      <c r="J266" s="3">
        <v>2750</v>
      </c>
      <c r="K266" s="3">
        <v>4</v>
      </c>
      <c r="L266" s="3">
        <v>250</v>
      </c>
      <c r="M266" s="3">
        <v>-500</v>
      </c>
      <c r="N266" s="123">
        <v>250</v>
      </c>
      <c r="O266" s="129">
        <f t="shared" si="73"/>
        <v>-222.38901064710231</v>
      </c>
      <c r="P266" s="3">
        <f t="shared" si="69"/>
        <v>-472.38901064710228</v>
      </c>
      <c r="Q266" s="96">
        <f t="shared" si="70"/>
        <v>-1.889556042588409</v>
      </c>
      <c r="R266" s="157">
        <f t="shared" si="74"/>
        <v>-277.41030359286145</v>
      </c>
      <c r="S266" s="3">
        <f t="shared" si="71"/>
        <v>-527.41030359286151</v>
      </c>
      <c r="T266" s="96">
        <f t="shared" si="72"/>
        <v>-2.1096412143714462</v>
      </c>
      <c r="U266" s="154">
        <f t="shared" si="75"/>
        <v>-133.77535504249875</v>
      </c>
      <c r="V266" s="3">
        <f t="shared" si="76"/>
        <v>-383.77535504249875</v>
      </c>
      <c r="W266" s="96">
        <f t="shared" si="77"/>
        <v>-1.5351014201699951</v>
      </c>
      <c r="X266" s="154">
        <f t="shared" si="78"/>
        <v>-139.82166685131807</v>
      </c>
      <c r="Y266" s="3">
        <f t="shared" si="79"/>
        <v>-389.82166685131807</v>
      </c>
      <c r="Z266" s="96">
        <f t="shared" si="80"/>
        <v>-1.5592866674052723</v>
      </c>
      <c r="AA266" s="3">
        <f t="shared" si="68"/>
        <v>11000</v>
      </c>
      <c r="AB266" s="184">
        <f t="shared" si="84"/>
        <v>11277.610989352897</v>
      </c>
      <c r="AC266" s="184">
        <f t="shared" si="81"/>
        <v>11222.589696407138</v>
      </c>
      <c r="AD266" s="184">
        <f t="shared" si="82"/>
        <v>11366.224644957501</v>
      </c>
      <c r="AE266" s="184">
        <f t="shared" si="83"/>
        <v>11360.178333148682</v>
      </c>
      <c r="AF266" s="166"/>
    </row>
    <row r="267" spans="1:32" x14ac:dyDescent="0.25">
      <c r="A267" s="1">
        <v>265</v>
      </c>
      <c r="B267" s="1">
        <v>11500</v>
      </c>
      <c r="C267" s="1">
        <v>11000</v>
      </c>
      <c r="D267" s="30">
        <v>11250</v>
      </c>
      <c r="E267" s="3">
        <v>40</v>
      </c>
      <c r="F267" s="3">
        <v>40</v>
      </c>
      <c r="G267" s="3">
        <v>43</v>
      </c>
      <c r="H267" s="3">
        <v>2750</v>
      </c>
      <c r="I267" s="3">
        <v>2750</v>
      </c>
      <c r="J267" s="3">
        <v>2750</v>
      </c>
      <c r="K267" s="3">
        <v>4.0909090909090908</v>
      </c>
      <c r="L267" s="3">
        <v>-500</v>
      </c>
      <c r="M267" s="3">
        <v>250</v>
      </c>
      <c r="N267" s="123">
        <v>250</v>
      </c>
      <c r="O267" s="129">
        <f t="shared" si="73"/>
        <v>-241.23154080459443</v>
      </c>
      <c r="P267" s="3">
        <f t="shared" si="69"/>
        <v>-491.23154080459443</v>
      </c>
      <c r="Q267" s="96">
        <f t="shared" si="70"/>
        <v>-1.9649261632183777</v>
      </c>
      <c r="R267" s="157">
        <f t="shared" si="74"/>
        <v>-308.28390083528461</v>
      </c>
      <c r="S267" s="3">
        <f t="shared" si="71"/>
        <v>-558.28390083528461</v>
      </c>
      <c r="T267" s="96">
        <f t="shared" si="72"/>
        <v>-2.2331356033411383</v>
      </c>
      <c r="U267" s="154">
        <f t="shared" si="75"/>
        <v>-154.90849664131468</v>
      </c>
      <c r="V267" s="3">
        <f t="shared" si="76"/>
        <v>-404.90849664131468</v>
      </c>
      <c r="W267" s="96">
        <f t="shared" si="77"/>
        <v>-1.6196339865652587</v>
      </c>
      <c r="X267" s="154">
        <f t="shared" si="78"/>
        <v>-166.30410716365245</v>
      </c>
      <c r="Y267" s="3">
        <f t="shared" si="79"/>
        <v>-416.30410716365247</v>
      </c>
      <c r="Z267" s="96">
        <f t="shared" si="80"/>
        <v>-1.6652164286546098</v>
      </c>
      <c r="AA267" s="3">
        <f t="shared" si="68"/>
        <v>11250</v>
      </c>
      <c r="AB267" s="184">
        <f t="shared" si="84"/>
        <v>10758.768459195406</v>
      </c>
      <c r="AC267" s="184">
        <f t="shared" si="81"/>
        <v>10691.716099164716</v>
      </c>
      <c r="AD267" s="184">
        <f t="shared" si="82"/>
        <v>10845.091503358686</v>
      </c>
      <c r="AE267" s="184">
        <f t="shared" si="83"/>
        <v>10833.695892836347</v>
      </c>
      <c r="AF267" s="166"/>
    </row>
    <row r="268" spans="1:32" x14ac:dyDescent="0.25">
      <c r="A268" s="1">
        <v>266</v>
      </c>
      <c r="B268" s="1">
        <v>11000</v>
      </c>
      <c r="C268" s="1">
        <v>11250</v>
      </c>
      <c r="D268" s="30">
        <v>11500</v>
      </c>
      <c r="E268" s="3">
        <v>40</v>
      </c>
      <c r="F268" s="3">
        <v>43</v>
      </c>
      <c r="G268" s="3">
        <v>44</v>
      </c>
      <c r="H268" s="3">
        <v>2750</v>
      </c>
      <c r="I268" s="3">
        <v>2750</v>
      </c>
      <c r="J268" s="3">
        <v>2750</v>
      </c>
      <c r="K268" s="3">
        <v>4.1818181818181817</v>
      </c>
      <c r="L268" s="3">
        <v>250</v>
      </c>
      <c r="M268" s="3">
        <v>250</v>
      </c>
      <c r="N268" s="123">
        <v>-500</v>
      </c>
      <c r="O268" s="129">
        <f t="shared" si="73"/>
        <v>-272.14514791406799</v>
      </c>
      <c r="P268" s="3">
        <f t="shared" si="69"/>
        <v>227.85485208593201</v>
      </c>
      <c r="Q268" s="96">
        <f t="shared" si="70"/>
        <v>-0.45570970417186402</v>
      </c>
      <c r="R268" s="157">
        <f t="shared" si="74"/>
        <v>-340.29392137384571</v>
      </c>
      <c r="S268" s="3">
        <f t="shared" si="71"/>
        <v>159.70607862615429</v>
      </c>
      <c r="T268" s="96">
        <f t="shared" si="72"/>
        <v>-0.31941215725230859</v>
      </c>
      <c r="U268" s="154">
        <f t="shared" si="75"/>
        <v>-233.22472977341749</v>
      </c>
      <c r="V268" s="3">
        <f t="shared" si="76"/>
        <v>266.77527022658251</v>
      </c>
      <c r="W268" s="96">
        <f t="shared" si="77"/>
        <v>-0.53355054045316497</v>
      </c>
      <c r="X268" s="154">
        <f t="shared" si="78"/>
        <v>-191.55040695187151</v>
      </c>
      <c r="Y268" s="3">
        <f t="shared" si="79"/>
        <v>308.44959304812846</v>
      </c>
      <c r="Z268" s="96">
        <f t="shared" si="80"/>
        <v>-0.61689918609625694</v>
      </c>
      <c r="AA268" s="3">
        <f t="shared" si="68"/>
        <v>11500</v>
      </c>
      <c r="AB268" s="184">
        <f t="shared" si="84"/>
        <v>10977.854852085931</v>
      </c>
      <c r="AC268" s="184">
        <f t="shared" si="81"/>
        <v>10909.706078626154</v>
      </c>
      <c r="AD268" s="184">
        <f t="shared" si="82"/>
        <v>11016.775270226583</v>
      </c>
      <c r="AE268" s="184">
        <f t="shared" si="83"/>
        <v>11058.449593048128</v>
      </c>
      <c r="AF268" s="166"/>
    </row>
    <row r="269" spans="1:32" x14ac:dyDescent="0.25">
      <c r="A269" s="1">
        <v>267</v>
      </c>
      <c r="B269" s="1">
        <v>11250</v>
      </c>
      <c r="C269" s="1">
        <v>11500</v>
      </c>
      <c r="D269" s="30">
        <v>11000</v>
      </c>
      <c r="E269" s="3">
        <v>43</v>
      </c>
      <c r="F269" s="3">
        <v>44</v>
      </c>
      <c r="G269" s="3">
        <v>44</v>
      </c>
      <c r="H269" s="3">
        <v>2750</v>
      </c>
      <c r="I269" s="3">
        <v>2750</v>
      </c>
      <c r="J269" s="3">
        <v>2750</v>
      </c>
      <c r="K269" s="3">
        <v>4</v>
      </c>
      <c r="L269" s="3">
        <v>250</v>
      </c>
      <c r="M269" s="3">
        <v>-500</v>
      </c>
      <c r="N269" s="123">
        <v>-250</v>
      </c>
      <c r="O269" s="129">
        <f t="shared" si="73"/>
        <v>-198.24685674313938</v>
      </c>
      <c r="P269" s="3">
        <f t="shared" si="69"/>
        <v>51.753143256860625</v>
      </c>
      <c r="Q269" s="96">
        <f t="shared" si="70"/>
        <v>-0.2070125730274425</v>
      </c>
      <c r="R269" s="157">
        <f t="shared" si="74"/>
        <v>-246.71978441590721</v>
      </c>
      <c r="S269" s="3">
        <f t="shared" si="71"/>
        <v>3.2802155840927867</v>
      </c>
      <c r="T269" s="96">
        <f t="shared" si="72"/>
        <v>-1.3120862336371147E-2</v>
      </c>
      <c r="U269" s="154">
        <f t="shared" si="75"/>
        <v>-137.20213141351837</v>
      </c>
      <c r="V269" s="3">
        <f t="shared" si="76"/>
        <v>112.79786858648163</v>
      </c>
      <c r="W269" s="96">
        <f t="shared" si="77"/>
        <v>-0.45119147434592649</v>
      </c>
      <c r="X269" s="154">
        <f t="shared" si="78"/>
        <v>-110.4346541078116</v>
      </c>
      <c r="Y269" s="3">
        <f t="shared" si="79"/>
        <v>139.56534589218842</v>
      </c>
      <c r="Z269" s="96">
        <f t="shared" si="80"/>
        <v>-0.55826138356875366</v>
      </c>
      <c r="AA269" s="3">
        <f t="shared" si="68"/>
        <v>11000</v>
      </c>
      <c r="AB269" s="184">
        <f t="shared" si="84"/>
        <v>11301.753143256861</v>
      </c>
      <c r="AC269" s="184">
        <f t="shared" si="81"/>
        <v>11253.280215584093</v>
      </c>
      <c r="AD269" s="184">
        <f t="shared" si="82"/>
        <v>11362.797868586482</v>
      </c>
      <c r="AE269" s="184">
        <f t="shared" si="83"/>
        <v>11389.565345892188</v>
      </c>
      <c r="AF269" s="166"/>
    </row>
    <row r="270" spans="1:32" x14ac:dyDescent="0.25">
      <c r="A270" s="1">
        <v>268</v>
      </c>
      <c r="B270" s="1">
        <v>11500</v>
      </c>
      <c r="C270" s="1">
        <v>11000</v>
      </c>
      <c r="D270" s="30">
        <v>10750</v>
      </c>
      <c r="E270" s="3">
        <v>44</v>
      </c>
      <c r="F270" s="3">
        <v>44</v>
      </c>
      <c r="G270" s="3">
        <v>39</v>
      </c>
      <c r="H270" s="3">
        <v>2750</v>
      </c>
      <c r="I270" s="3">
        <v>2750</v>
      </c>
      <c r="J270" s="3">
        <v>2750</v>
      </c>
      <c r="K270" s="3">
        <v>3.9090909090909092</v>
      </c>
      <c r="L270" s="3">
        <v>-500</v>
      </c>
      <c r="M270" s="3">
        <v>-250</v>
      </c>
      <c r="N270" s="123">
        <v>-500</v>
      </c>
      <c r="O270" s="129">
        <f t="shared" si="73"/>
        <v>-191.47540353762872</v>
      </c>
      <c r="P270" s="3">
        <f t="shared" si="69"/>
        <v>308.52459646237128</v>
      </c>
      <c r="Q270" s="96">
        <f t="shared" si="70"/>
        <v>-0.61704919292474258</v>
      </c>
      <c r="R270" s="157">
        <f t="shared" si="74"/>
        <v>-250.13656181841387</v>
      </c>
      <c r="S270" s="3">
        <f t="shared" si="71"/>
        <v>249.86343818158613</v>
      </c>
      <c r="T270" s="96">
        <f t="shared" si="72"/>
        <v>-0.49972687636317226</v>
      </c>
      <c r="U270" s="154">
        <f t="shared" si="75"/>
        <v>-243.58456712885879</v>
      </c>
      <c r="V270" s="3">
        <f t="shared" si="76"/>
        <v>256.41543287114121</v>
      </c>
      <c r="W270" s="96">
        <f t="shared" si="77"/>
        <v>-0.51283086574228243</v>
      </c>
      <c r="X270" s="154">
        <f t="shared" si="78"/>
        <v>-241.68003579710782</v>
      </c>
      <c r="Y270" s="3">
        <f t="shared" si="79"/>
        <v>258.31996420289215</v>
      </c>
      <c r="Z270" s="96">
        <f t="shared" si="80"/>
        <v>-0.51663992840578432</v>
      </c>
      <c r="AA270" s="3">
        <f t="shared" si="68"/>
        <v>10750</v>
      </c>
      <c r="AB270" s="184">
        <f t="shared" si="84"/>
        <v>10808.524596462372</v>
      </c>
      <c r="AC270" s="184">
        <f t="shared" si="81"/>
        <v>10749.863438181586</v>
      </c>
      <c r="AD270" s="184">
        <f t="shared" si="82"/>
        <v>10756.415432871141</v>
      </c>
      <c r="AE270" s="184">
        <f t="shared" si="83"/>
        <v>10758.319964202892</v>
      </c>
      <c r="AF270" s="166"/>
    </row>
    <row r="271" spans="1:32" x14ac:dyDescent="0.25">
      <c r="A271" s="1">
        <v>269</v>
      </c>
      <c r="B271" s="1">
        <v>11000</v>
      </c>
      <c r="C271" s="1">
        <v>10750</v>
      </c>
      <c r="D271" s="30">
        <v>10250</v>
      </c>
      <c r="E271" s="3">
        <v>44</v>
      </c>
      <c r="F271" s="3">
        <v>39</v>
      </c>
      <c r="G271" s="3">
        <v>40</v>
      </c>
      <c r="H271" s="3">
        <v>2750</v>
      </c>
      <c r="I271" s="3">
        <v>2750</v>
      </c>
      <c r="J271" s="3">
        <v>1750</v>
      </c>
      <c r="K271" s="3">
        <v>5.8571428571428568</v>
      </c>
      <c r="L271" s="3">
        <v>-250</v>
      </c>
      <c r="M271" s="3">
        <v>-500</v>
      </c>
      <c r="N271" s="123">
        <v>0</v>
      </c>
      <c r="O271" s="129">
        <f t="shared" si="73"/>
        <v>-118.07943383574957</v>
      </c>
      <c r="P271" s="3">
        <f t="shared" si="69"/>
        <v>-118.07943383574957</v>
      </c>
      <c r="Q271" s="96">
        <f t="shared" si="70"/>
        <v>0</v>
      </c>
      <c r="R271" s="157">
        <f t="shared" si="74"/>
        <v>-130.00298015377155</v>
      </c>
      <c r="S271" s="3">
        <f t="shared" si="71"/>
        <v>-130.00298015377155</v>
      </c>
      <c r="T271" s="96">
        <f t="shared" si="72"/>
        <v>0</v>
      </c>
      <c r="U271" s="154">
        <f t="shared" si="75"/>
        <v>13.967868509504399</v>
      </c>
      <c r="V271" s="3">
        <f t="shared" si="76"/>
        <v>13.967868509504399</v>
      </c>
      <c r="W271" s="96">
        <f t="shared" si="77"/>
        <v>0</v>
      </c>
      <c r="X271" s="154">
        <f t="shared" si="78"/>
        <v>-64.706849902522862</v>
      </c>
      <c r="Y271" s="3">
        <f t="shared" si="79"/>
        <v>-64.706849902522862</v>
      </c>
      <c r="Z271" s="96">
        <f t="shared" si="80"/>
        <v>0</v>
      </c>
      <c r="AA271" s="3">
        <f t="shared" si="68"/>
        <v>10250</v>
      </c>
      <c r="AB271" s="184">
        <f t="shared" si="84"/>
        <v>10631.92056616425</v>
      </c>
      <c r="AC271" s="184">
        <f t="shared" si="81"/>
        <v>10619.997019846229</v>
      </c>
      <c r="AD271" s="184">
        <f t="shared" si="82"/>
        <v>10763.967868509504</v>
      </c>
      <c r="AE271" s="184">
        <f t="shared" si="83"/>
        <v>10685.293150097477</v>
      </c>
      <c r="AF271" s="166"/>
    </row>
    <row r="272" spans="1:32" x14ac:dyDescent="0.25">
      <c r="A272" s="1">
        <v>270</v>
      </c>
      <c r="B272" s="1">
        <v>10750</v>
      </c>
      <c r="C272" s="1">
        <v>10250</v>
      </c>
      <c r="D272" s="30">
        <v>10250</v>
      </c>
      <c r="E272" s="3">
        <v>39</v>
      </c>
      <c r="F272" s="3">
        <v>40</v>
      </c>
      <c r="G272" s="3">
        <v>40</v>
      </c>
      <c r="H272" s="3">
        <v>2750</v>
      </c>
      <c r="I272" s="3">
        <v>1750</v>
      </c>
      <c r="J272" s="3">
        <v>2750</v>
      </c>
      <c r="K272" s="3">
        <v>3.7272727272727271</v>
      </c>
      <c r="L272" s="3">
        <v>-500</v>
      </c>
      <c r="M272" s="3">
        <v>0</v>
      </c>
      <c r="N272" s="123">
        <v>-250</v>
      </c>
      <c r="O272" s="129">
        <f t="shared" si="73"/>
        <v>-111.54157389070963</v>
      </c>
      <c r="P272" s="3">
        <f t="shared" si="69"/>
        <v>138.45842610929037</v>
      </c>
      <c r="Q272" s="96">
        <f t="shared" si="70"/>
        <v>-0.55383370443716151</v>
      </c>
      <c r="R272" s="157">
        <f t="shared" si="74"/>
        <v>-244.21946079482731</v>
      </c>
      <c r="S272" s="3">
        <f t="shared" si="71"/>
        <v>5.7805392051726869</v>
      </c>
      <c r="T272" s="96">
        <f t="shared" si="72"/>
        <v>-2.3122156820690749E-2</v>
      </c>
      <c r="U272" s="154">
        <f t="shared" si="75"/>
        <v>-138.47781682953766</v>
      </c>
      <c r="V272" s="3">
        <f t="shared" si="76"/>
        <v>111.52218317046234</v>
      </c>
      <c r="W272" s="96">
        <f t="shared" si="77"/>
        <v>-0.44608873268184934</v>
      </c>
      <c r="X272" s="154">
        <f t="shared" si="78"/>
        <v>-99.337465029174822</v>
      </c>
      <c r="Y272" s="3">
        <f t="shared" si="79"/>
        <v>150.66253497082516</v>
      </c>
      <c r="Z272" s="96">
        <f t="shared" si="80"/>
        <v>-0.60265013988330063</v>
      </c>
      <c r="AA272" s="3">
        <f t="shared" si="68"/>
        <v>10250</v>
      </c>
      <c r="AB272" s="184">
        <f t="shared" si="84"/>
        <v>10138.45842610929</v>
      </c>
      <c r="AC272" s="184">
        <f t="shared" si="81"/>
        <v>10005.780539205172</v>
      </c>
      <c r="AD272" s="184">
        <f t="shared" si="82"/>
        <v>10111.522183170462</v>
      </c>
      <c r="AE272" s="184">
        <f t="shared" si="83"/>
        <v>10150.662534970825</v>
      </c>
      <c r="AF272" s="166"/>
    </row>
    <row r="273" spans="1:32" ht="15.75" thickBot="1" x14ac:dyDescent="0.3">
      <c r="A273" s="1">
        <v>271</v>
      </c>
      <c r="B273" s="1">
        <v>10250</v>
      </c>
      <c r="C273" s="1">
        <v>10250</v>
      </c>
      <c r="D273" s="31">
        <v>10000</v>
      </c>
      <c r="E273" s="32">
        <v>40</v>
      </c>
      <c r="F273" s="32">
        <v>40</v>
      </c>
      <c r="G273" s="32">
        <v>37</v>
      </c>
      <c r="H273" s="32">
        <v>1750</v>
      </c>
      <c r="I273" s="32">
        <v>2750</v>
      </c>
      <c r="J273" s="32">
        <v>3750</v>
      </c>
      <c r="K273" s="32">
        <v>2.6666666666666665</v>
      </c>
      <c r="L273" s="32">
        <v>0</v>
      </c>
      <c r="M273" s="32">
        <v>-250</v>
      </c>
      <c r="N273" s="124">
        <v>-750</v>
      </c>
      <c r="O273" s="129">
        <f t="shared" si="73"/>
        <v>-20.237041147701007</v>
      </c>
      <c r="P273" s="3">
        <f t="shared" si="69"/>
        <v>729.76295885229899</v>
      </c>
      <c r="Q273" s="96">
        <f t="shared" si="70"/>
        <v>-0.97301727846973196</v>
      </c>
      <c r="R273" s="157">
        <f t="shared" si="74"/>
        <v>-100.86277399905677</v>
      </c>
      <c r="S273" s="3">
        <f t="shared" si="71"/>
        <v>649.1372260009432</v>
      </c>
      <c r="T273" s="96">
        <f t="shared" si="72"/>
        <v>-0.8655163013345909</v>
      </c>
      <c r="U273" s="154">
        <f t="shared" si="75"/>
        <v>-72.964171456109696</v>
      </c>
      <c r="V273" s="3">
        <f t="shared" si="76"/>
        <v>677.03582854389026</v>
      </c>
      <c r="W273" s="96">
        <f t="shared" si="77"/>
        <v>-0.90271443805852036</v>
      </c>
      <c r="X273" s="154">
        <f t="shared" si="78"/>
        <v>-82.56075938921083</v>
      </c>
      <c r="Y273" s="3">
        <f t="shared" si="79"/>
        <v>667.43924061078917</v>
      </c>
      <c r="Z273" s="96">
        <f t="shared" si="80"/>
        <v>-0.88991898748105225</v>
      </c>
      <c r="AA273" s="3">
        <f t="shared" si="68"/>
        <v>10000</v>
      </c>
      <c r="AB273" s="184">
        <f t="shared" si="84"/>
        <v>10229.7629588523</v>
      </c>
      <c r="AC273" s="184">
        <f t="shared" si="81"/>
        <v>10149.137226000943</v>
      </c>
      <c r="AD273" s="184">
        <f t="shared" si="82"/>
        <v>10177.035828543891</v>
      </c>
      <c r="AE273" s="184">
        <f t="shared" si="83"/>
        <v>10167.439240610789</v>
      </c>
      <c r="AF273" s="166"/>
    </row>
    <row r="274" spans="1:32" x14ac:dyDescent="0.25">
      <c r="A274" s="1">
        <v>272</v>
      </c>
      <c r="B274" s="1">
        <v>10250</v>
      </c>
      <c r="C274" s="1">
        <v>10000</v>
      </c>
      <c r="D274" s="29">
        <v>10000</v>
      </c>
      <c r="E274" s="28">
        <v>40</v>
      </c>
      <c r="F274" s="28">
        <v>37</v>
      </c>
      <c r="G274" s="28">
        <v>29</v>
      </c>
      <c r="H274" s="28">
        <v>2750</v>
      </c>
      <c r="I274" s="28">
        <v>3750</v>
      </c>
      <c r="J274" s="28">
        <v>2750</v>
      </c>
      <c r="K274" s="28">
        <v>3.6363636363636362</v>
      </c>
      <c r="L274" s="28">
        <v>-250</v>
      </c>
      <c r="M274" s="28">
        <v>-750</v>
      </c>
      <c r="N274" s="122">
        <v>0</v>
      </c>
      <c r="O274" s="129">
        <f t="shared" si="73"/>
        <v>-140.98335154114338</v>
      </c>
      <c r="P274" s="3">
        <f t="shared" si="69"/>
        <v>-140.98335154114338</v>
      </c>
      <c r="Q274" s="96">
        <f t="shared" si="70"/>
        <v>0</v>
      </c>
      <c r="R274" s="157">
        <f t="shared" si="74"/>
        <v>-121.9578005620365</v>
      </c>
      <c r="S274" s="3">
        <f t="shared" si="71"/>
        <v>-121.9578005620365</v>
      </c>
      <c r="T274" s="96">
        <f t="shared" si="72"/>
        <v>0</v>
      </c>
      <c r="U274" s="154">
        <f t="shared" si="75"/>
        <v>-311.8808926616249</v>
      </c>
      <c r="V274" s="3">
        <f t="shared" si="76"/>
        <v>-311.8808926616249</v>
      </c>
      <c r="W274" s="96">
        <f t="shared" si="77"/>
        <v>0</v>
      </c>
      <c r="X274" s="154">
        <f t="shared" si="78"/>
        <v>-320.22521933295644</v>
      </c>
      <c r="Y274" s="3">
        <f t="shared" si="79"/>
        <v>-320.22521933295644</v>
      </c>
      <c r="Z274" s="96">
        <f t="shared" si="80"/>
        <v>0</v>
      </c>
      <c r="AA274" s="3">
        <f t="shared" si="68"/>
        <v>10000</v>
      </c>
      <c r="AB274" s="184">
        <f t="shared" si="84"/>
        <v>9859.0166484588572</v>
      </c>
      <c r="AC274" s="184">
        <f t="shared" si="81"/>
        <v>9878.0421994379631</v>
      </c>
      <c r="AD274" s="184">
        <f t="shared" si="82"/>
        <v>9688.1191073383743</v>
      </c>
      <c r="AE274" s="184">
        <f t="shared" si="83"/>
        <v>9679.7747806670432</v>
      </c>
      <c r="AF274" s="166"/>
    </row>
    <row r="275" spans="1:32" x14ac:dyDescent="0.25">
      <c r="A275" s="1">
        <v>273</v>
      </c>
      <c r="B275" s="1">
        <v>10000</v>
      </c>
      <c r="C275" s="1">
        <v>10000</v>
      </c>
      <c r="D275" s="30">
        <v>10000</v>
      </c>
      <c r="E275" s="3">
        <v>37</v>
      </c>
      <c r="F275" s="3">
        <v>29</v>
      </c>
      <c r="G275" s="3">
        <v>40</v>
      </c>
      <c r="H275" s="3">
        <v>3750</v>
      </c>
      <c r="I275" s="3">
        <v>2750</v>
      </c>
      <c r="J275" s="3">
        <v>3750</v>
      </c>
      <c r="K275" s="3">
        <v>2.6666666666666665</v>
      </c>
      <c r="L275" s="3">
        <v>-750</v>
      </c>
      <c r="M275" s="3">
        <v>0</v>
      </c>
      <c r="N275" s="123">
        <v>750</v>
      </c>
      <c r="O275" s="129">
        <f t="shared" si="73"/>
        <v>-2.1304257197288052</v>
      </c>
      <c r="P275" s="3">
        <f t="shared" si="69"/>
        <v>-752.13042571972881</v>
      </c>
      <c r="Q275" s="96">
        <f t="shared" si="70"/>
        <v>-1.002840567626305</v>
      </c>
      <c r="R275" s="157">
        <f t="shared" si="74"/>
        <v>-82.581163380454257</v>
      </c>
      <c r="S275" s="3">
        <f t="shared" si="71"/>
        <v>-832.5811633804542</v>
      </c>
      <c r="T275" s="96">
        <f t="shared" si="72"/>
        <v>-1.1101082178406056</v>
      </c>
      <c r="U275" s="154">
        <f t="shared" si="75"/>
        <v>239.7529596186213</v>
      </c>
      <c r="V275" s="3">
        <f t="shared" si="76"/>
        <v>-510.24704038137872</v>
      </c>
      <c r="W275" s="96">
        <f t="shared" si="77"/>
        <v>-0.68032938717517166</v>
      </c>
      <c r="X275" s="154">
        <f t="shared" si="78"/>
        <v>144.82639857891292</v>
      </c>
      <c r="Y275" s="3">
        <f t="shared" si="79"/>
        <v>-605.17360142108714</v>
      </c>
      <c r="Z275" s="96">
        <f t="shared" si="80"/>
        <v>-0.80689813522811615</v>
      </c>
      <c r="AA275" s="3">
        <f t="shared" si="68"/>
        <v>10000</v>
      </c>
      <c r="AB275" s="184">
        <f t="shared" si="84"/>
        <v>9997.869574280272</v>
      </c>
      <c r="AC275" s="184">
        <f t="shared" si="81"/>
        <v>9917.4188366195449</v>
      </c>
      <c r="AD275" s="184">
        <f t="shared" si="82"/>
        <v>10239.752959618621</v>
      </c>
      <c r="AE275" s="184">
        <f t="shared" si="83"/>
        <v>10144.826398578913</v>
      </c>
      <c r="AF275" s="166"/>
    </row>
    <row r="276" spans="1:32" x14ac:dyDescent="0.25">
      <c r="A276" s="1">
        <v>274</v>
      </c>
      <c r="B276" s="1">
        <v>10000</v>
      </c>
      <c r="C276" s="1">
        <v>10000</v>
      </c>
      <c r="D276" s="30">
        <v>10750</v>
      </c>
      <c r="E276" s="3">
        <v>29</v>
      </c>
      <c r="F276" s="3">
        <v>40</v>
      </c>
      <c r="G276" s="3">
        <v>54</v>
      </c>
      <c r="H276" s="3">
        <v>2750</v>
      </c>
      <c r="I276" s="3">
        <v>3750</v>
      </c>
      <c r="J276" s="3">
        <v>2750</v>
      </c>
      <c r="K276" s="3">
        <v>3.9090909090909092</v>
      </c>
      <c r="L276" s="3">
        <v>0</v>
      </c>
      <c r="M276" s="3">
        <v>750</v>
      </c>
      <c r="N276" s="123">
        <v>250</v>
      </c>
      <c r="O276" s="129">
        <f t="shared" si="73"/>
        <v>-100.94232639776772</v>
      </c>
      <c r="P276" s="3">
        <f t="shared" si="69"/>
        <v>-350.94232639776772</v>
      </c>
      <c r="Q276" s="96">
        <f t="shared" si="70"/>
        <v>-1.4037693055910709</v>
      </c>
      <c r="R276" s="157">
        <f t="shared" si="74"/>
        <v>-77.607679289150312</v>
      </c>
      <c r="S276" s="3">
        <f t="shared" si="71"/>
        <v>-327.60767928915033</v>
      </c>
      <c r="T276" s="96">
        <f t="shared" si="72"/>
        <v>-1.3104307171566012</v>
      </c>
      <c r="U276" s="154">
        <f t="shared" si="75"/>
        <v>170.35515390413343</v>
      </c>
      <c r="V276" s="3">
        <f t="shared" si="76"/>
        <v>-79.644846095866569</v>
      </c>
      <c r="W276" s="96">
        <f t="shared" si="77"/>
        <v>-0.31857938438346628</v>
      </c>
      <c r="X276" s="154">
        <f t="shared" si="78"/>
        <v>252.25809020618124</v>
      </c>
      <c r="Y276" s="3">
        <f t="shared" si="79"/>
        <v>2.2580902061812367</v>
      </c>
      <c r="Z276" s="96">
        <f t="shared" si="80"/>
        <v>9.032360824724946E-3</v>
      </c>
      <c r="AA276" s="3">
        <f t="shared" si="68"/>
        <v>10750</v>
      </c>
      <c r="AB276" s="184">
        <f t="shared" si="84"/>
        <v>9899.0576736022322</v>
      </c>
      <c r="AC276" s="184">
        <f t="shared" si="81"/>
        <v>9922.3923207108492</v>
      </c>
      <c r="AD276" s="184">
        <f t="shared" si="82"/>
        <v>10170.355153904133</v>
      </c>
      <c r="AE276" s="184">
        <f t="shared" si="83"/>
        <v>10252.258090206182</v>
      </c>
      <c r="AF276" s="166"/>
    </row>
    <row r="277" spans="1:32" x14ac:dyDescent="0.25">
      <c r="A277" s="1">
        <v>275</v>
      </c>
      <c r="B277" s="1">
        <v>10000</v>
      </c>
      <c r="C277" s="1">
        <v>10750</v>
      </c>
      <c r="D277" s="30">
        <v>11000</v>
      </c>
      <c r="E277" s="3">
        <v>40</v>
      </c>
      <c r="F277" s="3">
        <v>54</v>
      </c>
      <c r="G277" s="3">
        <v>52</v>
      </c>
      <c r="H277" s="3">
        <v>3750</v>
      </c>
      <c r="I277" s="3">
        <v>2750</v>
      </c>
      <c r="J277" s="3">
        <v>3750</v>
      </c>
      <c r="K277" s="3">
        <v>2.9333333333333331</v>
      </c>
      <c r="L277" s="3">
        <v>750</v>
      </c>
      <c r="M277" s="3">
        <v>250</v>
      </c>
      <c r="N277" s="123">
        <v>-750</v>
      </c>
      <c r="O277" s="129">
        <f t="shared" si="73"/>
        <v>-83.010623943527889</v>
      </c>
      <c r="P277" s="3">
        <f t="shared" si="69"/>
        <v>666.98937605647211</v>
      </c>
      <c r="Q277" s="96">
        <f t="shared" si="70"/>
        <v>-0.8893191680752961</v>
      </c>
      <c r="R277" s="157">
        <f t="shared" si="74"/>
        <v>-160.15574901297316</v>
      </c>
      <c r="S277" s="3">
        <f t="shared" si="71"/>
        <v>589.84425098702684</v>
      </c>
      <c r="T277" s="96">
        <f t="shared" si="72"/>
        <v>-0.78645900131603574</v>
      </c>
      <c r="U277" s="154">
        <f t="shared" si="75"/>
        <v>-226.2005075920269</v>
      </c>
      <c r="V277" s="3">
        <f t="shared" si="76"/>
        <v>523.79949240797305</v>
      </c>
      <c r="W277" s="96">
        <f t="shared" si="77"/>
        <v>-0.6983993232106307</v>
      </c>
      <c r="X277" s="154">
        <f t="shared" si="78"/>
        <v>1.2037722635028665</v>
      </c>
      <c r="Y277" s="3">
        <f t="shared" si="79"/>
        <v>751.20377226350286</v>
      </c>
      <c r="Z277" s="96">
        <f t="shared" si="80"/>
        <v>-1.0016050296846706</v>
      </c>
      <c r="AA277" s="3">
        <f t="shared" si="68"/>
        <v>11000</v>
      </c>
      <c r="AB277" s="184">
        <f t="shared" si="84"/>
        <v>10666.989376056472</v>
      </c>
      <c r="AC277" s="184">
        <f t="shared" si="81"/>
        <v>10589.844250987027</v>
      </c>
      <c r="AD277" s="184">
        <f t="shared" si="82"/>
        <v>10523.799492407974</v>
      </c>
      <c r="AE277" s="184">
        <f t="shared" si="83"/>
        <v>10751.203772263503</v>
      </c>
      <c r="AF277" s="166"/>
    </row>
    <row r="278" spans="1:32" x14ac:dyDescent="0.25">
      <c r="A278" s="1">
        <v>276</v>
      </c>
      <c r="B278" s="1">
        <v>10750</v>
      </c>
      <c r="C278" s="1">
        <v>11000</v>
      </c>
      <c r="D278" s="30">
        <v>10250</v>
      </c>
      <c r="E278" s="3">
        <v>54</v>
      </c>
      <c r="F278" s="3">
        <v>52</v>
      </c>
      <c r="G278" s="3">
        <v>48</v>
      </c>
      <c r="H278" s="3">
        <v>2750</v>
      </c>
      <c r="I278" s="3">
        <v>3750</v>
      </c>
      <c r="J278" s="3">
        <v>3750</v>
      </c>
      <c r="K278" s="3">
        <v>2.7333333333333334</v>
      </c>
      <c r="L278" s="3">
        <v>250</v>
      </c>
      <c r="M278" s="3">
        <v>-750</v>
      </c>
      <c r="N278" s="123">
        <v>250</v>
      </c>
      <c r="O278" s="129">
        <f t="shared" si="73"/>
        <v>7.8272171042750358</v>
      </c>
      <c r="P278" s="3">
        <f t="shared" si="69"/>
        <v>-242.17278289572496</v>
      </c>
      <c r="Q278" s="96">
        <f t="shared" si="70"/>
        <v>-0.96869113158289988</v>
      </c>
      <c r="R278" s="157">
        <f t="shared" si="74"/>
        <v>28.165795838115098</v>
      </c>
      <c r="S278" s="3">
        <f t="shared" si="71"/>
        <v>-221.83420416188491</v>
      </c>
      <c r="T278" s="96">
        <f t="shared" si="72"/>
        <v>-0.88733681664753961</v>
      </c>
      <c r="U278" s="154">
        <f t="shared" si="75"/>
        <v>-44.039823274112095</v>
      </c>
      <c r="V278" s="3">
        <f t="shared" si="76"/>
        <v>-294.03982327411211</v>
      </c>
      <c r="W278" s="96">
        <f t="shared" si="77"/>
        <v>-1.1761592930964484</v>
      </c>
      <c r="X278" s="154">
        <f t="shared" si="78"/>
        <v>-63.824811656360772</v>
      </c>
      <c r="Y278" s="3">
        <f t="shared" si="79"/>
        <v>-313.82481165636079</v>
      </c>
      <c r="Z278" s="96">
        <f t="shared" si="80"/>
        <v>-1.2552992466254431</v>
      </c>
      <c r="AA278" s="3">
        <f t="shared" si="68"/>
        <v>10250</v>
      </c>
      <c r="AB278" s="184">
        <f t="shared" si="84"/>
        <v>11007.827217104275</v>
      </c>
      <c r="AC278" s="184">
        <f t="shared" si="81"/>
        <v>11028.165795838115</v>
      </c>
      <c r="AD278" s="184">
        <f t="shared" si="82"/>
        <v>10955.960176725888</v>
      </c>
      <c r="AE278" s="184">
        <f t="shared" si="83"/>
        <v>10936.175188343639</v>
      </c>
      <c r="AF278" s="166"/>
    </row>
    <row r="279" spans="1:32" x14ac:dyDescent="0.25">
      <c r="A279" s="1">
        <v>277</v>
      </c>
      <c r="B279" s="1">
        <v>11000</v>
      </c>
      <c r="C279" s="1">
        <v>10250</v>
      </c>
      <c r="D279" s="30">
        <v>10500</v>
      </c>
      <c r="E279" s="3">
        <v>52</v>
      </c>
      <c r="F279" s="3">
        <v>48</v>
      </c>
      <c r="G279" s="3">
        <v>54</v>
      </c>
      <c r="H279" s="3">
        <v>3750</v>
      </c>
      <c r="I279" s="3">
        <v>3750</v>
      </c>
      <c r="J279" s="3">
        <v>3750</v>
      </c>
      <c r="K279" s="3">
        <v>2.8</v>
      </c>
      <c r="L279" s="3">
        <v>-750</v>
      </c>
      <c r="M279" s="3">
        <v>250</v>
      </c>
      <c r="N279" s="123">
        <v>0</v>
      </c>
      <c r="O279" s="129">
        <f t="shared" si="73"/>
        <v>5.7137829762976367</v>
      </c>
      <c r="P279" s="3">
        <f t="shared" si="69"/>
        <v>5.7137829762976367</v>
      </c>
      <c r="Q279" s="96">
        <f t="shared" si="70"/>
        <v>0</v>
      </c>
      <c r="R279" s="157">
        <f t="shared" si="74"/>
        <v>14.028993447276175</v>
      </c>
      <c r="S279" s="3">
        <f t="shared" si="71"/>
        <v>14.028993447276175</v>
      </c>
      <c r="T279" s="96">
        <f t="shared" si="72"/>
        <v>0</v>
      </c>
      <c r="U279" s="154">
        <f t="shared" si="75"/>
        <v>78.326546817277901</v>
      </c>
      <c r="V279" s="3">
        <f t="shared" si="76"/>
        <v>78.326546817277901</v>
      </c>
      <c r="W279" s="96">
        <f t="shared" si="77"/>
        <v>0</v>
      </c>
      <c r="X279" s="154">
        <f t="shared" si="78"/>
        <v>29.258844217688175</v>
      </c>
      <c r="Y279" s="3">
        <f t="shared" si="79"/>
        <v>29.258844217688175</v>
      </c>
      <c r="Z279" s="96">
        <f t="shared" si="80"/>
        <v>0</v>
      </c>
      <c r="AA279" s="3">
        <f t="shared" si="68"/>
        <v>10500</v>
      </c>
      <c r="AB279" s="184">
        <f t="shared" si="84"/>
        <v>10255.713782976298</v>
      </c>
      <c r="AC279" s="184">
        <f t="shared" si="81"/>
        <v>10264.028993447277</v>
      </c>
      <c r="AD279" s="184">
        <f t="shared" si="82"/>
        <v>10328.326546817278</v>
      </c>
      <c r="AE279" s="184">
        <f t="shared" si="83"/>
        <v>10279.258844217688</v>
      </c>
      <c r="AF279" s="166"/>
    </row>
    <row r="280" spans="1:32" x14ac:dyDescent="0.25">
      <c r="A280" s="1">
        <v>278</v>
      </c>
      <c r="B280" s="1">
        <v>10250</v>
      </c>
      <c r="C280" s="1">
        <v>10500</v>
      </c>
      <c r="D280" s="30">
        <v>10500</v>
      </c>
      <c r="E280" s="3">
        <v>48</v>
      </c>
      <c r="F280" s="3">
        <v>54</v>
      </c>
      <c r="G280" s="3">
        <v>53</v>
      </c>
      <c r="H280" s="3">
        <v>3750</v>
      </c>
      <c r="I280" s="3">
        <v>3750</v>
      </c>
      <c r="J280" s="3">
        <v>3750</v>
      </c>
      <c r="K280" s="3">
        <v>2.8</v>
      </c>
      <c r="L280" s="3">
        <v>250</v>
      </c>
      <c r="M280" s="3">
        <v>0</v>
      </c>
      <c r="N280" s="123">
        <v>-500</v>
      </c>
      <c r="O280" s="129">
        <f t="shared" si="73"/>
        <v>-0.32175549969309714</v>
      </c>
      <c r="P280" s="3">
        <f t="shared" si="69"/>
        <v>499.6782445003069</v>
      </c>
      <c r="Q280" s="96">
        <f t="shared" si="70"/>
        <v>-0.9993564890006138</v>
      </c>
      <c r="R280" s="157">
        <f t="shared" si="74"/>
        <v>11.092642417151012</v>
      </c>
      <c r="S280" s="3">
        <f t="shared" si="71"/>
        <v>511.09264241715101</v>
      </c>
      <c r="T280" s="96">
        <f t="shared" si="72"/>
        <v>-1.022185284834302</v>
      </c>
      <c r="U280" s="154">
        <f t="shared" si="75"/>
        <v>-68.299752919143089</v>
      </c>
      <c r="V280" s="3">
        <f t="shared" si="76"/>
        <v>431.70024708085691</v>
      </c>
      <c r="W280" s="96">
        <f t="shared" si="77"/>
        <v>-0.86340049416171383</v>
      </c>
      <c r="X280" s="154">
        <f t="shared" si="78"/>
        <v>28.327754070039738</v>
      </c>
      <c r="Y280" s="3">
        <f t="shared" si="79"/>
        <v>528.32775407003976</v>
      </c>
      <c r="Z280" s="96">
        <f t="shared" si="80"/>
        <v>-1.0566555081400795</v>
      </c>
      <c r="AA280" s="3">
        <f t="shared" si="68"/>
        <v>10500</v>
      </c>
      <c r="AB280" s="184">
        <f t="shared" si="84"/>
        <v>10499.678244500306</v>
      </c>
      <c r="AC280" s="184">
        <f t="shared" si="81"/>
        <v>10511.09264241715</v>
      </c>
      <c r="AD280" s="184">
        <f t="shared" si="82"/>
        <v>10431.700247080857</v>
      </c>
      <c r="AE280" s="184">
        <f t="shared" si="83"/>
        <v>10528.32775407004</v>
      </c>
      <c r="AF280" s="166"/>
    </row>
    <row r="281" spans="1:32" x14ac:dyDescent="0.25">
      <c r="A281" s="1">
        <v>279</v>
      </c>
      <c r="B281" s="1">
        <v>10500</v>
      </c>
      <c r="C281" s="1">
        <v>10500</v>
      </c>
      <c r="D281" s="30">
        <v>10000</v>
      </c>
      <c r="E281" s="3">
        <v>54</v>
      </c>
      <c r="F281" s="3">
        <v>53</v>
      </c>
      <c r="G281" s="3">
        <v>49</v>
      </c>
      <c r="H281" s="3">
        <v>3750</v>
      </c>
      <c r="I281" s="3">
        <v>3750</v>
      </c>
      <c r="J281" s="3">
        <v>4750</v>
      </c>
      <c r="K281" s="3">
        <v>2.1052631578947367</v>
      </c>
      <c r="L281" s="3">
        <v>0</v>
      </c>
      <c r="M281" s="3">
        <v>-500</v>
      </c>
      <c r="N281" s="123">
        <v>0</v>
      </c>
      <c r="O281" s="129">
        <f t="shared" si="73"/>
        <v>147.85174986057112</v>
      </c>
      <c r="P281" s="3">
        <f t="shared" si="69"/>
        <v>147.85174986057112</v>
      </c>
      <c r="Q281" s="96">
        <f t="shared" si="70"/>
        <v>0</v>
      </c>
      <c r="R281" s="157">
        <f t="shared" si="74"/>
        <v>143.91865913778909</v>
      </c>
      <c r="S281" s="3">
        <f t="shared" si="71"/>
        <v>143.91865913778909</v>
      </c>
      <c r="T281" s="96">
        <f t="shared" si="72"/>
        <v>0</v>
      </c>
      <c r="U281" s="154">
        <f t="shared" si="75"/>
        <v>21.932278161768835</v>
      </c>
      <c r="V281" s="3">
        <f t="shared" si="76"/>
        <v>21.932278161768835</v>
      </c>
      <c r="W281" s="96">
        <f t="shared" si="77"/>
        <v>0</v>
      </c>
      <c r="X281" s="154">
        <f t="shared" si="78"/>
        <v>43.950353706178866</v>
      </c>
      <c r="Y281" s="3">
        <f t="shared" si="79"/>
        <v>43.950353706178866</v>
      </c>
      <c r="Z281" s="96">
        <f t="shared" si="80"/>
        <v>0</v>
      </c>
      <c r="AA281" s="3">
        <f t="shared" si="68"/>
        <v>10000</v>
      </c>
      <c r="AB281" s="184">
        <f t="shared" si="84"/>
        <v>10647.851749860571</v>
      </c>
      <c r="AC281" s="184">
        <f t="shared" si="81"/>
        <v>10643.918659137789</v>
      </c>
      <c r="AD281" s="184">
        <f t="shared" si="82"/>
        <v>10521.932278161768</v>
      </c>
      <c r="AE281" s="184">
        <f t="shared" si="83"/>
        <v>10543.950353706179</v>
      </c>
      <c r="AF281" s="166"/>
    </row>
    <row r="282" spans="1:32" x14ac:dyDescent="0.25">
      <c r="A282" s="1">
        <v>280</v>
      </c>
      <c r="B282" s="1">
        <v>10500</v>
      </c>
      <c r="C282" s="1">
        <v>10000</v>
      </c>
      <c r="D282" s="30">
        <v>10000</v>
      </c>
      <c r="E282" s="3">
        <v>53</v>
      </c>
      <c r="F282" s="3">
        <v>49</v>
      </c>
      <c r="G282" s="3">
        <v>39</v>
      </c>
      <c r="H282" s="3">
        <v>3750</v>
      </c>
      <c r="I282" s="3">
        <v>4750</v>
      </c>
      <c r="J282" s="3">
        <v>7750</v>
      </c>
      <c r="K282" s="3">
        <v>1.2903225806451613</v>
      </c>
      <c r="L282" s="3">
        <v>-500</v>
      </c>
      <c r="M282" s="3">
        <v>0</v>
      </c>
      <c r="N282" s="123">
        <v>-500</v>
      </c>
      <c r="O282" s="129">
        <f t="shared" si="73"/>
        <v>423.87759695488501</v>
      </c>
      <c r="P282" s="3">
        <f t="shared" si="69"/>
        <v>923.87759695488501</v>
      </c>
      <c r="Q282" s="96">
        <f t="shared" si="70"/>
        <v>-1.8477551939097701</v>
      </c>
      <c r="R282" s="157">
        <f t="shared" si="74"/>
        <v>404.26454717688159</v>
      </c>
      <c r="S282" s="3">
        <f t="shared" si="71"/>
        <v>904.26454717688159</v>
      </c>
      <c r="T282" s="96">
        <f t="shared" si="72"/>
        <v>-1.8085290943537631</v>
      </c>
      <c r="U282" s="154">
        <f t="shared" si="75"/>
        <v>117.97527755042118</v>
      </c>
      <c r="V282" s="3">
        <f t="shared" si="76"/>
        <v>617.9752775504212</v>
      </c>
      <c r="W282" s="96">
        <f t="shared" si="77"/>
        <v>-1.2359505551008423</v>
      </c>
      <c r="X282" s="154">
        <f t="shared" si="78"/>
        <v>61.201623040069222</v>
      </c>
      <c r="Y282" s="3">
        <f t="shared" si="79"/>
        <v>561.20162304006919</v>
      </c>
      <c r="Z282" s="96">
        <f t="shared" si="80"/>
        <v>-1.1224032460801383</v>
      </c>
      <c r="AA282" s="3">
        <f t="shared" si="68"/>
        <v>10000</v>
      </c>
      <c r="AB282" s="184">
        <f t="shared" si="84"/>
        <v>10423.877596954884</v>
      </c>
      <c r="AC282" s="184">
        <f t="shared" si="81"/>
        <v>10404.264547176881</v>
      </c>
      <c r="AD282" s="184">
        <f t="shared" si="82"/>
        <v>10117.97527755042</v>
      </c>
      <c r="AE282" s="184">
        <f t="shared" si="83"/>
        <v>10061.20162304007</v>
      </c>
      <c r="AF282" s="166"/>
    </row>
    <row r="283" spans="1:32" ht="15.75" thickBot="1" x14ac:dyDescent="0.3">
      <c r="A283" s="1">
        <v>281</v>
      </c>
      <c r="B283" s="1">
        <v>10000</v>
      </c>
      <c r="C283" s="1">
        <v>10000</v>
      </c>
      <c r="D283" s="31">
        <v>9500</v>
      </c>
      <c r="E283" s="32">
        <v>49</v>
      </c>
      <c r="F283" s="32">
        <v>39</v>
      </c>
      <c r="G283" s="32">
        <v>34</v>
      </c>
      <c r="H283" s="32">
        <v>4750</v>
      </c>
      <c r="I283" s="32">
        <v>7750</v>
      </c>
      <c r="J283" s="32">
        <v>4750</v>
      </c>
      <c r="K283" s="32">
        <v>2</v>
      </c>
      <c r="L283" s="32">
        <v>0</v>
      </c>
      <c r="M283" s="32">
        <v>-500</v>
      </c>
      <c r="N283" s="124">
        <v>-500</v>
      </c>
      <c r="O283" s="129">
        <f t="shared" si="73"/>
        <v>135.56702514992628</v>
      </c>
      <c r="P283" s="3">
        <f t="shared" si="69"/>
        <v>635.56702514992628</v>
      </c>
      <c r="Q283" s="96">
        <f t="shared" si="70"/>
        <v>-1.2711340502998525</v>
      </c>
      <c r="R283" s="157">
        <f t="shared" si="74"/>
        <v>418.61108115841648</v>
      </c>
      <c r="S283" s="3">
        <f t="shared" si="71"/>
        <v>918.61108115841648</v>
      </c>
      <c r="T283" s="96">
        <f t="shared" si="72"/>
        <v>-1.837222162316833</v>
      </c>
      <c r="U283" s="154">
        <f t="shared" si="75"/>
        <v>284.73073622032746</v>
      </c>
      <c r="V283" s="3">
        <f t="shared" si="76"/>
        <v>784.73073622032746</v>
      </c>
      <c r="W283" s="96">
        <f t="shared" si="77"/>
        <v>-1.5694614724406548</v>
      </c>
      <c r="X283" s="154">
        <f t="shared" si="78"/>
        <v>126.56521875708316</v>
      </c>
      <c r="Y283" s="3">
        <f t="shared" si="79"/>
        <v>626.56521875708313</v>
      </c>
      <c r="Z283" s="96">
        <f t="shared" si="80"/>
        <v>-1.2531304375141663</v>
      </c>
      <c r="AA283" s="3">
        <f t="shared" si="68"/>
        <v>9500</v>
      </c>
      <c r="AB283" s="184">
        <f t="shared" si="84"/>
        <v>10135.567025149927</v>
      </c>
      <c r="AC283" s="184">
        <f t="shared" si="81"/>
        <v>10418.611081158417</v>
      </c>
      <c r="AD283" s="184">
        <f t="shared" si="82"/>
        <v>10284.730736220328</v>
      </c>
      <c r="AE283" s="184">
        <f t="shared" si="83"/>
        <v>10126.565218757083</v>
      </c>
      <c r="AF283" s="166"/>
    </row>
    <row r="284" spans="1:32" x14ac:dyDescent="0.25">
      <c r="A284" s="1">
        <v>282</v>
      </c>
      <c r="B284" s="1">
        <v>10000</v>
      </c>
      <c r="C284" s="1">
        <v>9500</v>
      </c>
      <c r="D284" s="29">
        <v>7500</v>
      </c>
      <c r="E284" s="28">
        <v>39</v>
      </c>
      <c r="F284" s="28">
        <v>34</v>
      </c>
      <c r="G284" s="28">
        <v>38</v>
      </c>
      <c r="H284" s="28">
        <v>7750</v>
      </c>
      <c r="I284" s="28">
        <v>4750</v>
      </c>
      <c r="J284" s="28">
        <v>4750</v>
      </c>
      <c r="K284" s="28">
        <v>1.5789473684210527</v>
      </c>
      <c r="L284" s="28">
        <v>-500</v>
      </c>
      <c r="M284" s="28">
        <v>-500</v>
      </c>
      <c r="N284" s="122">
        <v>1750</v>
      </c>
      <c r="O284" s="129">
        <f t="shared" si="73"/>
        <v>472.70258877075378</v>
      </c>
      <c r="P284" s="3">
        <f t="shared" si="69"/>
        <v>-1277.2974112292463</v>
      </c>
      <c r="Q284" s="96">
        <f t="shared" si="70"/>
        <v>-0.72988423498814081</v>
      </c>
      <c r="R284" s="157">
        <f t="shared" si="74"/>
        <v>557.12261330157514</v>
      </c>
      <c r="S284" s="3">
        <f t="shared" si="71"/>
        <v>-1192.8773866984247</v>
      </c>
      <c r="T284" s="96">
        <f t="shared" si="72"/>
        <v>-0.68164422097052846</v>
      </c>
      <c r="U284" s="154">
        <f t="shared" si="75"/>
        <v>966.69519065793065</v>
      </c>
      <c r="V284" s="3">
        <f t="shared" si="76"/>
        <v>-783.30480934206935</v>
      </c>
      <c r="W284" s="96">
        <f t="shared" si="77"/>
        <v>-0.44760274819546819</v>
      </c>
      <c r="X284" s="154">
        <f t="shared" si="78"/>
        <v>971.58781740802328</v>
      </c>
      <c r="Y284" s="3">
        <f t="shared" si="79"/>
        <v>-778.41218259197672</v>
      </c>
      <c r="Z284" s="96">
        <f t="shared" si="80"/>
        <v>-0.44480696148112953</v>
      </c>
      <c r="AA284" s="3">
        <f t="shared" si="68"/>
        <v>7500</v>
      </c>
      <c r="AB284" s="184">
        <f t="shared" si="84"/>
        <v>9972.7025887707532</v>
      </c>
      <c r="AC284" s="184">
        <f t="shared" si="81"/>
        <v>10057.122613301575</v>
      </c>
      <c r="AD284" s="184">
        <f t="shared" si="82"/>
        <v>10466.695190657931</v>
      </c>
      <c r="AE284" s="184">
        <f t="shared" si="83"/>
        <v>10471.587817408023</v>
      </c>
      <c r="AF284" s="166"/>
    </row>
    <row r="285" spans="1:32" x14ac:dyDescent="0.25">
      <c r="A285" s="1">
        <v>283</v>
      </c>
      <c r="B285" s="1">
        <v>9500</v>
      </c>
      <c r="C285" s="1">
        <v>7500</v>
      </c>
      <c r="D285" s="30">
        <v>9250</v>
      </c>
      <c r="E285" s="3">
        <v>34</v>
      </c>
      <c r="F285" s="3">
        <v>38</v>
      </c>
      <c r="G285" s="3">
        <v>57</v>
      </c>
      <c r="H285" s="3">
        <v>4750</v>
      </c>
      <c r="I285" s="3">
        <v>4750</v>
      </c>
      <c r="J285" s="3">
        <v>3750</v>
      </c>
      <c r="K285" s="3">
        <v>2.4666666666666668</v>
      </c>
      <c r="L285" s="3">
        <v>-500</v>
      </c>
      <c r="M285" s="3">
        <v>1750</v>
      </c>
      <c r="N285" s="123">
        <v>2500</v>
      </c>
      <c r="O285" s="129">
        <f t="shared" si="73"/>
        <v>215.45372332387976</v>
      </c>
      <c r="P285" s="3">
        <f t="shared" si="69"/>
        <v>-2284.5462766761202</v>
      </c>
      <c r="Q285" s="96">
        <f t="shared" si="70"/>
        <v>-0.91381851067044806</v>
      </c>
      <c r="R285" s="157">
        <f t="shared" si="74"/>
        <v>291.15109141653596</v>
      </c>
      <c r="S285" s="3">
        <f t="shared" si="71"/>
        <v>-2208.848908583464</v>
      </c>
      <c r="T285" s="96">
        <f t="shared" si="72"/>
        <v>-0.88353956343338558</v>
      </c>
      <c r="U285" s="154">
        <f t="shared" si="75"/>
        <v>472.71633830558108</v>
      </c>
      <c r="V285" s="3">
        <f t="shared" si="76"/>
        <v>-2027.2836616944189</v>
      </c>
      <c r="W285" s="96">
        <f t="shared" si="77"/>
        <v>-0.81091346467776759</v>
      </c>
      <c r="X285" s="154">
        <f t="shared" si="78"/>
        <v>572.91487063778607</v>
      </c>
      <c r="Y285" s="3">
        <f t="shared" si="79"/>
        <v>-1927.085129362214</v>
      </c>
      <c r="Z285" s="96">
        <f t="shared" si="80"/>
        <v>-0.77083405174488562</v>
      </c>
      <c r="AA285" s="3">
        <f t="shared" si="68"/>
        <v>9250</v>
      </c>
      <c r="AB285" s="184">
        <f t="shared" si="84"/>
        <v>7715.4537233238798</v>
      </c>
      <c r="AC285" s="184">
        <f t="shared" si="81"/>
        <v>7791.1510914165356</v>
      </c>
      <c r="AD285" s="184">
        <f t="shared" si="82"/>
        <v>7972.7163383055813</v>
      </c>
      <c r="AE285" s="184">
        <f t="shared" si="83"/>
        <v>8072.9148706377864</v>
      </c>
      <c r="AF285" s="166"/>
    </row>
    <row r="286" spans="1:32" x14ac:dyDescent="0.25">
      <c r="A286" s="1">
        <v>284</v>
      </c>
      <c r="B286" s="1">
        <v>7500</v>
      </c>
      <c r="C286" s="1">
        <v>9250</v>
      </c>
      <c r="D286" s="30">
        <v>11750</v>
      </c>
      <c r="E286" s="3">
        <v>38</v>
      </c>
      <c r="F286" s="3">
        <v>57</v>
      </c>
      <c r="G286" s="3">
        <v>46</v>
      </c>
      <c r="H286" s="3">
        <v>4750</v>
      </c>
      <c r="I286" s="3">
        <v>3750</v>
      </c>
      <c r="J286" s="3">
        <v>3750</v>
      </c>
      <c r="K286" s="3">
        <v>3.1333333333333333</v>
      </c>
      <c r="L286" s="3">
        <v>1750</v>
      </c>
      <c r="M286" s="3">
        <v>2500</v>
      </c>
      <c r="N286" s="123">
        <v>-250</v>
      </c>
      <c r="O286" s="129">
        <f t="shared" si="73"/>
        <v>-234.20384975123838</v>
      </c>
      <c r="P286" s="3">
        <f t="shared" si="69"/>
        <v>15.79615024876162</v>
      </c>
      <c r="Q286" s="96">
        <f t="shared" si="70"/>
        <v>-6.3184600995046483E-2</v>
      </c>
      <c r="R286" s="157">
        <f t="shared" si="74"/>
        <v>-296.11588428273734</v>
      </c>
      <c r="S286" s="3">
        <f t="shared" si="71"/>
        <v>-46.115884282737341</v>
      </c>
      <c r="T286" s="96">
        <f t="shared" si="72"/>
        <v>0.18446353713094937</v>
      </c>
      <c r="U286" s="154">
        <f t="shared" si="75"/>
        <v>-659.87984571656841</v>
      </c>
      <c r="V286" s="3">
        <f t="shared" si="76"/>
        <v>-409.87984571656841</v>
      </c>
      <c r="W286" s="96">
        <f t="shared" si="77"/>
        <v>1.6395193828662737</v>
      </c>
      <c r="X286" s="154">
        <f t="shared" si="78"/>
        <v>-351.66316280022636</v>
      </c>
      <c r="Y286" s="3">
        <f t="shared" si="79"/>
        <v>-101.66316280022636</v>
      </c>
      <c r="Z286" s="96">
        <f t="shared" si="80"/>
        <v>0.40665265120090544</v>
      </c>
      <c r="AA286" s="3">
        <f t="shared" si="68"/>
        <v>11750</v>
      </c>
      <c r="AB286" s="184">
        <f t="shared" si="84"/>
        <v>9015.7961502487615</v>
      </c>
      <c r="AC286" s="184">
        <f t="shared" si="81"/>
        <v>8953.8841157172628</v>
      </c>
      <c r="AD286" s="184">
        <f t="shared" si="82"/>
        <v>8590.1201542834315</v>
      </c>
      <c r="AE286" s="184">
        <f t="shared" si="83"/>
        <v>8898.3368371997731</v>
      </c>
      <c r="AF286" s="166"/>
    </row>
    <row r="287" spans="1:32" x14ac:dyDescent="0.25">
      <c r="A287" s="1">
        <v>285</v>
      </c>
      <c r="B287" s="1">
        <v>9250</v>
      </c>
      <c r="C287" s="1">
        <v>11750</v>
      </c>
      <c r="D287" s="30">
        <v>11500</v>
      </c>
      <c r="E287" s="3">
        <v>57</v>
      </c>
      <c r="F287" s="3">
        <v>46</v>
      </c>
      <c r="G287" s="3">
        <v>50</v>
      </c>
      <c r="H287" s="3">
        <v>3750</v>
      </c>
      <c r="I287" s="3">
        <v>3750</v>
      </c>
      <c r="J287" s="3">
        <v>2750</v>
      </c>
      <c r="K287" s="3">
        <v>4.1818181818181817</v>
      </c>
      <c r="L287" s="3">
        <v>2500</v>
      </c>
      <c r="M287" s="3">
        <v>-250</v>
      </c>
      <c r="N287" s="123">
        <v>-1000</v>
      </c>
      <c r="O287" s="129">
        <f t="shared" si="73"/>
        <v>-235.93191705812359</v>
      </c>
      <c r="P287" s="3">
        <f t="shared" si="69"/>
        <v>764.06808294187636</v>
      </c>
      <c r="Q287" s="96">
        <f t="shared" si="70"/>
        <v>-0.76406808294187634</v>
      </c>
      <c r="R287" s="157">
        <f t="shared" si="74"/>
        <v>-208.40103440804964</v>
      </c>
      <c r="S287" s="3">
        <f t="shared" si="71"/>
        <v>791.59896559195033</v>
      </c>
      <c r="T287" s="96">
        <f t="shared" si="72"/>
        <v>-0.79159896559195031</v>
      </c>
      <c r="U287" s="154">
        <f t="shared" si="75"/>
        <v>-73.199909506499424</v>
      </c>
      <c r="V287" s="3">
        <f t="shared" si="76"/>
        <v>926.80009049350053</v>
      </c>
      <c r="W287" s="96">
        <f t="shared" si="77"/>
        <v>-0.92680009049350054</v>
      </c>
      <c r="X287" s="154">
        <f t="shared" si="78"/>
        <v>-128.10760205996669</v>
      </c>
      <c r="Y287" s="3">
        <f t="shared" si="79"/>
        <v>871.89239794003333</v>
      </c>
      <c r="Z287" s="96">
        <f t="shared" si="80"/>
        <v>-0.87189239794003337</v>
      </c>
      <c r="AA287" s="3">
        <f t="shared" si="68"/>
        <v>11500</v>
      </c>
      <c r="AB287" s="184">
        <f t="shared" si="84"/>
        <v>11514.068082941876</v>
      </c>
      <c r="AC287" s="184">
        <f t="shared" si="81"/>
        <v>11541.598965591951</v>
      </c>
      <c r="AD287" s="184">
        <f t="shared" si="82"/>
        <v>11676.8000904935</v>
      </c>
      <c r="AE287" s="184">
        <f t="shared" si="83"/>
        <v>11621.892397940033</v>
      </c>
      <c r="AF287" s="166"/>
    </row>
    <row r="288" spans="1:32" x14ac:dyDescent="0.25">
      <c r="A288" s="1">
        <v>286</v>
      </c>
      <c r="B288" s="1">
        <v>11750</v>
      </c>
      <c r="C288" s="1">
        <v>11500</v>
      </c>
      <c r="D288" s="30">
        <v>10500</v>
      </c>
      <c r="E288" s="3">
        <v>46</v>
      </c>
      <c r="F288" s="3">
        <v>50</v>
      </c>
      <c r="G288" s="3">
        <v>50</v>
      </c>
      <c r="H288" s="3">
        <v>3750</v>
      </c>
      <c r="I288" s="3">
        <v>2750</v>
      </c>
      <c r="J288" s="3">
        <v>3750</v>
      </c>
      <c r="K288" s="3">
        <v>2.8</v>
      </c>
      <c r="L288" s="3">
        <v>-250</v>
      </c>
      <c r="M288" s="3">
        <v>-1000</v>
      </c>
      <c r="N288" s="123">
        <v>2500</v>
      </c>
      <c r="O288" s="129">
        <f t="shared" si="73"/>
        <v>-18.428370927665298</v>
      </c>
      <c r="P288" s="3">
        <f t="shared" si="69"/>
        <v>-2518.4283709276651</v>
      </c>
      <c r="Q288" s="96">
        <f t="shared" si="70"/>
        <v>-1.007371348371066</v>
      </c>
      <c r="R288" s="157">
        <f t="shared" si="74"/>
        <v>-69.364682581249596</v>
      </c>
      <c r="S288" s="3">
        <f t="shared" si="71"/>
        <v>-2569.3646825812498</v>
      </c>
      <c r="T288" s="96">
        <f t="shared" si="72"/>
        <v>-1.0277458730325</v>
      </c>
      <c r="U288" s="154">
        <f t="shared" si="75"/>
        <v>-13.079175854280209</v>
      </c>
      <c r="V288" s="3">
        <f t="shared" si="76"/>
        <v>-2513.07917585428</v>
      </c>
      <c r="W288" s="96">
        <f t="shared" si="77"/>
        <v>-1.0052316703417121</v>
      </c>
      <c r="X288" s="154">
        <f t="shared" si="78"/>
        <v>84.180406879062375</v>
      </c>
      <c r="Y288" s="3">
        <f t="shared" si="79"/>
        <v>-2415.8195931209375</v>
      </c>
      <c r="Z288" s="96">
        <f t="shared" si="80"/>
        <v>-0.96632783724837501</v>
      </c>
      <c r="AA288" s="3">
        <f t="shared" si="68"/>
        <v>10500</v>
      </c>
      <c r="AB288" s="184">
        <f t="shared" si="84"/>
        <v>11481.571629072334</v>
      </c>
      <c r="AC288" s="184">
        <f t="shared" si="81"/>
        <v>11430.63531741875</v>
      </c>
      <c r="AD288" s="184">
        <f t="shared" si="82"/>
        <v>11486.92082414572</v>
      </c>
      <c r="AE288" s="184">
        <f t="shared" si="83"/>
        <v>11584.180406879063</v>
      </c>
      <c r="AF288" s="166"/>
    </row>
    <row r="289" spans="1:32" x14ac:dyDescent="0.25">
      <c r="A289" s="1">
        <v>287</v>
      </c>
      <c r="B289" s="1">
        <v>11500</v>
      </c>
      <c r="C289" s="1">
        <v>10500</v>
      </c>
      <c r="D289" s="30">
        <v>13000</v>
      </c>
      <c r="E289" s="3">
        <v>50</v>
      </c>
      <c r="F289" s="3">
        <v>50</v>
      </c>
      <c r="G289" s="3">
        <v>53</v>
      </c>
      <c r="H289" s="3">
        <v>2750</v>
      </c>
      <c r="I289" s="3">
        <v>3750</v>
      </c>
      <c r="J289" s="3">
        <v>4750</v>
      </c>
      <c r="K289" s="3">
        <v>2.736842105263158</v>
      </c>
      <c r="L289" s="3">
        <v>-1000</v>
      </c>
      <c r="M289" s="3">
        <v>2500</v>
      </c>
      <c r="N289" s="123">
        <v>-750</v>
      </c>
      <c r="O289" s="129">
        <f t="shared" si="73"/>
        <v>-297.49621081076259</v>
      </c>
      <c r="P289" s="3">
        <f t="shared" si="69"/>
        <v>452.50378918923741</v>
      </c>
      <c r="Q289" s="96">
        <f t="shared" si="70"/>
        <v>-0.60333838558564989</v>
      </c>
      <c r="R289" s="157">
        <f t="shared" si="74"/>
        <v>-387.68816432854283</v>
      </c>
      <c r="S289" s="3">
        <f t="shared" si="71"/>
        <v>362.31183567145717</v>
      </c>
      <c r="T289" s="96">
        <f t="shared" si="72"/>
        <v>-0.48308244756194291</v>
      </c>
      <c r="U289" s="154">
        <f t="shared" si="75"/>
        <v>-438.51091072729844</v>
      </c>
      <c r="V289" s="3">
        <f t="shared" si="76"/>
        <v>311.48908927270156</v>
      </c>
      <c r="W289" s="96">
        <f t="shared" si="77"/>
        <v>-0.41531878569693542</v>
      </c>
      <c r="X289" s="154">
        <f t="shared" si="78"/>
        <v>-496.64054808867093</v>
      </c>
      <c r="Y289" s="3">
        <f t="shared" si="79"/>
        <v>253.35945191132907</v>
      </c>
      <c r="Z289" s="96">
        <f t="shared" si="80"/>
        <v>-0.33781260254843876</v>
      </c>
      <c r="AA289" s="3">
        <f t="shared" si="68"/>
        <v>13000</v>
      </c>
      <c r="AB289" s="184">
        <f t="shared" si="84"/>
        <v>10202.503789189237</v>
      </c>
      <c r="AC289" s="184">
        <f t="shared" si="81"/>
        <v>10112.311835671457</v>
      </c>
      <c r="AD289" s="184">
        <f t="shared" si="82"/>
        <v>10061.489089272702</v>
      </c>
      <c r="AE289" s="184">
        <f t="shared" si="83"/>
        <v>10003.359451911329</v>
      </c>
      <c r="AF289" s="166"/>
    </row>
    <row r="290" spans="1:32" x14ac:dyDescent="0.25">
      <c r="A290" s="1">
        <v>288</v>
      </c>
      <c r="B290" s="1">
        <v>10500</v>
      </c>
      <c r="C290" s="1">
        <v>13000</v>
      </c>
      <c r="D290" s="30">
        <v>12250</v>
      </c>
      <c r="E290" s="3">
        <v>50</v>
      </c>
      <c r="F290" s="3">
        <v>53</v>
      </c>
      <c r="G290" s="3">
        <v>56</v>
      </c>
      <c r="H290" s="3">
        <v>3750</v>
      </c>
      <c r="I290" s="3">
        <v>4750</v>
      </c>
      <c r="J290" s="3">
        <v>3750</v>
      </c>
      <c r="K290" s="3">
        <v>3.2666666666666666</v>
      </c>
      <c r="L290" s="3">
        <v>2500</v>
      </c>
      <c r="M290" s="3">
        <v>-750</v>
      </c>
      <c r="N290" s="123">
        <v>0</v>
      </c>
      <c r="O290" s="129">
        <f t="shared" si="73"/>
        <v>-250.5017949591751</v>
      </c>
      <c r="P290" s="3">
        <f t="shared" si="69"/>
        <v>-250.5017949591751</v>
      </c>
      <c r="Q290" s="96">
        <f t="shared" si="70"/>
        <v>0</v>
      </c>
      <c r="R290" s="157">
        <f t="shared" si="74"/>
        <v>-163.88834393437503</v>
      </c>
      <c r="S290" s="3">
        <f t="shared" si="71"/>
        <v>-163.88834393437503</v>
      </c>
      <c r="T290" s="96">
        <f t="shared" si="72"/>
        <v>0</v>
      </c>
      <c r="U290" s="154">
        <f t="shared" si="75"/>
        <v>-77.913726571510168</v>
      </c>
      <c r="V290" s="3">
        <f t="shared" si="76"/>
        <v>-77.913726571510168</v>
      </c>
      <c r="W290" s="96">
        <f t="shared" si="77"/>
        <v>0</v>
      </c>
      <c r="X290" s="154">
        <f t="shared" si="78"/>
        <v>6.8714630306389637</v>
      </c>
      <c r="Y290" s="3">
        <f t="shared" si="79"/>
        <v>6.8714630306389637</v>
      </c>
      <c r="Z290" s="96">
        <f t="shared" si="80"/>
        <v>0</v>
      </c>
      <c r="AA290" s="3">
        <f t="shared" si="68"/>
        <v>12250</v>
      </c>
      <c r="AB290" s="184">
        <f t="shared" si="84"/>
        <v>12749.498205040825</v>
      </c>
      <c r="AC290" s="184">
        <f t="shared" si="81"/>
        <v>12836.111656065625</v>
      </c>
      <c r="AD290" s="184">
        <f t="shared" si="82"/>
        <v>12922.086273428489</v>
      </c>
      <c r="AE290" s="184">
        <f t="shared" si="83"/>
        <v>13006.871463030639</v>
      </c>
      <c r="AF290" s="166"/>
    </row>
    <row r="291" spans="1:32" x14ac:dyDescent="0.25">
      <c r="A291" s="1">
        <v>289</v>
      </c>
      <c r="B291" s="1">
        <v>13000</v>
      </c>
      <c r="C291" s="1">
        <v>12250</v>
      </c>
      <c r="D291" s="30">
        <v>12250</v>
      </c>
      <c r="E291" s="3">
        <v>53</v>
      </c>
      <c r="F291" s="3">
        <v>56</v>
      </c>
      <c r="G291" s="3">
        <v>55</v>
      </c>
      <c r="H291" s="3">
        <v>4750</v>
      </c>
      <c r="I291" s="3">
        <v>3750</v>
      </c>
      <c r="J291" s="3">
        <v>1750</v>
      </c>
      <c r="K291" s="3">
        <v>7</v>
      </c>
      <c r="L291" s="3">
        <v>-750</v>
      </c>
      <c r="M291" s="3">
        <v>0</v>
      </c>
      <c r="N291" s="123">
        <v>-750</v>
      </c>
      <c r="O291" s="129">
        <f t="shared" si="73"/>
        <v>-299.52490312032762</v>
      </c>
      <c r="P291" s="3">
        <f t="shared" si="69"/>
        <v>450.47509687967238</v>
      </c>
      <c r="Q291" s="96">
        <f t="shared" si="70"/>
        <v>-0.60063346250622984</v>
      </c>
      <c r="R291" s="157">
        <f t="shared" si="74"/>
        <v>-238.98018675266184</v>
      </c>
      <c r="S291" s="3">
        <f t="shared" si="71"/>
        <v>511.01981324733816</v>
      </c>
      <c r="T291" s="96">
        <f t="shared" si="72"/>
        <v>-0.68135975099645085</v>
      </c>
      <c r="U291" s="154">
        <f t="shared" si="75"/>
        <v>-246.75671628791758</v>
      </c>
      <c r="V291" s="3">
        <f t="shared" si="76"/>
        <v>503.24328371208242</v>
      </c>
      <c r="W291" s="96">
        <f t="shared" si="77"/>
        <v>-0.67099104494944317</v>
      </c>
      <c r="X291" s="154">
        <f t="shared" si="78"/>
        <v>-227.74870679538932</v>
      </c>
      <c r="Y291" s="3">
        <f t="shared" si="79"/>
        <v>522.25129320461065</v>
      </c>
      <c r="Z291" s="96">
        <f t="shared" si="80"/>
        <v>-0.69633505760614756</v>
      </c>
      <c r="AA291" s="3">
        <f t="shared" si="68"/>
        <v>12250</v>
      </c>
      <c r="AB291" s="184">
        <f t="shared" si="84"/>
        <v>11950.475096879672</v>
      </c>
      <c r="AC291" s="184">
        <f t="shared" si="81"/>
        <v>12011.019813247338</v>
      </c>
      <c r="AD291" s="184">
        <f t="shared" si="82"/>
        <v>12003.243283712083</v>
      </c>
      <c r="AE291" s="184">
        <f t="shared" si="83"/>
        <v>12022.25129320461</v>
      </c>
      <c r="AF291" s="166"/>
    </row>
    <row r="292" spans="1:32" x14ac:dyDescent="0.25">
      <c r="A292" s="1">
        <v>290</v>
      </c>
      <c r="B292" s="1">
        <v>12250</v>
      </c>
      <c r="C292" s="1">
        <v>12250</v>
      </c>
      <c r="D292" s="30">
        <v>11500</v>
      </c>
      <c r="E292" s="3">
        <v>56</v>
      </c>
      <c r="F292" s="3">
        <v>55</v>
      </c>
      <c r="G292" s="3">
        <v>53</v>
      </c>
      <c r="H292" s="3">
        <v>3750</v>
      </c>
      <c r="I292" s="3">
        <v>1750</v>
      </c>
      <c r="J292" s="3">
        <v>2750</v>
      </c>
      <c r="K292" s="3">
        <v>4.1818181818181817</v>
      </c>
      <c r="L292" s="3">
        <v>0</v>
      </c>
      <c r="M292" s="3">
        <v>-750</v>
      </c>
      <c r="N292" s="123">
        <v>-500</v>
      </c>
      <c r="O292" s="129">
        <f t="shared" si="73"/>
        <v>-217.82530163015139</v>
      </c>
      <c r="P292" s="3">
        <f t="shared" si="69"/>
        <v>282.17469836984861</v>
      </c>
      <c r="Q292" s="96">
        <f t="shared" si="70"/>
        <v>-0.5643493967396972</v>
      </c>
      <c r="R292" s="157">
        <f t="shared" si="74"/>
        <v>-328.6796888413831</v>
      </c>
      <c r="S292" s="3">
        <f t="shared" si="71"/>
        <v>171.3203111586169</v>
      </c>
      <c r="T292" s="96">
        <f t="shared" si="72"/>
        <v>-0.3426406223172338</v>
      </c>
      <c r="U292" s="154">
        <f t="shared" si="75"/>
        <v>-284.17260726379624</v>
      </c>
      <c r="V292" s="3">
        <f t="shared" si="76"/>
        <v>215.82739273620376</v>
      </c>
      <c r="W292" s="96">
        <f t="shared" si="77"/>
        <v>-0.43165478547240754</v>
      </c>
      <c r="X292" s="154">
        <f t="shared" si="78"/>
        <v>-221.9676308773856</v>
      </c>
      <c r="Y292" s="3">
        <f t="shared" si="79"/>
        <v>278.0323691226144</v>
      </c>
      <c r="Z292" s="96">
        <f t="shared" si="80"/>
        <v>-0.55606473824522884</v>
      </c>
      <c r="AA292" s="3">
        <f t="shared" si="68"/>
        <v>11500</v>
      </c>
      <c r="AB292" s="184">
        <f t="shared" si="84"/>
        <v>12032.174698369849</v>
      </c>
      <c r="AC292" s="184">
        <f t="shared" si="81"/>
        <v>11921.320311158617</v>
      </c>
      <c r="AD292" s="184">
        <f t="shared" si="82"/>
        <v>11965.827392736204</v>
      </c>
      <c r="AE292" s="184">
        <f t="shared" si="83"/>
        <v>12028.032369122615</v>
      </c>
      <c r="AF292" s="166"/>
    </row>
    <row r="293" spans="1:32" ht="15.75" thickBot="1" x14ac:dyDescent="0.3">
      <c r="A293" s="1">
        <v>291</v>
      </c>
      <c r="B293" s="1">
        <v>12250</v>
      </c>
      <c r="C293" s="1">
        <v>11500</v>
      </c>
      <c r="D293" s="31">
        <v>11000</v>
      </c>
      <c r="E293" s="32">
        <v>55</v>
      </c>
      <c r="F293" s="32">
        <v>53</v>
      </c>
      <c r="G293" s="32">
        <v>44</v>
      </c>
      <c r="H293" s="32">
        <v>1750</v>
      </c>
      <c r="I293" s="32">
        <v>2750</v>
      </c>
      <c r="J293" s="32">
        <v>1750</v>
      </c>
      <c r="K293" s="32">
        <v>6.2857142857142856</v>
      </c>
      <c r="L293" s="32">
        <v>-750</v>
      </c>
      <c r="M293" s="32">
        <v>-500</v>
      </c>
      <c r="N293" s="124">
        <v>-2000</v>
      </c>
      <c r="O293" s="129">
        <f t="shared" si="73"/>
        <v>-195.9292348409511</v>
      </c>
      <c r="P293" s="3">
        <f t="shared" si="69"/>
        <v>1804.070765159049</v>
      </c>
      <c r="Q293" s="96">
        <f t="shared" si="70"/>
        <v>-0.90203538257952443</v>
      </c>
      <c r="R293" s="157">
        <f t="shared" si="74"/>
        <v>-208.42945347296012</v>
      </c>
      <c r="S293" s="3">
        <f t="shared" si="71"/>
        <v>1791.5705465270398</v>
      </c>
      <c r="T293" s="96">
        <f t="shared" si="72"/>
        <v>-0.89578527326351987</v>
      </c>
      <c r="U293" s="154">
        <f t="shared" si="75"/>
        <v>-308.63950846006321</v>
      </c>
      <c r="V293" s="3">
        <f t="shared" si="76"/>
        <v>1691.3604915399369</v>
      </c>
      <c r="W293" s="96">
        <f t="shared" si="77"/>
        <v>-0.84568024576996847</v>
      </c>
      <c r="X293" s="154">
        <f t="shared" si="78"/>
        <v>-399.56374519665985</v>
      </c>
      <c r="Y293" s="3">
        <f t="shared" si="79"/>
        <v>1600.43625480334</v>
      </c>
      <c r="Z293" s="96">
        <f t="shared" si="80"/>
        <v>-0.80021812740166998</v>
      </c>
      <c r="AA293" s="3">
        <f t="shared" si="68"/>
        <v>11000</v>
      </c>
      <c r="AB293" s="184">
        <f t="shared" si="84"/>
        <v>11304.070765159049</v>
      </c>
      <c r="AC293" s="184">
        <f t="shared" si="81"/>
        <v>11291.57054652704</v>
      </c>
      <c r="AD293" s="184">
        <f t="shared" si="82"/>
        <v>11191.360491539937</v>
      </c>
      <c r="AE293" s="184">
        <f t="shared" si="83"/>
        <v>11100.43625480334</v>
      </c>
      <c r="AF293" s="166"/>
    </row>
    <row r="294" spans="1:32" x14ac:dyDescent="0.25">
      <c r="A294" s="1">
        <v>292</v>
      </c>
      <c r="B294" s="1">
        <v>11500</v>
      </c>
      <c r="C294" s="1">
        <v>11000</v>
      </c>
      <c r="D294" s="29">
        <v>11000</v>
      </c>
      <c r="E294" s="28">
        <v>53</v>
      </c>
      <c r="F294" s="28">
        <v>44</v>
      </c>
      <c r="G294" s="28">
        <v>45</v>
      </c>
      <c r="H294" s="28">
        <v>2750</v>
      </c>
      <c r="I294" s="28">
        <v>1750</v>
      </c>
      <c r="J294" s="28">
        <v>2750</v>
      </c>
      <c r="K294" s="28">
        <v>4</v>
      </c>
      <c r="L294" s="28">
        <v>-500</v>
      </c>
      <c r="M294" s="28">
        <v>-2000</v>
      </c>
      <c r="N294" s="122">
        <v>0</v>
      </c>
      <c r="O294" s="129">
        <f t="shared" si="73"/>
        <v>-192.21131826714864</v>
      </c>
      <c r="P294" s="3">
        <f t="shared" si="69"/>
        <v>-192.21131826714864</v>
      </c>
      <c r="Q294" s="96">
        <f t="shared" si="70"/>
        <v>0</v>
      </c>
      <c r="R294" s="157">
        <f t="shared" si="74"/>
        <v>-287.01403270912681</v>
      </c>
      <c r="S294" s="3">
        <f t="shared" si="71"/>
        <v>-287.01403270912681</v>
      </c>
      <c r="T294" s="96">
        <f t="shared" si="72"/>
        <v>0</v>
      </c>
      <c r="U294" s="154">
        <f t="shared" si="75"/>
        <v>-542.74585819774597</v>
      </c>
      <c r="V294" s="3">
        <f t="shared" si="76"/>
        <v>-542.74585819774597</v>
      </c>
      <c r="W294" s="96">
        <f t="shared" si="77"/>
        <v>0</v>
      </c>
      <c r="X294" s="154">
        <f t="shared" si="78"/>
        <v>-514.29302511562094</v>
      </c>
      <c r="Y294" s="3">
        <f t="shared" si="79"/>
        <v>-514.29302511562094</v>
      </c>
      <c r="Z294" s="96">
        <f t="shared" si="80"/>
        <v>0</v>
      </c>
      <c r="AA294" s="3">
        <f t="shared" si="68"/>
        <v>11000</v>
      </c>
      <c r="AB294" s="184">
        <f t="shared" si="84"/>
        <v>10807.788681732851</v>
      </c>
      <c r="AC294" s="184">
        <f t="shared" si="81"/>
        <v>10712.985967290873</v>
      </c>
      <c r="AD294" s="184">
        <f t="shared" si="82"/>
        <v>10457.254141802254</v>
      </c>
      <c r="AE294" s="184">
        <f t="shared" si="83"/>
        <v>10485.706974884379</v>
      </c>
      <c r="AF294" s="166"/>
    </row>
    <row r="295" spans="1:32" x14ac:dyDescent="0.25">
      <c r="A295" s="1">
        <v>293</v>
      </c>
      <c r="B295" s="1">
        <v>11000</v>
      </c>
      <c r="C295" s="1">
        <v>11000</v>
      </c>
      <c r="D295" s="30">
        <v>11000</v>
      </c>
      <c r="E295" s="3">
        <v>44</v>
      </c>
      <c r="F295" s="3">
        <v>45</v>
      </c>
      <c r="G295" s="3">
        <v>37</v>
      </c>
      <c r="H295" s="3">
        <v>1750</v>
      </c>
      <c r="I295" s="3">
        <v>2750</v>
      </c>
      <c r="J295" s="3">
        <v>2750</v>
      </c>
      <c r="K295" s="3">
        <v>4</v>
      </c>
      <c r="L295" s="3">
        <v>-2000</v>
      </c>
      <c r="M295" s="3">
        <v>0</v>
      </c>
      <c r="N295" s="123">
        <v>-250</v>
      </c>
      <c r="O295" s="129">
        <f t="shared" si="73"/>
        <v>-240.49562607507451</v>
      </c>
      <c r="P295" s="3">
        <f t="shared" si="69"/>
        <v>9.5043739249254884</v>
      </c>
      <c r="Q295" s="96">
        <f t="shared" si="70"/>
        <v>-3.8017495699701954E-2</v>
      </c>
      <c r="R295" s="157">
        <f t="shared" si="74"/>
        <v>-309.90075050380381</v>
      </c>
      <c r="S295" s="3">
        <f t="shared" si="71"/>
        <v>-59.900750503803806</v>
      </c>
      <c r="T295" s="96">
        <f t="shared" si="72"/>
        <v>0.23960300201521523</v>
      </c>
      <c r="U295" s="154">
        <f t="shared" si="75"/>
        <v>-363.62397503788725</v>
      </c>
      <c r="V295" s="3">
        <f t="shared" si="76"/>
        <v>-113.62397503788725</v>
      </c>
      <c r="W295" s="96">
        <f t="shared" si="77"/>
        <v>0.454495900151549</v>
      </c>
      <c r="X295" s="154">
        <f t="shared" si="78"/>
        <v>-509.94394439645555</v>
      </c>
      <c r="Y295" s="3">
        <f t="shared" si="79"/>
        <v>-259.94394439645555</v>
      </c>
      <c r="Z295" s="96">
        <f t="shared" si="80"/>
        <v>1.0397757775858223</v>
      </c>
      <c r="AA295" s="3">
        <f t="shared" si="68"/>
        <v>11000</v>
      </c>
      <c r="AB295" s="184">
        <f t="shared" si="84"/>
        <v>10759.504373924925</v>
      </c>
      <c r="AC295" s="184">
        <f t="shared" si="81"/>
        <v>10690.099249496196</v>
      </c>
      <c r="AD295" s="184">
        <f t="shared" si="82"/>
        <v>10636.376024962112</v>
      </c>
      <c r="AE295" s="184">
        <f t="shared" si="83"/>
        <v>10490.056055603545</v>
      </c>
      <c r="AF295" s="166"/>
    </row>
    <row r="296" spans="1:32" x14ac:dyDescent="0.25">
      <c r="A296" s="1">
        <v>294</v>
      </c>
      <c r="B296" s="1">
        <v>11000</v>
      </c>
      <c r="C296" s="1">
        <v>11000</v>
      </c>
      <c r="D296" s="30">
        <v>10750</v>
      </c>
      <c r="E296" s="3">
        <v>45</v>
      </c>
      <c r="F296" s="3">
        <v>37</v>
      </c>
      <c r="G296" s="3">
        <v>39</v>
      </c>
      <c r="H296" s="3">
        <v>2750</v>
      </c>
      <c r="I296" s="3">
        <v>2750</v>
      </c>
      <c r="J296" s="3">
        <v>1750</v>
      </c>
      <c r="K296" s="3">
        <v>6.1428571428571432</v>
      </c>
      <c r="L296" s="3">
        <v>0</v>
      </c>
      <c r="M296" s="3">
        <v>-250</v>
      </c>
      <c r="N296" s="123">
        <v>0</v>
      </c>
      <c r="O296" s="129">
        <f t="shared" si="73"/>
        <v>-192.10960891784987</v>
      </c>
      <c r="P296" s="3">
        <f t="shared" si="69"/>
        <v>-192.10960891784987</v>
      </c>
      <c r="Q296" s="96">
        <f t="shared" si="70"/>
        <v>0</v>
      </c>
      <c r="R296" s="157">
        <f t="shared" si="74"/>
        <v>-215.15655037621869</v>
      </c>
      <c r="S296" s="3">
        <f t="shared" si="71"/>
        <v>-215.15655037621869</v>
      </c>
      <c r="T296" s="96">
        <f t="shared" si="72"/>
        <v>0</v>
      </c>
      <c r="U296" s="154">
        <f t="shared" si="75"/>
        <v>-34.498156393899578</v>
      </c>
      <c r="V296" s="3">
        <f t="shared" si="76"/>
        <v>-34.498156393899578</v>
      </c>
      <c r="W296" s="96">
        <f t="shared" si="77"/>
        <v>0</v>
      </c>
      <c r="X296" s="154">
        <f t="shared" si="78"/>
        <v>-146.7707296728552</v>
      </c>
      <c r="Y296" s="3">
        <f t="shared" si="79"/>
        <v>-146.7707296728552</v>
      </c>
      <c r="Z296" s="96">
        <f t="shared" si="80"/>
        <v>0</v>
      </c>
      <c r="AA296" s="3">
        <f t="shared" si="68"/>
        <v>10750</v>
      </c>
      <c r="AB296" s="184">
        <f t="shared" si="84"/>
        <v>10807.89039108215</v>
      </c>
      <c r="AC296" s="184">
        <f t="shared" si="81"/>
        <v>10784.843449623781</v>
      </c>
      <c r="AD296" s="184">
        <f t="shared" si="82"/>
        <v>10965.5018436061</v>
      </c>
      <c r="AE296" s="184">
        <f t="shared" si="83"/>
        <v>10853.229270327145</v>
      </c>
      <c r="AF296" s="166"/>
    </row>
    <row r="297" spans="1:32" x14ac:dyDescent="0.25">
      <c r="A297" s="1">
        <v>295</v>
      </c>
      <c r="B297" s="1">
        <v>11000</v>
      </c>
      <c r="C297" s="1">
        <v>10750</v>
      </c>
      <c r="D297" s="30">
        <v>10750</v>
      </c>
      <c r="E297" s="3">
        <v>37</v>
      </c>
      <c r="F297" s="3">
        <v>39</v>
      </c>
      <c r="G297" s="3">
        <v>42</v>
      </c>
      <c r="H297" s="3">
        <v>2750</v>
      </c>
      <c r="I297" s="3">
        <v>1750</v>
      </c>
      <c r="J297" s="3">
        <v>1750</v>
      </c>
      <c r="K297" s="3">
        <v>6.1428571428571432</v>
      </c>
      <c r="L297" s="3">
        <v>-250</v>
      </c>
      <c r="M297" s="3">
        <v>0</v>
      </c>
      <c r="N297" s="123">
        <v>-250</v>
      </c>
      <c r="O297" s="129">
        <f t="shared" si="73"/>
        <v>-174.00299348987767</v>
      </c>
      <c r="P297" s="3">
        <f t="shared" si="69"/>
        <v>75.997006510122333</v>
      </c>
      <c r="Q297" s="96">
        <f t="shared" si="70"/>
        <v>-0.30398802604048936</v>
      </c>
      <c r="R297" s="157">
        <f t="shared" si="74"/>
        <v>-273.25949042975412</v>
      </c>
      <c r="S297" s="3">
        <f t="shared" si="71"/>
        <v>-23.259490429754123</v>
      </c>
      <c r="T297" s="96">
        <f t="shared" si="72"/>
        <v>9.3037961719016488E-2</v>
      </c>
      <c r="U297" s="154">
        <f t="shared" si="75"/>
        <v>-86.023872358784672</v>
      </c>
      <c r="V297" s="3">
        <f t="shared" si="76"/>
        <v>163.97612764121533</v>
      </c>
      <c r="W297" s="96">
        <f t="shared" si="77"/>
        <v>-0.65590451056486132</v>
      </c>
      <c r="X297" s="154">
        <f t="shared" si="78"/>
        <v>-65.197856882241808</v>
      </c>
      <c r="Y297" s="3">
        <f t="shared" si="79"/>
        <v>184.80214311775819</v>
      </c>
      <c r="Z297" s="96">
        <f t="shared" si="80"/>
        <v>-0.73920857247103278</v>
      </c>
      <c r="AA297" s="3">
        <f t="shared" si="68"/>
        <v>10750</v>
      </c>
      <c r="AB297" s="184">
        <f t="shared" si="84"/>
        <v>10575.997006510122</v>
      </c>
      <c r="AC297" s="184">
        <f t="shared" si="81"/>
        <v>10476.740509570245</v>
      </c>
      <c r="AD297" s="184">
        <f t="shared" si="82"/>
        <v>10663.976127641215</v>
      </c>
      <c r="AE297" s="184">
        <f t="shared" si="83"/>
        <v>10684.802143117759</v>
      </c>
      <c r="AF297" s="166"/>
    </row>
    <row r="298" spans="1:32" x14ac:dyDescent="0.25">
      <c r="A298" s="1">
        <v>296</v>
      </c>
      <c r="B298" s="1">
        <v>10750</v>
      </c>
      <c r="C298" s="1">
        <v>10750</v>
      </c>
      <c r="D298" s="30">
        <v>10500</v>
      </c>
      <c r="E298" s="3">
        <v>39</v>
      </c>
      <c r="F298" s="3">
        <v>42</v>
      </c>
      <c r="G298" s="3">
        <v>47</v>
      </c>
      <c r="H298" s="3">
        <v>1750</v>
      </c>
      <c r="I298" s="3">
        <v>1750</v>
      </c>
      <c r="J298" s="3">
        <v>2750</v>
      </c>
      <c r="K298" s="3">
        <v>3.8181818181818183</v>
      </c>
      <c r="L298" s="3">
        <v>0</v>
      </c>
      <c r="M298" s="3">
        <v>-250</v>
      </c>
      <c r="N298" s="123">
        <v>0</v>
      </c>
      <c r="O298" s="129">
        <f t="shared" si="73"/>
        <v>-106.24195014423856</v>
      </c>
      <c r="P298" s="3">
        <f t="shared" si="69"/>
        <v>-106.24195014423856</v>
      </c>
      <c r="Q298" s="96">
        <f t="shared" si="70"/>
        <v>0</v>
      </c>
      <c r="R298" s="157">
        <f t="shared" si="74"/>
        <v>-225.45742380384354</v>
      </c>
      <c r="S298" s="3">
        <f t="shared" si="71"/>
        <v>-225.45742380384354</v>
      </c>
      <c r="T298" s="96">
        <f t="shared" si="72"/>
        <v>0</v>
      </c>
      <c r="U298" s="154">
        <f t="shared" si="75"/>
        <v>-33.808769299706469</v>
      </c>
      <c r="V298" s="3">
        <f t="shared" si="76"/>
        <v>-33.808769299706469</v>
      </c>
      <c r="W298" s="96">
        <f t="shared" si="77"/>
        <v>0</v>
      </c>
      <c r="X298" s="154">
        <f t="shared" si="78"/>
        <v>-0.73839046162149558</v>
      </c>
      <c r="Y298" s="3">
        <f t="shared" si="79"/>
        <v>-0.73839046162149558</v>
      </c>
      <c r="Z298" s="96">
        <f t="shared" si="80"/>
        <v>0</v>
      </c>
      <c r="AA298" s="3">
        <f t="shared" si="68"/>
        <v>10500</v>
      </c>
      <c r="AB298" s="184">
        <f t="shared" si="84"/>
        <v>10643.758049855762</v>
      </c>
      <c r="AC298" s="184">
        <f t="shared" si="81"/>
        <v>10524.542576196156</v>
      </c>
      <c r="AD298" s="184">
        <f t="shared" si="82"/>
        <v>10716.191230700293</v>
      </c>
      <c r="AE298" s="184">
        <f t="shared" si="83"/>
        <v>10749.261609538378</v>
      </c>
      <c r="AF298" s="166"/>
    </row>
    <row r="299" spans="1:32" x14ac:dyDescent="0.25">
      <c r="A299" s="1">
        <v>297</v>
      </c>
      <c r="B299" s="1">
        <v>10750</v>
      </c>
      <c r="C299" s="1">
        <v>10500</v>
      </c>
      <c r="D299" s="30">
        <v>10500</v>
      </c>
      <c r="E299" s="3">
        <v>42</v>
      </c>
      <c r="F299" s="3">
        <v>47</v>
      </c>
      <c r="G299" s="3">
        <v>48</v>
      </c>
      <c r="H299" s="3">
        <v>1750</v>
      </c>
      <c r="I299" s="3">
        <v>2750</v>
      </c>
      <c r="J299" s="3">
        <v>2750</v>
      </c>
      <c r="K299" s="3">
        <v>3.8181818181818183</v>
      </c>
      <c r="L299" s="3">
        <v>-250</v>
      </c>
      <c r="M299" s="3">
        <v>0</v>
      </c>
      <c r="N299" s="123">
        <v>0</v>
      </c>
      <c r="O299" s="129">
        <f t="shared" si="73"/>
        <v>-100.20641166824782</v>
      </c>
      <c r="P299" s="3">
        <f t="shared" si="69"/>
        <v>-100.20641166824782</v>
      </c>
      <c r="Q299" s="96">
        <f t="shared" si="70"/>
        <v>0</v>
      </c>
      <c r="R299" s="157">
        <f t="shared" si="74"/>
        <v>-146.1365221015802</v>
      </c>
      <c r="S299" s="3">
        <f t="shared" si="71"/>
        <v>-146.1365221015802</v>
      </c>
      <c r="T299" s="96">
        <f t="shared" si="72"/>
        <v>0</v>
      </c>
      <c r="U299" s="154">
        <f t="shared" si="75"/>
        <v>-98.268375176765147</v>
      </c>
      <c r="V299" s="3">
        <f t="shared" si="76"/>
        <v>-98.268375176765147</v>
      </c>
      <c r="W299" s="96">
        <f t="shared" si="77"/>
        <v>0</v>
      </c>
      <c r="X299" s="154">
        <f t="shared" si="78"/>
        <v>-77.077670503576826</v>
      </c>
      <c r="Y299" s="3">
        <f t="shared" si="79"/>
        <v>-77.077670503576826</v>
      </c>
      <c r="Z299" s="96">
        <f t="shared" si="80"/>
        <v>0</v>
      </c>
      <c r="AA299" s="3">
        <f t="shared" si="68"/>
        <v>10500</v>
      </c>
      <c r="AB299" s="184">
        <f t="shared" si="84"/>
        <v>10399.793588331751</v>
      </c>
      <c r="AC299" s="184">
        <f t="shared" si="81"/>
        <v>10353.86347789842</v>
      </c>
      <c r="AD299" s="184">
        <f t="shared" si="82"/>
        <v>10401.731624823235</v>
      </c>
      <c r="AE299" s="184">
        <f t="shared" si="83"/>
        <v>10422.922329496423</v>
      </c>
      <c r="AF299" s="166"/>
    </row>
    <row r="300" spans="1:32" x14ac:dyDescent="0.25">
      <c r="A300" s="1">
        <v>298</v>
      </c>
      <c r="B300" s="1">
        <v>10500</v>
      </c>
      <c r="C300" s="1">
        <v>10500</v>
      </c>
      <c r="D300" s="30">
        <v>10500</v>
      </c>
      <c r="E300" s="3">
        <v>47</v>
      </c>
      <c r="F300" s="3">
        <v>48</v>
      </c>
      <c r="G300" s="3">
        <v>49</v>
      </c>
      <c r="H300" s="3">
        <v>2750</v>
      </c>
      <c r="I300" s="3">
        <v>2750</v>
      </c>
      <c r="J300" s="3">
        <v>3750</v>
      </c>
      <c r="K300" s="3">
        <v>2.8</v>
      </c>
      <c r="L300" s="3">
        <v>0</v>
      </c>
      <c r="M300" s="3">
        <v>0</v>
      </c>
      <c r="N300" s="123">
        <v>500</v>
      </c>
      <c r="O300" s="129">
        <f t="shared" si="73"/>
        <v>-24.463909403656032</v>
      </c>
      <c r="P300" s="3">
        <f t="shared" si="69"/>
        <v>-524.46390940365609</v>
      </c>
      <c r="Q300" s="96">
        <f t="shared" si="70"/>
        <v>-1.0489278188073121</v>
      </c>
      <c r="R300" s="157">
        <f t="shared" si="74"/>
        <v>-95.982427431941403</v>
      </c>
      <c r="S300" s="3">
        <f t="shared" si="71"/>
        <v>-595.98242743194146</v>
      </c>
      <c r="T300" s="96">
        <f t="shared" si="72"/>
        <v>-1.1919648548638828</v>
      </c>
      <c r="U300" s="154">
        <f t="shared" si="75"/>
        <v>-69.535353179554704</v>
      </c>
      <c r="V300" s="3">
        <f t="shared" si="76"/>
        <v>-569.5353531795547</v>
      </c>
      <c r="W300" s="96">
        <f t="shared" si="77"/>
        <v>-1.1390707063591095</v>
      </c>
      <c r="X300" s="154">
        <f t="shared" si="78"/>
        <v>-41.796814766353421</v>
      </c>
      <c r="Y300" s="3">
        <f t="shared" si="79"/>
        <v>-541.79681476635346</v>
      </c>
      <c r="Z300" s="96">
        <f t="shared" si="80"/>
        <v>-1.0835936295327069</v>
      </c>
      <c r="AA300" s="3">
        <f t="shared" si="68"/>
        <v>10500</v>
      </c>
      <c r="AB300" s="184">
        <f t="shared" si="84"/>
        <v>10475.536090596344</v>
      </c>
      <c r="AC300" s="184">
        <f t="shared" si="81"/>
        <v>10404.017572568058</v>
      </c>
      <c r="AD300" s="184">
        <f t="shared" si="82"/>
        <v>10430.464646820445</v>
      </c>
      <c r="AE300" s="184">
        <f t="shared" si="83"/>
        <v>10458.203185233646</v>
      </c>
      <c r="AF300" s="166"/>
    </row>
    <row r="301" spans="1:32" x14ac:dyDescent="0.25">
      <c r="A301" s="1">
        <v>299</v>
      </c>
      <c r="B301" s="1">
        <v>10500</v>
      </c>
      <c r="C301" s="1">
        <v>10500</v>
      </c>
      <c r="D301" s="30">
        <v>11000</v>
      </c>
      <c r="E301" s="3">
        <v>48</v>
      </c>
      <c r="F301" s="3">
        <v>49</v>
      </c>
      <c r="G301" s="3">
        <v>49</v>
      </c>
      <c r="H301" s="3">
        <v>2750</v>
      </c>
      <c r="I301" s="3">
        <v>3750</v>
      </c>
      <c r="J301" s="3">
        <v>2750</v>
      </c>
      <c r="K301" s="3">
        <v>4</v>
      </c>
      <c r="L301" s="3">
        <v>0</v>
      </c>
      <c r="M301" s="3">
        <v>500</v>
      </c>
      <c r="N301" s="123">
        <v>0</v>
      </c>
      <c r="O301" s="129">
        <f t="shared" si="73"/>
        <v>-168.06916436318571</v>
      </c>
      <c r="P301" s="3">
        <f t="shared" si="69"/>
        <v>-168.06916436318571</v>
      </c>
      <c r="Q301" s="96">
        <f t="shared" si="70"/>
        <v>0</v>
      </c>
      <c r="R301" s="157">
        <f t="shared" si="74"/>
        <v>-150.9171998290295</v>
      </c>
      <c r="S301" s="3">
        <f t="shared" si="71"/>
        <v>-150.9171998290295</v>
      </c>
      <c r="T301" s="96">
        <f t="shared" si="72"/>
        <v>0</v>
      </c>
      <c r="U301" s="154">
        <f t="shared" si="75"/>
        <v>-170.16406530334547</v>
      </c>
      <c r="V301" s="3">
        <f t="shared" si="76"/>
        <v>-170.16406530334547</v>
      </c>
      <c r="W301" s="96">
        <f t="shared" si="77"/>
        <v>0</v>
      </c>
      <c r="X301" s="154">
        <f t="shared" si="78"/>
        <v>-186.78510899790308</v>
      </c>
      <c r="Y301" s="3">
        <f t="shared" si="79"/>
        <v>-186.78510899790308</v>
      </c>
      <c r="Z301" s="96">
        <f t="shared" si="80"/>
        <v>0</v>
      </c>
      <c r="AA301" s="3">
        <f t="shared" si="68"/>
        <v>11000</v>
      </c>
      <c r="AB301" s="184">
        <f t="shared" si="84"/>
        <v>10331.930835636815</v>
      </c>
      <c r="AC301" s="184">
        <f t="shared" si="81"/>
        <v>10349.082800170971</v>
      </c>
      <c r="AD301" s="184">
        <f t="shared" si="82"/>
        <v>10329.835934696655</v>
      </c>
      <c r="AE301" s="184">
        <f t="shared" si="83"/>
        <v>10313.214891002097</v>
      </c>
      <c r="AF301" s="166"/>
    </row>
    <row r="302" spans="1:32" x14ac:dyDescent="0.25">
      <c r="A302" s="1">
        <v>300</v>
      </c>
      <c r="B302" s="1">
        <v>10500</v>
      </c>
      <c r="C302" s="1">
        <v>11000</v>
      </c>
      <c r="D302" s="30">
        <v>11000</v>
      </c>
      <c r="E302" s="3">
        <v>49</v>
      </c>
      <c r="F302" s="3">
        <v>49</v>
      </c>
      <c r="G302" s="3">
        <v>50</v>
      </c>
      <c r="H302" s="3">
        <v>3750</v>
      </c>
      <c r="I302" s="3">
        <v>2750</v>
      </c>
      <c r="J302" s="3">
        <v>3750</v>
      </c>
      <c r="K302" s="3">
        <v>2.9333333333333331</v>
      </c>
      <c r="L302" s="3">
        <v>500</v>
      </c>
      <c r="M302" s="3">
        <v>0</v>
      </c>
      <c r="N302" s="123">
        <v>-500</v>
      </c>
      <c r="O302" s="129">
        <f t="shared" si="73"/>
        <v>-95.081700895509357</v>
      </c>
      <c r="P302" s="3">
        <f t="shared" si="69"/>
        <v>404.91829910449064</v>
      </c>
      <c r="Q302" s="96">
        <f t="shared" si="70"/>
        <v>-0.80983659820898124</v>
      </c>
      <c r="R302" s="157">
        <f t="shared" si="74"/>
        <v>-170.764729837337</v>
      </c>
      <c r="S302" s="3">
        <f t="shared" si="71"/>
        <v>329.23527016266303</v>
      </c>
      <c r="T302" s="96">
        <f t="shared" si="72"/>
        <v>-0.65847054032532604</v>
      </c>
      <c r="U302" s="154">
        <f t="shared" si="75"/>
        <v>-132.2497996302364</v>
      </c>
      <c r="V302" s="3">
        <f t="shared" si="76"/>
        <v>367.7502003697636</v>
      </c>
      <c r="W302" s="96">
        <f t="shared" si="77"/>
        <v>-0.73550040073952716</v>
      </c>
      <c r="X302" s="154">
        <f t="shared" si="78"/>
        <v>-69.423708404909135</v>
      </c>
      <c r="Y302" s="3">
        <f t="shared" si="79"/>
        <v>430.57629159509088</v>
      </c>
      <c r="Z302" s="96">
        <f t="shared" si="80"/>
        <v>-0.86115258319018173</v>
      </c>
      <c r="AA302" s="3">
        <f t="shared" si="68"/>
        <v>11000</v>
      </c>
      <c r="AB302" s="184">
        <f t="shared" si="84"/>
        <v>10904.918299104491</v>
      </c>
      <c r="AC302" s="184">
        <f t="shared" si="81"/>
        <v>10829.235270162662</v>
      </c>
      <c r="AD302" s="184">
        <f t="shared" si="82"/>
        <v>10867.750200369763</v>
      </c>
      <c r="AE302" s="184">
        <f t="shared" si="83"/>
        <v>10930.576291595091</v>
      </c>
      <c r="AF302" s="166"/>
    </row>
    <row r="303" spans="1:32" x14ac:dyDescent="0.25">
      <c r="A303" s="1">
        <v>301</v>
      </c>
      <c r="B303" s="1">
        <v>11000</v>
      </c>
      <c r="C303" s="1">
        <v>11000</v>
      </c>
      <c r="D303" s="30">
        <v>10500</v>
      </c>
      <c r="E303" s="3">
        <v>49</v>
      </c>
      <c r="F303" s="3">
        <v>50</v>
      </c>
      <c r="G303" s="3">
        <v>49</v>
      </c>
      <c r="H303" s="3">
        <v>2750</v>
      </c>
      <c r="I303" s="3">
        <v>3750</v>
      </c>
      <c r="J303" s="3">
        <v>5750</v>
      </c>
      <c r="K303" s="3">
        <v>1.826086956521739</v>
      </c>
      <c r="L303" s="3">
        <v>0</v>
      </c>
      <c r="M303" s="3">
        <v>-500</v>
      </c>
      <c r="N303" s="123">
        <v>250</v>
      </c>
      <c r="O303" s="129">
        <f t="shared" si="73"/>
        <v>175.32130311464948</v>
      </c>
      <c r="P303" s="3">
        <f t="shared" si="69"/>
        <v>-74.678696885350519</v>
      </c>
      <c r="Q303" s="96">
        <f t="shared" si="70"/>
        <v>-0.29871478754140207</v>
      </c>
      <c r="R303" s="157">
        <f t="shared" si="74"/>
        <v>142.54084065634217</v>
      </c>
      <c r="S303" s="3">
        <f t="shared" si="71"/>
        <v>-107.45915934365783</v>
      </c>
      <c r="T303" s="96">
        <f t="shared" si="72"/>
        <v>-0.42983663737463135</v>
      </c>
      <c r="U303" s="154">
        <f t="shared" si="75"/>
        <v>96.892692220721784</v>
      </c>
      <c r="V303" s="3">
        <f t="shared" si="76"/>
        <v>-153.10730777927822</v>
      </c>
      <c r="W303" s="96">
        <f t="shared" si="77"/>
        <v>-0.61242923111711289</v>
      </c>
      <c r="X303" s="154">
        <f t="shared" si="78"/>
        <v>101.85430986995573</v>
      </c>
      <c r="Y303" s="3">
        <f t="shared" si="79"/>
        <v>-148.14569013004427</v>
      </c>
      <c r="Z303" s="96">
        <f t="shared" si="80"/>
        <v>-0.59258276052017711</v>
      </c>
      <c r="AA303" s="3">
        <f t="shared" si="68"/>
        <v>10500</v>
      </c>
      <c r="AB303" s="184">
        <f t="shared" si="84"/>
        <v>11175.32130311465</v>
      </c>
      <c r="AC303" s="184">
        <f t="shared" si="81"/>
        <v>11142.540840656342</v>
      </c>
      <c r="AD303" s="184">
        <f t="shared" si="82"/>
        <v>11096.892692220721</v>
      </c>
      <c r="AE303" s="184">
        <f t="shared" si="83"/>
        <v>11101.854309869956</v>
      </c>
      <c r="AF303" s="166"/>
    </row>
    <row r="304" spans="1:32" x14ac:dyDescent="0.25">
      <c r="A304" s="1">
        <v>302</v>
      </c>
      <c r="B304" s="1">
        <v>11000</v>
      </c>
      <c r="C304" s="1">
        <v>10500</v>
      </c>
      <c r="D304" s="30">
        <v>10750</v>
      </c>
      <c r="E304" s="3">
        <v>50</v>
      </c>
      <c r="F304" s="3">
        <v>49</v>
      </c>
      <c r="G304" s="3">
        <v>36</v>
      </c>
      <c r="H304" s="3">
        <v>3750</v>
      </c>
      <c r="I304" s="3">
        <v>5750</v>
      </c>
      <c r="J304" s="3">
        <v>1000</v>
      </c>
      <c r="K304" s="3">
        <v>10.75</v>
      </c>
      <c r="L304" s="3">
        <v>-500</v>
      </c>
      <c r="M304" s="3">
        <v>250</v>
      </c>
      <c r="N304" s="123">
        <v>-250</v>
      </c>
      <c r="O304" s="129">
        <f t="shared" si="73"/>
        <v>-44.098126130007699</v>
      </c>
      <c r="P304" s="3">
        <f t="shared" si="69"/>
        <v>205.9018738699923</v>
      </c>
      <c r="Q304" s="96">
        <f t="shared" si="70"/>
        <v>-0.82360749547996925</v>
      </c>
      <c r="R304" s="157">
        <f t="shared" si="74"/>
        <v>194.56782013458738</v>
      </c>
      <c r="S304" s="3">
        <f t="shared" si="71"/>
        <v>444.56782013458735</v>
      </c>
      <c r="T304" s="96">
        <f t="shared" si="72"/>
        <v>-1.7782712805383494</v>
      </c>
      <c r="U304" s="154">
        <f t="shared" si="75"/>
        <v>-72.436988793078413</v>
      </c>
      <c r="V304" s="3">
        <f t="shared" si="76"/>
        <v>177.5630112069216</v>
      </c>
      <c r="W304" s="96">
        <f t="shared" si="77"/>
        <v>-0.71025204482768645</v>
      </c>
      <c r="X304" s="154">
        <f t="shared" si="78"/>
        <v>-233.7976062701143</v>
      </c>
      <c r="Y304" s="3">
        <f t="shared" si="79"/>
        <v>16.202393729885699</v>
      </c>
      <c r="Z304" s="96">
        <f t="shared" si="80"/>
        <v>-6.4809574919542798E-2</v>
      </c>
      <c r="AA304" s="3">
        <f t="shared" si="68"/>
        <v>10750</v>
      </c>
      <c r="AB304" s="184">
        <f t="shared" si="84"/>
        <v>10455.901873869992</v>
      </c>
      <c r="AC304" s="184">
        <f t="shared" si="81"/>
        <v>10694.567820134587</v>
      </c>
      <c r="AD304" s="184">
        <f t="shared" si="82"/>
        <v>10427.563011206921</v>
      </c>
      <c r="AE304" s="184">
        <f t="shared" si="83"/>
        <v>10266.202393729885</v>
      </c>
      <c r="AF304" s="166"/>
    </row>
    <row r="305" spans="1:32" x14ac:dyDescent="0.25">
      <c r="A305" s="1">
        <v>303</v>
      </c>
      <c r="B305" s="1">
        <v>10500</v>
      </c>
      <c r="C305" s="1">
        <v>10750</v>
      </c>
      <c r="D305" s="30">
        <v>10500</v>
      </c>
      <c r="E305" s="3">
        <v>49</v>
      </c>
      <c r="F305" s="3">
        <v>36</v>
      </c>
      <c r="G305" s="3">
        <v>48</v>
      </c>
      <c r="H305" s="3">
        <v>5750</v>
      </c>
      <c r="I305" s="3">
        <v>1000</v>
      </c>
      <c r="J305" s="3">
        <v>3750</v>
      </c>
      <c r="K305" s="3">
        <v>2.8</v>
      </c>
      <c r="L305" s="3">
        <v>250</v>
      </c>
      <c r="M305" s="3">
        <v>-250</v>
      </c>
      <c r="N305" s="123">
        <v>-750</v>
      </c>
      <c r="O305" s="129">
        <f t="shared" si="73"/>
        <v>-30.499447879646766</v>
      </c>
      <c r="P305" s="3">
        <f t="shared" si="69"/>
        <v>719.50055212035318</v>
      </c>
      <c r="Q305" s="96">
        <f t="shared" si="70"/>
        <v>-0.95933406949380429</v>
      </c>
      <c r="R305" s="157">
        <f t="shared" si="74"/>
        <v>-232.59174213830792</v>
      </c>
      <c r="S305" s="3">
        <f t="shared" si="71"/>
        <v>517.40825786169205</v>
      </c>
      <c r="T305" s="96">
        <f t="shared" si="72"/>
        <v>-0.68987767714892279</v>
      </c>
      <c r="U305" s="154">
        <f t="shared" si="75"/>
        <v>123.27364270693165</v>
      </c>
      <c r="V305" s="3">
        <f t="shared" si="76"/>
        <v>873.2736427069317</v>
      </c>
      <c r="W305" s="96">
        <f t="shared" si="77"/>
        <v>-1.1643648569425755</v>
      </c>
      <c r="X305" s="154">
        <f t="shared" si="78"/>
        <v>150.29137976402282</v>
      </c>
      <c r="Y305" s="3">
        <f t="shared" si="79"/>
        <v>900.29137976402285</v>
      </c>
      <c r="Z305" s="96">
        <f t="shared" si="80"/>
        <v>-1.2003885063520305</v>
      </c>
      <c r="AA305" s="3">
        <f t="shared" si="68"/>
        <v>10500</v>
      </c>
      <c r="AB305" s="184">
        <f t="shared" si="84"/>
        <v>10719.500552120353</v>
      </c>
      <c r="AC305" s="184">
        <f t="shared" si="81"/>
        <v>10517.408257861693</v>
      </c>
      <c r="AD305" s="184">
        <f t="shared" si="82"/>
        <v>10873.273642706932</v>
      </c>
      <c r="AE305" s="184">
        <f t="shared" si="83"/>
        <v>10900.291379764023</v>
      </c>
      <c r="AF305" s="166"/>
    </row>
    <row r="306" spans="1:32" ht="15.75" thickBot="1" x14ac:dyDescent="0.3">
      <c r="A306" s="1">
        <v>304</v>
      </c>
      <c r="B306" s="1">
        <v>10750</v>
      </c>
      <c r="C306" s="1">
        <v>10500</v>
      </c>
      <c r="D306" s="31">
        <v>9750</v>
      </c>
      <c r="E306" s="32">
        <v>36</v>
      </c>
      <c r="F306" s="32">
        <v>48</v>
      </c>
      <c r="G306" s="32">
        <v>44</v>
      </c>
      <c r="H306" s="32">
        <v>1000</v>
      </c>
      <c r="I306" s="32">
        <v>3750</v>
      </c>
      <c r="J306" s="32">
        <v>3750</v>
      </c>
      <c r="K306" s="32">
        <v>2.6</v>
      </c>
      <c r="L306" s="32">
        <v>-250</v>
      </c>
      <c r="M306" s="32">
        <v>-750</v>
      </c>
      <c r="N306" s="124">
        <v>-500</v>
      </c>
      <c r="O306" s="129">
        <f t="shared" si="73"/>
        <v>60.338393168156159</v>
      </c>
      <c r="P306" s="3">
        <f t="shared" si="69"/>
        <v>560.33839316815613</v>
      </c>
      <c r="Q306" s="96">
        <f t="shared" si="70"/>
        <v>-1.1206767863363123</v>
      </c>
      <c r="R306" s="157">
        <f t="shared" si="74"/>
        <v>79.930208860794878</v>
      </c>
      <c r="S306" s="3">
        <f t="shared" si="71"/>
        <v>579.93020886079489</v>
      </c>
      <c r="T306" s="96">
        <f t="shared" si="72"/>
        <v>-1.1598604177215899</v>
      </c>
      <c r="U306" s="154">
        <f t="shared" si="75"/>
        <v>21.244705454833749</v>
      </c>
      <c r="V306" s="3">
        <f t="shared" si="76"/>
        <v>521.24470545483371</v>
      </c>
      <c r="W306" s="96">
        <f t="shared" si="77"/>
        <v>-1.0424894109096674</v>
      </c>
      <c r="X306" s="154">
        <f t="shared" si="78"/>
        <v>86.852162048603603</v>
      </c>
      <c r="Y306" s="3">
        <f t="shared" si="79"/>
        <v>586.85216204860365</v>
      </c>
      <c r="Z306" s="96">
        <f t="shared" si="80"/>
        <v>-1.1737043240972074</v>
      </c>
      <c r="AA306" s="3">
        <f t="shared" si="68"/>
        <v>9750</v>
      </c>
      <c r="AB306" s="184">
        <f t="shared" si="84"/>
        <v>10560.338393168156</v>
      </c>
      <c r="AC306" s="184">
        <f t="shared" si="81"/>
        <v>10579.930208860795</v>
      </c>
      <c r="AD306" s="184">
        <f t="shared" si="82"/>
        <v>10521.244705454834</v>
      </c>
      <c r="AE306" s="184">
        <f t="shared" si="83"/>
        <v>10586.852162048604</v>
      </c>
      <c r="AF306" s="166"/>
    </row>
    <row r="307" spans="1:32" x14ac:dyDescent="0.25">
      <c r="A307" s="1">
        <v>305</v>
      </c>
      <c r="B307" s="1">
        <v>10500</v>
      </c>
      <c r="C307" s="1">
        <v>9750</v>
      </c>
      <c r="D307" s="29">
        <v>7750</v>
      </c>
      <c r="E307" s="28">
        <v>48</v>
      </c>
      <c r="F307" s="28">
        <v>44</v>
      </c>
      <c r="G307" s="28">
        <v>32</v>
      </c>
      <c r="H307" s="28">
        <v>3750</v>
      </c>
      <c r="I307" s="28">
        <v>3750</v>
      </c>
      <c r="J307" s="28">
        <v>3750</v>
      </c>
      <c r="K307" s="28">
        <v>2.0666666666666669</v>
      </c>
      <c r="L307" s="28">
        <v>-750</v>
      </c>
      <c r="M307" s="28">
        <v>-500</v>
      </c>
      <c r="N307" s="122">
        <v>0</v>
      </c>
      <c r="O307" s="129">
        <f t="shared" si="73"/>
        <v>294.52525132764356</v>
      </c>
      <c r="P307" s="3">
        <f t="shared" si="69"/>
        <v>294.52525132764356</v>
      </c>
      <c r="Q307" s="96">
        <f t="shared" si="70"/>
        <v>0</v>
      </c>
      <c r="R307" s="157">
        <f t="shared" si="74"/>
        <v>312.94210136435544</v>
      </c>
      <c r="S307" s="3">
        <f t="shared" si="71"/>
        <v>312.94210136435544</v>
      </c>
      <c r="T307" s="96">
        <f t="shared" si="72"/>
        <v>0</v>
      </c>
      <c r="U307" s="154">
        <f t="shared" si="75"/>
        <v>440.34355157110429</v>
      </c>
      <c r="V307" s="3">
        <f t="shared" si="76"/>
        <v>440.34355157110429</v>
      </c>
      <c r="W307" s="96">
        <f t="shared" si="77"/>
        <v>0</v>
      </c>
      <c r="X307" s="154">
        <f t="shared" si="78"/>
        <v>353.33336499004025</v>
      </c>
      <c r="Y307" s="3">
        <f t="shared" si="79"/>
        <v>353.33336499004025</v>
      </c>
      <c r="Z307" s="96">
        <f t="shared" si="80"/>
        <v>0</v>
      </c>
      <c r="AA307" s="3">
        <f t="shared" si="68"/>
        <v>7750</v>
      </c>
      <c r="AB307" s="184">
        <f t="shared" si="84"/>
        <v>10044.525251327643</v>
      </c>
      <c r="AC307" s="184">
        <f t="shared" si="81"/>
        <v>10062.942101364355</v>
      </c>
      <c r="AD307" s="184">
        <f t="shared" si="82"/>
        <v>10190.343551571104</v>
      </c>
      <c r="AE307" s="184">
        <f t="shared" si="83"/>
        <v>10103.33336499004</v>
      </c>
      <c r="AF307" s="166"/>
    </row>
    <row r="308" spans="1:32" x14ac:dyDescent="0.25">
      <c r="A308" s="1">
        <v>306</v>
      </c>
      <c r="B308" s="1">
        <v>9750</v>
      </c>
      <c r="C308" s="1">
        <v>7750</v>
      </c>
      <c r="D308" s="30">
        <v>7750</v>
      </c>
      <c r="E308" s="3">
        <v>44</v>
      </c>
      <c r="F308" s="3">
        <v>32</v>
      </c>
      <c r="G308" s="3">
        <v>39</v>
      </c>
      <c r="H308" s="3">
        <v>3750</v>
      </c>
      <c r="I308" s="3">
        <v>3750</v>
      </c>
      <c r="J308" s="3">
        <v>5750</v>
      </c>
      <c r="K308" s="3">
        <v>1.3478260869565217</v>
      </c>
      <c r="L308" s="3">
        <v>-500</v>
      </c>
      <c r="M308" s="3">
        <v>0</v>
      </c>
      <c r="N308" s="123">
        <v>1250</v>
      </c>
      <c r="O308" s="129">
        <f t="shared" si="73"/>
        <v>551.05313293556981</v>
      </c>
      <c r="P308" s="3">
        <f t="shared" si="69"/>
        <v>-698.94686706443019</v>
      </c>
      <c r="Q308" s="96">
        <f t="shared" si="70"/>
        <v>-0.5591574936515441</v>
      </c>
      <c r="R308" s="157">
        <f t="shared" si="74"/>
        <v>526.09826078885942</v>
      </c>
      <c r="S308" s="3">
        <f t="shared" si="71"/>
        <v>-723.90173921114058</v>
      </c>
      <c r="T308" s="96">
        <f t="shared" si="72"/>
        <v>-0.5791213913689125</v>
      </c>
      <c r="U308" s="154">
        <f t="shared" si="75"/>
        <v>611.68249523327825</v>
      </c>
      <c r="V308" s="3">
        <f t="shared" si="76"/>
        <v>-638.31750476672175</v>
      </c>
      <c r="W308" s="96">
        <f t="shared" si="77"/>
        <v>-0.51065400381337744</v>
      </c>
      <c r="X308" s="154">
        <f t="shared" si="78"/>
        <v>554.10299104523256</v>
      </c>
      <c r="Y308" s="3">
        <f t="shared" si="79"/>
        <v>-695.89700895476744</v>
      </c>
      <c r="Z308" s="96">
        <f t="shared" si="80"/>
        <v>-0.55671760716381391</v>
      </c>
      <c r="AA308" s="3">
        <f t="shared" si="68"/>
        <v>7750</v>
      </c>
      <c r="AB308" s="184">
        <f t="shared" si="84"/>
        <v>8301.053132935569</v>
      </c>
      <c r="AC308" s="184">
        <f t="shared" si="81"/>
        <v>8276.09826078886</v>
      </c>
      <c r="AD308" s="184">
        <f t="shared" si="82"/>
        <v>8361.682495233279</v>
      </c>
      <c r="AE308" s="184">
        <f t="shared" si="83"/>
        <v>8304.1029910452326</v>
      </c>
      <c r="AF308" s="166"/>
    </row>
    <row r="309" spans="1:32" x14ac:dyDescent="0.25">
      <c r="A309" s="1">
        <v>307</v>
      </c>
      <c r="B309" s="1">
        <v>7750</v>
      </c>
      <c r="C309" s="1">
        <v>7750</v>
      </c>
      <c r="D309" s="30">
        <v>9000</v>
      </c>
      <c r="E309" s="3">
        <v>32</v>
      </c>
      <c r="F309" s="3">
        <v>39</v>
      </c>
      <c r="G309" s="3">
        <v>46</v>
      </c>
      <c r="H309" s="3">
        <v>3750</v>
      </c>
      <c r="I309" s="3">
        <v>5750</v>
      </c>
      <c r="J309" s="3">
        <v>3750</v>
      </c>
      <c r="K309" s="3">
        <v>2.4</v>
      </c>
      <c r="L309" s="3">
        <v>0</v>
      </c>
      <c r="M309" s="3">
        <v>1250</v>
      </c>
      <c r="N309" s="123">
        <v>250</v>
      </c>
      <c r="O309" s="129">
        <f t="shared" si="73"/>
        <v>187.38946507190371</v>
      </c>
      <c r="P309" s="3">
        <f t="shared" si="69"/>
        <v>-62.610534928096286</v>
      </c>
      <c r="Q309" s="96">
        <f t="shared" si="70"/>
        <v>-0.25044213971238516</v>
      </c>
      <c r="R309" s="157">
        <f t="shared" si="74"/>
        <v>333.83673798009289</v>
      </c>
      <c r="S309" s="3">
        <f t="shared" si="71"/>
        <v>83.836737980092892</v>
      </c>
      <c r="T309" s="96">
        <f t="shared" si="72"/>
        <v>0.33534695192037156</v>
      </c>
      <c r="U309" s="154">
        <f t="shared" si="75"/>
        <v>318.65336392010954</v>
      </c>
      <c r="V309" s="3">
        <f t="shared" si="76"/>
        <v>68.653363920109541</v>
      </c>
      <c r="W309" s="96">
        <f t="shared" si="77"/>
        <v>0.27461345568043816</v>
      </c>
      <c r="X309" s="154">
        <f t="shared" si="78"/>
        <v>351.72933271809171</v>
      </c>
      <c r="Y309" s="3">
        <f t="shared" si="79"/>
        <v>101.72933271809171</v>
      </c>
      <c r="Z309" s="96">
        <f t="shared" si="80"/>
        <v>0.40691733087236687</v>
      </c>
      <c r="AA309" s="3">
        <f t="shared" si="68"/>
        <v>9000</v>
      </c>
      <c r="AB309" s="184">
        <f t="shared" si="84"/>
        <v>7937.3894650719039</v>
      </c>
      <c r="AC309" s="184">
        <f t="shared" si="81"/>
        <v>8083.8367379800929</v>
      </c>
      <c r="AD309" s="184">
        <f t="shared" si="82"/>
        <v>8068.6533639201098</v>
      </c>
      <c r="AE309" s="184">
        <f t="shared" si="83"/>
        <v>8101.7293327180914</v>
      </c>
      <c r="AF309" s="166"/>
    </row>
    <row r="310" spans="1:32" x14ac:dyDescent="0.25">
      <c r="A310" s="1">
        <v>308</v>
      </c>
      <c r="B310" s="1">
        <v>7750</v>
      </c>
      <c r="C310" s="1">
        <v>9000</v>
      </c>
      <c r="D310" s="30">
        <v>9250</v>
      </c>
      <c r="E310" s="3">
        <v>39</v>
      </c>
      <c r="F310" s="3">
        <v>46</v>
      </c>
      <c r="G310" s="3">
        <v>55</v>
      </c>
      <c r="H310" s="3">
        <v>5750</v>
      </c>
      <c r="I310" s="3">
        <v>3750</v>
      </c>
      <c r="J310" s="3">
        <v>4750</v>
      </c>
      <c r="K310" s="3">
        <v>1.9473684210526316</v>
      </c>
      <c r="L310" s="3">
        <v>1250</v>
      </c>
      <c r="M310" s="3">
        <v>250</v>
      </c>
      <c r="N310" s="123">
        <v>1000</v>
      </c>
      <c r="O310" s="129">
        <f t="shared" si="73"/>
        <v>301.43750936033973</v>
      </c>
      <c r="P310" s="3">
        <f t="shared" si="69"/>
        <v>-698.56249063966027</v>
      </c>
      <c r="Q310" s="96">
        <f t="shared" si="70"/>
        <v>-0.69856249063966025</v>
      </c>
      <c r="R310" s="157">
        <f t="shared" si="74"/>
        <v>302.11110097936267</v>
      </c>
      <c r="S310" s="3">
        <f t="shared" si="71"/>
        <v>-697.88889902063738</v>
      </c>
      <c r="T310" s="96">
        <f t="shared" si="72"/>
        <v>-0.69788889902063733</v>
      </c>
      <c r="U310" s="154">
        <f t="shared" si="75"/>
        <v>362.7063251349374</v>
      </c>
      <c r="V310" s="3">
        <f t="shared" si="76"/>
        <v>-637.2936748650626</v>
      </c>
      <c r="W310" s="96">
        <f t="shared" si="77"/>
        <v>-0.63729367486506261</v>
      </c>
      <c r="X310" s="154">
        <f t="shared" si="78"/>
        <v>561.0109285746571</v>
      </c>
      <c r="Y310" s="3">
        <f t="shared" si="79"/>
        <v>-438.9890714253429</v>
      </c>
      <c r="Z310" s="96">
        <f t="shared" si="80"/>
        <v>-0.43898907142534288</v>
      </c>
      <c r="AA310" s="3">
        <f t="shared" si="68"/>
        <v>9250</v>
      </c>
      <c r="AB310" s="184">
        <f t="shared" si="84"/>
        <v>9301.4375093603394</v>
      </c>
      <c r="AC310" s="184">
        <f t="shared" si="81"/>
        <v>9302.1111009793622</v>
      </c>
      <c r="AD310" s="184">
        <f t="shared" si="82"/>
        <v>9362.7063251349373</v>
      </c>
      <c r="AE310" s="184">
        <f t="shared" si="83"/>
        <v>9561.0109285746566</v>
      </c>
      <c r="AF310" s="166"/>
    </row>
    <row r="311" spans="1:32" x14ac:dyDescent="0.25">
      <c r="A311" s="1">
        <v>309</v>
      </c>
      <c r="B311" s="1">
        <v>9000</v>
      </c>
      <c r="C311" s="1">
        <v>9250</v>
      </c>
      <c r="D311" s="30">
        <v>10250</v>
      </c>
      <c r="E311" s="3">
        <v>46</v>
      </c>
      <c r="F311" s="3">
        <v>55</v>
      </c>
      <c r="G311" s="3">
        <v>46</v>
      </c>
      <c r="H311" s="3">
        <v>3750</v>
      </c>
      <c r="I311" s="3">
        <v>4750</v>
      </c>
      <c r="J311" s="3">
        <v>3750</v>
      </c>
      <c r="K311" s="3">
        <v>2.7333333333333334</v>
      </c>
      <c r="L311" s="3">
        <v>250</v>
      </c>
      <c r="M311" s="3">
        <v>1000</v>
      </c>
      <c r="N311" s="123">
        <v>-500</v>
      </c>
      <c r="O311" s="129">
        <f t="shared" si="73"/>
        <v>-4.2438598477064318</v>
      </c>
      <c r="P311" s="3">
        <f t="shared" si="69"/>
        <v>495.7561401522936</v>
      </c>
      <c r="Q311" s="96">
        <f t="shared" si="70"/>
        <v>-0.99151228030458716</v>
      </c>
      <c r="R311" s="157">
        <f t="shared" si="74"/>
        <v>56.051135572982716</v>
      </c>
      <c r="S311" s="3">
        <f t="shared" si="71"/>
        <v>556.05113557298273</v>
      </c>
      <c r="T311" s="96">
        <f t="shared" si="72"/>
        <v>-1.1121022711459654</v>
      </c>
      <c r="U311" s="154">
        <f t="shared" si="75"/>
        <v>-251.82873240131454</v>
      </c>
      <c r="V311" s="3">
        <f t="shared" si="76"/>
        <v>248.17126759868546</v>
      </c>
      <c r="W311" s="96">
        <f t="shared" si="77"/>
        <v>-0.49634253519737093</v>
      </c>
      <c r="X311" s="154">
        <f t="shared" si="78"/>
        <v>-147.8308881988018</v>
      </c>
      <c r="Y311" s="3">
        <f t="shared" si="79"/>
        <v>352.1691118011982</v>
      </c>
      <c r="Z311" s="96">
        <f t="shared" si="80"/>
        <v>-0.7043382236023964</v>
      </c>
      <c r="AA311" s="3">
        <f t="shared" si="68"/>
        <v>10250</v>
      </c>
      <c r="AB311" s="184">
        <f t="shared" si="84"/>
        <v>9245.7561401522944</v>
      </c>
      <c r="AC311" s="184">
        <f t="shared" si="81"/>
        <v>9306.0511355729832</v>
      </c>
      <c r="AD311" s="184">
        <f t="shared" si="82"/>
        <v>8998.1712675986855</v>
      </c>
      <c r="AE311" s="184">
        <f t="shared" si="83"/>
        <v>9102.1691118011986</v>
      </c>
      <c r="AF311" s="166"/>
    </row>
    <row r="312" spans="1:32" x14ac:dyDescent="0.25">
      <c r="A312" s="1">
        <v>310</v>
      </c>
      <c r="B312" s="1">
        <v>9250</v>
      </c>
      <c r="C312" s="1">
        <v>10250</v>
      </c>
      <c r="D312" s="30">
        <v>9750</v>
      </c>
      <c r="E312" s="3">
        <v>55</v>
      </c>
      <c r="F312" s="3">
        <v>46</v>
      </c>
      <c r="G312" s="3">
        <v>43</v>
      </c>
      <c r="H312" s="3">
        <v>4750</v>
      </c>
      <c r="I312" s="3">
        <v>3750</v>
      </c>
      <c r="J312" s="3">
        <v>2750</v>
      </c>
      <c r="K312" s="3">
        <v>3.5454545454545454</v>
      </c>
      <c r="L312" s="3">
        <v>1000</v>
      </c>
      <c r="M312" s="3">
        <v>-500</v>
      </c>
      <c r="N312" s="123">
        <v>-500</v>
      </c>
      <c r="O312" s="129">
        <f t="shared" si="73"/>
        <v>-19.536667291808783</v>
      </c>
      <c r="P312" s="3">
        <f t="shared" si="69"/>
        <v>480.46333270819122</v>
      </c>
      <c r="Q312" s="96">
        <f t="shared" si="70"/>
        <v>-0.96092666541638239</v>
      </c>
      <c r="R312" s="157">
        <f t="shared" si="74"/>
        <v>20.405388125990022</v>
      </c>
      <c r="S312" s="3">
        <f t="shared" si="71"/>
        <v>520.40538812599004</v>
      </c>
      <c r="T312" s="96">
        <f t="shared" si="72"/>
        <v>-1.04081077625198</v>
      </c>
      <c r="U312" s="154">
        <f t="shared" si="75"/>
        <v>-8.0777104585922075</v>
      </c>
      <c r="V312" s="3">
        <f t="shared" si="76"/>
        <v>491.92228954140779</v>
      </c>
      <c r="W312" s="96">
        <f t="shared" si="77"/>
        <v>-0.98384457908281564</v>
      </c>
      <c r="X312" s="154">
        <f t="shared" si="78"/>
        <v>-25.588188156939943</v>
      </c>
      <c r="Y312" s="3">
        <f t="shared" si="79"/>
        <v>474.41181184306004</v>
      </c>
      <c r="Z312" s="96">
        <f t="shared" si="80"/>
        <v>-0.94882362368612005</v>
      </c>
      <c r="AA312" s="3">
        <f t="shared" si="68"/>
        <v>9750</v>
      </c>
      <c r="AB312" s="184">
        <f t="shared" si="84"/>
        <v>10230.463332708192</v>
      </c>
      <c r="AC312" s="184">
        <f t="shared" si="81"/>
        <v>10270.40538812599</v>
      </c>
      <c r="AD312" s="184">
        <f t="shared" si="82"/>
        <v>10241.922289541408</v>
      </c>
      <c r="AE312" s="184">
        <f t="shared" si="83"/>
        <v>10224.41181184306</v>
      </c>
      <c r="AF312" s="166"/>
    </row>
    <row r="313" spans="1:32" x14ac:dyDescent="0.25">
      <c r="A313" s="1">
        <v>311</v>
      </c>
      <c r="B313" s="1">
        <v>10250</v>
      </c>
      <c r="C313" s="1">
        <v>9750</v>
      </c>
      <c r="D313" s="30">
        <v>9250</v>
      </c>
      <c r="E313" s="3">
        <v>46</v>
      </c>
      <c r="F313" s="3">
        <v>43</v>
      </c>
      <c r="G313" s="3">
        <v>46</v>
      </c>
      <c r="H313" s="3">
        <v>3750</v>
      </c>
      <c r="I313" s="3">
        <v>2750</v>
      </c>
      <c r="J313" s="3">
        <v>2750</v>
      </c>
      <c r="K313" s="3">
        <v>3.3636363636363638</v>
      </c>
      <c r="L313" s="3">
        <v>-500</v>
      </c>
      <c r="M313" s="3">
        <v>-500</v>
      </c>
      <c r="N313" s="123">
        <v>500</v>
      </c>
      <c r="O313" s="129">
        <f t="shared" si="73"/>
        <v>72.468239307092034</v>
      </c>
      <c r="P313" s="3">
        <f t="shared" si="69"/>
        <v>-427.53176069290794</v>
      </c>
      <c r="Q313" s="96">
        <f t="shared" si="70"/>
        <v>-0.85506352138581587</v>
      </c>
      <c r="R313" s="157">
        <f t="shared" si="74"/>
        <v>46.40402750216689</v>
      </c>
      <c r="S313" s="3">
        <f t="shared" si="71"/>
        <v>-453.59597249783309</v>
      </c>
      <c r="T313" s="96">
        <f t="shared" si="72"/>
        <v>-0.90719194499566613</v>
      </c>
      <c r="U313" s="154">
        <f t="shared" si="75"/>
        <v>139.60890871040914</v>
      </c>
      <c r="V313" s="3">
        <f t="shared" si="76"/>
        <v>-360.39109128959086</v>
      </c>
      <c r="W313" s="96">
        <f t="shared" si="77"/>
        <v>-0.7207821825791817</v>
      </c>
      <c r="X313" s="154">
        <f t="shared" si="78"/>
        <v>142.56750277386959</v>
      </c>
      <c r="Y313" s="3">
        <f t="shared" si="79"/>
        <v>-357.43249722613041</v>
      </c>
      <c r="Z313" s="96">
        <f t="shared" si="80"/>
        <v>-0.71486499445226082</v>
      </c>
      <c r="AA313" s="3">
        <f t="shared" si="68"/>
        <v>9250</v>
      </c>
      <c r="AB313" s="184">
        <f t="shared" si="84"/>
        <v>9822.4682393070925</v>
      </c>
      <c r="AC313" s="184">
        <f t="shared" si="81"/>
        <v>9796.4040275021671</v>
      </c>
      <c r="AD313" s="184">
        <f t="shared" si="82"/>
        <v>9889.6089087104083</v>
      </c>
      <c r="AE313" s="184">
        <f t="shared" si="83"/>
        <v>9892.5675027738689</v>
      </c>
      <c r="AF313" s="166"/>
    </row>
    <row r="314" spans="1:32" x14ac:dyDescent="0.25">
      <c r="A314" s="1">
        <v>312</v>
      </c>
      <c r="B314" s="1">
        <v>9750</v>
      </c>
      <c r="C314" s="1">
        <v>9250</v>
      </c>
      <c r="D314" s="30">
        <v>9750</v>
      </c>
      <c r="E314" s="3">
        <v>43</v>
      </c>
      <c r="F314" s="3">
        <v>46</v>
      </c>
      <c r="G314" s="3">
        <v>44</v>
      </c>
      <c r="H314" s="3">
        <v>2750</v>
      </c>
      <c r="I314" s="3">
        <v>2750</v>
      </c>
      <c r="J314" s="3">
        <v>2750</v>
      </c>
      <c r="K314" s="3">
        <v>3.5454545454545454</v>
      </c>
      <c r="L314" s="3">
        <v>-500</v>
      </c>
      <c r="M314" s="3">
        <v>500</v>
      </c>
      <c r="N314" s="123">
        <v>-500</v>
      </c>
      <c r="O314" s="129">
        <f t="shared" si="73"/>
        <v>-13.501128815818049</v>
      </c>
      <c r="P314" s="3">
        <f t="shared" si="69"/>
        <v>486.49887118418195</v>
      </c>
      <c r="Q314" s="96">
        <f t="shared" si="70"/>
        <v>-0.97299774236836389</v>
      </c>
      <c r="R314" s="157">
        <f t="shared" si="74"/>
        <v>-67.251647808362549</v>
      </c>
      <c r="S314" s="3">
        <f t="shared" si="71"/>
        <v>432.74835219163742</v>
      </c>
      <c r="T314" s="96">
        <f t="shared" si="72"/>
        <v>-0.86549670438327486</v>
      </c>
      <c r="U314" s="154">
        <f t="shared" si="75"/>
        <v>-118.85371532189919</v>
      </c>
      <c r="V314" s="3">
        <f t="shared" si="76"/>
        <v>381.14628467810081</v>
      </c>
      <c r="W314" s="96">
        <f t="shared" si="77"/>
        <v>-0.7622925693562016</v>
      </c>
      <c r="X314" s="154">
        <f t="shared" si="78"/>
        <v>-87.056497789027276</v>
      </c>
      <c r="Y314" s="3">
        <f t="shared" si="79"/>
        <v>412.94350221097272</v>
      </c>
      <c r="Z314" s="96">
        <f t="shared" si="80"/>
        <v>-0.8258870044219454</v>
      </c>
      <c r="AA314" s="3">
        <f t="shared" si="68"/>
        <v>9750</v>
      </c>
      <c r="AB314" s="184">
        <f t="shared" si="84"/>
        <v>9236.4988711841816</v>
      </c>
      <c r="AC314" s="184">
        <f t="shared" si="81"/>
        <v>9182.7483521916383</v>
      </c>
      <c r="AD314" s="184">
        <f t="shared" si="82"/>
        <v>9131.1462846781014</v>
      </c>
      <c r="AE314" s="184">
        <f t="shared" si="83"/>
        <v>9162.9435022109719</v>
      </c>
      <c r="AF314" s="166"/>
    </row>
    <row r="315" spans="1:32" ht="15.75" thickBot="1" x14ac:dyDescent="0.3">
      <c r="A315" s="1">
        <v>313</v>
      </c>
      <c r="B315" s="1">
        <v>9250</v>
      </c>
      <c r="C315" s="1">
        <v>9750</v>
      </c>
      <c r="D315" s="31">
        <v>9250</v>
      </c>
      <c r="E315" s="32">
        <v>46</v>
      </c>
      <c r="F315" s="32">
        <v>44</v>
      </c>
      <c r="G315" s="32">
        <v>45</v>
      </c>
      <c r="H315" s="32">
        <v>2750</v>
      </c>
      <c r="I315" s="32">
        <v>2750</v>
      </c>
      <c r="J315" s="32">
        <v>2750</v>
      </c>
      <c r="K315" s="32">
        <v>3.3636363636363638</v>
      </c>
      <c r="L315" s="32">
        <v>500</v>
      </c>
      <c r="M315" s="32">
        <v>-500</v>
      </c>
      <c r="N315" s="124">
        <v>-250</v>
      </c>
      <c r="O315" s="129">
        <f t="shared" si="73"/>
        <v>66.4327008311013</v>
      </c>
      <c r="P315" s="3">
        <f t="shared" si="69"/>
        <v>316.43270083110133</v>
      </c>
      <c r="Q315" s="96">
        <f t="shared" si="70"/>
        <v>-1.2657308033244052</v>
      </c>
      <c r="R315" s="157">
        <f t="shared" si="74"/>
        <v>38.73139770792833</v>
      </c>
      <c r="S315" s="3">
        <f t="shared" si="71"/>
        <v>288.73139770792835</v>
      </c>
      <c r="T315" s="96">
        <f t="shared" si="72"/>
        <v>-1.1549255908317133</v>
      </c>
      <c r="U315" s="154">
        <f t="shared" si="75"/>
        <v>92.521540082072477</v>
      </c>
      <c r="V315" s="3">
        <f t="shared" si="76"/>
        <v>342.52154008207248</v>
      </c>
      <c r="W315" s="96">
        <f t="shared" si="77"/>
        <v>-1.3700861603282899</v>
      </c>
      <c r="X315" s="154">
        <f t="shared" si="78"/>
        <v>98.505044689400336</v>
      </c>
      <c r="Y315" s="3">
        <f t="shared" si="79"/>
        <v>348.50504468940034</v>
      </c>
      <c r="Z315" s="96">
        <f t="shared" si="80"/>
        <v>-1.3940201787576014</v>
      </c>
      <c r="AA315" s="3">
        <f t="shared" si="68"/>
        <v>9250</v>
      </c>
      <c r="AB315" s="184">
        <f t="shared" si="84"/>
        <v>9816.4327008311011</v>
      </c>
      <c r="AC315" s="184">
        <f t="shared" si="81"/>
        <v>9788.7313977079284</v>
      </c>
      <c r="AD315" s="184">
        <f t="shared" si="82"/>
        <v>9842.5215400820725</v>
      </c>
      <c r="AE315" s="184">
        <f t="shared" si="83"/>
        <v>9848.5050446894002</v>
      </c>
      <c r="AF315" s="166"/>
    </row>
    <row r="316" spans="1:32" x14ac:dyDescent="0.25">
      <c r="A316" s="1">
        <v>314</v>
      </c>
      <c r="B316" s="1">
        <v>9750</v>
      </c>
      <c r="C316" s="1">
        <v>9250</v>
      </c>
      <c r="D316" s="29">
        <v>4250</v>
      </c>
      <c r="E316" s="28">
        <v>44</v>
      </c>
      <c r="F316" s="28">
        <v>45</v>
      </c>
      <c r="G316" s="28">
        <v>36</v>
      </c>
      <c r="H316" s="28">
        <v>2750</v>
      </c>
      <c r="I316" s="28">
        <v>2750</v>
      </c>
      <c r="J316" s="28">
        <v>1750</v>
      </c>
      <c r="K316" s="28">
        <v>2.4285714285714284</v>
      </c>
      <c r="L316" s="28">
        <v>-500</v>
      </c>
      <c r="M316" s="28">
        <v>-250</v>
      </c>
      <c r="N316" s="122">
        <v>4500</v>
      </c>
      <c r="O316" s="129">
        <f t="shared" si="73"/>
        <v>673.71405153360513</v>
      </c>
      <c r="P316" s="3">
        <f t="shared" si="69"/>
        <v>-3826.285948466395</v>
      </c>
      <c r="Q316" s="96">
        <f t="shared" si="70"/>
        <v>-0.8502857663258655</v>
      </c>
      <c r="R316" s="157">
        <f t="shared" si="74"/>
        <v>707.50616187430228</v>
      </c>
      <c r="S316" s="3">
        <f t="shared" si="71"/>
        <v>-3792.4938381256979</v>
      </c>
      <c r="T316" s="96">
        <f t="shared" si="72"/>
        <v>-0.84277640847237734</v>
      </c>
      <c r="U316" s="154">
        <f t="shared" si="75"/>
        <v>1575.737851335128</v>
      </c>
      <c r="V316" s="3">
        <f t="shared" si="76"/>
        <v>-2924.2621486648723</v>
      </c>
      <c r="W316" s="96">
        <f t="shared" si="77"/>
        <v>-0.64983603303663828</v>
      </c>
      <c r="X316" s="154">
        <f t="shared" si="78"/>
        <v>1387.9081371492657</v>
      </c>
      <c r="Y316" s="3">
        <f t="shared" si="79"/>
        <v>-3112.0918628507343</v>
      </c>
      <c r="Z316" s="96">
        <f t="shared" si="80"/>
        <v>-0.69157596952238543</v>
      </c>
      <c r="AA316" s="3">
        <f t="shared" si="68"/>
        <v>4250</v>
      </c>
      <c r="AB316" s="184">
        <f t="shared" si="84"/>
        <v>9923.714051533605</v>
      </c>
      <c r="AC316" s="184">
        <f t="shared" si="81"/>
        <v>9957.5061618743021</v>
      </c>
      <c r="AD316" s="184">
        <f t="shared" si="82"/>
        <v>10825.737851335129</v>
      </c>
      <c r="AE316" s="184">
        <f t="shared" si="83"/>
        <v>10637.908137149265</v>
      </c>
      <c r="AF316" s="166"/>
    </row>
    <row r="317" spans="1:32" x14ac:dyDescent="0.25">
      <c r="A317" s="1">
        <v>315</v>
      </c>
      <c r="B317" s="1">
        <v>9250</v>
      </c>
      <c r="C317" s="1">
        <v>4250</v>
      </c>
      <c r="D317" s="30">
        <v>8750</v>
      </c>
      <c r="E317" s="3">
        <v>45</v>
      </c>
      <c r="F317" s="3">
        <v>36</v>
      </c>
      <c r="G317" s="3">
        <v>46</v>
      </c>
      <c r="H317" s="3">
        <v>2750</v>
      </c>
      <c r="I317" s="3">
        <v>1750</v>
      </c>
      <c r="J317" s="3">
        <v>1750</v>
      </c>
      <c r="K317" s="3">
        <v>5</v>
      </c>
      <c r="L317" s="3">
        <v>-250</v>
      </c>
      <c r="M317" s="3">
        <v>4500</v>
      </c>
      <c r="N317" s="123">
        <v>250</v>
      </c>
      <c r="O317" s="129">
        <f t="shared" si="73"/>
        <v>122.1177068385243</v>
      </c>
      <c r="P317" s="3">
        <f t="shared" si="69"/>
        <v>-127.8822931614757</v>
      </c>
      <c r="Q317" s="96">
        <f t="shared" si="70"/>
        <v>-0.51152917264590281</v>
      </c>
      <c r="R317" s="157">
        <f t="shared" si="74"/>
        <v>-36.843342350458045</v>
      </c>
      <c r="S317" s="3">
        <f t="shared" si="71"/>
        <v>-286.84334235045804</v>
      </c>
      <c r="T317" s="96">
        <f t="shared" si="72"/>
        <v>-1.1473733694018322</v>
      </c>
      <c r="U317" s="154">
        <f t="shared" si="75"/>
        <v>-75.534393061330547</v>
      </c>
      <c r="V317" s="3">
        <f t="shared" si="76"/>
        <v>-325.53439306133055</v>
      </c>
      <c r="W317" s="96">
        <f t="shared" si="77"/>
        <v>-1.3021375722453221</v>
      </c>
      <c r="X317" s="154">
        <f t="shared" si="78"/>
        <v>9.5713095226287237</v>
      </c>
      <c r="Y317" s="3">
        <f t="shared" si="79"/>
        <v>-240.42869047737128</v>
      </c>
      <c r="Z317" s="96">
        <f t="shared" si="80"/>
        <v>-0.96171476190948513</v>
      </c>
      <c r="AA317" s="3">
        <f t="shared" si="68"/>
        <v>8750</v>
      </c>
      <c r="AB317" s="184">
        <f t="shared" si="84"/>
        <v>4372.1177068385241</v>
      </c>
      <c r="AC317" s="184">
        <f t="shared" si="81"/>
        <v>4213.1566576495416</v>
      </c>
      <c r="AD317" s="184">
        <f t="shared" si="82"/>
        <v>4174.4656069386692</v>
      </c>
      <c r="AE317" s="184">
        <f t="shared" si="83"/>
        <v>4259.5713095226283</v>
      </c>
      <c r="AF317" s="166"/>
    </row>
    <row r="318" spans="1:32" x14ac:dyDescent="0.25">
      <c r="A318" s="1">
        <v>316</v>
      </c>
      <c r="B318" s="1">
        <v>4250</v>
      </c>
      <c r="C318" s="1">
        <v>8750</v>
      </c>
      <c r="D318" s="30">
        <v>9000</v>
      </c>
      <c r="E318" s="3">
        <v>36</v>
      </c>
      <c r="F318" s="3">
        <v>46</v>
      </c>
      <c r="G318" s="3">
        <v>44</v>
      </c>
      <c r="H318" s="3">
        <v>1750</v>
      </c>
      <c r="I318" s="3">
        <v>1750</v>
      </c>
      <c r="J318" s="3">
        <v>3750</v>
      </c>
      <c r="K318" s="3">
        <v>2.4</v>
      </c>
      <c r="L318" s="3">
        <v>4500</v>
      </c>
      <c r="M318" s="3">
        <v>250</v>
      </c>
      <c r="N318" s="123">
        <v>250</v>
      </c>
      <c r="O318" s="129">
        <f t="shared" si="73"/>
        <v>175.31838811992225</v>
      </c>
      <c r="P318" s="3">
        <f t="shared" si="69"/>
        <v>-74.681611880077753</v>
      </c>
      <c r="Q318" s="96">
        <f t="shared" si="70"/>
        <v>-0.29872644752031102</v>
      </c>
      <c r="R318" s="157">
        <f t="shared" si="74"/>
        <v>31.898390759517294</v>
      </c>
      <c r="S318" s="3">
        <f t="shared" si="71"/>
        <v>-218.1016092404827</v>
      </c>
      <c r="T318" s="96">
        <f t="shared" si="72"/>
        <v>-0.87240643696193076</v>
      </c>
      <c r="U318" s="154">
        <f t="shared" si="75"/>
        <v>-24.522384770807449</v>
      </c>
      <c r="V318" s="3">
        <f t="shared" si="76"/>
        <v>-274.52238477080743</v>
      </c>
      <c r="W318" s="96">
        <f t="shared" si="77"/>
        <v>-1.0980895390832297</v>
      </c>
      <c r="X318" s="154">
        <f t="shared" si="78"/>
        <v>218.92684495757979</v>
      </c>
      <c r="Y318" s="3">
        <f t="shared" si="79"/>
        <v>-31.073155042420211</v>
      </c>
      <c r="Z318" s="96">
        <f t="shared" si="80"/>
        <v>-0.12429262016968085</v>
      </c>
      <c r="AA318" s="3">
        <f t="shared" si="68"/>
        <v>9000</v>
      </c>
      <c r="AB318" s="184">
        <f t="shared" si="84"/>
        <v>8925.318388119922</v>
      </c>
      <c r="AC318" s="184">
        <f t="shared" si="81"/>
        <v>8781.8983907595175</v>
      </c>
      <c r="AD318" s="184">
        <f t="shared" si="82"/>
        <v>8725.4776152291925</v>
      </c>
      <c r="AE318" s="184">
        <f t="shared" si="83"/>
        <v>8968.9268449575793</v>
      </c>
      <c r="AF318" s="166"/>
    </row>
    <row r="319" spans="1:32" x14ac:dyDescent="0.25">
      <c r="A319" s="1">
        <v>317</v>
      </c>
      <c r="B319" s="1">
        <v>8750</v>
      </c>
      <c r="C319" s="1">
        <v>9000</v>
      </c>
      <c r="D319" s="30">
        <v>9250</v>
      </c>
      <c r="E319" s="3">
        <v>46</v>
      </c>
      <c r="F319" s="3">
        <v>44</v>
      </c>
      <c r="G319" s="3">
        <v>47</v>
      </c>
      <c r="H319" s="3">
        <v>1750</v>
      </c>
      <c r="I319" s="3">
        <v>3750</v>
      </c>
      <c r="J319" s="3">
        <v>2750</v>
      </c>
      <c r="K319" s="3">
        <v>3.3636363636363638</v>
      </c>
      <c r="L319" s="3">
        <v>250</v>
      </c>
      <c r="M319" s="3">
        <v>250</v>
      </c>
      <c r="N319" s="123">
        <v>1750</v>
      </c>
      <c r="O319" s="129">
        <f t="shared" si="73"/>
        <v>78.503777783082768</v>
      </c>
      <c r="P319" s="3">
        <f t="shared" si="69"/>
        <v>-1671.4962222169172</v>
      </c>
      <c r="Q319" s="96">
        <f t="shared" si="70"/>
        <v>-0.95514069840966698</v>
      </c>
      <c r="R319" s="157">
        <f t="shared" si="74"/>
        <v>116.25237167620355</v>
      </c>
      <c r="S319" s="3">
        <f t="shared" si="71"/>
        <v>-1633.7476283237966</v>
      </c>
      <c r="T319" s="96">
        <f t="shared" si="72"/>
        <v>-0.93357007332788378</v>
      </c>
      <c r="U319" s="154">
        <f t="shared" si="75"/>
        <v>130.39497688624505</v>
      </c>
      <c r="V319" s="3">
        <f t="shared" si="76"/>
        <v>-1619.6050231137549</v>
      </c>
      <c r="W319" s="96">
        <f t="shared" si="77"/>
        <v>-0.92548858463643136</v>
      </c>
      <c r="X319" s="154">
        <f t="shared" si="78"/>
        <v>57.998462215013348</v>
      </c>
      <c r="Y319" s="3">
        <f t="shared" si="79"/>
        <v>-1692.0015377849866</v>
      </c>
      <c r="Z319" s="96">
        <f t="shared" si="80"/>
        <v>-0.96685802159142087</v>
      </c>
      <c r="AA319" s="3">
        <f t="shared" si="68"/>
        <v>9250</v>
      </c>
      <c r="AB319" s="184">
        <f t="shared" si="84"/>
        <v>9078.5037777830821</v>
      </c>
      <c r="AC319" s="184">
        <f t="shared" si="81"/>
        <v>9116.2523716762043</v>
      </c>
      <c r="AD319" s="184">
        <f t="shared" si="82"/>
        <v>9130.3949768862458</v>
      </c>
      <c r="AE319" s="184">
        <f t="shared" si="83"/>
        <v>9057.9984622150132</v>
      </c>
      <c r="AF319" s="166"/>
    </row>
    <row r="320" spans="1:32" x14ac:dyDescent="0.25">
      <c r="A320" s="1">
        <v>318</v>
      </c>
      <c r="B320" s="1">
        <v>9000</v>
      </c>
      <c r="C320" s="1">
        <v>9250</v>
      </c>
      <c r="D320" s="30">
        <v>11000</v>
      </c>
      <c r="E320" s="3">
        <v>44</v>
      </c>
      <c r="F320" s="3">
        <v>47</v>
      </c>
      <c r="G320" s="3">
        <v>42</v>
      </c>
      <c r="H320" s="3">
        <v>3750</v>
      </c>
      <c r="I320" s="3">
        <v>2750</v>
      </c>
      <c r="J320" s="3">
        <v>3750</v>
      </c>
      <c r="K320" s="3">
        <v>2.9333333333333331</v>
      </c>
      <c r="L320" s="3">
        <v>250</v>
      </c>
      <c r="M320" s="3">
        <v>1750</v>
      </c>
      <c r="N320" s="123">
        <v>-1000</v>
      </c>
      <c r="O320" s="129">
        <f t="shared" si="73"/>
        <v>-143.36600870343523</v>
      </c>
      <c r="P320" s="3">
        <f t="shared" si="69"/>
        <v>856.63399129656477</v>
      </c>
      <c r="Q320" s="96">
        <f t="shared" si="70"/>
        <v>-0.85663399129656481</v>
      </c>
      <c r="R320" s="157">
        <f t="shared" si="74"/>
        <v>-265.29971954003867</v>
      </c>
      <c r="S320" s="3">
        <f t="shared" si="71"/>
        <v>734.70028045996128</v>
      </c>
      <c r="T320" s="96">
        <f t="shared" si="72"/>
        <v>-0.73470028045996127</v>
      </c>
      <c r="U320" s="154">
        <f t="shared" si="75"/>
        <v>-411.47701491397777</v>
      </c>
      <c r="V320" s="3">
        <f t="shared" si="76"/>
        <v>588.52298508602223</v>
      </c>
      <c r="W320" s="96">
        <f t="shared" si="77"/>
        <v>-0.58852298508602219</v>
      </c>
      <c r="X320" s="154">
        <f t="shared" si="78"/>
        <v>-324.37642302652904</v>
      </c>
      <c r="Y320" s="3">
        <f t="shared" si="79"/>
        <v>675.62357697347102</v>
      </c>
      <c r="Z320" s="96">
        <f t="shared" si="80"/>
        <v>-0.67562357697347097</v>
      </c>
      <c r="AA320" s="3">
        <f t="shared" si="68"/>
        <v>11000</v>
      </c>
      <c r="AB320" s="184">
        <f t="shared" si="84"/>
        <v>9106.633991296565</v>
      </c>
      <c r="AC320" s="184">
        <f t="shared" si="81"/>
        <v>8984.7002804599615</v>
      </c>
      <c r="AD320" s="184">
        <f t="shared" si="82"/>
        <v>8838.5229850860214</v>
      </c>
      <c r="AE320" s="184">
        <f t="shared" si="83"/>
        <v>8925.6235769734703</v>
      </c>
      <c r="AF320" s="166"/>
    </row>
    <row r="321" spans="1:32" x14ac:dyDescent="0.25">
      <c r="A321" s="1">
        <v>319</v>
      </c>
      <c r="B321" s="1">
        <v>9250</v>
      </c>
      <c r="C321" s="1">
        <v>11000</v>
      </c>
      <c r="D321" s="30">
        <v>10000</v>
      </c>
      <c r="E321" s="3">
        <v>47</v>
      </c>
      <c r="F321" s="3">
        <v>42</v>
      </c>
      <c r="G321" s="3">
        <v>53</v>
      </c>
      <c r="H321" s="3">
        <v>2750</v>
      </c>
      <c r="I321" s="3">
        <v>3750</v>
      </c>
      <c r="J321" s="3">
        <v>3750</v>
      </c>
      <c r="K321" s="3">
        <v>2.6666666666666665</v>
      </c>
      <c r="L321" s="3">
        <v>1750</v>
      </c>
      <c r="M321" s="3">
        <v>-1000</v>
      </c>
      <c r="N321" s="123">
        <v>0</v>
      </c>
      <c r="O321" s="129">
        <f t="shared" si="73"/>
        <v>76.331574468150734</v>
      </c>
      <c r="P321" s="3">
        <f t="shared" si="69"/>
        <v>76.331574468150734</v>
      </c>
      <c r="Q321" s="96">
        <f t="shared" si="70"/>
        <v>0</v>
      </c>
      <c r="R321" s="157">
        <f t="shared" si="74"/>
        <v>112.49268967323839</v>
      </c>
      <c r="S321" s="3">
        <f t="shared" si="71"/>
        <v>112.49268967323839</v>
      </c>
      <c r="T321" s="96">
        <f t="shared" si="72"/>
        <v>0</v>
      </c>
      <c r="U321" s="154">
        <f t="shared" si="75"/>
        <v>362.50727854390544</v>
      </c>
      <c r="V321" s="3">
        <f t="shared" si="76"/>
        <v>362.50727854390544</v>
      </c>
      <c r="W321" s="96">
        <f t="shared" si="77"/>
        <v>0</v>
      </c>
      <c r="X321" s="154">
        <f t="shared" si="78"/>
        <v>334.36026328383036</v>
      </c>
      <c r="Y321" s="3">
        <f t="shared" si="79"/>
        <v>334.36026328383036</v>
      </c>
      <c r="Z321" s="96">
        <f t="shared" si="80"/>
        <v>0</v>
      </c>
      <c r="AA321" s="3">
        <f t="shared" si="68"/>
        <v>10000</v>
      </c>
      <c r="AB321" s="184">
        <f t="shared" si="84"/>
        <v>11076.331574468151</v>
      </c>
      <c r="AC321" s="184">
        <f t="shared" si="81"/>
        <v>11112.492689673238</v>
      </c>
      <c r="AD321" s="184">
        <f t="shared" si="82"/>
        <v>11362.507278543906</v>
      </c>
      <c r="AE321" s="184">
        <f t="shared" si="83"/>
        <v>11334.36026328383</v>
      </c>
      <c r="AF321" s="166"/>
    </row>
    <row r="322" spans="1:32" x14ac:dyDescent="0.25">
      <c r="A322" s="1">
        <v>320</v>
      </c>
      <c r="B322" s="1">
        <v>11000</v>
      </c>
      <c r="C322" s="1">
        <v>10000</v>
      </c>
      <c r="D322" s="30">
        <v>10000</v>
      </c>
      <c r="E322" s="3">
        <v>42</v>
      </c>
      <c r="F322" s="3">
        <v>53</v>
      </c>
      <c r="G322" s="3">
        <v>43</v>
      </c>
      <c r="H322" s="3">
        <v>3750</v>
      </c>
      <c r="I322" s="3">
        <v>3750</v>
      </c>
      <c r="J322" s="3">
        <v>2750</v>
      </c>
      <c r="K322" s="3">
        <v>3.6363636363636362</v>
      </c>
      <c r="L322" s="3">
        <v>-1000</v>
      </c>
      <c r="M322" s="3">
        <v>0</v>
      </c>
      <c r="N322" s="123">
        <v>-500</v>
      </c>
      <c r="O322" s="129">
        <f t="shared" si="73"/>
        <v>-56.485812877273105</v>
      </c>
      <c r="P322" s="3">
        <f t="shared" si="69"/>
        <v>443.51418712272687</v>
      </c>
      <c r="Q322" s="96">
        <f t="shared" si="70"/>
        <v>-0.88702837424545378</v>
      </c>
      <c r="R322" s="157">
        <f t="shared" si="74"/>
        <v>-28.749819735036056</v>
      </c>
      <c r="S322" s="3">
        <f t="shared" si="71"/>
        <v>471.25018026496394</v>
      </c>
      <c r="T322" s="96">
        <f t="shared" si="72"/>
        <v>-0.94250036052992792</v>
      </c>
      <c r="U322" s="154">
        <f t="shared" si="75"/>
        <v>-246.03985768995682</v>
      </c>
      <c r="V322" s="3">
        <f t="shared" si="76"/>
        <v>253.96014231004318</v>
      </c>
      <c r="W322" s="96">
        <f t="shared" si="77"/>
        <v>-0.50792028462008632</v>
      </c>
      <c r="X322" s="154">
        <f t="shared" si="78"/>
        <v>-122.05630897491068</v>
      </c>
      <c r="Y322" s="3">
        <f t="shared" si="79"/>
        <v>377.94369102508932</v>
      </c>
      <c r="Z322" s="96">
        <f t="shared" si="80"/>
        <v>-0.75588738205017869</v>
      </c>
      <c r="AA322" s="3">
        <f t="shared" si="68"/>
        <v>10000</v>
      </c>
      <c r="AB322" s="184">
        <f t="shared" si="84"/>
        <v>9943.5141871227261</v>
      </c>
      <c r="AC322" s="184">
        <f t="shared" si="81"/>
        <v>9971.250180264964</v>
      </c>
      <c r="AD322" s="184">
        <f t="shared" si="82"/>
        <v>9753.960142310043</v>
      </c>
      <c r="AE322" s="184">
        <f t="shared" si="83"/>
        <v>9877.9436910250897</v>
      </c>
      <c r="AF322" s="166"/>
    </row>
    <row r="323" spans="1:32" ht="15.75" thickBot="1" x14ac:dyDescent="0.3">
      <c r="A323" s="1">
        <v>321</v>
      </c>
      <c r="B323" s="1">
        <v>10000</v>
      </c>
      <c r="C323" s="1">
        <v>10000</v>
      </c>
      <c r="D323" s="31">
        <v>9500</v>
      </c>
      <c r="E323" s="32">
        <v>53</v>
      </c>
      <c r="F323" s="32">
        <v>43</v>
      </c>
      <c r="G323" s="32">
        <v>39</v>
      </c>
      <c r="H323" s="32">
        <v>3750</v>
      </c>
      <c r="I323" s="32">
        <v>2750</v>
      </c>
      <c r="J323" s="32">
        <v>3750</v>
      </c>
      <c r="K323" s="32">
        <v>2.5333333333333332</v>
      </c>
      <c r="L323" s="32">
        <v>0</v>
      </c>
      <c r="M323" s="32">
        <v>-500</v>
      </c>
      <c r="N323" s="124">
        <v>0</v>
      </c>
      <c r="O323" s="129">
        <f t="shared" si="73"/>
        <v>68.487365772124519</v>
      </c>
      <c r="P323" s="3">
        <f t="shared" si="69"/>
        <v>68.487365772124519</v>
      </c>
      <c r="Q323" s="96">
        <f t="shared" si="70"/>
        <v>0</v>
      </c>
      <c r="R323" s="157">
        <f t="shared" si="74"/>
        <v>1.6736965531679076</v>
      </c>
      <c r="S323" s="3">
        <f t="shared" si="71"/>
        <v>1.6736965531679076</v>
      </c>
      <c r="T323" s="96">
        <f t="shared" si="72"/>
        <v>0</v>
      </c>
      <c r="U323" s="154">
        <f t="shared" si="75"/>
        <v>-16.470612949595676</v>
      </c>
      <c r="V323" s="3">
        <f t="shared" si="76"/>
        <v>-16.470612949595676</v>
      </c>
      <c r="W323" s="96">
        <f t="shared" si="77"/>
        <v>0</v>
      </c>
      <c r="X323" s="154">
        <f t="shared" si="78"/>
        <v>-64.460240801201223</v>
      </c>
      <c r="Y323" s="3">
        <f t="shared" si="79"/>
        <v>-64.460240801201223</v>
      </c>
      <c r="Z323" s="96">
        <f t="shared" si="80"/>
        <v>0</v>
      </c>
      <c r="AA323" s="3">
        <f t="shared" ref="AA323:AA386" si="85">D323</f>
        <v>9500</v>
      </c>
      <c r="AB323" s="184">
        <f t="shared" si="84"/>
        <v>10068.487365772124</v>
      </c>
      <c r="AC323" s="184">
        <f t="shared" si="81"/>
        <v>10001.673696553167</v>
      </c>
      <c r="AD323" s="184">
        <f t="shared" si="82"/>
        <v>9983.5293870504047</v>
      </c>
      <c r="AE323" s="184">
        <f t="shared" si="83"/>
        <v>9935.5397591987985</v>
      </c>
      <c r="AF323" s="166"/>
    </row>
    <row r="324" spans="1:32" x14ac:dyDescent="0.25">
      <c r="A324" s="1">
        <v>322</v>
      </c>
      <c r="B324" s="1">
        <v>10000</v>
      </c>
      <c r="C324" s="1">
        <v>9500</v>
      </c>
      <c r="D324" s="29">
        <v>7500</v>
      </c>
      <c r="E324" s="28">
        <v>43</v>
      </c>
      <c r="F324" s="28">
        <v>39</v>
      </c>
      <c r="G324" s="28">
        <v>49</v>
      </c>
      <c r="H324" s="28">
        <v>2750</v>
      </c>
      <c r="I324" s="28">
        <v>3750</v>
      </c>
      <c r="J324" s="28">
        <v>1750</v>
      </c>
      <c r="K324" s="28">
        <v>4.2857142857142856</v>
      </c>
      <c r="L324" s="28">
        <v>-500</v>
      </c>
      <c r="M324" s="28">
        <v>0</v>
      </c>
      <c r="N324" s="122">
        <v>0</v>
      </c>
      <c r="O324" s="129">
        <f t="shared" si="73"/>
        <v>310.21091378177107</v>
      </c>
      <c r="P324" s="3">
        <f t="shared" ref="P324:P387" si="86">O324-N324</f>
        <v>310.21091378177107</v>
      </c>
      <c r="Q324" s="96">
        <f t="shared" ref="Q324:Q387" si="87">IF(N324=0,0,(O324-N324)/N324)</f>
        <v>0</v>
      </c>
      <c r="R324" s="157">
        <f t="shared" si="74"/>
        <v>406.05832029081029</v>
      </c>
      <c r="S324" s="3">
        <f t="shared" ref="S324:S387" si="88">R324-N324</f>
        <v>406.05832029081029</v>
      </c>
      <c r="T324" s="96">
        <f t="shared" ref="T324:T387" si="89">IF(N324=0,0,(R324-N324)/N324)</f>
        <v>0</v>
      </c>
      <c r="U324" s="154">
        <f t="shared" si="75"/>
        <v>1023.304256391549</v>
      </c>
      <c r="V324" s="3">
        <f t="shared" si="76"/>
        <v>1023.304256391549</v>
      </c>
      <c r="W324" s="96">
        <f t="shared" si="77"/>
        <v>0</v>
      </c>
      <c r="X324" s="154">
        <f t="shared" si="78"/>
        <v>833.02371957082028</v>
      </c>
      <c r="Y324" s="3">
        <f t="shared" si="79"/>
        <v>833.02371957082028</v>
      </c>
      <c r="Z324" s="96">
        <f t="shared" si="80"/>
        <v>0</v>
      </c>
      <c r="AA324" s="3">
        <f t="shared" si="85"/>
        <v>7500</v>
      </c>
      <c r="AB324" s="184">
        <f t="shared" si="84"/>
        <v>9810.2109137817715</v>
      </c>
      <c r="AC324" s="184">
        <f t="shared" si="81"/>
        <v>9906.058320290811</v>
      </c>
      <c r="AD324" s="184">
        <f t="shared" si="82"/>
        <v>10523.30425639155</v>
      </c>
      <c r="AE324" s="184">
        <f t="shared" si="83"/>
        <v>10333.02371957082</v>
      </c>
      <c r="AF324" s="166"/>
    </row>
    <row r="325" spans="1:32" x14ac:dyDescent="0.25">
      <c r="A325" s="1">
        <v>323</v>
      </c>
      <c r="B325" s="1">
        <v>9500</v>
      </c>
      <c r="C325" s="1">
        <v>7500</v>
      </c>
      <c r="D325" s="30">
        <v>7500</v>
      </c>
      <c r="E325" s="3">
        <v>39</v>
      </c>
      <c r="F325" s="3">
        <v>49</v>
      </c>
      <c r="G325" s="3">
        <v>50</v>
      </c>
      <c r="H325" s="3">
        <v>3750</v>
      </c>
      <c r="I325" s="3">
        <v>1750</v>
      </c>
      <c r="J325" s="3">
        <v>1750</v>
      </c>
      <c r="K325" s="3">
        <v>4.2857142857142856</v>
      </c>
      <c r="L325" s="3">
        <v>0</v>
      </c>
      <c r="M325" s="3">
        <v>0</v>
      </c>
      <c r="N325" s="123">
        <v>0</v>
      </c>
      <c r="O325" s="129">
        <f t="shared" ref="O325:O388" si="90">$AL$3+$AK$3*D325+$AJ$3*G325+$AI$3*J325+$AH$3*K325</f>
        <v>316.2464522577618</v>
      </c>
      <c r="P325" s="3">
        <f t="shared" si="86"/>
        <v>316.2464522577618</v>
      </c>
      <c r="Q325" s="96">
        <f t="shared" si="87"/>
        <v>0</v>
      </c>
      <c r="R325" s="157">
        <f t="shared" ref="R325:R388" si="91">$AN$8+$AM$8*D325+$AL$8*G325+$AK$8*I325+$AJ$8*J325+$AI$8*K325+$AH$8*M325</f>
        <v>260.96184874077301</v>
      </c>
      <c r="S325" s="3">
        <f t="shared" si="88"/>
        <v>260.96184874077301</v>
      </c>
      <c r="T325" s="96">
        <f t="shared" si="89"/>
        <v>0</v>
      </c>
      <c r="U325" s="154">
        <f t="shared" ref="U325:U388" si="92">$AP$13+$AO$13*C325+$AN$13*D325+$AM$13*F325+$AL$13*G325+$AK$13*I325+$AJ$13*J325+$AI$13*K325+$AH$13*M325</f>
        <v>203.50642248147886</v>
      </c>
      <c r="V325" s="3">
        <f t="shared" ref="V325:V388" si="93">U325-N325</f>
        <v>203.50642248147886</v>
      </c>
      <c r="W325" s="96">
        <f t="shared" ref="W325:W388" si="94">IF(Q325=0,0,(U325-N325)/N325)</f>
        <v>0</v>
      </c>
      <c r="X325" s="154">
        <f t="shared" ref="X325:X388" si="95">$AT$18+$AS$18*B325+$AR$18*C325+$AQ$18*D325+$AP$18*E325+$AO$18*F325+$AN$18*G325+$AM$18*H325+$AL$18*I325+$AK$18*J325+$AJ$18*K325+$AI$18*L325+$AH$18*M325</f>
        <v>468.65843547779195</v>
      </c>
      <c r="Y325" s="3">
        <f t="shared" ref="Y325:Y388" si="96">X325-N325</f>
        <v>468.65843547779195</v>
      </c>
      <c r="Z325" s="96">
        <f t="shared" ref="Z325:Z388" si="97">IF(T325=0,0,(X325-N325)/N325)</f>
        <v>0</v>
      </c>
      <c r="AA325" s="3">
        <f t="shared" si="85"/>
        <v>7500</v>
      </c>
      <c r="AB325" s="184">
        <f t="shared" si="84"/>
        <v>7816.246452257762</v>
      </c>
      <c r="AC325" s="184">
        <f t="shared" ref="AC325:AC388" si="98">$AA324+R325</f>
        <v>7760.9618487407733</v>
      </c>
      <c r="AD325" s="184">
        <f t="shared" ref="AD325:AD388" si="99">$AA324+U325</f>
        <v>7703.5064224814787</v>
      </c>
      <c r="AE325" s="184">
        <f t="shared" ref="AE325:AE388" si="100">$AA324+X325</f>
        <v>7968.6584354777915</v>
      </c>
      <c r="AF325" s="166"/>
    </row>
    <row r="326" spans="1:32" x14ac:dyDescent="0.25">
      <c r="A326" s="1">
        <v>324</v>
      </c>
      <c r="B326" s="1">
        <v>7500</v>
      </c>
      <c r="C326" s="1">
        <v>7500</v>
      </c>
      <c r="D326" s="30">
        <v>7500</v>
      </c>
      <c r="E326" s="3">
        <v>49</v>
      </c>
      <c r="F326" s="3">
        <v>50</v>
      </c>
      <c r="G326" s="3">
        <v>51</v>
      </c>
      <c r="H326" s="3">
        <v>1750</v>
      </c>
      <c r="I326" s="3">
        <v>1750</v>
      </c>
      <c r="J326" s="3">
        <v>4750</v>
      </c>
      <c r="K326" s="3">
        <v>1.5789473684210527</v>
      </c>
      <c r="L326" s="3">
        <v>0</v>
      </c>
      <c r="M326" s="3">
        <v>0</v>
      </c>
      <c r="N326" s="123">
        <v>1500</v>
      </c>
      <c r="O326" s="129">
        <f t="shared" si="90"/>
        <v>551.16458895863332</v>
      </c>
      <c r="P326" s="3">
        <f t="shared" si="86"/>
        <v>-948.83541104136668</v>
      </c>
      <c r="Q326" s="96">
        <f t="shared" si="87"/>
        <v>-0.63255694069424451</v>
      </c>
      <c r="R326" s="157">
        <f t="shared" si="91"/>
        <v>418.24059108203647</v>
      </c>
      <c r="S326" s="3">
        <f t="shared" si="88"/>
        <v>-1081.7594089179636</v>
      </c>
      <c r="T326" s="96">
        <f t="shared" si="89"/>
        <v>-0.72117293927864234</v>
      </c>
      <c r="U326" s="154">
        <f t="shared" si="92"/>
        <v>311.6953197731055</v>
      </c>
      <c r="V326" s="3">
        <f t="shared" si="93"/>
        <v>-1188.3046802268946</v>
      </c>
      <c r="W326" s="96">
        <f t="shared" si="94"/>
        <v>-0.79220312015126304</v>
      </c>
      <c r="X326" s="154">
        <f t="shared" si="95"/>
        <v>342.08493528025508</v>
      </c>
      <c r="Y326" s="3">
        <f t="shared" si="96"/>
        <v>-1157.9150647197448</v>
      </c>
      <c r="Z326" s="96">
        <f t="shared" si="97"/>
        <v>-0.77194337647982991</v>
      </c>
      <c r="AA326" s="3">
        <f t="shared" si="85"/>
        <v>7500</v>
      </c>
      <c r="AB326" s="184">
        <f t="shared" ref="AB326:AB389" si="101">AA325+O326</f>
        <v>8051.1645889586334</v>
      </c>
      <c r="AC326" s="184">
        <f t="shared" si="98"/>
        <v>7918.2405910820362</v>
      </c>
      <c r="AD326" s="184">
        <f t="shared" si="99"/>
        <v>7811.6953197731054</v>
      </c>
      <c r="AE326" s="184">
        <f t="shared" si="100"/>
        <v>7842.0849352802552</v>
      </c>
      <c r="AF326" s="166"/>
    </row>
    <row r="327" spans="1:32" x14ac:dyDescent="0.25">
      <c r="A327" s="1">
        <v>325</v>
      </c>
      <c r="B327" s="1">
        <v>7500</v>
      </c>
      <c r="C327" s="1">
        <v>7500</v>
      </c>
      <c r="D327" s="30">
        <v>9000</v>
      </c>
      <c r="E327" s="3">
        <v>50</v>
      </c>
      <c r="F327" s="3">
        <v>51</v>
      </c>
      <c r="G327" s="3">
        <v>52</v>
      </c>
      <c r="H327" s="3">
        <v>1750</v>
      </c>
      <c r="I327" s="3">
        <v>4750</v>
      </c>
      <c r="J327" s="3">
        <v>3750</v>
      </c>
      <c r="K327" s="3">
        <v>2.4</v>
      </c>
      <c r="L327" s="3">
        <v>0</v>
      </c>
      <c r="M327" s="3">
        <v>1500</v>
      </c>
      <c r="N327" s="123">
        <v>-500</v>
      </c>
      <c r="O327" s="129">
        <f t="shared" si="90"/>
        <v>223.60269592784812</v>
      </c>
      <c r="P327" s="3">
        <f t="shared" si="86"/>
        <v>723.60269592784812</v>
      </c>
      <c r="Q327" s="96">
        <f t="shared" si="87"/>
        <v>-1.4472053918556962</v>
      </c>
      <c r="R327" s="157">
        <f t="shared" si="91"/>
        <v>298.75168730927334</v>
      </c>
      <c r="S327" s="3">
        <f t="shared" si="88"/>
        <v>798.75168730927339</v>
      </c>
      <c r="T327" s="96">
        <f t="shared" si="89"/>
        <v>-1.5975033746185467</v>
      </c>
      <c r="U327" s="154">
        <f t="shared" si="92"/>
        <v>96.753346153139461</v>
      </c>
      <c r="V327" s="3">
        <f t="shared" si="93"/>
        <v>596.75334615313943</v>
      </c>
      <c r="W327" s="96">
        <f t="shared" si="94"/>
        <v>-1.1935066923062789</v>
      </c>
      <c r="X327" s="154">
        <f t="shared" si="95"/>
        <v>23.801816348887911</v>
      </c>
      <c r="Y327" s="3">
        <f t="shared" si="96"/>
        <v>523.80181634888788</v>
      </c>
      <c r="Z327" s="96">
        <f t="shared" si="97"/>
        <v>-1.0476036326977758</v>
      </c>
      <c r="AA327" s="3">
        <f t="shared" si="85"/>
        <v>9000</v>
      </c>
      <c r="AB327" s="184">
        <f t="shared" si="101"/>
        <v>7723.6026959278479</v>
      </c>
      <c r="AC327" s="184">
        <f t="shared" si="98"/>
        <v>7798.7516873092736</v>
      </c>
      <c r="AD327" s="184">
        <f t="shared" si="99"/>
        <v>7596.7533461531393</v>
      </c>
      <c r="AE327" s="184">
        <f t="shared" si="100"/>
        <v>7523.8018163488878</v>
      </c>
      <c r="AF327" s="166"/>
    </row>
    <row r="328" spans="1:32" x14ac:dyDescent="0.25">
      <c r="A328" s="1">
        <v>326</v>
      </c>
      <c r="B328" s="1">
        <v>7500</v>
      </c>
      <c r="C328" s="1">
        <v>9000</v>
      </c>
      <c r="D328" s="30">
        <v>8500</v>
      </c>
      <c r="E328" s="3">
        <v>51</v>
      </c>
      <c r="F328" s="3">
        <v>52</v>
      </c>
      <c r="G328" s="3">
        <v>54</v>
      </c>
      <c r="H328" s="3">
        <v>4750</v>
      </c>
      <c r="I328" s="3">
        <v>3750</v>
      </c>
      <c r="J328" s="3">
        <v>2750</v>
      </c>
      <c r="K328" s="3">
        <v>3.0909090909090908</v>
      </c>
      <c r="L328" s="3">
        <v>1500</v>
      </c>
      <c r="M328" s="3">
        <v>-500</v>
      </c>
      <c r="N328" s="123">
        <v>1000</v>
      </c>
      <c r="O328" s="129">
        <f t="shared" si="90"/>
        <v>231.59998387141084</v>
      </c>
      <c r="P328" s="3">
        <f t="shared" si="86"/>
        <v>-768.40001612858919</v>
      </c>
      <c r="Q328" s="96">
        <f t="shared" si="87"/>
        <v>-0.76840001612858921</v>
      </c>
      <c r="R328" s="157">
        <f t="shared" si="91"/>
        <v>303.21756752661184</v>
      </c>
      <c r="S328" s="3">
        <f t="shared" si="88"/>
        <v>-696.7824324733881</v>
      </c>
      <c r="T328" s="96">
        <f t="shared" si="89"/>
        <v>-0.69678243247338811</v>
      </c>
      <c r="U328" s="154">
        <f t="shared" si="92"/>
        <v>249.93619291511746</v>
      </c>
      <c r="V328" s="3">
        <f t="shared" si="93"/>
        <v>-750.06380708488257</v>
      </c>
      <c r="W328" s="96">
        <f t="shared" si="94"/>
        <v>-0.75006380708488252</v>
      </c>
      <c r="X328" s="154">
        <f t="shared" si="95"/>
        <v>356.07997066197072</v>
      </c>
      <c r="Y328" s="3">
        <f t="shared" si="96"/>
        <v>-643.92002933802928</v>
      </c>
      <c r="Z328" s="96">
        <f t="shared" si="97"/>
        <v>-0.64392002933802928</v>
      </c>
      <c r="AA328" s="3">
        <f t="shared" si="85"/>
        <v>8500</v>
      </c>
      <c r="AB328" s="184">
        <f t="shared" si="101"/>
        <v>9231.5999838714106</v>
      </c>
      <c r="AC328" s="184">
        <f t="shared" si="98"/>
        <v>9303.2175675266117</v>
      </c>
      <c r="AD328" s="184">
        <f t="shared" si="99"/>
        <v>9249.9361929151182</v>
      </c>
      <c r="AE328" s="184">
        <f t="shared" si="100"/>
        <v>9356.0799706619709</v>
      </c>
      <c r="AF328" s="166"/>
    </row>
    <row r="329" spans="1:32" x14ac:dyDescent="0.25">
      <c r="A329" s="1">
        <v>327</v>
      </c>
      <c r="B329" s="1">
        <v>9000</v>
      </c>
      <c r="C329" s="1">
        <v>8500</v>
      </c>
      <c r="D329" s="30">
        <v>9500</v>
      </c>
      <c r="E329" s="3">
        <v>52</v>
      </c>
      <c r="F329" s="3">
        <v>54</v>
      </c>
      <c r="G329" s="3">
        <v>60</v>
      </c>
      <c r="H329" s="3">
        <v>3750</v>
      </c>
      <c r="I329" s="3">
        <v>2750</v>
      </c>
      <c r="J329" s="3">
        <v>4750</v>
      </c>
      <c r="K329" s="3">
        <v>2</v>
      </c>
      <c r="L329" s="3">
        <v>-500</v>
      </c>
      <c r="M329" s="3">
        <v>1000</v>
      </c>
      <c r="N329" s="123">
        <v>250</v>
      </c>
      <c r="O329" s="129">
        <f t="shared" si="90"/>
        <v>292.49102552568536</v>
      </c>
      <c r="P329" s="3">
        <f t="shared" si="86"/>
        <v>42.491025525685359</v>
      </c>
      <c r="Q329" s="96">
        <f t="shared" si="87"/>
        <v>0.16996410210274143</v>
      </c>
      <c r="R329" s="157">
        <f t="shared" si="91"/>
        <v>207.75902986325048</v>
      </c>
      <c r="S329" s="3">
        <f t="shared" si="88"/>
        <v>-42.240970136749524</v>
      </c>
      <c r="T329" s="96">
        <f t="shared" si="89"/>
        <v>-0.1689638805469981</v>
      </c>
      <c r="U329" s="154">
        <f t="shared" si="92"/>
        <v>141.18948384422703</v>
      </c>
      <c r="V329" s="3">
        <f t="shared" si="93"/>
        <v>-108.81051615577297</v>
      </c>
      <c r="W329" s="96">
        <f t="shared" si="94"/>
        <v>-0.4352420646230919</v>
      </c>
      <c r="X329" s="154">
        <f t="shared" si="95"/>
        <v>194.78201720337535</v>
      </c>
      <c r="Y329" s="3">
        <f t="shared" si="96"/>
        <v>-55.217982796624653</v>
      </c>
      <c r="Z329" s="96">
        <f t="shared" si="97"/>
        <v>-0.22087193118649862</v>
      </c>
      <c r="AA329" s="3">
        <f t="shared" si="85"/>
        <v>9500</v>
      </c>
      <c r="AB329" s="184">
        <f t="shared" si="101"/>
        <v>8792.4910255256855</v>
      </c>
      <c r="AC329" s="184">
        <f t="shared" si="98"/>
        <v>8707.7590298632513</v>
      </c>
      <c r="AD329" s="184">
        <f t="shared" si="99"/>
        <v>8641.1894838442277</v>
      </c>
      <c r="AE329" s="184">
        <f t="shared" si="100"/>
        <v>8694.7820172033753</v>
      </c>
      <c r="AF329" s="166"/>
    </row>
    <row r="330" spans="1:32" x14ac:dyDescent="0.25">
      <c r="A330" s="1">
        <v>328</v>
      </c>
      <c r="B330" s="1">
        <v>8500</v>
      </c>
      <c r="C330" s="1">
        <v>9500</v>
      </c>
      <c r="D330" s="30">
        <v>9750</v>
      </c>
      <c r="E330" s="3">
        <v>54</v>
      </c>
      <c r="F330" s="3">
        <v>60</v>
      </c>
      <c r="G330" s="3">
        <v>60</v>
      </c>
      <c r="H330" s="3">
        <v>2750</v>
      </c>
      <c r="I330" s="3">
        <v>4750</v>
      </c>
      <c r="J330" s="3">
        <v>1750</v>
      </c>
      <c r="K330" s="3">
        <v>5.5714285714285712</v>
      </c>
      <c r="L330" s="3">
        <v>1000</v>
      </c>
      <c r="M330" s="3">
        <v>250</v>
      </c>
      <c r="N330" s="123">
        <v>1250</v>
      </c>
      <c r="O330" s="129">
        <f t="shared" si="90"/>
        <v>70.625972290174929</v>
      </c>
      <c r="P330" s="3">
        <f t="shared" si="86"/>
        <v>-1179.374027709825</v>
      </c>
      <c r="Q330" s="96">
        <f t="shared" si="87"/>
        <v>-0.94349922216785997</v>
      </c>
      <c r="R330" s="157">
        <f t="shared" si="91"/>
        <v>234.75454244703135</v>
      </c>
      <c r="S330" s="3">
        <f t="shared" si="88"/>
        <v>-1015.2454575529687</v>
      </c>
      <c r="T330" s="96">
        <f t="shared" si="89"/>
        <v>-0.81219636604237488</v>
      </c>
      <c r="U330" s="154">
        <f t="shared" si="92"/>
        <v>70.08468157703571</v>
      </c>
      <c r="V330" s="3">
        <f t="shared" si="93"/>
        <v>-1179.9153184229642</v>
      </c>
      <c r="W330" s="96">
        <f t="shared" si="94"/>
        <v>-0.94393225473837139</v>
      </c>
      <c r="X330" s="154">
        <f t="shared" si="95"/>
        <v>82.44286678259931</v>
      </c>
      <c r="Y330" s="3">
        <f t="shared" si="96"/>
        <v>-1167.5571332174006</v>
      </c>
      <c r="Z330" s="96">
        <f t="shared" si="97"/>
        <v>-0.9340457065739205</v>
      </c>
      <c r="AA330" s="3">
        <f t="shared" si="85"/>
        <v>9750</v>
      </c>
      <c r="AB330" s="184">
        <f t="shared" si="101"/>
        <v>9570.6259722901741</v>
      </c>
      <c r="AC330" s="184">
        <f t="shared" si="98"/>
        <v>9734.7545424470318</v>
      </c>
      <c r="AD330" s="184">
        <f t="shared" si="99"/>
        <v>9570.0846815770365</v>
      </c>
      <c r="AE330" s="184">
        <f t="shared" si="100"/>
        <v>9582.4428667825996</v>
      </c>
      <c r="AF330" s="166"/>
    </row>
    <row r="331" spans="1:32" x14ac:dyDescent="0.25">
      <c r="A331" s="1">
        <v>329</v>
      </c>
      <c r="B331" s="1">
        <v>9500</v>
      </c>
      <c r="C331" s="1">
        <v>9750</v>
      </c>
      <c r="D331" s="30">
        <v>11000</v>
      </c>
      <c r="E331" s="3">
        <v>60</v>
      </c>
      <c r="F331" s="3">
        <v>60</v>
      </c>
      <c r="G331" s="3">
        <v>66</v>
      </c>
      <c r="H331" s="3">
        <v>4750</v>
      </c>
      <c r="I331" s="3">
        <v>1750</v>
      </c>
      <c r="J331" s="3">
        <v>4750</v>
      </c>
      <c r="K331" s="3">
        <v>2.3157894736842106</v>
      </c>
      <c r="L331" s="3">
        <v>250</v>
      </c>
      <c r="M331" s="3">
        <v>1250</v>
      </c>
      <c r="N331" s="123">
        <v>750</v>
      </c>
      <c r="O331" s="129">
        <f t="shared" si="90"/>
        <v>93.959199093981539</v>
      </c>
      <c r="P331" s="3">
        <f t="shared" si="86"/>
        <v>-656.04080090601849</v>
      </c>
      <c r="Q331" s="96">
        <f t="shared" si="87"/>
        <v>-0.87472106787469128</v>
      </c>
      <c r="R331" s="157">
        <f t="shared" si="91"/>
        <v>-80.057019544532992</v>
      </c>
      <c r="S331" s="3">
        <f t="shared" si="88"/>
        <v>-830.05701954453298</v>
      </c>
      <c r="T331" s="96">
        <f t="shared" si="89"/>
        <v>-1.106742692726044</v>
      </c>
      <c r="U331" s="154">
        <f t="shared" si="92"/>
        <v>-127.36130761254071</v>
      </c>
      <c r="V331" s="3">
        <f t="shared" si="93"/>
        <v>-877.36130761254071</v>
      </c>
      <c r="W331" s="96">
        <f t="shared" si="94"/>
        <v>-1.169815076816721</v>
      </c>
      <c r="X331" s="154">
        <f t="shared" si="95"/>
        <v>-17.83329925275379</v>
      </c>
      <c r="Y331" s="3">
        <f t="shared" si="96"/>
        <v>-767.83329925275382</v>
      </c>
      <c r="Z331" s="96">
        <f t="shared" si="97"/>
        <v>-1.0237777323370052</v>
      </c>
      <c r="AA331" s="3">
        <f t="shared" si="85"/>
        <v>11000</v>
      </c>
      <c r="AB331" s="184">
        <f t="shared" si="101"/>
        <v>9843.9591990939807</v>
      </c>
      <c r="AC331" s="184">
        <f t="shared" si="98"/>
        <v>9669.9429804554675</v>
      </c>
      <c r="AD331" s="184">
        <f t="shared" si="99"/>
        <v>9622.6386923874597</v>
      </c>
      <c r="AE331" s="184">
        <f t="shared" si="100"/>
        <v>9732.1667007472461</v>
      </c>
      <c r="AF331" s="166"/>
    </row>
    <row r="332" spans="1:32" x14ac:dyDescent="0.25">
      <c r="A332" s="1">
        <v>330</v>
      </c>
      <c r="B332" s="1">
        <v>9750</v>
      </c>
      <c r="C332" s="1">
        <v>11000</v>
      </c>
      <c r="D332" s="30">
        <v>11750</v>
      </c>
      <c r="E332" s="3">
        <v>60</v>
      </c>
      <c r="F332" s="3">
        <v>66</v>
      </c>
      <c r="G332" s="3">
        <v>65</v>
      </c>
      <c r="H332" s="3">
        <v>1750</v>
      </c>
      <c r="I332" s="3">
        <v>4750</v>
      </c>
      <c r="J332" s="3">
        <v>2750</v>
      </c>
      <c r="K332" s="3">
        <v>4.2727272727272725</v>
      </c>
      <c r="L332" s="3">
        <v>1250</v>
      </c>
      <c r="M332" s="3">
        <v>750</v>
      </c>
      <c r="N332" s="123">
        <v>-2000</v>
      </c>
      <c r="O332" s="129">
        <f t="shared" si="90"/>
        <v>-182.3479855037269</v>
      </c>
      <c r="P332" s="3">
        <f t="shared" si="86"/>
        <v>1817.6520144962731</v>
      </c>
      <c r="Q332" s="96">
        <f t="shared" si="87"/>
        <v>-0.90882600724813656</v>
      </c>
      <c r="R332" s="157">
        <f t="shared" si="91"/>
        <v>-75.554802211585795</v>
      </c>
      <c r="S332" s="3">
        <f t="shared" si="88"/>
        <v>1924.4451977884141</v>
      </c>
      <c r="T332" s="96">
        <f t="shared" si="89"/>
        <v>-0.96222259889420703</v>
      </c>
      <c r="U332" s="154">
        <f t="shared" si="92"/>
        <v>-264.10441744486133</v>
      </c>
      <c r="V332" s="3">
        <f t="shared" si="93"/>
        <v>1735.8955825551386</v>
      </c>
      <c r="W332" s="96">
        <f t="shared" si="94"/>
        <v>-0.86794779127756927</v>
      </c>
      <c r="X332" s="154">
        <f t="shared" si="95"/>
        <v>-266.10603630638087</v>
      </c>
      <c r="Y332" s="3">
        <f t="shared" si="96"/>
        <v>1733.8939636936191</v>
      </c>
      <c r="Z332" s="96">
        <f t="shared" si="97"/>
        <v>-0.86694698184680952</v>
      </c>
      <c r="AA332" s="3">
        <f t="shared" si="85"/>
        <v>11750</v>
      </c>
      <c r="AB332" s="184">
        <f t="shared" si="101"/>
        <v>10817.652014496272</v>
      </c>
      <c r="AC332" s="184">
        <f t="shared" si="98"/>
        <v>10924.445197788415</v>
      </c>
      <c r="AD332" s="184">
        <f t="shared" si="99"/>
        <v>10735.895582555138</v>
      </c>
      <c r="AE332" s="184">
        <f t="shared" si="100"/>
        <v>10733.893963693619</v>
      </c>
      <c r="AF332" s="166"/>
    </row>
    <row r="333" spans="1:32" x14ac:dyDescent="0.25">
      <c r="A333" s="1">
        <v>331</v>
      </c>
      <c r="B333" s="1">
        <v>11000</v>
      </c>
      <c r="C333" s="1">
        <v>11750</v>
      </c>
      <c r="D333" s="30">
        <v>9750</v>
      </c>
      <c r="E333" s="3">
        <v>66</v>
      </c>
      <c r="F333" s="3">
        <v>65</v>
      </c>
      <c r="G333" s="3">
        <v>57</v>
      </c>
      <c r="H333" s="3">
        <v>4750</v>
      </c>
      <c r="I333" s="3">
        <v>2750</v>
      </c>
      <c r="J333" s="3">
        <v>1750</v>
      </c>
      <c r="K333" s="3">
        <v>5.5714285714285712</v>
      </c>
      <c r="L333" s="3">
        <v>750</v>
      </c>
      <c r="M333" s="3">
        <v>-2000</v>
      </c>
      <c r="N333" s="123">
        <v>-500</v>
      </c>
      <c r="O333" s="129">
        <f t="shared" si="90"/>
        <v>52.519356862202756</v>
      </c>
      <c r="P333" s="3">
        <f t="shared" si="86"/>
        <v>552.51935686220281</v>
      </c>
      <c r="Q333" s="96">
        <f t="shared" si="87"/>
        <v>-1.1050387137244055</v>
      </c>
      <c r="R333" s="157">
        <f t="shared" si="91"/>
        <v>101.59406059705938</v>
      </c>
      <c r="S333" s="3">
        <f t="shared" si="88"/>
        <v>601.59406059705941</v>
      </c>
      <c r="T333" s="96">
        <f t="shared" si="89"/>
        <v>-1.2031881211941189</v>
      </c>
      <c r="U333" s="154">
        <f t="shared" si="92"/>
        <v>-41.443334482316232</v>
      </c>
      <c r="V333" s="3">
        <f t="shared" si="93"/>
        <v>458.55666551768377</v>
      </c>
      <c r="W333" s="96">
        <f t="shared" si="94"/>
        <v>-0.91711333103536752</v>
      </c>
      <c r="X333" s="154">
        <f t="shared" si="95"/>
        <v>37.809549360434715</v>
      </c>
      <c r="Y333" s="3">
        <f t="shared" si="96"/>
        <v>537.80954936043474</v>
      </c>
      <c r="Z333" s="96">
        <f t="shared" si="97"/>
        <v>-1.0756190987208696</v>
      </c>
      <c r="AA333" s="3">
        <f t="shared" si="85"/>
        <v>9750</v>
      </c>
      <c r="AB333" s="184">
        <f t="shared" si="101"/>
        <v>11802.519356862203</v>
      </c>
      <c r="AC333" s="184">
        <f t="shared" si="98"/>
        <v>11851.594060597059</v>
      </c>
      <c r="AD333" s="184">
        <f t="shared" si="99"/>
        <v>11708.556665517684</v>
      </c>
      <c r="AE333" s="184">
        <f t="shared" si="100"/>
        <v>11787.809549360434</v>
      </c>
      <c r="AF333" s="166"/>
    </row>
    <row r="334" spans="1:32" x14ac:dyDescent="0.25">
      <c r="A334" s="1">
        <v>332</v>
      </c>
      <c r="B334" s="1">
        <v>11750</v>
      </c>
      <c r="C334" s="1">
        <v>9750</v>
      </c>
      <c r="D334" s="30">
        <v>9250</v>
      </c>
      <c r="E334" s="3">
        <v>65</v>
      </c>
      <c r="F334" s="3">
        <v>57</v>
      </c>
      <c r="G334" s="3">
        <v>56</v>
      </c>
      <c r="H334" s="3">
        <v>2750</v>
      </c>
      <c r="I334" s="3">
        <v>1750</v>
      </c>
      <c r="J334" s="3">
        <v>2750</v>
      </c>
      <c r="K334" s="3">
        <v>3.3636363636363638</v>
      </c>
      <c r="L334" s="3">
        <v>-2000</v>
      </c>
      <c r="M334" s="3">
        <v>-500</v>
      </c>
      <c r="N334" s="123">
        <v>-250</v>
      </c>
      <c r="O334" s="129">
        <f t="shared" si="90"/>
        <v>132.82362406699937</v>
      </c>
      <c r="P334" s="3">
        <f t="shared" si="86"/>
        <v>382.8236240669994</v>
      </c>
      <c r="Q334" s="96">
        <f t="shared" si="87"/>
        <v>-1.5312944962679975</v>
      </c>
      <c r="R334" s="157">
        <f t="shared" si="91"/>
        <v>46.74577477241494</v>
      </c>
      <c r="S334" s="3">
        <f t="shared" si="88"/>
        <v>296.74577477241496</v>
      </c>
      <c r="T334" s="96">
        <f t="shared" si="89"/>
        <v>-1.1869830990896599</v>
      </c>
      <c r="U334" s="154">
        <f t="shared" si="92"/>
        <v>-17.452597011845228</v>
      </c>
      <c r="V334" s="3">
        <f t="shared" si="93"/>
        <v>232.54740298815477</v>
      </c>
      <c r="W334" s="96">
        <f t="shared" si="94"/>
        <v>-0.93018961195261907</v>
      </c>
      <c r="X334" s="154">
        <f t="shared" si="95"/>
        <v>-112.84108609857492</v>
      </c>
      <c r="Y334" s="3">
        <f t="shared" si="96"/>
        <v>137.15891390142508</v>
      </c>
      <c r="Z334" s="96">
        <f t="shared" si="97"/>
        <v>-0.54863565560570027</v>
      </c>
      <c r="AA334" s="3">
        <f t="shared" si="85"/>
        <v>9250</v>
      </c>
      <c r="AB334" s="184">
        <f t="shared" si="101"/>
        <v>9882.8236240669994</v>
      </c>
      <c r="AC334" s="184">
        <f t="shared" si="98"/>
        <v>9796.7457747724147</v>
      </c>
      <c r="AD334" s="184">
        <f t="shared" si="99"/>
        <v>9732.5474029881552</v>
      </c>
      <c r="AE334" s="184">
        <f t="shared" si="100"/>
        <v>9637.158913901425</v>
      </c>
      <c r="AF334" s="166"/>
    </row>
    <row r="335" spans="1:32" x14ac:dyDescent="0.25">
      <c r="A335" s="1">
        <v>333</v>
      </c>
      <c r="B335" s="1">
        <v>9750</v>
      </c>
      <c r="C335" s="1">
        <v>9250</v>
      </c>
      <c r="D335" s="30">
        <v>9000</v>
      </c>
      <c r="E335" s="3">
        <v>57</v>
      </c>
      <c r="F335" s="3">
        <v>56</v>
      </c>
      <c r="G335" s="3">
        <v>54</v>
      </c>
      <c r="H335" s="3">
        <v>1750</v>
      </c>
      <c r="I335" s="3">
        <v>2750</v>
      </c>
      <c r="J335" s="3">
        <v>1750</v>
      </c>
      <c r="K335" s="3">
        <v>5.1428571428571432</v>
      </c>
      <c r="L335" s="3">
        <v>-500</v>
      </c>
      <c r="M335" s="3">
        <v>-250</v>
      </c>
      <c r="N335" s="123">
        <v>-250</v>
      </c>
      <c r="O335" s="129">
        <f t="shared" si="90"/>
        <v>136.40469634339527</v>
      </c>
      <c r="P335" s="3">
        <f t="shared" si="86"/>
        <v>386.40469634339524</v>
      </c>
      <c r="Q335" s="96">
        <f t="shared" si="87"/>
        <v>-1.545618785373581</v>
      </c>
      <c r="R335" s="157">
        <f t="shared" si="91"/>
        <v>154.53921236169336</v>
      </c>
      <c r="S335" s="3">
        <f t="shared" si="88"/>
        <v>404.53921236169333</v>
      </c>
      <c r="T335" s="96">
        <f t="shared" si="89"/>
        <v>-1.6181568494467733</v>
      </c>
      <c r="U335" s="154">
        <f t="shared" si="92"/>
        <v>42.170643089806831</v>
      </c>
      <c r="V335" s="3">
        <f t="shared" si="93"/>
        <v>292.17064308980684</v>
      </c>
      <c r="W335" s="96">
        <f t="shared" si="94"/>
        <v>-1.1686825723592273</v>
      </c>
      <c r="X335" s="154">
        <f t="shared" si="95"/>
        <v>-25.412465516192857</v>
      </c>
      <c r="Y335" s="3">
        <f t="shared" si="96"/>
        <v>224.58753448380713</v>
      </c>
      <c r="Z335" s="96">
        <f t="shared" si="97"/>
        <v>-0.89835013793522855</v>
      </c>
      <c r="AA335" s="3">
        <f t="shared" si="85"/>
        <v>9000</v>
      </c>
      <c r="AB335" s="184">
        <f t="shared" si="101"/>
        <v>9386.4046963433957</v>
      </c>
      <c r="AC335" s="184">
        <f t="shared" si="98"/>
        <v>9404.539212361693</v>
      </c>
      <c r="AD335" s="184">
        <f t="shared" si="99"/>
        <v>9292.1706430898066</v>
      </c>
      <c r="AE335" s="184">
        <f t="shared" si="100"/>
        <v>9224.5875344838078</v>
      </c>
      <c r="AF335" s="166"/>
    </row>
    <row r="336" spans="1:32" x14ac:dyDescent="0.25">
      <c r="A336" s="1">
        <v>334</v>
      </c>
      <c r="B336" s="1">
        <v>9250</v>
      </c>
      <c r="C336" s="1">
        <v>9000</v>
      </c>
      <c r="D336" s="30">
        <v>8750</v>
      </c>
      <c r="E336" s="3">
        <v>56</v>
      </c>
      <c r="F336" s="3">
        <v>54</v>
      </c>
      <c r="G336" s="3">
        <v>46</v>
      </c>
      <c r="H336" s="3">
        <v>2750</v>
      </c>
      <c r="I336" s="3">
        <v>1750</v>
      </c>
      <c r="J336" s="3">
        <v>1000</v>
      </c>
      <c r="K336" s="3">
        <v>8.75</v>
      </c>
      <c r="L336" s="3">
        <v>-250</v>
      </c>
      <c r="M336" s="3">
        <v>-250</v>
      </c>
      <c r="N336" s="123">
        <v>250</v>
      </c>
      <c r="O336" s="129">
        <f t="shared" si="90"/>
        <v>239.53065489458368</v>
      </c>
      <c r="P336" s="3">
        <f t="shared" si="86"/>
        <v>-10.469345105416323</v>
      </c>
      <c r="Q336" s="96">
        <f t="shared" si="87"/>
        <v>-4.1877380421665292E-2</v>
      </c>
      <c r="R336" s="157">
        <f t="shared" si="91"/>
        <v>211.58684781062183</v>
      </c>
      <c r="S336" s="3">
        <f t="shared" si="88"/>
        <v>-38.413152189378167</v>
      </c>
      <c r="T336" s="96">
        <f t="shared" si="89"/>
        <v>-0.15365260875751266</v>
      </c>
      <c r="U336" s="154">
        <f t="shared" si="92"/>
        <v>30.993238920300044</v>
      </c>
      <c r="V336" s="3">
        <f t="shared" si="93"/>
        <v>-219.00676107969997</v>
      </c>
      <c r="W336" s="96">
        <f t="shared" si="94"/>
        <v>-0.87602704431879985</v>
      </c>
      <c r="X336" s="154">
        <f t="shared" si="95"/>
        <v>-24.606824012164534</v>
      </c>
      <c r="Y336" s="3">
        <f t="shared" si="96"/>
        <v>-274.60682401216451</v>
      </c>
      <c r="Z336" s="96">
        <f t="shared" si="97"/>
        <v>-1.0984272960486581</v>
      </c>
      <c r="AA336" s="3">
        <f t="shared" si="85"/>
        <v>8750</v>
      </c>
      <c r="AB336" s="184">
        <f t="shared" si="101"/>
        <v>9239.5306548945846</v>
      </c>
      <c r="AC336" s="184">
        <f t="shared" si="98"/>
        <v>9211.5868478106222</v>
      </c>
      <c r="AD336" s="184">
        <f t="shared" si="99"/>
        <v>9030.9932389203004</v>
      </c>
      <c r="AE336" s="184">
        <f t="shared" si="100"/>
        <v>8975.393175987836</v>
      </c>
      <c r="AF336" s="166"/>
    </row>
    <row r="337" spans="1:32" ht="15.75" thickBot="1" x14ac:dyDescent="0.3">
      <c r="A337" s="1">
        <v>335</v>
      </c>
      <c r="B337" s="1">
        <v>9000</v>
      </c>
      <c r="C337" s="1">
        <v>8750</v>
      </c>
      <c r="D337" s="31">
        <v>9000</v>
      </c>
      <c r="E337" s="32">
        <v>54</v>
      </c>
      <c r="F337" s="32">
        <v>46</v>
      </c>
      <c r="G337" s="32">
        <v>43</v>
      </c>
      <c r="H337" s="32">
        <v>1750</v>
      </c>
      <c r="I337" s="32">
        <v>1000</v>
      </c>
      <c r="J337" s="32">
        <v>1750</v>
      </c>
      <c r="K337" s="32">
        <v>5.1428571428571432</v>
      </c>
      <c r="L337" s="32">
        <v>-250</v>
      </c>
      <c r="M337" s="32">
        <v>250</v>
      </c>
      <c r="N337" s="124">
        <v>-250</v>
      </c>
      <c r="O337" s="129">
        <f t="shared" si="90"/>
        <v>70.013773107497201</v>
      </c>
      <c r="P337" s="3">
        <f t="shared" si="86"/>
        <v>320.01377310749717</v>
      </c>
      <c r="Q337" s="96">
        <f t="shared" si="87"/>
        <v>-1.2800550924299887</v>
      </c>
      <c r="R337" s="157">
        <f t="shared" si="91"/>
        <v>-73.005236579398996</v>
      </c>
      <c r="S337" s="3">
        <f t="shared" si="88"/>
        <v>176.994763420601</v>
      </c>
      <c r="T337" s="96">
        <f t="shared" si="89"/>
        <v>-0.70797905368240399</v>
      </c>
      <c r="U337" s="154">
        <f t="shared" si="92"/>
        <v>-105.08147350663752</v>
      </c>
      <c r="V337" s="3">
        <f t="shared" si="93"/>
        <v>144.91852649336249</v>
      </c>
      <c r="W337" s="96">
        <f t="shared" si="94"/>
        <v>-0.57967410597344993</v>
      </c>
      <c r="X337" s="154">
        <f t="shared" si="95"/>
        <v>-192.25924042298445</v>
      </c>
      <c r="Y337" s="3">
        <f t="shared" si="96"/>
        <v>57.740759577015552</v>
      </c>
      <c r="Z337" s="96">
        <f t="shared" si="97"/>
        <v>-0.2309630383080622</v>
      </c>
      <c r="AA337" s="3">
        <f t="shared" si="85"/>
        <v>9000</v>
      </c>
      <c r="AB337" s="184">
        <f t="shared" si="101"/>
        <v>8820.0137731074974</v>
      </c>
      <c r="AC337" s="184">
        <f t="shared" si="98"/>
        <v>8676.9947634206019</v>
      </c>
      <c r="AD337" s="184">
        <f t="shared" si="99"/>
        <v>8644.9185264933622</v>
      </c>
      <c r="AE337" s="184">
        <f t="shared" si="100"/>
        <v>8557.7407595770164</v>
      </c>
      <c r="AF337" s="166"/>
    </row>
    <row r="338" spans="1:32" x14ac:dyDescent="0.25">
      <c r="A338" s="1">
        <v>336</v>
      </c>
      <c r="B338" s="1">
        <v>8750</v>
      </c>
      <c r="C338" s="1">
        <v>9000</v>
      </c>
      <c r="D338" s="29">
        <v>7750</v>
      </c>
      <c r="E338" s="28">
        <v>46</v>
      </c>
      <c r="F338" s="28">
        <v>43</v>
      </c>
      <c r="G338" s="28">
        <v>36</v>
      </c>
      <c r="H338" s="28">
        <v>1000</v>
      </c>
      <c r="I338" s="28">
        <v>1750</v>
      </c>
      <c r="J338" s="28">
        <v>2750</v>
      </c>
      <c r="K338" s="28">
        <v>2.8181818181818183</v>
      </c>
      <c r="L338" s="28">
        <v>250</v>
      </c>
      <c r="M338" s="28">
        <v>-250</v>
      </c>
      <c r="N338" s="122">
        <v>500</v>
      </c>
      <c r="O338" s="129">
        <f t="shared" si="90"/>
        <v>233.80772805997057</v>
      </c>
      <c r="P338" s="3">
        <f t="shared" si="86"/>
        <v>-266.1922719400294</v>
      </c>
      <c r="Q338" s="96">
        <f t="shared" si="87"/>
        <v>-0.53238454388005885</v>
      </c>
      <c r="R338" s="157">
        <f t="shared" si="91"/>
        <v>126.65280212032687</v>
      </c>
      <c r="S338" s="3">
        <f t="shared" si="88"/>
        <v>-373.3471978796731</v>
      </c>
      <c r="T338" s="96">
        <f t="shared" si="89"/>
        <v>-0.74669439575934615</v>
      </c>
      <c r="U338" s="154">
        <f t="shared" si="92"/>
        <v>261.61071832855532</v>
      </c>
      <c r="V338" s="3">
        <f t="shared" si="93"/>
        <v>-238.38928167144468</v>
      </c>
      <c r="W338" s="96">
        <f t="shared" si="94"/>
        <v>-0.47677856334288937</v>
      </c>
      <c r="X338" s="154">
        <f t="shared" si="95"/>
        <v>184.79295988138043</v>
      </c>
      <c r="Y338" s="3">
        <f t="shared" si="96"/>
        <v>-315.2070401186196</v>
      </c>
      <c r="Z338" s="96">
        <f t="shared" si="97"/>
        <v>-0.63041408023723922</v>
      </c>
      <c r="AA338" s="3">
        <f t="shared" si="85"/>
        <v>7750</v>
      </c>
      <c r="AB338" s="184">
        <f t="shared" si="101"/>
        <v>9233.80772805997</v>
      </c>
      <c r="AC338" s="184">
        <f t="shared" si="98"/>
        <v>9126.6528021203267</v>
      </c>
      <c r="AD338" s="184">
        <f t="shared" si="99"/>
        <v>9261.6107183285549</v>
      </c>
      <c r="AE338" s="184">
        <f t="shared" si="100"/>
        <v>9184.7929598813807</v>
      </c>
      <c r="AF338" s="166"/>
    </row>
    <row r="339" spans="1:32" x14ac:dyDescent="0.25">
      <c r="A339" s="1">
        <v>337</v>
      </c>
      <c r="B339" s="1">
        <v>9000</v>
      </c>
      <c r="C339" s="1">
        <v>7750</v>
      </c>
      <c r="D339" s="30">
        <v>8250</v>
      </c>
      <c r="E339" s="3">
        <v>43</v>
      </c>
      <c r="F339" s="3">
        <v>36</v>
      </c>
      <c r="G339" s="3">
        <v>41</v>
      </c>
      <c r="H339" s="3">
        <v>1750</v>
      </c>
      <c r="I339" s="3">
        <v>2750</v>
      </c>
      <c r="J339" s="3">
        <v>2750</v>
      </c>
      <c r="K339" s="3">
        <v>3</v>
      </c>
      <c r="L339" s="3">
        <v>-250</v>
      </c>
      <c r="M339" s="3">
        <v>500</v>
      </c>
      <c r="N339" s="123">
        <v>750</v>
      </c>
      <c r="O339" s="129">
        <f t="shared" si="90"/>
        <v>190.0871292689956</v>
      </c>
      <c r="P339" s="3">
        <f t="shared" si="86"/>
        <v>-559.91287073100443</v>
      </c>
      <c r="Q339" s="96">
        <f t="shared" si="87"/>
        <v>-0.74655049430800591</v>
      </c>
      <c r="R339" s="157">
        <f t="shared" si="91"/>
        <v>147.82636480571875</v>
      </c>
      <c r="S339" s="3">
        <f t="shared" si="88"/>
        <v>-602.17363519428125</v>
      </c>
      <c r="T339" s="96">
        <f t="shared" si="89"/>
        <v>-0.80289818025904169</v>
      </c>
      <c r="U339" s="154">
        <f t="shared" si="92"/>
        <v>228.61344438972739</v>
      </c>
      <c r="V339" s="3">
        <f t="shared" si="93"/>
        <v>-521.38655561027258</v>
      </c>
      <c r="W339" s="96">
        <f t="shared" si="94"/>
        <v>-0.69518207414703015</v>
      </c>
      <c r="X339" s="154">
        <f t="shared" si="95"/>
        <v>163.33146229238446</v>
      </c>
      <c r="Y339" s="3">
        <f t="shared" si="96"/>
        <v>-586.66853770761554</v>
      </c>
      <c r="Z339" s="96">
        <f t="shared" si="97"/>
        <v>-0.78222471694348739</v>
      </c>
      <c r="AA339" s="3">
        <f t="shared" si="85"/>
        <v>8250</v>
      </c>
      <c r="AB339" s="184">
        <f t="shared" si="101"/>
        <v>7940.0871292689953</v>
      </c>
      <c r="AC339" s="184">
        <f t="shared" si="98"/>
        <v>7897.8263648057191</v>
      </c>
      <c r="AD339" s="184">
        <f t="shared" si="99"/>
        <v>7978.6134443897272</v>
      </c>
      <c r="AE339" s="184">
        <f t="shared" si="100"/>
        <v>7913.3314622923845</v>
      </c>
      <c r="AF339" s="166"/>
    </row>
    <row r="340" spans="1:32" x14ac:dyDescent="0.25">
      <c r="A340" s="1">
        <v>338</v>
      </c>
      <c r="B340" s="1">
        <v>7750</v>
      </c>
      <c r="C340" s="1">
        <v>8250</v>
      </c>
      <c r="D340" s="30">
        <v>9000</v>
      </c>
      <c r="E340" s="3">
        <v>36</v>
      </c>
      <c r="F340" s="3">
        <v>41</v>
      </c>
      <c r="G340" s="3">
        <v>50</v>
      </c>
      <c r="H340" s="3">
        <v>2750</v>
      </c>
      <c r="I340" s="3">
        <v>2750</v>
      </c>
      <c r="J340" s="3">
        <v>2750</v>
      </c>
      <c r="K340" s="3">
        <v>3.2727272727272729</v>
      </c>
      <c r="L340" s="3">
        <v>500</v>
      </c>
      <c r="M340" s="3">
        <v>750</v>
      </c>
      <c r="N340" s="123">
        <v>500</v>
      </c>
      <c r="O340" s="129">
        <f t="shared" si="90"/>
        <v>133.55953879651929</v>
      </c>
      <c r="P340" s="3">
        <f t="shared" si="86"/>
        <v>-366.44046120348071</v>
      </c>
      <c r="Q340" s="96">
        <f t="shared" si="87"/>
        <v>-0.73288092240696145</v>
      </c>
      <c r="R340" s="157">
        <f t="shared" si="91"/>
        <v>93.095803191354278</v>
      </c>
      <c r="S340" s="3">
        <f t="shared" si="88"/>
        <v>-406.90419680864574</v>
      </c>
      <c r="T340" s="96">
        <f t="shared" si="89"/>
        <v>-0.81380839361729151</v>
      </c>
      <c r="U340" s="154">
        <f t="shared" si="92"/>
        <v>207.9236683477011</v>
      </c>
      <c r="V340" s="3">
        <f t="shared" si="93"/>
        <v>-292.0763316522989</v>
      </c>
      <c r="W340" s="96">
        <f t="shared" si="94"/>
        <v>-0.58415266330459781</v>
      </c>
      <c r="X340" s="154">
        <f t="shared" si="95"/>
        <v>278.03272291303682</v>
      </c>
      <c r="Y340" s="3">
        <f t="shared" si="96"/>
        <v>-221.96727708696318</v>
      </c>
      <c r="Z340" s="96">
        <f t="shared" si="97"/>
        <v>-0.44393455417392635</v>
      </c>
      <c r="AA340" s="3">
        <f t="shared" si="85"/>
        <v>9000</v>
      </c>
      <c r="AB340" s="184">
        <f t="shared" si="101"/>
        <v>8383.5595387965186</v>
      </c>
      <c r="AC340" s="184">
        <f t="shared" si="98"/>
        <v>8343.0958031913542</v>
      </c>
      <c r="AD340" s="184">
        <f t="shared" si="99"/>
        <v>8457.9236683477011</v>
      </c>
      <c r="AE340" s="184">
        <f t="shared" si="100"/>
        <v>8528.0327229130362</v>
      </c>
      <c r="AF340" s="166"/>
    </row>
    <row r="341" spans="1:32" x14ac:dyDescent="0.25">
      <c r="A341" s="1">
        <v>339</v>
      </c>
      <c r="B341" s="1">
        <v>8250</v>
      </c>
      <c r="C341" s="1">
        <v>9000</v>
      </c>
      <c r="D341" s="30">
        <v>9500</v>
      </c>
      <c r="E341" s="3">
        <v>41</v>
      </c>
      <c r="F341" s="3">
        <v>50</v>
      </c>
      <c r="G341" s="3">
        <v>48</v>
      </c>
      <c r="H341" s="3">
        <v>2750</v>
      </c>
      <c r="I341" s="3">
        <v>2750</v>
      </c>
      <c r="J341" s="3">
        <v>2750</v>
      </c>
      <c r="K341" s="3">
        <v>3.4545454545454546</v>
      </c>
      <c r="L341" s="3">
        <v>750</v>
      </c>
      <c r="M341" s="3">
        <v>500</v>
      </c>
      <c r="N341" s="123">
        <v>-750</v>
      </c>
      <c r="O341" s="129">
        <f t="shared" si="90"/>
        <v>47.59017067360918</v>
      </c>
      <c r="P341" s="3">
        <f t="shared" si="86"/>
        <v>797.59017067360924</v>
      </c>
      <c r="Q341" s="96">
        <f t="shared" si="87"/>
        <v>-1.0634535608981457</v>
      </c>
      <c r="R341" s="157">
        <f t="shared" si="91"/>
        <v>3.1215217013914227</v>
      </c>
      <c r="S341" s="3">
        <f t="shared" si="88"/>
        <v>753.12152170139143</v>
      </c>
      <c r="T341" s="96">
        <f t="shared" si="89"/>
        <v>-1.0041620289351885</v>
      </c>
      <c r="U341" s="154">
        <f t="shared" si="92"/>
        <v>-92.765015374661658</v>
      </c>
      <c r="V341" s="3">
        <f t="shared" si="93"/>
        <v>657.23498462533837</v>
      </c>
      <c r="W341" s="96">
        <f t="shared" si="94"/>
        <v>-0.87631331283378444</v>
      </c>
      <c r="X341" s="154">
        <f t="shared" si="95"/>
        <v>38.19243807746814</v>
      </c>
      <c r="Y341" s="3">
        <f t="shared" si="96"/>
        <v>788.19243807746818</v>
      </c>
      <c r="Z341" s="96">
        <f t="shared" si="97"/>
        <v>-1.0509232507699575</v>
      </c>
      <c r="AA341" s="3">
        <f t="shared" si="85"/>
        <v>9500</v>
      </c>
      <c r="AB341" s="184">
        <f t="shared" si="101"/>
        <v>9047.5901706736095</v>
      </c>
      <c r="AC341" s="184">
        <f t="shared" si="98"/>
        <v>9003.1215217013905</v>
      </c>
      <c r="AD341" s="184">
        <f t="shared" si="99"/>
        <v>8907.2349846253383</v>
      </c>
      <c r="AE341" s="184">
        <f t="shared" si="100"/>
        <v>9038.192438077469</v>
      </c>
      <c r="AF341" s="166"/>
    </row>
    <row r="342" spans="1:32" x14ac:dyDescent="0.25">
      <c r="A342" s="1">
        <v>340</v>
      </c>
      <c r="B342" s="1">
        <v>9000</v>
      </c>
      <c r="C342" s="1">
        <v>9500</v>
      </c>
      <c r="D342" s="30">
        <v>8750</v>
      </c>
      <c r="E342" s="3">
        <v>50</v>
      </c>
      <c r="F342" s="3">
        <v>48</v>
      </c>
      <c r="G342" s="3">
        <v>49</v>
      </c>
      <c r="H342" s="3">
        <v>2750</v>
      </c>
      <c r="I342" s="3">
        <v>2750</v>
      </c>
      <c r="J342" s="3">
        <v>3750</v>
      </c>
      <c r="K342" s="3">
        <v>2.3333333333333335</v>
      </c>
      <c r="L342" s="3">
        <v>500</v>
      </c>
      <c r="M342" s="3">
        <v>-750</v>
      </c>
      <c r="N342" s="123">
        <v>250</v>
      </c>
      <c r="O342" s="129">
        <f t="shared" si="90"/>
        <v>243.82274548379795</v>
      </c>
      <c r="P342" s="3">
        <f t="shared" si="86"/>
        <v>-6.1772545162020549</v>
      </c>
      <c r="Q342" s="96">
        <f t="shared" si="87"/>
        <v>-2.4709018064808221E-2</v>
      </c>
      <c r="R342" s="157">
        <f t="shared" si="91"/>
        <v>206.8186715591184</v>
      </c>
      <c r="S342" s="3">
        <f t="shared" si="88"/>
        <v>-43.1813284408816</v>
      </c>
      <c r="T342" s="96">
        <f t="shared" si="89"/>
        <v>-0.1727253137635264</v>
      </c>
      <c r="U342" s="154">
        <f t="shared" si="92"/>
        <v>207.93045715711634</v>
      </c>
      <c r="V342" s="3">
        <f t="shared" si="93"/>
        <v>-42.069542842883664</v>
      </c>
      <c r="W342" s="96">
        <f t="shared" si="94"/>
        <v>-0.16827817137153464</v>
      </c>
      <c r="X342" s="154">
        <f t="shared" si="95"/>
        <v>223.94137781807012</v>
      </c>
      <c r="Y342" s="3">
        <f t="shared" si="96"/>
        <v>-26.058622181929877</v>
      </c>
      <c r="Z342" s="96">
        <f t="shared" si="97"/>
        <v>-0.10423448872771951</v>
      </c>
      <c r="AA342" s="3">
        <f t="shared" si="85"/>
        <v>8750</v>
      </c>
      <c r="AB342" s="184">
        <f t="shared" si="101"/>
        <v>9743.8227454837979</v>
      </c>
      <c r="AC342" s="184">
        <f t="shared" si="98"/>
        <v>9706.8186715591182</v>
      </c>
      <c r="AD342" s="184">
        <f t="shared" si="99"/>
        <v>9707.9304571571156</v>
      </c>
      <c r="AE342" s="184">
        <f t="shared" si="100"/>
        <v>9723.9413778180697</v>
      </c>
      <c r="AF342" s="166"/>
    </row>
    <row r="343" spans="1:32" x14ac:dyDescent="0.25">
      <c r="A343" s="1">
        <v>341</v>
      </c>
      <c r="B343" s="1">
        <v>9500</v>
      </c>
      <c r="C343" s="1">
        <v>8750</v>
      </c>
      <c r="D343" s="30">
        <v>9000</v>
      </c>
      <c r="E343" s="3">
        <v>48</v>
      </c>
      <c r="F343" s="3">
        <v>49</v>
      </c>
      <c r="G343" s="3">
        <v>50</v>
      </c>
      <c r="H343" s="3">
        <v>2750</v>
      </c>
      <c r="I343" s="3">
        <v>3750</v>
      </c>
      <c r="J343" s="3">
        <v>2750</v>
      </c>
      <c r="K343" s="3">
        <v>3.2727272727272729</v>
      </c>
      <c r="L343" s="3">
        <v>-750</v>
      </c>
      <c r="M343" s="3">
        <v>250</v>
      </c>
      <c r="N343" s="123">
        <v>750</v>
      </c>
      <c r="O343" s="129">
        <f t="shared" si="90"/>
        <v>133.55953879651929</v>
      </c>
      <c r="P343" s="3">
        <f t="shared" si="86"/>
        <v>-616.44046120348071</v>
      </c>
      <c r="Q343" s="96">
        <f t="shared" si="87"/>
        <v>-0.8219206149379743</v>
      </c>
      <c r="R343" s="157">
        <f t="shared" si="91"/>
        <v>178.9529113917188</v>
      </c>
      <c r="S343" s="3">
        <f t="shared" si="88"/>
        <v>-571.04708860828123</v>
      </c>
      <c r="T343" s="96">
        <f t="shared" si="89"/>
        <v>-0.76139611814437502</v>
      </c>
      <c r="U343" s="154">
        <f t="shared" si="92"/>
        <v>109.3963082051457</v>
      </c>
      <c r="V343" s="3">
        <f t="shared" si="93"/>
        <v>-640.60369179485429</v>
      </c>
      <c r="W343" s="96">
        <f t="shared" si="94"/>
        <v>-0.8541382557264724</v>
      </c>
      <c r="X343" s="154">
        <f t="shared" si="95"/>
        <v>83.201437772508342</v>
      </c>
      <c r="Y343" s="3">
        <f t="shared" si="96"/>
        <v>-666.79856222749163</v>
      </c>
      <c r="Z343" s="96">
        <f t="shared" si="97"/>
        <v>-0.88906474963665549</v>
      </c>
      <c r="AA343" s="3">
        <f t="shared" si="85"/>
        <v>9000</v>
      </c>
      <c r="AB343" s="184">
        <f t="shared" si="101"/>
        <v>8883.5595387965186</v>
      </c>
      <c r="AC343" s="184">
        <f t="shared" si="98"/>
        <v>8928.9529113917197</v>
      </c>
      <c r="AD343" s="184">
        <f t="shared" si="99"/>
        <v>8859.396308205145</v>
      </c>
      <c r="AE343" s="184">
        <f t="shared" si="100"/>
        <v>8833.2014377725081</v>
      </c>
      <c r="AF343" s="166"/>
    </row>
    <row r="344" spans="1:32" x14ac:dyDescent="0.25">
      <c r="A344" s="1">
        <v>342</v>
      </c>
      <c r="B344" s="1">
        <v>8750</v>
      </c>
      <c r="C344" s="1">
        <v>9000</v>
      </c>
      <c r="D344" s="30">
        <v>9750</v>
      </c>
      <c r="E344" s="3">
        <v>49</v>
      </c>
      <c r="F344" s="3">
        <v>50</v>
      </c>
      <c r="G344" s="3">
        <v>49</v>
      </c>
      <c r="H344" s="3">
        <v>3750</v>
      </c>
      <c r="I344" s="3">
        <v>2750</v>
      </c>
      <c r="J344" s="3">
        <v>2750</v>
      </c>
      <c r="K344" s="3">
        <v>3.5454545454545454</v>
      </c>
      <c r="L344" s="3">
        <v>250</v>
      </c>
      <c r="M344" s="3">
        <v>750</v>
      </c>
      <c r="N344" s="123">
        <v>-1250</v>
      </c>
      <c r="O344" s="129">
        <f t="shared" si="90"/>
        <v>16.67656356413562</v>
      </c>
      <c r="P344" s="3">
        <f t="shared" si="86"/>
        <v>1266.6765635641357</v>
      </c>
      <c r="Q344" s="96">
        <f t="shared" si="87"/>
        <v>-1.0133412508513084</v>
      </c>
      <c r="R344" s="157">
        <f t="shared" si="91"/>
        <v>-33.624777601282929</v>
      </c>
      <c r="S344" s="3">
        <f t="shared" si="88"/>
        <v>1216.3752223987171</v>
      </c>
      <c r="T344" s="96">
        <f t="shared" si="89"/>
        <v>-0.97310017791897374</v>
      </c>
      <c r="U344" s="154">
        <f t="shared" si="92"/>
        <v>-119.48638011977171</v>
      </c>
      <c r="V344" s="3">
        <f t="shared" si="93"/>
        <v>1130.5136198802284</v>
      </c>
      <c r="W344" s="96">
        <f t="shared" si="94"/>
        <v>-0.90441089590418267</v>
      </c>
      <c r="X344" s="154">
        <f t="shared" si="95"/>
        <v>-59.482082254697801</v>
      </c>
      <c r="Y344" s="3">
        <f t="shared" si="96"/>
        <v>1190.5179177453022</v>
      </c>
      <c r="Z344" s="96">
        <f t="shared" si="97"/>
        <v>-0.95241433419624177</v>
      </c>
      <c r="AA344" s="3">
        <f t="shared" si="85"/>
        <v>9750</v>
      </c>
      <c r="AB344" s="184">
        <f t="shared" si="101"/>
        <v>9016.676563564135</v>
      </c>
      <c r="AC344" s="184">
        <f t="shared" si="98"/>
        <v>8966.3752223987176</v>
      </c>
      <c r="AD344" s="184">
        <f t="shared" si="99"/>
        <v>8880.5136198802284</v>
      </c>
      <c r="AE344" s="184">
        <f t="shared" si="100"/>
        <v>8940.5179177453028</v>
      </c>
      <c r="AF344" s="166"/>
    </row>
    <row r="345" spans="1:32" x14ac:dyDescent="0.25">
      <c r="A345" s="1">
        <v>343</v>
      </c>
      <c r="B345" s="1">
        <v>9000</v>
      </c>
      <c r="C345" s="1">
        <v>9750</v>
      </c>
      <c r="D345" s="30">
        <v>8500</v>
      </c>
      <c r="E345" s="3">
        <v>50</v>
      </c>
      <c r="F345" s="3">
        <v>49</v>
      </c>
      <c r="G345" s="3">
        <v>58</v>
      </c>
      <c r="H345" s="3">
        <v>2750</v>
      </c>
      <c r="I345" s="3">
        <v>2750</v>
      </c>
      <c r="J345" s="3">
        <v>2750</v>
      </c>
      <c r="K345" s="3">
        <v>3.0909090909090908</v>
      </c>
      <c r="L345" s="3">
        <v>750</v>
      </c>
      <c r="M345" s="3">
        <v>-1250</v>
      </c>
      <c r="N345" s="123">
        <v>2500</v>
      </c>
      <c r="O345" s="129">
        <f t="shared" si="90"/>
        <v>255.74213777537378</v>
      </c>
      <c r="P345" s="3">
        <f t="shared" si="86"/>
        <v>-2244.257862224626</v>
      </c>
      <c r="Q345" s="96">
        <f t="shared" si="87"/>
        <v>-0.89770314488985037</v>
      </c>
      <c r="R345" s="157">
        <f t="shared" si="91"/>
        <v>271.73237232376812</v>
      </c>
      <c r="S345" s="3">
        <f t="shared" si="88"/>
        <v>-2228.2676276762318</v>
      </c>
      <c r="T345" s="96">
        <f t="shared" si="89"/>
        <v>-0.89130705107049268</v>
      </c>
      <c r="U345" s="154">
        <f t="shared" si="92"/>
        <v>422.6708737993269</v>
      </c>
      <c r="V345" s="3">
        <f t="shared" si="93"/>
        <v>-2077.3291262006733</v>
      </c>
      <c r="W345" s="96">
        <f t="shared" si="94"/>
        <v>-0.83093165048026929</v>
      </c>
      <c r="X345" s="154">
        <f t="shared" si="95"/>
        <v>443.80848975823415</v>
      </c>
      <c r="Y345" s="3">
        <f t="shared" si="96"/>
        <v>-2056.1915102417661</v>
      </c>
      <c r="Z345" s="96">
        <f t="shared" si="97"/>
        <v>-0.82247660409670642</v>
      </c>
      <c r="AA345" s="3">
        <f t="shared" si="85"/>
        <v>8500</v>
      </c>
      <c r="AB345" s="184">
        <f t="shared" si="101"/>
        <v>10005.742137775374</v>
      </c>
      <c r="AC345" s="184">
        <f t="shared" si="98"/>
        <v>10021.732372323768</v>
      </c>
      <c r="AD345" s="184">
        <f t="shared" si="99"/>
        <v>10172.670873799327</v>
      </c>
      <c r="AE345" s="184">
        <f t="shared" si="100"/>
        <v>10193.808489758234</v>
      </c>
      <c r="AF345" s="166"/>
    </row>
    <row r="346" spans="1:32" x14ac:dyDescent="0.25">
      <c r="A346" s="1">
        <v>344</v>
      </c>
      <c r="B346" s="1">
        <v>9750</v>
      </c>
      <c r="C346" s="1">
        <v>8500</v>
      </c>
      <c r="D346" s="30">
        <v>11000</v>
      </c>
      <c r="E346" s="3">
        <v>49</v>
      </c>
      <c r="F346" s="3">
        <v>58</v>
      </c>
      <c r="G346" s="3">
        <v>57</v>
      </c>
      <c r="H346" s="3">
        <v>2750</v>
      </c>
      <c r="I346" s="3">
        <v>2750</v>
      </c>
      <c r="J346" s="3">
        <v>4750</v>
      </c>
      <c r="K346" s="3">
        <v>2.3157894736842106</v>
      </c>
      <c r="L346" s="3">
        <v>-1250</v>
      </c>
      <c r="M346" s="3">
        <v>2500</v>
      </c>
      <c r="N346" s="123">
        <v>-1500</v>
      </c>
      <c r="O346" s="129">
        <f t="shared" si="90"/>
        <v>39.639352810064935</v>
      </c>
      <c r="P346" s="3">
        <f t="shared" si="86"/>
        <v>1539.639352810065</v>
      </c>
      <c r="Q346" s="96">
        <f t="shared" si="87"/>
        <v>-1.0264262352067099</v>
      </c>
      <c r="R346" s="157">
        <f t="shared" si="91"/>
        <v>-96.407530841108837</v>
      </c>
      <c r="S346" s="3">
        <f t="shared" si="88"/>
        <v>1403.5924691588912</v>
      </c>
      <c r="T346" s="96">
        <f t="shared" si="89"/>
        <v>-0.93572831277259416</v>
      </c>
      <c r="U346" s="154">
        <f t="shared" si="92"/>
        <v>-336.45496942226259</v>
      </c>
      <c r="V346" s="3">
        <f t="shared" si="93"/>
        <v>1163.5450305777374</v>
      </c>
      <c r="W346" s="96">
        <f t="shared" si="94"/>
        <v>-0.77569668705182493</v>
      </c>
      <c r="X346" s="154">
        <f t="shared" si="95"/>
        <v>-263.23010068701467</v>
      </c>
      <c r="Y346" s="3">
        <f t="shared" si="96"/>
        <v>1236.7698993129852</v>
      </c>
      <c r="Z346" s="96">
        <f t="shared" si="97"/>
        <v>-0.82451326620865684</v>
      </c>
      <c r="AA346" s="3">
        <f t="shared" si="85"/>
        <v>11000</v>
      </c>
      <c r="AB346" s="184">
        <f t="shared" si="101"/>
        <v>8539.6393528100652</v>
      </c>
      <c r="AC346" s="184">
        <f t="shared" si="98"/>
        <v>8403.5924691588916</v>
      </c>
      <c r="AD346" s="184">
        <f t="shared" si="99"/>
        <v>8163.5450305777376</v>
      </c>
      <c r="AE346" s="184">
        <f t="shared" si="100"/>
        <v>8236.7698993129852</v>
      </c>
      <c r="AF346" s="166"/>
    </row>
    <row r="347" spans="1:32" ht="15.75" thickBot="1" x14ac:dyDescent="0.3">
      <c r="A347" s="1">
        <v>345</v>
      </c>
      <c r="B347" s="1">
        <v>8500</v>
      </c>
      <c r="C347" s="1">
        <v>11000</v>
      </c>
      <c r="D347" s="31">
        <v>9500</v>
      </c>
      <c r="E347" s="32">
        <v>58</v>
      </c>
      <c r="F347" s="32">
        <v>57</v>
      </c>
      <c r="G347" s="32">
        <v>59</v>
      </c>
      <c r="H347" s="32">
        <v>2750</v>
      </c>
      <c r="I347" s="32">
        <v>4750</v>
      </c>
      <c r="J347" s="32">
        <v>5750</v>
      </c>
      <c r="K347" s="32">
        <v>1.6521739130434783</v>
      </c>
      <c r="L347" s="32">
        <v>2500</v>
      </c>
      <c r="M347" s="32">
        <v>-1500</v>
      </c>
      <c r="N347" s="124">
        <v>250</v>
      </c>
      <c r="O347" s="129">
        <f t="shared" si="90"/>
        <v>394.25385681303948</v>
      </c>
      <c r="P347" s="3">
        <f t="shared" si="86"/>
        <v>144.25385681303948</v>
      </c>
      <c r="Q347" s="96">
        <f t="shared" si="87"/>
        <v>0.57701542725215793</v>
      </c>
      <c r="R347" s="157">
        <f t="shared" si="91"/>
        <v>485.41726818300282</v>
      </c>
      <c r="S347" s="3">
        <f t="shared" si="88"/>
        <v>235.41726818300282</v>
      </c>
      <c r="T347" s="96">
        <f t="shared" si="89"/>
        <v>0.94166907273201128</v>
      </c>
      <c r="U347" s="154">
        <f t="shared" si="92"/>
        <v>423.25648299315492</v>
      </c>
      <c r="V347" s="3">
        <f t="shared" si="93"/>
        <v>173.25648299315492</v>
      </c>
      <c r="W347" s="96">
        <f t="shared" si="94"/>
        <v>0.69302593197261964</v>
      </c>
      <c r="X347" s="154">
        <f t="shared" si="95"/>
        <v>440.90222149311103</v>
      </c>
      <c r="Y347" s="3">
        <f t="shared" si="96"/>
        <v>190.90222149311103</v>
      </c>
      <c r="Z347" s="96">
        <f t="shared" si="97"/>
        <v>0.76360888597244414</v>
      </c>
      <c r="AA347" s="3">
        <f t="shared" si="85"/>
        <v>9500</v>
      </c>
      <c r="AB347" s="184">
        <f t="shared" si="101"/>
        <v>11394.25385681304</v>
      </c>
      <c r="AC347" s="184">
        <f t="shared" si="98"/>
        <v>11485.417268183002</v>
      </c>
      <c r="AD347" s="184">
        <f t="shared" si="99"/>
        <v>11423.256482993154</v>
      </c>
      <c r="AE347" s="184">
        <f t="shared" si="100"/>
        <v>11440.90222149311</v>
      </c>
      <c r="AF347" s="166"/>
    </row>
    <row r="348" spans="1:32" x14ac:dyDescent="0.25">
      <c r="A348" s="1">
        <v>346</v>
      </c>
      <c r="B348" s="1">
        <v>11000</v>
      </c>
      <c r="C348" s="1">
        <v>9500</v>
      </c>
      <c r="D348" s="29">
        <v>6750</v>
      </c>
      <c r="E348" s="28">
        <v>57</v>
      </c>
      <c r="F348" s="28">
        <v>59</v>
      </c>
      <c r="G348" s="28">
        <v>50</v>
      </c>
      <c r="H348" s="28">
        <v>4750</v>
      </c>
      <c r="I348" s="28">
        <v>5750</v>
      </c>
      <c r="J348" s="28">
        <v>1750</v>
      </c>
      <c r="K348" s="28">
        <v>3.8571428571428572</v>
      </c>
      <c r="L348" s="28">
        <v>-1500</v>
      </c>
      <c r="M348" s="28">
        <v>250</v>
      </c>
      <c r="N348" s="122">
        <v>500</v>
      </c>
      <c r="O348" s="129">
        <f t="shared" si="90"/>
        <v>418.23840716692632</v>
      </c>
      <c r="P348" s="3">
        <f t="shared" si="86"/>
        <v>-81.761592833073678</v>
      </c>
      <c r="Q348" s="96">
        <f t="shared" si="87"/>
        <v>-0.16352318566614735</v>
      </c>
      <c r="R348" s="157">
        <f t="shared" si="91"/>
        <v>670.88076516135413</v>
      </c>
      <c r="S348" s="3">
        <f t="shared" si="88"/>
        <v>170.88076516135413</v>
      </c>
      <c r="T348" s="96">
        <f t="shared" si="89"/>
        <v>0.34176153032270828</v>
      </c>
      <c r="U348" s="154">
        <f t="shared" si="92"/>
        <v>980.32089588559836</v>
      </c>
      <c r="V348" s="3">
        <f t="shared" si="93"/>
        <v>480.32089588559836</v>
      </c>
      <c r="W348" s="96">
        <f t="shared" si="94"/>
        <v>0.96064179177119668</v>
      </c>
      <c r="X348" s="154">
        <f t="shared" si="95"/>
        <v>816.85987261398122</v>
      </c>
      <c r="Y348" s="3">
        <f t="shared" si="96"/>
        <v>316.85987261398122</v>
      </c>
      <c r="Z348" s="96">
        <f t="shared" si="97"/>
        <v>0.63371974522796248</v>
      </c>
      <c r="AA348" s="3">
        <f t="shared" si="85"/>
        <v>6750</v>
      </c>
      <c r="AB348" s="184">
        <f t="shared" si="101"/>
        <v>9918.2384071669258</v>
      </c>
      <c r="AC348" s="184">
        <f t="shared" si="98"/>
        <v>10170.880765161353</v>
      </c>
      <c r="AD348" s="184">
        <f t="shared" si="99"/>
        <v>10480.320895885598</v>
      </c>
      <c r="AE348" s="184">
        <f t="shared" si="100"/>
        <v>10316.859872613981</v>
      </c>
      <c r="AF348" s="166"/>
    </row>
    <row r="349" spans="1:32" x14ac:dyDescent="0.25">
      <c r="A349" s="1">
        <v>347</v>
      </c>
      <c r="B349" s="1">
        <v>9500</v>
      </c>
      <c r="C349" s="1">
        <v>6750</v>
      </c>
      <c r="D349" s="30">
        <v>7250</v>
      </c>
      <c r="E349" s="3">
        <v>59</v>
      </c>
      <c r="F349" s="3">
        <v>50</v>
      </c>
      <c r="G349" s="3">
        <v>54</v>
      </c>
      <c r="H349" s="3">
        <v>5750</v>
      </c>
      <c r="I349" s="3">
        <v>1750</v>
      </c>
      <c r="J349" s="3">
        <v>3750</v>
      </c>
      <c r="K349" s="3">
        <v>1.9333333333333333</v>
      </c>
      <c r="L349" s="3">
        <v>250</v>
      </c>
      <c r="M349" s="3">
        <v>500</v>
      </c>
      <c r="N349" s="123">
        <v>750</v>
      </c>
      <c r="O349" s="129">
        <f t="shared" si="90"/>
        <v>503.96042776728353</v>
      </c>
      <c r="P349" s="3">
        <f t="shared" si="86"/>
        <v>-246.03957223271647</v>
      </c>
      <c r="Q349" s="96">
        <f t="shared" si="87"/>
        <v>-0.32805276297695529</v>
      </c>
      <c r="R349" s="157">
        <f t="shared" si="91"/>
        <v>392.48067263650938</v>
      </c>
      <c r="S349" s="3">
        <f t="shared" si="88"/>
        <v>-357.51932736349062</v>
      </c>
      <c r="T349" s="96">
        <f t="shared" si="89"/>
        <v>-0.47669243648465415</v>
      </c>
      <c r="U349" s="154">
        <f t="shared" si="92"/>
        <v>306.92377002301396</v>
      </c>
      <c r="V349" s="3">
        <f t="shared" si="93"/>
        <v>-443.07622997698604</v>
      </c>
      <c r="W349" s="96">
        <f t="shared" si="94"/>
        <v>-0.59076830663598134</v>
      </c>
      <c r="X349" s="154">
        <f t="shared" si="95"/>
        <v>497.24136136466359</v>
      </c>
      <c r="Y349" s="3">
        <f t="shared" si="96"/>
        <v>-252.75863863533641</v>
      </c>
      <c r="Z349" s="96">
        <f t="shared" si="97"/>
        <v>-0.33701151818044855</v>
      </c>
      <c r="AA349" s="3">
        <f t="shared" si="85"/>
        <v>7250</v>
      </c>
      <c r="AB349" s="184">
        <f t="shared" si="101"/>
        <v>7253.9604277672834</v>
      </c>
      <c r="AC349" s="184">
        <f t="shared" si="98"/>
        <v>7142.4806726365096</v>
      </c>
      <c r="AD349" s="184">
        <f t="shared" si="99"/>
        <v>7056.9237700230142</v>
      </c>
      <c r="AE349" s="184">
        <f t="shared" si="100"/>
        <v>7247.241361364664</v>
      </c>
      <c r="AF349" s="166"/>
    </row>
    <row r="350" spans="1:32" x14ac:dyDescent="0.25">
      <c r="A350" s="1">
        <v>348</v>
      </c>
      <c r="B350" s="1">
        <v>6750</v>
      </c>
      <c r="C350" s="1">
        <v>7250</v>
      </c>
      <c r="D350" s="30">
        <v>8000</v>
      </c>
      <c r="E350" s="3">
        <v>50</v>
      </c>
      <c r="F350" s="3">
        <v>54</v>
      </c>
      <c r="G350" s="3">
        <v>55</v>
      </c>
      <c r="H350" s="3">
        <v>1750</v>
      </c>
      <c r="I350" s="3">
        <v>3750</v>
      </c>
      <c r="J350" s="3">
        <v>3750</v>
      </c>
      <c r="K350" s="3">
        <v>2.1333333333333333</v>
      </c>
      <c r="L350" s="3">
        <v>500</v>
      </c>
      <c r="M350" s="3">
        <v>750</v>
      </c>
      <c r="N350" s="123">
        <v>-250</v>
      </c>
      <c r="O350" s="129">
        <f t="shared" si="90"/>
        <v>395.01597129150844</v>
      </c>
      <c r="P350" s="3">
        <f t="shared" si="86"/>
        <v>645.01597129150844</v>
      </c>
      <c r="Q350" s="96">
        <f t="shared" si="87"/>
        <v>-2.5800638851660338</v>
      </c>
      <c r="R350" s="157">
        <f t="shared" si="91"/>
        <v>424.50372671145936</v>
      </c>
      <c r="S350" s="3">
        <f t="shared" si="88"/>
        <v>674.50372671145942</v>
      </c>
      <c r="T350" s="96">
        <f t="shared" si="89"/>
        <v>-2.6980149068458377</v>
      </c>
      <c r="U350" s="154">
        <f t="shared" si="92"/>
        <v>226.25600632213508</v>
      </c>
      <c r="V350" s="3">
        <f t="shared" si="93"/>
        <v>476.25600632213508</v>
      </c>
      <c r="W350" s="96">
        <f t="shared" si="94"/>
        <v>-1.9050240252885404</v>
      </c>
      <c r="X350" s="154">
        <f t="shared" si="95"/>
        <v>236.19466761989275</v>
      </c>
      <c r="Y350" s="3">
        <f t="shared" si="96"/>
        <v>486.19466761989275</v>
      </c>
      <c r="Z350" s="96">
        <f t="shared" si="97"/>
        <v>-1.9447786704795711</v>
      </c>
      <c r="AA350" s="3">
        <f t="shared" si="85"/>
        <v>8000</v>
      </c>
      <c r="AB350" s="184">
        <f t="shared" si="101"/>
        <v>7645.0159712915083</v>
      </c>
      <c r="AC350" s="184">
        <f t="shared" si="98"/>
        <v>7674.5037267114594</v>
      </c>
      <c r="AD350" s="184">
        <f t="shared" si="99"/>
        <v>7476.2560063221354</v>
      </c>
      <c r="AE350" s="184">
        <f t="shared" si="100"/>
        <v>7486.1946676198932</v>
      </c>
      <c r="AF350" s="166"/>
    </row>
    <row r="351" spans="1:32" x14ac:dyDescent="0.25">
      <c r="A351" s="1">
        <v>349</v>
      </c>
      <c r="B351" s="1">
        <v>7250</v>
      </c>
      <c r="C351" s="1">
        <v>8000</v>
      </c>
      <c r="D351" s="30">
        <v>7750</v>
      </c>
      <c r="E351" s="3">
        <v>54</v>
      </c>
      <c r="F351" s="3">
        <v>55</v>
      </c>
      <c r="G351" s="3">
        <v>58</v>
      </c>
      <c r="H351" s="3">
        <v>3750</v>
      </c>
      <c r="I351" s="3">
        <v>3750</v>
      </c>
      <c r="J351" s="3">
        <v>2750</v>
      </c>
      <c r="K351" s="3">
        <v>2.8181818181818183</v>
      </c>
      <c r="L351" s="3">
        <v>750</v>
      </c>
      <c r="M351" s="3">
        <v>-250</v>
      </c>
      <c r="N351" s="123">
        <v>1500</v>
      </c>
      <c r="O351" s="129">
        <f t="shared" si="90"/>
        <v>366.58957453176674</v>
      </c>
      <c r="P351" s="3">
        <f t="shared" si="86"/>
        <v>-1133.4104254682334</v>
      </c>
      <c r="Q351" s="96">
        <f t="shared" si="87"/>
        <v>-0.75560695031215563</v>
      </c>
      <c r="R351" s="157">
        <f t="shared" si="91"/>
        <v>448.21975893785168</v>
      </c>
      <c r="S351" s="3">
        <f t="shared" si="88"/>
        <v>-1051.7802410621484</v>
      </c>
      <c r="T351" s="96">
        <f t="shared" si="89"/>
        <v>-0.70118682737476568</v>
      </c>
      <c r="U351" s="154">
        <f t="shared" si="92"/>
        <v>338.70665116477096</v>
      </c>
      <c r="V351" s="3">
        <f t="shared" si="93"/>
        <v>-1161.2933488352292</v>
      </c>
      <c r="W351" s="96">
        <f t="shared" si="94"/>
        <v>-0.77419556589015281</v>
      </c>
      <c r="X351" s="154">
        <f t="shared" si="95"/>
        <v>390.56788523496652</v>
      </c>
      <c r="Y351" s="3">
        <f t="shared" si="96"/>
        <v>-1109.4321147650335</v>
      </c>
      <c r="Z351" s="96">
        <f t="shared" si="97"/>
        <v>-0.73962140984335567</v>
      </c>
      <c r="AA351" s="3">
        <f t="shared" si="85"/>
        <v>7750</v>
      </c>
      <c r="AB351" s="184">
        <f t="shared" si="101"/>
        <v>8366.5895745317666</v>
      </c>
      <c r="AC351" s="184">
        <f t="shared" si="98"/>
        <v>8448.219758937852</v>
      </c>
      <c r="AD351" s="184">
        <f t="shared" si="99"/>
        <v>8338.7066511647718</v>
      </c>
      <c r="AE351" s="184">
        <f t="shared" si="100"/>
        <v>8390.5678852349665</v>
      </c>
      <c r="AF351" s="166"/>
    </row>
    <row r="352" spans="1:32" x14ac:dyDescent="0.25">
      <c r="A352" s="1">
        <v>350</v>
      </c>
      <c r="B352" s="1">
        <v>8000</v>
      </c>
      <c r="C352" s="1">
        <v>7750</v>
      </c>
      <c r="D352" s="30">
        <v>9250</v>
      </c>
      <c r="E352" s="3">
        <v>55</v>
      </c>
      <c r="F352" s="3">
        <v>58</v>
      </c>
      <c r="G352" s="3">
        <v>50</v>
      </c>
      <c r="H352" s="3">
        <v>3750</v>
      </c>
      <c r="I352" s="3">
        <v>2750</v>
      </c>
      <c r="J352" s="3">
        <v>2750</v>
      </c>
      <c r="K352" s="3">
        <v>3.3636363636363638</v>
      </c>
      <c r="L352" s="3">
        <v>-250</v>
      </c>
      <c r="M352" s="3">
        <v>1500</v>
      </c>
      <c r="N352" s="123">
        <v>-500</v>
      </c>
      <c r="O352" s="129">
        <f t="shared" si="90"/>
        <v>96.610393211054969</v>
      </c>
      <c r="P352" s="3">
        <f t="shared" si="86"/>
        <v>596.610393211055</v>
      </c>
      <c r="Q352" s="96">
        <f t="shared" si="87"/>
        <v>-1.19322078642211</v>
      </c>
      <c r="R352" s="157">
        <f t="shared" si="91"/>
        <v>39.204316566214978</v>
      </c>
      <c r="S352" s="3">
        <f t="shared" si="88"/>
        <v>539.20431656621497</v>
      </c>
      <c r="T352" s="96">
        <f t="shared" si="89"/>
        <v>-1.0784086331324299</v>
      </c>
      <c r="U352" s="154">
        <f t="shared" si="92"/>
        <v>-290.08001818376397</v>
      </c>
      <c r="V352" s="3">
        <f t="shared" si="93"/>
        <v>209.91998181623603</v>
      </c>
      <c r="W352" s="96">
        <f t="shared" si="94"/>
        <v>-0.41983996363247206</v>
      </c>
      <c r="X352" s="154">
        <f t="shared" si="95"/>
        <v>-216.39824271635732</v>
      </c>
      <c r="Y352" s="3">
        <f t="shared" si="96"/>
        <v>283.60175728364266</v>
      </c>
      <c r="Z352" s="96">
        <f t="shared" si="97"/>
        <v>-0.56720351456728535</v>
      </c>
      <c r="AA352" s="3">
        <f t="shared" si="85"/>
        <v>9250</v>
      </c>
      <c r="AB352" s="184">
        <f t="shared" si="101"/>
        <v>7846.6103932110545</v>
      </c>
      <c r="AC352" s="184">
        <f t="shared" si="98"/>
        <v>7789.2043165662153</v>
      </c>
      <c r="AD352" s="184">
        <f t="shared" si="99"/>
        <v>7459.919981816236</v>
      </c>
      <c r="AE352" s="184">
        <f t="shared" si="100"/>
        <v>7533.6017572836427</v>
      </c>
      <c r="AF352" s="166"/>
    </row>
    <row r="353" spans="1:32" x14ac:dyDescent="0.25">
      <c r="A353" s="1">
        <v>351</v>
      </c>
      <c r="B353" s="1">
        <v>7750</v>
      </c>
      <c r="C353" s="1">
        <v>9250</v>
      </c>
      <c r="D353" s="30">
        <v>8750</v>
      </c>
      <c r="E353" s="3">
        <v>58</v>
      </c>
      <c r="F353" s="3">
        <v>50</v>
      </c>
      <c r="G353" s="3">
        <v>47</v>
      </c>
      <c r="H353" s="3">
        <v>2750</v>
      </c>
      <c r="I353" s="3">
        <v>2750</v>
      </c>
      <c r="J353" s="3">
        <v>1000</v>
      </c>
      <c r="K353" s="3">
        <v>8.75</v>
      </c>
      <c r="L353" s="3">
        <v>1500</v>
      </c>
      <c r="M353" s="3">
        <v>-500</v>
      </c>
      <c r="N353" s="123">
        <v>-500</v>
      </c>
      <c r="O353" s="129">
        <f t="shared" si="90"/>
        <v>245.56619337057444</v>
      </c>
      <c r="P353" s="3">
        <f t="shared" si="86"/>
        <v>745.56619337057441</v>
      </c>
      <c r="Q353" s="96">
        <f t="shared" si="87"/>
        <v>-1.4911323867411488</v>
      </c>
      <c r="R353" s="157">
        <f t="shared" si="91"/>
        <v>300.38030704111168</v>
      </c>
      <c r="S353" s="3">
        <f t="shared" si="88"/>
        <v>800.38030704111168</v>
      </c>
      <c r="T353" s="96">
        <f t="shared" si="89"/>
        <v>-1.6007606140822233</v>
      </c>
      <c r="U353" s="154">
        <f t="shared" si="92"/>
        <v>222.92436667744019</v>
      </c>
      <c r="V353" s="3">
        <f t="shared" si="93"/>
        <v>722.92436667744016</v>
      </c>
      <c r="W353" s="96">
        <f t="shared" si="94"/>
        <v>-1.4458487333548804</v>
      </c>
      <c r="X353" s="154">
        <f t="shared" si="95"/>
        <v>110.70542194403282</v>
      </c>
      <c r="Y353" s="3">
        <f t="shared" si="96"/>
        <v>610.70542194403288</v>
      </c>
      <c r="Z353" s="96">
        <f t="shared" si="97"/>
        <v>-1.2214108438880658</v>
      </c>
      <c r="AA353" s="3">
        <f t="shared" si="85"/>
        <v>8750</v>
      </c>
      <c r="AB353" s="184">
        <f t="shared" si="101"/>
        <v>9495.5661933705742</v>
      </c>
      <c r="AC353" s="184">
        <f t="shared" si="98"/>
        <v>9550.3803070411122</v>
      </c>
      <c r="AD353" s="184">
        <f t="shared" si="99"/>
        <v>9472.92436667744</v>
      </c>
      <c r="AE353" s="184">
        <f t="shared" si="100"/>
        <v>9360.7054219440324</v>
      </c>
      <c r="AF353" s="166"/>
    </row>
    <row r="354" spans="1:32" x14ac:dyDescent="0.25">
      <c r="A354" s="1">
        <v>352</v>
      </c>
      <c r="B354" s="1">
        <v>9250</v>
      </c>
      <c r="C354" s="1">
        <v>8750</v>
      </c>
      <c r="D354" s="30">
        <v>8250</v>
      </c>
      <c r="E354" s="3">
        <v>50</v>
      </c>
      <c r="F354" s="3">
        <v>47</v>
      </c>
      <c r="G354" s="3">
        <v>42</v>
      </c>
      <c r="H354" s="3">
        <v>2750</v>
      </c>
      <c r="I354" s="3">
        <v>1000</v>
      </c>
      <c r="J354" s="3">
        <v>3750</v>
      </c>
      <c r="K354" s="3">
        <v>2.2000000000000002</v>
      </c>
      <c r="L354" s="3">
        <v>-500</v>
      </c>
      <c r="M354" s="3">
        <v>-500</v>
      </c>
      <c r="N354" s="123">
        <v>500</v>
      </c>
      <c r="O354" s="129">
        <f t="shared" si="90"/>
        <v>278.2273061197069</v>
      </c>
      <c r="P354" s="3">
        <f t="shared" si="86"/>
        <v>-221.7726938802931</v>
      </c>
      <c r="Q354" s="96">
        <f t="shared" si="87"/>
        <v>-0.44354538776058622</v>
      </c>
      <c r="R354" s="157">
        <f t="shared" si="91"/>
        <v>97.155952758727665</v>
      </c>
      <c r="S354" s="3">
        <f t="shared" si="88"/>
        <v>-402.84404724127234</v>
      </c>
      <c r="T354" s="96">
        <f t="shared" si="89"/>
        <v>-0.80568809448254464</v>
      </c>
      <c r="U354" s="154">
        <f t="shared" si="92"/>
        <v>19.570385439493208</v>
      </c>
      <c r="V354" s="3">
        <f t="shared" si="93"/>
        <v>-480.42961456050682</v>
      </c>
      <c r="W354" s="96">
        <f t="shared" si="94"/>
        <v>-0.96085922912101362</v>
      </c>
      <c r="X354" s="154">
        <f t="shared" si="95"/>
        <v>58.475546546793034</v>
      </c>
      <c r="Y354" s="3">
        <f t="shared" si="96"/>
        <v>-441.52445345320695</v>
      </c>
      <c r="Z354" s="96">
        <f t="shared" si="97"/>
        <v>-0.88304890690641391</v>
      </c>
      <c r="AA354" s="3">
        <f t="shared" si="85"/>
        <v>8250</v>
      </c>
      <c r="AB354" s="184">
        <f t="shared" si="101"/>
        <v>9028.2273061197066</v>
      </c>
      <c r="AC354" s="184">
        <f t="shared" si="98"/>
        <v>8847.1559527587269</v>
      </c>
      <c r="AD354" s="184">
        <f t="shared" si="99"/>
        <v>8769.5703854394924</v>
      </c>
      <c r="AE354" s="184">
        <f t="shared" si="100"/>
        <v>8808.4755465467933</v>
      </c>
      <c r="AF354" s="166"/>
    </row>
    <row r="355" spans="1:32" x14ac:dyDescent="0.25">
      <c r="A355" s="1">
        <v>353</v>
      </c>
      <c r="B355" s="1">
        <v>8750</v>
      </c>
      <c r="C355" s="1">
        <v>8250</v>
      </c>
      <c r="D355" s="30">
        <v>8750</v>
      </c>
      <c r="E355" s="3">
        <v>47</v>
      </c>
      <c r="F355" s="3">
        <v>42</v>
      </c>
      <c r="G355" s="3">
        <v>56</v>
      </c>
      <c r="H355" s="3">
        <v>1000</v>
      </c>
      <c r="I355" s="3">
        <v>3750</v>
      </c>
      <c r="J355" s="3">
        <v>4750</v>
      </c>
      <c r="K355" s="3">
        <v>1.8421052631578947</v>
      </c>
      <c r="L355" s="3">
        <v>-500</v>
      </c>
      <c r="M355" s="3">
        <v>500</v>
      </c>
      <c r="N355" s="123">
        <v>250</v>
      </c>
      <c r="O355" s="129">
        <f t="shared" si="90"/>
        <v>385.72140026554666</v>
      </c>
      <c r="P355" s="3">
        <f t="shared" si="86"/>
        <v>135.72140026554666</v>
      </c>
      <c r="Q355" s="96">
        <f t="shared" si="87"/>
        <v>0.54288560106218664</v>
      </c>
      <c r="R355" s="157">
        <f t="shared" si="91"/>
        <v>389.29111825514246</v>
      </c>
      <c r="S355" s="3">
        <f t="shared" si="88"/>
        <v>139.29111825514246</v>
      </c>
      <c r="T355" s="96">
        <f t="shared" si="89"/>
        <v>0.55716447302056982</v>
      </c>
      <c r="U355" s="154">
        <f t="shared" si="92"/>
        <v>524.8828827679572</v>
      </c>
      <c r="V355" s="3">
        <f t="shared" si="93"/>
        <v>274.8828827679572</v>
      </c>
      <c r="W355" s="96">
        <f t="shared" si="94"/>
        <v>1.0995315310718288</v>
      </c>
      <c r="X355" s="154">
        <f t="shared" si="95"/>
        <v>370.59272563525059</v>
      </c>
      <c r="Y355" s="3">
        <f t="shared" si="96"/>
        <v>120.59272563525059</v>
      </c>
      <c r="Z355" s="96">
        <f t="shared" si="97"/>
        <v>0.48237090254100234</v>
      </c>
      <c r="AA355" s="3">
        <f t="shared" si="85"/>
        <v>8750</v>
      </c>
      <c r="AB355" s="184">
        <f t="shared" si="101"/>
        <v>8635.7214002655473</v>
      </c>
      <c r="AC355" s="184">
        <f t="shared" si="98"/>
        <v>8639.2911182551434</v>
      </c>
      <c r="AD355" s="184">
        <f t="shared" si="99"/>
        <v>8774.8828827679572</v>
      </c>
      <c r="AE355" s="184">
        <f t="shared" si="100"/>
        <v>8620.5927256352497</v>
      </c>
      <c r="AF355" s="166"/>
    </row>
    <row r="356" spans="1:32" x14ac:dyDescent="0.25">
      <c r="A356" s="1">
        <v>354</v>
      </c>
      <c r="B356" s="1">
        <v>8250</v>
      </c>
      <c r="C356" s="1">
        <v>8750</v>
      </c>
      <c r="D356" s="30">
        <v>9000</v>
      </c>
      <c r="E356" s="3">
        <v>42</v>
      </c>
      <c r="F356" s="3">
        <v>56</v>
      </c>
      <c r="G356" s="3">
        <v>51</v>
      </c>
      <c r="H356" s="3">
        <v>3750</v>
      </c>
      <c r="I356" s="3">
        <v>4750</v>
      </c>
      <c r="J356" s="3">
        <v>4750</v>
      </c>
      <c r="K356" s="3">
        <v>1.8947368421052631</v>
      </c>
      <c r="L356" s="3">
        <v>500</v>
      </c>
      <c r="M356" s="3">
        <v>250</v>
      </c>
      <c r="N356" s="123">
        <v>0</v>
      </c>
      <c r="O356" s="129">
        <f t="shared" si="90"/>
        <v>316.4195316709849</v>
      </c>
      <c r="P356" s="3">
        <f t="shared" si="86"/>
        <v>316.4195316709849</v>
      </c>
      <c r="Q356" s="96">
        <f t="shared" si="87"/>
        <v>0</v>
      </c>
      <c r="R356" s="157">
        <f t="shared" si="91"/>
        <v>389.9269655973734</v>
      </c>
      <c r="S356" s="3">
        <f t="shared" si="88"/>
        <v>389.9269655973734</v>
      </c>
      <c r="T356" s="96">
        <f t="shared" si="89"/>
        <v>0</v>
      </c>
      <c r="U356" s="154">
        <f t="shared" si="92"/>
        <v>114.87826211968485</v>
      </c>
      <c r="V356" s="3">
        <f t="shared" si="93"/>
        <v>114.87826211968485</v>
      </c>
      <c r="W356" s="96">
        <f t="shared" si="94"/>
        <v>0</v>
      </c>
      <c r="X356" s="154">
        <f t="shared" si="95"/>
        <v>286.22736779308701</v>
      </c>
      <c r="Y356" s="3">
        <f t="shared" si="96"/>
        <v>286.22736779308701</v>
      </c>
      <c r="Z356" s="96">
        <f t="shared" si="97"/>
        <v>0</v>
      </c>
      <c r="AA356" s="3">
        <f t="shared" si="85"/>
        <v>9000</v>
      </c>
      <c r="AB356" s="184">
        <f t="shared" si="101"/>
        <v>9066.4195316709847</v>
      </c>
      <c r="AC356" s="184">
        <f t="shared" si="98"/>
        <v>9139.9269655973731</v>
      </c>
      <c r="AD356" s="184">
        <f t="shared" si="99"/>
        <v>8864.8782621196842</v>
      </c>
      <c r="AE356" s="184">
        <f t="shared" si="100"/>
        <v>9036.2273677930862</v>
      </c>
      <c r="AF356" s="166"/>
    </row>
    <row r="357" spans="1:32" x14ac:dyDescent="0.25">
      <c r="A357" s="1">
        <v>355</v>
      </c>
      <c r="B357" s="1">
        <v>8750</v>
      </c>
      <c r="C357" s="1">
        <v>9000</v>
      </c>
      <c r="D357" s="30">
        <v>9000</v>
      </c>
      <c r="E357" s="3">
        <v>56</v>
      </c>
      <c r="F357" s="3">
        <v>51</v>
      </c>
      <c r="G357" s="3">
        <v>62</v>
      </c>
      <c r="H357" s="3">
        <v>4750</v>
      </c>
      <c r="I357" s="3">
        <v>4750</v>
      </c>
      <c r="J357" s="3">
        <v>4750</v>
      </c>
      <c r="K357" s="3">
        <v>1.8947368421052631</v>
      </c>
      <c r="L357" s="3">
        <v>250</v>
      </c>
      <c r="M357" s="3">
        <v>0</v>
      </c>
      <c r="N357" s="123">
        <v>-750</v>
      </c>
      <c r="O357" s="129">
        <f t="shared" si="90"/>
        <v>382.81045490688297</v>
      </c>
      <c r="P357" s="3">
        <f t="shared" si="86"/>
        <v>1132.810454906883</v>
      </c>
      <c r="Q357" s="96">
        <f t="shared" si="87"/>
        <v>-1.510413939875844</v>
      </c>
      <c r="R357" s="157">
        <f t="shared" si="91"/>
        <v>479.0621720981112</v>
      </c>
      <c r="S357" s="3">
        <f t="shared" si="88"/>
        <v>1229.0621720981112</v>
      </c>
      <c r="T357" s="96">
        <f t="shared" si="89"/>
        <v>-1.6387495627974815</v>
      </c>
      <c r="U357" s="154">
        <f t="shared" si="92"/>
        <v>509.32835456275581</v>
      </c>
      <c r="V357" s="3">
        <f t="shared" si="93"/>
        <v>1259.3283545627557</v>
      </c>
      <c r="W357" s="96">
        <f t="shared" si="94"/>
        <v>-1.679104472750341</v>
      </c>
      <c r="X357" s="154">
        <f t="shared" si="95"/>
        <v>480.55960261564024</v>
      </c>
      <c r="Y357" s="3">
        <f t="shared" si="96"/>
        <v>1230.5596026156402</v>
      </c>
      <c r="Z357" s="96">
        <f t="shared" si="97"/>
        <v>-1.6407461368208536</v>
      </c>
      <c r="AA357" s="3">
        <f t="shared" si="85"/>
        <v>9000</v>
      </c>
      <c r="AB357" s="184">
        <f t="shared" si="101"/>
        <v>9382.810454906883</v>
      </c>
      <c r="AC357" s="184">
        <f t="shared" si="98"/>
        <v>9479.0621720981108</v>
      </c>
      <c r="AD357" s="184">
        <f t="shared" si="99"/>
        <v>9509.3283545627564</v>
      </c>
      <c r="AE357" s="184">
        <f t="shared" si="100"/>
        <v>9480.55960261564</v>
      </c>
      <c r="AF357" s="166"/>
    </row>
    <row r="358" spans="1:32" x14ac:dyDescent="0.25">
      <c r="A358" s="1">
        <v>356</v>
      </c>
      <c r="B358" s="1">
        <v>9000</v>
      </c>
      <c r="C358" s="1">
        <v>9000</v>
      </c>
      <c r="D358" s="30">
        <v>8250</v>
      </c>
      <c r="E358" s="3">
        <v>51</v>
      </c>
      <c r="F358" s="3">
        <v>62</v>
      </c>
      <c r="G358" s="3">
        <v>60</v>
      </c>
      <c r="H358" s="3">
        <v>4750</v>
      </c>
      <c r="I358" s="3">
        <v>4750</v>
      </c>
      <c r="J358" s="3">
        <v>4750</v>
      </c>
      <c r="K358" s="3">
        <v>1.736842105263158</v>
      </c>
      <c r="L358" s="3">
        <v>0</v>
      </c>
      <c r="M358" s="3">
        <v>-750</v>
      </c>
      <c r="N358" s="123">
        <v>0</v>
      </c>
      <c r="O358" s="129">
        <f t="shared" si="90"/>
        <v>488.11190659872574</v>
      </c>
      <c r="P358" s="3">
        <f t="shared" si="86"/>
        <v>488.11190659872574</v>
      </c>
      <c r="Q358" s="96">
        <f t="shared" si="87"/>
        <v>0</v>
      </c>
      <c r="R358" s="157">
        <f t="shared" si="91"/>
        <v>604.29124817045556</v>
      </c>
      <c r="S358" s="3">
        <f t="shared" si="88"/>
        <v>604.29124817045556</v>
      </c>
      <c r="T358" s="96">
        <f t="shared" si="89"/>
        <v>0</v>
      </c>
      <c r="U358" s="154">
        <f t="shared" si="92"/>
        <v>355.61049307163881</v>
      </c>
      <c r="V358" s="3">
        <f t="shared" si="93"/>
        <v>355.61049307163881</v>
      </c>
      <c r="W358" s="96">
        <f t="shared" si="94"/>
        <v>0</v>
      </c>
      <c r="X358" s="154">
        <f t="shared" si="95"/>
        <v>518.607728967051</v>
      </c>
      <c r="Y358" s="3">
        <f t="shared" si="96"/>
        <v>518.607728967051</v>
      </c>
      <c r="Z358" s="96">
        <f t="shared" si="97"/>
        <v>0</v>
      </c>
      <c r="AA358" s="3">
        <f t="shared" si="85"/>
        <v>8250</v>
      </c>
      <c r="AB358" s="184">
        <f t="shared" si="101"/>
        <v>9488.1119065987259</v>
      </c>
      <c r="AC358" s="184">
        <f t="shared" si="98"/>
        <v>9604.2912481704552</v>
      </c>
      <c r="AD358" s="184">
        <f t="shared" si="99"/>
        <v>9355.6104930716392</v>
      </c>
      <c r="AE358" s="184">
        <f t="shared" si="100"/>
        <v>9518.6077289670502</v>
      </c>
      <c r="AF358" s="166"/>
    </row>
    <row r="359" spans="1:32" ht="15.75" thickBot="1" x14ac:dyDescent="0.3">
      <c r="A359" s="1">
        <v>357</v>
      </c>
      <c r="B359" s="1">
        <v>9000</v>
      </c>
      <c r="C359" s="1">
        <v>8250</v>
      </c>
      <c r="D359" s="31">
        <v>8250</v>
      </c>
      <c r="E359" s="32">
        <v>62</v>
      </c>
      <c r="F359" s="32">
        <v>60</v>
      </c>
      <c r="G359" s="32">
        <v>60</v>
      </c>
      <c r="H359" s="32">
        <v>4750</v>
      </c>
      <c r="I359" s="32">
        <v>4750</v>
      </c>
      <c r="J359" s="32">
        <v>4750</v>
      </c>
      <c r="K359" s="32">
        <v>1.736842105263158</v>
      </c>
      <c r="L359" s="32">
        <v>-750</v>
      </c>
      <c r="M359" s="32">
        <v>0</v>
      </c>
      <c r="N359" s="124">
        <v>0</v>
      </c>
      <c r="O359" s="129">
        <f t="shared" si="90"/>
        <v>488.11190659872574</v>
      </c>
      <c r="P359" s="3">
        <f t="shared" si="86"/>
        <v>488.11190659872574</v>
      </c>
      <c r="Q359" s="96">
        <f t="shared" si="87"/>
        <v>0</v>
      </c>
      <c r="R359" s="157">
        <f t="shared" si="91"/>
        <v>590.08241187811575</v>
      </c>
      <c r="S359" s="3">
        <f t="shared" si="88"/>
        <v>590.08241187811575</v>
      </c>
      <c r="T359" s="96">
        <f t="shared" si="89"/>
        <v>0</v>
      </c>
      <c r="U359" s="154">
        <f t="shared" si="92"/>
        <v>342.59087870879887</v>
      </c>
      <c r="V359" s="3">
        <f t="shared" si="93"/>
        <v>342.59087870879887</v>
      </c>
      <c r="W359" s="96">
        <f t="shared" si="94"/>
        <v>0</v>
      </c>
      <c r="X359" s="154">
        <f t="shared" si="95"/>
        <v>334.12146648402467</v>
      </c>
      <c r="Y359" s="3">
        <f t="shared" si="96"/>
        <v>334.12146648402467</v>
      </c>
      <c r="Z359" s="96">
        <f t="shared" si="97"/>
        <v>0</v>
      </c>
      <c r="AA359" s="3">
        <f t="shared" si="85"/>
        <v>8250</v>
      </c>
      <c r="AB359" s="184">
        <f t="shared" si="101"/>
        <v>8738.1119065987259</v>
      </c>
      <c r="AC359" s="184">
        <f t="shared" si="98"/>
        <v>8840.0824118781165</v>
      </c>
      <c r="AD359" s="184">
        <f t="shared" si="99"/>
        <v>8592.5908787087992</v>
      </c>
      <c r="AE359" s="184">
        <f t="shared" si="100"/>
        <v>8584.1214664840245</v>
      </c>
      <c r="AF359" s="166"/>
    </row>
    <row r="360" spans="1:32" x14ac:dyDescent="0.25">
      <c r="A360" s="1">
        <v>358</v>
      </c>
      <c r="B360" s="1">
        <v>8250</v>
      </c>
      <c r="C360" s="1">
        <v>8250</v>
      </c>
      <c r="D360" s="29">
        <v>7250</v>
      </c>
      <c r="E360" s="28">
        <v>60</v>
      </c>
      <c r="F360" s="28">
        <v>60</v>
      </c>
      <c r="G360" s="28">
        <v>44</v>
      </c>
      <c r="H360" s="28">
        <v>4750</v>
      </c>
      <c r="I360" s="28">
        <v>4750</v>
      </c>
      <c r="J360" s="28">
        <v>2750</v>
      </c>
      <c r="K360" s="28">
        <v>2.6363636363636362</v>
      </c>
      <c r="L360" s="28">
        <v>0</v>
      </c>
      <c r="M360" s="28">
        <v>0</v>
      </c>
      <c r="N360" s="122">
        <v>1500</v>
      </c>
      <c r="O360" s="129">
        <f t="shared" si="90"/>
        <v>355.99032703882483</v>
      </c>
      <c r="P360" s="3">
        <f t="shared" si="86"/>
        <v>-1144.0096729611751</v>
      </c>
      <c r="Q360" s="96">
        <f t="shared" si="87"/>
        <v>-0.76267311530745008</v>
      </c>
      <c r="R360" s="157">
        <f t="shared" si="91"/>
        <v>491.81651439213488</v>
      </c>
      <c r="S360" s="3">
        <f t="shared" si="88"/>
        <v>-1008.1834856078651</v>
      </c>
      <c r="T360" s="96">
        <f t="shared" si="89"/>
        <v>-0.67212232373857672</v>
      </c>
      <c r="U360" s="154">
        <f t="shared" si="92"/>
        <v>235.53792834104385</v>
      </c>
      <c r="V360" s="3">
        <f t="shared" si="93"/>
        <v>-1264.4620716589561</v>
      </c>
      <c r="W360" s="96">
        <f t="shared" si="94"/>
        <v>-0.84297471443930405</v>
      </c>
      <c r="X360" s="154">
        <f t="shared" si="95"/>
        <v>236.07751339926804</v>
      </c>
      <c r="Y360" s="3">
        <f t="shared" si="96"/>
        <v>-1263.9224866007319</v>
      </c>
      <c r="Z360" s="96">
        <f t="shared" si="97"/>
        <v>-0.84261499106715454</v>
      </c>
      <c r="AA360" s="3">
        <f t="shared" si="85"/>
        <v>7250</v>
      </c>
      <c r="AB360" s="184">
        <f t="shared" si="101"/>
        <v>8605.990327038824</v>
      </c>
      <c r="AC360" s="184">
        <f t="shared" si="98"/>
        <v>8741.8165143921342</v>
      </c>
      <c r="AD360" s="184">
        <f t="shared" si="99"/>
        <v>8485.5379283410439</v>
      </c>
      <c r="AE360" s="184">
        <f t="shared" si="100"/>
        <v>8486.0775133992684</v>
      </c>
      <c r="AF360" s="166"/>
    </row>
    <row r="361" spans="1:32" x14ac:dyDescent="0.25">
      <c r="A361" s="1">
        <v>359</v>
      </c>
      <c r="B361" s="1">
        <v>8250</v>
      </c>
      <c r="C361" s="1">
        <v>7250</v>
      </c>
      <c r="D361" s="30">
        <v>8750</v>
      </c>
      <c r="E361" s="3">
        <v>60</v>
      </c>
      <c r="F361" s="3">
        <v>44</v>
      </c>
      <c r="G361" s="3">
        <v>53</v>
      </c>
      <c r="H361" s="3">
        <v>4750</v>
      </c>
      <c r="I361" s="3">
        <v>2750</v>
      </c>
      <c r="J361" s="3">
        <v>1750</v>
      </c>
      <c r="K361" s="3">
        <v>5</v>
      </c>
      <c r="L361" s="3">
        <v>0</v>
      </c>
      <c r="M361" s="3">
        <v>1500</v>
      </c>
      <c r="N361" s="123">
        <v>3000</v>
      </c>
      <c r="O361" s="129">
        <f t="shared" si="90"/>
        <v>164.36647617045944</v>
      </c>
      <c r="P361" s="3">
        <f t="shared" si="86"/>
        <v>-2835.6335238295405</v>
      </c>
      <c r="Q361" s="96">
        <f t="shared" si="87"/>
        <v>-0.94521117460984683</v>
      </c>
      <c r="R361" s="157">
        <f t="shared" si="91"/>
        <v>150.08496205070938</v>
      </c>
      <c r="S361" s="3">
        <f t="shared" si="88"/>
        <v>-2849.9150379492908</v>
      </c>
      <c r="T361" s="96">
        <f t="shared" si="89"/>
        <v>-0.94997167931643023</v>
      </c>
      <c r="U361" s="154">
        <f t="shared" si="92"/>
        <v>190.95786461708778</v>
      </c>
      <c r="V361" s="3">
        <f t="shared" si="93"/>
        <v>-2809.0421353829124</v>
      </c>
      <c r="W361" s="96">
        <f t="shared" si="94"/>
        <v>-0.93634737846097083</v>
      </c>
      <c r="X361" s="154">
        <f t="shared" si="95"/>
        <v>98.777163192770757</v>
      </c>
      <c r="Y361" s="3">
        <f t="shared" si="96"/>
        <v>-2901.2228368072292</v>
      </c>
      <c r="Z361" s="96">
        <f t="shared" si="97"/>
        <v>-0.96707427893574305</v>
      </c>
      <c r="AA361" s="3">
        <f t="shared" si="85"/>
        <v>8750</v>
      </c>
      <c r="AB361" s="184">
        <f t="shared" si="101"/>
        <v>7414.3664761704595</v>
      </c>
      <c r="AC361" s="184">
        <f t="shared" si="98"/>
        <v>7400.0849620507097</v>
      </c>
      <c r="AD361" s="184">
        <f t="shared" si="99"/>
        <v>7440.9578646170876</v>
      </c>
      <c r="AE361" s="184">
        <f t="shared" si="100"/>
        <v>7348.7771631927708</v>
      </c>
      <c r="AF361" s="166"/>
    </row>
    <row r="362" spans="1:32" x14ac:dyDescent="0.25">
      <c r="A362" s="1">
        <v>360</v>
      </c>
      <c r="B362" s="1">
        <v>7250</v>
      </c>
      <c r="C362" s="1">
        <v>8750</v>
      </c>
      <c r="D362" s="30">
        <v>11750</v>
      </c>
      <c r="E362" s="3">
        <v>44</v>
      </c>
      <c r="F362" s="3">
        <v>53</v>
      </c>
      <c r="G362" s="3">
        <v>58</v>
      </c>
      <c r="H362" s="3">
        <v>2750</v>
      </c>
      <c r="I362" s="3">
        <v>1750</v>
      </c>
      <c r="J362" s="3">
        <v>2750</v>
      </c>
      <c r="K362" s="3">
        <v>4.2727272727272725</v>
      </c>
      <c r="L362" s="3">
        <v>1500</v>
      </c>
      <c r="M362" s="3">
        <v>3000</v>
      </c>
      <c r="N362" s="123">
        <v>-2500</v>
      </c>
      <c r="O362" s="129">
        <f t="shared" si="90"/>
        <v>-224.59675483566204</v>
      </c>
      <c r="P362" s="3">
        <f t="shared" si="86"/>
        <v>2275.4032451643379</v>
      </c>
      <c r="Q362" s="96">
        <f t="shared" si="87"/>
        <v>-0.9101612980657352</v>
      </c>
      <c r="R362" s="157">
        <f t="shared" si="91"/>
        <v>-401.04337166468906</v>
      </c>
      <c r="S362" s="3">
        <f t="shared" si="88"/>
        <v>2098.9566283353111</v>
      </c>
      <c r="T362" s="96">
        <f t="shared" si="89"/>
        <v>-0.83958265133412446</v>
      </c>
      <c r="U362" s="154">
        <f t="shared" si="92"/>
        <v>-454.98571994166508</v>
      </c>
      <c r="V362" s="3">
        <f t="shared" si="93"/>
        <v>2045.0142800583349</v>
      </c>
      <c r="W362" s="96">
        <f t="shared" si="94"/>
        <v>-0.81800571202333394</v>
      </c>
      <c r="X362" s="154">
        <f t="shared" si="95"/>
        <v>-308.83128096447746</v>
      </c>
      <c r="Y362" s="3">
        <f t="shared" si="96"/>
        <v>2191.1687190355224</v>
      </c>
      <c r="Z362" s="96">
        <f t="shared" si="97"/>
        <v>-0.8764674876142089</v>
      </c>
      <c r="AA362" s="3">
        <f t="shared" si="85"/>
        <v>11750</v>
      </c>
      <c r="AB362" s="184">
        <f t="shared" si="101"/>
        <v>8525.4032451643379</v>
      </c>
      <c r="AC362" s="184">
        <f t="shared" si="98"/>
        <v>8348.9566283353106</v>
      </c>
      <c r="AD362" s="184">
        <f t="shared" si="99"/>
        <v>8295.0142800583344</v>
      </c>
      <c r="AE362" s="184">
        <f t="shared" si="100"/>
        <v>8441.1687190355224</v>
      </c>
      <c r="AF362" s="166"/>
    </row>
    <row r="363" spans="1:32" x14ac:dyDescent="0.25">
      <c r="A363" s="1">
        <v>361</v>
      </c>
      <c r="B363" s="1">
        <v>8750</v>
      </c>
      <c r="C363" s="1">
        <v>11750</v>
      </c>
      <c r="D363" s="30">
        <v>9250</v>
      </c>
      <c r="E363" s="3">
        <v>53</v>
      </c>
      <c r="F363" s="3">
        <v>58</v>
      </c>
      <c r="G363" s="3">
        <v>57</v>
      </c>
      <c r="H363" s="3">
        <v>1750</v>
      </c>
      <c r="I363" s="3">
        <v>2750</v>
      </c>
      <c r="J363" s="3">
        <v>3750</v>
      </c>
      <c r="K363" s="3">
        <v>2.4666666666666668</v>
      </c>
      <c r="L363" s="3">
        <v>3000</v>
      </c>
      <c r="M363" s="3">
        <v>-2500</v>
      </c>
      <c r="N363" s="123">
        <v>1500</v>
      </c>
      <c r="O363" s="129">
        <f t="shared" si="90"/>
        <v>215.45372332387976</v>
      </c>
      <c r="P363" s="3">
        <f t="shared" si="86"/>
        <v>-1284.5462766761202</v>
      </c>
      <c r="Q363" s="96">
        <f t="shared" si="87"/>
        <v>-0.8563641844507468</v>
      </c>
      <c r="R363" s="157">
        <f t="shared" si="91"/>
        <v>218.89872906218591</v>
      </c>
      <c r="S363" s="3">
        <f t="shared" si="88"/>
        <v>-1281.1012709378142</v>
      </c>
      <c r="T363" s="96">
        <f t="shared" si="89"/>
        <v>-0.85406751395854286</v>
      </c>
      <c r="U363" s="154">
        <f t="shared" si="92"/>
        <v>233.52366919856695</v>
      </c>
      <c r="V363" s="3">
        <f t="shared" si="93"/>
        <v>-1266.4763308014331</v>
      </c>
      <c r="W363" s="96">
        <f t="shared" si="94"/>
        <v>-0.84431755386762208</v>
      </c>
      <c r="X363" s="154">
        <f t="shared" si="95"/>
        <v>364.73346151693079</v>
      </c>
      <c r="Y363" s="3">
        <f t="shared" si="96"/>
        <v>-1135.2665384830693</v>
      </c>
      <c r="Z363" s="96">
        <f t="shared" si="97"/>
        <v>-0.75684435898871283</v>
      </c>
      <c r="AA363" s="3">
        <f t="shared" si="85"/>
        <v>9250</v>
      </c>
      <c r="AB363" s="184">
        <f t="shared" si="101"/>
        <v>11965.453723323879</v>
      </c>
      <c r="AC363" s="184">
        <f t="shared" si="98"/>
        <v>11968.898729062186</v>
      </c>
      <c r="AD363" s="184">
        <f t="shared" si="99"/>
        <v>11983.523669198566</v>
      </c>
      <c r="AE363" s="184">
        <f t="shared" si="100"/>
        <v>12114.733461516931</v>
      </c>
      <c r="AF363" s="166"/>
    </row>
    <row r="364" spans="1:32" x14ac:dyDescent="0.25">
      <c r="A364" s="1">
        <v>362</v>
      </c>
      <c r="B364" s="1">
        <v>11750</v>
      </c>
      <c r="C364" s="1">
        <v>9250</v>
      </c>
      <c r="D364" s="30">
        <v>10750</v>
      </c>
      <c r="E364" s="3">
        <v>58</v>
      </c>
      <c r="F364" s="3">
        <v>57</v>
      </c>
      <c r="G364" s="3">
        <v>59</v>
      </c>
      <c r="H364" s="3">
        <v>2750</v>
      </c>
      <c r="I364" s="3">
        <v>3750</v>
      </c>
      <c r="J364" s="3">
        <v>1750</v>
      </c>
      <c r="K364" s="3">
        <v>6.1428571428571432</v>
      </c>
      <c r="L364" s="3">
        <v>-2500</v>
      </c>
      <c r="M364" s="3">
        <v>1500</v>
      </c>
      <c r="N364" s="123">
        <v>250</v>
      </c>
      <c r="O364" s="129">
        <f t="shared" si="90"/>
        <v>-71.398839398035193</v>
      </c>
      <c r="P364" s="3">
        <f t="shared" si="86"/>
        <v>-321.39883939803519</v>
      </c>
      <c r="Q364" s="96">
        <f t="shared" si="87"/>
        <v>-1.2855953575921408</v>
      </c>
      <c r="R364" s="157">
        <f t="shared" si="91"/>
        <v>-18.473355168101783</v>
      </c>
      <c r="S364" s="3">
        <f t="shared" si="88"/>
        <v>-268.47335516810176</v>
      </c>
      <c r="T364" s="96">
        <f t="shared" si="89"/>
        <v>-1.0738934206724071</v>
      </c>
      <c r="U364" s="154">
        <f t="shared" si="92"/>
        <v>-141.27417875898109</v>
      </c>
      <c r="V364" s="3">
        <f t="shared" si="93"/>
        <v>-391.27417875898107</v>
      </c>
      <c r="W364" s="96">
        <f t="shared" si="94"/>
        <v>-1.5650967150359243</v>
      </c>
      <c r="X364" s="154">
        <f t="shared" si="95"/>
        <v>-282.83164555030112</v>
      </c>
      <c r="Y364" s="3">
        <f t="shared" si="96"/>
        <v>-532.83164555030112</v>
      </c>
      <c r="Z364" s="96">
        <f t="shared" si="97"/>
        <v>-2.1313265822012046</v>
      </c>
      <c r="AA364" s="3">
        <f t="shared" si="85"/>
        <v>10750</v>
      </c>
      <c r="AB364" s="184">
        <f t="shared" si="101"/>
        <v>9178.6011606019656</v>
      </c>
      <c r="AC364" s="184">
        <f t="shared" si="98"/>
        <v>9231.526644831898</v>
      </c>
      <c r="AD364" s="184">
        <f t="shared" si="99"/>
        <v>9108.7258212410197</v>
      </c>
      <c r="AE364" s="184">
        <f t="shared" si="100"/>
        <v>8967.1683544496991</v>
      </c>
      <c r="AF364" s="166"/>
    </row>
    <row r="365" spans="1:32" x14ac:dyDescent="0.25">
      <c r="A365" s="1">
        <v>363</v>
      </c>
      <c r="B365" s="1">
        <v>9250</v>
      </c>
      <c r="C365" s="1">
        <v>10750</v>
      </c>
      <c r="D365" s="30">
        <v>11000</v>
      </c>
      <c r="E365" s="3">
        <v>57</v>
      </c>
      <c r="F365" s="3">
        <v>59</v>
      </c>
      <c r="G365" s="3">
        <v>57</v>
      </c>
      <c r="H365" s="3">
        <v>3750</v>
      </c>
      <c r="I365" s="3">
        <v>1750</v>
      </c>
      <c r="J365" s="3">
        <v>2750</v>
      </c>
      <c r="K365" s="3">
        <v>4</v>
      </c>
      <c r="L365" s="3">
        <v>1500</v>
      </c>
      <c r="M365" s="3">
        <v>250</v>
      </c>
      <c r="N365" s="123">
        <v>-250</v>
      </c>
      <c r="O365" s="129">
        <f t="shared" si="90"/>
        <v>-119.78485655525984</v>
      </c>
      <c r="P365" s="3">
        <f t="shared" si="86"/>
        <v>130.21514344474016</v>
      </c>
      <c r="Q365" s="96">
        <f t="shared" si="87"/>
        <v>-0.52086057377896067</v>
      </c>
      <c r="R365" s="157">
        <f t="shared" si="91"/>
        <v>-237.56898405528329</v>
      </c>
      <c r="S365" s="3">
        <f t="shared" si="88"/>
        <v>12.431015944716705</v>
      </c>
      <c r="T365" s="96">
        <f t="shared" si="89"/>
        <v>-4.9724063778866824E-2</v>
      </c>
      <c r="U365" s="154">
        <f t="shared" si="92"/>
        <v>-309.85333377687698</v>
      </c>
      <c r="V365" s="3">
        <f t="shared" si="93"/>
        <v>-59.85333377687698</v>
      </c>
      <c r="W365" s="96">
        <f t="shared" si="94"/>
        <v>0.23941333510750792</v>
      </c>
      <c r="X365" s="154">
        <f t="shared" si="95"/>
        <v>-180.82031824328877</v>
      </c>
      <c r="Y365" s="3">
        <f t="shared" si="96"/>
        <v>69.179681756711233</v>
      </c>
      <c r="Z365" s="96">
        <f t="shared" si="97"/>
        <v>-0.27671872702684491</v>
      </c>
      <c r="AA365" s="3">
        <f t="shared" si="85"/>
        <v>11000</v>
      </c>
      <c r="AB365" s="184">
        <f t="shared" si="101"/>
        <v>10630.215143444741</v>
      </c>
      <c r="AC365" s="184">
        <f t="shared" si="98"/>
        <v>10512.431015944716</v>
      </c>
      <c r="AD365" s="184">
        <f t="shared" si="99"/>
        <v>10440.146666223123</v>
      </c>
      <c r="AE365" s="184">
        <f t="shared" si="100"/>
        <v>10569.179681756712</v>
      </c>
      <c r="AF365" s="166"/>
    </row>
    <row r="366" spans="1:32" x14ac:dyDescent="0.25">
      <c r="A366" s="1">
        <v>364</v>
      </c>
      <c r="B366" s="1">
        <v>10750</v>
      </c>
      <c r="C366" s="1">
        <v>11000</v>
      </c>
      <c r="D366" s="30">
        <v>10750</v>
      </c>
      <c r="E366" s="3">
        <v>59</v>
      </c>
      <c r="F366" s="3">
        <v>57</v>
      </c>
      <c r="G366" s="3">
        <v>42</v>
      </c>
      <c r="H366" s="3">
        <v>1750</v>
      </c>
      <c r="I366" s="3">
        <v>2750</v>
      </c>
      <c r="J366" s="3">
        <v>5750</v>
      </c>
      <c r="K366" s="3">
        <v>1.8695652173913044</v>
      </c>
      <c r="L366" s="3">
        <v>250</v>
      </c>
      <c r="M366" s="3">
        <v>-250</v>
      </c>
      <c r="N366" s="123">
        <v>750</v>
      </c>
      <c r="O366" s="129">
        <f t="shared" si="90"/>
        <v>93.428241548093652</v>
      </c>
      <c r="P366" s="3">
        <f t="shared" si="86"/>
        <v>-656.57175845190636</v>
      </c>
      <c r="Q366" s="96">
        <f t="shared" si="87"/>
        <v>-0.87542901126920847</v>
      </c>
      <c r="R366" s="157">
        <f t="shared" si="91"/>
        <v>-34.993513303499981</v>
      </c>
      <c r="S366" s="3">
        <f t="shared" si="88"/>
        <v>-784.99351330349998</v>
      </c>
      <c r="T366" s="96">
        <f t="shared" si="89"/>
        <v>-1.046658017738</v>
      </c>
      <c r="U366" s="154">
        <f t="shared" si="92"/>
        <v>-337.92737709661219</v>
      </c>
      <c r="V366" s="3">
        <f t="shared" si="93"/>
        <v>-1087.9273770966122</v>
      </c>
      <c r="W366" s="96">
        <f t="shared" si="94"/>
        <v>-1.4505698361288162</v>
      </c>
      <c r="X366" s="154">
        <f t="shared" si="95"/>
        <v>-353.60917273093202</v>
      </c>
      <c r="Y366" s="3">
        <f t="shared" si="96"/>
        <v>-1103.609172730932</v>
      </c>
      <c r="Z366" s="96">
        <f t="shared" si="97"/>
        <v>-1.471478896974576</v>
      </c>
      <c r="AA366" s="3">
        <f t="shared" si="85"/>
        <v>10750</v>
      </c>
      <c r="AB366" s="184">
        <f t="shared" si="101"/>
        <v>11093.428241548094</v>
      </c>
      <c r="AC366" s="184">
        <f t="shared" si="98"/>
        <v>10965.0064866965</v>
      </c>
      <c r="AD366" s="184">
        <f t="shared" si="99"/>
        <v>10662.072622903388</v>
      </c>
      <c r="AE366" s="184">
        <f t="shared" si="100"/>
        <v>10646.390827269068</v>
      </c>
      <c r="AF366" s="166"/>
    </row>
    <row r="367" spans="1:32" x14ac:dyDescent="0.25">
      <c r="A367" s="1">
        <v>365</v>
      </c>
      <c r="B367" s="1">
        <v>11000</v>
      </c>
      <c r="C367" s="1">
        <v>10750</v>
      </c>
      <c r="D367" s="30">
        <v>11500</v>
      </c>
      <c r="E367" s="3">
        <v>57</v>
      </c>
      <c r="F367" s="3">
        <v>42</v>
      </c>
      <c r="G367" s="3">
        <v>58</v>
      </c>
      <c r="H367" s="3">
        <v>2750</v>
      </c>
      <c r="I367" s="3">
        <v>5750</v>
      </c>
      <c r="J367" s="3">
        <v>3750</v>
      </c>
      <c r="K367" s="3">
        <v>3.0666666666666669</v>
      </c>
      <c r="L367" s="3">
        <v>-250</v>
      </c>
      <c r="M367" s="3">
        <v>750</v>
      </c>
      <c r="N367" s="123">
        <v>250</v>
      </c>
      <c r="O367" s="129">
        <f t="shared" si="90"/>
        <v>-123.45072305542752</v>
      </c>
      <c r="P367" s="3">
        <f t="shared" si="86"/>
        <v>-373.45072305542749</v>
      </c>
      <c r="Q367" s="96">
        <f t="shared" si="87"/>
        <v>-1.4938028922217099</v>
      </c>
      <c r="R367" s="157">
        <f t="shared" si="91"/>
        <v>23.106192041011685</v>
      </c>
      <c r="S367" s="3">
        <f t="shared" si="88"/>
        <v>-226.8938079589883</v>
      </c>
      <c r="T367" s="96">
        <f t="shared" si="89"/>
        <v>-0.90757523183595323</v>
      </c>
      <c r="U367" s="154">
        <f t="shared" si="92"/>
        <v>255.47500665162198</v>
      </c>
      <c r="V367" s="3">
        <f t="shared" si="93"/>
        <v>5.4750066516219817</v>
      </c>
      <c r="W367" s="96">
        <f t="shared" si="94"/>
        <v>2.1900026606487925E-2</v>
      </c>
      <c r="X367" s="154">
        <f t="shared" si="95"/>
        <v>-15.794399455940535</v>
      </c>
      <c r="Y367" s="3">
        <f t="shared" si="96"/>
        <v>-265.79439945594055</v>
      </c>
      <c r="Z367" s="96">
        <f t="shared" si="97"/>
        <v>-1.0631775978237621</v>
      </c>
      <c r="AA367" s="3">
        <f t="shared" si="85"/>
        <v>11500</v>
      </c>
      <c r="AB367" s="184">
        <f t="shared" si="101"/>
        <v>10626.549276944572</v>
      </c>
      <c r="AC367" s="184">
        <f t="shared" si="98"/>
        <v>10773.106192041012</v>
      </c>
      <c r="AD367" s="184">
        <f t="shared" si="99"/>
        <v>11005.475006651623</v>
      </c>
      <c r="AE367" s="184">
        <f t="shared" si="100"/>
        <v>10734.205600544059</v>
      </c>
      <c r="AF367" s="166"/>
    </row>
    <row r="368" spans="1:32" x14ac:dyDescent="0.25">
      <c r="A368" s="1">
        <v>366</v>
      </c>
      <c r="B368" s="1">
        <v>10750</v>
      </c>
      <c r="C368" s="1">
        <v>11500</v>
      </c>
      <c r="D368" s="30">
        <v>11750</v>
      </c>
      <c r="E368" s="3">
        <v>42</v>
      </c>
      <c r="F368" s="3">
        <v>58</v>
      </c>
      <c r="G368" s="3">
        <v>58</v>
      </c>
      <c r="H368" s="3">
        <v>5750</v>
      </c>
      <c r="I368" s="3">
        <v>3750</v>
      </c>
      <c r="J368" s="3">
        <v>2750</v>
      </c>
      <c r="K368" s="3">
        <v>4.2727272727272725</v>
      </c>
      <c r="L368" s="3">
        <v>750</v>
      </c>
      <c r="M368" s="3">
        <v>250</v>
      </c>
      <c r="N368" s="123">
        <v>-500</v>
      </c>
      <c r="O368" s="129">
        <f t="shared" si="90"/>
        <v>-224.59675483566204</v>
      </c>
      <c r="P368" s="3">
        <f t="shared" si="86"/>
        <v>275.40324516433793</v>
      </c>
      <c r="Q368" s="96">
        <f t="shared" si="87"/>
        <v>-0.5508064903286759</v>
      </c>
      <c r="R368" s="157">
        <f t="shared" si="91"/>
        <v>-196.17520391516709</v>
      </c>
      <c r="S368" s="3">
        <f t="shared" si="88"/>
        <v>303.82479608483288</v>
      </c>
      <c r="T368" s="96">
        <f t="shared" si="89"/>
        <v>-0.60764959216966574</v>
      </c>
      <c r="U368" s="154">
        <f t="shared" si="92"/>
        <v>-246.09951539826613</v>
      </c>
      <c r="V368" s="3">
        <f t="shared" si="93"/>
        <v>253.90048460173387</v>
      </c>
      <c r="W368" s="96">
        <f t="shared" si="94"/>
        <v>-0.50780096920346773</v>
      </c>
      <c r="X368" s="154">
        <f t="shared" si="95"/>
        <v>27.249798257935918</v>
      </c>
      <c r="Y368" s="3">
        <f t="shared" si="96"/>
        <v>527.24979825793594</v>
      </c>
      <c r="Z368" s="96">
        <f t="shared" si="97"/>
        <v>-1.0544995965158719</v>
      </c>
      <c r="AA368" s="3">
        <f t="shared" si="85"/>
        <v>11750</v>
      </c>
      <c r="AB368" s="184">
        <f t="shared" si="101"/>
        <v>11275.403245164338</v>
      </c>
      <c r="AC368" s="184">
        <f t="shared" si="98"/>
        <v>11303.824796084833</v>
      </c>
      <c r="AD368" s="184">
        <f t="shared" si="99"/>
        <v>11253.900484601734</v>
      </c>
      <c r="AE368" s="184">
        <f t="shared" si="100"/>
        <v>11527.249798257935</v>
      </c>
      <c r="AF368" s="166"/>
    </row>
    <row r="369" spans="1:32" x14ac:dyDescent="0.25">
      <c r="A369" s="1">
        <v>367</v>
      </c>
      <c r="B369" s="1">
        <v>11500</v>
      </c>
      <c r="C369" s="1">
        <v>11750</v>
      </c>
      <c r="D369" s="30">
        <v>11250</v>
      </c>
      <c r="E369" s="3">
        <v>58</v>
      </c>
      <c r="F369" s="3">
        <v>58</v>
      </c>
      <c r="G369" s="3">
        <v>55</v>
      </c>
      <c r="H369" s="3">
        <v>3750</v>
      </c>
      <c r="I369" s="3">
        <v>2750</v>
      </c>
      <c r="J369" s="3">
        <v>1750</v>
      </c>
      <c r="K369" s="3">
        <v>6.4285714285714288</v>
      </c>
      <c r="L369" s="3">
        <v>250</v>
      </c>
      <c r="M369" s="3">
        <v>-500</v>
      </c>
      <c r="N369" s="123">
        <v>0</v>
      </c>
      <c r="O369" s="129">
        <f t="shared" si="90"/>
        <v>-163.53562990810792</v>
      </c>
      <c r="P369" s="3">
        <f t="shared" si="86"/>
        <v>-163.53562990810792</v>
      </c>
      <c r="Q369" s="96">
        <f t="shared" si="87"/>
        <v>0</v>
      </c>
      <c r="R369" s="157">
        <f t="shared" si="91"/>
        <v>-160.40285656838273</v>
      </c>
      <c r="S369" s="3">
        <f t="shared" si="88"/>
        <v>-160.40285656838273</v>
      </c>
      <c r="T369" s="96">
        <f t="shared" si="89"/>
        <v>0</v>
      </c>
      <c r="U369" s="154">
        <f t="shared" si="92"/>
        <v>-200.71771764812306</v>
      </c>
      <c r="V369" s="3">
        <f t="shared" si="93"/>
        <v>-200.71771764812306</v>
      </c>
      <c r="W369" s="96">
        <f t="shared" si="94"/>
        <v>0</v>
      </c>
      <c r="X369" s="154">
        <f t="shared" si="95"/>
        <v>-183.07805501626922</v>
      </c>
      <c r="Y369" s="3">
        <f t="shared" si="96"/>
        <v>-183.07805501626922</v>
      </c>
      <c r="Z369" s="96">
        <f t="shared" si="97"/>
        <v>0</v>
      </c>
      <c r="AA369" s="3">
        <f t="shared" si="85"/>
        <v>11250</v>
      </c>
      <c r="AB369" s="184">
        <f t="shared" si="101"/>
        <v>11586.464370091891</v>
      </c>
      <c r="AC369" s="184">
        <f t="shared" si="98"/>
        <v>11589.597143431618</v>
      </c>
      <c r="AD369" s="184">
        <f t="shared" si="99"/>
        <v>11549.282282351876</v>
      </c>
      <c r="AE369" s="184">
        <f t="shared" si="100"/>
        <v>11566.921944983731</v>
      </c>
      <c r="AF369" s="166"/>
    </row>
    <row r="370" spans="1:32" x14ac:dyDescent="0.25">
      <c r="A370" s="1">
        <v>368</v>
      </c>
      <c r="B370" s="1">
        <v>11750</v>
      </c>
      <c r="C370" s="1">
        <v>11250</v>
      </c>
      <c r="D370" s="30">
        <v>11250</v>
      </c>
      <c r="E370" s="3">
        <v>58</v>
      </c>
      <c r="F370" s="3">
        <v>55</v>
      </c>
      <c r="G370" s="3">
        <v>54</v>
      </c>
      <c r="H370" s="3">
        <v>2750</v>
      </c>
      <c r="I370" s="3">
        <v>1750</v>
      </c>
      <c r="J370" s="3">
        <v>3750</v>
      </c>
      <c r="K370" s="3">
        <v>3</v>
      </c>
      <c r="L370" s="3">
        <v>-500</v>
      </c>
      <c r="M370" s="3">
        <v>0</v>
      </c>
      <c r="N370" s="123">
        <v>0</v>
      </c>
      <c r="O370" s="129">
        <f t="shared" si="90"/>
        <v>-109.26621197546845</v>
      </c>
      <c r="P370" s="3">
        <f t="shared" si="86"/>
        <v>-109.26621197546845</v>
      </c>
      <c r="Q370" s="96">
        <f t="shared" si="87"/>
        <v>0</v>
      </c>
      <c r="R370" s="157">
        <f t="shared" si="91"/>
        <v>-257.68622743233726</v>
      </c>
      <c r="S370" s="3">
        <f t="shared" si="88"/>
        <v>-257.68622743233726</v>
      </c>
      <c r="T370" s="96">
        <f t="shared" si="89"/>
        <v>0</v>
      </c>
      <c r="U370" s="154">
        <f t="shared" si="92"/>
        <v>-267.15595425383225</v>
      </c>
      <c r="V370" s="3">
        <f t="shared" si="93"/>
        <v>-267.15595425383225</v>
      </c>
      <c r="W370" s="96">
        <f t="shared" si="94"/>
        <v>0</v>
      </c>
      <c r="X370" s="154">
        <f t="shared" si="95"/>
        <v>-268.64077609936527</v>
      </c>
      <c r="Y370" s="3">
        <f t="shared" si="96"/>
        <v>-268.64077609936527</v>
      </c>
      <c r="Z370" s="96">
        <f t="shared" si="97"/>
        <v>0</v>
      </c>
      <c r="AA370" s="3">
        <f t="shared" si="85"/>
        <v>11250</v>
      </c>
      <c r="AB370" s="184">
        <f t="shared" si="101"/>
        <v>11140.733788024532</v>
      </c>
      <c r="AC370" s="184">
        <f t="shared" si="98"/>
        <v>10992.313772567662</v>
      </c>
      <c r="AD370" s="184">
        <f t="shared" si="99"/>
        <v>10982.844045746167</v>
      </c>
      <c r="AE370" s="184">
        <f t="shared" si="100"/>
        <v>10981.359223900634</v>
      </c>
      <c r="AF370" s="166"/>
    </row>
    <row r="371" spans="1:32" x14ac:dyDescent="0.25">
      <c r="A371" s="1">
        <v>369</v>
      </c>
      <c r="B371" s="1">
        <v>11250</v>
      </c>
      <c r="C371" s="1">
        <v>11250</v>
      </c>
      <c r="D371" s="30">
        <v>11250</v>
      </c>
      <c r="E371" s="3">
        <v>55</v>
      </c>
      <c r="F371" s="3">
        <v>54</v>
      </c>
      <c r="G371" s="3">
        <v>51</v>
      </c>
      <c r="H371" s="3">
        <v>1750</v>
      </c>
      <c r="I371" s="3">
        <v>3750</v>
      </c>
      <c r="J371" s="3">
        <v>1000</v>
      </c>
      <c r="K371" s="3">
        <v>11.25</v>
      </c>
      <c r="L371" s="3">
        <v>0</v>
      </c>
      <c r="M371" s="3">
        <v>0</v>
      </c>
      <c r="N371" s="123">
        <v>250</v>
      </c>
      <c r="O371" s="129">
        <f t="shared" si="90"/>
        <v>-9.3833980563177875</v>
      </c>
      <c r="P371" s="3">
        <f t="shared" si="86"/>
        <v>-259.38339805631779</v>
      </c>
      <c r="Q371" s="96">
        <f t="shared" si="87"/>
        <v>-1.0375335922252711</v>
      </c>
      <c r="R371" s="157">
        <f t="shared" si="91"/>
        <v>102.534850744511</v>
      </c>
      <c r="S371" s="3">
        <f t="shared" si="88"/>
        <v>-147.465149255489</v>
      </c>
      <c r="T371" s="96">
        <f t="shared" si="89"/>
        <v>-0.58986059702195603</v>
      </c>
      <c r="U371" s="154">
        <f t="shared" si="92"/>
        <v>29.061180945902606</v>
      </c>
      <c r="V371" s="3">
        <f t="shared" si="93"/>
        <v>-220.93881905409739</v>
      </c>
      <c r="W371" s="96">
        <f t="shared" si="94"/>
        <v>-0.88375527621638961</v>
      </c>
      <c r="X371" s="154">
        <f t="shared" si="95"/>
        <v>-149.25491302627535</v>
      </c>
      <c r="Y371" s="3">
        <f t="shared" si="96"/>
        <v>-399.25491302627535</v>
      </c>
      <c r="Z371" s="96">
        <f t="shared" si="97"/>
        <v>-1.5970196521051014</v>
      </c>
      <c r="AA371" s="3">
        <f t="shared" si="85"/>
        <v>11250</v>
      </c>
      <c r="AB371" s="184">
        <f t="shared" si="101"/>
        <v>11240.616601943682</v>
      </c>
      <c r="AC371" s="184">
        <f t="shared" si="98"/>
        <v>11352.534850744511</v>
      </c>
      <c r="AD371" s="184">
        <f t="shared" si="99"/>
        <v>11279.061180945902</v>
      </c>
      <c r="AE371" s="184">
        <f t="shared" si="100"/>
        <v>11100.745086973724</v>
      </c>
      <c r="AF371" s="166"/>
    </row>
    <row r="372" spans="1:32" x14ac:dyDescent="0.25">
      <c r="A372" s="1">
        <v>370</v>
      </c>
      <c r="B372" s="1">
        <v>11250</v>
      </c>
      <c r="C372" s="1">
        <v>11250</v>
      </c>
      <c r="D372" s="30">
        <v>11500</v>
      </c>
      <c r="E372" s="3">
        <v>54</v>
      </c>
      <c r="F372" s="3">
        <v>51</v>
      </c>
      <c r="G372" s="3">
        <v>60</v>
      </c>
      <c r="H372" s="3">
        <v>3750</v>
      </c>
      <c r="I372" s="3">
        <v>1000</v>
      </c>
      <c r="J372" s="3">
        <v>1000</v>
      </c>
      <c r="K372" s="3">
        <v>11.5</v>
      </c>
      <c r="L372" s="3">
        <v>0</v>
      </c>
      <c r="M372" s="3">
        <v>250</v>
      </c>
      <c r="N372" s="123">
        <v>-500</v>
      </c>
      <c r="O372" s="129">
        <f t="shared" si="90"/>
        <v>17.027273694513269</v>
      </c>
      <c r="P372" s="3">
        <f t="shared" si="86"/>
        <v>517.02727369451327</v>
      </c>
      <c r="Q372" s="96">
        <f t="shared" si="87"/>
        <v>-1.0340545473890266</v>
      </c>
      <c r="R372" s="157">
        <f t="shared" si="91"/>
        <v>-72.750071081581126</v>
      </c>
      <c r="S372" s="3">
        <f t="shared" si="88"/>
        <v>427.24992891841885</v>
      </c>
      <c r="T372" s="96">
        <f t="shared" si="89"/>
        <v>-0.85449985783683768</v>
      </c>
      <c r="U372" s="154">
        <f t="shared" si="92"/>
        <v>123.78633679120047</v>
      </c>
      <c r="V372" s="3">
        <f t="shared" si="93"/>
        <v>623.78633679120048</v>
      </c>
      <c r="W372" s="96">
        <f t="shared" si="94"/>
        <v>-1.2475726735824009</v>
      </c>
      <c r="X372" s="154">
        <f t="shared" si="95"/>
        <v>57.992380999798428</v>
      </c>
      <c r="Y372" s="3">
        <f t="shared" si="96"/>
        <v>557.99238099979846</v>
      </c>
      <c r="Z372" s="96">
        <f t="shared" si="97"/>
        <v>-1.1159847619995968</v>
      </c>
      <c r="AA372" s="3">
        <f t="shared" si="85"/>
        <v>11500</v>
      </c>
      <c r="AB372" s="184">
        <f t="shared" si="101"/>
        <v>11267.027273694513</v>
      </c>
      <c r="AC372" s="184">
        <f t="shared" si="98"/>
        <v>11177.24992891842</v>
      </c>
      <c r="AD372" s="184">
        <f t="shared" si="99"/>
        <v>11373.7863367912</v>
      </c>
      <c r="AE372" s="184">
        <f t="shared" si="100"/>
        <v>11307.992380999798</v>
      </c>
      <c r="AF372" s="166"/>
    </row>
    <row r="373" spans="1:32" x14ac:dyDescent="0.25">
      <c r="A373" s="1">
        <v>371</v>
      </c>
      <c r="B373" s="1">
        <v>11250</v>
      </c>
      <c r="C373" s="1">
        <v>11500</v>
      </c>
      <c r="D373" s="30">
        <v>11000</v>
      </c>
      <c r="E373" s="3">
        <v>51</v>
      </c>
      <c r="F373" s="3">
        <v>60</v>
      </c>
      <c r="G373" s="3">
        <v>53</v>
      </c>
      <c r="H373" s="3">
        <v>1000</v>
      </c>
      <c r="I373" s="3">
        <v>1000</v>
      </c>
      <c r="J373" s="3">
        <v>1750</v>
      </c>
      <c r="K373" s="3">
        <v>6.2857142857142856</v>
      </c>
      <c r="L373" s="3">
        <v>250</v>
      </c>
      <c r="M373" s="3">
        <v>-500</v>
      </c>
      <c r="N373" s="123">
        <v>-250</v>
      </c>
      <c r="O373" s="129">
        <f t="shared" si="90"/>
        <v>-141.60938855703449</v>
      </c>
      <c r="P373" s="3">
        <f t="shared" si="86"/>
        <v>108.39061144296551</v>
      </c>
      <c r="Q373" s="96">
        <f t="shared" si="87"/>
        <v>-0.43356244577186204</v>
      </c>
      <c r="R373" s="157">
        <f t="shared" si="91"/>
        <v>-273.04874900105409</v>
      </c>
      <c r="S373" s="3">
        <f t="shared" si="88"/>
        <v>-23.048749001054091</v>
      </c>
      <c r="T373" s="96">
        <f t="shared" si="89"/>
        <v>9.2194996004216365E-2</v>
      </c>
      <c r="U373" s="154">
        <f t="shared" si="92"/>
        <v>-360.46696144068051</v>
      </c>
      <c r="V373" s="3">
        <f t="shared" si="93"/>
        <v>-110.46696144068051</v>
      </c>
      <c r="W373" s="96">
        <f t="shared" si="94"/>
        <v>0.44186784576272203</v>
      </c>
      <c r="X373" s="154">
        <f t="shared" si="95"/>
        <v>-280.52173130303606</v>
      </c>
      <c r="Y373" s="3">
        <f t="shared" si="96"/>
        <v>-30.521731303036063</v>
      </c>
      <c r="Z373" s="96">
        <f t="shared" si="97"/>
        <v>0.12208692521214425</v>
      </c>
      <c r="AA373" s="3">
        <f t="shared" si="85"/>
        <v>11000</v>
      </c>
      <c r="AB373" s="184">
        <f t="shared" si="101"/>
        <v>11358.390611442965</v>
      </c>
      <c r="AC373" s="184">
        <f t="shared" si="98"/>
        <v>11226.951250998945</v>
      </c>
      <c r="AD373" s="184">
        <f t="shared" si="99"/>
        <v>11139.533038559319</v>
      </c>
      <c r="AE373" s="184">
        <f t="shared" si="100"/>
        <v>11219.478268696965</v>
      </c>
      <c r="AF373" s="166"/>
    </row>
    <row r="374" spans="1:32" x14ac:dyDescent="0.25">
      <c r="A374" s="1">
        <v>372</v>
      </c>
      <c r="B374" s="1">
        <v>11500</v>
      </c>
      <c r="C374" s="1">
        <v>11000</v>
      </c>
      <c r="D374" s="30">
        <v>10750</v>
      </c>
      <c r="E374" s="3">
        <v>60</v>
      </c>
      <c r="F374" s="3">
        <v>53</v>
      </c>
      <c r="G374" s="3">
        <v>62</v>
      </c>
      <c r="H374" s="3">
        <v>1000</v>
      </c>
      <c r="I374" s="3">
        <v>1750</v>
      </c>
      <c r="J374" s="3">
        <v>2750</v>
      </c>
      <c r="K374" s="3">
        <v>3.9090909090909092</v>
      </c>
      <c r="L374" s="3">
        <v>-500</v>
      </c>
      <c r="M374" s="3">
        <v>-250</v>
      </c>
      <c r="N374" s="123">
        <v>-250</v>
      </c>
      <c r="O374" s="129">
        <f t="shared" si="90"/>
        <v>-52.658018589841845</v>
      </c>
      <c r="P374" s="3">
        <f t="shared" si="86"/>
        <v>197.34198141015816</v>
      </c>
      <c r="Q374" s="96">
        <f t="shared" si="87"/>
        <v>-0.78936792564063263</v>
      </c>
      <c r="R374" s="157">
        <f t="shared" si="91"/>
        <v>-150.05062722306425</v>
      </c>
      <c r="S374" s="3">
        <f t="shared" si="88"/>
        <v>99.949372776935746</v>
      </c>
      <c r="T374" s="96">
        <f t="shared" si="89"/>
        <v>-0.39979749110774299</v>
      </c>
      <c r="U374" s="154">
        <f t="shared" si="92"/>
        <v>19.713468432895709</v>
      </c>
      <c r="V374" s="3">
        <f t="shared" si="93"/>
        <v>269.7134684328957</v>
      </c>
      <c r="W374" s="96">
        <f t="shared" si="94"/>
        <v>-1.0788538737315827</v>
      </c>
      <c r="X374" s="154">
        <f t="shared" si="95"/>
        <v>-107.18444324034009</v>
      </c>
      <c r="Y374" s="3">
        <f t="shared" si="96"/>
        <v>142.8155567596599</v>
      </c>
      <c r="Z374" s="96">
        <f t="shared" si="97"/>
        <v>-0.5712622270386396</v>
      </c>
      <c r="AA374" s="3">
        <f t="shared" si="85"/>
        <v>10750</v>
      </c>
      <c r="AB374" s="184">
        <f t="shared" si="101"/>
        <v>10947.341981410158</v>
      </c>
      <c r="AC374" s="184">
        <f t="shared" si="98"/>
        <v>10849.949372776935</v>
      </c>
      <c r="AD374" s="184">
        <f t="shared" si="99"/>
        <v>11019.713468432896</v>
      </c>
      <c r="AE374" s="184">
        <f t="shared" si="100"/>
        <v>10892.81555675966</v>
      </c>
      <c r="AF374" s="166"/>
    </row>
    <row r="375" spans="1:32" x14ac:dyDescent="0.25">
      <c r="A375" s="1">
        <v>373</v>
      </c>
      <c r="B375" s="1">
        <v>11000</v>
      </c>
      <c r="C375" s="1">
        <v>10750</v>
      </c>
      <c r="D375" s="30">
        <v>10500</v>
      </c>
      <c r="E375" s="3">
        <v>53</v>
      </c>
      <c r="F375" s="3">
        <v>62</v>
      </c>
      <c r="G375" s="3">
        <v>57</v>
      </c>
      <c r="H375" s="3">
        <v>1750</v>
      </c>
      <c r="I375" s="3">
        <v>2750</v>
      </c>
      <c r="J375" s="3">
        <v>1750</v>
      </c>
      <c r="K375" s="3">
        <v>6</v>
      </c>
      <c r="L375" s="3">
        <v>-250</v>
      </c>
      <c r="M375" s="3">
        <v>-250</v>
      </c>
      <c r="N375" s="123">
        <v>-250</v>
      </c>
      <c r="O375" s="129">
        <f t="shared" si="90"/>
        <v>-49.472598046961764</v>
      </c>
      <c r="P375" s="3">
        <f t="shared" si="86"/>
        <v>200.52740195303824</v>
      </c>
      <c r="Q375" s="96">
        <f t="shared" si="87"/>
        <v>-0.8021096078121529</v>
      </c>
      <c r="R375" s="157">
        <f t="shared" si="91"/>
        <v>-40.676883247876475</v>
      </c>
      <c r="S375" s="3">
        <f t="shared" si="88"/>
        <v>209.32311675212352</v>
      </c>
      <c r="T375" s="96">
        <f t="shared" si="89"/>
        <v>-0.83729246700849413</v>
      </c>
      <c r="U375" s="154">
        <f t="shared" si="92"/>
        <v>-191.23610725627657</v>
      </c>
      <c r="V375" s="3">
        <f t="shared" si="93"/>
        <v>58.763892743723432</v>
      </c>
      <c r="W375" s="96">
        <f t="shared" si="94"/>
        <v>-0.23505557097489371</v>
      </c>
      <c r="X375" s="154">
        <f t="shared" si="95"/>
        <v>-149.94009953893277</v>
      </c>
      <c r="Y375" s="3">
        <f t="shared" si="96"/>
        <v>100.05990046106723</v>
      </c>
      <c r="Z375" s="96">
        <f t="shared" si="97"/>
        <v>-0.40023960184426893</v>
      </c>
      <c r="AA375" s="3">
        <f t="shared" si="85"/>
        <v>10500</v>
      </c>
      <c r="AB375" s="184">
        <f t="shared" si="101"/>
        <v>10700.527401953039</v>
      </c>
      <c r="AC375" s="184">
        <f t="shared" si="98"/>
        <v>10709.323116752124</v>
      </c>
      <c r="AD375" s="184">
        <f t="shared" si="99"/>
        <v>10558.763892743724</v>
      </c>
      <c r="AE375" s="184">
        <f t="shared" si="100"/>
        <v>10600.059900461067</v>
      </c>
      <c r="AF375" s="166"/>
    </row>
    <row r="376" spans="1:32" x14ac:dyDescent="0.25">
      <c r="A376" s="1">
        <v>374</v>
      </c>
      <c r="B376" s="1">
        <v>10750</v>
      </c>
      <c r="C376" s="1">
        <v>10500</v>
      </c>
      <c r="D376" s="30">
        <v>10250</v>
      </c>
      <c r="E376" s="3">
        <v>62</v>
      </c>
      <c r="F376" s="3">
        <v>57</v>
      </c>
      <c r="G376" s="3">
        <v>44</v>
      </c>
      <c r="H376" s="3">
        <v>2750</v>
      </c>
      <c r="I376" s="3">
        <v>1750</v>
      </c>
      <c r="J376" s="3">
        <v>1750</v>
      </c>
      <c r="K376" s="3">
        <v>5.8571428571428568</v>
      </c>
      <c r="L376" s="3">
        <v>-250</v>
      </c>
      <c r="M376" s="3">
        <v>-250</v>
      </c>
      <c r="N376" s="123">
        <v>0</v>
      </c>
      <c r="O376" s="129">
        <f t="shared" si="90"/>
        <v>-93.937279931786634</v>
      </c>
      <c r="P376" s="3">
        <f t="shared" si="86"/>
        <v>-93.937279931786634</v>
      </c>
      <c r="Q376" s="96">
        <f t="shared" si="87"/>
        <v>0</v>
      </c>
      <c r="R376" s="157">
        <f t="shared" si="91"/>
        <v>-180.43329041306853</v>
      </c>
      <c r="S376" s="3">
        <f t="shared" si="88"/>
        <v>-180.43329041306853</v>
      </c>
      <c r="T376" s="96">
        <f t="shared" si="89"/>
        <v>0</v>
      </c>
      <c r="U376" s="154">
        <f t="shared" si="92"/>
        <v>-397.99501195632121</v>
      </c>
      <c r="V376" s="3">
        <f t="shared" si="93"/>
        <v>-397.99501195632121</v>
      </c>
      <c r="W376" s="96">
        <f t="shared" si="94"/>
        <v>0</v>
      </c>
      <c r="X376" s="154">
        <f t="shared" si="95"/>
        <v>-436.7200728172009</v>
      </c>
      <c r="Y376" s="3">
        <f t="shared" si="96"/>
        <v>-436.7200728172009</v>
      </c>
      <c r="Z376" s="96">
        <f t="shared" si="97"/>
        <v>0</v>
      </c>
      <c r="AA376" s="3">
        <f t="shared" si="85"/>
        <v>10250</v>
      </c>
      <c r="AB376" s="184">
        <f t="shared" si="101"/>
        <v>10406.062720068214</v>
      </c>
      <c r="AC376" s="184">
        <f t="shared" si="98"/>
        <v>10319.566709586932</v>
      </c>
      <c r="AD376" s="184">
        <f t="shared" si="99"/>
        <v>10102.004988043678</v>
      </c>
      <c r="AE376" s="184">
        <f t="shared" si="100"/>
        <v>10063.279927182799</v>
      </c>
      <c r="AF376" s="166"/>
    </row>
    <row r="377" spans="1:32" x14ac:dyDescent="0.25">
      <c r="A377" s="1">
        <v>375</v>
      </c>
      <c r="B377" s="1">
        <v>10500</v>
      </c>
      <c r="C377" s="1">
        <v>10250</v>
      </c>
      <c r="D377" s="30">
        <v>10250</v>
      </c>
      <c r="E377" s="3">
        <v>57</v>
      </c>
      <c r="F377" s="3">
        <v>44</v>
      </c>
      <c r="G377" s="3">
        <v>57</v>
      </c>
      <c r="H377" s="3">
        <v>1750</v>
      </c>
      <c r="I377" s="3">
        <v>1750</v>
      </c>
      <c r="J377" s="3">
        <v>2750</v>
      </c>
      <c r="K377" s="3">
        <v>3.7272727272727271</v>
      </c>
      <c r="L377" s="3">
        <v>-250</v>
      </c>
      <c r="M377" s="3">
        <v>0</v>
      </c>
      <c r="N377" s="123">
        <v>0</v>
      </c>
      <c r="O377" s="129">
        <f t="shared" si="90"/>
        <v>-8.937419798867154</v>
      </c>
      <c r="P377" s="3">
        <f t="shared" si="86"/>
        <v>-8.937419798867154</v>
      </c>
      <c r="Q377" s="96">
        <f t="shared" si="87"/>
        <v>0</v>
      </c>
      <c r="R377" s="157">
        <f t="shared" si="91"/>
        <v>-113.78475429277134</v>
      </c>
      <c r="S377" s="3">
        <f t="shared" si="88"/>
        <v>-113.78475429277134</v>
      </c>
      <c r="T377" s="96">
        <f t="shared" si="89"/>
        <v>0</v>
      </c>
      <c r="U377" s="154">
        <f t="shared" si="92"/>
        <v>158.59479128072289</v>
      </c>
      <c r="V377" s="3">
        <f t="shared" si="93"/>
        <v>158.59479128072289</v>
      </c>
      <c r="W377" s="96">
        <f t="shared" si="94"/>
        <v>0</v>
      </c>
      <c r="X377" s="154">
        <f t="shared" si="95"/>
        <v>-4.610552209504867</v>
      </c>
      <c r="Y377" s="3">
        <f t="shared" si="96"/>
        <v>-4.610552209504867</v>
      </c>
      <c r="Z377" s="96">
        <f t="shared" si="97"/>
        <v>0</v>
      </c>
      <c r="AA377" s="3">
        <f t="shared" si="85"/>
        <v>10250</v>
      </c>
      <c r="AB377" s="184">
        <f t="shared" si="101"/>
        <v>10241.062580201133</v>
      </c>
      <c r="AC377" s="184">
        <f t="shared" si="98"/>
        <v>10136.215245707228</v>
      </c>
      <c r="AD377" s="184">
        <f t="shared" si="99"/>
        <v>10408.594791280722</v>
      </c>
      <c r="AE377" s="184">
        <f t="shared" si="100"/>
        <v>10245.389447790496</v>
      </c>
      <c r="AF377" s="166"/>
    </row>
    <row r="378" spans="1:32" x14ac:dyDescent="0.25">
      <c r="A378" s="1">
        <v>376</v>
      </c>
      <c r="B378" s="1">
        <v>10250</v>
      </c>
      <c r="C378" s="1">
        <v>10250</v>
      </c>
      <c r="D378" s="30">
        <v>10250</v>
      </c>
      <c r="E378" s="3">
        <v>44</v>
      </c>
      <c r="F378" s="3">
        <v>57</v>
      </c>
      <c r="G378" s="3">
        <v>56</v>
      </c>
      <c r="H378" s="3">
        <v>1750</v>
      </c>
      <c r="I378" s="3">
        <v>2750</v>
      </c>
      <c r="J378" s="3">
        <v>3750</v>
      </c>
      <c r="K378" s="3">
        <v>2.7333333333333334</v>
      </c>
      <c r="L378" s="3">
        <v>0</v>
      </c>
      <c r="M378" s="3">
        <v>0</v>
      </c>
      <c r="N378" s="123">
        <v>250</v>
      </c>
      <c r="O378" s="129">
        <f t="shared" si="90"/>
        <v>56.111524912200906</v>
      </c>
      <c r="P378" s="3">
        <f t="shared" si="86"/>
        <v>-193.88847508779909</v>
      </c>
      <c r="Q378" s="96">
        <f t="shared" si="87"/>
        <v>-0.77555390035119642</v>
      </c>
      <c r="R378" s="157">
        <f t="shared" si="91"/>
        <v>-1.0465527724539925</v>
      </c>
      <c r="S378" s="3">
        <f t="shared" si="88"/>
        <v>-251.04655277245399</v>
      </c>
      <c r="T378" s="96">
        <f t="shared" si="89"/>
        <v>-1.0041862110898159</v>
      </c>
      <c r="U378" s="154">
        <f t="shared" si="92"/>
        <v>-92.547398370968011</v>
      </c>
      <c r="V378" s="3">
        <f t="shared" si="93"/>
        <v>-342.54739837096804</v>
      </c>
      <c r="W378" s="96">
        <f t="shared" si="94"/>
        <v>-1.3701895934838721</v>
      </c>
      <c r="X378" s="154">
        <f t="shared" si="95"/>
        <v>35.666094752340214</v>
      </c>
      <c r="Y378" s="3">
        <f t="shared" si="96"/>
        <v>-214.3339052476598</v>
      </c>
      <c r="Z378" s="96">
        <f t="shared" si="97"/>
        <v>-0.8573356209906392</v>
      </c>
      <c r="AA378" s="3">
        <f t="shared" si="85"/>
        <v>10250</v>
      </c>
      <c r="AB378" s="184">
        <f t="shared" si="101"/>
        <v>10306.111524912201</v>
      </c>
      <c r="AC378" s="184">
        <f t="shared" si="98"/>
        <v>10248.953447227546</v>
      </c>
      <c r="AD378" s="184">
        <f t="shared" si="99"/>
        <v>10157.452601629033</v>
      </c>
      <c r="AE378" s="184">
        <f t="shared" si="100"/>
        <v>10285.66609475234</v>
      </c>
      <c r="AF378" s="166"/>
    </row>
    <row r="379" spans="1:32" x14ac:dyDescent="0.25">
      <c r="A379" s="1">
        <v>377</v>
      </c>
      <c r="B379" s="1">
        <v>10250</v>
      </c>
      <c r="C379" s="1">
        <v>10250</v>
      </c>
      <c r="D379" s="30">
        <v>10500</v>
      </c>
      <c r="E379" s="3">
        <v>57</v>
      </c>
      <c r="F379" s="3">
        <v>56</v>
      </c>
      <c r="G379" s="3">
        <v>49</v>
      </c>
      <c r="H379" s="3">
        <v>2750</v>
      </c>
      <c r="I379" s="3">
        <v>3750</v>
      </c>
      <c r="J379" s="3">
        <v>2750</v>
      </c>
      <c r="K379" s="3">
        <v>3.8181818181818183</v>
      </c>
      <c r="L379" s="3">
        <v>0</v>
      </c>
      <c r="M379" s="3">
        <v>250</v>
      </c>
      <c r="N379" s="123">
        <v>0</v>
      </c>
      <c r="O379" s="129">
        <f t="shared" si="90"/>
        <v>-94.170873192257091</v>
      </c>
      <c r="P379" s="3">
        <f t="shared" si="86"/>
        <v>-94.170873192257091</v>
      </c>
      <c r="Q379" s="96">
        <f t="shared" si="87"/>
        <v>0</v>
      </c>
      <c r="R379" s="157">
        <f t="shared" si="91"/>
        <v>-66.815620399317083</v>
      </c>
      <c r="S379" s="3">
        <f t="shared" si="88"/>
        <v>-66.815620399317083</v>
      </c>
      <c r="T379" s="96">
        <f t="shared" si="89"/>
        <v>0</v>
      </c>
      <c r="U379" s="154">
        <f t="shared" si="92"/>
        <v>-258.61610649600652</v>
      </c>
      <c r="V379" s="3">
        <f t="shared" si="93"/>
        <v>-258.61610649600652</v>
      </c>
      <c r="W379" s="96">
        <f t="shared" si="94"/>
        <v>0</v>
      </c>
      <c r="X379" s="154">
        <f t="shared" si="95"/>
        <v>-287.78747594757192</v>
      </c>
      <c r="Y379" s="3">
        <f t="shared" si="96"/>
        <v>-287.78747594757192</v>
      </c>
      <c r="Z379" s="96">
        <f t="shared" si="97"/>
        <v>0</v>
      </c>
      <c r="AA379" s="3">
        <f t="shared" si="85"/>
        <v>10500</v>
      </c>
      <c r="AB379" s="184">
        <f t="shared" si="101"/>
        <v>10155.829126807743</v>
      </c>
      <c r="AC379" s="184">
        <f t="shared" si="98"/>
        <v>10183.184379600683</v>
      </c>
      <c r="AD379" s="184">
        <f t="shared" si="99"/>
        <v>9991.383893503993</v>
      </c>
      <c r="AE379" s="184">
        <f t="shared" si="100"/>
        <v>9962.2125240524274</v>
      </c>
      <c r="AF379" s="166"/>
    </row>
    <row r="380" spans="1:32" ht="15.75" thickBot="1" x14ac:dyDescent="0.3">
      <c r="A380" s="1">
        <v>378</v>
      </c>
      <c r="B380" s="1">
        <v>10250</v>
      </c>
      <c r="C380" s="1">
        <v>10500</v>
      </c>
      <c r="D380" s="31">
        <v>10500</v>
      </c>
      <c r="E380" s="32">
        <v>56</v>
      </c>
      <c r="F380" s="32">
        <v>49</v>
      </c>
      <c r="G380" s="32">
        <v>39</v>
      </c>
      <c r="H380" s="32">
        <v>3750</v>
      </c>
      <c r="I380" s="32">
        <v>2750</v>
      </c>
      <c r="J380" s="32">
        <v>2750</v>
      </c>
      <c r="K380" s="32">
        <v>3.8181818181818183</v>
      </c>
      <c r="L380" s="32">
        <v>250</v>
      </c>
      <c r="M380" s="32">
        <v>0</v>
      </c>
      <c r="N380" s="124">
        <v>-500</v>
      </c>
      <c r="O380" s="129">
        <f t="shared" si="90"/>
        <v>-154.52625795216443</v>
      </c>
      <c r="P380" s="3">
        <f t="shared" si="86"/>
        <v>345.47374204783557</v>
      </c>
      <c r="Q380" s="96">
        <f t="shared" si="87"/>
        <v>-0.69094748409567119</v>
      </c>
      <c r="R380" s="157">
        <f t="shared" si="91"/>
        <v>-215.19019024972758</v>
      </c>
      <c r="S380" s="3">
        <f t="shared" si="88"/>
        <v>284.80980975027239</v>
      </c>
      <c r="T380" s="96">
        <f t="shared" si="89"/>
        <v>-0.56961961950054474</v>
      </c>
      <c r="U380" s="154">
        <f t="shared" si="92"/>
        <v>-354.25047330797361</v>
      </c>
      <c r="V380" s="3">
        <f t="shared" si="93"/>
        <v>145.74952669202639</v>
      </c>
      <c r="W380" s="96">
        <f t="shared" si="94"/>
        <v>-0.2914990533840528</v>
      </c>
      <c r="X380" s="154">
        <f t="shared" si="95"/>
        <v>-372.76560360847787</v>
      </c>
      <c r="Y380" s="3">
        <f t="shared" si="96"/>
        <v>127.23439639152213</v>
      </c>
      <c r="Z380" s="96">
        <f t="shared" si="97"/>
        <v>-0.25446879278304424</v>
      </c>
      <c r="AA380" s="3">
        <f t="shared" si="85"/>
        <v>10500</v>
      </c>
      <c r="AB380" s="184">
        <f t="shared" si="101"/>
        <v>10345.473742047836</v>
      </c>
      <c r="AC380" s="184">
        <f t="shared" si="98"/>
        <v>10284.809809750272</v>
      </c>
      <c r="AD380" s="184">
        <f t="shared" si="99"/>
        <v>10145.749526692027</v>
      </c>
      <c r="AE380" s="184">
        <f t="shared" si="100"/>
        <v>10127.234396391523</v>
      </c>
      <c r="AF380" s="166"/>
    </row>
    <row r="381" spans="1:32" x14ac:dyDescent="0.25">
      <c r="A381" s="1">
        <v>379</v>
      </c>
      <c r="B381" s="1">
        <v>10500</v>
      </c>
      <c r="C381" s="1">
        <v>10500</v>
      </c>
      <c r="D381" s="29">
        <v>11500</v>
      </c>
      <c r="E381" s="28">
        <v>49</v>
      </c>
      <c r="F381" s="28">
        <v>39</v>
      </c>
      <c r="G381" s="28">
        <v>29</v>
      </c>
      <c r="H381" s="28">
        <v>2750</v>
      </c>
      <c r="I381" s="28">
        <v>2750</v>
      </c>
      <c r="J381" s="28">
        <v>5750</v>
      </c>
      <c r="K381" s="28">
        <v>2</v>
      </c>
      <c r="L381" s="28">
        <v>0</v>
      </c>
      <c r="M381" s="28">
        <v>-500</v>
      </c>
      <c r="N381" s="122">
        <v>250</v>
      </c>
      <c r="O381" s="129">
        <f t="shared" si="90"/>
        <v>-103.96663534364804</v>
      </c>
      <c r="P381" s="3">
        <f t="shared" si="86"/>
        <v>-353.96663534364802</v>
      </c>
      <c r="Q381" s="96">
        <f t="shared" si="87"/>
        <v>-1.4158665413745921</v>
      </c>
      <c r="R381" s="157">
        <f t="shared" si="91"/>
        <v>-258.11676975625062</v>
      </c>
      <c r="S381" s="3">
        <f t="shared" si="88"/>
        <v>-508.11676975625062</v>
      </c>
      <c r="T381" s="96">
        <f t="shared" si="89"/>
        <v>-2.0324670790250026</v>
      </c>
      <c r="U381" s="154">
        <f t="shared" si="92"/>
        <v>-656.93642715938051</v>
      </c>
      <c r="V381" s="3">
        <f t="shared" si="93"/>
        <v>-906.93642715938051</v>
      </c>
      <c r="W381" s="96">
        <f t="shared" si="94"/>
        <v>-3.627745708637522</v>
      </c>
      <c r="X381" s="154">
        <f t="shared" si="95"/>
        <v>-662.84190012771262</v>
      </c>
      <c r="Y381" s="3">
        <f t="shared" si="96"/>
        <v>-912.84190012771262</v>
      </c>
      <c r="Z381" s="96">
        <f t="shared" si="97"/>
        <v>-3.6513676005108504</v>
      </c>
      <c r="AA381" s="3">
        <f t="shared" si="85"/>
        <v>11500</v>
      </c>
      <c r="AB381" s="184">
        <f t="shared" si="101"/>
        <v>10396.033364656352</v>
      </c>
      <c r="AC381" s="184">
        <f t="shared" si="98"/>
        <v>10241.883230243749</v>
      </c>
      <c r="AD381" s="184">
        <f t="shared" si="99"/>
        <v>9843.0635728406196</v>
      </c>
      <c r="AE381" s="184">
        <f t="shared" si="100"/>
        <v>9837.1580998722875</v>
      </c>
      <c r="AF381" s="166"/>
    </row>
    <row r="382" spans="1:32" x14ac:dyDescent="0.25">
      <c r="A382" s="1">
        <v>380</v>
      </c>
      <c r="B382" s="1">
        <v>10500</v>
      </c>
      <c r="C382" s="1">
        <v>11500</v>
      </c>
      <c r="D382" s="30">
        <v>11750</v>
      </c>
      <c r="E382" s="3">
        <v>39</v>
      </c>
      <c r="F382" s="3">
        <v>29</v>
      </c>
      <c r="G382" s="3">
        <v>30</v>
      </c>
      <c r="H382" s="3">
        <v>2750</v>
      </c>
      <c r="I382" s="3">
        <v>5750</v>
      </c>
      <c r="J382" s="3">
        <v>7750</v>
      </c>
      <c r="K382" s="3">
        <v>1.5161290322580645</v>
      </c>
      <c r="L382" s="3">
        <v>-500</v>
      </c>
      <c r="M382" s="3">
        <v>250</v>
      </c>
      <c r="N382" s="123">
        <v>-250</v>
      </c>
      <c r="O382" s="129">
        <f t="shared" si="90"/>
        <v>87.584774018192604</v>
      </c>
      <c r="P382" s="3">
        <f t="shared" si="86"/>
        <v>337.5847740181926</v>
      </c>
      <c r="Q382" s="96">
        <f t="shared" si="87"/>
        <v>-1.3503390960727704</v>
      </c>
      <c r="R382" s="157">
        <f t="shared" si="91"/>
        <v>102.91839610121968</v>
      </c>
      <c r="S382" s="3">
        <f t="shared" si="88"/>
        <v>352.91839610121968</v>
      </c>
      <c r="T382" s="96">
        <f t="shared" si="89"/>
        <v>-1.4116735844048787</v>
      </c>
      <c r="U382" s="154">
        <f t="shared" si="92"/>
        <v>191.11813823708655</v>
      </c>
      <c r="V382" s="3">
        <f t="shared" si="93"/>
        <v>441.11813823708655</v>
      </c>
      <c r="W382" s="96">
        <f t="shared" si="94"/>
        <v>-1.7644725529483463</v>
      </c>
      <c r="X382" s="154">
        <f t="shared" si="95"/>
        <v>-73.755669721318455</v>
      </c>
      <c r="Y382" s="3">
        <f t="shared" si="96"/>
        <v>176.24433027868156</v>
      </c>
      <c r="Z382" s="96">
        <f t="shared" si="97"/>
        <v>-0.70497732111472622</v>
      </c>
      <c r="AA382" s="3">
        <f t="shared" si="85"/>
        <v>11750</v>
      </c>
      <c r="AB382" s="184">
        <f t="shared" si="101"/>
        <v>11587.584774018193</v>
      </c>
      <c r="AC382" s="184">
        <f t="shared" si="98"/>
        <v>11602.91839610122</v>
      </c>
      <c r="AD382" s="184">
        <f t="shared" si="99"/>
        <v>11691.118138237087</v>
      </c>
      <c r="AE382" s="184">
        <f t="shared" si="100"/>
        <v>11426.244330278681</v>
      </c>
      <c r="AF382" s="166"/>
    </row>
    <row r="383" spans="1:32" x14ac:dyDescent="0.25">
      <c r="A383" s="1">
        <v>381</v>
      </c>
      <c r="B383" s="1">
        <v>11500</v>
      </c>
      <c r="C383" s="1">
        <v>11750</v>
      </c>
      <c r="D383" s="30">
        <v>11500</v>
      </c>
      <c r="E383" s="3">
        <v>29</v>
      </c>
      <c r="F383" s="3">
        <v>30</v>
      </c>
      <c r="G383" s="3">
        <v>37</v>
      </c>
      <c r="H383" s="3">
        <v>5750</v>
      </c>
      <c r="I383" s="3">
        <v>7750</v>
      </c>
      <c r="J383" s="3">
        <v>5750</v>
      </c>
      <c r="K383" s="3">
        <v>2</v>
      </c>
      <c r="L383" s="3">
        <v>250</v>
      </c>
      <c r="M383" s="3">
        <v>-250</v>
      </c>
      <c r="N383" s="123">
        <v>250</v>
      </c>
      <c r="O383" s="129">
        <f t="shared" si="90"/>
        <v>-55.682327535722166</v>
      </c>
      <c r="P383" s="3">
        <f t="shared" si="86"/>
        <v>-305.68232753572215</v>
      </c>
      <c r="Q383" s="96">
        <f t="shared" si="87"/>
        <v>-1.2227293101428887</v>
      </c>
      <c r="R383" s="157">
        <f t="shared" si="91"/>
        <v>180.45074319423432</v>
      </c>
      <c r="S383" s="3">
        <f t="shared" si="88"/>
        <v>-69.54925680576568</v>
      </c>
      <c r="T383" s="96">
        <f t="shared" si="89"/>
        <v>-0.27819702722306272</v>
      </c>
      <c r="U383" s="154">
        <f t="shared" si="92"/>
        <v>359.93050844634593</v>
      </c>
      <c r="V383" s="3">
        <f t="shared" si="93"/>
        <v>109.93050844634593</v>
      </c>
      <c r="W383" s="96">
        <f t="shared" si="94"/>
        <v>0.43972203378538371</v>
      </c>
      <c r="X383" s="154">
        <f t="shared" si="95"/>
        <v>350.68091272554722</v>
      </c>
      <c r="Y383" s="3">
        <f t="shared" si="96"/>
        <v>100.68091272554722</v>
      </c>
      <c r="Z383" s="96">
        <f t="shared" si="97"/>
        <v>0.40272365090218887</v>
      </c>
      <c r="AA383" s="3">
        <f t="shared" si="85"/>
        <v>11500</v>
      </c>
      <c r="AB383" s="184">
        <f t="shared" si="101"/>
        <v>11694.317672464278</v>
      </c>
      <c r="AC383" s="184">
        <f t="shared" si="98"/>
        <v>11930.450743194235</v>
      </c>
      <c r="AD383" s="184">
        <f t="shared" si="99"/>
        <v>12109.930508446347</v>
      </c>
      <c r="AE383" s="184">
        <f t="shared" si="100"/>
        <v>12100.680912725547</v>
      </c>
      <c r="AF383" s="166"/>
    </row>
    <row r="384" spans="1:32" x14ac:dyDescent="0.25">
      <c r="A384" s="1">
        <v>382</v>
      </c>
      <c r="B384" s="1">
        <v>11750</v>
      </c>
      <c r="C384" s="1">
        <v>11500</v>
      </c>
      <c r="D384" s="30">
        <v>11750</v>
      </c>
      <c r="E384" s="3">
        <v>30</v>
      </c>
      <c r="F384" s="3">
        <v>37</v>
      </c>
      <c r="G384" s="3">
        <v>32</v>
      </c>
      <c r="H384" s="3">
        <v>7750</v>
      </c>
      <c r="I384" s="3">
        <v>5750</v>
      </c>
      <c r="J384" s="3">
        <v>5750</v>
      </c>
      <c r="K384" s="3">
        <v>2.0434782608695654</v>
      </c>
      <c r="L384" s="3">
        <v>-250</v>
      </c>
      <c r="M384" s="3">
        <v>250</v>
      </c>
      <c r="N384" s="123">
        <v>-250</v>
      </c>
      <c r="O384" s="129">
        <f t="shared" si="90"/>
        <v>-125.50431215029654</v>
      </c>
      <c r="P384" s="3">
        <f t="shared" si="86"/>
        <v>124.49568784970346</v>
      </c>
      <c r="Q384" s="96">
        <f t="shared" si="87"/>
        <v>-0.49798275139881382</v>
      </c>
      <c r="R384" s="157">
        <f t="shared" si="91"/>
        <v>-62.859180613381938</v>
      </c>
      <c r="S384" s="3">
        <f t="shared" si="88"/>
        <v>187.14081938661806</v>
      </c>
      <c r="T384" s="96">
        <f t="shared" si="89"/>
        <v>-0.74856327754647223</v>
      </c>
      <c r="U384" s="154">
        <f t="shared" si="92"/>
        <v>-101.58655138257349</v>
      </c>
      <c r="V384" s="3">
        <f t="shared" si="93"/>
        <v>148.41344861742652</v>
      </c>
      <c r="W384" s="96">
        <f t="shared" si="94"/>
        <v>-0.59365379446970612</v>
      </c>
      <c r="X384" s="154">
        <f t="shared" si="95"/>
        <v>83.385428513812954</v>
      </c>
      <c r="Y384" s="3">
        <f t="shared" si="96"/>
        <v>333.38542851381294</v>
      </c>
      <c r="Z384" s="96">
        <f t="shared" si="97"/>
        <v>-1.3335417140552517</v>
      </c>
      <c r="AA384" s="3">
        <f t="shared" si="85"/>
        <v>11750</v>
      </c>
      <c r="AB384" s="184">
        <f t="shared" si="101"/>
        <v>11374.495687849703</v>
      </c>
      <c r="AC384" s="184">
        <f t="shared" si="98"/>
        <v>11437.140819386617</v>
      </c>
      <c r="AD384" s="184">
        <f t="shared" si="99"/>
        <v>11398.413448617426</v>
      </c>
      <c r="AE384" s="184">
        <f t="shared" si="100"/>
        <v>11583.385428513813</v>
      </c>
      <c r="AF384" s="166"/>
    </row>
    <row r="385" spans="1:32" x14ac:dyDescent="0.25">
      <c r="A385" s="1">
        <v>383</v>
      </c>
      <c r="B385" s="1">
        <v>11500</v>
      </c>
      <c r="C385" s="1">
        <v>11750</v>
      </c>
      <c r="D385" s="30">
        <v>11500</v>
      </c>
      <c r="E385" s="3">
        <v>37</v>
      </c>
      <c r="F385" s="3">
        <v>32</v>
      </c>
      <c r="G385" s="3">
        <v>37</v>
      </c>
      <c r="H385" s="3">
        <v>5750</v>
      </c>
      <c r="I385" s="3">
        <v>5750</v>
      </c>
      <c r="J385" s="3">
        <v>6750</v>
      </c>
      <c r="K385" s="3">
        <v>1.7037037037037037</v>
      </c>
      <c r="L385" s="3">
        <v>250</v>
      </c>
      <c r="M385" s="3">
        <v>-250</v>
      </c>
      <c r="N385" s="123">
        <v>250</v>
      </c>
      <c r="O385" s="129">
        <f t="shared" si="90"/>
        <v>55.044102784730882</v>
      </c>
      <c r="P385" s="3">
        <f t="shared" si="86"/>
        <v>-194.95589721526912</v>
      </c>
      <c r="Q385" s="96">
        <f t="shared" si="87"/>
        <v>-0.7798235888610765</v>
      </c>
      <c r="R385" s="157">
        <f t="shared" si="91"/>
        <v>116.16428734321563</v>
      </c>
      <c r="S385" s="3">
        <f t="shared" si="88"/>
        <v>-133.83571265678438</v>
      </c>
      <c r="T385" s="96">
        <f t="shared" si="89"/>
        <v>-0.53534285062713749</v>
      </c>
      <c r="U385" s="154">
        <f t="shared" si="92"/>
        <v>278.45119007341299</v>
      </c>
      <c r="V385" s="3">
        <f t="shared" si="93"/>
        <v>28.451190073412988</v>
      </c>
      <c r="W385" s="96">
        <f t="shared" si="94"/>
        <v>0.11380476029365195</v>
      </c>
      <c r="X385" s="154">
        <f t="shared" si="95"/>
        <v>261.30189603578566</v>
      </c>
      <c r="Y385" s="3">
        <f t="shared" si="96"/>
        <v>11.30189603578566</v>
      </c>
      <c r="Z385" s="96">
        <f t="shared" si="97"/>
        <v>4.5207584143142639E-2</v>
      </c>
      <c r="AA385" s="3">
        <f t="shared" si="85"/>
        <v>11500</v>
      </c>
      <c r="AB385" s="184">
        <f t="shared" si="101"/>
        <v>11805.04410278473</v>
      </c>
      <c r="AC385" s="184">
        <f t="shared" si="98"/>
        <v>11866.164287343216</v>
      </c>
      <c r="AD385" s="184">
        <f t="shared" si="99"/>
        <v>12028.451190073412</v>
      </c>
      <c r="AE385" s="184">
        <f t="shared" si="100"/>
        <v>12011.301896035786</v>
      </c>
      <c r="AF385" s="166"/>
    </row>
    <row r="386" spans="1:32" x14ac:dyDescent="0.25">
      <c r="A386" s="1">
        <v>384</v>
      </c>
      <c r="B386" s="1">
        <v>11750</v>
      </c>
      <c r="C386" s="1">
        <v>11500</v>
      </c>
      <c r="D386" s="30">
        <v>11750</v>
      </c>
      <c r="E386" s="3">
        <v>32</v>
      </c>
      <c r="F386" s="3">
        <v>37</v>
      </c>
      <c r="G386" s="3">
        <v>42</v>
      </c>
      <c r="H386" s="3">
        <v>5750</v>
      </c>
      <c r="I386" s="3">
        <v>6750</v>
      </c>
      <c r="J386" s="3">
        <v>6750</v>
      </c>
      <c r="K386" s="3">
        <v>1.7407407407407407</v>
      </c>
      <c r="L386" s="3">
        <v>-250</v>
      </c>
      <c r="M386" s="3">
        <v>250</v>
      </c>
      <c r="N386" s="123">
        <v>-500</v>
      </c>
      <c r="O386" s="129">
        <f t="shared" si="90"/>
        <v>45.211495360425317</v>
      </c>
      <c r="P386" s="3">
        <f t="shared" si="86"/>
        <v>545.21149536042526</v>
      </c>
      <c r="Q386" s="96">
        <f t="shared" si="87"/>
        <v>-1.0904229907208505</v>
      </c>
      <c r="R386" s="157">
        <f t="shared" si="91"/>
        <v>178.32385519881464</v>
      </c>
      <c r="S386" s="3">
        <f t="shared" si="88"/>
        <v>678.32385519881461</v>
      </c>
      <c r="T386" s="96">
        <f t="shared" si="89"/>
        <v>-1.3566477103976293</v>
      </c>
      <c r="U386" s="154">
        <f t="shared" si="92"/>
        <v>253.47534267526976</v>
      </c>
      <c r="V386" s="3">
        <f t="shared" si="93"/>
        <v>753.47534267526976</v>
      </c>
      <c r="W386" s="96">
        <f t="shared" si="94"/>
        <v>-1.5069506853505394</v>
      </c>
      <c r="X386" s="154">
        <f t="shared" si="95"/>
        <v>301.97865899233568</v>
      </c>
      <c r="Y386" s="3">
        <f t="shared" si="96"/>
        <v>801.97865899233568</v>
      </c>
      <c r="Z386" s="96">
        <f t="shared" si="97"/>
        <v>-1.6039573179846713</v>
      </c>
      <c r="AA386" s="3">
        <f t="shared" si="85"/>
        <v>11750</v>
      </c>
      <c r="AB386" s="184">
        <f t="shared" si="101"/>
        <v>11545.211495360425</v>
      </c>
      <c r="AC386" s="184">
        <f t="shared" si="98"/>
        <v>11678.323855198814</v>
      </c>
      <c r="AD386" s="184">
        <f t="shared" si="99"/>
        <v>11753.47534267527</v>
      </c>
      <c r="AE386" s="184">
        <f t="shared" si="100"/>
        <v>11801.978658992335</v>
      </c>
      <c r="AF386" s="166"/>
    </row>
    <row r="387" spans="1:32" x14ac:dyDescent="0.25">
      <c r="A387" s="1">
        <v>385</v>
      </c>
      <c r="B387" s="1">
        <v>11500</v>
      </c>
      <c r="C387" s="1">
        <v>11750</v>
      </c>
      <c r="D387" s="30">
        <v>11250</v>
      </c>
      <c r="E387" s="3">
        <v>37</v>
      </c>
      <c r="F387" s="3">
        <v>42</v>
      </c>
      <c r="G387" s="3">
        <v>36</v>
      </c>
      <c r="H387" s="3">
        <v>6750</v>
      </c>
      <c r="I387" s="3">
        <v>6750</v>
      </c>
      <c r="J387" s="3">
        <v>6750</v>
      </c>
      <c r="K387" s="3">
        <v>1.6666666666666667</v>
      </c>
      <c r="L387" s="3">
        <v>250</v>
      </c>
      <c r="M387" s="3">
        <v>-500</v>
      </c>
      <c r="N387" s="123">
        <v>1250</v>
      </c>
      <c r="O387" s="129">
        <f t="shared" si="90"/>
        <v>89.018864112999395</v>
      </c>
      <c r="P387" s="3">
        <f t="shared" si="86"/>
        <v>-1160.9811358870006</v>
      </c>
      <c r="Q387" s="96">
        <f t="shared" si="87"/>
        <v>-0.92878490870960051</v>
      </c>
      <c r="R387" s="157">
        <f t="shared" si="91"/>
        <v>232.72806124473348</v>
      </c>
      <c r="S387" s="3">
        <f t="shared" si="88"/>
        <v>-1017.2719387552665</v>
      </c>
      <c r="T387" s="96">
        <f t="shared" si="89"/>
        <v>-0.81381755100421327</v>
      </c>
      <c r="U387" s="154">
        <f t="shared" si="92"/>
        <v>121.19956914493471</v>
      </c>
      <c r="V387" s="3">
        <f t="shared" si="93"/>
        <v>-1128.8004308550653</v>
      </c>
      <c r="W387" s="96">
        <f t="shared" si="94"/>
        <v>-0.90304034468405225</v>
      </c>
      <c r="X387" s="154">
        <f t="shared" si="95"/>
        <v>233.84279456921445</v>
      </c>
      <c r="Y387" s="3">
        <f t="shared" si="96"/>
        <v>-1016.1572054307856</v>
      </c>
      <c r="Z387" s="96">
        <f t="shared" si="97"/>
        <v>-0.81292576434462849</v>
      </c>
      <c r="AA387" s="3">
        <f t="shared" ref="AA387:AA450" si="102">D387</f>
        <v>11250</v>
      </c>
      <c r="AB387" s="184">
        <f t="shared" si="101"/>
        <v>11839.018864112999</v>
      </c>
      <c r="AC387" s="184">
        <f t="shared" si="98"/>
        <v>11982.728061244734</v>
      </c>
      <c r="AD387" s="184">
        <f t="shared" si="99"/>
        <v>11871.199569144936</v>
      </c>
      <c r="AE387" s="184">
        <f t="shared" si="100"/>
        <v>11983.842794569215</v>
      </c>
      <c r="AF387" s="166"/>
    </row>
    <row r="388" spans="1:32" x14ac:dyDescent="0.25">
      <c r="A388" s="1">
        <v>386</v>
      </c>
      <c r="B388" s="1">
        <v>11750</v>
      </c>
      <c r="C388" s="1">
        <v>11250</v>
      </c>
      <c r="D388" s="30">
        <v>12500</v>
      </c>
      <c r="E388" s="3">
        <v>42</v>
      </c>
      <c r="F388" s="3">
        <v>36</v>
      </c>
      <c r="G388" s="3">
        <v>42</v>
      </c>
      <c r="H388" s="3">
        <v>6750</v>
      </c>
      <c r="I388" s="3">
        <v>6750</v>
      </c>
      <c r="J388" s="3">
        <v>6750</v>
      </c>
      <c r="K388" s="3">
        <v>1.8518518518518519</v>
      </c>
      <c r="L388" s="3">
        <v>-500</v>
      </c>
      <c r="M388" s="3">
        <v>1250</v>
      </c>
      <c r="N388" s="123">
        <v>-500</v>
      </c>
      <c r="O388" s="129">
        <f t="shared" si="90"/>
        <v>-74.819404052352397</v>
      </c>
      <c r="P388" s="3">
        <f t="shared" ref="P388:P451" si="103">O388-N388</f>
        <v>425.18059594764759</v>
      </c>
      <c r="Q388" s="96">
        <f t="shared" ref="Q388:Q451" si="104">IF(N388=0,0,(O388-N388)/N388)</f>
        <v>-0.85036119189529513</v>
      </c>
      <c r="R388" s="157">
        <f t="shared" si="91"/>
        <v>30.032017363845636</v>
      </c>
      <c r="S388" s="3">
        <f t="shared" ref="S388:S451" si="105">R388-N388</f>
        <v>530.03201736384563</v>
      </c>
      <c r="T388" s="96">
        <f t="shared" ref="T388:T451" si="106">IF(N388=0,0,(R388-N388)/N388)</f>
        <v>-1.0600640347276913</v>
      </c>
      <c r="U388" s="154">
        <f t="shared" si="92"/>
        <v>98.193376564430793</v>
      </c>
      <c r="V388" s="3">
        <f t="shared" si="93"/>
        <v>598.19337656443076</v>
      </c>
      <c r="W388" s="96">
        <f t="shared" si="94"/>
        <v>-1.1963867531288614</v>
      </c>
      <c r="X388" s="154">
        <f t="shared" si="95"/>
        <v>44.5009949368973</v>
      </c>
      <c r="Y388" s="3">
        <f t="shared" si="96"/>
        <v>544.50099493689731</v>
      </c>
      <c r="Z388" s="96">
        <f t="shared" si="97"/>
        <v>-1.0890019898737946</v>
      </c>
      <c r="AA388" s="3">
        <f t="shared" si="102"/>
        <v>12500</v>
      </c>
      <c r="AB388" s="184">
        <f t="shared" si="101"/>
        <v>11175.180595947648</v>
      </c>
      <c r="AC388" s="184">
        <f t="shared" si="98"/>
        <v>11280.032017363847</v>
      </c>
      <c r="AD388" s="184">
        <f t="shared" si="99"/>
        <v>11348.193376564432</v>
      </c>
      <c r="AE388" s="184">
        <f t="shared" si="100"/>
        <v>11294.500994936898</v>
      </c>
      <c r="AF388" s="166"/>
    </row>
    <row r="389" spans="1:32" x14ac:dyDescent="0.25">
      <c r="A389" s="1">
        <v>387</v>
      </c>
      <c r="B389" s="1">
        <v>11250</v>
      </c>
      <c r="C389" s="1">
        <v>12500</v>
      </c>
      <c r="D389" s="30">
        <v>12000</v>
      </c>
      <c r="E389" s="3">
        <v>36</v>
      </c>
      <c r="F389" s="3">
        <v>42</v>
      </c>
      <c r="G389" s="3">
        <v>42</v>
      </c>
      <c r="H389" s="3">
        <v>6750</v>
      </c>
      <c r="I389" s="3">
        <v>6750</v>
      </c>
      <c r="J389" s="3">
        <v>7750</v>
      </c>
      <c r="K389" s="3">
        <v>1.5483870967741935</v>
      </c>
      <c r="L389" s="3">
        <v>1250</v>
      </c>
      <c r="M389" s="3">
        <v>-500</v>
      </c>
      <c r="N389" s="123">
        <v>-500</v>
      </c>
      <c r="O389" s="129">
        <f t="shared" ref="O389:O452" si="107">$AL$3+$AK$3*D389+$AJ$3*G389+$AI$3*J389+$AH$3*K389</f>
        <v>119.72938192254198</v>
      </c>
      <c r="P389" s="3">
        <f t="shared" si="103"/>
        <v>619.72938192254196</v>
      </c>
      <c r="Q389" s="96">
        <f t="shared" si="104"/>
        <v>-1.239458763845084</v>
      </c>
      <c r="R389" s="157">
        <f t="shared" ref="R389:R452" si="108">$AN$8+$AM$8*D389+$AL$8*G389+$AK$8*I389+$AJ$8*J389+$AI$8*K389+$AH$8*M389</f>
        <v>242.16323276291189</v>
      </c>
      <c r="S389" s="3">
        <f t="shared" si="105"/>
        <v>742.16323276291189</v>
      </c>
      <c r="T389" s="96">
        <f t="shared" si="106"/>
        <v>-1.4843264655258237</v>
      </c>
      <c r="U389" s="154">
        <f t="shared" ref="U389:U452" si="109">$AP$13+$AO$13*C389+$AN$13*D389+$AM$13*F389+$AL$13*G389+$AK$13*I389+$AJ$13*J389+$AI$13*K389+$AH$13*M389</f>
        <v>237.50090208964914</v>
      </c>
      <c r="V389" s="3">
        <f t="shared" ref="V389:V452" si="110">U389-N389</f>
        <v>737.50090208964912</v>
      </c>
      <c r="W389" s="96">
        <f t="shared" ref="W389:W452" si="111">IF(Q389=0,0,(U389-N389)/N389)</f>
        <v>-1.4750018041792983</v>
      </c>
      <c r="X389" s="154">
        <f t="shared" ref="X389:X452" si="112">$AT$18+$AS$18*B389+$AR$18*C389+$AQ$18*D389+$AP$18*E389+$AO$18*F389+$AN$18*G389+$AM$18*H389+$AL$18*I389+$AK$18*J389+$AJ$18*K389+$AI$18*L389+$AH$18*M389</f>
        <v>376.02597720826731</v>
      </c>
      <c r="Y389" s="3">
        <f t="shared" ref="Y389:Y452" si="113">X389-N389</f>
        <v>876.02597720826725</v>
      </c>
      <c r="Z389" s="96">
        <f t="shared" ref="Z389:Z452" si="114">IF(T389=0,0,(X389-N389)/N389)</f>
        <v>-1.7520519544165345</v>
      </c>
      <c r="AA389" s="3">
        <f t="shared" si="102"/>
        <v>12000</v>
      </c>
      <c r="AB389" s="184">
        <f t="shared" si="101"/>
        <v>12619.729381922542</v>
      </c>
      <c r="AC389" s="184">
        <f t="shared" ref="AC389:AC452" si="115">$AA388+R389</f>
        <v>12742.163232762912</v>
      </c>
      <c r="AD389" s="184">
        <f t="shared" ref="AD389:AD452" si="116">$AA388+U389</f>
        <v>12737.500902089649</v>
      </c>
      <c r="AE389" s="184">
        <f t="shared" ref="AE389:AE452" si="117">$AA388+X389</f>
        <v>12876.025977208268</v>
      </c>
      <c r="AF389" s="166"/>
    </row>
    <row r="390" spans="1:32" x14ac:dyDescent="0.25">
      <c r="A390" s="1">
        <v>388</v>
      </c>
      <c r="B390" s="1">
        <v>12500</v>
      </c>
      <c r="C390" s="1">
        <v>12000</v>
      </c>
      <c r="D390" s="30">
        <v>11500</v>
      </c>
      <c r="E390" s="3">
        <v>42</v>
      </c>
      <c r="F390" s="3">
        <v>42</v>
      </c>
      <c r="G390" s="3">
        <v>55</v>
      </c>
      <c r="H390" s="3">
        <v>6750</v>
      </c>
      <c r="I390" s="3">
        <v>7750</v>
      </c>
      <c r="J390" s="3">
        <v>4750</v>
      </c>
      <c r="K390" s="3">
        <v>2.4210526315789473</v>
      </c>
      <c r="L390" s="3">
        <v>-500</v>
      </c>
      <c r="M390" s="3">
        <v>-500</v>
      </c>
      <c r="N390" s="123">
        <v>250</v>
      </c>
      <c r="O390" s="129">
        <f t="shared" si="107"/>
        <v>-50.680076571132702</v>
      </c>
      <c r="P390" s="3">
        <f t="shared" si="103"/>
        <v>-300.6800765711327</v>
      </c>
      <c r="Q390" s="96">
        <f t="shared" si="104"/>
        <v>-1.2027203062845309</v>
      </c>
      <c r="R390" s="157">
        <f t="shared" si="108"/>
        <v>242.76164185480874</v>
      </c>
      <c r="S390" s="3">
        <f t="shared" si="105"/>
        <v>-7.2383581451912562</v>
      </c>
      <c r="T390" s="96">
        <f t="shared" si="106"/>
        <v>-2.8953432580765024E-2</v>
      </c>
      <c r="U390" s="154">
        <f t="shared" si="109"/>
        <v>444.2594422915364</v>
      </c>
      <c r="V390" s="3">
        <f t="shared" si="110"/>
        <v>194.2594422915364</v>
      </c>
      <c r="W390" s="96">
        <f t="shared" si="111"/>
        <v>0.77703776916614564</v>
      </c>
      <c r="X390" s="154">
        <f t="shared" si="112"/>
        <v>432.06445065346378</v>
      </c>
      <c r="Y390" s="3">
        <f t="shared" si="113"/>
        <v>182.06445065346378</v>
      </c>
      <c r="Z390" s="96">
        <f t="shared" si="114"/>
        <v>0.72825780261385509</v>
      </c>
      <c r="AA390" s="3">
        <f t="shared" si="102"/>
        <v>11500</v>
      </c>
      <c r="AB390" s="184">
        <f t="shared" ref="AB390:AB453" si="118">AA389+O390</f>
        <v>11949.319923428868</v>
      </c>
      <c r="AC390" s="184">
        <f t="shared" si="115"/>
        <v>12242.76164185481</v>
      </c>
      <c r="AD390" s="184">
        <f t="shared" si="116"/>
        <v>12444.259442291537</v>
      </c>
      <c r="AE390" s="184">
        <f t="shared" si="117"/>
        <v>12432.064450653465</v>
      </c>
      <c r="AF390" s="166"/>
    </row>
    <row r="391" spans="1:32" x14ac:dyDescent="0.25">
      <c r="A391" s="1">
        <v>389</v>
      </c>
      <c r="B391" s="1">
        <v>12000</v>
      </c>
      <c r="C391" s="1">
        <v>11500</v>
      </c>
      <c r="D391" s="30">
        <v>11750</v>
      </c>
      <c r="E391" s="3">
        <v>42</v>
      </c>
      <c r="F391" s="3">
        <v>55</v>
      </c>
      <c r="G391" s="3">
        <v>56</v>
      </c>
      <c r="H391" s="3">
        <v>7750</v>
      </c>
      <c r="I391" s="3">
        <v>4750</v>
      </c>
      <c r="J391" s="3">
        <v>4750</v>
      </c>
      <c r="K391" s="3">
        <v>2.4736842105263159</v>
      </c>
      <c r="L391" s="3">
        <v>-500</v>
      </c>
      <c r="M391" s="3">
        <v>250</v>
      </c>
      <c r="N391" s="123">
        <v>0</v>
      </c>
      <c r="O391" s="129">
        <f t="shared" si="107"/>
        <v>-83.768714309750038</v>
      </c>
      <c r="P391" s="3">
        <f t="shared" si="103"/>
        <v>-83.768714309750038</v>
      </c>
      <c r="Q391" s="96">
        <f t="shared" si="104"/>
        <v>0</v>
      </c>
      <c r="R391" s="157">
        <f t="shared" si="108"/>
        <v>-35.050049782533449</v>
      </c>
      <c r="S391" s="3">
        <f t="shared" si="105"/>
        <v>-35.050049782533449</v>
      </c>
      <c r="T391" s="96">
        <f t="shared" si="106"/>
        <v>0</v>
      </c>
      <c r="U391" s="154">
        <f t="shared" si="109"/>
        <v>-94.791783578112202</v>
      </c>
      <c r="V391" s="3">
        <f t="shared" si="110"/>
        <v>-94.791783578112202</v>
      </c>
      <c r="W391" s="96">
        <f t="shared" si="111"/>
        <v>0</v>
      </c>
      <c r="X391" s="154">
        <f t="shared" si="112"/>
        <v>170.04342118063121</v>
      </c>
      <c r="Y391" s="3">
        <f t="shared" si="113"/>
        <v>170.04342118063121</v>
      </c>
      <c r="Z391" s="96">
        <f t="shared" si="114"/>
        <v>0</v>
      </c>
      <c r="AA391" s="3">
        <f t="shared" si="102"/>
        <v>11750</v>
      </c>
      <c r="AB391" s="184">
        <f t="shared" si="118"/>
        <v>11416.23128569025</v>
      </c>
      <c r="AC391" s="184">
        <f t="shared" si="115"/>
        <v>11464.949950217466</v>
      </c>
      <c r="AD391" s="184">
        <f t="shared" si="116"/>
        <v>11405.208216421888</v>
      </c>
      <c r="AE391" s="184">
        <f t="shared" si="117"/>
        <v>11670.043421180631</v>
      </c>
      <c r="AF391" s="166"/>
    </row>
    <row r="392" spans="1:32" x14ac:dyDescent="0.25">
      <c r="A392" s="1">
        <v>390</v>
      </c>
      <c r="B392" s="1">
        <v>11500</v>
      </c>
      <c r="C392" s="1">
        <v>11750</v>
      </c>
      <c r="D392" s="30">
        <v>11750</v>
      </c>
      <c r="E392" s="3">
        <v>55</v>
      </c>
      <c r="F392" s="3">
        <v>56</v>
      </c>
      <c r="G392" s="3">
        <v>50</v>
      </c>
      <c r="H392" s="3">
        <v>4750</v>
      </c>
      <c r="I392" s="3">
        <v>4750</v>
      </c>
      <c r="J392" s="3">
        <v>5750</v>
      </c>
      <c r="K392" s="3">
        <v>2.0434782608695654</v>
      </c>
      <c r="L392" s="3">
        <v>250</v>
      </c>
      <c r="M392" s="3">
        <v>0</v>
      </c>
      <c r="N392" s="123">
        <v>-500</v>
      </c>
      <c r="O392" s="129">
        <f t="shared" si="107"/>
        <v>-16.864619582463334</v>
      </c>
      <c r="P392" s="3">
        <f t="shared" si="103"/>
        <v>483.13538041753668</v>
      </c>
      <c r="Q392" s="96">
        <f t="shared" si="104"/>
        <v>-0.96627076083507335</v>
      </c>
      <c r="R392" s="157">
        <f t="shared" si="108"/>
        <v>3.5998837748880419</v>
      </c>
      <c r="S392" s="3">
        <f t="shared" si="105"/>
        <v>503.59988377488804</v>
      </c>
      <c r="T392" s="96">
        <f t="shared" si="106"/>
        <v>-1.0071997675497761</v>
      </c>
      <c r="U392" s="154">
        <f t="shared" si="109"/>
        <v>-173.26429007058596</v>
      </c>
      <c r="V392" s="3">
        <f t="shared" si="110"/>
        <v>326.73570992941404</v>
      </c>
      <c r="W392" s="96">
        <f t="shared" si="111"/>
        <v>-0.65347141985882806</v>
      </c>
      <c r="X392" s="154">
        <f t="shared" si="112"/>
        <v>-121.48424914193171</v>
      </c>
      <c r="Y392" s="3">
        <f t="shared" si="113"/>
        <v>378.51575085806826</v>
      </c>
      <c r="Z392" s="96">
        <f t="shared" si="114"/>
        <v>-0.75703150171613653</v>
      </c>
      <c r="AA392" s="3">
        <f t="shared" si="102"/>
        <v>11750</v>
      </c>
      <c r="AB392" s="184">
        <f t="shared" si="118"/>
        <v>11733.135380417536</v>
      </c>
      <c r="AC392" s="184">
        <f t="shared" si="115"/>
        <v>11753.599883774888</v>
      </c>
      <c r="AD392" s="184">
        <f t="shared" si="116"/>
        <v>11576.735709929413</v>
      </c>
      <c r="AE392" s="184">
        <f t="shared" si="117"/>
        <v>11628.515750858069</v>
      </c>
      <c r="AF392" s="166"/>
    </row>
    <row r="393" spans="1:32" x14ac:dyDescent="0.25">
      <c r="A393" s="1">
        <v>391</v>
      </c>
      <c r="B393" s="1">
        <v>11750</v>
      </c>
      <c r="C393" s="1">
        <v>11750</v>
      </c>
      <c r="D393" s="30">
        <v>11250</v>
      </c>
      <c r="E393" s="3">
        <v>56</v>
      </c>
      <c r="F393" s="3">
        <v>50</v>
      </c>
      <c r="G393" s="3">
        <v>48</v>
      </c>
      <c r="H393" s="3">
        <v>4750</v>
      </c>
      <c r="I393" s="3">
        <v>5750</v>
      </c>
      <c r="J393" s="3">
        <v>4750</v>
      </c>
      <c r="K393" s="3">
        <v>2.3684210526315788</v>
      </c>
      <c r="L393" s="3">
        <v>0</v>
      </c>
      <c r="M393" s="3">
        <v>-500</v>
      </c>
      <c r="N393" s="123">
        <v>500</v>
      </c>
      <c r="O393" s="129">
        <f t="shared" si="107"/>
        <v>-53.804669688459768</v>
      </c>
      <c r="P393" s="3">
        <f t="shared" si="103"/>
        <v>-553.80466968845974</v>
      </c>
      <c r="Q393" s="96">
        <f t="shared" si="104"/>
        <v>-1.1076093393769195</v>
      </c>
      <c r="R393" s="157">
        <f t="shared" si="108"/>
        <v>78.405965073690112</v>
      </c>
      <c r="S393" s="3">
        <f t="shared" si="105"/>
        <v>-421.59403492630986</v>
      </c>
      <c r="T393" s="96">
        <f t="shared" si="106"/>
        <v>-0.84318806985261974</v>
      </c>
      <c r="U393" s="154">
        <f t="shared" si="109"/>
        <v>17.210112136434844</v>
      </c>
      <c r="V393" s="3">
        <f t="shared" si="110"/>
        <v>-482.78988786356513</v>
      </c>
      <c r="W393" s="96">
        <f t="shared" si="111"/>
        <v>-0.96557977572713027</v>
      </c>
      <c r="X393" s="154">
        <f t="shared" si="112"/>
        <v>-45.4125008091167</v>
      </c>
      <c r="Y393" s="3">
        <f t="shared" si="113"/>
        <v>-545.41250080911675</v>
      </c>
      <c r="Z393" s="96">
        <f t="shared" si="114"/>
        <v>-1.0908250016182335</v>
      </c>
      <c r="AA393" s="3">
        <f t="shared" si="102"/>
        <v>11250</v>
      </c>
      <c r="AB393" s="184">
        <f t="shared" si="118"/>
        <v>11696.195330311541</v>
      </c>
      <c r="AC393" s="184">
        <f t="shared" si="115"/>
        <v>11828.405965073691</v>
      </c>
      <c r="AD393" s="184">
        <f t="shared" si="116"/>
        <v>11767.210112136434</v>
      </c>
      <c r="AE393" s="184">
        <f t="shared" si="117"/>
        <v>11704.587499190884</v>
      </c>
      <c r="AF393" s="166"/>
    </row>
    <row r="394" spans="1:32" x14ac:dyDescent="0.25">
      <c r="A394" s="1">
        <v>392</v>
      </c>
      <c r="B394" s="1">
        <v>11750</v>
      </c>
      <c r="C394" s="1">
        <v>11250</v>
      </c>
      <c r="D394" s="30">
        <v>11750</v>
      </c>
      <c r="E394" s="3">
        <v>50</v>
      </c>
      <c r="F394" s="3">
        <v>48</v>
      </c>
      <c r="G394" s="3">
        <v>47</v>
      </c>
      <c r="H394" s="3">
        <v>5750</v>
      </c>
      <c r="I394" s="3">
        <v>4750</v>
      </c>
      <c r="J394" s="3">
        <v>3750</v>
      </c>
      <c r="K394" s="3">
        <v>3.1333333333333333</v>
      </c>
      <c r="L394" s="3">
        <v>-500</v>
      </c>
      <c r="M394" s="3">
        <v>500</v>
      </c>
      <c r="N394" s="123">
        <v>-250</v>
      </c>
      <c r="O394" s="129">
        <f t="shared" si="107"/>
        <v>-228.16831127524765</v>
      </c>
      <c r="P394" s="3">
        <f t="shared" si="103"/>
        <v>21.831688724752354</v>
      </c>
      <c r="Q394" s="96">
        <f t="shared" si="104"/>
        <v>-8.7326754899009415E-2</v>
      </c>
      <c r="R394" s="157">
        <f t="shared" si="108"/>
        <v>-174.16847370345454</v>
      </c>
      <c r="S394" s="3">
        <f t="shared" si="105"/>
        <v>75.831526296545462</v>
      </c>
      <c r="T394" s="96">
        <f t="shared" si="106"/>
        <v>-0.30332610518618186</v>
      </c>
      <c r="U394" s="154">
        <f t="shared" si="109"/>
        <v>-205.83998129419368</v>
      </c>
      <c r="V394" s="3">
        <f t="shared" si="110"/>
        <v>44.160018705806323</v>
      </c>
      <c r="W394" s="96">
        <f t="shared" si="111"/>
        <v>-0.1766400748232253</v>
      </c>
      <c r="X394" s="154">
        <f t="shared" si="112"/>
        <v>-182.33769022676444</v>
      </c>
      <c r="Y394" s="3">
        <f t="shared" si="113"/>
        <v>67.662309773235563</v>
      </c>
      <c r="Z394" s="96">
        <f t="shared" si="114"/>
        <v>-0.27064923909294225</v>
      </c>
      <c r="AA394" s="3">
        <f t="shared" si="102"/>
        <v>11750</v>
      </c>
      <c r="AB394" s="184">
        <f t="shared" si="118"/>
        <v>11021.831688724753</v>
      </c>
      <c r="AC394" s="184">
        <f t="shared" si="115"/>
        <v>11075.831526296546</v>
      </c>
      <c r="AD394" s="184">
        <f t="shared" si="116"/>
        <v>11044.160018705807</v>
      </c>
      <c r="AE394" s="184">
        <f t="shared" si="117"/>
        <v>11067.662309773235</v>
      </c>
      <c r="AF394" s="166"/>
    </row>
    <row r="395" spans="1:32" x14ac:dyDescent="0.25">
      <c r="A395" s="1">
        <v>393</v>
      </c>
      <c r="B395" s="1">
        <v>11250</v>
      </c>
      <c r="C395" s="1">
        <v>11750</v>
      </c>
      <c r="D395" s="30">
        <v>11500</v>
      </c>
      <c r="E395" s="3">
        <v>48</v>
      </c>
      <c r="F395" s="3">
        <v>47</v>
      </c>
      <c r="G395" s="3">
        <v>42</v>
      </c>
      <c r="H395" s="3">
        <v>4750</v>
      </c>
      <c r="I395" s="3">
        <v>3750</v>
      </c>
      <c r="J395" s="3">
        <v>3750</v>
      </c>
      <c r="K395" s="3">
        <v>3.0666666666666669</v>
      </c>
      <c r="L395" s="3">
        <v>500</v>
      </c>
      <c r="M395" s="3">
        <v>-250</v>
      </c>
      <c r="N395" s="123">
        <v>-500</v>
      </c>
      <c r="O395" s="129">
        <f t="shared" si="107"/>
        <v>-220.01933867127926</v>
      </c>
      <c r="P395" s="3">
        <f t="shared" si="103"/>
        <v>279.98066132872077</v>
      </c>
      <c r="Q395" s="96">
        <f t="shared" si="104"/>
        <v>-0.55996132265744158</v>
      </c>
      <c r="R395" s="157">
        <f t="shared" si="108"/>
        <v>-233.47987095462827</v>
      </c>
      <c r="S395" s="3">
        <f t="shared" si="105"/>
        <v>266.52012904537173</v>
      </c>
      <c r="T395" s="96">
        <f t="shared" si="106"/>
        <v>-0.53304025809074351</v>
      </c>
      <c r="U395" s="154">
        <f t="shared" si="109"/>
        <v>-258.15852236222946</v>
      </c>
      <c r="V395" s="3">
        <f t="shared" si="110"/>
        <v>241.84147763777054</v>
      </c>
      <c r="W395" s="96">
        <f t="shared" si="111"/>
        <v>-0.48368295527554106</v>
      </c>
      <c r="X395" s="154">
        <f t="shared" si="112"/>
        <v>-193.7750031715257</v>
      </c>
      <c r="Y395" s="3">
        <f t="shared" si="113"/>
        <v>306.22499682847433</v>
      </c>
      <c r="Z395" s="96">
        <f t="shared" si="114"/>
        <v>-0.61244999365694863</v>
      </c>
      <c r="AA395" s="3">
        <f t="shared" si="102"/>
        <v>11500</v>
      </c>
      <c r="AB395" s="184">
        <f t="shared" si="118"/>
        <v>11529.98066132872</v>
      </c>
      <c r="AC395" s="184">
        <f t="shared" si="115"/>
        <v>11516.520129045372</v>
      </c>
      <c r="AD395" s="184">
        <f t="shared" si="116"/>
        <v>11491.84147763777</v>
      </c>
      <c r="AE395" s="184">
        <f t="shared" si="117"/>
        <v>11556.224996828474</v>
      </c>
      <c r="AF395" s="166"/>
    </row>
    <row r="396" spans="1:32" x14ac:dyDescent="0.25">
      <c r="A396" s="1">
        <v>394</v>
      </c>
      <c r="B396" s="1">
        <v>11750</v>
      </c>
      <c r="C396" s="1">
        <v>11500</v>
      </c>
      <c r="D396" s="30">
        <v>11000</v>
      </c>
      <c r="E396" s="3">
        <v>47</v>
      </c>
      <c r="F396" s="3">
        <v>42</v>
      </c>
      <c r="G396" s="3">
        <v>55</v>
      </c>
      <c r="H396" s="3">
        <v>3750</v>
      </c>
      <c r="I396" s="3">
        <v>3750</v>
      </c>
      <c r="J396" s="3">
        <v>3750</v>
      </c>
      <c r="K396" s="3">
        <v>2.9333333333333331</v>
      </c>
      <c r="L396" s="3">
        <v>-250</v>
      </c>
      <c r="M396" s="3">
        <v>-500</v>
      </c>
      <c r="N396" s="123">
        <v>-500</v>
      </c>
      <c r="O396" s="129">
        <f t="shared" si="107"/>
        <v>-64.904008515555688</v>
      </c>
      <c r="P396" s="3">
        <f t="shared" si="103"/>
        <v>435.09599148444431</v>
      </c>
      <c r="Q396" s="96">
        <f t="shared" si="104"/>
        <v>-0.87019198296888867</v>
      </c>
      <c r="R396" s="157">
        <f t="shared" si="108"/>
        <v>-46.544472665779573</v>
      </c>
      <c r="S396" s="3">
        <f t="shared" si="105"/>
        <v>453.45552733422045</v>
      </c>
      <c r="T396" s="96">
        <f t="shared" si="106"/>
        <v>-0.90691105466844091</v>
      </c>
      <c r="U396" s="154">
        <f t="shared" si="109"/>
        <v>244.37999697434785</v>
      </c>
      <c r="V396" s="3">
        <f t="shared" si="110"/>
        <v>744.37999697434782</v>
      </c>
      <c r="W396" s="96">
        <f t="shared" si="111"/>
        <v>-1.4887599939486957</v>
      </c>
      <c r="X396" s="154">
        <f t="shared" si="112"/>
        <v>193.22656264145928</v>
      </c>
      <c r="Y396" s="3">
        <f t="shared" si="113"/>
        <v>693.22656264145928</v>
      </c>
      <c r="Z396" s="96">
        <f t="shared" si="114"/>
        <v>-1.3864531252829186</v>
      </c>
      <c r="AA396" s="3">
        <f t="shared" si="102"/>
        <v>11000</v>
      </c>
      <c r="AB396" s="184">
        <f t="shared" si="118"/>
        <v>11435.095991484444</v>
      </c>
      <c r="AC396" s="184">
        <f t="shared" si="115"/>
        <v>11453.455527334221</v>
      </c>
      <c r="AD396" s="184">
        <f t="shared" si="116"/>
        <v>11744.379996974349</v>
      </c>
      <c r="AE396" s="184">
        <f t="shared" si="117"/>
        <v>11693.226562641459</v>
      </c>
      <c r="AF396" s="166"/>
    </row>
    <row r="397" spans="1:32" x14ac:dyDescent="0.25">
      <c r="A397" s="1">
        <v>395</v>
      </c>
      <c r="B397" s="1">
        <v>11500</v>
      </c>
      <c r="C397" s="1">
        <v>11000</v>
      </c>
      <c r="D397" s="30">
        <v>10500</v>
      </c>
      <c r="E397" s="3">
        <v>42</v>
      </c>
      <c r="F397" s="3">
        <v>55</v>
      </c>
      <c r="G397" s="3">
        <v>46</v>
      </c>
      <c r="H397" s="3">
        <v>3750</v>
      </c>
      <c r="I397" s="3">
        <v>3750</v>
      </c>
      <c r="J397" s="3">
        <v>6750</v>
      </c>
      <c r="K397" s="3">
        <v>1.5555555555555556</v>
      </c>
      <c r="L397" s="3">
        <v>-500</v>
      </c>
      <c r="M397" s="3">
        <v>-500</v>
      </c>
      <c r="N397" s="123">
        <v>0</v>
      </c>
      <c r="O397" s="129">
        <f t="shared" si="107"/>
        <v>269.40514828568445</v>
      </c>
      <c r="P397" s="3">
        <f t="shared" si="103"/>
        <v>269.40514828568445</v>
      </c>
      <c r="Q397" s="96">
        <f t="shared" si="104"/>
        <v>0</v>
      </c>
      <c r="R397" s="157">
        <f t="shared" si="108"/>
        <v>209.64742994922111</v>
      </c>
      <c r="S397" s="3">
        <f t="shared" si="105"/>
        <v>209.64742994922111</v>
      </c>
      <c r="T397" s="96">
        <f t="shared" si="106"/>
        <v>0</v>
      </c>
      <c r="U397" s="154">
        <f t="shared" si="109"/>
        <v>-19.133689229009676</v>
      </c>
      <c r="V397" s="3">
        <f t="shared" si="110"/>
        <v>-19.133689229009676</v>
      </c>
      <c r="W397" s="96">
        <f t="shared" si="111"/>
        <v>0</v>
      </c>
      <c r="X397" s="154">
        <f t="shared" si="112"/>
        <v>149.14013295696617</v>
      </c>
      <c r="Y397" s="3">
        <f t="shared" si="113"/>
        <v>149.14013295696617</v>
      </c>
      <c r="Z397" s="96">
        <f t="shared" si="114"/>
        <v>0</v>
      </c>
      <c r="AA397" s="3">
        <f t="shared" si="102"/>
        <v>10500</v>
      </c>
      <c r="AB397" s="184">
        <f t="shared" si="118"/>
        <v>11269.405148285685</v>
      </c>
      <c r="AC397" s="184">
        <f t="shared" si="115"/>
        <v>11209.647429949222</v>
      </c>
      <c r="AD397" s="184">
        <f t="shared" si="116"/>
        <v>10980.866310770991</v>
      </c>
      <c r="AE397" s="184">
        <f t="shared" si="117"/>
        <v>11149.140132956965</v>
      </c>
      <c r="AF397" s="166"/>
    </row>
    <row r="398" spans="1:32" ht="15.75" thickBot="1" x14ac:dyDescent="0.3">
      <c r="A398" s="1">
        <v>396</v>
      </c>
      <c r="B398" s="1">
        <v>11000</v>
      </c>
      <c r="C398" s="1">
        <v>10500</v>
      </c>
      <c r="D398" s="31">
        <v>10500</v>
      </c>
      <c r="E398" s="32">
        <v>55</v>
      </c>
      <c r="F398" s="32">
        <v>46</v>
      </c>
      <c r="G398" s="32">
        <v>46</v>
      </c>
      <c r="H398" s="32">
        <v>3750</v>
      </c>
      <c r="I398" s="32">
        <v>6750</v>
      </c>
      <c r="J398" s="32">
        <v>2750</v>
      </c>
      <c r="K398" s="32">
        <v>3.8181818181818183</v>
      </c>
      <c r="L398" s="32">
        <v>-500</v>
      </c>
      <c r="M398" s="32">
        <v>0</v>
      </c>
      <c r="N398" s="124">
        <v>-1750</v>
      </c>
      <c r="O398" s="129">
        <f t="shared" si="107"/>
        <v>-112.27748862022929</v>
      </c>
      <c r="P398" s="3">
        <f t="shared" si="103"/>
        <v>1637.7225113797708</v>
      </c>
      <c r="Q398" s="96">
        <f t="shared" si="104"/>
        <v>-0.93584143507415474</v>
      </c>
      <c r="R398" s="157">
        <f t="shared" si="108"/>
        <v>144.05642099849413</v>
      </c>
      <c r="S398" s="3">
        <f t="shared" si="105"/>
        <v>1894.0564209984941</v>
      </c>
      <c r="T398" s="96">
        <f t="shared" si="106"/>
        <v>-1.0823179548562822</v>
      </c>
      <c r="U398" s="154">
        <f t="shared" si="109"/>
        <v>89.898739058289976</v>
      </c>
      <c r="V398" s="3">
        <f t="shared" si="110"/>
        <v>1839.8987390582899</v>
      </c>
      <c r="W398" s="96">
        <f t="shared" si="111"/>
        <v>-1.0513707080333086</v>
      </c>
      <c r="X398" s="154">
        <f t="shared" si="112"/>
        <v>-100.30005146254551</v>
      </c>
      <c r="Y398" s="3">
        <f t="shared" si="113"/>
        <v>1649.6999485374545</v>
      </c>
      <c r="Z398" s="96">
        <f t="shared" si="114"/>
        <v>-0.94268568487854543</v>
      </c>
      <c r="AA398" s="3">
        <f t="shared" si="102"/>
        <v>10500</v>
      </c>
      <c r="AB398" s="184">
        <f t="shared" si="118"/>
        <v>10387.72251137977</v>
      </c>
      <c r="AC398" s="184">
        <f t="shared" si="115"/>
        <v>10644.056420998495</v>
      </c>
      <c r="AD398" s="184">
        <f t="shared" si="116"/>
        <v>10589.89873905829</v>
      </c>
      <c r="AE398" s="184">
        <f t="shared" si="117"/>
        <v>10399.699948537454</v>
      </c>
      <c r="AF398" s="166"/>
    </row>
    <row r="399" spans="1:32" x14ac:dyDescent="0.25">
      <c r="A399" s="1">
        <v>397</v>
      </c>
      <c r="B399" s="1">
        <v>10500</v>
      </c>
      <c r="C399" s="1">
        <v>10500</v>
      </c>
      <c r="D399" s="29">
        <v>11000</v>
      </c>
      <c r="E399" s="28">
        <v>46</v>
      </c>
      <c r="F399" s="28">
        <v>46</v>
      </c>
      <c r="G399" s="28">
        <v>32</v>
      </c>
      <c r="H399" s="28">
        <v>6750</v>
      </c>
      <c r="I399" s="28">
        <v>2750</v>
      </c>
      <c r="J399" s="28">
        <v>4750</v>
      </c>
      <c r="K399" s="28">
        <v>2.3157894736842106</v>
      </c>
      <c r="L399" s="28">
        <v>0</v>
      </c>
      <c r="M399" s="28">
        <v>-1750</v>
      </c>
      <c r="N399" s="122">
        <v>-1000</v>
      </c>
      <c r="O399" s="129">
        <f t="shared" si="107"/>
        <v>-111.24910908970341</v>
      </c>
      <c r="P399" s="3">
        <f t="shared" si="103"/>
        <v>888.75089091029656</v>
      </c>
      <c r="Q399" s="96">
        <f t="shared" si="104"/>
        <v>-0.88875089091029658</v>
      </c>
      <c r="R399" s="157">
        <f t="shared" si="108"/>
        <v>-207.70653670714759</v>
      </c>
      <c r="S399" s="3">
        <f t="shared" si="105"/>
        <v>792.29346329285238</v>
      </c>
      <c r="T399" s="96">
        <f t="shared" si="106"/>
        <v>-0.79229346329285233</v>
      </c>
      <c r="U399" s="154">
        <f t="shared" si="109"/>
        <v>-841.44066420731781</v>
      </c>
      <c r="V399" s="3">
        <f t="shared" si="110"/>
        <v>158.55933579268219</v>
      </c>
      <c r="W399" s="96">
        <f t="shared" si="111"/>
        <v>-0.15855933579268219</v>
      </c>
      <c r="X399" s="154">
        <f t="shared" si="112"/>
        <v>-546.16970558770913</v>
      </c>
      <c r="Y399" s="3">
        <f t="shared" si="113"/>
        <v>453.83029441229087</v>
      </c>
      <c r="Z399" s="96">
        <f t="shared" si="114"/>
        <v>-0.45383029441229089</v>
      </c>
      <c r="AA399" s="3">
        <f t="shared" si="102"/>
        <v>11000</v>
      </c>
      <c r="AB399" s="184">
        <f t="shared" si="118"/>
        <v>10388.750890910296</v>
      </c>
      <c r="AC399" s="184">
        <f t="shared" si="115"/>
        <v>10292.293463292852</v>
      </c>
      <c r="AD399" s="184">
        <f t="shared" si="116"/>
        <v>9658.5593357926828</v>
      </c>
      <c r="AE399" s="184">
        <f t="shared" si="117"/>
        <v>9953.8302944122916</v>
      </c>
      <c r="AF399" s="166"/>
    </row>
    <row r="400" spans="1:32" x14ac:dyDescent="0.25">
      <c r="A400" s="1">
        <v>398</v>
      </c>
      <c r="B400" s="1">
        <v>10500</v>
      </c>
      <c r="C400" s="1">
        <v>11000</v>
      </c>
      <c r="D400" s="30">
        <v>10000</v>
      </c>
      <c r="E400" s="3">
        <v>46</v>
      </c>
      <c r="F400" s="3">
        <v>32</v>
      </c>
      <c r="G400" s="3">
        <v>47</v>
      </c>
      <c r="H400" s="3">
        <v>2750</v>
      </c>
      <c r="I400" s="3">
        <v>4750</v>
      </c>
      <c r="J400" s="3">
        <v>4750</v>
      </c>
      <c r="K400" s="3">
        <v>2.1052631578947367</v>
      </c>
      <c r="L400" s="3">
        <v>-1750</v>
      </c>
      <c r="M400" s="3">
        <v>-1000</v>
      </c>
      <c r="N400" s="123">
        <v>-1000</v>
      </c>
      <c r="O400" s="129">
        <f t="shared" si="107"/>
        <v>135.78067290858965</v>
      </c>
      <c r="P400" s="3">
        <f t="shared" si="103"/>
        <v>1135.7806729085896</v>
      </c>
      <c r="Q400" s="96">
        <f t="shared" si="104"/>
        <v>-1.1357806729085895</v>
      </c>
      <c r="R400" s="157">
        <f t="shared" si="108"/>
        <v>214.43050774967634</v>
      </c>
      <c r="S400" s="3">
        <f t="shared" si="105"/>
        <v>1214.4305077496763</v>
      </c>
      <c r="T400" s="96">
        <f t="shared" si="106"/>
        <v>-1.2144305077496762</v>
      </c>
      <c r="U400" s="154">
        <f t="shared" si="109"/>
        <v>572.36315293945609</v>
      </c>
      <c r="V400" s="3">
        <f t="shared" si="110"/>
        <v>1572.3631529394561</v>
      </c>
      <c r="W400" s="96">
        <f t="shared" si="111"/>
        <v>-1.5723631529394562</v>
      </c>
      <c r="X400" s="154">
        <f t="shared" si="112"/>
        <v>227.49947304396858</v>
      </c>
      <c r="Y400" s="3">
        <f t="shared" si="113"/>
        <v>1227.4994730439685</v>
      </c>
      <c r="Z400" s="96">
        <f t="shared" si="114"/>
        <v>-1.2274994730439686</v>
      </c>
      <c r="AA400" s="3">
        <f t="shared" si="102"/>
        <v>10000</v>
      </c>
      <c r="AB400" s="184">
        <f t="shared" si="118"/>
        <v>11135.78067290859</v>
      </c>
      <c r="AC400" s="184">
        <f t="shared" si="115"/>
        <v>11214.430507749676</v>
      </c>
      <c r="AD400" s="184">
        <f t="shared" si="116"/>
        <v>11572.363152939455</v>
      </c>
      <c r="AE400" s="184">
        <f t="shared" si="117"/>
        <v>11227.499473043968</v>
      </c>
      <c r="AF400" s="166"/>
    </row>
    <row r="401" spans="1:32" x14ac:dyDescent="0.25">
      <c r="A401" s="1">
        <v>399</v>
      </c>
      <c r="B401" s="1">
        <v>11000</v>
      </c>
      <c r="C401" s="1">
        <v>10000</v>
      </c>
      <c r="D401" s="30">
        <v>9000</v>
      </c>
      <c r="E401" s="3">
        <v>32</v>
      </c>
      <c r="F401" s="3">
        <v>47</v>
      </c>
      <c r="G401" s="3">
        <v>58</v>
      </c>
      <c r="H401" s="3">
        <v>4750</v>
      </c>
      <c r="I401" s="3">
        <v>4750</v>
      </c>
      <c r="J401" s="3">
        <v>1000</v>
      </c>
      <c r="K401" s="3">
        <v>9</v>
      </c>
      <c r="L401" s="3">
        <v>-1000</v>
      </c>
      <c r="M401" s="3">
        <v>-1000</v>
      </c>
      <c r="N401" s="123">
        <v>2250</v>
      </c>
      <c r="O401" s="129">
        <f t="shared" si="107"/>
        <v>284.04794207338693</v>
      </c>
      <c r="P401" s="3">
        <f t="shared" si="103"/>
        <v>-1965.9520579266132</v>
      </c>
      <c r="Q401" s="96">
        <f t="shared" si="104"/>
        <v>-0.87375647018960589</v>
      </c>
      <c r="R401" s="157">
        <f t="shared" si="108"/>
        <v>517.47609678849176</v>
      </c>
      <c r="S401" s="3">
        <f t="shared" si="105"/>
        <v>-1732.5239032115082</v>
      </c>
      <c r="T401" s="96">
        <f t="shared" si="106"/>
        <v>-0.77001062364955919</v>
      </c>
      <c r="U401" s="154">
        <f t="shared" si="109"/>
        <v>674.72446106673328</v>
      </c>
      <c r="V401" s="3">
        <f t="shared" si="110"/>
        <v>-1575.2755389332667</v>
      </c>
      <c r="W401" s="96">
        <f t="shared" si="111"/>
        <v>-0.70012246174811854</v>
      </c>
      <c r="X401" s="154">
        <f t="shared" si="112"/>
        <v>753.56264813683731</v>
      </c>
      <c r="Y401" s="3">
        <f t="shared" si="113"/>
        <v>-1496.4373518631628</v>
      </c>
      <c r="Z401" s="96">
        <f t="shared" si="114"/>
        <v>-0.66508326749473901</v>
      </c>
      <c r="AA401" s="3">
        <f t="shared" si="102"/>
        <v>9000</v>
      </c>
      <c r="AB401" s="184">
        <f t="shared" si="118"/>
        <v>10284.047942073386</v>
      </c>
      <c r="AC401" s="184">
        <f t="shared" si="115"/>
        <v>10517.476096788492</v>
      </c>
      <c r="AD401" s="184">
        <f t="shared" si="116"/>
        <v>10674.724461066733</v>
      </c>
      <c r="AE401" s="184">
        <f t="shared" si="117"/>
        <v>10753.562648136838</v>
      </c>
      <c r="AF401" s="166"/>
    </row>
    <row r="402" spans="1:32" x14ac:dyDescent="0.25">
      <c r="A402" s="1">
        <v>400</v>
      </c>
      <c r="B402" s="1">
        <v>10000</v>
      </c>
      <c r="C402" s="1">
        <v>9000</v>
      </c>
      <c r="D402" s="30">
        <v>11250</v>
      </c>
      <c r="E402" s="3">
        <v>47</v>
      </c>
      <c r="F402" s="3">
        <v>58</v>
      </c>
      <c r="G402" s="3">
        <v>63</v>
      </c>
      <c r="H402" s="3">
        <v>4750</v>
      </c>
      <c r="I402" s="3">
        <v>1000</v>
      </c>
      <c r="J402" s="3">
        <v>4750</v>
      </c>
      <c r="K402" s="3">
        <v>2.3684210526315788</v>
      </c>
      <c r="L402" s="3">
        <v>-1000</v>
      </c>
      <c r="M402" s="3">
        <v>2250</v>
      </c>
      <c r="N402" s="123">
        <v>0</v>
      </c>
      <c r="O402" s="129">
        <f t="shared" si="107"/>
        <v>36.728407451401239</v>
      </c>
      <c r="P402" s="3">
        <f t="shared" si="103"/>
        <v>36.728407451401239</v>
      </c>
      <c r="Q402" s="96">
        <f t="shared" si="104"/>
        <v>0</v>
      </c>
      <c r="R402" s="157">
        <f t="shared" si="108"/>
        <v>-221.43027011063222</v>
      </c>
      <c r="S402" s="3">
        <f t="shared" si="105"/>
        <v>-221.43027011063222</v>
      </c>
      <c r="T402" s="96">
        <f t="shared" si="106"/>
        <v>0</v>
      </c>
      <c r="U402" s="154">
        <f t="shared" si="109"/>
        <v>-301.25014929663348</v>
      </c>
      <c r="V402" s="3">
        <f t="shared" si="110"/>
        <v>-301.25014929663348</v>
      </c>
      <c r="W402" s="96">
        <f t="shared" si="111"/>
        <v>0</v>
      </c>
      <c r="X402" s="154">
        <f t="shared" si="112"/>
        <v>-81.76165518432083</v>
      </c>
      <c r="Y402" s="3">
        <f t="shared" si="113"/>
        <v>-81.76165518432083</v>
      </c>
      <c r="Z402" s="96">
        <f t="shared" si="114"/>
        <v>0</v>
      </c>
      <c r="AA402" s="3">
        <f t="shared" si="102"/>
        <v>11250</v>
      </c>
      <c r="AB402" s="184">
        <f t="shared" si="118"/>
        <v>9036.7284074514009</v>
      </c>
      <c r="AC402" s="184">
        <f t="shared" si="115"/>
        <v>8778.5697298893683</v>
      </c>
      <c r="AD402" s="184">
        <f t="shared" si="116"/>
        <v>8698.749850703367</v>
      </c>
      <c r="AE402" s="184">
        <f t="shared" si="117"/>
        <v>8918.2383448156797</v>
      </c>
      <c r="AF402" s="166"/>
    </row>
    <row r="403" spans="1:32" x14ac:dyDescent="0.25">
      <c r="A403" s="1">
        <v>401</v>
      </c>
      <c r="B403" s="1">
        <v>9000</v>
      </c>
      <c r="C403" s="1">
        <v>11250</v>
      </c>
      <c r="D403" s="30">
        <v>11250</v>
      </c>
      <c r="E403" s="3">
        <v>58</v>
      </c>
      <c r="F403" s="3">
        <v>63</v>
      </c>
      <c r="G403" s="3">
        <v>61</v>
      </c>
      <c r="H403" s="3">
        <v>1000</v>
      </c>
      <c r="I403" s="3">
        <v>4750</v>
      </c>
      <c r="J403" s="3">
        <v>3750</v>
      </c>
      <c r="K403" s="3">
        <v>3</v>
      </c>
      <c r="L403" s="3">
        <v>2250</v>
      </c>
      <c r="M403" s="3">
        <v>0</v>
      </c>
      <c r="N403" s="123">
        <v>-1500</v>
      </c>
      <c r="O403" s="129">
        <f t="shared" si="107"/>
        <v>-67.017442643533315</v>
      </c>
      <c r="P403" s="3">
        <f t="shared" si="103"/>
        <v>1432.9825573564667</v>
      </c>
      <c r="Q403" s="96">
        <f t="shared" si="104"/>
        <v>-0.95532170490431112</v>
      </c>
      <c r="R403" s="157">
        <f t="shared" si="108"/>
        <v>25.175833143746615</v>
      </c>
      <c r="S403" s="3">
        <f t="shared" si="105"/>
        <v>1525.1758331437466</v>
      </c>
      <c r="T403" s="96">
        <f t="shared" si="106"/>
        <v>-1.0167838887624978</v>
      </c>
      <c r="U403" s="154">
        <f t="shared" si="109"/>
        <v>-139.30552620609382</v>
      </c>
      <c r="V403" s="3">
        <f t="shared" si="110"/>
        <v>1360.6944737939061</v>
      </c>
      <c r="W403" s="96">
        <f t="shared" si="111"/>
        <v>-0.90712964919593742</v>
      </c>
      <c r="X403" s="154">
        <f t="shared" si="112"/>
        <v>-134.08120239962699</v>
      </c>
      <c r="Y403" s="3">
        <f t="shared" si="113"/>
        <v>1365.918797600373</v>
      </c>
      <c r="Z403" s="96">
        <f t="shared" si="114"/>
        <v>-0.91061253173358192</v>
      </c>
      <c r="AA403" s="3">
        <f t="shared" si="102"/>
        <v>11250</v>
      </c>
      <c r="AB403" s="184">
        <f t="shared" si="118"/>
        <v>11182.982557356467</v>
      </c>
      <c r="AC403" s="184">
        <f t="shared" si="115"/>
        <v>11275.175833143747</v>
      </c>
      <c r="AD403" s="184">
        <f t="shared" si="116"/>
        <v>11110.694473793907</v>
      </c>
      <c r="AE403" s="184">
        <f t="shared" si="117"/>
        <v>11115.918797600372</v>
      </c>
      <c r="AF403" s="166"/>
    </row>
    <row r="404" spans="1:32" x14ac:dyDescent="0.25">
      <c r="A404" s="1">
        <v>402</v>
      </c>
      <c r="B404" s="1">
        <v>11250</v>
      </c>
      <c r="C404" s="1">
        <v>11250</v>
      </c>
      <c r="D404" s="30">
        <v>9750</v>
      </c>
      <c r="E404" s="3">
        <v>63</v>
      </c>
      <c r="F404" s="3">
        <v>61</v>
      </c>
      <c r="G404" s="3">
        <v>51</v>
      </c>
      <c r="H404" s="3">
        <v>4750</v>
      </c>
      <c r="I404" s="3">
        <v>3750</v>
      </c>
      <c r="J404" s="3">
        <v>3750</v>
      </c>
      <c r="K404" s="3">
        <v>2.6</v>
      </c>
      <c r="L404" s="3">
        <v>0</v>
      </c>
      <c r="M404" s="3">
        <v>-1500</v>
      </c>
      <c r="N404" s="123">
        <v>-1000</v>
      </c>
      <c r="O404" s="129">
        <f t="shared" si="107"/>
        <v>102.5871625000913</v>
      </c>
      <c r="P404" s="3">
        <f t="shared" si="103"/>
        <v>1102.5871625000914</v>
      </c>
      <c r="Q404" s="96">
        <f t="shared" si="104"/>
        <v>-1.1025871625000914</v>
      </c>
      <c r="R404" s="157">
        <f t="shared" si="108"/>
        <v>147.84745371280499</v>
      </c>
      <c r="S404" s="3">
        <f t="shared" si="105"/>
        <v>1147.847453712805</v>
      </c>
      <c r="T404" s="96">
        <f t="shared" si="106"/>
        <v>-1.1478474537128049</v>
      </c>
      <c r="U404" s="154">
        <f t="shared" si="109"/>
        <v>-67.620664273793324</v>
      </c>
      <c r="V404" s="3">
        <f t="shared" si="110"/>
        <v>932.3793357262067</v>
      </c>
      <c r="W404" s="96">
        <f t="shared" si="111"/>
        <v>-0.93237933572620668</v>
      </c>
      <c r="X404" s="154">
        <f t="shared" si="112"/>
        <v>-12.32933573767238</v>
      </c>
      <c r="Y404" s="3">
        <f t="shared" si="113"/>
        <v>987.67066426232759</v>
      </c>
      <c r="Z404" s="96">
        <f t="shared" si="114"/>
        <v>-0.98767066426232764</v>
      </c>
      <c r="AA404" s="3">
        <f t="shared" si="102"/>
        <v>9750</v>
      </c>
      <c r="AB404" s="184">
        <f t="shared" si="118"/>
        <v>11352.587162500091</v>
      </c>
      <c r="AC404" s="184">
        <f t="shared" si="115"/>
        <v>11397.847453712806</v>
      </c>
      <c r="AD404" s="184">
        <f t="shared" si="116"/>
        <v>11182.379335726208</v>
      </c>
      <c r="AE404" s="184">
        <f t="shared" si="117"/>
        <v>11237.670664262329</v>
      </c>
      <c r="AF404" s="166"/>
    </row>
    <row r="405" spans="1:32" x14ac:dyDescent="0.25">
      <c r="A405" s="1">
        <v>403</v>
      </c>
      <c r="B405" s="1">
        <v>11250</v>
      </c>
      <c r="C405" s="1">
        <v>9750</v>
      </c>
      <c r="D405" s="30">
        <v>8750</v>
      </c>
      <c r="E405" s="3">
        <v>61</v>
      </c>
      <c r="F405" s="3">
        <v>51</v>
      </c>
      <c r="G405" s="3">
        <v>52</v>
      </c>
      <c r="H405" s="3">
        <v>3750</v>
      </c>
      <c r="I405" s="3">
        <v>3750</v>
      </c>
      <c r="J405" s="3">
        <v>4750</v>
      </c>
      <c r="K405" s="3">
        <v>1.8421052631578947</v>
      </c>
      <c r="L405" s="3">
        <v>-1500</v>
      </c>
      <c r="M405" s="3">
        <v>-1000</v>
      </c>
      <c r="N405" s="123">
        <v>250</v>
      </c>
      <c r="O405" s="129">
        <f t="shared" si="107"/>
        <v>361.57924636158373</v>
      </c>
      <c r="P405" s="3">
        <f t="shared" si="103"/>
        <v>111.57924636158373</v>
      </c>
      <c r="Q405" s="96">
        <f t="shared" si="104"/>
        <v>0.44631698544633491</v>
      </c>
      <c r="R405" s="157">
        <f t="shared" si="108"/>
        <v>387.0182716628679</v>
      </c>
      <c r="S405" s="3">
        <f t="shared" si="105"/>
        <v>137.0182716628679</v>
      </c>
      <c r="T405" s="96">
        <f t="shared" si="106"/>
        <v>0.54807308665147159</v>
      </c>
      <c r="U405" s="154">
        <f t="shared" si="109"/>
        <v>338.60060561974581</v>
      </c>
      <c r="V405" s="3">
        <f t="shared" si="110"/>
        <v>88.600605619745807</v>
      </c>
      <c r="W405" s="96">
        <f t="shared" si="111"/>
        <v>0.35440242247898324</v>
      </c>
      <c r="X405" s="154">
        <f t="shared" si="112"/>
        <v>221.75697699525693</v>
      </c>
      <c r="Y405" s="3">
        <f t="shared" si="113"/>
        <v>-28.243023004743065</v>
      </c>
      <c r="Z405" s="96">
        <f t="shared" si="114"/>
        <v>-0.11297209201897226</v>
      </c>
      <c r="AA405" s="3">
        <f t="shared" si="102"/>
        <v>8750</v>
      </c>
      <c r="AB405" s="184">
        <f t="shared" si="118"/>
        <v>10111.579246361584</v>
      </c>
      <c r="AC405" s="184">
        <f t="shared" si="115"/>
        <v>10137.018271662868</v>
      </c>
      <c r="AD405" s="184">
        <f t="shared" si="116"/>
        <v>10088.600605619746</v>
      </c>
      <c r="AE405" s="184">
        <f t="shared" si="117"/>
        <v>9971.756976995257</v>
      </c>
      <c r="AF405" s="166"/>
    </row>
    <row r="406" spans="1:32" x14ac:dyDescent="0.25">
      <c r="A406" s="1">
        <v>404</v>
      </c>
      <c r="B406" s="1">
        <v>9750</v>
      </c>
      <c r="C406" s="1">
        <v>8750</v>
      </c>
      <c r="D406" s="30">
        <v>9000</v>
      </c>
      <c r="E406" s="3">
        <v>51</v>
      </c>
      <c r="F406" s="3">
        <v>52</v>
      </c>
      <c r="G406" s="3">
        <v>44</v>
      </c>
      <c r="H406" s="3">
        <v>3750</v>
      </c>
      <c r="I406" s="3">
        <v>4750</v>
      </c>
      <c r="J406" s="3">
        <v>3750</v>
      </c>
      <c r="K406" s="3">
        <v>2.4</v>
      </c>
      <c r="L406" s="3">
        <v>-1000</v>
      </c>
      <c r="M406" s="3">
        <v>250</v>
      </c>
      <c r="N406" s="123">
        <v>-500</v>
      </c>
      <c r="O406" s="129">
        <f t="shared" si="107"/>
        <v>175.31838811992225</v>
      </c>
      <c r="P406" s="3">
        <f t="shared" si="103"/>
        <v>675.31838811992225</v>
      </c>
      <c r="Q406" s="96">
        <f t="shared" si="104"/>
        <v>-1.3506367762398446</v>
      </c>
      <c r="R406" s="157">
        <f t="shared" si="108"/>
        <v>261.052042775931</v>
      </c>
      <c r="S406" s="3">
        <f t="shared" si="105"/>
        <v>761.052042775931</v>
      </c>
      <c r="T406" s="96">
        <f t="shared" si="106"/>
        <v>-1.5221040855518619</v>
      </c>
      <c r="U406" s="154">
        <f t="shared" si="109"/>
        <v>-10.535254876513491</v>
      </c>
      <c r="V406" s="3">
        <f t="shared" si="110"/>
        <v>489.46474512348652</v>
      </c>
      <c r="W406" s="96">
        <f t="shared" si="111"/>
        <v>-0.97892949024697307</v>
      </c>
      <c r="X406" s="154">
        <f t="shared" si="112"/>
        <v>-20.425748058671541</v>
      </c>
      <c r="Y406" s="3">
        <f t="shared" si="113"/>
        <v>479.57425194132844</v>
      </c>
      <c r="Z406" s="96">
        <f t="shared" si="114"/>
        <v>-0.95914850388265693</v>
      </c>
      <c r="AA406" s="3">
        <f t="shared" si="102"/>
        <v>9000</v>
      </c>
      <c r="AB406" s="184">
        <f t="shared" si="118"/>
        <v>8925.318388119922</v>
      </c>
      <c r="AC406" s="184">
        <f t="shared" si="115"/>
        <v>9011.0520427759311</v>
      </c>
      <c r="AD406" s="184">
        <f t="shared" si="116"/>
        <v>8739.4647451234869</v>
      </c>
      <c r="AE406" s="184">
        <f t="shared" si="117"/>
        <v>8729.5742519413288</v>
      </c>
      <c r="AF406" s="166"/>
    </row>
    <row r="407" spans="1:32" ht="15.75" thickBot="1" x14ac:dyDescent="0.3">
      <c r="A407" s="1">
        <v>405</v>
      </c>
      <c r="B407" s="1">
        <v>8750</v>
      </c>
      <c r="C407" s="1">
        <v>9000</v>
      </c>
      <c r="D407" s="31">
        <v>8500</v>
      </c>
      <c r="E407" s="32">
        <v>52</v>
      </c>
      <c r="F407" s="32">
        <v>44</v>
      </c>
      <c r="G407" s="32">
        <v>43</v>
      </c>
      <c r="H407" s="32">
        <v>4750</v>
      </c>
      <c r="I407" s="32">
        <v>3750</v>
      </c>
      <c r="J407" s="32">
        <v>1750</v>
      </c>
      <c r="K407" s="32">
        <v>4.8571428571428568</v>
      </c>
      <c r="L407" s="32">
        <v>250</v>
      </c>
      <c r="M407" s="32">
        <v>-500</v>
      </c>
      <c r="N407" s="124">
        <v>-1000</v>
      </c>
      <c r="O407" s="129">
        <f t="shared" si="107"/>
        <v>138.00840971360699</v>
      </c>
      <c r="P407" s="3">
        <f t="shared" si="103"/>
        <v>1138.0084097136071</v>
      </c>
      <c r="Q407" s="96">
        <f t="shared" si="104"/>
        <v>-1.1380084097136072</v>
      </c>
      <c r="R407" s="157">
        <f t="shared" si="108"/>
        <v>224.00577572541499</v>
      </c>
      <c r="S407" s="3">
        <f t="shared" si="105"/>
        <v>1224.0057757254149</v>
      </c>
      <c r="T407" s="96">
        <f t="shared" si="106"/>
        <v>-1.2240057757254148</v>
      </c>
      <c r="U407" s="154">
        <f t="shared" si="109"/>
        <v>201.4674991798835</v>
      </c>
      <c r="V407" s="3">
        <f t="shared" si="110"/>
        <v>1201.4674991798836</v>
      </c>
      <c r="W407" s="96">
        <f t="shared" si="111"/>
        <v>-1.2014674991798835</v>
      </c>
      <c r="X407" s="154">
        <f t="shared" si="112"/>
        <v>157.50142179197326</v>
      </c>
      <c r="Y407" s="3">
        <f t="shared" si="113"/>
        <v>1157.5014217919734</v>
      </c>
      <c r="Z407" s="96">
        <f t="shared" si="114"/>
        <v>-1.1575014217919735</v>
      </c>
      <c r="AA407" s="3">
        <f t="shared" si="102"/>
        <v>8500</v>
      </c>
      <c r="AB407" s="184">
        <f t="shared" si="118"/>
        <v>9138.0084097136078</v>
      </c>
      <c r="AC407" s="184">
        <f t="shared" si="115"/>
        <v>9224.0057757254144</v>
      </c>
      <c r="AD407" s="184">
        <f t="shared" si="116"/>
        <v>9201.4674991798838</v>
      </c>
      <c r="AE407" s="184">
        <f t="shared" si="117"/>
        <v>9157.5014217919725</v>
      </c>
      <c r="AF407" s="166"/>
    </row>
    <row r="408" spans="1:32" x14ac:dyDescent="0.25">
      <c r="A408" s="1">
        <v>406</v>
      </c>
      <c r="B408" s="1">
        <v>9000</v>
      </c>
      <c r="C408" s="1">
        <v>8500</v>
      </c>
      <c r="D408" s="29">
        <v>7500</v>
      </c>
      <c r="E408" s="28">
        <v>44</v>
      </c>
      <c r="F408" s="28">
        <v>43</v>
      </c>
      <c r="G408" s="28">
        <v>37</v>
      </c>
      <c r="H408" s="28">
        <v>3750</v>
      </c>
      <c r="I408" s="28">
        <v>1750</v>
      </c>
      <c r="J408" s="28">
        <v>3750</v>
      </c>
      <c r="K408" s="28">
        <v>2</v>
      </c>
      <c r="L408" s="28">
        <v>-500</v>
      </c>
      <c r="M408" s="28">
        <v>-1000</v>
      </c>
      <c r="N408" s="122">
        <v>1000</v>
      </c>
      <c r="O408" s="129">
        <f t="shared" si="107"/>
        <v>363.02960869151929</v>
      </c>
      <c r="P408" s="3">
        <f t="shared" si="103"/>
        <v>-636.97039130848066</v>
      </c>
      <c r="Q408" s="96">
        <f t="shared" si="104"/>
        <v>-0.63697039130848065</v>
      </c>
      <c r="R408" s="157">
        <f t="shared" si="108"/>
        <v>249.23617261931594</v>
      </c>
      <c r="S408" s="3">
        <f t="shared" si="105"/>
        <v>-750.76382738068401</v>
      </c>
      <c r="T408" s="96">
        <f t="shared" si="106"/>
        <v>-0.75076382738068403</v>
      </c>
      <c r="U408" s="154">
        <f t="shared" si="109"/>
        <v>172.76573398329049</v>
      </c>
      <c r="V408" s="3">
        <f t="shared" si="110"/>
        <v>-827.23426601670951</v>
      </c>
      <c r="W408" s="96">
        <f t="shared" si="111"/>
        <v>-0.82723426601670946</v>
      </c>
      <c r="X408" s="154">
        <f t="shared" si="112"/>
        <v>254.35817656070287</v>
      </c>
      <c r="Y408" s="3">
        <f t="shared" si="113"/>
        <v>-745.64182343929713</v>
      </c>
      <c r="Z408" s="96">
        <f t="shared" si="114"/>
        <v>-0.74564182343929708</v>
      </c>
      <c r="AA408" s="3">
        <f t="shared" si="102"/>
        <v>7500</v>
      </c>
      <c r="AB408" s="184">
        <f t="shared" si="118"/>
        <v>8863.0296086915187</v>
      </c>
      <c r="AC408" s="184">
        <f t="shared" si="115"/>
        <v>8749.2361726193158</v>
      </c>
      <c r="AD408" s="184">
        <f t="shared" si="116"/>
        <v>8672.7657339832913</v>
      </c>
      <c r="AE408" s="184">
        <f t="shared" si="117"/>
        <v>8754.3581765607032</v>
      </c>
      <c r="AF408" s="166"/>
    </row>
    <row r="409" spans="1:32" x14ac:dyDescent="0.25">
      <c r="A409" s="1">
        <v>407</v>
      </c>
      <c r="B409" s="1">
        <v>8500</v>
      </c>
      <c r="C409" s="1">
        <v>7500</v>
      </c>
      <c r="D409" s="30">
        <v>8500</v>
      </c>
      <c r="E409" s="3">
        <v>43</v>
      </c>
      <c r="F409" s="3">
        <v>37</v>
      </c>
      <c r="G409" s="3">
        <v>48</v>
      </c>
      <c r="H409" s="3">
        <v>1750</v>
      </c>
      <c r="I409" s="3">
        <v>3750</v>
      </c>
      <c r="J409" s="3">
        <v>3750</v>
      </c>
      <c r="K409" s="3">
        <v>2.2666666666666666</v>
      </c>
      <c r="L409" s="3">
        <v>-1000</v>
      </c>
      <c r="M409" s="3">
        <v>1000</v>
      </c>
      <c r="N409" s="123">
        <v>1250</v>
      </c>
      <c r="O409" s="129">
        <f t="shared" si="107"/>
        <v>276.11387199172924</v>
      </c>
      <c r="P409" s="3">
        <f t="shared" si="103"/>
        <v>-973.88612800827082</v>
      </c>
      <c r="Q409" s="96">
        <f t="shared" si="104"/>
        <v>-0.77910890240661668</v>
      </c>
      <c r="R409" s="157">
        <f t="shared" si="108"/>
        <v>283.60410718804161</v>
      </c>
      <c r="S409" s="3">
        <f t="shared" si="105"/>
        <v>-966.39589281195845</v>
      </c>
      <c r="T409" s="96">
        <f t="shared" si="106"/>
        <v>-0.77311671424956674</v>
      </c>
      <c r="U409" s="154">
        <f t="shared" si="109"/>
        <v>389.79420052430646</v>
      </c>
      <c r="V409" s="3">
        <f t="shared" si="110"/>
        <v>-860.20579947569354</v>
      </c>
      <c r="W409" s="96">
        <f t="shared" si="111"/>
        <v>-0.68816463958055485</v>
      </c>
      <c r="X409" s="154">
        <f t="shared" si="112"/>
        <v>239.26873487411166</v>
      </c>
      <c r="Y409" s="3">
        <f t="shared" si="113"/>
        <v>-1010.7312651258883</v>
      </c>
      <c r="Z409" s="96">
        <f t="shared" si="114"/>
        <v>-0.80858501210071065</v>
      </c>
      <c r="AA409" s="3">
        <f t="shared" si="102"/>
        <v>8500</v>
      </c>
      <c r="AB409" s="184">
        <f t="shared" si="118"/>
        <v>7776.113871991729</v>
      </c>
      <c r="AC409" s="184">
        <f t="shared" si="115"/>
        <v>7783.6041071880418</v>
      </c>
      <c r="AD409" s="184">
        <f t="shared" si="116"/>
        <v>7889.7942005243067</v>
      </c>
      <c r="AE409" s="184">
        <f t="shared" si="117"/>
        <v>7739.2687348741119</v>
      </c>
      <c r="AF409" s="166"/>
    </row>
    <row r="410" spans="1:32" x14ac:dyDescent="0.25">
      <c r="A410" s="1">
        <v>408</v>
      </c>
      <c r="B410" s="1">
        <v>7500</v>
      </c>
      <c r="C410" s="1">
        <v>8500</v>
      </c>
      <c r="D410" s="30">
        <v>9750</v>
      </c>
      <c r="E410" s="3">
        <v>37</v>
      </c>
      <c r="F410" s="3">
        <v>48</v>
      </c>
      <c r="G410" s="3">
        <v>46</v>
      </c>
      <c r="H410" s="3">
        <v>3750</v>
      </c>
      <c r="I410" s="3">
        <v>3750</v>
      </c>
      <c r="J410" s="3">
        <v>2750</v>
      </c>
      <c r="K410" s="3">
        <v>3.5454545454545454</v>
      </c>
      <c r="L410" s="3">
        <v>1000</v>
      </c>
      <c r="M410" s="3">
        <v>1250</v>
      </c>
      <c r="N410" s="123">
        <v>1250</v>
      </c>
      <c r="O410" s="129">
        <f t="shared" si="107"/>
        <v>-1.4300518638365816</v>
      </c>
      <c r="P410" s="3">
        <f t="shared" si="103"/>
        <v>-1251.4300518638365</v>
      </c>
      <c r="Q410" s="96">
        <f t="shared" si="104"/>
        <v>-1.0011440414910693</v>
      </c>
      <c r="R410" s="157">
        <f t="shared" si="108"/>
        <v>10.269326159912719</v>
      </c>
      <c r="S410" s="3">
        <f t="shared" si="105"/>
        <v>-1239.7306738400873</v>
      </c>
      <c r="T410" s="96">
        <f t="shared" si="106"/>
        <v>-0.99178453907206987</v>
      </c>
      <c r="U410" s="154">
        <f t="shared" si="109"/>
        <v>-128.92434123881725</v>
      </c>
      <c r="V410" s="3">
        <f t="shared" si="110"/>
        <v>-1378.9243412388173</v>
      </c>
      <c r="W410" s="96">
        <f t="shared" si="111"/>
        <v>-1.1031394729910537</v>
      </c>
      <c r="X410" s="154">
        <f t="shared" si="112"/>
        <v>31.20697763373451</v>
      </c>
      <c r="Y410" s="3">
        <f t="shared" si="113"/>
        <v>-1218.7930223662654</v>
      </c>
      <c r="Z410" s="96">
        <f t="shared" si="114"/>
        <v>-0.97503441789301237</v>
      </c>
      <c r="AA410" s="3">
        <f t="shared" si="102"/>
        <v>9750</v>
      </c>
      <c r="AB410" s="184">
        <f t="shared" si="118"/>
        <v>8498.5699481361626</v>
      </c>
      <c r="AC410" s="184">
        <f t="shared" si="115"/>
        <v>8510.2693261599125</v>
      </c>
      <c r="AD410" s="184">
        <f t="shared" si="116"/>
        <v>8371.0756587611831</v>
      </c>
      <c r="AE410" s="184">
        <f t="shared" si="117"/>
        <v>8531.2069776337339</v>
      </c>
      <c r="AF410" s="166"/>
    </row>
    <row r="411" spans="1:32" x14ac:dyDescent="0.25">
      <c r="A411" s="1">
        <v>409</v>
      </c>
      <c r="B411" s="1">
        <v>8500</v>
      </c>
      <c r="C411" s="1">
        <v>9750</v>
      </c>
      <c r="D411" s="30">
        <v>11000</v>
      </c>
      <c r="E411" s="3">
        <v>48</v>
      </c>
      <c r="F411" s="3">
        <v>46</v>
      </c>
      <c r="G411" s="3">
        <v>46</v>
      </c>
      <c r="H411" s="3">
        <v>3750</v>
      </c>
      <c r="I411" s="3">
        <v>2750</v>
      </c>
      <c r="J411" s="3">
        <v>2750</v>
      </c>
      <c r="K411" s="3">
        <v>4</v>
      </c>
      <c r="L411" s="3">
        <v>1250</v>
      </c>
      <c r="M411" s="3">
        <v>1250</v>
      </c>
      <c r="N411" s="123">
        <v>500</v>
      </c>
      <c r="O411" s="129">
        <f t="shared" si="107"/>
        <v>-186.17577979115791</v>
      </c>
      <c r="P411" s="3">
        <f t="shared" si="103"/>
        <v>-686.17577979115788</v>
      </c>
      <c r="Q411" s="96">
        <f t="shared" si="104"/>
        <v>-1.3723515595823157</v>
      </c>
      <c r="R411" s="157">
        <f t="shared" si="108"/>
        <v>-264.52847617622308</v>
      </c>
      <c r="S411" s="3">
        <f t="shared" si="105"/>
        <v>-764.52847617622308</v>
      </c>
      <c r="T411" s="96">
        <f t="shared" si="106"/>
        <v>-1.5290569523524462</v>
      </c>
      <c r="U411" s="154">
        <f t="shared" si="109"/>
        <v>-281.16409946153448</v>
      </c>
      <c r="V411" s="3">
        <f t="shared" si="110"/>
        <v>-781.16409946153453</v>
      </c>
      <c r="W411" s="96">
        <f t="shared" si="111"/>
        <v>-1.5623281989230691</v>
      </c>
      <c r="X411" s="154">
        <f t="shared" si="112"/>
        <v>-238.50730720248373</v>
      </c>
      <c r="Y411" s="3">
        <f t="shared" si="113"/>
        <v>-738.50730720248373</v>
      </c>
      <c r="Z411" s="96">
        <f t="shared" si="114"/>
        <v>-1.4770146144049674</v>
      </c>
      <c r="AA411" s="3">
        <f t="shared" si="102"/>
        <v>11000</v>
      </c>
      <c r="AB411" s="184">
        <f t="shared" si="118"/>
        <v>9563.8242202088422</v>
      </c>
      <c r="AC411" s="184">
        <f t="shared" si="115"/>
        <v>9485.4715238237768</v>
      </c>
      <c r="AD411" s="184">
        <f t="shared" si="116"/>
        <v>9468.8359005384664</v>
      </c>
      <c r="AE411" s="184">
        <f t="shared" si="117"/>
        <v>9511.4926927975157</v>
      </c>
      <c r="AF411" s="166"/>
    </row>
    <row r="412" spans="1:32" x14ac:dyDescent="0.25">
      <c r="A412" s="1">
        <v>410</v>
      </c>
      <c r="B412" s="1">
        <v>9750</v>
      </c>
      <c r="C412" s="1">
        <v>11000</v>
      </c>
      <c r="D412" s="30">
        <v>11500</v>
      </c>
      <c r="E412" s="3">
        <v>46</v>
      </c>
      <c r="F412" s="3">
        <v>46</v>
      </c>
      <c r="G412" s="3">
        <v>48</v>
      </c>
      <c r="H412" s="3">
        <v>2750</v>
      </c>
      <c r="I412" s="3">
        <v>2750</v>
      </c>
      <c r="J412" s="3">
        <v>2750</v>
      </c>
      <c r="K412" s="3">
        <v>4.1818181818181817</v>
      </c>
      <c r="L412" s="3">
        <v>1250</v>
      </c>
      <c r="M412" s="3">
        <v>500</v>
      </c>
      <c r="N412" s="123">
        <v>-500</v>
      </c>
      <c r="O412" s="129">
        <f t="shared" si="107"/>
        <v>-248.00299401010506</v>
      </c>
      <c r="P412" s="3">
        <f t="shared" si="103"/>
        <v>251.99700598989494</v>
      </c>
      <c r="Q412" s="96">
        <f t="shared" si="104"/>
        <v>-0.50399401197978988</v>
      </c>
      <c r="R412" s="157">
        <f t="shared" si="108"/>
        <v>-314.33968096100449</v>
      </c>
      <c r="S412" s="3">
        <f t="shared" si="105"/>
        <v>185.66031903899551</v>
      </c>
      <c r="T412" s="96">
        <f t="shared" si="106"/>
        <v>-0.37132063807799104</v>
      </c>
      <c r="U412" s="154">
        <f t="shared" si="109"/>
        <v>-233.00070047853538</v>
      </c>
      <c r="V412" s="3">
        <f t="shared" si="110"/>
        <v>266.99929952146465</v>
      </c>
      <c r="W412" s="96">
        <f t="shared" si="111"/>
        <v>-0.53399859904292934</v>
      </c>
      <c r="X412" s="154">
        <f t="shared" si="112"/>
        <v>-203.26416914197904</v>
      </c>
      <c r="Y412" s="3">
        <f t="shared" si="113"/>
        <v>296.73583085802096</v>
      </c>
      <c r="Z412" s="96">
        <f t="shared" si="114"/>
        <v>-0.59347166171604193</v>
      </c>
      <c r="AA412" s="3">
        <f t="shared" si="102"/>
        <v>11500</v>
      </c>
      <c r="AB412" s="184">
        <f t="shared" si="118"/>
        <v>10751.997005989895</v>
      </c>
      <c r="AC412" s="184">
        <f t="shared" si="115"/>
        <v>10685.660319038996</v>
      </c>
      <c r="AD412" s="184">
        <f t="shared" si="116"/>
        <v>10766.999299521465</v>
      </c>
      <c r="AE412" s="184">
        <f t="shared" si="117"/>
        <v>10796.735830858021</v>
      </c>
      <c r="AF412" s="166"/>
    </row>
    <row r="413" spans="1:32" x14ac:dyDescent="0.25">
      <c r="A413" s="1">
        <v>411</v>
      </c>
      <c r="B413" s="1">
        <v>11000</v>
      </c>
      <c r="C413" s="1">
        <v>11500</v>
      </c>
      <c r="D413" s="30">
        <v>11000</v>
      </c>
      <c r="E413" s="3">
        <v>46</v>
      </c>
      <c r="F413" s="3">
        <v>48</v>
      </c>
      <c r="G413" s="3">
        <v>48</v>
      </c>
      <c r="H413" s="3">
        <v>2750</v>
      </c>
      <c r="I413" s="3">
        <v>2750</v>
      </c>
      <c r="J413" s="3">
        <v>2750</v>
      </c>
      <c r="K413" s="3">
        <v>4</v>
      </c>
      <c r="L413" s="3">
        <v>500</v>
      </c>
      <c r="M413" s="3">
        <v>-500</v>
      </c>
      <c r="N413" s="123">
        <v>-250</v>
      </c>
      <c r="O413" s="129">
        <f t="shared" si="107"/>
        <v>-174.10470283917644</v>
      </c>
      <c r="P413" s="3">
        <f t="shared" si="103"/>
        <v>75.89529716082356</v>
      </c>
      <c r="Q413" s="96">
        <f t="shared" si="104"/>
        <v>-0.30358118864329425</v>
      </c>
      <c r="R413" s="157">
        <f t="shared" si="108"/>
        <v>-216.02926523895277</v>
      </c>
      <c r="S413" s="3">
        <f t="shared" si="105"/>
        <v>33.970734761047225</v>
      </c>
      <c r="T413" s="96">
        <f t="shared" si="106"/>
        <v>-0.13588293904418891</v>
      </c>
      <c r="U413" s="154">
        <f t="shared" si="109"/>
        <v>-140.62890778453789</v>
      </c>
      <c r="V413" s="3">
        <f t="shared" si="110"/>
        <v>109.37109221546211</v>
      </c>
      <c r="W413" s="96">
        <f t="shared" si="111"/>
        <v>-0.43748436886184844</v>
      </c>
      <c r="X413" s="154">
        <f t="shared" si="112"/>
        <v>-97.267591080503763</v>
      </c>
      <c r="Y413" s="3">
        <f t="shared" si="113"/>
        <v>152.73240891949624</v>
      </c>
      <c r="Z413" s="96">
        <f t="shared" si="114"/>
        <v>-0.61092963567798497</v>
      </c>
      <c r="AA413" s="3">
        <f t="shared" si="102"/>
        <v>11000</v>
      </c>
      <c r="AB413" s="184">
        <f t="shared" si="118"/>
        <v>11325.895297160823</v>
      </c>
      <c r="AC413" s="184">
        <f t="shared" si="115"/>
        <v>11283.970734761047</v>
      </c>
      <c r="AD413" s="184">
        <f t="shared" si="116"/>
        <v>11359.371092215462</v>
      </c>
      <c r="AE413" s="184">
        <f t="shared" si="117"/>
        <v>11402.732408919495</v>
      </c>
      <c r="AF413" s="166"/>
    </row>
    <row r="414" spans="1:32" x14ac:dyDescent="0.25">
      <c r="A414" s="1">
        <v>412</v>
      </c>
      <c r="B414" s="1">
        <v>11500</v>
      </c>
      <c r="C414" s="1">
        <v>11000</v>
      </c>
      <c r="D414" s="30">
        <v>10750</v>
      </c>
      <c r="E414" s="3">
        <v>48</v>
      </c>
      <c r="F414" s="3">
        <v>48</v>
      </c>
      <c r="G414" s="3">
        <v>42</v>
      </c>
      <c r="H414" s="3">
        <v>2750</v>
      </c>
      <c r="I414" s="3">
        <v>2750</v>
      </c>
      <c r="J414" s="3">
        <v>2750</v>
      </c>
      <c r="K414" s="3">
        <v>3.9090909090909092</v>
      </c>
      <c r="L414" s="3">
        <v>-500</v>
      </c>
      <c r="M414" s="3">
        <v>-250</v>
      </c>
      <c r="N414" s="123">
        <v>-250</v>
      </c>
      <c r="O414" s="129">
        <f t="shared" si="107"/>
        <v>-173.36878810965652</v>
      </c>
      <c r="P414" s="3">
        <f t="shared" si="103"/>
        <v>76.631211890343479</v>
      </c>
      <c r="Q414" s="96">
        <f t="shared" si="104"/>
        <v>-0.30652484756137394</v>
      </c>
      <c r="R414" s="157">
        <f t="shared" si="108"/>
        <v>-227.11867243569807</v>
      </c>
      <c r="S414" s="3">
        <f t="shared" si="105"/>
        <v>22.881327564301927</v>
      </c>
      <c r="T414" s="96">
        <f t="shared" si="106"/>
        <v>-9.1525310257207712E-2</v>
      </c>
      <c r="U414" s="154">
        <f t="shared" si="109"/>
        <v>-270.12668076766909</v>
      </c>
      <c r="V414" s="3">
        <f t="shared" si="110"/>
        <v>-20.126680767669086</v>
      </c>
      <c r="W414" s="96">
        <f t="shared" si="111"/>
        <v>8.0506723070676342E-2</v>
      </c>
      <c r="X414" s="154">
        <f t="shared" si="112"/>
        <v>-268.04741594421432</v>
      </c>
      <c r="Y414" s="3">
        <f t="shared" si="113"/>
        <v>-18.047415944214322</v>
      </c>
      <c r="Z414" s="96">
        <f t="shared" si="114"/>
        <v>7.2189663776857288E-2</v>
      </c>
      <c r="AA414" s="3">
        <f t="shared" si="102"/>
        <v>10750</v>
      </c>
      <c r="AB414" s="184">
        <f t="shared" si="118"/>
        <v>10826.631211890344</v>
      </c>
      <c r="AC414" s="184">
        <f t="shared" si="115"/>
        <v>10772.881327564302</v>
      </c>
      <c r="AD414" s="184">
        <f t="shared" si="116"/>
        <v>10729.873319232331</v>
      </c>
      <c r="AE414" s="184">
        <f t="shared" si="117"/>
        <v>10731.952584055785</v>
      </c>
      <c r="AF414" s="166"/>
    </row>
    <row r="415" spans="1:32" x14ac:dyDescent="0.25">
      <c r="A415" s="1">
        <v>413</v>
      </c>
      <c r="B415" s="1">
        <v>11000</v>
      </c>
      <c r="C415" s="1">
        <v>10750</v>
      </c>
      <c r="D415" s="30">
        <v>10500</v>
      </c>
      <c r="E415" s="3">
        <v>48</v>
      </c>
      <c r="F415" s="3">
        <v>42</v>
      </c>
      <c r="G415" s="3">
        <v>44</v>
      </c>
      <c r="H415" s="3">
        <v>2750</v>
      </c>
      <c r="I415" s="3">
        <v>2750</v>
      </c>
      <c r="J415" s="3">
        <v>4750</v>
      </c>
      <c r="K415" s="3">
        <v>2.2105263157894739</v>
      </c>
      <c r="L415" s="3">
        <v>-250</v>
      </c>
      <c r="M415" s="3">
        <v>-250</v>
      </c>
      <c r="N415" s="123">
        <v>750</v>
      </c>
      <c r="O415" s="129">
        <f t="shared" si="107"/>
        <v>39.425705051401536</v>
      </c>
      <c r="P415" s="3">
        <f t="shared" si="103"/>
        <v>-710.57429494859844</v>
      </c>
      <c r="Q415" s="96">
        <f t="shared" si="104"/>
        <v>-0.94743239326479789</v>
      </c>
      <c r="R415" s="157">
        <f t="shared" si="108"/>
        <v>-59.808985515309729</v>
      </c>
      <c r="S415" s="3">
        <f t="shared" si="105"/>
        <v>-809.8089855153097</v>
      </c>
      <c r="T415" s="96">
        <f t="shared" si="106"/>
        <v>-1.079745314020413</v>
      </c>
      <c r="U415" s="154">
        <f t="shared" si="109"/>
        <v>33.625951123960775</v>
      </c>
      <c r="V415" s="3">
        <f t="shared" si="110"/>
        <v>-716.37404887603918</v>
      </c>
      <c r="W415" s="96">
        <f t="shared" si="111"/>
        <v>-0.9551653985013856</v>
      </c>
      <c r="X415" s="154">
        <f t="shared" si="112"/>
        <v>-19.013012244631266</v>
      </c>
      <c r="Y415" s="3">
        <f t="shared" si="113"/>
        <v>-769.01301224463123</v>
      </c>
      <c r="Z415" s="96">
        <f t="shared" si="114"/>
        <v>-1.0253506829928416</v>
      </c>
      <c r="AA415" s="3">
        <f t="shared" si="102"/>
        <v>10500</v>
      </c>
      <c r="AB415" s="184">
        <f t="shared" si="118"/>
        <v>10789.425705051401</v>
      </c>
      <c r="AC415" s="184">
        <f t="shared" si="115"/>
        <v>10690.19101448469</v>
      </c>
      <c r="AD415" s="184">
        <f t="shared" si="116"/>
        <v>10783.62595112396</v>
      </c>
      <c r="AE415" s="184">
        <f t="shared" si="117"/>
        <v>10730.986987755368</v>
      </c>
      <c r="AF415" s="166"/>
    </row>
    <row r="416" spans="1:32" x14ac:dyDescent="0.25">
      <c r="A416" s="1">
        <v>414</v>
      </c>
      <c r="B416" s="1">
        <v>10750</v>
      </c>
      <c r="C416" s="1">
        <v>10500</v>
      </c>
      <c r="D416" s="30">
        <v>11250</v>
      </c>
      <c r="E416" s="3">
        <v>42</v>
      </c>
      <c r="F416" s="3">
        <v>44</v>
      </c>
      <c r="G416" s="3">
        <v>54</v>
      </c>
      <c r="H416" s="3">
        <v>2750</v>
      </c>
      <c r="I416" s="3">
        <v>4750</v>
      </c>
      <c r="J416" s="3">
        <v>3750</v>
      </c>
      <c r="K416" s="3">
        <v>3</v>
      </c>
      <c r="L416" s="3">
        <v>-250</v>
      </c>
      <c r="M416" s="3">
        <v>750</v>
      </c>
      <c r="N416" s="123">
        <v>-250</v>
      </c>
      <c r="O416" s="129">
        <f t="shared" si="107"/>
        <v>-109.26621197546845</v>
      </c>
      <c r="P416" s="3">
        <f t="shared" si="103"/>
        <v>140.73378802453155</v>
      </c>
      <c r="Q416" s="96">
        <f t="shared" si="104"/>
        <v>-0.56293515209812617</v>
      </c>
      <c r="R416" s="157">
        <f t="shared" si="108"/>
        <v>-42.741411708263385</v>
      </c>
      <c r="S416" s="3">
        <f t="shared" si="105"/>
        <v>207.2585882917366</v>
      </c>
      <c r="T416" s="96">
        <f t="shared" si="106"/>
        <v>-0.8290343531669464</v>
      </c>
      <c r="U416" s="154">
        <f t="shared" si="109"/>
        <v>93.39203168580697</v>
      </c>
      <c r="V416" s="3">
        <f t="shared" si="110"/>
        <v>343.39203168580696</v>
      </c>
      <c r="W416" s="96">
        <f t="shared" si="111"/>
        <v>-1.3735681267432278</v>
      </c>
      <c r="X416" s="154">
        <f t="shared" si="112"/>
        <v>50.41415468795234</v>
      </c>
      <c r="Y416" s="3">
        <f t="shared" si="113"/>
        <v>300.41415468795236</v>
      </c>
      <c r="Z416" s="96">
        <f t="shared" si="114"/>
        <v>-1.2016566187518094</v>
      </c>
      <c r="AA416" s="3">
        <f t="shared" si="102"/>
        <v>11250</v>
      </c>
      <c r="AB416" s="184">
        <f t="shared" si="118"/>
        <v>10390.733788024532</v>
      </c>
      <c r="AC416" s="184">
        <f t="shared" si="115"/>
        <v>10457.258588291737</v>
      </c>
      <c r="AD416" s="184">
        <f t="shared" si="116"/>
        <v>10593.392031685808</v>
      </c>
      <c r="AE416" s="184">
        <f t="shared" si="117"/>
        <v>10550.414154687953</v>
      </c>
      <c r="AF416" s="166"/>
    </row>
    <row r="417" spans="1:32" x14ac:dyDescent="0.25">
      <c r="A417" s="1">
        <v>415</v>
      </c>
      <c r="B417" s="1">
        <v>10500</v>
      </c>
      <c r="C417" s="1">
        <v>11250</v>
      </c>
      <c r="D417" s="30">
        <v>11000</v>
      </c>
      <c r="E417" s="3">
        <v>44</v>
      </c>
      <c r="F417" s="3">
        <v>54</v>
      </c>
      <c r="G417" s="3">
        <v>55</v>
      </c>
      <c r="H417" s="3">
        <v>4750</v>
      </c>
      <c r="I417" s="3">
        <v>3750</v>
      </c>
      <c r="J417" s="3">
        <v>2750</v>
      </c>
      <c r="K417" s="3">
        <v>4</v>
      </c>
      <c r="L417" s="3">
        <v>750</v>
      </c>
      <c r="M417" s="3">
        <v>-250</v>
      </c>
      <c r="N417" s="123">
        <v>-500</v>
      </c>
      <c r="O417" s="129">
        <f t="shared" si="107"/>
        <v>-131.8559335072413</v>
      </c>
      <c r="P417" s="3">
        <f t="shared" si="103"/>
        <v>368.14406649275872</v>
      </c>
      <c r="Q417" s="96">
        <f t="shared" si="104"/>
        <v>-0.73628813298551743</v>
      </c>
      <c r="R417" s="157">
        <f t="shared" si="108"/>
        <v>-90.672584771258073</v>
      </c>
      <c r="S417" s="3">
        <f t="shared" si="105"/>
        <v>409.32741522874193</v>
      </c>
      <c r="T417" s="96">
        <f t="shared" si="106"/>
        <v>-0.81865483045748388</v>
      </c>
      <c r="U417" s="154">
        <f t="shared" si="109"/>
        <v>-90.368521415397723</v>
      </c>
      <c r="V417" s="3">
        <f t="shared" si="110"/>
        <v>409.63147858460229</v>
      </c>
      <c r="W417" s="96">
        <f t="shared" si="111"/>
        <v>-0.81926295716920461</v>
      </c>
      <c r="X417" s="154">
        <f t="shared" si="112"/>
        <v>86.18874405316177</v>
      </c>
      <c r="Y417" s="3">
        <f t="shared" si="113"/>
        <v>586.18874405316183</v>
      </c>
      <c r="Z417" s="96">
        <f t="shared" si="114"/>
        <v>-1.1723774881063236</v>
      </c>
      <c r="AA417" s="3">
        <f t="shared" si="102"/>
        <v>11000</v>
      </c>
      <c r="AB417" s="184">
        <f t="shared" si="118"/>
        <v>11118.14406649276</v>
      </c>
      <c r="AC417" s="184">
        <f t="shared" si="115"/>
        <v>11159.327415228741</v>
      </c>
      <c r="AD417" s="184">
        <f t="shared" si="116"/>
        <v>11159.631478584603</v>
      </c>
      <c r="AE417" s="184">
        <f t="shared" si="117"/>
        <v>11336.188744053161</v>
      </c>
      <c r="AF417" s="166"/>
    </row>
    <row r="418" spans="1:32" x14ac:dyDescent="0.25">
      <c r="A418" s="1">
        <v>416</v>
      </c>
      <c r="B418" s="1">
        <v>11250</v>
      </c>
      <c r="C418" s="1">
        <v>11000</v>
      </c>
      <c r="D418" s="30">
        <v>10500</v>
      </c>
      <c r="E418" s="3">
        <v>54</v>
      </c>
      <c r="F418" s="3">
        <v>55</v>
      </c>
      <c r="G418" s="3">
        <v>54</v>
      </c>
      <c r="H418" s="3">
        <v>3750</v>
      </c>
      <c r="I418" s="3">
        <v>2750</v>
      </c>
      <c r="J418" s="3">
        <v>1750</v>
      </c>
      <c r="K418" s="3">
        <v>6</v>
      </c>
      <c r="L418" s="3">
        <v>-250</v>
      </c>
      <c r="M418" s="3">
        <v>-500</v>
      </c>
      <c r="N418" s="123">
        <v>-250</v>
      </c>
      <c r="O418" s="129">
        <f t="shared" si="107"/>
        <v>-67.579213474933965</v>
      </c>
      <c r="P418" s="3">
        <f t="shared" si="103"/>
        <v>182.42078652506603</v>
      </c>
      <c r="Q418" s="96">
        <f t="shared" si="104"/>
        <v>-0.72968314610026419</v>
      </c>
      <c r="R418" s="157">
        <f t="shared" si="108"/>
        <v>-58.958493866478982</v>
      </c>
      <c r="S418" s="3">
        <f t="shared" si="105"/>
        <v>191.04150613352101</v>
      </c>
      <c r="T418" s="96">
        <f t="shared" si="106"/>
        <v>-0.764166024534084</v>
      </c>
      <c r="U418" s="154">
        <f t="shared" si="109"/>
        <v>-72.456673841185847</v>
      </c>
      <c r="V418" s="3">
        <f t="shared" si="110"/>
        <v>177.54332615881415</v>
      </c>
      <c r="W418" s="96">
        <f t="shared" si="111"/>
        <v>-0.71017330463525663</v>
      </c>
      <c r="X418" s="154">
        <f t="shared" si="112"/>
        <v>-51.723015201530643</v>
      </c>
      <c r="Y418" s="3">
        <f t="shared" si="113"/>
        <v>198.27698479846936</v>
      </c>
      <c r="Z418" s="96">
        <f t="shared" si="114"/>
        <v>-0.79310793919387745</v>
      </c>
      <c r="AA418" s="3">
        <f t="shared" si="102"/>
        <v>10500</v>
      </c>
      <c r="AB418" s="184">
        <f t="shared" si="118"/>
        <v>10932.420786525066</v>
      </c>
      <c r="AC418" s="184">
        <f t="shared" si="115"/>
        <v>10941.041506133521</v>
      </c>
      <c r="AD418" s="184">
        <f t="shared" si="116"/>
        <v>10927.543326158815</v>
      </c>
      <c r="AE418" s="184">
        <f t="shared" si="117"/>
        <v>10948.276984798469</v>
      </c>
      <c r="AF418" s="166"/>
    </row>
    <row r="419" spans="1:32" ht="15.75" thickBot="1" x14ac:dyDescent="0.3">
      <c r="A419" s="1">
        <v>417</v>
      </c>
      <c r="B419" s="1">
        <v>11000</v>
      </c>
      <c r="C419" s="1">
        <v>10500</v>
      </c>
      <c r="D419" s="31">
        <v>10250</v>
      </c>
      <c r="E419" s="32">
        <v>55</v>
      </c>
      <c r="F419" s="32">
        <v>54</v>
      </c>
      <c r="G419" s="32">
        <v>43</v>
      </c>
      <c r="H419" s="32">
        <v>2750</v>
      </c>
      <c r="I419" s="32">
        <v>1750</v>
      </c>
      <c r="J419" s="32">
        <v>1750</v>
      </c>
      <c r="K419" s="32">
        <v>5.8571428571428568</v>
      </c>
      <c r="L419" s="32">
        <v>-500</v>
      </c>
      <c r="M419" s="32">
        <v>-250</v>
      </c>
      <c r="N419" s="124">
        <v>-250</v>
      </c>
      <c r="O419" s="129">
        <f t="shared" si="107"/>
        <v>-99.972818407777368</v>
      </c>
      <c r="P419" s="3">
        <f t="shared" si="103"/>
        <v>150.02718159222263</v>
      </c>
      <c r="Q419" s="96">
        <f t="shared" si="104"/>
        <v>-0.60010872636889057</v>
      </c>
      <c r="R419" s="157">
        <f t="shared" si="108"/>
        <v>-188.10592020730698</v>
      </c>
      <c r="S419" s="3">
        <f t="shared" si="105"/>
        <v>61.89407979269302</v>
      </c>
      <c r="T419" s="96">
        <f t="shared" si="106"/>
        <v>-0.24757631917077208</v>
      </c>
      <c r="U419" s="154">
        <f t="shared" si="109"/>
        <v>-349.19425514247501</v>
      </c>
      <c r="V419" s="3">
        <f t="shared" si="110"/>
        <v>-99.194255142475015</v>
      </c>
      <c r="W419" s="96">
        <f t="shared" si="111"/>
        <v>0.39677702056990005</v>
      </c>
      <c r="X419" s="154">
        <f t="shared" si="112"/>
        <v>-350.72971562513192</v>
      </c>
      <c r="Y419" s="3">
        <f t="shared" si="113"/>
        <v>-100.72971562513192</v>
      </c>
      <c r="Z419" s="96">
        <f t="shared" si="114"/>
        <v>0.40291886250052766</v>
      </c>
      <c r="AA419" s="3">
        <f t="shared" si="102"/>
        <v>10250</v>
      </c>
      <c r="AB419" s="184">
        <f t="shared" si="118"/>
        <v>10400.027181592222</v>
      </c>
      <c r="AC419" s="184">
        <f t="shared" si="115"/>
        <v>10311.894079792693</v>
      </c>
      <c r="AD419" s="184">
        <f t="shared" si="116"/>
        <v>10150.805744857525</v>
      </c>
      <c r="AE419" s="184">
        <f t="shared" si="117"/>
        <v>10149.270284374868</v>
      </c>
      <c r="AF419" s="166"/>
    </row>
    <row r="420" spans="1:32" x14ac:dyDescent="0.25">
      <c r="A420" s="1">
        <v>418</v>
      </c>
      <c r="B420" s="1">
        <v>10500</v>
      </c>
      <c r="C420" s="1">
        <v>10250</v>
      </c>
      <c r="D420" s="29">
        <v>9500</v>
      </c>
      <c r="E420" s="28">
        <v>54</v>
      </c>
      <c r="F420" s="28">
        <v>43</v>
      </c>
      <c r="G420" s="28">
        <v>29</v>
      </c>
      <c r="H420" s="28">
        <v>1750</v>
      </c>
      <c r="I420" s="28">
        <v>1750</v>
      </c>
      <c r="J420" s="28">
        <v>4750</v>
      </c>
      <c r="K420" s="28">
        <v>2</v>
      </c>
      <c r="L420" s="28">
        <v>-250</v>
      </c>
      <c r="M420" s="28">
        <v>-250</v>
      </c>
      <c r="N420" s="122">
        <v>1250</v>
      </c>
      <c r="O420" s="129">
        <f t="shared" si="107"/>
        <v>105.3893327699726</v>
      </c>
      <c r="P420" s="3">
        <f t="shared" si="103"/>
        <v>-1144.6106672300275</v>
      </c>
      <c r="Q420" s="96">
        <f t="shared" si="104"/>
        <v>-0.91568853378402204</v>
      </c>
      <c r="R420" s="157">
        <f t="shared" si="108"/>
        <v>-82.795650609717157</v>
      </c>
      <c r="S420" s="3">
        <f t="shared" si="105"/>
        <v>-1332.7956506097171</v>
      </c>
      <c r="T420" s="96">
        <f t="shared" si="106"/>
        <v>-1.0662365204877737</v>
      </c>
      <c r="U420" s="154">
        <f t="shared" si="109"/>
        <v>-138.19894265374955</v>
      </c>
      <c r="V420" s="3">
        <f t="shared" si="110"/>
        <v>-1388.1989426537496</v>
      </c>
      <c r="W420" s="96">
        <f t="shared" si="111"/>
        <v>-1.1105591541229995</v>
      </c>
      <c r="X420" s="154">
        <f t="shared" si="112"/>
        <v>-256.71842314627429</v>
      </c>
      <c r="Y420" s="3">
        <f t="shared" si="113"/>
        <v>-1506.7184231462743</v>
      </c>
      <c r="Z420" s="96">
        <f t="shared" si="114"/>
        <v>-1.2053747385170195</v>
      </c>
      <c r="AA420" s="3">
        <f t="shared" si="102"/>
        <v>9500</v>
      </c>
      <c r="AB420" s="184">
        <f t="shared" si="118"/>
        <v>10355.389332769973</v>
      </c>
      <c r="AC420" s="184">
        <f t="shared" si="115"/>
        <v>10167.204349390282</v>
      </c>
      <c r="AD420" s="184">
        <f t="shared" si="116"/>
        <v>10111.801057346251</v>
      </c>
      <c r="AE420" s="184">
        <f t="shared" si="117"/>
        <v>9993.2815768537257</v>
      </c>
      <c r="AF420" s="166"/>
    </row>
    <row r="421" spans="1:32" x14ac:dyDescent="0.25">
      <c r="A421" s="1">
        <v>419</v>
      </c>
      <c r="B421" s="1">
        <v>10250</v>
      </c>
      <c r="C421" s="1">
        <v>9500</v>
      </c>
      <c r="D421" s="30">
        <v>10750</v>
      </c>
      <c r="E421" s="3">
        <v>43</v>
      </c>
      <c r="F421" s="3">
        <v>29</v>
      </c>
      <c r="G421" s="3">
        <v>29</v>
      </c>
      <c r="H421" s="3">
        <v>1750</v>
      </c>
      <c r="I421" s="3">
        <v>4750</v>
      </c>
      <c r="J421" s="3">
        <v>4750</v>
      </c>
      <c r="K421" s="3">
        <v>2.263157894736842</v>
      </c>
      <c r="L421" s="3">
        <v>-250</v>
      </c>
      <c r="M421" s="3">
        <v>1250</v>
      </c>
      <c r="N421" s="123">
        <v>0</v>
      </c>
      <c r="O421" s="129">
        <f t="shared" si="107"/>
        <v>-90.231548303067541</v>
      </c>
      <c r="P421" s="3">
        <f t="shared" si="103"/>
        <v>-90.231548303067541</v>
      </c>
      <c r="Q421" s="96">
        <f t="shared" si="104"/>
        <v>0</v>
      </c>
      <c r="R421" s="157">
        <f t="shared" si="108"/>
        <v>-92.668836792119706</v>
      </c>
      <c r="S421" s="3">
        <f t="shared" si="105"/>
        <v>-92.668836792119706</v>
      </c>
      <c r="T421" s="96">
        <f t="shared" si="106"/>
        <v>0</v>
      </c>
      <c r="U421" s="154">
        <f t="shared" si="109"/>
        <v>-49.92933597746952</v>
      </c>
      <c r="V421" s="3">
        <f t="shared" si="110"/>
        <v>-49.92933597746952</v>
      </c>
      <c r="W421" s="96">
        <f t="shared" si="111"/>
        <v>0</v>
      </c>
      <c r="X421" s="154">
        <f t="shared" si="112"/>
        <v>-270.26023909078668</v>
      </c>
      <c r="Y421" s="3">
        <f t="shared" si="113"/>
        <v>-270.26023909078668</v>
      </c>
      <c r="Z421" s="96">
        <f t="shared" si="114"/>
        <v>0</v>
      </c>
      <c r="AA421" s="3">
        <f t="shared" si="102"/>
        <v>10750</v>
      </c>
      <c r="AB421" s="184">
        <f t="shared" si="118"/>
        <v>9409.768451696933</v>
      </c>
      <c r="AC421" s="184">
        <f t="shared" si="115"/>
        <v>9407.3311632078803</v>
      </c>
      <c r="AD421" s="184">
        <f t="shared" si="116"/>
        <v>9450.0706640225308</v>
      </c>
      <c r="AE421" s="184">
        <f t="shared" si="117"/>
        <v>9229.7397609092131</v>
      </c>
      <c r="AF421" s="166"/>
    </row>
    <row r="422" spans="1:32" x14ac:dyDescent="0.25">
      <c r="A422" s="1">
        <v>420</v>
      </c>
      <c r="B422" s="1">
        <v>9500</v>
      </c>
      <c r="C422" s="1">
        <v>10750</v>
      </c>
      <c r="D422" s="30">
        <v>10750</v>
      </c>
      <c r="E422" s="3">
        <v>29</v>
      </c>
      <c r="F422" s="3">
        <v>29</v>
      </c>
      <c r="G422" s="3">
        <v>35</v>
      </c>
      <c r="H422" s="3">
        <v>4750</v>
      </c>
      <c r="I422" s="3">
        <v>4750</v>
      </c>
      <c r="J422" s="3">
        <v>4750</v>
      </c>
      <c r="K422" s="3">
        <v>2.263157894736842</v>
      </c>
      <c r="L422" s="3">
        <v>1250</v>
      </c>
      <c r="M422" s="3">
        <v>0</v>
      </c>
      <c r="N422" s="123">
        <v>750</v>
      </c>
      <c r="O422" s="129">
        <f t="shared" si="107"/>
        <v>-54.018317447123138</v>
      </c>
      <c r="P422" s="3">
        <f t="shared" si="103"/>
        <v>-804.01831744712308</v>
      </c>
      <c r="Q422" s="96">
        <f t="shared" si="104"/>
        <v>-1.0720244232628309</v>
      </c>
      <c r="R422" s="157">
        <f t="shared" si="108"/>
        <v>-22.951664206121706</v>
      </c>
      <c r="S422" s="3">
        <f t="shared" si="105"/>
        <v>-772.95166420612168</v>
      </c>
      <c r="T422" s="96">
        <f t="shared" si="106"/>
        <v>-1.0306022189414956</v>
      </c>
      <c r="U422" s="154">
        <f t="shared" si="109"/>
        <v>190.36881610249407</v>
      </c>
      <c r="V422" s="3">
        <f t="shared" si="110"/>
        <v>-559.63118389750593</v>
      </c>
      <c r="W422" s="96">
        <f t="shared" si="111"/>
        <v>-0.74617491186334128</v>
      </c>
      <c r="X422" s="154">
        <f t="shared" si="112"/>
        <v>250.61523434835522</v>
      </c>
      <c r="Y422" s="3">
        <f t="shared" si="113"/>
        <v>-499.38476565164478</v>
      </c>
      <c r="Z422" s="96">
        <f t="shared" si="114"/>
        <v>-0.66584635420219307</v>
      </c>
      <c r="AA422" s="3">
        <f t="shared" si="102"/>
        <v>10750</v>
      </c>
      <c r="AB422" s="184">
        <f t="shared" si="118"/>
        <v>10695.981682552876</v>
      </c>
      <c r="AC422" s="184">
        <f t="shared" si="115"/>
        <v>10727.048335793877</v>
      </c>
      <c r="AD422" s="184">
        <f t="shared" si="116"/>
        <v>10940.368816102495</v>
      </c>
      <c r="AE422" s="184">
        <f t="shared" si="117"/>
        <v>11000.615234348355</v>
      </c>
      <c r="AF422" s="166"/>
    </row>
    <row r="423" spans="1:32" x14ac:dyDescent="0.25">
      <c r="A423" s="1">
        <v>421</v>
      </c>
      <c r="B423" s="1">
        <v>10750</v>
      </c>
      <c r="C423" s="1">
        <v>10750</v>
      </c>
      <c r="D423" s="30">
        <v>11500</v>
      </c>
      <c r="E423" s="3">
        <v>29</v>
      </c>
      <c r="F423" s="3">
        <v>35</v>
      </c>
      <c r="G423" s="3">
        <v>41</v>
      </c>
      <c r="H423" s="3">
        <v>4750</v>
      </c>
      <c r="I423" s="3">
        <v>4750</v>
      </c>
      <c r="J423" s="3">
        <v>3750</v>
      </c>
      <c r="K423" s="3">
        <v>3.0666666666666669</v>
      </c>
      <c r="L423" s="3">
        <v>0</v>
      </c>
      <c r="M423" s="3">
        <v>750</v>
      </c>
      <c r="N423" s="123">
        <v>-750</v>
      </c>
      <c r="O423" s="129">
        <f t="shared" si="107"/>
        <v>-226.05487714726999</v>
      </c>
      <c r="P423" s="3">
        <f t="shared" si="103"/>
        <v>523.94512285273004</v>
      </c>
      <c r="Q423" s="96">
        <f t="shared" si="104"/>
        <v>-0.69859349713697338</v>
      </c>
      <c r="R423" s="157">
        <f t="shared" si="108"/>
        <v>-183.71306513318223</v>
      </c>
      <c r="S423" s="3">
        <f t="shared" si="105"/>
        <v>566.28693486681777</v>
      </c>
      <c r="T423" s="96">
        <f t="shared" si="106"/>
        <v>-0.75504924648909033</v>
      </c>
      <c r="U423" s="154">
        <f t="shared" si="109"/>
        <v>-22.287946729524364</v>
      </c>
      <c r="V423" s="3">
        <f t="shared" si="110"/>
        <v>727.71205327047562</v>
      </c>
      <c r="W423" s="96">
        <f t="shared" si="111"/>
        <v>-0.97028273769396745</v>
      </c>
      <c r="X423" s="154">
        <f t="shared" si="112"/>
        <v>62.842974489814893</v>
      </c>
      <c r="Y423" s="3">
        <f t="shared" si="113"/>
        <v>812.84297448981488</v>
      </c>
      <c r="Z423" s="96">
        <f t="shared" si="114"/>
        <v>-1.0837906326530864</v>
      </c>
      <c r="AA423" s="3">
        <f t="shared" si="102"/>
        <v>11500</v>
      </c>
      <c r="AB423" s="184">
        <f t="shared" si="118"/>
        <v>10523.94512285273</v>
      </c>
      <c r="AC423" s="184">
        <f t="shared" si="115"/>
        <v>10566.286934866817</v>
      </c>
      <c r="AD423" s="184">
        <f t="shared" si="116"/>
        <v>10727.712053270476</v>
      </c>
      <c r="AE423" s="184">
        <f t="shared" si="117"/>
        <v>10812.842974489815</v>
      </c>
      <c r="AF423" s="166"/>
    </row>
    <row r="424" spans="1:32" x14ac:dyDescent="0.25">
      <c r="A424" s="1">
        <v>422</v>
      </c>
      <c r="B424" s="1">
        <v>10750</v>
      </c>
      <c r="C424" s="1">
        <v>11500</v>
      </c>
      <c r="D424" s="30">
        <v>10750</v>
      </c>
      <c r="E424" s="3">
        <v>35</v>
      </c>
      <c r="F424" s="3">
        <v>41</v>
      </c>
      <c r="G424" s="3">
        <v>42</v>
      </c>
      <c r="H424" s="3">
        <v>4750</v>
      </c>
      <c r="I424" s="3">
        <v>3750</v>
      </c>
      <c r="J424" s="3">
        <v>4750</v>
      </c>
      <c r="K424" s="3">
        <v>2.263157894736842</v>
      </c>
      <c r="L424" s="3">
        <v>750</v>
      </c>
      <c r="M424" s="3">
        <v>-750</v>
      </c>
      <c r="N424" s="123">
        <v>750</v>
      </c>
      <c r="O424" s="129">
        <f t="shared" si="107"/>
        <v>-11.769548115188002</v>
      </c>
      <c r="P424" s="3">
        <f t="shared" si="103"/>
        <v>-761.76954811518794</v>
      </c>
      <c r="Q424" s="96">
        <f t="shared" si="104"/>
        <v>-1.0156927308202506</v>
      </c>
      <c r="R424" s="157">
        <f t="shared" si="108"/>
        <v>-31.418970026249657</v>
      </c>
      <c r="S424" s="3">
        <f t="shared" si="105"/>
        <v>-781.41897002624967</v>
      </c>
      <c r="T424" s="96">
        <f t="shared" si="106"/>
        <v>-1.0418919600349996</v>
      </c>
      <c r="U424" s="154">
        <f t="shared" si="109"/>
        <v>72.869038381889808</v>
      </c>
      <c r="V424" s="3">
        <f t="shared" si="110"/>
        <v>-677.13096161811018</v>
      </c>
      <c r="W424" s="96">
        <f t="shared" si="111"/>
        <v>-0.90284128215748027</v>
      </c>
      <c r="X424" s="154">
        <f t="shared" si="112"/>
        <v>225.25993195993146</v>
      </c>
      <c r="Y424" s="3">
        <f t="shared" si="113"/>
        <v>-524.74006804006854</v>
      </c>
      <c r="Z424" s="96">
        <f t="shared" si="114"/>
        <v>-0.69965342405342468</v>
      </c>
      <c r="AA424" s="3">
        <f t="shared" si="102"/>
        <v>10750</v>
      </c>
      <c r="AB424" s="184">
        <f t="shared" si="118"/>
        <v>11488.230451884812</v>
      </c>
      <c r="AC424" s="184">
        <f t="shared" si="115"/>
        <v>11468.58102997375</v>
      </c>
      <c r="AD424" s="184">
        <f t="shared" si="116"/>
        <v>11572.86903838189</v>
      </c>
      <c r="AE424" s="184">
        <f t="shared" si="117"/>
        <v>11725.259931959932</v>
      </c>
      <c r="AF424" s="166"/>
    </row>
    <row r="425" spans="1:32" x14ac:dyDescent="0.25">
      <c r="A425" s="1">
        <v>423</v>
      </c>
      <c r="B425" s="1">
        <v>11500</v>
      </c>
      <c r="C425" s="1">
        <v>10750</v>
      </c>
      <c r="D425" s="30">
        <v>11500</v>
      </c>
      <c r="E425" s="3">
        <v>41</v>
      </c>
      <c r="F425" s="3">
        <v>42</v>
      </c>
      <c r="G425" s="3">
        <v>47</v>
      </c>
      <c r="H425" s="3">
        <v>3750</v>
      </c>
      <c r="I425" s="3">
        <v>4750</v>
      </c>
      <c r="J425" s="3">
        <v>5750</v>
      </c>
      <c r="K425" s="3">
        <v>2</v>
      </c>
      <c r="L425" s="3">
        <v>-750</v>
      </c>
      <c r="M425" s="3">
        <v>750</v>
      </c>
      <c r="N425" s="123">
        <v>-500</v>
      </c>
      <c r="O425" s="129">
        <f t="shared" si="107"/>
        <v>4.6730572241851718</v>
      </c>
      <c r="P425" s="3">
        <f t="shared" si="103"/>
        <v>504.67305722418519</v>
      </c>
      <c r="Q425" s="96">
        <f t="shared" si="104"/>
        <v>-1.0093461144483704</v>
      </c>
      <c r="R425" s="157">
        <f t="shared" si="108"/>
        <v>9.0782740637533017</v>
      </c>
      <c r="S425" s="3">
        <f t="shared" si="105"/>
        <v>509.07827406375333</v>
      </c>
      <c r="T425" s="96">
        <f t="shared" si="106"/>
        <v>-1.0181565481275066</v>
      </c>
      <c r="U425" s="154">
        <f t="shared" si="109"/>
        <v>64.315283961562045</v>
      </c>
      <c r="V425" s="3">
        <f t="shared" si="110"/>
        <v>564.31528396156205</v>
      </c>
      <c r="W425" s="96">
        <f t="shared" si="111"/>
        <v>-1.1286305679231241</v>
      </c>
      <c r="X425" s="154">
        <f t="shared" si="112"/>
        <v>42.268790625389933</v>
      </c>
      <c r="Y425" s="3">
        <f t="shared" si="113"/>
        <v>542.2687906253899</v>
      </c>
      <c r="Z425" s="96">
        <f t="shared" si="114"/>
        <v>-1.0845375812507798</v>
      </c>
      <c r="AA425" s="3">
        <f t="shared" si="102"/>
        <v>11500</v>
      </c>
      <c r="AB425" s="184">
        <f t="shared" si="118"/>
        <v>10754.673057224185</v>
      </c>
      <c r="AC425" s="184">
        <f t="shared" si="115"/>
        <v>10759.078274063753</v>
      </c>
      <c r="AD425" s="184">
        <f t="shared" si="116"/>
        <v>10814.315283961561</v>
      </c>
      <c r="AE425" s="184">
        <f t="shared" si="117"/>
        <v>10792.26879062539</v>
      </c>
      <c r="AF425" s="166"/>
    </row>
    <row r="426" spans="1:32" x14ac:dyDescent="0.25">
      <c r="A426" s="1">
        <v>424</v>
      </c>
      <c r="B426" s="1">
        <v>10750</v>
      </c>
      <c r="C426" s="1">
        <v>11500</v>
      </c>
      <c r="D426" s="30">
        <v>11000</v>
      </c>
      <c r="E426" s="3">
        <v>42</v>
      </c>
      <c r="F426" s="3">
        <v>47</v>
      </c>
      <c r="G426" s="3">
        <v>49</v>
      </c>
      <c r="H426" s="3">
        <v>4750</v>
      </c>
      <c r="I426" s="3">
        <v>5750</v>
      </c>
      <c r="J426" s="3">
        <v>5750</v>
      </c>
      <c r="K426" s="3">
        <v>1.9130434782608696</v>
      </c>
      <c r="L426" s="3">
        <v>750</v>
      </c>
      <c r="M426" s="3">
        <v>-500</v>
      </c>
      <c r="N426" s="123">
        <v>750</v>
      </c>
      <c r="O426" s="129">
        <f t="shared" si="107"/>
        <v>96.032718645408067</v>
      </c>
      <c r="P426" s="3">
        <f t="shared" si="103"/>
        <v>-653.96728135459193</v>
      </c>
      <c r="Q426" s="96">
        <f t="shared" si="104"/>
        <v>-0.8719563751394559</v>
      </c>
      <c r="R426" s="157">
        <f t="shared" si="108"/>
        <v>209.89971007277626</v>
      </c>
      <c r="S426" s="3">
        <f t="shared" si="105"/>
        <v>-540.10028992722368</v>
      </c>
      <c r="T426" s="96">
        <f t="shared" si="106"/>
        <v>-0.72013371990296493</v>
      </c>
      <c r="U426" s="154">
        <f t="shared" si="109"/>
        <v>209.46001726377997</v>
      </c>
      <c r="V426" s="3">
        <f t="shared" si="110"/>
        <v>-540.53998273622005</v>
      </c>
      <c r="W426" s="96">
        <f t="shared" si="111"/>
        <v>-0.72071997698162671</v>
      </c>
      <c r="X426" s="154">
        <f t="shared" si="112"/>
        <v>285.98617063455913</v>
      </c>
      <c r="Y426" s="3">
        <f t="shared" si="113"/>
        <v>-464.01382936544087</v>
      </c>
      <c r="Z426" s="96">
        <f t="shared" si="114"/>
        <v>-0.61868510582058778</v>
      </c>
      <c r="AA426" s="3">
        <f t="shared" si="102"/>
        <v>11000</v>
      </c>
      <c r="AB426" s="184">
        <f t="shared" si="118"/>
        <v>11596.032718645409</v>
      </c>
      <c r="AC426" s="184">
        <f t="shared" si="115"/>
        <v>11709.899710072776</v>
      </c>
      <c r="AD426" s="184">
        <f t="shared" si="116"/>
        <v>11709.46001726378</v>
      </c>
      <c r="AE426" s="184">
        <f t="shared" si="117"/>
        <v>11785.986170634558</v>
      </c>
      <c r="AF426" s="166"/>
    </row>
    <row r="427" spans="1:32" x14ac:dyDescent="0.25">
      <c r="A427" s="1">
        <v>425</v>
      </c>
      <c r="B427" s="1">
        <v>11500</v>
      </c>
      <c r="C427" s="1">
        <v>11000</v>
      </c>
      <c r="D427" s="30">
        <v>11750</v>
      </c>
      <c r="E427" s="3">
        <v>47</v>
      </c>
      <c r="F427" s="3">
        <v>49</v>
      </c>
      <c r="G427" s="3">
        <v>48</v>
      </c>
      <c r="H427" s="3">
        <v>5750</v>
      </c>
      <c r="I427" s="3">
        <v>5750</v>
      </c>
      <c r="J427" s="3">
        <v>5750</v>
      </c>
      <c r="K427" s="3">
        <v>2.0434782608695654</v>
      </c>
      <c r="L427" s="3">
        <v>-500</v>
      </c>
      <c r="M427" s="3">
        <v>750</v>
      </c>
      <c r="N427" s="123">
        <v>750</v>
      </c>
      <c r="O427" s="129">
        <f t="shared" si="107"/>
        <v>-28.935696534444801</v>
      </c>
      <c r="P427" s="3">
        <f t="shared" si="103"/>
        <v>-778.93569653444479</v>
      </c>
      <c r="Q427" s="96">
        <f t="shared" si="104"/>
        <v>-1.0385809287125931</v>
      </c>
      <c r="R427" s="157">
        <f t="shared" si="108"/>
        <v>50.430338566208903</v>
      </c>
      <c r="S427" s="3">
        <f t="shared" si="105"/>
        <v>-699.56966143379111</v>
      </c>
      <c r="T427" s="96">
        <f t="shared" si="106"/>
        <v>-0.93275954857838816</v>
      </c>
      <c r="U427" s="154">
        <f t="shared" si="109"/>
        <v>-60.047982813756491</v>
      </c>
      <c r="V427" s="3">
        <f t="shared" si="110"/>
        <v>-810.04798281375645</v>
      </c>
      <c r="W427" s="96">
        <f t="shared" si="111"/>
        <v>-1.0800639770850087</v>
      </c>
      <c r="X427" s="154">
        <f t="shared" si="112"/>
        <v>-18.854296699985156</v>
      </c>
      <c r="Y427" s="3">
        <f t="shared" si="113"/>
        <v>-768.85429669998518</v>
      </c>
      <c r="Z427" s="96">
        <f t="shared" si="114"/>
        <v>-1.025139062266647</v>
      </c>
      <c r="AA427" s="3">
        <f t="shared" si="102"/>
        <v>11750</v>
      </c>
      <c r="AB427" s="184">
        <f t="shared" si="118"/>
        <v>10971.064303465555</v>
      </c>
      <c r="AC427" s="184">
        <f t="shared" si="115"/>
        <v>11050.43033856621</v>
      </c>
      <c r="AD427" s="184">
        <f t="shared" si="116"/>
        <v>10939.952017186244</v>
      </c>
      <c r="AE427" s="184">
        <f t="shared" si="117"/>
        <v>10981.145703300015</v>
      </c>
      <c r="AF427" s="166"/>
    </row>
    <row r="428" spans="1:32" x14ac:dyDescent="0.25">
      <c r="A428" s="1">
        <v>426</v>
      </c>
      <c r="B428" s="1">
        <v>11000</v>
      </c>
      <c r="C428" s="1">
        <v>11750</v>
      </c>
      <c r="D428" s="30">
        <v>12500</v>
      </c>
      <c r="E428" s="3">
        <v>49</v>
      </c>
      <c r="F428" s="3">
        <v>48</v>
      </c>
      <c r="G428" s="3">
        <v>46</v>
      </c>
      <c r="H428" s="3">
        <v>5750</v>
      </c>
      <c r="I428" s="3">
        <v>5750</v>
      </c>
      <c r="J428" s="3">
        <v>2750</v>
      </c>
      <c r="K428" s="3">
        <v>4.5454545454545459</v>
      </c>
      <c r="L428" s="3">
        <v>750</v>
      </c>
      <c r="M428" s="3">
        <v>750</v>
      </c>
      <c r="N428" s="123">
        <v>750</v>
      </c>
      <c r="O428" s="129">
        <f t="shared" si="107"/>
        <v>-407.87065330394375</v>
      </c>
      <c r="P428" s="3">
        <f t="shared" si="103"/>
        <v>-1157.8706533039438</v>
      </c>
      <c r="Q428" s="96">
        <f t="shared" si="104"/>
        <v>-1.5438275377385917</v>
      </c>
      <c r="R428" s="157">
        <f t="shared" si="108"/>
        <v>-263.99816862837974</v>
      </c>
      <c r="S428" s="3">
        <f t="shared" si="105"/>
        <v>-1013.9981686283797</v>
      </c>
      <c r="T428" s="96">
        <f t="shared" si="106"/>
        <v>-1.351997558171173</v>
      </c>
      <c r="U428" s="154">
        <f t="shared" si="109"/>
        <v>-307.73925064531227</v>
      </c>
      <c r="V428" s="3">
        <f t="shared" si="110"/>
        <v>-1057.7392506453123</v>
      </c>
      <c r="W428" s="96">
        <f t="shared" si="111"/>
        <v>-1.4103190008604163</v>
      </c>
      <c r="X428" s="154">
        <f t="shared" si="112"/>
        <v>-287.2970934831568</v>
      </c>
      <c r="Y428" s="3">
        <f t="shared" si="113"/>
        <v>-1037.2970934831569</v>
      </c>
      <c r="Z428" s="96">
        <f t="shared" si="114"/>
        <v>-1.3830627913108759</v>
      </c>
      <c r="AA428" s="3">
        <f t="shared" si="102"/>
        <v>12500</v>
      </c>
      <c r="AB428" s="184">
        <f t="shared" si="118"/>
        <v>11342.129346696056</v>
      </c>
      <c r="AC428" s="184">
        <f t="shared" si="115"/>
        <v>11486.001831371621</v>
      </c>
      <c r="AD428" s="184">
        <f t="shared" si="116"/>
        <v>11442.260749354688</v>
      </c>
      <c r="AE428" s="184">
        <f t="shared" si="117"/>
        <v>11462.702906516843</v>
      </c>
      <c r="AF428" s="166"/>
    </row>
    <row r="429" spans="1:32" x14ac:dyDescent="0.25">
      <c r="A429" s="1">
        <v>427</v>
      </c>
      <c r="B429" s="1">
        <v>11750</v>
      </c>
      <c r="C429" s="1">
        <v>12500</v>
      </c>
      <c r="D429" s="30">
        <v>13250</v>
      </c>
      <c r="E429" s="3">
        <v>48</v>
      </c>
      <c r="F429" s="3">
        <v>46</v>
      </c>
      <c r="G429" s="3">
        <v>45</v>
      </c>
      <c r="H429" s="3">
        <v>5750</v>
      </c>
      <c r="I429" s="3">
        <v>2750</v>
      </c>
      <c r="J429" s="3">
        <v>2750</v>
      </c>
      <c r="K429" s="3">
        <v>4.8181818181818183</v>
      </c>
      <c r="L429" s="3">
        <v>750</v>
      </c>
      <c r="M429" s="3">
        <v>750</v>
      </c>
      <c r="N429" s="123">
        <v>-500</v>
      </c>
      <c r="O429" s="129">
        <f t="shared" si="107"/>
        <v>-524.75362853632737</v>
      </c>
      <c r="P429" s="3">
        <f t="shared" si="103"/>
        <v>-24.753628536327369</v>
      </c>
      <c r="Q429" s="96">
        <f t="shared" si="104"/>
        <v>4.9507257072654735E-2</v>
      </c>
      <c r="R429" s="157">
        <f t="shared" si="108"/>
        <v>-619.87240143742997</v>
      </c>
      <c r="S429" s="3">
        <f t="shared" si="105"/>
        <v>-119.87240143742997</v>
      </c>
      <c r="T429" s="96">
        <f t="shared" si="106"/>
        <v>0.23974480287485994</v>
      </c>
      <c r="U429" s="154">
        <f t="shared" si="109"/>
        <v>-529.27627220435102</v>
      </c>
      <c r="V429" s="3">
        <f t="shared" si="110"/>
        <v>-29.276272204351017</v>
      </c>
      <c r="W429" s="96">
        <f t="shared" si="111"/>
        <v>5.8552544408702036E-2</v>
      </c>
      <c r="X429" s="154">
        <f t="shared" si="112"/>
        <v>-434.30458995939495</v>
      </c>
      <c r="Y429" s="3">
        <f t="shared" si="113"/>
        <v>65.695410040605054</v>
      </c>
      <c r="Z429" s="96">
        <f t="shared" si="114"/>
        <v>-0.13139082008121011</v>
      </c>
      <c r="AA429" s="3">
        <f t="shared" si="102"/>
        <v>13250</v>
      </c>
      <c r="AB429" s="184">
        <f t="shared" si="118"/>
        <v>11975.246371463672</v>
      </c>
      <c r="AC429" s="184">
        <f t="shared" si="115"/>
        <v>11880.127598562571</v>
      </c>
      <c r="AD429" s="184">
        <f t="shared" si="116"/>
        <v>11970.723727795648</v>
      </c>
      <c r="AE429" s="184">
        <f t="shared" si="117"/>
        <v>12065.695410040606</v>
      </c>
      <c r="AF429" s="166"/>
    </row>
    <row r="430" spans="1:32" x14ac:dyDescent="0.25">
      <c r="A430" s="1">
        <v>428</v>
      </c>
      <c r="B430" s="1">
        <v>12500</v>
      </c>
      <c r="C430" s="1">
        <v>13250</v>
      </c>
      <c r="D430" s="30">
        <v>12750</v>
      </c>
      <c r="E430" s="3">
        <v>46</v>
      </c>
      <c r="F430" s="3">
        <v>45</v>
      </c>
      <c r="G430" s="3">
        <v>48</v>
      </c>
      <c r="H430" s="3">
        <v>2750</v>
      </c>
      <c r="I430" s="3">
        <v>2750</v>
      </c>
      <c r="J430" s="3">
        <v>3750</v>
      </c>
      <c r="K430" s="3">
        <v>3.4</v>
      </c>
      <c r="L430" s="3">
        <v>750</v>
      </c>
      <c r="M430" s="3">
        <v>-500</v>
      </c>
      <c r="N430" s="123">
        <v>-500</v>
      </c>
      <c r="O430" s="129">
        <f t="shared" si="107"/>
        <v>-375.43943273494506</v>
      </c>
      <c r="P430" s="3">
        <f t="shared" si="103"/>
        <v>124.56056726505494</v>
      </c>
      <c r="Q430" s="96">
        <f t="shared" si="104"/>
        <v>-0.24912113453010989</v>
      </c>
      <c r="R430" s="157">
        <f t="shared" si="108"/>
        <v>-465.22969459630707</v>
      </c>
      <c r="S430" s="3">
        <f t="shared" si="105"/>
        <v>34.77030540369293</v>
      </c>
      <c r="T430" s="96">
        <f t="shared" si="106"/>
        <v>-6.9540610807385855E-2</v>
      </c>
      <c r="U430" s="154">
        <f t="shared" si="109"/>
        <v>-258.4520305870866</v>
      </c>
      <c r="V430" s="3">
        <f t="shared" si="110"/>
        <v>241.5479694129134</v>
      </c>
      <c r="W430" s="96">
        <f t="shared" si="111"/>
        <v>-0.4830959388258268</v>
      </c>
      <c r="X430" s="154">
        <f t="shared" si="112"/>
        <v>-239.30264447816239</v>
      </c>
      <c r="Y430" s="3">
        <f t="shared" si="113"/>
        <v>260.69735552183761</v>
      </c>
      <c r="Z430" s="96">
        <f t="shared" si="114"/>
        <v>-0.52139471104367519</v>
      </c>
      <c r="AA430" s="3">
        <f t="shared" si="102"/>
        <v>12750</v>
      </c>
      <c r="AB430" s="184">
        <f t="shared" si="118"/>
        <v>12874.560567265054</v>
      </c>
      <c r="AC430" s="184">
        <f t="shared" si="115"/>
        <v>12784.770305403694</v>
      </c>
      <c r="AD430" s="184">
        <f t="shared" si="116"/>
        <v>12991.547969412914</v>
      </c>
      <c r="AE430" s="184">
        <f t="shared" si="117"/>
        <v>13010.697355521837</v>
      </c>
      <c r="AF430" s="166"/>
    </row>
    <row r="431" spans="1:32" x14ac:dyDescent="0.25">
      <c r="A431" s="1">
        <v>429</v>
      </c>
      <c r="B431" s="1">
        <v>13250</v>
      </c>
      <c r="C431" s="1">
        <v>12750</v>
      </c>
      <c r="D431" s="30">
        <v>12250</v>
      </c>
      <c r="E431" s="3">
        <v>45</v>
      </c>
      <c r="F431" s="3">
        <v>48</v>
      </c>
      <c r="G431" s="3">
        <v>46</v>
      </c>
      <c r="H431" s="3">
        <v>2750</v>
      </c>
      <c r="I431" s="3">
        <v>3750</v>
      </c>
      <c r="J431" s="3">
        <v>3750</v>
      </c>
      <c r="K431" s="3">
        <v>3.2666666666666666</v>
      </c>
      <c r="L431" s="3">
        <v>-500</v>
      </c>
      <c r="M431" s="3">
        <v>-500</v>
      </c>
      <c r="N431" s="123">
        <v>250</v>
      </c>
      <c r="O431" s="129">
        <f t="shared" si="107"/>
        <v>-310.85717971908241</v>
      </c>
      <c r="P431" s="3">
        <f t="shared" si="103"/>
        <v>-560.85717971908241</v>
      </c>
      <c r="Q431" s="96">
        <f t="shared" si="104"/>
        <v>-2.2434287188763298</v>
      </c>
      <c r="R431" s="157">
        <f t="shared" si="108"/>
        <v>-321.73547131301217</v>
      </c>
      <c r="S431" s="3">
        <f t="shared" si="105"/>
        <v>-571.73547131301211</v>
      </c>
      <c r="T431" s="96">
        <f t="shared" si="106"/>
        <v>-2.2869418852520487</v>
      </c>
      <c r="U431" s="154">
        <f t="shared" si="109"/>
        <v>-262.13460749385649</v>
      </c>
      <c r="V431" s="3">
        <f t="shared" si="110"/>
        <v>-512.13460749385649</v>
      </c>
      <c r="W431" s="96">
        <f t="shared" si="111"/>
        <v>-2.0485384299754261</v>
      </c>
      <c r="X431" s="154">
        <f t="shared" si="112"/>
        <v>-253.00003425408875</v>
      </c>
      <c r="Y431" s="3">
        <f t="shared" si="113"/>
        <v>-503.00003425408875</v>
      </c>
      <c r="Z431" s="96">
        <f t="shared" si="114"/>
        <v>-2.0120001370163552</v>
      </c>
      <c r="AA431" s="3">
        <f t="shared" si="102"/>
        <v>12250</v>
      </c>
      <c r="AB431" s="184">
        <f t="shared" si="118"/>
        <v>12439.142820280918</v>
      </c>
      <c r="AC431" s="184">
        <f t="shared" si="115"/>
        <v>12428.264528686988</v>
      </c>
      <c r="AD431" s="184">
        <f t="shared" si="116"/>
        <v>12487.865392506144</v>
      </c>
      <c r="AE431" s="184">
        <f t="shared" si="117"/>
        <v>12496.999965745912</v>
      </c>
      <c r="AF431" s="166"/>
    </row>
    <row r="432" spans="1:32" x14ac:dyDescent="0.25">
      <c r="A432" s="1">
        <v>430</v>
      </c>
      <c r="B432" s="1">
        <v>12750</v>
      </c>
      <c r="C432" s="1">
        <v>12250</v>
      </c>
      <c r="D432" s="30">
        <v>12500</v>
      </c>
      <c r="E432" s="3">
        <v>48</v>
      </c>
      <c r="F432" s="3">
        <v>46</v>
      </c>
      <c r="G432" s="3">
        <v>43</v>
      </c>
      <c r="H432" s="3">
        <v>3750</v>
      </c>
      <c r="I432" s="3">
        <v>3750</v>
      </c>
      <c r="J432" s="3">
        <v>3750</v>
      </c>
      <c r="K432" s="3">
        <v>3.3333333333333335</v>
      </c>
      <c r="L432" s="3">
        <v>-500</v>
      </c>
      <c r="M432" s="3">
        <v>250</v>
      </c>
      <c r="N432" s="123">
        <v>-750</v>
      </c>
      <c r="O432" s="129">
        <f t="shared" si="107"/>
        <v>-367.29046013097673</v>
      </c>
      <c r="P432" s="3">
        <f t="shared" si="103"/>
        <v>382.70953986902327</v>
      </c>
      <c r="Q432" s="96">
        <f t="shared" si="104"/>
        <v>-0.51027938649203108</v>
      </c>
      <c r="R432" s="157">
        <f t="shared" si="108"/>
        <v>-400.18966308788475</v>
      </c>
      <c r="S432" s="3">
        <f t="shared" si="105"/>
        <v>349.81033691211525</v>
      </c>
      <c r="T432" s="96">
        <f t="shared" si="106"/>
        <v>-0.46641378254948701</v>
      </c>
      <c r="U432" s="154">
        <f t="shared" si="109"/>
        <v>-375.42910983903255</v>
      </c>
      <c r="V432" s="3">
        <f t="shared" si="110"/>
        <v>374.57089016096745</v>
      </c>
      <c r="W432" s="96">
        <f t="shared" si="111"/>
        <v>-0.4994278535479566</v>
      </c>
      <c r="X432" s="154">
        <f t="shared" si="112"/>
        <v>-390.73991712196022</v>
      </c>
      <c r="Y432" s="3">
        <f t="shared" si="113"/>
        <v>359.26008287803978</v>
      </c>
      <c r="Z432" s="96">
        <f t="shared" si="114"/>
        <v>-0.47901344383738637</v>
      </c>
      <c r="AA432" s="3">
        <f t="shared" si="102"/>
        <v>12500</v>
      </c>
      <c r="AB432" s="184">
        <f t="shared" si="118"/>
        <v>11882.709539869024</v>
      </c>
      <c r="AC432" s="184">
        <f t="shared" si="115"/>
        <v>11849.810336912115</v>
      </c>
      <c r="AD432" s="184">
        <f t="shared" si="116"/>
        <v>11874.570890160967</v>
      </c>
      <c r="AE432" s="184">
        <f t="shared" si="117"/>
        <v>11859.26008287804</v>
      </c>
      <c r="AF432" s="166"/>
    </row>
    <row r="433" spans="1:32" ht="15.75" thickBot="1" x14ac:dyDescent="0.3">
      <c r="A433" s="1">
        <v>431</v>
      </c>
      <c r="B433" s="1">
        <v>12250</v>
      </c>
      <c r="C433" s="1">
        <v>12500</v>
      </c>
      <c r="D433" s="31">
        <v>11750</v>
      </c>
      <c r="E433" s="32">
        <v>46</v>
      </c>
      <c r="F433" s="32">
        <v>43</v>
      </c>
      <c r="G433" s="32">
        <v>46</v>
      </c>
      <c r="H433" s="32">
        <v>3750</v>
      </c>
      <c r="I433" s="32">
        <v>3750</v>
      </c>
      <c r="J433" s="32">
        <v>1750</v>
      </c>
      <c r="K433" s="32">
        <v>6.7142857142857144</v>
      </c>
      <c r="L433" s="32">
        <v>250</v>
      </c>
      <c r="M433" s="32">
        <v>-750</v>
      </c>
      <c r="N433" s="124">
        <v>0</v>
      </c>
      <c r="O433" s="129">
        <f t="shared" si="107"/>
        <v>-285.85011279813438</v>
      </c>
      <c r="P433" s="3">
        <f t="shared" si="103"/>
        <v>-285.85011279813438</v>
      </c>
      <c r="Q433" s="96">
        <f t="shared" si="104"/>
        <v>0</v>
      </c>
      <c r="R433" s="157">
        <f t="shared" si="108"/>
        <v>-221.08035694437413</v>
      </c>
      <c r="S433" s="3">
        <f t="shared" si="105"/>
        <v>-221.08035694437413</v>
      </c>
      <c r="T433" s="96">
        <f t="shared" si="106"/>
        <v>0</v>
      </c>
      <c r="U433" s="154">
        <f t="shared" si="109"/>
        <v>-29.221142264949336</v>
      </c>
      <c r="V433" s="3">
        <f t="shared" si="110"/>
        <v>-29.221142264949336</v>
      </c>
      <c r="W433" s="96">
        <f t="shared" si="111"/>
        <v>0</v>
      </c>
      <c r="X433" s="154">
        <f t="shared" si="112"/>
        <v>-80.958491495599674</v>
      </c>
      <c r="Y433" s="3">
        <f t="shared" si="113"/>
        <v>-80.958491495599674</v>
      </c>
      <c r="Z433" s="96">
        <f t="shared" si="114"/>
        <v>0</v>
      </c>
      <c r="AA433" s="3">
        <f t="shared" si="102"/>
        <v>11750</v>
      </c>
      <c r="AB433" s="184">
        <f t="shared" si="118"/>
        <v>12214.149887201866</v>
      </c>
      <c r="AC433" s="184">
        <f t="shared" si="115"/>
        <v>12278.919643055626</v>
      </c>
      <c r="AD433" s="184">
        <f t="shared" si="116"/>
        <v>12470.778857735051</v>
      </c>
      <c r="AE433" s="184">
        <f t="shared" si="117"/>
        <v>12419.041508504401</v>
      </c>
      <c r="AF433" s="166"/>
    </row>
    <row r="434" spans="1:32" x14ac:dyDescent="0.25">
      <c r="A434" s="1">
        <v>432</v>
      </c>
      <c r="B434" s="1">
        <v>12500</v>
      </c>
      <c r="C434" s="1">
        <v>11750</v>
      </c>
      <c r="D434" s="29">
        <v>9500</v>
      </c>
      <c r="E434" s="28">
        <v>43</v>
      </c>
      <c r="F434" s="28">
        <v>46</v>
      </c>
      <c r="G434" s="28">
        <v>36</v>
      </c>
      <c r="H434" s="28">
        <v>3750</v>
      </c>
      <c r="I434" s="28">
        <v>1750</v>
      </c>
      <c r="J434" s="28">
        <v>5750</v>
      </c>
      <c r="K434" s="28">
        <v>1.6521739130434783</v>
      </c>
      <c r="L434" s="28">
        <v>-750</v>
      </c>
      <c r="M434" s="28">
        <v>0</v>
      </c>
      <c r="N434" s="122">
        <v>-250</v>
      </c>
      <c r="O434" s="129">
        <f t="shared" si="107"/>
        <v>255.4364718652526</v>
      </c>
      <c r="P434" s="3">
        <f t="shared" si="103"/>
        <v>505.4364718652526</v>
      </c>
      <c r="Q434" s="96">
        <f t="shared" si="104"/>
        <v>-2.0217458874610106</v>
      </c>
      <c r="R434" s="157">
        <f t="shared" si="108"/>
        <v>51.375458314421749</v>
      </c>
      <c r="S434" s="3">
        <f t="shared" si="105"/>
        <v>301.37545831442173</v>
      </c>
      <c r="T434" s="96">
        <f t="shared" si="106"/>
        <v>-1.205501833257687</v>
      </c>
      <c r="U434" s="154">
        <f t="shared" si="109"/>
        <v>435.77687480031653</v>
      </c>
      <c r="V434" s="3">
        <f t="shared" si="110"/>
        <v>685.77687480031659</v>
      </c>
      <c r="W434" s="96">
        <f t="shared" si="111"/>
        <v>-2.7431074992012663</v>
      </c>
      <c r="X434" s="154">
        <f t="shared" si="112"/>
        <v>441.78982344629014</v>
      </c>
      <c r="Y434" s="3">
        <f t="shared" si="113"/>
        <v>691.78982344629014</v>
      </c>
      <c r="Z434" s="96">
        <f t="shared" si="114"/>
        <v>-2.7671592937851606</v>
      </c>
      <c r="AA434" s="3">
        <f t="shared" si="102"/>
        <v>9500</v>
      </c>
      <c r="AB434" s="184">
        <f t="shared" si="118"/>
        <v>12005.436471865252</v>
      </c>
      <c r="AC434" s="184">
        <f t="shared" si="115"/>
        <v>11801.375458314422</v>
      </c>
      <c r="AD434" s="184">
        <f t="shared" si="116"/>
        <v>12185.776874800316</v>
      </c>
      <c r="AE434" s="184">
        <f t="shared" si="117"/>
        <v>12191.78982344629</v>
      </c>
      <c r="AF434" s="166"/>
    </row>
    <row r="435" spans="1:32" x14ac:dyDescent="0.25">
      <c r="A435" s="1">
        <v>433</v>
      </c>
      <c r="B435" s="1">
        <v>11750</v>
      </c>
      <c r="C435" s="1">
        <v>9500</v>
      </c>
      <c r="D435" s="30">
        <v>9250</v>
      </c>
      <c r="E435" s="3">
        <v>46</v>
      </c>
      <c r="F435" s="3">
        <v>36</v>
      </c>
      <c r="G435" s="3">
        <v>50</v>
      </c>
      <c r="H435" s="3">
        <v>1750</v>
      </c>
      <c r="I435" s="3">
        <v>5750</v>
      </c>
      <c r="J435" s="3">
        <v>5750</v>
      </c>
      <c r="K435" s="3">
        <v>1.6086956521739131</v>
      </c>
      <c r="L435" s="3">
        <v>0</v>
      </c>
      <c r="M435" s="3">
        <v>-250</v>
      </c>
      <c r="N435" s="123">
        <v>-500</v>
      </c>
      <c r="O435" s="129">
        <f t="shared" si="107"/>
        <v>379.57830276374358</v>
      </c>
      <c r="P435" s="3">
        <f t="shared" si="103"/>
        <v>879.57830276374352</v>
      </c>
      <c r="Q435" s="96">
        <f t="shared" si="104"/>
        <v>-1.759156605527487</v>
      </c>
      <c r="R435" s="157">
        <f t="shared" si="108"/>
        <v>511.7718728503479</v>
      </c>
      <c r="S435" s="3">
        <f t="shared" si="105"/>
        <v>1011.7718728503479</v>
      </c>
      <c r="T435" s="96">
        <f t="shared" si="106"/>
        <v>-2.023543745700696</v>
      </c>
      <c r="U435" s="154">
        <f t="shared" si="109"/>
        <v>701.9122409056132</v>
      </c>
      <c r="V435" s="3">
        <f t="shared" si="110"/>
        <v>1201.9122409056131</v>
      </c>
      <c r="W435" s="96">
        <f t="shared" si="111"/>
        <v>-2.4038244818112262</v>
      </c>
      <c r="X435" s="154">
        <f t="shared" si="112"/>
        <v>571.99998956012701</v>
      </c>
      <c r="Y435" s="3">
        <f t="shared" si="113"/>
        <v>1071.999989560127</v>
      </c>
      <c r="Z435" s="96">
        <f t="shared" si="114"/>
        <v>-2.1439999791202542</v>
      </c>
      <c r="AA435" s="3">
        <f t="shared" si="102"/>
        <v>9250</v>
      </c>
      <c r="AB435" s="184">
        <f t="shared" si="118"/>
        <v>9879.5783027637444</v>
      </c>
      <c r="AC435" s="184">
        <f t="shared" si="115"/>
        <v>10011.771872850348</v>
      </c>
      <c r="AD435" s="184">
        <f t="shared" si="116"/>
        <v>10201.912240905613</v>
      </c>
      <c r="AE435" s="184">
        <f t="shared" si="117"/>
        <v>10071.999989560127</v>
      </c>
      <c r="AF435" s="166"/>
    </row>
    <row r="436" spans="1:32" x14ac:dyDescent="0.25">
      <c r="A436" s="1">
        <v>434</v>
      </c>
      <c r="B436" s="1">
        <v>9500</v>
      </c>
      <c r="C436" s="1">
        <v>9250</v>
      </c>
      <c r="D436" s="30">
        <v>8750</v>
      </c>
      <c r="E436" s="3">
        <v>36</v>
      </c>
      <c r="F436" s="3">
        <v>50</v>
      </c>
      <c r="G436" s="3">
        <v>52</v>
      </c>
      <c r="H436" s="3">
        <v>5750</v>
      </c>
      <c r="I436" s="3">
        <v>5750</v>
      </c>
      <c r="J436" s="3">
        <v>4750</v>
      </c>
      <c r="K436" s="3">
        <v>1.8421052631578947</v>
      </c>
      <c r="L436" s="3">
        <v>-250</v>
      </c>
      <c r="M436" s="3">
        <v>-500</v>
      </c>
      <c r="N436" s="123">
        <v>-250</v>
      </c>
      <c r="O436" s="129">
        <f t="shared" si="107"/>
        <v>361.57924636158373</v>
      </c>
      <c r="P436" s="3">
        <f t="shared" si="103"/>
        <v>611.57924636158373</v>
      </c>
      <c r="Q436" s="96">
        <f t="shared" si="104"/>
        <v>-2.4463169854463347</v>
      </c>
      <c r="R436" s="157">
        <f t="shared" si="108"/>
        <v>530.31481547891724</v>
      </c>
      <c r="S436" s="3">
        <f t="shared" si="105"/>
        <v>780.31481547891724</v>
      </c>
      <c r="T436" s="96">
        <f t="shared" si="106"/>
        <v>-3.1212592619156689</v>
      </c>
      <c r="U436" s="154">
        <f t="shared" si="109"/>
        <v>427.14306429604926</v>
      </c>
      <c r="V436" s="3">
        <f t="shared" si="110"/>
        <v>677.14306429604926</v>
      </c>
      <c r="W436" s="96">
        <f t="shared" si="111"/>
        <v>-2.7085722571841973</v>
      </c>
      <c r="X436" s="154">
        <f t="shared" si="112"/>
        <v>619.00824181060693</v>
      </c>
      <c r="Y436" s="3">
        <f t="shared" si="113"/>
        <v>869.00824181060693</v>
      </c>
      <c r="Z436" s="96">
        <f t="shared" si="114"/>
        <v>-3.4760329672424279</v>
      </c>
      <c r="AA436" s="3">
        <f t="shared" si="102"/>
        <v>8750</v>
      </c>
      <c r="AB436" s="184">
        <f t="shared" si="118"/>
        <v>9611.5792463615835</v>
      </c>
      <c r="AC436" s="184">
        <f t="shared" si="115"/>
        <v>9780.3148154789178</v>
      </c>
      <c r="AD436" s="184">
        <f t="shared" si="116"/>
        <v>9677.1430642960495</v>
      </c>
      <c r="AE436" s="184">
        <f t="shared" si="117"/>
        <v>9869.0082418106067</v>
      </c>
      <c r="AF436" s="166"/>
    </row>
    <row r="437" spans="1:32" x14ac:dyDescent="0.25">
      <c r="A437" s="1">
        <v>435</v>
      </c>
      <c r="B437" s="1">
        <v>9250</v>
      </c>
      <c r="C437" s="1">
        <v>8750</v>
      </c>
      <c r="D437" s="30">
        <v>8500</v>
      </c>
      <c r="E437" s="3">
        <v>50</v>
      </c>
      <c r="F437" s="3">
        <v>52</v>
      </c>
      <c r="G437" s="3">
        <v>57</v>
      </c>
      <c r="H437" s="3">
        <v>5750</v>
      </c>
      <c r="I437" s="3">
        <v>4750</v>
      </c>
      <c r="J437" s="3">
        <v>4750</v>
      </c>
      <c r="K437" s="3">
        <v>1.7894736842105263</v>
      </c>
      <c r="L437" s="3">
        <v>-500</v>
      </c>
      <c r="M437" s="3">
        <v>-250</v>
      </c>
      <c r="N437" s="123">
        <v>-500</v>
      </c>
      <c r="O437" s="129">
        <f t="shared" si="107"/>
        <v>430.88111495614544</v>
      </c>
      <c r="P437" s="3">
        <f t="shared" si="103"/>
        <v>930.88111495614544</v>
      </c>
      <c r="Q437" s="96">
        <f t="shared" si="104"/>
        <v>-1.8617622299122909</v>
      </c>
      <c r="R437" s="157">
        <f t="shared" si="108"/>
        <v>529.67896813668597</v>
      </c>
      <c r="S437" s="3">
        <f t="shared" si="105"/>
        <v>1029.6789681366859</v>
      </c>
      <c r="T437" s="96">
        <f t="shared" si="106"/>
        <v>-2.0593579362733716</v>
      </c>
      <c r="U437" s="154">
        <f t="shared" si="109"/>
        <v>453.59518317559019</v>
      </c>
      <c r="V437" s="3">
        <f t="shared" si="110"/>
        <v>953.59518317559014</v>
      </c>
      <c r="W437" s="96">
        <f t="shared" si="111"/>
        <v>-1.9071903663511802</v>
      </c>
      <c r="X437" s="154">
        <f t="shared" si="112"/>
        <v>529.14272248243788</v>
      </c>
      <c r="Y437" s="3">
        <f t="shared" si="113"/>
        <v>1029.1427224824379</v>
      </c>
      <c r="Z437" s="96">
        <f t="shared" si="114"/>
        <v>-2.0582854449648758</v>
      </c>
      <c r="AA437" s="3">
        <f t="shared" si="102"/>
        <v>8500</v>
      </c>
      <c r="AB437" s="184">
        <f t="shared" si="118"/>
        <v>9180.8811149561461</v>
      </c>
      <c r="AC437" s="184">
        <f t="shared" si="115"/>
        <v>9279.6789681366863</v>
      </c>
      <c r="AD437" s="184">
        <f t="shared" si="116"/>
        <v>9203.5951831755901</v>
      </c>
      <c r="AE437" s="184">
        <f t="shared" si="117"/>
        <v>9279.1427224824383</v>
      </c>
      <c r="AF437" s="166"/>
    </row>
    <row r="438" spans="1:32" x14ac:dyDescent="0.25">
      <c r="A438" s="1">
        <v>436</v>
      </c>
      <c r="B438" s="1">
        <v>8750</v>
      </c>
      <c r="C438" s="1">
        <v>8500</v>
      </c>
      <c r="D438" s="30">
        <v>8000</v>
      </c>
      <c r="E438" s="3">
        <v>52</v>
      </c>
      <c r="F438" s="3">
        <v>57</v>
      </c>
      <c r="G438" s="3">
        <v>54</v>
      </c>
      <c r="H438" s="3">
        <v>4750</v>
      </c>
      <c r="I438" s="3">
        <v>4750</v>
      </c>
      <c r="J438" s="3">
        <v>2750</v>
      </c>
      <c r="K438" s="3">
        <v>2.9090909090909092</v>
      </c>
      <c r="L438" s="3">
        <v>-250</v>
      </c>
      <c r="M438" s="3">
        <v>-500</v>
      </c>
      <c r="N438" s="123">
        <v>1250</v>
      </c>
      <c r="O438" s="129">
        <f t="shared" si="107"/>
        <v>305.49827504233946</v>
      </c>
      <c r="P438" s="3">
        <f t="shared" si="103"/>
        <v>-944.5017249576606</v>
      </c>
      <c r="Q438" s="96">
        <f t="shared" si="104"/>
        <v>-0.75560137996612853</v>
      </c>
      <c r="R438" s="157">
        <f t="shared" si="108"/>
        <v>458.96741886434887</v>
      </c>
      <c r="S438" s="3">
        <f t="shared" si="105"/>
        <v>-791.03258113565107</v>
      </c>
      <c r="T438" s="96">
        <f t="shared" si="106"/>
        <v>-0.63282606490852089</v>
      </c>
      <c r="U438" s="154">
        <f t="shared" si="109"/>
        <v>241.71342810142633</v>
      </c>
      <c r="V438" s="3">
        <f t="shared" si="110"/>
        <v>-1008.2865718985737</v>
      </c>
      <c r="W438" s="96">
        <f t="shared" si="111"/>
        <v>-0.80662925751885894</v>
      </c>
      <c r="X438" s="154">
        <f t="shared" si="112"/>
        <v>325.5936990013376</v>
      </c>
      <c r="Y438" s="3">
        <f t="shared" si="113"/>
        <v>-924.40630099866235</v>
      </c>
      <c r="Z438" s="96">
        <f t="shared" si="114"/>
        <v>-0.73952504079892989</v>
      </c>
      <c r="AA438" s="3">
        <f t="shared" si="102"/>
        <v>8000</v>
      </c>
      <c r="AB438" s="184">
        <f t="shared" si="118"/>
        <v>8805.4982750423387</v>
      </c>
      <c r="AC438" s="184">
        <f t="shared" si="115"/>
        <v>8958.9674188643494</v>
      </c>
      <c r="AD438" s="184">
        <f t="shared" si="116"/>
        <v>8741.713428101426</v>
      </c>
      <c r="AE438" s="184">
        <f t="shared" si="117"/>
        <v>8825.5936990013379</v>
      </c>
      <c r="AF438" s="166"/>
    </row>
    <row r="439" spans="1:32" x14ac:dyDescent="0.25">
      <c r="A439" s="1">
        <v>437</v>
      </c>
      <c r="B439" s="1">
        <v>8500</v>
      </c>
      <c r="C439" s="1">
        <v>8000</v>
      </c>
      <c r="D439" s="30">
        <v>9250</v>
      </c>
      <c r="E439" s="3">
        <v>57</v>
      </c>
      <c r="F439" s="3">
        <v>54</v>
      </c>
      <c r="G439" s="3">
        <v>59</v>
      </c>
      <c r="H439" s="3">
        <v>4750</v>
      </c>
      <c r="I439" s="3">
        <v>2750</v>
      </c>
      <c r="J439" s="3">
        <v>3750</v>
      </c>
      <c r="K439" s="3">
        <v>2.4666666666666668</v>
      </c>
      <c r="L439" s="3">
        <v>-500</v>
      </c>
      <c r="M439" s="3">
        <v>1250</v>
      </c>
      <c r="N439" s="123">
        <v>-1000</v>
      </c>
      <c r="O439" s="129">
        <f t="shared" si="107"/>
        <v>227.52480027586122</v>
      </c>
      <c r="P439" s="3">
        <f t="shared" si="103"/>
        <v>1227.5248002758613</v>
      </c>
      <c r="Q439" s="96">
        <f t="shared" si="104"/>
        <v>-1.2275248002758612</v>
      </c>
      <c r="R439" s="157">
        <f t="shared" si="108"/>
        <v>163.19980718896389</v>
      </c>
      <c r="S439" s="3">
        <f t="shared" si="105"/>
        <v>1163.1998071889639</v>
      </c>
      <c r="T439" s="96">
        <f t="shared" si="106"/>
        <v>-1.1631998071889638</v>
      </c>
      <c r="U439" s="154">
        <f t="shared" si="109"/>
        <v>70.824083756673787</v>
      </c>
      <c r="V439" s="3">
        <f t="shared" si="110"/>
        <v>1070.8240837566739</v>
      </c>
      <c r="W439" s="96">
        <f t="shared" si="111"/>
        <v>-1.0708240837566738</v>
      </c>
      <c r="X439" s="154">
        <f t="shared" si="112"/>
        <v>101.93244006222262</v>
      </c>
      <c r="Y439" s="3">
        <f t="shared" si="113"/>
        <v>1101.9324400622227</v>
      </c>
      <c r="Z439" s="96">
        <f t="shared" si="114"/>
        <v>-1.1019324400622226</v>
      </c>
      <c r="AA439" s="3">
        <f t="shared" si="102"/>
        <v>9250</v>
      </c>
      <c r="AB439" s="184">
        <f t="shared" si="118"/>
        <v>8227.5248002758617</v>
      </c>
      <c r="AC439" s="184">
        <f t="shared" si="115"/>
        <v>8163.1998071889639</v>
      </c>
      <c r="AD439" s="184">
        <f t="shared" si="116"/>
        <v>8070.8240837566736</v>
      </c>
      <c r="AE439" s="184">
        <f t="shared" si="117"/>
        <v>8101.9324400622227</v>
      </c>
      <c r="AF439" s="166"/>
    </row>
    <row r="440" spans="1:32" x14ac:dyDescent="0.25">
      <c r="A440" s="1">
        <v>438</v>
      </c>
      <c r="B440" s="1">
        <v>8000</v>
      </c>
      <c r="C440" s="1">
        <v>9250</v>
      </c>
      <c r="D440" s="30">
        <v>8250</v>
      </c>
      <c r="E440" s="3">
        <v>54</v>
      </c>
      <c r="F440" s="3">
        <v>59</v>
      </c>
      <c r="G440" s="3">
        <v>56</v>
      </c>
      <c r="H440" s="3">
        <v>2750</v>
      </c>
      <c r="I440" s="3">
        <v>3750</v>
      </c>
      <c r="J440" s="3">
        <v>2750</v>
      </c>
      <c r="K440" s="3">
        <v>3</v>
      </c>
      <c r="L440" s="3">
        <v>1250</v>
      </c>
      <c r="M440" s="3">
        <v>-1000</v>
      </c>
      <c r="N440" s="123">
        <v>-250</v>
      </c>
      <c r="O440" s="129">
        <f t="shared" si="107"/>
        <v>280.62020640885657</v>
      </c>
      <c r="P440" s="3">
        <f t="shared" si="103"/>
        <v>530.62020640885657</v>
      </c>
      <c r="Q440" s="96">
        <f t="shared" si="104"/>
        <v>-2.1224808256354262</v>
      </c>
      <c r="R440" s="157">
        <f t="shared" si="108"/>
        <v>367.71803497611518</v>
      </c>
      <c r="S440" s="3">
        <f t="shared" si="105"/>
        <v>617.71803497611518</v>
      </c>
      <c r="T440" s="96">
        <f t="shared" si="106"/>
        <v>-2.4708721399044609</v>
      </c>
      <c r="U440" s="154">
        <f t="shared" si="109"/>
        <v>198.5205756344244</v>
      </c>
      <c r="V440" s="3">
        <f t="shared" si="110"/>
        <v>448.5205756344244</v>
      </c>
      <c r="W440" s="96">
        <f t="shared" si="111"/>
        <v>-1.7940823025376975</v>
      </c>
      <c r="X440" s="154">
        <f t="shared" si="112"/>
        <v>280.63682558943628</v>
      </c>
      <c r="Y440" s="3">
        <f t="shared" si="113"/>
        <v>530.63682558943628</v>
      </c>
      <c r="Z440" s="96">
        <f t="shared" si="114"/>
        <v>-2.122547302357745</v>
      </c>
      <c r="AA440" s="3">
        <f t="shared" si="102"/>
        <v>8250</v>
      </c>
      <c r="AB440" s="184">
        <f t="shared" si="118"/>
        <v>9530.6202064088575</v>
      </c>
      <c r="AC440" s="184">
        <f t="shared" si="115"/>
        <v>9617.7180349761147</v>
      </c>
      <c r="AD440" s="184">
        <f t="shared" si="116"/>
        <v>9448.5205756344239</v>
      </c>
      <c r="AE440" s="184">
        <f t="shared" si="117"/>
        <v>9530.6368255894358</v>
      </c>
      <c r="AF440" s="166"/>
    </row>
    <row r="441" spans="1:32" x14ac:dyDescent="0.25">
      <c r="A441" s="1">
        <v>439</v>
      </c>
      <c r="B441" s="1">
        <v>9250</v>
      </c>
      <c r="C441" s="1">
        <v>8250</v>
      </c>
      <c r="D441" s="30">
        <v>8000</v>
      </c>
      <c r="E441" s="3">
        <v>59</v>
      </c>
      <c r="F441" s="3">
        <v>56</v>
      </c>
      <c r="G441" s="3">
        <v>57</v>
      </c>
      <c r="H441" s="3">
        <v>3750</v>
      </c>
      <c r="I441" s="3">
        <v>2750</v>
      </c>
      <c r="J441" s="3">
        <v>1750</v>
      </c>
      <c r="K441" s="3">
        <v>4.5714285714285712</v>
      </c>
      <c r="L441" s="3">
        <v>-1000</v>
      </c>
      <c r="M441" s="3">
        <v>-250</v>
      </c>
      <c r="N441" s="123">
        <v>250</v>
      </c>
      <c r="O441" s="129">
        <f t="shared" si="107"/>
        <v>290.50058498358715</v>
      </c>
      <c r="P441" s="3">
        <f t="shared" si="103"/>
        <v>40.500584983587146</v>
      </c>
      <c r="Q441" s="96">
        <f t="shared" si="104"/>
        <v>0.16200233993434859</v>
      </c>
      <c r="R441" s="157">
        <f t="shared" si="108"/>
        <v>323.04642507259933</v>
      </c>
      <c r="S441" s="3">
        <f t="shared" si="105"/>
        <v>73.046425072599334</v>
      </c>
      <c r="T441" s="96">
        <f t="shared" si="106"/>
        <v>0.29218570029039731</v>
      </c>
      <c r="U441" s="154">
        <f t="shared" si="109"/>
        <v>217.46370421730103</v>
      </c>
      <c r="V441" s="3">
        <f t="shared" si="110"/>
        <v>-32.536295782698971</v>
      </c>
      <c r="W441" s="96">
        <f t="shared" si="111"/>
        <v>-0.13014518313079587</v>
      </c>
      <c r="X441" s="154">
        <f t="shared" si="112"/>
        <v>190.18887813815502</v>
      </c>
      <c r="Y441" s="3">
        <f t="shared" si="113"/>
        <v>-59.811121861844981</v>
      </c>
      <c r="Z441" s="96">
        <f t="shared" si="114"/>
        <v>-0.23924448744737992</v>
      </c>
      <c r="AA441" s="3">
        <f t="shared" si="102"/>
        <v>8000</v>
      </c>
      <c r="AB441" s="184">
        <f t="shared" si="118"/>
        <v>8540.500584983587</v>
      </c>
      <c r="AC441" s="184">
        <f t="shared" si="115"/>
        <v>8573.0464250726</v>
      </c>
      <c r="AD441" s="184">
        <f t="shared" si="116"/>
        <v>8467.4637042173017</v>
      </c>
      <c r="AE441" s="184">
        <f t="shared" si="117"/>
        <v>8440.1888781381549</v>
      </c>
      <c r="AF441" s="166"/>
    </row>
    <row r="442" spans="1:32" x14ac:dyDescent="0.25">
      <c r="A442" s="1">
        <v>440</v>
      </c>
      <c r="B442" s="1">
        <v>8250</v>
      </c>
      <c r="C442" s="1">
        <v>8000</v>
      </c>
      <c r="D442" s="30">
        <v>8250</v>
      </c>
      <c r="E442" s="3">
        <v>56</v>
      </c>
      <c r="F442" s="3">
        <v>57</v>
      </c>
      <c r="G442" s="3">
        <v>52</v>
      </c>
      <c r="H442" s="3">
        <v>2750</v>
      </c>
      <c r="I442" s="3">
        <v>1750</v>
      </c>
      <c r="J442" s="3">
        <v>1750</v>
      </c>
      <c r="K442" s="3">
        <v>4.7142857142857144</v>
      </c>
      <c r="L442" s="3">
        <v>-250</v>
      </c>
      <c r="M442" s="3">
        <v>250</v>
      </c>
      <c r="N442" s="123">
        <v>-1250</v>
      </c>
      <c r="O442" s="129">
        <f t="shared" si="107"/>
        <v>226.32557430057855</v>
      </c>
      <c r="P442" s="3">
        <f t="shared" si="103"/>
        <v>1476.3255743005786</v>
      </c>
      <c r="Q442" s="96">
        <f t="shared" si="104"/>
        <v>-1.181060459440463</v>
      </c>
      <c r="R442" s="157">
        <f t="shared" si="108"/>
        <v>162.45383706899432</v>
      </c>
      <c r="S442" s="3">
        <f t="shared" si="105"/>
        <v>1412.4538370689943</v>
      </c>
      <c r="T442" s="96">
        <f t="shared" si="106"/>
        <v>-1.1299630696551954</v>
      </c>
      <c r="U442" s="154">
        <f t="shared" si="109"/>
        <v>-41.820666555039466</v>
      </c>
      <c r="V442" s="3">
        <f t="shared" si="110"/>
        <v>1208.1793334449605</v>
      </c>
      <c r="W442" s="96">
        <f t="shared" si="111"/>
        <v>-0.96654346675596847</v>
      </c>
      <c r="X442" s="154">
        <f t="shared" si="112"/>
        <v>-9.1231562215007962</v>
      </c>
      <c r="Y442" s="3">
        <f t="shared" si="113"/>
        <v>1240.8768437784993</v>
      </c>
      <c r="Z442" s="96">
        <f t="shared" si="114"/>
        <v>-0.99270147502279937</v>
      </c>
      <c r="AA442" s="3">
        <f t="shared" si="102"/>
        <v>8250</v>
      </c>
      <c r="AB442" s="184">
        <f t="shared" si="118"/>
        <v>8226.3255743005793</v>
      </c>
      <c r="AC442" s="184">
        <f t="shared" si="115"/>
        <v>8162.4538370689943</v>
      </c>
      <c r="AD442" s="184">
        <f t="shared" si="116"/>
        <v>7958.1793334449603</v>
      </c>
      <c r="AE442" s="184">
        <f t="shared" si="117"/>
        <v>7990.8768437784993</v>
      </c>
      <c r="AF442" s="166"/>
    </row>
    <row r="443" spans="1:32" ht="15.75" thickBot="1" x14ac:dyDescent="0.3">
      <c r="A443" s="1">
        <v>441</v>
      </c>
      <c r="B443" s="1">
        <v>8000</v>
      </c>
      <c r="C443" s="1">
        <v>8250</v>
      </c>
      <c r="D443" s="31">
        <v>7000</v>
      </c>
      <c r="E443" s="32">
        <v>57</v>
      </c>
      <c r="F443" s="32">
        <v>52</v>
      </c>
      <c r="G443" s="32">
        <v>50</v>
      </c>
      <c r="H443" s="32">
        <v>1750</v>
      </c>
      <c r="I443" s="32">
        <v>1750</v>
      </c>
      <c r="J443" s="32">
        <v>1750</v>
      </c>
      <c r="K443" s="32">
        <v>4</v>
      </c>
      <c r="L443" s="32">
        <v>250</v>
      </c>
      <c r="M443" s="32">
        <v>-1250</v>
      </c>
      <c r="N443" s="124">
        <v>500</v>
      </c>
      <c r="O443" s="129">
        <f t="shared" si="107"/>
        <v>384.24108886387143</v>
      </c>
      <c r="P443" s="3">
        <f t="shared" si="103"/>
        <v>-115.75891113612857</v>
      </c>
      <c r="Q443" s="96">
        <f t="shared" si="104"/>
        <v>-0.23151782227225715</v>
      </c>
      <c r="R443" s="157">
        <f t="shared" si="108"/>
        <v>357.38790422543468</v>
      </c>
      <c r="S443" s="3">
        <f t="shared" si="105"/>
        <v>-142.61209577456532</v>
      </c>
      <c r="T443" s="96">
        <f t="shared" si="106"/>
        <v>-0.28522419154913065</v>
      </c>
      <c r="U443" s="154">
        <f t="shared" si="109"/>
        <v>286.16998153512196</v>
      </c>
      <c r="V443" s="3">
        <f t="shared" si="110"/>
        <v>-213.83001846487804</v>
      </c>
      <c r="W443" s="96">
        <f t="shared" si="111"/>
        <v>-0.42766003692975607</v>
      </c>
      <c r="X443" s="154">
        <f t="shared" si="112"/>
        <v>245.20298473065799</v>
      </c>
      <c r="Y443" s="3">
        <f t="shared" si="113"/>
        <v>-254.79701526934201</v>
      </c>
      <c r="Z443" s="96">
        <f t="shared" si="114"/>
        <v>-0.50959403053868402</v>
      </c>
      <c r="AA443" s="3">
        <f t="shared" si="102"/>
        <v>7000</v>
      </c>
      <c r="AB443" s="184">
        <f t="shared" si="118"/>
        <v>8634.2410888638715</v>
      </c>
      <c r="AC443" s="184">
        <f t="shared" si="115"/>
        <v>8607.3879042254339</v>
      </c>
      <c r="AD443" s="184">
        <f t="shared" si="116"/>
        <v>8536.1699815351221</v>
      </c>
      <c r="AE443" s="184">
        <f t="shared" si="117"/>
        <v>8495.2029847306585</v>
      </c>
      <c r="AF443" s="166"/>
    </row>
    <row r="444" spans="1:32" x14ac:dyDescent="0.25">
      <c r="A444" s="1">
        <v>442</v>
      </c>
      <c r="B444" s="1">
        <v>8250</v>
      </c>
      <c r="C444" s="1">
        <v>7000</v>
      </c>
      <c r="D444" s="29">
        <v>7500</v>
      </c>
      <c r="E444" s="28">
        <v>52</v>
      </c>
      <c r="F444" s="28">
        <v>50</v>
      </c>
      <c r="G444" s="28">
        <v>39</v>
      </c>
      <c r="H444" s="28">
        <v>1750</v>
      </c>
      <c r="I444" s="28">
        <v>1750</v>
      </c>
      <c r="J444" s="28">
        <v>1000</v>
      </c>
      <c r="K444" s="28">
        <v>7.5</v>
      </c>
      <c r="L444" s="28">
        <v>-1250</v>
      </c>
      <c r="M444" s="28">
        <v>500</v>
      </c>
      <c r="N444" s="122">
        <v>750</v>
      </c>
      <c r="O444" s="129">
        <f t="shared" si="107"/>
        <v>336.82775822807628</v>
      </c>
      <c r="P444" s="3">
        <f t="shared" si="103"/>
        <v>-413.17224177192372</v>
      </c>
      <c r="Q444" s="96">
        <f t="shared" si="104"/>
        <v>-0.55089632236256492</v>
      </c>
      <c r="R444" s="157">
        <f t="shared" si="108"/>
        <v>291.39358726734503</v>
      </c>
      <c r="S444" s="3">
        <f t="shared" si="105"/>
        <v>-458.60641273265497</v>
      </c>
      <c r="T444" s="96">
        <f t="shared" si="106"/>
        <v>-0.61147521697687335</v>
      </c>
      <c r="U444" s="154">
        <f t="shared" si="109"/>
        <v>5.3105250658925627</v>
      </c>
      <c r="V444" s="3">
        <f t="shared" si="110"/>
        <v>-744.68947493410747</v>
      </c>
      <c r="W444" s="96">
        <f t="shared" si="111"/>
        <v>-0.99291929991214334</v>
      </c>
      <c r="X444" s="154">
        <f t="shared" si="112"/>
        <v>-92.093171713821818</v>
      </c>
      <c r="Y444" s="3">
        <f t="shared" si="113"/>
        <v>-842.09317171382179</v>
      </c>
      <c r="Z444" s="96">
        <f t="shared" si="114"/>
        <v>-1.1227908956184292</v>
      </c>
      <c r="AA444" s="3">
        <f t="shared" si="102"/>
        <v>7500</v>
      </c>
      <c r="AB444" s="184">
        <f t="shared" si="118"/>
        <v>7336.8277582280762</v>
      </c>
      <c r="AC444" s="184">
        <f t="shared" si="115"/>
        <v>7291.3935872673446</v>
      </c>
      <c r="AD444" s="184">
        <f t="shared" si="116"/>
        <v>7005.3105250658928</v>
      </c>
      <c r="AE444" s="184">
        <f t="shared" si="117"/>
        <v>6907.9068282861781</v>
      </c>
      <c r="AF444" s="166"/>
    </row>
    <row r="445" spans="1:32" x14ac:dyDescent="0.25">
      <c r="A445" s="1">
        <v>443</v>
      </c>
      <c r="B445" s="1">
        <v>7000</v>
      </c>
      <c r="C445" s="1">
        <v>7500</v>
      </c>
      <c r="D445" s="30">
        <v>8250</v>
      </c>
      <c r="E445" s="3">
        <v>50</v>
      </c>
      <c r="F445" s="3">
        <v>39</v>
      </c>
      <c r="G445" s="3">
        <v>48</v>
      </c>
      <c r="H445" s="3">
        <v>1750</v>
      </c>
      <c r="I445" s="3">
        <v>1000</v>
      </c>
      <c r="J445" s="3">
        <v>1000</v>
      </c>
      <c r="K445" s="3">
        <v>8.25</v>
      </c>
      <c r="L445" s="3">
        <v>500</v>
      </c>
      <c r="M445" s="3">
        <v>750</v>
      </c>
      <c r="N445" s="123">
        <v>-500</v>
      </c>
      <c r="O445" s="129">
        <f t="shared" si="107"/>
        <v>307.42008091273624</v>
      </c>
      <c r="P445" s="3">
        <f t="shared" si="103"/>
        <v>807.42008091273624</v>
      </c>
      <c r="Q445" s="96">
        <f t="shared" si="104"/>
        <v>-1.6148401618254724</v>
      </c>
      <c r="R445" s="157">
        <f t="shared" si="108"/>
        <v>209.78817306203561</v>
      </c>
      <c r="S445" s="3">
        <f t="shared" si="105"/>
        <v>709.78817306203564</v>
      </c>
      <c r="T445" s="96">
        <f t="shared" si="106"/>
        <v>-1.4195763461240714</v>
      </c>
      <c r="U445" s="154">
        <f t="shared" si="109"/>
        <v>356.54473103585019</v>
      </c>
      <c r="V445" s="3">
        <f t="shared" si="110"/>
        <v>856.54473103585019</v>
      </c>
      <c r="W445" s="96">
        <f t="shared" si="111"/>
        <v>-1.7130894620717003</v>
      </c>
      <c r="X445" s="154">
        <f t="shared" si="112"/>
        <v>191.52362276015813</v>
      </c>
      <c r="Y445" s="3">
        <f t="shared" si="113"/>
        <v>691.5236227601581</v>
      </c>
      <c r="Z445" s="96">
        <f t="shared" si="114"/>
        <v>-1.3830472455203162</v>
      </c>
      <c r="AA445" s="3">
        <f t="shared" si="102"/>
        <v>8250</v>
      </c>
      <c r="AB445" s="184">
        <f t="shared" si="118"/>
        <v>7807.420080912736</v>
      </c>
      <c r="AC445" s="184">
        <f t="shared" si="115"/>
        <v>7709.7881730620356</v>
      </c>
      <c r="AD445" s="184">
        <f t="shared" si="116"/>
        <v>7856.5447310358504</v>
      </c>
      <c r="AE445" s="184">
        <f t="shared" si="117"/>
        <v>7691.5236227601581</v>
      </c>
      <c r="AF445" s="166"/>
    </row>
    <row r="446" spans="1:32" x14ac:dyDescent="0.25">
      <c r="A446" s="1">
        <v>444</v>
      </c>
      <c r="B446" s="1">
        <v>7500</v>
      </c>
      <c r="C446" s="1">
        <v>8250</v>
      </c>
      <c r="D446" s="30">
        <v>7750</v>
      </c>
      <c r="E446" s="3">
        <v>39</v>
      </c>
      <c r="F446" s="3">
        <v>48</v>
      </c>
      <c r="G446" s="3">
        <v>46</v>
      </c>
      <c r="H446" s="3">
        <v>1000</v>
      </c>
      <c r="I446" s="3">
        <v>1000</v>
      </c>
      <c r="J446" s="3">
        <v>3750</v>
      </c>
      <c r="K446" s="3">
        <v>2.0666666666666669</v>
      </c>
      <c r="L446" s="3">
        <v>750</v>
      </c>
      <c r="M446" s="3">
        <v>-500</v>
      </c>
      <c r="N446" s="123">
        <v>-250</v>
      </c>
      <c r="O446" s="129">
        <f t="shared" si="107"/>
        <v>379.02278999151383</v>
      </c>
      <c r="P446" s="3">
        <f t="shared" si="103"/>
        <v>629.02278999151383</v>
      </c>
      <c r="Q446" s="96">
        <f t="shared" si="104"/>
        <v>-2.5160911599660554</v>
      </c>
      <c r="R446" s="157">
        <f t="shared" si="108"/>
        <v>210.30140413531629</v>
      </c>
      <c r="S446" s="3">
        <f t="shared" si="105"/>
        <v>460.30140413531626</v>
      </c>
      <c r="T446" s="96">
        <f t="shared" si="106"/>
        <v>-1.8412056165412651</v>
      </c>
      <c r="U446" s="154">
        <f t="shared" si="109"/>
        <v>149.91745550803657</v>
      </c>
      <c r="V446" s="3">
        <f t="shared" si="110"/>
        <v>399.9174555080366</v>
      </c>
      <c r="W446" s="96">
        <f t="shared" si="111"/>
        <v>-1.5996698220321464</v>
      </c>
      <c r="X446" s="154">
        <f t="shared" si="112"/>
        <v>291.16776594770693</v>
      </c>
      <c r="Y446" s="3">
        <f t="shared" si="113"/>
        <v>541.16776594770693</v>
      </c>
      <c r="Z446" s="96">
        <f t="shared" si="114"/>
        <v>-2.1646710637908275</v>
      </c>
      <c r="AA446" s="3">
        <f t="shared" si="102"/>
        <v>7750</v>
      </c>
      <c r="AB446" s="184">
        <f t="shared" si="118"/>
        <v>8629.0227899915135</v>
      </c>
      <c r="AC446" s="184">
        <f t="shared" si="115"/>
        <v>8460.3014041353163</v>
      </c>
      <c r="AD446" s="184">
        <f t="shared" si="116"/>
        <v>8399.9174555080372</v>
      </c>
      <c r="AE446" s="184">
        <f t="shared" si="117"/>
        <v>8541.1677659477064</v>
      </c>
      <c r="AF446" s="166"/>
    </row>
    <row r="447" spans="1:32" x14ac:dyDescent="0.25">
      <c r="A447" s="1">
        <v>445</v>
      </c>
      <c r="B447" s="1">
        <v>8250</v>
      </c>
      <c r="C447" s="1">
        <v>7750</v>
      </c>
      <c r="D447" s="30">
        <v>7500</v>
      </c>
      <c r="E447" s="3">
        <v>48</v>
      </c>
      <c r="F447" s="3">
        <v>46</v>
      </c>
      <c r="G447" s="3">
        <v>42</v>
      </c>
      <c r="H447" s="3">
        <v>1000</v>
      </c>
      <c r="I447" s="3">
        <v>3750</v>
      </c>
      <c r="J447" s="3">
        <v>2750</v>
      </c>
      <c r="K447" s="3">
        <v>2.7272727272727271</v>
      </c>
      <c r="L447" s="3">
        <v>-500</v>
      </c>
      <c r="M447" s="3">
        <v>-250</v>
      </c>
      <c r="N447" s="123">
        <v>500</v>
      </c>
      <c r="O447" s="129">
        <f t="shared" si="107"/>
        <v>306.9701045013793</v>
      </c>
      <c r="P447" s="3">
        <f t="shared" si="103"/>
        <v>-193.0298954986207</v>
      </c>
      <c r="Q447" s="96">
        <f t="shared" si="104"/>
        <v>-0.38605979099724141</v>
      </c>
      <c r="R447" s="157">
        <f t="shared" si="108"/>
        <v>365.14033256283358</v>
      </c>
      <c r="S447" s="3">
        <f t="shared" si="105"/>
        <v>-134.85966743716642</v>
      </c>
      <c r="T447" s="96">
        <f t="shared" si="106"/>
        <v>-0.26971933487433286</v>
      </c>
      <c r="U447" s="154">
        <f t="shared" si="109"/>
        <v>214.12501344328643</v>
      </c>
      <c r="V447" s="3">
        <f t="shared" si="110"/>
        <v>-285.87498655671357</v>
      </c>
      <c r="W447" s="96">
        <f t="shared" si="111"/>
        <v>-0.57174997311342712</v>
      </c>
      <c r="X447" s="154">
        <f t="shared" si="112"/>
        <v>114.52201304274737</v>
      </c>
      <c r="Y447" s="3">
        <f t="shared" si="113"/>
        <v>-385.4779869572526</v>
      </c>
      <c r="Z447" s="96">
        <f t="shared" si="114"/>
        <v>-0.77095597391450521</v>
      </c>
      <c r="AA447" s="3">
        <f t="shared" si="102"/>
        <v>7500</v>
      </c>
      <c r="AB447" s="184">
        <f t="shared" si="118"/>
        <v>8056.970104501379</v>
      </c>
      <c r="AC447" s="184">
        <f t="shared" si="115"/>
        <v>8115.1403325628335</v>
      </c>
      <c r="AD447" s="184">
        <f t="shared" si="116"/>
        <v>7964.1250134432867</v>
      </c>
      <c r="AE447" s="184">
        <f t="shared" si="117"/>
        <v>7864.5220130427469</v>
      </c>
      <c r="AF447" s="166"/>
    </row>
    <row r="448" spans="1:32" x14ac:dyDescent="0.25">
      <c r="A448" s="1">
        <v>446</v>
      </c>
      <c r="B448" s="1">
        <v>7750</v>
      </c>
      <c r="C448" s="1">
        <v>7500</v>
      </c>
      <c r="D448" s="30">
        <v>8000</v>
      </c>
      <c r="E448" s="3">
        <v>46</v>
      </c>
      <c r="F448" s="3">
        <v>42</v>
      </c>
      <c r="G448" s="3">
        <v>40</v>
      </c>
      <c r="H448" s="3">
        <v>3750</v>
      </c>
      <c r="I448" s="3">
        <v>2750</v>
      </c>
      <c r="J448" s="3">
        <v>1000</v>
      </c>
      <c r="K448" s="3">
        <v>8</v>
      </c>
      <c r="L448" s="3">
        <v>-250</v>
      </c>
      <c r="M448" s="3">
        <v>500</v>
      </c>
      <c r="N448" s="123">
        <v>1500</v>
      </c>
      <c r="O448" s="129">
        <f t="shared" si="107"/>
        <v>287.04494763789592</v>
      </c>
      <c r="P448" s="3">
        <f t="shared" si="103"/>
        <v>-1212.9550523621042</v>
      </c>
      <c r="Q448" s="96">
        <f t="shared" si="104"/>
        <v>-0.80863670157473611</v>
      </c>
      <c r="R448" s="157">
        <f t="shared" si="108"/>
        <v>316.3611740102283</v>
      </c>
      <c r="S448" s="3">
        <f t="shared" si="105"/>
        <v>-1183.6388259897717</v>
      </c>
      <c r="T448" s="96">
        <f t="shared" si="106"/>
        <v>-0.78909255065984785</v>
      </c>
      <c r="U448" s="154">
        <f t="shared" si="109"/>
        <v>232.32847310582068</v>
      </c>
      <c r="V448" s="3">
        <f t="shared" si="110"/>
        <v>-1267.6715268941794</v>
      </c>
      <c r="W448" s="96">
        <f t="shared" si="111"/>
        <v>-0.84511435126278622</v>
      </c>
      <c r="X448" s="154">
        <f t="shared" si="112"/>
        <v>162.66805875646475</v>
      </c>
      <c r="Y448" s="3">
        <f t="shared" si="113"/>
        <v>-1337.3319412435353</v>
      </c>
      <c r="Z448" s="96">
        <f t="shared" si="114"/>
        <v>-0.89155462749569026</v>
      </c>
      <c r="AA448" s="3">
        <f t="shared" si="102"/>
        <v>8000</v>
      </c>
      <c r="AB448" s="184">
        <f t="shared" si="118"/>
        <v>7787.0449476378963</v>
      </c>
      <c r="AC448" s="184">
        <f t="shared" si="115"/>
        <v>7816.3611740102278</v>
      </c>
      <c r="AD448" s="184">
        <f t="shared" si="116"/>
        <v>7732.3284731058211</v>
      </c>
      <c r="AE448" s="184">
        <f t="shared" si="117"/>
        <v>7662.6680587564651</v>
      </c>
      <c r="AF448" s="166"/>
    </row>
    <row r="449" spans="1:32" x14ac:dyDescent="0.25">
      <c r="A449" s="1">
        <v>447</v>
      </c>
      <c r="B449" s="1">
        <v>7500</v>
      </c>
      <c r="C449" s="1">
        <v>8000</v>
      </c>
      <c r="D449" s="30">
        <v>9500</v>
      </c>
      <c r="E449" s="3">
        <v>42</v>
      </c>
      <c r="F449" s="3">
        <v>40</v>
      </c>
      <c r="G449" s="3">
        <v>51</v>
      </c>
      <c r="H449" s="3">
        <v>2750</v>
      </c>
      <c r="I449" s="3">
        <v>1000</v>
      </c>
      <c r="J449" s="3">
        <v>3750</v>
      </c>
      <c r="K449" s="3">
        <v>2.5333333333333332</v>
      </c>
      <c r="L449" s="3">
        <v>500</v>
      </c>
      <c r="M449" s="3">
        <v>1500</v>
      </c>
      <c r="N449" s="123">
        <v>250</v>
      </c>
      <c r="O449" s="129">
        <f t="shared" si="107"/>
        <v>140.91382748401332</v>
      </c>
      <c r="P449" s="3">
        <f t="shared" si="103"/>
        <v>-109.08617251598668</v>
      </c>
      <c r="Q449" s="96">
        <f t="shared" si="104"/>
        <v>-0.43634469006394672</v>
      </c>
      <c r="R449" s="157">
        <f t="shared" si="108"/>
        <v>-77.817939705116544</v>
      </c>
      <c r="S449" s="3">
        <f t="shared" si="105"/>
        <v>-327.81793970511654</v>
      </c>
      <c r="T449" s="96">
        <f t="shared" si="106"/>
        <v>-1.3112717588204661</v>
      </c>
      <c r="U449" s="154">
        <f t="shared" si="109"/>
        <v>78.198453921465983</v>
      </c>
      <c r="V449" s="3">
        <f t="shared" si="110"/>
        <v>-171.80154607853402</v>
      </c>
      <c r="W449" s="96">
        <f t="shared" si="111"/>
        <v>-0.68720618431413605</v>
      </c>
      <c r="X449" s="154">
        <f t="shared" si="112"/>
        <v>121.63094692478282</v>
      </c>
      <c r="Y449" s="3">
        <f t="shared" si="113"/>
        <v>-128.36905307521718</v>
      </c>
      <c r="Z449" s="96">
        <f t="shared" si="114"/>
        <v>-0.51347621230086871</v>
      </c>
      <c r="AA449" s="3">
        <f t="shared" si="102"/>
        <v>9500</v>
      </c>
      <c r="AB449" s="184">
        <f t="shared" si="118"/>
        <v>8140.9138274840134</v>
      </c>
      <c r="AC449" s="184">
        <f t="shared" si="115"/>
        <v>7922.1820602948837</v>
      </c>
      <c r="AD449" s="184">
        <f t="shared" si="116"/>
        <v>8078.1984539214664</v>
      </c>
      <c r="AE449" s="184">
        <f t="shared" si="117"/>
        <v>8121.6309469247826</v>
      </c>
      <c r="AF449" s="166"/>
    </row>
    <row r="450" spans="1:32" x14ac:dyDescent="0.25">
      <c r="A450" s="1">
        <v>448</v>
      </c>
      <c r="B450" s="1">
        <v>8000</v>
      </c>
      <c r="C450" s="1">
        <v>9500</v>
      </c>
      <c r="D450" s="30">
        <v>9750</v>
      </c>
      <c r="E450" s="3">
        <v>40</v>
      </c>
      <c r="F450" s="3">
        <v>51</v>
      </c>
      <c r="G450" s="3">
        <v>61</v>
      </c>
      <c r="H450" s="3">
        <v>1000</v>
      </c>
      <c r="I450" s="3">
        <v>3750</v>
      </c>
      <c r="J450" s="3">
        <v>3750</v>
      </c>
      <c r="K450" s="3">
        <v>2.6</v>
      </c>
      <c r="L450" s="3">
        <v>1500</v>
      </c>
      <c r="M450" s="3">
        <v>250</v>
      </c>
      <c r="N450" s="123">
        <v>-500</v>
      </c>
      <c r="O450" s="129">
        <f t="shared" si="107"/>
        <v>162.94254725999863</v>
      </c>
      <c r="P450" s="3">
        <f t="shared" si="103"/>
        <v>662.94254725999861</v>
      </c>
      <c r="Q450" s="96">
        <f t="shared" si="104"/>
        <v>-1.3258850945199971</v>
      </c>
      <c r="R450" s="157">
        <f t="shared" si="108"/>
        <v>191.41980030639783</v>
      </c>
      <c r="S450" s="3">
        <f t="shared" si="105"/>
        <v>691.41980030639786</v>
      </c>
      <c r="T450" s="96">
        <f t="shared" si="106"/>
        <v>-1.3828396006127956</v>
      </c>
      <c r="U450" s="154">
        <f t="shared" si="109"/>
        <v>261.00444214706488</v>
      </c>
      <c r="V450" s="3">
        <f t="shared" si="110"/>
        <v>761.00444214706488</v>
      </c>
      <c r="W450" s="96">
        <f t="shared" si="111"/>
        <v>-1.5220088842941297</v>
      </c>
      <c r="X450" s="154">
        <f t="shared" si="112"/>
        <v>336.90375832794939</v>
      </c>
      <c r="Y450" s="3">
        <f t="shared" si="113"/>
        <v>836.90375832794939</v>
      </c>
      <c r="Z450" s="96">
        <f t="shared" si="114"/>
        <v>-1.6738075166558988</v>
      </c>
      <c r="AA450" s="3">
        <f t="shared" si="102"/>
        <v>9750</v>
      </c>
      <c r="AB450" s="184">
        <f t="shared" si="118"/>
        <v>9662.9425472599978</v>
      </c>
      <c r="AC450" s="184">
        <f t="shared" si="115"/>
        <v>9691.4198003063975</v>
      </c>
      <c r="AD450" s="184">
        <f t="shared" si="116"/>
        <v>9761.0044421470648</v>
      </c>
      <c r="AE450" s="184">
        <f t="shared" si="117"/>
        <v>9836.9037583279496</v>
      </c>
      <c r="AF450" s="166"/>
    </row>
    <row r="451" spans="1:32" x14ac:dyDescent="0.25">
      <c r="A451" s="1">
        <v>449</v>
      </c>
      <c r="B451" s="1">
        <v>9500</v>
      </c>
      <c r="C451" s="1">
        <v>9750</v>
      </c>
      <c r="D451" s="30">
        <v>9250</v>
      </c>
      <c r="E451" s="3">
        <v>51</v>
      </c>
      <c r="F451" s="3">
        <v>61</v>
      </c>
      <c r="G451" s="3">
        <v>51</v>
      </c>
      <c r="H451" s="3">
        <v>3750</v>
      </c>
      <c r="I451" s="3">
        <v>3750</v>
      </c>
      <c r="J451" s="3">
        <v>3750</v>
      </c>
      <c r="K451" s="3">
        <v>2.4666666666666668</v>
      </c>
      <c r="L451" s="3">
        <v>250</v>
      </c>
      <c r="M451" s="3">
        <v>-500</v>
      </c>
      <c r="N451" s="123">
        <v>-250</v>
      </c>
      <c r="O451" s="129">
        <f t="shared" si="107"/>
        <v>179.24049246793535</v>
      </c>
      <c r="P451" s="3">
        <f t="shared" si="103"/>
        <v>429.24049246793538</v>
      </c>
      <c r="Q451" s="96">
        <f t="shared" si="104"/>
        <v>-1.7169619698717415</v>
      </c>
      <c r="R451" s="157">
        <f t="shared" si="108"/>
        <v>211.35727085598612</v>
      </c>
      <c r="S451" s="3">
        <f t="shared" si="105"/>
        <v>461.35727085598614</v>
      </c>
      <c r="T451" s="96">
        <f t="shared" si="106"/>
        <v>-1.8454290834239446</v>
      </c>
      <c r="U451" s="154">
        <f t="shared" si="109"/>
        <v>-87.047814694442366</v>
      </c>
      <c r="V451" s="3">
        <f t="shared" si="110"/>
        <v>162.95218530555763</v>
      </c>
      <c r="W451" s="96">
        <f t="shared" si="111"/>
        <v>-0.65180874122223054</v>
      </c>
      <c r="X451" s="154">
        <f t="shared" si="112"/>
        <v>69.6371693572288</v>
      </c>
      <c r="Y451" s="3">
        <f t="shared" si="113"/>
        <v>319.6371693572288</v>
      </c>
      <c r="Z451" s="96">
        <f t="shared" si="114"/>
        <v>-1.2785486774289152</v>
      </c>
      <c r="AA451" s="3">
        <f t="shared" ref="AA451:AA514" si="119">D451</f>
        <v>9250</v>
      </c>
      <c r="AB451" s="184">
        <f t="shared" si="118"/>
        <v>9929.2404924679358</v>
      </c>
      <c r="AC451" s="184">
        <f t="shared" si="115"/>
        <v>9961.3572708559859</v>
      </c>
      <c r="AD451" s="184">
        <f t="shared" si="116"/>
        <v>9662.9521853055576</v>
      </c>
      <c r="AE451" s="184">
        <f t="shared" si="117"/>
        <v>9819.6371693572291</v>
      </c>
      <c r="AF451" s="166"/>
    </row>
    <row r="452" spans="1:32" x14ac:dyDescent="0.25">
      <c r="A452" s="1">
        <v>450</v>
      </c>
      <c r="B452" s="1">
        <v>9750</v>
      </c>
      <c r="C452" s="1">
        <v>9250</v>
      </c>
      <c r="D452" s="30">
        <v>9000</v>
      </c>
      <c r="E452" s="3">
        <v>61</v>
      </c>
      <c r="F452" s="3">
        <v>51</v>
      </c>
      <c r="G452" s="3">
        <v>47</v>
      </c>
      <c r="H452" s="3">
        <v>3750</v>
      </c>
      <c r="I452" s="3">
        <v>3750</v>
      </c>
      <c r="J452" s="3">
        <v>1750</v>
      </c>
      <c r="K452" s="3">
        <v>5.1428571428571432</v>
      </c>
      <c r="L452" s="3">
        <v>-500</v>
      </c>
      <c r="M452" s="3">
        <v>-250</v>
      </c>
      <c r="N452" s="123">
        <v>-500</v>
      </c>
      <c r="O452" s="129">
        <f t="shared" si="107"/>
        <v>94.155927011460136</v>
      </c>
      <c r="P452" s="3">
        <f t="shared" ref="P452:P515" si="120">O452-N452</f>
        <v>594.15592701146011</v>
      </c>
      <c r="Q452" s="96">
        <f t="shared" ref="Q452:Q515" si="121">IF(N452=0,0,(O452-N452)/N452)</f>
        <v>-1.1883118540229203</v>
      </c>
      <c r="R452" s="157">
        <f t="shared" si="108"/>
        <v>177.21535447416127</v>
      </c>
      <c r="S452" s="3">
        <f t="shared" ref="S452:S515" si="122">R452-N452</f>
        <v>677.21535447416124</v>
      </c>
      <c r="T452" s="96">
        <f t="shared" ref="T452:T515" si="123">IF(N452=0,0,(R452-N452)/N452)</f>
        <v>-1.3544307089483225</v>
      </c>
      <c r="U452" s="154">
        <f t="shared" si="109"/>
        <v>52.829878370522394</v>
      </c>
      <c r="V452" s="3">
        <f t="shared" si="110"/>
        <v>552.82987837052235</v>
      </c>
      <c r="W452" s="96">
        <f t="shared" si="111"/>
        <v>-1.1056597567410447</v>
      </c>
      <c r="X452" s="154">
        <f t="shared" si="112"/>
        <v>-71.697164320938484</v>
      </c>
      <c r="Y452" s="3">
        <f t="shared" si="113"/>
        <v>428.3028356790615</v>
      </c>
      <c r="Z452" s="96">
        <f t="shared" si="114"/>
        <v>-0.85660567135812304</v>
      </c>
      <c r="AA452" s="3">
        <f t="shared" si="119"/>
        <v>9000</v>
      </c>
      <c r="AB452" s="184">
        <f t="shared" si="118"/>
        <v>9344.1559270114594</v>
      </c>
      <c r="AC452" s="184">
        <f t="shared" si="115"/>
        <v>9427.2153544741614</v>
      </c>
      <c r="AD452" s="184">
        <f t="shared" si="116"/>
        <v>9302.8298783705231</v>
      </c>
      <c r="AE452" s="184">
        <f t="shared" si="117"/>
        <v>9178.3028356790619</v>
      </c>
      <c r="AF452" s="166"/>
    </row>
    <row r="453" spans="1:32" x14ac:dyDescent="0.25">
      <c r="A453" s="1">
        <v>451</v>
      </c>
      <c r="B453" s="1">
        <v>9250</v>
      </c>
      <c r="C453" s="1">
        <v>9000</v>
      </c>
      <c r="D453" s="30">
        <v>8500</v>
      </c>
      <c r="E453" s="3">
        <v>51</v>
      </c>
      <c r="F453" s="3">
        <v>47</v>
      </c>
      <c r="G453" s="3">
        <v>41</v>
      </c>
      <c r="H453" s="3">
        <v>3750</v>
      </c>
      <c r="I453" s="3">
        <v>1750</v>
      </c>
      <c r="J453" s="3">
        <v>2750</v>
      </c>
      <c r="K453" s="3">
        <v>3.0909090909090908</v>
      </c>
      <c r="L453" s="3">
        <v>-250</v>
      </c>
      <c r="M453" s="3">
        <v>-500</v>
      </c>
      <c r="N453" s="123">
        <v>-500</v>
      </c>
      <c r="O453" s="129">
        <f t="shared" ref="O453:O516" si="124">$AL$3+$AK$3*D453+$AJ$3*G453+$AI$3*J453+$AH$3*K453</f>
        <v>153.1379836835313</v>
      </c>
      <c r="P453" s="3">
        <f t="shared" si="120"/>
        <v>653.13798368353127</v>
      </c>
      <c r="Q453" s="96">
        <f t="shared" si="121"/>
        <v>-1.3062759673670625</v>
      </c>
      <c r="R453" s="157">
        <f t="shared" ref="R453:R516" si="125">$AN$8+$AM$8*D453+$AL$8*G453+$AK$8*I453+$AJ$8*J453+$AI$8*K453+$AH$8*M453</f>
        <v>50.704278857234421</v>
      </c>
      <c r="S453" s="3">
        <f t="shared" si="122"/>
        <v>550.70427885723439</v>
      </c>
      <c r="T453" s="96">
        <f t="shared" si="123"/>
        <v>-1.1014085577144688</v>
      </c>
      <c r="U453" s="154">
        <f t="shared" ref="U453:U516" si="126">$AP$13+$AO$13*C453+$AN$13*D453+$AM$13*F453+$AL$13*G453+$AK$13*I453+$AJ$13*J453+$AI$13*K453+$AH$13*M453</f>
        <v>-35.9159134684798</v>
      </c>
      <c r="V453" s="3">
        <f t="shared" ref="V453:V516" si="127">U453-N453</f>
        <v>464.0840865315202</v>
      </c>
      <c r="W453" s="96">
        <f t="shared" ref="W453:W516" si="128">IF(Q453=0,0,(U453-N453)/N453)</f>
        <v>-0.92816817306304045</v>
      </c>
      <c r="X453" s="154">
        <f t="shared" ref="X453:X516" si="129">$AT$18+$AS$18*B453+$AR$18*C453+$AQ$18*D453+$AP$18*E453+$AO$18*F453+$AN$18*G453+$AM$18*H453+$AL$18*I453+$AK$18*J453+$AJ$18*K453+$AI$18*L453+$AH$18*M453</f>
        <v>4.5684800420025056</v>
      </c>
      <c r="Y453" s="3">
        <f t="shared" ref="Y453:Y516" si="130">X453-N453</f>
        <v>504.56848004200253</v>
      </c>
      <c r="Z453" s="96">
        <f t="shared" ref="Z453:Z516" si="131">IF(T453=0,0,(X453-N453)/N453)</f>
        <v>-1.009136960084005</v>
      </c>
      <c r="AA453" s="3">
        <f t="shared" si="119"/>
        <v>8500</v>
      </c>
      <c r="AB453" s="184">
        <f t="shared" si="118"/>
        <v>9153.1379836835313</v>
      </c>
      <c r="AC453" s="184">
        <f t="shared" ref="AC453:AC516" si="132">$AA452+R453</f>
        <v>9050.7042788572344</v>
      </c>
      <c r="AD453" s="184">
        <f t="shared" ref="AD453:AD516" si="133">$AA452+U453</f>
        <v>8964.0840865315204</v>
      </c>
      <c r="AE453" s="184">
        <f t="shared" ref="AE453:AE516" si="134">$AA452+X453</f>
        <v>9004.5684800420022</v>
      </c>
      <c r="AF453" s="166"/>
    </row>
    <row r="454" spans="1:32" x14ac:dyDescent="0.25">
      <c r="A454" s="1">
        <v>452</v>
      </c>
      <c r="B454" s="1">
        <v>9000</v>
      </c>
      <c r="C454" s="1">
        <v>8500</v>
      </c>
      <c r="D454" s="30">
        <v>8000</v>
      </c>
      <c r="E454" s="3">
        <v>47</v>
      </c>
      <c r="F454" s="3">
        <v>41</v>
      </c>
      <c r="G454" s="3">
        <v>44</v>
      </c>
      <c r="H454" s="3">
        <v>1750</v>
      </c>
      <c r="I454" s="3">
        <v>2750</v>
      </c>
      <c r="J454" s="3">
        <v>2750</v>
      </c>
      <c r="K454" s="3">
        <v>2.9090909090909092</v>
      </c>
      <c r="L454" s="3">
        <v>-500</v>
      </c>
      <c r="M454" s="3">
        <v>-500</v>
      </c>
      <c r="N454" s="123">
        <v>750</v>
      </c>
      <c r="O454" s="129">
        <f t="shared" si="124"/>
        <v>245.14289028243212</v>
      </c>
      <c r="P454" s="3">
        <f t="shared" si="120"/>
        <v>-504.85710971756788</v>
      </c>
      <c r="Q454" s="96">
        <f t="shared" si="121"/>
        <v>-0.67314281295675715</v>
      </c>
      <c r="R454" s="157">
        <f t="shared" si="125"/>
        <v>229.47201957768718</v>
      </c>
      <c r="S454" s="3">
        <f t="shared" si="122"/>
        <v>-520.52798042231279</v>
      </c>
      <c r="T454" s="96">
        <f t="shared" si="123"/>
        <v>-0.69403730722975043</v>
      </c>
      <c r="U454" s="154">
        <f t="shared" si="126"/>
        <v>288.89967848720403</v>
      </c>
      <c r="V454" s="3">
        <f t="shared" si="127"/>
        <v>-461.10032151279597</v>
      </c>
      <c r="W454" s="96">
        <f t="shared" si="128"/>
        <v>-0.61480042868372797</v>
      </c>
      <c r="X454" s="154">
        <f t="shared" si="129"/>
        <v>193.31465536829927</v>
      </c>
      <c r="Y454" s="3">
        <f t="shared" si="130"/>
        <v>-556.68534463170067</v>
      </c>
      <c r="Z454" s="96">
        <f t="shared" si="131"/>
        <v>-0.74224712617560085</v>
      </c>
      <c r="AA454" s="3">
        <f t="shared" si="119"/>
        <v>8000</v>
      </c>
      <c r="AB454" s="184">
        <f t="shared" ref="AB454:AB517" si="135">AA453+O454</f>
        <v>8745.1428902824318</v>
      </c>
      <c r="AC454" s="184">
        <f t="shared" si="132"/>
        <v>8729.4720195776863</v>
      </c>
      <c r="AD454" s="184">
        <f t="shared" si="133"/>
        <v>8788.8996784872033</v>
      </c>
      <c r="AE454" s="184">
        <f t="shared" si="134"/>
        <v>8693.3146553683</v>
      </c>
      <c r="AF454" s="166"/>
    </row>
    <row r="455" spans="1:32" ht="15.75" thickBot="1" x14ac:dyDescent="0.3">
      <c r="A455" s="1">
        <v>453</v>
      </c>
      <c r="B455" s="1">
        <v>8500</v>
      </c>
      <c r="C455" s="1">
        <v>8000</v>
      </c>
      <c r="D455" s="31">
        <v>8750</v>
      </c>
      <c r="E455" s="32">
        <v>41</v>
      </c>
      <c r="F455" s="32">
        <v>44</v>
      </c>
      <c r="G455" s="32">
        <v>44</v>
      </c>
      <c r="H455" s="32">
        <v>2750</v>
      </c>
      <c r="I455" s="32">
        <v>2750</v>
      </c>
      <c r="J455" s="32">
        <v>2750</v>
      </c>
      <c r="K455" s="32">
        <v>3.1818181818181817</v>
      </c>
      <c r="L455" s="32">
        <v>-500</v>
      </c>
      <c r="M455" s="32">
        <v>750</v>
      </c>
      <c r="N455" s="124">
        <v>-250</v>
      </c>
      <c r="O455" s="129">
        <f t="shared" si="124"/>
        <v>134.29545352603918</v>
      </c>
      <c r="P455" s="3">
        <f t="shared" si="120"/>
        <v>384.29545352603918</v>
      </c>
      <c r="Q455" s="96">
        <f t="shared" si="121"/>
        <v>-1.5371818141041567</v>
      </c>
      <c r="R455" s="157">
        <f t="shared" si="125"/>
        <v>86.742674758722345</v>
      </c>
      <c r="S455" s="3">
        <f t="shared" si="122"/>
        <v>336.74267475872233</v>
      </c>
      <c r="T455" s="96">
        <f t="shared" si="123"/>
        <v>-1.3469706990348893</v>
      </c>
      <c r="U455" s="154">
        <f t="shared" si="126"/>
        <v>26.831026977576371</v>
      </c>
      <c r="V455" s="3">
        <f t="shared" si="127"/>
        <v>276.83102697757636</v>
      </c>
      <c r="W455" s="96">
        <f t="shared" si="128"/>
        <v>-1.1073241079103053</v>
      </c>
      <c r="X455" s="154">
        <f t="shared" si="129"/>
        <v>59.823035771653508</v>
      </c>
      <c r="Y455" s="3">
        <f t="shared" si="130"/>
        <v>309.82303577165351</v>
      </c>
      <c r="Z455" s="96">
        <f t="shared" si="131"/>
        <v>-1.239292143086614</v>
      </c>
      <c r="AA455" s="3">
        <f t="shared" si="119"/>
        <v>8750</v>
      </c>
      <c r="AB455" s="184">
        <f t="shared" si="135"/>
        <v>8134.2954535260396</v>
      </c>
      <c r="AC455" s="184">
        <f t="shared" si="132"/>
        <v>8086.7426747587224</v>
      </c>
      <c r="AD455" s="184">
        <f t="shared" si="133"/>
        <v>8026.8310269775766</v>
      </c>
      <c r="AE455" s="184">
        <f t="shared" si="134"/>
        <v>8059.8230357716538</v>
      </c>
      <c r="AF455" s="166"/>
    </row>
    <row r="456" spans="1:32" x14ac:dyDescent="0.25">
      <c r="A456" s="1">
        <v>454</v>
      </c>
      <c r="B456" s="1">
        <v>8000</v>
      </c>
      <c r="C456" s="1">
        <v>8750</v>
      </c>
      <c r="D456" s="29">
        <v>6750</v>
      </c>
      <c r="E456" s="28">
        <v>44</v>
      </c>
      <c r="F456" s="28">
        <v>44</v>
      </c>
      <c r="G456" s="28">
        <v>26</v>
      </c>
      <c r="H456" s="28">
        <v>2750</v>
      </c>
      <c r="I456" s="28">
        <v>2750</v>
      </c>
      <c r="J456" s="28">
        <v>3750</v>
      </c>
      <c r="K456" s="28">
        <v>1.8</v>
      </c>
      <c r="L456" s="28">
        <v>750</v>
      </c>
      <c r="M456" s="28">
        <v>-250</v>
      </c>
      <c r="N456" s="122">
        <v>3500</v>
      </c>
      <c r="O456" s="129">
        <f t="shared" si="124"/>
        <v>411.61868040738705</v>
      </c>
      <c r="P456" s="3">
        <f t="shared" si="120"/>
        <v>-3088.3813195926132</v>
      </c>
      <c r="Q456" s="96">
        <f t="shared" si="121"/>
        <v>-0.88239466274074663</v>
      </c>
      <c r="R456" s="157">
        <f t="shared" si="125"/>
        <v>350.69535756194097</v>
      </c>
      <c r="S456" s="3">
        <f t="shared" si="122"/>
        <v>-3149.3046424380591</v>
      </c>
      <c r="T456" s="96">
        <f t="shared" si="123"/>
        <v>-0.89980132641087407</v>
      </c>
      <c r="U456" s="154">
        <f t="shared" si="126"/>
        <v>414.68686499146412</v>
      </c>
      <c r="V456" s="3">
        <f t="shared" si="127"/>
        <v>-3085.3131350085359</v>
      </c>
      <c r="W456" s="96">
        <f t="shared" si="128"/>
        <v>-0.88151803857386746</v>
      </c>
      <c r="X456" s="154">
        <f t="shared" si="129"/>
        <v>401.16908419110212</v>
      </c>
      <c r="Y456" s="3">
        <f t="shared" si="130"/>
        <v>-3098.8309158088978</v>
      </c>
      <c r="Z456" s="96">
        <f t="shared" si="131"/>
        <v>-0.88538026165968509</v>
      </c>
      <c r="AA456" s="3">
        <f t="shared" si="119"/>
        <v>6750</v>
      </c>
      <c r="AB456" s="184">
        <f t="shared" si="135"/>
        <v>9161.6186804073877</v>
      </c>
      <c r="AC456" s="184">
        <f t="shared" si="132"/>
        <v>9100.6953575619409</v>
      </c>
      <c r="AD456" s="184">
        <f t="shared" si="133"/>
        <v>9164.686864991465</v>
      </c>
      <c r="AE456" s="184">
        <f t="shared" si="134"/>
        <v>9151.1690841911022</v>
      </c>
      <c r="AF456" s="166"/>
    </row>
    <row r="457" spans="1:32" x14ac:dyDescent="0.25">
      <c r="A457" s="1">
        <v>455</v>
      </c>
      <c r="B457" s="1">
        <v>8750</v>
      </c>
      <c r="C457" s="1">
        <v>6750</v>
      </c>
      <c r="D457" s="30">
        <v>10250</v>
      </c>
      <c r="E457" s="3">
        <v>44</v>
      </c>
      <c r="F457" s="3">
        <v>26</v>
      </c>
      <c r="G457" s="3">
        <v>45</v>
      </c>
      <c r="H457" s="3">
        <v>2750</v>
      </c>
      <c r="I457" s="3">
        <v>3750</v>
      </c>
      <c r="J457" s="3">
        <v>4750</v>
      </c>
      <c r="K457" s="3">
        <v>2.1578947368421053</v>
      </c>
      <c r="L457" s="3">
        <v>-250</v>
      </c>
      <c r="M457" s="3">
        <v>3500</v>
      </c>
      <c r="N457" s="123">
        <v>3250</v>
      </c>
      <c r="O457" s="129">
        <f t="shared" si="124"/>
        <v>84.585419742000113</v>
      </c>
      <c r="P457" s="3">
        <f t="shared" si="120"/>
        <v>-3165.4145802579997</v>
      </c>
      <c r="Q457" s="96">
        <f t="shared" si="121"/>
        <v>-0.97397371700246138</v>
      </c>
      <c r="R457" s="157">
        <f t="shared" si="125"/>
        <v>-4.6741533878050205</v>
      </c>
      <c r="S457" s="3">
        <f t="shared" si="122"/>
        <v>-3254.6741533878048</v>
      </c>
      <c r="T457" s="96">
        <f t="shared" si="123"/>
        <v>-1.0014382010424014</v>
      </c>
      <c r="U457" s="154">
        <f t="shared" si="126"/>
        <v>219.8290044021926</v>
      </c>
      <c r="V457" s="3">
        <f t="shared" si="127"/>
        <v>-3030.1709955978076</v>
      </c>
      <c r="W457" s="96">
        <f t="shared" si="128"/>
        <v>-0.93236030633778699</v>
      </c>
      <c r="X457" s="154">
        <f t="shared" si="129"/>
        <v>40.874771310378492</v>
      </c>
      <c r="Y457" s="3">
        <f t="shared" si="130"/>
        <v>-3209.1252286896215</v>
      </c>
      <c r="Z457" s="96">
        <f t="shared" si="131"/>
        <v>-0.98742314728911429</v>
      </c>
      <c r="AA457" s="3">
        <f t="shared" si="119"/>
        <v>10250</v>
      </c>
      <c r="AB457" s="184">
        <f t="shared" si="135"/>
        <v>6834.5854197420003</v>
      </c>
      <c r="AC457" s="184">
        <f t="shared" si="132"/>
        <v>6745.3258466121952</v>
      </c>
      <c r="AD457" s="184">
        <f t="shared" si="133"/>
        <v>6969.8290044021924</v>
      </c>
      <c r="AE457" s="184">
        <f t="shared" si="134"/>
        <v>6790.8747713103785</v>
      </c>
      <c r="AF457" s="166"/>
    </row>
    <row r="458" spans="1:32" x14ac:dyDescent="0.25">
      <c r="A458" s="1">
        <v>456</v>
      </c>
      <c r="B458" s="1">
        <v>6750</v>
      </c>
      <c r="C458" s="1">
        <v>10250</v>
      </c>
      <c r="D458" s="30">
        <v>13500</v>
      </c>
      <c r="E458" s="3">
        <v>26</v>
      </c>
      <c r="F458" s="3">
        <v>45</v>
      </c>
      <c r="G458" s="3">
        <v>51</v>
      </c>
      <c r="H458" s="3">
        <v>3750</v>
      </c>
      <c r="I458" s="3">
        <v>4750</v>
      </c>
      <c r="J458" s="3">
        <v>5750</v>
      </c>
      <c r="K458" s="3">
        <v>2.347826086956522</v>
      </c>
      <c r="L458" s="3">
        <v>3500</v>
      </c>
      <c r="M458" s="3">
        <v>3250</v>
      </c>
      <c r="N458" s="123">
        <v>-250</v>
      </c>
      <c r="O458" s="129">
        <f t="shared" si="124"/>
        <v>-288.33912674881759</v>
      </c>
      <c r="P458" s="3">
        <f t="shared" si="120"/>
        <v>-38.339126748817591</v>
      </c>
      <c r="Q458" s="96">
        <f t="shared" si="121"/>
        <v>0.15335650699527037</v>
      </c>
      <c r="R458" s="157">
        <f t="shared" si="125"/>
        <v>-349.234922111792</v>
      </c>
      <c r="S458" s="3">
        <f t="shared" si="122"/>
        <v>-99.234922111792002</v>
      </c>
      <c r="T458" s="96">
        <f t="shared" si="123"/>
        <v>0.39693968844716798</v>
      </c>
      <c r="U458" s="154">
        <f t="shared" si="126"/>
        <v>-376.5983089698442</v>
      </c>
      <c r="V458" s="3">
        <f t="shared" si="127"/>
        <v>-126.5983089698442</v>
      </c>
      <c r="W458" s="96">
        <f t="shared" si="128"/>
        <v>0.50639323587937679</v>
      </c>
      <c r="X458" s="154">
        <f t="shared" si="129"/>
        <v>-108.42390441817963</v>
      </c>
      <c r="Y458" s="3">
        <f t="shared" si="130"/>
        <v>141.57609558182037</v>
      </c>
      <c r="Z458" s="96">
        <f t="shared" si="131"/>
        <v>-0.56630438232728142</v>
      </c>
      <c r="AA458" s="3">
        <f t="shared" si="119"/>
        <v>13500</v>
      </c>
      <c r="AB458" s="184">
        <f t="shared" si="135"/>
        <v>9961.6608732511831</v>
      </c>
      <c r="AC458" s="184">
        <f t="shared" si="132"/>
        <v>9900.7650778882089</v>
      </c>
      <c r="AD458" s="184">
        <f t="shared" si="133"/>
        <v>9873.4016910301561</v>
      </c>
      <c r="AE458" s="184">
        <f t="shared" si="134"/>
        <v>10141.57609558182</v>
      </c>
      <c r="AF458" s="166"/>
    </row>
    <row r="459" spans="1:32" x14ac:dyDescent="0.25">
      <c r="A459" s="1">
        <v>457</v>
      </c>
      <c r="B459" s="1">
        <v>10250</v>
      </c>
      <c r="C459" s="1">
        <v>13500</v>
      </c>
      <c r="D459" s="30">
        <v>13250</v>
      </c>
      <c r="E459" s="3">
        <v>45</v>
      </c>
      <c r="F459" s="3">
        <v>51</v>
      </c>
      <c r="G459" s="3">
        <v>49</v>
      </c>
      <c r="H459" s="3">
        <v>4750</v>
      </c>
      <c r="I459" s="3">
        <v>5750</v>
      </c>
      <c r="J459" s="3">
        <v>6750</v>
      </c>
      <c r="K459" s="3">
        <v>1.962962962962963</v>
      </c>
      <c r="L459" s="3">
        <v>3250</v>
      </c>
      <c r="M459" s="3">
        <v>-250</v>
      </c>
      <c r="N459" s="123">
        <v>-500</v>
      </c>
      <c r="O459" s="129">
        <f t="shared" si="124"/>
        <v>-152.60153413319497</v>
      </c>
      <c r="P459" s="3">
        <f t="shared" si="120"/>
        <v>347.39846586680505</v>
      </c>
      <c r="Q459" s="96">
        <f t="shared" si="121"/>
        <v>-0.69479693173361012</v>
      </c>
      <c r="R459" s="157">
        <f t="shared" si="125"/>
        <v>-93.573174942457769</v>
      </c>
      <c r="S459" s="3">
        <f t="shared" si="122"/>
        <v>406.42682505754226</v>
      </c>
      <c r="T459" s="96">
        <f t="shared" si="123"/>
        <v>-0.81285365011508448</v>
      </c>
      <c r="U459" s="154">
        <f t="shared" si="126"/>
        <v>-128.2279128466883</v>
      </c>
      <c r="V459" s="3">
        <f t="shared" si="127"/>
        <v>371.7720871533117</v>
      </c>
      <c r="W459" s="96">
        <f t="shared" si="128"/>
        <v>-0.74354417430662345</v>
      </c>
      <c r="X459" s="154">
        <f t="shared" si="129"/>
        <v>20.397992801682957</v>
      </c>
      <c r="Y459" s="3">
        <f t="shared" si="130"/>
        <v>520.3979928016829</v>
      </c>
      <c r="Z459" s="96">
        <f t="shared" si="131"/>
        <v>-1.0407959856033657</v>
      </c>
      <c r="AA459" s="3">
        <f t="shared" si="119"/>
        <v>13250</v>
      </c>
      <c r="AB459" s="184">
        <f t="shared" si="135"/>
        <v>13347.398465866805</v>
      </c>
      <c r="AC459" s="184">
        <f t="shared" si="132"/>
        <v>13406.426825057542</v>
      </c>
      <c r="AD459" s="184">
        <f t="shared" si="133"/>
        <v>13371.772087153311</v>
      </c>
      <c r="AE459" s="184">
        <f t="shared" si="134"/>
        <v>13520.397992801683</v>
      </c>
      <c r="AF459" s="166"/>
    </row>
    <row r="460" spans="1:32" x14ac:dyDescent="0.25">
      <c r="A460" s="1">
        <v>458</v>
      </c>
      <c r="B460" s="1">
        <v>13500</v>
      </c>
      <c r="C460" s="1">
        <v>13250</v>
      </c>
      <c r="D460" s="30">
        <v>12750</v>
      </c>
      <c r="E460" s="3">
        <v>51</v>
      </c>
      <c r="F460" s="3">
        <v>49</v>
      </c>
      <c r="G460" s="3">
        <v>50</v>
      </c>
      <c r="H460" s="3">
        <v>5750</v>
      </c>
      <c r="I460" s="3">
        <v>6750</v>
      </c>
      <c r="J460" s="3">
        <v>5750</v>
      </c>
      <c r="K460" s="3">
        <v>2.2173913043478262</v>
      </c>
      <c r="L460" s="3">
        <v>-250</v>
      </c>
      <c r="M460" s="3">
        <v>-500</v>
      </c>
      <c r="N460" s="123">
        <v>250</v>
      </c>
      <c r="O460" s="129">
        <f t="shared" si="124"/>
        <v>-175.4417885209462</v>
      </c>
      <c r="P460" s="3">
        <f t="shared" si="120"/>
        <v>-425.4417885209462</v>
      </c>
      <c r="Q460" s="96">
        <f t="shared" si="121"/>
        <v>-1.7017671540837849</v>
      </c>
      <c r="R460" s="157">
        <f t="shared" si="125"/>
        <v>-4.9789212082932508</v>
      </c>
      <c r="S460" s="3">
        <f t="shared" si="122"/>
        <v>-254.97892120829326</v>
      </c>
      <c r="T460" s="96">
        <f t="shared" si="123"/>
        <v>-1.019915684833173</v>
      </c>
      <c r="U460" s="154">
        <f t="shared" si="126"/>
        <v>11.271964060319391</v>
      </c>
      <c r="V460" s="3">
        <f t="shared" si="127"/>
        <v>-238.72803593968061</v>
      </c>
      <c r="W460" s="96">
        <f t="shared" si="128"/>
        <v>-0.95491214375872246</v>
      </c>
      <c r="X460" s="154">
        <f t="shared" si="129"/>
        <v>-12.276087800486764</v>
      </c>
      <c r="Y460" s="3">
        <f t="shared" si="130"/>
        <v>-262.27608780048678</v>
      </c>
      <c r="Z460" s="96">
        <f t="shared" si="131"/>
        <v>-1.0491043512019471</v>
      </c>
      <c r="AA460" s="3">
        <f t="shared" si="119"/>
        <v>12750</v>
      </c>
      <c r="AB460" s="184">
        <f t="shared" si="135"/>
        <v>13074.558211479054</v>
      </c>
      <c r="AC460" s="184">
        <f t="shared" si="132"/>
        <v>13245.021078791708</v>
      </c>
      <c r="AD460" s="184">
        <f t="shared" si="133"/>
        <v>13261.271964060319</v>
      </c>
      <c r="AE460" s="184">
        <f t="shared" si="134"/>
        <v>13237.723912199514</v>
      </c>
      <c r="AF460" s="166"/>
    </row>
    <row r="461" spans="1:32" x14ac:dyDescent="0.25">
      <c r="A461" s="1">
        <v>459</v>
      </c>
      <c r="B461" s="1">
        <v>13250</v>
      </c>
      <c r="C461" s="1">
        <v>12750</v>
      </c>
      <c r="D461" s="30">
        <v>13000</v>
      </c>
      <c r="E461" s="3">
        <v>49</v>
      </c>
      <c r="F461" s="3">
        <v>50</v>
      </c>
      <c r="G461" s="3">
        <v>52</v>
      </c>
      <c r="H461" s="3">
        <v>6750</v>
      </c>
      <c r="I461" s="3">
        <v>5750</v>
      </c>
      <c r="J461" s="3">
        <v>5750</v>
      </c>
      <c r="K461" s="3">
        <v>2.2608695652173911</v>
      </c>
      <c r="L461" s="3">
        <v>-500</v>
      </c>
      <c r="M461" s="3">
        <v>250</v>
      </c>
      <c r="N461" s="123">
        <v>750</v>
      </c>
      <c r="O461" s="129">
        <f t="shared" si="124"/>
        <v>-203.01500380358544</v>
      </c>
      <c r="P461" s="3">
        <f t="shared" si="120"/>
        <v>-953.01500380358539</v>
      </c>
      <c r="Q461" s="96">
        <f t="shared" si="121"/>
        <v>-1.2706866717381138</v>
      </c>
      <c r="R461" s="157">
        <f t="shared" si="125"/>
        <v>-122.93216454821439</v>
      </c>
      <c r="S461" s="3">
        <f t="shared" si="122"/>
        <v>-872.93216454821436</v>
      </c>
      <c r="T461" s="96">
        <f t="shared" si="123"/>
        <v>-1.1639095527309524</v>
      </c>
      <c r="U461" s="154">
        <f t="shared" si="126"/>
        <v>-112.3203330729106</v>
      </c>
      <c r="V461" s="3">
        <f t="shared" si="127"/>
        <v>-862.32033307291056</v>
      </c>
      <c r="W461" s="96">
        <f t="shared" si="128"/>
        <v>-1.149760444097214</v>
      </c>
      <c r="X461" s="154">
        <f t="shared" si="129"/>
        <v>-49.212919654013504</v>
      </c>
      <c r="Y461" s="3">
        <f t="shared" si="130"/>
        <v>-799.21291965401349</v>
      </c>
      <c r="Z461" s="96">
        <f t="shared" si="131"/>
        <v>-1.0656172262053514</v>
      </c>
      <c r="AA461" s="3">
        <f t="shared" si="119"/>
        <v>13000</v>
      </c>
      <c r="AB461" s="184">
        <f t="shared" si="135"/>
        <v>12546.984996196414</v>
      </c>
      <c r="AC461" s="184">
        <f t="shared" si="132"/>
        <v>12627.067835451786</v>
      </c>
      <c r="AD461" s="184">
        <f t="shared" si="133"/>
        <v>12637.67966692709</v>
      </c>
      <c r="AE461" s="184">
        <f t="shared" si="134"/>
        <v>12700.787080345986</v>
      </c>
      <c r="AF461" s="166"/>
    </row>
    <row r="462" spans="1:32" x14ac:dyDescent="0.25">
      <c r="A462" s="1">
        <v>460</v>
      </c>
      <c r="B462" s="1">
        <v>12750</v>
      </c>
      <c r="C462" s="1">
        <v>13000</v>
      </c>
      <c r="D462" s="30">
        <v>13750</v>
      </c>
      <c r="E462" s="3">
        <v>50</v>
      </c>
      <c r="F462" s="3">
        <v>52</v>
      </c>
      <c r="G462" s="3">
        <v>48</v>
      </c>
      <c r="H462" s="3">
        <v>5750</v>
      </c>
      <c r="I462" s="3">
        <v>5750</v>
      </c>
      <c r="J462" s="3">
        <v>7750</v>
      </c>
      <c r="K462" s="3">
        <v>1.7741935483870968</v>
      </c>
      <c r="L462" s="3">
        <v>250</v>
      </c>
      <c r="M462" s="3">
        <v>750</v>
      </c>
      <c r="N462" s="123">
        <v>-1000</v>
      </c>
      <c r="O462" s="129">
        <f t="shared" si="124"/>
        <v>-126.03036387428966</v>
      </c>
      <c r="P462" s="3">
        <f t="shared" si="120"/>
        <v>873.96963612571039</v>
      </c>
      <c r="Q462" s="96">
        <f t="shared" si="121"/>
        <v>-0.87396963612571044</v>
      </c>
      <c r="R462" s="157">
        <f t="shared" si="125"/>
        <v>-115.80768779990022</v>
      </c>
      <c r="S462" s="3">
        <f t="shared" si="122"/>
        <v>884.19231220009976</v>
      </c>
      <c r="T462" s="96">
        <f t="shared" si="123"/>
        <v>-0.88419231220009975</v>
      </c>
      <c r="U462" s="154">
        <f t="shared" si="126"/>
        <v>-248.28490050681484</v>
      </c>
      <c r="V462" s="3">
        <f t="shared" si="127"/>
        <v>751.71509949318511</v>
      </c>
      <c r="W462" s="96">
        <f t="shared" si="128"/>
        <v>-0.75171509949318516</v>
      </c>
      <c r="X462" s="154">
        <f t="shared" si="129"/>
        <v>-191.71681019882806</v>
      </c>
      <c r="Y462" s="3">
        <f t="shared" si="130"/>
        <v>808.28318980117194</v>
      </c>
      <c r="Z462" s="96">
        <f t="shared" si="131"/>
        <v>-0.80828318980117198</v>
      </c>
      <c r="AA462" s="3">
        <f t="shared" si="119"/>
        <v>13750</v>
      </c>
      <c r="AB462" s="184">
        <f t="shared" si="135"/>
        <v>12873.96963612571</v>
      </c>
      <c r="AC462" s="184">
        <f t="shared" si="132"/>
        <v>12884.192312200099</v>
      </c>
      <c r="AD462" s="184">
        <f t="shared" si="133"/>
        <v>12751.715099493185</v>
      </c>
      <c r="AE462" s="184">
        <f t="shared" si="134"/>
        <v>12808.283189801172</v>
      </c>
      <c r="AF462" s="166"/>
    </row>
    <row r="463" spans="1:32" x14ac:dyDescent="0.25">
      <c r="A463" s="1">
        <v>461</v>
      </c>
      <c r="B463" s="1">
        <v>13000</v>
      </c>
      <c r="C463" s="1">
        <v>13750</v>
      </c>
      <c r="D463" s="30">
        <v>12750</v>
      </c>
      <c r="E463" s="3">
        <v>52</v>
      </c>
      <c r="F463" s="3">
        <v>48</v>
      </c>
      <c r="G463" s="3">
        <v>45</v>
      </c>
      <c r="H463" s="3">
        <v>5750</v>
      </c>
      <c r="I463" s="3">
        <v>7750</v>
      </c>
      <c r="J463" s="3">
        <v>3750</v>
      </c>
      <c r="K463" s="3">
        <v>3.4</v>
      </c>
      <c r="L463" s="3">
        <v>750</v>
      </c>
      <c r="M463" s="3">
        <v>-1000</v>
      </c>
      <c r="N463" s="123">
        <v>-250</v>
      </c>
      <c r="O463" s="129">
        <f t="shared" si="124"/>
        <v>-393.54604816291726</v>
      </c>
      <c r="P463" s="3">
        <f t="shared" si="120"/>
        <v>-143.54604816291726</v>
      </c>
      <c r="Q463" s="96">
        <f t="shared" si="121"/>
        <v>0.57418419265166909</v>
      </c>
      <c r="R463" s="157">
        <f t="shared" si="125"/>
        <v>-96.852273090106777</v>
      </c>
      <c r="S463" s="3">
        <f t="shared" si="122"/>
        <v>153.14772690989321</v>
      </c>
      <c r="T463" s="96">
        <f t="shared" si="123"/>
        <v>-0.6125909076395728</v>
      </c>
      <c r="U463" s="154">
        <f t="shared" si="126"/>
        <v>-96.039488320195176</v>
      </c>
      <c r="V463" s="3">
        <f t="shared" si="127"/>
        <v>153.96051167980482</v>
      </c>
      <c r="W463" s="96">
        <f t="shared" si="128"/>
        <v>-0.61584204671921927</v>
      </c>
      <c r="X463" s="154">
        <f t="shared" si="129"/>
        <v>-145.00282440373115</v>
      </c>
      <c r="Y463" s="3">
        <f t="shared" si="130"/>
        <v>104.99717559626885</v>
      </c>
      <c r="Z463" s="96">
        <f t="shared" si="131"/>
        <v>-0.41998870238507541</v>
      </c>
      <c r="AA463" s="3">
        <f t="shared" si="119"/>
        <v>12750</v>
      </c>
      <c r="AB463" s="184">
        <f t="shared" si="135"/>
        <v>13356.453951837082</v>
      </c>
      <c r="AC463" s="184">
        <f t="shared" si="132"/>
        <v>13653.147726909894</v>
      </c>
      <c r="AD463" s="184">
        <f t="shared" si="133"/>
        <v>13653.960511679805</v>
      </c>
      <c r="AE463" s="184">
        <f t="shared" si="134"/>
        <v>13604.997175596269</v>
      </c>
      <c r="AF463" s="166"/>
    </row>
    <row r="464" spans="1:32" ht="15.75" thickBot="1" x14ac:dyDescent="0.3">
      <c r="A464" s="1">
        <v>462</v>
      </c>
      <c r="B464" s="1">
        <v>13750</v>
      </c>
      <c r="C464" s="1">
        <v>12750</v>
      </c>
      <c r="D464" s="31">
        <v>12500</v>
      </c>
      <c r="E464" s="32">
        <v>48</v>
      </c>
      <c r="F464" s="32">
        <v>45</v>
      </c>
      <c r="G464" s="32">
        <v>42</v>
      </c>
      <c r="H464" s="32">
        <v>7750</v>
      </c>
      <c r="I464" s="32">
        <v>3750</v>
      </c>
      <c r="J464" s="32">
        <v>2750</v>
      </c>
      <c r="K464" s="32">
        <v>4.5454545454545459</v>
      </c>
      <c r="L464" s="32">
        <v>-1000</v>
      </c>
      <c r="M464" s="32">
        <v>-250</v>
      </c>
      <c r="N464" s="124">
        <v>-500</v>
      </c>
      <c r="O464" s="129">
        <f t="shared" si="124"/>
        <v>-432.01280720790669</v>
      </c>
      <c r="P464" s="3">
        <f t="shared" si="120"/>
        <v>67.98719279209331</v>
      </c>
      <c r="Q464" s="96">
        <f t="shared" si="121"/>
        <v>-0.13597438558418662</v>
      </c>
      <c r="R464" s="157">
        <f t="shared" si="125"/>
        <v>-428.51267409315648</v>
      </c>
      <c r="S464" s="3">
        <f t="shared" si="122"/>
        <v>71.487325906843523</v>
      </c>
      <c r="T464" s="96">
        <f t="shared" si="123"/>
        <v>-0.14297465181368704</v>
      </c>
      <c r="U464" s="154">
        <f t="shared" si="126"/>
        <v>-352.21248156130849</v>
      </c>
      <c r="V464" s="3">
        <f t="shared" si="127"/>
        <v>147.78751843869151</v>
      </c>
      <c r="W464" s="96">
        <f t="shared" si="128"/>
        <v>-0.29557503687738301</v>
      </c>
      <c r="X464" s="154">
        <f t="shared" si="129"/>
        <v>-259.81047473737607</v>
      </c>
      <c r="Y464" s="3">
        <f t="shared" si="130"/>
        <v>240.18952526262393</v>
      </c>
      <c r="Z464" s="96">
        <f t="shared" si="131"/>
        <v>-0.48037905052524787</v>
      </c>
      <c r="AA464" s="3">
        <f t="shared" si="119"/>
        <v>12500</v>
      </c>
      <c r="AB464" s="184">
        <f t="shared" si="135"/>
        <v>12317.987192792094</v>
      </c>
      <c r="AC464" s="184">
        <f t="shared" si="132"/>
        <v>12321.487325906843</v>
      </c>
      <c r="AD464" s="184">
        <f t="shared" si="133"/>
        <v>12397.787518438692</v>
      </c>
      <c r="AE464" s="184">
        <f t="shared" si="134"/>
        <v>12490.189525262624</v>
      </c>
      <c r="AF464" s="166"/>
    </row>
    <row r="465" spans="1:32" x14ac:dyDescent="0.25">
      <c r="A465" s="1">
        <v>463</v>
      </c>
      <c r="B465" s="1">
        <v>12750</v>
      </c>
      <c r="C465" s="1">
        <v>12500</v>
      </c>
      <c r="D465" s="29">
        <v>9000</v>
      </c>
      <c r="E465" s="28">
        <v>45</v>
      </c>
      <c r="F465" s="28">
        <v>42</v>
      </c>
      <c r="G465" s="28">
        <v>31</v>
      </c>
      <c r="H465" s="28">
        <v>3750</v>
      </c>
      <c r="I465" s="28">
        <v>2750</v>
      </c>
      <c r="J465" s="28">
        <v>3750</v>
      </c>
      <c r="K465" s="28">
        <v>2.4</v>
      </c>
      <c r="L465" s="28">
        <v>-250</v>
      </c>
      <c r="M465" s="28">
        <v>-500</v>
      </c>
      <c r="N465" s="122">
        <v>750</v>
      </c>
      <c r="O465" s="129">
        <f t="shared" si="124"/>
        <v>96.856387932042708</v>
      </c>
      <c r="P465" s="3">
        <f t="shared" si="120"/>
        <v>-653.14361206795729</v>
      </c>
      <c r="Q465" s="96">
        <f t="shared" si="121"/>
        <v>-0.87085814942394302</v>
      </c>
      <c r="R465" s="157">
        <f t="shared" si="125"/>
        <v>22.747590398893472</v>
      </c>
      <c r="S465" s="3">
        <f t="shared" si="122"/>
        <v>-727.25240960110648</v>
      </c>
      <c r="T465" s="96">
        <f t="shared" si="123"/>
        <v>-0.96966987946814198</v>
      </c>
      <c r="U465" s="154">
        <f t="shared" si="126"/>
        <v>631.40644092758635</v>
      </c>
      <c r="V465" s="3">
        <f t="shared" si="127"/>
        <v>-118.59355907241365</v>
      </c>
      <c r="W465" s="96">
        <f t="shared" si="128"/>
        <v>-0.15812474542988486</v>
      </c>
      <c r="X465" s="154">
        <f t="shared" si="129"/>
        <v>522.43896693105251</v>
      </c>
      <c r="Y465" s="3">
        <f t="shared" si="130"/>
        <v>-227.56103306894749</v>
      </c>
      <c r="Z465" s="96">
        <f t="shared" si="131"/>
        <v>-0.30341471075859666</v>
      </c>
      <c r="AA465" s="3">
        <f t="shared" si="119"/>
        <v>9000</v>
      </c>
      <c r="AB465" s="184">
        <f t="shared" si="135"/>
        <v>12596.856387932043</v>
      </c>
      <c r="AC465" s="184">
        <f t="shared" si="132"/>
        <v>12522.747590398894</v>
      </c>
      <c r="AD465" s="184">
        <f t="shared" si="133"/>
        <v>13131.406440927587</v>
      </c>
      <c r="AE465" s="184">
        <f t="shared" si="134"/>
        <v>13022.438966931053</v>
      </c>
      <c r="AF465" s="166"/>
    </row>
    <row r="466" spans="1:32" x14ac:dyDescent="0.25">
      <c r="A466" s="1">
        <v>464</v>
      </c>
      <c r="B466" s="1">
        <v>12500</v>
      </c>
      <c r="C466" s="1">
        <v>9000</v>
      </c>
      <c r="D466" s="30">
        <v>9750</v>
      </c>
      <c r="E466" s="3">
        <v>42</v>
      </c>
      <c r="F466" s="3">
        <v>31</v>
      </c>
      <c r="G466" s="3">
        <v>43</v>
      </c>
      <c r="H466" s="3">
        <v>2750</v>
      </c>
      <c r="I466" s="3">
        <v>3750</v>
      </c>
      <c r="J466" s="3">
        <v>4750</v>
      </c>
      <c r="K466" s="3">
        <v>2.0526315789473686</v>
      </c>
      <c r="L466" s="3">
        <v>-500</v>
      </c>
      <c r="M466" s="3">
        <v>750</v>
      </c>
      <c r="N466" s="123">
        <v>3000</v>
      </c>
      <c r="O466" s="129">
        <f t="shared" si="124"/>
        <v>150.76269521923479</v>
      </c>
      <c r="P466" s="3">
        <f t="shared" si="120"/>
        <v>-2849.237304780765</v>
      </c>
      <c r="Q466" s="96">
        <f t="shared" si="121"/>
        <v>-0.94974576826025503</v>
      </c>
      <c r="R466" s="157">
        <f t="shared" si="125"/>
        <v>116.32331967461853</v>
      </c>
      <c r="S466" s="3">
        <f t="shared" si="122"/>
        <v>-2883.6766803253813</v>
      </c>
      <c r="T466" s="96">
        <f t="shared" si="123"/>
        <v>-0.96122556010846039</v>
      </c>
      <c r="U466" s="154">
        <f t="shared" si="126"/>
        <v>340.76597632265492</v>
      </c>
      <c r="V466" s="3">
        <f t="shared" si="127"/>
        <v>-2659.2340236773452</v>
      </c>
      <c r="W466" s="96">
        <f t="shared" si="128"/>
        <v>-0.8864113412257818</v>
      </c>
      <c r="X466" s="154">
        <f t="shared" si="129"/>
        <v>312.68003557772585</v>
      </c>
      <c r="Y466" s="3">
        <f t="shared" si="130"/>
        <v>-2687.3199644222741</v>
      </c>
      <c r="Z466" s="96">
        <f t="shared" si="131"/>
        <v>-0.89577332147409139</v>
      </c>
      <c r="AA466" s="3">
        <f t="shared" si="119"/>
        <v>9750</v>
      </c>
      <c r="AB466" s="184">
        <f t="shared" si="135"/>
        <v>9150.762695219235</v>
      </c>
      <c r="AC466" s="184">
        <f t="shared" si="132"/>
        <v>9116.3233196746187</v>
      </c>
      <c r="AD466" s="184">
        <f t="shared" si="133"/>
        <v>9340.7659763226548</v>
      </c>
      <c r="AE466" s="184">
        <f t="shared" si="134"/>
        <v>9312.680035577725</v>
      </c>
      <c r="AF466" s="166"/>
    </row>
    <row r="467" spans="1:32" x14ac:dyDescent="0.25">
      <c r="A467" s="1">
        <v>465</v>
      </c>
      <c r="B467" s="1">
        <v>9000</v>
      </c>
      <c r="C467" s="1">
        <v>9750</v>
      </c>
      <c r="D467" s="30">
        <v>12750</v>
      </c>
      <c r="E467" s="3">
        <v>31</v>
      </c>
      <c r="F467" s="3">
        <v>43</v>
      </c>
      <c r="G467" s="3">
        <v>50</v>
      </c>
      <c r="H467" s="3">
        <v>3750</v>
      </c>
      <c r="I467" s="3">
        <v>4750</v>
      </c>
      <c r="J467" s="3">
        <v>6750</v>
      </c>
      <c r="K467" s="3">
        <v>1.8888888888888888</v>
      </c>
      <c r="L467" s="3">
        <v>750</v>
      </c>
      <c r="M467" s="3">
        <v>3000</v>
      </c>
      <c r="N467" s="123">
        <v>-500</v>
      </c>
      <c r="O467" s="129">
        <f t="shared" si="124"/>
        <v>-66.545396048685774</v>
      </c>
      <c r="P467" s="3">
        <f t="shared" si="120"/>
        <v>433.4546039513142</v>
      </c>
      <c r="Q467" s="96">
        <f t="shared" si="121"/>
        <v>-0.86690920790262838</v>
      </c>
      <c r="R467" s="157">
        <f t="shared" si="125"/>
        <v>-137.62557123481972</v>
      </c>
      <c r="S467" s="3">
        <f t="shared" si="122"/>
        <v>362.37442876518026</v>
      </c>
      <c r="T467" s="96">
        <f t="shared" si="123"/>
        <v>-0.72474885753036056</v>
      </c>
      <c r="U467" s="154">
        <f t="shared" si="126"/>
        <v>-164.80596828221707</v>
      </c>
      <c r="V467" s="3">
        <f t="shared" si="127"/>
        <v>335.19403171778293</v>
      </c>
      <c r="W467" s="96">
        <f t="shared" si="128"/>
        <v>-0.6703880634355659</v>
      </c>
      <c r="X467" s="154">
        <f t="shared" si="129"/>
        <v>-44.294422759983206</v>
      </c>
      <c r="Y467" s="3">
        <f t="shared" si="130"/>
        <v>455.70557724001679</v>
      </c>
      <c r="Z467" s="96">
        <f t="shared" si="131"/>
        <v>-0.91141115448003363</v>
      </c>
      <c r="AA467" s="3">
        <f t="shared" si="119"/>
        <v>12750</v>
      </c>
      <c r="AB467" s="184">
        <f t="shared" si="135"/>
        <v>9683.4546039513134</v>
      </c>
      <c r="AC467" s="184">
        <f t="shared" si="132"/>
        <v>9612.3744287651807</v>
      </c>
      <c r="AD467" s="184">
        <f t="shared" si="133"/>
        <v>9585.1940317177832</v>
      </c>
      <c r="AE467" s="184">
        <f t="shared" si="134"/>
        <v>9705.7055772400163</v>
      </c>
      <c r="AF467" s="166"/>
    </row>
    <row r="468" spans="1:32" x14ac:dyDescent="0.25">
      <c r="A468" s="1">
        <v>466</v>
      </c>
      <c r="B468" s="1">
        <v>9750</v>
      </c>
      <c r="C468" s="1">
        <v>12750</v>
      </c>
      <c r="D468" s="30">
        <v>12250</v>
      </c>
      <c r="E468" s="3">
        <v>43</v>
      </c>
      <c r="F468" s="3">
        <v>50</v>
      </c>
      <c r="G468" s="3">
        <v>44</v>
      </c>
      <c r="H468" s="3">
        <v>4750</v>
      </c>
      <c r="I468" s="3">
        <v>6750</v>
      </c>
      <c r="J468" s="3">
        <v>4750</v>
      </c>
      <c r="K468" s="3">
        <v>2.5789473684210527</v>
      </c>
      <c r="L468" s="3">
        <v>3000</v>
      </c>
      <c r="M468" s="3">
        <v>-500</v>
      </c>
      <c r="N468" s="123">
        <v>-750</v>
      </c>
      <c r="O468" s="129">
        <f t="shared" si="124"/>
        <v>-234.44352845085498</v>
      </c>
      <c r="P468" s="3">
        <f t="shared" si="120"/>
        <v>515.55647154914504</v>
      </c>
      <c r="Q468" s="96">
        <f t="shared" si="121"/>
        <v>-0.68740862873219344</v>
      </c>
      <c r="R468" s="157">
        <f t="shared" si="125"/>
        <v>-44.387335922435646</v>
      </c>
      <c r="S468" s="3">
        <f t="shared" si="122"/>
        <v>705.61266407756432</v>
      </c>
      <c r="T468" s="96">
        <f t="shared" si="123"/>
        <v>-0.94081688543675246</v>
      </c>
      <c r="U468" s="154">
        <f t="shared" si="126"/>
        <v>-149.63343881758556</v>
      </c>
      <c r="V468" s="3">
        <f t="shared" si="127"/>
        <v>600.36656118241444</v>
      </c>
      <c r="W468" s="96">
        <f t="shared" si="128"/>
        <v>-0.80048874824321925</v>
      </c>
      <c r="X468" s="154">
        <f t="shared" si="129"/>
        <v>-17.736417410214678</v>
      </c>
      <c r="Y468" s="3">
        <f t="shared" si="130"/>
        <v>732.2635825897853</v>
      </c>
      <c r="Z468" s="96">
        <f t="shared" si="131"/>
        <v>-0.97635144345304703</v>
      </c>
      <c r="AA468" s="3">
        <f t="shared" si="119"/>
        <v>12250</v>
      </c>
      <c r="AB468" s="184">
        <f t="shared" si="135"/>
        <v>12515.556471549145</v>
      </c>
      <c r="AC468" s="184">
        <f t="shared" si="132"/>
        <v>12705.612664077564</v>
      </c>
      <c r="AD468" s="184">
        <f t="shared" si="133"/>
        <v>12600.366561182414</v>
      </c>
      <c r="AE468" s="184">
        <f t="shared" si="134"/>
        <v>12732.263582589785</v>
      </c>
      <c r="AF468" s="166"/>
    </row>
    <row r="469" spans="1:32" x14ac:dyDescent="0.25">
      <c r="A469" s="1">
        <v>467</v>
      </c>
      <c r="B469" s="1">
        <v>12750</v>
      </c>
      <c r="C469" s="1">
        <v>12250</v>
      </c>
      <c r="D469" s="30">
        <v>11500</v>
      </c>
      <c r="E469" s="3">
        <v>50</v>
      </c>
      <c r="F469" s="3">
        <v>44</v>
      </c>
      <c r="G469" s="3">
        <v>40</v>
      </c>
      <c r="H469" s="3">
        <v>6750</v>
      </c>
      <c r="I469" s="3">
        <v>4750</v>
      </c>
      <c r="J469" s="3">
        <v>5750</v>
      </c>
      <c r="K469" s="3">
        <v>2</v>
      </c>
      <c r="L469" s="3">
        <v>-500</v>
      </c>
      <c r="M469" s="3">
        <v>-750</v>
      </c>
      <c r="N469" s="123">
        <v>1000</v>
      </c>
      <c r="O469" s="129">
        <f t="shared" si="124"/>
        <v>-37.575712107749965</v>
      </c>
      <c r="P469" s="3">
        <f t="shared" si="120"/>
        <v>-1037.57571210775</v>
      </c>
      <c r="Q469" s="96">
        <f t="shared" si="121"/>
        <v>-1.03757571210775</v>
      </c>
      <c r="R469" s="157">
        <f t="shared" si="125"/>
        <v>-16.212461911237032</v>
      </c>
      <c r="S469" s="3">
        <f t="shared" si="122"/>
        <v>-1016.212461911237</v>
      </c>
      <c r="T469" s="96">
        <f t="shared" si="123"/>
        <v>-1.0162124619112369</v>
      </c>
      <c r="U469" s="154">
        <f t="shared" si="126"/>
        <v>-23.508785466202227</v>
      </c>
      <c r="V469" s="3">
        <f t="shared" si="127"/>
        <v>-1023.5087854662022</v>
      </c>
      <c r="W469" s="96">
        <f t="shared" si="128"/>
        <v>-1.0235087854662022</v>
      </c>
      <c r="X469" s="154">
        <f t="shared" si="129"/>
        <v>6.8485758780440165</v>
      </c>
      <c r="Y469" s="3">
        <f t="shared" si="130"/>
        <v>-993.15142412195598</v>
      </c>
      <c r="Z469" s="96">
        <f t="shared" si="131"/>
        <v>-0.99315142412195601</v>
      </c>
      <c r="AA469" s="3">
        <f t="shared" si="119"/>
        <v>11500</v>
      </c>
      <c r="AB469" s="184">
        <f t="shared" si="135"/>
        <v>12212.424287892251</v>
      </c>
      <c r="AC469" s="184">
        <f t="shared" si="132"/>
        <v>12233.787538088764</v>
      </c>
      <c r="AD469" s="184">
        <f t="shared" si="133"/>
        <v>12226.491214533798</v>
      </c>
      <c r="AE469" s="184">
        <f t="shared" si="134"/>
        <v>12256.848575878044</v>
      </c>
      <c r="AF469" s="166"/>
    </row>
    <row r="470" spans="1:32" x14ac:dyDescent="0.25">
      <c r="A470" s="1">
        <v>468</v>
      </c>
      <c r="B470" s="1">
        <v>12250</v>
      </c>
      <c r="C470" s="1">
        <v>11500</v>
      </c>
      <c r="D470" s="30">
        <v>12500</v>
      </c>
      <c r="E470" s="3">
        <v>44</v>
      </c>
      <c r="F470" s="3">
        <v>40</v>
      </c>
      <c r="G470" s="3">
        <v>45</v>
      </c>
      <c r="H470" s="3">
        <v>4750</v>
      </c>
      <c r="I470" s="3">
        <v>5750</v>
      </c>
      <c r="J470" s="3">
        <v>5750</v>
      </c>
      <c r="K470" s="3">
        <v>2.1739130434782608</v>
      </c>
      <c r="L470" s="3">
        <v>-750</v>
      </c>
      <c r="M470" s="3">
        <v>1000</v>
      </c>
      <c r="N470" s="123">
        <v>-1250</v>
      </c>
      <c r="O470" s="129">
        <f t="shared" si="124"/>
        <v>-165.97518866627917</v>
      </c>
      <c r="P470" s="3">
        <f t="shared" si="120"/>
        <v>1084.0248113337209</v>
      </c>
      <c r="Q470" s="96">
        <f t="shared" si="121"/>
        <v>-0.86721984906697669</v>
      </c>
      <c r="R470" s="157">
        <f t="shared" si="125"/>
        <v>-105.43917747238292</v>
      </c>
      <c r="S470" s="3">
        <f t="shared" si="122"/>
        <v>1144.5608225276171</v>
      </c>
      <c r="T470" s="96">
        <f t="shared" si="123"/>
        <v>-0.91564865802209372</v>
      </c>
      <c r="U470" s="154">
        <f t="shared" si="126"/>
        <v>-30.809409682296916</v>
      </c>
      <c r="V470" s="3">
        <f t="shared" si="127"/>
        <v>1219.190590317703</v>
      </c>
      <c r="W470" s="96">
        <f t="shared" si="128"/>
        <v>-0.97535247225416244</v>
      </c>
      <c r="X470" s="154">
        <f t="shared" si="129"/>
        <v>-105.95103684808397</v>
      </c>
      <c r="Y470" s="3">
        <f t="shared" si="130"/>
        <v>1144.048963151916</v>
      </c>
      <c r="Z470" s="96">
        <f t="shared" si="131"/>
        <v>-0.91523917052153281</v>
      </c>
      <c r="AA470" s="3">
        <f t="shared" si="119"/>
        <v>12500</v>
      </c>
      <c r="AB470" s="184">
        <f t="shared" si="135"/>
        <v>11334.02481133372</v>
      </c>
      <c r="AC470" s="184">
        <f t="shared" si="132"/>
        <v>11394.560822527617</v>
      </c>
      <c r="AD470" s="184">
        <f t="shared" si="133"/>
        <v>11469.190590317703</v>
      </c>
      <c r="AE470" s="184">
        <f t="shared" si="134"/>
        <v>11394.048963151916</v>
      </c>
      <c r="AF470" s="166"/>
    </row>
    <row r="471" spans="1:32" x14ac:dyDescent="0.25">
      <c r="A471" s="1">
        <v>469</v>
      </c>
      <c r="B471" s="1">
        <v>11500</v>
      </c>
      <c r="C471" s="1">
        <v>12500</v>
      </c>
      <c r="D471" s="30">
        <v>11250</v>
      </c>
      <c r="E471" s="3">
        <v>40</v>
      </c>
      <c r="F471" s="3">
        <v>45</v>
      </c>
      <c r="G471" s="3">
        <v>41</v>
      </c>
      <c r="H471" s="3">
        <v>5750</v>
      </c>
      <c r="I471" s="3">
        <v>5750</v>
      </c>
      <c r="J471" s="3">
        <v>6750</v>
      </c>
      <c r="K471" s="3">
        <v>1.6666666666666667</v>
      </c>
      <c r="L471" s="3">
        <v>1000</v>
      </c>
      <c r="M471" s="3">
        <v>-1250</v>
      </c>
      <c r="N471" s="123">
        <v>1500</v>
      </c>
      <c r="O471" s="129">
        <f t="shared" si="124"/>
        <v>119.19655649295306</v>
      </c>
      <c r="P471" s="3">
        <f t="shared" si="120"/>
        <v>-1380.8034435070469</v>
      </c>
      <c r="Q471" s="96">
        <f t="shared" si="121"/>
        <v>-0.92053562900469799</v>
      </c>
      <c r="R471" s="157">
        <f t="shared" si="125"/>
        <v>208.91549583612831</v>
      </c>
      <c r="S471" s="3">
        <f t="shared" si="122"/>
        <v>-1291.0845041638718</v>
      </c>
      <c r="T471" s="96">
        <f t="shared" si="123"/>
        <v>-0.86072300277591451</v>
      </c>
      <c r="U471" s="154">
        <f t="shared" si="126"/>
        <v>173.21739913366036</v>
      </c>
      <c r="V471" s="3">
        <f t="shared" si="127"/>
        <v>-1326.7826008663396</v>
      </c>
      <c r="W471" s="96">
        <f t="shared" si="128"/>
        <v>-0.88452173391089306</v>
      </c>
      <c r="X471" s="154">
        <f t="shared" si="129"/>
        <v>300.75342606872084</v>
      </c>
      <c r="Y471" s="3">
        <f t="shared" si="130"/>
        <v>-1199.2465739312793</v>
      </c>
      <c r="Z471" s="96">
        <f t="shared" si="131"/>
        <v>-0.79949771595418617</v>
      </c>
      <c r="AA471" s="3">
        <f t="shared" si="119"/>
        <v>11250</v>
      </c>
      <c r="AB471" s="184">
        <f t="shared" si="135"/>
        <v>12619.196556492952</v>
      </c>
      <c r="AC471" s="184">
        <f t="shared" si="132"/>
        <v>12708.915495836129</v>
      </c>
      <c r="AD471" s="184">
        <f t="shared" si="133"/>
        <v>12673.21739913366</v>
      </c>
      <c r="AE471" s="184">
        <f t="shared" si="134"/>
        <v>12800.753426068721</v>
      </c>
      <c r="AF471" s="166"/>
    </row>
    <row r="472" spans="1:32" x14ac:dyDescent="0.25">
      <c r="A472" s="1">
        <v>470</v>
      </c>
      <c r="B472" s="1">
        <v>12500</v>
      </c>
      <c r="C472" s="1">
        <v>11250</v>
      </c>
      <c r="D472" s="30">
        <v>12750</v>
      </c>
      <c r="E472" s="3">
        <v>45</v>
      </c>
      <c r="F472" s="3">
        <v>41</v>
      </c>
      <c r="G472" s="3">
        <v>45</v>
      </c>
      <c r="H472" s="3">
        <v>5750</v>
      </c>
      <c r="I472" s="3">
        <v>6750</v>
      </c>
      <c r="J472" s="3">
        <v>4750</v>
      </c>
      <c r="K472" s="3">
        <v>2.6842105263157894</v>
      </c>
      <c r="L472" s="3">
        <v>-1250</v>
      </c>
      <c r="M472" s="3">
        <v>1500</v>
      </c>
      <c r="N472" s="123">
        <v>-750</v>
      </c>
      <c r="O472" s="129">
        <f t="shared" si="124"/>
        <v>-306.65634240408042</v>
      </c>
      <c r="P472" s="3">
        <f t="shared" si="120"/>
        <v>443.34365759591958</v>
      </c>
      <c r="Q472" s="96">
        <f t="shared" si="121"/>
        <v>-0.5911248767945595</v>
      </c>
      <c r="R472" s="157">
        <f t="shared" si="125"/>
        <v>-158.84860248675787</v>
      </c>
      <c r="S472" s="3">
        <f t="shared" si="122"/>
        <v>591.15139751324216</v>
      </c>
      <c r="T472" s="96">
        <f t="shared" si="123"/>
        <v>-0.78820186335098952</v>
      </c>
      <c r="U472" s="154">
        <f t="shared" si="126"/>
        <v>-136.83394547972486</v>
      </c>
      <c r="V472" s="3">
        <f t="shared" si="127"/>
        <v>613.16605452027511</v>
      </c>
      <c r="W472" s="96">
        <f t="shared" si="128"/>
        <v>-0.81755473936036682</v>
      </c>
      <c r="X472" s="154">
        <f t="shared" si="129"/>
        <v>-222.34339419674259</v>
      </c>
      <c r="Y472" s="3">
        <f t="shared" si="130"/>
        <v>527.65660580325743</v>
      </c>
      <c r="Z472" s="96">
        <f t="shared" si="131"/>
        <v>-0.70354214107100987</v>
      </c>
      <c r="AA472" s="3">
        <f t="shared" si="119"/>
        <v>12750</v>
      </c>
      <c r="AB472" s="184">
        <f t="shared" si="135"/>
        <v>10943.34365759592</v>
      </c>
      <c r="AC472" s="184">
        <f t="shared" si="132"/>
        <v>11091.151397513242</v>
      </c>
      <c r="AD472" s="184">
        <f t="shared" si="133"/>
        <v>11113.166054520276</v>
      </c>
      <c r="AE472" s="184">
        <f t="shared" si="134"/>
        <v>11027.656605803257</v>
      </c>
      <c r="AF472" s="166"/>
    </row>
    <row r="473" spans="1:32" ht="15.75" thickBot="1" x14ac:dyDescent="0.3">
      <c r="A473" s="1">
        <v>471</v>
      </c>
      <c r="B473" s="1">
        <v>11250</v>
      </c>
      <c r="C473" s="1">
        <v>12750</v>
      </c>
      <c r="D473" s="31">
        <v>12000</v>
      </c>
      <c r="E473" s="32">
        <v>41</v>
      </c>
      <c r="F473" s="32">
        <v>45</v>
      </c>
      <c r="G473" s="32">
        <v>45</v>
      </c>
      <c r="H473" s="32">
        <v>6750</v>
      </c>
      <c r="I473" s="32">
        <v>4750</v>
      </c>
      <c r="J473" s="32">
        <v>5750</v>
      </c>
      <c r="K473" s="32">
        <v>2.0869565217391304</v>
      </c>
      <c r="L473" s="32">
        <v>1500</v>
      </c>
      <c r="M473" s="32">
        <v>-750</v>
      </c>
      <c r="N473" s="124">
        <v>0</v>
      </c>
      <c r="O473" s="129">
        <f t="shared" si="124"/>
        <v>-86.686604197037724</v>
      </c>
      <c r="P473" s="3">
        <f t="shared" si="120"/>
        <v>-86.686604197037724</v>
      </c>
      <c r="Q473" s="96">
        <f t="shared" si="121"/>
        <v>0</v>
      </c>
      <c r="R473" s="157">
        <f t="shared" si="125"/>
        <v>-63.259544867885936</v>
      </c>
      <c r="S473" s="3">
        <f t="shared" si="122"/>
        <v>-63.259544867885936</v>
      </c>
      <c r="T473" s="96">
        <f t="shared" si="123"/>
        <v>0</v>
      </c>
      <c r="U473" s="154">
        <f t="shared" si="126"/>
        <v>3.5342217685824409</v>
      </c>
      <c r="V473" s="3">
        <f t="shared" si="127"/>
        <v>3.5342217685824409</v>
      </c>
      <c r="W473" s="96">
        <f t="shared" si="128"/>
        <v>0</v>
      </c>
      <c r="X473" s="154">
        <f t="shared" si="129"/>
        <v>191.39035536641762</v>
      </c>
      <c r="Y473" s="3">
        <f t="shared" si="130"/>
        <v>191.39035536641762</v>
      </c>
      <c r="Z473" s="96">
        <f t="shared" si="131"/>
        <v>0</v>
      </c>
      <c r="AA473" s="3">
        <f t="shared" si="119"/>
        <v>12000</v>
      </c>
      <c r="AB473" s="184">
        <f t="shared" si="135"/>
        <v>12663.313395802963</v>
      </c>
      <c r="AC473" s="184">
        <f t="shared" si="132"/>
        <v>12686.740455132114</v>
      </c>
      <c r="AD473" s="184">
        <f t="shared" si="133"/>
        <v>12753.534221768583</v>
      </c>
      <c r="AE473" s="184">
        <f t="shared" si="134"/>
        <v>12941.390355366417</v>
      </c>
      <c r="AF473" s="166"/>
    </row>
    <row r="474" spans="1:32" x14ac:dyDescent="0.25">
      <c r="A474" s="1">
        <v>472</v>
      </c>
      <c r="B474" s="1">
        <v>12750</v>
      </c>
      <c r="C474" s="1">
        <v>12000</v>
      </c>
      <c r="D474" s="29">
        <v>13000</v>
      </c>
      <c r="E474" s="28">
        <v>45</v>
      </c>
      <c r="F474" s="28">
        <v>45</v>
      </c>
      <c r="G474" s="28">
        <v>33</v>
      </c>
      <c r="H474" s="28">
        <v>4750</v>
      </c>
      <c r="I474" s="28">
        <v>5750</v>
      </c>
      <c r="J474" s="28">
        <v>5750</v>
      </c>
      <c r="K474" s="28">
        <v>2.2608695652173911</v>
      </c>
      <c r="L474" s="28">
        <v>-750</v>
      </c>
      <c r="M474" s="28">
        <v>0</v>
      </c>
      <c r="N474" s="122">
        <v>-1750</v>
      </c>
      <c r="O474" s="129">
        <f t="shared" si="124"/>
        <v>-317.69023484740939</v>
      </c>
      <c r="P474" s="3">
        <f t="shared" si="120"/>
        <v>1432.3097651525907</v>
      </c>
      <c r="Q474" s="96">
        <f t="shared" si="121"/>
        <v>-0.81846272294433753</v>
      </c>
      <c r="R474" s="157">
        <f t="shared" si="125"/>
        <v>-263.97585187463409</v>
      </c>
      <c r="S474" s="3">
        <f t="shared" si="122"/>
        <v>1486.0241481253659</v>
      </c>
      <c r="T474" s="96">
        <f t="shared" si="123"/>
        <v>-0.84915665607163759</v>
      </c>
      <c r="U474" s="154">
        <f t="shared" si="126"/>
        <v>-660.32034809724223</v>
      </c>
      <c r="V474" s="3">
        <f t="shared" si="127"/>
        <v>1089.6796519027578</v>
      </c>
      <c r="W474" s="96">
        <f t="shared" si="128"/>
        <v>-0.62267408680157588</v>
      </c>
      <c r="X474" s="154">
        <f t="shared" si="129"/>
        <v>-619.42507471395618</v>
      </c>
      <c r="Y474" s="3">
        <f t="shared" si="130"/>
        <v>1130.5749252860437</v>
      </c>
      <c r="Z474" s="96">
        <f t="shared" si="131"/>
        <v>-0.64604281444916778</v>
      </c>
      <c r="AA474" s="3">
        <f t="shared" si="119"/>
        <v>13000</v>
      </c>
      <c r="AB474" s="184">
        <f t="shared" si="135"/>
        <v>11682.309765152591</v>
      </c>
      <c r="AC474" s="184">
        <f t="shared" si="132"/>
        <v>11736.024148125365</v>
      </c>
      <c r="AD474" s="184">
        <f t="shared" si="133"/>
        <v>11339.679651902758</v>
      </c>
      <c r="AE474" s="184">
        <f t="shared" si="134"/>
        <v>11380.574925286044</v>
      </c>
      <c r="AF474" s="166"/>
    </row>
    <row r="475" spans="1:32" x14ac:dyDescent="0.25">
      <c r="A475" s="1">
        <v>473</v>
      </c>
      <c r="B475" s="1">
        <v>12000</v>
      </c>
      <c r="C475" s="1">
        <v>13000</v>
      </c>
      <c r="D475" s="30">
        <v>11250</v>
      </c>
      <c r="E475" s="3">
        <v>45</v>
      </c>
      <c r="F475" s="3">
        <v>33</v>
      </c>
      <c r="G475" s="3">
        <v>36</v>
      </c>
      <c r="H475" s="3">
        <v>5750</v>
      </c>
      <c r="I475" s="3">
        <v>5750</v>
      </c>
      <c r="J475" s="3">
        <v>5750</v>
      </c>
      <c r="K475" s="3">
        <v>1.9565217391304348</v>
      </c>
      <c r="L475" s="3">
        <v>0</v>
      </c>
      <c r="M475" s="3">
        <v>-1750</v>
      </c>
      <c r="N475" s="123">
        <v>1750</v>
      </c>
      <c r="O475" s="129">
        <f t="shared" si="124"/>
        <v>-22.073573777092179</v>
      </c>
      <c r="P475" s="3">
        <f t="shared" si="120"/>
        <v>-1772.0735737770922</v>
      </c>
      <c r="Q475" s="96">
        <f t="shared" si="121"/>
        <v>-1.0126134707297669</v>
      </c>
      <c r="R475" s="157">
        <f t="shared" si="125"/>
        <v>91.131800604320375</v>
      </c>
      <c r="S475" s="3">
        <f t="shared" si="122"/>
        <v>-1658.8681993956795</v>
      </c>
      <c r="T475" s="96">
        <f t="shared" si="123"/>
        <v>-0.94792468536895969</v>
      </c>
      <c r="U475" s="154">
        <f t="shared" si="126"/>
        <v>313.89437643154679</v>
      </c>
      <c r="V475" s="3">
        <f t="shared" si="127"/>
        <v>-1436.1056235684532</v>
      </c>
      <c r="W475" s="96">
        <f t="shared" si="128"/>
        <v>-0.82063178489625899</v>
      </c>
      <c r="X475" s="154">
        <f t="shared" si="129"/>
        <v>181.54347418920219</v>
      </c>
      <c r="Y475" s="3">
        <f t="shared" si="130"/>
        <v>-1568.4565258107978</v>
      </c>
      <c r="Z475" s="96">
        <f t="shared" si="131"/>
        <v>-0.89626087189188441</v>
      </c>
      <c r="AA475" s="3">
        <f t="shared" si="119"/>
        <v>11250</v>
      </c>
      <c r="AB475" s="184">
        <f t="shared" si="135"/>
        <v>12977.926426222908</v>
      </c>
      <c r="AC475" s="184">
        <f t="shared" si="132"/>
        <v>13091.13180060432</v>
      </c>
      <c r="AD475" s="184">
        <f t="shared" si="133"/>
        <v>13313.894376431546</v>
      </c>
      <c r="AE475" s="184">
        <f t="shared" si="134"/>
        <v>13181.543474189202</v>
      </c>
      <c r="AF475" s="166"/>
    </row>
    <row r="476" spans="1:32" x14ac:dyDescent="0.25">
      <c r="A476" s="1">
        <v>474</v>
      </c>
      <c r="B476" s="1">
        <v>13000</v>
      </c>
      <c r="C476" s="1">
        <v>11250</v>
      </c>
      <c r="D476" s="30">
        <v>13000</v>
      </c>
      <c r="E476" s="3">
        <v>33</v>
      </c>
      <c r="F476" s="3">
        <v>36</v>
      </c>
      <c r="G476" s="3">
        <v>36</v>
      </c>
      <c r="H476" s="3">
        <v>5750</v>
      </c>
      <c r="I476" s="3">
        <v>5750</v>
      </c>
      <c r="J476" s="3">
        <v>5750</v>
      </c>
      <c r="K476" s="3">
        <v>2.2608695652173911</v>
      </c>
      <c r="L476" s="3">
        <v>-1750</v>
      </c>
      <c r="M476" s="3">
        <v>1750</v>
      </c>
      <c r="N476" s="123">
        <v>1250</v>
      </c>
      <c r="O476" s="129">
        <f t="shared" si="124"/>
        <v>-299.58361941943718</v>
      </c>
      <c r="P476" s="3">
        <f t="shared" si="120"/>
        <v>-1549.5836194194371</v>
      </c>
      <c r="Q476" s="96">
        <f t="shared" si="121"/>
        <v>-1.2396668955355497</v>
      </c>
      <c r="R476" s="157">
        <f t="shared" si="125"/>
        <v>-274.11191384071151</v>
      </c>
      <c r="S476" s="3">
        <f t="shared" si="122"/>
        <v>-1524.1119138407116</v>
      </c>
      <c r="T476" s="96">
        <f t="shared" si="123"/>
        <v>-1.2192895310725693</v>
      </c>
      <c r="U476" s="154">
        <f t="shared" si="126"/>
        <v>-268.48464447778679</v>
      </c>
      <c r="V476" s="3">
        <f t="shared" si="127"/>
        <v>-1518.4846444777868</v>
      </c>
      <c r="W476" s="96">
        <f t="shared" si="128"/>
        <v>-1.2147877155822295</v>
      </c>
      <c r="X476" s="154">
        <f t="shared" si="129"/>
        <v>-253.10711110951371</v>
      </c>
      <c r="Y476" s="3">
        <f t="shared" si="130"/>
        <v>-1503.1071111095137</v>
      </c>
      <c r="Z476" s="96">
        <f t="shared" si="131"/>
        <v>-1.202485688887611</v>
      </c>
      <c r="AA476" s="3">
        <f t="shared" si="119"/>
        <v>13000</v>
      </c>
      <c r="AB476" s="184">
        <f t="shared" si="135"/>
        <v>10950.416380580562</v>
      </c>
      <c r="AC476" s="184">
        <f t="shared" si="132"/>
        <v>10975.888086159288</v>
      </c>
      <c r="AD476" s="184">
        <f t="shared" si="133"/>
        <v>10981.515355522213</v>
      </c>
      <c r="AE476" s="184">
        <f t="shared" si="134"/>
        <v>10996.892888890487</v>
      </c>
      <c r="AF476" s="166"/>
    </row>
    <row r="477" spans="1:32" x14ac:dyDescent="0.25">
      <c r="A477" s="1">
        <v>475</v>
      </c>
      <c r="B477" s="1">
        <v>11250</v>
      </c>
      <c r="C477" s="1">
        <v>13000</v>
      </c>
      <c r="D477" s="30">
        <v>14250</v>
      </c>
      <c r="E477" s="3">
        <v>36</v>
      </c>
      <c r="F477" s="3">
        <v>36</v>
      </c>
      <c r="G477" s="3">
        <v>45</v>
      </c>
      <c r="H477" s="3">
        <v>5750</v>
      </c>
      <c r="I477" s="3">
        <v>5750</v>
      </c>
      <c r="J477" s="3">
        <v>9750</v>
      </c>
      <c r="K477" s="3">
        <v>1.4615384615384615</v>
      </c>
      <c r="L477" s="3">
        <v>1750</v>
      </c>
      <c r="M477" s="3">
        <v>1250</v>
      </c>
      <c r="N477" s="123">
        <v>-750</v>
      </c>
      <c r="O477" s="129">
        <f t="shared" si="124"/>
        <v>8.9929926406572349</v>
      </c>
      <c r="P477" s="3">
        <f t="shared" si="120"/>
        <v>758.99299264065723</v>
      </c>
      <c r="Q477" s="96">
        <f t="shared" si="121"/>
        <v>-1.0119906568542096</v>
      </c>
      <c r="R477" s="157">
        <f t="shared" si="125"/>
        <v>-44.44562289562954</v>
      </c>
      <c r="S477" s="3">
        <f t="shared" si="122"/>
        <v>705.55437710437047</v>
      </c>
      <c r="T477" s="96">
        <f t="shared" si="123"/>
        <v>-0.94073916947249392</v>
      </c>
      <c r="U477" s="154">
        <f t="shared" si="126"/>
        <v>115.32405738838102</v>
      </c>
      <c r="V477" s="3">
        <f t="shared" si="127"/>
        <v>865.32405738838099</v>
      </c>
      <c r="W477" s="96">
        <f t="shared" si="128"/>
        <v>-1.1537654098511747</v>
      </c>
      <c r="X477" s="154">
        <f t="shared" si="129"/>
        <v>165.39738728795777</v>
      </c>
      <c r="Y477" s="3">
        <f t="shared" si="130"/>
        <v>915.39738728795783</v>
      </c>
      <c r="Z477" s="96">
        <f t="shared" si="131"/>
        <v>-1.2205298497172772</v>
      </c>
      <c r="AA477" s="3">
        <f t="shared" si="119"/>
        <v>14250</v>
      </c>
      <c r="AB477" s="184">
        <f t="shared" si="135"/>
        <v>13008.992992640657</v>
      </c>
      <c r="AC477" s="184">
        <f t="shared" si="132"/>
        <v>12955.55437710437</v>
      </c>
      <c r="AD477" s="184">
        <f t="shared" si="133"/>
        <v>13115.324057388381</v>
      </c>
      <c r="AE477" s="184">
        <f t="shared" si="134"/>
        <v>13165.397387287958</v>
      </c>
      <c r="AF477" s="166"/>
    </row>
    <row r="478" spans="1:32" x14ac:dyDescent="0.25">
      <c r="A478" s="1">
        <v>476</v>
      </c>
      <c r="B478" s="1">
        <v>13000</v>
      </c>
      <c r="C478" s="1">
        <v>14250</v>
      </c>
      <c r="D478" s="30">
        <v>13500</v>
      </c>
      <c r="E478" s="3">
        <v>36</v>
      </c>
      <c r="F478" s="3">
        <v>45</v>
      </c>
      <c r="G478" s="3">
        <v>41</v>
      </c>
      <c r="H478" s="3">
        <v>5750</v>
      </c>
      <c r="I478" s="3">
        <v>9750</v>
      </c>
      <c r="J478" s="3">
        <v>4750</v>
      </c>
      <c r="K478" s="3">
        <v>2.8421052631578947</v>
      </c>
      <c r="L478" s="3">
        <v>1250</v>
      </c>
      <c r="M478" s="3">
        <v>-750</v>
      </c>
      <c r="N478" s="123">
        <v>-750</v>
      </c>
      <c r="O478" s="129">
        <f t="shared" si="124"/>
        <v>-448.17102495186759</v>
      </c>
      <c r="P478" s="3">
        <f t="shared" si="120"/>
        <v>301.82897504813241</v>
      </c>
      <c r="Q478" s="96">
        <f t="shared" si="121"/>
        <v>-0.40243863339750985</v>
      </c>
      <c r="R478" s="157">
        <f t="shared" si="125"/>
        <v>-44.12446013876054</v>
      </c>
      <c r="S478" s="3">
        <f t="shared" si="122"/>
        <v>705.87553986123942</v>
      </c>
      <c r="T478" s="96">
        <f t="shared" si="123"/>
        <v>-0.94116738648165255</v>
      </c>
      <c r="U478" s="154">
        <f t="shared" si="126"/>
        <v>-79.714551610243674</v>
      </c>
      <c r="V478" s="3">
        <f t="shared" si="127"/>
        <v>670.28544838975631</v>
      </c>
      <c r="W478" s="96">
        <f t="shared" si="128"/>
        <v>-0.89371393118634179</v>
      </c>
      <c r="X478" s="154">
        <f t="shared" si="129"/>
        <v>-25.670289807610459</v>
      </c>
      <c r="Y478" s="3">
        <f t="shared" si="130"/>
        <v>724.32971019238948</v>
      </c>
      <c r="Z478" s="96">
        <f t="shared" si="131"/>
        <v>-0.96577294692318594</v>
      </c>
      <c r="AA478" s="3">
        <f t="shared" si="119"/>
        <v>13500</v>
      </c>
      <c r="AB478" s="184">
        <f t="shared" si="135"/>
        <v>13801.828975048133</v>
      </c>
      <c r="AC478" s="184">
        <f t="shared" si="132"/>
        <v>14205.875539861239</v>
      </c>
      <c r="AD478" s="184">
        <f t="shared" si="133"/>
        <v>14170.285448389757</v>
      </c>
      <c r="AE478" s="184">
        <f t="shared" si="134"/>
        <v>14224.329710192389</v>
      </c>
      <c r="AF478" s="166"/>
    </row>
    <row r="479" spans="1:32" x14ac:dyDescent="0.25">
      <c r="A479" s="1">
        <v>477</v>
      </c>
      <c r="B479" s="1">
        <v>14250</v>
      </c>
      <c r="C479" s="1">
        <v>13500</v>
      </c>
      <c r="D479" s="30">
        <v>12750</v>
      </c>
      <c r="E479" s="3">
        <v>45</v>
      </c>
      <c r="F479" s="3">
        <v>41</v>
      </c>
      <c r="G479" s="3">
        <v>43</v>
      </c>
      <c r="H479" s="3">
        <v>9750</v>
      </c>
      <c r="I479" s="3">
        <v>4750</v>
      </c>
      <c r="J479" s="3">
        <v>3750</v>
      </c>
      <c r="K479" s="3">
        <v>3.4</v>
      </c>
      <c r="L479" s="3">
        <v>-750</v>
      </c>
      <c r="M479" s="3">
        <v>-750</v>
      </c>
      <c r="N479" s="123">
        <v>250</v>
      </c>
      <c r="O479" s="129">
        <f t="shared" si="124"/>
        <v>-405.61712511489873</v>
      </c>
      <c r="P479" s="3">
        <f t="shared" si="120"/>
        <v>-655.61712511489873</v>
      </c>
      <c r="Q479" s="96">
        <f t="shared" si="121"/>
        <v>-2.6224685004595951</v>
      </c>
      <c r="R479" s="157">
        <f t="shared" si="125"/>
        <v>-346.08746345911089</v>
      </c>
      <c r="S479" s="3">
        <f t="shared" si="122"/>
        <v>-596.08746345911095</v>
      </c>
      <c r="T479" s="96">
        <f t="shared" si="123"/>
        <v>-2.3843498538364436</v>
      </c>
      <c r="U479" s="154">
        <f t="shared" si="126"/>
        <v>-152.60648708416863</v>
      </c>
      <c r="V479" s="3">
        <f t="shared" si="127"/>
        <v>-402.60648708416863</v>
      </c>
      <c r="W479" s="96">
        <f t="shared" si="128"/>
        <v>-1.6104259483366745</v>
      </c>
      <c r="X479" s="154">
        <f t="shared" si="129"/>
        <v>-13.323978969858146</v>
      </c>
      <c r="Y479" s="3">
        <f t="shared" si="130"/>
        <v>-263.32397896985816</v>
      </c>
      <c r="Z479" s="96">
        <f t="shared" si="131"/>
        <v>-1.0532959158794326</v>
      </c>
      <c r="AA479" s="3">
        <f t="shared" si="119"/>
        <v>12750</v>
      </c>
      <c r="AB479" s="184">
        <f t="shared" si="135"/>
        <v>13094.382874885101</v>
      </c>
      <c r="AC479" s="184">
        <f t="shared" si="132"/>
        <v>13153.912536540889</v>
      </c>
      <c r="AD479" s="184">
        <f t="shared" si="133"/>
        <v>13347.393512915831</v>
      </c>
      <c r="AE479" s="184">
        <f t="shared" si="134"/>
        <v>13486.676021030142</v>
      </c>
      <c r="AF479" s="166"/>
    </row>
    <row r="480" spans="1:32" x14ac:dyDescent="0.25">
      <c r="A480" s="1">
        <v>478</v>
      </c>
      <c r="B480" s="1">
        <v>13500</v>
      </c>
      <c r="C480" s="1">
        <v>12750</v>
      </c>
      <c r="D480" s="30">
        <v>13000</v>
      </c>
      <c r="E480" s="3">
        <v>41</v>
      </c>
      <c r="F480" s="3">
        <v>43</v>
      </c>
      <c r="G480" s="3">
        <v>58</v>
      </c>
      <c r="H480" s="3">
        <v>4750</v>
      </c>
      <c r="I480" s="3">
        <v>3750</v>
      </c>
      <c r="J480" s="3">
        <v>4750</v>
      </c>
      <c r="K480" s="3">
        <v>2.736842105263158</v>
      </c>
      <c r="L480" s="3">
        <v>-750</v>
      </c>
      <c r="M480" s="3">
        <v>250</v>
      </c>
      <c r="N480" s="123">
        <v>-1000</v>
      </c>
      <c r="O480" s="129">
        <f t="shared" si="124"/>
        <v>-267.31851843080892</v>
      </c>
      <c r="P480" s="3">
        <f t="shared" si="120"/>
        <v>732.68148156919108</v>
      </c>
      <c r="Q480" s="96">
        <f t="shared" si="121"/>
        <v>-0.73268148156919111</v>
      </c>
      <c r="R480" s="157">
        <f t="shared" si="125"/>
        <v>-306.69850648033037</v>
      </c>
      <c r="S480" s="3">
        <f t="shared" si="122"/>
        <v>693.30149351966963</v>
      </c>
      <c r="T480" s="96">
        <f t="shared" si="123"/>
        <v>-0.69330149351966963</v>
      </c>
      <c r="U480" s="154">
        <f t="shared" si="126"/>
        <v>27.761026387269268</v>
      </c>
      <c r="V480" s="3">
        <f t="shared" si="127"/>
        <v>1027.7610263872693</v>
      </c>
      <c r="W480" s="96">
        <f t="shared" si="128"/>
        <v>-1.0277610263872694</v>
      </c>
      <c r="X480" s="154">
        <f t="shared" si="129"/>
        <v>70.835705864083124</v>
      </c>
      <c r="Y480" s="3">
        <f t="shared" si="130"/>
        <v>1070.8357058640831</v>
      </c>
      <c r="Z480" s="96">
        <f t="shared" si="131"/>
        <v>-1.0708357058640832</v>
      </c>
      <c r="AA480" s="3">
        <f t="shared" si="119"/>
        <v>13000</v>
      </c>
      <c r="AB480" s="184">
        <f t="shared" si="135"/>
        <v>12482.681481569191</v>
      </c>
      <c r="AC480" s="184">
        <f t="shared" si="132"/>
        <v>12443.30149351967</v>
      </c>
      <c r="AD480" s="184">
        <f t="shared" si="133"/>
        <v>12777.761026387268</v>
      </c>
      <c r="AE480" s="184">
        <f t="shared" si="134"/>
        <v>12820.835705864083</v>
      </c>
      <c r="AF480" s="166"/>
    </row>
    <row r="481" spans="1:32" x14ac:dyDescent="0.25">
      <c r="A481" s="1">
        <v>479</v>
      </c>
      <c r="B481" s="1">
        <v>12750</v>
      </c>
      <c r="C481" s="1">
        <v>13000</v>
      </c>
      <c r="D481" s="30">
        <v>12000</v>
      </c>
      <c r="E481" s="3">
        <v>43</v>
      </c>
      <c r="F481" s="3">
        <v>58</v>
      </c>
      <c r="G481" s="3">
        <v>47</v>
      </c>
      <c r="H481" s="3">
        <v>3750</v>
      </c>
      <c r="I481" s="3">
        <v>4750</v>
      </c>
      <c r="J481" s="3">
        <v>6750</v>
      </c>
      <c r="K481" s="3">
        <v>1.7777777777777777</v>
      </c>
      <c r="L481" s="3">
        <v>250</v>
      </c>
      <c r="M481" s="3">
        <v>-1000</v>
      </c>
      <c r="N481" s="123">
        <v>1500</v>
      </c>
      <c r="O481" s="129">
        <f t="shared" si="124"/>
        <v>35.378887936119739</v>
      </c>
      <c r="P481" s="3">
        <f t="shared" si="120"/>
        <v>-1464.6211120638802</v>
      </c>
      <c r="Q481" s="96">
        <f t="shared" si="121"/>
        <v>-0.97641407470925345</v>
      </c>
      <c r="R481" s="157">
        <f t="shared" si="125"/>
        <v>44.483722386792891</v>
      </c>
      <c r="S481" s="3">
        <f t="shared" si="122"/>
        <v>-1455.5162776132072</v>
      </c>
      <c r="T481" s="96">
        <f t="shared" si="123"/>
        <v>-0.97034418507547149</v>
      </c>
      <c r="U481" s="154">
        <f t="shared" si="126"/>
        <v>-170.62374468666468</v>
      </c>
      <c r="V481" s="3">
        <f t="shared" si="127"/>
        <v>-1670.6237446866646</v>
      </c>
      <c r="W481" s="96">
        <f t="shared" si="128"/>
        <v>-1.1137491631244432</v>
      </c>
      <c r="X481" s="154">
        <f t="shared" si="129"/>
        <v>12.353533370977274</v>
      </c>
      <c r="Y481" s="3">
        <f t="shared" si="130"/>
        <v>-1487.6464666290228</v>
      </c>
      <c r="Z481" s="96">
        <f t="shared" si="131"/>
        <v>-0.99176431108601526</v>
      </c>
      <c r="AA481" s="3">
        <f t="shared" si="119"/>
        <v>12000</v>
      </c>
      <c r="AB481" s="184">
        <f t="shared" si="135"/>
        <v>13035.37888793612</v>
      </c>
      <c r="AC481" s="184">
        <f t="shared" si="132"/>
        <v>13044.483722386793</v>
      </c>
      <c r="AD481" s="184">
        <f t="shared" si="133"/>
        <v>12829.376255313335</v>
      </c>
      <c r="AE481" s="184">
        <f t="shared" si="134"/>
        <v>13012.353533370977</v>
      </c>
      <c r="AF481" s="166"/>
    </row>
    <row r="482" spans="1:32" x14ac:dyDescent="0.25">
      <c r="A482" s="1">
        <v>480</v>
      </c>
      <c r="B482" s="1">
        <v>13000</v>
      </c>
      <c r="C482" s="1">
        <v>12000</v>
      </c>
      <c r="D482" s="30">
        <v>13500</v>
      </c>
      <c r="E482" s="3">
        <v>58</v>
      </c>
      <c r="F482" s="3">
        <v>47</v>
      </c>
      <c r="G482" s="3">
        <v>48</v>
      </c>
      <c r="H482" s="3">
        <v>4750</v>
      </c>
      <c r="I482" s="3">
        <v>6750</v>
      </c>
      <c r="J482" s="3">
        <v>5750</v>
      </c>
      <c r="K482" s="3">
        <v>2.347826086956522</v>
      </c>
      <c r="L482" s="3">
        <v>-1000</v>
      </c>
      <c r="M482" s="3">
        <v>1500</v>
      </c>
      <c r="N482" s="123">
        <v>-250</v>
      </c>
      <c r="O482" s="129">
        <f t="shared" si="124"/>
        <v>-306.44574217678979</v>
      </c>
      <c r="P482" s="3">
        <f t="shared" si="120"/>
        <v>-56.445742176789793</v>
      </c>
      <c r="Q482" s="96">
        <f t="shared" si="121"/>
        <v>0.22578296870715917</v>
      </c>
      <c r="R482" s="157">
        <f t="shared" si="125"/>
        <v>-186.32975880143891</v>
      </c>
      <c r="S482" s="3">
        <f t="shared" si="122"/>
        <v>63.670241198561087</v>
      </c>
      <c r="T482" s="96">
        <f t="shared" si="123"/>
        <v>-0.25468096479424435</v>
      </c>
      <c r="U482" s="154">
        <f t="shared" si="126"/>
        <v>-246.42692492675607</v>
      </c>
      <c r="V482" s="3">
        <f t="shared" si="127"/>
        <v>3.5730750732439276</v>
      </c>
      <c r="W482" s="96">
        <f t="shared" si="128"/>
        <v>-1.4292300292975711E-2</v>
      </c>
      <c r="X482" s="154">
        <f t="shared" si="129"/>
        <v>-438.01181505480054</v>
      </c>
      <c r="Y482" s="3">
        <f t="shared" si="130"/>
        <v>-188.01181505480054</v>
      </c>
      <c r="Z482" s="96">
        <f t="shared" si="131"/>
        <v>0.7520472602192021</v>
      </c>
      <c r="AA482" s="3">
        <f t="shared" si="119"/>
        <v>13500</v>
      </c>
      <c r="AB482" s="184">
        <f t="shared" si="135"/>
        <v>11693.554257823211</v>
      </c>
      <c r="AC482" s="184">
        <f t="shared" si="132"/>
        <v>11813.670241198561</v>
      </c>
      <c r="AD482" s="184">
        <f t="shared" si="133"/>
        <v>11753.573075073244</v>
      </c>
      <c r="AE482" s="184">
        <f t="shared" si="134"/>
        <v>11561.988184945199</v>
      </c>
      <c r="AF482" s="166"/>
    </row>
    <row r="483" spans="1:32" x14ac:dyDescent="0.25">
      <c r="A483" s="1">
        <v>481</v>
      </c>
      <c r="B483" s="1">
        <v>12000</v>
      </c>
      <c r="C483" s="1">
        <v>13500</v>
      </c>
      <c r="D483" s="30">
        <v>13250</v>
      </c>
      <c r="E483" s="3">
        <v>47</v>
      </c>
      <c r="F483" s="3">
        <v>48</v>
      </c>
      <c r="G483" s="3">
        <v>51</v>
      </c>
      <c r="H483" s="3">
        <v>6750</v>
      </c>
      <c r="I483" s="3">
        <v>5750</v>
      </c>
      <c r="J483" s="3">
        <v>4750</v>
      </c>
      <c r="K483" s="3">
        <v>2.7894736842105261</v>
      </c>
      <c r="L483" s="3">
        <v>1500</v>
      </c>
      <c r="M483" s="3">
        <v>-250</v>
      </c>
      <c r="N483" s="123">
        <v>-1000</v>
      </c>
      <c r="O483" s="129">
        <f t="shared" si="124"/>
        <v>-348.69146397735216</v>
      </c>
      <c r="P483" s="3">
        <f t="shared" si="120"/>
        <v>651.30853602264779</v>
      </c>
      <c r="Q483" s="96">
        <f t="shared" si="121"/>
        <v>-0.65130853602264782</v>
      </c>
      <c r="R483" s="157">
        <f t="shared" si="125"/>
        <v>-240.28708929032544</v>
      </c>
      <c r="S483" s="3">
        <f t="shared" si="122"/>
        <v>759.71291070967459</v>
      </c>
      <c r="T483" s="96">
        <f t="shared" si="123"/>
        <v>-0.75971291070967462</v>
      </c>
      <c r="U483" s="154">
        <f t="shared" si="126"/>
        <v>-139.79832150450602</v>
      </c>
      <c r="V483" s="3">
        <f t="shared" si="127"/>
        <v>860.20167849549398</v>
      </c>
      <c r="W483" s="96">
        <f t="shared" si="128"/>
        <v>-0.860201678495494</v>
      </c>
      <c r="X483" s="154">
        <f t="shared" si="129"/>
        <v>-25.502555996027457</v>
      </c>
      <c r="Y483" s="3">
        <f t="shared" si="130"/>
        <v>974.49744400397253</v>
      </c>
      <c r="Z483" s="96">
        <f t="shared" si="131"/>
        <v>-0.97449744400397253</v>
      </c>
      <c r="AA483" s="3">
        <f t="shared" si="119"/>
        <v>13250</v>
      </c>
      <c r="AB483" s="184">
        <f t="shared" si="135"/>
        <v>13151.308536022649</v>
      </c>
      <c r="AC483" s="184">
        <f t="shared" si="132"/>
        <v>13259.712910709675</v>
      </c>
      <c r="AD483" s="184">
        <f t="shared" si="133"/>
        <v>13360.201678495494</v>
      </c>
      <c r="AE483" s="184">
        <f t="shared" si="134"/>
        <v>13474.497444003973</v>
      </c>
      <c r="AF483" s="166"/>
    </row>
    <row r="484" spans="1:32" x14ac:dyDescent="0.25">
      <c r="A484" s="1">
        <v>482</v>
      </c>
      <c r="B484" s="1">
        <v>13500</v>
      </c>
      <c r="C484" s="1">
        <v>13250</v>
      </c>
      <c r="D484" s="30">
        <v>12250</v>
      </c>
      <c r="E484" s="3">
        <v>48</v>
      </c>
      <c r="F484" s="3">
        <v>51</v>
      </c>
      <c r="G484" s="3">
        <v>46</v>
      </c>
      <c r="H484" s="3">
        <v>5750</v>
      </c>
      <c r="I484" s="3">
        <v>4750</v>
      </c>
      <c r="J484" s="3">
        <v>4750</v>
      </c>
      <c r="K484" s="3">
        <v>2.5789473684210527</v>
      </c>
      <c r="L484" s="3">
        <v>-250</v>
      </c>
      <c r="M484" s="3">
        <v>-1000</v>
      </c>
      <c r="N484" s="123">
        <v>-500</v>
      </c>
      <c r="O484" s="129">
        <f t="shared" si="124"/>
        <v>-222.37245149887352</v>
      </c>
      <c r="P484" s="3">
        <f t="shared" si="120"/>
        <v>277.62754850112651</v>
      </c>
      <c r="Q484" s="96">
        <f t="shared" si="121"/>
        <v>-0.55525509700225306</v>
      </c>
      <c r="R484" s="157">
        <f t="shared" si="125"/>
        <v>-172.33862015000773</v>
      </c>
      <c r="S484" s="3">
        <f t="shared" si="122"/>
        <v>327.66137984999227</v>
      </c>
      <c r="T484" s="96">
        <f t="shared" si="123"/>
        <v>-0.65532275969998455</v>
      </c>
      <c r="U484" s="154">
        <f t="shared" si="126"/>
        <v>-191.94522295830788</v>
      </c>
      <c r="V484" s="3">
        <f t="shared" si="127"/>
        <v>308.05477704169209</v>
      </c>
      <c r="W484" s="96">
        <f t="shared" si="128"/>
        <v>-0.61610955408338419</v>
      </c>
      <c r="X484" s="154">
        <f t="shared" si="129"/>
        <v>-89.972653716175159</v>
      </c>
      <c r="Y484" s="3">
        <f t="shared" si="130"/>
        <v>410.02734628382484</v>
      </c>
      <c r="Z484" s="96">
        <f t="shared" si="131"/>
        <v>-0.82005469256764973</v>
      </c>
      <c r="AA484" s="3">
        <f t="shared" si="119"/>
        <v>12250</v>
      </c>
      <c r="AB484" s="184">
        <f t="shared" si="135"/>
        <v>13027.627548501127</v>
      </c>
      <c r="AC484" s="184">
        <f t="shared" si="132"/>
        <v>13077.661379849993</v>
      </c>
      <c r="AD484" s="184">
        <f t="shared" si="133"/>
        <v>13058.054777041692</v>
      </c>
      <c r="AE484" s="184">
        <f t="shared" si="134"/>
        <v>13160.027346283825</v>
      </c>
      <c r="AF484" s="166"/>
    </row>
    <row r="485" spans="1:32" x14ac:dyDescent="0.25">
      <c r="A485" s="1">
        <v>483</v>
      </c>
      <c r="B485" s="1">
        <v>13250</v>
      </c>
      <c r="C485" s="1">
        <v>12250</v>
      </c>
      <c r="D485" s="30">
        <v>11750</v>
      </c>
      <c r="E485" s="3">
        <v>51</v>
      </c>
      <c r="F485" s="3">
        <v>46</v>
      </c>
      <c r="G485" s="3">
        <v>46</v>
      </c>
      <c r="H485" s="3">
        <v>4750</v>
      </c>
      <c r="I485" s="3">
        <v>4750</v>
      </c>
      <c r="J485" s="3">
        <v>3750</v>
      </c>
      <c r="K485" s="3">
        <v>3.1333333333333333</v>
      </c>
      <c r="L485" s="3">
        <v>-1000</v>
      </c>
      <c r="M485" s="3">
        <v>-500</v>
      </c>
      <c r="N485" s="123">
        <v>750</v>
      </c>
      <c r="O485" s="129">
        <f t="shared" si="124"/>
        <v>-234.20384975123838</v>
      </c>
      <c r="P485" s="3">
        <f t="shared" si="120"/>
        <v>-984.20384975123841</v>
      </c>
      <c r="Q485" s="96">
        <f t="shared" si="121"/>
        <v>-1.312271799668318</v>
      </c>
      <c r="R485" s="157">
        <f t="shared" si="125"/>
        <v>-162.89598844124009</v>
      </c>
      <c r="S485" s="3">
        <f t="shared" si="122"/>
        <v>-912.89598844124009</v>
      </c>
      <c r="T485" s="96">
        <f t="shared" si="123"/>
        <v>-1.2171946512549867</v>
      </c>
      <c r="U485" s="154">
        <f t="shared" si="126"/>
        <v>-99.726353062317628</v>
      </c>
      <c r="V485" s="3">
        <f t="shared" si="127"/>
        <v>-849.72635306231768</v>
      </c>
      <c r="W485" s="96">
        <f t="shared" si="128"/>
        <v>-1.1329684707497569</v>
      </c>
      <c r="X485" s="154">
        <f t="shared" si="129"/>
        <v>-152.67467938187818</v>
      </c>
      <c r="Y485" s="3">
        <f t="shared" si="130"/>
        <v>-902.67467938187815</v>
      </c>
      <c r="Z485" s="96">
        <f t="shared" si="131"/>
        <v>-1.2035662391758375</v>
      </c>
      <c r="AA485" s="3">
        <f t="shared" si="119"/>
        <v>11750</v>
      </c>
      <c r="AB485" s="184">
        <f t="shared" si="135"/>
        <v>12015.796150248761</v>
      </c>
      <c r="AC485" s="184">
        <f t="shared" si="132"/>
        <v>12087.10401155876</v>
      </c>
      <c r="AD485" s="184">
        <f t="shared" si="133"/>
        <v>12150.273646937683</v>
      </c>
      <c r="AE485" s="184">
        <f t="shared" si="134"/>
        <v>12097.325320618122</v>
      </c>
      <c r="AF485" s="166"/>
    </row>
    <row r="486" spans="1:32" x14ac:dyDescent="0.25">
      <c r="A486" s="1">
        <v>484</v>
      </c>
      <c r="B486" s="1">
        <v>12250</v>
      </c>
      <c r="C486" s="1">
        <v>11750</v>
      </c>
      <c r="D486" s="30">
        <v>12500</v>
      </c>
      <c r="E486" s="3">
        <v>46</v>
      </c>
      <c r="F486" s="3">
        <v>46</v>
      </c>
      <c r="G486" s="3">
        <v>42</v>
      </c>
      <c r="H486" s="3">
        <v>4750</v>
      </c>
      <c r="I486" s="3">
        <v>3750</v>
      </c>
      <c r="J486" s="3">
        <v>3750</v>
      </c>
      <c r="K486" s="3">
        <v>3.3333333333333335</v>
      </c>
      <c r="L486" s="3">
        <v>-500</v>
      </c>
      <c r="M486" s="3">
        <v>750</v>
      </c>
      <c r="N486" s="123">
        <v>750</v>
      </c>
      <c r="O486" s="129">
        <f t="shared" si="124"/>
        <v>-373.32599860696746</v>
      </c>
      <c r="P486" s="3">
        <f t="shared" si="120"/>
        <v>-1123.3259986069675</v>
      </c>
      <c r="Q486" s="96">
        <f t="shared" si="121"/>
        <v>-1.4977679981426233</v>
      </c>
      <c r="R486" s="157">
        <f t="shared" si="125"/>
        <v>-417.33485041034999</v>
      </c>
      <c r="S486" s="3">
        <f t="shared" si="122"/>
        <v>-1167.3348504103501</v>
      </c>
      <c r="T486" s="96">
        <f t="shared" si="123"/>
        <v>-1.5564464672138001</v>
      </c>
      <c r="U486" s="154">
        <f t="shared" si="126"/>
        <v>-439.18689849611059</v>
      </c>
      <c r="V486" s="3">
        <f t="shared" si="127"/>
        <v>-1189.1868984961106</v>
      </c>
      <c r="W486" s="96">
        <f t="shared" si="128"/>
        <v>-1.5855825313281475</v>
      </c>
      <c r="X486" s="154">
        <f t="shared" si="129"/>
        <v>-398.42357478246174</v>
      </c>
      <c r="Y486" s="3">
        <f t="shared" si="130"/>
        <v>-1148.4235747824619</v>
      </c>
      <c r="Z486" s="96">
        <f t="shared" si="131"/>
        <v>-1.5312314330432826</v>
      </c>
      <c r="AA486" s="3">
        <f t="shared" si="119"/>
        <v>12500</v>
      </c>
      <c r="AB486" s="184">
        <f t="shared" si="135"/>
        <v>11376.674001393032</v>
      </c>
      <c r="AC486" s="184">
        <f t="shared" si="132"/>
        <v>11332.665149589649</v>
      </c>
      <c r="AD486" s="184">
        <f t="shared" si="133"/>
        <v>11310.813101503889</v>
      </c>
      <c r="AE486" s="184">
        <f t="shared" si="134"/>
        <v>11351.576425217538</v>
      </c>
      <c r="AF486" s="166"/>
    </row>
    <row r="487" spans="1:32" x14ac:dyDescent="0.25">
      <c r="A487" s="1">
        <v>485</v>
      </c>
      <c r="B487" s="1">
        <v>11750</v>
      </c>
      <c r="C487" s="1">
        <v>12500</v>
      </c>
      <c r="D487" s="30">
        <v>13250</v>
      </c>
      <c r="E487" s="3">
        <v>46</v>
      </c>
      <c r="F487" s="3">
        <v>42</v>
      </c>
      <c r="G487" s="3">
        <v>52</v>
      </c>
      <c r="H487" s="3">
        <v>3750</v>
      </c>
      <c r="I487" s="3">
        <v>3750</v>
      </c>
      <c r="J487" s="3">
        <v>7750</v>
      </c>
      <c r="K487" s="3">
        <v>1.7096774193548387</v>
      </c>
      <c r="L487" s="3">
        <v>750</v>
      </c>
      <c r="M487" s="3">
        <v>750</v>
      </c>
      <c r="N487" s="123">
        <v>-1000</v>
      </c>
      <c r="O487" s="129">
        <f t="shared" si="124"/>
        <v>-21.324502355247859</v>
      </c>
      <c r="P487" s="3">
        <f t="shared" si="120"/>
        <v>978.67549764475211</v>
      </c>
      <c r="Q487" s="96">
        <f t="shared" si="121"/>
        <v>-0.97867549764475215</v>
      </c>
      <c r="R487" s="157">
        <f t="shared" si="125"/>
        <v>-151.04605429992455</v>
      </c>
      <c r="S487" s="3">
        <f t="shared" si="122"/>
        <v>848.95394570007545</v>
      </c>
      <c r="T487" s="96">
        <f t="shared" si="123"/>
        <v>-0.84895394570007543</v>
      </c>
      <c r="U487" s="154">
        <f t="shared" si="126"/>
        <v>44.55386768533387</v>
      </c>
      <c r="V487" s="3">
        <f t="shared" si="127"/>
        <v>1044.5538676853339</v>
      </c>
      <c r="W487" s="96">
        <f t="shared" si="128"/>
        <v>-1.0445538676853339</v>
      </c>
      <c r="X487" s="154">
        <f t="shared" si="129"/>
        <v>22.036318254681809</v>
      </c>
      <c r="Y487" s="3">
        <f t="shared" si="130"/>
        <v>1022.0363182546818</v>
      </c>
      <c r="Z487" s="96">
        <f t="shared" si="131"/>
        <v>-1.0220363182546817</v>
      </c>
      <c r="AA487" s="3">
        <f t="shared" si="119"/>
        <v>13250</v>
      </c>
      <c r="AB487" s="184">
        <f t="shared" si="135"/>
        <v>12478.675497644752</v>
      </c>
      <c r="AC487" s="184">
        <f t="shared" si="132"/>
        <v>12348.953945700076</v>
      </c>
      <c r="AD487" s="184">
        <f t="shared" si="133"/>
        <v>12544.553867685334</v>
      </c>
      <c r="AE487" s="184">
        <f t="shared" si="134"/>
        <v>12522.036318254683</v>
      </c>
      <c r="AF487" s="166"/>
    </row>
    <row r="488" spans="1:32" x14ac:dyDescent="0.25">
      <c r="A488" s="1">
        <v>486</v>
      </c>
      <c r="B488" s="1">
        <v>12500</v>
      </c>
      <c r="C488" s="1">
        <v>13250</v>
      </c>
      <c r="D488" s="30">
        <v>12250</v>
      </c>
      <c r="E488" s="3">
        <v>42</v>
      </c>
      <c r="F488" s="3">
        <v>52</v>
      </c>
      <c r="G488" s="3">
        <v>46</v>
      </c>
      <c r="H488" s="3">
        <v>3750</v>
      </c>
      <c r="I488" s="3">
        <v>7750</v>
      </c>
      <c r="J488" s="3">
        <v>4750</v>
      </c>
      <c r="K488" s="3">
        <v>2.5789473684210527</v>
      </c>
      <c r="L488" s="3">
        <v>750</v>
      </c>
      <c r="M488" s="3">
        <v>-1000</v>
      </c>
      <c r="N488" s="123">
        <v>500</v>
      </c>
      <c r="O488" s="129">
        <f t="shared" si="124"/>
        <v>-222.37245149887352</v>
      </c>
      <c r="P488" s="3">
        <f t="shared" si="120"/>
        <v>-722.37245149887349</v>
      </c>
      <c r="Q488" s="96">
        <f t="shared" si="121"/>
        <v>-1.444744902997747</v>
      </c>
      <c r="R488" s="157">
        <f t="shared" si="125"/>
        <v>56.815031866405988</v>
      </c>
      <c r="S488" s="3">
        <f t="shared" si="122"/>
        <v>-443.184968133594</v>
      </c>
      <c r="T488" s="96">
        <f t="shared" si="123"/>
        <v>-0.88636993626718796</v>
      </c>
      <c r="U488" s="154">
        <f t="shared" si="126"/>
        <v>-58.097936261285469</v>
      </c>
      <c r="V488" s="3">
        <f t="shared" si="127"/>
        <v>-558.09793626128544</v>
      </c>
      <c r="W488" s="96">
        <f t="shared" si="128"/>
        <v>-1.1161958725225709</v>
      </c>
      <c r="X488" s="154">
        <f t="shared" si="129"/>
        <v>-11.902264291173552</v>
      </c>
      <c r="Y488" s="3">
        <f t="shared" si="130"/>
        <v>-511.90226429117354</v>
      </c>
      <c r="Z488" s="96">
        <f t="shared" si="131"/>
        <v>-1.0238045285823472</v>
      </c>
      <c r="AA488" s="3">
        <f t="shared" si="119"/>
        <v>12250</v>
      </c>
      <c r="AB488" s="184">
        <f t="shared" si="135"/>
        <v>13027.627548501127</v>
      </c>
      <c r="AC488" s="184">
        <f t="shared" si="132"/>
        <v>13306.815031866407</v>
      </c>
      <c r="AD488" s="184">
        <f t="shared" si="133"/>
        <v>13191.902063738715</v>
      </c>
      <c r="AE488" s="184">
        <f t="shared" si="134"/>
        <v>13238.097735708827</v>
      </c>
      <c r="AF488" s="166"/>
    </row>
    <row r="489" spans="1:32" ht="15.75" thickBot="1" x14ac:dyDescent="0.3">
      <c r="A489" s="1">
        <v>487</v>
      </c>
      <c r="B489" s="1">
        <v>13250</v>
      </c>
      <c r="C489" s="1">
        <v>12250</v>
      </c>
      <c r="D489" s="31">
        <v>12750</v>
      </c>
      <c r="E489" s="32">
        <v>52</v>
      </c>
      <c r="F489" s="32">
        <v>46</v>
      </c>
      <c r="G489" s="32">
        <v>41</v>
      </c>
      <c r="H489" s="32">
        <v>7750</v>
      </c>
      <c r="I489" s="32">
        <v>4750</v>
      </c>
      <c r="J489" s="32">
        <v>3750</v>
      </c>
      <c r="K489" s="32">
        <v>3.4</v>
      </c>
      <c r="L489" s="32">
        <v>-1000</v>
      </c>
      <c r="M489" s="32">
        <v>500</v>
      </c>
      <c r="N489" s="124">
        <v>-1000</v>
      </c>
      <c r="O489" s="129">
        <f t="shared" si="124"/>
        <v>-417.68820206688019</v>
      </c>
      <c r="P489" s="3">
        <f t="shared" si="120"/>
        <v>582.31179793311981</v>
      </c>
      <c r="Q489" s="96">
        <f t="shared" si="121"/>
        <v>-0.58231179793311982</v>
      </c>
      <c r="R489" s="157">
        <f t="shared" si="125"/>
        <v>-385.11411686815467</v>
      </c>
      <c r="S489" s="3">
        <f t="shared" si="122"/>
        <v>614.88588313184528</v>
      </c>
      <c r="T489" s="96">
        <f t="shared" si="123"/>
        <v>-0.61488588313184522</v>
      </c>
      <c r="U489" s="154">
        <f t="shared" si="126"/>
        <v>-420.30344689569756</v>
      </c>
      <c r="V489" s="3">
        <f t="shared" si="127"/>
        <v>579.69655310430244</v>
      </c>
      <c r="W489" s="96">
        <f t="shared" si="128"/>
        <v>-0.57969655310430246</v>
      </c>
      <c r="X489" s="154">
        <f t="shared" si="129"/>
        <v>-381.42029565679974</v>
      </c>
      <c r="Y489" s="3">
        <f t="shared" si="130"/>
        <v>618.57970434320032</v>
      </c>
      <c r="Z489" s="96">
        <f t="shared" si="131"/>
        <v>-0.61857970434320031</v>
      </c>
      <c r="AA489" s="3">
        <f t="shared" si="119"/>
        <v>12750</v>
      </c>
      <c r="AB489" s="184">
        <f t="shared" si="135"/>
        <v>11832.31179793312</v>
      </c>
      <c r="AC489" s="184">
        <f t="shared" si="132"/>
        <v>11864.885883131845</v>
      </c>
      <c r="AD489" s="184">
        <f t="shared" si="133"/>
        <v>11829.696553104302</v>
      </c>
      <c r="AE489" s="184">
        <f t="shared" si="134"/>
        <v>11868.579704343199</v>
      </c>
      <c r="AF489" s="166"/>
    </row>
    <row r="490" spans="1:32" x14ac:dyDescent="0.25">
      <c r="A490" s="1">
        <v>488</v>
      </c>
      <c r="B490" s="1">
        <v>12250</v>
      </c>
      <c r="C490" s="100">
        <v>9500</v>
      </c>
      <c r="D490" s="29">
        <v>10500</v>
      </c>
      <c r="E490" s="28">
        <v>46</v>
      </c>
      <c r="F490" s="28">
        <v>27</v>
      </c>
      <c r="G490" s="28">
        <v>41</v>
      </c>
      <c r="H490" s="28">
        <v>4750</v>
      </c>
      <c r="I490" s="28">
        <v>6750</v>
      </c>
      <c r="J490" s="28">
        <v>4750</v>
      </c>
      <c r="K490" s="28">
        <v>2.2105263157894739</v>
      </c>
      <c r="L490" s="28">
        <v>500</v>
      </c>
      <c r="M490" s="28">
        <v>1000</v>
      </c>
      <c r="N490" s="122">
        <v>250</v>
      </c>
      <c r="O490" s="129">
        <f t="shared" si="124"/>
        <v>21.319089623429335</v>
      </c>
      <c r="P490" s="3">
        <f t="shared" si="120"/>
        <v>-228.68091037657067</v>
      </c>
      <c r="Q490" s="96">
        <f t="shared" si="121"/>
        <v>-0.91472364150628271</v>
      </c>
      <c r="R490" s="157">
        <f t="shared" si="125"/>
        <v>199.02993396995976</v>
      </c>
      <c r="S490" s="3">
        <f t="shared" si="122"/>
        <v>-50.970066030040243</v>
      </c>
      <c r="T490" s="96">
        <f t="shared" si="123"/>
        <v>-0.20388026412016097</v>
      </c>
      <c r="U490" s="154">
        <f t="shared" si="126"/>
        <v>432.68003866564538</v>
      </c>
      <c r="V490" s="3">
        <f t="shared" si="127"/>
        <v>182.68003866564538</v>
      </c>
      <c r="W490" s="96">
        <f t="shared" si="128"/>
        <v>0.73072015466258156</v>
      </c>
      <c r="X490" s="154">
        <f t="shared" si="129"/>
        <v>327.39582455050169</v>
      </c>
      <c r="Y490" s="3">
        <f t="shared" si="130"/>
        <v>77.395824550501686</v>
      </c>
      <c r="Z490" s="96">
        <f t="shared" si="131"/>
        <v>0.30958329820200675</v>
      </c>
      <c r="AA490" s="3">
        <f t="shared" si="119"/>
        <v>10500</v>
      </c>
      <c r="AB490" s="184">
        <f t="shared" si="135"/>
        <v>12771.31908962343</v>
      </c>
      <c r="AC490" s="184">
        <f t="shared" si="132"/>
        <v>12949.02993396996</v>
      </c>
      <c r="AD490" s="184">
        <f t="shared" si="133"/>
        <v>13182.680038665645</v>
      </c>
      <c r="AE490" s="184">
        <f t="shared" si="134"/>
        <v>13077.395824550502</v>
      </c>
      <c r="AF490" s="166"/>
    </row>
    <row r="491" spans="1:32" x14ac:dyDescent="0.25">
      <c r="A491" s="1">
        <v>489</v>
      </c>
      <c r="B491" s="1">
        <v>9500</v>
      </c>
      <c r="C491" s="100">
        <v>10500</v>
      </c>
      <c r="D491" s="30">
        <v>10750</v>
      </c>
      <c r="E491" s="3">
        <v>27</v>
      </c>
      <c r="F491" s="3">
        <v>41</v>
      </c>
      <c r="G491" s="3">
        <v>51</v>
      </c>
      <c r="H491" s="3">
        <v>6750</v>
      </c>
      <c r="I491" s="3">
        <v>4750</v>
      </c>
      <c r="J491" s="3">
        <v>2750</v>
      </c>
      <c r="K491" s="3">
        <v>3.9090909090909092</v>
      </c>
      <c r="L491" s="3">
        <v>1000</v>
      </c>
      <c r="M491" s="3">
        <v>250</v>
      </c>
      <c r="N491" s="123">
        <v>3000</v>
      </c>
      <c r="O491" s="129">
        <f t="shared" si="124"/>
        <v>-119.04894182573992</v>
      </c>
      <c r="P491" s="3">
        <f t="shared" si="120"/>
        <v>-3119.0489418257398</v>
      </c>
      <c r="Q491" s="96">
        <f t="shared" si="121"/>
        <v>-1.0396829806085799</v>
      </c>
      <c r="R491" s="157">
        <f t="shared" si="125"/>
        <v>-14.768460471501474</v>
      </c>
      <c r="S491" s="3">
        <f t="shared" si="122"/>
        <v>-3014.7684604715014</v>
      </c>
      <c r="T491" s="96">
        <f t="shared" si="123"/>
        <v>-1.0049228201571672</v>
      </c>
      <c r="U491" s="154">
        <f t="shared" si="126"/>
        <v>170.28600148202599</v>
      </c>
      <c r="V491" s="3">
        <f t="shared" si="127"/>
        <v>-2829.7139985179738</v>
      </c>
      <c r="W491" s="96">
        <f t="shared" si="128"/>
        <v>-0.9432379995059913</v>
      </c>
      <c r="X491" s="154">
        <f t="shared" si="129"/>
        <v>430.13916953066314</v>
      </c>
      <c r="Y491" s="3">
        <f t="shared" si="130"/>
        <v>-2569.8608304693371</v>
      </c>
      <c r="Z491" s="96">
        <f t="shared" si="131"/>
        <v>-0.85662027682311237</v>
      </c>
      <c r="AA491" s="3">
        <f t="shared" si="119"/>
        <v>10750</v>
      </c>
      <c r="AB491" s="184">
        <f t="shared" si="135"/>
        <v>10380.95105817426</v>
      </c>
      <c r="AC491" s="184">
        <f t="shared" si="132"/>
        <v>10485.231539528499</v>
      </c>
      <c r="AD491" s="184">
        <f t="shared" si="133"/>
        <v>10670.286001482025</v>
      </c>
      <c r="AE491" s="184">
        <f t="shared" si="134"/>
        <v>10930.139169530663</v>
      </c>
      <c r="AF491" s="166"/>
    </row>
    <row r="492" spans="1:32" x14ac:dyDescent="0.25">
      <c r="A492" s="1">
        <v>490</v>
      </c>
      <c r="B492" s="1">
        <v>10500</v>
      </c>
      <c r="C492" s="100">
        <v>10750</v>
      </c>
      <c r="D492" s="30">
        <v>13750</v>
      </c>
      <c r="E492" s="3">
        <v>41</v>
      </c>
      <c r="F492" s="3">
        <v>51</v>
      </c>
      <c r="G492" s="3">
        <v>55</v>
      </c>
      <c r="H492" s="3">
        <v>4750</v>
      </c>
      <c r="I492" s="3">
        <v>2750</v>
      </c>
      <c r="J492" s="3">
        <v>4750</v>
      </c>
      <c r="K492" s="3">
        <v>2.8947368421052633</v>
      </c>
      <c r="L492" s="3">
        <v>250</v>
      </c>
      <c r="M492" s="3">
        <v>3000</v>
      </c>
      <c r="N492" s="123">
        <v>-1500</v>
      </c>
      <c r="O492" s="129">
        <f t="shared" si="124"/>
        <v>-402.79766250260536</v>
      </c>
      <c r="P492" s="3">
        <f t="shared" si="120"/>
        <v>1097.2023374973946</v>
      </c>
      <c r="Q492" s="96">
        <f t="shared" si="121"/>
        <v>-0.73146822499826314</v>
      </c>
      <c r="R492" s="157">
        <f t="shared" si="125"/>
        <v>-584.56551230891205</v>
      </c>
      <c r="S492" s="3">
        <f t="shared" si="122"/>
        <v>915.43448769108795</v>
      </c>
      <c r="T492" s="96">
        <f t="shared" si="123"/>
        <v>-0.61028965846072525</v>
      </c>
      <c r="U492" s="154">
        <f t="shared" si="126"/>
        <v>-604.74263922060823</v>
      </c>
      <c r="V492" s="3">
        <f t="shared" si="127"/>
        <v>895.25736077939177</v>
      </c>
      <c r="W492" s="96">
        <f t="shared" si="128"/>
        <v>-0.59683824051959455</v>
      </c>
      <c r="X492" s="154">
        <f t="shared" si="129"/>
        <v>-423.86283947932867</v>
      </c>
      <c r="Y492" s="3">
        <f t="shared" si="130"/>
        <v>1076.1371605206714</v>
      </c>
      <c r="Z492" s="96">
        <f t="shared" si="131"/>
        <v>-0.71742477368044755</v>
      </c>
      <c r="AA492" s="3">
        <f t="shared" si="119"/>
        <v>13750</v>
      </c>
      <c r="AB492" s="184">
        <f t="shared" si="135"/>
        <v>10347.202337497394</v>
      </c>
      <c r="AC492" s="184">
        <f t="shared" si="132"/>
        <v>10165.434487691087</v>
      </c>
      <c r="AD492" s="184">
        <f t="shared" si="133"/>
        <v>10145.257360779391</v>
      </c>
      <c r="AE492" s="184">
        <f t="shared" si="134"/>
        <v>10326.137160520671</v>
      </c>
      <c r="AF492" s="166"/>
    </row>
    <row r="493" spans="1:32" x14ac:dyDescent="0.25">
      <c r="A493" s="1">
        <v>491</v>
      </c>
      <c r="B493" s="1">
        <v>10750</v>
      </c>
      <c r="C493" s="100">
        <v>13750</v>
      </c>
      <c r="D493" s="30">
        <v>12250</v>
      </c>
      <c r="E493" s="3">
        <v>51</v>
      </c>
      <c r="F493" s="3">
        <v>55</v>
      </c>
      <c r="G493" s="3">
        <v>50</v>
      </c>
      <c r="H493" s="3">
        <v>2750</v>
      </c>
      <c r="I493" s="3">
        <v>4750</v>
      </c>
      <c r="J493" s="3">
        <v>2750</v>
      </c>
      <c r="K493" s="3">
        <v>4.4545454545454541</v>
      </c>
      <c r="L493" s="3">
        <v>3000</v>
      </c>
      <c r="M493" s="3">
        <v>-1500</v>
      </c>
      <c r="N493" s="123">
        <v>250</v>
      </c>
      <c r="O493" s="129">
        <f t="shared" si="124"/>
        <v>-346.77935381451653</v>
      </c>
      <c r="P493" s="3">
        <f t="shared" si="120"/>
        <v>-596.77935381451653</v>
      </c>
      <c r="Q493" s="96">
        <f t="shared" si="121"/>
        <v>-2.3871174152580661</v>
      </c>
      <c r="R493" s="157">
        <f t="shared" si="125"/>
        <v>-227.38304091374417</v>
      </c>
      <c r="S493" s="3">
        <f t="shared" si="122"/>
        <v>-477.38304091374414</v>
      </c>
      <c r="T493" s="96">
        <f t="shared" si="123"/>
        <v>-1.9095321636549765</v>
      </c>
      <c r="U493" s="154">
        <f t="shared" si="126"/>
        <v>-223.28205288044043</v>
      </c>
      <c r="V493" s="3">
        <f t="shared" si="127"/>
        <v>-473.28205288044046</v>
      </c>
      <c r="W493" s="96">
        <f t="shared" si="128"/>
        <v>-1.8931282115217618</v>
      </c>
      <c r="X493" s="154">
        <f t="shared" si="129"/>
        <v>-149.98394887553266</v>
      </c>
      <c r="Y493" s="3">
        <f t="shared" si="130"/>
        <v>-399.98394887553263</v>
      </c>
      <c r="Z493" s="96">
        <f t="shared" si="131"/>
        <v>-1.5999357955021305</v>
      </c>
      <c r="AA493" s="3">
        <f t="shared" si="119"/>
        <v>12250</v>
      </c>
      <c r="AB493" s="184">
        <f t="shared" si="135"/>
        <v>13403.220646185484</v>
      </c>
      <c r="AC493" s="184">
        <f t="shared" si="132"/>
        <v>13522.616959086256</v>
      </c>
      <c r="AD493" s="184">
        <f t="shared" si="133"/>
        <v>13526.71794711956</v>
      </c>
      <c r="AE493" s="184">
        <f t="shared" si="134"/>
        <v>13600.016051124467</v>
      </c>
      <c r="AF493" s="166"/>
    </row>
    <row r="494" spans="1:32" x14ac:dyDescent="0.25">
      <c r="A494" s="1">
        <v>492</v>
      </c>
      <c r="B494" s="1">
        <v>13750</v>
      </c>
      <c r="C494" s="100">
        <v>12250</v>
      </c>
      <c r="D494" s="30">
        <v>12500</v>
      </c>
      <c r="E494" s="3">
        <v>55</v>
      </c>
      <c r="F494" s="3">
        <v>50</v>
      </c>
      <c r="G494" s="3">
        <v>53</v>
      </c>
      <c r="H494" s="3">
        <v>4750</v>
      </c>
      <c r="I494" s="3">
        <v>2750</v>
      </c>
      <c r="J494" s="3">
        <v>2750</v>
      </c>
      <c r="K494" s="3">
        <v>4.5454545454545459</v>
      </c>
      <c r="L494" s="3">
        <v>-1500</v>
      </c>
      <c r="M494" s="3">
        <v>250</v>
      </c>
      <c r="N494" s="123">
        <v>-500</v>
      </c>
      <c r="O494" s="129">
        <f t="shared" si="124"/>
        <v>-365.62188397200862</v>
      </c>
      <c r="P494" s="3">
        <f t="shared" si="120"/>
        <v>134.37811602799138</v>
      </c>
      <c r="Q494" s="96">
        <f t="shared" si="121"/>
        <v>-0.26875623205598276</v>
      </c>
      <c r="R494" s="157">
        <f t="shared" si="125"/>
        <v>-429.97085455689654</v>
      </c>
      <c r="S494" s="3">
        <f t="shared" si="122"/>
        <v>70.029145443103459</v>
      </c>
      <c r="T494" s="96">
        <f t="shared" si="123"/>
        <v>-0.14005829088620692</v>
      </c>
      <c r="U494" s="154">
        <f t="shared" si="126"/>
        <v>-311.05281916014866</v>
      </c>
      <c r="V494" s="3">
        <f t="shared" si="127"/>
        <v>188.94718083985134</v>
      </c>
      <c r="W494" s="96">
        <f t="shared" si="128"/>
        <v>-0.37789436167970269</v>
      </c>
      <c r="X494" s="154">
        <f t="shared" si="129"/>
        <v>-341.03092823481808</v>
      </c>
      <c r="Y494" s="3">
        <f t="shared" si="130"/>
        <v>158.96907176518192</v>
      </c>
      <c r="Z494" s="96">
        <f t="shared" si="131"/>
        <v>-0.31793814353036387</v>
      </c>
      <c r="AA494" s="3">
        <f t="shared" si="119"/>
        <v>12500</v>
      </c>
      <c r="AB494" s="184">
        <f t="shared" si="135"/>
        <v>11884.37811602799</v>
      </c>
      <c r="AC494" s="184">
        <f t="shared" si="132"/>
        <v>11820.029145443103</v>
      </c>
      <c r="AD494" s="184">
        <f t="shared" si="133"/>
        <v>11938.947180839852</v>
      </c>
      <c r="AE494" s="184">
        <f t="shared" si="134"/>
        <v>11908.969071765181</v>
      </c>
      <c r="AF494" s="166"/>
    </row>
    <row r="495" spans="1:32" x14ac:dyDescent="0.25">
      <c r="A495" s="1">
        <v>493</v>
      </c>
      <c r="B495" s="1">
        <v>12250</v>
      </c>
      <c r="C495" s="100">
        <v>12500</v>
      </c>
      <c r="D495" s="30">
        <v>12000</v>
      </c>
      <c r="E495" s="3">
        <v>50</v>
      </c>
      <c r="F495" s="3">
        <v>53</v>
      </c>
      <c r="G495" s="3">
        <v>51</v>
      </c>
      <c r="H495" s="3">
        <v>2750</v>
      </c>
      <c r="I495" s="3">
        <v>2750</v>
      </c>
      <c r="J495" s="3">
        <v>2750</v>
      </c>
      <c r="K495" s="3">
        <v>4.3636363636363633</v>
      </c>
      <c r="L495" s="3">
        <v>250</v>
      </c>
      <c r="M495" s="3">
        <v>-500</v>
      </c>
      <c r="N495" s="123">
        <v>500</v>
      </c>
      <c r="O495" s="129">
        <f t="shared" si="124"/>
        <v>-303.7946697530615</v>
      </c>
      <c r="P495" s="3">
        <f t="shared" si="120"/>
        <v>-803.7946697530615</v>
      </c>
      <c r="Q495" s="96">
        <f t="shared" si="121"/>
        <v>-1.6075893395061229</v>
      </c>
      <c r="R495" s="157">
        <f t="shared" si="125"/>
        <v>-351.74197718743471</v>
      </c>
      <c r="S495" s="3">
        <f t="shared" si="122"/>
        <v>-851.74197718743471</v>
      </c>
      <c r="T495" s="96">
        <f t="shared" si="123"/>
        <v>-1.7034839543748694</v>
      </c>
      <c r="U495" s="154">
        <f t="shared" si="126"/>
        <v>-309.20495805692155</v>
      </c>
      <c r="V495" s="3">
        <f t="shared" si="127"/>
        <v>-809.20495805692155</v>
      </c>
      <c r="W495" s="96">
        <f t="shared" si="128"/>
        <v>-1.6184099161138432</v>
      </c>
      <c r="X495" s="154">
        <f t="shared" si="129"/>
        <v>-264.28373470844093</v>
      </c>
      <c r="Y495" s="3">
        <f t="shared" si="130"/>
        <v>-764.28373470844099</v>
      </c>
      <c r="Z495" s="96">
        <f t="shared" si="131"/>
        <v>-1.528567469416882</v>
      </c>
      <c r="AA495" s="3">
        <f t="shared" si="119"/>
        <v>12000</v>
      </c>
      <c r="AB495" s="184">
        <f t="shared" si="135"/>
        <v>12196.205330246939</v>
      </c>
      <c r="AC495" s="184">
        <f t="shared" si="132"/>
        <v>12148.258022812566</v>
      </c>
      <c r="AD495" s="184">
        <f t="shared" si="133"/>
        <v>12190.795041943078</v>
      </c>
      <c r="AE495" s="184">
        <f t="shared" si="134"/>
        <v>12235.716265291559</v>
      </c>
      <c r="AF495" s="166"/>
    </row>
    <row r="496" spans="1:32" x14ac:dyDescent="0.25">
      <c r="A496" s="1">
        <v>494</v>
      </c>
      <c r="B496" s="1">
        <v>12500</v>
      </c>
      <c r="C496" s="100">
        <v>12000</v>
      </c>
      <c r="D496" s="30">
        <v>12500</v>
      </c>
      <c r="E496" s="3">
        <v>53</v>
      </c>
      <c r="F496" s="3">
        <v>51</v>
      </c>
      <c r="G496" s="3">
        <v>56</v>
      </c>
      <c r="H496" s="3">
        <v>2750</v>
      </c>
      <c r="I496" s="3">
        <v>2750</v>
      </c>
      <c r="J496" s="3">
        <v>2750</v>
      </c>
      <c r="K496" s="3">
        <v>4.5454545454545459</v>
      </c>
      <c r="L496" s="3">
        <v>-500</v>
      </c>
      <c r="M496" s="3">
        <v>500</v>
      </c>
      <c r="N496" s="123">
        <v>1000</v>
      </c>
      <c r="O496" s="129">
        <f t="shared" si="124"/>
        <v>-347.51526854403642</v>
      </c>
      <c r="P496" s="3">
        <f t="shared" si="120"/>
        <v>-1347.5152685440364</v>
      </c>
      <c r="Q496" s="96">
        <f t="shared" si="121"/>
        <v>-1.3475152685440364</v>
      </c>
      <c r="R496" s="157">
        <f t="shared" si="125"/>
        <v>-411.689243938294</v>
      </c>
      <c r="S496" s="3">
        <f t="shared" si="122"/>
        <v>-1411.6892439382941</v>
      </c>
      <c r="T496" s="96">
        <f t="shared" si="123"/>
        <v>-1.4116892439382942</v>
      </c>
      <c r="U496" s="154">
        <f t="shared" si="126"/>
        <v>-286.00006441196547</v>
      </c>
      <c r="V496" s="3">
        <f t="shared" si="127"/>
        <v>-1286.0000644119655</v>
      </c>
      <c r="W496" s="96">
        <f t="shared" si="128"/>
        <v>-1.2860000644119656</v>
      </c>
      <c r="X496" s="154">
        <f t="shared" si="129"/>
        <v>-331.87068569494801</v>
      </c>
      <c r="Y496" s="3">
        <f t="shared" si="130"/>
        <v>-1331.870685694948</v>
      </c>
      <c r="Z496" s="96">
        <f t="shared" si="131"/>
        <v>-1.331870685694948</v>
      </c>
      <c r="AA496" s="3">
        <f t="shared" si="119"/>
        <v>12500</v>
      </c>
      <c r="AB496" s="184">
        <f t="shared" si="135"/>
        <v>11652.484731455963</v>
      </c>
      <c r="AC496" s="184">
        <f t="shared" si="132"/>
        <v>11588.310756061706</v>
      </c>
      <c r="AD496" s="184">
        <f t="shared" si="133"/>
        <v>11713.999935588035</v>
      </c>
      <c r="AE496" s="184">
        <f t="shared" si="134"/>
        <v>11668.129314305052</v>
      </c>
      <c r="AF496" s="166"/>
    </row>
    <row r="497" spans="1:32" x14ac:dyDescent="0.25">
      <c r="A497" s="1">
        <v>495</v>
      </c>
      <c r="B497" s="1">
        <v>12000</v>
      </c>
      <c r="C497" s="100">
        <v>12500</v>
      </c>
      <c r="D497" s="30">
        <v>13500</v>
      </c>
      <c r="E497" s="3">
        <v>51</v>
      </c>
      <c r="F497" s="3">
        <v>56</v>
      </c>
      <c r="G497" s="3">
        <v>55</v>
      </c>
      <c r="H497" s="3">
        <v>2750</v>
      </c>
      <c r="I497" s="3">
        <v>2750</v>
      </c>
      <c r="J497" s="3">
        <v>6750</v>
      </c>
      <c r="K497" s="3">
        <v>2</v>
      </c>
      <c r="L497" s="3">
        <v>500</v>
      </c>
      <c r="M497" s="3">
        <v>1000</v>
      </c>
      <c r="N497" s="123">
        <v>-1500</v>
      </c>
      <c r="O497" s="129">
        <f t="shared" si="124"/>
        <v>-156.3986030815098</v>
      </c>
      <c r="P497" s="3">
        <f t="shared" si="120"/>
        <v>1343.6013969184901</v>
      </c>
      <c r="Q497" s="96">
        <f t="shared" si="121"/>
        <v>-0.89573426461232675</v>
      </c>
      <c r="R497" s="157">
        <f t="shared" si="125"/>
        <v>-343.48801627351173</v>
      </c>
      <c r="S497" s="3">
        <f t="shared" si="122"/>
        <v>1156.5119837264883</v>
      </c>
      <c r="T497" s="96">
        <f t="shared" si="123"/>
        <v>-0.77100798915099222</v>
      </c>
      <c r="U497" s="154">
        <f t="shared" si="126"/>
        <v>-401.47785747106224</v>
      </c>
      <c r="V497" s="3">
        <f t="shared" si="127"/>
        <v>1098.5221425289378</v>
      </c>
      <c r="W497" s="96">
        <f t="shared" si="128"/>
        <v>-0.73234809501929188</v>
      </c>
      <c r="X497" s="154">
        <f t="shared" si="129"/>
        <v>-324.37491835652418</v>
      </c>
      <c r="Y497" s="3">
        <f t="shared" si="130"/>
        <v>1175.6250816434758</v>
      </c>
      <c r="Z497" s="96">
        <f t="shared" si="131"/>
        <v>-0.78375005442898393</v>
      </c>
      <c r="AA497" s="3">
        <f t="shared" si="119"/>
        <v>13500</v>
      </c>
      <c r="AB497" s="184">
        <f t="shared" si="135"/>
        <v>12343.60139691849</v>
      </c>
      <c r="AC497" s="184">
        <f t="shared" si="132"/>
        <v>12156.511983726488</v>
      </c>
      <c r="AD497" s="184">
        <f t="shared" si="133"/>
        <v>12098.522142528938</v>
      </c>
      <c r="AE497" s="184">
        <f t="shared" si="134"/>
        <v>12175.625081643477</v>
      </c>
      <c r="AF497" s="166"/>
    </row>
    <row r="498" spans="1:32" x14ac:dyDescent="0.25">
      <c r="A498" s="1">
        <v>496</v>
      </c>
      <c r="B498" s="1">
        <v>12500</v>
      </c>
      <c r="C498" s="100">
        <v>13500</v>
      </c>
      <c r="D498" s="30">
        <v>12000</v>
      </c>
      <c r="E498" s="3">
        <v>56</v>
      </c>
      <c r="F498" s="3">
        <v>55</v>
      </c>
      <c r="G498" s="3">
        <v>60</v>
      </c>
      <c r="H498" s="3">
        <v>2750</v>
      </c>
      <c r="I498" s="3">
        <v>6750</v>
      </c>
      <c r="J498" s="3">
        <v>2750</v>
      </c>
      <c r="K498" s="3">
        <v>4.3636363636363633</v>
      </c>
      <c r="L498" s="3">
        <v>1000</v>
      </c>
      <c r="M498" s="3">
        <v>-1500</v>
      </c>
      <c r="N498" s="123">
        <v>0</v>
      </c>
      <c r="O498" s="129">
        <f t="shared" si="124"/>
        <v>-249.47482346914489</v>
      </c>
      <c r="P498" s="3">
        <f t="shared" si="120"/>
        <v>-249.47482346914489</v>
      </c>
      <c r="Q498" s="96">
        <f t="shared" si="121"/>
        <v>0</v>
      </c>
      <c r="R498" s="157">
        <f t="shared" si="125"/>
        <v>41.795008705717088</v>
      </c>
      <c r="S498" s="3">
        <f t="shared" si="122"/>
        <v>41.795008705717088</v>
      </c>
      <c r="T498" s="96">
        <f t="shared" si="123"/>
        <v>0</v>
      </c>
      <c r="U498" s="154">
        <f t="shared" si="126"/>
        <v>142.5996748207701</v>
      </c>
      <c r="V498" s="3">
        <f t="shared" si="127"/>
        <v>142.5996748207701</v>
      </c>
      <c r="W498" s="96">
        <f t="shared" si="128"/>
        <v>0</v>
      </c>
      <c r="X498" s="154">
        <f t="shared" si="129"/>
        <v>39.246136437830785</v>
      </c>
      <c r="Y498" s="3">
        <f t="shared" si="130"/>
        <v>39.246136437830785</v>
      </c>
      <c r="Z498" s="96">
        <f t="shared" si="131"/>
        <v>0</v>
      </c>
      <c r="AA498" s="3">
        <f t="shared" si="119"/>
        <v>12000</v>
      </c>
      <c r="AB498" s="184">
        <f t="shared" si="135"/>
        <v>13250.525176530855</v>
      </c>
      <c r="AC498" s="184">
        <f t="shared" si="132"/>
        <v>13541.795008705718</v>
      </c>
      <c r="AD498" s="184">
        <f t="shared" si="133"/>
        <v>13642.599674820771</v>
      </c>
      <c r="AE498" s="184">
        <f t="shared" si="134"/>
        <v>13539.246136437831</v>
      </c>
      <c r="AF498" s="166"/>
    </row>
    <row r="499" spans="1:32" x14ac:dyDescent="0.25">
      <c r="A499" s="1">
        <v>497</v>
      </c>
      <c r="B499" s="1">
        <v>13500</v>
      </c>
      <c r="C499" s="100">
        <v>12000</v>
      </c>
      <c r="D499" s="30">
        <v>12000</v>
      </c>
      <c r="E499" s="3">
        <v>55</v>
      </c>
      <c r="F499" s="3">
        <v>60</v>
      </c>
      <c r="G499" s="3">
        <v>58</v>
      </c>
      <c r="H499" s="3">
        <v>6750</v>
      </c>
      <c r="I499" s="3">
        <v>2750</v>
      </c>
      <c r="J499" s="3">
        <v>1750</v>
      </c>
      <c r="K499" s="3">
        <v>6.8571428571428568</v>
      </c>
      <c r="L499" s="3">
        <v>-1500</v>
      </c>
      <c r="M499" s="3">
        <v>0</v>
      </c>
      <c r="N499" s="123">
        <v>-750</v>
      </c>
      <c r="O499" s="129">
        <f t="shared" si="124"/>
        <v>-247.42096938930052</v>
      </c>
      <c r="P499" s="3">
        <f t="shared" si="120"/>
        <v>502.57903061069948</v>
      </c>
      <c r="Q499" s="96">
        <f t="shared" si="121"/>
        <v>-0.6701053741475993</v>
      </c>
      <c r="R499" s="157">
        <f t="shared" si="125"/>
        <v>-255.97451721003637</v>
      </c>
      <c r="S499" s="3">
        <f t="shared" si="122"/>
        <v>494.02548278996363</v>
      </c>
      <c r="T499" s="96">
        <f t="shared" si="123"/>
        <v>-0.65870064371995152</v>
      </c>
      <c r="U499" s="154">
        <f t="shared" si="126"/>
        <v>-299.41850694822011</v>
      </c>
      <c r="V499" s="3">
        <f t="shared" si="127"/>
        <v>450.58149305177989</v>
      </c>
      <c r="W499" s="96">
        <f t="shared" si="128"/>
        <v>-0.60077532406903988</v>
      </c>
      <c r="X499" s="154">
        <f t="shared" si="129"/>
        <v>-173.84291288900738</v>
      </c>
      <c r="Y499" s="3">
        <f t="shared" si="130"/>
        <v>576.15708711099262</v>
      </c>
      <c r="Z499" s="96">
        <f t="shared" si="131"/>
        <v>-0.76820944948132353</v>
      </c>
      <c r="AA499" s="3">
        <f t="shared" si="119"/>
        <v>12000</v>
      </c>
      <c r="AB499" s="184">
        <f t="shared" si="135"/>
        <v>11752.579030610699</v>
      </c>
      <c r="AC499" s="184">
        <f t="shared" si="132"/>
        <v>11744.025482789964</v>
      </c>
      <c r="AD499" s="184">
        <f t="shared" si="133"/>
        <v>11700.581493051779</v>
      </c>
      <c r="AE499" s="184">
        <f t="shared" si="134"/>
        <v>11826.157087110993</v>
      </c>
      <c r="AF499" s="166"/>
    </row>
    <row r="500" spans="1:32" ht="15.75" thickBot="1" x14ac:dyDescent="0.3">
      <c r="A500" s="1">
        <v>498</v>
      </c>
      <c r="B500" s="1">
        <v>12000</v>
      </c>
      <c r="C500" s="100">
        <v>12000</v>
      </c>
      <c r="D500" s="31">
        <v>11250</v>
      </c>
      <c r="E500" s="32">
        <v>60</v>
      </c>
      <c r="F500" s="32">
        <v>58</v>
      </c>
      <c r="G500" s="32">
        <v>48</v>
      </c>
      <c r="H500" s="32">
        <v>2750</v>
      </c>
      <c r="I500" s="32">
        <v>1750</v>
      </c>
      <c r="J500" s="32">
        <v>5750</v>
      </c>
      <c r="K500" s="32">
        <v>1.9565217391304348</v>
      </c>
      <c r="L500" s="32">
        <v>0</v>
      </c>
      <c r="M500" s="32">
        <v>-750</v>
      </c>
      <c r="N500" s="124">
        <v>750</v>
      </c>
      <c r="O500" s="129">
        <f t="shared" si="124"/>
        <v>50.352887934796627</v>
      </c>
      <c r="P500" s="3">
        <f t="shared" si="120"/>
        <v>-699.64711206520337</v>
      </c>
      <c r="Q500" s="96">
        <f t="shared" si="121"/>
        <v>-0.93286281608693788</v>
      </c>
      <c r="R500" s="157">
        <f t="shared" si="125"/>
        <v>-141.27995960982113</v>
      </c>
      <c r="S500" s="3">
        <f t="shared" si="122"/>
        <v>-891.27995960982116</v>
      </c>
      <c r="T500" s="96">
        <f t="shared" si="123"/>
        <v>-1.1883732794797615</v>
      </c>
      <c r="U500" s="154">
        <f t="shared" si="126"/>
        <v>-299.73302055727157</v>
      </c>
      <c r="V500" s="3">
        <f t="shared" si="127"/>
        <v>-1049.7330205572716</v>
      </c>
      <c r="W500" s="96">
        <f t="shared" si="128"/>
        <v>-1.3996440274096955</v>
      </c>
      <c r="X500" s="154">
        <f t="shared" si="129"/>
        <v>-259.89938012181545</v>
      </c>
      <c r="Y500" s="3">
        <f t="shared" si="130"/>
        <v>-1009.8993801218155</v>
      </c>
      <c r="Z500" s="96">
        <f t="shared" si="131"/>
        <v>-1.3465325068290874</v>
      </c>
      <c r="AA500" s="3">
        <f t="shared" si="119"/>
        <v>11250</v>
      </c>
      <c r="AB500" s="184">
        <f t="shared" si="135"/>
        <v>12050.352887934796</v>
      </c>
      <c r="AC500" s="184">
        <f t="shared" si="132"/>
        <v>11858.720040390179</v>
      </c>
      <c r="AD500" s="184">
        <f t="shared" si="133"/>
        <v>11700.266979442729</v>
      </c>
      <c r="AE500" s="184">
        <f t="shared" si="134"/>
        <v>11740.100619878185</v>
      </c>
      <c r="AF500" s="166"/>
    </row>
    <row r="501" spans="1:32" x14ac:dyDescent="0.25">
      <c r="A501" s="1">
        <v>499</v>
      </c>
      <c r="B501" s="1">
        <v>12000</v>
      </c>
      <c r="C501" s="102">
        <v>11250</v>
      </c>
      <c r="D501" s="29">
        <v>9000</v>
      </c>
      <c r="E501" s="28">
        <v>58</v>
      </c>
      <c r="F501" s="28">
        <v>48</v>
      </c>
      <c r="G501" s="28">
        <v>30</v>
      </c>
      <c r="H501" s="28">
        <v>1750</v>
      </c>
      <c r="I501" s="28">
        <v>5750</v>
      </c>
      <c r="J501" s="28">
        <v>6750</v>
      </c>
      <c r="K501" s="28">
        <v>1.3333333333333333</v>
      </c>
      <c r="L501" s="28">
        <v>-750</v>
      </c>
      <c r="M501" s="28">
        <v>750</v>
      </c>
      <c r="N501" s="122">
        <v>250</v>
      </c>
      <c r="O501" s="129">
        <f t="shared" si="124"/>
        <v>412.89833149538788</v>
      </c>
      <c r="P501" s="3">
        <f t="shared" si="120"/>
        <v>162.89833149538788</v>
      </c>
      <c r="Q501" s="96">
        <f t="shared" si="121"/>
        <v>0.65159332598155151</v>
      </c>
      <c r="R501" s="157">
        <f t="shared" si="125"/>
        <v>474.6665063221447</v>
      </c>
      <c r="S501" s="3">
        <f t="shared" si="122"/>
        <v>224.6665063221447</v>
      </c>
      <c r="T501" s="96">
        <f t="shared" si="123"/>
        <v>0.89866602528857875</v>
      </c>
      <c r="U501" s="154">
        <f t="shared" si="126"/>
        <v>725.34004192864063</v>
      </c>
      <c r="V501" s="3">
        <f t="shared" si="127"/>
        <v>475.34004192864063</v>
      </c>
      <c r="W501" s="96">
        <f t="shared" si="128"/>
        <v>1.9013601677145626</v>
      </c>
      <c r="X501" s="154">
        <f t="shared" si="129"/>
        <v>360.34110153843812</v>
      </c>
      <c r="Y501" s="3">
        <f t="shared" si="130"/>
        <v>110.34110153843812</v>
      </c>
      <c r="Z501" s="96">
        <f t="shared" si="131"/>
        <v>0.4413644061537525</v>
      </c>
      <c r="AA501" s="3">
        <f t="shared" si="119"/>
        <v>9000</v>
      </c>
      <c r="AB501" s="184">
        <f t="shared" si="135"/>
        <v>11662.898331495388</v>
      </c>
      <c r="AC501" s="184">
        <f t="shared" si="132"/>
        <v>11724.666506322144</v>
      </c>
      <c r="AD501" s="184">
        <f t="shared" si="133"/>
        <v>11975.340041928641</v>
      </c>
      <c r="AE501" s="184">
        <f t="shared" si="134"/>
        <v>11610.341101538437</v>
      </c>
      <c r="AF501" s="166"/>
    </row>
    <row r="502" spans="1:32" x14ac:dyDescent="0.25">
      <c r="A502" s="1">
        <v>500</v>
      </c>
      <c r="B502" s="1">
        <v>11250</v>
      </c>
      <c r="C502" s="100">
        <v>9000</v>
      </c>
      <c r="D502" s="30">
        <v>9250</v>
      </c>
      <c r="E502" s="3">
        <v>48</v>
      </c>
      <c r="F502" s="3">
        <v>30</v>
      </c>
      <c r="G502" s="3">
        <v>39</v>
      </c>
      <c r="H502" s="3">
        <v>5750</v>
      </c>
      <c r="I502" s="3">
        <v>6750</v>
      </c>
      <c r="J502" s="3">
        <v>4750</v>
      </c>
      <c r="K502" s="3">
        <v>1.9473684210526316</v>
      </c>
      <c r="L502" s="3">
        <v>750</v>
      </c>
      <c r="M502" s="3">
        <v>250</v>
      </c>
      <c r="N502" s="123">
        <v>250</v>
      </c>
      <c r="O502" s="129">
        <f t="shared" si="124"/>
        <v>204.86889374448802</v>
      </c>
      <c r="P502" s="3">
        <f t="shared" si="120"/>
        <v>-45.13110625551198</v>
      </c>
      <c r="Q502" s="96">
        <f t="shared" si="121"/>
        <v>-0.18052442502204794</v>
      </c>
      <c r="R502" s="157">
        <f t="shared" si="125"/>
        <v>408.50267628795893</v>
      </c>
      <c r="S502" s="3">
        <f t="shared" si="122"/>
        <v>158.50267628795893</v>
      </c>
      <c r="T502" s="96">
        <f t="shared" si="123"/>
        <v>0.63401070515183577</v>
      </c>
      <c r="U502" s="154">
        <f t="shared" si="126"/>
        <v>534.23274867658381</v>
      </c>
      <c r="V502" s="3">
        <f t="shared" si="127"/>
        <v>284.23274867658381</v>
      </c>
      <c r="W502" s="96">
        <f t="shared" si="128"/>
        <v>1.1369309947063353</v>
      </c>
      <c r="X502" s="154">
        <f t="shared" si="129"/>
        <v>482.84848737907055</v>
      </c>
      <c r="Y502" s="3">
        <f t="shared" si="130"/>
        <v>232.84848737907055</v>
      </c>
      <c r="Z502" s="96">
        <f t="shared" si="131"/>
        <v>0.93139394951628218</v>
      </c>
      <c r="AA502" s="3">
        <f t="shared" si="119"/>
        <v>9250</v>
      </c>
      <c r="AB502" s="184">
        <f t="shared" si="135"/>
        <v>9204.8688937444877</v>
      </c>
      <c r="AC502" s="184">
        <f t="shared" si="132"/>
        <v>9408.5026762879588</v>
      </c>
      <c r="AD502" s="184">
        <f t="shared" si="133"/>
        <v>9534.2327486765844</v>
      </c>
      <c r="AE502" s="184">
        <f t="shared" si="134"/>
        <v>9482.8484873790712</v>
      </c>
      <c r="AF502" s="166"/>
    </row>
    <row r="503" spans="1:32" x14ac:dyDescent="0.25">
      <c r="A503" s="1">
        <v>501</v>
      </c>
      <c r="B503" s="1">
        <v>9000</v>
      </c>
      <c r="C503" s="100">
        <v>9250</v>
      </c>
      <c r="D503" s="30">
        <v>9500</v>
      </c>
      <c r="E503" s="3">
        <v>30</v>
      </c>
      <c r="F503" s="3">
        <v>39</v>
      </c>
      <c r="G503" s="3">
        <v>47</v>
      </c>
      <c r="H503" s="3">
        <v>6750</v>
      </c>
      <c r="I503" s="3">
        <v>4750</v>
      </c>
      <c r="J503" s="3">
        <v>1750</v>
      </c>
      <c r="K503" s="3">
        <v>5.4285714285714288</v>
      </c>
      <c r="L503" s="3">
        <v>250</v>
      </c>
      <c r="M503" s="3">
        <v>250</v>
      </c>
      <c r="N503" s="123">
        <v>-750</v>
      </c>
      <c r="O503" s="129">
        <f t="shared" si="124"/>
        <v>26.161290405350371</v>
      </c>
      <c r="P503" s="3">
        <f t="shared" si="120"/>
        <v>776.16129040535043</v>
      </c>
      <c r="Q503" s="96">
        <f t="shared" si="121"/>
        <v>-1.0348817205404672</v>
      </c>
      <c r="R503" s="157">
        <f t="shared" si="125"/>
        <v>171.38268595397736</v>
      </c>
      <c r="S503" s="3">
        <f t="shared" si="122"/>
        <v>921.38268595397733</v>
      </c>
      <c r="T503" s="96">
        <f t="shared" si="123"/>
        <v>-1.2285102479386365</v>
      </c>
      <c r="U503" s="154">
        <f t="shared" si="126"/>
        <v>299.48471799824517</v>
      </c>
      <c r="V503" s="3">
        <f t="shared" si="127"/>
        <v>1049.4847179982453</v>
      </c>
      <c r="W503" s="96">
        <f t="shared" si="128"/>
        <v>-1.3993129573309937</v>
      </c>
      <c r="X503" s="154">
        <f t="shared" si="129"/>
        <v>466.37867711669986</v>
      </c>
      <c r="Y503" s="3">
        <f t="shared" si="130"/>
        <v>1216.3786771166999</v>
      </c>
      <c r="Z503" s="96">
        <f t="shared" si="131"/>
        <v>-1.6218382361555999</v>
      </c>
      <c r="AA503" s="3">
        <f t="shared" si="119"/>
        <v>9500</v>
      </c>
      <c r="AB503" s="184">
        <f t="shared" si="135"/>
        <v>9276.1612904053509</v>
      </c>
      <c r="AC503" s="184">
        <f t="shared" si="132"/>
        <v>9421.3826859539768</v>
      </c>
      <c r="AD503" s="184">
        <f t="shared" si="133"/>
        <v>9549.4847179982444</v>
      </c>
      <c r="AE503" s="184">
        <f t="shared" si="134"/>
        <v>9716.3786771166997</v>
      </c>
      <c r="AF503" s="166"/>
    </row>
    <row r="504" spans="1:32" x14ac:dyDescent="0.25">
      <c r="A504" s="1">
        <v>502</v>
      </c>
      <c r="B504" s="1">
        <v>9250</v>
      </c>
      <c r="C504" s="100">
        <v>9500</v>
      </c>
      <c r="D504" s="30">
        <v>8750</v>
      </c>
      <c r="E504" s="3">
        <v>39</v>
      </c>
      <c r="F504" s="3">
        <v>47</v>
      </c>
      <c r="G504" s="3">
        <v>37</v>
      </c>
      <c r="H504" s="3">
        <v>4750</v>
      </c>
      <c r="I504" s="3">
        <v>1750</v>
      </c>
      <c r="J504" s="3">
        <v>6750</v>
      </c>
      <c r="K504" s="3">
        <v>1.2962962962962963</v>
      </c>
      <c r="L504" s="3">
        <v>250</v>
      </c>
      <c r="M504" s="3">
        <v>-750</v>
      </c>
      <c r="N504" s="123">
        <v>1250</v>
      </c>
      <c r="O504" s="129">
        <f t="shared" si="124"/>
        <v>495.15740063158228</v>
      </c>
      <c r="P504" s="3">
        <f t="shared" si="120"/>
        <v>-754.84259936841772</v>
      </c>
      <c r="Q504" s="96">
        <f t="shared" si="121"/>
        <v>-0.60387407949473415</v>
      </c>
      <c r="R504" s="157">
        <f t="shared" si="125"/>
        <v>294.36995903744827</v>
      </c>
      <c r="S504" s="3">
        <f t="shared" si="122"/>
        <v>-955.63004096255167</v>
      </c>
      <c r="T504" s="96">
        <f t="shared" si="123"/>
        <v>-0.76450403277004131</v>
      </c>
      <c r="U504" s="154">
        <f t="shared" si="126"/>
        <v>108.30742751805984</v>
      </c>
      <c r="V504" s="3">
        <f t="shared" si="127"/>
        <v>-1141.6925724819403</v>
      </c>
      <c r="W504" s="96">
        <f t="shared" si="128"/>
        <v>-0.91335405798555225</v>
      </c>
      <c r="X504" s="154">
        <f t="shared" si="129"/>
        <v>340.4868129696855</v>
      </c>
      <c r="Y504" s="3">
        <f t="shared" si="130"/>
        <v>-909.5131870303145</v>
      </c>
      <c r="Z504" s="96">
        <f t="shared" si="131"/>
        <v>-0.72761054962425165</v>
      </c>
      <c r="AA504" s="3">
        <f t="shared" si="119"/>
        <v>8750</v>
      </c>
      <c r="AB504" s="184">
        <f t="shared" si="135"/>
        <v>9995.1574006315823</v>
      </c>
      <c r="AC504" s="184">
        <f t="shared" si="132"/>
        <v>9794.369959037449</v>
      </c>
      <c r="AD504" s="184">
        <f t="shared" si="133"/>
        <v>9608.3074275180606</v>
      </c>
      <c r="AE504" s="184">
        <f t="shared" si="134"/>
        <v>9840.4868129696861</v>
      </c>
      <c r="AF504" s="166"/>
    </row>
    <row r="505" spans="1:32" x14ac:dyDescent="0.25">
      <c r="A505" s="1">
        <v>503</v>
      </c>
      <c r="B505" s="1">
        <v>9500</v>
      </c>
      <c r="C505" s="100">
        <v>8750</v>
      </c>
      <c r="D505" s="30">
        <v>10000</v>
      </c>
      <c r="E505" s="3">
        <v>47</v>
      </c>
      <c r="F505" s="3">
        <v>37</v>
      </c>
      <c r="G505" s="3">
        <v>40</v>
      </c>
      <c r="H505" s="3">
        <v>1750</v>
      </c>
      <c r="I505" s="3">
        <v>6750</v>
      </c>
      <c r="J505" s="3">
        <v>6750</v>
      </c>
      <c r="K505" s="3">
        <v>1.4814814814814814</v>
      </c>
      <c r="L505" s="3">
        <v>-750</v>
      </c>
      <c r="M505" s="3">
        <v>1250</v>
      </c>
      <c r="N505" s="123">
        <v>1250</v>
      </c>
      <c r="O505" s="129">
        <f t="shared" si="124"/>
        <v>313.21251703825828</v>
      </c>
      <c r="P505" s="3">
        <f t="shared" si="120"/>
        <v>-936.78748296174172</v>
      </c>
      <c r="Q505" s="96">
        <f t="shared" si="121"/>
        <v>-0.7494299863693934</v>
      </c>
      <c r="R505" s="157">
        <f t="shared" si="125"/>
        <v>445.84250037042096</v>
      </c>
      <c r="S505" s="3">
        <f t="shared" si="122"/>
        <v>-804.15749962957898</v>
      </c>
      <c r="T505" s="96">
        <f t="shared" si="123"/>
        <v>-0.64332599970366322</v>
      </c>
      <c r="U505" s="154">
        <f t="shared" si="126"/>
        <v>354.55431964433569</v>
      </c>
      <c r="V505" s="3">
        <f t="shared" si="127"/>
        <v>-895.44568035566431</v>
      </c>
      <c r="W505" s="96">
        <f t="shared" si="128"/>
        <v>-0.71635654428453144</v>
      </c>
      <c r="X505" s="154">
        <f t="shared" si="129"/>
        <v>77.737427347258205</v>
      </c>
      <c r="Y505" s="3">
        <f t="shared" si="130"/>
        <v>-1172.2625726527417</v>
      </c>
      <c r="Z505" s="96">
        <f t="shared" si="131"/>
        <v>-0.93781005812219331</v>
      </c>
      <c r="AA505" s="3">
        <f t="shared" si="119"/>
        <v>10000</v>
      </c>
      <c r="AB505" s="184">
        <f t="shared" si="135"/>
        <v>9063.2125170382587</v>
      </c>
      <c r="AC505" s="184">
        <f t="shared" si="132"/>
        <v>9195.8425003704215</v>
      </c>
      <c r="AD505" s="184">
        <f t="shared" si="133"/>
        <v>9104.5543196443359</v>
      </c>
      <c r="AE505" s="184">
        <f t="shared" si="134"/>
        <v>8827.7374273472578</v>
      </c>
      <c r="AF505" s="166"/>
    </row>
    <row r="506" spans="1:32" x14ac:dyDescent="0.25">
      <c r="A506" s="1">
        <v>504</v>
      </c>
      <c r="B506" s="1">
        <v>8750</v>
      </c>
      <c r="C506" s="100">
        <v>10000</v>
      </c>
      <c r="D506" s="30">
        <v>11250</v>
      </c>
      <c r="E506" s="3">
        <v>37</v>
      </c>
      <c r="F506" s="3">
        <v>40</v>
      </c>
      <c r="G506" s="3">
        <v>49</v>
      </c>
      <c r="H506" s="3">
        <v>6750</v>
      </c>
      <c r="I506" s="3">
        <v>6750</v>
      </c>
      <c r="J506" s="3">
        <v>3750</v>
      </c>
      <c r="K506" s="3">
        <v>3</v>
      </c>
      <c r="L506" s="3">
        <v>1250</v>
      </c>
      <c r="M506" s="3">
        <v>1250</v>
      </c>
      <c r="N506" s="123">
        <v>-500</v>
      </c>
      <c r="O506" s="129">
        <f t="shared" si="124"/>
        <v>-139.44390435542212</v>
      </c>
      <c r="P506" s="3">
        <f t="shared" si="120"/>
        <v>360.55609564457791</v>
      </c>
      <c r="Q506" s="96">
        <f t="shared" si="121"/>
        <v>-0.72111219128915582</v>
      </c>
      <c r="R506" s="157">
        <f t="shared" si="125"/>
        <v>62.191983136592924</v>
      </c>
      <c r="S506" s="3">
        <f t="shared" si="122"/>
        <v>562.19198313659297</v>
      </c>
      <c r="T506" s="96">
        <f t="shared" si="123"/>
        <v>-1.124383966273186</v>
      </c>
      <c r="U506" s="154">
        <f t="shared" si="126"/>
        <v>138.27389810479372</v>
      </c>
      <c r="V506" s="3">
        <f t="shared" si="127"/>
        <v>638.27389810479372</v>
      </c>
      <c r="W506" s="96">
        <f t="shared" si="128"/>
        <v>-1.2765477962095875</v>
      </c>
      <c r="X506" s="154">
        <f t="shared" si="129"/>
        <v>225.22074642642616</v>
      </c>
      <c r="Y506" s="3">
        <f t="shared" si="130"/>
        <v>725.2207464264261</v>
      </c>
      <c r="Z506" s="96">
        <f t="shared" si="131"/>
        <v>-1.4504414928528522</v>
      </c>
      <c r="AA506" s="3">
        <f t="shared" si="119"/>
        <v>11250</v>
      </c>
      <c r="AB506" s="184">
        <f t="shared" si="135"/>
        <v>9860.556095644577</v>
      </c>
      <c r="AC506" s="184">
        <f t="shared" si="132"/>
        <v>10062.191983136592</v>
      </c>
      <c r="AD506" s="184">
        <f t="shared" si="133"/>
        <v>10138.273898104793</v>
      </c>
      <c r="AE506" s="184">
        <f t="shared" si="134"/>
        <v>10225.220746426427</v>
      </c>
      <c r="AF506" s="166"/>
    </row>
    <row r="507" spans="1:32" x14ac:dyDescent="0.25">
      <c r="A507" s="1">
        <v>505</v>
      </c>
      <c r="B507" s="1">
        <v>10000</v>
      </c>
      <c r="C507" s="100">
        <v>11250</v>
      </c>
      <c r="D507" s="30">
        <v>10750</v>
      </c>
      <c r="E507" s="3">
        <v>40</v>
      </c>
      <c r="F507" s="3">
        <v>49</v>
      </c>
      <c r="G507" s="3">
        <v>50</v>
      </c>
      <c r="H507" s="3">
        <v>6750</v>
      </c>
      <c r="I507" s="3">
        <v>3750</v>
      </c>
      <c r="J507" s="3">
        <v>3750</v>
      </c>
      <c r="K507" s="3">
        <v>2.8666666666666667</v>
      </c>
      <c r="L507" s="3">
        <v>1250</v>
      </c>
      <c r="M507" s="3">
        <v>-500</v>
      </c>
      <c r="N507" s="123">
        <v>2500</v>
      </c>
      <c r="O507" s="129">
        <f t="shared" si="124"/>
        <v>-56.755035911587328</v>
      </c>
      <c r="P507" s="3">
        <f t="shared" si="120"/>
        <v>-2556.7550359115871</v>
      </c>
      <c r="Q507" s="96">
        <f t="shared" si="121"/>
        <v>-1.0227020143646348</v>
      </c>
      <c r="R507" s="157">
        <f t="shared" si="125"/>
        <v>-43.680155537155336</v>
      </c>
      <c r="S507" s="3">
        <f t="shared" si="122"/>
        <v>-2543.6801555371553</v>
      </c>
      <c r="T507" s="96">
        <f t="shared" si="123"/>
        <v>-1.0174720622148621</v>
      </c>
      <c r="U507" s="154">
        <f t="shared" si="126"/>
        <v>-8.0720327094625475</v>
      </c>
      <c r="V507" s="3">
        <f t="shared" si="127"/>
        <v>-2508.0720327094627</v>
      </c>
      <c r="W507" s="96">
        <f t="shared" si="128"/>
        <v>-1.0032288130837852</v>
      </c>
      <c r="X507" s="154">
        <f t="shared" si="129"/>
        <v>254.96180030628113</v>
      </c>
      <c r="Y507" s="3">
        <f t="shared" si="130"/>
        <v>-2245.038199693719</v>
      </c>
      <c r="Z507" s="96">
        <f t="shared" si="131"/>
        <v>-0.89801527987748764</v>
      </c>
      <c r="AA507" s="3">
        <f t="shared" si="119"/>
        <v>10750</v>
      </c>
      <c r="AB507" s="184">
        <f t="shared" si="135"/>
        <v>11193.244964088413</v>
      </c>
      <c r="AC507" s="184">
        <f t="shared" si="132"/>
        <v>11206.319844462845</v>
      </c>
      <c r="AD507" s="184">
        <f t="shared" si="133"/>
        <v>11241.927967290538</v>
      </c>
      <c r="AE507" s="184">
        <f t="shared" si="134"/>
        <v>11504.961800306281</v>
      </c>
      <c r="AF507" s="166"/>
    </row>
    <row r="508" spans="1:32" x14ac:dyDescent="0.25">
      <c r="A508" s="1">
        <v>506</v>
      </c>
      <c r="B508" s="1">
        <v>11250</v>
      </c>
      <c r="C508" s="100">
        <v>10750</v>
      </c>
      <c r="D508" s="30">
        <v>13250</v>
      </c>
      <c r="E508" s="3">
        <v>49</v>
      </c>
      <c r="F508" s="3">
        <v>50</v>
      </c>
      <c r="G508" s="3">
        <v>47</v>
      </c>
      <c r="H508" s="3">
        <v>3750</v>
      </c>
      <c r="I508" s="3">
        <v>3750</v>
      </c>
      <c r="J508" s="3">
        <v>2750</v>
      </c>
      <c r="K508" s="3">
        <v>4.8181818181818183</v>
      </c>
      <c r="L508" s="3">
        <v>-500</v>
      </c>
      <c r="M508" s="3">
        <v>2500</v>
      </c>
      <c r="N508" s="123">
        <v>250</v>
      </c>
      <c r="O508" s="129">
        <f t="shared" si="124"/>
        <v>-512.6825515843459</v>
      </c>
      <c r="P508" s="3">
        <f t="shared" si="120"/>
        <v>-762.6825515843459</v>
      </c>
      <c r="Q508" s="96">
        <f t="shared" si="121"/>
        <v>-3.0507302063373838</v>
      </c>
      <c r="R508" s="157">
        <f t="shared" si="125"/>
        <v>-561.29654252560795</v>
      </c>
      <c r="S508" s="3">
        <f t="shared" si="122"/>
        <v>-811.29654252560795</v>
      </c>
      <c r="T508" s="96">
        <f t="shared" si="123"/>
        <v>-3.2451861701024316</v>
      </c>
      <c r="U508" s="154">
        <f t="shared" si="126"/>
        <v>-668.57586362093559</v>
      </c>
      <c r="V508" s="3">
        <f t="shared" si="127"/>
        <v>-918.57586362093559</v>
      </c>
      <c r="W508" s="96">
        <f t="shared" si="128"/>
        <v>-3.6743034544837423</v>
      </c>
      <c r="X508" s="154">
        <f t="shared" si="129"/>
        <v>-681.21564977302944</v>
      </c>
      <c r="Y508" s="3">
        <f t="shared" si="130"/>
        <v>-931.21564977302944</v>
      </c>
      <c r="Z508" s="96">
        <f t="shared" si="131"/>
        <v>-3.7248625990921176</v>
      </c>
      <c r="AA508" s="3">
        <f t="shared" si="119"/>
        <v>13250</v>
      </c>
      <c r="AB508" s="184">
        <f t="shared" si="135"/>
        <v>10237.317448415653</v>
      </c>
      <c r="AC508" s="184">
        <f t="shared" si="132"/>
        <v>10188.703457474392</v>
      </c>
      <c r="AD508" s="184">
        <f t="shared" si="133"/>
        <v>10081.424136379064</v>
      </c>
      <c r="AE508" s="184">
        <f t="shared" si="134"/>
        <v>10068.78435022697</v>
      </c>
      <c r="AF508" s="166"/>
    </row>
    <row r="509" spans="1:32" x14ac:dyDescent="0.25">
      <c r="A509" s="1">
        <v>507</v>
      </c>
      <c r="B509" s="1">
        <v>10750</v>
      </c>
      <c r="C509" s="100">
        <v>13250</v>
      </c>
      <c r="D509" s="30">
        <v>13500</v>
      </c>
      <c r="E509" s="3">
        <v>50</v>
      </c>
      <c r="F509" s="3">
        <v>47</v>
      </c>
      <c r="G509" s="3">
        <v>58</v>
      </c>
      <c r="H509" s="3">
        <v>3750</v>
      </c>
      <c r="I509" s="3">
        <v>2750</v>
      </c>
      <c r="J509" s="3">
        <v>5750</v>
      </c>
      <c r="K509" s="3">
        <v>2.347826086956522</v>
      </c>
      <c r="L509" s="3">
        <v>2500</v>
      </c>
      <c r="M509" s="3">
        <v>250</v>
      </c>
      <c r="N509" s="123">
        <v>0</v>
      </c>
      <c r="O509" s="129">
        <f t="shared" si="124"/>
        <v>-246.09035741688245</v>
      </c>
      <c r="P509" s="3">
        <f t="shared" si="120"/>
        <v>-246.09035741688245</v>
      </c>
      <c r="Q509" s="96">
        <f t="shared" si="121"/>
        <v>0</v>
      </c>
      <c r="R509" s="157">
        <f t="shared" si="125"/>
        <v>-391.46026972703828</v>
      </c>
      <c r="S509" s="3">
        <f t="shared" si="122"/>
        <v>-391.46026972703828</v>
      </c>
      <c r="T509" s="96">
        <f t="shared" si="123"/>
        <v>0</v>
      </c>
      <c r="U509" s="154">
        <f t="shared" si="126"/>
        <v>-124.0931811857203</v>
      </c>
      <c r="V509" s="3">
        <f t="shared" si="127"/>
        <v>-124.0931811857203</v>
      </c>
      <c r="W509" s="96">
        <f t="shared" si="128"/>
        <v>0</v>
      </c>
      <c r="X509" s="154">
        <f t="shared" si="129"/>
        <v>-57.063834057728258</v>
      </c>
      <c r="Y509" s="3">
        <f t="shared" si="130"/>
        <v>-57.063834057728258</v>
      </c>
      <c r="Z509" s="96">
        <f t="shared" si="131"/>
        <v>0</v>
      </c>
      <c r="AA509" s="3">
        <f t="shared" si="119"/>
        <v>13500</v>
      </c>
      <c r="AB509" s="184">
        <f t="shared" si="135"/>
        <v>13003.909642583118</v>
      </c>
      <c r="AC509" s="184">
        <f t="shared" si="132"/>
        <v>12858.539730272962</v>
      </c>
      <c r="AD509" s="184">
        <f t="shared" si="133"/>
        <v>13125.906818814279</v>
      </c>
      <c r="AE509" s="184">
        <f t="shared" si="134"/>
        <v>13192.936165942272</v>
      </c>
      <c r="AF509" s="166"/>
    </row>
    <row r="510" spans="1:32" x14ac:dyDescent="0.25">
      <c r="A510" s="1">
        <v>508</v>
      </c>
      <c r="B510" s="1">
        <v>13250</v>
      </c>
      <c r="C510" s="100">
        <v>13500</v>
      </c>
      <c r="D510" s="30">
        <v>13500</v>
      </c>
      <c r="E510" s="3">
        <v>47</v>
      </c>
      <c r="F510" s="3">
        <v>58</v>
      </c>
      <c r="G510" s="3">
        <v>56</v>
      </c>
      <c r="H510" s="3">
        <v>2750</v>
      </c>
      <c r="I510" s="3">
        <v>5750</v>
      </c>
      <c r="J510" s="3">
        <v>5750</v>
      </c>
      <c r="K510" s="3">
        <v>2.347826086956522</v>
      </c>
      <c r="L510" s="3">
        <v>250</v>
      </c>
      <c r="M510" s="3">
        <v>0</v>
      </c>
      <c r="N510" s="123">
        <v>-1000</v>
      </c>
      <c r="O510" s="129">
        <f t="shared" si="124"/>
        <v>-258.16143436886392</v>
      </c>
      <c r="P510" s="3">
        <f t="shared" si="120"/>
        <v>741.83856563113613</v>
      </c>
      <c r="Q510" s="96">
        <f t="shared" si="121"/>
        <v>-0.74183856563113615</v>
      </c>
      <c r="R510" s="157">
        <f t="shared" si="125"/>
        <v>-172.91559853498845</v>
      </c>
      <c r="S510" s="3">
        <f t="shared" si="122"/>
        <v>827.08440146501152</v>
      </c>
      <c r="T510" s="96">
        <f t="shared" si="123"/>
        <v>-0.8270844014650115</v>
      </c>
      <c r="U510" s="154">
        <f t="shared" si="126"/>
        <v>-255.87565693509183</v>
      </c>
      <c r="V510" s="3">
        <f t="shared" si="127"/>
        <v>744.1243430649082</v>
      </c>
      <c r="W510" s="96">
        <f t="shared" si="128"/>
        <v>-0.74412434306490816</v>
      </c>
      <c r="X510" s="154">
        <f t="shared" si="129"/>
        <v>-199.55244414054181</v>
      </c>
      <c r="Y510" s="3">
        <f t="shared" si="130"/>
        <v>800.44755585945813</v>
      </c>
      <c r="Z510" s="96">
        <f t="shared" si="131"/>
        <v>-0.80044755585945815</v>
      </c>
      <c r="AA510" s="3">
        <f t="shared" si="119"/>
        <v>13500</v>
      </c>
      <c r="AB510" s="184">
        <f t="shared" si="135"/>
        <v>13241.838565631137</v>
      </c>
      <c r="AC510" s="184">
        <f t="shared" si="132"/>
        <v>13327.084401465012</v>
      </c>
      <c r="AD510" s="184">
        <f t="shared" si="133"/>
        <v>13244.124343064908</v>
      </c>
      <c r="AE510" s="184">
        <f t="shared" si="134"/>
        <v>13300.447555859459</v>
      </c>
      <c r="AF510" s="166"/>
    </row>
    <row r="511" spans="1:32" x14ac:dyDescent="0.25">
      <c r="A511" s="1">
        <v>509</v>
      </c>
      <c r="B511" s="1">
        <v>13500</v>
      </c>
      <c r="C511" s="100">
        <v>13500</v>
      </c>
      <c r="D511" s="30">
        <v>12500</v>
      </c>
      <c r="E511" s="3">
        <v>58</v>
      </c>
      <c r="F511" s="3">
        <v>56</v>
      </c>
      <c r="G511" s="3">
        <v>47</v>
      </c>
      <c r="H511" s="3">
        <v>5750</v>
      </c>
      <c r="I511" s="3">
        <v>5750</v>
      </c>
      <c r="J511" s="3">
        <v>6750</v>
      </c>
      <c r="K511" s="3">
        <v>1.8518518518518519</v>
      </c>
      <c r="L511" s="3">
        <v>0</v>
      </c>
      <c r="M511" s="3">
        <v>-1000</v>
      </c>
      <c r="N511" s="123">
        <v>0</v>
      </c>
      <c r="O511" s="129">
        <f t="shared" si="124"/>
        <v>-44.641711672398728</v>
      </c>
      <c r="P511" s="3">
        <f t="shared" si="120"/>
        <v>-44.641711672398728</v>
      </c>
      <c r="Q511" s="96">
        <f t="shared" si="121"/>
        <v>0</v>
      </c>
      <c r="R511" s="157">
        <f t="shared" si="125"/>
        <v>34.637124539920151</v>
      </c>
      <c r="S511" s="3">
        <f t="shared" si="122"/>
        <v>34.637124539920151</v>
      </c>
      <c r="T511" s="96">
        <f t="shared" si="123"/>
        <v>0</v>
      </c>
      <c r="U511" s="154">
        <f t="shared" si="126"/>
        <v>-135.38597240825752</v>
      </c>
      <c r="V511" s="3">
        <f t="shared" si="127"/>
        <v>-135.38597240825752</v>
      </c>
      <c r="W511" s="96">
        <f t="shared" si="128"/>
        <v>0</v>
      </c>
      <c r="X511" s="154">
        <f t="shared" si="129"/>
        <v>-111.35397477266228</v>
      </c>
      <c r="Y511" s="3">
        <f t="shared" si="130"/>
        <v>-111.35397477266228</v>
      </c>
      <c r="Z511" s="96">
        <f t="shared" si="131"/>
        <v>0</v>
      </c>
      <c r="AA511" s="3">
        <f t="shared" si="119"/>
        <v>12500</v>
      </c>
      <c r="AB511" s="184">
        <f t="shared" si="135"/>
        <v>13455.358288327601</v>
      </c>
      <c r="AC511" s="184">
        <f t="shared" si="132"/>
        <v>13534.63712453992</v>
      </c>
      <c r="AD511" s="184">
        <f t="shared" si="133"/>
        <v>13364.614027591742</v>
      </c>
      <c r="AE511" s="184">
        <f t="shared" si="134"/>
        <v>13388.646025227337</v>
      </c>
      <c r="AF511" s="166"/>
    </row>
    <row r="512" spans="1:32" ht="15.75" thickBot="1" x14ac:dyDescent="0.3">
      <c r="A512" s="1">
        <v>510</v>
      </c>
      <c r="B512" s="1">
        <v>13500</v>
      </c>
      <c r="C512" s="101">
        <v>12500</v>
      </c>
      <c r="D512" s="31">
        <v>12500</v>
      </c>
      <c r="E512" s="32">
        <v>56</v>
      </c>
      <c r="F512" s="32">
        <v>47</v>
      </c>
      <c r="G512" s="32">
        <v>42</v>
      </c>
      <c r="H512" s="32">
        <v>5750</v>
      </c>
      <c r="I512" s="32">
        <v>6750</v>
      </c>
      <c r="J512" s="32">
        <v>2750</v>
      </c>
      <c r="K512" s="32">
        <v>4.5454545454545459</v>
      </c>
      <c r="L512" s="32">
        <v>-1000</v>
      </c>
      <c r="M512" s="32">
        <v>0</v>
      </c>
      <c r="N512" s="124">
        <v>500</v>
      </c>
      <c r="O512" s="129">
        <f t="shared" si="124"/>
        <v>-432.01280720790669</v>
      </c>
      <c r="P512" s="3">
        <f t="shared" si="120"/>
        <v>-932.01280720790669</v>
      </c>
      <c r="Q512" s="96">
        <f t="shared" si="121"/>
        <v>-1.8640256144158134</v>
      </c>
      <c r="R512" s="157">
        <f t="shared" si="125"/>
        <v>-204.09530084085623</v>
      </c>
      <c r="S512" s="3">
        <f t="shared" si="122"/>
        <v>-704.09530084085623</v>
      </c>
      <c r="T512" s="96">
        <f t="shared" si="123"/>
        <v>-1.4081906016817125</v>
      </c>
      <c r="U512" s="154">
        <f t="shared" si="126"/>
        <v>-262.65845191947568</v>
      </c>
      <c r="V512" s="3">
        <f t="shared" si="127"/>
        <v>-762.65845191947574</v>
      </c>
      <c r="W512" s="96">
        <f t="shared" si="128"/>
        <v>-1.5253169038389516</v>
      </c>
      <c r="X512" s="154">
        <f t="shared" si="129"/>
        <v>-398.1337972589655</v>
      </c>
      <c r="Y512" s="3">
        <f t="shared" si="130"/>
        <v>-898.1337972589655</v>
      </c>
      <c r="Z512" s="96">
        <f t="shared" si="131"/>
        <v>-1.7962675945179309</v>
      </c>
      <c r="AA512" s="3">
        <f t="shared" si="119"/>
        <v>12500</v>
      </c>
      <c r="AB512" s="184">
        <f t="shared" si="135"/>
        <v>12067.987192792094</v>
      </c>
      <c r="AC512" s="184">
        <f t="shared" si="132"/>
        <v>12295.904699159144</v>
      </c>
      <c r="AD512" s="184">
        <f t="shared" si="133"/>
        <v>12237.341548080525</v>
      </c>
      <c r="AE512" s="184">
        <f t="shared" si="134"/>
        <v>12101.866202741034</v>
      </c>
      <c r="AF512" s="166"/>
    </row>
    <row r="513" spans="1:32" x14ac:dyDescent="0.25">
      <c r="A513" s="1">
        <v>511</v>
      </c>
      <c r="B513" s="1">
        <v>12500</v>
      </c>
      <c r="C513" s="102">
        <v>12500</v>
      </c>
      <c r="D513" s="29">
        <v>5250</v>
      </c>
      <c r="E513" s="28">
        <v>47</v>
      </c>
      <c r="F513" s="28">
        <v>42</v>
      </c>
      <c r="G513" s="28">
        <v>14</v>
      </c>
      <c r="H513" s="28">
        <v>6750</v>
      </c>
      <c r="I513" s="28">
        <v>2750</v>
      </c>
      <c r="J513" s="28">
        <v>5750</v>
      </c>
      <c r="K513" s="28">
        <v>0.91304347826086951</v>
      </c>
      <c r="L513" s="28">
        <v>0</v>
      </c>
      <c r="M513" s="28">
        <v>500</v>
      </c>
      <c r="N513" s="122">
        <v>0</v>
      </c>
      <c r="O513" s="129">
        <f t="shared" si="124"/>
        <v>796.60759338200842</v>
      </c>
      <c r="P513" s="3">
        <f t="shared" si="120"/>
        <v>796.60759338200842</v>
      </c>
      <c r="Q513" s="96">
        <f t="shared" si="121"/>
        <v>0</v>
      </c>
      <c r="R513" s="157">
        <f t="shared" si="125"/>
        <v>675.47656737173872</v>
      </c>
      <c r="S513" s="3">
        <f t="shared" si="122"/>
        <v>675.47656737173872</v>
      </c>
      <c r="T513" s="96">
        <f t="shared" si="123"/>
        <v>0</v>
      </c>
      <c r="U513" s="154">
        <f t="shared" si="126"/>
        <v>1953.3105160203734</v>
      </c>
      <c r="V513" s="3">
        <f t="shared" si="127"/>
        <v>1953.3105160203734</v>
      </c>
      <c r="W513" s="96">
        <f t="shared" si="128"/>
        <v>0</v>
      </c>
      <c r="X513" s="154">
        <f t="shared" si="129"/>
        <v>1726.0038456986779</v>
      </c>
      <c r="Y513" s="3">
        <f t="shared" si="130"/>
        <v>1726.0038456986779</v>
      </c>
      <c r="Z513" s="96">
        <f t="shared" si="131"/>
        <v>0</v>
      </c>
      <c r="AA513" s="3">
        <f t="shared" si="119"/>
        <v>5250</v>
      </c>
      <c r="AB513" s="184">
        <f t="shared" si="135"/>
        <v>13296.607593382008</v>
      </c>
      <c r="AC513" s="184">
        <f t="shared" si="132"/>
        <v>13175.476567371739</v>
      </c>
      <c r="AD513" s="184">
        <f t="shared" si="133"/>
        <v>14453.310516020374</v>
      </c>
      <c r="AE513" s="184">
        <f t="shared" si="134"/>
        <v>14226.003845698679</v>
      </c>
      <c r="AF513" s="166"/>
    </row>
    <row r="514" spans="1:32" x14ac:dyDescent="0.25">
      <c r="A514" s="1">
        <v>512</v>
      </c>
      <c r="B514" s="1">
        <v>12500</v>
      </c>
      <c r="C514" s="100">
        <v>5250</v>
      </c>
      <c r="D514" s="30">
        <v>5250</v>
      </c>
      <c r="E514" s="3">
        <v>42</v>
      </c>
      <c r="F514" s="3">
        <v>14</v>
      </c>
      <c r="G514" s="3">
        <v>20</v>
      </c>
      <c r="H514" s="3">
        <v>2750</v>
      </c>
      <c r="I514" s="3">
        <v>5750</v>
      </c>
      <c r="J514" s="3">
        <v>3750</v>
      </c>
      <c r="K514" s="3">
        <v>1.4</v>
      </c>
      <c r="L514" s="3">
        <v>500</v>
      </c>
      <c r="M514" s="3">
        <v>0</v>
      </c>
      <c r="N514" s="123">
        <v>-250</v>
      </c>
      <c r="O514" s="129">
        <f t="shared" si="124"/>
        <v>605.36543945497476</v>
      </c>
      <c r="P514" s="3">
        <f t="shared" si="120"/>
        <v>855.36543945497476</v>
      </c>
      <c r="Q514" s="96">
        <f t="shared" si="121"/>
        <v>-3.4214617578198991</v>
      </c>
      <c r="R514" s="157">
        <f t="shared" si="125"/>
        <v>776.4417486477123</v>
      </c>
      <c r="S514" s="3">
        <f t="shared" si="122"/>
        <v>1026.4417486477123</v>
      </c>
      <c r="T514" s="96">
        <f t="shared" si="123"/>
        <v>-4.1057669945908488</v>
      </c>
      <c r="U514" s="154">
        <f t="shared" si="126"/>
        <v>882.49465012885264</v>
      </c>
      <c r="V514" s="3">
        <f t="shared" si="127"/>
        <v>1132.4946501288528</v>
      </c>
      <c r="W514" s="96">
        <f t="shared" si="128"/>
        <v>-4.5299786005154115</v>
      </c>
      <c r="X514" s="154">
        <f t="shared" si="129"/>
        <v>860.52548563382629</v>
      </c>
      <c r="Y514" s="3">
        <f t="shared" si="130"/>
        <v>1110.5254856338263</v>
      </c>
      <c r="Z514" s="96">
        <f t="shared" si="131"/>
        <v>-4.442101942535305</v>
      </c>
      <c r="AA514" s="3">
        <f t="shared" si="119"/>
        <v>5250</v>
      </c>
      <c r="AB514" s="184">
        <f t="shared" si="135"/>
        <v>5855.3654394549749</v>
      </c>
      <c r="AC514" s="184">
        <f t="shared" si="132"/>
        <v>6026.4417486477123</v>
      </c>
      <c r="AD514" s="184">
        <f t="shared" si="133"/>
        <v>6132.4946501288523</v>
      </c>
      <c r="AE514" s="184">
        <f t="shared" si="134"/>
        <v>6110.5254856338261</v>
      </c>
      <c r="AF514" s="166"/>
    </row>
    <row r="515" spans="1:32" x14ac:dyDescent="0.25">
      <c r="A515" s="1">
        <v>513</v>
      </c>
      <c r="B515" s="1">
        <v>5250</v>
      </c>
      <c r="C515" s="100">
        <v>5250</v>
      </c>
      <c r="D515" s="30">
        <v>5000</v>
      </c>
      <c r="E515" s="3">
        <v>14</v>
      </c>
      <c r="F515" s="3">
        <v>20</v>
      </c>
      <c r="G515" s="3">
        <v>26</v>
      </c>
      <c r="H515" s="3">
        <v>5750</v>
      </c>
      <c r="I515" s="3">
        <v>3750</v>
      </c>
      <c r="J515" s="3">
        <v>3750</v>
      </c>
      <c r="K515" s="3">
        <v>1.3333333333333333</v>
      </c>
      <c r="L515" s="3">
        <v>0</v>
      </c>
      <c r="M515" s="3">
        <v>-250</v>
      </c>
      <c r="N515" s="123">
        <v>-250</v>
      </c>
      <c r="O515" s="129">
        <f t="shared" si="124"/>
        <v>679.90533529484117</v>
      </c>
      <c r="P515" s="3">
        <f t="shared" si="120"/>
        <v>929.90533529484117</v>
      </c>
      <c r="Q515" s="96">
        <f t="shared" si="121"/>
        <v>-3.7196213411793648</v>
      </c>
      <c r="R515" s="157">
        <f t="shared" si="125"/>
        <v>715.67217093279862</v>
      </c>
      <c r="S515" s="3">
        <f t="shared" si="122"/>
        <v>965.67217093279862</v>
      </c>
      <c r="T515" s="96">
        <f t="shared" si="123"/>
        <v>-3.8626886837311947</v>
      </c>
      <c r="U515" s="154">
        <f t="shared" si="126"/>
        <v>823.39170874088427</v>
      </c>
      <c r="V515" s="3">
        <f t="shared" si="127"/>
        <v>1073.3917087408843</v>
      </c>
      <c r="W515" s="96">
        <f t="shared" si="128"/>
        <v>-4.2935668349635367</v>
      </c>
      <c r="X515" s="154">
        <f t="shared" si="129"/>
        <v>1001.9072313055586</v>
      </c>
      <c r="Y515" s="3">
        <f t="shared" si="130"/>
        <v>1251.9072313055585</v>
      </c>
      <c r="Z515" s="96">
        <f t="shared" si="131"/>
        <v>-5.0076289252222344</v>
      </c>
      <c r="AA515" s="3">
        <f t="shared" ref="AA515:AA578" si="136">D515</f>
        <v>5000</v>
      </c>
      <c r="AB515" s="184">
        <f t="shared" si="135"/>
        <v>5929.9053352948413</v>
      </c>
      <c r="AC515" s="184">
        <f t="shared" si="132"/>
        <v>5965.6721709327985</v>
      </c>
      <c r="AD515" s="184">
        <f t="shared" si="133"/>
        <v>6073.3917087408845</v>
      </c>
      <c r="AE515" s="184">
        <f t="shared" si="134"/>
        <v>6251.9072313055585</v>
      </c>
      <c r="AF515" s="166"/>
    </row>
    <row r="516" spans="1:32" x14ac:dyDescent="0.25">
      <c r="A516" s="1">
        <v>514</v>
      </c>
      <c r="B516" s="1">
        <v>5250</v>
      </c>
      <c r="C516" s="100">
        <v>5000</v>
      </c>
      <c r="D516" s="30">
        <v>4750</v>
      </c>
      <c r="E516" s="3">
        <v>20</v>
      </c>
      <c r="F516" s="3">
        <v>26</v>
      </c>
      <c r="G516" s="3">
        <v>23</v>
      </c>
      <c r="H516" s="3">
        <v>3750</v>
      </c>
      <c r="I516" s="3">
        <v>3750</v>
      </c>
      <c r="J516" s="3">
        <v>3750</v>
      </c>
      <c r="K516" s="3">
        <v>1.2666666666666666</v>
      </c>
      <c r="L516" s="3">
        <v>-250</v>
      </c>
      <c r="M516" s="3">
        <v>-250</v>
      </c>
      <c r="N516" s="123">
        <v>1250</v>
      </c>
      <c r="O516" s="129">
        <f t="shared" si="124"/>
        <v>700.12538485079108</v>
      </c>
      <c r="P516" s="3">
        <f t="shared" ref="P516:P579" si="137">O516-N516</f>
        <v>-549.87461514920892</v>
      </c>
      <c r="Q516" s="96">
        <f t="shared" ref="Q516:Q579" si="138">IF(N516=0,0,(O516-N516)/N516)</f>
        <v>-0.43989969211936714</v>
      </c>
      <c r="R516" s="157">
        <f t="shared" si="125"/>
        <v>733.88174764989981</v>
      </c>
      <c r="S516" s="3">
        <f t="shared" ref="S516:S579" si="139">R516-N516</f>
        <v>-516.11825235010019</v>
      </c>
      <c r="T516" s="96">
        <f t="shared" ref="T516:T579" si="140">IF(N516=0,0,(R516-N516)/N516)</f>
        <v>-0.41289460188008015</v>
      </c>
      <c r="U516" s="154">
        <f t="shared" si="126"/>
        <v>641.14238495320069</v>
      </c>
      <c r="V516" s="3">
        <f t="shared" si="127"/>
        <v>-608.85761504679931</v>
      </c>
      <c r="W516" s="96">
        <f t="shared" si="128"/>
        <v>-0.48708609203743947</v>
      </c>
      <c r="X516" s="154">
        <f t="shared" si="129"/>
        <v>751.96811484499153</v>
      </c>
      <c r="Y516" s="3">
        <f t="shared" si="130"/>
        <v>-498.03188515500847</v>
      </c>
      <c r="Z516" s="96">
        <f t="shared" si="131"/>
        <v>-0.39842550812400679</v>
      </c>
      <c r="AA516" s="3">
        <f t="shared" si="136"/>
        <v>4750</v>
      </c>
      <c r="AB516" s="184">
        <f t="shared" si="135"/>
        <v>5700.1253848507913</v>
      </c>
      <c r="AC516" s="184">
        <f t="shared" si="132"/>
        <v>5733.8817476498998</v>
      </c>
      <c r="AD516" s="184">
        <f t="shared" si="133"/>
        <v>5641.1423849532002</v>
      </c>
      <c r="AE516" s="184">
        <f t="shared" si="134"/>
        <v>5751.9681148449918</v>
      </c>
      <c r="AF516" s="166"/>
    </row>
    <row r="517" spans="1:32" x14ac:dyDescent="0.25">
      <c r="A517" s="1">
        <v>515</v>
      </c>
      <c r="B517" s="1">
        <v>5000</v>
      </c>
      <c r="C517" s="100">
        <v>4750</v>
      </c>
      <c r="D517" s="30">
        <v>6000</v>
      </c>
      <c r="E517" s="3">
        <v>26</v>
      </c>
      <c r="F517" s="3">
        <v>23</v>
      </c>
      <c r="G517" s="3">
        <v>30</v>
      </c>
      <c r="H517" s="3">
        <v>3750</v>
      </c>
      <c r="I517" s="3">
        <v>3750</v>
      </c>
      <c r="J517" s="3">
        <v>3750</v>
      </c>
      <c r="K517" s="3">
        <v>1.6</v>
      </c>
      <c r="L517" s="3">
        <v>-250</v>
      </c>
      <c r="M517" s="3">
        <v>1250</v>
      </c>
      <c r="N517" s="123">
        <v>-250</v>
      </c>
      <c r="O517" s="129">
        <f t="shared" ref="O517:O580" si="141">$AL$3+$AK$3*D517+$AJ$3*G517+$AI$3*J517+$AH$3*K517</f>
        <v>550.7408292631161</v>
      </c>
      <c r="P517" s="3">
        <f t="shared" si="137"/>
        <v>800.7408292631161</v>
      </c>
      <c r="Q517" s="96">
        <f t="shared" si="138"/>
        <v>-3.2029633170524643</v>
      </c>
      <c r="R517" s="157">
        <f t="shared" ref="R517:R580" si="142">$AN$8+$AM$8*D517+$AL$8*G517+$AK$8*I517+$AJ$8*J517+$AI$8*K517+$AH$8*M517</f>
        <v>553.03515312580475</v>
      </c>
      <c r="S517" s="3">
        <f t="shared" si="139"/>
        <v>803.03515312580475</v>
      </c>
      <c r="T517" s="96">
        <f t="shared" si="140"/>
        <v>-3.212140612503219</v>
      </c>
      <c r="U517" s="154">
        <f t="shared" ref="U517:U580" si="143">$AP$13+$AO$13*C517+$AN$13*D517+$AM$13*F517+$AL$13*G517+$AK$13*I517+$AJ$13*J517+$AI$13*K517+$AH$13*M517</f>
        <v>598.29410484669677</v>
      </c>
      <c r="V517" s="3">
        <f t="shared" ref="V517:V580" si="144">U517-N517</f>
        <v>848.29410484669677</v>
      </c>
      <c r="W517" s="96">
        <f t="shared" ref="W517:W580" si="145">IF(Q517=0,0,(U517-N517)/N517)</f>
        <v>-3.393176419386787</v>
      </c>
      <c r="X517" s="154">
        <f t="shared" ref="X517:X580" si="146">$AT$18+$AS$18*B517+$AR$18*C517+$AQ$18*D517+$AP$18*E517+$AO$18*F517+$AN$18*G517+$AM$18*H517+$AL$18*I517+$AK$18*J517+$AJ$18*K517+$AI$18*L517+$AH$18*M517</f>
        <v>584.72496353926749</v>
      </c>
      <c r="Y517" s="3">
        <f t="shared" ref="Y517:Y580" si="147">X517-N517</f>
        <v>834.72496353926749</v>
      </c>
      <c r="Z517" s="96">
        <f t="shared" ref="Z517:Z580" si="148">IF(T517=0,0,(X517-N517)/N517)</f>
        <v>-3.33889985415707</v>
      </c>
      <c r="AA517" s="3">
        <f t="shared" si="136"/>
        <v>6000</v>
      </c>
      <c r="AB517" s="184">
        <f t="shared" si="135"/>
        <v>5300.7408292631162</v>
      </c>
      <c r="AC517" s="184">
        <f t="shared" ref="AC517:AC580" si="149">$AA516+R517</f>
        <v>5303.0351531258048</v>
      </c>
      <c r="AD517" s="184">
        <f t="shared" ref="AD517:AD580" si="150">$AA516+U517</f>
        <v>5348.2941048466964</v>
      </c>
      <c r="AE517" s="184">
        <f t="shared" ref="AE517:AE580" si="151">$AA516+X517</f>
        <v>5334.7249635392673</v>
      </c>
      <c r="AF517" s="166"/>
    </row>
    <row r="518" spans="1:32" x14ac:dyDescent="0.25">
      <c r="A518" s="1">
        <v>516</v>
      </c>
      <c r="B518" s="1">
        <v>4750</v>
      </c>
      <c r="C518" s="100">
        <v>6000</v>
      </c>
      <c r="D518" s="30">
        <v>5750</v>
      </c>
      <c r="E518" s="3">
        <v>23</v>
      </c>
      <c r="F518" s="3">
        <v>30</v>
      </c>
      <c r="G518" s="3">
        <v>33</v>
      </c>
      <c r="H518" s="3">
        <v>3750</v>
      </c>
      <c r="I518" s="3">
        <v>3750</v>
      </c>
      <c r="J518" s="3">
        <v>2750</v>
      </c>
      <c r="K518" s="3">
        <v>2.0909090909090908</v>
      </c>
      <c r="L518" s="3">
        <v>1250</v>
      </c>
      <c r="M518" s="3">
        <v>-250</v>
      </c>
      <c r="N518" s="123">
        <v>1250</v>
      </c>
      <c r="O518" s="129">
        <f t="shared" si="141"/>
        <v>511.29427731571263</v>
      </c>
      <c r="P518" s="3">
        <f t="shared" si="137"/>
        <v>-738.70572268428737</v>
      </c>
      <c r="Q518" s="96">
        <f t="shared" si="138"/>
        <v>-0.59096457814742986</v>
      </c>
      <c r="R518" s="157">
        <f t="shared" si="142"/>
        <v>573.86521674428298</v>
      </c>
      <c r="S518" s="3">
        <f t="shared" si="139"/>
        <v>-676.13478325571702</v>
      </c>
      <c r="T518" s="96">
        <f t="shared" si="140"/>
        <v>-0.54090782660457359</v>
      </c>
      <c r="U518" s="154">
        <f t="shared" si="143"/>
        <v>596.24781402969984</v>
      </c>
      <c r="V518" s="3">
        <f t="shared" si="144"/>
        <v>-653.75218597030016</v>
      </c>
      <c r="W518" s="96">
        <f t="shared" si="145"/>
        <v>-0.52300174877624017</v>
      </c>
      <c r="X518" s="154">
        <f t="shared" si="146"/>
        <v>743.13342363533161</v>
      </c>
      <c r="Y518" s="3">
        <f t="shared" si="147"/>
        <v>-506.86657636466839</v>
      </c>
      <c r="Z518" s="96">
        <f t="shared" si="148"/>
        <v>-0.40549326109173472</v>
      </c>
      <c r="AA518" s="3">
        <f t="shared" si="136"/>
        <v>5750</v>
      </c>
      <c r="AB518" s="184">
        <f t="shared" ref="AB518:AB581" si="152">AA517+O518</f>
        <v>6511.2942773157129</v>
      </c>
      <c r="AC518" s="184">
        <f t="shared" si="149"/>
        <v>6573.8652167442833</v>
      </c>
      <c r="AD518" s="184">
        <f t="shared" si="150"/>
        <v>6596.2478140296998</v>
      </c>
      <c r="AE518" s="184">
        <f t="shared" si="151"/>
        <v>6743.1334236353314</v>
      </c>
      <c r="AF518" s="166"/>
    </row>
    <row r="519" spans="1:32" x14ac:dyDescent="0.25">
      <c r="A519" s="1">
        <v>517</v>
      </c>
      <c r="B519" s="1">
        <v>6000</v>
      </c>
      <c r="C519" s="100">
        <v>5750</v>
      </c>
      <c r="D519" s="30">
        <v>7000</v>
      </c>
      <c r="E519" s="3">
        <v>30</v>
      </c>
      <c r="F519" s="3">
        <v>33</v>
      </c>
      <c r="G519" s="3">
        <v>31</v>
      </c>
      <c r="H519" s="3">
        <v>3750</v>
      </c>
      <c r="I519" s="3">
        <v>2750</v>
      </c>
      <c r="J519" s="3">
        <v>2750</v>
      </c>
      <c r="K519" s="3">
        <v>2.5454545454545454</v>
      </c>
      <c r="L519" s="3">
        <v>-250</v>
      </c>
      <c r="M519" s="3">
        <v>1250</v>
      </c>
      <c r="N519" s="123">
        <v>750</v>
      </c>
      <c r="O519" s="129">
        <f t="shared" si="141"/>
        <v>314.47747243640958</v>
      </c>
      <c r="P519" s="3">
        <f t="shared" si="137"/>
        <v>-435.52252756359042</v>
      </c>
      <c r="Q519" s="96">
        <f t="shared" si="138"/>
        <v>-0.58069670341812052</v>
      </c>
      <c r="R519" s="157">
        <f t="shared" si="142"/>
        <v>255.30448223499059</v>
      </c>
      <c r="S519" s="3">
        <f t="shared" si="139"/>
        <v>-494.69551776500941</v>
      </c>
      <c r="T519" s="96">
        <f t="shared" si="140"/>
        <v>-0.65959402368667919</v>
      </c>
      <c r="U519" s="154">
        <f t="shared" si="143"/>
        <v>155.98987030081054</v>
      </c>
      <c r="V519" s="3">
        <f t="shared" si="144"/>
        <v>-594.01012969918952</v>
      </c>
      <c r="W519" s="96">
        <f t="shared" si="145"/>
        <v>-0.79201350626558598</v>
      </c>
      <c r="X519" s="154">
        <f t="shared" si="146"/>
        <v>240.41104088409969</v>
      </c>
      <c r="Y519" s="3">
        <f t="shared" si="147"/>
        <v>-509.58895911590031</v>
      </c>
      <c r="Z519" s="96">
        <f t="shared" si="148"/>
        <v>-0.67945194548786703</v>
      </c>
      <c r="AA519" s="3">
        <f t="shared" si="136"/>
        <v>7000</v>
      </c>
      <c r="AB519" s="184">
        <f t="shared" si="152"/>
        <v>6064.4774724364097</v>
      </c>
      <c r="AC519" s="184">
        <f t="shared" si="149"/>
        <v>6005.3044822349902</v>
      </c>
      <c r="AD519" s="184">
        <f t="shared" si="150"/>
        <v>5905.9898703008103</v>
      </c>
      <c r="AE519" s="184">
        <f t="shared" si="151"/>
        <v>5990.4110408840997</v>
      </c>
      <c r="AF519" s="166"/>
    </row>
    <row r="520" spans="1:32" x14ac:dyDescent="0.25">
      <c r="A520" s="1">
        <v>518</v>
      </c>
      <c r="B520" s="1">
        <v>5750</v>
      </c>
      <c r="C520" s="100">
        <v>7000</v>
      </c>
      <c r="D520" s="30">
        <v>7750</v>
      </c>
      <c r="E520" s="3">
        <v>33</v>
      </c>
      <c r="F520" s="3">
        <v>31</v>
      </c>
      <c r="G520" s="3">
        <v>45</v>
      </c>
      <c r="H520" s="3">
        <v>2750</v>
      </c>
      <c r="I520" s="3">
        <v>2750</v>
      </c>
      <c r="J520" s="3">
        <v>2750</v>
      </c>
      <c r="K520" s="3">
        <v>2.8181818181818183</v>
      </c>
      <c r="L520" s="3">
        <v>1250</v>
      </c>
      <c r="M520" s="3">
        <v>750</v>
      </c>
      <c r="N520" s="123">
        <v>2250</v>
      </c>
      <c r="O520" s="129">
        <f t="shared" si="141"/>
        <v>288.1275743438872</v>
      </c>
      <c r="P520" s="3">
        <f t="shared" si="137"/>
        <v>-1961.8724256561127</v>
      </c>
      <c r="Q520" s="96">
        <f t="shared" si="138"/>
        <v>-0.87194330029160561</v>
      </c>
      <c r="R520" s="157">
        <f t="shared" si="142"/>
        <v>253.14590588415896</v>
      </c>
      <c r="S520" s="3">
        <f t="shared" si="139"/>
        <v>-1996.854094115841</v>
      </c>
      <c r="T520" s="96">
        <f t="shared" si="140"/>
        <v>-0.88749070849592937</v>
      </c>
      <c r="U520" s="154">
        <f t="shared" si="143"/>
        <v>479.64467720548907</v>
      </c>
      <c r="V520" s="3">
        <f t="shared" si="144"/>
        <v>-1770.3553227945108</v>
      </c>
      <c r="W520" s="96">
        <f t="shared" si="145"/>
        <v>-0.78682458790867149</v>
      </c>
      <c r="X520" s="154">
        <f t="shared" si="146"/>
        <v>492.16467747419557</v>
      </c>
      <c r="Y520" s="3">
        <f t="shared" si="147"/>
        <v>-1757.8353225258045</v>
      </c>
      <c r="Z520" s="96">
        <f t="shared" si="148"/>
        <v>-0.78126014334480198</v>
      </c>
      <c r="AA520" s="3">
        <f t="shared" si="136"/>
        <v>7750</v>
      </c>
      <c r="AB520" s="184">
        <f t="shared" si="152"/>
        <v>7288.1275743438873</v>
      </c>
      <c r="AC520" s="184">
        <f t="shared" si="149"/>
        <v>7253.1459058841592</v>
      </c>
      <c r="AD520" s="184">
        <f t="shared" si="150"/>
        <v>7479.6446772054887</v>
      </c>
      <c r="AE520" s="184">
        <f t="shared" si="151"/>
        <v>7492.1646774741957</v>
      </c>
      <c r="AF520" s="166"/>
    </row>
    <row r="521" spans="1:32" x14ac:dyDescent="0.25">
      <c r="A521" s="1">
        <v>519</v>
      </c>
      <c r="B521" s="1">
        <v>7000</v>
      </c>
      <c r="C521" s="100">
        <v>7750</v>
      </c>
      <c r="D521" s="30">
        <v>10000</v>
      </c>
      <c r="E521" s="3">
        <v>31</v>
      </c>
      <c r="F521" s="3">
        <v>45</v>
      </c>
      <c r="G521" s="3">
        <v>53</v>
      </c>
      <c r="H521" s="3">
        <v>2750</v>
      </c>
      <c r="I521" s="3">
        <v>2750</v>
      </c>
      <c r="J521" s="3">
        <v>3750</v>
      </c>
      <c r="K521" s="3">
        <v>2.6666666666666665</v>
      </c>
      <c r="L521" s="3">
        <v>750</v>
      </c>
      <c r="M521" s="3">
        <v>2250</v>
      </c>
      <c r="N521" s="123">
        <v>-500</v>
      </c>
      <c r="O521" s="129">
        <f t="shared" si="141"/>
        <v>76.331574468150734</v>
      </c>
      <c r="P521" s="3">
        <f t="shared" si="137"/>
        <v>576.33157446815073</v>
      </c>
      <c r="Q521" s="96">
        <f t="shared" si="138"/>
        <v>-1.1526631489363015</v>
      </c>
      <c r="R521" s="157">
        <f t="shared" si="142"/>
        <v>-25.463484932372182</v>
      </c>
      <c r="S521" s="3">
        <f t="shared" si="139"/>
        <v>474.53651506762782</v>
      </c>
      <c r="T521" s="96">
        <f t="shared" si="140"/>
        <v>-0.94907303013525568</v>
      </c>
      <c r="U521" s="154">
        <f t="shared" si="143"/>
        <v>-26.191188920623517</v>
      </c>
      <c r="V521" s="3">
        <f t="shared" si="144"/>
        <v>473.80881107937648</v>
      </c>
      <c r="W521" s="96">
        <f t="shared" si="145"/>
        <v>-0.947617622158753</v>
      </c>
      <c r="X521" s="154">
        <f t="shared" si="146"/>
        <v>147.54594807707986</v>
      </c>
      <c r="Y521" s="3">
        <f t="shared" si="147"/>
        <v>647.54594807707986</v>
      </c>
      <c r="Z521" s="96">
        <f t="shared" si="148"/>
        <v>-1.2950918961541598</v>
      </c>
      <c r="AA521" s="3">
        <f t="shared" si="136"/>
        <v>10000</v>
      </c>
      <c r="AB521" s="184">
        <f t="shared" si="152"/>
        <v>7826.3315744681504</v>
      </c>
      <c r="AC521" s="184">
        <f t="shared" si="149"/>
        <v>7724.536515067628</v>
      </c>
      <c r="AD521" s="184">
        <f t="shared" si="150"/>
        <v>7723.808811079376</v>
      </c>
      <c r="AE521" s="184">
        <f t="shared" si="151"/>
        <v>7897.5459480770796</v>
      </c>
      <c r="AF521" s="166"/>
    </row>
    <row r="522" spans="1:32" x14ac:dyDescent="0.25">
      <c r="A522" s="1">
        <v>520</v>
      </c>
      <c r="B522" s="1">
        <v>7750</v>
      </c>
      <c r="C522" s="100">
        <v>10000</v>
      </c>
      <c r="D522" s="30">
        <v>9500</v>
      </c>
      <c r="E522" s="3">
        <v>45</v>
      </c>
      <c r="F522" s="3">
        <v>53</v>
      </c>
      <c r="G522" s="3">
        <v>43</v>
      </c>
      <c r="H522" s="3">
        <v>2750</v>
      </c>
      <c r="I522" s="3">
        <v>3750</v>
      </c>
      <c r="J522" s="3">
        <v>2750</v>
      </c>
      <c r="K522" s="3">
        <v>3.4545454545454546</v>
      </c>
      <c r="L522" s="3">
        <v>2250</v>
      </c>
      <c r="M522" s="3">
        <v>-500</v>
      </c>
      <c r="N522" s="123">
        <v>-250</v>
      </c>
      <c r="O522" s="129">
        <f t="shared" si="141"/>
        <v>17.412478293655511</v>
      </c>
      <c r="P522" s="3">
        <f t="shared" si="137"/>
        <v>267.41247829365551</v>
      </c>
      <c r="Q522" s="96">
        <f t="shared" si="138"/>
        <v>-1.069649913174622</v>
      </c>
      <c r="R522" s="157">
        <f t="shared" si="142"/>
        <v>60.08803845878959</v>
      </c>
      <c r="S522" s="3">
        <f t="shared" si="139"/>
        <v>310.08803845878958</v>
      </c>
      <c r="T522" s="96">
        <f t="shared" si="140"/>
        <v>-1.2403521538351583</v>
      </c>
      <c r="U522" s="154">
        <f t="shared" si="143"/>
        <v>-146.36645366415488</v>
      </c>
      <c r="V522" s="3">
        <f t="shared" si="144"/>
        <v>103.63354633584512</v>
      </c>
      <c r="W522" s="96">
        <f t="shared" si="145"/>
        <v>-0.41453418534338049</v>
      </c>
      <c r="X522" s="154">
        <f t="shared" si="146"/>
        <v>-4.5509113959532002</v>
      </c>
      <c r="Y522" s="3">
        <f t="shared" si="147"/>
        <v>245.44908860404681</v>
      </c>
      <c r="Z522" s="96">
        <f t="shared" si="148"/>
        <v>-0.98179635441618718</v>
      </c>
      <c r="AA522" s="3">
        <f t="shared" si="136"/>
        <v>9500</v>
      </c>
      <c r="AB522" s="184">
        <f t="shared" si="152"/>
        <v>10017.412478293656</v>
      </c>
      <c r="AC522" s="184">
        <f t="shared" si="149"/>
        <v>10060.088038458789</v>
      </c>
      <c r="AD522" s="184">
        <f t="shared" si="150"/>
        <v>9853.6335463358446</v>
      </c>
      <c r="AE522" s="184">
        <f t="shared" si="151"/>
        <v>9995.4490886040476</v>
      </c>
      <c r="AF522" s="166"/>
    </row>
    <row r="523" spans="1:32" x14ac:dyDescent="0.25">
      <c r="A523" s="1">
        <v>521</v>
      </c>
      <c r="B523" s="1">
        <v>10000</v>
      </c>
      <c r="C523" s="100">
        <v>9500</v>
      </c>
      <c r="D523" s="30">
        <v>9250</v>
      </c>
      <c r="E523" s="3">
        <v>53</v>
      </c>
      <c r="F523" s="3">
        <v>43</v>
      </c>
      <c r="G523" s="3">
        <v>36</v>
      </c>
      <c r="H523" s="3">
        <v>3750</v>
      </c>
      <c r="I523" s="3">
        <v>2750</v>
      </c>
      <c r="J523" s="3">
        <v>2750</v>
      </c>
      <c r="K523" s="3">
        <v>3.3636363636363638</v>
      </c>
      <c r="L523" s="3">
        <v>-500</v>
      </c>
      <c r="M523" s="3">
        <v>-250</v>
      </c>
      <c r="N523" s="123">
        <v>-500</v>
      </c>
      <c r="O523" s="129">
        <f t="shared" si="141"/>
        <v>12.112854547184696</v>
      </c>
      <c r="P523" s="3">
        <f t="shared" si="137"/>
        <v>512.11285454718472</v>
      </c>
      <c r="Q523" s="96">
        <f t="shared" si="138"/>
        <v>-1.0242257090943694</v>
      </c>
      <c r="R523" s="157">
        <f t="shared" si="142"/>
        <v>-35.05854920433228</v>
      </c>
      <c r="S523" s="3">
        <f t="shared" si="139"/>
        <v>464.94145079566772</v>
      </c>
      <c r="T523" s="96">
        <f t="shared" si="140"/>
        <v>-0.92988290159133546</v>
      </c>
      <c r="U523" s="154">
        <f t="shared" si="143"/>
        <v>-111.86568966214277</v>
      </c>
      <c r="V523" s="3">
        <f t="shared" si="144"/>
        <v>388.13431033785724</v>
      </c>
      <c r="W523" s="96">
        <f t="shared" si="145"/>
        <v>-0.77626862067571445</v>
      </c>
      <c r="X523" s="154">
        <f t="shared" si="146"/>
        <v>-177.90146425746659</v>
      </c>
      <c r="Y523" s="3">
        <f t="shared" si="147"/>
        <v>322.09853574253339</v>
      </c>
      <c r="Z523" s="96">
        <f t="shared" si="148"/>
        <v>-0.64419707148506677</v>
      </c>
      <c r="AA523" s="3">
        <f t="shared" si="136"/>
        <v>9250</v>
      </c>
      <c r="AB523" s="184">
        <f t="shared" si="152"/>
        <v>9512.1128545471838</v>
      </c>
      <c r="AC523" s="184">
        <f t="shared" si="149"/>
        <v>9464.9414507956681</v>
      </c>
      <c r="AD523" s="184">
        <f t="shared" si="150"/>
        <v>9388.1343103378567</v>
      </c>
      <c r="AE523" s="184">
        <f t="shared" si="151"/>
        <v>9322.0985357425343</v>
      </c>
      <c r="AF523" s="166"/>
    </row>
    <row r="524" spans="1:32" x14ac:dyDescent="0.25">
      <c r="A524" s="1">
        <v>522</v>
      </c>
      <c r="B524" s="1">
        <v>9500</v>
      </c>
      <c r="C524" s="100">
        <v>9250</v>
      </c>
      <c r="D524" s="30">
        <v>8750</v>
      </c>
      <c r="E524" s="3">
        <v>43</v>
      </c>
      <c r="F524" s="3">
        <v>36</v>
      </c>
      <c r="G524" s="3">
        <v>36</v>
      </c>
      <c r="H524" s="3">
        <v>2750</v>
      </c>
      <c r="I524" s="3">
        <v>2750</v>
      </c>
      <c r="J524" s="3">
        <v>2750</v>
      </c>
      <c r="K524" s="3">
        <v>3.1818181818181817</v>
      </c>
      <c r="L524" s="3">
        <v>-250</v>
      </c>
      <c r="M524" s="3">
        <v>-500</v>
      </c>
      <c r="N524" s="123">
        <v>-250</v>
      </c>
      <c r="O524" s="129">
        <f t="shared" si="141"/>
        <v>86.011145718113312</v>
      </c>
      <c r="P524" s="3">
        <f t="shared" si="137"/>
        <v>336.01114571811331</v>
      </c>
      <c r="Q524" s="96">
        <f t="shared" si="138"/>
        <v>-1.3440445828724532</v>
      </c>
      <c r="R524" s="157">
        <f t="shared" si="142"/>
        <v>49.043030225380058</v>
      </c>
      <c r="S524" s="3">
        <f t="shared" si="139"/>
        <v>299.04303022538005</v>
      </c>
      <c r="T524" s="96">
        <f t="shared" si="140"/>
        <v>-1.1961721209015201</v>
      </c>
      <c r="U524" s="154">
        <f t="shared" si="143"/>
        <v>135.29070819283444</v>
      </c>
      <c r="V524" s="3">
        <f t="shared" si="144"/>
        <v>385.29070819283447</v>
      </c>
      <c r="W524" s="96">
        <f t="shared" si="145"/>
        <v>-1.5411628327713378</v>
      </c>
      <c r="X524" s="154">
        <f t="shared" si="146"/>
        <v>71.389918904733634</v>
      </c>
      <c r="Y524" s="3">
        <f t="shared" si="147"/>
        <v>321.38991890473363</v>
      </c>
      <c r="Z524" s="96">
        <f t="shared" si="148"/>
        <v>-1.2855596756189345</v>
      </c>
      <c r="AA524" s="3">
        <f t="shared" si="136"/>
        <v>8750</v>
      </c>
      <c r="AB524" s="184">
        <f t="shared" si="152"/>
        <v>9336.0111457181138</v>
      </c>
      <c r="AC524" s="184">
        <f t="shared" si="149"/>
        <v>9299.0430302253808</v>
      </c>
      <c r="AD524" s="184">
        <f t="shared" si="150"/>
        <v>9385.2907081928352</v>
      </c>
      <c r="AE524" s="184">
        <f t="shared" si="151"/>
        <v>9321.3899189047333</v>
      </c>
      <c r="AF524" s="166"/>
    </row>
    <row r="525" spans="1:32" x14ac:dyDescent="0.25">
      <c r="A525" s="1">
        <v>523</v>
      </c>
      <c r="B525" s="1">
        <v>9250</v>
      </c>
      <c r="C525" s="100">
        <v>8750</v>
      </c>
      <c r="D525" s="30">
        <v>8500</v>
      </c>
      <c r="E525" s="3">
        <v>36</v>
      </c>
      <c r="F525" s="3">
        <v>36</v>
      </c>
      <c r="G525" s="3">
        <v>32</v>
      </c>
      <c r="H525" s="3">
        <v>2750</v>
      </c>
      <c r="I525" s="3">
        <v>2750</v>
      </c>
      <c r="J525" s="3">
        <v>1750</v>
      </c>
      <c r="K525" s="3">
        <v>4.8571428571428568</v>
      </c>
      <c r="L525" s="3">
        <v>-500</v>
      </c>
      <c r="M525" s="3">
        <v>-250</v>
      </c>
      <c r="N525" s="123">
        <v>-500</v>
      </c>
      <c r="O525" s="129">
        <f t="shared" si="141"/>
        <v>71.617486477708923</v>
      </c>
      <c r="P525" s="3">
        <f t="shared" si="137"/>
        <v>571.61748647770889</v>
      </c>
      <c r="Q525" s="96">
        <f t="shared" si="138"/>
        <v>-1.1432349729554179</v>
      </c>
      <c r="R525" s="157">
        <f t="shared" si="142"/>
        <v>58.486018552539377</v>
      </c>
      <c r="S525" s="3">
        <f t="shared" si="139"/>
        <v>558.48601855253935</v>
      </c>
      <c r="T525" s="96">
        <f t="shared" si="140"/>
        <v>-1.1169720371050786</v>
      </c>
      <c r="U525" s="154">
        <f t="shared" si="143"/>
        <v>66.047375071383712</v>
      </c>
      <c r="V525" s="3">
        <f t="shared" si="144"/>
        <v>566.04737507138373</v>
      </c>
      <c r="W525" s="96">
        <f t="shared" si="145"/>
        <v>-1.1320947501427674</v>
      </c>
      <c r="X525" s="154">
        <f t="shared" si="146"/>
        <v>56.146819507471363</v>
      </c>
      <c r="Y525" s="3">
        <f t="shared" si="147"/>
        <v>556.14681950747138</v>
      </c>
      <c r="Z525" s="96">
        <f t="shared" si="148"/>
        <v>-1.1122936390149427</v>
      </c>
      <c r="AA525" s="3">
        <f t="shared" si="136"/>
        <v>8500</v>
      </c>
      <c r="AB525" s="184">
        <f t="shared" si="152"/>
        <v>8821.6174864777095</v>
      </c>
      <c r="AC525" s="184">
        <f t="shared" si="149"/>
        <v>8808.4860185525395</v>
      </c>
      <c r="AD525" s="184">
        <f t="shared" si="150"/>
        <v>8816.0473750713845</v>
      </c>
      <c r="AE525" s="184">
        <f t="shared" si="151"/>
        <v>8806.1468195074722</v>
      </c>
      <c r="AF525" s="166"/>
    </row>
    <row r="526" spans="1:32" x14ac:dyDescent="0.25">
      <c r="A526" s="1">
        <v>524</v>
      </c>
      <c r="B526" s="1">
        <v>8750</v>
      </c>
      <c r="C526" s="100">
        <v>8500</v>
      </c>
      <c r="D526" s="30">
        <v>8000</v>
      </c>
      <c r="E526" s="3">
        <v>36</v>
      </c>
      <c r="F526" s="3">
        <v>32</v>
      </c>
      <c r="G526" s="3">
        <v>36</v>
      </c>
      <c r="H526" s="3">
        <v>2750</v>
      </c>
      <c r="I526" s="3">
        <v>1750</v>
      </c>
      <c r="J526" s="3">
        <v>1750</v>
      </c>
      <c r="K526" s="3">
        <v>4.5714285714285712</v>
      </c>
      <c r="L526" s="3">
        <v>-250</v>
      </c>
      <c r="M526" s="3">
        <v>-500</v>
      </c>
      <c r="N526" s="123">
        <v>-250</v>
      </c>
      <c r="O526" s="129">
        <f t="shared" si="141"/>
        <v>163.75427698778171</v>
      </c>
      <c r="P526" s="3">
        <f t="shared" si="137"/>
        <v>413.75427698778174</v>
      </c>
      <c r="Q526" s="96">
        <f t="shared" si="138"/>
        <v>-1.6550171079511269</v>
      </c>
      <c r="R526" s="157">
        <f t="shared" si="142"/>
        <v>90.272927485564367</v>
      </c>
      <c r="S526" s="3">
        <f t="shared" si="139"/>
        <v>340.27292748556437</v>
      </c>
      <c r="T526" s="96">
        <f t="shared" si="140"/>
        <v>-1.3610917099422575</v>
      </c>
      <c r="U526" s="154">
        <f t="shared" si="143"/>
        <v>275.08516058891189</v>
      </c>
      <c r="V526" s="3">
        <f t="shared" si="144"/>
        <v>525.08516058891189</v>
      </c>
      <c r="W526" s="96">
        <f t="shared" si="145"/>
        <v>-2.1003406423556474</v>
      </c>
      <c r="X526" s="154">
        <f t="shared" si="146"/>
        <v>253.77347154786224</v>
      </c>
      <c r="Y526" s="3">
        <f t="shared" si="147"/>
        <v>503.77347154786224</v>
      </c>
      <c r="Z526" s="96">
        <f t="shared" si="148"/>
        <v>-2.0150938861914489</v>
      </c>
      <c r="AA526" s="3">
        <f t="shared" si="136"/>
        <v>8000</v>
      </c>
      <c r="AB526" s="184">
        <f t="shared" si="152"/>
        <v>8663.7542769877819</v>
      </c>
      <c r="AC526" s="184">
        <f t="shared" si="149"/>
        <v>8590.2729274855647</v>
      </c>
      <c r="AD526" s="184">
        <f t="shared" si="150"/>
        <v>8775.0851605889111</v>
      </c>
      <c r="AE526" s="184">
        <f t="shared" si="151"/>
        <v>8753.7734715478618</v>
      </c>
      <c r="AF526" s="166"/>
    </row>
    <row r="527" spans="1:32" x14ac:dyDescent="0.25">
      <c r="A527" s="1">
        <v>525</v>
      </c>
      <c r="B527" s="1">
        <v>8500</v>
      </c>
      <c r="C527" s="100">
        <v>8000</v>
      </c>
      <c r="D527" s="30">
        <v>7750</v>
      </c>
      <c r="E527" s="3">
        <v>32</v>
      </c>
      <c r="F527" s="3">
        <v>36</v>
      </c>
      <c r="G527" s="3">
        <v>32</v>
      </c>
      <c r="H527" s="3">
        <v>1750</v>
      </c>
      <c r="I527" s="3">
        <v>1750</v>
      </c>
      <c r="J527" s="3">
        <v>1750</v>
      </c>
      <c r="K527" s="3">
        <v>4.4285714285714288</v>
      </c>
      <c r="L527" s="3">
        <v>-500</v>
      </c>
      <c r="M527" s="3">
        <v>-250</v>
      </c>
      <c r="N527" s="123">
        <v>-2000</v>
      </c>
      <c r="O527" s="129">
        <f t="shared" si="141"/>
        <v>173.60944138687373</v>
      </c>
      <c r="P527" s="3">
        <f t="shared" si="137"/>
        <v>2173.6094413868736</v>
      </c>
      <c r="Q527" s="96">
        <f t="shared" si="138"/>
        <v>-1.0868047206934368</v>
      </c>
      <c r="R527" s="157">
        <f t="shared" si="142"/>
        <v>91.218460376544357</v>
      </c>
      <c r="S527" s="3">
        <f t="shared" si="139"/>
        <v>2091.2184603765445</v>
      </c>
      <c r="T527" s="96">
        <f t="shared" si="140"/>
        <v>-1.0456092301882722</v>
      </c>
      <c r="U527" s="154">
        <f t="shared" si="143"/>
        <v>92.901222711952059</v>
      </c>
      <c r="V527" s="3">
        <f t="shared" si="144"/>
        <v>2092.901222711952</v>
      </c>
      <c r="W527" s="96">
        <f t="shared" si="145"/>
        <v>-1.0464506113559759</v>
      </c>
      <c r="X527" s="154">
        <f t="shared" si="146"/>
        <v>128.49995467263582</v>
      </c>
      <c r="Y527" s="3">
        <f t="shared" si="147"/>
        <v>2128.4999546726358</v>
      </c>
      <c r="Z527" s="96">
        <f t="shared" si="148"/>
        <v>-1.0642499773363179</v>
      </c>
      <c r="AA527" s="3">
        <f t="shared" si="136"/>
        <v>7750</v>
      </c>
      <c r="AB527" s="184">
        <f t="shared" si="152"/>
        <v>8173.6094413868741</v>
      </c>
      <c r="AC527" s="184">
        <f t="shared" si="149"/>
        <v>8091.2184603765445</v>
      </c>
      <c r="AD527" s="184">
        <f t="shared" si="150"/>
        <v>8092.901222711952</v>
      </c>
      <c r="AE527" s="184">
        <f t="shared" si="151"/>
        <v>8128.4999546726358</v>
      </c>
      <c r="AF527" s="166"/>
    </row>
    <row r="528" spans="1:32" x14ac:dyDescent="0.25">
      <c r="A528" s="1">
        <v>526</v>
      </c>
      <c r="B528" s="1">
        <v>8000</v>
      </c>
      <c r="C528" s="100">
        <v>7750</v>
      </c>
      <c r="D528" s="30">
        <v>5750</v>
      </c>
      <c r="E528" s="3">
        <v>36</v>
      </c>
      <c r="F528" s="3">
        <v>32</v>
      </c>
      <c r="G528" s="3">
        <v>30</v>
      </c>
      <c r="H528" s="3">
        <v>1750</v>
      </c>
      <c r="I528" s="3">
        <v>1750</v>
      </c>
      <c r="J528" s="3">
        <v>1750</v>
      </c>
      <c r="K528" s="3">
        <v>3.2857142857142856</v>
      </c>
      <c r="L528" s="3">
        <v>-250</v>
      </c>
      <c r="M528" s="3">
        <v>-2000</v>
      </c>
      <c r="N528" s="123">
        <v>1000</v>
      </c>
      <c r="O528" s="129">
        <f t="shared" si="141"/>
        <v>433.51691085933135</v>
      </c>
      <c r="P528" s="3">
        <f t="shared" si="137"/>
        <v>-566.48308914066865</v>
      </c>
      <c r="Q528" s="96">
        <f t="shared" si="138"/>
        <v>-0.56648308914066869</v>
      </c>
      <c r="R528" s="157">
        <f t="shared" si="142"/>
        <v>400.0057987932405</v>
      </c>
      <c r="S528" s="3">
        <f t="shared" si="139"/>
        <v>-599.9942012067595</v>
      </c>
      <c r="T528" s="96">
        <f t="shared" si="140"/>
        <v>-0.5999942012067595</v>
      </c>
      <c r="U528" s="154">
        <f t="shared" si="143"/>
        <v>496.70135212930279</v>
      </c>
      <c r="V528" s="3">
        <f t="shared" si="144"/>
        <v>-503.29864787069721</v>
      </c>
      <c r="W528" s="96">
        <f t="shared" si="145"/>
        <v>-0.50329864787069722</v>
      </c>
      <c r="X528" s="154">
        <f t="shared" si="146"/>
        <v>473.5995514539004</v>
      </c>
      <c r="Y528" s="3">
        <f t="shared" si="147"/>
        <v>-526.4004485460996</v>
      </c>
      <c r="Z528" s="96">
        <f t="shared" si="148"/>
        <v>-0.52640044854609958</v>
      </c>
      <c r="AA528" s="3">
        <f t="shared" si="136"/>
        <v>5750</v>
      </c>
      <c r="AB528" s="184">
        <f t="shared" si="152"/>
        <v>8183.5169108593309</v>
      </c>
      <c r="AC528" s="184">
        <f t="shared" si="149"/>
        <v>8150.0057987932405</v>
      </c>
      <c r="AD528" s="184">
        <f t="shared" si="150"/>
        <v>8246.7013521293029</v>
      </c>
      <c r="AE528" s="184">
        <f t="shared" si="151"/>
        <v>8223.5995514539009</v>
      </c>
      <c r="AF528" s="166"/>
    </row>
    <row r="529" spans="1:32" x14ac:dyDescent="0.25">
      <c r="A529" s="1">
        <v>527</v>
      </c>
      <c r="B529" s="1">
        <v>7750</v>
      </c>
      <c r="C529" s="100">
        <v>5750</v>
      </c>
      <c r="D529" s="30">
        <v>6750</v>
      </c>
      <c r="E529" s="3">
        <v>32</v>
      </c>
      <c r="F529" s="3">
        <v>30</v>
      </c>
      <c r="G529" s="3">
        <v>32</v>
      </c>
      <c r="H529" s="3">
        <v>1750</v>
      </c>
      <c r="I529" s="3">
        <v>1750</v>
      </c>
      <c r="J529" s="3">
        <v>1750</v>
      </c>
      <c r="K529" s="3">
        <v>3.8571428571428572</v>
      </c>
      <c r="L529" s="3">
        <v>-2000</v>
      </c>
      <c r="M529" s="3">
        <v>1000</v>
      </c>
      <c r="N529" s="123">
        <v>-250</v>
      </c>
      <c r="O529" s="129">
        <f t="shared" si="141"/>
        <v>309.59871459909311</v>
      </c>
      <c r="P529" s="3">
        <f t="shared" si="137"/>
        <v>559.59871459909311</v>
      </c>
      <c r="Q529" s="96">
        <f t="shared" si="138"/>
        <v>-2.2383948583963726</v>
      </c>
      <c r="R529" s="157">
        <f t="shared" si="142"/>
        <v>213.02638988416817</v>
      </c>
      <c r="S529" s="3">
        <f t="shared" si="139"/>
        <v>463.02638988416817</v>
      </c>
      <c r="T529" s="96">
        <f t="shared" si="140"/>
        <v>-1.8521055595366727</v>
      </c>
      <c r="U529" s="154">
        <f t="shared" si="143"/>
        <v>241.07433172612903</v>
      </c>
      <c r="V529" s="3">
        <f t="shared" si="144"/>
        <v>491.074331726129</v>
      </c>
      <c r="W529" s="96">
        <f t="shared" si="145"/>
        <v>-1.9642973269045161</v>
      </c>
      <c r="X529" s="154">
        <f t="shared" si="146"/>
        <v>166.52645593879589</v>
      </c>
      <c r="Y529" s="3">
        <f t="shared" si="147"/>
        <v>416.52645593879589</v>
      </c>
      <c r="Z529" s="96">
        <f t="shared" si="148"/>
        <v>-1.6661058237551836</v>
      </c>
      <c r="AA529" s="3">
        <f t="shared" si="136"/>
        <v>6750</v>
      </c>
      <c r="AB529" s="184">
        <f t="shared" si="152"/>
        <v>6059.598714599093</v>
      </c>
      <c r="AC529" s="184">
        <f t="shared" si="149"/>
        <v>5963.0263898841686</v>
      </c>
      <c r="AD529" s="184">
        <f t="shared" si="150"/>
        <v>5991.0743317261295</v>
      </c>
      <c r="AE529" s="184">
        <f t="shared" si="151"/>
        <v>5916.5264559387961</v>
      </c>
      <c r="AF529" s="166"/>
    </row>
    <row r="530" spans="1:32" x14ac:dyDescent="0.25">
      <c r="A530" s="1">
        <v>528</v>
      </c>
      <c r="B530" s="1">
        <v>5750</v>
      </c>
      <c r="C530" s="100">
        <v>6750</v>
      </c>
      <c r="D530" s="30">
        <v>6500</v>
      </c>
      <c r="E530" s="3">
        <v>30</v>
      </c>
      <c r="F530" s="3">
        <v>32</v>
      </c>
      <c r="G530" s="3">
        <v>33</v>
      </c>
      <c r="H530" s="3">
        <v>1750</v>
      </c>
      <c r="I530" s="3">
        <v>1750</v>
      </c>
      <c r="J530" s="3">
        <v>1750</v>
      </c>
      <c r="K530" s="3">
        <v>3.7142857142857144</v>
      </c>
      <c r="L530" s="3">
        <v>1000</v>
      </c>
      <c r="M530" s="3">
        <v>-250</v>
      </c>
      <c r="N530" s="123">
        <v>0</v>
      </c>
      <c r="O530" s="129">
        <f t="shared" si="141"/>
        <v>349.6315713781388</v>
      </c>
      <c r="P530" s="3">
        <f t="shared" si="137"/>
        <v>349.6315713781388</v>
      </c>
      <c r="Q530" s="96">
        <f t="shared" si="138"/>
        <v>0</v>
      </c>
      <c r="R530" s="157">
        <f t="shared" si="142"/>
        <v>280.75274433102078</v>
      </c>
      <c r="S530" s="3">
        <f t="shared" si="139"/>
        <v>280.75274433102078</v>
      </c>
      <c r="T530" s="96">
        <f t="shared" si="140"/>
        <v>0</v>
      </c>
      <c r="U530" s="154">
        <f t="shared" si="143"/>
        <v>344.33849707707736</v>
      </c>
      <c r="V530" s="3">
        <f t="shared" si="144"/>
        <v>344.33849707707736</v>
      </c>
      <c r="W530" s="96">
        <f t="shared" si="145"/>
        <v>0</v>
      </c>
      <c r="X530" s="154">
        <f t="shared" si="146"/>
        <v>400.4281926827922</v>
      </c>
      <c r="Y530" s="3">
        <f t="shared" si="147"/>
        <v>400.4281926827922</v>
      </c>
      <c r="Z530" s="96">
        <f t="shared" si="148"/>
        <v>0</v>
      </c>
      <c r="AA530" s="3">
        <f t="shared" si="136"/>
        <v>6500</v>
      </c>
      <c r="AB530" s="184">
        <f t="shared" si="152"/>
        <v>7099.6315713781387</v>
      </c>
      <c r="AC530" s="184">
        <f t="shared" si="149"/>
        <v>7030.7527443310209</v>
      </c>
      <c r="AD530" s="184">
        <f t="shared" si="150"/>
        <v>7094.3384970770776</v>
      </c>
      <c r="AE530" s="184">
        <f t="shared" si="151"/>
        <v>7150.4281926827925</v>
      </c>
      <c r="AF530" s="166"/>
    </row>
    <row r="531" spans="1:32" ht="15.75" thickBot="1" x14ac:dyDescent="0.3">
      <c r="A531" s="1">
        <v>529</v>
      </c>
      <c r="B531" s="1">
        <v>6750</v>
      </c>
      <c r="C531" s="101">
        <v>6500</v>
      </c>
      <c r="D531" s="31">
        <v>6500</v>
      </c>
      <c r="E531" s="32">
        <v>32</v>
      </c>
      <c r="F531" s="32">
        <v>33</v>
      </c>
      <c r="G531" s="32">
        <v>30</v>
      </c>
      <c r="H531" s="32">
        <v>1750</v>
      </c>
      <c r="I531" s="32">
        <v>1750</v>
      </c>
      <c r="J531" s="32">
        <v>1750</v>
      </c>
      <c r="K531" s="32">
        <v>3.7142857142857144</v>
      </c>
      <c r="L531" s="32">
        <v>-250</v>
      </c>
      <c r="M531" s="32">
        <v>0</v>
      </c>
      <c r="N531" s="124">
        <v>-500</v>
      </c>
      <c r="O531" s="129">
        <f t="shared" si="141"/>
        <v>331.5249559501666</v>
      </c>
      <c r="P531" s="3">
        <f t="shared" si="137"/>
        <v>831.5249559501666</v>
      </c>
      <c r="Q531" s="96">
        <f t="shared" si="138"/>
        <v>-1.6630499119003332</v>
      </c>
      <c r="R531" s="157">
        <f t="shared" si="142"/>
        <v>252.99857618419168</v>
      </c>
      <c r="S531" s="3">
        <f t="shared" si="139"/>
        <v>752.99857618419173</v>
      </c>
      <c r="T531" s="96">
        <f t="shared" si="140"/>
        <v>-1.5059971523683835</v>
      </c>
      <c r="U531" s="154">
        <f t="shared" si="143"/>
        <v>230.69922821851543</v>
      </c>
      <c r="V531" s="3">
        <f t="shared" si="144"/>
        <v>730.69922821851537</v>
      </c>
      <c r="W531" s="96">
        <f t="shared" si="145"/>
        <v>-1.4613984564370308</v>
      </c>
      <c r="X531" s="154">
        <f t="shared" si="146"/>
        <v>246.85654104157572</v>
      </c>
      <c r="Y531" s="3">
        <f t="shared" si="147"/>
        <v>746.85654104157572</v>
      </c>
      <c r="Z531" s="96">
        <f t="shared" si="148"/>
        <v>-1.4937130820831515</v>
      </c>
      <c r="AA531" s="3">
        <f t="shared" si="136"/>
        <v>6500</v>
      </c>
      <c r="AB531" s="184">
        <f t="shared" si="152"/>
        <v>6831.5249559501663</v>
      </c>
      <c r="AC531" s="184">
        <f t="shared" si="149"/>
        <v>6752.9985761841917</v>
      </c>
      <c r="AD531" s="184">
        <f t="shared" si="150"/>
        <v>6730.6992282185156</v>
      </c>
      <c r="AE531" s="184">
        <f t="shared" si="151"/>
        <v>6746.8565410415758</v>
      </c>
      <c r="AF531" s="166"/>
    </row>
    <row r="532" spans="1:32" x14ac:dyDescent="0.25">
      <c r="A532" s="1">
        <v>530</v>
      </c>
      <c r="B532" s="1">
        <v>6500</v>
      </c>
      <c r="C532" s="102">
        <v>6500</v>
      </c>
      <c r="D532" s="29">
        <v>10500</v>
      </c>
      <c r="E532" s="28">
        <v>33</v>
      </c>
      <c r="F532" s="28">
        <v>30</v>
      </c>
      <c r="G532" s="28">
        <v>12</v>
      </c>
      <c r="H532" s="28">
        <v>1750</v>
      </c>
      <c r="I532" s="28">
        <v>1750</v>
      </c>
      <c r="J532" s="28">
        <v>6750</v>
      </c>
      <c r="K532" s="28">
        <v>1.5555555555555556</v>
      </c>
      <c r="L532" s="28">
        <v>0</v>
      </c>
      <c r="M532" s="28">
        <v>-500</v>
      </c>
      <c r="N532" s="122">
        <v>-1000</v>
      </c>
      <c r="O532" s="129">
        <f t="shared" si="141"/>
        <v>64.196840101999499</v>
      </c>
      <c r="P532" s="3">
        <f t="shared" si="137"/>
        <v>1064.1968401019994</v>
      </c>
      <c r="Q532" s="96">
        <f t="shared" si="138"/>
        <v>-1.0641968401019994</v>
      </c>
      <c r="R532" s="157">
        <f t="shared" si="142"/>
        <v>-203.99108439916674</v>
      </c>
      <c r="S532" s="3">
        <f t="shared" si="139"/>
        <v>796.00891560083323</v>
      </c>
      <c r="T532" s="96">
        <f t="shared" si="140"/>
        <v>-0.7960089156008332</v>
      </c>
      <c r="U532" s="154">
        <f t="shared" si="143"/>
        <v>-1431.4222034768561</v>
      </c>
      <c r="V532" s="3">
        <f t="shared" si="144"/>
        <v>-431.42220347685611</v>
      </c>
      <c r="W532" s="96">
        <f t="shared" si="145"/>
        <v>0.43142220347685611</v>
      </c>
      <c r="X532" s="154">
        <f t="shared" si="146"/>
        <v>-1210.9494378729303</v>
      </c>
      <c r="Y532" s="3">
        <f t="shared" si="147"/>
        <v>-210.94943787293028</v>
      </c>
      <c r="Z532" s="96">
        <f t="shared" si="148"/>
        <v>0.21094943787293027</v>
      </c>
      <c r="AA532" s="3">
        <f t="shared" si="136"/>
        <v>10500</v>
      </c>
      <c r="AB532" s="184">
        <f t="shared" si="152"/>
        <v>6564.1968401019994</v>
      </c>
      <c r="AC532" s="184">
        <f t="shared" si="149"/>
        <v>6296.0089156008335</v>
      </c>
      <c r="AD532" s="184">
        <f t="shared" si="150"/>
        <v>5068.5777965231437</v>
      </c>
      <c r="AE532" s="184">
        <f t="shared" si="151"/>
        <v>5289.0505621270695</v>
      </c>
      <c r="AF532" s="166"/>
    </row>
    <row r="533" spans="1:32" x14ac:dyDescent="0.25">
      <c r="A533" s="1">
        <v>531</v>
      </c>
      <c r="B533" s="1">
        <v>6500</v>
      </c>
      <c r="C533" s="100">
        <v>10500</v>
      </c>
      <c r="D533" s="30">
        <v>9500</v>
      </c>
      <c r="E533" s="3">
        <v>30</v>
      </c>
      <c r="F533" s="3">
        <v>12</v>
      </c>
      <c r="G533" s="3">
        <v>37</v>
      </c>
      <c r="H533" s="3">
        <v>1750</v>
      </c>
      <c r="I533" s="3">
        <v>6750</v>
      </c>
      <c r="J533" s="3">
        <v>5750</v>
      </c>
      <c r="K533" s="3">
        <v>1.6521739130434783</v>
      </c>
      <c r="L533" s="3">
        <v>-500</v>
      </c>
      <c r="M533" s="3">
        <v>-1000</v>
      </c>
      <c r="N533" s="123">
        <v>250</v>
      </c>
      <c r="O533" s="129">
        <f t="shared" si="141"/>
        <v>261.47201034124333</v>
      </c>
      <c r="P533" s="3">
        <f t="shared" si="137"/>
        <v>11.472010341243333</v>
      </c>
      <c r="Q533" s="96">
        <f t="shared" si="138"/>
        <v>4.5888041364973334E-2</v>
      </c>
      <c r="R533" s="157">
        <f t="shared" si="142"/>
        <v>459.91595652580304</v>
      </c>
      <c r="S533" s="3">
        <f t="shared" si="139"/>
        <v>209.91595652580304</v>
      </c>
      <c r="T533" s="96">
        <f t="shared" si="140"/>
        <v>0.83966382610321211</v>
      </c>
      <c r="U533" s="154">
        <f t="shared" si="143"/>
        <v>1058.0309016420715</v>
      </c>
      <c r="V533" s="3">
        <f t="shared" si="144"/>
        <v>808.03090164207151</v>
      </c>
      <c r="W533" s="96">
        <f t="shared" si="145"/>
        <v>3.2321236065682859</v>
      </c>
      <c r="X533" s="154">
        <f t="shared" si="146"/>
        <v>499.91449684652139</v>
      </c>
      <c r="Y533" s="3">
        <f t="shared" si="147"/>
        <v>249.91449684652139</v>
      </c>
      <c r="Z533" s="96">
        <f t="shared" si="148"/>
        <v>0.99965798738608558</v>
      </c>
      <c r="AA533" s="3">
        <f t="shared" si="136"/>
        <v>9500</v>
      </c>
      <c r="AB533" s="184">
        <f t="shared" si="152"/>
        <v>10761.472010341244</v>
      </c>
      <c r="AC533" s="184">
        <f t="shared" si="149"/>
        <v>10959.915956525803</v>
      </c>
      <c r="AD533" s="184">
        <f t="shared" si="150"/>
        <v>11558.030901642072</v>
      </c>
      <c r="AE533" s="184">
        <f t="shared" si="151"/>
        <v>10999.914496846521</v>
      </c>
      <c r="AF533" s="166"/>
    </row>
    <row r="534" spans="1:32" x14ac:dyDescent="0.25">
      <c r="A534" s="1">
        <v>532</v>
      </c>
      <c r="B534" s="1">
        <v>10500</v>
      </c>
      <c r="C534" s="100">
        <v>9500</v>
      </c>
      <c r="D534" s="30">
        <v>9750</v>
      </c>
      <c r="E534" s="3">
        <v>12</v>
      </c>
      <c r="F534" s="3">
        <v>37</v>
      </c>
      <c r="G534" s="3">
        <v>53</v>
      </c>
      <c r="H534" s="3">
        <v>6750</v>
      </c>
      <c r="I534" s="3">
        <v>5750</v>
      </c>
      <c r="J534" s="3">
        <v>4750</v>
      </c>
      <c r="K534" s="3">
        <v>2.0526315789473686</v>
      </c>
      <c r="L534" s="3">
        <v>-1000</v>
      </c>
      <c r="M534" s="3">
        <v>250</v>
      </c>
      <c r="N534" s="123">
        <v>0</v>
      </c>
      <c r="O534" s="129">
        <f t="shared" si="141"/>
        <v>211.11807997914212</v>
      </c>
      <c r="P534" s="3">
        <f t="shared" si="137"/>
        <v>211.11807997914212</v>
      </c>
      <c r="Q534" s="96">
        <f t="shared" si="138"/>
        <v>0</v>
      </c>
      <c r="R534" s="157">
        <f t="shared" si="142"/>
        <v>355.29127648950669</v>
      </c>
      <c r="S534" s="3">
        <f t="shared" si="139"/>
        <v>355.29127648950669</v>
      </c>
      <c r="T534" s="96">
        <f t="shared" si="140"/>
        <v>0</v>
      </c>
      <c r="U534" s="154">
        <f t="shared" si="143"/>
        <v>573.94249093162205</v>
      </c>
      <c r="V534" s="3">
        <f t="shared" si="144"/>
        <v>573.94249093162205</v>
      </c>
      <c r="W534" s="96">
        <f t="shared" si="145"/>
        <v>0</v>
      </c>
      <c r="X534" s="154">
        <f t="shared" si="146"/>
        <v>887.07885982659434</v>
      </c>
      <c r="Y534" s="3">
        <f t="shared" si="147"/>
        <v>887.07885982659434</v>
      </c>
      <c r="Z534" s="96">
        <f t="shared" si="148"/>
        <v>0</v>
      </c>
      <c r="AA534" s="3">
        <f t="shared" si="136"/>
        <v>9750</v>
      </c>
      <c r="AB534" s="184">
        <f t="shared" si="152"/>
        <v>9711.1180799791418</v>
      </c>
      <c r="AC534" s="184">
        <f t="shared" si="149"/>
        <v>9855.2912764895063</v>
      </c>
      <c r="AD534" s="184">
        <f t="shared" si="150"/>
        <v>10073.942490931622</v>
      </c>
      <c r="AE534" s="184">
        <f t="shared" si="151"/>
        <v>10387.078859826594</v>
      </c>
      <c r="AF534" s="166"/>
    </row>
    <row r="535" spans="1:32" x14ac:dyDescent="0.25">
      <c r="A535" s="1">
        <v>533</v>
      </c>
      <c r="B535" s="1">
        <v>9500</v>
      </c>
      <c r="C535" s="100">
        <v>9750</v>
      </c>
      <c r="D535" s="30">
        <v>9750</v>
      </c>
      <c r="E535" s="3">
        <v>37</v>
      </c>
      <c r="F535" s="3">
        <v>53</v>
      </c>
      <c r="G535" s="3">
        <v>55</v>
      </c>
      <c r="H535" s="3">
        <v>5750</v>
      </c>
      <c r="I535" s="3">
        <v>4750</v>
      </c>
      <c r="J535" s="3">
        <v>2750</v>
      </c>
      <c r="K535" s="3">
        <v>3.5454545454545454</v>
      </c>
      <c r="L535" s="3">
        <v>250</v>
      </c>
      <c r="M535" s="3">
        <v>0</v>
      </c>
      <c r="N535" s="123">
        <v>1000</v>
      </c>
      <c r="O535" s="129">
        <f t="shared" si="141"/>
        <v>52.889794420080023</v>
      </c>
      <c r="P535" s="3">
        <f t="shared" si="137"/>
        <v>-947.11020557991992</v>
      </c>
      <c r="Q535" s="96">
        <f t="shared" si="138"/>
        <v>-0.94711020557991987</v>
      </c>
      <c r="R535" s="157">
        <f t="shared" si="142"/>
        <v>179.38893880076429</v>
      </c>
      <c r="S535" s="3">
        <f t="shared" si="139"/>
        <v>-820.61106119923568</v>
      </c>
      <c r="T535" s="96">
        <f t="shared" si="140"/>
        <v>-0.82061106119923566</v>
      </c>
      <c r="U535" s="154">
        <f t="shared" si="143"/>
        <v>113.46610519431303</v>
      </c>
      <c r="V535" s="3">
        <f t="shared" si="144"/>
        <v>-886.53389480568694</v>
      </c>
      <c r="W535" s="96">
        <f t="shared" si="145"/>
        <v>-0.8865338948056869</v>
      </c>
      <c r="X535" s="154">
        <f t="shared" si="146"/>
        <v>353.66782375075292</v>
      </c>
      <c r="Y535" s="3">
        <f t="shared" si="147"/>
        <v>-646.33217624924714</v>
      </c>
      <c r="Z535" s="96">
        <f t="shared" si="148"/>
        <v>-0.6463321762492471</v>
      </c>
      <c r="AA535" s="3">
        <f t="shared" si="136"/>
        <v>9750</v>
      </c>
      <c r="AB535" s="184">
        <f t="shared" si="152"/>
        <v>9802.8897944200799</v>
      </c>
      <c r="AC535" s="184">
        <f t="shared" si="149"/>
        <v>9929.3889388007647</v>
      </c>
      <c r="AD535" s="184">
        <f t="shared" si="150"/>
        <v>9863.4661051943131</v>
      </c>
      <c r="AE535" s="184">
        <f t="shared" si="151"/>
        <v>10103.667823750753</v>
      </c>
      <c r="AF535" s="166"/>
    </row>
    <row r="536" spans="1:32" x14ac:dyDescent="0.25">
      <c r="A536" s="1">
        <v>534</v>
      </c>
      <c r="B536" s="1">
        <v>9750</v>
      </c>
      <c r="C536" s="100">
        <v>9750</v>
      </c>
      <c r="D536" s="30">
        <v>10750</v>
      </c>
      <c r="E536" s="3">
        <v>53</v>
      </c>
      <c r="F536" s="3">
        <v>55</v>
      </c>
      <c r="G536" s="3">
        <v>51</v>
      </c>
      <c r="H536" s="3">
        <v>4750</v>
      </c>
      <c r="I536" s="3">
        <v>2750</v>
      </c>
      <c r="J536" s="3">
        <v>2750</v>
      </c>
      <c r="K536" s="3">
        <v>3.9090909090909092</v>
      </c>
      <c r="L536" s="3">
        <v>0</v>
      </c>
      <c r="M536" s="3">
        <v>1000</v>
      </c>
      <c r="N536" s="123">
        <v>0</v>
      </c>
      <c r="O536" s="129">
        <f t="shared" si="141"/>
        <v>-119.04894182573992</v>
      </c>
      <c r="P536" s="3">
        <f t="shared" si="137"/>
        <v>-119.04894182573992</v>
      </c>
      <c r="Q536" s="96">
        <f t="shared" si="138"/>
        <v>0</v>
      </c>
      <c r="R536" s="157">
        <f t="shared" si="142"/>
        <v>-181.74639810811709</v>
      </c>
      <c r="S536" s="3">
        <f t="shared" si="139"/>
        <v>-181.74639810811709</v>
      </c>
      <c r="T536" s="96">
        <f t="shared" si="140"/>
        <v>0</v>
      </c>
      <c r="U536" s="154">
        <f t="shared" si="143"/>
        <v>-331.49899335459014</v>
      </c>
      <c r="V536" s="3">
        <f t="shared" si="144"/>
        <v>-331.49899335459014</v>
      </c>
      <c r="W536" s="96">
        <f t="shared" si="145"/>
        <v>0</v>
      </c>
      <c r="X536" s="154">
        <f t="shared" si="146"/>
        <v>-234.87942044522765</v>
      </c>
      <c r="Y536" s="3">
        <f t="shared" si="147"/>
        <v>-234.87942044522765</v>
      </c>
      <c r="Z536" s="96">
        <f t="shared" si="148"/>
        <v>0</v>
      </c>
      <c r="AA536" s="3">
        <f t="shared" si="136"/>
        <v>10750</v>
      </c>
      <c r="AB536" s="184">
        <f t="shared" si="152"/>
        <v>9630.9510581742597</v>
      </c>
      <c r="AC536" s="184">
        <f t="shared" si="149"/>
        <v>9568.2536018918836</v>
      </c>
      <c r="AD536" s="184">
        <f t="shared" si="150"/>
        <v>9418.5010066454106</v>
      </c>
      <c r="AE536" s="184">
        <f t="shared" si="151"/>
        <v>9515.1205795547721</v>
      </c>
      <c r="AF536" s="166"/>
    </row>
    <row r="537" spans="1:32" x14ac:dyDescent="0.25">
      <c r="A537" s="1">
        <v>535</v>
      </c>
      <c r="B537" s="1">
        <v>9750</v>
      </c>
      <c r="C537" s="100">
        <v>10750</v>
      </c>
      <c r="D537" s="30">
        <v>10750</v>
      </c>
      <c r="E537" s="3">
        <v>55</v>
      </c>
      <c r="F537" s="3">
        <v>51</v>
      </c>
      <c r="G537" s="3">
        <v>56</v>
      </c>
      <c r="H537" s="3">
        <v>2750</v>
      </c>
      <c r="I537" s="3">
        <v>2750</v>
      </c>
      <c r="J537" s="3">
        <v>2750</v>
      </c>
      <c r="K537" s="3">
        <v>3.9090909090909092</v>
      </c>
      <c r="L537" s="3">
        <v>1000</v>
      </c>
      <c r="M537" s="3">
        <v>0</v>
      </c>
      <c r="N537" s="123">
        <v>0</v>
      </c>
      <c r="O537" s="129">
        <f t="shared" si="141"/>
        <v>-88.871249445786248</v>
      </c>
      <c r="P537" s="3">
        <f t="shared" si="137"/>
        <v>-88.871249445786248</v>
      </c>
      <c r="Q537" s="96">
        <f t="shared" si="138"/>
        <v>0</v>
      </c>
      <c r="R537" s="157">
        <f t="shared" si="142"/>
        <v>-124.43813408047106</v>
      </c>
      <c r="S537" s="3">
        <f t="shared" si="139"/>
        <v>-124.43813408047106</v>
      </c>
      <c r="T537" s="96">
        <f t="shared" si="140"/>
        <v>0</v>
      </c>
      <c r="U537" s="154">
        <f t="shared" si="143"/>
        <v>-38.749278794878364</v>
      </c>
      <c r="V537" s="3">
        <f t="shared" si="144"/>
        <v>-38.749278794878364</v>
      </c>
      <c r="W537" s="96">
        <f t="shared" si="145"/>
        <v>0</v>
      </c>
      <c r="X537" s="154">
        <f t="shared" si="146"/>
        <v>-58.570980768349671</v>
      </c>
      <c r="Y537" s="3">
        <f t="shared" si="147"/>
        <v>-58.570980768349671</v>
      </c>
      <c r="Z537" s="96">
        <f t="shared" si="148"/>
        <v>0</v>
      </c>
      <c r="AA537" s="3">
        <f t="shared" si="136"/>
        <v>10750</v>
      </c>
      <c r="AB537" s="184">
        <f t="shared" si="152"/>
        <v>10661.128750554213</v>
      </c>
      <c r="AC537" s="184">
        <f t="shared" si="149"/>
        <v>10625.56186591953</v>
      </c>
      <c r="AD537" s="184">
        <f t="shared" si="150"/>
        <v>10711.250721205122</v>
      </c>
      <c r="AE537" s="184">
        <f t="shared" si="151"/>
        <v>10691.429019231651</v>
      </c>
      <c r="AF537" s="166"/>
    </row>
    <row r="538" spans="1:32" x14ac:dyDescent="0.25">
      <c r="A538" s="1">
        <v>536</v>
      </c>
      <c r="B538" s="1">
        <v>10750</v>
      </c>
      <c r="C538" s="100">
        <v>10750</v>
      </c>
      <c r="D538" s="30">
        <v>10750</v>
      </c>
      <c r="E538" s="3">
        <v>51</v>
      </c>
      <c r="F538" s="3">
        <v>56</v>
      </c>
      <c r="G538" s="3">
        <v>44</v>
      </c>
      <c r="H538" s="3">
        <v>2750</v>
      </c>
      <c r="I538" s="3">
        <v>2750</v>
      </c>
      <c r="J538" s="3">
        <v>4750</v>
      </c>
      <c r="K538" s="3">
        <v>2.263157894736842</v>
      </c>
      <c r="L538" s="3">
        <v>0</v>
      </c>
      <c r="M538" s="3">
        <v>0</v>
      </c>
      <c r="N538" s="123">
        <v>250</v>
      </c>
      <c r="O538" s="129">
        <f t="shared" si="141"/>
        <v>0.30152883679346587</v>
      </c>
      <c r="P538" s="3">
        <f t="shared" si="137"/>
        <v>-249.69847116320653</v>
      </c>
      <c r="Q538" s="96">
        <f t="shared" si="138"/>
        <v>-0.99879388465282615</v>
      </c>
      <c r="R538" s="157">
        <f t="shared" si="142"/>
        <v>-106.66709740225033</v>
      </c>
      <c r="S538" s="3">
        <f t="shared" si="139"/>
        <v>-356.66709740225031</v>
      </c>
      <c r="T538" s="96">
        <f t="shared" si="140"/>
        <v>-1.4266683896090013</v>
      </c>
      <c r="U538" s="154">
        <f t="shared" si="143"/>
        <v>-354.05087392716769</v>
      </c>
      <c r="V538" s="3">
        <f t="shared" si="144"/>
        <v>-604.05087392716769</v>
      </c>
      <c r="W538" s="96">
        <f t="shared" si="145"/>
        <v>-2.4162034957086709</v>
      </c>
      <c r="X538" s="154">
        <f t="shared" si="146"/>
        <v>-266.08221911531598</v>
      </c>
      <c r="Y538" s="3">
        <f t="shared" si="147"/>
        <v>-516.08221911531598</v>
      </c>
      <c r="Z538" s="96">
        <f t="shared" si="148"/>
        <v>-2.0643288764612637</v>
      </c>
      <c r="AA538" s="3">
        <f t="shared" si="136"/>
        <v>10750</v>
      </c>
      <c r="AB538" s="184">
        <f t="shared" si="152"/>
        <v>10750.301528836793</v>
      </c>
      <c r="AC538" s="184">
        <f t="shared" si="149"/>
        <v>10643.332902597749</v>
      </c>
      <c r="AD538" s="184">
        <f t="shared" si="150"/>
        <v>10395.949126072832</v>
      </c>
      <c r="AE538" s="184">
        <f t="shared" si="151"/>
        <v>10483.917780884683</v>
      </c>
      <c r="AF538" s="166"/>
    </row>
    <row r="539" spans="1:32" x14ac:dyDescent="0.25">
      <c r="A539" s="1">
        <v>537</v>
      </c>
      <c r="B539" s="1">
        <v>10750</v>
      </c>
      <c r="C539" s="100">
        <v>10750</v>
      </c>
      <c r="D539" s="30">
        <v>11000</v>
      </c>
      <c r="E539" s="3">
        <v>56</v>
      </c>
      <c r="F539" s="3">
        <v>44</v>
      </c>
      <c r="G539" s="3">
        <v>56</v>
      </c>
      <c r="H539" s="3">
        <v>2750</v>
      </c>
      <c r="I539" s="3">
        <v>4750</v>
      </c>
      <c r="J539" s="3">
        <v>5750</v>
      </c>
      <c r="K539" s="3">
        <v>1.9130434782608696</v>
      </c>
      <c r="L539" s="3">
        <v>0</v>
      </c>
      <c r="M539" s="3">
        <v>250</v>
      </c>
      <c r="N539" s="123">
        <v>-1250</v>
      </c>
      <c r="O539" s="129">
        <f t="shared" si="141"/>
        <v>138.2814879773432</v>
      </c>
      <c r="P539" s="3">
        <f t="shared" si="137"/>
        <v>1388.2814879773432</v>
      </c>
      <c r="Q539" s="96">
        <f t="shared" si="138"/>
        <v>-1.1106251903818745</v>
      </c>
      <c r="R539" s="157">
        <f t="shared" si="142"/>
        <v>173.01473166796862</v>
      </c>
      <c r="S539" s="3">
        <f t="shared" si="139"/>
        <v>1423.0147316679686</v>
      </c>
      <c r="T539" s="96">
        <f t="shared" si="140"/>
        <v>-1.1384117853343749</v>
      </c>
      <c r="U539" s="154">
        <f t="shared" si="143"/>
        <v>329.61335578349866</v>
      </c>
      <c r="V539" s="3">
        <f t="shared" si="144"/>
        <v>1579.6133557834987</v>
      </c>
      <c r="W539" s="96">
        <f t="shared" si="145"/>
        <v>-1.263690684626799</v>
      </c>
      <c r="X539" s="154">
        <f t="shared" si="146"/>
        <v>139.94464700485926</v>
      </c>
      <c r="Y539" s="3">
        <f t="shared" si="147"/>
        <v>1389.9446470048592</v>
      </c>
      <c r="Z539" s="96">
        <f t="shared" si="148"/>
        <v>-1.1119557176038875</v>
      </c>
      <c r="AA539" s="3">
        <f t="shared" si="136"/>
        <v>11000</v>
      </c>
      <c r="AB539" s="184">
        <f t="shared" si="152"/>
        <v>10888.281487977343</v>
      </c>
      <c r="AC539" s="184">
        <f t="shared" si="149"/>
        <v>10923.014731667969</v>
      </c>
      <c r="AD539" s="184">
        <f t="shared" si="150"/>
        <v>11079.613355783498</v>
      </c>
      <c r="AE539" s="184">
        <f t="shared" si="151"/>
        <v>10889.944647004859</v>
      </c>
      <c r="AF539" s="166"/>
    </row>
    <row r="540" spans="1:32" x14ac:dyDescent="0.25">
      <c r="A540" s="1">
        <v>538</v>
      </c>
      <c r="B540" s="1">
        <v>10750</v>
      </c>
      <c r="C540" s="100">
        <v>11000</v>
      </c>
      <c r="D540" s="30">
        <v>9750</v>
      </c>
      <c r="E540" s="3">
        <v>44</v>
      </c>
      <c r="F540" s="3">
        <v>56</v>
      </c>
      <c r="G540" s="3">
        <v>42</v>
      </c>
      <c r="H540" s="3">
        <v>4750</v>
      </c>
      <c r="I540" s="3">
        <v>5750</v>
      </c>
      <c r="J540" s="3">
        <v>4750</v>
      </c>
      <c r="K540" s="3">
        <v>2.0526315789473686</v>
      </c>
      <c r="L540" s="3">
        <v>250</v>
      </c>
      <c r="M540" s="3">
        <v>-1250</v>
      </c>
      <c r="N540" s="123">
        <v>250</v>
      </c>
      <c r="O540" s="129">
        <f t="shared" si="141"/>
        <v>144.72715674324405</v>
      </c>
      <c r="P540" s="3">
        <f t="shared" si="137"/>
        <v>-105.27284325675595</v>
      </c>
      <c r="Q540" s="96">
        <f t="shared" si="138"/>
        <v>-0.42109137302702382</v>
      </c>
      <c r="R540" s="157">
        <f t="shared" si="142"/>
        <v>299.31002133756192</v>
      </c>
      <c r="S540" s="3">
        <f t="shared" si="139"/>
        <v>49.310021337561921</v>
      </c>
      <c r="T540" s="96">
        <f t="shared" si="140"/>
        <v>0.19724008535024767</v>
      </c>
      <c r="U540" s="154">
        <f t="shared" si="143"/>
        <v>-13.8674606965821</v>
      </c>
      <c r="V540" s="3">
        <f t="shared" si="144"/>
        <v>-263.8674606965821</v>
      </c>
      <c r="W540" s="96">
        <f t="shared" si="145"/>
        <v>-1.0554698427863285</v>
      </c>
      <c r="X540" s="154">
        <f t="shared" si="146"/>
        <v>151.86297728884477</v>
      </c>
      <c r="Y540" s="3">
        <f t="shared" si="147"/>
        <v>-98.137022711155225</v>
      </c>
      <c r="Z540" s="96">
        <f t="shared" si="148"/>
        <v>-0.39254809084462089</v>
      </c>
      <c r="AA540" s="3">
        <f t="shared" si="136"/>
        <v>9750</v>
      </c>
      <c r="AB540" s="184">
        <f t="shared" si="152"/>
        <v>11144.727156743244</v>
      </c>
      <c r="AC540" s="184">
        <f t="shared" si="149"/>
        <v>11299.310021337562</v>
      </c>
      <c r="AD540" s="184">
        <f t="shared" si="150"/>
        <v>10986.132539303419</v>
      </c>
      <c r="AE540" s="184">
        <f t="shared" si="151"/>
        <v>11151.862977288845</v>
      </c>
      <c r="AF540" s="166"/>
    </row>
    <row r="541" spans="1:32" x14ac:dyDescent="0.25">
      <c r="A541" s="1">
        <v>539</v>
      </c>
      <c r="B541" s="1">
        <v>11000</v>
      </c>
      <c r="C541" s="100">
        <v>9750</v>
      </c>
      <c r="D541" s="30">
        <v>10000</v>
      </c>
      <c r="E541" s="3">
        <v>56</v>
      </c>
      <c r="F541" s="3">
        <v>42</v>
      </c>
      <c r="G541" s="3">
        <v>50</v>
      </c>
      <c r="H541" s="3">
        <v>5750</v>
      </c>
      <c r="I541" s="3">
        <v>4750</v>
      </c>
      <c r="J541" s="3">
        <v>3750</v>
      </c>
      <c r="K541" s="3">
        <v>2.6666666666666665</v>
      </c>
      <c r="L541" s="3">
        <v>-1250</v>
      </c>
      <c r="M541" s="3">
        <v>250</v>
      </c>
      <c r="N541" s="123">
        <v>-750</v>
      </c>
      <c r="O541" s="129">
        <f t="shared" si="141"/>
        <v>58.224959040178533</v>
      </c>
      <c r="P541" s="3">
        <f t="shared" si="137"/>
        <v>808.22495904017853</v>
      </c>
      <c r="Q541" s="96">
        <f t="shared" si="138"/>
        <v>-1.0776332787202381</v>
      </c>
      <c r="R541" s="157">
        <f t="shared" si="142"/>
        <v>142.17795714209407</v>
      </c>
      <c r="S541" s="3">
        <f t="shared" si="139"/>
        <v>892.1779571420941</v>
      </c>
      <c r="T541" s="96">
        <f t="shared" si="140"/>
        <v>-1.189570609522792</v>
      </c>
      <c r="U541" s="154">
        <f t="shared" si="143"/>
        <v>244.16157761983709</v>
      </c>
      <c r="V541" s="3">
        <f t="shared" si="144"/>
        <v>994.16157761983709</v>
      </c>
      <c r="W541" s="96">
        <f t="shared" si="145"/>
        <v>-1.3255487701597828</v>
      </c>
      <c r="X541" s="154">
        <f t="shared" si="146"/>
        <v>111.45325420223489</v>
      </c>
      <c r="Y541" s="3">
        <f t="shared" si="147"/>
        <v>861.45325420223492</v>
      </c>
      <c r="Z541" s="96">
        <f t="shared" si="148"/>
        <v>-1.1486043389363132</v>
      </c>
      <c r="AA541" s="3">
        <f t="shared" si="136"/>
        <v>10000</v>
      </c>
      <c r="AB541" s="184">
        <f t="shared" si="152"/>
        <v>9808.2249590401789</v>
      </c>
      <c r="AC541" s="184">
        <f t="shared" si="149"/>
        <v>9892.1779571420939</v>
      </c>
      <c r="AD541" s="184">
        <f t="shared" si="150"/>
        <v>9994.1615776198378</v>
      </c>
      <c r="AE541" s="184">
        <f t="shared" si="151"/>
        <v>9861.4532542022353</v>
      </c>
      <c r="AF541" s="166"/>
    </row>
    <row r="542" spans="1:32" x14ac:dyDescent="0.25">
      <c r="A542" s="1">
        <v>540</v>
      </c>
      <c r="B542" s="1">
        <v>9750</v>
      </c>
      <c r="C542" s="100">
        <v>10000</v>
      </c>
      <c r="D542" s="30">
        <v>9250</v>
      </c>
      <c r="E542" s="3">
        <v>42</v>
      </c>
      <c r="F542" s="3">
        <v>50</v>
      </c>
      <c r="G542" s="3">
        <v>38</v>
      </c>
      <c r="H542" s="3">
        <v>4750</v>
      </c>
      <c r="I542" s="3">
        <v>3750</v>
      </c>
      <c r="J542" s="3">
        <v>2750</v>
      </c>
      <c r="K542" s="3">
        <v>3.3636363636363638</v>
      </c>
      <c r="L542" s="3">
        <v>250</v>
      </c>
      <c r="M542" s="3">
        <v>-750</v>
      </c>
      <c r="N542" s="123">
        <v>-250</v>
      </c>
      <c r="O542" s="129">
        <f t="shared" si="141"/>
        <v>24.183931499166164</v>
      </c>
      <c r="P542" s="3">
        <f t="shared" si="137"/>
        <v>274.18393149916619</v>
      </c>
      <c r="Q542" s="96">
        <f t="shared" si="138"/>
        <v>-1.0967357259966648</v>
      </c>
      <c r="R542" s="157">
        <f t="shared" si="142"/>
        <v>66.143818584509418</v>
      </c>
      <c r="S542" s="3">
        <f t="shared" si="139"/>
        <v>316.1438185845094</v>
      </c>
      <c r="T542" s="96">
        <f t="shared" si="140"/>
        <v>-1.2645752743380376</v>
      </c>
      <c r="U542" s="154">
        <f t="shared" si="143"/>
        <v>-140.19034390857075</v>
      </c>
      <c r="V542" s="3">
        <f t="shared" si="144"/>
        <v>109.80965609142925</v>
      </c>
      <c r="W542" s="96">
        <f t="shared" si="145"/>
        <v>-0.43923862436571698</v>
      </c>
      <c r="X542" s="154">
        <f t="shared" si="146"/>
        <v>27.711690639792053</v>
      </c>
      <c r="Y542" s="3">
        <f t="shared" si="147"/>
        <v>277.71169063979204</v>
      </c>
      <c r="Z542" s="96">
        <f t="shared" si="148"/>
        <v>-1.1108467625591683</v>
      </c>
      <c r="AA542" s="3">
        <f t="shared" si="136"/>
        <v>9250</v>
      </c>
      <c r="AB542" s="184">
        <f t="shared" si="152"/>
        <v>10024.183931499167</v>
      </c>
      <c r="AC542" s="184">
        <f t="shared" si="149"/>
        <v>10066.143818584509</v>
      </c>
      <c r="AD542" s="184">
        <f t="shared" si="150"/>
        <v>9859.8096560914291</v>
      </c>
      <c r="AE542" s="184">
        <f t="shared" si="151"/>
        <v>10027.711690639791</v>
      </c>
      <c r="AF542" s="166"/>
    </row>
    <row r="543" spans="1:32" x14ac:dyDescent="0.25">
      <c r="A543" s="1">
        <v>541</v>
      </c>
      <c r="B543" s="1">
        <v>10000</v>
      </c>
      <c r="C543" s="100">
        <v>9250</v>
      </c>
      <c r="D543" s="30">
        <v>9000</v>
      </c>
      <c r="E543" s="3">
        <v>50</v>
      </c>
      <c r="F543" s="3">
        <v>38</v>
      </c>
      <c r="G543" s="3">
        <v>18</v>
      </c>
      <c r="H543" s="3">
        <v>3750</v>
      </c>
      <c r="I543" s="3">
        <v>2750</v>
      </c>
      <c r="J543" s="3">
        <v>4750</v>
      </c>
      <c r="K543" s="3">
        <v>1.8947368421052631</v>
      </c>
      <c r="L543" s="3">
        <v>-750</v>
      </c>
      <c r="M543" s="3">
        <v>-250</v>
      </c>
      <c r="N543" s="123">
        <v>-500</v>
      </c>
      <c r="O543" s="129">
        <f t="shared" si="141"/>
        <v>117.24676196329067</v>
      </c>
      <c r="P543" s="3">
        <f t="shared" si="137"/>
        <v>617.24676196329062</v>
      </c>
      <c r="Q543" s="96">
        <f t="shared" si="138"/>
        <v>-1.2344935239265813</v>
      </c>
      <c r="R543" s="157">
        <f t="shared" si="142"/>
        <v>-6.5663614285493104</v>
      </c>
      <c r="S543" s="3">
        <f t="shared" si="139"/>
        <v>493.43363857145067</v>
      </c>
      <c r="T543" s="96">
        <f t="shared" si="140"/>
        <v>-0.98686727714290134</v>
      </c>
      <c r="U543" s="154">
        <f t="shared" si="143"/>
        <v>-281.00173054334681</v>
      </c>
      <c r="V543" s="3">
        <f t="shared" si="144"/>
        <v>218.99826945665319</v>
      </c>
      <c r="W543" s="96">
        <f t="shared" si="145"/>
        <v>-0.43799653891330637</v>
      </c>
      <c r="X543" s="154">
        <f t="shared" si="146"/>
        <v>-349.69283970284494</v>
      </c>
      <c r="Y543" s="3">
        <f t="shared" si="147"/>
        <v>150.30716029715506</v>
      </c>
      <c r="Z543" s="96">
        <f t="shared" si="148"/>
        <v>-0.30061432059431015</v>
      </c>
      <c r="AA543" s="3">
        <f t="shared" si="136"/>
        <v>9000</v>
      </c>
      <c r="AB543" s="184">
        <f t="shared" si="152"/>
        <v>9367.2467619632898</v>
      </c>
      <c r="AC543" s="184">
        <f t="shared" si="149"/>
        <v>9243.4336385714505</v>
      </c>
      <c r="AD543" s="184">
        <f t="shared" si="150"/>
        <v>8968.9982694566534</v>
      </c>
      <c r="AE543" s="184">
        <f t="shared" si="151"/>
        <v>8900.3071602971559</v>
      </c>
      <c r="AF543" s="166"/>
    </row>
    <row r="544" spans="1:32" ht="15.75" thickBot="1" x14ac:dyDescent="0.3">
      <c r="A544" s="1">
        <v>542</v>
      </c>
      <c r="B544" s="1">
        <v>9250</v>
      </c>
      <c r="C544" s="101">
        <v>9000</v>
      </c>
      <c r="D544" s="31">
        <v>8500</v>
      </c>
      <c r="E544" s="32">
        <v>38</v>
      </c>
      <c r="F544" s="32">
        <v>18</v>
      </c>
      <c r="G544" s="32">
        <v>26</v>
      </c>
      <c r="H544" s="32">
        <v>2750</v>
      </c>
      <c r="I544" s="32">
        <v>4750</v>
      </c>
      <c r="J544" s="32">
        <v>2750</v>
      </c>
      <c r="K544" s="32">
        <v>3.0909090909090908</v>
      </c>
      <c r="L544" s="32">
        <v>-250</v>
      </c>
      <c r="M544" s="32">
        <v>-500</v>
      </c>
      <c r="N544" s="124">
        <v>-500</v>
      </c>
      <c r="O544" s="129">
        <f t="shared" si="141"/>
        <v>62.604906543670296</v>
      </c>
      <c r="P544" s="3">
        <f t="shared" si="137"/>
        <v>562.60490654367027</v>
      </c>
      <c r="Q544" s="96">
        <f t="shared" si="138"/>
        <v>-1.1252098130873405</v>
      </c>
      <c r="R544" s="157">
        <f t="shared" si="142"/>
        <v>164.76848396006929</v>
      </c>
      <c r="S544" s="3">
        <f t="shared" si="139"/>
        <v>664.76848396006926</v>
      </c>
      <c r="T544" s="96">
        <f t="shared" si="140"/>
        <v>-1.3295369679201385</v>
      </c>
      <c r="U544" s="154">
        <f t="shared" si="143"/>
        <v>470.36225502805132</v>
      </c>
      <c r="V544" s="3">
        <f t="shared" si="144"/>
        <v>970.36225502805132</v>
      </c>
      <c r="W544" s="96">
        <f t="shared" si="145"/>
        <v>-1.9407245100561026</v>
      </c>
      <c r="X544" s="154">
        <f t="shared" si="146"/>
        <v>196.65192939718463</v>
      </c>
      <c r="Y544" s="3">
        <f t="shared" si="147"/>
        <v>696.65192939718463</v>
      </c>
      <c r="Z544" s="96">
        <f t="shared" si="148"/>
        <v>-1.3933038587943694</v>
      </c>
      <c r="AA544" s="3">
        <f t="shared" si="136"/>
        <v>8500</v>
      </c>
      <c r="AB544" s="184">
        <f t="shared" si="152"/>
        <v>9062.6049065436709</v>
      </c>
      <c r="AC544" s="184">
        <f t="shared" si="149"/>
        <v>9164.7684839600697</v>
      </c>
      <c r="AD544" s="184">
        <f t="shared" si="150"/>
        <v>9470.3622550280506</v>
      </c>
      <c r="AE544" s="184">
        <f t="shared" si="151"/>
        <v>9196.6519293971851</v>
      </c>
      <c r="AF544" s="166"/>
    </row>
    <row r="545" spans="1:32" x14ac:dyDescent="0.25">
      <c r="A545" s="1">
        <v>543</v>
      </c>
      <c r="B545" s="1">
        <v>9000</v>
      </c>
      <c r="C545" s="102">
        <v>8500</v>
      </c>
      <c r="D545" s="29">
        <v>8500</v>
      </c>
      <c r="E545" s="28">
        <v>18</v>
      </c>
      <c r="F545" s="28">
        <v>26</v>
      </c>
      <c r="G545" s="28">
        <v>19</v>
      </c>
      <c r="H545" s="28">
        <v>4750</v>
      </c>
      <c r="I545" s="28">
        <v>2750</v>
      </c>
      <c r="J545" s="28">
        <v>3750</v>
      </c>
      <c r="K545" s="28">
        <v>2.2666666666666666</v>
      </c>
      <c r="L545" s="28">
        <v>-500</v>
      </c>
      <c r="M545" s="28">
        <v>-500</v>
      </c>
      <c r="N545" s="122">
        <v>1250</v>
      </c>
      <c r="O545" s="129">
        <f t="shared" si="141"/>
        <v>101.08325618799796</v>
      </c>
      <c r="P545" s="3">
        <f t="shared" si="137"/>
        <v>-1148.9167438120021</v>
      </c>
      <c r="Q545" s="96">
        <f t="shared" si="138"/>
        <v>-0.91913339504960168</v>
      </c>
      <c r="R545" s="157">
        <f t="shared" si="142"/>
        <v>13.13096506766437</v>
      </c>
      <c r="S545" s="3">
        <f t="shared" si="139"/>
        <v>-1236.8690349323356</v>
      </c>
      <c r="T545" s="96">
        <f t="shared" si="140"/>
        <v>-0.98949522794586842</v>
      </c>
      <c r="U545" s="154">
        <f t="shared" si="143"/>
        <v>-72.032315177122939</v>
      </c>
      <c r="V545" s="3">
        <f t="shared" si="144"/>
        <v>-1322.0323151771229</v>
      </c>
      <c r="W545" s="96">
        <f t="shared" si="145"/>
        <v>-1.0576258521416984</v>
      </c>
      <c r="X545" s="154">
        <f t="shared" si="146"/>
        <v>139.55010704902128</v>
      </c>
      <c r="Y545" s="3">
        <f t="shared" si="147"/>
        <v>-1110.4498929509787</v>
      </c>
      <c r="Z545" s="96">
        <f t="shared" si="148"/>
        <v>-0.88835991436078299</v>
      </c>
      <c r="AA545" s="3">
        <f t="shared" si="136"/>
        <v>8500</v>
      </c>
      <c r="AB545" s="184">
        <f t="shared" si="152"/>
        <v>8601.0832561879979</v>
      </c>
      <c r="AC545" s="184">
        <f t="shared" si="149"/>
        <v>8513.1309650676649</v>
      </c>
      <c r="AD545" s="184">
        <f t="shared" si="150"/>
        <v>8427.9676848228773</v>
      </c>
      <c r="AE545" s="184">
        <f t="shared" si="151"/>
        <v>8639.5501070490209</v>
      </c>
      <c r="AF545" s="166"/>
    </row>
    <row r="546" spans="1:32" x14ac:dyDescent="0.25">
      <c r="A546" s="1">
        <v>544</v>
      </c>
      <c r="B546" s="1">
        <v>8500</v>
      </c>
      <c r="C546" s="100">
        <v>8500</v>
      </c>
      <c r="D546" s="30">
        <v>9750</v>
      </c>
      <c r="E546" s="3">
        <v>26</v>
      </c>
      <c r="F546" s="3">
        <v>19</v>
      </c>
      <c r="G546" s="3">
        <v>50</v>
      </c>
      <c r="H546" s="3">
        <v>2750</v>
      </c>
      <c r="I546" s="3">
        <v>3750</v>
      </c>
      <c r="J546" s="3">
        <v>3750</v>
      </c>
      <c r="K546" s="3">
        <v>2.6</v>
      </c>
      <c r="L546" s="3">
        <v>-500</v>
      </c>
      <c r="M546" s="3">
        <v>1250</v>
      </c>
      <c r="N546" s="123">
        <v>750</v>
      </c>
      <c r="O546" s="129">
        <f t="shared" si="141"/>
        <v>96.551624024100562</v>
      </c>
      <c r="P546" s="3">
        <f t="shared" si="137"/>
        <v>-653.44837597589947</v>
      </c>
      <c r="Q546" s="96">
        <f t="shared" si="138"/>
        <v>-0.87126450130119926</v>
      </c>
      <c r="R546" s="157">
        <f t="shared" si="142"/>
        <v>88.075757513320198</v>
      </c>
      <c r="S546" s="3">
        <f t="shared" si="139"/>
        <v>-661.92424248667976</v>
      </c>
      <c r="T546" s="96">
        <f t="shared" si="140"/>
        <v>-0.88256565664890629</v>
      </c>
      <c r="U546" s="154">
        <f t="shared" si="143"/>
        <v>692.55583296025293</v>
      </c>
      <c r="V546" s="3">
        <f t="shared" si="144"/>
        <v>-57.444167039747072</v>
      </c>
      <c r="W546" s="96">
        <f t="shared" si="145"/>
        <v>-7.6592222719662761E-2</v>
      </c>
      <c r="X546" s="154">
        <f t="shared" si="146"/>
        <v>533.73094163276824</v>
      </c>
      <c r="Y546" s="3">
        <f t="shared" si="147"/>
        <v>-216.26905836723176</v>
      </c>
      <c r="Z546" s="96">
        <f t="shared" si="148"/>
        <v>-0.28835874448964233</v>
      </c>
      <c r="AA546" s="3">
        <f t="shared" si="136"/>
        <v>9750</v>
      </c>
      <c r="AB546" s="184">
        <f t="shared" si="152"/>
        <v>8596.5516240241013</v>
      </c>
      <c r="AC546" s="184">
        <f t="shared" si="149"/>
        <v>8588.0757575133193</v>
      </c>
      <c r="AD546" s="184">
        <f t="shared" si="150"/>
        <v>9192.5558329602536</v>
      </c>
      <c r="AE546" s="184">
        <f t="shared" si="151"/>
        <v>9033.730941632768</v>
      </c>
      <c r="AF546" s="166"/>
    </row>
    <row r="547" spans="1:32" x14ac:dyDescent="0.25">
      <c r="A547" s="1">
        <v>545</v>
      </c>
      <c r="B547" s="1">
        <v>8500</v>
      </c>
      <c r="C547" s="100">
        <v>9750</v>
      </c>
      <c r="D547" s="30">
        <v>10500</v>
      </c>
      <c r="E547" s="3">
        <v>19</v>
      </c>
      <c r="F547" s="3">
        <v>50</v>
      </c>
      <c r="G547" s="3">
        <v>54</v>
      </c>
      <c r="H547" s="3">
        <v>3750</v>
      </c>
      <c r="I547" s="3">
        <v>3750</v>
      </c>
      <c r="J547" s="3">
        <v>4750</v>
      </c>
      <c r="K547" s="3">
        <v>2.2105263157894739</v>
      </c>
      <c r="L547" s="3">
        <v>1250</v>
      </c>
      <c r="M547" s="3">
        <v>750</v>
      </c>
      <c r="N547" s="123">
        <v>1500</v>
      </c>
      <c r="O547" s="129">
        <f t="shared" si="141"/>
        <v>99.781089811308874</v>
      </c>
      <c r="P547" s="3">
        <f t="shared" si="137"/>
        <v>-1400.2189101886911</v>
      </c>
      <c r="Q547" s="96">
        <f t="shared" si="138"/>
        <v>-0.9334792734591274</v>
      </c>
      <c r="R547" s="157">
        <f t="shared" si="142"/>
        <v>74.356748042760913</v>
      </c>
      <c r="S547" s="3">
        <f t="shared" si="139"/>
        <v>-1425.643251957239</v>
      </c>
      <c r="T547" s="96">
        <f t="shared" si="140"/>
        <v>-0.95042883463815941</v>
      </c>
      <c r="U547" s="154">
        <f t="shared" si="143"/>
        <v>44.324609491450829</v>
      </c>
      <c r="V547" s="3">
        <f t="shared" si="144"/>
        <v>-1455.6753905085491</v>
      </c>
      <c r="W547" s="96">
        <f t="shared" si="145"/>
        <v>-0.9704502603390327</v>
      </c>
      <c r="X547" s="154">
        <f t="shared" si="146"/>
        <v>441.26242459811289</v>
      </c>
      <c r="Y547" s="3">
        <f t="shared" si="147"/>
        <v>-1058.7375754018872</v>
      </c>
      <c r="Z547" s="96">
        <f t="shared" si="148"/>
        <v>-0.70582505026792475</v>
      </c>
      <c r="AA547" s="3">
        <f t="shared" si="136"/>
        <v>10500</v>
      </c>
      <c r="AB547" s="184">
        <f t="shared" si="152"/>
        <v>9849.7810898113094</v>
      </c>
      <c r="AC547" s="184">
        <f t="shared" si="149"/>
        <v>9824.356748042761</v>
      </c>
      <c r="AD547" s="184">
        <f t="shared" si="150"/>
        <v>9794.3246094914502</v>
      </c>
      <c r="AE547" s="184">
        <f t="shared" si="151"/>
        <v>10191.262424598113</v>
      </c>
      <c r="AF547" s="166"/>
    </row>
    <row r="548" spans="1:32" x14ac:dyDescent="0.25">
      <c r="A548" s="1">
        <v>546</v>
      </c>
      <c r="B548" s="1">
        <v>9750</v>
      </c>
      <c r="C548" s="100">
        <v>10500</v>
      </c>
      <c r="D548" s="30">
        <v>12000</v>
      </c>
      <c r="E548" s="3">
        <v>50</v>
      </c>
      <c r="F548" s="3">
        <v>54</v>
      </c>
      <c r="G548" s="3">
        <v>55</v>
      </c>
      <c r="H548" s="3">
        <v>3750</v>
      </c>
      <c r="I548" s="3">
        <v>4750</v>
      </c>
      <c r="J548" s="3">
        <v>1750</v>
      </c>
      <c r="K548" s="3">
        <v>6.8571428571428568</v>
      </c>
      <c r="L548" s="3">
        <v>750</v>
      </c>
      <c r="M548" s="3">
        <v>1500</v>
      </c>
      <c r="N548" s="123">
        <v>-1000</v>
      </c>
      <c r="O548" s="129">
        <f t="shared" si="141"/>
        <v>-265.52758481727273</v>
      </c>
      <c r="P548" s="3">
        <f t="shared" si="137"/>
        <v>734.47241518272722</v>
      </c>
      <c r="Q548" s="96">
        <f t="shared" si="138"/>
        <v>-0.73447241518272721</v>
      </c>
      <c r="R548" s="157">
        <f t="shared" si="142"/>
        <v>-154.64097783315597</v>
      </c>
      <c r="S548" s="3">
        <f t="shared" si="139"/>
        <v>845.35902216684406</v>
      </c>
      <c r="T548" s="96">
        <f t="shared" si="140"/>
        <v>-0.84535902216684411</v>
      </c>
      <c r="U548" s="154">
        <f t="shared" si="143"/>
        <v>-241.64680605113588</v>
      </c>
      <c r="V548" s="3">
        <f t="shared" si="144"/>
        <v>758.35319394886415</v>
      </c>
      <c r="W548" s="96">
        <f t="shared" si="145"/>
        <v>-0.75835319394886413</v>
      </c>
      <c r="X548" s="154">
        <f t="shared" si="146"/>
        <v>-247.73209640040298</v>
      </c>
      <c r="Y548" s="3">
        <f t="shared" si="147"/>
        <v>752.26790359959705</v>
      </c>
      <c r="Z548" s="96">
        <f t="shared" si="148"/>
        <v>-0.75226790359959705</v>
      </c>
      <c r="AA548" s="3">
        <f t="shared" si="136"/>
        <v>12000</v>
      </c>
      <c r="AB548" s="184">
        <f t="shared" si="152"/>
        <v>10234.472415182727</v>
      </c>
      <c r="AC548" s="184">
        <f t="shared" si="149"/>
        <v>10345.359022166844</v>
      </c>
      <c r="AD548" s="184">
        <f t="shared" si="150"/>
        <v>10258.353193948864</v>
      </c>
      <c r="AE548" s="184">
        <f t="shared" si="151"/>
        <v>10252.267903599597</v>
      </c>
      <c r="AF548" s="166"/>
    </row>
    <row r="549" spans="1:32" x14ac:dyDescent="0.25">
      <c r="A549" s="1">
        <v>547</v>
      </c>
      <c r="B549" s="1">
        <v>10500</v>
      </c>
      <c r="C549" s="100">
        <v>12000</v>
      </c>
      <c r="D549" s="30">
        <v>11000</v>
      </c>
      <c r="E549" s="3">
        <v>54</v>
      </c>
      <c r="F549" s="3">
        <v>55</v>
      </c>
      <c r="G549" s="3">
        <v>55</v>
      </c>
      <c r="H549" s="3">
        <v>4750</v>
      </c>
      <c r="I549" s="3">
        <v>1750</v>
      </c>
      <c r="J549" s="3">
        <v>4750</v>
      </c>
      <c r="K549" s="3">
        <v>2.3157894736842106</v>
      </c>
      <c r="L549" s="3">
        <v>1500</v>
      </c>
      <c r="M549" s="3">
        <v>-1000</v>
      </c>
      <c r="N549" s="123">
        <v>-750</v>
      </c>
      <c r="O549" s="129">
        <f t="shared" si="141"/>
        <v>27.568275858083467</v>
      </c>
      <c r="P549" s="3">
        <f t="shared" si="137"/>
        <v>777.56827585808344</v>
      </c>
      <c r="Q549" s="96">
        <f t="shared" si="138"/>
        <v>-1.0367577011441111</v>
      </c>
      <c r="R549" s="157">
        <f t="shared" si="142"/>
        <v>-121.82943840413795</v>
      </c>
      <c r="S549" s="3">
        <f t="shared" si="139"/>
        <v>628.17056159586207</v>
      </c>
      <c r="T549" s="96">
        <f t="shared" si="140"/>
        <v>-0.83756074879448272</v>
      </c>
      <c r="U549" s="154">
        <f t="shared" si="143"/>
        <v>-78.878829503716645</v>
      </c>
      <c r="V549" s="3">
        <f t="shared" si="144"/>
        <v>671.12117049628341</v>
      </c>
      <c r="W549" s="96">
        <f t="shared" si="145"/>
        <v>-0.89482822732837786</v>
      </c>
      <c r="X549" s="154">
        <f t="shared" si="146"/>
        <v>94.774440458408534</v>
      </c>
      <c r="Y549" s="3">
        <f t="shared" si="147"/>
        <v>844.77444045840855</v>
      </c>
      <c r="Z549" s="96">
        <f t="shared" si="148"/>
        <v>-1.1263659206112113</v>
      </c>
      <c r="AA549" s="3">
        <f t="shared" si="136"/>
        <v>11000</v>
      </c>
      <c r="AB549" s="184">
        <f t="shared" si="152"/>
        <v>12027.568275858084</v>
      </c>
      <c r="AC549" s="184">
        <f t="shared" si="149"/>
        <v>11878.170561595862</v>
      </c>
      <c r="AD549" s="184">
        <f t="shared" si="150"/>
        <v>11921.121170496283</v>
      </c>
      <c r="AE549" s="184">
        <f t="shared" si="151"/>
        <v>12094.774440458408</v>
      </c>
      <c r="AF549" s="166"/>
    </row>
    <row r="550" spans="1:32" x14ac:dyDescent="0.25">
      <c r="A550" s="1">
        <v>548</v>
      </c>
      <c r="B550" s="1">
        <v>12000</v>
      </c>
      <c r="C550" s="100">
        <v>11000</v>
      </c>
      <c r="D550" s="30">
        <v>10250</v>
      </c>
      <c r="E550" s="3">
        <v>55</v>
      </c>
      <c r="F550" s="3">
        <v>55</v>
      </c>
      <c r="G550" s="3">
        <v>51</v>
      </c>
      <c r="H550" s="3">
        <v>1750</v>
      </c>
      <c r="I550" s="3">
        <v>4750</v>
      </c>
      <c r="J550" s="3">
        <v>4750</v>
      </c>
      <c r="K550" s="3">
        <v>2.1578947368421053</v>
      </c>
      <c r="L550" s="3">
        <v>-1000</v>
      </c>
      <c r="M550" s="3">
        <v>-750</v>
      </c>
      <c r="N550" s="123">
        <v>-250</v>
      </c>
      <c r="O550" s="129">
        <f t="shared" si="141"/>
        <v>120.79865059794452</v>
      </c>
      <c r="P550" s="3">
        <f t="shared" si="137"/>
        <v>370.79865059794452</v>
      </c>
      <c r="Q550" s="96">
        <f t="shared" si="138"/>
        <v>-1.4831946023917781</v>
      </c>
      <c r="R550" s="157">
        <f t="shared" si="142"/>
        <v>198.2629150396902</v>
      </c>
      <c r="S550" s="3">
        <f t="shared" si="139"/>
        <v>448.2629150396902</v>
      </c>
      <c r="T550" s="96">
        <f t="shared" si="140"/>
        <v>-1.7930516601587607</v>
      </c>
      <c r="U550" s="154">
        <f t="shared" si="143"/>
        <v>61.399394714579913</v>
      </c>
      <c r="V550" s="3">
        <f t="shared" si="144"/>
        <v>311.3993947145799</v>
      </c>
      <c r="W550" s="96">
        <f t="shared" si="145"/>
        <v>-1.2455975788583196</v>
      </c>
      <c r="X550" s="154">
        <f t="shared" si="146"/>
        <v>-30.723613352304326</v>
      </c>
      <c r="Y550" s="3">
        <f t="shared" si="147"/>
        <v>219.27638664769569</v>
      </c>
      <c r="Z550" s="96">
        <f t="shared" si="148"/>
        <v>-0.87710554659078277</v>
      </c>
      <c r="AA550" s="3">
        <f t="shared" si="136"/>
        <v>10250</v>
      </c>
      <c r="AB550" s="184">
        <f t="shared" si="152"/>
        <v>11120.798650597944</v>
      </c>
      <c r="AC550" s="184">
        <f t="shared" si="149"/>
        <v>11198.26291503969</v>
      </c>
      <c r="AD550" s="184">
        <f t="shared" si="150"/>
        <v>11061.399394714579</v>
      </c>
      <c r="AE550" s="184">
        <f t="shared" si="151"/>
        <v>10969.276386647696</v>
      </c>
      <c r="AF550" s="166"/>
    </row>
    <row r="551" spans="1:32" x14ac:dyDescent="0.25">
      <c r="A551" s="1">
        <v>549</v>
      </c>
      <c r="B551" s="1">
        <v>11000</v>
      </c>
      <c r="C551" s="100">
        <v>10250</v>
      </c>
      <c r="D551" s="30">
        <v>10000</v>
      </c>
      <c r="E551" s="3">
        <v>55</v>
      </c>
      <c r="F551" s="3">
        <v>51</v>
      </c>
      <c r="G551" s="3">
        <v>47</v>
      </c>
      <c r="H551" s="3">
        <v>4750</v>
      </c>
      <c r="I551" s="3">
        <v>4750</v>
      </c>
      <c r="J551" s="3">
        <v>1750</v>
      </c>
      <c r="K551" s="3">
        <v>5.7142857142857144</v>
      </c>
      <c r="L551" s="3">
        <v>-750</v>
      </c>
      <c r="M551" s="3">
        <v>-250</v>
      </c>
      <c r="N551" s="123">
        <v>-1000</v>
      </c>
      <c r="O551" s="129">
        <f t="shared" si="141"/>
        <v>-41.833346200759479</v>
      </c>
      <c r="P551" s="3">
        <f t="shared" si="137"/>
        <v>958.16665379924052</v>
      </c>
      <c r="Q551" s="96">
        <f t="shared" si="138"/>
        <v>-0.95816665379924049</v>
      </c>
      <c r="R551" s="157">
        <f t="shared" si="142"/>
        <v>108.11058181810867</v>
      </c>
      <c r="S551" s="3">
        <f t="shared" si="139"/>
        <v>1108.1105818181086</v>
      </c>
      <c r="T551" s="96">
        <f t="shared" si="140"/>
        <v>-1.1081105818181085</v>
      </c>
      <c r="U551" s="154">
        <f t="shared" si="143"/>
        <v>-0.51073160107630144</v>
      </c>
      <c r="V551" s="3">
        <f t="shared" si="144"/>
        <v>999.48926839892374</v>
      </c>
      <c r="W551" s="96">
        <f t="shared" si="145"/>
        <v>-0.99948926839892371</v>
      </c>
      <c r="X551" s="154">
        <f t="shared" si="146"/>
        <v>-66.256830985055885</v>
      </c>
      <c r="Y551" s="3">
        <f t="shared" si="147"/>
        <v>933.7431690149441</v>
      </c>
      <c r="Z551" s="96">
        <f t="shared" si="148"/>
        <v>-0.93374316901494414</v>
      </c>
      <c r="AA551" s="3">
        <f t="shared" si="136"/>
        <v>10000</v>
      </c>
      <c r="AB551" s="184">
        <f t="shared" si="152"/>
        <v>10208.166653799241</v>
      </c>
      <c r="AC551" s="184">
        <f t="shared" si="149"/>
        <v>10358.110581818109</v>
      </c>
      <c r="AD551" s="184">
        <f t="shared" si="150"/>
        <v>10249.489268398924</v>
      </c>
      <c r="AE551" s="184">
        <f t="shared" si="151"/>
        <v>10183.743169014944</v>
      </c>
      <c r="AF551" s="166"/>
    </row>
    <row r="552" spans="1:32" x14ac:dyDescent="0.25">
      <c r="A552" s="1">
        <v>550</v>
      </c>
      <c r="B552" s="1">
        <v>10250</v>
      </c>
      <c r="C552" s="100">
        <v>10000</v>
      </c>
      <c r="D552" s="30">
        <v>9000</v>
      </c>
      <c r="E552" s="3">
        <v>51</v>
      </c>
      <c r="F552" s="3">
        <v>47</v>
      </c>
      <c r="G552" s="3">
        <v>38</v>
      </c>
      <c r="H552" s="3">
        <v>4750</v>
      </c>
      <c r="I552" s="3">
        <v>1750</v>
      </c>
      <c r="J552" s="3">
        <v>1750</v>
      </c>
      <c r="K552" s="3">
        <v>5.1428571428571432</v>
      </c>
      <c r="L552" s="3">
        <v>-250</v>
      </c>
      <c r="M552" s="3">
        <v>-1000</v>
      </c>
      <c r="N552" s="123">
        <v>1250</v>
      </c>
      <c r="O552" s="129">
        <f t="shared" si="141"/>
        <v>39.836080727543532</v>
      </c>
      <c r="P552" s="3">
        <f t="shared" si="137"/>
        <v>-1210.1639192724565</v>
      </c>
      <c r="Q552" s="96">
        <f t="shared" si="138"/>
        <v>-0.96813113541796525</v>
      </c>
      <c r="R552" s="157">
        <f t="shared" si="142"/>
        <v>-30.398578725922093</v>
      </c>
      <c r="S552" s="3">
        <f t="shared" si="139"/>
        <v>-1280.3985787259221</v>
      </c>
      <c r="T552" s="96">
        <f t="shared" si="140"/>
        <v>-1.0243188629807376</v>
      </c>
      <c r="U552" s="154">
        <f t="shared" si="143"/>
        <v>-103.56923321852619</v>
      </c>
      <c r="V552" s="3">
        <f t="shared" si="144"/>
        <v>-1353.5692332185263</v>
      </c>
      <c r="W552" s="96">
        <f t="shared" si="145"/>
        <v>-1.0828553865748209</v>
      </c>
      <c r="X552" s="154">
        <f t="shared" si="146"/>
        <v>-47.90816673052926</v>
      </c>
      <c r="Y552" s="3">
        <f t="shared" si="147"/>
        <v>-1297.9081667305293</v>
      </c>
      <c r="Z552" s="96">
        <f t="shared" si="148"/>
        <v>-1.0383265333844234</v>
      </c>
      <c r="AA552" s="3">
        <f t="shared" si="136"/>
        <v>9000</v>
      </c>
      <c r="AB552" s="184">
        <f t="shared" si="152"/>
        <v>10039.836080727544</v>
      </c>
      <c r="AC552" s="184">
        <f t="shared" si="149"/>
        <v>9969.6014212740774</v>
      </c>
      <c r="AD552" s="184">
        <f t="shared" si="150"/>
        <v>9896.4307667814737</v>
      </c>
      <c r="AE552" s="184">
        <f t="shared" si="151"/>
        <v>9952.091833269471</v>
      </c>
      <c r="AF552" s="166"/>
    </row>
    <row r="553" spans="1:32" ht="15.75" thickBot="1" x14ac:dyDescent="0.3">
      <c r="A553" s="1">
        <v>551</v>
      </c>
      <c r="B553" s="1">
        <v>10000</v>
      </c>
      <c r="C553" s="101">
        <v>9000</v>
      </c>
      <c r="D553" s="31">
        <v>10250</v>
      </c>
      <c r="E553" s="32">
        <v>47</v>
      </c>
      <c r="F553" s="32">
        <v>38</v>
      </c>
      <c r="G553" s="32">
        <v>28</v>
      </c>
      <c r="H553" s="32">
        <v>1750</v>
      </c>
      <c r="I553" s="32">
        <v>1750</v>
      </c>
      <c r="J553" s="32">
        <v>2750</v>
      </c>
      <c r="K553" s="32">
        <v>3.7272727272727271</v>
      </c>
      <c r="L553" s="32">
        <v>-1000</v>
      </c>
      <c r="M553" s="32">
        <v>1250</v>
      </c>
      <c r="N553" s="124">
        <v>-250</v>
      </c>
      <c r="O553" s="129">
        <f t="shared" si="141"/>
        <v>-183.96803560259843</v>
      </c>
      <c r="P553" s="3">
        <f t="shared" si="137"/>
        <v>66.031964397401566</v>
      </c>
      <c r="Q553" s="96">
        <f t="shared" si="138"/>
        <v>-0.26412785758960627</v>
      </c>
      <c r="R553" s="157">
        <f t="shared" si="142"/>
        <v>-359.97241214625683</v>
      </c>
      <c r="S553" s="3">
        <f t="shared" si="139"/>
        <v>-109.97241214625683</v>
      </c>
      <c r="T553" s="96">
        <f t="shared" si="140"/>
        <v>0.43988964858502733</v>
      </c>
      <c r="U553" s="154">
        <f t="shared" si="143"/>
        <v>-469.52392979515486</v>
      </c>
      <c r="V553" s="3">
        <f t="shared" si="144"/>
        <v>-219.52392979515486</v>
      </c>
      <c r="W553" s="96">
        <f t="shared" si="145"/>
        <v>0.87809571918061946</v>
      </c>
      <c r="X553" s="154">
        <f t="shared" si="146"/>
        <v>-586.64640101547207</v>
      </c>
      <c r="Y553" s="3">
        <f t="shared" si="147"/>
        <v>-336.64640101547207</v>
      </c>
      <c r="Z553" s="96">
        <f t="shared" si="148"/>
        <v>1.3465856040618882</v>
      </c>
      <c r="AA553" s="3">
        <f t="shared" si="136"/>
        <v>10250</v>
      </c>
      <c r="AB553" s="184">
        <f t="shared" si="152"/>
        <v>8816.0319643974017</v>
      </c>
      <c r="AC553" s="184">
        <f t="shared" si="149"/>
        <v>8640.0275878537432</v>
      </c>
      <c r="AD553" s="184">
        <f t="shared" si="150"/>
        <v>8530.4760702048443</v>
      </c>
      <c r="AE553" s="184">
        <f t="shared" si="151"/>
        <v>8413.3535989845277</v>
      </c>
      <c r="AF553" s="166"/>
    </row>
    <row r="554" spans="1:32" x14ac:dyDescent="0.25">
      <c r="A554" s="1">
        <v>552</v>
      </c>
      <c r="B554" s="1">
        <v>9000</v>
      </c>
      <c r="C554" s="102">
        <v>10250</v>
      </c>
      <c r="D554" s="29">
        <v>4250</v>
      </c>
      <c r="E554" s="28">
        <v>38</v>
      </c>
      <c r="F554" s="28">
        <v>28</v>
      </c>
      <c r="G554" s="28">
        <v>8</v>
      </c>
      <c r="H554" s="28">
        <v>1750</v>
      </c>
      <c r="I554" s="28">
        <v>2750</v>
      </c>
      <c r="J554" s="28">
        <v>4750</v>
      </c>
      <c r="K554" s="28">
        <v>0.89473684210526316</v>
      </c>
      <c r="L554" s="28">
        <v>1250</v>
      </c>
      <c r="M554" s="28">
        <v>-250</v>
      </c>
      <c r="N554" s="122">
        <v>0</v>
      </c>
      <c r="O554" s="129">
        <f t="shared" si="141"/>
        <v>800.25072528093642</v>
      </c>
      <c r="P554" s="3">
        <f t="shared" si="137"/>
        <v>800.25072528093642</v>
      </c>
      <c r="Q554" s="96">
        <f t="shared" si="138"/>
        <v>0</v>
      </c>
      <c r="R554" s="157">
        <f t="shared" si="142"/>
        <v>717.02216996278287</v>
      </c>
      <c r="S554" s="3">
        <f t="shared" si="139"/>
        <v>717.02216996278287</v>
      </c>
      <c r="T554" s="96">
        <f t="shared" si="140"/>
        <v>0</v>
      </c>
      <c r="U554" s="154">
        <f t="shared" si="143"/>
        <v>1762.4536954959144</v>
      </c>
      <c r="V554" s="3">
        <f t="shared" si="144"/>
        <v>1762.4536954959144</v>
      </c>
      <c r="W554" s="96">
        <f t="shared" si="145"/>
        <v>0</v>
      </c>
      <c r="X554" s="154">
        <f t="shared" si="146"/>
        <v>1433.0299106889765</v>
      </c>
      <c r="Y554" s="3">
        <f t="shared" si="147"/>
        <v>1433.0299106889765</v>
      </c>
      <c r="Z554" s="96">
        <f t="shared" si="148"/>
        <v>0</v>
      </c>
      <c r="AA554" s="3">
        <f t="shared" si="136"/>
        <v>4250</v>
      </c>
      <c r="AB554" s="184">
        <f t="shared" si="152"/>
        <v>11050.250725280937</v>
      </c>
      <c r="AC554" s="184">
        <f t="shared" si="149"/>
        <v>10967.022169962784</v>
      </c>
      <c r="AD554" s="184">
        <f t="shared" si="150"/>
        <v>12012.453695495915</v>
      </c>
      <c r="AE554" s="184">
        <f t="shared" si="151"/>
        <v>11683.029910688976</v>
      </c>
      <c r="AF554" s="166"/>
    </row>
    <row r="555" spans="1:32" x14ac:dyDescent="0.25">
      <c r="A555" s="1">
        <v>553</v>
      </c>
      <c r="B555" s="1">
        <v>10250</v>
      </c>
      <c r="C555" s="100">
        <v>4250</v>
      </c>
      <c r="D555" s="30">
        <v>4250</v>
      </c>
      <c r="E555" s="3">
        <v>28</v>
      </c>
      <c r="F555" s="3">
        <v>8</v>
      </c>
      <c r="G555" s="3">
        <v>23</v>
      </c>
      <c r="H555" s="3">
        <v>2750</v>
      </c>
      <c r="I555" s="3">
        <v>4750</v>
      </c>
      <c r="J555" s="3">
        <v>3750</v>
      </c>
      <c r="K555" s="3">
        <v>1.1333333333333333</v>
      </c>
      <c r="L555" s="3">
        <v>-250</v>
      </c>
      <c r="M555" s="3">
        <v>0</v>
      </c>
      <c r="N555" s="123">
        <v>1000</v>
      </c>
      <c r="O555" s="129">
        <f t="shared" si="141"/>
        <v>776.77871481863508</v>
      </c>
      <c r="P555" s="3">
        <f t="shared" si="137"/>
        <v>-223.22128518136492</v>
      </c>
      <c r="Q555" s="96">
        <f t="shared" si="138"/>
        <v>-0.22322128518136491</v>
      </c>
      <c r="R555" s="157">
        <f t="shared" si="142"/>
        <v>887.98495175755863</v>
      </c>
      <c r="S555" s="3">
        <f t="shared" si="139"/>
        <v>-112.01504824244137</v>
      </c>
      <c r="T555" s="96">
        <f t="shared" si="140"/>
        <v>-0.11201504824244136</v>
      </c>
      <c r="U555" s="154">
        <f t="shared" si="143"/>
        <v>1166.7819154588278</v>
      </c>
      <c r="V555" s="3">
        <f t="shared" si="144"/>
        <v>166.78191545882783</v>
      </c>
      <c r="W555" s="96">
        <f t="shared" si="145"/>
        <v>0.16678191545882781</v>
      </c>
      <c r="X555" s="154">
        <f t="shared" si="146"/>
        <v>1153.1813201903267</v>
      </c>
      <c r="Y555" s="3">
        <f t="shared" si="147"/>
        <v>153.18132019032669</v>
      </c>
      <c r="Z555" s="96">
        <f t="shared" si="148"/>
        <v>0.15318132019032668</v>
      </c>
      <c r="AA555" s="3">
        <f t="shared" si="136"/>
        <v>4250</v>
      </c>
      <c r="AB555" s="184">
        <f t="shared" si="152"/>
        <v>5026.7787148186353</v>
      </c>
      <c r="AC555" s="184">
        <f t="shared" si="149"/>
        <v>5137.9849517575585</v>
      </c>
      <c r="AD555" s="184">
        <f t="shared" si="150"/>
        <v>5416.7819154588278</v>
      </c>
      <c r="AE555" s="184">
        <f t="shared" si="151"/>
        <v>5403.1813201903269</v>
      </c>
      <c r="AF555" s="166"/>
    </row>
    <row r="556" spans="1:32" x14ac:dyDescent="0.25">
      <c r="A556" s="1">
        <v>554</v>
      </c>
      <c r="B556" s="1">
        <v>4250</v>
      </c>
      <c r="C556" s="100">
        <v>4250</v>
      </c>
      <c r="D556" s="30">
        <v>5250</v>
      </c>
      <c r="E556" s="3">
        <v>8</v>
      </c>
      <c r="F556" s="3">
        <v>23</v>
      </c>
      <c r="G556" s="3">
        <v>31</v>
      </c>
      <c r="H556" s="3">
        <v>4750</v>
      </c>
      <c r="I556" s="3">
        <v>3750</v>
      </c>
      <c r="J556" s="3">
        <v>2750</v>
      </c>
      <c r="K556" s="3">
        <v>1.9090909090909092</v>
      </c>
      <c r="L556" s="3">
        <v>0</v>
      </c>
      <c r="M556" s="3">
        <v>1000</v>
      </c>
      <c r="N556" s="123">
        <v>0</v>
      </c>
      <c r="O556" s="129">
        <f t="shared" si="141"/>
        <v>573.12149153465975</v>
      </c>
      <c r="P556" s="3">
        <f t="shared" si="137"/>
        <v>573.12149153465975</v>
      </c>
      <c r="Q556" s="96">
        <f t="shared" si="138"/>
        <v>0</v>
      </c>
      <c r="R556" s="157">
        <f t="shared" si="142"/>
        <v>614.20386400083839</v>
      </c>
      <c r="S556" s="3">
        <f t="shared" si="139"/>
        <v>614.20386400083839</v>
      </c>
      <c r="T556" s="96">
        <f t="shared" si="140"/>
        <v>0</v>
      </c>
      <c r="U556" s="154">
        <f t="shared" si="143"/>
        <v>675.24618318123294</v>
      </c>
      <c r="V556" s="3">
        <f t="shared" si="144"/>
        <v>675.24618318123294</v>
      </c>
      <c r="W556" s="96">
        <f t="shared" si="145"/>
        <v>0</v>
      </c>
      <c r="X556" s="154">
        <f t="shared" si="146"/>
        <v>906.93124574025603</v>
      </c>
      <c r="Y556" s="3">
        <f t="shared" si="147"/>
        <v>906.93124574025603</v>
      </c>
      <c r="Z556" s="96">
        <f t="shared" si="148"/>
        <v>0</v>
      </c>
      <c r="AA556" s="3">
        <f t="shared" si="136"/>
        <v>5250</v>
      </c>
      <c r="AB556" s="184">
        <f t="shared" si="152"/>
        <v>4823.12149153466</v>
      </c>
      <c r="AC556" s="184">
        <f t="shared" si="149"/>
        <v>4864.2038640008386</v>
      </c>
      <c r="AD556" s="184">
        <f t="shared" si="150"/>
        <v>4925.2461831812325</v>
      </c>
      <c r="AE556" s="184">
        <f t="shared" si="151"/>
        <v>5156.9312457402557</v>
      </c>
      <c r="AF556" s="166"/>
    </row>
    <row r="557" spans="1:32" x14ac:dyDescent="0.25">
      <c r="A557" s="1">
        <v>555</v>
      </c>
      <c r="B557" s="1">
        <v>4250</v>
      </c>
      <c r="C557" s="100">
        <v>5250</v>
      </c>
      <c r="D557" s="30">
        <v>5250</v>
      </c>
      <c r="E557" s="3">
        <v>23</v>
      </c>
      <c r="F557" s="3">
        <v>31</v>
      </c>
      <c r="G557" s="3">
        <v>20</v>
      </c>
      <c r="H557" s="3">
        <v>3750</v>
      </c>
      <c r="I557" s="3">
        <v>2750</v>
      </c>
      <c r="J557" s="3">
        <v>2750</v>
      </c>
      <c r="K557" s="3">
        <v>1.9090909090909092</v>
      </c>
      <c r="L557" s="3">
        <v>1000</v>
      </c>
      <c r="M557" s="3">
        <v>0</v>
      </c>
      <c r="N557" s="123">
        <v>1000</v>
      </c>
      <c r="O557" s="129">
        <f t="shared" si="141"/>
        <v>506.73056829876168</v>
      </c>
      <c r="P557" s="3">
        <f t="shared" si="137"/>
        <v>-493.26943170123832</v>
      </c>
      <c r="Q557" s="96">
        <f t="shared" si="138"/>
        <v>-0.49326943170123833</v>
      </c>
      <c r="R557" s="157">
        <f t="shared" si="142"/>
        <v>472.36550064852918</v>
      </c>
      <c r="S557" s="3">
        <f t="shared" si="139"/>
        <v>-527.63449935147082</v>
      </c>
      <c r="T557" s="96">
        <f t="shared" si="140"/>
        <v>-0.52763449935147078</v>
      </c>
      <c r="U557" s="154">
        <f t="shared" si="143"/>
        <v>257.8796857772212</v>
      </c>
      <c r="V557" s="3">
        <f t="shared" si="144"/>
        <v>-742.1203142227788</v>
      </c>
      <c r="W557" s="96">
        <f t="shared" si="145"/>
        <v>-0.7421203142227788</v>
      </c>
      <c r="X557" s="154">
        <f t="shared" si="146"/>
        <v>455.9697227391523</v>
      </c>
      <c r="Y557" s="3">
        <f t="shared" si="147"/>
        <v>-544.0302772608477</v>
      </c>
      <c r="Z557" s="96">
        <f t="shared" si="148"/>
        <v>-0.54403027726084774</v>
      </c>
      <c r="AA557" s="3">
        <f t="shared" si="136"/>
        <v>5250</v>
      </c>
      <c r="AB557" s="184">
        <f t="shared" si="152"/>
        <v>5756.7305682987617</v>
      </c>
      <c r="AC557" s="184">
        <f t="shared" si="149"/>
        <v>5722.3655006485296</v>
      </c>
      <c r="AD557" s="184">
        <f t="shared" si="150"/>
        <v>5507.8796857772213</v>
      </c>
      <c r="AE557" s="184">
        <f t="shared" si="151"/>
        <v>5705.9697227391525</v>
      </c>
      <c r="AF557" s="166"/>
    </row>
    <row r="558" spans="1:32" x14ac:dyDescent="0.25">
      <c r="A558" s="1">
        <v>556</v>
      </c>
      <c r="B558" s="1">
        <v>5250</v>
      </c>
      <c r="C558" s="100">
        <v>5250</v>
      </c>
      <c r="D558" s="30">
        <v>6250</v>
      </c>
      <c r="E558" s="3">
        <v>31</v>
      </c>
      <c r="F558" s="3">
        <v>20</v>
      </c>
      <c r="G558" s="3">
        <v>28</v>
      </c>
      <c r="H558" s="3">
        <v>2750</v>
      </c>
      <c r="I558" s="3">
        <v>2750</v>
      </c>
      <c r="J558" s="3">
        <v>4750</v>
      </c>
      <c r="K558" s="3">
        <v>1.3157894736842106</v>
      </c>
      <c r="L558" s="3">
        <v>0</v>
      </c>
      <c r="M558" s="3">
        <v>1000</v>
      </c>
      <c r="N558" s="123">
        <v>1000</v>
      </c>
      <c r="O558" s="129">
        <f t="shared" si="141"/>
        <v>607.96808508388665</v>
      </c>
      <c r="P558" s="3">
        <f t="shared" si="137"/>
        <v>-392.03191491611335</v>
      </c>
      <c r="Q558" s="96">
        <f t="shared" si="138"/>
        <v>-0.39203191491611333</v>
      </c>
      <c r="R558" s="157">
        <f t="shared" si="142"/>
        <v>509.81870704437006</v>
      </c>
      <c r="S558" s="3">
        <f t="shared" si="139"/>
        <v>-490.18129295562994</v>
      </c>
      <c r="T558" s="96">
        <f t="shared" si="140"/>
        <v>-0.49018129295562995</v>
      </c>
      <c r="U558" s="154">
        <f t="shared" si="143"/>
        <v>629.2608415484608</v>
      </c>
      <c r="V558" s="3">
        <f t="shared" si="144"/>
        <v>-370.7391584515392</v>
      </c>
      <c r="W558" s="96">
        <f t="shared" si="145"/>
        <v>-0.37073915845153921</v>
      </c>
      <c r="X558" s="154">
        <f t="shared" si="146"/>
        <v>525.72580097537241</v>
      </c>
      <c r="Y558" s="3">
        <f t="shared" si="147"/>
        <v>-474.27419902462759</v>
      </c>
      <c r="Z558" s="96">
        <f t="shared" si="148"/>
        <v>-0.47427419902462759</v>
      </c>
      <c r="AA558" s="3">
        <f t="shared" si="136"/>
        <v>6250</v>
      </c>
      <c r="AB558" s="184">
        <f t="shared" si="152"/>
        <v>5857.9680850838868</v>
      </c>
      <c r="AC558" s="184">
        <f t="shared" si="149"/>
        <v>5759.8187070443701</v>
      </c>
      <c r="AD558" s="184">
        <f t="shared" si="150"/>
        <v>5879.260841548461</v>
      </c>
      <c r="AE558" s="184">
        <f t="shared" si="151"/>
        <v>5775.7258009753723</v>
      </c>
      <c r="AF558" s="166"/>
    </row>
    <row r="559" spans="1:32" x14ac:dyDescent="0.25">
      <c r="A559" s="1">
        <v>557</v>
      </c>
      <c r="B559" s="1">
        <v>5250</v>
      </c>
      <c r="C559" s="100">
        <v>6250</v>
      </c>
      <c r="D559" s="30">
        <v>7250</v>
      </c>
      <c r="E559" s="3">
        <v>20</v>
      </c>
      <c r="F559" s="3">
        <v>28</v>
      </c>
      <c r="G559" s="3">
        <v>33</v>
      </c>
      <c r="H559" s="3">
        <v>2750</v>
      </c>
      <c r="I559" s="3">
        <v>4750</v>
      </c>
      <c r="J559" s="3">
        <v>4750</v>
      </c>
      <c r="K559" s="3">
        <v>1.5263157894736843</v>
      </c>
      <c r="L559" s="3">
        <v>1000</v>
      </c>
      <c r="M559" s="3">
        <v>1000</v>
      </c>
      <c r="N559" s="123">
        <v>-750</v>
      </c>
      <c r="O559" s="129">
        <f t="shared" si="141"/>
        <v>481.64907260540798</v>
      </c>
      <c r="P559" s="3">
        <f t="shared" si="137"/>
        <v>1231.649072605408</v>
      </c>
      <c r="Q559" s="96">
        <f t="shared" si="138"/>
        <v>-1.6421987634738773</v>
      </c>
      <c r="R559" s="157">
        <f t="shared" si="142"/>
        <v>532.46362486852979</v>
      </c>
      <c r="S559" s="3">
        <f t="shared" si="139"/>
        <v>1282.4636248685297</v>
      </c>
      <c r="T559" s="96">
        <f t="shared" si="140"/>
        <v>-1.7099514998247063</v>
      </c>
      <c r="U559" s="154">
        <f t="shared" si="143"/>
        <v>531.28551447271423</v>
      </c>
      <c r="V559" s="3">
        <f t="shared" si="144"/>
        <v>1281.2855144727141</v>
      </c>
      <c r="W559" s="96">
        <f t="shared" si="145"/>
        <v>-1.7083806859636188</v>
      </c>
      <c r="X559" s="154">
        <f t="shared" si="146"/>
        <v>606.50122609427865</v>
      </c>
      <c r="Y559" s="3">
        <f t="shared" si="147"/>
        <v>1356.5012260942785</v>
      </c>
      <c r="Z559" s="96">
        <f t="shared" si="148"/>
        <v>-1.8086683014590381</v>
      </c>
      <c r="AA559" s="3">
        <f t="shared" si="136"/>
        <v>7250</v>
      </c>
      <c r="AB559" s="184">
        <f t="shared" si="152"/>
        <v>6731.649072605408</v>
      </c>
      <c r="AC559" s="184">
        <f t="shared" si="149"/>
        <v>6782.4636248685301</v>
      </c>
      <c r="AD559" s="184">
        <f t="shared" si="150"/>
        <v>6781.2855144727146</v>
      </c>
      <c r="AE559" s="184">
        <f t="shared" si="151"/>
        <v>6856.5012260942785</v>
      </c>
      <c r="AF559" s="166"/>
    </row>
    <row r="560" spans="1:32" x14ac:dyDescent="0.25">
      <c r="A560" s="1">
        <v>558</v>
      </c>
      <c r="B560" s="1">
        <v>6250</v>
      </c>
      <c r="C560" s="100">
        <v>7250</v>
      </c>
      <c r="D560" s="30">
        <v>6500</v>
      </c>
      <c r="E560" s="3">
        <v>28</v>
      </c>
      <c r="F560" s="3">
        <v>33</v>
      </c>
      <c r="G560" s="3">
        <v>37</v>
      </c>
      <c r="H560" s="3">
        <v>4750</v>
      </c>
      <c r="I560" s="3">
        <v>4750</v>
      </c>
      <c r="J560" s="3">
        <v>2750</v>
      </c>
      <c r="K560" s="3">
        <v>2.3636363636363638</v>
      </c>
      <c r="L560" s="3">
        <v>1000</v>
      </c>
      <c r="M560" s="3">
        <v>-750</v>
      </c>
      <c r="N560" s="123">
        <v>2250</v>
      </c>
      <c r="O560" s="129">
        <f t="shared" si="141"/>
        <v>424.58899446328257</v>
      </c>
      <c r="P560" s="3">
        <f t="shared" si="137"/>
        <v>-1825.4110055367173</v>
      </c>
      <c r="Q560" s="96">
        <f t="shared" si="138"/>
        <v>-0.81129378023854104</v>
      </c>
      <c r="R560" s="157">
        <f t="shared" si="142"/>
        <v>571.36489312320327</v>
      </c>
      <c r="S560" s="3">
        <f t="shared" si="139"/>
        <v>-1678.6351068767967</v>
      </c>
      <c r="T560" s="96">
        <f t="shared" si="140"/>
        <v>-0.74606004750079857</v>
      </c>
      <c r="U560" s="154">
        <f t="shared" si="143"/>
        <v>621.49553080626458</v>
      </c>
      <c r="V560" s="3">
        <f t="shared" si="144"/>
        <v>-1628.5044691937355</v>
      </c>
      <c r="W560" s="96">
        <f t="shared" si="145"/>
        <v>-0.72377976408610467</v>
      </c>
      <c r="X560" s="154">
        <f t="shared" si="146"/>
        <v>742.85643546223696</v>
      </c>
      <c r="Y560" s="3">
        <f t="shared" si="147"/>
        <v>-1507.143564537763</v>
      </c>
      <c r="Z560" s="96">
        <f t="shared" si="148"/>
        <v>-0.66984158423900575</v>
      </c>
      <c r="AA560" s="3">
        <f t="shared" si="136"/>
        <v>6500</v>
      </c>
      <c r="AB560" s="184">
        <f t="shared" si="152"/>
        <v>7674.5889944632827</v>
      </c>
      <c r="AC560" s="184">
        <f t="shared" si="149"/>
        <v>7821.3648931232037</v>
      </c>
      <c r="AD560" s="184">
        <f t="shared" si="150"/>
        <v>7871.4955308062645</v>
      </c>
      <c r="AE560" s="184">
        <f t="shared" si="151"/>
        <v>7992.8564354622367</v>
      </c>
      <c r="AF560" s="166"/>
    </row>
    <row r="561" spans="1:32" x14ac:dyDescent="0.25">
      <c r="A561" s="1">
        <v>559</v>
      </c>
      <c r="B561" s="1">
        <v>7250</v>
      </c>
      <c r="C561" s="100">
        <v>6500</v>
      </c>
      <c r="D561" s="30">
        <v>8750</v>
      </c>
      <c r="E561" s="3">
        <v>33</v>
      </c>
      <c r="F561" s="3">
        <v>37</v>
      </c>
      <c r="G561" s="3">
        <v>41</v>
      </c>
      <c r="H561" s="3">
        <v>4750</v>
      </c>
      <c r="I561" s="3">
        <v>2750</v>
      </c>
      <c r="J561" s="3">
        <v>1750</v>
      </c>
      <c r="K561" s="3">
        <v>5</v>
      </c>
      <c r="L561" s="3">
        <v>-750</v>
      </c>
      <c r="M561" s="3">
        <v>2250</v>
      </c>
      <c r="N561" s="123">
        <v>0</v>
      </c>
      <c r="O561" s="129">
        <f t="shared" si="141"/>
        <v>91.94001445857063</v>
      </c>
      <c r="P561" s="3">
        <f t="shared" si="137"/>
        <v>91.94001445857063</v>
      </c>
      <c r="Q561" s="96">
        <f t="shared" si="138"/>
        <v>0</v>
      </c>
      <c r="R561" s="157">
        <f t="shared" si="142"/>
        <v>43.804568227506479</v>
      </c>
      <c r="S561" s="3">
        <f t="shared" si="139"/>
        <v>43.804568227506479</v>
      </c>
      <c r="T561" s="96">
        <f t="shared" si="140"/>
        <v>0</v>
      </c>
      <c r="U561" s="154">
        <f t="shared" si="143"/>
        <v>20.414359843486693</v>
      </c>
      <c r="V561" s="3">
        <f t="shared" si="144"/>
        <v>20.414359843486693</v>
      </c>
      <c r="W561" s="96">
        <f t="shared" si="145"/>
        <v>0</v>
      </c>
      <c r="X561" s="154">
        <f t="shared" si="146"/>
        <v>93.891296796347632</v>
      </c>
      <c r="Y561" s="3">
        <f t="shared" si="147"/>
        <v>93.891296796347632</v>
      </c>
      <c r="Z561" s="96">
        <f t="shared" si="148"/>
        <v>0</v>
      </c>
      <c r="AA561" s="3">
        <f t="shared" si="136"/>
        <v>8750</v>
      </c>
      <c r="AB561" s="184">
        <f t="shared" si="152"/>
        <v>6591.9400144585707</v>
      </c>
      <c r="AC561" s="184">
        <f t="shared" si="149"/>
        <v>6543.804568227506</v>
      </c>
      <c r="AD561" s="184">
        <f t="shared" si="150"/>
        <v>6520.4143598434866</v>
      </c>
      <c r="AE561" s="184">
        <f t="shared" si="151"/>
        <v>6593.8912967963479</v>
      </c>
      <c r="AF561" s="166"/>
    </row>
    <row r="562" spans="1:32" x14ac:dyDescent="0.25">
      <c r="A562" s="1">
        <v>560</v>
      </c>
      <c r="B562" s="1">
        <v>6500</v>
      </c>
      <c r="C562" s="100">
        <v>8750</v>
      </c>
      <c r="D562" s="30">
        <v>8750</v>
      </c>
      <c r="E562" s="3">
        <v>37</v>
      </c>
      <c r="F562" s="3">
        <v>41</v>
      </c>
      <c r="G562" s="3">
        <v>43</v>
      </c>
      <c r="H562" s="3">
        <v>2750</v>
      </c>
      <c r="I562" s="3">
        <v>1750</v>
      </c>
      <c r="J562" s="3">
        <v>4750</v>
      </c>
      <c r="K562" s="3">
        <v>1.8421052631578947</v>
      </c>
      <c r="L562" s="3">
        <v>2250</v>
      </c>
      <c r="M562" s="3">
        <v>0</v>
      </c>
      <c r="N562" s="123">
        <v>1000</v>
      </c>
      <c r="O562" s="129">
        <f t="shared" si="141"/>
        <v>307.25940007766712</v>
      </c>
      <c r="P562" s="3">
        <f t="shared" si="137"/>
        <v>-692.74059992233288</v>
      </c>
      <c r="Q562" s="96">
        <f t="shared" si="138"/>
        <v>-0.69274059992233283</v>
      </c>
      <c r="R562" s="157">
        <f t="shared" si="142"/>
        <v>146.25038711399156</v>
      </c>
      <c r="S562" s="3">
        <f t="shared" si="139"/>
        <v>-853.74961288600844</v>
      </c>
      <c r="T562" s="96">
        <f t="shared" si="140"/>
        <v>-0.85374961288600848</v>
      </c>
      <c r="U562" s="154">
        <f t="shared" si="143"/>
        <v>183.78510233146443</v>
      </c>
      <c r="V562" s="3">
        <f t="shared" si="144"/>
        <v>-816.21489766853551</v>
      </c>
      <c r="W562" s="96">
        <f t="shared" si="145"/>
        <v>-0.8162148976685355</v>
      </c>
      <c r="X562" s="154">
        <f t="shared" si="146"/>
        <v>338.63266473642557</v>
      </c>
      <c r="Y562" s="3">
        <f t="shared" si="147"/>
        <v>-661.36733526357443</v>
      </c>
      <c r="Z562" s="96">
        <f t="shared" si="148"/>
        <v>-0.66136733526357439</v>
      </c>
      <c r="AA562" s="3">
        <f t="shared" si="136"/>
        <v>8750</v>
      </c>
      <c r="AB562" s="184">
        <f t="shared" si="152"/>
        <v>9057.2594000776662</v>
      </c>
      <c r="AC562" s="184">
        <f t="shared" si="149"/>
        <v>8896.2503871139925</v>
      </c>
      <c r="AD562" s="184">
        <f t="shared" si="150"/>
        <v>8933.7851023314652</v>
      </c>
      <c r="AE562" s="184">
        <f t="shared" si="151"/>
        <v>9088.6326647364258</v>
      </c>
      <c r="AF562" s="166"/>
    </row>
    <row r="563" spans="1:32" x14ac:dyDescent="0.25">
      <c r="A563" s="1">
        <v>561</v>
      </c>
      <c r="B563" s="1">
        <v>8750</v>
      </c>
      <c r="C563" s="100">
        <v>8750</v>
      </c>
      <c r="D563" s="30">
        <v>9750</v>
      </c>
      <c r="E563" s="3">
        <v>41</v>
      </c>
      <c r="F563" s="3">
        <v>43</v>
      </c>
      <c r="G563" s="3">
        <v>41</v>
      </c>
      <c r="H563" s="3">
        <v>1750</v>
      </c>
      <c r="I563" s="3">
        <v>4750</v>
      </c>
      <c r="J563" s="3">
        <v>2750</v>
      </c>
      <c r="K563" s="3">
        <v>3.5454545454545454</v>
      </c>
      <c r="L563" s="3">
        <v>0</v>
      </c>
      <c r="M563" s="3">
        <v>1000</v>
      </c>
      <c r="N563" s="123">
        <v>-500</v>
      </c>
      <c r="O563" s="129">
        <f t="shared" si="141"/>
        <v>-31.60774424379025</v>
      </c>
      <c r="P563" s="3">
        <f t="shared" si="137"/>
        <v>468.39225575620975</v>
      </c>
      <c r="Q563" s="96">
        <f t="shared" si="138"/>
        <v>-0.93678451151241948</v>
      </c>
      <c r="R563" s="157">
        <f t="shared" si="142"/>
        <v>53.02700662497098</v>
      </c>
      <c r="S563" s="3">
        <f t="shared" si="139"/>
        <v>553.02700662497102</v>
      </c>
      <c r="T563" s="96">
        <f t="shared" si="140"/>
        <v>-1.1060540132499421</v>
      </c>
      <c r="U563" s="154">
        <f t="shared" si="143"/>
        <v>-51.713205727876897</v>
      </c>
      <c r="V563" s="3">
        <f t="shared" si="144"/>
        <v>448.28679427212307</v>
      </c>
      <c r="W563" s="96">
        <f t="shared" si="145"/>
        <v>-0.89657358854424618</v>
      </c>
      <c r="X563" s="154">
        <f t="shared" si="146"/>
        <v>-116.13786197754591</v>
      </c>
      <c r="Y563" s="3">
        <f t="shared" si="147"/>
        <v>383.86213802245408</v>
      </c>
      <c r="Z563" s="96">
        <f t="shared" si="148"/>
        <v>-0.76772427604490812</v>
      </c>
      <c r="AA563" s="3">
        <f t="shared" si="136"/>
        <v>9750</v>
      </c>
      <c r="AB563" s="184">
        <f t="shared" si="152"/>
        <v>8718.3922557562091</v>
      </c>
      <c r="AC563" s="184">
        <f t="shared" si="149"/>
        <v>8803.0270066249705</v>
      </c>
      <c r="AD563" s="184">
        <f t="shared" si="150"/>
        <v>8698.2867942721223</v>
      </c>
      <c r="AE563" s="184">
        <f t="shared" si="151"/>
        <v>8633.862138022454</v>
      </c>
      <c r="AF563" s="166"/>
    </row>
    <row r="564" spans="1:32" x14ac:dyDescent="0.25">
      <c r="A564" s="1">
        <v>562</v>
      </c>
      <c r="B564" s="1">
        <v>8750</v>
      </c>
      <c r="C564" s="100">
        <v>9750</v>
      </c>
      <c r="D564" s="30">
        <v>9250</v>
      </c>
      <c r="E564" s="3">
        <v>43</v>
      </c>
      <c r="F564" s="3">
        <v>41</v>
      </c>
      <c r="G564" s="3">
        <v>52</v>
      </c>
      <c r="H564" s="3">
        <v>4750</v>
      </c>
      <c r="I564" s="3">
        <v>2750</v>
      </c>
      <c r="J564" s="3">
        <v>3750</v>
      </c>
      <c r="K564" s="3">
        <v>2.4666666666666668</v>
      </c>
      <c r="L564" s="3">
        <v>1000</v>
      </c>
      <c r="M564" s="3">
        <v>-500</v>
      </c>
      <c r="N564" s="123">
        <v>1000</v>
      </c>
      <c r="O564" s="129">
        <f t="shared" si="141"/>
        <v>185.27603094392609</v>
      </c>
      <c r="P564" s="3">
        <f t="shared" si="137"/>
        <v>-814.72396905607388</v>
      </c>
      <c r="Q564" s="96">
        <f t="shared" si="138"/>
        <v>-0.81472396905607392</v>
      </c>
      <c r="R564" s="157">
        <f t="shared" si="142"/>
        <v>142.64534997808661</v>
      </c>
      <c r="S564" s="3">
        <f t="shared" si="139"/>
        <v>-857.35465002191336</v>
      </c>
      <c r="T564" s="96">
        <f t="shared" si="140"/>
        <v>-0.85735465002191336</v>
      </c>
      <c r="U564" s="154">
        <f t="shared" si="143"/>
        <v>362.90171043173916</v>
      </c>
      <c r="V564" s="3">
        <f t="shared" si="144"/>
        <v>-637.09828956826084</v>
      </c>
      <c r="W564" s="96">
        <f t="shared" si="145"/>
        <v>-0.63709828956826087</v>
      </c>
      <c r="X564" s="154">
        <f t="shared" si="146"/>
        <v>449.79982167473401</v>
      </c>
      <c r="Y564" s="3">
        <f t="shared" si="147"/>
        <v>-550.20017832526605</v>
      </c>
      <c r="Z564" s="96">
        <f t="shared" si="148"/>
        <v>-0.55020017832526602</v>
      </c>
      <c r="AA564" s="3">
        <f t="shared" si="136"/>
        <v>9250</v>
      </c>
      <c r="AB564" s="184">
        <f t="shared" si="152"/>
        <v>9935.2760309439254</v>
      </c>
      <c r="AC564" s="184">
        <f t="shared" si="149"/>
        <v>9892.6453499780873</v>
      </c>
      <c r="AD564" s="184">
        <f t="shared" si="150"/>
        <v>10112.901710431739</v>
      </c>
      <c r="AE564" s="184">
        <f t="shared" si="151"/>
        <v>10199.799821674735</v>
      </c>
      <c r="AF564" s="166"/>
    </row>
    <row r="565" spans="1:32" x14ac:dyDescent="0.25">
      <c r="A565" s="1">
        <v>563</v>
      </c>
      <c r="B565" s="1">
        <v>9750</v>
      </c>
      <c r="C565" s="100">
        <v>9250</v>
      </c>
      <c r="D565" s="30">
        <v>10250</v>
      </c>
      <c r="E565" s="3">
        <v>41</v>
      </c>
      <c r="F565" s="3">
        <v>52</v>
      </c>
      <c r="G565" s="3">
        <v>47</v>
      </c>
      <c r="H565" s="3">
        <v>2750</v>
      </c>
      <c r="I565" s="3">
        <v>3750</v>
      </c>
      <c r="J565" s="3">
        <v>3750</v>
      </c>
      <c r="K565" s="3">
        <v>2.7333333333333334</v>
      </c>
      <c r="L565" s="3">
        <v>-500</v>
      </c>
      <c r="M565" s="3">
        <v>1000</v>
      </c>
      <c r="N565" s="123">
        <v>250</v>
      </c>
      <c r="O565" s="129">
        <f t="shared" si="141"/>
        <v>1.791678628284302</v>
      </c>
      <c r="P565" s="3">
        <f t="shared" si="137"/>
        <v>-248.2083213717157</v>
      </c>
      <c r="Q565" s="96">
        <f t="shared" si="138"/>
        <v>-0.99283328548686278</v>
      </c>
      <c r="R565" s="157">
        <f t="shared" si="142"/>
        <v>-12.660785304916558</v>
      </c>
      <c r="S565" s="3">
        <f t="shared" si="139"/>
        <v>-262.66078530491654</v>
      </c>
      <c r="T565" s="96">
        <f t="shared" si="140"/>
        <v>-1.0506431412196662</v>
      </c>
      <c r="U565" s="154">
        <f t="shared" si="143"/>
        <v>-209.40374040440935</v>
      </c>
      <c r="V565" s="3">
        <f t="shared" si="144"/>
        <v>-459.40374040440935</v>
      </c>
      <c r="W565" s="96">
        <f t="shared" si="145"/>
        <v>-1.8376149616176374</v>
      </c>
      <c r="X565" s="154">
        <f t="shared" si="146"/>
        <v>-111.06086850711755</v>
      </c>
      <c r="Y565" s="3">
        <f t="shared" si="147"/>
        <v>-361.06086850711756</v>
      </c>
      <c r="Z565" s="96">
        <f t="shared" si="148"/>
        <v>-1.4442434740284702</v>
      </c>
      <c r="AA565" s="3">
        <f t="shared" si="136"/>
        <v>10250</v>
      </c>
      <c r="AB565" s="184">
        <f t="shared" si="152"/>
        <v>9251.791678628284</v>
      </c>
      <c r="AC565" s="184">
        <f t="shared" si="149"/>
        <v>9237.3392146950828</v>
      </c>
      <c r="AD565" s="184">
        <f t="shared" si="150"/>
        <v>9040.5962595955898</v>
      </c>
      <c r="AE565" s="184">
        <f t="shared" si="151"/>
        <v>9138.9391314928816</v>
      </c>
      <c r="AF565" s="166"/>
    </row>
    <row r="566" spans="1:32" x14ac:dyDescent="0.25">
      <c r="A566" s="1">
        <v>564</v>
      </c>
      <c r="B566" s="1">
        <v>9250</v>
      </c>
      <c r="C566" s="100">
        <v>10250</v>
      </c>
      <c r="D566" s="30">
        <v>10500</v>
      </c>
      <c r="E566" s="3">
        <v>52</v>
      </c>
      <c r="F566" s="3">
        <v>47</v>
      </c>
      <c r="G566" s="3">
        <v>47</v>
      </c>
      <c r="H566" s="3">
        <v>3750</v>
      </c>
      <c r="I566" s="3">
        <v>3750</v>
      </c>
      <c r="J566" s="3">
        <v>5750</v>
      </c>
      <c r="K566" s="3">
        <v>1.826086956521739</v>
      </c>
      <c r="L566" s="3">
        <v>1000</v>
      </c>
      <c r="M566" s="3">
        <v>250</v>
      </c>
      <c r="N566" s="123">
        <v>0</v>
      </c>
      <c r="O566" s="129">
        <f t="shared" si="141"/>
        <v>163.25022616266801</v>
      </c>
      <c r="P566" s="3">
        <f t="shared" si="137"/>
        <v>163.25022616266801</v>
      </c>
      <c r="Q566" s="96">
        <f t="shared" si="138"/>
        <v>0</v>
      </c>
      <c r="R566" s="157">
        <f t="shared" si="142"/>
        <v>112.98674477552521</v>
      </c>
      <c r="S566" s="3">
        <f t="shared" si="139"/>
        <v>112.98674477552521</v>
      </c>
      <c r="T566" s="96">
        <f t="shared" si="140"/>
        <v>0</v>
      </c>
      <c r="U566" s="154">
        <f t="shared" si="143"/>
        <v>61.61443468284557</v>
      </c>
      <c r="V566" s="3">
        <f t="shared" si="144"/>
        <v>61.61443468284557</v>
      </c>
      <c r="W566" s="96">
        <f t="shared" si="145"/>
        <v>0</v>
      </c>
      <c r="X566" s="154">
        <f t="shared" si="146"/>
        <v>54.734526299249282</v>
      </c>
      <c r="Y566" s="3">
        <f t="shared" si="147"/>
        <v>54.734526299249282</v>
      </c>
      <c r="Z566" s="96">
        <f t="shared" si="148"/>
        <v>0</v>
      </c>
      <c r="AA566" s="3">
        <f t="shared" si="136"/>
        <v>10500</v>
      </c>
      <c r="AB566" s="184">
        <f t="shared" si="152"/>
        <v>10413.250226162669</v>
      </c>
      <c r="AC566" s="184">
        <f t="shared" si="149"/>
        <v>10362.986744775526</v>
      </c>
      <c r="AD566" s="184">
        <f t="shared" si="150"/>
        <v>10311.614434682846</v>
      </c>
      <c r="AE566" s="184">
        <f t="shared" si="151"/>
        <v>10304.734526299249</v>
      </c>
      <c r="AF566" s="166"/>
    </row>
    <row r="567" spans="1:32" x14ac:dyDescent="0.25">
      <c r="A567" s="1">
        <v>565</v>
      </c>
      <c r="B567" s="1">
        <v>10250</v>
      </c>
      <c r="C567" s="100">
        <v>10500</v>
      </c>
      <c r="D567" s="30">
        <v>10500</v>
      </c>
      <c r="E567" s="3">
        <v>47</v>
      </c>
      <c r="F567" s="3">
        <v>47</v>
      </c>
      <c r="G567" s="3">
        <v>47</v>
      </c>
      <c r="H567" s="3">
        <v>3750</v>
      </c>
      <c r="I567" s="3">
        <v>5750</v>
      </c>
      <c r="J567" s="3">
        <v>2750</v>
      </c>
      <c r="K567" s="3">
        <v>3.8181818181818183</v>
      </c>
      <c r="L567" s="3">
        <v>250</v>
      </c>
      <c r="M567" s="3">
        <v>0</v>
      </c>
      <c r="N567" s="123">
        <v>-750</v>
      </c>
      <c r="O567" s="129">
        <f t="shared" si="141"/>
        <v>-106.24195014423856</v>
      </c>
      <c r="P567" s="3">
        <f t="shared" si="137"/>
        <v>643.75804985576144</v>
      </c>
      <c r="Q567" s="96">
        <f t="shared" si="138"/>
        <v>-0.85834406647434858</v>
      </c>
      <c r="R567" s="157">
        <f t="shared" si="142"/>
        <v>75.344500120594802</v>
      </c>
      <c r="S567" s="3">
        <f t="shared" si="139"/>
        <v>825.34450012059483</v>
      </c>
      <c r="T567" s="96">
        <f t="shared" si="140"/>
        <v>-1.1004593334941264</v>
      </c>
      <c r="U567" s="154">
        <f t="shared" si="143"/>
        <v>36.435605613012143</v>
      </c>
      <c r="V567" s="3">
        <f t="shared" si="144"/>
        <v>786.43560561301217</v>
      </c>
      <c r="W567" s="96">
        <f t="shared" si="145"/>
        <v>-1.0485808074840162</v>
      </c>
      <c r="X567" s="154">
        <f t="shared" si="146"/>
        <v>-3.8907953533092225</v>
      </c>
      <c r="Y567" s="3">
        <f t="shared" si="147"/>
        <v>746.10920464669073</v>
      </c>
      <c r="Z567" s="96">
        <f t="shared" si="148"/>
        <v>-0.99481227286225427</v>
      </c>
      <c r="AA567" s="3">
        <f t="shared" si="136"/>
        <v>10500</v>
      </c>
      <c r="AB567" s="184">
        <f t="shared" si="152"/>
        <v>10393.758049855762</v>
      </c>
      <c r="AC567" s="184">
        <f t="shared" si="149"/>
        <v>10575.344500120595</v>
      </c>
      <c r="AD567" s="184">
        <f t="shared" si="150"/>
        <v>10536.435605613013</v>
      </c>
      <c r="AE567" s="184">
        <f t="shared" si="151"/>
        <v>10496.109204646691</v>
      </c>
      <c r="AF567" s="166"/>
    </row>
    <row r="568" spans="1:32" x14ac:dyDescent="0.25">
      <c r="A568" s="1">
        <v>566</v>
      </c>
      <c r="B568" s="1">
        <v>10500</v>
      </c>
      <c r="C568" s="100">
        <v>10500</v>
      </c>
      <c r="D568" s="30">
        <v>9750</v>
      </c>
      <c r="E568" s="3">
        <v>47</v>
      </c>
      <c r="F568" s="3">
        <v>47</v>
      </c>
      <c r="G568" s="3">
        <v>42</v>
      </c>
      <c r="H568" s="3">
        <v>5750</v>
      </c>
      <c r="I568" s="3">
        <v>2750</v>
      </c>
      <c r="J568" s="3">
        <v>2750</v>
      </c>
      <c r="K568" s="3">
        <v>3.5454545454545454</v>
      </c>
      <c r="L568" s="3">
        <v>0</v>
      </c>
      <c r="M568" s="3">
        <v>-750</v>
      </c>
      <c r="N568" s="123">
        <v>-750</v>
      </c>
      <c r="O568" s="129">
        <f t="shared" si="141"/>
        <v>-25.572205767799517</v>
      </c>
      <c r="P568" s="3">
        <f t="shared" si="137"/>
        <v>724.42779423220054</v>
      </c>
      <c r="Q568" s="96">
        <f t="shared" si="138"/>
        <v>-0.96590372564293403</v>
      </c>
      <c r="R568" s="157">
        <f t="shared" si="142"/>
        <v>-58.915513576273256</v>
      </c>
      <c r="S568" s="3">
        <f t="shared" si="139"/>
        <v>691.08448642372673</v>
      </c>
      <c r="T568" s="96">
        <f t="shared" si="140"/>
        <v>-0.92144598189830229</v>
      </c>
      <c r="U568" s="154">
        <f t="shared" si="143"/>
        <v>-87.450292744807584</v>
      </c>
      <c r="V568" s="3">
        <f t="shared" si="144"/>
        <v>662.5497072551924</v>
      </c>
      <c r="W568" s="96">
        <f t="shared" si="145"/>
        <v>-0.88339960967358988</v>
      </c>
      <c r="X568" s="154">
        <f t="shared" si="146"/>
        <v>40.037579717400106</v>
      </c>
      <c r="Y568" s="3">
        <f t="shared" si="147"/>
        <v>790.03757971740015</v>
      </c>
      <c r="Z568" s="96">
        <f t="shared" si="148"/>
        <v>-1.0533834396232002</v>
      </c>
      <c r="AA568" s="3">
        <f t="shared" si="136"/>
        <v>9750</v>
      </c>
      <c r="AB568" s="184">
        <f t="shared" si="152"/>
        <v>10474.427794232201</v>
      </c>
      <c r="AC568" s="184">
        <f t="shared" si="149"/>
        <v>10441.084486423726</v>
      </c>
      <c r="AD568" s="184">
        <f t="shared" si="150"/>
        <v>10412.549707255192</v>
      </c>
      <c r="AE568" s="184">
        <f t="shared" si="151"/>
        <v>10540.0375797174</v>
      </c>
      <c r="AF568" s="166"/>
    </row>
    <row r="569" spans="1:32" x14ac:dyDescent="0.25">
      <c r="A569" s="1">
        <v>567</v>
      </c>
      <c r="B569" s="1">
        <v>10500</v>
      </c>
      <c r="C569" s="100">
        <v>9750</v>
      </c>
      <c r="D569" s="30">
        <v>9000</v>
      </c>
      <c r="E569" s="3">
        <v>47</v>
      </c>
      <c r="F569" s="3">
        <v>42</v>
      </c>
      <c r="G569" s="3">
        <v>38</v>
      </c>
      <c r="H569" s="3">
        <v>2750</v>
      </c>
      <c r="I569" s="3">
        <v>2750</v>
      </c>
      <c r="J569" s="3">
        <v>1750</v>
      </c>
      <c r="K569" s="3">
        <v>5.1428571428571432</v>
      </c>
      <c r="L569" s="3">
        <v>-750</v>
      </c>
      <c r="M569" s="3">
        <v>-750</v>
      </c>
      <c r="N569" s="123">
        <v>-250</v>
      </c>
      <c r="O569" s="129">
        <f t="shared" si="141"/>
        <v>39.836080727543532</v>
      </c>
      <c r="P569" s="3">
        <f t="shared" si="137"/>
        <v>289.8360807275435</v>
      </c>
      <c r="Q569" s="96">
        <f t="shared" si="138"/>
        <v>-1.1593443229101741</v>
      </c>
      <c r="R569" s="157">
        <f t="shared" si="142"/>
        <v>41.249693182102519</v>
      </c>
      <c r="S569" s="3">
        <f t="shared" si="139"/>
        <v>291.24969318210253</v>
      </c>
      <c r="T569" s="96">
        <f t="shared" si="140"/>
        <v>-1.1649987727284101</v>
      </c>
      <c r="U569" s="154">
        <f t="shared" si="143"/>
        <v>48.576137242081487</v>
      </c>
      <c r="V569" s="3">
        <f t="shared" si="144"/>
        <v>298.57613724208147</v>
      </c>
      <c r="W569" s="96">
        <f t="shared" si="145"/>
        <v>-1.1943045489683259</v>
      </c>
      <c r="X569" s="154">
        <f t="shared" si="146"/>
        <v>-26.318342507863285</v>
      </c>
      <c r="Y569" s="3">
        <f t="shared" si="147"/>
        <v>223.68165749213671</v>
      </c>
      <c r="Z569" s="96">
        <f t="shared" si="148"/>
        <v>-0.89472662996854679</v>
      </c>
      <c r="AA569" s="3">
        <f t="shared" si="136"/>
        <v>9000</v>
      </c>
      <c r="AB569" s="184">
        <f t="shared" si="152"/>
        <v>9789.836080727544</v>
      </c>
      <c r="AC569" s="184">
        <f t="shared" si="149"/>
        <v>9791.2496931821024</v>
      </c>
      <c r="AD569" s="184">
        <f t="shared" si="150"/>
        <v>9798.576137242082</v>
      </c>
      <c r="AE569" s="184">
        <f t="shared" si="151"/>
        <v>9723.6816574921359</v>
      </c>
      <c r="AF569" s="166"/>
    </row>
    <row r="570" spans="1:32" x14ac:dyDescent="0.25">
      <c r="A570" s="1">
        <v>568</v>
      </c>
      <c r="B570" s="1">
        <v>9750</v>
      </c>
      <c r="C570" s="100">
        <v>9000</v>
      </c>
      <c r="D570" s="30">
        <v>8750</v>
      </c>
      <c r="E570" s="3">
        <v>42</v>
      </c>
      <c r="F570" s="3">
        <v>38</v>
      </c>
      <c r="G570" s="3">
        <v>31</v>
      </c>
      <c r="H570" s="3">
        <v>2750</v>
      </c>
      <c r="I570" s="3">
        <v>1750</v>
      </c>
      <c r="J570" s="3">
        <v>2750</v>
      </c>
      <c r="K570" s="3">
        <v>3.1818181818181817</v>
      </c>
      <c r="L570" s="3">
        <v>-750</v>
      </c>
      <c r="M570" s="3">
        <v>-250</v>
      </c>
      <c r="N570" s="123">
        <v>-1000</v>
      </c>
      <c r="O570" s="129">
        <f t="shared" si="141"/>
        <v>55.833453338159643</v>
      </c>
      <c r="P570" s="3">
        <f t="shared" si="137"/>
        <v>1055.8334533381596</v>
      </c>
      <c r="Q570" s="96">
        <f t="shared" si="138"/>
        <v>-1.0558334533381597</v>
      </c>
      <c r="R570" s="157">
        <f t="shared" si="142"/>
        <v>-70.440948182064034</v>
      </c>
      <c r="S570" s="3">
        <f t="shared" si="139"/>
        <v>929.55905181793594</v>
      </c>
      <c r="T570" s="96">
        <f t="shared" si="140"/>
        <v>-0.92955905181793597</v>
      </c>
      <c r="U570" s="154">
        <f t="shared" si="143"/>
        <v>-101.15770591437739</v>
      </c>
      <c r="V570" s="3">
        <f t="shared" si="144"/>
        <v>898.8422940856226</v>
      </c>
      <c r="W570" s="96">
        <f t="shared" si="145"/>
        <v>-0.89884229408562255</v>
      </c>
      <c r="X570" s="154">
        <f t="shared" si="146"/>
        <v>-108.01138387571285</v>
      </c>
      <c r="Y570" s="3">
        <f t="shared" si="147"/>
        <v>891.98861612428709</v>
      </c>
      <c r="Z570" s="96">
        <f t="shared" si="148"/>
        <v>-0.89198861612428704</v>
      </c>
      <c r="AA570" s="3">
        <f t="shared" si="136"/>
        <v>8750</v>
      </c>
      <c r="AB570" s="184">
        <f t="shared" si="152"/>
        <v>9055.8334533381603</v>
      </c>
      <c r="AC570" s="184">
        <f t="shared" si="149"/>
        <v>8929.5590518179361</v>
      </c>
      <c r="AD570" s="184">
        <f t="shared" si="150"/>
        <v>8898.8422940856235</v>
      </c>
      <c r="AE570" s="184">
        <f t="shared" si="151"/>
        <v>8891.9886161242866</v>
      </c>
      <c r="AF570" s="166"/>
    </row>
    <row r="571" spans="1:32" x14ac:dyDescent="0.25">
      <c r="A571" s="1">
        <v>569</v>
      </c>
      <c r="B571" s="1">
        <v>9000</v>
      </c>
      <c r="C571" s="100">
        <v>8750</v>
      </c>
      <c r="D571" s="30">
        <v>7750</v>
      </c>
      <c r="E571" s="3">
        <v>38</v>
      </c>
      <c r="F571" s="3">
        <v>31</v>
      </c>
      <c r="G571" s="3">
        <v>27</v>
      </c>
      <c r="H571" s="3">
        <v>1750</v>
      </c>
      <c r="I571" s="3">
        <v>2750</v>
      </c>
      <c r="J571" s="3">
        <v>2750</v>
      </c>
      <c r="K571" s="3">
        <v>2.8181818181818183</v>
      </c>
      <c r="L571" s="3">
        <v>-250</v>
      </c>
      <c r="M571" s="3">
        <v>-1000</v>
      </c>
      <c r="N571" s="123">
        <v>-250</v>
      </c>
      <c r="O571" s="129">
        <f t="shared" si="141"/>
        <v>179.48788177605397</v>
      </c>
      <c r="P571" s="3">
        <f t="shared" si="137"/>
        <v>429.487881776054</v>
      </c>
      <c r="Q571" s="96">
        <f t="shared" si="138"/>
        <v>-1.7179515271042161</v>
      </c>
      <c r="R571" s="157">
        <f t="shared" si="142"/>
        <v>148.19252093665727</v>
      </c>
      <c r="S571" s="3">
        <f t="shared" si="139"/>
        <v>398.19252093665727</v>
      </c>
      <c r="T571" s="96">
        <f t="shared" si="140"/>
        <v>-1.5927700837466292</v>
      </c>
      <c r="U571" s="154">
        <f t="shared" si="143"/>
        <v>205.81718624776124</v>
      </c>
      <c r="V571" s="3">
        <f t="shared" si="144"/>
        <v>455.81718624776124</v>
      </c>
      <c r="W571" s="96">
        <f t="shared" si="145"/>
        <v>-1.823268744991045</v>
      </c>
      <c r="X571" s="154">
        <f t="shared" si="146"/>
        <v>119.66241250362599</v>
      </c>
      <c r="Y571" s="3">
        <f t="shared" si="147"/>
        <v>369.662412503626</v>
      </c>
      <c r="Z571" s="96">
        <f t="shared" si="148"/>
        <v>-1.4786496500145041</v>
      </c>
      <c r="AA571" s="3">
        <f t="shared" si="136"/>
        <v>7750</v>
      </c>
      <c r="AB571" s="184">
        <f t="shared" si="152"/>
        <v>8929.4878817760546</v>
      </c>
      <c r="AC571" s="184">
        <f t="shared" si="149"/>
        <v>8898.1925209366564</v>
      </c>
      <c r="AD571" s="184">
        <f t="shared" si="150"/>
        <v>8955.8171862477611</v>
      </c>
      <c r="AE571" s="184">
        <f t="shared" si="151"/>
        <v>8869.6624125036251</v>
      </c>
      <c r="AF571" s="166"/>
    </row>
    <row r="572" spans="1:32" x14ac:dyDescent="0.25">
      <c r="A572" s="1">
        <v>570</v>
      </c>
      <c r="B572" s="1">
        <v>8750</v>
      </c>
      <c r="C572" s="100">
        <v>7750</v>
      </c>
      <c r="D572" s="30">
        <v>7500</v>
      </c>
      <c r="E572" s="3">
        <v>31</v>
      </c>
      <c r="F572" s="3">
        <v>27</v>
      </c>
      <c r="G572" s="3">
        <v>31</v>
      </c>
      <c r="H572" s="3">
        <v>2750</v>
      </c>
      <c r="I572" s="3">
        <v>2750</v>
      </c>
      <c r="J572" s="3">
        <v>1750</v>
      </c>
      <c r="K572" s="3">
        <v>4.2857142857142856</v>
      </c>
      <c r="L572" s="3">
        <v>-1000</v>
      </c>
      <c r="M572" s="3">
        <v>-250</v>
      </c>
      <c r="N572" s="123">
        <v>-1000</v>
      </c>
      <c r="O572" s="129">
        <f t="shared" si="141"/>
        <v>201.57122121393789</v>
      </c>
      <c r="P572" s="3">
        <f t="shared" si="137"/>
        <v>1201.5712212139379</v>
      </c>
      <c r="Q572" s="96">
        <f t="shared" si="138"/>
        <v>-1.2015712212139378</v>
      </c>
      <c r="R572" s="157">
        <f t="shared" si="142"/>
        <v>196.30271208649103</v>
      </c>
      <c r="S572" s="3">
        <f t="shared" si="139"/>
        <v>1196.3027120864911</v>
      </c>
      <c r="T572" s="96">
        <f t="shared" si="140"/>
        <v>-1.1963027120864911</v>
      </c>
      <c r="U572" s="154">
        <f t="shared" si="143"/>
        <v>364.62736937262548</v>
      </c>
      <c r="V572" s="3">
        <f t="shared" si="144"/>
        <v>1364.6273693726255</v>
      </c>
      <c r="W572" s="96">
        <f t="shared" si="145"/>
        <v>-1.3646273693726254</v>
      </c>
      <c r="X572" s="154">
        <f t="shared" si="146"/>
        <v>298.18546627942874</v>
      </c>
      <c r="Y572" s="3">
        <f t="shared" si="147"/>
        <v>1298.1854662794287</v>
      </c>
      <c r="Z572" s="96">
        <f t="shared" si="148"/>
        <v>-1.2981854662794288</v>
      </c>
      <c r="AA572" s="3">
        <f t="shared" si="136"/>
        <v>7500</v>
      </c>
      <c r="AB572" s="184">
        <f t="shared" si="152"/>
        <v>7951.5712212139379</v>
      </c>
      <c r="AC572" s="184">
        <f t="shared" si="149"/>
        <v>7946.3027120864908</v>
      </c>
      <c r="AD572" s="184">
        <f t="shared" si="150"/>
        <v>8114.6273693726253</v>
      </c>
      <c r="AE572" s="184">
        <f t="shared" si="151"/>
        <v>8048.1854662794285</v>
      </c>
      <c r="AF572" s="166"/>
    </row>
    <row r="573" spans="1:32" x14ac:dyDescent="0.25">
      <c r="A573" s="1">
        <v>571</v>
      </c>
      <c r="B573" s="1">
        <v>7750</v>
      </c>
      <c r="C573" s="100">
        <v>7500</v>
      </c>
      <c r="D573" s="30">
        <v>6500</v>
      </c>
      <c r="E573" s="3">
        <v>27</v>
      </c>
      <c r="F573" s="3">
        <v>31</v>
      </c>
      <c r="G573" s="3">
        <v>31</v>
      </c>
      <c r="H573" s="3">
        <v>2750</v>
      </c>
      <c r="I573" s="3">
        <v>1750</v>
      </c>
      <c r="J573" s="3">
        <v>1750</v>
      </c>
      <c r="K573" s="3">
        <v>3.7142857142857144</v>
      </c>
      <c r="L573" s="3">
        <v>-250</v>
      </c>
      <c r="M573" s="3">
        <v>-1000</v>
      </c>
      <c r="N573" s="123">
        <v>-250</v>
      </c>
      <c r="O573" s="129">
        <f t="shared" si="141"/>
        <v>337.56049442615733</v>
      </c>
      <c r="P573" s="3">
        <f t="shared" si="137"/>
        <v>587.56049442615733</v>
      </c>
      <c r="Q573" s="96">
        <f t="shared" si="138"/>
        <v>-2.3502419777046293</v>
      </c>
      <c r="R573" s="157">
        <f t="shared" si="142"/>
        <v>279.61632103488341</v>
      </c>
      <c r="S573" s="3">
        <f t="shared" si="139"/>
        <v>529.61632103488341</v>
      </c>
      <c r="T573" s="96">
        <f t="shared" si="140"/>
        <v>-2.1184652841395337</v>
      </c>
      <c r="U573" s="154">
        <f t="shared" si="143"/>
        <v>383.04353098597261</v>
      </c>
      <c r="V573" s="3">
        <f t="shared" si="144"/>
        <v>633.04353098597267</v>
      </c>
      <c r="W573" s="96">
        <f t="shared" si="145"/>
        <v>-2.5321741239438906</v>
      </c>
      <c r="X573" s="154">
        <f t="shared" si="146"/>
        <v>471.45189679883697</v>
      </c>
      <c r="Y573" s="3">
        <f t="shared" si="147"/>
        <v>721.45189679883697</v>
      </c>
      <c r="Z573" s="96">
        <f t="shared" si="148"/>
        <v>-2.8858075871953477</v>
      </c>
      <c r="AA573" s="3">
        <f t="shared" si="136"/>
        <v>6500</v>
      </c>
      <c r="AB573" s="184">
        <f t="shared" si="152"/>
        <v>7837.5604944261577</v>
      </c>
      <c r="AC573" s="184">
        <f t="shared" si="149"/>
        <v>7779.6163210348832</v>
      </c>
      <c r="AD573" s="184">
        <f t="shared" si="150"/>
        <v>7883.0435309859722</v>
      </c>
      <c r="AE573" s="184">
        <f t="shared" si="151"/>
        <v>7971.451896798837</v>
      </c>
      <c r="AF573" s="166"/>
    </row>
    <row r="574" spans="1:32" ht="15.75" thickBot="1" x14ac:dyDescent="0.3">
      <c r="A574" s="1">
        <v>572</v>
      </c>
      <c r="B574" s="1">
        <v>7500</v>
      </c>
      <c r="C574" s="101">
        <v>6500</v>
      </c>
      <c r="D574" s="31">
        <v>6250</v>
      </c>
      <c r="E574" s="32">
        <v>31</v>
      </c>
      <c r="F574" s="32">
        <v>31</v>
      </c>
      <c r="G574" s="32">
        <v>33</v>
      </c>
      <c r="H574" s="32">
        <v>1750</v>
      </c>
      <c r="I574" s="32">
        <v>1750</v>
      </c>
      <c r="J574" s="32">
        <v>1750</v>
      </c>
      <c r="K574" s="32">
        <v>3.5714285714285716</v>
      </c>
      <c r="L574" s="32">
        <v>-1000</v>
      </c>
      <c r="M574" s="32">
        <v>-250</v>
      </c>
      <c r="N574" s="124">
        <v>0</v>
      </c>
      <c r="O574" s="129">
        <f t="shared" si="141"/>
        <v>383.6288896811937</v>
      </c>
      <c r="P574" s="3">
        <f t="shared" si="137"/>
        <v>383.6288896811937</v>
      </c>
      <c r="Q574" s="96">
        <f t="shared" si="138"/>
        <v>0</v>
      </c>
      <c r="R574" s="157">
        <f t="shared" si="142"/>
        <v>317.12507516306817</v>
      </c>
      <c r="S574" s="3">
        <f t="shared" si="139"/>
        <v>317.12507516306817</v>
      </c>
      <c r="T574" s="96">
        <f t="shared" si="140"/>
        <v>0</v>
      </c>
      <c r="U574" s="154">
        <f t="shared" si="143"/>
        <v>394.79729076865334</v>
      </c>
      <c r="V574" s="3">
        <f t="shared" si="144"/>
        <v>394.79729076865334</v>
      </c>
      <c r="W574" s="96">
        <f t="shared" si="145"/>
        <v>0</v>
      </c>
      <c r="X574" s="154">
        <f t="shared" si="146"/>
        <v>379.1350800981935</v>
      </c>
      <c r="Y574" s="3">
        <f t="shared" si="147"/>
        <v>379.1350800981935</v>
      </c>
      <c r="Z574" s="96">
        <f t="shared" si="148"/>
        <v>0</v>
      </c>
      <c r="AA574" s="3">
        <f t="shared" si="136"/>
        <v>6250</v>
      </c>
      <c r="AB574" s="184">
        <f t="shared" si="152"/>
        <v>6883.6288896811939</v>
      </c>
      <c r="AC574" s="184">
        <f t="shared" si="149"/>
        <v>6817.1250751630678</v>
      </c>
      <c r="AD574" s="184">
        <f t="shared" si="150"/>
        <v>6894.7972907686535</v>
      </c>
      <c r="AE574" s="184">
        <f t="shared" si="151"/>
        <v>6879.1350800981936</v>
      </c>
      <c r="AF574" s="166"/>
    </row>
    <row r="575" spans="1:32" x14ac:dyDescent="0.25">
      <c r="A575" s="1">
        <v>573</v>
      </c>
      <c r="B575" s="1">
        <v>6500</v>
      </c>
      <c r="C575" s="102">
        <v>6250</v>
      </c>
      <c r="D575" s="50">
        <v>6750</v>
      </c>
      <c r="E575" s="51">
        <v>31</v>
      </c>
      <c r="F575" s="51">
        <v>33</v>
      </c>
      <c r="G575" s="51">
        <v>30</v>
      </c>
      <c r="H575" s="51">
        <v>1750</v>
      </c>
      <c r="I575" s="51">
        <v>1750</v>
      </c>
      <c r="J575" s="51">
        <v>5750</v>
      </c>
      <c r="K575" s="51">
        <v>1.173913043478261</v>
      </c>
      <c r="L575" s="51">
        <v>-250</v>
      </c>
      <c r="M575" s="51">
        <v>0</v>
      </c>
      <c r="N575" s="125">
        <v>3000</v>
      </c>
      <c r="O575" s="129">
        <f t="shared" si="141"/>
        <v>655.3104555901358</v>
      </c>
      <c r="P575" s="3">
        <f t="shared" si="137"/>
        <v>-2344.6895444098641</v>
      </c>
      <c r="Q575" s="96">
        <f t="shared" si="138"/>
        <v>-0.78156318146995474</v>
      </c>
      <c r="R575" s="157">
        <f t="shared" si="142"/>
        <v>475.0959551521197</v>
      </c>
      <c r="S575" s="3">
        <f t="shared" si="139"/>
        <v>-2524.9040448478804</v>
      </c>
      <c r="T575" s="96">
        <f t="shared" si="140"/>
        <v>-0.84163468161596011</v>
      </c>
      <c r="U575" s="154">
        <f t="shared" si="143"/>
        <v>279.08785052797828</v>
      </c>
      <c r="V575" s="3">
        <f t="shared" si="144"/>
        <v>-2720.9121494720216</v>
      </c>
      <c r="W575" s="96">
        <f t="shared" si="145"/>
        <v>-0.90697071649067385</v>
      </c>
      <c r="X575" s="154">
        <f t="shared" si="146"/>
        <v>345.45312735903701</v>
      </c>
      <c r="Y575" s="3">
        <f t="shared" si="147"/>
        <v>-2654.5468726409631</v>
      </c>
      <c r="Z575" s="96">
        <f t="shared" si="148"/>
        <v>-0.88484895754698767</v>
      </c>
      <c r="AA575" s="3">
        <f t="shared" si="136"/>
        <v>6750</v>
      </c>
      <c r="AB575" s="184">
        <f t="shared" si="152"/>
        <v>6905.3104555901355</v>
      </c>
      <c r="AC575" s="184">
        <f t="shared" si="149"/>
        <v>6725.09595515212</v>
      </c>
      <c r="AD575" s="184">
        <f t="shared" si="150"/>
        <v>6529.0878505279779</v>
      </c>
      <c r="AE575" s="184">
        <f t="shared" si="151"/>
        <v>6595.4531273590374</v>
      </c>
      <c r="AF575" s="166"/>
    </row>
    <row r="576" spans="1:32" x14ac:dyDescent="0.25">
      <c r="A576" s="1">
        <v>574</v>
      </c>
      <c r="B576" s="1">
        <v>6250</v>
      </c>
      <c r="C576" s="100">
        <v>6750</v>
      </c>
      <c r="D576" s="53">
        <v>9750</v>
      </c>
      <c r="E576" s="1">
        <v>33</v>
      </c>
      <c r="F576" s="1">
        <v>30</v>
      </c>
      <c r="G576" s="1">
        <v>43</v>
      </c>
      <c r="H576" s="1">
        <v>1750</v>
      </c>
      <c r="I576" s="1">
        <v>5750</v>
      </c>
      <c r="J576" s="1">
        <v>4750</v>
      </c>
      <c r="K576" s="1">
        <v>2.0526315789473686</v>
      </c>
      <c r="L576" s="1">
        <v>0</v>
      </c>
      <c r="M576" s="1">
        <v>3000</v>
      </c>
      <c r="N576" s="126">
        <v>500</v>
      </c>
      <c r="O576" s="129">
        <f t="shared" si="141"/>
        <v>150.76269521923479</v>
      </c>
      <c r="P576" s="3">
        <f t="shared" si="137"/>
        <v>-349.23730478076521</v>
      </c>
      <c r="Q576" s="96">
        <f t="shared" si="138"/>
        <v>-0.6984746095615304</v>
      </c>
      <c r="R576" s="157">
        <f t="shared" si="142"/>
        <v>226.46591214187475</v>
      </c>
      <c r="S576" s="3">
        <f t="shared" si="139"/>
        <v>-273.53408785812525</v>
      </c>
      <c r="T576" s="96">
        <f t="shared" si="140"/>
        <v>-0.54706817571625055</v>
      </c>
      <c r="U576" s="154">
        <f t="shared" si="143"/>
        <v>287.05985513645203</v>
      </c>
      <c r="V576" s="3">
        <f t="shared" si="144"/>
        <v>-212.94014486354797</v>
      </c>
      <c r="W576" s="96">
        <f t="shared" si="145"/>
        <v>-0.42588028972709596</v>
      </c>
      <c r="X576" s="154">
        <f t="shared" si="146"/>
        <v>100.01616184941773</v>
      </c>
      <c r="Y576" s="3">
        <f t="shared" si="147"/>
        <v>-399.9838381505823</v>
      </c>
      <c r="Z576" s="96">
        <f t="shared" si="148"/>
        <v>-0.79996767630116461</v>
      </c>
      <c r="AA576" s="3">
        <f t="shared" si="136"/>
        <v>9750</v>
      </c>
      <c r="AB576" s="184">
        <f t="shared" si="152"/>
        <v>6900.762695219235</v>
      </c>
      <c r="AC576" s="184">
        <f t="shared" si="149"/>
        <v>6976.4659121418745</v>
      </c>
      <c r="AD576" s="184">
        <f t="shared" si="150"/>
        <v>7037.0598551364519</v>
      </c>
      <c r="AE576" s="184">
        <f t="shared" si="151"/>
        <v>6850.0161618494176</v>
      </c>
      <c r="AF576" s="166"/>
    </row>
    <row r="577" spans="1:32" x14ac:dyDescent="0.25">
      <c r="A577" s="1">
        <v>575</v>
      </c>
      <c r="B577" s="1">
        <v>6750</v>
      </c>
      <c r="C577" s="100">
        <v>9750</v>
      </c>
      <c r="D577" s="53">
        <v>10250</v>
      </c>
      <c r="E577" s="1">
        <v>30</v>
      </c>
      <c r="F577" s="1">
        <v>43</v>
      </c>
      <c r="G577" s="1">
        <v>47</v>
      </c>
      <c r="H577" s="1">
        <v>5750</v>
      </c>
      <c r="I577" s="1">
        <v>4750</v>
      </c>
      <c r="J577" s="1">
        <v>1750</v>
      </c>
      <c r="K577" s="1">
        <v>5.8571428571428568</v>
      </c>
      <c r="L577" s="1">
        <v>3000</v>
      </c>
      <c r="M577" s="1">
        <v>500</v>
      </c>
      <c r="N577" s="126">
        <v>-500</v>
      </c>
      <c r="O577" s="129">
        <f t="shared" si="141"/>
        <v>-75.830664503814432</v>
      </c>
      <c r="P577" s="3">
        <f t="shared" si="137"/>
        <v>424.16933549618557</v>
      </c>
      <c r="Q577" s="96">
        <f t="shared" si="138"/>
        <v>-0.84833867099237115</v>
      </c>
      <c r="R577" s="157">
        <f t="shared" si="142"/>
        <v>57.529414693721201</v>
      </c>
      <c r="S577" s="3">
        <f t="shared" si="139"/>
        <v>557.52941469372115</v>
      </c>
      <c r="T577" s="96">
        <f t="shared" si="140"/>
        <v>-1.1150588293874424</v>
      </c>
      <c r="U577" s="154">
        <f t="shared" si="143"/>
        <v>103.81507986832756</v>
      </c>
      <c r="V577" s="3">
        <f t="shared" si="144"/>
        <v>603.81507986832753</v>
      </c>
      <c r="W577" s="96">
        <f t="shared" si="145"/>
        <v>-1.207630159736655</v>
      </c>
      <c r="X577" s="154">
        <f t="shared" si="146"/>
        <v>345.63178180870426</v>
      </c>
      <c r="Y577" s="3">
        <f t="shared" si="147"/>
        <v>845.63178180870432</v>
      </c>
      <c r="Z577" s="96">
        <f t="shared" si="148"/>
        <v>-1.6912635636174087</v>
      </c>
      <c r="AA577" s="3">
        <f t="shared" si="136"/>
        <v>10250</v>
      </c>
      <c r="AB577" s="184">
        <f t="shared" si="152"/>
        <v>9674.1693354961862</v>
      </c>
      <c r="AC577" s="184">
        <f t="shared" si="149"/>
        <v>9807.5294146937213</v>
      </c>
      <c r="AD577" s="184">
        <f t="shared" si="150"/>
        <v>9853.8150798683273</v>
      </c>
      <c r="AE577" s="184">
        <f t="shared" si="151"/>
        <v>10095.631781808705</v>
      </c>
      <c r="AF577" s="166"/>
    </row>
    <row r="578" spans="1:32" x14ac:dyDescent="0.25">
      <c r="A578" s="1">
        <v>576</v>
      </c>
      <c r="B578" s="1">
        <v>9750</v>
      </c>
      <c r="C578" s="100">
        <v>10250</v>
      </c>
      <c r="D578" s="53">
        <v>9750</v>
      </c>
      <c r="E578" s="1">
        <v>43</v>
      </c>
      <c r="F578" s="1">
        <v>47</v>
      </c>
      <c r="G578" s="1">
        <v>35</v>
      </c>
      <c r="H578" s="1">
        <v>4750</v>
      </c>
      <c r="I578" s="1">
        <v>1750</v>
      </c>
      <c r="J578" s="1">
        <v>1750</v>
      </c>
      <c r="K578" s="1">
        <v>5.5714285714285712</v>
      </c>
      <c r="L578" s="1">
        <v>500</v>
      </c>
      <c r="M578" s="1">
        <v>-500</v>
      </c>
      <c r="N578" s="126">
        <v>2750</v>
      </c>
      <c r="O578" s="129">
        <f t="shared" si="141"/>
        <v>-80.262489609593388</v>
      </c>
      <c r="P578" s="3">
        <f t="shared" si="137"/>
        <v>-2830.2624896095936</v>
      </c>
      <c r="Q578" s="96">
        <f t="shared" si="138"/>
        <v>-1.029186359858034</v>
      </c>
      <c r="R578" s="157">
        <f t="shared" si="142"/>
        <v>-172.00601813300716</v>
      </c>
      <c r="S578" s="3">
        <f t="shared" si="139"/>
        <v>-2922.0060181330073</v>
      </c>
      <c r="T578" s="96">
        <f t="shared" si="140"/>
        <v>-1.0625476429574572</v>
      </c>
      <c r="U578" s="154">
        <f t="shared" si="143"/>
        <v>-293.01798340427695</v>
      </c>
      <c r="V578" s="3">
        <f t="shared" si="144"/>
        <v>-3043.0179834042769</v>
      </c>
      <c r="W578" s="96">
        <f t="shared" si="145"/>
        <v>-1.1065519939651915</v>
      </c>
      <c r="X578" s="154">
        <f t="shared" si="146"/>
        <v>-133.99590367145265</v>
      </c>
      <c r="Y578" s="3">
        <f t="shared" si="147"/>
        <v>-2883.9959036714527</v>
      </c>
      <c r="Z578" s="96">
        <f t="shared" si="148"/>
        <v>-1.0487257831532555</v>
      </c>
      <c r="AA578" s="3">
        <f t="shared" si="136"/>
        <v>9750</v>
      </c>
      <c r="AB578" s="184">
        <f t="shared" si="152"/>
        <v>10169.737510390407</v>
      </c>
      <c r="AC578" s="184">
        <f t="shared" si="149"/>
        <v>10077.993981866994</v>
      </c>
      <c r="AD578" s="184">
        <f t="shared" si="150"/>
        <v>9956.9820165957226</v>
      </c>
      <c r="AE578" s="184">
        <f t="shared" si="151"/>
        <v>10116.004096328546</v>
      </c>
      <c r="AF578" s="166"/>
    </row>
    <row r="579" spans="1:32" x14ac:dyDescent="0.25">
      <c r="A579" s="1">
        <v>577</v>
      </c>
      <c r="B579" s="1">
        <v>10250</v>
      </c>
      <c r="C579" s="100">
        <v>9750</v>
      </c>
      <c r="D579" s="53">
        <v>12500</v>
      </c>
      <c r="E579" s="1">
        <v>47</v>
      </c>
      <c r="F579" s="1">
        <v>35</v>
      </c>
      <c r="G579" s="1">
        <v>40</v>
      </c>
      <c r="H579" s="1">
        <v>1750</v>
      </c>
      <c r="I579" s="1">
        <v>1750</v>
      </c>
      <c r="J579" s="1">
        <v>2750</v>
      </c>
      <c r="K579" s="1">
        <v>4.5454545454545459</v>
      </c>
      <c r="L579" s="1">
        <v>-500</v>
      </c>
      <c r="M579" s="1">
        <v>2750</v>
      </c>
      <c r="N579" s="126">
        <v>-500</v>
      </c>
      <c r="O579" s="129">
        <f t="shared" si="141"/>
        <v>-444.08388415988816</v>
      </c>
      <c r="P579" s="3">
        <f t="shared" si="137"/>
        <v>55.916115840111843</v>
      </c>
      <c r="Q579" s="96">
        <f t="shared" si="138"/>
        <v>-0.11183223168022369</v>
      </c>
      <c r="R579" s="157">
        <f t="shared" si="142"/>
        <v>-653.46238019526902</v>
      </c>
      <c r="S579" s="3">
        <f t="shared" si="139"/>
        <v>-153.46238019526902</v>
      </c>
      <c r="T579" s="96">
        <f t="shared" si="140"/>
        <v>0.30692476039053807</v>
      </c>
      <c r="U579" s="154">
        <f t="shared" si="143"/>
        <v>-507.79042953220414</v>
      </c>
      <c r="V579" s="3">
        <f t="shared" si="144"/>
        <v>-7.7904295322041435</v>
      </c>
      <c r="W579" s="96">
        <f t="shared" si="145"/>
        <v>1.5580859064408287E-2</v>
      </c>
      <c r="X579" s="154">
        <f t="shared" si="146"/>
        <v>-681.33419868754049</v>
      </c>
      <c r="Y579" s="3">
        <f t="shared" si="147"/>
        <v>-181.33419868754049</v>
      </c>
      <c r="Z579" s="96">
        <f t="shared" si="148"/>
        <v>0.362668397375081</v>
      </c>
      <c r="AA579" s="3">
        <f t="shared" ref="AA579:AA641" si="153">D579</f>
        <v>12500</v>
      </c>
      <c r="AB579" s="184">
        <f t="shared" si="152"/>
        <v>9305.9161158401112</v>
      </c>
      <c r="AC579" s="184">
        <f t="shared" si="149"/>
        <v>9096.5376198047306</v>
      </c>
      <c r="AD579" s="184">
        <f t="shared" si="150"/>
        <v>9242.2095704677959</v>
      </c>
      <c r="AE579" s="184">
        <f t="shared" si="151"/>
        <v>9068.6658013124597</v>
      </c>
      <c r="AF579" s="166"/>
    </row>
    <row r="580" spans="1:32" x14ac:dyDescent="0.25">
      <c r="A580" s="1">
        <v>578</v>
      </c>
      <c r="B580" s="1">
        <v>9750</v>
      </c>
      <c r="C580" s="100">
        <v>12500</v>
      </c>
      <c r="D580" s="53">
        <v>12000</v>
      </c>
      <c r="E580" s="1">
        <v>35</v>
      </c>
      <c r="F580" s="1">
        <v>40</v>
      </c>
      <c r="G580" s="1">
        <v>55</v>
      </c>
      <c r="H580" s="1">
        <v>1750</v>
      </c>
      <c r="I580" s="1">
        <v>2750</v>
      </c>
      <c r="J580" s="1">
        <v>2750</v>
      </c>
      <c r="K580" s="1">
        <v>4.3636363636363633</v>
      </c>
      <c r="L580" s="1">
        <v>2750</v>
      </c>
      <c r="M580" s="1">
        <v>-500</v>
      </c>
      <c r="N580" s="126">
        <v>1000</v>
      </c>
      <c r="O580" s="129">
        <f t="shared" si="141"/>
        <v>-279.65251584909856</v>
      </c>
      <c r="P580" s="3">
        <f t="shared" ref="P580:P641" si="154">O580-N580</f>
        <v>-1279.6525158490986</v>
      </c>
      <c r="Q580" s="96">
        <f t="shared" ref="Q580:Q641" si="155">IF(N580=0,0,(O580-N580)/N580)</f>
        <v>-1.2796525158490986</v>
      </c>
      <c r="R580" s="157">
        <f t="shared" si="142"/>
        <v>-321.05145801048047</v>
      </c>
      <c r="S580" s="3">
        <f t="shared" ref="S580:S641" si="156">R580-N580</f>
        <v>-1321.0514580104805</v>
      </c>
      <c r="T580" s="96">
        <f t="shared" ref="T580:T641" si="157">IF(N580=0,0,(R580-N580)/N580)</f>
        <v>-1.3210514580104804</v>
      </c>
      <c r="U580" s="154">
        <f t="shared" si="143"/>
        <v>94.892798701335437</v>
      </c>
      <c r="V580" s="3">
        <f t="shared" si="144"/>
        <v>-905.10720129866456</v>
      </c>
      <c r="W580" s="96">
        <f t="shared" si="145"/>
        <v>-0.90510720129866451</v>
      </c>
      <c r="X580" s="154">
        <f t="shared" si="146"/>
        <v>173.73475605853139</v>
      </c>
      <c r="Y580" s="3">
        <f t="shared" si="147"/>
        <v>-826.26524394146861</v>
      </c>
      <c r="Z580" s="96">
        <f t="shared" si="148"/>
        <v>-0.82626524394146861</v>
      </c>
      <c r="AA580" s="3">
        <f t="shared" si="153"/>
        <v>12000</v>
      </c>
      <c r="AB580" s="184">
        <f t="shared" si="152"/>
        <v>12220.347484150901</v>
      </c>
      <c r="AC580" s="184">
        <f t="shared" si="149"/>
        <v>12178.948541989519</v>
      </c>
      <c r="AD580" s="184">
        <f t="shared" si="150"/>
        <v>12594.892798701336</v>
      </c>
      <c r="AE580" s="184">
        <f t="shared" si="151"/>
        <v>12673.734756058531</v>
      </c>
      <c r="AF580" s="166"/>
    </row>
    <row r="581" spans="1:32" x14ac:dyDescent="0.25">
      <c r="A581" s="1">
        <v>579</v>
      </c>
      <c r="B581" s="1">
        <v>12500</v>
      </c>
      <c r="C581" s="100">
        <v>12000</v>
      </c>
      <c r="D581" s="53">
        <v>13000</v>
      </c>
      <c r="E581" s="1">
        <v>40</v>
      </c>
      <c r="F581" s="1">
        <v>55</v>
      </c>
      <c r="G581" s="1">
        <v>58</v>
      </c>
      <c r="H581" s="1">
        <v>2750</v>
      </c>
      <c r="I581" s="1">
        <v>2750</v>
      </c>
      <c r="J581" s="1">
        <v>1750</v>
      </c>
      <c r="K581" s="1">
        <v>7.4285714285714288</v>
      </c>
      <c r="L581" s="1">
        <v>-500</v>
      </c>
      <c r="M581" s="1">
        <v>1000</v>
      </c>
      <c r="N581" s="126">
        <v>-1000</v>
      </c>
      <c r="O581" s="129">
        <f t="shared" ref="O581:O641" si="158">$AL$3+$AK$3*D581+$AJ$3*G581+$AI$3*J581+$AH$3*K581</f>
        <v>-383.41024260152017</v>
      </c>
      <c r="P581" s="3">
        <f t="shared" si="154"/>
        <v>616.58975739847983</v>
      </c>
      <c r="Q581" s="96">
        <f t="shared" si="155"/>
        <v>-0.61658975739847988</v>
      </c>
      <c r="R581" s="157">
        <f t="shared" ref="R581:R641" si="159">$AN$8+$AM$8*D581+$AL$8*G581+$AK$8*I581+$AJ$8*J581+$AI$8*K581+$AH$8*M581</f>
        <v>-420.40895559467947</v>
      </c>
      <c r="S581" s="3">
        <f t="shared" si="156"/>
        <v>579.59104440532053</v>
      </c>
      <c r="T581" s="96">
        <f t="shared" si="157"/>
        <v>-0.5795910444053205</v>
      </c>
      <c r="U581" s="154">
        <f t="shared" ref="U581:U641" si="160">$AP$13+$AO$13*C581+$AN$13*D581+$AM$13*F581+$AL$13*G581+$AK$13*I581+$AJ$13*J581+$AI$13*K581+$AH$13*M581</f>
        <v>-366.79030224818899</v>
      </c>
      <c r="V581" s="3">
        <f t="shared" ref="V581:V641" si="161">U581-N581</f>
        <v>633.20969775181106</v>
      </c>
      <c r="W581" s="96">
        <f t="shared" ref="W581:W641" si="162">IF(Q581=0,0,(U581-N581)/N581)</f>
        <v>-0.63320969775181102</v>
      </c>
      <c r="X581" s="154">
        <f t="shared" ref="X581:X641" si="163">$AT$18+$AS$18*B581+$AR$18*C581+$AQ$18*D581+$AP$18*E581+$AO$18*F581+$AN$18*G581+$AM$18*H581+$AL$18*I581+$AK$18*J581+$AJ$18*K581+$AI$18*L581+$AH$18*M581</f>
        <v>-263.54292096949342</v>
      </c>
      <c r="Y581" s="3">
        <f t="shared" ref="Y581:Y641" si="164">X581-N581</f>
        <v>736.45707903050652</v>
      </c>
      <c r="Z581" s="96">
        <f t="shared" ref="Z581:Z641" si="165">IF(T581=0,0,(X581-N581)/N581)</f>
        <v>-0.7364570790305065</v>
      </c>
      <c r="AA581" s="3">
        <f t="shared" si="153"/>
        <v>13000</v>
      </c>
      <c r="AB581" s="184">
        <f t="shared" si="152"/>
        <v>11616.58975739848</v>
      </c>
      <c r="AC581" s="184">
        <f t="shared" ref="AC581:AC641" si="166">$AA580+R581</f>
        <v>11579.591044405321</v>
      </c>
      <c r="AD581" s="184">
        <f t="shared" ref="AD581:AD641" si="167">$AA580+U581</f>
        <v>11633.20969775181</v>
      </c>
      <c r="AE581" s="184">
        <f t="shared" ref="AE581:AE641" si="168">$AA580+X581</f>
        <v>11736.457079030506</v>
      </c>
      <c r="AF581" s="166"/>
    </row>
    <row r="582" spans="1:32" x14ac:dyDescent="0.25">
      <c r="A582" s="1">
        <v>580</v>
      </c>
      <c r="B582" s="1">
        <v>12000</v>
      </c>
      <c r="C582" s="100">
        <v>13000</v>
      </c>
      <c r="D582" s="53">
        <v>12000</v>
      </c>
      <c r="E582" s="1">
        <v>55</v>
      </c>
      <c r="F582" s="1">
        <v>58</v>
      </c>
      <c r="G582" s="1">
        <v>50</v>
      </c>
      <c r="H582" s="1">
        <v>2750</v>
      </c>
      <c r="I582" s="1">
        <v>1750</v>
      </c>
      <c r="J582" s="1">
        <v>3750</v>
      </c>
      <c r="K582" s="1">
        <v>3.2</v>
      </c>
      <c r="L582" s="1">
        <v>1000</v>
      </c>
      <c r="M582" s="1">
        <v>-1000</v>
      </c>
      <c r="N582" s="126">
        <v>0</v>
      </c>
      <c r="O582" s="129">
        <f t="shared" si="158"/>
        <v>-248.38836083119745</v>
      </c>
      <c r="P582" s="3">
        <f t="shared" si="154"/>
        <v>-248.38836083119745</v>
      </c>
      <c r="Q582" s="96">
        <f t="shared" si="155"/>
        <v>0</v>
      </c>
      <c r="R582" s="157">
        <f t="shared" si="159"/>
        <v>-393.11402985228995</v>
      </c>
      <c r="S582" s="3">
        <f t="shared" si="156"/>
        <v>-393.11402985228995</v>
      </c>
      <c r="T582" s="96">
        <f t="shared" si="157"/>
        <v>0</v>
      </c>
      <c r="U582" s="154">
        <f t="shared" si="160"/>
        <v>-443.03512316494533</v>
      </c>
      <c r="V582" s="3">
        <f t="shared" si="161"/>
        <v>-443.03512316494533</v>
      </c>
      <c r="W582" s="96">
        <f t="shared" si="162"/>
        <v>0</v>
      </c>
      <c r="X582" s="154">
        <f t="shared" si="163"/>
        <v>-328.20131658926124</v>
      </c>
      <c r="Y582" s="3">
        <f t="shared" si="164"/>
        <v>-328.20131658926124</v>
      </c>
      <c r="Z582" s="96">
        <f t="shared" si="165"/>
        <v>0</v>
      </c>
      <c r="AA582" s="3">
        <f t="shared" si="153"/>
        <v>12000</v>
      </c>
      <c r="AB582" s="184">
        <f t="shared" ref="AB582:AB641" si="169">AA581+O582</f>
        <v>12751.611639168803</v>
      </c>
      <c r="AC582" s="184">
        <f t="shared" si="166"/>
        <v>12606.88597014771</v>
      </c>
      <c r="AD582" s="184">
        <f t="shared" si="167"/>
        <v>12556.964876835054</v>
      </c>
      <c r="AE582" s="184">
        <f t="shared" si="168"/>
        <v>12671.79868341074</v>
      </c>
      <c r="AF582" s="166"/>
    </row>
    <row r="583" spans="1:32" x14ac:dyDescent="0.25">
      <c r="A583" s="1">
        <v>581</v>
      </c>
      <c r="B583" s="1">
        <v>13000</v>
      </c>
      <c r="C583" s="100">
        <v>12000</v>
      </c>
      <c r="D583" s="53">
        <v>12000</v>
      </c>
      <c r="E583" s="1">
        <v>58</v>
      </c>
      <c r="F583" s="1">
        <v>50</v>
      </c>
      <c r="G583" s="1">
        <v>57</v>
      </c>
      <c r="H583" s="1">
        <v>1750</v>
      </c>
      <c r="I583" s="1">
        <v>3750</v>
      </c>
      <c r="J583" s="1">
        <v>4750</v>
      </c>
      <c r="K583" s="1">
        <v>2.5263157894736841</v>
      </c>
      <c r="L583" s="1">
        <v>-1000</v>
      </c>
      <c r="M583" s="1">
        <v>0</v>
      </c>
      <c r="N583" s="126">
        <v>-500</v>
      </c>
      <c r="O583" s="129">
        <f t="shared" si="158"/>
        <v>-116.85735204836737</v>
      </c>
      <c r="P583" s="3">
        <f t="shared" si="154"/>
        <v>383.14264795163263</v>
      </c>
      <c r="Q583" s="96">
        <f t="shared" si="155"/>
        <v>-0.76628529590326522</v>
      </c>
      <c r="R583" s="157">
        <f t="shared" si="159"/>
        <v>-141.14752501914691</v>
      </c>
      <c r="S583" s="3">
        <f t="shared" si="156"/>
        <v>358.85247498085312</v>
      </c>
      <c r="T583" s="96">
        <f t="shared" si="157"/>
        <v>-0.7177049499617062</v>
      </c>
      <c r="U583" s="154">
        <f t="shared" si="160"/>
        <v>-15.848663474316254</v>
      </c>
      <c r="V583" s="3">
        <f t="shared" si="161"/>
        <v>484.15133652568375</v>
      </c>
      <c r="W583" s="96">
        <f t="shared" si="162"/>
        <v>-0.96830267305136752</v>
      </c>
      <c r="X583" s="154">
        <f t="shared" si="163"/>
        <v>-187.1270508628383</v>
      </c>
      <c r="Y583" s="3">
        <f t="shared" si="164"/>
        <v>312.8729491371617</v>
      </c>
      <c r="Z583" s="96">
        <f t="shared" si="165"/>
        <v>-0.62574589827432336</v>
      </c>
      <c r="AA583" s="3">
        <f t="shared" si="153"/>
        <v>12000</v>
      </c>
      <c r="AB583" s="184">
        <f t="shared" si="169"/>
        <v>11883.142647951632</v>
      </c>
      <c r="AC583" s="184">
        <f t="shared" si="166"/>
        <v>11858.852474980853</v>
      </c>
      <c r="AD583" s="184">
        <f t="shared" si="167"/>
        <v>11984.151336525683</v>
      </c>
      <c r="AE583" s="184">
        <f t="shared" si="168"/>
        <v>11812.872949137161</v>
      </c>
      <c r="AF583" s="166"/>
    </row>
    <row r="584" spans="1:32" x14ac:dyDescent="0.25">
      <c r="A584" s="1">
        <v>582</v>
      </c>
      <c r="B584" s="1">
        <v>12000</v>
      </c>
      <c r="C584" s="100">
        <v>12000</v>
      </c>
      <c r="D584" s="53">
        <v>11500</v>
      </c>
      <c r="E584" s="1">
        <v>50</v>
      </c>
      <c r="F584" s="1">
        <v>57</v>
      </c>
      <c r="G584" s="1">
        <v>55</v>
      </c>
      <c r="H584" s="1">
        <v>3750</v>
      </c>
      <c r="I584" s="1">
        <v>4750</v>
      </c>
      <c r="J584" s="1">
        <v>2750</v>
      </c>
      <c r="K584" s="1">
        <v>4.1818181818181817</v>
      </c>
      <c r="L584" s="1">
        <v>0</v>
      </c>
      <c r="M584" s="1">
        <v>-500</v>
      </c>
      <c r="N584" s="126">
        <v>250</v>
      </c>
      <c r="O584" s="129">
        <f t="shared" si="158"/>
        <v>-205.75422467816992</v>
      </c>
      <c r="P584" s="3">
        <f t="shared" si="154"/>
        <v>-455.75422467816992</v>
      </c>
      <c r="Q584" s="96">
        <f t="shared" si="155"/>
        <v>-1.8230168987126796</v>
      </c>
      <c r="R584" s="157">
        <f t="shared" si="159"/>
        <v>-88.917056000605612</v>
      </c>
      <c r="S584" s="3">
        <f t="shared" si="156"/>
        <v>-338.91705600060561</v>
      </c>
      <c r="T584" s="96">
        <f t="shared" si="157"/>
        <v>-1.3556682240024225</v>
      </c>
      <c r="U584" s="154">
        <f t="shared" si="160"/>
        <v>-148.3879030863813</v>
      </c>
      <c r="V584" s="3">
        <f t="shared" si="161"/>
        <v>-398.3879030863813</v>
      </c>
      <c r="W584" s="96">
        <f t="shared" si="162"/>
        <v>-1.5935516123455251</v>
      </c>
      <c r="X584" s="154">
        <f t="shared" si="163"/>
        <v>-87.894437630831987</v>
      </c>
      <c r="Y584" s="3">
        <f t="shared" si="164"/>
        <v>-337.89443763083199</v>
      </c>
      <c r="Z584" s="96">
        <f t="shared" si="165"/>
        <v>-1.351577750523328</v>
      </c>
      <c r="AA584" s="3">
        <f t="shared" si="153"/>
        <v>11500</v>
      </c>
      <c r="AB584" s="184">
        <f t="shared" si="169"/>
        <v>11794.24577532183</v>
      </c>
      <c r="AC584" s="184">
        <f t="shared" si="166"/>
        <v>11911.082943999394</v>
      </c>
      <c r="AD584" s="184">
        <f t="shared" si="167"/>
        <v>11851.612096913619</v>
      </c>
      <c r="AE584" s="184">
        <f t="shared" si="168"/>
        <v>11912.105562369168</v>
      </c>
      <c r="AF584" s="166"/>
    </row>
    <row r="585" spans="1:32" x14ac:dyDescent="0.25">
      <c r="A585" s="1">
        <v>583</v>
      </c>
      <c r="B585" s="1">
        <v>12000</v>
      </c>
      <c r="C585" s="100">
        <v>11500</v>
      </c>
      <c r="D585" s="53">
        <v>11750</v>
      </c>
      <c r="E585" s="1">
        <v>57</v>
      </c>
      <c r="F585" s="1">
        <v>55</v>
      </c>
      <c r="G585" s="1">
        <v>51</v>
      </c>
      <c r="H585" s="1">
        <v>4750</v>
      </c>
      <c r="I585" s="1">
        <v>2750</v>
      </c>
      <c r="J585" s="1">
        <v>4750</v>
      </c>
      <c r="K585" s="1">
        <v>2.4736842105263159</v>
      </c>
      <c r="L585" s="1">
        <v>-500</v>
      </c>
      <c r="M585" s="1">
        <v>250</v>
      </c>
      <c r="N585" s="126">
        <v>-750</v>
      </c>
      <c r="O585" s="129">
        <f t="shared" si="158"/>
        <v>-113.94640668970371</v>
      </c>
      <c r="P585" s="3">
        <f t="shared" si="154"/>
        <v>636.05359331029626</v>
      </c>
      <c r="Q585" s="96">
        <f t="shared" si="155"/>
        <v>-0.84807145774706172</v>
      </c>
      <c r="R585" s="157">
        <f t="shared" si="159"/>
        <v>-226.18230009800214</v>
      </c>
      <c r="S585" s="3">
        <f t="shared" si="156"/>
        <v>523.81769990199791</v>
      </c>
      <c r="T585" s="96">
        <f t="shared" si="157"/>
        <v>-0.69842359986933056</v>
      </c>
      <c r="U585" s="154">
        <f t="shared" si="160"/>
        <v>-315.58134862211165</v>
      </c>
      <c r="V585" s="3">
        <f t="shared" si="161"/>
        <v>434.41865137788835</v>
      </c>
      <c r="W585" s="96">
        <f t="shared" si="162"/>
        <v>-0.57922486850385113</v>
      </c>
      <c r="X585" s="154">
        <f t="shared" si="163"/>
        <v>-260.34055373030537</v>
      </c>
      <c r="Y585" s="3">
        <f t="shared" si="164"/>
        <v>489.65944626969463</v>
      </c>
      <c r="Z585" s="96">
        <f t="shared" si="165"/>
        <v>-0.6528792616929262</v>
      </c>
      <c r="AA585" s="3">
        <f t="shared" si="153"/>
        <v>11750</v>
      </c>
      <c r="AB585" s="184">
        <f t="shared" si="169"/>
        <v>11386.053593310296</v>
      </c>
      <c r="AC585" s="184">
        <f t="shared" si="166"/>
        <v>11273.817699901998</v>
      </c>
      <c r="AD585" s="184">
        <f t="shared" si="167"/>
        <v>11184.418651377888</v>
      </c>
      <c r="AE585" s="184">
        <f t="shared" si="168"/>
        <v>11239.659446269694</v>
      </c>
      <c r="AF585" s="166"/>
    </row>
    <row r="586" spans="1:32" x14ac:dyDescent="0.25">
      <c r="A586" s="1">
        <v>584</v>
      </c>
      <c r="B586" s="1">
        <v>11500</v>
      </c>
      <c r="C586" s="100">
        <v>11750</v>
      </c>
      <c r="D586" s="53">
        <v>11000</v>
      </c>
      <c r="E586" s="1">
        <v>55</v>
      </c>
      <c r="F586" s="1">
        <v>51</v>
      </c>
      <c r="G586" s="1">
        <v>44</v>
      </c>
      <c r="H586" s="1">
        <v>2750</v>
      </c>
      <c r="I586" s="1">
        <v>4750</v>
      </c>
      <c r="J586" s="1">
        <v>1750</v>
      </c>
      <c r="K586" s="1">
        <v>6.2857142857142856</v>
      </c>
      <c r="L586" s="1">
        <v>250</v>
      </c>
      <c r="M586" s="1">
        <v>-750</v>
      </c>
      <c r="N586" s="126">
        <v>-750</v>
      </c>
      <c r="O586" s="129">
        <f t="shared" si="158"/>
        <v>-195.9292348409511</v>
      </c>
      <c r="P586" s="3">
        <f t="shared" si="154"/>
        <v>554.07076515904896</v>
      </c>
      <c r="Q586" s="96">
        <f t="shared" si="155"/>
        <v>-0.73876102021206524</v>
      </c>
      <c r="R586" s="157">
        <f t="shared" si="159"/>
        <v>-50.924073364570987</v>
      </c>
      <c r="S586" s="3">
        <f t="shared" si="156"/>
        <v>699.07592663542903</v>
      </c>
      <c r="T586" s="96">
        <f t="shared" si="157"/>
        <v>-0.93210123551390534</v>
      </c>
      <c r="U586" s="154">
        <f t="shared" si="160"/>
        <v>-135.16134133928256</v>
      </c>
      <c r="V586" s="3">
        <f t="shared" si="161"/>
        <v>614.83865866071744</v>
      </c>
      <c r="W586" s="96">
        <f t="shared" si="162"/>
        <v>-0.81978487821428991</v>
      </c>
      <c r="X586" s="154">
        <f t="shared" si="163"/>
        <v>-248.15674074092317</v>
      </c>
      <c r="Y586" s="3">
        <f t="shared" si="164"/>
        <v>501.84325925907683</v>
      </c>
      <c r="Z586" s="96">
        <f t="shared" si="165"/>
        <v>-0.66912434567876911</v>
      </c>
      <c r="AA586" s="3">
        <f t="shared" si="153"/>
        <v>11000</v>
      </c>
      <c r="AB586" s="184">
        <f t="shared" si="169"/>
        <v>11554.070765159049</v>
      </c>
      <c r="AC586" s="184">
        <f t="shared" si="166"/>
        <v>11699.075926635429</v>
      </c>
      <c r="AD586" s="184">
        <f t="shared" si="167"/>
        <v>11614.838658660718</v>
      </c>
      <c r="AE586" s="184">
        <f t="shared" si="168"/>
        <v>11501.843259259076</v>
      </c>
      <c r="AF586" s="166"/>
    </row>
    <row r="587" spans="1:32" x14ac:dyDescent="0.25">
      <c r="A587" s="1">
        <v>585</v>
      </c>
      <c r="B587" s="1">
        <v>11750</v>
      </c>
      <c r="C587" s="100">
        <v>11000</v>
      </c>
      <c r="D587" s="53">
        <v>10250</v>
      </c>
      <c r="E587" s="1">
        <v>51</v>
      </c>
      <c r="F587" s="1">
        <v>44</v>
      </c>
      <c r="G587" s="1">
        <v>26</v>
      </c>
      <c r="H587" s="1">
        <v>4750</v>
      </c>
      <c r="I587" s="1">
        <v>1750</v>
      </c>
      <c r="J587" s="1">
        <v>2750</v>
      </c>
      <c r="K587" s="1">
        <v>3.7272727272727271</v>
      </c>
      <c r="L587" s="1">
        <v>-750</v>
      </c>
      <c r="M587" s="1">
        <v>-750</v>
      </c>
      <c r="N587" s="126">
        <v>0</v>
      </c>
      <c r="O587" s="129">
        <f t="shared" si="158"/>
        <v>-196.0391125545799</v>
      </c>
      <c r="P587" s="3">
        <f t="shared" si="154"/>
        <v>-196.0391125545799</v>
      </c>
      <c r="Q587" s="96">
        <f t="shared" si="155"/>
        <v>0</v>
      </c>
      <c r="R587" s="157">
        <f t="shared" si="159"/>
        <v>-337.42744162182765</v>
      </c>
      <c r="S587" s="3">
        <f t="shared" si="156"/>
        <v>-337.42744162182765</v>
      </c>
      <c r="T587" s="96">
        <f t="shared" si="157"/>
        <v>0</v>
      </c>
      <c r="U587" s="154">
        <f t="shared" si="160"/>
        <v>-497.01698693686041</v>
      </c>
      <c r="V587" s="3">
        <f t="shared" si="161"/>
        <v>-497.01698693686041</v>
      </c>
      <c r="W587" s="96">
        <f t="shared" si="162"/>
        <v>0</v>
      </c>
      <c r="X587" s="154">
        <f t="shared" si="163"/>
        <v>-459.52780894197883</v>
      </c>
      <c r="Y587" s="3">
        <f t="shared" si="164"/>
        <v>-459.52780894197883</v>
      </c>
      <c r="Z587" s="96">
        <f t="shared" si="165"/>
        <v>0</v>
      </c>
      <c r="AA587" s="3">
        <f t="shared" si="153"/>
        <v>10250</v>
      </c>
      <c r="AB587" s="184">
        <f t="shared" si="169"/>
        <v>10803.960887445421</v>
      </c>
      <c r="AC587" s="184">
        <f t="shared" si="166"/>
        <v>10662.572558378173</v>
      </c>
      <c r="AD587" s="184">
        <f t="shared" si="167"/>
        <v>10502.98301306314</v>
      </c>
      <c r="AE587" s="184">
        <f t="shared" si="168"/>
        <v>10540.472191058021</v>
      </c>
      <c r="AF587" s="166"/>
    </row>
    <row r="588" spans="1:32" ht="15.75" thickBot="1" x14ac:dyDescent="0.3">
      <c r="A588" s="1">
        <v>586</v>
      </c>
      <c r="B588" s="1">
        <v>11000</v>
      </c>
      <c r="C588" s="101">
        <v>10250</v>
      </c>
      <c r="D588" s="55">
        <v>10250</v>
      </c>
      <c r="E588" s="56">
        <v>44</v>
      </c>
      <c r="F588" s="56">
        <v>26</v>
      </c>
      <c r="G588" s="56">
        <v>24</v>
      </c>
      <c r="H588" s="56">
        <v>1750</v>
      </c>
      <c r="I588" s="56">
        <v>2750</v>
      </c>
      <c r="J588" s="56">
        <v>6750</v>
      </c>
      <c r="K588" s="56">
        <v>1.5185185185185186</v>
      </c>
      <c r="L588" s="56">
        <v>-750</v>
      </c>
      <c r="M588" s="56">
        <v>0</v>
      </c>
      <c r="N588" s="127">
        <v>-500</v>
      </c>
      <c r="O588" s="129">
        <f t="shared" si="158"/>
        <v>176.63360161814731</v>
      </c>
      <c r="P588" s="3">
        <f t="shared" si="154"/>
        <v>676.63360161814728</v>
      </c>
      <c r="Q588" s="96">
        <f t="shared" si="155"/>
        <v>-1.3532672032362945</v>
      </c>
      <c r="R588" s="157">
        <f t="shared" si="159"/>
        <v>-1.8919594648868809</v>
      </c>
      <c r="S588" s="3">
        <f t="shared" si="156"/>
        <v>498.1080405351131</v>
      </c>
      <c r="T588" s="96">
        <f t="shared" si="157"/>
        <v>-0.99621608107022619</v>
      </c>
      <c r="U588" s="154">
        <f t="shared" si="160"/>
        <v>106.92527449121047</v>
      </c>
      <c r="V588" s="3">
        <f t="shared" si="161"/>
        <v>606.92527449121053</v>
      </c>
      <c r="W588" s="96">
        <f t="shared" si="162"/>
        <v>-1.213850548982421</v>
      </c>
      <c r="X588" s="154">
        <f t="shared" si="163"/>
        <v>-124.69772513157989</v>
      </c>
      <c r="Y588" s="3">
        <f t="shared" si="164"/>
        <v>375.30227486842011</v>
      </c>
      <c r="Z588" s="96">
        <f t="shared" si="165"/>
        <v>-0.75060454973684021</v>
      </c>
      <c r="AA588" s="3">
        <f t="shared" si="153"/>
        <v>10250</v>
      </c>
      <c r="AB588" s="184">
        <f t="shared" si="169"/>
        <v>10426.633601618147</v>
      </c>
      <c r="AC588" s="184">
        <f t="shared" si="166"/>
        <v>10248.108040535113</v>
      </c>
      <c r="AD588" s="184">
        <f t="shared" si="167"/>
        <v>10356.92527449121</v>
      </c>
      <c r="AE588" s="184">
        <f t="shared" si="168"/>
        <v>10125.30227486842</v>
      </c>
      <c r="AF588" s="166"/>
    </row>
    <row r="589" spans="1:32" x14ac:dyDescent="0.25">
      <c r="A589" s="1">
        <v>587</v>
      </c>
      <c r="B589" s="1">
        <v>10250</v>
      </c>
      <c r="C589" s="102">
        <v>10250</v>
      </c>
      <c r="D589" s="29">
        <v>4750</v>
      </c>
      <c r="E589" s="28">
        <v>26</v>
      </c>
      <c r="F589" s="28">
        <v>24</v>
      </c>
      <c r="G589" s="28">
        <v>3</v>
      </c>
      <c r="H589" s="28">
        <v>2750</v>
      </c>
      <c r="I589" s="28">
        <v>6750</v>
      </c>
      <c r="J589" s="28">
        <v>3750</v>
      </c>
      <c r="K589" s="28">
        <v>1.2666666666666666</v>
      </c>
      <c r="L589" s="28">
        <v>0</v>
      </c>
      <c r="M589" s="28">
        <v>-500</v>
      </c>
      <c r="N589" s="122">
        <v>5000</v>
      </c>
      <c r="O589" s="129">
        <f t="shared" si="158"/>
        <v>579.41461533097629</v>
      </c>
      <c r="P589" s="3">
        <f t="shared" si="154"/>
        <v>-4420.5853846690234</v>
      </c>
      <c r="Q589" s="96">
        <f t="shared" si="155"/>
        <v>-0.8841170769338047</v>
      </c>
      <c r="R589" s="157">
        <f t="shared" si="159"/>
        <v>814.31908254565508</v>
      </c>
      <c r="S589" s="3">
        <f t="shared" si="156"/>
        <v>-4185.680917454345</v>
      </c>
      <c r="T589" s="96">
        <f t="shared" si="157"/>
        <v>-0.83713618349086905</v>
      </c>
      <c r="U589" s="154">
        <f t="shared" si="160"/>
        <v>1649.8701932390843</v>
      </c>
      <c r="V589" s="3">
        <f t="shared" si="161"/>
        <v>-3350.1298067609159</v>
      </c>
      <c r="W589" s="96">
        <f t="shared" si="162"/>
        <v>-0.67002596135218317</v>
      </c>
      <c r="X589" s="154">
        <f t="shared" si="163"/>
        <v>1335.6215498755839</v>
      </c>
      <c r="Y589" s="3">
        <f t="shared" si="164"/>
        <v>-3664.3784501244163</v>
      </c>
      <c r="Z589" s="96">
        <f t="shared" si="165"/>
        <v>-0.73287569002488329</v>
      </c>
      <c r="AA589" s="3">
        <f t="shared" si="153"/>
        <v>4750</v>
      </c>
      <c r="AB589" s="184">
        <f t="shared" si="169"/>
        <v>10829.414615330976</v>
      </c>
      <c r="AC589" s="184">
        <f t="shared" si="166"/>
        <v>11064.319082545655</v>
      </c>
      <c r="AD589" s="184">
        <f t="shared" si="167"/>
        <v>11899.870193239085</v>
      </c>
      <c r="AE589" s="184">
        <f t="shared" si="168"/>
        <v>11585.621549875585</v>
      </c>
      <c r="AF589" s="166"/>
    </row>
    <row r="590" spans="1:32" x14ac:dyDescent="0.25">
      <c r="A590" s="1">
        <v>588</v>
      </c>
      <c r="B590" s="1">
        <v>10250</v>
      </c>
      <c r="C590" s="100">
        <v>4750</v>
      </c>
      <c r="D590" s="30">
        <v>9750</v>
      </c>
      <c r="E590" s="3">
        <v>24</v>
      </c>
      <c r="F590" s="3">
        <v>3</v>
      </c>
      <c r="G590" s="3">
        <v>37</v>
      </c>
      <c r="H590" s="3">
        <v>6750</v>
      </c>
      <c r="I590" s="3">
        <v>3750</v>
      </c>
      <c r="J590" s="3">
        <v>1750</v>
      </c>
      <c r="K590" s="3">
        <v>5.5714285714285712</v>
      </c>
      <c r="L590" s="3">
        <v>-500</v>
      </c>
      <c r="M590" s="3">
        <v>5000</v>
      </c>
      <c r="N590" s="123">
        <v>-500</v>
      </c>
      <c r="O590" s="129">
        <f t="shared" si="158"/>
        <v>-68.19141265761192</v>
      </c>
      <c r="P590" s="3">
        <f t="shared" si="154"/>
        <v>431.80858734238808</v>
      </c>
      <c r="Q590" s="96">
        <f t="shared" si="155"/>
        <v>-0.86361717468477617</v>
      </c>
      <c r="R590" s="157">
        <f t="shared" si="159"/>
        <v>-108.08979001074631</v>
      </c>
      <c r="S590" s="3">
        <f t="shared" si="156"/>
        <v>391.9102099892537</v>
      </c>
      <c r="T590" s="96">
        <f t="shared" si="157"/>
        <v>-0.78382041997850738</v>
      </c>
      <c r="U590" s="154">
        <f t="shared" si="160"/>
        <v>466.1279844181966</v>
      </c>
      <c r="V590" s="3">
        <f t="shared" si="161"/>
        <v>966.12798441819655</v>
      </c>
      <c r="W590" s="96">
        <f t="shared" si="162"/>
        <v>-1.9322559688363932</v>
      </c>
      <c r="X590" s="154">
        <f t="shared" si="163"/>
        <v>472.37773907657925</v>
      </c>
      <c r="Y590" s="3">
        <f t="shared" si="164"/>
        <v>972.37773907657925</v>
      </c>
      <c r="Z590" s="96">
        <f t="shared" si="165"/>
        <v>-1.9447554781531584</v>
      </c>
      <c r="AA590" s="3">
        <f t="shared" si="153"/>
        <v>9750</v>
      </c>
      <c r="AB590" s="184">
        <f t="shared" si="169"/>
        <v>4681.8085873423879</v>
      </c>
      <c r="AC590" s="184">
        <f t="shared" si="166"/>
        <v>4641.9102099892534</v>
      </c>
      <c r="AD590" s="184">
        <f t="shared" si="167"/>
        <v>5216.1279844181963</v>
      </c>
      <c r="AE590" s="184">
        <f t="shared" si="168"/>
        <v>5222.377739076579</v>
      </c>
      <c r="AF590" s="166"/>
    </row>
    <row r="591" spans="1:32" x14ac:dyDescent="0.25">
      <c r="A591" s="1">
        <v>589</v>
      </c>
      <c r="B591" s="1">
        <v>4750</v>
      </c>
      <c r="C591" s="100">
        <v>9750</v>
      </c>
      <c r="D591" s="30">
        <v>9250</v>
      </c>
      <c r="E591" s="3">
        <v>3</v>
      </c>
      <c r="F591" s="3">
        <v>37</v>
      </c>
      <c r="G591" s="3">
        <v>49</v>
      </c>
      <c r="H591" s="3">
        <v>3750</v>
      </c>
      <c r="I591" s="3">
        <v>1750</v>
      </c>
      <c r="J591" s="3">
        <v>3750</v>
      </c>
      <c r="K591" s="3">
        <v>2.4666666666666668</v>
      </c>
      <c r="L591" s="3">
        <v>5000</v>
      </c>
      <c r="M591" s="3">
        <v>-500</v>
      </c>
      <c r="N591" s="123">
        <v>1500</v>
      </c>
      <c r="O591" s="129">
        <f t="shared" si="158"/>
        <v>167.16941551595389</v>
      </c>
      <c r="P591" s="3">
        <f t="shared" si="154"/>
        <v>-1332.8305844840461</v>
      </c>
      <c r="Q591" s="96">
        <f t="shared" si="155"/>
        <v>-0.88855372298936408</v>
      </c>
      <c r="R591" s="157">
        <f t="shared" si="159"/>
        <v>43.24290992323305</v>
      </c>
      <c r="S591" s="3">
        <f t="shared" si="156"/>
        <v>-1456.7570900767669</v>
      </c>
      <c r="T591" s="96">
        <f t="shared" si="157"/>
        <v>-0.97117139338451119</v>
      </c>
      <c r="U591" s="154">
        <f t="shared" si="160"/>
        <v>336.83738471802678</v>
      </c>
      <c r="V591" s="3">
        <f t="shared" si="161"/>
        <v>-1163.1626152819731</v>
      </c>
      <c r="W591" s="96">
        <f t="shared" si="162"/>
        <v>-0.77544174352131545</v>
      </c>
      <c r="X591" s="154">
        <f t="shared" si="163"/>
        <v>923.96441211608692</v>
      </c>
      <c r="Y591" s="3">
        <f t="shared" si="164"/>
        <v>-576.03558788391308</v>
      </c>
      <c r="Z591" s="96">
        <f t="shared" si="165"/>
        <v>-0.38402372525594203</v>
      </c>
      <c r="AA591" s="3">
        <f t="shared" si="153"/>
        <v>9250</v>
      </c>
      <c r="AB591" s="184">
        <f t="shared" si="169"/>
        <v>9917.169415515953</v>
      </c>
      <c r="AC591" s="184">
        <f t="shared" si="166"/>
        <v>9793.2429099232322</v>
      </c>
      <c r="AD591" s="184">
        <f t="shared" si="167"/>
        <v>10086.837384718026</v>
      </c>
      <c r="AE591" s="184">
        <f t="shared" si="168"/>
        <v>10673.964412116087</v>
      </c>
      <c r="AF591" s="166"/>
    </row>
    <row r="592" spans="1:32" x14ac:dyDescent="0.25">
      <c r="A592" s="1">
        <v>590</v>
      </c>
      <c r="B592" s="1">
        <v>9750</v>
      </c>
      <c r="C592" s="100">
        <v>9250</v>
      </c>
      <c r="D592" s="30">
        <v>10750</v>
      </c>
      <c r="E592" s="3">
        <v>37</v>
      </c>
      <c r="F592" s="3">
        <v>49</v>
      </c>
      <c r="G592" s="3">
        <v>52</v>
      </c>
      <c r="H592" s="3">
        <v>1750</v>
      </c>
      <c r="I592" s="3">
        <v>3750</v>
      </c>
      <c r="J592" s="3">
        <v>3750</v>
      </c>
      <c r="K592" s="3">
        <v>2.8666666666666667</v>
      </c>
      <c r="L592" s="3">
        <v>-500</v>
      </c>
      <c r="M592" s="3">
        <v>1500</v>
      </c>
      <c r="N592" s="123">
        <v>1000</v>
      </c>
      <c r="O592" s="129">
        <f t="shared" si="158"/>
        <v>-44.68395895960586</v>
      </c>
      <c r="P592" s="3">
        <f t="shared" si="154"/>
        <v>-1044.6839589596059</v>
      </c>
      <c r="Q592" s="96">
        <f t="shared" si="155"/>
        <v>-1.044683958959606</v>
      </c>
      <c r="R592" s="157">
        <f t="shared" si="159"/>
        <v>-66.22512606158449</v>
      </c>
      <c r="S592" s="3">
        <f t="shared" si="156"/>
        <v>-1066.2251260615844</v>
      </c>
      <c r="T592" s="96">
        <f t="shared" si="157"/>
        <v>-1.0662251260615845</v>
      </c>
      <c r="U592" s="154">
        <f t="shared" si="160"/>
        <v>-124.41116373103151</v>
      </c>
      <c r="V592" s="3">
        <f t="shared" si="161"/>
        <v>-1124.4111637310316</v>
      </c>
      <c r="W592" s="96">
        <f t="shared" si="162"/>
        <v>-1.1244111637310317</v>
      </c>
      <c r="X592" s="154">
        <f t="shared" si="163"/>
        <v>-62.95767777563313</v>
      </c>
      <c r="Y592" s="3">
        <f t="shared" si="164"/>
        <v>-1062.9576777756331</v>
      </c>
      <c r="Z592" s="96">
        <f t="shared" si="165"/>
        <v>-1.0629576777756331</v>
      </c>
      <c r="AA592" s="3">
        <f t="shared" si="153"/>
        <v>10750</v>
      </c>
      <c r="AB592" s="184">
        <f t="shared" si="169"/>
        <v>9205.3160410403943</v>
      </c>
      <c r="AC592" s="184">
        <f t="shared" si="166"/>
        <v>9183.7748739384151</v>
      </c>
      <c r="AD592" s="184">
        <f t="shared" si="167"/>
        <v>9125.5888362689693</v>
      </c>
      <c r="AE592" s="184">
        <f t="shared" si="168"/>
        <v>9187.0423222243662</v>
      </c>
      <c r="AF592" s="166"/>
    </row>
    <row r="593" spans="1:32" x14ac:dyDescent="0.25">
      <c r="A593" s="1">
        <v>591</v>
      </c>
      <c r="B593" s="1">
        <v>9250</v>
      </c>
      <c r="C593" s="100">
        <v>10750</v>
      </c>
      <c r="D593" s="30">
        <v>11750</v>
      </c>
      <c r="E593" s="3">
        <v>49</v>
      </c>
      <c r="F593" s="3">
        <v>52</v>
      </c>
      <c r="G593" s="3">
        <v>49</v>
      </c>
      <c r="H593" s="3">
        <v>3750</v>
      </c>
      <c r="I593" s="3">
        <v>3750</v>
      </c>
      <c r="J593" s="3">
        <v>3750</v>
      </c>
      <c r="K593" s="3">
        <v>3.1333333333333333</v>
      </c>
      <c r="L593" s="3">
        <v>1500</v>
      </c>
      <c r="M593" s="3">
        <v>1000</v>
      </c>
      <c r="N593" s="123">
        <v>750</v>
      </c>
      <c r="O593" s="129">
        <f t="shared" si="158"/>
        <v>-216.09723432326618</v>
      </c>
      <c r="P593" s="3">
        <f t="shared" si="154"/>
        <v>-966.09723432326621</v>
      </c>
      <c r="Q593" s="96">
        <f t="shared" si="155"/>
        <v>-1.288129645764355</v>
      </c>
      <c r="R593" s="157">
        <f t="shared" si="159"/>
        <v>-244.68032231534158</v>
      </c>
      <c r="S593" s="3">
        <f t="shared" si="156"/>
        <v>-994.68032231534153</v>
      </c>
      <c r="T593" s="96">
        <f t="shared" si="157"/>
        <v>-1.3262404297537886</v>
      </c>
      <c r="U593" s="154">
        <f t="shared" si="160"/>
        <v>-348.74632294260454</v>
      </c>
      <c r="V593" s="3">
        <f t="shared" si="161"/>
        <v>-1098.7463229426046</v>
      </c>
      <c r="W593" s="96">
        <f t="shared" si="162"/>
        <v>-1.4649950972568062</v>
      </c>
      <c r="X593" s="154">
        <f t="shared" si="163"/>
        <v>-261.21843208701409</v>
      </c>
      <c r="Y593" s="3">
        <f t="shared" si="164"/>
        <v>-1011.2184320870141</v>
      </c>
      <c r="Z593" s="96">
        <f t="shared" si="165"/>
        <v>-1.3482912427826854</v>
      </c>
      <c r="AA593" s="3">
        <f t="shared" si="153"/>
        <v>11750</v>
      </c>
      <c r="AB593" s="184">
        <f t="shared" si="169"/>
        <v>10533.902765676734</v>
      </c>
      <c r="AC593" s="184">
        <f t="shared" si="166"/>
        <v>10505.319677684658</v>
      </c>
      <c r="AD593" s="184">
        <f t="shared" si="167"/>
        <v>10401.253677057395</v>
      </c>
      <c r="AE593" s="184">
        <f t="shared" si="168"/>
        <v>10488.781567912985</v>
      </c>
      <c r="AF593" s="166"/>
    </row>
    <row r="594" spans="1:32" x14ac:dyDescent="0.25">
      <c r="A594" s="1">
        <v>592</v>
      </c>
      <c r="B594" s="1">
        <v>10750</v>
      </c>
      <c r="C594" s="100">
        <v>11750</v>
      </c>
      <c r="D594" s="30">
        <v>12500</v>
      </c>
      <c r="E594" s="3">
        <v>52</v>
      </c>
      <c r="F594" s="3">
        <v>49</v>
      </c>
      <c r="G594" s="3">
        <v>57</v>
      </c>
      <c r="H594" s="3">
        <v>3750</v>
      </c>
      <c r="I594" s="3">
        <v>3750</v>
      </c>
      <c r="J594" s="3">
        <v>3750</v>
      </c>
      <c r="K594" s="3">
        <v>3.3333333333333335</v>
      </c>
      <c r="L594" s="3">
        <v>1000</v>
      </c>
      <c r="M594" s="3">
        <v>750</v>
      </c>
      <c r="N594" s="123">
        <v>-750</v>
      </c>
      <c r="O594" s="129">
        <f t="shared" si="158"/>
        <v>-282.79292146710634</v>
      </c>
      <c r="P594" s="3">
        <f t="shared" si="154"/>
        <v>467.20707853289366</v>
      </c>
      <c r="Q594" s="96">
        <f t="shared" si="155"/>
        <v>-0.62294277137719156</v>
      </c>
      <c r="R594" s="157">
        <f t="shared" si="159"/>
        <v>-302.24540349677125</v>
      </c>
      <c r="S594" s="3">
        <f t="shared" si="156"/>
        <v>447.75459650322875</v>
      </c>
      <c r="T594" s="96">
        <f t="shared" si="157"/>
        <v>-0.59700612867097169</v>
      </c>
      <c r="U594" s="154">
        <f t="shared" si="160"/>
        <v>-164.37293356088611</v>
      </c>
      <c r="V594" s="3">
        <f t="shared" si="161"/>
        <v>585.62706643911383</v>
      </c>
      <c r="W594" s="96">
        <f t="shared" si="162"/>
        <v>-0.78083608858548514</v>
      </c>
      <c r="X594" s="154">
        <f t="shared" si="163"/>
        <v>-169.30987718816266</v>
      </c>
      <c r="Y594" s="3">
        <f t="shared" si="164"/>
        <v>580.69012281183734</v>
      </c>
      <c r="Z594" s="96">
        <f t="shared" si="165"/>
        <v>-0.77425349708244984</v>
      </c>
      <c r="AA594" s="3">
        <f t="shared" si="153"/>
        <v>12500</v>
      </c>
      <c r="AB594" s="184">
        <f t="shared" si="169"/>
        <v>11467.207078532894</v>
      </c>
      <c r="AC594" s="184">
        <f t="shared" si="166"/>
        <v>11447.75459650323</v>
      </c>
      <c r="AD594" s="184">
        <f t="shared" si="167"/>
        <v>11585.627066439114</v>
      </c>
      <c r="AE594" s="184">
        <f t="shared" si="168"/>
        <v>11580.690122811837</v>
      </c>
      <c r="AF594" s="166"/>
    </row>
    <row r="595" spans="1:32" x14ac:dyDescent="0.25">
      <c r="A595" s="1">
        <v>593</v>
      </c>
      <c r="B595" s="1">
        <v>11750</v>
      </c>
      <c r="C595" s="100">
        <v>12500</v>
      </c>
      <c r="D595" s="30">
        <v>11750</v>
      </c>
      <c r="E595" s="3">
        <v>49</v>
      </c>
      <c r="F595" s="3">
        <v>57</v>
      </c>
      <c r="G595" s="3">
        <v>53</v>
      </c>
      <c r="H595" s="3">
        <v>3750</v>
      </c>
      <c r="I595" s="3">
        <v>3750</v>
      </c>
      <c r="J595" s="3">
        <v>2750</v>
      </c>
      <c r="K595" s="3">
        <v>4.2727272727272725</v>
      </c>
      <c r="L595" s="3">
        <v>750</v>
      </c>
      <c r="M595" s="3">
        <v>-750</v>
      </c>
      <c r="N595" s="123">
        <v>500</v>
      </c>
      <c r="O595" s="129">
        <f t="shared" si="158"/>
        <v>-254.77444721561571</v>
      </c>
      <c r="P595" s="3">
        <f t="shared" si="154"/>
        <v>-754.77444721561574</v>
      </c>
      <c r="Q595" s="96">
        <f t="shared" si="155"/>
        <v>-1.5095488944312314</v>
      </c>
      <c r="R595" s="157">
        <f t="shared" si="159"/>
        <v>-215.59323782990688</v>
      </c>
      <c r="S595" s="3">
        <f t="shared" si="156"/>
        <v>-715.59323782990691</v>
      </c>
      <c r="T595" s="96">
        <f t="shared" si="157"/>
        <v>-1.4311864756598138</v>
      </c>
      <c r="U595" s="154">
        <f t="shared" si="160"/>
        <v>-256.41926759809968</v>
      </c>
      <c r="V595" s="3">
        <f t="shared" si="161"/>
        <v>-756.41926759809962</v>
      </c>
      <c r="W595" s="96">
        <f t="shared" si="162"/>
        <v>-1.5128385351961993</v>
      </c>
      <c r="X595" s="154">
        <f t="shared" si="163"/>
        <v>-133.2289960769298</v>
      </c>
      <c r="Y595" s="3">
        <f t="shared" si="164"/>
        <v>-633.22899607692977</v>
      </c>
      <c r="Z595" s="96">
        <f t="shared" si="165"/>
        <v>-1.2664579921538595</v>
      </c>
      <c r="AA595" s="3">
        <f t="shared" si="153"/>
        <v>11750</v>
      </c>
      <c r="AB595" s="184">
        <f t="shared" si="169"/>
        <v>12245.225552784384</v>
      </c>
      <c r="AC595" s="184">
        <f t="shared" si="166"/>
        <v>12284.406762170092</v>
      </c>
      <c r="AD595" s="184">
        <f t="shared" si="167"/>
        <v>12243.580732401901</v>
      </c>
      <c r="AE595" s="184">
        <f t="shared" si="168"/>
        <v>12366.77100392307</v>
      </c>
      <c r="AF595" s="166"/>
    </row>
    <row r="596" spans="1:32" x14ac:dyDescent="0.25">
      <c r="A596" s="1">
        <v>594</v>
      </c>
      <c r="B596" s="1">
        <v>12500</v>
      </c>
      <c r="C596" s="100">
        <v>11750</v>
      </c>
      <c r="D596" s="30">
        <v>12250</v>
      </c>
      <c r="E596" s="3">
        <v>57</v>
      </c>
      <c r="F596" s="3">
        <v>53</v>
      </c>
      <c r="G596" s="3">
        <v>49</v>
      </c>
      <c r="H596" s="3">
        <v>3750</v>
      </c>
      <c r="I596" s="3">
        <v>2750</v>
      </c>
      <c r="J596" s="3">
        <v>2750</v>
      </c>
      <c r="K596" s="3">
        <v>4.4545454545454541</v>
      </c>
      <c r="L596" s="3">
        <v>-750</v>
      </c>
      <c r="M596" s="3">
        <v>500</v>
      </c>
      <c r="N596" s="123">
        <v>-750</v>
      </c>
      <c r="O596" s="129">
        <f t="shared" si="158"/>
        <v>-352.81489229050726</v>
      </c>
      <c r="P596" s="3">
        <f t="shared" si="154"/>
        <v>397.18510770949274</v>
      </c>
      <c r="Q596" s="96">
        <f t="shared" si="155"/>
        <v>-0.52958014361265704</v>
      </c>
      <c r="R596" s="157">
        <f t="shared" si="159"/>
        <v>-425.71500216516455</v>
      </c>
      <c r="S596" s="3">
        <f t="shared" si="156"/>
        <v>324.28499783483545</v>
      </c>
      <c r="T596" s="96">
        <f t="shared" si="157"/>
        <v>-0.43237999711311392</v>
      </c>
      <c r="U596" s="154">
        <f t="shared" si="160"/>
        <v>-466.23601168933442</v>
      </c>
      <c r="V596" s="3">
        <f t="shared" si="161"/>
        <v>283.76398831066558</v>
      </c>
      <c r="W596" s="96">
        <f t="shared" si="162"/>
        <v>-0.3783519844142208</v>
      </c>
      <c r="X596" s="154">
        <f t="shared" si="163"/>
        <v>-494.688923573777</v>
      </c>
      <c r="Y596" s="3">
        <f t="shared" si="164"/>
        <v>255.311076426223</v>
      </c>
      <c r="Z596" s="96">
        <f t="shared" si="165"/>
        <v>-0.34041476856829733</v>
      </c>
      <c r="AA596" s="3">
        <f t="shared" si="153"/>
        <v>12250</v>
      </c>
      <c r="AB596" s="184">
        <f t="shared" si="169"/>
        <v>11397.185107709493</v>
      </c>
      <c r="AC596" s="184">
        <f t="shared" si="166"/>
        <v>11324.284997834835</v>
      </c>
      <c r="AD596" s="184">
        <f t="shared" si="167"/>
        <v>11283.763988310666</v>
      </c>
      <c r="AE596" s="184">
        <f t="shared" si="168"/>
        <v>11255.311076426224</v>
      </c>
      <c r="AF596" s="166"/>
    </row>
    <row r="597" spans="1:32" x14ac:dyDescent="0.25">
      <c r="A597" s="1">
        <v>595</v>
      </c>
      <c r="B597" s="1">
        <v>11750</v>
      </c>
      <c r="C597" s="100">
        <v>12250</v>
      </c>
      <c r="D597" s="30">
        <v>11500</v>
      </c>
      <c r="E597" s="3">
        <v>53</v>
      </c>
      <c r="F597" s="3">
        <v>49</v>
      </c>
      <c r="G597" s="3">
        <v>46</v>
      </c>
      <c r="H597" s="3">
        <v>2750</v>
      </c>
      <c r="I597" s="3">
        <v>2750</v>
      </c>
      <c r="J597" s="3">
        <v>2750</v>
      </c>
      <c r="K597" s="3">
        <v>4.1818181818181817</v>
      </c>
      <c r="L597" s="3">
        <v>500</v>
      </c>
      <c r="M597" s="3">
        <v>-750</v>
      </c>
      <c r="N597" s="123">
        <v>-250</v>
      </c>
      <c r="O597" s="129">
        <f t="shared" si="158"/>
        <v>-260.07407096208652</v>
      </c>
      <c r="P597" s="3">
        <f t="shared" si="154"/>
        <v>-10.074070962086523</v>
      </c>
      <c r="Q597" s="96">
        <f t="shared" si="155"/>
        <v>4.029628384834609E-2</v>
      </c>
      <c r="R597" s="157">
        <f t="shared" si="159"/>
        <v>-306.00354672891541</v>
      </c>
      <c r="S597" s="3">
        <f t="shared" si="156"/>
        <v>-56.00354672891541</v>
      </c>
      <c r="T597" s="96">
        <f t="shared" si="157"/>
        <v>0.22401418691566163</v>
      </c>
      <c r="U597" s="154">
        <f t="shared" si="160"/>
        <v>-249.54134062253496</v>
      </c>
      <c r="V597" s="3">
        <f t="shared" si="161"/>
        <v>0.4586593774650396</v>
      </c>
      <c r="W597" s="96">
        <f t="shared" si="162"/>
        <v>-1.8346375098601583E-3</v>
      </c>
      <c r="X597" s="154">
        <f t="shared" si="163"/>
        <v>-271.30884423727179</v>
      </c>
      <c r="Y597" s="3">
        <f t="shared" si="164"/>
        <v>-21.308844237271785</v>
      </c>
      <c r="Z597" s="96">
        <f t="shared" si="165"/>
        <v>8.5235376949087144E-2</v>
      </c>
      <c r="AA597" s="3">
        <f t="shared" si="153"/>
        <v>11500</v>
      </c>
      <c r="AB597" s="184">
        <f t="shared" si="169"/>
        <v>11989.925929037914</v>
      </c>
      <c r="AC597" s="184">
        <f t="shared" si="166"/>
        <v>11943.996453271084</v>
      </c>
      <c r="AD597" s="184">
        <f t="shared" si="167"/>
        <v>12000.458659377466</v>
      </c>
      <c r="AE597" s="184">
        <f t="shared" si="168"/>
        <v>11978.691155762728</v>
      </c>
      <c r="AF597" s="166"/>
    </row>
    <row r="598" spans="1:32" x14ac:dyDescent="0.25">
      <c r="A598" s="1">
        <v>596</v>
      </c>
      <c r="B598" s="1">
        <v>12250</v>
      </c>
      <c r="C598" s="100">
        <v>11500</v>
      </c>
      <c r="D598" s="30">
        <v>11250</v>
      </c>
      <c r="E598" s="3">
        <v>49</v>
      </c>
      <c r="F598" s="3">
        <v>46</v>
      </c>
      <c r="G598" s="3">
        <v>46</v>
      </c>
      <c r="H598" s="3">
        <v>2750</v>
      </c>
      <c r="I598" s="3">
        <v>2750</v>
      </c>
      <c r="J598" s="3">
        <v>5750</v>
      </c>
      <c r="K598" s="3">
        <v>1.9565217391304348</v>
      </c>
      <c r="L598" s="3">
        <v>-750</v>
      </c>
      <c r="M598" s="3">
        <v>-250</v>
      </c>
      <c r="N598" s="123">
        <v>-250</v>
      </c>
      <c r="O598" s="129">
        <f t="shared" si="158"/>
        <v>38.281810982815159</v>
      </c>
      <c r="P598" s="3">
        <f t="shared" si="154"/>
        <v>288.28181098281516</v>
      </c>
      <c r="Q598" s="96">
        <f t="shared" si="155"/>
        <v>-1.1531272439312605</v>
      </c>
      <c r="R598" s="157">
        <f t="shared" si="159"/>
        <v>-89.713226054387107</v>
      </c>
      <c r="S598" s="3">
        <f t="shared" si="156"/>
        <v>160.28677394561288</v>
      </c>
      <c r="T598" s="96">
        <f t="shared" si="157"/>
        <v>-0.64114709578245155</v>
      </c>
      <c r="U598" s="154">
        <f t="shared" si="160"/>
        <v>-46.335330803070164</v>
      </c>
      <c r="V598" s="3">
        <f t="shared" si="161"/>
        <v>203.66466919692982</v>
      </c>
      <c r="W598" s="96">
        <f t="shared" si="162"/>
        <v>-0.8146586767877193</v>
      </c>
      <c r="X598" s="154">
        <f t="shared" si="163"/>
        <v>-77.979123006598158</v>
      </c>
      <c r="Y598" s="3">
        <f t="shared" si="164"/>
        <v>172.02087699340183</v>
      </c>
      <c r="Z598" s="96">
        <f t="shared" si="165"/>
        <v>-0.68808350797360729</v>
      </c>
      <c r="AA598" s="3">
        <f t="shared" si="153"/>
        <v>11250</v>
      </c>
      <c r="AB598" s="184">
        <f t="shared" si="169"/>
        <v>11538.281810982815</v>
      </c>
      <c r="AC598" s="184">
        <f t="shared" si="166"/>
        <v>11410.286773945612</v>
      </c>
      <c r="AD598" s="184">
        <f t="shared" si="167"/>
        <v>11453.664669196929</v>
      </c>
      <c r="AE598" s="184">
        <f t="shared" si="168"/>
        <v>11422.020876993402</v>
      </c>
      <c r="AF598" s="166"/>
    </row>
    <row r="599" spans="1:32" x14ac:dyDescent="0.25">
      <c r="A599" s="1">
        <v>597</v>
      </c>
      <c r="B599" s="1">
        <v>11500</v>
      </c>
      <c r="C599" s="100">
        <v>11250</v>
      </c>
      <c r="D599" s="30">
        <v>11000</v>
      </c>
      <c r="E599" s="3">
        <v>46</v>
      </c>
      <c r="F599" s="3">
        <v>46</v>
      </c>
      <c r="G599" s="3">
        <v>48</v>
      </c>
      <c r="H599" s="3">
        <v>2750</v>
      </c>
      <c r="I599" s="3">
        <v>5750</v>
      </c>
      <c r="J599" s="3">
        <v>2750</v>
      </c>
      <c r="K599" s="3">
        <v>4</v>
      </c>
      <c r="L599" s="3">
        <v>-250</v>
      </c>
      <c r="M599" s="3">
        <v>-250</v>
      </c>
      <c r="N599" s="123">
        <v>500</v>
      </c>
      <c r="O599" s="129">
        <f t="shared" si="158"/>
        <v>-174.10470283917644</v>
      </c>
      <c r="P599" s="3">
        <f t="shared" si="154"/>
        <v>-674.10470283917641</v>
      </c>
      <c r="Q599" s="96">
        <f t="shared" si="155"/>
        <v>-1.3482094056783529</v>
      </c>
      <c r="R599" s="157">
        <f t="shared" si="159"/>
        <v>8.3881080133475656</v>
      </c>
      <c r="S599" s="3">
        <f t="shared" si="156"/>
        <v>-491.61189198665244</v>
      </c>
      <c r="T599" s="96">
        <f t="shared" si="157"/>
        <v>-0.9832237839733049</v>
      </c>
      <c r="U599" s="154">
        <f t="shared" si="160"/>
        <v>44.813247299477709</v>
      </c>
      <c r="V599" s="3">
        <f t="shared" si="161"/>
        <v>-455.18675270052228</v>
      </c>
      <c r="W599" s="96">
        <f t="shared" si="162"/>
        <v>-0.91037350540104456</v>
      </c>
      <c r="X599" s="154">
        <f t="shared" si="163"/>
        <v>-46.278064908650634</v>
      </c>
      <c r="Y599" s="3">
        <f t="shared" si="164"/>
        <v>-546.27806490865066</v>
      </c>
      <c r="Z599" s="96">
        <f t="shared" si="165"/>
        <v>-1.0925561298173014</v>
      </c>
      <c r="AA599" s="3">
        <f t="shared" si="153"/>
        <v>11000</v>
      </c>
      <c r="AB599" s="184">
        <f t="shared" si="169"/>
        <v>11075.895297160823</v>
      </c>
      <c r="AC599" s="184">
        <f t="shared" si="166"/>
        <v>11258.388108013347</v>
      </c>
      <c r="AD599" s="184">
        <f t="shared" si="167"/>
        <v>11294.813247299478</v>
      </c>
      <c r="AE599" s="184">
        <f t="shared" si="168"/>
        <v>11203.721935091349</v>
      </c>
      <c r="AF599" s="166"/>
    </row>
    <row r="600" spans="1:32" x14ac:dyDescent="0.25">
      <c r="A600" s="1">
        <v>598</v>
      </c>
      <c r="B600" s="1">
        <v>11250</v>
      </c>
      <c r="C600" s="100">
        <v>11000</v>
      </c>
      <c r="D600" s="30">
        <v>11500</v>
      </c>
      <c r="E600" s="3">
        <v>46</v>
      </c>
      <c r="F600" s="3">
        <v>48</v>
      </c>
      <c r="G600" s="3">
        <v>52</v>
      </c>
      <c r="H600" s="3">
        <v>5750</v>
      </c>
      <c r="I600" s="3">
        <v>2750</v>
      </c>
      <c r="J600" s="3">
        <v>3750</v>
      </c>
      <c r="K600" s="3">
        <v>3.0666666666666669</v>
      </c>
      <c r="L600" s="3">
        <v>-250</v>
      </c>
      <c r="M600" s="3">
        <v>500</v>
      </c>
      <c r="N600" s="123">
        <v>-250</v>
      </c>
      <c r="O600" s="129">
        <f t="shared" si="158"/>
        <v>-159.66395391137192</v>
      </c>
      <c r="P600" s="3">
        <f t="shared" si="154"/>
        <v>90.33604608862808</v>
      </c>
      <c r="Q600" s="96">
        <f t="shared" si="155"/>
        <v>-0.36134418435451232</v>
      </c>
      <c r="R600" s="157">
        <f t="shared" si="159"/>
        <v>-247.34695997672023</v>
      </c>
      <c r="S600" s="3">
        <f t="shared" si="156"/>
        <v>2.6530400232797717</v>
      </c>
      <c r="T600" s="96">
        <f t="shared" si="157"/>
        <v>-1.0612160093119088E-2</v>
      </c>
      <c r="U600" s="154">
        <f t="shared" si="160"/>
        <v>-164.54729748132135</v>
      </c>
      <c r="V600" s="3">
        <f t="shared" si="161"/>
        <v>85.452702518678649</v>
      </c>
      <c r="W600" s="96">
        <f t="shared" si="162"/>
        <v>-0.34181081007471459</v>
      </c>
      <c r="X600" s="154">
        <f t="shared" si="163"/>
        <v>-34.803769121212916</v>
      </c>
      <c r="Y600" s="3">
        <f t="shared" si="164"/>
        <v>215.19623087878708</v>
      </c>
      <c r="Z600" s="96">
        <f t="shared" si="165"/>
        <v>-0.86078492351514835</v>
      </c>
      <c r="AA600" s="3">
        <f t="shared" si="153"/>
        <v>11500</v>
      </c>
      <c r="AB600" s="184">
        <f t="shared" si="169"/>
        <v>10840.336046088629</v>
      </c>
      <c r="AC600" s="184">
        <f t="shared" si="166"/>
        <v>10752.65304002328</v>
      </c>
      <c r="AD600" s="184">
        <f t="shared" si="167"/>
        <v>10835.452702518678</v>
      </c>
      <c r="AE600" s="184">
        <f t="shared" si="168"/>
        <v>10965.196230878788</v>
      </c>
      <c r="AF600" s="166"/>
    </row>
    <row r="601" spans="1:32" x14ac:dyDescent="0.25">
      <c r="A601" s="1">
        <v>599</v>
      </c>
      <c r="B601" s="1">
        <v>11000</v>
      </c>
      <c r="C601" s="100">
        <v>11500</v>
      </c>
      <c r="D601" s="30">
        <v>11250</v>
      </c>
      <c r="E601" s="3">
        <v>48</v>
      </c>
      <c r="F601" s="3">
        <v>52</v>
      </c>
      <c r="G601" s="3">
        <v>50</v>
      </c>
      <c r="H601" s="3">
        <v>2750</v>
      </c>
      <c r="I601" s="3">
        <v>3750</v>
      </c>
      <c r="J601" s="3">
        <v>3750</v>
      </c>
      <c r="K601" s="3">
        <v>3</v>
      </c>
      <c r="L601" s="3">
        <v>500</v>
      </c>
      <c r="M601" s="3">
        <v>-250</v>
      </c>
      <c r="N601" s="123">
        <v>0</v>
      </c>
      <c r="O601" s="129">
        <f t="shared" si="158"/>
        <v>-133.40836587943139</v>
      </c>
      <c r="P601" s="3">
        <f t="shared" si="154"/>
        <v>-133.40836587943139</v>
      </c>
      <c r="Q601" s="96">
        <f t="shared" si="155"/>
        <v>0</v>
      </c>
      <c r="R601" s="157">
        <f t="shared" si="159"/>
        <v>-130.87136650090244</v>
      </c>
      <c r="S601" s="3">
        <f t="shared" si="156"/>
        <v>-130.87136650090244</v>
      </c>
      <c r="T601" s="96">
        <f t="shared" si="157"/>
        <v>0</v>
      </c>
      <c r="U601" s="154">
        <f t="shared" si="160"/>
        <v>-162.16710484366928</v>
      </c>
      <c r="V601" s="3">
        <f t="shared" si="161"/>
        <v>-162.16710484366928</v>
      </c>
      <c r="W601" s="96">
        <f t="shared" si="162"/>
        <v>0</v>
      </c>
      <c r="X601" s="154">
        <f t="shared" si="163"/>
        <v>-116.21202477437708</v>
      </c>
      <c r="Y601" s="3">
        <f t="shared" si="164"/>
        <v>-116.21202477437708</v>
      </c>
      <c r="Z601" s="96">
        <f t="shared" si="165"/>
        <v>0</v>
      </c>
      <c r="AA601" s="3">
        <f t="shared" si="153"/>
        <v>11250</v>
      </c>
      <c r="AB601" s="184">
        <f t="shared" si="169"/>
        <v>11366.591634120568</v>
      </c>
      <c r="AC601" s="184">
        <f t="shared" si="166"/>
        <v>11369.128633499098</v>
      </c>
      <c r="AD601" s="184">
        <f t="shared" si="167"/>
        <v>11337.832895156331</v>
      </c>
      <c r="AE601" s="184">
        <f t="shared" si="168"/>
        <v>11383.787975225623</v>
      </c>
      <c r="AF601" s="166"/>
    </row>
    <row r="602" spans="1:32" x14ac:dyDescent="0.25">
      <c r="A602" s="1">
        <v>600</v>
      </c>
      <c r="B602" s="1">
        <v>11500</v>
      </c>
      <c r="C602" s="100">
        <v>11250</v>
      </c>
      <c r="D602" s="30">
        <v>11250</v>
      </c>
      <c r="E602" s="3">
        <v>52</v>
      </c>
      <c r="F602" s="3">
        <v>50</v>
      </c>
      <c r="G602" s="3">
        <v>49</v>
      </c>
      <c r="H602" s="3">
        <v>3750</v>
      </c>
      <c r="I602" s="3">
        <v>3750</v>
      </c>
      <c r="J602" s="3">
        <v>2750</v>
      </c>
      <c r="K602" s="3">
        <v>4.0909090909090908</v>
      </c>
      <c r="L602" s="3">
        <v>-250</v>
      </c>
      <c r="M602" s="3">
        <v>0</v>
      </c>
      <c r="N602" s="123">
        <v>-2000</v>
      </c>
      <c r="O602" s="129">
        <f t="shared" si="158"/>
        <v>-205.01830994865003</v>
      </c>
      <c r="P602" s="3">
        <f t="shared" si="154"/>
        <v>1794.9816900513499</v>
      </c>
      <c r="Q602" s="96">
        <f t="shared" si="155"/>
        <v>-0.897490845025675</v>
      </c>
      <c r="R602" s="157">
        <f t="shared" si="159"/>
        <v>-181.12729263360205</v>
      </c>
      <c r="S602" s="3">
        <f t="shared" si="156"/>
        <v>1818.8727073663979</v>
      </c>
      <c r="T602" s="96">
        <f t="shared" si="157"/>
        <v>-0.90943635368319897</v>
      </c>
      <c r="U602" s="154">
        <f t="shared" si="160"/>
        <v>-183.00912159286003</v>
      </c>
      <c r="V602" s="3">
        <f t="shared" si="161"/>
        <v>1816.9908784071399</v>
      </c>
      <c r="W602" s="96">
        <f t="shared" si="162"/>
        <v>-0.90849543920357001</v>
      </c>
      <c r="X602" s="154">
        <f t="shared" si="163"/>
        <v>-201.51098397875469</v>
      </c>
      <c r="Y602" s="3">
        <f t="shared" si="164"/>
        <v>1798.4890160212453</v>
      </c>
      <c r="Z602" s="96">
        <f t="shared" si="165"/>
        <v>-0.89924450801062261</v>
      </c>
      <c r="AA602" s="3">
        <f t="shared" si="153"/>
        <v>11250</v>
      </c>
      <c r="AB602" s="184">
        <f t="shared" si="169"/>
        <v>11044.981690051351</v>
      </c>
      <c r="AC602" s="184">
        <f t="shared" si="166"/>
        <v>11068.872707366398</v>
      </c>
      <c r="AD602" s="184">
        <f t="shared" si="167"/>
        <v>11066.990878407139</v>
      </c>
      <c r="AE602" s="184">
        <f t="shared" si="168"/>
        <v>11048.489016021245</v>
      </c>
      <c r="AF602" s="166"/>
    </row>
    <row r="603" spans="1:32" x14ac:dyDescent="0.25">
      <c r="A603" s="1">
        <v>601</v>
      </c>
      <c r="B603" s="1">
        <v>11250</v>
      </c>
      <c r="C603" s="100">
        <v>11250</v>
      </c>
      <c r="D603" s="30">
        <v>9250</v>
      </c>
      <c r="E603" s="3">
        <v>50</v>
      </c>
      <c r="F603" s="3">
        <v>49</v>
      </c>
      <c r="G603" s="3">
        <v>32</v>
      </c>
      <c r="H603" s="3">
        <v>3750</v>
      </c>
      <c r="I603" s="3">
        <v>2750</v>
      </c>
      <c r="J603" s="3">
        <v>2750</v>
      </c>
      <c r="K603" s="3">
        <v>3.3636363636363638</v>
      </c>
      <c r="L603" s="3">
        <v>0</v>
      </c>
      <c r="M603" s="3">
        <v>-2000</v>
      </c>
      <c r="N603" s="123">
        <v>0</v>
      </c>
      <c r="O603" s="129">
        <f t="shared" si="158"/>
        <v>-12.029299356778239</v>
      </c>
      <c r="P603" s="3">
        <f t="shared" si="154"/>
        <v>-12.029299356778239</v>
      </c>
      <c r="Q603" s="96">
        <f t="shared" si="155"/>
        <v>0</v>
      </c>
      <c r="R603" s="157">
        <f t="shared" si="159"/>
        <v>-32.595117032493533</v>
      </c>
      <c r="S603" s="3">
        <f t="shared" si="156"/>
        <v>-32.595117032493533</v>
      </c>
      <c r="T603" s="96">
        <f t="shared" si="157"/>
        <v>0</v>
      </c>
      <c r="U603" s="154">
        <f t="shared" si="160"/>
        <v>-205.91064703407366</v>
      </c>
      <c r="V603" s="3">
        <f t="shared" si="161"/>
        <v>-205.91064703407366</v>
      </c>
      <c r="W603" s="96">
        <f t="shared" si="162"/>
        <v>0</v>
      </c>
      <c r="X603" s="154">
        <f t="shared" si="163"/>
        <v>-137.74396936361157</v>
      </c>
      <c r="Y603" s="3">
        <f t="shared" si="164"/>
        <v>-137.74396936361157</v>
      </c>
      <c r="Z603" s="96">
        <f t="shared" si="165"/>
        <v>0</v>
      </c>
      <c r="AA603" s="3">
        <f t="shared" si="153"/>
        <v>9250</v>
      </c>
      <c r="AB603" s="184">
        <f t="shared" si="169"/>
        <v>11237.970700643222</v>
      </c>
      <c r="AC603" s="184">
        <f t="shared" si="166"/>
        <v>11217.404882967507</v>
      </c>
      <c r="AD603" s="184">
        <f t="shared" si="167"/>
        <v>11044.089352965926</v>
      </c>
      <c r="AE603" s="184">
        <f t="shared" si="168"/>
        <v>11112.256030636388</v>
      </c>
      <c r="AF603" s="166"/>
    </row>
    <row r="604" spans="1:32" ht="15.75" thickBot="1" x14ac:dyDescent="0.3">
      <c r="A604" s="1">
        <v>602</v>
      </c>
      <c r="B604" s="1">
        <v>11250</v>
      </c>
      <c r="C604" s="101">
        <v>9250</v>
      </c>
      <c r="D604" s="31">
        <v>9250</v>
      </c>
      <c r="E604" s="32">
        <v>49</v>
      </c>
      <c r="F604" s="32">
        <v>32</v>
      </c>
      <c r="G604" s="32">
        <v>22</v>
      </c>
      <c r="H604" s="32">
        <v>2750</v>
      </c>
      <c r="I604" s="32">
        <v>2750</v>
      </c>
      <c r="J604" s="32">
        <v>2750</v>
      </c>
      <c r="K604" s="32">
        <v>3.3636363636363638</v>
      </c>
      <c r="L604" s="32">
        <v>-2000</v>
      </c>
      <c r="M604" s="32">
        <v>0</v>
      </c>
      <c r="N604" s="124">
        <v>-1250</v>
      </c>
      <c r="O604" s="129">
        <f t="shared" si="158"/>
        <v>-72.384684116685577</v>
      </c>
      <c r="P604" s="3">
        <f t="shared" si="154"/>
        <v>1177.6153158833145</v>
      </c>
      <c r="Q604" s="96">
        <f t="shared" si="155"/>
        <v>-0.94209225270665153</v>
      </c>
      <c r="R604" s="157">
        <f t="shared" si="159"/>
        <v>-147.21164508778585</v>
      </c>
      <c r="S604" s="3">
        <f t="shared" si="156"/>
        <v>1102.7883549122141</v>
      </c>
      <c r="T604" s="96">
        <f t="shared" si="157"/>
        <v>-0.88223068392977133</v>
      </c>
      <c r="U604" s="154">
        <f t="shared" si="160"/>
        <v>-192.10929213985534</v>
      </c>
      <c r="V604" s="3">
        <f t="shared" si="161"/>
        <v>1057.8907078601446</v>
      </c>
      <c r="W604" s="96">
        <f t="shared" si="162"/>
        <v>-0.84631256628811569</v>
      </c>
      <c r="X604" s="154">
        <f t="shared" si="163"/>
        <v>-405.59154080416369</v>
      </c>
      <c r="Y604" s="3">
        <f t="shared" si="164"/>
        <v>844.40845919583626</v>
      </c>
      <c r="Z604" s="96">
        <f t="shared" si="165"/>
        <v>-0.67552676735666906</v>
      </c>
      <c r="AA604" s="3">
        <f t="shared" si="153"/>
        <v>9250</v>
      </c>
      <c r="AB604" s="184">
        <f t="shared" si="169"/>
        <v>9177.6153158833149</v>
      </c>
      <c r="AC604" s="184">
        <f t="shared" si="166"/>
        <v>9102.7883549122143</v>
      </c>
      <c r="AD604" s="184">
        <f t="shared" si="167"/>
        <v>9057.8907078601442</v>
      </c>
      <c r="AE604" s="184">
        <f t="shared" si="168"/>
        <v>8844.4084591958363</v>
      </c>
      <c r="AF604" s="166"/>
    </row>
    <row r="605" spans="1:32" x14ac:dyDescent="0.25">
      <c r="A605" s="1">
        <v>603</v>
      </c>
      <c r="B605" s="1">
        <v>9250</v>
      </c>
      <c r="C605" s="102">
        <v>9250</v>
      </c>
      <c r="D605" s="29">
        <v>10000</v>
      </c>
      <c r="E605" s="28">
        <v>32</v>
      </c>
      <c r="F605" s="28">
        <v>22</v>
      </c>
      <c r="G605" s="28">
        <v>28</v>
      </c>
      <c r="H605" s="28">
        <v>2750</v>
      </c>
      <c r="I605" s="28">
        <v>2750</v>
      </c>
      <c r="J605" s="28">
        <v>9750</v>
      </c>
      <c r="K605" s="28">
        <v>1.0256410256410255</v>
      </c>
      <c r="L605" s="28">
        <v>0</v>
      </c>
      <c r="M605" s="28">
        <v>-1250</v>
      </c>
      <c r="N605" s="122">
        <v>-1000</v>
      </c>
      <c r="O605" s="129">
        <f t="shared" si="158"/>
        <v>597.57231673881108</v>
      </c>
      <c r="P605" s="3">
        <f t="shared" si="154"/>
        <v>1597.572316738811</v>
      </c>
      <c r="Q605" s="96">
        <f t="shared" si="155"/>
        <v>-1.5975723167388109</v>
      </c>
      <c r="R605" s="157">
        <f t="shared" si="159"/>
        <v>388.638891221199</v>
      </c>
      <c r="S605" s="3">
        <f t="shared" si="156"/>
        <v>1388.6388912211989</v>
      </c>
      <c r="T605" s="96">
        <f t="shared" si="157"/>
        <v>-1.3886388912211989</v>
      </c>
      <c r="U605" s="154">
        <f t="shared" si="160"/>
        <v>171.83804470930033</v>
      </c>
      <c r="V605" s="3">
        <f t="shared" si="161"/>
        <v>1171.8380447093004</v>
      </c>
      <c r="W605" s="96">
        <f t="shared" si="162"/>
        <v>-1.1718380447093004</v>
      </c>
      <c r="X605" s="154">
        <f t="shared" si="163"/>
        <v>166.25114882854245</v>
      </c>
      <c r="Y605" s="3">
        <f t="shared" si="164"/>
        <v>1166.2511488285425</v>
      </c>
      <c r="Z605" s="96">
        <f t="shared" si="165"/>
        <v>-1.1662511488285425</v>
      </c>
      <c r="AA605" s="3">
        <f t="shared" si="153"/>
        <v>10000</v>
      </c>
      <c r="AB605" s="184">
        <f t="shared" si="169"/>
        <v>9847.5723167388114</v>
      </c>
      <c r="AC605" s="184">
        <f t="shared" si="166"/>
        <v>9638.6388912211987</v>
      </c>
      <c r="AD605" s="184">
        <f t="shared" si="167"/>
        <v>9421.8380447093004</v>
      </c>
      <c r="AE605" s="184">
        <f t="shared" si="168"/>
        <v>9416.2511488285418</v>
      </c>
      <c r="AF605" s="166"/>
    </row>
    <row r="606" spans="1:32" x14ac:dyDescent="0.25">
      <c r="A606" s="1">
        <v>604</v>
      </c>
      <c r="B606" s="1">
        <v>9250</v>
      </c>
      <c r="C606" s="100">
        <v>10000</v>
      </c>
      <c r="D606" s="30">
        <v>9000</v>
      </c>
      <c r="E606" s="3">
        <v>22</v>
      </c>
      <c r="F606" s="3">
        <v>28</v>
      </c>
      <c r="G606" s="3">
        <v>40</v>
      </c>
      <c r="H606" s="3">
        <v>2750</v>
      </c>
      <c r="I606" s="3">
        <v>9750</v>
      </c>
      <c r="J606" s="3">
        <v>2750</v>
      </c>
      <c r="K606" s="3">
        <v>3.2727272727272729</v>
      </c>
      <c r="L606" s="3">
        <v>-1250</v>
      </c>
      <c r="M606" s="3">
        <v>-1000</v>
      </c>
      <c r="N606" s="123">
        <v>-750</v>
      </c>
      <c r="O606" s="129">
        <f t="shared" si="158"/>
        <v>73.204154036611953</v>
      </c>
      <c r="P606" s="3">
        <f t="shared" si="154"/>
        <v>823.20415403661195</v>
      </c>
      <c r="Q606" s="96">
        <f t="shared" si="155"/>
        <v>-1.0976055387154826</v>
      </c>
      <c r="R606" s="157">
        <f t="shared" si="159"/>
        <v>584.21531130272672</v>
      </c>
      <c r="S606" s="3">
        <f t="shared" si="156"/>
        <v>1334.2153113027266</v>
      </c>
      <c r="T606" s="96">
        <f t="shared" si="157"/>
        <v>-1.7789537484036355</v>
      </c>
      <c r="U606" s="154">
        <f t="shared" si="160"/>
        <v>798.9003586870524</v>
      </c>
      <c r="V606" s="3">
        <f t="shared" si="161"/>
        <v>1548.9003586870524</v>
      </c>
      <c r="W606" s="96">
        <f t="shared" si="162"/>
        <v>-2.0652004782494031</v>
      </c>
      <c r="X606" s="154">
        <f t="shared" si="163"/>
        <v>550.03340988229877</v>
      </c>
      <c r="Y606" s="3">
        <f t="shared" si="164"/>
        <v>1300.0334098822987</v>
      </c>
      <c r="Z606" s="96">
        <f t="shared" si="165"/>
        <v>-1.7333778798430648</v>
      </c>
      <c r="AA606" s="3">
        <f t="shared" si="153"/>
        <v>9000</v>
      </c>
      <c r="AB606" s="184">
        <f t="shared" si="169"/>
        <v>10073.204154036612</v>
      </c>
      <c r="AC606" s="184">
        <f t="shared" si="166"/>
        <v>10584.215311302727</v>
      </c>
      <c r="AD606" s="184">
        <f t="shared" si="167"/>
        <v>10798.900358687053</v>
      </c>
      <c r="AE606" s="184">
        <f t="shared" si="168"/>
        <v>10550.033409882299</v>
      </c>
      <c r="AF606" s="166"/>
    </row>
    <row r="607" spans="1:32" x14ac:dyDescent="0.25">
      <c r="A607" s="1">
        <v>605</v>
      </c>
      <c r="B607" s="1">
        <v>10000</v>
      </c>
      <c r="C607" s="100">
        <v>9000</v>
      </c>
      <c r="D607" s="30">
        <v>8250</v>
      </c>
      <c r="E607" s="3">
        <v>28</v>
      </c>
      <c r="F607" s="3">
        <v>40</v>
      </c>
      <c r="G607" s="3">
        <v>30</v>
      </c>
      <c r="H607" s="3">
        <v>9750</v>
      </c>
      <c r="I607" s="3">
        <v>2750</v>
      </c>
      <c r="J607" s="3">
        <v>2750</v>
      </c>
      <c r="K607" s="3">
        <v>3</v>
      </c>
      <c r="L607" s="3">
        <v>-1000</v>
      </c>
      <c r="M607" s="3">
        <v>-750</v>
      </c>
      <c r="N607" s="123">
        <v>0</v>
      </c>
      <c r="O607" s="129">
        <f t="shared" si="158"/>
        <v>123.69620603309752</v>
      </c>
      <c r="P607" s="3">
        <f t="shared" si="154"/>
        <v>123.69620603309752</v>
      </c>
      <c r="Q607" s="96">
        <f t="shared" si="155"/>
        <v>0</v>
      </c>
      <c r="R607" s="157">
        <f t="shared" si="159"/>
        <v>87.108830889660666</v>
      </c>
      <c r="S607" s="3">
        <f t="shared" si="156"/>
        <v>87.108830889660666</v>
      </c>
      <c r="T607" s="96">
        <f t="shared" si="157"/>
        <v>0</v>
      </c>
      <c r="U607" s="154">
        <f t="shared" si="160"/>
        <v>-19.937262524934866</v>
      </c>
      <c r="V607" s="3">
        <f t="shared" si="161"/>
        <v>-19.937262524934866</v>
      </c>
      <c r="W607" s="96">
        <f t="shared" si="162"/>
        <v>0</v>
      </c>
      <c r="X607" s="154">
        <f t="shared" si="163"/>
        <v>373.15289908067854</v>
      </c>
      <c r="Y607" s="3">
        <f t="shared" si="164"/>
        <v>373.15289908067854</v>
      </c>
      <c r="Z607" s="96">
        <f t="shared" si="165"/>
        <v>0</v>
      </c>
      <c r="AA607" s="3">
        <f t="shared" si="153"/>
        <v>8250</v>
      </c>
      <c r="AB607" s="184">
        <f t="shared" si="169"/>
        <v>9123.696206033097</v>
      </c>
      <c r="AC607" s="184">
        <f t="shared" si="166"/>
        <v>9087.1088308896615</v>
      </c>
      <c r="AD607" s="184">
        <f t="shared" si="167"/>
        <v>8980.0627374750657</v>
      </c>
      <c r="AE607" s="184">
        <f t="shared" si="168"/>
        <v>9373.1528990806783</v>
      </c>
      <c r="AF607" s="166"/>
    </row>
    <row r="608" spans="1:32" x14ac:dyDescent="0.25">
      <c r="A608" s="1">
        <v>606</v>
      </c>
      <c r="B608" s="1">
        <v>9000</v>
      </c>
      <c r="C608" s="100">
        <v>8250</v>
      </c>
      <c r="D608" s="30">
        <v>8250</v>
      </c>
      <c r="E608" s="3">
        <v>40</v>
      </c>
      <c r="F608" s="3">
        <v>30</v>
      </c>
      <c r="G608" s="3">
        <v>47</v>
      </c>
      <c r="H608" s="3">
        <v>2750</v>
      </c>
      <c r="I608" s="3">
        <v>2750</v>
      </c>
      <c r="J608" s="3">
        <v>4750</v>
      </c>
      <c r="K608" s="3">
        <v>1.736842105263158</v>
      </c>
      <c r="L608" s="3">
        <v>-750</v>
      </c>
      <c r="M608" s="3">
        <v>0</v>
      </c>
      <c r="N608" s="123">
        <v>750</v>
      </c>
      <c r="O608" s="129">
        <f t="shared" si="158"/>
        <v>409.6499064108462</v>
      </c>
      <c r="P608" s="3">
        <f t="shared" si="154"/>
        <v>-340.3500935891538</v>
      </c>
      <c r="Q608" s="96">
        <f t="shared" si="155"/>
        <v>-0.45380012478553838</v>
      </c>
      <c r="R608" s="157">
        <f t="shared" si="159"/>
        <v>337.56912320873829</v>
      </c>
      <c r="S608" s="3">
        <f t="shared" si="156"/>
        <v>-412.43087679126171</v>
      </c>
      <c r="T608" s="96">
        <f t="shared" si="157"/>
        <v>-0.54990783572168223</v>
      </c>
      <c r="U608" s="154">
        <f t="shared" si="160"/>
        <v>656.03955633884357</v>
      </c>
      <c r="V608" s="3">
        <f t="shared" si="161"/>
        <v>-93.960443661156432</v>
      </c>
      <c r="W608" s="96">
        <f t="shared" si="162"/>
        <v>-0.12528059154820859</v>
      </c>
      <c r="X608" s="154">
        <f t="shared" si="163"/>
        <v>534.50465642209167</v>
      </c>
      <c r="Y608" s="3">
        <f t="shared" si="164"/>
        <v>-215.49534357790833</v>
      </c>
      <c r="Z608" s="96">
        <f t="shared" si="165"/>
        <v>-0.28732712477054445</v>
      </c>
      <c r="AA608" s="3">
        <f t="shared" si="153"/>
        <v>8250</v>
      </c>
      <c r="AB608" s="184">
        <f t="shared" si="169"/>
        <v>8659.6499064108466</v>
      </c>
      <c r="AC608" s="184">
        <f t="shared" si="166"/>
        <v>8587.5691232087374</v>
      </c>
      <c r="AD608" s="184">
        <f t="shared" si="167"/>
        <v>8906.0395563388429</v>
      </c>
      <c r="AE608" s="184">
        <f t="shared" si="168"/>
        <v>8784.504656422092</v>
      </c>
      <c r="AF608" s="166"/>
    </row>
    <row r="609" spans="1:32" x14ac:dyDescent="0.25">
      <c r="A609" s="1">
        <v>607</v>
      </c>
      <c r="B609" s="1">
        <v>8250</v>
      </c>
      <c r="C609" s="100">
        <v>8250</v>
      </c>
      <c r="D609" s="30">
        <v>9000</v>
      </c>
      <c r="E609" s="3">
        <v>30</v>
      </c>
      <c r="F609" s="3">
        <v>47</v>
      </c>
      <c r="G609" s="3">
        <v>41</v>
      </c>
      <c r="H609" s="3">
        <v>2750</v>
      </c>
      <c r="I609" s="3">
        <v>4750</v>
      </c>
      <c r="J609" s="3">
        <v>1750</v>
      </c>
      <c r="K609" s="3">
        <v>5.1428571428571432</v>
      </c>
      <c r="L609" s="3">
        <v>0</v>
      </c>
      <c r="M609" s="3">
        <v>750</v>
      </c>
      <c r="N609" s="123">
        <v>1500</v>
      </c>
      <c r="O609" s="129">
        <f t="shared" si="158"/>
        <v>57.942696155515733</v>
      </c>
      <c r="P609" s="3">
        <f t="shared" si="154"/>
        <v>-1442.0573038444843</v>
      </c>
      <c r="Q609" s="96">
        <f t="shared" si="155"/>
        <v>-0.96137153589632285</v>
      </c>
      <c r="R609" s="157">
        <f t="shared" si="159"/>
        <v>188.61901132441446</v>
      </c>
      <c r="S609" s="3">
        <f t="shared" si="156"/>
        <v>-1311.3809886755855</v>
      </c>
      <c r="T609" s="96">
        <f t="shared" si="157"/>
        <v>-0.87425399245039037</v>
      </c>
      <c r="U609" s="154">
        <f t="shared" si="160"/>
        <v>-18.652483220092037</v>
      </c>
      <c r="V609" s="3">
        <f t="shared" si="161"/>
        <v>-1518.6524832200921</v>
      </c>
      <c r="W609" s="96">
        <f t="shared" si="162"/>
        <v>-1.0124349888133948</v>
      </c>
      <c r="X609" s="154">
        <f t="shared" si="163"/>
        <v>105.2084780209844</v>
      </c>
      <c r="Y609" s="3">
        <f t="shared" si="164"/>
        <v>-1394.7915219790157</v>
      </c>
      <c r="Z609" s="96">
        <f t="shared" si="165"/>
        <v>-0.92986101465267712</v>
      </c>
      <c r="AA609" s="3">
        <f t="shared" si="153"/>
        <v>9000</v>
      </c>
      <c r="AB609" s="184">
        <f t="shared" si="169"/>
        <v>8307.9426961555164</v>
      </c>
      <c r="AC609" s="184">
        <f t="shared" si="166"/>
        <v>8438.6190113244138</v>
      </c>
      <c r="AD609" s="184">
        <f t="shared" si="167"/>
        <v>8231.3475167799079</v>
      </c>
      <c r="AE609" s="184">
        <f t="shared" si="168"/>
        <v>8355.2084780209843</v>
      </c>
      <c r="AF609" s="166"/>
    </row>
    <row r="610" spans="1:32" x14ac:dyDescent="0.25">
      <c r="A610" s="1">
        <v>608</v>
      </c>
      <c r="B610" s="1">
        <v>8250</v>
      </c>
      <c r="C610" s="100">
        <v>9000</v>
      </c>
      <c r="D610" s="30">
        <v>10500</v>
      </c>
      <c r="E610" s="3">
        <v>47</v>
      </c>
      <c r="F610" s="3">
        <v>41</v>
      </c>
      <c r="G610" s="3">
        <v>38</v>
      </c>
      <c r="H610" s="3">
        <v>4750</v>
      </c>
      <c r="I610" s="3">
        <v>1750</v>
      </c>
      <c r="J610" s="3">
        <v>8750</v>
      </c>
      <c r="K610" s="3">
        <v>1.2</v>
      </c>
      <c r="L610" s="3">
        <v>750</v>
      </c>
      <c r="M610" s="3">
        <v>1500</v>
      </c>
      <c r="N610" s="123">
        <v>1250</v>
      </c>
      <c r="O610" s="129">
        <f t="shared" si="158"/>
        <v>456.04277968136239</v>
      </c>
      <c r="P610" s="3">
        <f t="shared" si="154"/>
        <v>-793.95722031863761</v>
      </c>
      <c r="Q610" s="96">
        <f t="shared" si="155"/>
        <v>-0.63516577625491011</v>
      </c>
      <c r="R610" s="157">
        <f t="shared" si="159"/>
        <v>149.67721640214992</v>
      </c>
      <c r="S610" s="3">
        <f t="shared" si="156"/>
        <v>-1100.32278359785</v>
      </c>
      <c r="T610" s="96">
        <f t="shared" si="157"/>
        <v>-0.88025822687828004</v>
      </c>
      <c r="U610" s="154">
        <f t="shared" si="160"/>
        <v>20.94452326963966</v>
      </c>
      <c r="V610" s="3">
        <f t="shared" si="161"/>
        <v>-1229.0554767303604</v>
      </c>
      <c r="W610" s="96">
        <f t="shared" si="162"/>
        <v>-0.98324438138428827</v>
      </c>
      <c r="X610" s="154">
        <f t="shared" si="163"/>
        <v>78.729643476710578</v>
      </c>
      <c r="Y610" s="3">
        <f t="shared" si="164"/>
        <v>-1171.2703565232894</v>
      </c>
      <c r="Z610" s="96">
        <f t="shared" si="165"/>
        <v>-0.93701628521863145</v>
      </c>
      <c r="AA610" s="3">
        <f t="shared" si="153"/>
        <v>10500</v>
      </c>
      <c r="AB610" s="184">
        <f t="shared" si="169"/>
        <v>9456.0427796813619</v>
      </c>
      <c r="AC610" s="184">
        <f t="shared" si="166"/>
        <v>9149.6772164021495</v>
      </c>
      <c r="AD610" s="184">
        <f t="shared" si="167"/>
        <v>9020.9445232696398</v>
      </c>
      <c r="AE610" s="184">
        <f t="shared" si="168"/>
        <v>9078.7296434767104</v>
      </c>
      <c r="AF610" s="166"/>
    </row>
    <row r="611" spans="1:32" x14ac:dyDescent="0.25">
      <c r="A611" s="1">
        <v>609</v>
      </c>
      <c r="B611" s="1">
        <v>9000</v>
      </c>
      <c r="C611" s="100">
        <v>10500</v>
      </c>
      <c r="D611" s="30">
        <v>11750</v>
      </c>
      <c r="E611" s="3">
        <v>41</v>
      </c>
      <c r="F611" s="3">
        <v>38</v>
      </c>
      <c r="G611" s="3">
        <v>52</v>
      </c>
      <c r="H611" s="3">
        <v>1750</v>
      </c>
      <c r="I611" s="3">
        <v>8750</v>
      </c>
      <c r="J611" s="3">
        <v>3750</v>
      </c>
      <c r="K611" s="3">
        <v>3.1333333333333333</v>
      </c>
      <c r="L611" s="3">
        <v>1500</v>
      </c>
      <c r="M611" s="3">
        <v>1250</v>
      </c>
      <c r="N611" s="123">
        <v>0</v>
      </c>
      <c r="O611" s="129">
        <f t="shared" si="158"/>
        <v>-197.99061889529398</v>
      </c>
      <c r="P611" s="3">
        <f t="shared" si="154"/>
        <v>-197.99061889529398</v>
      </c>
      <c r="Q611" s="96">
        <f t="shared" si="155"/>
        <v>0</v>
      </c>
      <c r="R611" s="157">
        <f t="shared" si="159"/>
        <v>155.52404166395019</v>
      </c>
      <c r="S611" s="3">
        <f t="shared" si="156"/>
        <v>155.52404166395019</v>
      </c>
      <c r="T611" s="96">
        <f t="shared" si="157"/>
        <v>0</v>
      </c>
      <c r="U611" s="154">
        <f t="shared" si="160"/>
        <v>298.91909897637686</v>
      </c>
      <c r="V611" s="3">
        <f t="shared" si="161"/>
        <v>298.91909897637686</v>
      </c>
      <c r="W611" s="96">
        <f t="shared" si="162"/>
        <v>0</v>
      </c>
      <c r="X611" s="154">
        <f t="shared" si="163"/>
        <v>81.073835573693898</v>
      </c>
      <c r="Y611" s="3">
        <f t="shared" si="164"/>
        <v>81.073835573693898</v>
      </c>
      <c r="Z611" s="96">
        <f t="shared" si="165"/>
        <v>0</v>
      </c>
      <c r="AA611" s="3">
        <f t="shared" si="153"/>
        <v>11750</v>
      </c>
      <c r="AB611" s="184">
        <f t="shared" si="169"/>
        <v>10302.009381104706</v>
      </c>
      <c r="AC611" s="184">
        <f t="shared" si="166"/>
        <v>10655.52404166395</v>
      </c>
      <c r="AD611" s="184">
        <f t="shared" si="167"/>
        <v>10798.919098976377</v>
      </c>
      <c r="AE611" s="184">
        <f t="shared" si="168"/>
        <v>10581.073835573694</v>
      </c>
      <c r="AF611" s="166"/>
    </row>
    <row r="612" spans="1:32" x14ac:dyDescent="0.25">
      <c r="A612" s="1">
        <v>610</v>
      </c>
      <c r="B612" s="1">
        <v>10500</v>
      </c>
      <c r="C612" s="100">
        <v>11750</v>
      </c>
      <c r="D612" s="30">
        <v>11750</v>
      </c>
      <c r="E612" s="3">
        <v>38</v>
      </c>
      <c r="F612" s="3">
        <v>52</v>
      </c>
      <c r="G612" s="3">
        <v>45</v>
      </c>
      <c r="H612" s="3">
        <v>8750</v>
      </c>
      <c r="I612" s="3">
        <v>3750</v>
      </c>
      <c r="J612" s="3">
        <v>4750</v>
      </c>
      <c r="K612" s="3">
        <v>2.4736842105263159</v>
      </c>
      <c r="L612" s="3">
        <v>1250</v>
      </c>
      <c r="M612" s="3">
        <v>0</v>
      </c>
      <c r="N612" s="123">
        <v>750</v>
      </c>
      <c r="O612" s="129">
        <f t="shared" si="158"/>
        <v>-150.15963754564811</v>
      </c>
      <c r="P612" s="3">
        <f t="shared" si="154"/>
        <v>-900.15963754564814</v>
      </c>
      <c r="Q612" s="96">
        <f t="shared" si="155"/>
        <v>-1.2002128500608642</v>
      </c>
      <c r="R612" s="157">
        <f t="shared" si="159"/>
        <v>-191.0972494271825</v>
      </c>
      <c r="S612" s="3">
        <f t="shared" si="156"/>
        <v>-941.09724942718253</v>
      </c>
      <c r="T612" s="96">
        <f t="shared" si="157"/>
        <v>-1.2547963325695768</v>
      </c>
      <c r="U612" s="154">
        <f t="shared" si="160"/>
        <v>-309.42961310005268</v>
      </c>
      <c r="V612" s="3">
        <f t="shared" si="161"/>
        <v>-1059.4296131000526</v>
      </c>
      <c r="W612" s="96">
        <f t="shared" si="162"/>
        <v>-1.4125728174667369</v>
      </c>
      <c r="X612" s="154">
        <f t="shared" si="163"/>
        <v>87.298747044106349</v>
      </c>
      <c r="Y612" s="3">
        <f t="shared" si="164"/>
        <v>-662.70125295589366</v>
      </c>
      <c r="Z612" s="96">
        <f t="shared" si="165"/>
        <v>-0.88360167060785821</v>
      </c>
      <c r="AA612" s="3">
        <f t="shared" si="153"/>
        <v>11750</v>
      </c>
      <c r="AB612" s="184">
        <f t="shared" si="169"/>
        <v>11599.840362454352</v>
      </c>
      <c r="AC612" s="184">
        <f t="shared" si="166"/>
        <v>11558.902750572817</v>
      </c>
      <c r="AD612" s="184">
        <f t="shared" si="167"/>
        <v>11440.570386899948</v>
      </c>
      <c r="AE612" s="184">
        <f t="shared" si="168"/>
        <v>11837.298747044106</v>
      </c>
      <c r="AF612" s="166"/>
    </row>
    <row r="613" spans="1:32" x14ac:dyDescent="0.25">
      <c r="A613" s="1">
        <v>611</v>
      </c>
      <c r="B613" s="1">
        <v>11750</v>
      </c>
      <c r="C613" s="100">
        <v>11750</v>
      </c>
      <c r="D613" s="30">
        <v>12500</v>
      </c>
      <c r="E613" s="3">
        <v>52</v>
      </c>
      <c r="F613" s="3">
        <v>45</v>
      </c>
      <c r="G613" s="3">
        <v>58</v>
      </c>
      <c r="H613" s="3">
        <v>3750</v>
      </c>
      <c r="I613" s="3">
        <v>4750</v>
      </c>
      <c r="J613" s="3">
        <v>4750</v>
      </c>
      <c r="K613" s="3">
        <v>2.6315789473684212</v>
      </c>
      <c r="L613" s="3">
        <v>0</v>
      </c>
      <c r="M613" s="3">
        <v>750</v>
      </c>
      <c r="N613" s="123">
        <v>1000</v>
      </c>
      <c r="O613" s="129">
        <f t="shared" si="158"/>
        <v>-189.07016600159278</v>
      </c>
      <c r="P613" s="3">
        <f t="shared" si="154"/>
        <v>-1189.0701660015927</v>
      </c>
      <c r="Q613" s="96">
        <f t="shared" si="155"/>
        <v>-1.1890701660015928</v>
      </c>
      <c r="R613" s="157">
        <f t="shared" si="159"/>
        <v>-155.54284709076484</v>
      </c>
      <c r="S613" s="3">
        <f t="shared" si="156"/>
        <v>-1155.5428470907648</v>
      </c>
      <c r="T613" s="96">
        <f t="shared" si="157"/>
        <v>-1.1555428470907647</v>
      </c>
      <c r="U613" s="154">
        <f t="shared" si="160"/>
        <v>55.275272247103871</v>
      </c>
      <c r="V613" s="3">
        <f t="shared" si="161"/>
        <v>-944.72472775289611</v>
      </c>
      <c r="W613" s="96">
        <f t="shared" si="162"/>
        <v>-0.94472472775289607</v>
      </c>
      <c r="X613" s="154">
        <f t="shared" si="163"/>
        <v>-49.682053098506984</v>
      </c>
      <c r="Y613" s="3">
        <f t="shared" si="164"/>
        <v>-1049.6820530985069</v>
      </c>
      <c r="Z613" s="96">
        <f t="shared" si="165"/>
        <v>-1.0496820530985069</v>
      </c>
      <c r="AA613" s="3">
        <f t="shared" si="153"/>
        <v>12500</v>
      </c>
      <c r="AB613" s="184">
        <f t="shared" si="169"/>
        <v>11560.929833998407</v>
      </c>
      <c r="AC613" s="184">
        <f t="shared" si="166"/>
        <v>11594.457152909235</v>
      </c>
      <c r="AD613" s="184">
        <f t="shared" si="167"/>
        <v>11805.275272247103</v>
      </c>
      <c r="AE613" s="184">
        <f t="shared" si="168"/>
        <v>11700.317946901492</v>
      </c>
      <c r="AF613" s="166"/>
    </row>
    <row r="614" spans="1:32" x14ac:dyDescent="0.25">
      <c r="A614" s="1">
        <v>612</v>
      </c>
      <c r="B614" s="1">
        <v>11750</v>
      </c>
      <c r="C614" s="100">
        <v>12500</v>
      </c>
      <c r="D614" s="30">
        <v>13500</v>
      </c>
      <c r="E614" s="3">
        <v>45</v>
      </c>
      <c r="F614" s="3">
        <v>58</v>
      </c>
      <c r="G614" s="3">
        <v>56</v>
      </c>
      <c r="H614" s="3">
        <v>4750</v>
      </c>
      <c r="I614" s="3">
        <v>4750</v>
      </c>
      <c r="J614" s="3">
        <v>3750</v>
      </c>
      <c r="K614" s="3">
        <v>3.6</v>
      </c>
      <c r="L614" s="3">
        <v>750</v>
      </c>
      <c r="M614" s="3">
        <v>1000</v>
      </c>
      <c r="N614" s="123">
        <v>0</v>
      </c>
      <c r="O614" s="129">
        <f t="shared" si="158"/>
        <v>-442.1351198787853</v>
      </c>
      <c r="P614" s="3">
        <f t="shared" si="154"/>
        <v>-442.1351198787853</v>
      </c>
      <c r="Q614" s="96">
        <f t="shared" si="155"/>
        <v>0</v>
      </c>
      <c r="R614" s="157">
        <f t="shared" si="159"/>
        <v>-403.1796257822532</v>
      </c>
      <c r="S614" s="3">
        <f t="shared" si="156"/>
        <v>-403.1796257822532</v>
      </c>
      <c r="T614" s="96">
        <f t="shared" si="157"/>
        <v>0</v>
      </c>
      <c r="U614" s="154">
        <f t="shared" si="160"/>
        <v>-494.66684413155969</v>
      </c>
      <c r="V614" s="3">
        <f t="shared" si="161"/>
        <v>-494.66684413155969</v>
      </c>
      <c r="W614" s="96">
        <f t="shared" si="162"/>
        <v>0</v>
      </c>
      <c r="X614" s="154">
        <f t="shared" si="163"/>
        <v>-315.50192771629492</v>
      </c>
      <c r="Y614" s="3">
        <f t="shared" si="164"/>
        <v>-315.50192771629492</v>
      </c>
      <c r="Z614" s="96">
        <f t="shared" si="165"/>
        <v>0</v>
      </c>
      <c r="AA614" s="3">
        <f t="shared" si="153"/>
        <v>13500</v>
      </c>
      <c r="AB614" s="184">
        <f t="shared" si="169"/>
        <v>12057.864880121215</v>
      </c>
      <c r="AC614" s="184">
        <f t="shared" si="166"/>
        <v>12096.820374217747</v>
      </c>
      <c r="AD614" s="184">
        <f t="shared" si="167"/>
        <v>12005.33315586844</v>
      </c>
      <c r="AE614" s="184">
        <f t="shared" si="168"/>
        <v>12184.498072283704</v>
      </c>
      <c r="AF614" s="166"/>
    </row>
    <row r="615" spans="1:32" x14ac:dyDescent="0.25">
      <c r="A615" s="1">
        <v>613</v>
      </c>
      <c r="B615" s="1">
        <v>12500</v>
      </c>
      <c r="C615" s="100">
        <v>13500</v>
      </c>
      <c r="D615" s="30">
        <v>13500</v>
      </c>
      <c r="E615" s="3">
        <v>58</v>
      </c>
      <c r="F615" s="3">
        <v>56</v>
      </c>
      <c r="G615" s="3">
        <v>55</v>
      </c>
      <c r="H615" s="3">
        <v>4750</v>
      </c>
      <c r="I615" s="3">
        <v>3750</v>
      </c>
      <c r="J615" s="3">
        <v>4750</v>
      </c>
      <c r="K615" s="3">
        <v>2.8421052631578947</v>
      </c>
      <c r="L615" s="3">
        <v>1000</v>
      </c>
      <c r="M615" s="3">
        <v>0</v>
      </c>
      <c r="N615" s="123">
        <v>-1000</v>
      </c>
      <c r="O615" s="129">
        <f t="shared" si="158"/>
        <v>-363.67348628799732</v>
      </c>
      <c r="P615" s="3">
        <f t="shared" si="154"/>
        <v>636.32651371200268</v>
      </c>
      <c r="Q615" s="96">
        <f t="shared" si="155"/>
        <v>-0.63632651371200266</v>
      </c>
      <c r="R615" s="157">
        <f t="shared" si="159"/>
        <v>-409.22378334458745</v>
      </c>
      <c r="S615" s="3">
        <f t="shared" si="156"/>
        <v>590.77621665541255</v>
      </c>
      <c r="T615" s="96">
        <f t="shared" si="157"/>
        <v>-0.59077621665541258</v>
      </c>
      <c r="U615" s="154">
        <f t="shared" si="160"/>
        <v>-396.39448802624281</v>
      </c>
      <c r="V615" s="3">
        <f t="shared" si="161"/>
        <v>603.60551197375719</v>
      </c>
      <c r="W615" s="96">
        <f t="shared" si="162"/>
        <v>-0.60360551197375722</v>
      </c>
      <c r="X615" s="154">
        <f t="shared" si="163"/>
        <v>-338.79200825588578</v>
      </c>
      <c r="Y615" s="3">
        <f t="shared" si="164"/>
        <v>661.20799174411422</v>
      </c>
      <c r="Z615" s="96">
        <f t="shared" si="165"/>
        <v>-0.66120799174411427</v>
      </c>
      <c r="AA615" s="3">
        <f t="shared" si="153"/>
        <v>13500</v>
      </c>
      <c r="AB615" s="184">
        <f t="shared" si="169"/>
        <v>13136.326513712003</v>
      </c>
      <c r="AC615" s="184">
        <f t="shared" si="166"/>
        <v>13090.776216655413</v>
      </c>
      <c r="AD615" s="184">
        <f t="shared" si="167"/>
        <v>13103.605511973758</v>
      </c>
      <c r="AE615" s="184">
        <f t="shared" si="168"/>
        <v>13161.207991744115</v>
      </c>
      <c r="AF615" s="166"/>
    </row>
    <row r="616" spans="1:32" x14ac:dyDescent="0.25">
      <c r="A616" s="1">
        <v>614</v>
      </c>
      <c r="B616" s="1">
        <v>13500</v>
      </c>
      <c r="C616" s="100">
        <v>13500</v>
      </c>
      <c r="D616" s="30">
        <v>12500</v>
      </c>
      <c r="E616" s="3">
        <v>56</v>
      </c>
      <c r="F616" s="3">
        <v>55</v>
      </c>
      <c r="G616" s="3">
        <v>56</v>
      </c>
      <c r="H616" s="3">
        <v>3750</v>
      </c>
      <c r="I616" s="3">
        <v>4750</v>
      </c>
      <c r="J616" s="3">
        <v>4750</v>
      </c>
      <c r="K616" s="3">
        <v>2.6315789473684212</v>
      </c>
      <c r="L616" s="3">
        <v>0</v>
      </c>
      <c r="M616" s="3">
        <v>-1000</v>
      </c>
      <c r="N616" s="123">
        <v>0</v>
      </c>
      <c r="O616" s="129">
        <f t="shared" si="158"/>
        <v>-201.14124295357425</v>
      </c>
      <c r="P616" s="3">
        <f t="shared" si="154"/>
        <v>-201.14124295357425</v>
      </c>
      <c r="Q616" s="96">
        <f t="shared" si="155"/>
        <v>0</v>
      </c>
      <c r="R616" s="157">
        <f t="shared" si="159"/>
        <v>-137.73415533044897</v>
      </c>
      <c r="S616" s="3">
        <f t="shared" si="156"/>
        <v>-137.73415533044897</v>
      </c>
      <c r="T616" s="96">
        <f t="shared" si="157"/>
        <v>0</v>
      </c>
      <c r="U616" s="154">
        <f t="shared" si="160"/>
        <v>-88.427136031428319</v>
      </c>
      <c r="V616" s="3">
        <f t="shared" si="161"/>
        <v>-88.427136031428319</v>
      </c>
      <c r="W616" s="96">
        <f t="shared" si="162"/>
        <v>0</v>
      </c>
      <c r="X616" s="154">
        <f t="shared" si="163"/>
        <v>-104.23070323334537</v>
      </c>
      <c r="Y616" s="3">
        <f t="shared" si="164"/>
        <v>-104.23070323334537</v>
      </c>
      <c r="Z616" s="96">
        <f t="shared" si="165"/>
        <v>0</v>
      </c>
      <c r="AA616" s="3">
        <f t="shared" si="153"/>
        <v>12500</v>
      </c>
      <c r="AB616" s="184">
        <f t="shared" si="169"/>
        <v>13298.858757046426</v>
      </c>
      <c r="AC616" s="184">
        <f t="shared" si="166"/>
        <v>13362.265844669551</v>
      </c>
      <c r="AD616" s="184">
        <f t="shared" si="167"/>
        <v>13411.572863968571</v>
      </c>
      <c r="AE616" s="184">
        <f t="shared" si="168"/>
        <v>13395.769296766655</v>
      </c>
      <c r="AF616" s="166"/>
    </row>
    <row r="617" spans="1:32" x14ac:dyDescent="0.25">
      <c r="A617" s="1">
        <v>615</v>
      </c>
      <c r="B617" s="1">
        <v>13500</v>
      </c>
      <c r="C617" s="100">
        <v>12500</v>
      </c>
      <c r="D617" s="30">
        <v>12500</v>
      </c>
      <c r="E617" s="3">
        <v>55</v>
      </c>
      <c r="F617" s="3">
        <v>56</v>
      </c>
      <c r="G617" s="3">
        <v>56</v>
      </c>
      <c r="H617" s="3">
        <v>4750</v>
      </c>
      <c r="I617" s="3">
        <v>4750</v>
      </c>
      <c r="J617" s="3">
        <v>4750</v>
      </c>
      <c r="K617" s="3">
        <v>2.6315789473684212</v>
      </c>
      <c r="L617" s="3">
        <v>-1000</v>
      </c>
      <c r="M617" s="3">
        <v>0</v>
      </c>
      <c r="N617" s="123">
        <v>-250</v>
      </c>
      <c r="O617" s="129">
        <f t="shared" si="158"/>
        <v>-201.14124295357425</v>
      </c>
      <c r="P617" s="3">
        <f t="shared" si="154"/>
        <v>48.858757046425751</v>
      </c>
      <c r="Q617" s="96">
        <f t="shared" si="155"/>
        <v>-0.19543502818570299</v>
      </c>
      <c r="R617" s="157">
        <f t="shared" si="159"/>
        <v>-156.67927038690212</v>
      </c>
      <c r="S617" s="3">
        <f t="shared" si="156"/>
        <v>93.320729613097882</v>
      </c>
      <c r="T617" s="96">
        <f t="shared" si="157"/>
        <v>-0.37328291845239153</v>
      </c>
      <c r="U617" s="154">
        <f t="shared" si="160"/>
        <v>-193.68407017054901</v>
      </c>
      <c r="V617" s="3">
        <f t="shared" si="161"/>
        <v>56.315929829450994</v>
      </c>
      <c r="W617" s="96">
        <f t="shared" si="162"/>
        <v>-0.22526371931780398</v>
      </c>
      <c r="X617" s="154">
        <f t="shared" si="163"/>
        <v>-181.80760020099302</v>
      </c>
      <c r="Y617" s="3">
        <f t="shared" si="164"/>
        <v>68.192399799006978</v>
      </c>
      <c r="Z617" s="96">
        <f t="shared" si="165"/>
        <v>-0.27276959919602789</v>
      </c>
      <c r="AA617" s="3">
        <f t="shared" si="153"/>
        <v>12500</v>
      </c>
      <c r="AB617" s="184">
        <f t="shared" si="169"/>
        <v>12298.858757046426</v>
      </c>
      <c r="AC617" s="184">
        <f t="shared" si="166"/>
        <v>12343.320729613099</v>
      </c>
      <c r="AD617" s="184">
        <f t="shared" si="167"/>
        <v>12306.31592982945</v>
      </c>
      <c r="AE617" s="184">
        <f t="shared" si="168"/>
        <v>12318.192399799007</v>
      </c>
      <c r="AF617" s="166"/>
    </row>
    <row r="618" spans="1:32" x14ac:dyDescent="0.25">
      <c r="A618" s="1">
        <v>616</v>
      </c>
      <c r="B618" s="1">
        <v>12500</v>
      </c>
      <c r="C618" s="100">
        <v>12500</v>
      </c>
      <c r="D618" s="30">
        <v>12250</v>
      </c>
      <c r="E618" s="3">
        <v>56</v>
      </c>
      <c r="F618" s="3">
        <v>56</v>
      </c>
      <c r="G618" s="3">
        <v>59</v>
      </c>
      <c r="H618" s="3">
        <v>4750</v>
      </c>
      <c r="I618" s="3">
        <v>4750</v>
      </c>
      <c r="J618" s="3">
        <v>5750</v>
      </c>
      <c r="K618" s="3">
        <v>2.1304347826086958</v>
      </c>
      <c r="L618" s="3">
        <v>0</v>
      </c>
      <c r="M618" s="3">
        <v>-250</v>
      </c>
      <c r="N618" s="123">
        <v>250</v>
      </c>
      <c r="O618" s="129">
        <f t="shared" si="158"/>
        <v>-41.833357767788158</v>
      </c>
      <c r="P618" s="3">
        <f t="shared" si="154"/>
        <v>-291.83335776778813</v>
      </c>
      <c r="Q618" s="96">
        <f t="shared" si="155"/>
        <v>-1.1673334310711525</v>
      </c>
      <c r="R618" s="157">
        <f t="shared" si="159"/>
        <v>-8.0204012406931007</v>
      </c>
      <c r="S618" s="3">
        <f t="shared" si="156"/>
        <v>-258.0204012406931</v>
      </c>
      <c r="T618" s="96">
        <f t="shared" si="157"/>
        <v>-1.0320816049627723</v>
      </c>
      <c r="U618" s="154">
        <f t="shared" si="160"/>
        <v>-9.4666767094481798</v>
      </c>
      <c r="V618" s="3">
        <f t="shared" si="161"/>
        <v>-259.46667670944817</v>
      </c>
      <c r="W618" s="96">
        <f t="shared" si="162"/>
        <v>-1.0378667068377927</v>
      </c>
      <c r="X618" s="154">
        <f t="shared" si="163"/>
        <v>15.451953103805845</v>
      </c>
      <c r="Y618" s="3">
        <f t="shared" si="164"/>
        <v>-234.54804689619417</v>
      </c>
      <c r="Z618" s="96">
        <f t="shared" si="165"/>
        <v>-0.93819218758477663</v>
      </c>
      <c r="AA618" s="3">
        <f t="shared" si="153"/>
        <v>12250</v>
      </c>
      <c r="AB618" s="184">
        <f t="shared" si="169"/>
        <v>12458.166642232212</v>
      </c>
      <c r="AC618" s="184">
        <f t="shared" si="166"/>
        <v>12491.979598759306</v>
      </c>
      <c r="AD618" s="184">
        <f t="shared" si="167"/>
        <v>12490.533323290552</v>
      </c>
      <c r="AE618" s="184">
        <f t="shared" si="168"/>
        <v>12515.451953103806</v>
      </c>
      <c r="AF618" s="166"/>
    </row>
    <row r="619" spans="1:32" x14ac:dyDescent="0.25">
      <c r="A619" s="1">
        <v>617</v>
      </c>
      <c r="B619" s="1">
        <v>12500</v>
      </c>
      <c r="C619" s="100">
        <v>12250</v>
      </c>
      <c r="D619" s="30">
        <v>12500</v>
      </c>
      <c r="E619" s="3">
        <v>56</v>
      </c>
      <c r="F619" s="3">
        <v>59</v>
      </c>
      <c r="G619" s="3">
        <v>50</v>
      </c>
      <c r="H619" s="3">
        <v>4750</v>
      </c>
      <c r="I619" s="3">
        <v>5750</v>
      </c>
      <c r="J619" s="3">
        <v>2750</v>
      </c>
      <c r="K619" s="3">
        <v>4.5454545454545459</v>
      </c>
      <c r="L619" s="3">
        <v>-250</v>
      </c>
      <c r="M619" s="3">
        <v>250</v>
      </c>
      <c r="N619" s="123">
        <v>-500</v>
      </c>
      <c r="O619" s="129">
        <f t="shared" si="158"/>
        <v>-383.72849939998082</v>
      </c>
      <c r="P619" s="3">
        <f t="shared" si="154"/>
        <v>116.27150060001918</v>
      </c>
      <c r="Q619" s="96">
        <f t="shared" si="155"/>
        <v>-0.23254300120003837</v>
      </c>
      <c r="R619" s="157">
        <f t="shared" si="159"/>
        <v>-223.83509192319875</v>
      </c>
      <c r="S619" s="3">
        <f t="shared" si="156"/>
        <v>276.16490807680123</v>
      </c>
      <c r="T619" s="96">
        <f t="shared" si="157"/>
        <v>-0.55232981615360244</v>
      </c>
      <c r="U619" s="154">
        <f t="shared" si="160"/>
        <v>-438.32779515086389</v>
      </c>
      <c r="V619" s="3">
        <f t="shared" si="161"/>
        <v>61.672204849136108</v>
      </c>
      <c r="W619" s="96">
        <f t="shared" si="162"/>
        <v>-0.12334440969827222</v>
      </c>
      <c r="X619" s="154">
        <f t="shared" si="163"/>
        <v>-425.18356202028059</v>
      </c>
      <c r="Y619" s="3">
        <f t="shared" si="164"/>
        <v>74.81643797971941</v>
      </c>
      <c r="Z619" s="96">
        <f t="shared" si="165"/>
        <v>-0.14963287595943883</v>
      </c>
      <c r="AA619" s="3">
        <f t="shared" si="153"/>
        <v>12500</v>
      </c>
      <c r="AB619" s="184">
        <f t="shared" si="169"/>
        <v>11866.27150060002</v>
      </c>
      <c r="AC619" s="184">
        <f t="shared" si="166"/>
        <v>12026.164908076802</v>
      </c>
      <c r="AD619" s="184">
        <f t="shared" si="167"/>
        <v>11811.672204849136</v>
      </c>
      <c r="AE619" s="184">
        <f t="shared" si="168"/>
        <v>11824.81643797972</v>
      </c>
      <c r="AF619" s="166"/>
    </row>
    <row r="620" spans="1:32" x14ac:dyDescent="0.25">
      <c r="A620" s="1">
        <v>618</v>
      </c>
      <c r="B620" s="1">
        <v>12250</v>
      </c>
      <c r="C620" s="100">
        <v>12500</v>
      </c>
      <c r="D620" s="30">
        <v>12000</v>
      </c>
      <c r="E620" s="3">
        <v>59</v>
      </c>
      <c r="F620" s="3">
        <v>50</v>
      </c>
      <c r="G620" s="3">
        <v>45</v>
      </c>
      <c r="H620" s="3">
        <v>5750</v>
      </c>
      <c r="I620" s="3">
        <v>2750</v>
      </c>
      <c r="J620" s="3">
        <v>1750</v>
      </c>
      <c r="K620" s="3">
        <v>6.8571428571428568</v>
      </c>
      <c r="L620" s="3">
        <v>250</v>
      </c>
      <c r="M620" s="3">
        <v>-500</v>
      </c>
      <c r="N620" s="123">
        <v>-750</v>
      </c>
      <c r="O620" s="129">
        <f t="shared" si="158"/>
        <v>-325.88296957718006</v>
      </c>
      <c r="P620" s="3">
        <f t="shared" si="154"/>
        <v>424.11703042281994</v>
      </c>
      <c r="Q620" s="96">
        <f t="shared" si="155"/>
        <v>-0.56548937389709319</v>
      </c>
      <c r="R620" s="157">
        <f t="shared" si="159"/>
        <v>-346.24614700691143</v>
      </c>
      <c r="S620" s="3">
        <f t="shared" si="156"/>
        <v>403.75385299308857</v>
      </c>
      <c r="T620" s="96">
        <f t="shared" si="157"/>
        <v>-0.53833847065745144</v>
      </c>
      <c r="U620" s="154">
        <f t="shared" si="160"/>
        <v>-319.5551264347564</v>
      </c>
      <c r="V620" s="3">
        <f t="shared" si="161"/>
        <v>430.4448735652436</v>
      </c>
      <c r="W620" s="96">
        <f t="shared" si="162"/>
        <v>-0.57392649808699148</v>
      </c>
      <c r="X620" s="154">
        <f t="shared" si="163"/>
        <v>-334.17854776248981</v>
      </c>
      <c r="Y620" s="3">
        <f t="shared" si="164"/>
        <v>415.82145223751019</v>
      </c>
      <c r="Z620" s="96">
        <f t="shared" si="165"/>
        <v>-0.55442860298334695</v>
      </c>
      <c r="AA620" s="3">
        <f t="shared" si="153"/>
        <v>12000</v>
      </c>
      <c r="AB620" s="184">
        <f t="shared" si="169"/>
        <v>12174.11703042282</v>
      </c>
      <c r="AC620" s="184">
        <f t="shared" si="166"/>
        <v>12153.753852993088</v>
      </c>
      <c r="AD620" s="184">
        <f t="shared" si="167"/>
        <v>12180.444873565244</v>
      </c>
      <c r="AE620" s="184">
        <f t="shared" si="168"/>
        <v>12165.821452237511</v>
      </c>
      <c r="AF620" s="166"/>
    </row>
    <row r="621" spans="1:32" x14ac:dyDescent="0.25">
      <c r="A621" s="1">
        <v>619</v>
      </c>
      <c r="B621" s="1">
        <v>12500</v>
      </c>
      <c r="C621" s="100">
        <v>12000</v>
      </c>
      <c r="D621" s="30">
        <v>11250</v>
      </c>
      <c r="E621" s="3">
        <v>50</v>
      </c>
      <c r="F621" s="3">
        <v>45</v>
      </c>
      <c r="G621" s="3">
        <v>37</v>
      </c>
      <c r="H621" s="3">
        <v>2750</v>
      </c>
      <c r="I621" s="3">
        <v>1750</v>
      </c>
      <c r="J621" s="3">
        <v>2750</v>
      </c>
      <c r="K621" s="3">
        <v>4.0909090909090908</v>
      </c>
      <c r="L621" s="3">
        <v>-500</v>
      </c>
      <c r="M621" s="3">
        <v>-750</v>
      </c>
      <c r="N621" s="123">
        <v>-500</v>
      </c>
      <c r="O621" s="129">
        <f t="shared" si="158"/>
        <v>-277.44477166053883</v>
      </c>
      <c r="P621" s="3">
        <f t="shared" si="154"/>
        <v>222.55522833946117</v>
      </c>
      <c r="Q621" s="96">
        <f t="shared" si="155"/>
        <v>-0.44511045667892235</v>
      </c>
      <c r="R621" s="157">
        <f t="shared" si="159"/>
        <v>-411.75911521640097</v>
      </c>
      <c r="S621" s="3">
        <f t="shared" si="156"/>
        <v>88.240884783599029</v>
      </c>
      <c r="T621" s="96">
        <f t="shared" si="157"/>
        <v>-0.17648176956719805</v>
      </c>
      <c r="U621" s="154">
        <f t="shared" si="160"/>
        <v>-384.78221362473482</v>
      </c>
      <c r="V621" s="3">
        <f t="shared" si="161"/>
        <v>115.21778637526518</v>
      </c>
      <c r="W621" s="96">
        <f t="shared" si="162"/>
        <v>-0.23043557275053037</v>
      </c>
      <c r="X621" s="154">
        <f t="shared" si="163"/>
        <v>-405.32723716224262</v>
      </c>
      <c r="Y621" s="3">
        <f t="shared" si="164"/>
        <v>94.672762837757375</v>
      </c>
      <c r="Z621" s="96">
        <f t="shared" si="165"/>
        <v>-0.18934552567551474</v>
      </c>
      <c r="AA621" s="3">
        <f t="shared" si="153"/>
        <v>11250</v>
      </c>
      <c r="AB621" s="184">
        <f t="shared" si="169"/>
        <v>11722.555228339461</v>
      </c>
      <c r="AC621" s="184">
        <f t="shared" si="166"/>
        <v>11588.2408847836</v>
      </c>
      <c r="AD621" s="184">
        <f t="shared" si="167"/>
        <v>11615.217786375266</v>
      </c>
      <c r="AE621" s="184">
        <f t="shared" si="168"/>
        <v>11594.672762837758</v>
      </c>
      <c r="AF621" s="166"/>
    </row>
    <row r="622" spans="1:32" ht="15.75" thickBot="1" x14ac:dyDescent="0.3">
      <c r="A622" s="1">
        <v>620</v>
      </c>
      <c r="B622" s="1">
        <v>12000</v>
      </c>
      <c r="C622" s="101">
        <v>11250</v>
      </c>
      <c r="D622" s="31">
        <v>10750</v>
      </c>
      <c r="E622" s="32">
        <v>45</v>
      </c>
      <c r="F622" s="32">
        <v>37</v>
      </c>
      <c r="G622" s="32">
        <v>25</v>
      </c>
      <c r="H622" s="32">
        <v>1750</v>
      </c>
      <c r="I622" s="32">
        <v>2750</v>
      </c>
      <c r="J622" s="32">
        <v>1750</v>
      </c>
      <c r="K622" s="32">
        <v>6.1428571428571432</v>
      </c>
      <c r="L622" s="32">
        <v>-750</v>
      </c>
      <c r="M622" s="32">
        <v>-500</v>
      </c>
      <c r="N622" s="124">
        <v>-500</v>
      </c>
      <c r="O622" s="129">
        <f t="shared" si="158"/>
        <v>-276.60714758172014</v>
      </c>
      <c r="P622" s="3">
        <f t="shared" si="154"/>
        <v>223.39285241827986</v>
      </c>
      <c r="Q622" s="96">
        <f t="shared" si="155"/>
        <v>-0.44678570483655972</v>
      </c>
      <c r="R622" s="157">
        <f t="shared" si="159"/>
        <v>-317.8370887314457</v>
      </c>
      <c r="S622" s="3">
        <f t="shared" si="156"/>
        <v>182.1629112685543</v>
      </c>
      <c r="T622" s="96">
        <f t="shared" si="157"/>
        <v>-0.3643258225371086</v>
      </c>
      <c r="U622" s="154">
        <f t="shared" si="160"/>
        <v>-337.79165244832677</v>
      </c>
      <c r="V622" s="3">
        <f t="shared" si="161"/>
        <v>162.20834755167323</v>
      </c>
      <c r="W622" s="96">
        <f t="shared" si="162"/>
        <v>-0.32441669510334648</v>
      </c>
      <c r="X622" s="154">
        <f t="shared" si="163"/>
        <v>-487.058932942985</v>
      </c>
      <c r="Y622" s="3">
        <f t="shared" si="164"/>
        <v>12.941067057015005</v>
      </c>
      <c r="Z622" s="96">
        <f t="shared" si="165"/>
        <v>-2.5882134114030009E-2</v>
      </c>
      <c r="AA622" s="3">
        <f t="shared" si="153"/>
        <v>10750</v>
      </c>
      <c r="AB622" s="184">
        <f t="shared" si="169"/>
        <v>10973.392852418279</v>
      </c>
      <c r="AC622" s="184">
        <f t="shared" si="166"/>
        <v>10932.162911268555</v>
      </c>
      <c r="AD622" s="184">
        <f t="shared" si="167"/>
        <v>10912.208347551674</v>
      </c>
      <c r="AE622" s="184">
        <f t="shared" si="168"/>
        <v>10762.941067057014</v>
      </c>
      <c r="AF622" s="166"/>
    </row>
    <row r="623" spans="1:32" x14ac:dyDescent="0.25">
      <c r="A623" s="1">
        <v>621</v>
      </c>
      <c r="B623" s="1">
        <v>11250</v>
      </c>
      <c r="C623" s="102">
        <v>10750</v>
      </c>
      <c r="D623" s="29">
        <v>6000</v>
      </c>
      <c r="E623" s="28">
        <v>37</v>
      </c>
      <c r="F623" s="28">
        <v>25</v>
      </c>
      <c r="G623" s="28">
        <v>14</v>
      </c>
      <c r="H623" s="28">
        <v>2750</v>
      </c>
      <c r="I623" s="28">
        <v>1750</v>
      </c>
      <c r="J623" s="28">
        <v>4750</v>
      </c>
      <c r="K623" s="28">
        <v>1.263157894736842</v>
      </c>
      <c r="L623" s="28">
        <v>-500</v>
      </c>
      <c r="M623" s="28">
        <v>-500</v>
      </c>
      <c r="N623" s="122">
        <v>250</v>
      </c>
      <c r="O623" s="129">
        <f t="shared" si="158"/>
        <v>562.59472263462442</v>
      </c>
      <c r="P623" s="3">
        <f t="shared" si="154"/>
        <v>312.59472263462442</v>
      </c>
      <c r="Q623" s="96">
        <f t="shared" si="155"/>
        <v>1.2503788905384976</v>
      </c>
      <c r="R623" s="157">
        <f t="shared" si="159"/>
        <v>396.55684496039896</v>
      </c>
      <c r="S623" s="3">
        <f t="shared" si="156"/>
        <v>146.55684496039896</v>
      </c>
      <c r="T623" s="96">
        <f t="shared" si="157"/>
        <v>0.5862273798415959</v>
      </c>
      <c r="U623" s="154">
        <f t="shared" si="160"/>
        <v>1345.0614932139831</v>
      </c>
      <c r="V623" s="3">
        <f t="shared" si="161"/>
        <v>1095.0614932139831</v>
      </c>
      <c r="W623" s="96">
        <f t="shared" si="162"/>
        <v>4.3802459728559322</v>
      </c>
      <c r="X623" s="154">
        <f t="shared" si="163"/>
        <v>1074.6688667680517</v>
      </c>
      <c r="Y623" s="3">
        <f t="shared" si="164"/>
        <v>824.66886676805166</v>
      </c>
      <c r="Z623" s="96">
        <f t="shared" si="165"/>
        <v>3.2986754670722065</v>
      </c>
      <c r="AA623" s="3">
        <f t="shared" si="153"/>
        <v>6000</v>
      </c>
      <c r="AB623" s="184">
        <f t="shared" si="169"/>
        <v>11312.594722634625</v>
      </c>
      <c r="AC623" s="184">
        <f t="shared" si="166"/>
        <v>11146.5568449604</v>
      </c>
      <c r="AD623" s="184">
        <f t="shared" si="167"/>
        <v>12095.061493213983</v>
      </c>
      <c r="AE623" s="184">
        <f t="shared" si="168"/>
        <v>11824.668866768052</v>
      </c>
      <c r="AF623" s="166"/>
    </row>
    <row r="624" spans="1:32" x14ac:dyDescent="0.25">
      <c r="A624" s="1">
        <v>622</v>
      </c>
      <c r="B624" s="1">
        <v>10750</v>
      </c>
      <c r="C624" s="100">
        <v>6000</v>
      </c>
      <c r="D624" s="30">
        <v>6250</v>
      </c>
      <c r="E624" s="3">
        <v>25</v>
      </c>
      <c r="F624" s="3">
        <v>14</v>
      </c>
      <c r="G624" s="3">
        <v>33</v>
      </c>
      <c r="H624" s="3">
        <v>1750</v>
      </c>
      <c r="I624" s="3">
        <v>4750</v>
      </c>
      <c r="J624" s="3">
        <v>3750</v>
      </c>
      <c r="K624" s="3">
        <v>1.6666666666666667</v>
      </c>
      <c r="L624" s="3">
        <v>-500</v>
      </c>
      <c r="M624" s="3">
        <v>250</v>
      </c>
      <c r="N624" s="123">
        <v>1250</v>
      </c>
      <c r="O624" s="129">
        <f t="shared" si="158"/>
        <v>530.5207797071663</v>
      </c>
      <c r="P624" s="3">
        <f t="shared" si="154"/>
        <v>-719.4792202928337</v>
      </c>
      <c r="Q624" s="96">
        <f t="shared" si="155"/>
        <v>-0.57558337623426692</v>
      </c>
      <c r="R624" s="157">
        <f t="shared" si="159"/>
        <v>630.15524213729441</v>
      </c>
      <c r="S624" s="3">
        <f t="shared" si="156"/>
        <v>-619.84475786270559</v>
      </c>
      <c r="T624" s="96">
        <f t="shared" si="157"/>
        <v>-0.49587580629016448</v>
      </c>
      <c r="U624" s="154">
        <f t="shared" si="160"/>
        <v>986.3508648471153</v>
      </c>
      <c r="V624" s="3">
        <f t="shared" si="161"/>
        <v>-263.6491351528847</v>
      </c>
      <c r="W624" s="96">
        <f t="shared" si="162"/>
        <v>-0.21091930812230775</v>
      </c>
      <c r="X624" s="154">
        <f t="shared" si="163"/>
        <v>954.08003938599279</v>
      </c>
      <c r="Y624" s="3">
        <f t="shared" si="164"/>
        <v>-295.91996061400721</v>
      </c>
      <c r="Z624" s="96">
        <f t="shared" si="165"/>
        <v>-0.23673596849120576</v>
      </c>
      <c r="AA624" s="3">
        <f t="shared" si="153"/>
        <v>6250</v>
      </c>
      <c r="AB624" s="184">
        <f t="shared" si="169"/>
        <v>6530.5207797071662</v>
      </c>
      <c r="AC624" s="184">
        <f t="shared" si="166"/>
        <v>6630.1552421372944</v>
      </c>
      <c r="AD624" s="184">
        <f t="shared" si="167"/>
        <v>6986.3508648471152</v>
      </c>
      <c r="AE624" s="184">
        <f t="shared" si="168"/>
        <v>6954.0800393859927</v>
      </c>
      <c r="AF624" s="166"/>
    </row>
    <row r="625" spans="1:32" x14ac:dyDescent="0.25">
      <c r="A625" s="1">
        <v>623</v>
      </c>
      <c r="B625" s="1">
        <v>6000</v>
      </c>
      <c r="C625" s="100">
        <v>6250</v>
      </c>
      <c r="D625" s="30">
        <v>7500</v>
      </c>
      <c r="E625" s="3">
        <v>14</v>
      </c>
      <c r="F625" s="3">
        <v>33</v>
      </c>
      <c r="G625" s="3">
        <v>40</v>
      </c>
      <c r="H625" s="3">
        <v>4750</v>
      </c>
      <c r="I625" s="3">
        <v>3750</v>
      </c>
      <c r="J625" s="3">
        <v>2750</v>
      </c>
      <c r="K625" s="3">
        <v>2.7272727272727271</v>
      </c>
      <c r="L625" s="3">
        <v>250</v>
      </c>
      <c r="M625" s="3">
        <v>1250</v>
      </c>
      <c r="N625" s="123">
        <v>2000</v>
      </c>
      <c r="O625" s="129">
        <f t="shared" si="158"/>
        <v>294.89902754939783</v>
      </c>
      <c r="P625" s="3">
        <f t="shared" si="154"/>
        <v>-1705.1009724506021</v>
      </c>
      <c r="Q625" s="96">
        <f t="shared" si="155"/>
        <v>-0.85255048622530105</v>
      </c>
      <c r="R625" s="157">
        <f t="shared" si="159"/>
        <v>321.37740038967667</v>
      </c>
      <c r="S625" s="3">
        <f t="shared" si="156"/>
        <v>-1678.6225996103233</v>
      </c>
      <c r="T625" s="96">
        <f t="shared" si="157"/>
        <v>-0.83931129980516161</v>
      </c>
      <c r="U625" s="154">
        <f t="shared" si="160"/>
        <v>357.60339242693584</v>
      </c>
      <c r="V625" s="3">
        <f t="shared" si="161"/>
        <v>-1642.3966075730641</v>
      </c>
      <c r="W625" s="96">
        <f t="shared" si="162"/>
        <v>-0.82119830378653202</v>
      </c>
      <c r="X625" s="154">
        <f t="shared" si="163"/>
        <v>627.79883176416092</v>
      </c>
      <c r="Y625" s="3">
        <f t="shared" si="164"/>
        <v>-1372.2011682358391</v>
      </c>
      <c r="Z625" s="96">
        <f t="shared" si="165"/>
        <v>-0.68610058411791952</v>
      </c>
      <c r="AA625" s="3">
        <f t="shared" si="153"/>
        <v>7500</v>
      </c>
      <c r="AB625" s="184">
        <f t="shared" si="169"/>
        <v>6544.8990275493979</v>
      </c>
      <c r="AC625" s="184">
        <f t="shared" si="166"/>
        <v>6571.3774003896769</v>
      </c>
      <c r="AD625" s="184">
        <f t="shared" si="167"/>
        <v>6607.6033924269359</v>
      </c>
      <c r="AE625" s="184">
        <f t="shared" si="168"/>
        <v>6877.7988317641612</v>
      </c>
      <c r="AF625" s="166"/>
    </row>
    <row r="626" spans="1:32" x14ac:dyDescent="0.25">
      <c r="A626" s="1">
        <v>624</v>
      </c>
      <c r="B626" s="1">
        <v>6250</v>
      </c>
      <c r="C626" s="100">
        <v>7500</v>
      </c>
      <c r="D626" s="30">
        <v>9500</v>
      </c>
      <c r="E626" s="3">
        <v>33</v>
      </c>
      <c r="F626" s="3">
        <v>40</v>
      </c>
      <c r="G626" s="3">
        <v>42</v>
      </c>
      <c r="H626" s="3">
        <v>3750</v>
      </c>
      <c r="I626" s="3">
        <v>2750</v>
      </c>
      <c r="J626" s="3">
        <v>5750</v>
      </c>
      <c r="K626" s="3">
        <v>1.6521739130434783</v>
      </c>
      <c r="L626" s="3">
        <v>1250</v>
      </c>
      <c r="M626" s="3">
        <v>2000</v>
      </c>
      <c r="N626" s="123">
        <v>2500</v>
      </c>
      <c r="O626" s="129">
        <f t="shared" si="158"/>
        <v>291.649702721197</v>
      </c>
      <c r="P626" s="3">
        <f t="shared" si="154"/>
        <v>-2208.3502972788028</v>
      </c>
      <c r="Q626" s="96">
        <f t="shared" si="155"/>
        <v>-0.88334011891152109</v>
      </c>
      <c r="R626" s="157">
        <f t="shared" si="159"/>
        <v>135.905557639085</v>
      </c>
      <c r="S626" s="3">
        <f t="shared" si="156"/>
        <v>-2364.0944423609149</v>
      </c>
      <c r="T626" s="96">
        <f t="shared" si="157"/>
        <v>-0.9456377769443659</v>
      </c>
      <c r="U626" s="154">
        <f t="shared" si="160"/>
        <v>48.110244139929591</v>
      </c>
      <c r="V626" s="3">
        <f t="shared" si="161"/>
        <v>-2451.8897558600702</v>
      </c>
      <c r="W626" s="96">
        <f t="shared" si="162"/>
        <v>-0.9807559023440281</v>
      </c>
      <c r="X626" s="154">
        <f t="shared" si="163"/>
        <v>202.77187585265222</v>
      </c>
      <c r="Y626" s="3">
        <f t="shared" si="164"/>
        <v>-2297.2281241473479</v>
      </c>
      <c r="Z626" s="96">
        <f t="shared" si="165"/>
        <v>-0.9188912496589392</v>
      </c>
      <c r="AA626" s="3">
        <f t="shared" si="153"/>
        <v>9500</v>
      </c>
      <c r="AB626" s="184">
        <f t="shared" si="169"/>
        <v>7791.6497027211972</v>
      </c>
      <c r="AC626" s="184">
        <f t="shared" si="166"/>
        <v>7635.9055576390847</v>
      </c>
      <c r="AD626" s="184">
        <f t="shared" si="167"/>
        <v>7548.1102441399298</v>
      </c>
      <c r="AE626" s="184">
        <f t="shared" si="168"/>
        <v>7702.7718758526526</v>
      </c>
      <c r="AF626" s="166"/>
    </row>
    <row r="627" spans="1:32" x14ac:dyDescent="0.25">
      <c r="A627" s="1">
        <v>625</v>
      </c>
      <c r="B627" s="1">
        <v>7500</v>
      </c>
      <c r="C627" s="100">
        <v>9500</v>
      </c>
      <c r="D627" s="30">
        <v>12000</v>
      </c>
      <c r="E627" s="3">
        <v>40</v>
      </c>
      <c r="F627" s="3">
        <v>42</v>
      </c>
      <c r="G627" s="3">
        <v>57</v>
      </c>
      <c r="H627" s="3">
        <v>2750</v>
      </c>
      <c r="I627" s="3">
        <v>5750</v>
      </c>
      <c r="J627" s="3">
        <v>5750</v>
      </c>
      <c r="K627" s="3">
        <v>2.0869565217391304</v>
      </c>
      <c r="L627" s="3">
        <v>2000</v>
      </c>
      <c r="M627" s="3">
        <v>2500</v>
      </c>
      <c r="N627" s="123">
        <v>500</v>
      </c>
      <c r="O627" s="129">
        <f t="shared" si="158"/>
        <v>-14.260142485148918</v>
      </c>
      <c r="P627" s="3">
        <f t="shared" si="154"/>
        <v>-514.26014248514889</v>
      </c>
      <c r="Q627" s="96">
        <f t="shared" si="155"/>
        <v>-1.0285202849702977</v>
      </c>
      <c r="R627" s="157">
        <f t="shared" si="159"/>
        <v>43.624939401642159</v>
      </c>
      <c r="S627" s="3">
        <f t="shared" si="156"/>
        <v>-456.37506059835783</v>
      </c>
      <c r="T627" s="96">
        <f t="shared" si="157"/>
        <v>-0.91275012119671561</v>
      </c>
      <c r="U627" s="154">
        <f t="shared" si="160"/>
        <v>141.26486838586231</v>
      </c>
      <c r="V627" s="3">
        <f t="shared" si="161"/>
        <v>-358.73513161413769</v>
      </c>
      <c r="W627" s="96">
        <f t="shared" si="162"/>
        <v>-0.71747026322827534</v>
      </c>
      <c r="X627" s="154">
        <f t="shared" si="163"/>
        <v>111.9497806786988</v>
      </c>
      <c r="Y627" s="3">
        <f t="shared" si="164"/>
        <v>-388.0502193213012</v>
      </c>
      <c r="Z627" s="96">
        <f t="shared" si="165"/>
        <v>-0.77610043864260236</v>
      </c>
      <c r="AA627" s="3">
        <f t="shared" si="153"/>
        <v>12000</v>
      </c>
      <c r="AB627" s="184">
        <f t="shared" si="169"/>
        <v>9485.7398575148509</v>
      </c>
      <c r="AC627" s="184">
        <f t="shared" si="166"/>
        <v>9543.6249394016413</v>
      </c>
      <c r="AD627" s="184">
        <f t="shared" si="167"/>
        <v>9641.2648683858624</v>
      </c>
      <c r="AE627" s="184">
        <f t="shared" si="168"/>
        <v>9611.9497806786985</v>
      </c>
      <c r="AF627" s="166"/>
    </row>
    <row r="628" spans="1:32" x14ac:dyDescent="0.25">
      <c r="A628" s="1">
        <v>626</v>
      </c>
      <c r="B628" s="1">
        <v>9500</v>
      </c>
      <c r="C628" s="100">
        <v>12000</v>
      </c>
      <c r="D628" s="30">
        <v>12500</v>
      </c>
      <c r="E628" s="3">
        <v>42</v>
      </c>
      <c r="F628" s="3">
        <v>57</v>
      </c>
      <c r="G628" s="3">
        <v>50</v>
      </c>
      <c r="H628" s="3">
        <v>5750</v>
      </c>
      <c r="I628" s="3">
        <v>5750</v>
      </c>
      <c r="J628" s="3">
        <v>2750</v>
      </c>
      <c r="K628" s="3">
        <v>4.5454545454545459</v>
      </c>
      <c r="L628" s="3">
        <v>2500</v>
      </c>
      <c r="M628" s="3">
        <v>500</v>
      </c>
      <c r="N628" s="123">
        <v>0</v>
      </c>
      <c r="O628" s="129">
        <f t="shared" si="158"/>
        <v>-383.72849939998082</v>
      </c>
      <c r="P628" s="3">
        <f t="shared" si="154"/>
        <v>-383.72849939998082</v>
      </c>
      <c r="Q628" s="96">
        <f t="shared" si="155"/>
        <v>0</v>
      </c>
      <c r="R628" s="157">
        <f t="shared" si="159"/>
        <v>-228.57137068731203</v>
      </c>
      <c r="S628" s="3">
        <f t="shared" si="156"/>
        <v>-228.57137068731203</v>
      </c>
      <c r="T628" s="96">
        <f t="shared" si="157"/>
        <v>0</v>
      </c>
      <c r="U628" s="154">
        <f t="shared" si="160"/>
        <v>-410.70495812441629</v>
      </c>
      <c r="V628" s="3">
        <f t="shared" si="161"/>
        <v>-410.70495812441629</v>
      </c>
      <c r="W628" s="96">
        <f t="shared" si="162"/>
        <v>0</v>
      </c>
      <c r="X628" s="154">
        <f t="shared" si="163"/>
        <v>-161.12873298113539</v>
      </c>
      <c r="Y628" s="3">
        <f t="shared" si="164"/>
        <v>-161.12873298113539</v>
      </c>
      <c r="Z628" s="96">
        <f t="shared" si="165"/>
        <v>0</v>
      </c>
      <c r="AA628" s="3">
        <f t="shared" si="153"/>
        <v>12500</v>
      </c>
      <c r="AB628" s="184">
        <f t="shared" si="169"/>
        <v>11616.27150060002</v>
      </c>
      <c r="AC628" s="184">
        <f t="shared" si="166"/>
        <v>11771.428629312688</v>
      </c>
      <c r="AD628" s="184">
        <f t="shared" si="167"/>
        <v>11589.295041875585</v>
      </c>
      <c r="AE628" s="184">
        <f t="shared" si="168"/>
        <v>11838.871267018865</v>
      </c>
      <c r="AF628" s="166"/>
    </row>
    <row r="629" spans="1:32" x14ac:dyDescent="0.25">
      <c r="A629" s="1">
        <v>627</v>
      </c>
      <c r="B629" s="1">
        <v>12000</v>
      </c>
      <c r="C629" s="100">
        <v>12500</v>
      </c>
      <c r="D629" s="30">
        <v>12500</v>
      </c>
      <c r="E629" s="3">
        <v>57</v>
      </c>
      <c r="F629" s="3">
        <v>50</v>
      </c>
      <c r="G629" s="3">
        <v>52</v>
      </c>
      <c r="H629" s="3">
        <v>5750</v>
      </c>
      <c r="I629" s="3">
        <v>2750</v>
      </c>
      <c r="J629" s="3">
        <v>2750</v>
      </c>
      <c r="K629" s="3">
        <v>4.5454545454545459</v>
      </c>
      <c r="L629" s="3">
        <v>500</v>
      </c>
      <c r="M629" s="3">
        <v>0</v>
      </c>
      <c r="N629" s="123">
        <v>750</v>
      </c>
      <c r="O629" s="129">
        <f t="shared" si="158"/>
        <v>-371.65742244799935</v>
      </c>
      <c r="P629" s="3">
        <f t="shared" si="154"/>
        <v>-1121.6574224479994</v>
      </c>
      <c r="Q629" s="96">
        <f t="shared" si="155"/>
        <v>-1.4955432299306659</v>
      </c>
      <c r="R629" s="157">
        <f t="shared" si="159"/>
        <v>-432.90720558702191</v>
      </c>
      <c r="S629" s="3">
        <f t="shared" si="156"/>
        <v>-1182.907205587022</v>
      </c>
      <c r="T629" s="96">
        <f t="shared" si="157"/>
        <v>-1.5772096074493627</v>
      </c>
      <c r="U629" s="154">
        <f t="shared" si="160"/>
        <v>-313.84693073329566</v>
      </c>
      <c r="V629" s="3">
        <f t="shared" si="161"/>
        <v>-1063.8469307332957</v>
      </c>
      <c r="W629" s="96">
        <f t="shared" si="162"/>
        <v>-1.418462574311061</v>
      </c>
      <c r="X629" s="154">
        <f t="shared" si="163"/>
        <v>-277.95757292600706</v>
      </c>
      <c r="Y629" s="3">
        <f t="shared" si="164"/>
        <v>-1027.9575729260071</v>
      </c>
      <c r="Z629" s="96">
        <f t="shared" si="165"/>
        <v>-1.370610097234676</v>
      </c>
      <c r="AA629" s="3">
        <f t="shared" si="153"/>
        <v>12500</v>
      </c>
      <c r="AB629" s="184">
        <f t="shared" si="169"/>
        <v>12128.342577552001</v>
      </c>
      <c r="AC629" s="184">
        <f t="shared" si="166"/>
        <v>12067.092794412978</v>
      </c>
      <c r="AD629" s="184">
        <f t="shared" si="167"/>
        <v>12186.153069266704</v>
      </c>
      <c r="AE629" s="184">
        <f t="shared" si="168"/>
        <v>12222.042427073993</v>
      </c>
      <c r="AF629" s="166"/>
    </row>
    <row r="630" spans="1:32" x14ac:dyDescent="0.25">
      <c r="A630" s="1">
        <v>628</v>
      </c>
      <c r="B630" s="1">
        <v>12500</v>
      </c>
      <c r="C630" s="100">
        <v>12500</v>
      </c>
      <c r="D630" s="30">
        <v>13250</v>
      </c>
      <c r="E630" s="3">
        <v>50</v>
      </c>
      <c r="F630" s="3">
        <v>52</v>
      </c>
      <c r="G630" s="3">
        <v>59</v>
      </c>
      <c r="H630" s="3">
        <v>2750</v>
      </c>
      <c r="I630" s="3">
        <v>2750</v>
      </c>
      <c r="J630" s="3">
        <v>2750</v>
      </c>
      <c r="K630" s="3">
        <v>4.8181818181818183</v>
      </c>
      <c r="L630" s="3">
        <v>0</v>
      </c>
      <c r="M630" s="3">
        <v>750</v>
      </c>
      <c r="N630" s="123">
        <v>500</v>
      </c>
      <c r="O630" s="129">
        <f t="shared" si="158"/>
        <v>-440.25608987245715</v>
      </c>
      <c r="P630" s="3">
        <f t="shared" si="154"/>
        <v>-940.2560898724571</v>
      </c>
      <c r="Q630" s="96">
        <f t="shared" si="155"/>
        <v>-1.8805121797449142</v>
      </c>
      <c r="R630" s="157">
        <f t="shared" si="159"/>
        <v>-512.45558431808979</v>
      </c>
      <c r="S630" s="3">
        <f t="shared" si="156"/>
        <v>-1012.4555843180898</v>
      </c>
      <c r="T630" s="96">
        <f t="shared" si="157"/>
        <v>-2.0249111686361796</v>
      </c>
      <c r="U630" s="154">
        <f t="shared" si="160"/>
        <v>-349.493738618554</v>
      </c>
      <c r="V630" s="3">
        <f t="shared" si="161"/>
        <v>-849.49373861855406</v>
      </c>
      <c r="W630" s="96">
        <f t="shared" si="162"/>
        <v>-1.6989874772371081</v>
      </c>
      <c r="X630" s="154">
        <f t="shared" si="163"/>
        <v>-345.097928884108</v>
      </c>
      <c r="Y630" s="3">
        <f t="shared" si="164"/>
        <v>-845.097928884108</v>
      </c>
      <c r="Z630" s="96">
        <f t="shared" si="165"/>
        <v>-1.6901958577682159</v>
      </c>
      <c r="AA630" s="3">
        <f t="shared" si="153"/>
        <v>13250</v>
      </c>
      <c r="AB630" s="184">
        <f t="shared" si="169"/>
        <v>12059.743910127543</v>
      </c>
      <c r="AC630" s="184">
        <f t="shared" si="166"/>
        <v>11987.54441568191</v>
      </c>
      <c r="AD630" s="184">
        <f t="shared" si="167"/>
        <v>12150.506261381446</v>
      </c>
      <c r="AE630" s="184">
        <f t="shared" si="168"/>
        <v>12154.902071115892</v>
      </c>
      <c r="AF630" s="166"/>
    </row>
    <row r="631" spans="1:32" x14ac:dyDescent="0.25">
      <c r="A631" s="1">
        <v>629</v>
      </c>
      <c r="B631" s="1">
        <v>12500</v>
      </c>
      <c r="C631" s="100">
        <v>13250</v>
      </c>
      <c r="D631" s="30">
        <v>13750</v>
      </c>
      <c r="E631" s="3">
        <v>52</v>
      </c>
      <c r="F631" s="3">
        <v>59</v>
      </c>
      <c r="G631" s="3">
        <v>56</v>
      </c>
      <c r="H631" s="3">
        <v>2750</v>
      </c>
      <c r="I631" s="3">
        <v>2750</v>
      </c>
      <c r="J631" s="3">
        <v>2750</v>
      </c>
      <c r="K631" s="3">
        <v>5</v>
      </c>
      <c r="L631" s="3">
        <v>750</v>
      </c>
      <c r="M631" s="3">
        <v>500</v>
      </c>
      <c r="N631" s="123">
        <v>0</v>
      </c>
      <c r="O631" s="129">
        <f t="shared" si="158"/>
        <v>-532.260996471358</v>
      </c>
      <c r="P631" s="3">
        <f t="shared" si="154"/>
        <v>-532.260996471358</v>
      </c>
      <c r="Q631" s="96">
        <f t="shared" si="155"/>
        <v>0</v>
      </c>
      <c r="R631" s="157">
        <f t="shared" si="159"/>
        <v>-610.10249560229147</v>
      </c>
      <c r="S631" s="3">
        <f t="shared" si="156"/>
        <v>-610.10249560229147</v>
      </c>
      <c r="T631" s="96">
        <f t="shared" si="157"/>
        <v>0</v>
      </c>
      <c r="U631" s="154">
        <f t="shared" si="160"/>
        <v>-625.35369688761693</v>
      </c>
      <c r="V631" s="3">
        <f t="shared" si="161"/>
        <v>-625.35369688761693</v>
      </c>
      <c r="W631" s="96">
        <f t="shared" si="162"/>
        <v>0</v>
      </c>
      <c r="X631" s="154">
        <f t="shared" si="163"/>
        <v>-536.92098913776385</v>
      </c>
      <c r="Y631" s="3">
        <f t="shared" si="164"/>
        <v>-536.92098913776385</v>
      </c>
      <c r="Z631" s="96">
        <f t="shared" si="165"/>
        <v>0</v>
      </c>
      <c r="AA631" s="3">
        <f t="shared" si="153"/>
        <v>13750</v>
      </c>
      <c r="AB631" s="184">
        <f t="shared" si="169"/>
        <v>12717.739003528643</v>
      </c>
      <c r="AC631" s="184">
        <f t="shared" si="166"/>
        <v>12639.897504397708</v>
      </c>
      <c r="AD631" s="184">
        <f t="shared" si="167"/>
        <v>12624.646303112382</v>
      </c>
      <c r="AE631" s="184">
        <f t="shared" si="168"/>
        <v>12713.079010862237</v>
      </c>
      <c r="AF631" s="166"/>
    </row>
    <row r="632" spans="1:32" x14ac:dyDescent="0.25">
      <c r="A632" s="1">
        <v>630</v>
      </c>
      <c r="B632" s="1">
        <v>13250</v>
      </c>
      <c r="C632" s="100">
        <v>13750</v>
      </c>
      <c r="D632" s="30">
        <v>13750</v>
      </c>
      <c r="E632" s="3">
        <v>59</v>
      </c>
      <c r="F632" s="3">
        <v>56</v>
      </c>
      <c r="G632" s="3">
        <v>60</v>
      </c>
      <c r="H632" s="3">
        <v>2750</v>
      </c>
      <c r="I632" s="3">
        <v>2750</v>
      </c>
      <c r="J632" s="3">
        <v>2750</v>
      </c>
      <c r="K632" s="3">
        <v>5</v>
      </c>
      <c r="L632" s="3">
        <v>500</v>
      </c>
      <c r="M632" s="3">
        <v>0</v>
      </c>
      <c r="N632" s="123">
        <v>0</v>
      </c>
      <c r="O632" s="129">
        <f t="shared" si="158"/>
        <v>-508.11884256739506</v>
      </c>
      <c r="P632" s="3">
        <f t="shared" si="154"/>
        <v>-508.11884256739506</v>
      </c>
      <c r="Q632" s="96">
        <f t="shared" si="155"/>
        <v>0</v>
      </c>
      <c r="R632" s="157">
        <f t="shared" si="159"/>
        <v>-569.93941889711061</v>
      </c>
      <c r="S632" s="3">
        <f t="shared" si="156"/>
        <v>-569.93941889711061</v>
      </c>
      <c r="T632" s="96">
        <f t="shared" si="157"/>
        <v>0</v>
      </c>
      <c r="U632" s="154">
        <f t="shared" si="160"/>
        <v>-420.33380234552902</v>
      </c>
      <c r="V632" s="3">
        <f t="shared" si="161"/>
        <v>-420.33380234552902</v>
      </c>
      <c r="W632" s="96">
        <f t="shared" si="162"/>
        <v>0</v>
      </c>
      <c r="X632" s="154">
        <f t="shared" si="163"/>
        <v>-454.95543769288395</v>
      </c>
      <c r="Y632" s="3">
        <f t="shared" si="164"/>
        <v>-454.95543769288395</v>
      </c>
      <c r="Z632" s="96">
        <f t="shared" si="165"/>
        <v>0</v>
      </c>
      <c r="AA632" s="3">
        <f t="shared" si="153"/>
        <v>13750</v>
      </c>
      <c r="AB632" s="184">
        <f t="shared" si="169"/>
        <v>13241.881157432605</v>
      </c>
      <c r="AC632" s="184">
        <f t="shared" si="166"/>
        <v>13180.060581102889</v>
      </c>
      <c r="AD632" s="184">
        <f t="shared" si="167"/>
        <v>13329.666197654471</v>
      </c>
      <c r="AE632" s="184">
        <f t="shared" si="168"/>
        <v>13295.044562307115</v>
      </c>
      <c r="AF632" s="166"/>
    </row>
    <row r="633" spans="1:32" x14ac:dyDescent="0.25">
      <c r="A633" s="1">
        <v>631</v>
      </c>
      <c r="B633" s="1">
        <v>13750</v>
      </c>
      <c r="C633" s="100">
        <v>13750</v>
      </c>
      <c r="D633" s="30">
        <v>13750</v>
      </c>
      <c r="E633" s="3">
        <v>56</v>
      </c>
      <c r="F633" s="3">
        <v>60</v>
      </c>
      <c r="G633" s="3">
        <v>60</v>
      </c>
      <c r="H633" s="3">
        <v>2750</v>
      </c>
      <c r="I633" s="3">
        <v>2750</v>
      </c>
      <c r="J633" s="3">
        <v>3750</v>
      </c>
      <c r="K633" s="3">
        <v>3.6666666666666665</v>
      </c>
      <c r="L633" s="3">
        <v>0</v>
      </c>
      <c r="M633" s="3">
        <v>0</v>
      </c>
      <c r="N633" s="123">
        <v>-750</v>
      </c>
      <c r="O633" s="129">
        <f t="shared" si="158"/>
        <v>-456.31963095874437</v>
      </c>
      <c r="P633" s="3">
        <f t="shared" si="154"/>
        <v>293.68036904125563</v>
      </c>
      <c r="Q633" s="96">
        <f t="shared" si="155"/>
        <v>-0.39157382538834085</v>
      </c>
      <c r="R633" s="157">
        <f t="shared" si="159"/>
        <v>-547.54055899293883</v>
      </c>
      <c r="S633" s="3">
        <f t="shared" si="156"/>
        <v>202.45944100706117</v>
      </c>
      <c r="T633" s="96">
        <f t="shared" si="157"/>
        <v>-0.26994592134274825</v>
      </c>
      <c r="U633" s="154">
        <f t="shared" si="160"/>
        <v>-505.00640988692186</v>
      </c>
      <c r="V633" s="3">
        <f t="shared" si="161"/>
        <v>244.99359011307814</v>
      </c>
      <c r="W633" s="96">
        <f t="shared" si="162"/>
        <v>-0.32665812015077084</v>
      </c>
      <c r="X633" s="154">
        <f t="shared" si="163"/>
        <v>-454.47508163947327</v>
      </c>
      <c r="Y633" s="3">
        <f t="shared" si="164"/>
        <v>295.52491836052673</v>
      </c>
      <c r="Z633" s="96">
        <f t="shared" si="165"/>
        <v>-0.39403322448070233</v>
      </c>
      <c r="AA633" s="3">
        <f t="shared" si="153"/>
        <v>13750</v>
      </c>
      <c r="AB633" s="184">
        <f t="shared" si="169"/>
        <v>13293.680369041256</v>
      </c>
      <c r="AC633" s="184">
        <f t="shared" si="166"/>
        <v>13202.45944100706</v>
      </c>
      <c r="AD633" s="184">
        <f t="shared" si="167"/>
        <v>13244.993590113078</v>
      </c>
      <c r="AE633" s="184">
        <f t="shared" si="168"/>
        <v>13295.524918360526</v>
      </c>
      <c r="AF633" s="166"/>
    </row>
    <row r="634" spans="1:32" x14ac:dyDescent="0.25">
      <c r="A634" s="1">
        <v>632</v>
      </c>
      <c r="B634" s="1">
        <v>13750</v>
      </c>
      <c r="C634" s="100">
        <v>13750</v>
      </c>
      <c r="D634" s="30">
        <v>13000</v>
      </c>
      <c r="E634" s="3">
        <v>60</v>
      </c>
      <c r="F634" s="3">
        <v>60</v>
      </c>
      <c r="G634" s="3">
        <v>53</v>
      </c>
      <c r="H634" s="3">
        <v>2750</v>
      </c>
      <c r="I634" s="3">
        <v>3750</v>
      </c>
      <c r="J634" s="3">
        <v>2750</v>
      </c>
      <c r="K634" s="3">
        <v>4.7272727272727275</v>
      </c>
      <c r="L634" s="3">
        <v>0</v>
      </c>
      <c r="M634" s="3">
        <v>-750</v>
      </c>
      <c r="N634" s="123">
        <v>-250</v>
      </c>
      <c r="O634" s="129">
        <f t="shared" si="158"/>
        <v>-439.52017514293726</v>
      </c>
      <c r="P634" s="3">
        <f t="shared" si="154"/>
        <v>-189.52017514293726</v>
      </c>
      <c r="Q634" s="96">
        <f t="shared" si="155"/>
        <v>0.75808070057174903</v>
      </c>
      <c r="R634" s="157">
        <f t="shared" si="159"/>
        <v>-414.0064894939041</v>
      </c>
      <c r="S634" s="3">
        <f t="shared" si="156"/>
        <v>-164.0064894939041</v>
      </c>
      <c r="T634" s="96">
        <f t="shared" si="157"/>
        <v>0.65602595797561636</v>
      </c>
      <c r="U634" s="154">
        <f t="shared" si="160"/>
        <v>-475.91274327102218</v>
      </c>
      <c r="V634" s="3">
        <f t="shared" si="161"/>
        <v>-225.91274327102218</v>
      </c>
      <c r="W634" s="96">
        <f t="shared" si="162"/>
        <v>0.9036509730840887</v>
      </c>
      <c r="X634" s="154">
        <f t="shared" si="163"/>
        <v>-499.98209945761181</v>
      </c>
      <c r="Y634" s="3">
        <f t="shared" si="164"/>
        <v>-249.98209945761181</v>
      </c>
      <c r="Z634" s="96">
        <f t="shared" si="165"/>
        <v>0.99992839783044729</v>
      </c>
      <c r="AA634" s="3">
        <f t="shared" si="153"/>
        <v>13000</v>
      </c>
      <c r="AB634" s="184">
        <f t="shared" si="169"/>
        <v>13310.479824857062</v>
      </c>
      <c r="AC634" s="184">
        <f t="shared" si="166"/>
        <v>13335.993510506096</v>
      </c>
      <c r="AD634" s="184">
        <f t="shared" si="167"/>
        <v>13274.087256728977</v>
      </c>
      <c r="AE634" s="184">
        <f t="shared" si="168"/>
        <v>13250.017900542389</v>
      </c>
      <c r="AF634" s="166"/>
    </row>
    <row r="635" spans="1:32" x14ac:dyDescent="0.25">
      <c r="A635" s="1">
        <v>633</v>
      </c>
      <c r="B635" s="1">
        <v>13750</v>
      </c>
      <c r="C635" s="100">
        <v>13000</v>
      </c>
      <c r="D635" s="30">
        <v>12750</v>
      </c>
      <c r="E635" s="3">
        <v>60</v>
      </c>
      <c r="F635" s="3">
        <v>53</v>
      </c>
      <c r="G635" s="3">
        <v>45</v>
      </c>
      <c r="H635" s="3">
        <v>3750</v>
      </c>
      <c r="I635" s="3">
        <v>2750</v>
      </c>
      <c r="J635" s="3">
        <v>2750</v>
      </c>
      <c r="K635" s="3">
        <v>4.6363636363636367</v>
      </c>
      <c r="L635" s="3">
        <v>-750</v>
      </c>
      <c r="M635" s="3">
        <v>-250</v>
      </c>
      <c r="N635" s="123">
        <v>-750</v>
      </c>
      <c r="O635" s="129">
        <f t="shared" si="158"/>
        <v>-450.85533736539878</v>
      </c>
      <c r="P635" s="3">
        <f t="shared" si="154"/>
        <v>299.14466263460122</v>
      </c>
      <c r="Q635" s="96">
        <f t="shared" si="155"/>
        <v>-0.39885955017946828</v>
      </c>
      <c r="R635" s="157">
        <f t="shared" si="159"/>
        <v>-521.56198571537823</v>
      </c>
      <c r="S635" s="3">
        <f t="shared" si="156"/>
        <v>228.43801428462177</v>
      </c>
      <c r="T635" s="96">
        <f t="shared" si="157"/>
        <v>-0.30458401904616234</v>
      </c>
      <c r="U635" s="154">
        <f t="shared" si="160"/>
        <v>-556.76463631308081</v>
      </c>
      <c r="V635" s="3">
        <f t="shared" si="161"/>
        <v>193.23536368691919</v>
      </c>
      <c r="W635" s="96">
        <f t="shared" si="162"/>
        <v>-0.25764715158255891</v>
      </c>
      <c r="X635" s="154">
        <f t="shared" si="163"/>
        <v>-612.22366716090403</v>
      </c>
      <c r="Y635" s="3">
        <f t="shared" si="164"/>
        <v>137.77633283909597</v>
      </c>
      <c r="Z635" s="96">
        <f t="shared" si="165"/>
        <v>-0.18370177711879462</v>
      </c>
      <c r="AA635" s="3">
        <f t="shared" si="153"/>
        <v>12750</v>
      </c>
      <c r="AB635" s="184">
        <f t="shared" si="169"/>
        <v>12549.144662634601</v>
      </c>
      <c r="AC635" s="184">
        <f t="shared" si="166"/>
        <v>12478.438014284622</v>
      </c>
      <c r="AD635" s="184">
        <f t="shared" si="167"/>
        <v>12443.235363686919</v>
      </c>
      <c r="AE635" s="184">
        <f t="shared" si="168"/>
        <v>12387.776332839096</v>
      </c>
      <c r="AF635" s="166"/>
    </row>
    <row r="636" spans="1:32" x14ac:dyDescent="0.25">
      <c r="A636" s="1">
        <v>634</v>
      </c>
      <c r="B636" s="1">
        <v>13000</v>
      </c>
      <c r="C636" s="100">
        <v>12750</v>
      </c>
      <c r="D636" s="30">
        <v>12000</v>
      </c>
      <c r="E636" s="3">
        <v>53</v>
      </c>
      <c r="F636" s="3">
        <v>45</v>
      </c>
      <c r="G636" s="3">
        <v>39</v>
      </c>
      <c r="H636" s="3">
        <v>2750</v>
      </c>
      <c r="I636" s="3">
        <v>2750</v>
      </c>
      <c r="J636" s="3">
        <v>2750</v>
      </c>
      <c r="K636" s="3">
        <v>4.3636363636363633</v>
      </c>
      <c r="L636" s="3">
        <v>-250</v>
      </c>
      <c r="M636" s="3">
        <v>-750</v>
      </c>
      <c r="N636" s="123">
        <v>0</v>
      </c>
      <c r="O636" s="129">
        <f t="shared" si="158"/>
        <v>-376.2211314649503</v>
      </c>
      <c r="P636" s="3">
        <f t="shared" si="154"/>
        <v>-376.2211314649503</v>
      </c>
      <c r="Q636" s="96">
        <f t="shared" si="155"/>
        <v>0</v>
      </c>
      <c r="R636" s="157">
        <f t="shared" si="159"/>
        <v>-439.07725595418458</v>
      </c>
      <c r="S636" s="3">
        <f t="shared" si="156"/>
        <v>-439.07725595418458</v>
      </c>
      <c r="T636" s="96">
        <f t="shared" si="157"/>
        <v>0</v>
      </c>
      <c r="U636" s="154">
        <f t="shared" si="160"/>
        <v>-374.49152869140175</v>
      </c>
      <c r="V636" s="3">
        <f t="shared" si="161"/>
        <v>-374.49152869140175</v>
      </c>
      <c r="W636" s="96">
        <f t="shared" si="162"/>
        <v>0</v>
      </c>
      <c r="X636" s="154">
        <f t="shared" si="163"/>
        <v>-458.05262994838318</v>
      </c>
      <c r="Y636" s="3">
        <f t="shared" si="164"/>
        <v>-458.05262994838318</v>
      </c>
      <c r="Z636" s="96">
        <f t="shared" si="165"/>
        <v>0</v>
      </c>
      <c r="AA636" s="3">
        <f t="shared" si="153"/>
        <v>12000</v>
      </c>
      <c r="AB636" s="184">
        <f t="shared" si="169"/>
        <v>12373.77886853505</v>
      </c>
      <c r="AC636" s="184">
        <f t="shared" si="166"/>
        <v>12310.922744045816</v>
      </c>
      <c r="AD636" s="184">
        <f t="shared" si="167"/>
        <v>12375.508471308598</v>
      </c>
      <c r="AE636" s="184">
        <f t="shared" si="168"/>
        <v>12291.947370051617</v>
      </c>
      <c r="AF636" s="166"/>
    </row>
    <row r="637" spans="1:32" x14ac:dyDescent="0.25">
      <c r="A637" s="1">
        <v>635</v>
      </c>
      <c r="B637" s="1">
        <v>12750</v>
      </c>
      <c r="C637" s="100">
        <v>12000</v>
      </c>
      <c r="D637" s="30">
        <v>12000</v>
      </c>
      <c r="E637" s="3">
        <v>45</v>
      </c>
      <c r="F637" s="3">
        <v>39</v>
      </c>
      <c r="G637" s="3">
        <v>34</v>
      </c>
      <c r="H637" s="3">
        <v>2750</v>
      </c>
      <c r="I637" s="3">
        <v>2750</v>
      </c>
      <c r="J637" s="3">
        <v>2750</v>
      </c>
      <c r="K637" s="3">
        <v>4.3636363636363633</v>
      </c>
      <c r="L637" s="3">
        <v>-750</v>
      </c>
      <c r="M637" s="3">
        <v>0</v>
      </c>
      <c r="N637" s="123">
        <v>-500</v>
      </c>
      <c r="O637" s="129">
        <f t="shared" si="158"/>
        <v>-406.39882384490397</v>
      </c>
      <c r="P637" s="3">
        <f t="shared" si="154"/>
        <v>93.601176155096027</v>
      </c>
      <c r="Q637" s="96">
        <f t="shared" si="155"/>
        <v>-0.18720235231019206</v>
      </c>
      <c r="R637" s="157">
        <f t="shared" si="159"/>
        <v>-491.64924121771736</v>
      </c>
      <c r="S637" s="3">
        <f t="shared" si="156"/>
        <v>8.3507587822826395</v>
      </c>
      <c r="T637" s="96">
        <f t="shared" si="157"/>
        <v>-1.6701517564565279E-2</v>
      </c>
      <c r="U637" s="154">
        <f t="shared" si="160"/>
        <v>-407.19970395101302</v>
      </c>
      <c r="V637" s="3">
        <f t="shared" si="161"/>
        <v>92.800296048986979</v>
      </c>
      <c r="W637" s="96">
        <f t="shared" si="162"/>
        <v>-0.18560059209797397</v>
      </c>
      <c r="X637" s="154">
        <f t="shared" si="163"/>
        <v>-485.01068709734079</v>
      </c>
      <c r="Y637" s="3">
        <f t="shared" si="164"/>
        <v>14.989312902659208</v>
      </c>
      <c r="Z637" s="96">
        <f t="shared" si="165"/>
        <v>-2.9978625805318414E-2</v>
      </c>
      <c r="AA637" s="3">
        <f t="shared" si="153"/>
        <v>12000</v>
      </c>
      <c r="AB637" s="184">
        <f t="shared" si="169"/>
        <v>11593.601176155096</v>
      </c>
      <c r="AC637" s="184">
        <f t="shared" si="166"/>
        <v>11508.350758782282</v>
      </c>
      <c r="AD637" s="184">
        <f t="shared" si="167"/>
        <v>11592.800296048987</v>
      </c>
      <c r="AE637" s="184">
        <f t="shared" si="168"/>
        <v>11514.989312902659</v>
      </c>
      <c r="AF637" s="166"/>
    </row>
    <row r="638" spans="1:32" x14ac:dyDescent="0.25">
      <c r="A638" s="1">
        <v>636</v>
      </c>
      <c r="B638" s="1">
        <v>12000</v>
      </c>
      <c r="C638" s="100">
        <v>12000</v>
      </c>
      <c r="D638" s="30">
        <v>11500</v>
      </c>
      <c r="E638" s="3">
        <v>39</v>
      </c>
      <c r="F638" s="3">
        <v>34</v>
      </c>
      <c r="G638" s="3">
        <v>25</v>
      </c>
      <c r="H638" s="3">
        <v>2750</v>
      </c>
      <c r="I638" s="3">
        <v>2750</v>
      </c>
      <c r="J638" s="3">
        <v>2750</v>
      </c>
      <c r="K638" s="3">
        <v>4.1818181818181817</v>
      </c>
      <c r="L638" s="3">
        <v>0</v>
      </c>
      <c r="M638" s="3">
        <v>-500</v>
      </c>
      <c r="N638" s="123">
        <v>0</v>
      </c>
      <c r="O638" s="129">
        <f t="shared" si="158"/>
        <v>-386.82037895789193</v>
      </c>
      <c r="P638" s="3">
        <f t="shared" si="154"/>
        <v>-386.82037895789193</v>
      </c>
      <c r="Q638" s="96">
        <f t="shared" si="155"/>
        <v>0</v>
      </c>
      <c r="R638" s="157">
        <f t="shared" si="159"/>
        <v>-471.86505117203905</v>
      </c>
      <c r="S638" s="3">
        <f t="shared" si="156"/>
        <v>-471.86505117203905</v>
      </c>
      <c r="T638" s="96">
        <f t="shared" si="157"/>
        <v>0</v>
      </c>
      <c r="U638" s="154">
        <f t="shared" si="160"/>
        <v>-395.70417853259971</v>
      </c>
      <c r="V638" s="3">
        <f t="shared" si="161"/>
        <v>-395.70417853259971</v>
      </c>
      <c r="W638" s="96">
        <f t="shared" si="162"/>
        <v>0</v>
      </c>
      <c r="X638" s="154">
        <f t="shared" si="163"/>
        <v>-432.45155324210515</v>
      </c>
      <c r="Y638" s="3">
        <f t="shared" si="164"/>
        <v>-432.45155324210515</v>
      </c>
      <c r="Z638" s="96">
        <f t="shared" si="165"/>
        <v>0</v>
      </c>
      <c r="AA638" s="3">
        <f t="shared" si="153"/>
        <v>11500</v>
      </c>
      <c r="AB638" s="184">
        <f t="shared" si="169"/>
        <v>11613.179621042109</v>
      </c>
      <c r="AC638" s="184">
        <f t="shared" si="166"/>
        <v>11528.134948827961</v>
      </c>
      <c r="AD638" s="184">
        <f t="shared" si="167"/>
        <v>11604.2958214674</v>
      </c>
      <c r="AE638" s="184">
        <f t="shared" si="168"/>
        <v>11567.548446757895</v>
      </c>
      <c r="AF638" s="166"/>
    </row>
    <row r="639" spans="1:32" x14ac:dyDescent="0.25">
      <c r="A639" s="1">
        <v>637</v>
      </c>
      <c r="B639" s="1">
        <v>12000</v>
      </c>
      <c r="C639" s="100">
        <v>11500</v>
      </c>
      <c r="D639" s="30">
        <v>11500</v>
      </c>
      <c r="E639" s="3">
        <v>34</v>
      </c>
      <c r="F639" s="3">
        <v>25</v>
      </c>
      <c r="G639" s="3">
        <v>25</v>
      </c>
      <c r="H639" s="3">
        <v>2750</v>
      </c>
      <c r="I639" s="3">
        <v>2750</v>
      </c>
      <c r="J639" s="3">
        <v>2750</v>
      </c>
      <c r="K639" s="3">
        <v>4.1818181818181817</v>
      </c>
      <c r="L639" s="3">
        <v>-500</v>
      </c>
      <c r="M639" s="3">
        <v>0</v>
      </c>
      <c r="N639" s="123">
        <v>-1000</v>
      </c>
      <c r="O639" s="129">
        <f t="shared" si="158"/>
        <v>-386.82037895789193</v>
      </c>
      <c r="P639" s="3">
        <f t="shared" si="154"/>
        <v>613.17962104210801</v>
      </c>
      <c r="Q639" s="96">
        <f t="shared" si="155"/>
        <v>-0.61317962104210799</v>
      </c>
      <c r="R639" s="157">
        <f t="shared" si="159"/>
        <v>-481.3376087002656</v>
      </c>
      <c r="S639" s="3">
        <f t="shared" si="156"/>
        <v>518.6623912997344</v>
      </c>
      <c r="T639" s="96">
        <f t="shared" si="157"/>
        <v>-0.51866239129973435</v>
      </c>
      <c r="U639" s="154">
        <f t="shared" si="160"/>
        <v>-220.59834767697643</v>
      </c>
      <c r="V639" s="3">
        <f t="shared" si="161"/>
        <v>779.40165232302354</v>
      </c>
      <c r="W639" s="96">
        <f t="shared" si="162"/>
        <v>-0.7794016523230235</v>
      </c>
      <c r="X639" s="154">
        <f t="shared" si="163"/>
        <v>-325.95601101383545</v>
      </c>
      <c r="Y639" s="3">
        <f t="shared" si="164"/>
        <v>674.04398898616455</v>
      </c>
      <c r="Z639" s="96">
        <f t="shared" si="165"/>
        <v>-0.67404398898616458</v>
      </c>
      <c r="AA639" s="3">
        <f t="shared" si="153"/>
        <v>11500</v>
      </c>
      <c r="AB639" s="184">
        <f t="shared" si="169"/>
        <v>11113.179621042109</v>
      </c>
      <c r="AC639" s="184">
        <f t="shared" si="166"/>
        <v>11018.662391299735</v>
      </c>
      <c r="AD639" s="184">
        <f t="shared" si="167"/>
        <v>11279.401652323024</v>
      </c>
      <c r="AE639" s="184">
        <f t="shared" si="168"/>
        <v>11174.043988986165</v>
      </c>
      <c r="AF639" s="166"/>
    </row>
    <row r="640" spans="1:32" x14ac:dyDescent="0.25">
      <c r="A640" s="1">
        <v>638</v>
      </c>
      <c r="B640" s="1">
        <v>11500</v>
      </c>
      <c r="C640" s="100">
        <v>11500</v>
      </c>
      <c r="D640" s="30">
        <v>10500</v>
      </c>
      <c r="E640" s="3">
        <v>25</v>
      </c>
      <c r="F640" s="3">
        <v>25</v>
      </c>
      <c r="G640" s="3">
        <v>22</v>
      </c>
      <c r="H640" s="3">
        <v>2750</v>
      </c>
      <c r="I640" s="3">
        <v>2750</v>
      </c>
      <c r="J640" s="3">
        <v>4750</v>
      </c>
      <c r="K640" s="3">
        <v>2.2105263157894739</v>
      </c>
      <c r="L640" s="3">
        <v>0</v>
      </c>
      <c r="M640" s="3">
        <v>-1000</v>
      </c>
      <c r="N640" s="123">
        <v>-500</v>
      </c>
      <c r="O640" s="129">
        <f t="shared" si="158"/>
        <v>-93.356141420394607</v>
      </c>
      <c r="P640" s="3">
        <f t="shared" si="154"/>
        <v>406.64385857960542</v>
      </c>
      <c r="Q640" s="96">
        <f t="shared" si="155"/>
        <v>-0.81328771715921089</v>
      </c>
      <c r="R640" s="157">
        <f t="shared" si="159"/>
        <v>-214.39800469621866</v>
      </c>
      <c r="S640" s="3">
        <f t="shared" si="156"/>
        <v>285.60199530378134</v>
      </c>
      <c r="T640" s="96">
        <f t="shared" si="157"/>
        <v>-0.57120399060756266</v>
      </c>
      <c r="U640" s="154">
        <f t="shared" si="160"/>
        <v>-6.4232585542287097</v>
      </c>
      <c r="V640" s="3">
        <f t="shared" si="161"/>
        <v>493.57674144577129</v>
      </c>
      <c r="W640" s="96">
        <f t="shared" si="162"/>
        <v>-0.98715348289154259</v>
      </c>
      <c r="X640" s="154">
        <f t="shared" si="163"/>
        <v>28.948491701374095</v>
      </c>
      <c r="Y640" s="3">
        <f t="shared" si="164"/>
        <v>528.94849170137411</v>
      </c>
      <c r="Z640" s="96">
        <f t="shared" si="165"/>
        <v>-1.0578969834027483</v>
      </c>
      <c r="AA640" s="3">
        <f t="shared" si="153"/>
        <v>10500</v>
      </c>
      <c r="AB640" s="184">
        <f t="shared" si="169"/>
        <v>11406.643858579606</v>
      </c>
      <c r="AC640" s="184">
        <f t="shared" si="166"/>
        <v>11285.601995303781</v>
      </c>
      <c r="AD640" s="184">
        <f t="shared" si="167"/>
        <v>11493.576741445771</v>
      </c>
      <c r="AE640" s="184">
        <f t="shared" si="168"/>
        <v>11528.948491701374</v>
      </c>
      <c r="AF640" s="166"/>
    </row>
    <row r="641" spans="1:32" ht="15.75" thickBot="1" x14ac:dyDescent="0.3">
      <c r="A641" s="1">
        <v>639</v>
      </c>
      <c r="B641" s="1">
        <v>11500</v>
      </c>
      <c r="C641" s="101">
        <v>10500</v>
      </c>
      <c r="D641" s="31">
        <v>10000</v>
      </c>
      <c r="E641" s="32">
        <v>25</v>
      </c>
      <c r="F641" s="32">
        <v>22</v>
      </c>
      <c r="G641" s="32">
        <v>23</v>
      </c>
      <c r="H641" s="32">
        <v>2750</v>
      </c>
      <c r="I641" s="32">
        <v>4750</v>
      </c>
      <c r="J641" s="32">
        <v>1750</v>
      </c>
      <c r="K641" s="32">
        <v>5.7142857142857144</v>
      </c>
      <c r="L641" s="32">
        <v>-1000</v>
      </c>
      <c r="M641" s="32">
        <v>-500</v>
      </c>
      <c r="N641" s="124">
        <v>-500</v>
      </c>
      <c r="O641" s="130">
        <f t="shared" si="158"/>
        <v>-186.68626962453709</v>
      </c>
      <c r="P641" s="32">
        <f t="shared" si="154"/>
        <v>313.31373037546291</v>
      </c>
      <c r="Q641" s="97">
        <f t="shared" si="155"/>
        <v>-0.62662746075092579</v>
      </c>
      <c r="R641" s="158">
        <f t="shared" si="159"/>
        <v>-71.296254479504171</v>
      </c>
      <c r="S641" s="32">
        <f t="shared" si="156"/>
        <v>428.70374552049583</v>
      </c>
      <c r="T641" s="97">
        <f t="shared" si="157"/>
        <v>-0.85740749104099168</v>
      </c>
      <c r="U641" s="155">
        <f t="shared" si="160"/>
        <v>160.23130912241328</v>
      </c>
      <c r="V641" s="32">
        <f t="shared" si="161"/>
        <v>660.23130912241322</v>
      </c>
      <c r="W641" s="97">
        <f t="shared" si="162"/>
        <v>-1.3204626182448265</v>
      </c>
      <c r="X641" s="155">
        <f t="shared" si="163"/>
        <v>31.377042634302306</v>
      </c>
      <c r="Y641" s="32">
        <f t="shared" si="164"/>
        <v>531.37704263430226</v>
      </c>
      <c r="Z641" s="97">
        <f t="shared" si="165"/>
        <v>-1.0627540852686046</v>
      </c>
      <c r="AA641" s="3">
        <f t="shared" si="153"/>
        <v>10000</v>
      </c>
      <c r="AB641" s="184">
        <f t="shared" si="169"/>
        <v>10313.313730375463</v>
      </c>
      <c r="AC641" s="184">
        <f t="shared" si="166"/>
        <v>10428.703745520495</v>
      </c>
      <c r="AD641" s="184">
        <f t="shared" si="167"/>
        <v>10660.231309122413</v>
      </c>
      <c r="AE641" s="184">
        <f t="shared" si="168"/>
        <v>10531.377042634302</v>
      </c>
      <c r="AF641" s="166"/>
    </row>
    <row r="642" spans="1:32" ht="15.75" thickBot="1" x14ac:dyDescent="0.3"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179"/>
      <c r="R642" s="3"/>
      <c r="S642" s="3"/>
      <c r="T642" s="179"/>
      <c r="U642" s="3"/>
      <c r="V642" s="3"/>
      <c r="W642" s="179"/>
      <c r="X642" s="3"/>
      <c r="Y642" s="3"/>
      <c r="Z642" s="166"/>
      <c r="AA642" s="166"/>
      <c r="AB642" s="166"/>
      <c r="AC642" s="166"/>
      <c r="AD642" s="166"/>
      <c r="AE642" s="166"/>
      <c r="AF642" s="166"/>
    </row>
    <row r="643" spans="1:32" ht="16.5" thickBot="1" x14ac:dyDescent="0.3">
      <c r="F643" s="119"/>
      <c r="N643" s="183" t="s">
        <v>95</v>
      </c>
      <c r="O643" s="180" t="s">
        <v>96</v>
      </c>
      <c r="P643" s="181" t="s">
        <v>97</v>
      </c>
      <c r="Q643" s="182" t="s">
        <v>98</v>
      </c>
      <c r="R643" s="180" t="s">
        <v>99</v>
      </c>
      <c r="S643" s="181" t="s">
        <v>97</v>
      </c>
      <c r="T643" s="182" t="s">
        <v>98</v>
      </c>
      <c r="U643" s="180" t="s">
        <v>100</v>
      </c>
      <c r="V643" s="181" t="s">
        <v>97</v>
      </c>
      <c r="W643" s="182" t="s">
        <v>98</v>
      </c>
      <c r="X643" s="180" t="s">
        <v>101</v>
      </c>
      <c r="Y643" s="181" t="s">
        <v>97</v>
      </c>
      <c r="Z643" s="182" t="s">
        <v>98</v>
      </c>
      <c r="AA643" s="166"/>
      <c r="AB643" s="166"/>
      <c r="AC643" s="166"/>
      <c r="AD643" s="166"/>
      <c r="AE643" s="166"/>
      <c r="AF643" s="166"/>
    </row>
    <row r="644" spans="1:32" ht="15.75" x14ac:dyDescent="0.25">
      <c r="F644" s="119"/>
      <c r="M644" s="102" t="s">
        <v>70</v>
      </c>
      <c r="N644" s="176">
        <f t="shared" ref="N644:Z644" si="170">AVERAGE(N3:N641)</f>
        <v>65.727699530516432</v>
      </c>
      <c r="O644" s="131">
        <f t="shared" si="170"/>
        <v>43.142403952703397</v>
      </c>
      <c r="P644" s="28">
        <f t="shared" si="170"/>
        <v>-23.472016109992477</v>
      </c>
      <c r="Q644" s="98">
        <f t="shared" si="170"/>
        <v>-0.75727394897781963</v>
      </c>
      <c r="R644" s="159">
        <f t="shared" si="170"/>
        <v>40.518062096084456</v>
      </c>
      <c r="S644" s="28">
        <f t="shared" si="170"/>
        <v>-26.096357966611556</v>
      </c>
      <c r="T644" s="98">
        <f t="shared" si="170"/>
        <v>-0.73305192987592849</v>
      </c>
      <c r="U644" s="82">
        <f t="shared" si="170"/>
        <v>50.680182726230036</v>
      </c>
      <c r="V644" s="28">
        <f t="shared" si="170"/>
        <v>-15.934237336465824</v>
      </c>
      <c r="W644" s="98">
        <f t="shared" si="170"/>
        <v>-0.6903429939277349</v>
      </c>
      <c r="X644" s="82">
        <f t="shared" si="170"/>
        <v>66.614420062696837</v>
      </c>
      <c r="Y644" s="28">
        <f t="shared" si="170"/>
        <v>8.5318586051896166E-13</v>
      </c>
      <c r="Z644" s="98">
        <f t="shared" si="170"/>
        <v>-0.70367764640177288</v>
      </c>
    </row>
    <row r="645" spans="1:32" x14ac:dyDescent="0.25">
      <c r="M645" s="100" t="s">
        <v>68</v>
      </c>
      <c r="N645" s="177">
        <f>DEVSQ(N3:N154)</f>
        <v>140348684.21052647</v>
      </c>
      <c r="O645" s="129">
        <f>DEVSQ(O3:O154)</f>
        <v>11658824.538217353</v>
      </c>
      <c r="P645" s="3">
        <f>DEVSQ(P3:P154)</f>
        <v>133097677.21539436</v>
      </c>
      <c r="Q645" s="61"/>
      <c r="R645" s="157">
        <f>DEVSQ(R3:R154)</f>
        <v>12493747.783097656</v>
      </c>
      <c r="S645" s="3">
        <f>DEVSQ(S3:S154)</f>
        <v>129865860.17928724</v>
      </c>
      <c r="T645" s="61"/>
      <c r="U645" s="154">
        <f>DEVSQ(U3:U154)</f>
        <v>17796380.646874644</v>
      </c>
      <c r="V645" s="3">
        <f>DEVSQ(V3:V154)</f>
        <v>126183620.92953603</v>
      </c>
      <c r="W645" s="61"/>
      <c r="X645" s="154">
        <f>DEVSQ(X3:X154)</f>
        <v>17077486.172601804</v>
      </c>
      <c r="Y645" s="3">
        <f>DEVSQ(Y3:Y154)</f>
        <v>125073702.5463191</v>
      </c>
      <c r="Z645" s="61"/>
      <c r="AA645" s="166"/>
      <c r="AB645" s="166"/>
      <c r="AC645" s="166"/>
      <c r="AD645" s="166"/>
      <c r="AE645" s="166"/>
      <c r="AF645" s="166"/>
    </row>
    <row r="646" spans="1:32" ht="15.75" thickBot="1" x14ac:dyDescent="0.3">
      <c r="M646" s="101" t="s">
        <v>88</v>
      </c>
      <c r="N646" s="178">
        <f>_xlfn.VAR.S(N3:N154)</f>
        <v>929461.48483792262</v>
      </c>
      <c r="O646" s="130">
        <f>_xlfn.VAR.S(O3:O154)</f>
        <v>77725.496921448968</v>
      </c>
      <c r="P646" s="32">
        <f>_xlfn.VAR.S(P3:P154)</f>
        <v>887317.84810262872</v>
      </c>
      <c r="Q646" s="62"/>
      <c r="R646" s="158">
        <f>_xlfn.VAR.S(R3:R154)</f>
        <v>83291.651887317727</v>
      </c>
      <c r="S646" s="32">
        <f>_xlfn.VAR.S(S3:S154)</f>
        <v>865772.40119524871</v>
      </c>
      <c r="T646" s="62"/>
      <c r="U646" s="155">
        <f>_xlfn.VAR.S(U3:U154)</f>
        <v>118642.53764583111</v>
      </c>
      <c r="V646" s="32">
        <f>_xlfn.VAR.S(V3:V154)</f>
        <v>841224.13953024021</v>
      </c>
      <c r="W646" s="62"/>
      <c r="X646" s="155">
        <f>_xlfn.VAR.S(X3:X154)</f>
        <v>113849.90781734539</v>
      </c>
      <c r="Y646" s="32">
        <f>_xlfn.VAR.S(Y3:Y154)</f>
        <v>833824.68364212732</v>
      </c>
      <c r="Z646" s="62"/>
      <c r="AA646" s="3"/>
      <c r="AB646" s="3"/>
      <c r="AC646" s="3"/>
      <c r="AD646" s="3"/>
      <c r="AE646" s="3"/>
      <c r="AF646" s="3"/>
    </row>
    <row r="647" spans="1:32" x14ac:dyDescent="0.25"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1:32" ht="15.75" thickBot="1" x14ac:dyDescent="0.3"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1:32" x14ac:dyDescent="0.25">
      <c r="B649" s="64"/>
      <c r="C649" s="43" t="s">
        <v>89</v>
      </c>
      <c r="D649" s="43" t="s">
        <v>67</v>
      </c>
      <c r="E649" s="43" t="s">
        <v>63</v>
      </c>
      <c r="F649" s="43" t="s">
        <v>90</v>
      </c>
      <c r="G649" s="43" t="s">
        <v>83</v>
      </c>
      <c r="H649" s="43" t="s">
        <v>64</v>
      </c>
      <c r="I649" s="43" t="s">
        <v>91</v>
      </c>
      <c r="J649" s="43" t="s">
        <v>62</v>
      </c>
      <c r="K649" s="43" t="s">
        <v>66</v>
      </c>
      <c r="L649" s="43" t="s">
        <v>81</v>
      </c>
      <c r="M649" s="43" t="s">
        <v>92</v>
      </c>
      <c r="N649" s="43" t="s">
        <v>60</v>
      </c>
      <c r="O649" s="44" t="s">
        <v>61</v>
      </c>
      <c r="AA649" s="3"/>
      <c r="AB649" s="3"/>
      <c r="AC649" s="3"/>
      <c r="AD649" s="3"/>
      <c r="AE649" s="3"/>
      <c r="AF649" s="3"/>
    </row>
    <row r="650" spans="1:32" x14ac:dyDescent="0.25">
      <c r="B650" s="76" t="s">
        <v>89</v>
      </c>
      <c r="C650" s="67"/>
      <c r="D650" s="63">
        <f>CORREL($B4:$B641,C4:C641)</f>
        <v>0.84296211833610646</v>
      </c>
      <c r="E650" s="63">
        <f t="shared" ref="E650:O650" si="171">CORREL($B4:$B641,D4:D641)</f>
        <v>0.72590041773514069</v>
      </c>
      <c r="F650" s="63">
        <f t="shared" si="171"/>
        <v>0.52522794398142525</v>
      </c>
      <c r="G650" s="63">
        <f t="shared" si="171"/>
        <v>0.39240420646095592</v>
      </c>
      <c r="H650" s="63">
        <f t="shared" si="171"/>
        <v>0.28835459492743465</v>
      </c>
      <c r="I650" s="63">
        <f t="shared" si="171"/>
        <v>0.23712769197181655</v>
      </c>
      <c r="J650" s="63">
        <f t="shared" si="171"/>
        <v>0.21797856110066643</v>
      </c>
      <c r="K650" s="63">
        <f t="shared" si="171"/>
        <v>0.14795375649123005</v>
      </c>
      <c r="L650" s="63">
        <f t="shared" si="171"/>
        <v>0.19438357012718954</v>
      </c>
      <c r="M650" s="63">
        <f t="shared" si="171"/>
        <v>-0.27370329329337129</v>
      </c>
      <c r="N650" s="63">
        <f t="shared" si="171"/>
        <v>-0.18194837840338135</v>
      </c>
      <c r="O650" s="63">
        <f t="shared" si="171"/>
        <v>-0.18380333175755323</v>
      </c>
    </row>
    <row r="651" spans="1:32" x14ac:dyDescent="0.25">
      <c r="B651" s="76" t="s">
        <v>67</v>
      </c>
      <c r="C651" s="63">
        <f>D650</f>
        <v>0.84296211833610646</v>
      </c>
      <c r="D651" s="67"/>
      <c r="E651" s="63">
        <f>CORREL($C4:$C641,D4:D641)</f>
        <v>0.84323671522673649</v>
      </c>
      <c r="F651" s="63">
        <f t="shared" ref="F651:O651" si="172">CORREL($C4:$C641,E4:E641)</f>
        <v>0.48710673799845672</v>
      </c>
      <c r="G651" s="63">
        <f t="shared" si="172"/>
        <v>0.51472837986631481</v>
      </c>
      <c r="H651" s="63">
        <f t="shared" si="172"/>
        <v>0.39126153198752428</v>
      </c>
      <c r="I651" s="63">
        <f t="shared" si="172"/>
        <v>0.24732592903120421</v>
      </c>
      <c r="J651" s="63">
        <f t="shared" si="172"/>
        <v>0.23388229902313479</v>
      </c>
      <c r="K651" s="63">
        <f t="shared" si="172"/>
        <v>0.21927385407393757</v>
      </c>
      <c r="L651" s="63">
        <f t="shared" si="172"/>
        <v>0.17768008028970556</v>
      </c>
      <c r="M651" s="63">
        <f t="shared" si="172"/>
        <v>0.16470973652941651</v>
      </c>
      <c r="N651" s="63">
        <f>CORREL($C4:$C641,M4:M641)</f>
        <v>-0.27040655975987704</v>
      </c>
      <c r="O651" s="63">
        <f t="shared" si="172"/>
        <v>-0.18942823945626144</v>
      </c>
    </row>
    <row r="652" spans="1:32" x14ac:dyDescent="0.25">
      <c r="B652" s="76" t="s">
        <v>63</v>
      </c>
      <c r="C652" s="63">
        <f>E650</f>
        <v>0.72590041773514069</v>
      </c>
      <c r="D652" s="63">
        <f>E651</f>
        <v>0.84323671522673649</v>
      </c>
      <c r="E652" s="67"/>
      <c r="F652" s="63">
        <f>CORREL($D4:$D641,E4:E641)</f>
        <v>0.40292114966240217</v>
      </c>
      <c r="G652" s="63">
        <f t="shared" ref="G652:O652" si="173">CORREL($D4:$D641,F4:F641)</f>
        <v>0.47934268521628065</v>
      </c>
      <c r="H652" s="63">
        <f t="shared" si="173"/>
        <v>0.51062826683621432</v>
      </c>
      <c r="I652" s="63">
        <f t="shared" si="173"/>
        <v>0.26679893028139912</v>
      </c>
      <c r="J652" s="63">
        <f t="shared" si="173"/>
        <v>0.24593228995703889</v>
      </c>
      <c r="K652" s="63">
        <f t="shared" si="173"/>
        <v>0.23855167416734407</v>
      </c>
      <c r="L652" s="63">
        <f t="shared" si="173"/>
        <v>0.22761693411033562</v>
      </c>
      <c r="M652" s="63">
        <f t="shared" si="173"/>
        <v>0.14475765697345022</v>
      </c>
      <c r="N652" s="63">
        <f t="shared" si="173"/>
        <v>0.17055688247892262</v>
      </c>
      <c r="O652" s="63">
        <f t="shared" si="173"/>
        <v>-0.27500646702383269</v>
      </c>
    </row>
    <row r="653" spans="1:32" x14ac:dyDescent="0.25">
      <c r="B653" s="76" t="s">
        <v>90</v>
      </c>
      <c r="C653" s="63">
        <f>F650</f>
        <v>0.52522794398142525</v>
      </c>
      <c r="D653" s="63">
        <f>F651</f>
        <v>0.48710673799845672</v>
      </c>
      <c r="E653" s="63">
        <f>F652</f>
        <v>0.40292114966240217</v>
      </c>
      <c r="F653" s="67"/>
      <c r="G653" s="63">
        <f>CORREL($E4:$E641,F4:F641)</f>
        <v>0.72970818909347623</v>
      </c>
      <c r="H653" s="63">
        <f t="shared" ref="H653:O653" si="174">CORREL($E4:$E641,G4:G641)</f>
        <v>0.52294043069777874</v>
      </c>
      <c r="I653" s="63">
        <f t="shared" si="174"/>
        <v>-7.5658065429922691E-2</v>
      </c>
      <c r="J653" s="63">
        <f t="shared" si="174"/>
        <v>-0.11546278098357102</v>
      </c>
      <c r="K653" s="63">
        <f t="shared" si="174"/>
        <v>-0.10285729237446663</v>
      </c>
      <c r="L653" s="63">
        <f t="shared" si="174"/>
        <v>0.2909590502878886</v>
      </c>
      <c r="M653" s="63">
        <f t="shared" si="174"/>
        <v>-0.10729687854903211</v>
      </c>
      <c r="N653" s="63">
        <f t="shared" si="174"/>
        <v>-0.1749830492614674</v>
      </c>
      <c r="O653" s="63">
        <f t="shared" si="174"/>
        <v>-0.20229307147444892</v>
      </c>
    </row>
    <row r="654" spans="1:32" x14ac:dyDescent="0.25">
      <c r="B654" s="76" t="s">
        <v>83</v>
      </c>
      <c r="C654" s="63">
        <f>G650</f>
        <v>0.39240420646095592</v>
      </c>
      <c r="D654" s="63">
        <f>G651</f>
        <v>0.51472837986631481</v>
      </c>
      <c r="E654" s="63">
        <f>G652</f>
        <v>0.47934268521628065</v>
      </c>
      <c r="F654" s="63">
        <f>G653</f>
        <v>0.72970818909347623</v>
      </c>
      <c r="G654" s="67"/>
      <c r="H654" s="63">
        <f t="shared" ref="H654:O654" si="175">CORREL($F4:$F641,G4:G641)</f>
        <v>0.73691324998306151</v>
      </c>
      <c r="I654" s="63">
        <f t="shared" si="175"/>
        <v>5.2920579753693055E-2</v>
      </c>
      <c r="J654" s="63">
        <f t="shared" si="175"/>
        <v>-8.6843216287150027E-2</v>
      </c>
      <c r="K654" s="63">
        <f t="shared" si="175"/>
        <v>-0.10827405692075451</v>
      </c>
      <c r="L654" s="63">
        <f t="shared" si="175"/>
        <v>0.29840506308356923</v>
      </c>
      <c r="M654" s="63">
        <f t="shared" si="175"/>
        <v>0.14787978678287544</v>
      </c>
      <c r="N654" s="63">
        <f t="shared" si="175"/>
        <v>-9.8108149771131498E-2</v>
      </c>
      <c r="O654" s="63">
        <f t="shared" si="175"/>
        <v>-0.17904883484708387</v>
      </c>
    </row>
    <row r="655" spans="1:32" x14ac:dyDescent="0.25">
      <c r="B655" s="76" t="s">
        <v>64</v>
      </c>
      <c r="C655" s="63">
        <f>H650</f>
        <v>0.28835459492743465</v>
      </c>
      <c r="D655" s="63">
        <f>H651</f>
        <v>0.39126153198752428</v>
      </c>
      <c r="E655" s="63">
        <f>H652</f>
        <v>0.51062826683621432</v>
      </c>
      <c r="F655" s="63">
        <f>H653</f>
        <v>0.52294043069777874</v>
      </c>
      <c r="G655" s="63">
        <f>H654</f>
        <v>0.73691324998306151</v>
      </c>
      <c r="H655" s="67"/>
      <c r="I655" s="63">
        <f>CORREL($G4:$G641,H4:H641)</f>
        <v>6.5714071386812289E-2</v>
      </c>
      <c r="J655" s="63">
        <f t="shared" ref="J655:O655" si="176">CORREL($G4:$G641,I4:I641)</f>
        <v>4.9977927195768497E-2</v>
      </c>
      <c r="K655" s="63">
        <f t="shared" si="176"/>
        <v>-7.6282912641291625E-2</v>
      </c>
      <c r="L655" s="63">
        <f t="shared" si="176"/>
        <v>0.27292008303117021</v>
      </c>
      <c r="M655" s="63">
        <f t="shared" si="176"/>
        <v>0.20265611518853666</v>
      </c>
      <c r="N655" s="63">
        <f t="shared" si="176"/>
        <v>0.15319987522300937</v>
      </c>
      <c r="O655" s="63">
        <f t="shared" si="176"/>
        <v>-9.3847335893913211E-2</v>
      </c>
    </row>
    <row r="656" spans="1:32" x14ac:dyDescent="0.25">
      <c r="B656" s="76" t="s">
        <v>91</v>
      </c>
      <c r="C656" s="63">
        <f>I650</f>
        <v>0.23712769197181655</v>
      </c>
      <c r="D656" s="63">
        <f>I651</f>
        <v>0.24732592903120421</v>
      </c>
      <c r="E656" s="63">
        <f>I652</f>
        <v>0.26679893028139912</v>
      </c>
      <c r="F656" s="63">
        <f>I653</f>
        <v>-7.5658065429922691E-2</v>
      </c>
      <c r="G656" s="63">
        <f>I654</f>
        <v>5.2920579753693055E-2</v>
      </c>
      <c r="H656" s="63">
        <f>I655</f>
        <v>6.5714071386812289E-2</v>
      </c>
      <c r="I656" s="67"/>
      <c r="J656" s="63">
        <f>CORREL($H4:$H641,I4:I641)</f>
        <v>0.36866160782823876</v>
      </c>
      <c r="K656" s="63">
        <f t="shared" ref="K656:O656" si="177">CORREL($H4:$H641,J4:J641)</f>
        <v>0.28082601220260889</v>
      </c>
      <c r="L656" s="63">
        <f t="shared" si="177"/>
        <v>-0.14307742120475322</v>
      </c>
      <c r="M656" s="63">
        <f t="shared" si="177"/>
        <v>3.9627654235567369E-2</v>
      </c>
      <c r="N656" s="63">
        <f t="shared" si="177"/>
        <v>5.6934886446743438E-2</v>
      </c>
      <c r="O656" s="63">
        <f t="shared" si="177"/>
        <v>3.5136466455175416E-2</v>
      </c>
    </row>
    <row r="657" spans="2:15" x14ac:dyDescent="0.25">
      <c r="B657" s="76" t="s">
        <v>62</v>
      </c>
      <c r="C657" s="63">
        <f>J650</f>
        <v>0.21797856110066643</v>
      </c>
      <c r="D657" s="63">
        <f>J651</f>
        <v>0.23388229902313479</v>
      </c>
      <c r="E657" s="63">
        <f>J652</f>
        <v>0.24593228995703889</v>
      </c>
      <c r="F657" s="63">
        <f>J653</f>
        <v>-0.11546278098357102</v>
      </c>
      <c r="G657" s="63">
        <f>J654</f>
        <v>-8.6843216287150027E-2</v>
      </c>
      <c r="H657" s="63">
        <f>J655</f>
        <v>4.9977927195768497E-2</v>
      </c>
      <c r="I657" s="63">
        <f>J656</f>
        <v>0.36866160782823876</v>
      </c>
      <c r="J657" s="67"/>
      <c r="K657" s="63">
        <f>CORREL($I4:$I641,J4:J641)</f>
        <v>0.36756374212658033</v>
      </c>
      <c r="L657" s="63">
        <f>CORREL($I4:$I641,K4:K641)</f>
        <v>-0.24625274700933622</v>
      </c>
      <c r="M657" s="63">
        <f>CORREL($I4:$I641,L4:L641)</f>
        <v>4.1047635862590727E-2</v>
      </c>
      <c r="N657" s="63">
        <f>CORREL($I4:$I641,M4:M641)</f>
        <v>4.130614868577881E-2</v>
      </c>
      <c r="O657" s="63">
        <f>CORREL($I4:$I641,N4:N641)</f>
        <v>5.255189970419101E-2</v>
      </c>
    </row>
    <row r="658" spans="2:15" x14ac:dyDescent="0.25">
      <c r="B658" s="76" t="s">
        <v>66</v>
      </c>
      <c r="C658" s="63">
        <f>K650</f>
        <v>0.14795375649123005</v>
      </c>
      <c r="D658" s="63">
        <f>K651</f>
        <v>0.21927385407393757</v>
      </c>
      <c r="E658" s="63">
        <f>K652</f>
        <v>0.23855167416734407</v>
      </c>
      <c r="F658" s="63">
        <f>K653</f>
        <v>-0.10285729237446663</v>
      </c>
      <c r="G658" s="63">
        <f>K654</f>
        <v>-0.10827405692075451</v>
      </c>
      <c r="H658" s="63">
        <f>K655</f>
        <v>-7.6282912641291625E-2</v>
      </c>
      <c r="I658" s="63">
        <f>K656</f>
        <v>0.28082601220260889</v>
      </c>
      <c r="J658" s="63">
        <f>K657</f>
        <v>0.36756374212658033</v>
      </c>
      <c r="K658" s="67"/>
      <c r="L658" s="63">
        <f>CORREL($J4:$J641,K4:K641)</f>
        <v>-0.76359546956133106</v>
      </c>
      <c r="M658" s="63">
        <f>CORREL($J4:$J641,L4:L641)</f>
        <v>0.10901010085718293</v>
      </c>
      <c r="N658" s="63">
        <f>CORREL($J4:$J641,M4:M641)</f>
        <v>3.9419048935170606E-2</v>
      </c>
      <c r="O658" s="63">
        <f>CORREL($J4:$J641,N4:N641)</f>
        <v>3.9835159043824148E-2</v>
      </c>
    </row>
    <row r="659" spans="2:15" x14ac:dyDescent="0.25">
      <c r="B659" s="76" t="s">
        <v>81</v>
      </c>
      <c r="C659" s="63">
        <f>L650</f>
        <v>0.19438357012718954</v>
      </c>
      <c r="D659" s="63">
        <f>L651</f>
        <v>0.17768008028970556</v>
      </c>
      <c r="E659" s="63">
        <f>L652</f>
        <v>0.22761693411033562</v>
      </c>
      <c r="F659" s="63">
        <f>L653</f>
        <v>0.2909590502878886</v>
      </c>
      <c r="G659" s="63">
        <f>L654</f>
        <v>0.29840506308356923</v>
      </c>
      <c r="H659" s="63">
        <f>L655</f>
        <v>0.27292008303117021</v>
      </c>
      <c r="I659" s="63">
        <f>L656</f>
        <v>-0.14307742120475322</v>
      </c>
      <c r="J659" s="63">
        <f>L657</f>
        <v>-0.24625274700933622</v>
      </c>
      <c r="K659" s="63">
        <f>L658</f>
        <v>-0.76359546956133106</v>
      </c>
      <c r="L659" s="67"/>
      <c r="M659" s="63">
        <f>CORREL($K4:$K641,L4:L641)</f>
        <v>-5.1109069977728905E-2</v>
      </c>
      <c r="N659" s="63">
        <f>CORREL($K4:$K641,M4:M641)</f>
        <v>4.436861713017113E-2</v>
      </c>
      <c r="O659" s="63">
        <f>CORREL($K4:$K641,N4:N641)</f>
        <v>-0.14464931491692237</v>
      </c>
    </row>
    <row r="660" spans="2:15" x14ac:dyDescent="0.25">
      <c r="B660" s="76" t="s">
        <v>92</v>
      </c>
      <c r="C660" s="63">
        <f>M650</f>
        <v>-0.27370329329337129</v>
      </c>
      <c r="D660" s="63">
        <f>M651</f>
        <v>0.16470973652941651</v>
      </c>
      <c r="E660" s="63">
        <f>M652</f>
        <v>0.14475765697345022</v>
      </c>
      <c r="F660" s="63">
        <f>M653</f>
        <v>-0.10729687854903211</v>
      </c>
      <c r="G660" s="63">
        <f>M654</f>
        <v>0.14787978678287544</v>
      </c>
      <c r="H660" s="63">
        <f>M655</f>
        <v>0.20265611518853666</v>
      </c>
      <c r="I660" s="63">
        <f>M656</f>
        <v>3.9627654235567369E-2</v>
      </c>
      <c r="J660" s="63">
        <f>M657</f>
        <v>4.1047635862590727E-2</v>
      </c>
      <c r="K660" s="63">
        <f>M658</f>
        <v>0.10901010085718293</v>
      </c>
      <c r="L660" s="63">
        <f>M659</f>
        <v>-5.1109069977728905E-2</v>
      </c>
      <c r="M660" s="67"/>
      <c r="N660" s="63">
        <f>CORREL($L4:$L641,M4:M641)</f>
        <v>-4.8098063771152909E-2</v>
      </c>
      <c r="O660" s="63">
        <f>CORREL($L4:$L641,N4:N641)</f>
        <v>4.2289692618790328E-2</v>
      </c>
    </row>
    <row r="661" spans="2:15" x14ac:dyDescent="0.25">
      <c r="B661" s="76" t="s">
        <v>60</v>
      </c>
      <c r="C661" s="63">
        <f>N650</f>
        <v>-0.18194837840338135</v>
      </c>
      <c r="D661" s="63">
        <f>N651</f>
        <v>-0.27040655975987704</v>
      </c>
      <c r="E661" s="63">
        <f>N652</f>
        <v>0.17055688247892262</v>
      </c>
      <c r="F661" s="63">
        <f>N653</f>
        <v>-0.1749830492614674</v>
      </c>
      <c r="G661" s="63">
        <f>N654</f>
        <v>-9.8108149771131498E-2</v>
      </c>
      <c r="H661" s="63">
        <f>N655</f>
        <v>0.15319987522300937</v>
      </c>
      <c r="I661" s="63">
        <f>N656</f>
        <v>5.6934886446743438E-2</v>
      </c>
      <c r="J661" s="63">
        <f>N657</f>
        <v>4.130614868577881E-2</v>
      </c>
      <c r="K661" s="63">
        <f>N658</f>
        <v>3.9419048935170606E-2</v>
      </c>
      <c r="L661" s="63">
        <f>N659</f>
        <v>4.436861713017113E-2</v>
      </c>
      <c r="M661" s="63">
        <f>N660</f>
        <v>-4.8098063771152909E-2</v>
      </c>
      <c r="N661" s="67"/>
      <c r="O661" s="63">
        <f>CORREL($M4:$M641,N4:N641)</f>
        <v>-4.7887833684009472E-2</v>
      </c>
    </row>
    <row r="662" spans="2:15" ht="15.75" thickBot="1" x14ac:dyDescent="0.3">
      <c r="B662" s="77" t="s">
        <v>61</v>
      </c>
      <c r="C662" s="66">
        <f>O650</f>
        <v>-0.18380333175755323</v>
      </c>
      <c r="D662" s="66">
        <f>O651</f>
        <v>-0.18942823945626144</v>
      </c>
      <c r="E662" s="66">
        <f>O652</f>
        <v>-0.27500646702383269</v>
      </c>
      <c r="F662" s="66">
        <f>O653</f>
        <v>-0.20229307147444892</v>
      </c>
      <c r="G662" s="66">
        <f>O654</f>
        <v>-0.17904883484708387</v>
      </c>
      <c r="H662" s="66">
        <f>O655</f>
        <v>-9.3847335893913211E-2</v>
      </c>
      <c r="I662" s="66">
        <f>O656</f>
        <v>3.5136466455175416E-2</v>
      </c>
      <c r="J662" s="66">
        <f>O657</f>
        <v>5.255189970419101E-2</v>
      </c>
      <c r="K662" s="66">
        <f>O658</f>
        <v>3.9835159043824148E-2</v>
      </c>
      <c r="L662" s="66">
        <f>O659</f>
        <v>-0.14464931491692237</v>
      </c>
      <c r="M662" s="66">
        <f>O660</f>
        <v>4.2289692618790328E-2</v>
      </c>
      <c r="N662" s="66">
        <f>O661</f>
        <v>-4.7887833684009472E-2</v>
      </c>
      <c r="O662" s="68"/>
    </row>
    <row r="663" spans="2:15" x14ac:dyDescent="0.25">
      <c r="B663" s="3">
        <v>97.91321595052726</v>
      </c>
      <c r="C663" s="3">
        <v>626</v>
      </c>
      <c r="D663" s="3"/>
      <c r="E663" s="3"/>
      <c r="F663" s="3"/>
      <c r="G663" s="3"/>
      <c r="H663" s="3"/>
      <c r="I663" s="3"/>
      <c r="J663" s="3"/>
      <c r="K663" s="3"/>
      <c r="L663" s="3"/>
      <c r="M663" s="3"/>
    </row>
    <row r="664" spans="2:15" x14ac:dyDescent="0.25">
      <c r="B664" s="3">
        <v>353537940.73968309</v>
      </c>
      <c r="C664" s="3">
        <v>205483219.13492495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</row>
    <row r="666" spans="2:15" x14ac:dyDescent="0.25">
      <c r="B666" s="165" t="s">
        <v>93</v>
      </c>
    </row>
    <row r="668" spans="2:15" x14ac:dyDescent="0.25">
      <c r="B668" s="1">
        <f t="array" ref="B668:N680">LINEST(N4:N641,B4:M641,TRUE,TRUE)</f>
        <v>0.11405075564650305</v>
      </c>
      <c r="C668" s="1">
        <v>6.8591750406600316E-2</v>
      </c>
      <c r="D668" s="1">
        <v>41.536986185484423</v>
      </c>
      <c r="E668" s="1">
        <v>8.1980849417155652E-2</v>
      </c>
      <c r="F668" s="1">
        <v>2.2676614873805647E-2</v>
      </c>
      <c r="G668" s="1">
        <v>3.5419593570087282E-2</v>
      </c>
      <c r="H668" s="1">
        <v>21.986189323084041</v>
      </c>
      <c r="I668" s="1">
        <v>-11.825419173246742</v>
      </c>
      <c r="J668" s="1">
        <v>-11.256067855842876</v>
      </c>
      <c r="K668" s="1">
        <v>-0.33894466780988536</v>
      </c>
      <c r="L668" s="1">
        <v>0.15788614446023361</v>
      </c>
      <c r="M668" s="1">
        <v>4.3423006424651349E-2</v>
      </c>
      <c r="N668" s="1">
        <v>839.21182580109587</v>
      </c>
    </row>
    <row r="669" spans="2:15" x14ac:dyDescent="0.25">
      <c r="B669" s="1">
        <v>6.1015563905457669E-2</v>
      </c>
      <c r="C669" s="1">
        <v>6.0892280066044337E-2</v>
      </c>
      <c r="D669" s="1">
        <v>43.034815535569891</v>
      </c>
      <c r="E669" s="1">
        <v>4.7472050618392936E-2</v>
      </c>
      <c r="F669" s="1">
        <v>2.6526051935961508E-2</v>
      </c>
      <c r="G669" s="1">
        <v>2.5652604832381652E-2</v>
      </c>
      <c r="H669" s="1">
        <v>5.7220952324089529</v>
      </c>
      <c r="I669" s="1">
        <v>6.8678920650355861</v>
      </c>
      <c r="J669" s="1">
        <v>5.7769929851643989</v>
      </c>
      <c r="K669" s="1">
        <v>5.2032405860568565E-2</v>
      </c>
      <c r="L669" s="1">
        <v>6.9737830155892744E-2</v>
      </c>
      <c r="M669" s="1">
        <v>5.1084338526211547E-2</v>
      </c>
      <c r="N669" s="1">
        <v>262.80816461855153</v>
      </c>
    </row>
    <row r="670" spans="2:15" x14ac:dyDescent="0.25">
      <c r="B670" s="1">
        <v>0.1451349454125693</v>
      </c>
      <c r="C670" s="1">
        <v>874.63894207072451</v>
      </c>
      <c r="D670" s="1" t="e">
        <v>#N/A</v>
      </c>
      <c r="E670" s="1" t="e">
        <v>#N/A</v>
      </c>
      <c r="F670" s="1" t="e">
        <v>#N/A</v>
      </c>
      <c r="G670" s="1" t="e">
        <v>#N/A</v>
      </c>
      <c r="H670" s="1" t="e">
        <v>#N/A</v>
      </c>
      <c r="I670" s="1" t="e">
        <v>#N/A</v>
      </c>
      <c r="J670" s="1" t="e">
        <v>#N/A</v>
      </c>
      <c r="K670" s="1" t="e">
        <v>#N/A</v>
      </c>
      <c r="L670" s="1" t="e">
        <v>#N/A</v>
      </c>
      <c r="M670" s="1" t="e">
        <v>#N/A</v>
      </c>
      <c r="N670" s="1" t="e">
        <v>#N/A</v>
      </c>
    </row>
    <row r="671" spans="2:15" x14ac:dyDescent="0.25">
      <c r="B671" s="1">
        <v>8.8424619765117338</v>
      </c>
      <c r="C671" s="1">
        <v>625</v>
      </c>
      <c r="D671" s="1" t="e">
        <v>#N/A</v>
      </c>
      <c r="E671" s="1" t="e">
        <v>#N/A</v>
      </c>
      <c r="F671" s="1" t="e">
        <v>#N/A</v>
      </c>
      <c r="G671" s="1" t="e">
        <v>#N/A</v>
      </c>
      <c r="H671" s="1" t="e">
        <v>#N/A</v>
      </c>
      <c r="I671" s="1" t="e">
        <v>#N/A</v>
      </c>
      <c r="J671" s="1" t="e">
        <v>#N/A</v>
      </c>
      <c r="K671" s="1" t="e">
        <v>#N/A</v>
      </c>
      <c r="L671" s="1" t="e">
        <v>#N/A</v>
      </c>
      <c r="M671" s="1" t="e">
        <v>#N/A</v>
      </c>
      <c r="N671" s="1" t="e">
        <v>#N/A</v>
      </c>
    </row>
    <row r="672" spans="2:15" x14ac:dyDescent="0.25">
      <c r="B672" s="1">
        <v>81173087.780712128</v>
      </c>
      <c r="C672" s="1">
        <v>478120799.36662269</v>
      </c>
      <c r="D672" s="1" t="e">
        <v>#N/A</v>
      </c>
      <c r="E672" s="1" t="e">
        <v>#N/A</v>
      </c>
      <c r="F672" s="1" t="e">
        <v>#N/A</v>
      </c>
      <c r="G672" s="1" t="e">
        <v>#N/A</v>
      </c>
      <c r="H672" s="1" t="e">
        <v>#N/A</v>
      </c>
      <c r="I672" s="1" t="e">
        <v>#N/A</v>
      </c>
      <c r="J672" s="1" t="e">
        <v>#N/A</v>
      </c>
      <c r="K672" s="1" t="e">
        <v>#N/A</v>
      </c>
      <c r="L672" s="1" t="e">
        <v>#N/A</v>
      </c>
      <c r="M672" s="1" t="e">
        <v>#N/A</v>
      </c>
      <c r="N672" s="1" t="e">
        <v>#N/A</v>
      </c>
      <c r="O672">
        <f>B672/(B672+C672)</f>
        <v>0.1451349454125693</v>
      </c>
    </row>
    <row r="673" spans="2:14" x14ac:dyDescent="0.25">
      <c r="B673" s="1" t="e">
        <v>#N/A</v>
      </c>
      <c r="C673" s="1" t="e">
        <v>#N/A</v>
      </c>
      <c r="D673" s="1" t="e">
        <v>#N/A</v>
      </c>
      <c r="E673" s="1" t="e">
        <v>#N/A</v>
      </c>
      <c r="F673" s="1" t="e">
        <v>#N/A</v>
      </c>
      <c r="G673" s="1" t="e">
        <v>#N/A</v>
      </c>
      <c r="H673" s="1" t="e">
        <v>#N/A</v>
      </c>
      <c r="I673" s="1" t="e">
        <v>#N/A</v>
      </c>
      <c r="J673" s="1" t="e">
        <v>#N/A</v>
      </c>
      <c r="K673" s="1" t="e">
        <v>#N/A</v>
      </c>
      <c r="L673" s="1" t="e">
        <v>#N/A</v>
      </c>
      <c r="M673" s="1" t="e">
        <v>#N/A</v>
      </c>
      <c r="N673" s="1" t="e">
        <v>#N/A</v>
      </c>
    </row>
    <row r="674" spans="2:14" x14ac:dyDescent="0.25">
      <c r="B674" s="1" t="e">
        <v>#N/A</v>
      </c>
      <c r="C674" s="1" t="e">
        <v>#N/A</v>
      </c>
      <c r="D674" s="1" t="e">
        <v>#N/A</v>
      </c>
      <c r="E674" s="1" t="e">
        <v>#N/A</v>
      </c>
      <c r="F674" s="1" t="e">
        <v>#N/A</v>
      </c>
      <c r="G674" s="1" t="e">
        <v>#N/A</v>
      </c>
      <c r="H674" s="1" t="e">
        <v>#N/A</v>
      </c>
      <c r="I674" s="1" t="e">
        <v>#N/A</v>
      </c>
      <c r="J674" s="1" t="e">
        <v>#N/A</v>
      </c>
      <c r="K674" s="1" t="e">
        <v>#N/A</v>
      </c>
      <c r="L674" s="1" t="e">
        <v>#N/A</v>
      </c>
      <c r="M674" s="1" t="e">
        <v>#N/A</v>
      </c>
      <c r="N674" s="1" t="e">
        <v>#N/A</v>
      </c>
    </row>
    <row r="675" spans="2:14" x14ac:dyDescent="0.25">
      <c r="B675" s="1" t="e">
        <v>#N/A</v>
      </c>
      <c r="C675" s="1" t="e">
        <v>#N/A</v>
      </c>
      <c r="D675" s="1" t="e">
        <v>#N/A</v>
      </c>
      <c r="E675" s="1" t="e">
        <v>#N/A</v>
      </c>
      <c r="F675" s="1" t="e">
        <v>#N/A</v>
      </c>
      <c r="G675" s="1" t="e">
        <v>#N/A</v>
      </c>
      <c r="H675" s="1" t="e">
        <v>#N/A</v>
      </c>
      <c r="I675" s="1" t="e">
        <v>#N/A</v>
      </c>
      <c r="J675" s="1" t="e">
        <v>#N/A</v>
      </c>
      <c r="K675" s="1" t="e">
        <v>#N/A</v>
      </c>
      <c r="L675" s="1" t="e">
        <v>#N/A</v>
      </c>
      <c r="M675" s="1" t="e">
        <v>#N/A</v>
      </c>
      <c r="N675" s="1" t="e">
        <v>#N/A</v>
      </c>
    </row>
    <row r="676" spans="2:14" x14ac:dyDescent="0.25">
      <c r="B676" s="1" t="e">
        <v>#N/A</v>
      </c>
      <c r="C676" s="1" t="e">
        <v>#N/A</v>
      </c>
      <c r="D676" s="1" t="e">
        <v>#N/A</v>
      </c>
      <c r="E676" s="1" t="e">
        <v>#N/A</v>
      </c>
      <c r="F676" s="1" t="e">
        <v>#N/A</v>
      </c>
      <c r="G676" s="1" t="e">
        <v>#N/A</v>
      </c>
      <c r="H676" s="1" t="e">
        <v>#N/A</v>
      </c>
      <c r="I676" s="1" t="e">
        <v>#N/A</v>
      </c>
      <c r="J676" s="1" t="e">
        <v>#N/A</v>
      </c>
      <c r="K676" s="1" t="e">
        <v>#N/A</v>
      </c>
      <c r="L676" s="1" t="e">
        <v>#N/A</v>
      </c>
      <c r="M676" s="1" t="e">
        <v>#N/A</v>
      </c>
      <c r="N676" s="1" t="e">
        <v>#N/A</v>
      </c>
    </row>
    <row r="677" spans="2:14" x14ac:dyDescent="0.25">
      <c r="B677" s="1" t="e">
        <v>#N/A</v>
      </c>
      <c r="C677" s="1" t="e">
        <v>#N/A</v>
      </c>
      <c r="D677" s="1" t="e">
        <v>#N/A</v>
      </c>
      <c r="E677" s="1" t="e">
        <v>#N/A</v>
      </c>
      <c r="F677" s="1" t="e">
        <v>#N/A</v>
      </c>
      <c r="G677" s="1" t="e">
        <v>#N/A</v>
      </c>
      <c r="H677" s="1" t="e">
        <v>#N/A</v>
      </c>
      <c r="I677" s="1" t="e">
        <v>#N/A</v>
      </c>
      <c r="J677" s="1" t="e">
        <v>#N/A</v>
      </c>
      <c r="K677" s="1" t="e">
        <v>#N/A</v>
      </c>
      <c r="L677" s="1" t="e">
        <v>#N/A</v>
      </c>
      <c r="M677" s="1" t="e">
        <v>#N/A</v>
      </c>
      <c r="N677" s="1" t="e">
        <v>#N/A</v>
      </c>
    </row>
    <row r="678" spans="2:14" x14ac:dyDescent="0.25">
      <c r="B678" s="1" t="e">
        <v>#N/A</v>
      </c>
      <c r="C678" s="1" t="e">
        <v>#N/A</v>
      </c>
      <c r="D678" s="1" t="e">
        <v>#N/A</v>
      </c>
      <c r="E678" s="1" t="e">
        <v>#N/A</v>
      </c>
      <c r="F678" s="1" t="e">
        <v>#N/A</v>
      </c>
      <c r="G678" s="1" t="e">
        <v>#N/A</v>
      </c>
      <c r="H678" s="1" t="e">
        <v>#N/A</v>
      </c>
      <c r="I678" s="1" t="e">
        <v>#N/A</v>
      </c>
      <c r="J678" s="1" t="e">
        <v>#N/A</v>
      </c>
      <c r="K678" s="1" t="e">
        <v>#N/A</v>
      </c>
      <c r="L678" s="1" t="e">
        <v>#N/A</v>
      </c>
      <c r="M678" s="1" t="e">
        <v>#N/A</v>
      </c>
      <c r="N678" s="1" t="e">
        <v>#N/A</v>
      </c>
    </row>
    <row r="679" spans="2:14" x14ac:dyDescent="0.25">
      <c r="B679" s="1" t="e">
        <v>#N/A</v>
      </c>
      <c r="C679" s="1" t="e">
        <v>#N/A</v>
      </c>
      <c r="D679" s="1" t="e">
        <v>#N/A</v>
      </c>
      <c r="E679" s="1" t="e">
        <v>#N/A</v>
      </c>
      <c r="F679" s="1" t="e">
        <v>#N/A</v>
      </c>
      <c r="G679" s="1" t="e">
        <v>#N/A</v>
      </c>
      <c r="H679" s="1" t="e">
        <v>#N/A</v>
      </c>
      <c r="I679" s="1" t="e">
        <v>#N/A</v>
      </c>
      <c r="J679" s="1" t="e">
        <v>#N/A</v>
      </c>
      <c r="K679" s="1" t="e">
        <v>#N/A</v>
      </c>
      <c r="L679" s="1" t="e">
        <v>#N/A</v>
      </c>
      <c r="M679" s="1" t="e">
        <v>#N/A</v>
      </c>
      <c r="N679" s="1" t="e">
        <v>#N/A</v>
      </c>
    </row>
    <row r="680" spans="2:14" x14ac:dyDescent="0.25">
      <c r="B680" s="1" t="e">
        <v>#N/A</v>
      </c>
      <c r="C680" s="1" t="e">
        <v>#N/A</v>
      </c>
      <c r="D680" s="1" t="e">
        <v>#N/A</v>
      </c>
      <c r="E680" s="1" t="e">
        <v>#N/A</v>
      </c>
      <c r="F680" s="1" t="e">
        <v>#N/A</v>
      </c>
      <c r="G680" s="1" t="e">
        <v>#N/A</v>
      </c>
      <c r="H680" s="1" t="e">
        <v>#N/A</v>
      </c>
      <c r="I680" s="1" t="e">
        <v>#N/A</v>
      </c>
      <c r="J680" s="1" t="e">
        <v>#N/A</v>
      </c>
      <c r="K680" s="1" t="e">
        <v>#N/A</v>
      </c>
      <c r="L680" s="1" t="e">
        <v>#N/A</v>
      </c>
      <c r="M680" s="1" t="e">
        <v>#N/A</v>
      </c>
      <c r="N680" s="1" t="e">
        <v>#N/A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X966"/>
  <sheetViews>
    <sheetView workbookViewId="0">
      <pane xSplit="1" ySplit="1" topLeftCell="AK2" activePane="bottomRight" state="frozen"/>
      <selection pane="topRight" activeCell="C1" sqref="C1"/>
      <selection pane="bottomLeft" activeCell="A2" sqref="A2"/>
      <selection pane="bottomRight" activeCell="AG2" sqref="AG2:AT2"/>
    </sheetView>
  </sheetViews>
  <sheetFormatPr defaultRowHeight="15" x14ac:dyDescent="0.25"/>
  <cols>
    <col min="1" max="1" width="13.28515625" style="1" customWidth="1"/>
    <col min="2" max="3" width="12.5703125" style="1" bestFit="1" customWidth="1"/>
    <col min="4" max="4" width="11" style="1" bestFit="1" customWidth="1"/>
    <col min="5" max="6" width="11" style="1" customWidth="1"/>
    <col min="7" max="7" width="12" style="1" bestFit="1" customWidth="1"/>
    <col min="8" max="9" width="12" style="1" customWidth="1"/>
    <col min="10" max="10" width="12.7109375" style="1" bestFit="1" customWidth="1"/>
    <col min="11" max="11" width="7.5703125" style="1" bestFit="1" customWidth="1"/>
    <col min="12" max="12" width="9.140625" style="1" customWidth="1"/>
    <col min="13" max="13" width="12" style="1" bestFit="1" customWidth="1"/>
    <col min="14" max="14" width="12.5703125" style="1" bestFit="1" customWidth="1"/>
    <col min="15" max="15" width="11.5703125" bestFit="1" customWidth="1"/>
    <col min="16" max="16" width="12.5703125" bestFit="1" customWidth="1"/>
    <col min="17" max="17" width="9.28515625" bestFit="1" customWidth="1"/>
    <col min="18" max="18" width="11.5703125" bestFit="1" customWidth="1"/>
    <col min="19" max="19" width="12.5703125" bestFit="1" customWidth="1"/>
    <col min="20" max="20" width="9.28515625" bestFit="1" customWidth="1"/>
    <col min="21" max="21" width="11.5703125" bestFit="1" customWidth="1"/>
    <col min="22" max="22" width="12.5703125" bestFit="1" customWidth="1"/>
    <col min="23" max="23" width="9.28515625" bestFit="1" customWidth="1"/>
    <col min="24" max="24" width="11.5703125" bestFit="1" customWidth="1"/>
    <col min="25" max="25" width="12.5703125" bestFit="1" customWidth="1"/>
    <col min="26" max="26" width="9.28515625" bestFit="1" customWidth="1"/>
    <col min="27" max="27" width="10.28515625" bestFit="1" customWidth="1"/>
    <col min="28" max="28" width="9.28515625" customWidth="1"/>
    <col min="29" max="29" width="11.42578125" bestFit="1" customWidth="1"/>
    <col min="30" max="30" width="9.5703125" bestFit="1" customWidth="1"/>
    <col min="31" max="35" width="8.5703125" bestFit="1" customWidth="1"/>
    <col min="37" max="37" width="16.5703125" customWidth="1"/>
    <col min="41" max="41" width="12" bestFit="1" customWidth="1"/>
    <col min="42" max="42" width="10.5703125" bestFit="1" customWidth="1"/>
    <col min="43" max="43" width="7.85546875" bestFit="1" customWidth="1"/>
    <col min="44" max="44" width="10.5703125" bestFit="1" customWidth="1"/>
    <col min="45" max="45" width="9.85546875" bestFit="1" customWidth="1"/>
  </cols>
  <sheetData>
    <row r="1" spans="1:45" ht="15.75" thickBot="1" x14ac:dyDescent="0.3">
      <c r="B1" s="1" t="s">
        <v>89</v>
      </c>
      <c r="C1" s="1" t="s">
        <v>67</v>
      </c>
      <c r="D1" s="1" t="s">
        <v>63</v>
      </c>
      <c r="E1" s="1" t="s">
        <v>90</v>
      </c>
      <c r="F1" s="1" t="s">
        <v>83</v>
      </c>
      <c r="G1" s="1" t="s">
        <v>64</v>
      </c>
      <c r="H1" s="1" t="s">
        <v>91</v>
      </c>
      <c r="I1" s="1" t="s">
        <v>62</v>
      </c>
      <c r="J1" s="1" t="s">
        <v>66</v>
      </c>
      <c r="K1" s="1" t="s">
        <v>81</v>
      </c>
      <c r="L1" s="1" t="s">
        <v>92</v>
      </c>
      <c r="M1" s="1" t="s">
        <v>60</v>
      </c>
      <c r="N1" s="1" t="s">
        <v>61</v>
      </c>
      <c r="O1" t="s">
        <v>84</v>
      </c>
      <c r="P1" t="s">
        <v>58</v>
      </c>
      <c r="Q1" t="s">
        <v>59</v>
      </c>
      <c r="R1" t="s">
        <v>85</v>
      </c>
      <c r="S1" t="s">
        <v>58</v>
      </c>
      <c r="T1" t="s">
        <v>59</v>
      </c>
      <c r="U1" t="s">
        <v>86</v>
      </c>
      <c r="V1" t="s">
        <v>58</v>
      </c>
      <c r="W1" t="s">
        <v>59</v>
      </c>
      <c r="X1" t="s">
        <v>106</v>
      </c>
      <c r="Y1" t="s">
        <v>58</v>
      </c>
      <c r="Z1" t="s">
        <v>59</v>
      </c>
      <c r="AA1" s="1" t="s">
        <v>1853</v>
      </c>
      <c r="AB1" s="1" t="s">
        <v>58</v>
      </c>
      <c r="AC1" s="1" t="s">
        <v>59</v>
      </c>
      <c r="AD1" t="s">
        <v>95</v>
      </c>
      <c r="AE1" t="s">
        <v>102</v>
      </c>
      <c r="AF1" t="s">
        <v>103</v>
      </c>
      <c r="AG1" t="s">
        <v>104</v>
      </c>
      <c r="AH1" t="s">
        <v>105</v>
      </c>
      <c r="AI1" t="s">
        <v>1854</v>
      </c>
    </row>
    <row r="2" spans="1:45" ht="15.75" thickBot="1" x14ac:dyDescent="0.3">
      <c r="A2" s="1">
        <v>0</v>
      </c>
      <c r="B2" s="164"/>
      <c r="C2" s="164"/>
      <c r="D2" s="82">
        <v>4250</v>
      </c>
      <c r="E2" s="83"/>
      <c r="F2" s="83"/>
      <c r="G2" s="83">
        <v>2</v>
      </c>
      <c r="H2" s="83"/>
      <c r="I2" s="83"/>
      <c r="J2" s="83">
        <v>1750</v>
      </c>
      <c r="K2" s="83">
        <v>2.4285714285714284</v>
      </c>
      <c r="L2" s="83"/>
      <c r="M2" s="83"/>
      <c r="N2" s="120">
        <v>1250</v>
      </c>
      <c r="O2" s="128"/>
      <c r="P2" s="51"/>
      <c r="Q2" s="52"/>
      <c r="R2" s="156"/>
      <c r="S2" s="51"/>
      <c r="T2" s="52"/>
      <c r="U2" s="153"/>
      <c r="V2" s="51"/>
      <c r="W2" s="52"/>
      <c r="X2" s="216"/>
      <c r="Y2" s="51"/>
      <c r="Z2" s="52"/>
      <c r="AA2" s="218"/>
      <c r="AB2" s="1"/>
      <c r="AC2" s="1"/>
      <c r="AD2" s="3">
        <f>D2</f>
        <v>4250</v>
      </c>
      <c r="AE2" s="3"/>
      <c r="AF2" s="3"/>
      <c r="AG2" s="3"/>
      <c r="AH2" s="3"/>
      <c r="AI2" s="1"/>
      <c r="AJ2" s="1"/>
      <c r="AK2" s="135" t="s">
        <v>81</v>
      </c>
      <c r="AL2" s="136" t="s">
        <v>66</v>
      </c>
      <c r="AM2" s="136" t="s">
        <v>64</v>
      </c>
      <c r="AN2" s="136" t="s">
        <v>63</v>
      </c>
      <c r="AO2" s="137" t="s">
        <v>56</v>
      </c>
    </row>
    <row r="3" spans="1:45" ht="15.75" thickBot="1" x14ac:dyDescent="0.3">
      <c r="A3" s="1">
        <v>1</v>
      </c>
      <c r="B3" s="164"/>
      <c r="C3" s="82">
        <v>4250</v>
      </c>
      <c r="D3" s="154">
        <v>5500</v>
      </c>
      <c r="E3" s="163"/>
      <c r="F3" s="83">
        <v>2</v>
      </c>
      <c r="G3" s="163">
        <v>33</v>
      </c>
      <c r="H3" s="163"/>
      <c r="I3" s="83">
        <v>1750</v>
      </c>
      <c r="J3" s="163">
        <v>4750</v>
      </c>
      <c r="K3" s="163">
        <v>1.1578947368421053</v>
      </c>
      <c r="L3" s="163"/>
      <c r="M3" s="120">
        <v>1250</v>
      </c>
      <c r="N3" s="121">
        <v>-500</v>
      </c>
      <c r="O3" s="129"/>
      <c r="P3" s="3"/>
      <c r="Q3" s="96"/>
      <c r="R3" s="157"/>
      <c r="S3" s="3"/>
      <c r="T3" s="96"/>
      <c r="U3" s="154"/>
      <c r="V3" s="3"/>
      <c r="W3" s="96"/>
      <c r="X3" s="217"/>
      <c r="Y3" s="3"/>
      <c r="Z3" s="96"/>
      <c r="AA3" s="219"/>
      <c r="AB3" s="166"/>
      <c r="AC3" s="166"/>
      <c r="AD3" s="3">
        <f t="shared" ref="AD3:AD66" si="0">D3</f>
        <v>5500</v>
      </c>
      <c r="AE3" s="184">
        <f>$AD2+O3</f>
        <v>4250</v>
      </c>
      <c r="AF3" s="184">
        <f>$AD2+R3</f>
        <v>4250</v>
      </c>
      <c r="AG3" s="184">
        <f>$AD2+U3</f>
        <v>4250</v>
      </c>
      <c r="AH3" s="184">
        <f>$AD2+X3</f>
        <v>4250</v>
      </c>
      <c r="AI3" s="184">
        <f>$AD2+AA3</f>
        <v>4250</v>
      </c>
      <c r="AJ3" s="1"/>
      <c r="AK3" s="138">
        <v>56.82267518638087</v>
      </c>
      <c r="AL3" s="139">
        <v>0.12756277852382519</v>
      </c>
      <c r="AM3" s="139">
        <v>6.0355384759907338</v>
      </c>
      <c r="AN3" s="139">
        <v>-0.16845937331872293</v>
      </c>
      <c r="AO3" s="140">
        <v>811.15421513317779</v>
      </c>
    </row>
    <row r="4" spans="1:45" x14ac:dyDescent="0.25">
      <c r="A4" s="1">
        <v>2</v>
      </c>
      <c r="B4" s="29">
        <v>4250</v>
      </c>
      <c r="C4" s="30">
        <v>5500</v>
      </c>
      <c r="D4" s="30">
        <v>5000</v>
      </c>
      <c r="E4" s="28">
        <v>2</v>
      </c>
      <c r="F4" s="3">
        <v>33</v>
      </c>
      <c r="G4" s="3">
        <v>33</v>
      </c>
      <c r="H4" s="28">
        <v>1750</v>
      </c>
      <c r="I4" s="3">
        <v>4750</v>
      </c>
      <c r="J4" s="3">
        <v>3750</v>
      </c>
      <c r="K4" s="3">
        <v>1.3333333333333333</v>
      </c>
      <c r="L4" s="209">
        <v>1250</v>
      </c>
      <c r="M4" s="61">
        <v>-500</v>
      </c>
      <c r="N4" s="61">
        <v>1750</v>
      </c>
      <c r="O4" s="129">
        <f>$AO$3+$AN$3*D4+$AM$3*G4+$AL$3*J4+$AK$3*K4</f>
        <v>722.1541046267763</v>
      </c>
      <c r="P4" s="3">
        <f t="shared" ref="P4:P67" si="1">O4-N4</f>
        <v>-1027.8458953732238</v>
      </c>
      <c r="Q4" s="96">
        <f t="shared" ref="Q4:Q67" si="2">IF(N4=0,0,(O4-N4)/N4)</f>
        <v>-0.5873405116418422</v>
      </c>
      <c r="R4" s="157">
        <f>$AQ$8+$AP$8*D4+$AO$8*G4+$AN$8*I4+$AM$8*J4+$AL$8*K4+$AK$8*M4</f>
        <v>850.50140892871991</v>
      </c>
      <c r="S4" s="3">
        <f t="shared" ref="S4:S67" si="3">R4-N4</f>
        <v>-899.49859107128009</v>
      </c>
      <c r="T4" s="96">
        <f t="shared" ref="T4:T67" si="4">IF(N4=0,0,(R4-N4)/N4)</f>
        <v>-0.51399919489787438</v>
      </c>
      <c r="U4" s="154">
        <f>$AS$13+$AR$13*C4+$AQ$13*D4+$AP$13*F4+$AO$13*G4+$AN$13*I4+$AM$13*J4+$AL$13*K4+$AK$13*M4</f>
        <v>746.49032697549262</v>
      </c>
      <c r="V4" s="3">
        <f>U4-N4</f>
        <v>-1003.5096730245074</v>
      </c>
      <c r="W4" s="96">
        <f>IF(Q4=0,0,(U4-N4)/N4)</f>
        <v>-0.57343409887114705</v>
      </c>
      <c r="X4" s="217">
        <f>$AW$18+$AV$18*B4+$AU$18*C4+$AT$18*D4+$AS$18*E4+$AR$18*F4+$AQ$18*G4+$AP$18*H4+$AO$18*I4+$AN$18*J4+$AM$18*K4+$AL$18*L4+$AK$18*M4</f>
        <v>1071.4266909655419</v>
      </c>
      <c r="Y4" s="3">
        <f>X4-N4</f>
        <v>-678.57330903445813</v>
      </c>
      <c r="Z4" s="96">
        <f>IF(N4=0,0,(X4-N4)/N4)</f>
        <v>-0.38775617659111894</v>
      </c>
      <c r="AA4" s="220">
        <f>$AW$19+$AV$19*B4+$AU$19*C4+$AT$19*D4+$AS$19*E4+$AR$19*F4+$AQ$19*G4+$AP$19*H4+$AO$19*I4+$AN$19*J4+$AM$19*K4+$AL$19*L4+$AK$19*M4</f>
        <v>1023.167685396054</v>
      </c>
      <c r="AB4" s="184">
        <f>AA4-N4</f>
        <v>-726.83231460394597</v>
      </c>
      <c r="AC4" s="166">
        <f>IF(N4=0,0,(AA4-N4)/N4)</f>
        <v>-0.41533275120225482</v>
      </c>
      <c r="AD4" s="3">
        <f t="shared" si="0"/>
        <v>5000</v>
      </c>
      <c r="AE4" s="184">
        <f>AD3+O4</f>
        <v>6222.1541046267766</v>
      </c>
      <c r="AF4" s="184">
        <f>$AD3+R4</f>
        <v>6350.5014089287197</v>
      </c>
      <c r="AG4" s="184">
        <f>$AD3+U4</f>
        <v>6246.4903269754923</v>
      </c>
      <c r="AH4" s="184">
        <f>$AD3+X4</f>
        <v>6571.4266909655416</v>
      </c>
      <c r="AI4" s="184">
        <f>$AD3+AA4</f>
        <v>6523.1676853960544</v>
      </c>
      <c r="AJ4" s="1"/>
    </row>
    <row r="5" spans="1:45" x14ac:dyDescent="0.25">
      <c r="A5" s="1">
        <v>3</v>
      </c>
      <c r="B5" s="30">
        <v>5500</v>
      </c>
      <c r="C5" s="30">
        <v>5000</v>
      </c>
      <c r="D5" s="30">
        <v>6750</v>
      </c>
      <c r="E5" s="3">
        <v>33</v>
      </c>
      <c r="F5" s="3">
        <v>33</v>
      </c>
      <c r="G5" s="3">
        <v>30</v>
      </c>
      <c r="H5" s="3">
        <v>4750</v>
      </c>
      <c r="I5" s="3">
        <v>3750</v>
      </c>
      <c r="J5" s="3">
        <v>3750</v>
      </c>
      <c r="K5" s="3">
        <v>1.8</v>
      </c>
      <c r="L5" s="61">
        <v>-500</v>
      </c>
      <c r="M5" s="61">
        <v>1750</v>
      </c>
      <c r="N5" s="61">
        <v>3000</v>
      </c>
      <c r="O5" s="129">
        <f t="shared" ref="O5:O68" si="5">$AO$3+$AN$3*D5+$AM$3*G5+$AL$3*J5+$AK$3*K5</f>
        <v>435.76083431134998</v>
      </c>
      <c r="P5" s="3">
        <f t="shared" si="1"/>
        <v>-2564.2391656886502</v>
      </c>
      <c r="Q5" s="96">
        <f t="shared" si="2"/>
        <v>-0.85474638856288343</v>
      </c>
      <c r="R5" s="157">
        <f t="shared" ref="R5:R68" si="6">$AQ$8+$AP$8*D5+$AO$8*G5+$AN$8*I5+$AM$8*J5+$AL$8*K5+$AK$8*M5</f>
        <v>419.88019729812697</v>
      </c>
      <c r="S5" s="3">
        <f t="shared" si="3"/>
        <v>-2580.1198027018731</v>
      </c>
      <c r="T5" s="96">
        <f t="shared" si="4"/>
        <v>-0.86003993423395775</v>
      </c>
      <c r="U5" s="154">
        <f t="shared" ref="U5:U68" si="7">$AS$13+$AR$13*C5+$AQ$13*D5+$AP$13*F5+$AO$13*G5+$AN$13*I5+$AM$13*J5+$AL$13*K5+$AK$13*M5</f>
        <v>225.14471131506366</v>
      </c>
      <c r="V5" s="3">
        <f t="shared" ref="V5:V68" si="8">U5-N5</f>
        <v>-2774.8552886849366</v>
      </c>
      <c r="W5" s="96">
        <f t="shared" ref="W5:W68" si="9">IF(Q5=0,0,(U5-N5)/N5)</f>
        <v>-0.92495176289497882</v>
      </c>
      <c r="X5" s="217">
        <f t="shared" ref="X5:X68" si="10">$AW$18+$AV$18*B5+$AU$18*C5+$AT$18*D5+$AS$18*E5+$AR$18*F5+$AQ$18*G5+$AP$18*H5+$AO$18*I5+$AN$18*J5+$AM$18*K5+$AL$18*L5+$AK$18*M5</f>
        <v>278.25726631465557</v>
      </c>
      <c r="Y5" s="3">
        <f t="shared" ref="Y5:Y68" si="11">X5-N5</f>
        <v>-2721.7427336853443</v>
      </c>
      <c r="Z5" s="96">
        <f t="shared" ref="Z5:Z68" si="12">IF(T5=0,0,(X5-N5)/N5)</f>
        <v>-0.90724757789511479</v>
      </c>
      <c r="AA5" s="220">
        <f t="shared" ref="AA5:AA68" si="13">$AW$19+$AV$19*B5+$AU$19*C5+$AT$19*D5+$AS$19*E5+$AR$19*F5+$AQ$19*G5+$AP$19*H5+$AO$19*I5+$AN$19*J5+$AM$19*K5+$AL$19*L5+$AK$19*M5</f>
        <v>126.05357478054306</v>
      </c>
      <c r="AB5" s="184">
        <f t="shared" ref="AB5:AB68" si="14">AA5-N5</f>
        <v>-2873.9464252194571</v>
      </c>
      <c r="AC5" s="166">
        <f t="shared" ref="AC5:AC68" si="15">IF(N5=0,0,(AA5-N5)/N5)</f>
        <v>-0.95798214173981899</v>
      </c>
      <c r="AD5" s="3">
        <f t="shared" si="0"/>
        <v>6750</v>
      </c>
      <c r="AE5" s="184">
        <f>AD4+O5</f>
        <v>5435.7608343113498</v>
      </c>
      <c r="AF5" s="184">
        <f t="shared" ref="AF5:AF68" si="16">$AD4+R5</f>
        <v>5419.8801972981273</v>
      </c>
      <c r="AG5" s="184">
        <f t="shared" ref="AG5:AG68" si="17">$AD4+U5</f>
        <v>5225.1447113150634</v>
      </c>
      <c r="AH5" s="184">
        <f t="shared" ref="AH5:AH68" si="18">$AD4+X5</f>
        <v>5278.2572663146557</v>
      </c>
      <c r="AI5" s="184">
        <f t="shared" ref="AI5:AI68" si="19">$AD4+AA5</f>
        <v>5126.0535747805434</v>
      </c>
      <c r="AJ5" s="1"/>
      <c r="AK5" s="141" t="s">
        <v>79</v>
      </c>
    </row>
    <row r="6" spans="1:45" ht="15.75" thickBot="1" x14ac:dyDescent="0.3">
      <c r="A6" s="1">
        <v>4</v>
      </c>
      <c r="B6" s="30">
        <v>5000</v>
      </c>
      <c r="C6" s="30">
        <v>6750</v>
      </c>
      <c r="D6" s="30">
        <v>9750</v>
      </c>
      <c r="E6" s="3">
        <v>33</v>
      </c>
      <c r="F6" s="3">
        <v>30</v>
      </c>
      <c r="G6" s="3">
        <v>36</v>
      </c>
      <c r="H6" s="3">
        <v>3750</v>
      </c>
      <c r="I6" s="3">
        <v>3750</v>
      </c>
      <c r="J6" s="3">
        <v>5750</v>
      </c>
      <c r="K6" s="3">
        <v>1.6956521739130435</v>
      </c>
      <c r="L6" s="61">
        <v>1750</v>
      </c>
      <c r="M6" s="61">
        <v>3000</v>
      </c>
      <c r="N6" s="61">
        <v>250</v>
      </c>
      <c r="O6" s="129">
        <f t="shared" si="5"/>
        <v>215.79217963063189</v>
      </c>
      <c r="P6" s="3">
        <f t="shared" si="1"/>
        <v>-34.207820369368108</v>
      </c>
      <c r="Q6" s="96">
        <f t="shared" si="2"/>
        <v>-0.13683128147747242</v>
      </c>
      <c r="R6" s="157">
        <f t="shared" si="6"/>
        <v>104.60409852541734</v>
      </c>
      <c r="S6" s="3">
        <f t="shared" si="3"/>
        <v>-145.39590147458267</v>
      </c>
      <c r="T6" s="96">
        <f t="shared" si="4"/>
        <v>-0.58158360589833069</v>
      </c>
      <c r="U6" s="154">
        <f t="shared" si="7"/>
        <v>88.179246840777182</v>
      </c>
      <c r="V6" s="3">
        <f t="shared" si="8"/>
        <v>-161.82075315922282</v>
      </c>
      <c r="W6" s="96">
        <f t="shared" si="9"/>
        <v>-0.64728301263689125</v>
      </c>
      <c r="X6" s="217">
        <f t="shared" si="10"/>
        <v>104.50859996287164</v>
      </c>
      <c r="Y6" s="3">
        <f t="shared" si="11"/>
        <v>-145.49140003712836</v>
      </c>
      <c r="Z6" s="96">
        <f t="shared" si="12"/>
        <v>-0.5819656001485134</v>
      </c>
      <c r="AA6" s="220">
        <f t="shared" si="13"/>
        <v>52.530912256902695</v>
      </c>
      <c r="AB6" s="184">
        <f t="shared" si="14"/>
        <v>-197.4690877430973</v>
      </c>
      <c r="AC6" s="166">
        <f t="shared" si="15"/>
        <v>-0.78987635097238917</v>
      </c>
      <c r="AD6" s="3">
        <f t="shared" si="0"/>
        <v>9750</v>
      </c>
      <c r="AE6" s="184">
        <f t="shared" ref="AE6:AE69" si="20">AD5+O6</f>
        <v>6965.7921796306318</v>
      </c>
      <c r="AF6" s="184">
        <f t="shared" si="16"/>
        <v>6854.6040985254176</v>
      </c>
      <c r="AG6" s="184">
        <f t="shared" si="17"/>
        <v>6838.1792468407775</v>
      </c>
      <c r="AH6" s="184">
        <f t="shared" si="18"/>
        <v>6854.5085999628718</v>
      </c>
      <c r="AI6" s="184">
        <f t="shared" si="19"/>
        <v>6802.5309122569024</v>
      </c>
      <c r="AJ6" s="1"/>
    </row>
    <row r="7" spans="1:45" x14ac:dyDescent="0.25">
      <c r="A7" s="1">
        <v>5</v>
      </c>
      <c r="B7" s="30">
        <v>6750</v>
      </c>
      <c r="C7" s="30">
        <v>9750</v>
      </c>
      <c r="D7" s="30">
        <v>10000</v>
      </c>
      <c r="E7" s="3">
        <v>30</v>
      </c>
      <c r="F7" s="3">
        <v>36</v>
      </c>
      <c r="G7" s="3">
        <v>46</v>
      </c>
      <c r="H7" s="3">
        <v>3750</v>
      </c>
      <c r="I7" s="3">
        <v>5750</v>
      </c>
      <c r="J7" s="3">
        <v>1750</v>
      </c>
      <c r="K7" s="3">
        <v>5.7142857142857144</v>
      </c>
      <c r="L7" s="61">
        <v>3000</v>
      </c>
      <c r="M7" s="61">
        <v>250</v>
      </c>
      <c r="N7" s="61">
        <v>0</v>
      </c>
      <c r="O7" s="129">
        <f t="shared" si="5"/>
        <v>-47.868884676750213</v>
      </c>
      <c r="P7" s="3">
        <f t="shared" si="1"/>
        <v>-47.868884676750213</v>
      </c>
      <c r="Q7" s="96">
        <f t="shared" si="2"/>
        <v>0</v>
      </c>
      <c r="R7" s="157">
        <f t="shared" si="6"/>
        <v>167.34994516778144</v>
      </c>
      <c r="S7" s="3">
        <f t="shared" si="3"/>
        <v>167.34994516778144</v>
      </c>
      <c r="T7" s="96">
        <f t="shared" si="4"/>
        <v>0</v>
      </c>
      <c r="U7" s="154">
        <f t="shared" si="7"/>
        <v>347.91838950255362</v>
      </c>
      <c r="V7" s="3">
        <f t="shared" si="8"/>
        <v>347.91838950255362</v>
      </c>
      <c r="W7" s="96">
        <f t="shared" si="9"/>
        <v>0</v>
      </c>
      <c r="X7" s="217">
        <f t="shared" si="10"/>
        <v>408.55057730346891</v>
      </c>
      <c r="Y7" s="3">
        <f t="shared" si="11"/>
        <v>408.55057730346891</v>
      </c>
      <c r="Z7" s="96">
        <f t="shared" si="12"/>
        <v>0</v>
      </c>
      <c r="AA7" s="220">
        <f t="shared" si="13"/>
        <v>296.63172100309492</v>
      </c>
      <c r="AB7" s="184">
        <f>AA7-N7</f>
        <v>296.63172100309492</v>
      </c>
      <c r="AC7" s="166">
        <f t="shared" si="15"/>
        <v>0</v>
      </c>
      <c r="AD7" s="3">
        <f t="shared" si="0"/>
        <v>10000</v>
      </c>
      <c r="AE7" s="184">
        <f t="shared" si="20"/>
        <v>9702.1311153232491</v>
      </c>
      <c r="AF7" s="184">
        <f t="shared" si="16"/>
        <v>9917.3499451677817</v>
      </c>
      <c r="AG7" s="184">
        <f t="shared" si="17"/>
        <v>10097.918389502554</v>
      </c>
      <c r="AH7" s="184">
        <f t="shared" si="18"/>
        <v>10158.550577303469</v>
      </c>
      <c r="AI7" s="184">
        <f t="shared" si="19"/>
        <v>10046.631721003096</v>
      </c>
      <c r="AJ7" s="1"/>
      <c r="AK7" s="132" t="s">
        <v>60</v>
      </c>
      <c r="AL7" s="133" t="s">
        <v>81</v>
      </c>
      <c r="AM7" s="133" t="s">
        <v>66</v>
      </c>
      <c r="AN7" s="133" t="s">
        <v>62</v>
      </c>
      <c r="AO7" s="133" t="s">
        <v>82</v>
      </c>
      <c r="AP7" s="133" t="s">
        <v>63</v>
      </c>
      <c r="AQ7" s="134" t="s">
        <v>56</v>
      </c>
    </row>
    <row r="8" spans="1:45" ht="15.75" thickBot="1" x14ac:dyDescent="0.3">
      <c r="A8" s="1">
        <v>6</v>
      </c>
      <c r="B8" s="30">
        <v>9750</v>
      </c>
      <c r="C8" s="30">
        <v>10000</v>
      </c>
      <c r="D8" s="30">
        <v>10000</v>
      </c>
      <c r="E8" s="3">
        <v>36</v>
      </c>
      <c r="F8" s="3">
        <v>46</v>
      </c>
      <c r="G8" s="3">
        <v>57</v>
      </c>
      <c r="H8" s="3">
        <v>5750</v>
      </c>
      <c r="I8" s="3">
        <v>1750</v>
      </c>
      <c r="J8" s="3">
        <v>3750</v>
      </c>
      <c r="K8" s="3">
        <v>2.6666666666666665</v>
      </c>
      <c r="L8" s="61">
        <v>250</v>
      </c>
      <c r="M8" s="61">
        <v>0</v>
      </c>
      <c r="N8" s="61">
        <v>1000</v>
      </c>
      <c r="O8" s="129">
        <f t="shared" si="5"/>
        <v>100.47372837211367</v>
      </c>
      <c r="P8" s="3">
        <f t="shared" si="1"/>
        <v>-899.52627162788633</v>
      </c>
      <c r="Q8" s="96">
        <f t="shared" si="2"/>
        <v>-0.89952627162788634</v>
      </c>
      <c r="R8" s="157">
        <f t="shared" si="6"/>
        <v>-28.531007550536231</v>
      </c>
      <c r="S8" s="3">
        <f t="shared" si="3"/>
        <v>-1028.5310075505363</v>
      </c>
      <c r="T8" s="96">
        <f t="shared" si="4"/>
        <v>-1.0285310075505363</v>
      </c>
      <c r="U8" s="154">
        <f t="shared" si="7"/>
        <v>172.5827206892653</v>
      </c>
      <c r="V8" s="3">
        <f t="shared" si="8"/>
        <v>-827.41727931073467</v>
      </c>
      <c r="W8" s="96">
        <f t="shared" si="9"/>
        <v>-0.82741727931073472</v>
      </c>
      <c r="X8" s="217">
        <f t="shared" si="10"/>
        <v>434.71413004879633</v>
      </c>
      <c r="Y8" s="3">
        <f t="shared" si="11"/>
        <v>-565.28586995120372</v>
      </c>
      <c r="Z8" s="96">
        <f t="shared" si="12"/>
        <v>-0.56528586995120367</v>
      </c>
      <c r="AA8" s="220">
        <f t="shared" si="13"/>
        <v>458.2918379489513</v>
      </c>
      <c r="AB8" s="184">
        <f t="shared" si="14"/>
        <v>-541.7081620510487</v>
      </c>
      <c r="AC8" s="166">
        <f t="shared" si="15"/>
        <v>-0.54170816205104866</v>
      </c>
      <c r="AD8" s="3">
        <f t="shared" si="0"/>
        <v>10000</v>
      </c>
      <c r="AE8" s="184">
        <f t="shared" si="20"/>
        <v>10100.473728372113</v>
      </c>
      <c r="AF8" s="184">
        <f t="shared" si="16"/>
        <v>9971.4689924494633</v>
      </c>
      <c r="AG8" s="184">
        <f t="shared" si="17"/>
        <v>10172.582720689265</v>
      </c>
      <c r="AH8" s="184">
        <f t="shared" si="18"/>
        <v>10434.714130048797</v>
      </c>
      <c r="AI8" s="184">
        <f t="shared" si="19"/>
        <v>10458.291837948951</v>
      </c>
      <c r="AJ8" s="1"/>
      <c r="AK8" s="142">
        <v>-1.8945115056453132E-2</v>
      </c>
      <c r="AL8" s="143">
        <v>63.723650389475075</v>
      </c>
      <c r="AM8" s="143">
        <v>0.10736372709013868</v>
      </c>
      <c r="AN8" s="143">
        <v>7.638455067213791E-2</v>
      </c>
      <c r="AO8" s="143">
        <v>7.6726297942385875</v>
      </c>
      <c r="AP8" s="143">
        <v>-0.18190283783646172</v>
      </c>
      <c r="AQ8" s="144">
        <v>646.94079790628655</v>
      </c>
    </row>
    <row r="9" spans="1:45" x14ac:dyDescent="0.25">
      <c r="A9" s="1">
        <v>7</v>
      </c>
      <c r="B9" s="30">
        <v>10000</v>
      </c>
      <c r="C9" s="30">
        <v>10000</v>
      </c>
      <c r="D9" s="30">
        <v>11000</v>
      </c>
      <c r="E9" s="3">
        <v>46</v>
      </c>
      <c r="F9" s="3">
        <v>57</v>
      </c>
      <c r="G9" s="3">
        <v>52</v>
      </c>
      <c r="H9" s="3">
        <v>1750</v>
      </c>
      <c r="I9" s="3">
        <v>3750</v>
      </c>
      <c r="J9" s="3">
        <v>1750</v>
      </c>
      <c r="K9" s="3">
        <v>6.2857142857142856</v>
      </c>
      <c r="L9" s="61">
        <v>0</v>
      </c>
      <c r="M9" s="61">
        <v>1000</v>
      </c>
      <c r="N9" s="61">
        <v>-1000</v>
      </c>
      <c r="O9" s="129">
        <f t="shared" si="5"/>
        <v>-147.64492703302523</v>
      </c>
      <c r="P9" s="3">
        <f t="shared" si="1"/>
        <v>852.35507296697483</v>
      </c>
      <c r="Q9" s="96">
        <f t="shared" si="2"/>
        <v>-0.85235507296697488</v>
      </c>
      <c r="R9" s="157">
        <f t="shared" si="6"/>
        <v>-99.081537031593101</v>
      </c>
      <c r="S9" s="3">
        <f t="shared" si="3"/>
        <v>900.91846296840686</v>
      </c>
      <c r="T9" s="96">
        <f t="shared" si="4"/>
        <v>-0.90091846296840683</v>
      </c>
      <c r="U9" s="154">
        <f t="shared" si="7"/>
        <v>-288.92585057526014</v>
      </c>
      <c r="V9" s="3">
        <f t="shared" si="8"/>
        <v>711.07414942473986</v>
      </c>
      <c r="W9" s="96">
        <f t="shared" si="9"/>
        <v>-0.7110741494247399</v>
      </c>
      <c r="X9" s="217">
        <f t="shared" si="10"/>
        <v>-259.0057165996941</v>
      </c>
      <c r="Y9" s="3">
        <f t="shared" si="11"/>
        <v>740.9942834003059</v>
      </c>
      <c r="Z9" s="96">
        <f t="shared" si="12"/>
        <v>-0.74099428340030593</v>
      </c>
      <c r="AA9" s="220">
        <f t="shared" si="13"/>
        <v>-275.62417054164138</v>
      </c>
      <c r="AB9" s="184">
        <f t="shared" si="14"/>
        <v>724.37582945835857</v>
      </c>
      <c r="AC9" s="166">
        <f t="shared" si="15"/>
        <v>-0.72437582945835854</v>
      </c>
      <c r="AD9" s="3">
        <f t="shared" si="0"/>
        <v>11000</v>
      </c>
      <c r="AE9" s="184">
        <f t="shared" si="20"/>
        <v>9852.3550729669751</v>
      </c>
      <c r="AF9" s="184">
        <f t="shared" si="16"/>
        <v>9900.9184629684078</v>
      </c>
      <c r="AG9" s="184">
        <f t="shared" si="17"/>
        <v>9711.0741494247395</v>
      </c>
      <c r="AH9" s="184">
        <f t="shared" si="18"/>
        <v>9740.994283400305</v>
      </c>
      <c r="AI9" s="184">
        <f t="shared" si="19"/>
        <v>9724.3758294583586</v>
      </c>
      <c r="AJ9" s="1"/>
    </row>
    <row r="10" spans="1:45" x14ac:dyDescent="0.25">
      <c r="A10" s="1">
        <v>8</v>
      </c>
      <c r="B10" s="30">
        <v>10000</v>
      </c>
      <c r="C10" s="30">
        <v>11000</v>
      </c>
      <c r="D10" s="30">
        <v>10000</v>
      </c>
      <c r="E10" s="3">
        <v>57</v>
      </c>
      <c r="F10" s="3">
        <v>52</v>
      </c>
      <c r="G10" s="3">
        <v>42</v>
      </c>
      <c r="H10" s="3">
        <v>3750</v>
      </c>
      <c r="I10" s="3">
        <v>1750</v>
      </c>
      <c r="J10" s="3">
        <v>1000</v>
      </c>
      <c r="K10" s="3">
        <v>10</v>
      </c>
      <c r="L10" s="61">
        <v>1000</v>
      </c>
      <c r="M10" s="61">
        <v>-1000</v>
      </c>
      <c r="N10" s="61">
        <v>-2750</v>
      </c>
      <c r="O10" s="129">
        <f t="shared" si="5"/>
        <v>75.842628325193004</v>
      </c>
      <c r="P10" s="3">
        <f t="shared" si="1"/>
        <v>2825.8426283251929</v>
      </c>
      <c r="Q10" s="96">
        <f t="shared" si="2"/>
        <v>-1.0275791375727974</v>
      </c>
      <c r="R10" s="157">
        <f t="shared" si="6"/>
        <v>47.381180617273927</v>
      </c>
      <c r="S10" s="3">
        <f t="shared" si="3"/>
        <v>2797.3811806172739</v>
      </c>
      <c r="T10" s="96">
        <f t="shared" si="4"/>
        <v>-1.0172295202244632</v>
      </c>
      <c r="U10" s="154">
        <f t="shared" si="7"/>
        <v>-53.760569007717152</v>
      </c>
      <c r="V10" s="3">
        <f t="shared" si="8"/>
        <v>2696.2394309922829</v>
      </c>
      <c r="W10" s="96">
        <f t="shared" si="9"/>
        <v>-0.98045070217901198</v>
      </c>
      <c r="X10" s="217">
        <f t="shared" si="10"/>
        <v>-87.955654261935123</v>
      </c>
      <c r="Y10" s="3">
        <f t="shared" si="11"/>
        <v>2662.0443457380647</v>
      </c>
      <c r="Z10" s="96">
        <f t="shared" si="12"/>
        <v>-0.96801612572293261</v>
      </c>
      <c r="AA10" s="220">
        <f t="shared" si="13"/>
        <v>-200.02389781658292</v>
      </c>
      <c r="AB10" s="184">
        <f t="shared" si="14"/>
        <v>2549.976102183417</v>
      </c>
      <c r="AC10" s="166">
        <f t="shared" si="15"/>
        <v>-0.92726403715760619</v>
      </c>
      <c r="AD10" s="3">
        <f t="shared" si="0"/>
        <v>10000</v>
      </c>
      <c r="AE10" s="184">
        <f t="shared" si="20"/>
        <v>11075.842628325194</v>
      </c>
      <c r="AF10" s="184">
        <f t="shared" si="16"/>
        <v>11047.381180617274</v>
      </c>
      <c r="AG10" s="184">
        <f t="shared" si="17"/>
        <v>10946.239430992282</v>
      </c>
      <c r="AH10" s="184">
        <f t="shared" si="18"/>
        <v>10912.044345738064</v>
      </c>
      <c r="AI10" s="184">
        <f t="shared" si="19"/>
        <v>10799.976102183417</v>
      </c>
      <c r="AJ10" s="1"/>
      <c r="AK10" s="145" t="s">
        <v>76</v>
      </c>
    </row>
    <row r="11" spans="1:45" ht="15.75" thickBot="1" x14ac:dyDescent="0.3">
      <c r="A11" s="1">
        <v>9</v>
      </c>
      <c r="B11" s="30">
        <v>11000</v>
      </c>
      <c r="C11" s="30">
        <v>10000</v>
      </c>
      <c r="D11" s="30">
        <v>7250</v>
      </c>
      <c r="E11" s="3">
        <v>52</v>
      </c>
      <c r="F11" s="3">
        <v>42</v>
      </c>
      <c r="G11" s="3">
        <v>39</v>
      </c>
      <c r="H11" s="3">
        <v>1750</v>
      </c>
      <c r="I11" s="3">
        <v>1000</v>
      </c>
      <c r="J11" s="3">
        <v>2750</v>
      </c>
      <c r="K11" s="3">
        <v>2.6363636363636362</v>
      </c>
      <c r="L11" s="61">
        <v>-1000</v>
      </c>
      <c r="M11" s="61">
        <v>-2750</v>
      </c>
      <c r="N11" s="61">
        <v>-750</v>
      </c>
      <c r="O11" s="129">
        <f t="shared" si="5"/>
        <v>325.81263465887116</v>
      </c>
      <c r="P11" s="3">
        <f t="shared" si="1"/>
        <v>1075.812634658871</v>
      </c>
      <c r="Q11" s="96">
        <f t="shared" si="2"/>
        <v>-1.4344168462118281</v>
      </c>
      <c r="R11" s="157">
        <f t="shared" si="6"/>
        <v>219.11036680567091</v>
      </c>
      <c r="S11" s="3">
        <f t="shared" si="3"/>
        <v>969.11036680567088</v>
      </c>
      <c r="T11" s="96">
        <f t="shared" si="4"/>
        <v>-1.2921471557408946</v>
      </c>
      <c r="U11" s="154">
        <f t="shared" si="7"/>
        <v>328.72715212735443</v>
      </c>
      <c r="V11" s="3">
        <f t="shared" si="8"/>
        <v>1078.7271521273544</v>
      </c>
      <c r="W11" s="96">
        <f t="shared" si="9"/>
        <v>-1.4383028695031392</v>
      </c>
      <c r="X11" s="217">
        <f t="shared" si="10"/>
        <v>251.23926030071556</v>
      </c>
      <c r="Y11" s="3">
        <f t="shared" si="11"/>
        <v>1001.2392603007156</v>
      </c>
      <c r="Z11" s="96">
        <f t="shared" si="12"/>
        <v>-1.3349856804009541</v>
      </c>
      <c r="AA11" s="220">
        <f t="shared" si="13"/>
        <v>214.0020972312355</v>
      </c>
      <c r="AB11" s="184">
        <f t="shared" si="14"/>
        <v>964.00209723123544</v>
      </c>
      <c r="AC11" s="166">
        <f t="shared" si="15"/>
        <v>-1.2853361296416472</v>
      </c>
      <c r="AD11" s="3">
        <f t="shared" si="0"/>
        <v>7250</v>
      </c>
      <c r="AE11" s="184">
        <f t="shared" si="20"/>
        <v>10325.812634658871</v>
      </c>
      <c r="AF11" s="184">
        <f t="shared" si="16"/>
        <v>10219.110366805671</v>
      </c>
      <c r="AG11" s="184">
        <f t="shared" si="17"/>
        <v>10328.727152127354</v>
      </c>
      <c r="AH11" s="184">
        <f t="shared" si="18"/>
        <v>10251.239260300716</v>
      </c>
      <c r="AI11" s="184">
        <f t="shared" si="19"/>
        <v>10214.002097231236</v>
      </c>
      <c r="AJ11" s="1"/>
    </row>
    <row r="12" spans="1:45" x14ac:dyDescent="0.25">
      <c r="A12" s="1">
        <v>10</v>
      </c>
      <c r="B12" s="30">
        <v>10000</v>
      </c>
      <c r="C12" s="30">
        <v>7250</v>
      </c>
      <c r="D12" s="30">
        <v>6500</v>
      </c>
      <c r="E12" s="3">
        <v>42</v>
      </c>
      <c r="F12" s="3">
        <v>39</v>
      </c>
      <c r="G12" s="3">
        <v>27</v>
      </c>
      <c r="H12" s="3">
        <v>1000</v>
      </c>
      <c r="I12" s="3">
        <v>2750</v>
      </c>
      <c r="J12" s="3">
        <v>1750</v>
      </c>
      <c r="K12" s="3">
        <v>3.7142857142857144</v>
      </c>
      <c r="L12" s="61">
        <v>-2750</v>
      </c>
      <c r="M12" s="61">
        <v>-750</v>
      </c>
      <c r="N12" s="61">
        <v>-2500</v>
      </c>
      <c r="O12" s="129">
        <f t="shared" si="5"/>
        <v>313.4183405221944</v>
      </c>
      <c r="P12" s="3">
        <f t="shared" si="1"/>
        <v>2813.4183405221943</v>
      </c>
      <c r="Q12" s="96">
        <f t="shared" si="2"/>
        <v>-1.1253673362088776</v>
      </c>
      <c r="R12" s="157">
        <f t="shared" si="6"/>
        <v>320.5740737659537</v>
      </c>
      <c r="S12" s="3">
        <f t="shared" si="3"/>
        <v>2820.5740737659535</v>
      </c>
      <c r="T12" s="96">
        <f t="shared" si="4"/>
        <v>-1.1282296295063814</v>
      </c>
      <c r="U12" s="154">
        <f t="shared" si="7"/>
        <v>131.0911446883228</v>
      </c>
      <c r="V12" s="3">
        <f t="shared" si="8"/>
        <v>2631.0911446883229</v>
      </c>
      <c r="W12" s="96">
        <f t="shared" si="9"/>
        <v>-1.0524364578753291</v>
      </c>
      <c r="X12" s="217">
        <f t="shared" si="10"/>
        <v>-3.9813643554314098</v>
      </c>
      <c r="Y12" s="3">
        <f t="shared" si="11"/>
        <v>2496.0186356445688</v>
      </c>
      <c r="Z12" s="96">
        <f t="shared" si="12"/>
        <v>-0.99840745425782751</v>
      </c>
      <c r="AA12" s="220">
        <f t="shared" si="13"/>
        <v>-104.67742909020409</v>
      </c>
      <c r="AB12" s="184">
        <f t="shared" si="14"/>
        <v>2395.322570909796</v>
      </c>
      <c r="AC12" s="166">
        <f t="shared" si="15"/>
        <v>-0.95812902836391844</v>
      </c>
      <c r="AD12" s="3">
        <f t="shared" si="0"/>
        <v>6500</v>
      </c>
      <c r="AE12" s="184">
        <f t="shared" si="20"/>
        <v>7563.4183405221947</v>
      </c>
      <c r="AF12" s="184">
        <f t="shared" si="16"/>
        <v>7570.5740737659535</v>
      </c>
      <c r="AG12" s="184">
        <f t="shared" si="17"/>
        <v>7381.0911446883229</v>
      </c>
      <c r="AH12" s="184">
        <f t="shared" si="18"/>
        <v>7246.0186356445683</v>
      </c>
      <c r="AI12" s="184">
        <f t="shared" si="19"/>
        <v>7145.322570909796</v>
      </c>
      <c r="AJ12" s="1"/>
      <c r="AK12" s="146" t="s">
        <v>60</v>
      </c>
      <c r="AL12" s="147" t="s">
        <v>81</v>
      </c>
      <c r="AM12" s="147" t="s">
        <v>66</v>
      </c>
      <c r="AN12" s="147" t="s">
        <v>62</v>
      </c>
      <c r="AO12" s="147" t="s">
        <v>64</v>
      </c>
      <c r="AP12" s="147" t="s">
        <v>83</v>
      </c>
      <c r="AQ12" s="147" t="s">
        <v>63</v>
      </c>
      <c r="AR12" s="147" t="s">
        <v>67</v>
      </c>
      <c r="AS12" s="148" t="s">
        <v>56</v>
      </c>
    </row>
    <row r="13" spans="1:45" ht="15.75" thickBot="1" x14ac:dyDescent="0.3">
      <c r="A13" s="1">
        <v>11</v>
      </c>
      <c r="B13" s="30">
        <v>7250</v>
      </c>
      <c r="C13" s="30">
        <v>6500</v>
      </c>
      <c r="D13" s="31">
        <v>4000</v>
      </c>
      <c r="E13" s="3">
        <v>39</v>
      </c>
      <c r="F13" s="3">
        <v>27</v>
      </c>
      <c r="G13" s="32">
        <v>24</v>
      </c>
      <c r="H13" s="3">
        <v>2750</v>
      </c>
      <c r="I13" s="3">
        <v>1750</v>
      </c>
      <c r="J13" s="32">
        <v>2750</v>
      </c>
      <c r="K13" s="32">
        <v>1.4545454545454546</v>
      </c>
      <c r="L13" s="61">
        <v>-750</v>
      </c>
      <c r="M13" s="61">
        <v>-2500</v>
      </c>
      <c r="N13" s="62">
        <v>-1000</v>
      </c>
      <c r="O13" s="129">
        <f t="shared" si="5"/>
        <v>715.61845013004609</v>
      </c>
      <c r="P13" s="3">
        <f t="shared" si="1"/>
        <v>1715.6184501300461</v>
      </c>
      <c r="Q13" s="96">
        <f t="shared" si="2"/>
        <v>-1.715618450130046</v>
      </c>
      <c r="R13" s="157">
        <f t="shared" si="6"/>
        <v>672.44750845847602</v>
      </c>
      <c r="S13" s="3">
        <f t="shared" si="3"/>
        <v>1672.447508458476</v>
      </c>
      <c r="T13" s="96">
        <f t="shared" si="4"/>
        <v>-1.672447508458476</v>
      </c>
      <c r="U13" s="154">
        <f t="shared" si="7"/>
        <v>744.41235947576763</v>
      </c>
      <c r="V13" s="3">
        <f t="shared" si="8"/>
        <v>1744.4123594757675</v>
      </c>
      <c r="W13" s="96">
        <f t="shared" si="9"/>
        <v>-1.7444123594757674</v>
      </c>
      <c r="X13" s="217">
        <f t="shared" si="10"/>
        <v>680.28749660476228</v>
      </c>
      <c r="Y13" s="3">
        <f t="shared" si="11"/>
        <v>1680.2874966047623</v>
      </c>
      <c r="Z13" s="96">
        <f t="shared" si="12"/>
        <v>-1.6802874966047623</v>
      </c>
      <c r="AA13" s="220">
        <f t="shared" si="13"/>
        <v>531.95924617600315</v>
      </c>
      <c r="AB13" s="184">
        <f t="shared" si="14"/>
        <v>1531.959246176003</v>
      </c>
      <c r="AC13" s="166">
        <f t="shared" si="15"/>
        <v>-1.531959246176003</v>
      </c>
      <c r="AD13" s="3">
        <f t="shared" si="0"/>
        <v>4000</v>
      </c>
      <c r="AE13" s="184">
        <f t="shared" si="20"/>
        <v>7215.6184501300459</v>
      </c>
      <c r="AF13" s="184">
        <f t="shared" si="16"/>
        <v>7172.4475084584756</v>
      </c>
      <c r="AG13" s="184">
        <f t="shared" si="17"/>
        <v>7244.4123594757675</v>
      </c>
      <c r="AH13" s="184">
        <f t="shared" si="18"/>
        <v>7180.2874966047621</v>
      </c>
      <c r="AI13" s="184">
        <f t="shared" si="19"/>
        <v>7031.959246176003</v>
      </c>
      <c r="AJ13" s="1"/>
      <c r="AK13" s="149">
        <v>0.16770508665510392</v>
      </c>
      <c r="AL13" s="150">
        <v>58.302744254113769</v>
      </c>
      <c r="AM13" s="150">
        <v>8.8952510239608193E-2</v>
      </c>
      <c r="AN13" s="150">
        <v>5.2606439352522724E-2</v>
      </c>
      <c r="AO13" s="150">
        <v>23.115337267790792</v>
      </c>
      <c r="AP13" s="150">
        <v>-23.972031360545682</v>
      </c>
      <c r="AQ13" s="150">
        <v>-0.38825289261729412</v>
      </c>
      <c r="AR13" s="150">
        <v>0.24898998943367912</v>
      </c>
      <c r="AS13" s="151">
        <v>769.24380390335944</v>
      </c>
    </row>
    <row r="14" spans="1:45" ht="15.75" thickBot="1" x14ac:dyDescent="0.3">
      <c r="A14" s="1">
        <v>12</v>
      </c>
      <c r="B14" s="30">
        <v>6500</v>
      </c>
      <c r="C14" s="31">
        <v>4000</v>
      </c>
      <c r="D14" s="29">
        <v>6500</v>
      </c>
      <c r="E14" s="3">
        <v>27</v>
      </c>
      <c r="F14" s="32">
        <v>24</v>
      </c>
      <c r="G14" s="28">
        <v>13</v>
      </c>
      <c r="H14" s="3">
        <v>1750</v>
      </c>
      <c r="I14" s="32">
        <v>2750</v>
      </c>
      <c r="J14" s="28">
        <v>5750</v>
      </c>
      <c r="K14" s="28">
        <v>1.1304347826086956</v>
      </c>
      <c r="L14" s="61">
        <v>-2500</v>
      </c>
      <c r="M14" s="62">
        <v>-1000</v>
      </c>
      <c r="N14" s="209">
        <v>-1000</v>
      </c>
      <c r="O14" s="129">
        <f t="shared" si="5"/>
        <v>592.35059373291404</v>
      </c>
      <c r="P14" s="3">
        <f t="shared" si="1"/>
        <v>1592.3505937329141</v>
      </c>
      <c r="Q14" s="96">
        <f t="shared" si="2"/>
        <v>-1.5923505937329141</v>
      </c>
      <c r="R14" s="157">
        <f t="shared" si="6"/>
        <v>482.69603034257568</v>
      </c>
      <c r="S14" s="3">
        <f t="shared" si="3"/>
        <v>1482.6960303425758</v>
      </c>
      <c r="T14" s="96">
        <f t="shared" si="4"/>
        <v>-1.4826960303425758</v>
      </c>
      <c r="U14" s="154">
        <f t="shared" si="7"/>
        <v>-478.92240307768196</v>
      </c>
      <c r="V14" s="3">
        <f t="shared" si="8"/>
        <v>521.07759692231798</v>
      </c>
      <c r="W14" s="96">
        <f t="shared" si="9"/>
        <v>-0.52107759692231803</v>
      </c>
      <c r="X14" s="217">
        <f t="shared" si="10"/>
        <v>-394.87824034250963</v>
      </c>
      <c r="Y14" s="3">
        <f t="shared" si="11"/>
        <v>605.12175965749043</v>
      </c>
      <c r="Z14" s="96">
        <f t="shared" si="12"/>
        <v>-0.60512175965749038</v>
      </c>
      <c r="AA14" s="220">
        <f t="shared" si="13"/>
        <v>-472.48555478584336</v>
      </c>
      <c r="AB14" s="184">
        <f t="shared" si="14"/>
        <v>527.51444521415669</v>
      </c>
      <c r="AC14" s="166">
        <f t="shared" si="15"/>
        <v>-0.52751444521415669</v>
      </c>
      <c r="AD14" s="3">
        <f t="shared" si="0"/>
        <v>6500</v>
      </c>
      <c r="AE14" s="184">
        <f t="shared" si="20"/>
        <v>4592.3505937329137</v>
      </c>
      <c r="AF14" s="184">
        <f t="shared" si="16"/>
        <v>4482.6960303425758</v>
      </c>
      <c r="AG14" s="184">
        <f t="shared" si="17"/>
        <v>3521.0775969223182</v>
      </c>
      <c r="AH14" s="184">
        <f t="shared" si="18"/>
        <v>3605.1217596574902</v>
      </c>
      <c r="AI14" s="184">
        <f t="shared" si="19"/>
        <v>3527.5144452141567</v>
      </c>
      <c r="AJ14" s="1"/>
    </row>
    <row r="15" spans="1:45" ht="15.75" thickBot="1" x14ac:dyDescent="0.3">
      <c r="A15" s="1">
        <v>13</v>
      </c>
      <c r="B15" s="31">
        <v>4000</v>
      </c>
      <c r="C15" s="29">
        <v>6500</v>
      </c>
      <c r="D15" s="30">
        <v>5500</v>
      </c>
      <c r="E15" s="32">
        <v>24</v>
      </c>
      <c r="F15" s="28">
        <v>13</v>
      </c>
      <c r="G15" s="3">
        <v>25</v>
      </c>
      <c r="H15" s="32">
        <v>2750</v>
      </c>
      <c r="I15" s="28">
        <v>5750</v>
      </c>
      <c r="J15" s="3">
        <v>3750</v>
      </c>
      <c r="K15" s="3">
        <v>1.4666666666666666</v>
      </c>
      <c r="L15" s="62">
        <v>-1000</v>
      </c>
      <c r="M15" s="209">
        <v>-1000</v>
      </c>
      <c r="N15" s="61">
        <v>4750</v>
      </c>
      <c r="O15" s="129">
        <f t="shared" si="5"/>
        <v>597.21646685100643</v>
      </c>
      <c r="P15" s="3">
        <f t="shared" si="1"/>
        <v>-4152.7835331489932</v>
      </c>
      <c r="Q15" s="96">
        <f t="shared" si="2"/>
        <v>-0.87427021750505118</v>
      </c>
      <c r="R15" s="157">
        <f t="shared" si="6"/>
        <v>792.52254657554136</v>
      </c>
      <c r="S15" s="3">
        <f t="shared" si="3"/>
        <v>-3957.4774534244589</v>
      </c>
      <c r="T15" s="96">
        <f t="shared" si="4"/>
        <v>-0.83315314808935981</v>
      </c>
      <c r="U15" s="154">
        <f t="shared" si="7"/>
        <v>1072.3993944279644</v>
      </c>
      <c r="V15" s="3">
        <f t="shared" si="8"/>
        <v>-3677.6006055720354</v>
      </c>
      <c r="W15" s="96">
        <f t="shared" si="9"/>
        <v>-0.77423170643621797</v>
      </c>
      <c r="X15" s="217">
        <f t="shared" si="10"/>
        <v>714.24778299691116</v>
      </c>
      <c r="Y15" s="3">
        <f t="shared" si="11"/>
        <v>-4035.7522170030888</v>
      </c>
      <c r="Z15" s="96">
        <f t="shared" si="12"/>
        <v>-0.84963204568486084</v>
      </c>
      <c r="AA15" s="220">
        <f t="shared" si="13"/>
        <v>576.53013969774202</v>
      </c>
      <c r="AB15" s="184">
        <f t="shared" si="14"/>
        <v>-4173.469860302258</v>
      </c>
      <c r="AC15" s="166">
        <f t="shared" si="15"/>
        <v>-0.87862523374784374</v>
      </c>
      <c r="AD15" s="3">
        <f t="shared" si="0"/>
        <v>5500</v>
      </c>
      <c r="AE15" s="184">
        <f t="shared" si="20"/>
        <v>7097.2164668510068</v>
      </c>
      <c r="AF15" s="184">
        <f t="shared" si="16"/>
        <v>7292.5225465755411</v>
      </c>
      <c r="AG15" s="184">
        <f t="shared" si="17"/>
        <v>7572.3993944279646</v>
      </c>
      <c r="AH15" s="184">
        <f t="shared" si="18"/>
        <v>7214.2477829969112</v>
      </c>
      <c r="AI15" s="184">
        <f t="shared" si="19"/>
        <v>7076.530139697742</v>
      </c>
      <c r="AJ15" s="1"/>
      <c r="AK15" s="152" t="s">
        <v>75</v>
      </c>
    </row>
    <row r="16" spans="1:45" ht="15.75" thickBot="1" x14ac:dyDescent="0.3">
      <c r="A16" s="1">
        <v>14</v>
      </c>
      <c r="B16" s="29">
        <v>6500</v>
      </c>
      <c r="C16" s="30">
        <v>5500</v>
      </c>
      <c r="D16" s="30">
        <v>10250</v>
      </c>
      <c r="E16" s="28">
        <v>13</v>
      </c>
      <c r="F16" s="3">
        <v>25</v>
      </c>
      <c r="G16" s="3">
        <v>40</v>
      </c>
      <c r="H16" s="28">
        <v>5750</v>
      </c>
      <c r="I16" s="3">
        <v>3750</v>
      </c>
      <c r="J16" s="3">
        <v>1750</v>
      </c>
      <c r="K16" s="3">
        <v>5.8571428571428568</v>
      </c>
      <c r="L16" s="209">
        <v>-1000</v>
      </c>
      <c r="M16" s="61">
        <v>4750</v>
      </c>
      <c r="N16" s="61">
        <v>250</v>
      </c>
      <c r="O16" s="129">
        <f t="shared" si="5"/>
        <v>-118.07943383574957</v>
      </c>
      <c r="P16" s="3">
        <f t="shared" si="1"/>
        <v>-368.07943383574957</v>
      </c>
      <c r="Q16" s="96">
        <f t="shared" si="2"/>
        <v>-1.4723177353429984</v>
      </c>
      <c r="R16" s="157">
        <f t="shared" si="6"/>
        <v>-153.08028352801247</v>
      </c>
      <c r="S16" s="3">
        <f t="shared" si="3"/>
        <v>-403.0802835280125</v>
      </c>
      <c r="T16" s="96">
        <f t="shared" si="4"/>
        <v>-1.61232113411205</v>
      </c>
      <c r="U16" s="154">
        <f t="shared" si="7"/>
        <v>-24.562992677853458</v>
      </c>
      <c r="V16" s="3">
        <f t="shared" si="8"/>
        <v>-274.56299267785346</v>
      </c>
      <c r="W16" s="96">
        <f t="shared" si="9"/>
        <v>-1.0982519707114138</v>
      </c>
      <c r="X16" s="217">
        <f t="shared" si="10"/>
        <v>101.73938465016147</v>
      </c>
      <c r="Y16" s="3">
        <f t="shared" si="11"/>
        <v>-148.26061534983853</v>
      </c>
      <c r="Z16" s="96">
        <f t="shared" si="12"/>
        <v>-0.59304246139935413</v>
      </c>
      <c r="AA16" s="220">
        <f t="shared" si="13"/>
        <v>40.45471644304962</v>
      </c>
      <c r="AB16" s="184">
        <f t="shared" si="14"/>
        <v>-209.54528355695038</v>
      </c>
      <c r="AC16" s="166">
        <f t="shared" si="15"/>
        <v>-0.83818113422780149</v>
      </c>
      <c r="AD16" s="3">
        <f t="shared" si="0"/>
        <v>10250</v>
      </c>
      <c r="AE16" s="184">
        <f t="shared" si="20"/>
        <v>5381.92056616425</v>
      </c>
      <c r="AF16" s="184">
        <f t="shared" si="16"/>
        <v>5346.9197164719872</v>
      </c>
      <c r="AG16" s="184">
        <f t="shared" si="17"/>
        <v>5475.4370073221462</v>
      </c>
      <c r="AH16" s="184">
        <f t="shared" si="18"/>
        <v>5601.7393846501618</v>
      </c>
      <c r="AI16" s="184">
        <f t="shared" si="19"/>
        <v>5540.4547164430496</v>
      </c>
      <c r="AJ16" s="1"/>
      <c r="AK16" s="167"/>
    </row>
    <row r="17" spans="1:49" x14ac:dyDescent="0.25">
      <c r="A17" s="1">
        <v>15</v>
      </c>
      <c r="B17" s="30">
        <v>5500</v>
      </c>
      <c r="C17" s="30">
        <v>10250</v>
      </c>
      <c r="D17" s="30">
        <v>10500</v>
      </c>
      <c r="E17" s="3">
        <v>25</v>
      </c>
      <c r="F17" s="3">
        <v>40</v>
      </c>
      <c r="G17" s="3">
        <v>38</v>
      </c>
      <c r="H17" s="3">
        <v>3750</v>
      </c>
      <c r="I17" s="3">
        <v>1750</v>
      </c>
      <c r="J17" s="3">
        <v>5750</v>
      </c>
      <c r="K17" s="3">
        <v>1.826086956521739</v>
      </c>
      <c r="L17" s="61">
        <v>4750</v>
      </c>
      <c r="M17" s="61">
        <v>250</v>
      </c>
      <c r="N17" s="61">
        <v>1500</v>
      </c>
      <c r="O17" s="129">
        <f t="shared" si="5"/>
        <v>108.93037987875142</v>
      </c>
      <c r="P17" s="3">
        <f t="shared" si="1"/>
        <v>-1391.0696201212486</v>
      </c>
      <c r="Q17" s="96">
        <f t="shared" si="2"/>
        <v>-0.92737974674749901</v>
      </c>
      <c r="R17" s="157">
        <f t="shared" si="6"/>
        <v>-108.83602471689795</v>
      </c>
      <c r="S17" s="3">
        <f t="shared" si="3"/>
        <v>-1608.836024716898</v>
      </c>
      <c r="T17" s="96">
        <f t="shared" si="4"/>
        <v>-1.0725573498112653</v>
      </c>
      <c r="U17" s="154">
        <f t="shared" si="7"/>
        <v>-83.832259908496837</v>
      </c>
      <c r="V17" s="3">
        <f t="shared" si="8"/>
        <v>-1583.8322599084968</v>
      </c>
      <c r="W17" s="96">
        <f t="shared" si="9"/>
        <v>-1.0558881732723311</v>
      </c>
      <c r="X17" s="217">
        <f t="shared" si="10"/>
        <v>292.58014889667504</v>
      </c>
      <c r="Y17" s="3">
        <f t="shared" si="11"/>
        <v>-1207.4198511033251</v>
      </c>
      <c r="Z17" s="96">
        <f t="shared" si="12"/>
        <v>-0.80494656740221671</v>
      </c>
      <c r="AA17" s="220">
        <f t="shared" si="13"/>
        <v>250.2881877390227</v>
      </c>
      <c r="AB17" s="184">
        <f t="shared" si="14"/>
        <v>-1249.7118122609772</v>
      </c>
      <c r="AC17" s="166">
        <f t="shared" si="15"/>
        <v>-0.83314120817398485</v>
      </c>
      <c r="AD17" s="3">
        <f t="shared" si="0"/>
        <v>10500</v>
      </c>
      <c r="AE17" s="184">
        <f t="shared" si="20"/>
        <v>10358.930379878751</v>
      </c>
      <c r="AF17" s="184">
        <f t="shared" si="16"/>
        <v>10141.163975283102</v>
      </c>
      <c r="AG17" s="184">
        <f t="shared" si="17"/>
        <v>10166.167740091503</v>
      </c>
      <c r="AH17" s="184">
        <f t="shared" si="18"/>
        <v>10542.580148896675</v>
      </c>
      <c r="AI17" s="184">
        <f t="shared" si="19"/>
        <v>10500.288187739023</v>
      </c>
      <c r="AJ17" s="1"/>
      <c r="AK17" s="168" t="s">
        <v>60</v>
      </c>
      <c r="AL17" s="169" t="s">
        <v>92</v>
      </c>
      <c r="AM17" s="169" t="s">
        <v>81</v>
      </c>
      <c r="AN17" s="169" t="s">
        <v>66</v>
      </c>
      <c r="AO17" s="169" t="s">
        <v>62</v>
      </c>
      <c r="AP17" s="169" t="s">
        <v>91</v>
      </c>
      <c r="AQ17" s="169" t="s">
        <v>64</v>
      </c>
      <c r="AR17" s="169" t="s">
        <v>83</v>
      </c>
      <c r="AS17" s="169" t="s">
        <v>90</v>
      </c>
      <c r="AT17" s="169" t="s">
        <v>63</v>
      </c>
      <c r="AU17" s="169" t="s">
        <v>67</v>
      </c>
      <c r="AV17" s="170" t="s">
        <v>89</v>
      </c>
      <c r="AW17" s="171" t="s">
        <v>56</v>
      </c>
    </row>
    <row r="18" spans="1:49" ht="15.75" thickBot="1" x14ac:dyDescent="0.3">
      <c r="A18" s="1">
        <v>16</v>
      </c>
      <c r="B18" s="30">
        <v>10250</v>
      </c>
      <c r="C18" s="30">
        <v>10500</v>
      </c>
      <c r="D18" s="30">
        <v>12000</v>
      </c>
      <c r="E18" s="3">
        <v>40</v>
      </c>
      <c r="F18" s="3">
        <v>38</v>
      </c>
      <c r="G18" s="3">
        <v>59</v>
      </c>
      <c r="H18" s="3">
        <v>1750</v>
      </c>
      <c r="I18" s="3">
        <v>5750</v>
      </c>
      <c r="J18" s="3">
        <v>5750</v>
      </c>
      <c r="K18" s="3">
        <v>2.0869565217391304</v>
      </c>
      <c r="L18" s="61">
        <v>250</v>
      </c>
      <c r="M18" s="61">
        <v>1500</v>
      </c>
      <c r="N18" s="61">
        <v>0</v>
      </c>
      <c r="O18" s="129">
        <f t="shared" si="5"/>
        <v>-2.1890655331674509</v>
      </c>
      <c r="P18" s="3">
        <f t="shared" si="1"/>
        <v>-2.1890655331674509</v>
      </c>
      <c r="Q18" s="96">
        <f t="shared" si="2"/>
        <v>0</v>
      </c>
      <c r="R18" s="157">
        <f t="shared" si="6"/>
        <v>77.915314046572632</v>
      </c>
      <c r="S18" s="3">
        <f t="shared" si="3"/>
        <v>77.915314046572632</v>
      </c>
      <c r="T18" s="96">
        <f t="shared" si="4"/>
        <v>0</v>
      </c>
      <c r="U18" s="154">
        <f t="shared" si="7"/>
        <v>364.66857114220164</v>
      </c>
      <c r="V18" s="3">
        <f t="shared" si="8"/>
        <v>364.66857114220164</v>
      </c>
      <c r="W18" s="96">
        <f t="shared" si="9"/>
        <v>0</v>
      </c>
      <c r="X18" s="217">
        <f t="shared" si="10"/>
        <v>211.01733571773778</v>
      </c>
      <c r="Y18" s="3">
        <f t="shared" si="11"/>
        <v>211.01733571773778</v>
      </c>
      <c r="Z18" s="96">
        <f t="shared" si="12"/>
        <v>0</v>
      </c>
      <c r="AA18" s="220">
        <f t="shared" si="13"/>
        <v>347.30319930211863</v>
      </c>
      <c r="AB18" s="184">
        <f t="shared" si="14"/>
        <v>347.30319930211863</v>
      </c>
      <c r="AC18" s="166">
        <f t="shared" si="15"/>
        <v>0</v>
      </c>
      <c r="AD18" s="3">
        <f t="shared" si="0"/>
        <v>12000</v>
      </c>
      <c r="AE18" s="184">
        <f t="shared" si="20"/>
        <v>10497.810934466832</v>
      </c>
      <c r="AF18" s="184">
        <f t="shared" si="16"/>
        <v>10577.915314046573</v>
      </c>
      <c r="AG18" s="184">
        <f t="shared" si="17"/>
        <v>10864.668571142201</v>
      </c>
      <c r="AH18" s="184">
        <f t="shared" si="18"/>
        <v>10711.017335717737</v>
      </c>
      <c r="AI18" s="184">
        <f t="shared" si="19"/>
        <v>10847.303199302118</v>
      </c>
      <c r="AJ18" s="1">
        <v>500</v>
      </c>
      <c r="AK18" s="210">
        <v>0.11405075564650305</v>
      </c>
      <c r="AL18" s="211">
        <v>6.8591750406600316E-2</v>
      </c>
      <c r="AM18" s="211">
        <v>41.536986185484423</v>
      </c>
      <c r="AN18" s="211">
        <v>8.1980849417155652E-2</v>
      </c>
      <c r="AO18" s="211">
        <v>2.2676614873805647E-2</v>
      </c>
      <c r="AP18" s="211">
        <v>3.5419593570087282E-2</v>
      </c>
      <c r="AQ18" s="211">
        <v>21.986189323084041</v>
      </c>
      <c r="AR18" s="211">
        <v>-11.825419173246742</v>
      </c>
      <c r="AS18" s="211">
        <v>-11.256067855842876</v>
      </c>
      <c r="AT18" s="211">
        <v>-0.33894466780988536</v>
      </c>
      <c r="AU18" s="211">
        <v>0.15788614446023361</v>
      </c>
      <c r="AV18" s="211">
        <v>4.3423006424651349E-2</v>
      </c>
      <c r="AW18" s="212">
        <v>839.21182580109587</v>
      </c>
    </row>
    <row r="19" spans="1:49" ht="15.75" thickBot="1" x14ac:dyDescent="0.3">
      <c r="A19" s="1">
        <v>17</v>
      </c>
      <c r="B19" s="30">
        <v>10500</v>
      </c>
      <c r="C19" s="30">
        <v>12000</v>
      </c>
      <c r="D19" s="30">
        <v>12000</v>
      </c>
      <c r="E19" s="3">
        <v>38</v>
      </c>
      <c r="F19" s="3">
        <v>59</v>
      </c>
      <c r="G19" s="3">
        <v>66</v>
      </c>
      <c r="H19" s="3">
        <v>5750</v>
      </c>
      <c r="I19" s="3">
        <v>5750</v>
      </c>
      <c r="J19" s="3">
        <v>4750</v>
      </c>
      <c r="K19" s="3">
        <v>2.5263157894736841</v>
      </c>
      <c r="L19" s="61">
        <v>1500</v>
      </c>
      <c r="M19" s="61">
        <v>0</v>
      </c>
      <c r="N19" s="61">
        <v>-500</v>
      </c>
      <c r="O19" s="129">
        <f t="shared" si="5"/>
        <v>-62.537505764450771</v>
      </c>
      <c r="P19" s="3">
        <f t="shared" si="1"/>
        <v>437.46249423554923</v>
      </c>
      <c r="Q19" s="96">
        <f t="shared" si="2"/>
        <v>-0.87492498847109845</v>
      </c>
      <c r="R19" s="157">
        <f t="shared" si="6"/>
        <v>80.675244473276138</v>
      </c>
      <c r="S19" s="3">
        <f t="shared" si="3"/>
        <v>580.67524447327617</v>
      </c>
      <c r="T19" s="96">
        <f t="shared" si="4"/>
        <v>-1.1613504889465522</v>
      </c>
      <c r="U19" s="154">
        <f t="shared" si="7"/>
        <v>81.653968395935351</v>
      </c>
      <c r="V19" s="3">
        <f t="shared" si="8"/>
        <v>581.65396839593541</v>
      </c>
      <c r="W19" s="96">
        <f t="shared" si="9"/>
        <v>-1.1633079367918708</v>
      </c>
      <c r="X19" s="217">
        <f t="shared" si="10"/>
        <v>379.39470158538819</v>
      </c>
      <c r="Y19" s="3">
        <f t="shared" si="11"/>
        <v>879.39470158538825</v>
      </c>
      <c r="Z19" s="96">
        <f t="shared" si="12"/>
        <v>-1.7587894031707765</v>
      </c>
      <c r="AA19" s="220">
        <f t="shared" si="13"/>
        <v>403.16669610208362</v>
      </c>
      <c r="AB19" s="184">
        <f t="shared" si="14"/>
        <v>903.16669610208362</v>
      </c>
      <c r="AC19" s="166">
        <f t="shared" si="15"/>
        <v>-1.8063333922041673</v>
      </c>
      <c r="AD19" s="3">
        <f t="shared" si="0"/>
        <v>12000</v>
      </c>
      <c r="AE19" s="184">
        <f t="shared" si="20"/>
        <v>11937.462494235549</v>
      </c>
      <c r="AF19" s="184">
        <f t="shared" si="16"/>
        <v>12080.675244473276</v>
      </c>
      <c r="AG19" s="184">
        <f t="shared" si="17"/>
        <v>12081.653968395934</v>
      </c>
      <c r="AH19" s="184">
        <f t="shared" si="18"/>
        <v>12379.394701585388</v>
      </c>
      <c r="AI19" s="184">
        <f t="shared" si="19"/>
        <v>12403.166696102084</v>
      </c>
      <c r="AJ19" s="1">
        <v>1000</v>
      </c>
      <c r="AK19" s="213">
        <v>0.11731496097610825</v>
      </c>
      <c r="AL19" s="214">
        <v>6.1771730424054962E-2</v>
      </c>
      <c r="AM19" s="214">
        <v>51.134341937621244</v>
      </c>
      <c r="AN19" s="214">
        <v>0.11422010172283736</v>
      </c>
      <c r="AO19" s="214">
        <v>9.6591026703841953E-3</v>
      </c>
      <c r="AP19" s="214">
        <v>1.4568544746529221E-2</v>
      </c>
      <c r="AQ19" s="214">
        <v>28.255903357973956</v>
      </c>
      <c r="AR19" s="214">
        <v>-13.573349984464794</v>
      </c>
      <c r="AS19" s="214">
        <v>-13.519486614782906</v>
      </c>
      <c r="AT19" s="214">
        <v>-0.34139291248808923</v>
      </c>
      <c r="AU19" s="214">
        <v>0.1563908245566886</v>
      </c>
      <c r="AV19" s="214">
        <v>5.4898668177285941E-2</v>
      </c>
      <c r="AW19" s="215">
        <v>592.74070734811039</v>
      </c>
    </row>
    <row r="20" spans="1:49" x14ac:dyDescent="0.25">
      <c r="A20" s="1">
        <v>18</v>
      </c>
      <c r="B20" s="30">
        <v>12000</v>
      </c>
      <c r="C20" s="30">
        <v>12000</v>
      </c>
      <c r="D20" s="30">
        <v>11500</v>
      </c>
      <c r="E20" s="3">
        <v>59</v>
      </c>
      <c r="F20" s="3">
        <v>66</v>
      </c>
      <c r="G20" s="3">
        <v>59</v>
      </c>
      <c r="H20" s="3">
        <v>5750</v>
      </c>
      <c r="I20" s="3">
        <v>4750</v>
      </c>
      <c r="J20" s="3">
        <v>2750</v>
      </c>
      <c r="K20" s="3">
        <v>4.1818181818181817</v>
      </c>
      <c r="L20" s="61">
        <v>0</v>
      </c>
      <c r="M20" s="61">
        <v>-500</v>
      </c>
      <c r="N20" s="61">
        <v>-500</v>
      </c>
      <c r="O20" s="129">
        <f t="shared" si="5"/>
        <v>-181.61207077420698</v>
      </c>
      <c r="P20" s="3">
        <f t="shared" si="1"/>
        <v>318.38792922579302</v>
      </c>
      <c r="Q20" s="96">
        <f t="shared" si="2"/>
        <v>-0.63677585845158602</v>
      </c>
      <c r="R20" s="157">
        <f t="shared" si="6"/>
        <v>-58.226536823651138</v>
      </c>
      <c r="S20" s="3">
        <f t="shared" si="3"/>
        <v>441.77346317634886</v>
      </c>
      <c r="T20" s="96">
        <f t="shared" si="4"/>
        <v>-0.88354692635269771</v>
      </c>
      <c r="U20" s="154">
        <f t="shared" si="7"/>
        <v>-271.67483626012921</v>
      </c>
      <c r="V20" s="3">
        <f t="shared" si="8"/>
        <v>228.32516373987079</v>
      </c>
      <c r="W20" s="96">
        <f t="shared" si="9"/>
        <v>-0.4566503274797416</v>
      </c>
      <c r="X20" s="217">
        <f t="shared" si="10"/>
        <v>-136.84387646012777</v>
      </c>
      <c r="Y20" s="3">
        <f t="shared" si="11"/>
        <v>363.15612353987223</v>
      </c>
      <c r="Z20" s="96">
        <f t="shared" si="12"/>
        <v>-0.7263122470797444</v>
      </c>
      <c r="AA20" s="220">
        <f t="shared" si="13"/>
        <v>-225.26419452695637</v>
      </c>
      <c r="AB20" s="184">
        <f t="shared" si="14"/>
        <v>274.73580547304363</v>
      </c>
      <c r="AC20" s="166">
        <f t="shared" si="15"/>
        <v>-0.54947161094608721</v>
      </c>
      <c r="AD20" s="3">
        <f t="shared" si="0"/>
        <v>11500</v>
      </c>
      <c r="AE20" s="184">
        <f t="shared" si="20"/>
        <v>11818.387929225793</v>
      </c>
      <c r="AF20" s="184">
        <f t="shared" si="16"/>
        <v>11941.773463176349</v>
      </c>
      <c r="AG20" s="184">
        <f t="shared" si="17"/>
        <v>11728.325163739872</v>
      </c>
      <c r="AH20" s="184">
        <f t="shared" si="18"/>
        <v>11863.156123539873</v>
      </c>
      <c r="AI20" s="184">
        <f t="shared" si="19"/>
        <v>11774.735805473043</v>
      </c>
      <c r="AJ20" s="1"/>
      <c r="AK20" s="175" t="s">
        <v>94</v>
      </c>
    </row>
    <row r="21" spans="1:49" x14ac:dyDescent="0.25">
      <c r="A21" s="1">
        <v>19</v>
      </c>
      <c r="B21" s="30">
        <v>12000</v>
      </c>
      <c r="C21" s="30">
        <v>11500</v>
      </c>
      <c r="D21" s="30">
        <v>11000</v>
      </c>
      <c r="E21" s="3">
        <v>66</v>
      </c>
      <c r="F21" s="3">
        <v>59</v>
      </c>
      <c r="G21" s="3">
        <v>50</v>
      </c>
      <c r="H21" s="3">
        <v>4750</v>
      </c>
      <c r="I21" s="3">
        <v>2750</v>
      </c>
      <c r="J21" s="3">
        <v>3750</v>
      </c>
      <c r="K21" s="3">
        <v>2.9333333333333331</v>
      </c>
      <c r="L21" s="61">
        <v>-500</v>
      </c>
      <c r="M21" s="61">
        <v>-500</v>
      </c>
      <c r="N21" s="61">
        <v>1000</v>
      </c>
      <c r="O21" s="129">
        <f t="shared" si="5"/>
        <v>-95.081700895509357</v>
      </c>
      <c r="P21" s="3">
        <f t="shared" si="1"/>
        <v>-1095.0817008955094</v>
      </c>
      <c r="Q21" s="96">
        <f t="shared" si="2"/>
        <v>-1.0950817008955094</v>
      </c>
      <c r="R21" s="157">
        <f t="shared" si="6"/>
        <v>-161.29217230911044</v>
      </c>
      <c r="S21" s="3">
        <f t="shared" si="3"/>
        <v>-1161.2921723091104</v>
      </c>
      <c r="T21" s="96">
        <f t="shared" si="4"/>
        <v>-1.1612921723091103</v>
      </c>
      <c r="U21" s="154">
        <f t="shared" si="7"/>
        <v>-331.32766184640514</v>
      </c>
      <c r="V21" s="3">
        <f t="shared" si="8"/>
        <v>-1331.3276618464051</v>
      </c>
      <c r="W21" s="96">
        <f t="shared" si="9"/>
        <v>-1.3313276618464052</v>
      </c>
      <c r="X21" s="217">
        <f t="shared" si="10"/>
        <v>-325.15100647937578</v>
      </c>
      <c r="Y21" s="3">
        <f t="shared" si="11"/>
        <v>-1325.1510064793758</v>
      </c>
      <c r="Z21" s="96">
        <f t="shared" si="12"/>
        <v>-1.3251510064793759</v>
      </c>
      <c r="AA21" s="220">
        <f t="shared" si="13"/>
        <v>-401.08220191809949</v>
      </c>
      <c r="AB21" s="184">
        <f t="shared" si="14"/>
        <v>-1401.0822019180996</v>
      </c>
      <c r="AC21" s="166">
        <f t="shared" si="15"/>
        <v>-1.4010822019180995</v>
      </c>
      <c r="AD21" s="3">
        <f t="shared" si="0"/>
        <v>11000</v>
      </c>
      <c r="AE21" s="184">
        <f t="shared" si="20"/>
        <v>11404.918299104491</v>
      </c>
      <c r="AF21" s="184">
        <f t="shared" si="16"/>
        <v>11338.707827690889</v>
      </c>
      <c r="AG21" s="184">
        <f t="shared" si="17"/>
        <v>11168.672338153596</v>
      </c>
      <c r="AH21" s="184">
        <f t="shared" si="18"/>
        <v>11174.848993520623</v>
      </c>
      <c r="AI21" s="184">
        <f t="shared" si="19"/>
        <v>11098.9177980819</v>
      </c>
      <c r="AJ21" s="1"/>
    </row>
    <row r="22" spans="1:49" ht="15.75" thickBot="1" x14ac:dyDescent="0.3">
      <c r="A22" s="1">
        <v>20</v>
      </c>
      <c r="B22" s="30">
        <v>11500</v>
      </c>
      <c r="C22" s="30">
        <v>11000</v>
      </c>
      <c r="D22" s="30">
        <v>12000</v>
      </c>
      <c r="E22" s="3">
        <v>59</v>
      </c>
      <c r="F22" s="3">
        <v>50</v>
      </c>
      <c r="G22" s="3">
        <v>60</v>
      </c>
      <c r="H22" s="3">
        <v>2750</v>
      </c>
      <c r="I22" s="3">
        <v>3750</v>
      </c>
      <c r="J22" s="3">
        <v>1750</v>
      </c>
      <c r="K22" s="3">
        <v>6.8571428571428568</v>
      </c>
      <c r="L22" s="61">
        <v>-500</v>
      </c>
      <c r="M22" s="61">
        <v>1000</v>
      </c>
      <c r="N22" s="61">
        <v>1000</v>
      </c>
      <c r="O22" s="129">
        <f t="shared" si="5"/>
        <v>-235.34989243731906</v>
      </c>
      <c r="P22" s="3">
        <f t="shared" si="1"/>
        <v>-1235.3498924373191</v>
      </c>
      <c r="Q22" s="96">
        <f t="shared" si="2"/>
        <v>-1.2353498924373192</v>
      </c>
      <c r="R22" s="157">
        <f t="shared" si="6"/>
        <v>-183.18982200587442</v>
      </c>
      <c r="S22" s="3">
        <f t="shared" si="3"/>
        <v>-1183.1898220058745</v>
      </c>
      <c r="T22" s="96">
        <f t="shared" si="4"/>
        <v>-1.1831898220058745</v>
      </c>
      <c r="U22" s="154">
        <f t="shared" si="7"/>
        <v>-42.14598223323469</v>
      </c>
      <c r="V22" s="3">
        <f t="shared" si="8"/>
        <v>-1042.1459822332347</v>
      </c>
      <c r="W22" s="96">
        <f t="shared" si="9"/>
        <v>-1.0421459822332346</v>
      </c>
      <c r="X22" s="217">
        <f t="shared" si="10"/>
        <v>-237.73202459672012</v>
      </c>
      <c r="Y22" s="3">
        <f t="shared" si="11"/>
        <v>-1237.7320245967201</v>
      </c>
      <c r="Z22" s="96">
        <f t="shared" si="12"/>
        <v>-1.23773202459672</v>
      </c>
      <c r="AA22" s="220">
        <f t="shared" si="13"/>
        <v>-220.06860194538905</v>
      </c>
      <c r="AB22" s="184">
        <f t="shared" si="14"/>
        <v>-1220.068601945389</v>
      </c>
      <c r="AC22" s="166">
        <f t="shared" si="15"/>
        <v>-1.220068601945389</v>
      </c>
      <c r="AD22" s="3">
        <f t="shared" si="0"/>
        <v>12000</v>
      </c>
      <c r="AE22" s="184">
        <f t="shared" si="20"/>
        <v>10764.65010756268</v>
      </c>
      <c r="AF22" s="184">
        <f t="shared" si="16"/>
        <v>10816.810177994126</v>
      </c>
      <c r="AG22" s="184">
        <f t="shared" si="17"/>
        <v>10957.854017766766</v>
      </c>
      <c r="AH22" s="184">
        <f t="shared" si="18"/>
        <v>10762.26797540328</v>
      </c>
      <c r="AI22" s="184">
        <f t="shared" si="19"/>
        <v>10779.93139805461</v>
      </c>
      <c r="AJ22" s="1"/>
    </row>
    <row r="23" spans="1:49" x14ac:dyDescent="0.25">
      <c r="A23" s="1">
        <v>21</v>
      </c>
      <c r="B23" s="30">
        <v>11000</v>
      </c>
      <c r="C23" s="30">
        <v>12000</v>
      </c>
      <c r="D23" s="30">
        <v>13000</v>
      </c>
      <c r="E23" s="3">
        <v>50</v>
      </c>
      <c r="F23" s="3">
        <v>60</v>
      </c>
      <c r="G23" s="3">
        <v>57</v>
      </c>
      <c r="H23" s="3">
        <v>3750</v>
      </c>
      <c r="I23" s="3">
        <v>1750</v>
      </c>
      <c r="J23" s="3">
        <v>4750</v>
      </c>
      <c r="K23" s="3">
        <v>2.736842105263158</v>
      </c>
      <c r="L23" s="61">
        <v>1000</v>
      </c>
      <c r="M23" s="61">
        <v>1000</v>
      </c>
      <c r="N23" s="61">
        <v>-1000</v>
      </c>
      <c r="O23" s="129">
        <f t="shared" si="5"/>
        <v>-273.35405690679966</v>
      </c>
      <c r="P23" s="3">
        <f t="shared" si="1"/>
        <v>726.64594309320034</v>
      </c>
      <c r="Q23" s="96">
        <f t="shared" si="2"/>
        <v>-0.7266459430932003</v>
      </c>
      <c r="R23" s="157">
        <f t="shared" si="6"/>
        <v>-481.34907391118475</v>
      </c>
      <c r="S23" s="3">
        <f t="shared" si="3"/>
        <v>518.65092608881525</v>
      </c>
      <c r="T23" s="96">
        <f t="shared" si="4"/>
        <v>-0.51865092608881525</v>
      </c>
      <c r="U23" s="154">
        <f t="shared" si="7"/>
        <v>-569.05539979877449</v>
      </c>
      <c r="V23" s="3">
        <f t="shared" si="8"/>
        <v>430.94460020122551</v>
      </c>
      <c r="W23" s="96">
        <f t="shared" si="9"/>
        <v>-0.43094460020122549</v>
      </c>
      <c r="X23" s="217">
        <f t="shared" si="10"/>
        <v>-355.65853788485492</v>
      </c>
      <c r="Y23" s="3">
        <f t="shared" si="11"/>
        <v>644.34146211514508</v>
      </c>
      <c r="Z23" s="96">
        <f t="shared" si="12"/>
        <v>-0.64434146211514509</v>
      </c>
      <c r="AA23" s="220">
        <f t="shared" si="13"/>
        <v>-311.46648167305597</v>
      </c>
      <c r="AB23" s="184">
        <f t="shared" si="14"/>
        <v>688.53351832694398</v>
      </c>
      <c r="AC23" s="166">
        <f t="shared" si="15"/>
        <v>-0.68853351832694398</v>
      </c>
      <c r="AD23" s="3">
        <f t="shared" si="0"/>
        <v>13000</v>
      </c>
      <c r="AE23" s="184">
        <f t="shared" si="20"/>
        <v>11726.645943093201</v>
      </c>
      <c r="AF23" s="184">
        <f t="shared" si="16"/>
        <v>11518.650926088816</v>
      </c>
      <c r="AG23" s="184">
        <f t="shared" si="17"/>
        <v>11430.944600201226</v>
      </c>
      <c r="AH23" s="184">
        <f t="shared" si="18"/>
        <v>11644.341462115146</v>
      </c>
      <c r="AI23" s="184">
        <f t="shared" si="19"/>
        <v>11688.533518326944</v>
      </c>
      <c r="AJ23" s="1"/>
      <c r="AK23" s="64"/>
      <c r="AL23" s="74" t="s">
        <v>80</v>
      </c>
      <c r="AM23" s="74" t="s">
        <v>30</v>
      </c>
      <c r="AN23" s="74" t="s">
        <v>31</v>
      </c>
      <c r="AO23" s="74" t="s">
        <v>32</v>
      </c>
      <c r="AP23" s="75" t="s">
        <v>28</v>
      </c>
    </row>
    <row r="24" spans="1:49" x14ac:dyDescent="0.25">
      <c r="A24" s="1">
        <v>22</v>
      </c>
      <c r="B24" s="30">
        <v>12000</v>
      </c>
      <c r="C24" s="30">
        <v>13000</v>
      </c>
      <c r="D24" s="30">
        <v>12000</v>
      </c>
      <c r="E24" s="3">
        <v>60</v>
      </c>
      <c r="F24" s="3">
        <v>57</v>
      </c>
      <c r="G24" s="3">
        <v>60</v>
      </c>
      <c r="H24" s="3">
        <v>1750</v>
      </c>
      <c r="I24" s="3">
        <v>4750</v>
      </c>
      <c r="J24" s="3">
        <v>4750</v>
      </c>
      <c r="K24" s="3">
        <v>2.5263157894736841</v>
      </c>
      <c r="L24" s="61">
        <v>1000</v>
      </c>
      <c r="M24" s="61">
        <v>-1000</v>
      </c>
      <c r="N24" s="61">
        <v>750</v>
      </c>
      <c r="O24" s="129">
        <f t="shared" si="5"/>
        <v>-98.750736620395173</v>
      </c>
      <c r="P24" s="3">
        <f t="shared" si="1"/>
        <v>-848.75073662039517</v>
      </c>
      <c r="Q24" s="96">
        <f t="shared" si="2"/>
        <v>-1.1316676488271935</v>
      </c>
      <c r="R24" s="157">
        <f t="shared" si="6"/>
        <v>-22.799969907840151</v>
      </c>
      <c r="S24" s="3">
        <f t="shared" si="3"/>
        <v>-772.79996990784014</v>
      </c>
      <c r="T24" s="96">
        <f t="shared" si="4"/>
        <v>-1.0303999598771201</v>
      </c>
      <c r="U24" s="154">
        <f t="shared" si="7"/>
        <v>19.584470936334185</v>
      </c>
      <c r="V24" s="3">
        <f t="shared" si="8"/>
        <v>-730.41552906366587</v>
      </c>
      <c r="W24" s="96">
        <f t="shared" si="9"/>
        <v>-0.97388737208488785</v>
      </c>
      <c r="X24" s="217">
        <f t="shared" si="10"/>
        <v>-66.186054741913622</v>
      </c>
      <c r="Y24" s="3">
        <f t="shared" si="11"/>
        <v>-816.18605474191361</v>
      </c>
      <c r="Z24" s="96">
        <f t="shared" si="12"/>
        <v>-1.0882480729892181</v>
      </c>
      <c r="AA24" s="220">
        <f t="shared" si="13"/>
        <v>-14.04601062407346</v>
      </c>
      <c r="AB24" s="184">
        <f t="shared" si="14"/>
        <v>-764.04601062407346</v>
      </c>
      <c r="AC24" s="166">
        <f t="shared" si="15"/>
        <v>-1.0187280141654314</v>
      </c>
      <c r="AD24" s="3">
        <f t="shared" si="0"/>
        <v>12000</v>
      </c>
      <c r="AE24" s="184">
        <f t="shared" si="20"/>
        <v>12901.249263379605</v>
      </c>
      <c r="AF24" s="184">
        <f t="shared" si="16"/>
        <v>12977.200030092159</v>
      </c>
      <c r="AG24" s="184">
        <f t="shared" si="17"/>
        <v>13019.584470936334</v>
      </c>
      <c r="AH24" s="184">
        <f t="shared" si="18"/>
        <v>12933.813945258087</v>
      </c>
      <c r="AI24" s="184">
        <f t="shared" si="19"/>
        <v>12985.953989375927</v>
      </c>
      <c r="AJ24" s="1"/>
      <c r="AK24" s="76" t="s">
        <v>80</v>
      </c>
      <c r="AL24" s="67"/>
      <c r="AM24" s="63">
        <v>0.42569330659085591</v>
      </c>
      <c r="AN24" s="63">
        <v>0.29076608751852967</v>
      </c>
      <c r="AO24" s="63">
        <v>0.18042154189158985</v>
      </c>
      <c r="AP24" s="65">
        <v>-0.26546040377311608</v>
      </c>
    </row>
    <row r="25" spans="1:49" x14ac:dyDescent="0.25">
      <c r="A25" s="1">
        <v>23</v>
      </c>
      <c r="B25" s="30">
        <v>13000</v>
      </c>
      <c r="C25" s="30">
        <v>12000</v>
      </c>
      <c r="D25" s="30">
        <v>12750</v>
      </c>
      <c r="E25" s="3">
        <v>57</v>
      </c>
      <c r="F25" s="3">
        <v>60</v>
      </c>
      <c r="G25" s="3">
        <v>55</v>
      </c>
      <c r="H25" s="3">
        <v>4750</v>
      </c>
      <c r="I25" s="3">
        <v>4750</v>
      </c>
      <c r="J25" s="3">
        <v>4750</v>
      </c>
      <c r="K25" s="3">
        <v>2.6842105263157894</v>
      </c>
      <c r="L25" s="61">
        <v>-1000</v>
      </c>
      <c r="M25" s="61">
        <v>750</v>
      </c>
      <c r="N25" s="61">
        <v>-750</v>
      </c>
      <c r="O25" s="129">
        <f t="shared" si="5"/>
        <v>-246.30095764417308</v>
      </c>
      <c r="P25" s="3">
        <f t="shared" si="1"/>
        <v>503.69904235582692</v>
      </c>
      <c r="Q25" s="96">
        <f t="shared" si="2"/>
        <v>-0.67159872314110258</v>
      </c>
      <c r="R25" s="157">
        <f t="shared" si="6"/>
        <v>-220.68256959630796</v>
      </c>
      <c r="S25" s="3">
        <f t="shared" si="3"/>
        <v>529.31743040369201</v>
      </c>
      <c r="T25" s="96">
        <f t="shared" si="4"/>
        <v>-0.7057565738715893</v>
      </c>
      <c r="U25" s="154">
        <f t="shared" si="7"/>
        <v>-405.39837027329855</v>
      </c>
      <c r="V25" s="3">
        <f t="shared" si="8"/>
        <v>344.60162972670145</v>
      </c>
      <c r="W25" s="96">
        <f t="shared" si="9"/>
        <v>-0.45946883963560192</v>
      </c>
      <c r="X25" s="217">
        <f t="shared" si="10"/>
        <v>-371.27412042112991</v>
      </c>
      <c r="Y25" s="3">
        <f t="shared" si="11"/>
        <v>378.72587957887009</v>
      </c>
      <c r="Z25" s="96">
        <f t="shared" si="12"/>
        <v>-0.50496783943849344</v>
      </c>
      <c r="AA25" s="220">
        <f t="shared" si="13"/>
        <v>-379.48675970495577</v>
      </c>
      <c r="AB25" s="184">
        <f t="shared" si="14"/>
        <v>370.51324029504423</v>
      </c>
      <c r="AC25" s="166">
        <f t="shared" si="15"/>
        <v>-0.49401765372672563</v>
      </c>
      <c r="AD25" s="3">
        <f t="shared" si="0"/>
        <v>12750</v>
      </c>
      <c r="AE25" s="184">
        <f t="shared" si="20"/>
        <v>11753.699042355827</v>
      </c>
      <c r="AF25" s="184">
        <f t="shared" si="16"/>
        <v>11779.317430403693</v>
      </c>
      <c r="AG25" s="184">
        <f t="shared" si="17"/>
        <v>11594.601629726702</v>
      </c>
      <c r="AH25" s="184">
        <f t="shared" si="18"/>
        <v>11628.725879578869</v>
      </c>
      <c r="AI25" s="184">
        <f t="shared" si="19"/>
        <v>11620.513240295044</v>
      </c>
      <c r="AJ25" s="1"/>
      <c r="AK25" s="76" t="s">
        <v>30</v>
      </c>
      <c r="AL25" s="63">
        <v>0.42569330659085591</v>
      </c>
      <c r="AM25" s="67"/>
      <c r="AN25" s="63">
        <v>-9.9477333529538733E-2</v>
      </c>
      <c r="AO25" s="63">
        <v>0.27012378186492925</v>
      </c>
      <c r="AP25" s="65">
        <v>-8.9563000249755637E-2</v>
      </c>
    </row>
    <row r="26" spans="1:49" x14ac:dyDescent="0.25">
      <c r="A26" s="1">
        <v>24</v>
      </c>
      <c r="B26" s="30">
        <v>12000</v>
      </c>
      <c r="C26" s="30">
        <v>12750</v>
      </c>
      <c r="D26" s="30">
        <v>12000</v>
      </c>
      <c r="E26" s="3">
        <v>60</v>
      </c>
      <c r="F26" s="3">
        <v>55</v>
      </c>
      <c r="G26" s="3">
        <v>39</v>
      </c>
      <c r="H26" s="3">
        <v>4750</v>
      </c>
      <c r="I26" s="3">
        <v>4750</v>
      </c>
      <c r="J26" s="3">
        <v>5750</v>
      </c>
      <c r="K26" s="3">
        <v>2.0869565217391304</v>
      </c>
      <c r="L26" s="61">
        <v>750</v>
      </c>
      <c r="M26" s="61">
        <v>-750</v>
      </c>
      <c r="N26" s="61">
        <v>0</v>
      </c>
      <c r="O26" s="129">
        <f t="shared" si="5"/>
        <v>-122.89983505298213</v>
      </c>
      <c r="P26" s="3">
        <f t="shared" si="1"/>
        <v>-122.89983505298213</v>
      </c>
      <c r="Q26" s="96">
        <f t="shared" si="2"/>
        <v>0</v>
      </c>
      <c r="R26" s="157">
        <f t="shared" si="6"/>
        <v>-109.29532363331752</v>
      </c>
      <c r="S26" s="3">
        <f t="shared" si="3"/>
        <v>-109.29532363331752</v>
      </c>
      <c r="T26" s="96">
        <f t="shared" si="4"/>
        <v>0</v>
      </c>
      <c r="U26" s="154">
        <f t="shared" si="7"/>
        <v>-374.87811544361927</v>
      </c>
      <c r="V26" s="3">
        <f t="shared" si="8"/>
        <v>-374.87811544361927</v>
      </c>
      <c r="W26" s="96">
        <f t="shared" si="9"/>
        <v>0</v>
      </c>
      <c r="X26" s="217">
        <f t="shared" si="10"/>
        <v>-362.36200669220489</v>
      </c>
      <c r="Y26" s="3">
        <f t="shared" si="11"/>
        <v>-362.36200669220489</v>
      </c>
      <c r="Z26" s="96">
        <f t="shared" si="12"/>
        <v>0</v>
      </c>
      <c r="AA26" s="220">
        <f t="shared" si="13"/>
        <v>-470.02579074113231</v>
      </c>
      <c r="AB26" s="184">
        <f t="shared" si="14"/>
        <v>-470.02579074113231</v>
      </c>
      <c r="AC26" s="166">
        <f t="shared" si="15"/>
        <v>0</v>
      </c>
      <c r="AD26" s="3">
        <f t="shared" si="0"/>
        <v>12000</v>
      </c>
      <c r="AE26" s="184">
        <f t="shared" si="20"/>
        <v>12627.100164947018</v>
      </c>
      <c r="AF26" s="184">
        <f t="shared" si="16"/>
        <v>12640.704676366682</v>
      </c>
      <c r="AG26" s="184">
        <f t="shared" si="17"/>
        <v>12375.12188455638</v>
      </c>
      <c r="AH26" s="184">
        <f t="shared" si="18"/>
        <v>12387.637993307795</v>
      </c>
      <c r="AI26" s="184">
        <f t="shared" si="19"/>
        <v>12279.974209258868</v>
      </c>
      <c r="AJ26" s="1"/>
      <c r="AK26" s="76" t="s">
        <v>31</v>
      </c>
      <c r="AL26" s="63">
        <v>0.29076608751852967</v>
      </c>
      <c r="AM26" s="63">
        <v>-9.9477333529538733E-2</v>
      </c>
      <c r="AN26" s="67"/>
      <c r="AO26" s="78">
        <v>-0.76201567612379195</v>
      </c>
      <c r="AP26" s="65">
        <v>1.805615869650825E-2</v>
      </c>
    </row>
    <row r="27" spans="1:49" x14ac:dyDescent="0.25">
      <c r="A27" s="1">
        <v>25</v>
      </c>
      <c r="B27" s="30">
        <v>12750</v>
      </c>
      <c r="C27" s="30">
        <v>12000</v>
      </c>
      <c r="D27" s="30">
        <v>12000</v>
      </c>
      <c r="E27" s="3">
        <v>55</v>
      </c>
      <c r="F27" s="3">
        <v>39</v>
      </c>
      <c r="G27" s="3">
        <v>50</v>
      </c>
      <c r="H27" s="3">
        <v>4750</v>
      </c>
      <c r="I27" s="3">
        <v>5750</v>
      </c>
      <c r="J27" s="3">
        <v>1750</v>
      </c>
      <c r="K27" s="3">
        <v>6.8571428571428568</v>
      </c>
      <c r="L27" s="61">
        <v>-750</v>
      </c>
      <c r="M27" s="61">
        <v>0</v>
      </c>
      <c r="N27" s="61">
        <v>250</v>
      </c>
      <c r="O27" s="129">
        <f t="shared" si="5"/>
        <v>-295.70527719722639</v>
      </c>
      <c r="P27" s="3">
        <f t="shared" si="1"/>
        <v>-545.70527719722645</v>
      </c>
      <c r="Q27" s="96">
        <f t="shared" si="2"/>
        <v>-2.182821108788906</v>
      </c>
      <c r="R27" s="157">
        <f t="shared" si="6"/>
        <v>-88.201903547531458</v>
      </c>
      <c r="S27" s="3">
        <f t="shared" si="3"/>
        <v>-338.20190354753146</v>
      </c>
      <c r="T27" s="96">
        <f t="shared" si="4"/>
        <v>-1.3528076141901257</v>
      </c>
      <c r="U27" s="154">
        <f t="shared" si="7"/>
        <v>176.89077153848072</v>
      </c>
      <c r="V27" s="3">
        <f t="shared" si="8"/>
        <v>-73.10922846151928</v>
      </c>
      <c r="W27" s="96">
        <f t="shared" si="9"/>
        <v>-0.29243691384607712</v>
      </c>
      <c r="X27" s="217">
        <f t="shared" si="10"/>
        <v>-85.331409367794066</v>
      </c>
      <c r="Y27" s="3">
        <f t="shared" si="11"/>
        <v>-335.33140936779409</v>
      </c>
      <c r="Z27" s="96">
        <f t="shared" si="12"/>
        <v>-1.3413256374711764</v>
      </c>
      <c r="AA27" s="220">
        <f t="shared" si="13"/>
        <v>-158.5312782068836</v>
      </c>
      <c r="AB27" s="184">
        <f t="shared" si="14"/>
        <v>-408.5312782068836</v>
      </c>
      <c r="AC27" s="166">
        <f t="shared" si="15"/>
        <v>-1.6341251128275345</v>
      </c>
      <c r="AD27" s="3">
        <f t="shared" si="0"/>
        <v>12000</v>
      </c>
      <c r="AE27" s="184">
        <f t="shared" si="20"/>
        <v>11704.294722802773</v>
      </c>
      <c r="AF27" s="184">
        <f t="shared" si="16"/>
        <v>11911.798096452469</v>
      </c>
      <c r="AG27" s="184">
        <f t="shared" si="17"/>
        <v>12176.890771538481</v>
      </c>
      <c r="AH27" s="184">
        <f t="shared" si="18"/>
        <v>11914.668590632205</v>
      </c>
      <c r="AI27" s="184">
        <f t="shared" si="19"/>
        <v>11841.468721793117</v>
      </c>
      <c r="AJ27" s="1"/>
      <c r="AK27" s="76" t="s">
        <v>32</v>
      </c>
      <c r="AL27" s="63">
        <v>0.18042154189158985</v>
      </c>
      <c r="AM27" s="63">
        <v>0.27012378186492925</v>
      </c>
      <c r="AN27" s="78">
        <v>-0.76201567612379195</v>
      </c>
      <c r="AO27" s="67"/>
      <c r="AP27" s="65">
        <v>-0.1069069510790826</v>
      </c>
    </row>
    <row r="28" spans="1:49" ht="15.75" thickBot="1" x14ac:dyDescent="0.3">
      <c r="A28" s="1">
        <v>26</v>
      </c>
      <c r="B28" s="30">
        <v>12000</v>
      </c>
      <c r="C28" s="30">
        <v>12000</v>
      </c>
      <c r="D28" s="30">
        <v>12250</v>
      </c>
      <c r="E28" s="3">
        <v>39</v>
      </c>
      <c r="F28" s="3">
        <v>50</v>
      </c>
      <c r="G28" s="3">
        <v>41</v>
      </c>
      <c r="H28" s="3">
        <v>5750</v>
      </c>
      <c r="I28" s="3">
        <v>1750</v>
      </c>
      <c r="J28" s="3">
        <v>3750</v>
      </c>
      <c r="K28" s="3">
        <v>3.2666666666666666</v>
      </c>
      <c r="L28" s="61">
        <v>0</v>
      </c>
      <c r="M28" s="61">
        <v>250</v>
      </c>
      <c r="N28" s="61">
        <v>-750</v>
      </c>
      <c r="O28" s="129">
        <f t="shared" si="5"/>
        <v>-341.03487209903619</v>
      </c>
      <c r="P28" s="3">
        <f t="shared" si="1"/>
        <v>408.96512790096381</v>
      </c>
      <c r="Q28" s="96">
        <f t="shared" si="2"/>
        <v>-0.54528683720128512</v>
      </c>
      <c r="R28" s="157">
        <f t="shared" si="6"/>
        <v>-527.07655792082085</v>
      </c>
      <c r="S28" s="3">
        <f t="shared" si="3"/>
        <v>222.92344207917915</v>
      </c>
      <c r="T28" s="96">
        <f t="shared" si="4"/>
        <v>-0.29723125610557222</v>
      </c>
      <c r="U28" s="154">
        <f t="shared" si="7"/>
        <v>-591.83191234287835</v>
      </c>
      <c r="V28" s="3">
        <f t="shared" si="8"/>
        <v>158.16808765712165</v>
      </c>
      <c r="W28" s="96">
        <f t="shared" si="9"/>
        <v>-0.21089078354282886</v>
      </c>
      <c r="X28" s="217">
        <f t="shared" si="10"/>
        <v>-310.99928555610649</v>
      </c>
      <c r="Y28" s="3">
        <f t="shared" si="11"/>
        <v>439.00071444389351</v>
      </c>
      <c r="Z28" s="96">
        <f t="shared" si="12"/>
        <v>-0.58533428592519132</v>
      </c>
      <c r="AA28" s="220">
        <f t="shared" si="13"/>
        <v>-375.91846334618316</v>
      </c>
      <c r="AB28" s="184">
        <f t="shared" si="14"/>
        <v>374.08153665381684</v>
      </c>
      <c r="AC28" s="166">
        <f t="shared" si="15"/>
        <v>-0.4987753822050891</v>
      </c>
      <c r="AD28" s="3">
        <f t="shared" si="0"/>
        <v>12250</v>
      </c>
      <c r="AE28" s="184">
        <f t="shared" si="20"/>
        <v>11658.965127900963</v>
      </c>
      <c r="AF28" s="184">
        <f t="shared" si="16"/>
        <v>11472.92344207918</v>
      </c>
      <c r="AG28" s="184">
        <f t="shared" si="17"/>
        <v>11408.168087657121</v>
      </c>
      <c r="AH28" s="184">
        <f t="shared" si="18"/>
        <v>11689.000714443893</v>
      </c>
      <c r="AI28" s="184">
        <f t="shared" si="19"/>
        <v>11624.081536653817</v>
      </c>
      <c r="AJ28" s="1"/>
      <c r="AK28" s="77" t="s">
        <v>28</v>
      </c>
      <c r="AL28" s="66">
        <v>-0.26546040377311608</v>
      </c>
      <c r="AM28" s="66">
        <v>-8.9563000249755637E-2</v>
      </c>
      <c r="AN28" s="66">
        <v>1.805615869650825E-2</v>
      </c>
      <c r="AO28" s="66">
        <v>-0.1069069510790826</v>
      </c>
      <c r="AP28" s="68"/>
    </row>
    <row r="29" spans="1:49" ht="15.75" thickBot="1" x14ac:dyDescent="0.3">
      <c r="A29" s="1">
        <v>27</v>
      </c>
      <c r="B29" s="30">
        <v>12000</v>
      </c>
      <c r="C29" s="30">
        <v>12250</v>
      </c>
      <c r="D29" s="30">
        <v>11500</v>
      </c>
      <c r="E29" s="3">
        <v>50</v>
      </c>
      <c r="F29" s="3">
        <v>41</v>
      </c>
      <c r="G29" s="3">
        <v>45</v>
      </c>
      <c r="H29" s="3">
        <v>1750</v>
      </c>
      <c r="I29" s="3">
        <v>3750</v>
      </c>
      <c r="J29" s="3">
        <v>4750</v>
      </c>
      <c r="K29" s="3">
        <v>2.4210526315789473</v>
      </c>
      <c r="L29" s="61">
        <v>250</v>
      </c>
      <c r="M29" s="61">
        <v>-750</v>
      </c>
      <c r="N29" s="61">
        <v>-500</v>
      </c>
      <c r="O29" s="129">
        <f t="shared" si="5"/>
        <v>-111.03546133104004</v>
      </c>
      <c r="P29" s="3">
        <f t="shared" si="1"/>
        <v>388.96453866895996</v>
      </c>
      <c r="Q29" s="96">
        <f t="shared" si="2"/>
        <v>-0.77792907733791994</v>
      </c>
      <c r="R29" s="157">
        <f t="shared" si="6"/>
        <v>-134.76658001201537</v>
      </c>
      <c r="S29" s="3">
        <f t="shared" si="3"/>
        <v>365.23341998798463</v>
      </c>
      <c r="T29" s="96">
        <f t="shared" si="4"/>
        <v>-0.73046683997596928</v>
      </c>
      <c r="U29" s="154">
        <f t="shared" si="7"/>
        <v>46.973569258726755</v>
      </c>
      <c r="V29" s="3">
        <f t="shared" si="8"/>
        <v>546.9735692587268</v>
      </c>
      <c r="W29" s="96">
        <f t="shared" si="9"/>
        <v>-1.0939471385174535</v>
      </c>
      <c r="X29" s="217">
        <f t="shared" si="10"/>
        <v>-93.133836800474739</v>
      </c>
      <c r="Y29" s="3">
        <f t="shared" si="11"/>
        <v>406.86616319952526</v>
      </c>
      <c r="Z29" s="96">
        <f t="shared" si="12"/>
        <v>-0.81373232639905058</v>
      </c>
      <c r="AA29" s="220">
        <f t="shared" si="13"/>
        <v>-64.154479821510677</v>
      </c>
      <c r="AB29" s="184">
        <f t="shared" si="14"/>
        <v>435.84552017848932</v>
      </c>
      <c r="AC29" s="166">
        <f t="shared" si="15"/>
        <v>-0.87169104035697864</v>
      </c>
      <c r="AD29" s="3">
        <f t="shared" si="0"/>
        <v>11500</v>
      </c>
      <c r="AE29" s="184">
        <f t="shared" si="20"/>
        <v>12138.964538668961</v>
      </c>
      <c r="AF29" s="184">
        <f t="shared" si="16"/>
        <v>12115.233419987984</v>
      </c>
      <c r="AG29" s="184">
        <f t="shared" si="17"/>
        <v>12296.973569258727</v>
      </c>
      <c r="AH29" s="184">
        <f t="shared" si="18"/>
        <v>12156.866163199526</v>
      </c>
      <c r="AI29" s="184">
        <f t="shared" si="19"/>
        <v>12185.845520178489</v>
      </c>
      <c r="AJ29" s="1"/>
    </row>
    <row r="30" spans="1:49" x14ac:dyDescent="0.25">
      <c r="A30" s="1">
        <v>28</v>
      </c>
      <c r="B30" s="30">
        <v>12250</v>
      </c>
      <c r="C30" s="30">
        <v>11500</v>
      </c>
      <c r="D30" s="30">
        <v>11000</v>
      </c>
      <c r="E30" s="3">
        <v>41</v>
      </c>
      <c r="F30" s="3">
        <v>45</v>
      </c>
      <c r="G30" s="3">
        <v>44</v>
      </c>
      <c r="H30" s="3">
        <v>3750</v>
      </c>
      <c r="I30" s="3">
        <v>4750</v>
      </c>
      <c r="J30" s="3">
        <v>5750</v>
      </c>
      <c r="K30" s="3">
        <v>1.9130434782608696</v>
      </c>
      <c r="L30" s="61">
        <v>-750</v>
      </c>
      <c r="M30" s="61">
        <v>-500</v>
      </c>
      <c r="N30" s="61">
        <v>0</v>
      </c>
      <c r="O30" s="129">
        <f t="shared" si="5"/>
        <v>65.855026265454399</v>
      </c>
      <c r="P30" s="3">
        <f t="shared" si="1"/>
        <v>65.855026265454399</v>
      </c>
      <c r="Q30" s="96">
        <f t="shared" si="2"/>
        <v>0</v>
      </c>
      <c r="R30" s="157">
        <f t="shared" si="6"/>
        <v>95.152010429445284</v>
      </c>
      <c r="S30" s="3">
        <f t="shared" si="3"/>
        <v>95.152010429445284</v>
      </c>
      <c r="T30" s="96">
        <f t="shared" si="4"/>
        <v>0</v>
      </c>
      <c r="U30" s="154">
        <f t="shared" si="7"/>
        <v>89.220954293394783</v>
      </c>
      <c r="V30" s="3">
        <f t="shared" si="8"/>
        <v>89.220954293394783</v>
      </c>
      <c r="W30" s="96">
        <f t="shared" si="9"/>
        <v>0</v>
      </c>
      <c r="X30" s="217">
        <f t="shared" si="10"/>
        <v>115.11280580465947</v>
      </c>
      <c r="Y30" s="3">
        <f t="shared" si="11"/>
        <v>115.11280580465947</v>
      </c>
      <c r="Z30" s="96">
        <f t="shared" si="12"/>
        <v>0</v>
      </c>
      <c r="AA30" s="220">
        <f t="shared" si="13"/>
        <v>136.69619123959663</v>
      </c>
      <c r="AB30" s="184">
        <f t="shared" si="14"/>
        <v>136.69619123959663</v>
      </c>
      <c r="AC30" s="166">
        <f t="shared" si="15"/>
        <v>0</v>
      </c>
      <c r="AD30" s="3">
        <f t="shared" si="0"/>
        <v>11000</v>
      </c>
      <c r="AE30" s="184">
        <f t="shared" si="20"/>
        <v>11565.855026265453</v>
      </c>
      <c r="AF30" s="184">
        <f t="shared" si="16"/>
        <v>11595.152010429445</v>
      </c>
      <c r="AG30" s="184">
        <f t="shared" si="17"/>
        <v>11589.220954293394</v>
      </c>
      <c r="AH30" s="184">
        <f t="shared" si="18"/>
        <v>11615.11280580466</v>
      </c>
      <c r="AI30" s="184">
        <f t="shared" si="19"/>
        <v>11636.696191239596</v>
      </c>
      <c r="AJ30" s="1"/>
      <c r="AK30" s="104"/>
      <c r="AL30" s="105" t="s">
        <v>63</v>
      </c>
      <c r="AM30" s="105" t="s">
        <v>64</v>
      </c>
      <c r="AN30" s="105" t="s">
        <v>62</v>
      </c>
      <c r="AO30" s="105" t="s">
        <v>66</v>
      </c>
      <c r="AP30" s="105" t="s">
        <v>32</v>
      </c>
      <c r="AQ30" s="105" t="s">
        <v>60</v>
      </c>
      <c r="AR30" s="106" t="s">
        <v>61</v>
      </c>
    </row>
    <row r="31" spans="1:49" ht="15.75" thickBot="1" x14ac:dyDescent="0.3">
      <c r="A31" s="1">
        <v>29</v>
      </c>
      <c r="B31" s="30">
        <v>11500</v>
      </c>
      <c r="C31" s="30">
        <v>11000</v>
      </c>
      <c r="D31" s="31">
        <v>11000</v>
      </c>
      <c r="E31" s="3">
        <v>45</v>
      </c>
      <c r="F31" s="3">
        <v>44</v>
      </c>
      <c r="G31" s="32">
        <v>35</v>
      </c>
      <c r="H31" s="3">
        <v>4750</v>
      </c>
      <c r="I31" s="3">
        <v>5750</v>
      </c>
      <c r="J31" s="32">
        <v>2750</v>
      </c>
      <c r="K31" s="32">
        <v>4</v>
      </c>
      <c r="L31" s="61">
        <v>-500</v>
      </c>
      <c r="M31" s="61">
        <v>0</v>
      </c>
      <c r="N31" s="62">
        <v>-250</v>
      </c>
      <c r="O31" s="129">
        <f t="shared" si="5"/>
        <v>-252.56670302705598</v>
      </c>
      <c r="P31" s="3">
        <f t="shared" si="1"/>
        <v>-2.5667030270559792</v>
      </c>
      <c r="Q31" s="96">
        <f t="shared" si="2"/>
        <v>1.0266812108223916E-2</v>
      </c>
      <c r="R31" s="157">
        <f t="shared" si="6"/>
        <v>-96.092358075867338</v>
      </c>
      <c r="S31" s="3">
        <f t="shared" si="3"/>
        <v>153.90764192413266</v>
      </c>
      <c r="T31" s="96">
        <f t="shared" si="4"/>
        <v>-0.61563056769653068</v>
      </c>
      <c r="U31" s="154">
        <f t="shared" si="7"/>
        <v>-228.06330015535528</v>
      </c>
      <c r="V31" s="3">
        <f t="shared" si="8"/>
        <v>21.936699844644721</v>
      </c>
      <c r="W31" s="96">
        <f t="shared" si="9"/>
        <v>-8.7746799378578891E-2</v>
      </c>
      <c r="X31" s="217">
        <f t="shared" si="10"/>
        <v>-254.45921757131492</v>
      </c>
      <c r="Y31" s="3">
        <f t="shared" si="11"/>
        <v>-4.4592175713149231</v>
      </c>
      <c r="Z31" s="96">
        <f t="shared" si="12"/>
        <v>1.7836870285259692E-2</v>
      </c>
      <c r="AA31" s="220">
        <f t="shared" si="13"/>
        <v>-415.09804513411825</v>
      </c>
      <c r="AB31" s="184">
        <f t="shared" si="14"/>
        <v>-165.09804513411825</v>
      </c>
      <c r="AC31" s="166">
        <f t="shared" si="15"/>
        <v>0.66039218053647297</v>
      </c>
      <c r="AD31" s="3">
        <f t="shared" si="0"/>
        <v>11000</v>
      </c>
      <c r="AE31" s="184">
        <f t="shared" si="20"/>
        <v>10747.433296972944</v>
      </c>
      <c r="AF31" s="184">
        <f t="shared" si="16"/>
        <v>10903.907641924132</v>
      </c>
      <c r="AG31" s="184">
        <f t="shared" si="17"/>
        <v>10771.936699844644</v>
      </c>
      <c r="AH31" s="184">
        <f t="shared" si="18"/>
        <v>10745.540782428685</v>
      </c>
      <c r="AI31" s="184">
        <f t="shared" si="19"/>
        <v>10584.901954865882</v>
      </c>
      <c r="AJ31" s="1"/>
      <c r="AK31" s="107" t="s">
        <v>63</v>
      </c>
      <c r="AL31" s="111"/>
      <c r="AM31" s="103">
        <v>0.4114376386299789</v>
      </c>
      <c r="AN31" s="103">
        <v>0.30121546290738238</v>
      </c>
      <c r="AO31" s="103">
        <v>0.286697144521457</v>
      </c>
      <c r="AP31" s="103">
        <v>0.17882299377475447</v>
      </c>
      <c r="AQ31" s="103">
        <v>0.18571335678577147</v>
      </c>
      <c r="AR31" s="108">
        <v>-0.26048690014938214</v>
      </c>
    </row>
    <row r="32" spans="1:49" ht="15.75" thickBot="1" x14ac:dyDescent="0.3">
      <c r="A32" s="1">
        <v>30</v>
      </c>
      <c r="B32" s="30">
        <v>11000</v>
      </c>
      <c r="C32" s="31">
        <v>11000</v>
      </c>
      <c r="D32" s="29">
        <v>10000</v>
      </c>
      <c r="E32" s="3">
        <v>44</v>
      </c>
      <c r="F32" s="32">
        <v>35</v>
      </c>
      <c r="G32" s="28">
        <v>35</v>
      </c>
      <c r="H32" s="3">
        <v>5750</v>
      </c>
      <c r="I32" s="32">
        <v>2750</v>
      </c>
      <c r="J32" s="28">
        <v>5750</v>
      </c>
      <c r="K32" s="28">
        <v>1.7391304347826086</v>
      </c>
      <c r="L32" s="61">
        <v>0</v>
      </c>
      <c r="M32" s="62">
        <v>-250</v>
      </c>
      <c r="N32" s="209">
        <v>1500</v>
      </c>
      <c r="O32" s="129">
        <f t="shared" si="5"/>
        <v>170.11234892002042</v>
      </c>
      <c r="P32" s="3">
        <f t="shared" si="1"/>
        <v>-1329.8876510799796</v>
      </c>
      <c r="Q32" s="96">
        <f t="shared" si="2"/>
        <v>-0.88659176738665302</v>
      </c>
      <c r="R32" s="157">
        <f t="shared" si="6"/>
        <v>39.41342602859271</v>
      </c>
      <c r="S32" s="3">
        <f t="shared" si="3"/>
        <v>-1460.5865739714072</v>
      </c>
      <c r="T32" s="96">
        <f t="shared" si="4"/>
        <v>-0.97372438264760486</v>
      </c>
      <c r="U32" s="154">
        <f t="shared" si="7"/>
        <v>311.234915651552</v>
      </c>
      <c r="V32" s="3">
        <f t="shared" si="8"/>
        <v>-1188.765084348448</v>
      </c>
      <c r="W32" s="96">
        <f t="shared" si="9"/>
        <v>-0.79251005623229864</v>
      </c>
      <c r="X32" s="217">
        <f t="shared" si="10"/>
        <v>305.66456303550308</v>
      </c>
      <c r="Y32" s="3">
        <f t="shared" si="11"/>
        <v>-1194.3354369644969</v>
      </c>
      <c r="Z32" s="96">
        <f t="shared" si="12"/>
        <v>-0.7962236246429979</v>
      </c>
      <c r="AA32" s="220">
        <f t="shared" si="13"/>
        <v>248.72575918799629</v>
      </c>
      <c r="AB32" s="184">
        <f t="shared" si="14"/>
        <v>-1251.2742408120037</v>
      </c>
      <c r="AC32" s="166">
        <f t="shared" si="15"/>
        <v>-0.83418282720800241</v>
      </c>
      <c r="AD32" s="3">
        <f t="shared" si="0"/>
        <v>10000</v>
      </c>
      <c r="AE32" s="184">
        <f t="shared" si="20"/>
        <v>11170.11234892002</v>
      </c>
      <c r="AF32" s="184">
        <f t="shared" si="16"/>
        <v>11039.413426028592</v>
      </c>
      <c r="AG32" s="184">
        <f t="shared" si="17"/>
        <v>11311.234915651552</v>
      </c>
      <c r="AH32" s="184">
        <f t="shared" si="18"/>
        <v>11305.664563035503</v>
      </c>
      <c r="AI32" s="184">
        <f t="shared" si="19"/>
        <v>11248.725759187997</v>
      </c>
      <c r="AJ32" s="1"/>
      <c r="AK32" s="107" t="s">
        <v>64</v>
      </c>
      <c r="AL32" s="103">
        <v>0.4114376386299789</v>
      </c>
      <c r="AM32" s="111"/>
      <c r="AN32" s="103">
        <v>-4.2092534880655078E-3</v>
      </c>
      <c r="AO32" s="103">
        <v>-0.11331311622444545</v>
      </c>
      <c r="AP32" s="103">
        <v>0.27108943897196869</v>
      </c>
      <c r="AQ32" s="103">
        <v>0.14761918650624004</v>
      </c>
      <c r="AR32" s="108">
        <v>-7.9057710704746431E-2</v>
      </c>
    </row>
    <row r="33" spans="1:46" ht="15.75" thickBot="1" x14ac:dyDescent="0.3">
      <c r="A33" s="1">
        <v>31</v>
      </c>
      <c r="B33" s="31">
        <v>11000</v>
      </c>
      <c r="C33" s="29">
        <v>10000</v>
      </c>
      <c r="D33" s="30">
        <v>11500</v>
      </c>
      <c r="E33" s="32">
        <v>35</v>
      </c>
      <c r="F33" s="28">
        <v>35</v>
      </c>
      <c r="G33" s="3">
        <v>48</v>
      </c>
      <c r="H33" s="32">
        <v>2750</v>
      </c>
      <c r="I33" s="28">
        <v>5750</v>
      </c>
      <c r="J33" s="3">
        <v>2750</v>
      </c>
      <c r="K33" s="3">
        <v>4.1818181818181817</v>
      </c>
      <c r="L33" s="62">
        <v>-250</v>
      </c>
      <c r="M33" s="209">
        <v>1500</v>
      </c>
      <c r="N33" s="61">
        <v>0</v>
      </c>
      <c r="O33" s="129">
        <f t="shared" si="5"/>
        <v>-248.00299401010506</v>
      </c>
      <c r="P33" s="3">
        <f t="shared" si="1"/>
        <v>-248.00299401010506</v>
      </c>
      <c r="Q33" s="96">
        <f t="shared" si="2"/>
        <v>0</v>
      </c>
      <c r="R33" s="157">
        <f t="shared" si="6"/>
        <v>-104.13114400104408</v>
      </c>
      <c r="S33" s="3">
        <f t="shared" si="3"/>
        <v>-104.13114400104408</v>
      </c>
      <c r="T33" s="96">
        <f t="shared" si="4"/>
        <v>0</v>
      </c>
      <c r="U33" s="154">
        <f t="shared" si="7"/>
        <v>107.22605976646031</v>
      </c>
      <c r="V33" s="3">
        <f t="shared" si="8"/>
        <v>107.22605976646031</v>
      </c>
      <c r="W33" s="96">
        <f t="shared" si="9"/>
        <v>0</v>
      </c>
      <c r="X33" s="217">
        <f t="shared" si="10"/>
        <v>26.217776406606873</v>
      </c>
      <c r="Y33" s="3">
        <f t="shared" si="11"/>
        <v>26.217776406606873</v>
      </c>
      <c r="Z33" s="96">
        <f t="shared" si="12"/>
        <v>0</v>
      </c>
      <c r="AA33" s="220">
        <f t="shared" si="13"/>
        <v>26.622537294863804</v>
      </c>
      <c r="AB33" s="184">
        <f t="shared" si="14"/>
        <v>26.622537294863804</v>
      </c>
      <c r="AC33" s="166">
        <f t="shared" si="15"/>
        <v>0</v>
      </c>
      <c r="AD33" s="3">
        <f t="shared" si="0"/>
        <v>11500</v>
      </c>
      <c r="AE33" s="184">
        <f t="shared" si="20"/>
        <v>9751.9970059898951</v>
      </c>
      <c r="AF33" s="184">
        <f t="shared" si="16"/>
        <v>9895.868855998955</v>
      </c>
      <c r="AG33" s="184">
        <f t="shared" si="17"/>
        <v>10107.226059766461</v>
      </c>
      <c r="AH33" s="184">
        <f t="shared" si="18"/>
        <v>10026.217776406607</v>
      </c>
      <c r="AI33" s="184">
        <f t="shared" si="19"/>
        <v>10026.622537294863</v>
      </c>
      <c r="AJ33" s="1"/>
      <c r="AK33" s="107" t="s">
        <v>62</v>
      </c>
      <c r="AL33" s="103">
        <v>0.30121546290738238</v>
      </c>
      <c r="AM33" s="103">
        <v>-4.2092534880655078E-3</v>
      </c>
      <c r="AN33" s="111"/>
      <c r="AO33" s="103">
        <v>0.44293182918709301</v>
      </c>
      <c r="AP33" s="103">
        <v>-0.28174054976468593</v>
      </c>
      <c r="AQ33" s="103">
        <v>1.8363930846854774E-2</v>
      </c>
      <c r="AR33" s="108">
        <v>5.3394914684120977E-2</v>
      </c>
    </row>
    <row r="34" spans="1:46" x14ac:dyDescent="0.25">
      <c r="A34" s="1">
        <v>32</v>
      </c>
      <c r="B34" s="29">
        <v>10000</v>
      </c>
      <c r="C34" s="30">
        <v>11500</v>
      </c>
      <c r="D34" s="30">
        <v>11500</v>
      </c>
      <c r="E34" s="28">
        <v>35</v>
      </c>
      <c r="F34" s="3">
        <v>48</v>
      </c>
      <c r="G34" s="3">
        <v>53</v>
      </c>
      <c r="H34" s="28">
        <v>5750</v>
      </c>
      <c r="I34" s="3">
        <v>2750</v>
      </c>
      <c r="J34" s="3">
        <v>4750</v>
      </c>
      <c r="K34" s="3">
        <v>2.4210526315789473</v>
      </c>
      <c r="L34" s="209">
        <v>1500</v>
      </c>
      <c r="M34" s="61">
        <v>0</v>
      </c>
      <c r="N34" s="61">
        <v>1500</v>
      </c>
      <c r="O34" s="129">
        <f t="shared" si="5"/>
        <v>-62.751153523114169</v>
      </c>
      <c r="P34" s="3">
        <f t="shared" si="1"/>
        <v>-1562.7511535231142</v>
      </c>
      <c r="Q34" s="96">
        <f t="shared" si="2"/>
        <v>-1.0418341023487427</v>
      </c>
      <c r="R34" s="157">
        <f t="shared" si="6"/>
        <v>-163.97892862258445</v>
      </c>
      <c r="S34" s="3">
        <f t="shared" si="3"/>
        <v>-1663.9789286225844</v>
      </c>
      <c r="T34" s="96">
        <f t="shared" si="4"/>
        <v>-1.1093192857483896</v>
      </c>
      <c r="U34" s="154">
        <f t="shared" si="7"/>
        <v>-49.478068559220475</v>
      </c>
      <c r="V34" s="3">
        <f t="shared" si="8"/>
        <v>-1549.4780685592204</v>
      </c>
      <c r="W34" s="96">
        <f t="shared" si="9"/>
        <v>-1.0329853790394803</v>
      </c>
      <c r="X34" s="217">
        <f t="shared" si="10"/>
        <v>253.8376543643065</v>
      </c>
      <c r="Y34" s="3">
        <f t="shared" si="11"/>
        <v>-1246.1623456356936</v>
      </c>
      <c r="Z34" s="96">
        <f t="shared" si="12"/>
        <v>-0.83077489709046237</v>
      </c>
      <c r="AA34" s="220">
        <f t="shared" si="13"/>
        <v>256.39710167856521</v>
      </c>
      <c r="AB34" s="184">
        <f t="shared" si="14"/>
        <v>-1243.6028983214349</v>
      </c>
      <c r="AC34" s="166">
        <f t="shared" si="15"/>
        <v>-0.82906859888095652</v>
      </c>
      <c r="AD34" s="3">
        <f t="shared" si="0"/>
        <v>11500</v>
      </c>
      <c r="AE34" s="184">
        <f t="shared" si="20"/>
        <v>11437.248846476887</v>
      </c>
      <c r="AF34" s="184">
        <f t="shared" si="16"/>
        <v>11336.021071377416</v>
      </c>
      <c r="AG34" s="184">
        <f t="shared" si="17"/>
        <v>11450.521931440779</v>
      </c>
      <c r="AH34" s="184">
        <f t="shared" si="18"/>
        <v>11753.837654364306</v>
      </c>
      <c r="AI34" s="184">
        <f t="shared" si="19"/>
        <v>11756.397101678565</v>
      </c>
      <c r="AJ34" s="1"/>
      <c r="AK34" s="107" t="s">
        <v>66</v>
      </c>
      <c r="AL34" s="103">
        <v>0.286697144521457</v>
      </c>
      <c r="AM34" s="103">
        <v>-0.11331311622444545</v>
      </c>
      <c r="AN34" s="103">
        <v>0.44293182918709301</v>
      </c>
      <c r="AO34" s="111"/>
      <c r="AP34" s="113">
        <v>-0.76464175713587912</v>
      </c>
      <c r="AQ34" s="103">
        <v>3.2457498451532028E-2</v>
      </c>
      <c r="AR34" s="108">
        <v>2.1293481053821492E-2</v>
      </c>
    </row>
    <row r="35" spans="1:46" x14ac:dyDescent="0.25">
      <c r="A35" s="1">
        <v>33</v>
      </c>
      <c r="B35" s="30">
        <v>11500</v>
      </c>
      <c r="C35" s="30">
        <v>11500</v>
      </c>
      <c r="D35" s="30">
        <v>13000</v>
      </c>
      <c r="E35" s="3">
        <v>48</v>
      </c>
      <c r="F35" s="3">
        <v>53</v>
      </c>
      <c r="G35" s="3">
        <v>56</v>
      </c>
      <c r="H35" s="3">
        <v>2750</v>
      </c>
      <c r="I35" s="3">
        <v>4750</v>
      </c>
      <c r="J35" s="3">
        <v>6750</v>
      </c>
      <c r="K35" s="3">
        <v>1.9259259259259258</v>
      </c>
      <c r="L35" s="61">
        <v>0</v>
      </c>
      <c r="M35" s="61">
        <v>1500</v>
      </c>
      <c r="N35" s="61">
        <v>-1250</v>
      </c>
      <c r="O35" s="129">
        <f t="shared" si="5"/>
        <v>-70.342464997000619</v>
      </c>
      <c r="P35" s="3">
        <f t="shared" si="1"/>
        <v>1179.6575350029993</v>
      </c>
      <c r="Q35" s="96">
        <f t="shared" si="2"/>
        <v>-0.94372602800239946</v>
      </c>
      <c r="R35" s="157">
        <f t="shared" si="6"/>
        <v>-106.28769414421328</v>
      </c>
      <c r="S35" s="3">
        <f t="shared" si="3"/>
        <v>1143.7123058557868</v>
      </c>
      <c r="T35" s="96">
        <f t="shared" si="4"/>
        <v>-0.91496984468462939</v>
      </c>
      <c r="U35" s="154">
        <f t="shared" si="7"/>
        <v>-176.56326901067067</v>
      </c>
      <c r="V35" s="3">
        <f t="shared" si="8"/>
        <v>1073.4367309893294</v>
      </c>
      <c r="W35" s="96">
        <f t="shared" si="9"/>
        <v>-0.85874938479146345</v>
      </c>
      <c r="X35" s="217">
        <f t="shared" si="10"/>
        <v>-178.26366313774216</v>
      </c>
      <c r="Y35" s="3">
        <f t="shared" si="11"/>
        <v>1071.7363368622578</v>
      </c>
      <c r="Z35" s="96">
        <f t="shared" si="12"/>
        <v>-0.8573890694898062</v>
      </c>
      <c r="AA35" s="220">
        <f t="shared" si="13"/>
        <v>-70.146988522593233</v>
      </c>
      <c r="AB35" s="184">
        <f t="shared" si="14"/>
        <v>1179.8530114774067</v>
      </c>
      <c r="AC35" s="166">
        <f t="shared" si="15"/>
        <v>-0.94388240918192534</v>
      </c>
      <c r="AD35" s="3">
        <f t="shared" si="0"/>
        <v>13000</v>
      </c>
      <c r="AE35" s="184">
        <f t="shared" si="20"/>
        <v>11429.657535003</v>
      </c>
      <c r="AF35" s="184">
        <f t="shared" si="16"/>
        <v>11393.712305855786</v>
      </c>
      <c r="AG35" s="184">
        <f t="shared" si="17"/>
        <v>11323.43673098933</v>
      </c>
      <c r="AH35" s="184">
        <f t="shared" si="18"/>
        <v>11321.736336862257</v>
      </c>
      <c r="AI35" s="184">
        <f t="shared" si="19"/>
        <v>11429.853011477408</v>
      </c>
      <c r="AJ35" s="1"/>
      <c r="AK35" s="107" t="s">
        <v>32</v>
      </c>
      <c r="AL35" s="103">
        <v>0.17882299377475447</v>
      </c>
      <c r="AM35" s="103">
        <v>0.27108943897196869</v>
      </c>
      <c r="AN35" s="103">
        <v>-0.28174054976468593</v>
      </c>
      <c r="AO35" s="113">
        <v>-0.76464175713587912</v>
      </c>
      <c r="AP35" s="111"/>
      <c r="AQ35" s="103">
        <v>5.1971297174822469E-2</v>
      </c>
      <c r="AR35" s="108">
        <v>-0.10567792303608575</v>
      </c>
    </row>
    <row r="36" spans="1:46" x14ac:dyDescent="0.25">
      <c r="A36" s="1">
        <v>34</v>
      </c>
      <c r="B36" s="30">
        <v>11500</v>
      </c>
      <c r="C36" s="30">
        <v>13000</v>
      </c>
      <c r="D36" s="30">
        <v>11750</v>
      </c>
      <c r="E36" s="3">
        <v>53</v>
      </c>
      <c r="F36" s="3">
        <v>56</v>
      </c>
      <c r="G36" s="3">
        <v>60</v>
      </c>
      <c r="H36" s="3">
        <v>4750</v>
      </c>
      <c r="I36" s="3">
        <v>6750</v>
      </c>
      <c r="J36" s="3">
        <v>1750</v>
      </c>
      <c r="K36" s="3">
        <v>6.7142857142857144</v>
      </c>
      <c r="L36" s="61">
        <v>1500</v>
      </c>
      <c r="M36" s="61">
        <v>-1250</v>
      </c>
      <c r="N36" s="61">
        <v>-500</v>
      </c>
      <c r="O36" s="129">
        <f t="shared" si="5"/>
        <v>-201.3525741342641</v>
      </c>
      <c r="P36" s="3">
        <f t="shared" si="1"/>
        <v>298.6474258657359</v>
      </c>
      <c r="Q36" s="96">
        <f t="shared" si="2"/>
        <v>-0.59729485173147179</v>
      </c>
      <c r="R36" s="157">
        <f t="shared" si="6"/>
        <v>124.96266971960641</v>
      </c>
      <c r="S36" s="3">
        <f t="shared" si="3"/>
        <v>624.96266971960642</v>
      </c>
      <c r="T36" s="96">
        <f t="shared" si="4"/>
        <v>-1.2499253394392129</v>
      </c>
      <c r="U36" s="154">
        <f t="shared" si="7"/>
        <v>181.21894124388388</v>
      </c>
      <c r="V36" s="3">
        <f t="shared" si="8"/>
        <v>681.21894124388382</v>
      </c>
      <c r="W36" s="96">
        <f t="shared" si="9"/>
        <v>-1.3624378824877676</v>
      </c>
      <c r="X36" s="217">
        <f t="shared" si="10"/>
        <v>172.86480057260081</v>
      </c>
      <c r="Y36" s="3">
        <f t="shared" si="11"/>
        <v>672.86480057260087</v>
      </c>
      <c r="Z36" s="96">
        <f t="shared" si="12"/>
        <v>-1.3457296011452018</v>
      </c>
      <c r="AA36" s="220">
        <f t="shared" si="13"/>
        <v>88.132385236907766</v>
      </c>
      <c r="AB36" s="184">
        <f t="shared" si="14"/>
        <v>588.13238523690779</v>
      </c>
      <c r="AC36" s="166">
        <f t="shared" si="15"/>
        <v>-1.1762647704738156</v>
      </c>
      <c r="AD36" s="3">
        <f t="shared" si="0"/>
        <v>11750</v>
      </c>
      <c r="AE36" s="184">
        <f t="shared" si="20"/>
        <v>12798.647425865736</v>
      </c>
      <c r="AF36" s="184">
        <f t="shared" si="16"/>
        <v>13124.962669719607</v>
      </c>
      <c r="AG36" s="184">
        <f t="shared" si="17"/>
        <v>13181.218941243884</v>
      </c>
      <c r="AH36" s="184">
        <f t="shared" si="18"/>
        <v>13172.864800572601</v>
      </c>
      <c r="AI36" s="184">
        <f t="shared" si="19"/>
        <v>13088.132385236908</v>
      </c>
      <c r="AJ36" s="1"/>
      <c r="AK36" s="107" t="s">
        <v>60</v>
      </c>
      <c r="AL36" s="103">
        <v>0.18571335678577147</v>
      </c>
      <c r="AM36" s="103">
        <v>0.14761918650624004</v>
      </c>
      <c r="AN36" s="103">
        <v>1.8363930846854774E-2</v>
      </c>
      <c r="AO36" s="103">
        <v>3.2457498451532028E-2</v>
      </c>
      <c r="AP36" s="103">
        <v>5.1971297174822469E-2</v>
      </c>
      <c r="AQ36" s="111"/>
      <c r="AR36" s="108">
        <v>-6.7524737204731733E-2</v>
      </c>
    </row>
    <row r="37" spans="1:46" ht="15.75" thickBot="1" x14ac:dyDescent="0.3">
      <c r="A37" s="1">
        <v>35</v>
      </c>
      <c r="B37" s="30">
        <v>13000</v>
      </c>
      <c r="C37" s="30">
        <v>11750</v>
      </c>
      <c r="D37" s="30">
        <v>11250</v>
      </c>
      <c r="E37" s="3">
        <v>56</v>
      </c>
      <c r="F37" s="3">
        <v>60</v>
      </c>
      <c r="G37" s="3">
        <v>54</v>
      </c>
      <c r="H37" s="3">
        <v>6750</v>
      </c>
      <c r="I37" s="3">
        <v>1750</v>
      </c>
      <c r="J37" s="3">
        <v>1750</v>
      </c>
      <c r="K37" s="3">
        <v>6.4285714285714288</v>
      </c>
      <c r="L37" s="61">
        <v>-1250</v>
      </c>
      <c r="M37" s="61">
        <v>-500</v>
      </c>
      <c r="N37" s="61">
        <v>-250</v>
      </c>
      <c r="O37" s="129">
        <f t="shared" si="5"/>
        <v>-169.57116838409866</v>
      </c>
      <c r="P37" s="3">
        <f t="shared" si="1"/>
        <v>80.428831615901345</v>
      </c>
      <c r="Q37" s="96">
        <f t="shared" si="2"/>
        <v>-0.3217153264636054</v>
      </c>
      <c r="R37" s="157">
        <f t="shared" si="6"/>
        <v>-244.46003703475913</v>
      </c>
      <c r="S37" s="3">
        <f t="shared" si="3"/>
        <v>5.5399629652408748</v>
      </c>
      <c r="T37" s="96">
        <f t="shared" si="4"/>
        <v>-2.21598518609635E-2</v>
      </c>
      <c r="U37" s="154">
        <f t="shared" si="7"/>
        <v>-324.38355698952819</v>
      </c>
      <c r="V37" s="3">
        <f t="shared" si="8"/>
        <v>-74.383556989528188</v>
      </c>
      <c r="W37" s="96">
        <f t="shared" si="9"/>
        <v>0.29753422795811274</v>
      </c>
      <c r="X37" s="217">
        <f t="shared" si="10"/>
        <v>-160.37389711062835</v>
      </c>
      <c r="Y37" s="3">
        <f t="shared" si="11"/>
        <v>89.626102889371651</v>
      </c>
      <c r="Z37" s="96">
        <f t="shared" si="12"/>
        <v>-0.35850441155748658</v>
      </c>
      <c r="AA37" s="220">
        <f t="shared" si="13"/>
        <v>-234.35324065414088</v>
      </c>
      <c r="AB37" s="184">
        <f t="shared" si="14"/>
        <v>15.646759345859124</v>
      </c>
      <c r="AC37" s="166">
        <f t="shared" si="15"/>
        <v>-6.2587037383436489E-2</v>
      </c>
      <c r="AD37" s="3">
        <f t="shared" si="0"/>
        <v>11250</v>
      </c>
      <c r="AE37" s="184">
        <f t="shared" si="20"/>
        <v>11580.428831615902</v>
      </c>
      <c r="AF37" s="184">
        <f t="shared" si="16"/>
        <v>11505.53996296524</v>
      </c>
      <c r="AG37" s="184">
        <f t="shared" si="17"/>
        <v>11425.616443010473</v>
      </c>
      <c r="AH37" s="184">
        <f t="shared" si="18"/>
        <v>11589.626102889371</v>
      </c>
      <c r="AI37" s="184">
        <f t="shared" si="19"/>
        <v>11515.646759345858</v>
      </c>
      <c r="AJ37" s="1"/>
      <c r="AK37" s="109" t="s">
        <v>61</v>
      </c>
      <c r="AL37" s="110">
        <v>-0.26048690014938214</v>
      </c>
      <c r="AM37" s="110">
        <v>-7.9057710704746431E-2</v>
      </c>
      <c r="AN37" s="110">
        <v>5.3394914684120977E-2</v>
      </c>
      <c r="AO37" s="110">
        <v>2.1293481053821492E-2</v>
      </c>
      <c r="AP37" s="110">
        <v>-0.10567792303608575</v>
      </c>
      <c r="AQ37" s="110">
        <v>-6.7524737204731733E-2</v>
      </c>
      <c r="AR37" s="112"/>
    </row>
    <row r="38" spans="1:46" ht="15.75" thickBot="1" x14ac:dyDescent="0.3">
      <c r="A38" s="1">
        <v>36</v>
      </c>
      <c r="B38" s="30">
        <v>11750</v>
      </c>
      <c r="C38" s="30">
        <v>11250</v>
      </c>
      <c r="D38" s="30">
        <v>11000</v>
      </c>
      <c r="E38" s="3">
        <v>60</v>
      </c>
      <c r="F38" s="3">
        <v>54</v>
      </c>
      <c r="G38" s="3">
        <v>52</v>
      </c>
      <c r="H38" s="3">
        <v>1750</v>
      </c>
      <c r="I38" s="3">
        <v>1750</v>
      </c>
      <c r="J38" s="3">
        <v>1750</v>
      </c>
      <c r="K38" s="3">
        <v>6.2857142857142856</v>
      </c>
      <c r="L38" s="61">
        <v>-500</v>
      </c>
      <c r="M38" s="61">
        <v>-250</v>
      </c>
      <c r="N38" s="61">
        <v>-250</v>
      </c>
      <c r="O38" s="129">
        <f t="shared" si="5"/>
        <v>-147.64492703302523</v>
      </c>
      <c r="P38" s="3">
        <f t="shared" si="1"/>
        <v>102.35507296697477</v>
      </c>
      <c r="Q38" s="96">
        <f t="shared" si="2"/>
        <v>-0.40942029186789908</v>
      </c>
      <c r="R38" s="157">
        <f t="shared" si="6"/>
        <v>-228.16924455530264</v>
      </c>
      <c r="S38" s="3">
        <f t="shared" si="3"/>
        <v>21.83075544469736</v>
      </c>
      <c r="T38" s="96">
        <f t="shared" si="4"/>
        <v>-8.7323021778789436E-2</v>
      </c>
      <c r="U38" s="154">
        <f t="shared" si="7"/>
        <v>-220.61650672544937</v>
      </c>
      <c r="V38" s="3">
        <f t="shared" si="8"/>
        <v>29.383493274550631</v>
      </c>
      <c r="W38" s="96">
        <f t="shared" si="9"/>
        <v>-0.11753397309820253</v>
      </c>
      <c r="X38" s="217">
        <f t="shared" si="10"/>
        <v>-329.97901675236233</v>
      </c>
      <c r="Y38" s="3">
        <f t="shared" si="11"/>
        <v>-79.979016752362327</v>
      </c>
      <c r="Z38" s="96">
        <f t="shared" si="12"/>
        <v>0.3199160670094493</v>
      </c>
      <c r="AA38" s="220">
        <f t="shared" si="13"/>
        <v>-329.46350496202746</v>
      </c>
      <c r="AB38" s="184">
        <f t="shared" si="14"/>
        <v>-79.463504962027457</v>
      </c>
      <c r="AC38" s="166">
        <f t="shared" si="15"/>
        <v>0.31785401984810985</v>
      </c>
      <c r="AD38" s="3">
        <f t="shared" si="0"/>
        <v>11000</v>
      </c>
      <c r="AE38" s="184">
        <f t="shared" si="20"/>
        <v>11102.355072966975</v>
      </c>
      <c r="AF38" s="184">
        <f t="shared" si="16"/>
        <v>11021.830755444696</v>
      </c>
      <c r="AG38" s="184">
        <f t="shared" si="17"/>
        <v>11029.38349327455</v>
      </c>
      <c r="AH38" s="184">
        <f t="shared" si="18"/>
        <v>10920.020983247638</v>
      </c>
      <c r="AI38" s="184">
        <f t="shared" si="19"/>
        <v>10920.536495037972</v>
      </c>
      <c r="AJ38" s="1"/>
    </row>
    <row r="39" spans="1:46" x14ac:dyDescent="0.25">
      <c r="A39" s="1">
        <v>37</v>
      </c>
      <c r="B39" s="30">
        <v>11250</v>
      </c>
      <c r="C39" s="30">
        <v>11000</v>
      </c>
      <c r="D39" s="30">
        <v>10750</v>
      </c>
      <c r="E39" s="3">
        <v>54</v>
      </c>
      <c r="F39" s="3">
        <v>52</v>
      </c>
      <c r="G39" s="3">
        <v>43</v>
      </c>
      <c r="H39" s="3">
        <v>1750</v>
      </c>
      <c r="I39" s="3">
        <v>1750</v>
      </c>
      <c r="J39" s="3">
        <v>2750</v>
      </c>
      <c r="K39" s="3">
        <v>3.9090909090909092</v>
      </c>
      <c r="L39" s="61">
        <v>-250</v>
      </c>
      <c r="M39" s="61">
        <v>-250</v>
      </c>
      <c r="N39" s="61">
        <v>-500</v>
      </c>
      <c r="O39" s="129">
        <f t="shared" si="5"/>
        <v>-167.33324963366579</v>
      </c>
      <c r="P39" s="3">
        <f t="shared" si="1"/>
        <v>332.66675036633421</v>
      </c>
      <c r="Q39" s="96">
        <f t="shared" si="2"/>
        <v>-0.66533350073266839</v>
      </c>
      <c r="R39" s="157">
        <f t="shared" si="6"/>
        <v>-295.83059331359726</v>
      </c>
      <c r="S39" s="3">
        <f t="shared" si="3"/>
        <v>204.16940668640274</v>
      </c>
      <c r="T39" s="96">
        <f t="shared" si="4"/>
        <v>-0.40833881337280548</v>
      </c>
      <c r="U39" s="154">
        <f t="shared" si="7"/>
        <v>-395.50590829458383</v>
      </c>
      <c r="V39" s="3">
        <f t="shared" si="8"/>
        <v>104.49409170541617</v>
      </c>
      <c r="W39" s="96">
        <f t="shared" si="9"/>
        <v>-0.20898818341083233</v>
      </c>
      <c r="X39" s="217">
        <f t="shared" si="10"/>
        <v>-412.70333289758008</v>
      </c>
      <c r="Y39" s="3">
        <f t="shared" si="11"/>
        <v>87.296667102419917</v>
      </c>
      <c r="Z39" s="96">
        <f t="shared" si="12"/>
        <v>-0.17459333420483983</v>
      </c>
      <c r="AA39" s="220">
        <f t="shared" si="13"/>
        <v>-448.56586570031169</v>
      </c>
      <c r="AB39" s="184">
        <f t="shared" si="14"/>
        <v>51.43413429968831</v>
      </c>
      <c r="AC39" s="166">
        <f t="shared" si="15"/>
        <v>-0.10286826859937662</v>
      </c>
      <c r="AD39" s="3">
        <f t="shared" si="0"/>
        <v>10750</v>
      </c>
      <c r="AE39" s="184">
        <f t="shared" si="20"/>
        <v>10832.666750366334</v>
      </c>
      <c r="AF39" s="184">
        <f t="shared" si="16"/>
        <v>10704.169406686402</v>
      </c>
      <c r="AG39" s="184">
        <f t="shared" si="17"/>
        <v>10604.494091705415</v>
      </c>
      <c r="AH39" s="184">
        <f t="shared" si="18"/>
        <v>10587.296667102421</v>
      </c>
      <c r="AI39" s="184">
        <f t="shared" si="19"/>
        <v>10551.434134299689</v>
      </c>
      <c r="AJ39" s="1"/>
      <c r="AK39" s="114"/>
      <c r="AL39" s="115" t="s">
        <v>67</v>
      </c>
      <c r="AM39" s="115" t="s">
        <v>63</v>
      </c>
      <c r="AN39" s="115" t="s">
        <v>65</v>
      </c>
      <c r="AO39" s="115" t="s">
        <v>64</v>
      </c>
      <c r="AP39" s="115" t="s">
        <v>62</v>
      </c>
      <c r="AQ39" s="115" t="s">
        <v>66</v>
      </c>
      <c r="AR39" s="115" t="s">
        <v>32</v>
      </c>
      <c r="AS39" s="115" t="s">
        <v>60</v>
      </c>
      <c r="AT39" s="116" t="s">
        <v>61</v>
      </c>
    </row>
    <row r="40" spans="1:46" ht="15.75" thickBot="1" x14ac:dyDescent="0.3">
      <c r="A40" s="1">
        <v>38</v>
      </c>
      <c r="B40" s="30">
        <v>11000</v>
      </c>
      <c r="C40" s="30">
        <v>10750</v>
      </c>
      <c r="D40" s="31">
        <v>10250</v>
      </c>
      <c r="E40" s="3">
        <v>52</v>
      </c>
      <c r="F40" s="3">
        <v>43</v>
      </c>
      <c r="G40" s="32">
        <v>40</v>
      </c>
      <c r="H40" s="3">
        <v>1750</v>
      </c>
      <c r="I40" s="3">
        <v>2750</v>
      </c>
      <c r="J40" s="32">
        <v>1750</v>
      </c>
      <c r="K40" s="32">
        <v>5.8571428571428568</v>
      </c>
      <c r="L40" s="61">
        <v>-250</v>
      </c>
      <c r="M40" s="61">
        <v>-500</v>
      </c>
      <c r="N40" s="62">
        <v>-500</v>
      </c>
      <c r="O40" s="129">
        <f t="shared" si="5"/>
        <v>-118.07943383574957</v>
      </c>
      <c r="P40" s="3">
        <f t="shared" si="1"/>
        <v>381.92056616425043</v>
      </c>
      <c r="Q40" s="96">
        <f t="shared" si="2"/>
        <v>-0.76384113232850082</v>
      </c>
      <c r="R40" s="157">
        <f t="shared" si="6"/>
        <v>-130.00298015377155</v>
      </c>
      <c r="S40" s="3">
        <f t="shared" si="3"/>
        <v>369.99701984622845</v>
      </c>
      <c r="T40" s="96">
        <f t="shared" si="4"/>
        <v>-0.73999403969245692</v>
      </c>
      <c r="U40" s="154">
        <f t="shared" si="7"/>
        <v>-81.9202569326782</v>
      </c>
      <c r="V40" s="3">
        <f t="shared" si="8"/>
        <v>418.07974306732183</v>
      </c>
      <c r="W40" s="96">
        <f t="shared" si="9"/>
        <v>-0.83615948613464364</v>
      </c>
      <c r="X40" s="217">
        <f t="shared" si="10"/>
        <v>-237.4766630123404</v>
      </c>
      <c r="Y40" s="3">
        <f t="shared" si="11"/>
        <v>262.5233369876596</v>
      </c>
      <c r="Z40" s="96">
        <f t="shared" si="12"/>
        <v>-0.52504667397531923</v>
      </c>
      <c r="AA40" s="220">
        <f t="shared" si="13"/>
        <v>-300.53775449647651</v>
      </c>
      <c r="AB40" s="184">
        <f t="shared" si="14"/>
        <v>199.46224550352349</v>
      </c>
      <c r="AC40" s="166">
        <f t="shared" si="15"/>
        <v>-0.39892449100704697</v>
      </c>
      <c r="AD40" s="3">
        <f t="shared" si="0"/>
        <v>10250</v>
      </c>
      <c r="AE40" s="184">
        <f t="shared" si="20"/>
        <v>10631.92056616425</v>
      </c>
      <c r="AF40" s="184">
        <f t="shared" si="16"/>
        <v>10619.997019846229</v>
      </c>
      <c r="AG40" s="184">
        <f t="shared" si="17"/>
        <v>10668.079743067321</v>
      </c>
      <c r="AH40" s="184">
        <f t="shared" si="18"/>
        <v>10512.523336987659</v>
      </c>
      <c r="AI40" s="184">
        <f t="shared" si="19"/>
        <v>10449.462245503524</v>
      </c>
      <c r="AJ40" s="1"/>
      <c r="AK40" s="117" t="s">
        <v>67</v>
      </c>
      <c r="AL40" s="67"/>
      <c r="AM40" s="78">
        <v>0.85767060272271589</v>
      </c>
      <c r="AN40" s="63">
        <v>0.42789024033269712</v>
      </c>
      <c r="AO40" s="63">
        <v>0.33462262228398248</v>
      </c>
      <c r="AP40" s="63">
        <v>0.29100086448483314</v>
      </c>
      <c r="AQ40" s="63">
        <v>0.2612712988469903</v>
      </c>
      <c r="AR40" s="63">
        <v>0.14112347448642584</v>
      </c>
      <c r="AS40" s="63">
        <v>-0.26307162228552172</v>
      </c>
      <c r="AT40" s="65">
        <v>-0.17292350258904293</v>
      </c>
    </row>
    <row r="41" spans="1:46" ht="15.75" thickBot="1" x14ac:dyDescent="0.3">
      <c r="A41" s="1">
        <v>39</v>
      </c>
      <c r="B41" s="30">
        <v>10750</v>
      </c>
      <c r="C41" s="31">
        <v>10250</v>
      </c>
      <c r="D41" s="29">
        <v>8250</v>
      </c>
      <c r="E41" s="3">
        <v>43</v>
      </c>
      <c r="F41" s="32">
        <v>40</v>
      </c>
      <c r="G41" s="28">
        <v>29</v>
      </c>
      <c r="H41" s="3">
        <v>2750</v>
      </c>
      <c r="I41" s="32">
        <v>1750</v>
      </c>
      <c r="J41" s="28">
        <v>7750</v>
      </c>
      <c r="K41" s="28">
        <v>1.064516129032258</v>
      </c>
      <c r="L41" s="61">
        <v>-500</v>
      </c>
      <c r="M41" s="62">
        <v>-500</v>
      </c>
      <c r="N41" s="209">
        <v>1750</v>
      </c>
      <c r="O41" s="129">
        <f t="shared" si="5"/>
        <v>645.49518884775375</v>
      </c>
      <c r="P41" s="3">
        <f t="shared" si="1"/>
        <v>-1104.5048111522462</v>
      </c>
      <c r="Q41" s="96">
        <f t="shared" si="2"/>
        <v>-0.63114560637271211</v>
      </c>
      <c r="R41" s="157">
        <f t="shared" si="6"/>
        <v>411.79790958184805</v>
      </c>
      <c r="S41" s="3">
        <f t="shared" si="3"/>
        <v>-1338.202090418152</v>
      </c>
      <c r="T41" s="96">
        <f t="shared" si="4"/>
        <v>-0.7646869088103726</v>
      </c>
      <c r="U41" s="154">
        <f t="shared" si="7"/>
        <v>589.42324937167314</v>
      </c>
      <c r="V41" s="3">
        <f t="shared" si="8"/>
        <v>-1160.5767506283269</v>
      </c>
      <c r="W41" s="96">
        <f t="shared" si="9"/>
        <v>-0.6631867146447582</v>
      </c>
      <c r="X41" s="217">
        <f t="shared" si="10"/>
        <v>533.95550183940441</v>
      </c>
      <c r="Y41" s="3">
        <f t="shared" si="11"/>
        <v>-1216.0444981605956</v>
      </c>
      <c r="Z41" s="96">
        <f t="shared" si="12"/>
        <v>-0.69488257037748324</v>
      </c>
      <c r="AA41" s="220">
        <f t="shared" si="13"/>
        <v>571.62778961832828</v>
      </c>
      <c r="AB41" s="184">
        <f t="shared" si="14"/>
        <v>-1178.3722103816717</v>
      </c>
      <c r="AC41" s="166">
        <f t="shared" si="15"/>
        <v>-0.67335554878952675</v>
      </c>
      <c r="AD41" s="3">
        <f t="shared" si="0"/>
        <v>8250</v>
      </c>
      <c r="AE41" s="184">
        <f t="shared" si="20"/>
        <v>10895.495188847754</v>
      </c>
      <c r="AF41" s="184">
        <f t="shared" si="16"/>
        <v>10661.797909581848</v>
      </c>
      <c r="AG41" s="184">
        <f t="shared" si="17"/>
        <v>10839.423249371674</v>
      </c>
      <c r="AH41" s="184">
        <f t="shared" si="18"/>
        <v>10783.955501839404</v>
      </c>
      <c r="AI41" s="184">
        <f t="shared" si="19"/>
        <v>10821.627789618327</v>
      </c>
      <c r="AJ41" s="1"/>
      <c r="AK41" s="117" t="s">
        <v>63</v>
      </c>
      <c r="AL41" s="78">
        <v>0.85767060272271589</v>
      </c>
      <c r="AM41" s="67"/>
      <c r="AN41" s="63">
        <v>0.384096356863243</v>
      </c>
      <c r="AO41" s="63">
        <v>0.4114376386299789</v>
      </c>
      <c r="AP41" s="63">
        <v>0.30121546290738238</v>
      </c>
      <c r="AQ41" s="63">
        <v>0.286697144521457</v>
      </c>
      <c r="AR41" s="63">
        <v>0.17882299377475447</v>
      </c>
      <c r="AS41" s="63">
        <v>0.18571335678577147</v>
      </c>
      <c r="AT41" s="65">
        <v>-0.26048690014938214</v>
      </c>
    </row>
    <row r="42" spans="1:46" ht="15.75" thickBot="1" x14ac:dyDescent="0.3">
      <c r="A42" s="1">
        <v>40</v>
      </c>
      <c r="B42" s="31">
        <v>10250</v>
      </c>
      <c r="C42" s="29">
        <v>8250</v>
      </c>
      <c r="D42" s="30">
        <v>10000</v>
      </c>
      <c r="E42" s="32">
        <v>40</v>
      </c>
      <c r="F42" s="28">
        <v>29</v>
      </c>
      <c r="G42" s="3">
        <v>52</v>
      </c>
      <c r="H42" s="32">
        <v>1750</v>
      </c>
      <c r="I42" s="28">
        <v>7750</v>
      </c>
      <c r="J42" s="3">
        <v>1750</v>
      </c>
      <c r="K42" s="3">
        <v>5.7142857142857144</v>
      </c>
      <c r="L42" s="62">
        <v>-500</v>
      </c>
      <c r="M42" s="209">
        <v>1750</v>
      </c>
      <c r="N42" s="61">
        <v>1000</v>
      </c>
      <c r="O42" s="129">
        <f t="shared" si="5"/>
        <v>-11.65565382080581</v>
      </c>
      <c r="P42" s="3">
        <f t="shared" si="1"/>
        <v>-1011.6556538208058</v>
      </c>
      <c r="Q42" s="96">
        <f t="shared" si="2"/>
        <v>-1.0116556538208059</v>
      </c>
      <c r="R42" s="157">
        <f t="shared" si="6"/>
        <v>337.73715269280905</v>
      </c>
      <c r="S42" s="3">
        <f t="shared" si="3"/>
        <v>-662.2628473071909</v>
      </c>
      <c r="T42" s="96">
        <f t="shared" si="4"/>
        <v>-0.66226284730719087</v>
      </c>
      <c r="U42" s="154">
        <f t="shared" si="7"/>
        <v>637.70015717030071</v>
      </c>
      <c r="V42" s="3">
        <f t="shared" si="8"/>
        <v>-362.29984282969929</v>
      </c>
      <c r="W42" s="96">
        <f t="shared" si="9"/>
        <v>-0.36229984282969929</v>
      </c>
      <c r="X42" s="217">
        <f t="shared" si="10"/>
        <v>331.35532434629107</v>
      </c>
      <c r="Y42" s="3">
        <f t="shared" si="11"/>
        <v>-668.64467565370887</v>
      </c>
      <c r="Z42" s="96">
        <f t="shared" si="12"/>
        <v>-0.66864467565370889</v>
      </c>
      <c r="AA42" s="220">
        <f t="shared" si="13"/>
        <v>333.4973275075111</v>
      </c>
      <c r="AB42" s="184">
        <f t="shared" si="14"/>
        <v>-666.50267249248895</v>
      </c>
      <c r="AC42" s="166">
        <f t="shared" si="15"/>
        <v>-0.66650267249248896</v>
      </c>
      <c r="AD42" s="3">
        <f t="shared" si="0"/>
        <v>10000</v>
      </c>
      <c r="AE42" s="184">
        <f t="shared" si="20"/>
        <v>8238.344346179194</v>
      </c>
      <c r="AF42" s="184">
        <f t="shared" si="16"/>
        <v>8587.7371526928091</v>
      </c>
      <c r="AG42" s="184">
        <f t="shared" si="17"/>
        <v>8887.7001571703004</v>
      </c>
      <c r="AH42" s="184">
        <f t="shared" si="18"/>
        <v>8581.3553243462902</v>
      </c>
      <c r="AI42" s="184">
        <f t="shared" si="19"/>
        <v>8583.4973275075117</v>
      </c>
      <c r="AJ42" s="1"/>
      <c r="AK42" s="117" t="s">
        <v>65</v>
      </c>
      <c r="AL42" s="63">
        <v>0.42789024033269712</v>
      </c>
      <c r="AM42" s="63">
        <v>0.384096356863243</v>
      </c>
      <c r="AN42" s="67"/>
      <c r="AO42" s="78">
        <v>0.7363583457795122</v>
      </c>
      <c r="AP42" s="63">
        <v>-9.9389177694126765E-2</v>
      </c>
      <c r="AQ42" s="63">
        <v>-0.15660623906407115</v>
      </c>
      <c r="AR42" s="63">
        <v>0.2970349293971416</v>
      </c>
      <c r="AS42" s="63">
        <v>-9.0766879314341548E-2</v>
      </c>
      <c r="AT42" s="65">
        <v>-0.1821911841749729</v>
      </c>
    </row>
    <row r="43" spans="1:46" x14ac:dyDescent="0.25">
      <c r="A43" s="1">
        <v>41</v>
      </c>
      <c r="B43" s="29">
        <v>8250</v>
      </c>
      <c r="C43" s="30">
        <v>10000</v>
      </c>
      <c r="D43" s="30">
        <v>11000</v>
      </c>
      <c r="E43" s="28">
        <v>29</v>
      </c>
      <c r="F43" s="3">
        <v>52</v>
      </c>
      <c r="G43" s="3">
        <v>60</v>
      </c>
      <c r="H43" s="28">
        <v>7750</v>
      </c>
      <c r="I43" s="3">
        <v>1750</v>
      </c>
      <c r="J43" s="3">
        <v>2750</v>
      </c>
      <c r="K43" s="3">
        <v>4</v>
      </c>
      <c r="L43" s="209">
        <v>1750</v>
      </c>
      <c r="M43" s="61">
        <v>1000</v>
      </c>
      <c r="N43" s="61">
        <v>1000</v>
      </c>
      <c r="O43" s="129">
        <f t="shared" si="5"/>
        <v>-101.67824112728763</v>
      </c>
      <c r="P43" s="3">
        <f t="shared" si="1"/>
        <v>-1101.6782411272877</v>
      </c>
      <c r="Q43" s="96">
        <f t="shared" si="2"/>
        <v>-1.1016782411272876</v>
      </c>
      <c r="R43" s="157">
        <f t="shared" si="6"/>
        <v>-228.75993096490748</v>
      </c>
      <c r="S43" s="3">
        <f t="shared" si="3"/>
        <v>-1228.7599309649074</v>
      </c>
      <c r="T43" s="96">
        <f t="shared" si="4"/>
        <v>-1.2287599309649073</v>
      </c>
      <c r="U43" s="154">
        <f t="shared" si="7"/>
        <v>-133.66677953361676</v>
      </c>
      <c r="V43" s="3">
        <f t="shared" si="8"/>
        <v>-1133.6667795336168</v>
      </c>
      <c r="W43" s="96">
        <f t="shared" si="9"/>
        <v>-1.1336667795336168</v>
      </c>
      <c r="X43" s="217">
        <f t="shared" si="10"/>
        <v>365.6128477493404</v>
      </c>
      <c r="Y43" s="3">
        <f t="shared" si="11"/>
        <v>-634.3871522506596</v>
      </c>
      <c r="Z43" s="96">
        <f t="shared" si="12"/>
        <v>-0.63438715225065956</v>
      </c>
      <c r="AA43" s="220">
        <f t="shared" si="13"/>
        <v>325.58360663145328</v>
      </c>
      <c r="AB43" s="184">
        <f t="shared" si="14"/>
        <v>-674.41639336854678</v>
      </c>
      <c r="AC43" s="166">
        <f t="shared" si="15"/>
        <v>-0.67441639336854675</v>
      </c>
      <c r="AD43" s="3">
        <f t="shared" si="0"/>
        <v>11000</v>
      </c>
      <c r="AE43" s="184">
        <f t="shared" si="20"/>
        <v>9898.321758872713</v>
      </c>
      <c r="AF43" s="184">
        <f t="shared" si="16"/>
        <v>9771.2400690350933</v>
      </c>
      <c r="AG43" s="184">
        <f t="shared" si="17"/>
        <v>9866.3332204663839</v>
      </c>
      <c r="AH43" s="184">
        <f t="shared" si="18"/>
        <v>10365.61284774934</v>
      </c>
      <c r="AI43" s="4">
        <f t="shared" si="19"/>
        <v>10325.583606631453</v>
      </c>
      <c r="AK43" s="117" t="s">
        <v>64</v>
      </c>
      <c r="AL43" s="63">
        <v>0.33462262228398248</v>
      </c>
      <c r="AM43" s="63">
        <v>0.4114376386299789</v>
      </c>
      <c r="AN43" s="78">
        <v>0.7363583457795122</v>
      </c>
      <c r="AO43" s="67"/>
      <c r="AP43" s="63">
        <v>-4.2092534880655078E-3</v>
      </c>
      <c r="AQ43" s="63">
        <v>-0.11331311622444545</v>
      </c>
      <c r="AR43" s="63">
        <v>0.27108943897196869</v>
      </c>
      <c r="AS43" s="63">
        <v>0.14761918650624004</v>
      </c>
      <c r="AT43" s="65">
        <v>-7.9057710704746431E-2</v>
      </c>
    </row>
    <row r="44" spans="1:46" x14ac:dyDescent="0.25">
      <c r="A44" s="1">
        <v>42</v>
      </c>
      <c r="B44" s="30">
        <v>10000</v>
      </c>
      <c r="C44" s="30">
        <v>11000</v>
      </c>
      <c r="D44" s="30">
        <v>12000</v>
      </c>
      <c r="E44" s="3">
        <v>52</v>
      </c>
      <c r="F44" s="3">
        <v>60</v>
      </c>
      <c r="G44" s="3">
        <v>65</v>
      </c>
      <c r="H44" s="3">
        <v>1750</v>
      </c>
      <c r="I44" s="3">
        <v>2750</v>
      </c>
      <c r="J44" s="3">
        <v>3750</v>
      </c>
      <c r="K44" s="3">
        <v>3.2</v>
      </c>
      <c r="L44" s="61">
        <v>1000</v>
      </c>
      <c r="M44" s="61">
        <v>1000</v>
      </c>
      <c r="N44" s="61">
        <v>-750</v>
      </c>
      <c r="O44" s="129">
        <f t="shared" si="5"/>
        <v>-157.85528369133644</v>
      </c>
      <c r="P44" s="3">
        <f t="shared" si="1"/>
        <v>592.14471630866353</v>
      </c>
      <c r="Q44" s="96">
        <f t="shared" si="2"/>
        <v>-0.78952628841155137</v>
      </c>
      <c r="R44" s="157">
        <f t="shared" si="6"/>
        <v>-239.5302623794795</v>
      </c>
      <c r="S44" s="3">
        <f t="shared" si="3"/>
        <v>510.4697376205205</v>
      </c>
      <c r="T44" s="96">
        <f t="shared" si="4"/>
        <v>-0.68062631682736063</v>
      </c>
      <c r="U44" s="154">
        <f t="shared" si="7"/>
        <v>-254.2124930738027</v>
      </c>
      <c r="V44" s="3">
        <f t="shared" si="8"/>
        <v>495.7875069261973</v>
      </c>
      <c r="W44" s="96">
        <f t="shared" si="9"/>
        <v>-0.66105000923492974</v>
      </c>
      <c r="X44" s="217">
        <f t="shared" si="10"/>
        <v>-175.55088069501096</v>
      </c>
      <c r="Y44" s="3">
        <f t="shared" si="11"/>
        <v>574.44911930498904</v>
      </c>
      <c r="Z44" s="96">
        <f t="shared" si="12"/>
        <v>-0.76593215907331869</v>
      </c>
      <c r="AA44" s="220">
        <f t="shared" si="13"/>
        <v>-92.369622669643888</v>
      </c>
      <c r="AB44" s="184">
        <f t="shared" si="14"/>
        <v>657.63037733035617</v>
      </c>
      <c r="AC44" s="166">
        <f t="shared" si="15"/>
        <v>-0.87684050310714157</v>
      </c>
      <c r="AD44" s="3">
        <f t="shared" si="0"/>
        <v>12000</v>
      </c>
      <c r="AE44" s="184">
        <f t="shared" si="20"/>
        <v>10842.144716308663</v>
      </c>
      <c r="AF44" s="184">
        <f t="shared" si="16"/>
        <v>10760.46973762052</v>
      </c>
      <c r="AG44" s="184">
        <f t="shared" si="17"/>
        <v>10745.787506926197</v>
      </c>
      <c r="AH44" s="184">
        <f t="shared" si="18"/>
        <v>10824.449119304989</v>
      </c>
      <c r="AI44" s="184">
        <f t="shared" si="19"/>
        <v>10907.630377330355</v>
      </c>
      <c r="AK44" s="117" t="s">
        <v>62</v>
      </c>
      <c r="AL44" s="63">
        <v>0.29100086448483314</v>
      </c>
      <c r="AM44" s="63">
        <v>0.30121546290738238</v>
      </c>
      <c r="AN44" s="63">
        <v>-9.9389177694126765E-2</v>
      </c>
      <c r="AO44" s="63">
        <v>-4.2092534880655078E-3</v>
      </c>
      <c r="AP44" s="67"/>
      <c r="AQ44" s="63">
        <v>0.44293182918709301</v>
      </c>
      <c r="AR44" s="63">
        <v>-0.28174054976468593</v>
      </c>
      <c r="AS44" s="63">
        <v>1.8363930846854774E-2</v>
      </c>
      <c r="AT44" s="65">
        <v>5.3394914684120977E-2</v>
      </c>
    </row>
    <row r="45" spans="1:46" x14ac:dyDescent="0.25">
      <c r="A45" s="1">
        <v>43</v>
      </c>
      <c r="B45" s="30">
        <v>11000</v>
      </c>
      <c r="C45" s="30">
        <v>12000</v>
      </c>
      <c r="D45" s="30">
        <v>11250</v>
      </c>
      <c r="E45" s="3">
        <v>60</v>
      </c>
      <c r="F45" s="3">
        <v>65</v>
      </c>
      <c r="G45" s="3">
        <v>58</v>
      </c>
      <c r="H45" s="3">
        <v>2750</v>
      </c>
      <c r="I45" s="3">
        <v>3750</v>
      </c>
      <c r="J45" s="3">
        <v>2750</v>
      </c>
      <c r="K45" s="3">
        <v>4.0909090909090908</v>
      </c>
      <c r="L45" s="61">
        <v>1000</v>
      </c>
      <c r="M45" s="61">
        <v>-750</v>
      </c>
      <c r="N45" s="61">
        <v>-750</v>
      </c>
      <c r="O45" s="129">
        <f t="shared" si="5"/>
        <v>-150.69846366473342</v>
      </c>
      <c r="P45" s="3">
        <f t="shared" si="1"/>
        <v>599.30153633526652</v>
      </c>
      <c r="Q45" s="96">
        <f t="shared" si="2"/>
        <v>-0.79906871511368871</v>
      </c>
      <c r="R45" s="157">
        <f t="shared" si="6"/>
        <v>-97.864788193114819</v>
      </c>
      <c r="S45" s="3">
        <f t="shared" si="3"/>
        <v>652.1352118068852</v>
      </c>
      <c r="T45" s="96">
        <f t="shared" si="4"/>
        <v>-0.86951361574251362</v>
      </c>
      <c r="U45" s="154">
        <f t="shared" si="7"/>
        <v>-273.58787950699684</v>
      </c>
      <c r="V45" s="3">
        <f t="shared" si="8"/>
        <v>476.41212049300316</v>
      </c>
      <c r="W45" s="96">
        <f t="shared" si="9"/>
        <v>-0.63521616065733755</v>
      </c>
      <c r="X45" s="217">
        <f t="shared" si="10"/>
        <v>-209.57997768030651</v>
      </c>
      <c r="Y45" s="3">
        <f t="shared" si="11"/>
        <v>540.42002231969354</v>
      </c>
      <c r="Z45" s="96">
        <f t="shared" si="12"/>
        <v>-0.72056002975959144</v>
      </c>
      <c r="AA45" s="220">
        <f t="shared" si="13"/>
        <v>-248.58699784024009</v>
      </c>
      <c r="AB45" s="184">
        <f t="shared" si="14"/>
        <v>501.41300215975991</v>
      </c>
      <c r="AC45" s="166">
        <f t="shared" si="15"/>
        <v>-0.66855066954634657</v>
      </c>
      <c r="AD45" s="3">
        <f t="shared" si="0"/>
        <v>11250</v>
      </c>
      <c r="AE45" s="184">
        <f t="shared" si="20"/>
        <v>11849.301536335266</v>
      </c>
      <c r="AF45" s="184">
        <f t="shared" si="16"/>
        <v>11902.135211806884</v>
      </c>
      <c r="AG45" s="184">
        <f t="shared" si="17"/>
        <v>11726.412120493003</v>
      </c>
      <c r="AH45" s="184">
        <f t="shared" si="18"/>
        <v>11790.420022319693</v>
      </c>
      <c r="AI45" s="184">
        <f t="shared" si="19"/>
        <v>11751.413002159759</v>
      </c>
      <c r="AK45" s="117" t="s">
        <v>66</v>
      </c>
      <c r="AL45" s="63">
        <v>0.2612712988469903</v>
      </c>
      <c r="AM45" s="63">
        <v>0.286697144521457</v>
      </c>
      <c r="AN45" s="63">
        <v>-0.15660623906407115</v>
      </c>
      <c r="AO45" s="63">
        <v>-0.11331311622444545</v>
      </c>
      <c r="AP45" s="63">
        <v>0.44293182918709301</v>
      </c>
      <c r="AQ45" s="67"/>
      <c r="AR45" s="78">
        <v>-0.76464175713587912</v>
      </c>
      <c r="AS45" s="63">
        <v>3.2457498451532028E-2</v>
      </c>
      <c r="AT45" s="65">
        <v>2.1293481053821492E-2</v>
      </c>
    </row>
    <row r="46" spans="1:46" x14ac:dyDescent="0.25">
      <c r="A46" s="1">
        <v>44</v>
      </c>
      <c r="B46" s="30">
        <v>12000</v>
      </c>
      <c r="C46" s="30">
        <v>11250</v>
      </c>
      <c r="D46" s="30">
        <v>10500</v>
      </c>
      <c r="E46" s="3">
        <v>65</v>
      </c>
      <c r="F46" s="3">
        <v>58</v>
      </c>
      <c r="G46" s="3">
        <v>55</v>
      </c>
      <c r="H46" s="3">
        <v>3750</v>
      </c>
      <c r="I46" s="3">
        <v>2750</v>
      </c>
      <c r="J46" s="3">
        <v>1000</v>
      </c>
      <c r="K46" s="3">
        <v>10.5</v>
      </c>
      <c r="L46" s="61">
        <v>-750</v>
      </c>
      <c r="M46" s="61">
        <v>-750</v>
      </c>
      <c r="N46" s="61">
        <v>-250</v>
      </c>
      <c r="O46" s="129">
        <f t="shared" si="5"/>
        <v>98.48627944690179</v>
      </c>
      <c r="P46" s="3">
        <f t="shared" si="1"/>
        <v>348.48627944690179</v>
      </c>
      <c r="Q46" s="96">
        <f t="shared" si="2"/>
        <v>-1.3939451177876072</v>
      </c>
      <c r="R46" s="157">
        <f t="shared" si="6"/>
        <v>159.68404612690679</v>
      </c>
      <c r="S46" s="3">
        <f t="shared" si="3"/>
        <v>409.68404612690676</v>
      </c>
      <c r="T46" s="96">
        <f t="shared" si="4"/>
        <v>-1.6387361845076271</v>
      </c>
      <c r="U46" s="154">
        <f t="shared" si="7"/>
        <v>94.71176150341789</v>
      </c>
      <c r="V46" s="3">
        <f t="shared" si="8"/>
        <v>344.7117615034179</v>
      </c>
      <c r="W46" s="96">
        <f t="shared" si="9"/>
        <v>-1.3788470460136717</v>
      </c>
      <c r="X46" s="217">
        <f t="shared" si="10"/>
        <v>-54.368802222023781</v>
      </c>
      <c r="Y46" s="3">
        <f t="shared" si="11"/>
        <v>195.63119777797621</v>
      </c>
      <c r="Z46" s="96">
        <f t="shared" si="12"/>
        <v>-0.78252479111190487</v>
      </c>
      <c r="AA46" s="220">
        <f t="shared" si="13"/>
        <v>-87.640075097148582</v>
      </c>
      <c r="AB46" s="184">
        <f t="shared" si="14"/>
        <v>162.35992490285142</v>
      </c>
      <c r="AC46" s="166">
        <f t="shared" si="15"/>
        <v>-0.64943969961140569</v>
      </c>
      <c r="AD46" s="3">
        <f t="shared" si="0"/>
        <v>10500</v>
      </c>
      <c r="AE46" s="184">
        <f t="shared" si="20"/>
        <v>11348.486279446901</v>
      </c>
      <c r="AF46" s="184">
        <f t="shared" si="16"/>
        <v>11409.684046126908</v>
      </c>
      <c r="AG46" s="184">
        <f t="shared" si="17"/>
        <v>11344.711761503419</v>
      </c>
      <c r="AH46" s="184">
        <f t="shared" si="18"/>
        <v>11195.631197777977</v>
      </c>
      <c r="AI46" s="184">
        <f t="shared" si="19"/>
        <v>11162.359924902852</v>
      </c>
      <c r="AK46" s="117" t="s">
        <v>32</v>
      </c>
      <c r="AL46" s="63">
        <v>0.14112347448642584</v>
      </c>
      <c r="AM46" s="63">
        <v>0.17882299377475447</v>
      </c>
      <c r="AN46" s="63">
        <v>0.2970349293971416</v>
      </c>
      <c r="AO46" s="63">
        <v>0.27108943897196869</v>
      </c>
      <c r="AP46" s="63">
        <v>-0.28174054976468593</v>
      </c>
      <c r="AQ46" s="78">
        <v>-0.76464175713587912</v>
      </c>
      <c r="AR46" s="67"/>
      <c r="AS46" s="63">
        <v>5.1971297174822469E-2</v>
      </c>
      <c r="AT46" s="65">
        <v>-0.10567792303608575</v>
      </c>
    </row>
    <row r="47" spans="1:46" x14ac:dyDescent="0.25">
      <c r="A47" s="1">
        <v>45</v>
      </c>
      <c r="B47" s="30">
        <v>11250</v>
      </c>
      <c r="C47" s="30">
        <v>10500</v>
      </c>
      <c r="D47" s="30">
        <v>10250</v>
      </c>
      <c r="E47" s="3">
        <v>58</v>
      </c>
      <c r="F47" s="3">
        <v>55</v>
      </c>
      <c r="G47" s="3">
        <v>53</v>
      </c>
      <c r="H47" s="3">
        <v>2750</v>
      </c>
      <c r="I47" s="3">
        <v>1000</v>
      </c>
      <c r="J47" s="3">
        <v>1750</v>
      </c>
      <c r="K47" s="3">
        <v>5.8571428571428568</v>
      </c>
      <c r="L47" s="61">
        <v>-750</v>
      </c>
      <c r="M47" s="61">
        <v>-250</v>
      </c>
      <c r="N47" s="61">
        <v>-500</v>
      </c>
      <c r="O47" s="129">
        <f t="shared" si="5"/>
        <v>-39.61743364787003</v>
      </c>
      <c r="P47" s="3">
        <f t="shared" si="1"/>
        <v>460.38256635212997</v>
      </c>
      <c r="Q47" s="96">
        <f t="shared" si="2"/>
        <v>-0.92076513270425997</v>
      </c>
      <c r="R47" s="157">
        <f t="shared" si="6"/>
        <v>-168.66803526902456</v>
      </c>
      <c r="S47" s="3">
        <f t="shared" si="3"/>
        <v>331.33196473097541</v>
      </c>
      <c r="T47" s="96">
        <f t="shared" si="4"/>
        <v>-0.66266392946195085</v>
      </c>
      <c r="U47" s="154">
        <f t="shared" si="7"/>
        <v>-181.46774333950481</v>
      </c>
      <c r="V47" s="3">
        <f t="shared" si="8"/>
        <v>318.53225666049519</v>
      </c>
      <c r="W47" s="96">
        <f t="shared" si="9"/>
        <v>-0.63706451332099034</v>
      </c>
      <c r="X47" s="217">
        <f t="shared" si="10"/>
        <v>-199.76109228590838</v>
      </c>
      <c r="Y47" s="3">
        <f t="shared" si="11"/>
        <v>300.23890771409162</v>
      </c>
      <c r="Z47" s="96">
        <f t="shared" si="12"/>
        <v>-0.60047781542818324</v>
      </c>
      <c r="AA47" s="220">
        <f t="shared" si="13"/>
        <v>-206.47317933458447</v>
      </c>
      <c r="AB47" s="184">
        <f t="shared" si="14"/>
        <v>293.52682066541553</v>
      </c>
      <c r="AC47" s="166">
        <f t="shared" si="15"/>
        <v>-0.58705364133083104</v>
      </c>
      <c r="AD47" s="3">
        <f t="shared" si="0"/>
        <v>10250</v>
      </c>
      <c r="AE47" s="184">
        <f t="shared" si="20"/>
        <v>10460.382566352129</v>
      </c>
      <c r="AF47" s="184">
        <f t="shared" si="16"/>
        <v>10331.331964730976</v>
      </c>
      <c r="AG47" s="184">
        <f t="shared" si="17"/>
        <v>10318.532256660495</v>
      </c>
      <c r="AH47" s="184">
        <f t="shared" si="18"/>
        <v>10300.238907714092</v>
      </c>
      <c r="AI47" s="184">
        <f t="shared" si="19"/>
        <v>10293.526820665416</v>
      </c>
      <c r="AK47" s="117" t="s">
        <v>60</v>
      </c>
      <c r="AL47" s="63">
        <v>-0.26307162228552172</v>
      </c>
      <c r="AM47" s="63">
        <v>0.18571335678577147</v>
      </c>
      <c r="AN47" s="63">
        <v>-9.0766879314341548E-2</v>
      </c>
      <c r="AO47" s="63">
        <v>0.14761918650624004</v>
      </c>
      <c r="AP47" s="63">
        <v>1.8363930846854774E-2</v>
      </c>
      <c r="AQ47" s="63">
        <v>3.2457498451532028E-2</v>
      </c>
      <c r="AR47" s="63">
        <v>5.1971297174822469E-2</v>
      </c>
      <c r="AS47" s="67"/>
      <c r="AT47" s="65">
        <v>-6.7524737204731733E-2</v>
      </c>
    </row>
    <row r="48" spans="1:46" ht="15.75" thickBot="1" x14ac:dyDescent="0.3">
      <c r="A48" s="1">
        <v>46</v>
      </c>
      <c r="B48" s="30">
        <v>10500</v>
      </c>
      <c r="C48" s="30">
        <v>10250</v>
      </c>
      <c r="D48" s="30">
        <v>9750</v>
      </c>
      <c r="E48" s="3">
        <v>55</v>
      </c>
      <c r="F48" s="3">
        <v>53</v>
      </c>
      <c r="G48" s="3">
        <v>41</v>
      </c>
      <c r="H48" s="3">
        <v>1000</v>
      </c>
      <c r="I48" s="3">
        <v>1750</v>
      </c>
      <c r="J48" s="3">
        <v>1750</v>
      </c>
      <c r="K48" s="3">
        <v>5.5714285714285712</v>
      </c>
      <c r="L48" s="61">
        <v>-250</v>
      </c>
      <c r="M48" s="61">
        <v>-500</v>
      </c>
      <c r="N48" s="61">
        <v>-750</v>
      </c>
      <c r="O48" s="129">
        <f t="shared" si="5"/>
        <v>-44.049258753648985</v>
      </c>
      <c r="P48" s="3">
        <f t="shared" si="1"/>
        <v>705.95074124635107</v>
      </c>
      <c r="Q48" s="96">
        <f t="shared" si="2"/>
        <v>-0.94126765499513476</v>
      </c>
      <c r="R48" s="157">
        <f t="shared" si="6"/>
        <v>-125.97023936757563</v>
      </c>
      <c r="S48" s="3">
        <f t="shared" si="3"/>
        <v>624.02976063242431</v>
      </c>
      <c r="T48" s="96">
        <f t="shared" si="4"/>
        <v>-0.83203968084323243</v>
      </c>
      <c r="U48" s="154">
        <f t="shared" si="7"/>
        <v>-298.1581479608061</v>
      </c>
      <c r="V48" s="3">
        <f t="shared" si="8"/>
        <v>451.8418520391939</v>
      </c>
      <c r="W48" s="96">
        <f t="shared" si="9"/>
        <v>-0.60245580271892518</v>
      </c>
      <c r="X48" s="217">
        <f t="shared" si="10"/>
        <v>-359.80413091683261</v>
      </c>
      <c r="Y48" s="3">
        <f t="shared" si="11"/>
        <v>390.19586908316739</v>
      </c>
      <c r="Z48" s="96">
        <f t="shared" si="12"/>
        <v>-0.52026115877755652</v>
      </c>
      <c r="AA48" s="220">
        <f t="shared" si="13"/>
        <v>-418.71742416290101</v>
      </c>
      <c r="AB48" s="184">
        <f t="shared" si="14"/>
        <v>331.28257583709899</v>
      </c>
      <c r="AC48" s="166">
        <f t="shared" si="15"/>
        <v>-0.44171010111613196</v>
      </c>
      <c r="AD48" s="3">
        <f t="shared" si="0"/>
        <v>9750</v>
      </c>
      <c r="AE48" s="184">
        <f t="shared" si="20"/>
        <v>10205.950741246352</v>
      </c>
      <c r="AF48" s="184">
        <f t="shared" si="16"/>
        <v>10124.029760632424</v>
      </c>
      <c r="AG48" s="184">
        <f t="shared" si="17"/>
        <v>9951.8418520391933</v>
      </c>
      <c r="AH48" s="184">
        <f t="shared" si="18"/>
        <v>9890.1958690831671</v>
      </c>
      <c r="AI48" s="184">
        <f t="shared" si="19"/>
        <v>9831.2825758370982</v>
      </c>
      <c r="AK48" s="118" t="s">
        <v>61</v>
      </c>
      <c r="AL48" s="66">
        <v>-0.17292350258904293</v>
      </c>
      <c r="AM48" s="66">
        <v>-0.26048690014938214</v>
      </c>
      <c r="AN48" s="66">
        <v>-0.1821911841749729</v>
      </c>
      <c r="AO48" s="66">
        <v>-7.9057710704746431E-2</v>
      </c>
      <c r="AP48" s="66">
        <v>5.3394914684120977E-2</v>
      </c>
      <c r="AQ48" s="66">
        <v>2.1293481053821492E-2</v>
      </c>
      <c r="AR48" s="66">
        <v>-0.10567792303608575</v>
      </c>
      <c r="AS48" s="66">
        <v>-6.7524737204731733E-2</v>
      </c>
      <c r="AT48" s="68"/>
    </row>
    <row r="49" spans="1:50" ht="15.75" thickBot="1" x14ac:dyDescent="0.3">
      <c r="A49" s="1">
        <v>47</v>
      </c>
      <c r="B49" s="30">
        <v>10250</v>
      </c>
      <c r="C49" s="30">
        <v>9750</v>
      </c>
      <c r="D49" s="30">
        <v>9000</v>
      </c>
      <c r="E49" s="3">
        <v>53</v>
      </c>
      <c r="F49" s="3">
        <v>41</v>
      </c>
      <c r="G49" s="3">
        <v>37</v>
      </c>
      <c r="H49" s="3">
        <v>1750</v>
      </c>
      <c r="I49" s="3">
        <v>1750</v>
      </c>
      <c r="J49" s="3">
        <v>1750</v>
      </c>
      <c r="K49" s="3">
        <v>5.1428571428571432</v>
      </c>
      <c r="L49" s="61">
        <v>-500</v>
      </c>
      <c r="M49" s="61">
        <v>-750</v>
      </c>
      <c r="N49" s="61">
        <v>-500</v>
      </c>
      <c r="O49" s="129">
        <f t="shared" si="5"/>
        <v>33.800542251552827</v>
      </c>
      <c r="P49" s="3">
        <f t="shared" si="1"/>
        <v>533.80054225155277</v>
      </c>
      <c r="Q49" s="96">
        <f t="shared" si="2"/>
        <v>-1.0676010845031056</v>
      </c>
      <c r="R49" s="157">
        <f t="shared" si="6"/>
        <v>-42.807487284273932</v>
      </c>
      <c r="S49" s="3">
        <f t="shared" si="3"/>
        <v>457.19251271572608</v>
      </c>
      <c r="T49" s="96">
        <f t="shared" si="4"/>
        <v>-0.91438502543145217</v>
      </c>
      <c r="U49" s="154">
        <f t="shared" si="7"/>
        <v>-3.1736080176862487</v>
      </c>
      <c r="V49" s="3">
        <f t="shared" si="8"/>
        <v>496.82639198231374</v>
      </c>
      <c r="W49" s="96">
        <f t="shared" si="9"/>
        <v>-0.99365278396462753</v>
      </c>
      <c r="X49" s="217">
        <f t="shared" si="10"/>
        <v>-155.8195422411635</v>
      </c>
      <c r="Y49" s="3">
        <f t="shared" si="11"/>
        <v>344.1804577588365</v>
      </c>
      <c r="Z49" s="96">
        <f t="shared" si="12"/>
        <v>-0.68836091551767298</v>
      </c>
      <c r="AA49" s="220">
        <f t="shared" si="13"/>
        <v>-233.45724177166176</v>
      </c>
      <c r="AB49" s="184">
        <f t="shared" si="14"/>
        <v>266.54275822833824</v>
      </c>
      <c r="AC49" s="166">
        <f t="shared" si="15"/>
        <v>-0.53308551645667646</v>
      </c>
      <c r="AD49" s="3">
        <f t="shared" si="0"/>
        <v>9000</v>
      </c>
      <c r="AE49" s="184">
        <f t="shared" si="20"/>
        <v>9783.8005422515525</v>
      </c>
      <c r="AF49" s="184">
        <f t="shared" si="16"/>
        <v>9707.1925127157265</v>
      </c>
      <c r="AG49" s="184">
        <f t="shared" si="17"/>
        <v>9746.826391982313</v>
      </c>
      <c r="AH49" s="184">
        <f t="shared" si="18"/>
        <v>9594.1804577588373</v>
      </c>
      <c r="AI49" s="184">
        <f t="shared" si="19"/>
        <v>9516.5427582283373</v>
      </c>
    </row>
    <row r="50" spans="1:50" x14ac:dyDescent="0.25">
      <c r="A50" s="1">
        <v>48</v>
      </c>
      <c r="B50" s="30">
        <v>9750</v>
      </c>
      <c r="C50" s="30">
        <v>9000</v>
      </c>
      <c r="D50" s="30">
        <v>8500</v>
      </c>
      <c r="E50" s="3">
        <v>41</v>
      </c>
      <c r="F50" s="3">
        <v>37</v>
      </c>
      <c r="G50" s="3">
        <v>28</v>
      </c>
      <c r="H50" s="3">
        <v>1750</v>
      </c>
      <c r="I50" s="3">
        <v>1750</v>
      </c>
      <c r="J50" s="3">
        <v>2750</v>
      </c>
      <c r="K50" s="3">
        <v>3.0909090909090908</v>
      </c>
      <c r="L50" s="61">
        <v>-750</v>
      </c>
      <c r="M50" s="61">
        <v>-500</v>
      </c>
      <c r="N50" s="61">
        <v>-750</v>
      </c>
      <c r="O50" s="129">
        <f t="shared" si="5"/>
        <v>74.675983495651764</v>
      </c>
      <c r="P50" s="3">
        <f t="shared" si="1"/>
        <v>824.67598349565174</v>
      </c>
      <c r="Q50" s="96">
        <f t="shared" si="2"/>
        <v>-1.0995679779942023</v>
      </c>
      <c r="R50" s="157">
        <f t="shared" si="6"/>
        <v>-49.0399084678672</v>
      </c>
      <c r="S50" s="3">
        <f t="shared" si="3"/>
        <v>700.96009153213276</v>
      </c>
      <c r="T50" s="96">
        <f t="shared" si="4"/>
        <v>-0.93461345537617702</v>
      </c>
      <c r="U50" s="154">
        <f t="shared" si="7"/>
        <v>-96.694984344303236</v>
      </c>
      <c r="V50" s="3">
        <f t="shared" si="8"/>
        <v>653.30501565569671</v>
      </c>
      <c r="W50" s="96">
        <f t="shared" si="9"/>
        <v>-0.87107335420759557</v>
      </c>
      <c r="X50" s="217">
        <f t="shared" si="10"/>
        <v>-133.86066999834293</v>
      </c>
      <c r="Y50" s="3">
        <f t="shared" si="11"/>
        <v>616.13933000165707</v>
      </c>
      <c r="Z50" s="96">
        <f t="shared" si="12"/>
        <v>-0.82151910666887606</v>
      </c>
      <c r="AA50" s="220">
        <f t="shared" si="13"/>
        <v>-222.09823290598521</v>
      </c>
      <c r="AB50" s="184">
        <f t="shared" si="14"/>
        <v>527.90176709401476</v>
      </c>
      <c r="AC50" s="166">
        <f t="shared" si="15"/>
        <v>-0.70386902279201968</v>
      </c>
      <c r="AD50" s="3">
        <f t="shared" si="0"/>
        <v>8500</v>
      </c>
      <c r="AE50" s="184">
        <f t="shared" si="20"/>
        <v>9074.675983495652</v>
      </c>
      <c r="AF50" s="184">
        <f t="shared" si="16"/>
        <v>8950.9600915321334</v>
      </c>
      <c r="AG50" s="184">
        <f t="shared" si="17"/>
        <v>8903.3050156556965</v>
      </c>
      <c r="AH50" s="184">
        <f t="shared" si="18"/>
        <v>8866.1393300016571</v>
      </c>
      <c r="AI50" s="184">
        <f t="shared" si="19"/>
        <v>8777.9017670940157</v>
      </c>
      <c r="AK50" s="64"/>
      <c r="AL50" s="43" t="s">
        <v>89</v>
      </c>
      <c r="AM50" s="43" t="s">
        <v>67</v>
      </c>
      <c r="AN50" s="43" t="s">
        <v>63</v>
      </c>
      <c r="AO50" s="43" t="s">
        <v>90</v>
      </c>
      <c r="AP50" s="43" t="s">
        <v>83</v>
      </c>
      <c r="AQ50" s="43" t="s">
        <v>64</v>
      </c>
      <c r="AR50" s="43" t="s">
        <v>91</v>
      </c>
      <c r="AS50" s="43" t="s">
        <v>62</v>
      </c>
      <c r="AT50" s="43" t="s">
        <v>66</v>
      </c>
      <c r="AU50" s="43" t="s">
        <v>81</v>
      </c>
      <c r="AV50" s="43" t="s">
        <v>92</v>
      </c>
      <c r="AW50" s="43" t="s">
        <v>60</v>
      </c>
      <c r="AX50" s="44" t="s">
        <v>61</v>
      </c>
    </row>
    <row r="51" spans="1:50" x14ac:dyDescent="0.25">
      <c r="A51" s="1">
        <v>49</v>
      </c>
      <c r="B51" s="30">
        <v>9000</v>
      </c>
      <c r="C51" s="30">
        <v>8500</v>
      </c>
      <c r="D51" s="30">
        <v>7750</v>
      </c>
      <c r="E51" s="3">
        <v>37</v>
      </c>
      <c r="F51" s="3">
        <v>28</v>
      </c>
      <c r="G51" s="3">
        <v>25</v>
      </c>
      <c r="H51" s="3">
        <v>1750</v>
      </c>
      <c r="I51" s="3">
        <v>2750</v>
      </c>
      <c r="J51" s="3">
        <v>2750</v>
      </c>
      <c r="K51" s="3">
        <v>2.8181818181818183</v>
      </c>
      <c r="L51" s="61">
        <v>-500</v>
      </c>
      <c r="M51" s="61">
        <v>-750</v>
      </c>
      <c r="N51" s="61">
        <v>250</v>
      </c>
      <c r="O51" s="129">
        <f t="shared" si="5"/>
        <v>167.4168048240725</v>
      </c>
      <c r="P51" s="3">
        <f t="shared" si="1"/>
        <v>-82.5831951759275</v>
      </c>
      <c r="Q51" s="96">
        <f t="shared" si="2"/>
        <v>-0.33033278070371003</v>
      </c>
      <c r="R51" s="157">
        <f t="shared" si="6"/>
        <v>128.11098258406687</v>
      </c>
      <c r="S51" s="3">
        <f t="shared" si="3"/>
        <v>-121.88901741593313</v>
      </c>
      <c r="T51" s="96">
        <f t="shared" si="4"/>
        <v>-0.48755606966373249</v>
      </c>
      <c r="U51" s="154">
        <f t="shared" si="7"/>
        <v>211.18138009917334</v>
      </c>
      <c r="V51" s="3">
        <f t="shared" si="8"/>
        <v>-38.818619900826661</v>
      </c>
      <c r="W51" s="96">
        <f t="shared" si="9"/>
        <v>-0.15527447960330665</v>
      </c>
      <c r="X51" s="217">
        <f t="shared" si="10"/>
        <v>94.315574427958282</v>
      </c>
      <c r="Y51" s="3">
        <f t="shared" si="11"/>
        <v>-155.68442557204173</v>
      </c>
      <c r="Z51" s="96">
        <f t="shared" si="12"/>
        <v>-0.62273770228816694</v>
      </c>
      <c r="AA51" s="220">
        <f t="shared" si="13"/>
        <v>-12.125010292814366</v>
      </c>
      <c r="AB51" s="184">
        <f t="shared" si="14"/>
        <v>-262.12501029281435</v>
      </c>
      <c r="AC51" s="166">
        <f t="shared" si="15"/>
        <v>-1.0485000411712575</v>
      </c>
      <c r="AD51" s="3">
        <f t="shared" si="0"/>
        <v>7750</v>
      </c>
      <c r="AE51" s="184">
        <f t="shared" si="20"/>
        <v>8667.4168048240717</v>
      </c>
      <c r="AF51" s="184">
        <f t="shared" si="16"/>
        <v>8628.1109825840667</v>
      </c>
      <c r="AG51" s="184">
        <f t="shared" si="17"/>
        <v>8711.1813800991731</v>
      </c>
      <c r="AH51" s="184">
        <f t="shared" si="18"/>
        <v>8594.3155744279575</v>
      </c>
      <c r="AI51" s="184">
        <f t="shared" si="19"/>
        <v>8487.8749897071848</v>
      </c>
      <c r="AK51" s="76" t="s">
        <v>89</v>
      </c>
      <c r="AL51" s="67"/>
      <c r="AM51" s="78">
        <v>0.84296211833610646</v>
      </c>
      <c r="AN51" s="78">
        <v>0.72590041773514069</v>
      </c>
      <c r="AO51" s="63">
        <v>0.52522794398142525</v>
      </c>
      <c r="AP51" s="63">
        <v>0.39240420646095592</v>
      </c>
      <c r="AQ51" s="63">
        <v>0.28835459492743465</v>
      </c>
      <c r="AR51" s="63">
        <v>0.23712769197181655</v>
      </c>
      <c r="AS51" s="63">
        <v>0.21797856110066643</v>
      </c>
      <c r="AT51" s="63">
        <v>0.14795375649123005</v>
      </c>
      <c r="AU51" s="63">
        <v>0.19438357012718954</v>
      </c>
      <c r="AV51" s="63">
        <v>-0.27370329329337129</v>
      </c>
      <c r="AW51" s="63">
        <v>-0.18194837840338135</v>
      </c>
      <c r="AX51" s="63">
        <v>-0.18380333175755323</v>
      </c>
    </row>
    <row r="52" spans="1:50" x14ac:dyDescent="0.25">
      <c r="A52" s="1">
        <v>50</v>
      </c>
      <c r="B52" s="30">
        <v>8500</v>
      </c>
      <c r="C52" s="30">
        <v>7750</v>
      </c>
      <c r="D52" s="30">
        <v>8000</v>
      </c>
      <c r="E52" s="3">
        <v>28</v>
      </c>
      <c r="F52" s="3">
        <v>25</v>
      </c>
      <c r="G52" s="3">
        <v>23</v>
      </c>
      <c r="H52" s="3">
        <v>2750</v>
      </c>
      <c r="I52" s="3">
        <v>2750</v>
      </c>
      <c r="J52" s="3">
        <v>4750</v>
      </c>
      <c r="K52" s="3">
        <v>1.6842105263157894</v>
      </c>
      <c r="L52" s="61">
        <v>-750</v>
      </c>
      <c r="M52" s="61">
        <v>250</v>
      </c>
      <c r="N52" s="61">
        <v>-250</v>
      </c>
      <c r="O52" s="129">
        <f t="shared" si="5"/>
        <v>303.92115920167663</v>
      </c>
      <c r="P52" s="3">
        <f t="shared" si="1"/>
        <v>553.92115920167657</v>
      </c>
      <c r="Q52" s="96">
        <f t="shared" si="2"/>
        <v>-2.2156846368067065</v>
      </c>
      <c r="R52" s="157">
        <f t="shared" si="6"/>
        <v>190.81156250572624</v>
      </c>
      <c r="S52" s="3">
        <f t="shared" si="3"/>
        <v>440.81156250572622</v>
      </c>
      <c r="T52" s="96">
        <f t="shared" si="4"/>
        <v>-1.7632462500229049</v>
      </c>
      <c r="U52" s="154">
        <f t="shared" si="7"/>
        <v>232.55755332879426</v>
      </c>
      <c r="V52" s="3">
        <f t="shared" si="8"/>
        <v>482.55755332879426</v>
      </c>
      <c r="W52" s="96">
        <f t="shared" si="9"/>
        <v>-1.930230213315177</v>
      </c>
      <c r="X52" s="217">
        <f t="shared" si="10"/>
        <v>211.44414605842078</v>
      </c>
      <c r="Y52" s="3">
        <f t="shared" si="11"/>
        <v>461.44414605842076</v>
      </c>
      <c r="Z52" s="96">
        <f t="shared" si="12"/>
        <v>-1.8457765842336831</v>
      </c>
      <c r="AA52" s="220">
        <f t="shared" si="13"/>
        <v>150.56383262607133</v>
      </c>
      <c r="AB52" s="184">
        <f t="shared" si="14"/>
        <v>400.5638326260713</v>
      </c>
      <c r="AC52" s="166">
        <f t="shared" si="15"/>
        <v>-1.6022553305042853</v>
      </c>
      <c r="AD52" s="3">
        <f t="shared" si="0"/>
        <v>8000</v>
      </c>
      <c r="AE52" s="184">
        <f t="shared" si="20"/>
        <v>8053.9211592016763</v>
      </c>
      <c r="AF52" s="184">
        <f t="shared" si="16"/>
        <v>7940.8115625057262</v>
      </c>
      <c r="AG52" s="184">
        <f t="shared" si="17"/>
        <v>7982.5575533287938</v>
      </c>
      <c r="AH52" s="184">
        <f t="shared" si="18"/>
        <v>7961.4441460584212</v>
      </c>
      <c r="AI52" s="184">
        <f t="shared" si="19"/>
        <v>7900.5638326260714</v>
      </c>
      <c r="AK52" s="76" t="s">
        <v>67</v>
      </c>
      <c r="AL52" s="78">
        <v>0.84296211833610646</v>
      </c>
      <c r="AM52" s="67"/>
      <c r="AN52" s="78">
        <v>0.84323671522673649</v>
      </c>
      <c r="AO52" s="63">
        <v>0.48710673799845672</v>
      </c>
      <c r="AP52" s="63">
        <v>0.51472837986631481</v>
      </c>
      <c r="AQ52" s="63">
        <v>0.39126153198752428</v>
      </c>
      <c r="AR52" s="63">
        <v>0.24732592903120421</v>
      </c>
      <c r="AS52" s="63">
        <v>0.23388229902313479</v>
      </c>
      <c r="AT52" s="63">
        <v>0.21927385407393757</v>
      </c>
      <c r="AU52" s="63">
        <v>0.17768008028970556</v>
      </c>
      <c r="AV52" s="63">
        <v>0.16470973652941651</v>
      </c>
      <c r="AW52" s="63">
        <v>-0.27040655975987704</v>
      </c>
      <c r="AX52" s="63">
        <v>-0.18942823945626144</v>
      </c>
    </row>
    <row r="53" spans="1:50" x14ac:dyDescent="0.25">
      <c r="A53" s="1">
        <v>51</v>
      </c>
      <c r="B53" s="30">
        <v>7750</v>
      </c>
      <c r="C53" s="30">
        <v>8000</v>
      </c>
      <c r="D53" s="30">
        <v>7750</v>
      </c>
      <c r="E53" s="3">
        <v>25</v>
      </c>
      <c r="F53" s="3">
        <v>23</v>
      </c>
      <c r="G53" s="3">
        <v>24</v>
      </c>
      <c r="H53" s="3">
        <v>2750</v>
      </c>
      <c r="I53" s="3">
        <v>4750</v>
      </c>
      <c r="J53" s="3">
        <v>2750</v>
      </c>
      <c r="K53" s="3">
        <v>2.8181818181818183</v>
      </c>
      <c r="L53" s="61">
        <v>250</v>
      </c>
      <c r="M53" s="61">
        <v>-250</v>
      </c>
      <c r="N53" s="61">
        <v>-250</v>
      </c>
      <c r="O53" s="129">
        <f t="shared" si="5"/>
        <v>161.38126634808177</v>
      </c>
      <c r="P53" s="3">
        <f t="shared" si="1"/>
        <v>411.38126634808179</v>
      </c>
      <c r="Q53" s="96">
        <f t="shared" si="2"/>
        <v>-1.6455250653923272</v>
      </c>
      <c r="R53" s="157">
        <f t="shared" si="6"/>
        <v>263.73489660587762</v>
      </c>
      <c r="S53" s="3">
        <f t="shared" si="3"/>
        <v>513.73489660587757</v>
      </c>
      <c r="T53" s="96">
        <f t="shared" si="4"/>
        <v>-2.0549395864235103</v>
      </c>
      <c r="U53" s="154">
        <f t="shared" si="7"/>
        <v>372.49662694986858</v>
      </c>
      <c r="V53" s="3">
        <f t="shared" si="8"/>
        <v>622.49662694986864</v>
      </c>
      <c r="W53" s="96">
        <f t="shared" si="9"/>
        <v>-2.4899865077994745</v>
      </c>
      <c r="X53" s="217">
        <f t="shared" si="10"/>
        <v>322.54947892619214</v>
      </c>
      <c r="Y53" s="3">
        <f t="shared" si="11"/>
        <v>572.54947892619214</v>
      </c>
      <c r="Z53" s="96">
        <f t="shared" si="12"/>
        <v>-2.2901979157047685</v>
      </c>
      <c r="AA53" s="220">
        <f t="shared" si="13"/>
        <v>181.77395654237131</v>
      </c>
      <c r="AB53" s="184">
        <f t="shared" si="14"/>
        <v>431.77395654237131</v>
      </c>
      <c r="AC53" s="166">
        <f t="shared" si="15"/>
        <v>-1.7270958261694853</v>
      </c>
      <c r="AD53" s="3">
        <f t="shared" si="0"/>
        <v>7750</v>
      </c>
      <c r="AE53" s="184">
        <f t="shared" si="20"/>
        <v>8161.3812663480821</v>
      </c>
      <c r="AF53" s="184">
        <f t="shared" si="16"/>
        <v>8263.734896605878</v>
      </c>
      <c r="AG53" s="184">
        <f t="shared" si="17"/>
        <v>8372.4966269498691</v>
      </c>
      <c r="AH53" s="184">
        <f t="shared" si="18"/>
        <v>8322.549478926192</v>
      </c>
      <c r="AI53" s="184">
        <f t="shared" si="19"/>
        <v>8181.7739565423717</v>
      </c>
      <c r="AK53" s="76" t="s">
        <v>63</v>
      </c>
      <c r="AL53" s="78">
        <v>0.72590041773514069</v>
      </c>
      <c r="AM53" s="78">
        <v>0.84323671522673649</v>
      </c>
      <c r="AN53" s="67"/>
      <c r="AO53" s="63">
        <v>0.40292114966240217</v>
      </c>
      <c r="AP53" s="63">
        <v>0.47934268521628065</v>
      </c>
      <c r="AQ53" s="63">
        <v>0.51062826683621432</v>
      </c>
      <c r="AR53" s="63">
        <v>0.26679893028139912</v>
      </c>
      <c r="AS53" s="63">
        <v>0.24593228995703889</v>
      </c>
      <c r="AT53" s="63">
        <v>0.23855167416734407</v>
      </c>
      <c r="AU53" s="63">
        <v>0.22761693411033562</v>
      </c>
      <c r="AV53" s="63">
        <v>0.14475765697345022</v>
      </c>
      <c r="AW53" s="63">
        <v>0.17055688247892262</v>
      </c>
      <c r="AX53" s="63">
        <v>-0.27500646702383269</v>
      </c>
    </row>
    <row r="54" spans="1:50" x14ac:dyDescent="0.25">
      <c r="A54" s="1">
        <v>52</v>
      </c>
      <c r="B54" s="30">
        <v>8000</v>
      </c>
      <c r="C54" s="30">
        <v>7750</v>
      </c>
      <c r="D54" s="30">
        <v>7500</v>
      </c>
      <c r="E54" s="3">
        <v>23</v>
      </c>
      <c r="F54" s="3">
        <v>24</v>
      </c>
      <c r="G54" s="3">
        <v>18</v>
      </c>
      <c r="H54" s="3">
        <v>4750</v>
      </c>
      <c r="I54" s="3">
        <v>2750</v>
      </c>
      <c r="J54" s="3">
        <v>4750</v>
      </c>
      <c r="K54" s="3">
        <v>1.5789473684210527</v>
      </c>
      <c r="L54" s="61">
        <v>-250</v>
      </c>
      <c r="M54" s="61">
        <v>-250</v>
      </c>
      <c r="N54" s="61">
        <v>-500</v>
      </c>
      <c r="O54" s="129">
        <f t="shared" si="5"/>
        <v>351.9918192509391</v>
      </c>
      <c r="P54" s="3">
        <f t="shared" si="1"/>
        <v>851.9918192509391</v>
      </c>
      <c r="Q54" s="96">
        <f t="shared" si="2"/>
        <v>-1.7039836385018783</v>
      </c>
      <c r="R54" s="157">
        <f t="shared" si="6"/>
        <v>246.1646373084142</v>
      </c>
      <c r="S54" s="3">
        <f t="shared" si="3"/>
        <v>746.16463730841417</v>
      </c>
      <c r="T54" s="96">
        <f t="shared" si="4"/>
        <v>-1.4923292746168284</v>
      </c>
      <c r="U54" s="154">
        <f t="shared" si="7"/>
        <v>245.0896703573635</v>
      </c>
      <c r="V54" s="3">
        <f t="shared" si="8"/>
        <v>745.0896703573635</v>
      </c>
      <c r="W54" s="96">
        <f t="shared" si="9"/>
        <v>-1.490179340714727</v>
      </c>
      <c r="X54" s="217">
        <f t="shared" si="10"/>
        <v>361.11715877298752</v>
      </c>
      <c r="Y54" s="3">
        <f t="shared" si="11"/>
        <v>861.11715877298752</v>
      </c>
      <c r="Z54" s="96">
        <f t="shared" si="12"/>
        <v>-1.7222343175459751</v>
      </c>
      <c r="AA54" s="220">
        <f t="shared" si="13"/>
        <v>229.68513295779093</v>
      </c>
      <c r="AB54" s="184">
        <f t="shared" si="14"/>
        <v>729.68513295779098</v>
      </c>
      <c r="AC54" s="166">
        <f t="shared" si="15"/>
        <v>-1.4593702659155821</v>
      </c>
      <c r="AD54" s="3">
        <f t="shared" si="0"/>
        <v>7500</v>
      </c>
      <c r="AE54" s="184">
        <f t="shared" si="20"/>
        <v>8101.9918192509394</v>
      </c>
      <c r="AF54" s="184">
        <f t="shared" si="16"/>
        <v>7996.1646373084141</v>
      </c>
      <c r="AG54" s="184">
        <f t="shared" si="17"/>
        <v>7995.0896703573635</v>
      </c>
      <c r="AH54" s="184">
        <f t="shared" si="18"/>
        <v>8111.1171587729878</v>
      </c>
      <c r="AI54" s="184">
        <f t="shared" si="19"/>
        <v>7979.6851329577912</v>
      </c>
      <c r="AK54" s="76" t="s">
        <v>90</v>
      </c>
      <c r="AL54" s="63">
        <v>0.52522794398142525</v>
      </c>
      <c r="AM54" s="63">
        <v>0.48710673799845672</v>
      </c>
      <c r="AN54" s="63">
        <v>0.40292114966240217</v>
      </c>
      <c r="AO54" s="67"/>
      <c r="AP54" s="78">
        <v>0.72970818909347623</v>
      </c>
      <c r="AQ54" s="63">
        <v>0.52294043069777874</v>
      </c>
      <c r="AR54" s="63">
        <v>-7.5658065429922691E-2</v>
      </c>
      <c r="AS54" s="63">
        <v>-0.11546278098357102</v>
      </c>
      <c r="AT54" s="63">
        <v>-0.10285729237446663</v>
      </c>
      <c r="AU54" s="63">
        <v>0.2909590502878886</v>
      </c>
      <c r="AV54" s="63">
        <v>-0.10729687854903211</v>
      </c>
      <c r="AW54" s="63">
        <v>-0.1749830492614674</v>
      </c>
      <c r="AX54" s="63">
        <v>-0.20229307147444892</v>
      </c>
    </row>
    <row r="55" spans="1:50" ht="15.75" thickBot="1" x14ac:dyDescent="0.3">
      <c r="A55" s="1">
        <v>53</v>
      </c>
      <c r="B55" s="30">
        <v>7750</v>
      </c>
      <c r="C55" s="30">
        <v>7500</v>
      </c>
      <c r="D55" s="31">
        <v>7000</v>
      </c>
      <c r="E55" s="3">
        <v>24</v>
      </c>
      <c r="F55" s="3">
        <v>18</v>
      </c>
      <c r="G55" s="32">
        <v>16</v>
      </c>
      <c r="H55" s="3">
        <v>2750</v>
      </c>
      <c r="I55" s="3">
        <v>4750</v>
      </c>
      <c r="J55" s="32">
        <v>4750</v>
      </c>
      <c r="K55" s="32">
        <v>1.4736842105263157</v>
      </c>
      <c r="L55" s="61">
        <v>-250</v>
      </c>
      <c r="M55" s="61">
        <v>-500</v>
      </c>
      <c r="N55" s="62">
        <v>-500</v>
      </c>
      <c r="O55" s="129">
        <f t="shared" si="5"/>
        <v>418.1690947281736</v>
      </c>
      <c r="P55" s="3">
        <f t="shared" si="1"/>
        <v>918.1690947281736</v>
      </c>
      <c r="Q55" s="96">
        <f t="shared" si="2"/>
        <v>-1.8363381894563473</v>
      </c>
      <c r="R55" s="157">
        <f t="shared" si="6"/>
        <v>472.56842407398079</v>
      </c>
      <c r="S55" s="3">
        <f t="shared" si="3"/>
        <v>972.56842407398085</v>
      </c>
      <c r="T55" s="96">
        <f t="shared" si="4"/>
        <v>-1.9451368481479616</v>
      </c>
      <c r="U55" s="154">
        <f t="shared" si="7"/>
        <v>531.7196090024355</v>
      </c>
      <c r="V55" s="3">
        <f t="shared" si="8"/>
        <v>1031.7196090024354</v>
      </c>
      <c r="W55" s="96">
        <f t="shared" si="9"/>
        <v>-2.0634392180048708</v>
      </c>
      <c r="X55" s="217">
        <f t="shared" si="10"/>
        <v>437.61531285467549</v>
      </c>
      <c r="Y55" s="3">
        <f t="shared" si="11"/>
        <v>937.61531285467549</v>
      </c>
      <c r="Z55" s="96">
        <f t="shared" si="12"/>
        <v>-1.875230625709351</v>
      </c>
      <c r="AA55" s="220">
        <f t="shared" si="13"/>
        <v>314.43783588885947</v>
      </c>
      <c r="AB55" s="184">
        <f t="shared" si="14"/>
        <v>814.43783588885947</v>
      </c>
      <c r="AC55" s="166">
        <f t="shared" si="15"/>
        <v>-1.6288756717777189</v>
      </c>
      <c r="AD55" s="3">
        <f t="shared" si="0"/>
        <v>7000</v>
      </c>
      <c r="AE55" s="184">
        <f t="shared" si="20"/>
        <v>7918.1690947281731</v>
      </c>
      <c r="AF55" s="184">
        <f t="shared" si="16"/>
        <v>7972.5684240739811</v>
      </c>
      <c r="AG55" s="184">
        <f t="shared" si="17"/>
        <v>8031.7196090024354</v>
      </c>
      <c r="AH55" s="184">
        <f t="shared" si="18"/>
        <v>7937.6153128546757</v>
      </c>
      <c r="AI55" s="184">
        <f t="shared" si="19"/>
        <v>7814.4378358888598</v>
      </c>
      <c r="AK55" s="76" t="s">
        <v>83</v>
      </c>
      <c r="AL55" s="63">
        <v>0.39240420646095592</v>
      </c>
      <c r="AM55" s="63">
        <v>0.51472837986631481</v>
      </c>
      <c r="AN55" s="63">
        <v>0.47934268521628065</v>
      </c>
      <c r="AO55" s="78">
        <v>0.72970818909347623</v>
      </c>
      <c r="AP55" s="67"/>
      <c r="AQ55" s="78">
        <v>0.73691324998306151</v>
      </c>
      <c r="AR55" s="63">
        <v>5.2920579753693055E-2</v>
      </c>
      <c r="AS55" s="63">
        <v>-8.6843216287150027E-2</v>
      </c>
      <c r="AT55" s="63">
        <v>-0.10827405692075451</v>
      </c>
      <c r="AU55" s="63">
        <v>0.29840506308356923</v>
      </c>
      <c r="AV55" s="63">
        <v>0.14787978678287544</v>
      </c>
      <c r="AW55" s="63">
        <v>-9.8108149771131498E-2</v>
      </c>
      <c r="AX55" s="63">
        <v>-0.17904883484708387</v>
      </c>
    </row>
    <row r="56" spans="1:50" ht="15.75" thickBot="1" x14ac:dyDescent="0.3">
      <c r="A56" s="1">
        <v>54</v>
      </c>
      <c r="B56" s="30">
        <v>7500</v>
      </c>
      <c r="C56" s="31">
        <v>7000</v>
      </c>
      <c r="D56" s="29">
        <v>5750</v>
      </c>
      <c r="E56" s="3">
        <v>18</v>
      </c>
      <c r="F56" s="32">
        <v>16</v>
      </c>
      <c r="G56" s="28">
        <v>18</v>
      </c>
      <c r="H56" s="3">
        <v>4750</v>
      </c>
      <c r="I56" s="32">
        <v>4750</v>
      </c>
      <c r="J56" s="28">
        <v>4750</v>
      </c>
      <c r="K56" s="28">
        <v>1.2105263157894737</v>
      </c>
      <c r="L56" s="61">
        <v>-500</v>
      </c>
      <c r="M56" s="62">
        <v>-500</v>
      </c>
      <c r="N56" s="209">
        <v>500</v>
      </c>
      <c r="O56" s="129">
        <f t="shared" si="5"/>
        <v>625.86105275319539</v>
      </c>
      <c r="P56" s="3">
        <f t="shared" si="1"/>
        <v>125.86105275319539</v>
      </c>
      <c r="Q56" s="96">
        <f t="shared" si="2"/>
        <v>0.25172210550639079</v>
      </c>
      <c r="R56" s="157">
        <f t="shared" si="6"/>
        <v>698.52284927659434</v>
      </c>
      <c r="S56" s="3">
        <f t="shared" si="3"/>
        <v>198.52284927659434</v>
      </c>
      <c r="T56" s="96">
        <f t="shared" si="4"/>
        <v>0.39704569855318866</v>
      </c>
      <c r="U56" s="154">
        <f t="shared" si="7"/>
        <v>971.37263987859365</v>
      </c>
      <c r="V56" s="3">
        <f t="shared" si="8"/>
        <v>471.37263987859365</v>
      </c>
      <c r="W56" s="96">
        <f t="shared" si="9"/>
        <v>0.94274527975718725</v>
      </c>
      <c r="X56" s="217">
        <f t="shared" si="10"/>
        <v>949.41741160871049</v>
      </c>
      <c r="Y56" s="3">
        <f t="shared" si="11"/>
        <v>449.41741160871049</v>
      </c>
      <c r="Z56" s="96">
        <f t="shared" si="12"/>
        <v>0.89883482321742103</v>
      </c>
      <c r="AA56" s="220">
        <f t="shared" si="13"/>
        <v>814.27207466386642</v>
      </c>
      <c r="AB56" s="184">
        <f t="shared" si="14"/>
        <v>314.27207466386642</v>
      </c>
      <c r="AC56" s="166">
        <f t="shared" si="15"/>
        <v>0.62854414932773284</v>
      </c>
      <c r="AD56" s="3">
        <f t="shared" si="0"/>
        <v>5750</v>
      </c>
      <c r="AE56" s="184">
        <f t="shared" si="20"/>
        <v>7625.8610527531955</v>
      </c>
      <c r="AF56" s="184">
        <f t="shared" si="16"/>
        <v>7698.5228492765946</v>
      </c>
      <c r="AG56" s="184">
        <f t="shared" si="17"/>
        <v>7971.3726398785939</v>
      </c>
      <c r="AH56" s="184">
        <f t="shared" si="18"/>
        <v>7949.4174116087106</v>
      </c>
      <c r="AI56" s="184">
        <f t="shared" si="19"/>
        <v>7814.2720746638661</v>
      </c>
      <c r="AK56" s="76" t="s">
        <v>64</v>
      </c>
      <c r="AL56" s="63">
        <v>0.28835459492743465</v>
      </c>
      <c r="AM56" s="63">
        <v>0.39126153198752428</v>
      </c>
      <c r="AN56" s="63">
        <v>0.51062826683621432</v>
      </c>
      <c r="AO56" s="63">
        <v>0.52294043069777874</v>
      </c>
      <c r="AP56" s="78">
        <v>0.73691324998306151</v>
      </c>
      <c r="AQ56" s="67"/>
      <c r="AR56" s="63">
        <v>6.5714071386812289E-2</v>
      </c>
      <c r="AS56" s="63">
        <v>4.9977927195768497E-2</v>
      </c>
      <c r="AT56" s="63">
        <v>-7.6282912641291625E-2</v>
      </c>
      <c r="AU56" s="63">
        <v>0.27292008303117021</v>
      </c>
      <c r="AV56" s="63">
        <v>0.20265611518853666</v>
      </c>
      <c r="AW56" s="63">
        <v>0.15319987522300937</v>
      </c>
      <c r="AX56" s="63">
        <v>-9.3847335893913211E-2</v>
      </c>
    </row>
    <row r="57" spans="1:50" ht="15.75" thickBot="1" x14ac:dyDescent="0.3">
      <c r="A57" s="1">
        <v>55</v>
      </c>
      <c r="B57" s="31">
        <v>7000</v>
      </c>
      <c r="C57" s="29">
        <v>5750</v>
      </c>
      <c r="D57" s="30">
        <v>6250</v>
      </c>
      <c r="E57" s="32">
        <v>16</v>
      </c>
      <c r="F57" s="28">
        <v>18</v>
      </c>
      <c r="G57" s="3">
        <v>38</v>
      </c>
      <c r="H57" s="32">
        <v>4750</v>
      </c>
      <c r="I57" s="28">
        <v>4750</v>
      </c>
      <c r="J57" s="3">
        <v>1750</v>
      </c>
      <c r="K57" s="3">
        <v>3.5714285714285716</v>
      </c>
      <c r="L57" s="62">
        <v>-500</v>
      </c>
      <c r="M57" s="209">
        <v>500</v>
      </c>
      <c r="N57" s="61">
        <v>-1250</v>
      </c>
      <c r="O57" s="129">
        <f t="shared" si="5"/>
        <v>413.80658206114737</v>
      </c>
      <c r="P57" s="3">
        <f t="shared" si="1"/>
        <v>1663.8065820611473</v>
      </c>
      <c r="Q57" s="96">
        <f t="shared" si="2"/>
        <v>-1.3310452656489178</v>
      </c>
      <c r="R57" s="157">
        <f t="shared" si="6"/>
        <v>570.43303985833495</v>
      </c>
      <c r="S57" s="3">
        <f t="shared" si="3"/>
        <v>1820.433039858335</v>
      </c>
      <c r="T57" s="96">
        <f t="shared" si="4"/>
        <v>-1.4563464318866679</v>
      </c>
      <c r="U57" s="154">
        <f t="shared" si="7"/>
        <v>918.8660257683382</v>
      </c>
      <c r="V57" s="3">
        <f t="shared" si="8"/>
        <v>2168.8660257683382</v>
      </c>
      <c r="W57" s="96">
        <f t="shared" si="9"/>
        <v>-1.7350928206146705</v>
      </c>
      <c r="X57" s="217">
        <f t="shared" si="10"/>
        <v>965.63394951581893</v>
      </c>
      <c r="Y57" s="3">
        <f t="shared" si="11"/>
        <v>2215.633949515819</v>
      </c>
      <c r="Z57" s="96">
        <f t="shared" si="12"/>
        <v>-1.7725071596126551</v>
      </c>
      <c r="AA57" s="220">
        <f t="shared" si="13"/>
        <v>881.02593308418091</v>
      </c>
      <c r="AB57" s="184">
        <f t="shared" si="14"/>
        <v>2131.0259330841809</v>
      </c>
      <c r="AC57" s="166">
        <f t="shared" si="15"/>
        <v>-1.7048207464673448</v>
      </c>
      <c r="AD57" s="3">
        <f t="shared" si="0"/>
        <v>6250</v>
      </c>
      <c r="AE57" s="184">
        <f t="shared" si="20"/>
        <v>6163.8065820611473</v>
      </c>
      <c r="AF57" s="184">
        <f t="shared" si="16"/>
        <v>6320.4330398583352</v>
      </c>
      <c r="AG57" s="184">
        <f t="shared" si="17"/>
        <v>6668.8660257683387</v>
      </c>
      <c r="AH57" s="184">
        <f t="shared" si="18"/>
        <v>6715.633949515819</v>
      </c>
      <c r="AI57" s="184">
        <f t="shared" si="19"/>
        <v>6631.0259330841809</v>
      </c>
      <c r="AK57" s="76" t="s">
        <v>91</v>
      </c>
      <c r="AL57" s="63">
        <v>0.23712769197181655</v>
      </c>
      <c r="AM57" s="63">
        <v>0.24732592903120421</v>
      </c>
      <c r="AN57" s="63">
        <v>0.26679893028139912</v>
      </c>
      <c r="AO57" s="63">
        <v>-7.5658065429922691E-2</v>
      </c>
      <c r="AP57" s="63">
        <v>5.2920579753693055E-2</v>
      </c>
      <c r="AQ57" s="63">
        <v>6.5714071386812289E-2</v>
      </c>
      <c r="AR57" s="67"/>
      <c r="AS57" s="63">
        <v>0.36866160782823876</v>
      </c>
      <c r="AT57" s="63">
        <v>0.28082601220260889</v>
      </c>
      <c r="AU57" s="63">
        <v>-0.14307742120475322</v>
      </c>
      <c r="AV57" s="63">
        <v>3.9627654235567369E-2</v>
      </c>
      <c r="AW57" s="63">
        <v>5.6934886446743438E-2</v>
      </c>
      <c r="AX57" s="63">
        <v>3.5136466455175416E-2</v>
      </c>
    </row>
    <row r="58" spans="1:50" x14ac:dyDescent="0.25">
      <c r="A58" s="1">
        <v>56</v>
      </c>
      <c r="B58" s="29">
        <v>5750</v>
      </c>
      <c r="C58" s="30">
        <v>6250</v>
      </c>
      <c r="D58" s="30">
        <v>5000</v>
      </c>
      <c r="E58" s="28">
        <v>18</v>
      </c>
      <c r="F58" s="3">
        <v>38</v>
      </c>
      <c r="G58" s="3">
        <v>37</v>
      </c>
      <c r="H58" s="28">
        <v>4750</v>
      </c>
      <c r="I58" s="3">
        <v>1750</v>
      </c>
      <c r="J58" s="3">
        <v>4750</v>
      </c>
      <c r="K58" s="3">
        <v>1.0526315789473684</v>
      </c>
      <c r="L58" s="209">
        <v>500</v>
      </c>
      <c r="M58" s="61">
        <v>-1250</v>
      </c>
      <c r="N58" s="61">
        <v>500</v>
      </c>
      <c r="O58" s="129">
        <f t="shared" si="5"/>
        <v>857.90881244084346</v>
      </c>
      <c r="P58" s="3">
        <f t="shared" si="1"/>
        <v>357.90881244084346</v>
      </c>
      <c r="Q58" s="96">
        <f t="shared" si="2"/>
        <v>0.71581762488168688</v>
      </c>
      <c r="R58" s="157">
        <f t="shared" si="6"/>
        <v>755.72349901153552</v>
      </c>
      <c r="S58" s="3">
        <f t="shared" si="3"/>
        <v>255.72349901153552</v>
      </c>
      <c r="T58" s="96">
        <f t="shared" si="4"/>
        <v>0.51144699802307103</v>
      </c>
      <c r="U58" s="154">
        <f t="shared" si="7"/>
        <v>694.82270591225279</v>
      </c>
      <c r="V58" s="3">
        <f t="shared" si="8"/>
        <v>194.82270591225279</v>
      </c>
      <c r="W58" s="96">
        <f t="shared" si="9"/>
        <v>0.38964541182450557</v>
      </c>
      <c r="X58" s="217">
        <f t="shared" si="10"/>
        <v>1075.2647857523127</v>
      </c>
      <c r="Y58" s="3">
        <f t="shared" si="11"/>
        <v>575.26478575231272</v>
      </c>
      <c r="Z58" s="96">
        <f t="shared" si="12"/>
        <v>1.1505295715046255</v>
      </c>
      <c r="AA58" s="220">
        <f t="shared" si="13"/>
        <v>1031.9337936624329</v>
      </c>
      <c r="AB58" s="184">
        <f t="shared" si="14"/>
        <v>531.93379366243289</v>
      </c>
      <c r="AC58" s="166">
        <f t="shared" si="15"/>
        <v>1.0638675873248657</v>
      </c>
      <c r="AD58" s="3">
        <f t="shared" si="0"/>
        <v>5000</v>
      </c>
      <c r="AE58" s="184">
        <f t="shared" si="20"/>
        <v>7107.9088124408436</v>
      </c>
      <c r="AF58" s="184">
        <f t="shared" si="16"/>
        <v>7005.7234990115358</v>
      </c>
      <c r="AG58" s="184">
        <f t="shared" si="17"/>
        <v>6944.8227059122528</v>
      </c>
      <c r="AH58" s="184">
        <f t="shared" si="18"/>
        <v>7325.2647857523125</v>
      </c>
      <c r="AI58" s="184">
        <f t="shared" si="19"/>
        <v>7281.9337936624324</v>
      </c>
      <c r="AK58" s="76" t="s">
        <v>62</v>
      </c>
      <c r="AL58" s="63">
        <v>0.21797856110066643</v>
      </c>
      <c r="AM58" s="63">
        <v>0.23388229902313479</v>
      </c>
      <c r="AN58" s="63">
        <v>0.24593228995703889</v>
      </c>
      <c r="AO58" s="63">
        <v>-0.11546278098357102</v>
      </c>
      <c r="AP58" s="63">
        <v>-8.6843216287150027E-2</v>
      </c>
      <c r="AQ58" s="63">
        <v>4.9977927195768497E-2</v>
      </c>
      <c r="AR58" s="63">
        <v>0.36866160782823876</v>
      </c>
      <c r="AS58" s="67"/>
      <c r="AT58" s="63">
        <v>0.36756374212658033</v>
      </c>
      <c r="AU58" s="63">
        <v>-0.24625274700933622</v>
      </c>
      <c r="AV58" s="63">
        <v>4.1047635862590727E-2</v>
      </c>
      <c r="AW58" s="63">
        <v>4.130614868577881E-2</v>
      </c>
      <c r="AX58" s="63">
        <v>5.255189970419101E-2</v>
      </c>
    </row>
    <row r="59" spans="1:50" x14ac:dyDescent="0.25">
      <c r="A59" s="1">
        <v>57</v>
      </c>
      <c r="B59" s="30">
        <v>6250</v>
      </c>
      <c r="C59" s="30">
        <v>5000</v>
      </c>
      <c r="D59" s="30">
        <v>5500</v>
      </c>
      <c r="E59" s="3">
        <v>38</v>
      </c>
      <c r="F59" s="3">
        <v>37</v>
      </c>
      <c r="G59" s="3">
        <v>38</v>
      </c>
      <c r="H59" s="3">
        <v>1750</v>
      </c>
      <c r="I59" s="3">
        <v>4750</v>
      </c>
      <c r="J59" s="3">
        <v>1750</v>
      </c>
      <c r="K59" s="3">
        <v>3.1428571428571428</v>
      </c>
      <c r="L59" s="61">
        <v>-1250</v>
      </c>
      <c r="M59" s="61">
        <v>500</v>
      </c>
      <c r="N59" s="61">
        <v>500</v>
      </c>
      <c r="O59" s="129">
        <f t="shared" si="5"/>
        <v>515.79853697031217</v>
      </c>
      <c r="P59" s="3">
        <f t="shared" si="1"/>
        <v>15.798536970312171</v>
      </c>
      <c r="Q59" s="96">
        <f t="shared" si="2"/>
        <v>3.1597073940624339E-2</v>
      </c>
      <c r="R59" s="157">
        <f t="shared" si="6"/>
        <v>679.55003235447759</v>
      </c>
      <c r="S59" s="3">
        <f t="shared" si="3"/>
        <v>179.55003235447759</v>
      </c>
      <c r="T59" s="96">
        <f t="shared" si="4"/>
        <v>0.35910006470895517</v>
      </c>
      <c r="U59" s="154">
        <f t="shared" si="7"/>
        <v>542.85771691106083</v>
      </c>
      <c r="V59" s="3">
        <f t="shared" si="8"/>
        <v>42.857716911060834</v>
      </c>
      <c r="W59" s="96">
        <f t="shared" si="9"/>
        <v>8.571543382212167E-2</v>
      </c>
      <c r="X59" s="217">
        <f t="shared" si="10"/>
        <v>421.03997106606136</v>
      </c>
      <c r="Y59" s="3">
        <f t="shared" si="11"/>
        <v>-78.960028933938645</v>
      </c>
      <c r="Z59" s="96">
        <f t="shared" si="12"/>
        <v>-0.1579200578678773</v>
      </c>
      <c r="AA59" s="220">
        <f t="shared" si="13"/>
        <v>311.3319926388167</v>
      </c>
      <c r="AB59" s="184">
        <f t="shared" si="14"/>
        <v>-188.6680073611833</v>
      </c>
      <c r="AC59" s="166">
        <f t="shared" si="15"/>
        <v>-0.37733601472236661</v>
      </c>
      <c r="AD59" s="3">
        <f t="shared" si="0"/>
        <v>5500</v>
      </c>
      <c r="AE59" s="184">
        <f t="shared" si="20"/>
        <v>5515.7985369703119</v>
      </c>
      <c r="AF59" s="184">
        <f t="shared" si="16"/>
        <v>5679.5500323544775</v>
      </c>
      <c r="AG59" s="184">
        <f t="shared" si="17"/>
        <v>5542.8577169110613</v>
      </c>
      <c r="AH59" s="184">
        <f t="shared" si="18"/>
        <v>5421.0399710660613</v>
      </c>
      <c r="AI59" s="184">
        <f t="shared" si="19"/>
        <v>5311.3319926388167</v>
      </c>
      <c r="AK59" s="76" t="s">
        <v>66</v>
      </c>
      <c r="AL59" s="63">
        <v>0.14795375649123005</v>
      </c>
      <c r="AM59" s="63">
        <v>0.21927385407393757</v>
      </c>
      <c r="AN59" s="63">
        <v>0.23855167416734407</v>
      </c>
      <c r="AO59" s="63">
        <v>-0.10285729237446663</v>
      </c>
      <c r="AP59" s="63">
        <v>-0.10827405692075451</v>
      </c>
      <c r="AQ59" s="63">
        <v>-7.6282912641291625E-2</v>
      </c>
      <c r="AR59" s="63">
        <v>0.28082601220260889</v>
      </c>
      <c r="AS59" s="63">
        <v>0.36756374212658033</v>
      </c>
      <c r="AT59" s="67"/>
      <c r="AU59" s="78">
        <v>-0.76359546956133106</v>
      </c>
      <c r="AV59" s="63">
        <v>0.10901010085718293</v>
      </c>
      <c r="AW59" s="63">
        <v>3.9419048935170606E-2</v>
      </c>
      <c r="AX59" s="63">
        <v>3.9835159043824148E-2</v>
      </c>
    </row>
    <row r="60" spans="1:50" x14ac:dyDescent="0.25">
      <c r="A60" s="1">
        <v>58</v>
      </c>
      <c r="B60" s="30">
        <v>5000</v>
      </c>
      <c r="C60" s="30">
        <v>5500</v>
      </c>
      <c r="D60" s="30">
        <v>6000</v>
      </c>
      <c r="E60" s="3">
        <v>37</v>
      </c>
      <c r="F60" s="3">
        <v>38</v>
      </c>
      <c r="G60" s="3">
        <v>48</v>
      </c>
      <c r="H60" s="3">
        <v>4750</v>
      </c>
      <c r="I60" s="3">
        <v>1750</v>
      </c>
      <c r="J60" s="3">
        <v>4750</v>
      </c>
      <c r="K60" s="3">
        <v>1.263157894736842</v>
      </c>
      <c r="L60" s="61">
        <v>500</v>
      </c>
      <c r="M60" s="61">
        <v>500</v>
      </c>
      <c r="N60" s="61">
        <v>0</v>
      </c>
      <c r="O60" s="129">
        <f t="shared" si="5"/>
        <v>767.80303081830937</v>
      </c>
      <c r="P60" s="3">
        <f t="shared" si="1"/>
        <v>767.80303081830937</v>
      </c>
      <c r="Q60" s="96">
        <f t="shared" si="2"/>
        <v>0</v>
      </c>
      <c r="R60" s="157">
        <f t="shared" si="6"/>
        <v>638.48114290805779</v>
      </c>
      <c r="S60" s="3">
        <f t="shared" si="3"/>
        <v>638.48114290805779</v>
      </c>
      <c r="T60" s="96">
        <f t="shared" si="4"/>
        <v>0</v>
      </c>
      <c r="U60" s="154">
        <f t="shared" si="7"/>
        <v>679.85419476006462</v>
      </c>
      <c r="V60" s="3">
        <f t="shared" si="8"/>
        <v>679.85419476006462</v>
      </c>
      <c r="W60" s="96">
        <f t="shared" si="9"/>
        <v>0</v>
      </c>
      <c r="X60" s="217">
        <f t="shared" si="10"/>
        <v>821.65449912368229</v>
      </c>
      <c r="Y60" s="3">
        <f t="shared" si="11"/>
        <v>821.65449912368229</v>
      </c>
      <c r="Z60" s="96">
        <f t="shared" si="12"/>
        <v>0</v>
      </c>
      <c r="AA60" s="220">
        <f t="shared" si="13"/>
        <v>802.08475920733702</v>
      </c>
      <c r="AB60" s="184">
        <f t="shared" si="14"/>
        <v>802.08475920733702</v>
      </c>
      <c r="AC60" s="166">
        <f t="shared" si="15"/>
        <v>0</v>
      </c>
      <c r="AD60" s="3">
        <f t="shared" si="0"/>
        <v>6000</v>
      </c>
      <c r="AE60" s="184">
        <f t="shared" si="20"/>
        <v>6267.8030308183097</v>
      </c>
      <c r="AF60" s="184">
        <f t="shared" si="16"/>
        <v>6138.4811429080582</v>
      </c>
      <c r="AG60" s="184">
        <f t="shared" si="17"/>
        <v>6179.8541947600643</v>
      </c>
      <c r="AH60" s="184">
        <f t="shared" si="18"/>
        <v>6321.6544991236824</v>
      </c>
      <c r="AI60" s="184">
        <f t="shared" si="19"/>
        <v>6302.0847592073369</v>
      </c>
      <c r="AK60" s="76" t="s">
        <v>81</v>
      </c>
      <c r="AL60" s="63">
        <v>0.19438357012718954</v>
      </c>
      <c r="AM60" s="63">
        <v>0.17768008028970556</v>
      </c>
      <c r="AN60" s="63">
        <v>0.22761693411033562</v>
      </c>
      <c r="AO60" s="63">
        <v>0.2909590502878886</v>
      </c>
      <c r="AP60" s="63">
        <v>0.29840506308356923</v>
      </c>
      <c r="AQ60" s="63">
        <v>0.27292008303117021</v>
      </c>
      <c r="AR60" s="63">
        <v>-0.14307742120475322</v>
      </c>
      <c r="AS60" s="63">
        <v>-0.24625274700933622</v>
      </c>
      <c r="AT60" s="78">
        <v>-0.76359546956133106</v>
      </c>
      <c r="AU60" s="67"/>
      <c r="AV60" s="63">
        <v>-5.1109069977728905E-2</v>
      </c>
      <c r="AW60" s="63">
        <v>4.436861713017113E-2</v>
      </c>
      <c r="AX60" s="63">
        <v>-0.14464931491692237</v>
      </c>
    </row>
    <row r="61" spans="1:50" x14ac:dyDescent="0.25">
      <c r="A61" s="1">
        <v>59</v>
      </c>
      <c r="B61" s="30">
        <v>5500</v>
      </c>
      <c r="C61" s="30">
        <v>6000</v>
      </c>
      <c r="D61" s="30">
        <v>6000</v>
      </c>
      <c r="E61" s="3">
        <v>38</v>
      </c>
      <c r="F61" s="3">
        <v>48</v>
      </c>
      <c r="G61" s="3">
        <v>54</v>
      </c>
      <c r="H61" s="3">
        <v>1750</v>
      </c>
      <c r="I61" s="3">
        <v>4750</v>
      </c>
      <c r="J61" s="3">
        <v>1750</v>
      </c>
      <c r="K61" s="3">
        <v>3.4285714285714284</v>
      </c>
      <c r="L61" s="61">
        <v>500</v>
      </c>
      <c r="M61" s="61">
        <v>0</v>
      </c>
      <c r="N61" s="61">
        <v>1000</v>
      </c>
      <c r="O61" s="129">
        <f t="shared" si="5"/>
        <v>544.372515980054</v>
      </c>
      <c r="P61" s="3">
        <f t="shared" si="1"/>
        <v>-455.627484019946</v>
      </c>
      <c r="Q61" s="96">
        <f t="shared" si="2"/>
        <v>-0.45562748401994602</v>
      </c>
      <c r="R61" s="157">
        <f t="shared" si="6"/>
        <v>739.0400049264266</v>
      </c>
      <c r="S61" s="3">
        <f t="shared" si="3"/>
        <v>-260.9599950735734</v>
      </c>
      <c r="T61" s="96">
        <f t="shared" si="4"/>
        <v>-0.26095999507357337</v>
      </c>
      <c r="U61" s="154">
        <f t="shared" si="7"/>
        <v>636.67969495693853</v>
      </c>
      <c r="V61" s="3">
        <f t="shared" si="8"/>
        <v>-363.32030504306147</v>
      </c>
      <c r="W61" s="96">
        <f t="shared" si="9"/>
        <v>-0.36332030504306145</v>
      </c>
      <c r="X61" s="217">
        <f t="shared" si="10"/>
        <v>673.46384079350344</v>
      </c>
      <c r="Y61" s="3">
        <f t="shared" si="11"/>
        <v>-326.53615920649656</v>
      </c>
      <c r="Z61" s="96">
        <f t="shared" si="12"/>
        <v>-0.32653615920649659</v>
      </c>
      <c r="AA61" s="220">
        <f t="shared" si="13"/>
        <v>622.69282345318641</v>
      </c>
      <c r="AB61" s="184">
        <f t="shared" si="14"/>
        <v>-377.30717654681359</v>
      </c>
      <c r="AC61" s="166">
        <f t="shared" si="15"/>
        <v>-0.37730717654681362</v>
      </c>
      <c r="AD61" s="3">
        <f t="shared" si="0"/>
        <v>6000</v>
      </c>
      <c r="AE61" s="184">
        <f t="shared" si="20"/>
        <v>6544.3725159800542</v>
      </c>
      <c r="AF61" s="184">
        <f t="shared" si="16"/>
        <v>6739.0400049264263</v>
      </c>
      <c r="AG61" s="184">
        <f t="shared" si="17"/>
        <v>6636.6796949569389</v>
      </c>
      <c r="AH61" s="184">
        <f t="shared" si="18"/>
        <v>6673.4638407935036</v>
      </c>
      <c r="AI61" s="184">
        <f t="shared" si="19"/>
        <v>6622.6928234531861</v>
      </c>
      <c r="AK61" s="76" t="s">
        <v>92</v>
      </c>
      <c r="AL61" s="63">
        <v>-0.27370329329337129</v>
      </c>
      <c r="AM61" s="63">
        <v>0.16470973652941651</v>
      </c>
      <c r="AN61" s="63">
        <v>0.14475765697345022</v>
      </c>
      <c r="AO61" s="63">
        <v>-0.10729687854903211</v>
      </c>
      <c r="AP61" s="63">
        <v>0.14787978678287544</v>
      </c>
      <c r="AQ61" s="63">
        <v>0.20265611518853666</v>
      </c>
      <c r="AR61" s="63">
        <v>3.9627654235567369E-2</v>
      </c>
      <c r="AS61" s="63">
        <v>4.1047635862590727E-2</v>
      </c>
      <c r="AT61" s="63">
        <v>0.10901010085718293</v>
      </c>
      <c r="AU61" s="63">
        <v>-5.1109069977728905E-2</v>
      </c>
      <c r="AV61" s="67"/>
      <c r="AW61" s="63">
        <v>-4.8098063771152909E-2</v>
      </c>
      <c r="AX61" s="63">
        <v>4.2289692618790328E-2</v>
      </c>
    </row>
    <row r="62" spans="1:50" x14ac:dyDescent="0.25">
      <c r="A62" s="1">
        <v>60</v>
      </c>
      <c r="B62" s="30">
        <v>6000</v>
      </c>
      <c r="C62" s="30">
        <v>6000</v>
      </c>
      <c r="D62" s="30">
        <v>7000</v>
      </c>
      <c r="E62" s="3">
        <v>48</v>
      </c>
      <c r="F62" s="3">
        <v>54</v>
      </c>
      <c r="G62" s="3">
        <v>48</v>
      </c>
      <c r="H62" s="3">
        <v>4750</v>
      </c>
      <c r="I62" s="3">
        <v>1750</v>
      </c>
      <c r="J62" s="3">
        <v>2750</v>
      </c>
      <c r="K62" s="3">
        <v>2.5454545454545454</v>
      </c>
      <c r="L62" s="61">
        <v>0</v>
      </c>
      <c r="M62" s="61">
        <v>1000</v>
      </c>
      <c r="N62" s="61">
        <v>-1500</v>
      </c>
      <c r="O62" s="129">
        <f t="shared" si="5"/>
        <v>417.08162652825206</v>
      </c>
      <c r="P62" s="3">
        <f t="shared" si="1"/>
        <v>1917.0816265282519</v>
      </c>
      <c r="Q62" s="96">
        <f t="shared" si="2"/>
        <v>-1.2780544176855013</v>
      </c>
      <c r="R62" s="157">
        <f t="shared" si="6"/>
        <v>314.09091682902198</v>
      </c>
      <c r="S62" s="3">
        <f t="shared" si="3"/>
        <v>1814.090916829022</v>
      </c>
      <c r="T62" s="96">
        <f t="shared" si="4"/>
        <v>-1.2093939445526813</v>
      </c>
      <c r="U62" s="154">
        <f t="shared" si="7"/>
        <v>13.252731623915849</v>
      </c>
      <c r="V62" s="3">
        <f t="shared" si="8"/>
        <v>1513.2527316239159</v>
      </c>
      <c r="W62" s="96">
        <f t="shared" si="9"/>
        <v>-1.008835154415944</v>
      </c>
      <c r="X62" s="217">
        <f t="shared" si="10"/>
        <v>204.08299883453986</v>
      </c>
      <c r="Y62" s="3">
        <f t="shared" si="11"/>
        <v>1704.0829988345399</v>
      </c>
      <c r="Z62" s="96">
        <f t="shared" si="12"/>
        <v>-1.13605533255636</v>
      </c>
      <c r="AA62" s="220">
        <f t="shared" si="13"/>
        <v>92.798781894446734</v>
      </c>
      <c r="AB62" s="184">
        <f t="shared" si="14"/>
        <v>1592.7987818944466</v>
      </c>
      <c r="AC62" s="166">
        <f t="shared" si="15"/>
        <v>-1.0618658545962978</v>
      </c>
      <c r="AD62" s="3">
        <f t="shared" si="0"/>
        <v>7000</v>
      </c>
      <c r="AE62" s="184">
        <f t="shared" si="20"/>
        <v>6417.0816265282519</v>
      </c>
      <c r="AF62" s="184">
        <f t="shared" si="16"/>
        <v>6314.0909168290218</v>
      </c>
      <c r="AG62" s="184">
        <f t="shared" si="17"/>
        <v>6013.2527316239157</v>
      </c>
      <c r="AH62" s="184">
        <f t="shared" si="18"/>
        <v>6204.0829988345395</v>
      </c>
      <c r="AI62" s="184">
        <f t="shared" si="19"/>
        <v>6092.7987818944466</v>
      </c>
      <c r="AK62" s="76" t="s">
        <v>60</v>
      </c>
      <c r="AL62" s="63">
        <v>-0.18194837840338135</v>
      </c>
      <c r="AM62" s="63">
        <v>-0.27040655975987704</v>
      </c>
      <c r="AN62" s="63">
        <v>0.17055688247892262</v>
      </c>
      <c r="AO62" s="63">
        <v>-0.1749830492614674</v>
      </c>
      <c r="AP62" s="63">
        <v>-9.8108149771131498E-2</v>
      </c>
      <c r="AQ62" s="63">
        <v>0.15319987522300937</v>
      </c>
      <c r="AR62" s="63">
        <v>5.6934886446743438E-2</v>
      </c>
      <c r="AS62" s="63">
        <v>4.130614868577881E-2</v>
      </c>
      <c r="AT62" s="63">
        <v>3.9419048935170606E-2</v>
      </c>
      <c r="AU62" s="63">
        <v>4.436861713017113E-2</v>
      </c>
      <c r="AV62" s="63">
        <v>-4.8098063771152909E-2</v>
      </c>
      <c r="AW62" s="67"/>
      <c r="AX62" s="63">
        <v>-4.7887833684009472E-2</v>
      </c>
    </row>
    <row r="63" spans="1:50" ht="15.75" thickBot="1" x14ac:dyDescent="0.3">
      <c r="A63" s="1">
        <v>61</v>
      </c>
      <c r="B63" s="30">
        <v>6000</v>
      </c>
      <c r="C63" s="30">
        <v>7000</v>
      </c>
      <c r="D63" s="30">
        <v>5500</v>
      </c>
      <c r="E63" s="3">
        <v>54</v>
      </c>
      <c r="F63" s="3">
        <v>48</v>
      </c>
      <c r="G63" s="3">
        <v>51</v>
      </c>
      <c r="H63" s="3">
        <v>1750</v>
      </c>
      <c r="I63" s="3">
        <v>2750</v>
      </c>
      <c r="J63" s="3">
        <v>1000</v>
      </c>
      <c r="K63" s="3">
        <v>5.5</v>
      </c>
      <c r="L63" s="61">
        <v>1000</v>
      </c>
      <c r="M63" s="61">
        <v>-1500</v>
      </c>
      <c r="N63" s="61">
        <v>1750</v>
      </c>
      <c r="O63" s="129">
        <f t="shared" si="5"/>
        <v>632.52761620464912</v>
      </c>
      <c r="P63" s="3">
        <f t="shared" si="1"/>
        <v>-1117.4723837953509</v>
      </c>
      <c r="Q63" s="96">
        <f t="shared" si="2"/>
        <v>-0.63855564788305763</v>
      </c>
      <c r="R63" s="157">
        <f t="shared" si="6"/>
        <v>734.09830047722562</v>
      </c>
      <c r="S63" s="3">
        <f t="shared" si="3"/>
        <v>-1015.9016995227744</v>
      </c>
      <c r="T63" s="96">
        <f t="shared" si="4"/>
        <v>-0.58051525687015681</v>
      </c>
      <c r="U63" s="154">
        <f t="shared" si="7"/>
        <v>707.73519776914884</v>
      </c>
      <c r="V63" s="3">
        <f t="shared" si="8"/>
        <v>-1042.2648022308513</v>
      </c>
      <c r="W63" s="96">
        <f t="shared" si="9"/>
        <v>-0.59557988698905784</v>
      </c>
      <c r="X63" s="217">
        <f t="shared" si="10"/>
        <v>618.89994358698107</v>
      </c>
      <c r="Y63" s="3">
        <f t="shared" si="11"/>
        <v>-1131.100056413019</v>
      </c>
      <c r="Z63" s="96">
        <f t="shared" si="12"/>
        <v>-0.64634288937886808</v>
      </c>
      <c r="AA63" s="220">
        <f t="shared" si="13"/>
        <v>532.00122141786983</v>
      </c>
      <c r="AB63" s="184">
        <f t="shared" si="14"/>
        <v>-1217.9987785821302</v>
      </c>
      <c r="AC63" s="166">
        <f t="shared" si="15"/>
        <v>-0.6959993020469315</v>
      </c>
      <c r="AD63" s="3">
        <f t="shared" si="0"/>
        <v>5500</v>
      </c>
      <c r="AE63" s="184">
        <f t="shared" si="20"/>
        <v>7632.5276162046493</v>
      </c>
      <c r="AF63" s="184">
        <f t="shared" si="16"/>
        <v>7734.0983004772261</v>
      </c>
      <c r="AG63" s="184">
        <f t="shared" si="17"/>
        <v>7707.7351977691487</v>
      </c>
      <c r="AH63" s="184">
        <f t="shared" si="18"/>
        <v>7618.899943586981</v>
      </c>
      <c r="AI63" s="184">
        <f t="shared" si="19"/>
        <v>7532.0012214178696</v>
      </c>
      <c r="AK63" s="77" t="s">
        <v>61</v>
      </c>
      <c r="AL63" s="66">
        <v>-0.18380333175755323</v>
      </c>
      <c r="AM63" s="66">
        <v>-0.18942823945626144</v>
      </c>
      <c r="AN63" s="66">
        <v>-0.27500646702383269</v>
      </c>
      <c r="AO63" s="66">
        <v>-0.20229307147444892</v>
      </c>
      <c r="AP63" s="66">
        <v>-0.17904883484708387</v>
      </c>
      <c r="AQ63" s="66">
        <v>-9.3847335893913211E-2</v>
      </c>
      <c r="AR63" s="66">
        <v>3.5136466455175416E-2</v>
      </c>
      <c r="AS63" s="66">
        <v>5.255189970419101E-2</v>
      </c>
      <c r="AT63" s="66">
        <v>3.9835159043824148E-2</v>
      </c>
      <c r="AU63" s="66">
        <v>-0.14464931491692237</v>
      </c>
      <c r="AV63" s="66">
        <v>4.2289692618790328E-2</v>
      </c>
      <c r="AW63" s="66">
        <v>-4.7887833684009472E-2</v>
      </c>
      <c r="AX63" s="68"/>
    </row>
    <row r="64" spans="1:50" ht="15.75" thickBot="1" x14ac:dyDescent="0.3">
      <c r="A64" s="1">
        <v>62</v>
      </c>
      <c r="B64" s="30">
        <v>7000</v>
      </c>
      <c r="C64" s="30">
        <v>5500</v>
      </c>
      <c r="D64" s="30">
        <v>7250</v>
      </c>
      <c r="E64" s="3">
        <v>48</v>
      </c>
      <c r="F64" s="3">
        <v>51</v>
      </c>
      <c r="G64" s="3">
        <v>49</v>
      </c>
      <c r="H64" s="3">
        <v>2750</v>
      </c>
      <c r="I64" s="3">
        <v>1000</v>
      </c>
      <c r="J64" s="3">
        <v>1750</v>
      </c>
      <c r="K64" s="3">
        <v>4.1428571428571432</v>
      </c>
      <c r="L64" s="61">
        <v>-1500</v>
      </c>
      <c r="M64" s="61">
        <v>1750</v>
      </c>
      <c r="N64" s="61">
        <v>250</v>
      </c>
      <c r="O64" s="129">
        <f t="shared" si="5"/>
        <v>344.2082320848258</v>
      </c>
      <c r="P64" s="3">
        <f t="shared" si="1"/>
        <v>94.208232084825795</v>
      </c>
      <c r="Q64" s="96">
        <f t="shared" si="2"/>
        <v>0.37683292833930315</v>
      </c>
      <c r="R64" s="157">
        <f t="shared" si="6"/>
        <v>199.21918542568562</v>
      </c>
      <c r="S64" s="3">
        <f t="shared" si="3"/>
        <v>-50.780814574314377</v>
      </c>
      <c r="T64" s="96">
        <f t="shared" si="4"/>
        <v>-0.2031232582972575</v>
      </c>
      <c r="U64" s="154">
        <f t="shared" si="7"/>
        <v>-22.769624553271115</v>
      </c>
      <c r="V64" s="3">
        <f t="shared" si="8"/>
        <v>-272.76962455327111</v>
      </c>
      <c r="W64" s="96">
        <f t="shared" si="9"/>
        <v>-1.0910784982130846</v>
      </c>
      <c r="X64" s="217">
        <f t="shared" si="10"/>
        <v>20.463445952687891</v>
      </c>
      <c r="Y64" s="3">
        <f t="shared" si="11"/>
        <v>-229.53655404731211</v>
      </c>
      <c r="Z64" s="96">
        <f t="shared" si="12"/>
        <v>-0.91814621618924841</v>
      </c>
      <c r="AA64" s="220">
        <f t="shared" si="13"/>
        <v>-20.460999512321877</v>
      </c>
      <c r="AB64" s="184">
        <f t="shared" si="14"/>
        <v>-270.46099951232191</v>
      </c>
      <c r="AC64" s="166">
        <f t="shared" si="15"/>
        <v>-1.0818439980492875</v>
      </c>
      <c r="AD64" s="3">
        <f t="shared" si="0"/>
        <v>7250</v>
      </c>
      <c r="AE64" s="184">
        <f t="shared" si="20"/>
        <v>5844.2082320848258</v>
      </c>
      <c r="AF64" s="184">
        <f t="shared" si="16"/>
        <v>5699.2191854256853</v>
      </c>
      <c r="AG64" s="184">
        <f t="shared" si="17"/>
        <v>5477.2303754467284</v>
      </c>
      <c r="AH64" s="184">
        <f t="shared" si="18"/>
        <v>5520.4634459526878</v>
      </c>
      <c r="AI64" s="184">
        <f t="shared" si="19"/>
        <v>5479.5390004876781</v>
      </c>
    </row>
    <row r="65" spans="1:50" x14ac:dyDescent="0.25">
      <c r="A65" s="1">
        <v>63</v>
      </c>
      <c r="B65" s="30">
        <v>5500</v>
      </c>
      <c r="C65" s="30">
        <v>7250</v>
      </c>
      <c r="D65" s="30">
        <v>7500</v>
      </c>
      <c r="E65" s="3">
        <v>51</v>
      </c>
      <c r="F65" s="3">
        <v>49</v>
      </c>
      <c r="G65" s="3">
        <v>55</v>
      </c>
      <c r="H65" s="3">
        <v>1000</v>
      </c>
      <c r="I65" s="3">
        <v>1750</v>
      </c>
      <c r="J65" s="3">
        <v>3750</v>
      </c>
      <c r="K65" s="3">
        <v>2</v>
      </c>
      <c r="L65" s="61">
        <v>1750</v>
      </c>
      <c r="M65" s="61">
        <v>250</v>
      </c>
      <c r="N65" s="61">
        <v>-1000</v>
      </c>
      <c r="O65" s="129">
        <f t="shared" si="5"/>
        <v>471.66930125935249</v>
      </c>
      <c r="P65" s="3">
        <f t="shared" si="1"/>
        <v>1471.6693012593526</v>
      </c>
      <c r="Q65" s="96">
        <f t="shared" si="2"/>
        <v>-1.4716693012593525</v>
      </c>
      <c r="R65" s="157">
        <f t="shared" si="6"/>
        <v>363.6621150950441</v>
      </c>
      <c r="S65" s="3">
        <f t="shared" si="3"/>
        <v>1363.6621150950441</v>
      </c>
      <c r="T65" s="96">
        <f t="shared" si="4"/>
        <v>-1.3636621150950441</v>
      </c>
      <c r="U65" s="154">
        <f t="shared" si="7"/>
        <v>343.40348816703107</v>
      </c>
      <c r="V65" s="3">
        <f t="shared" si="8"/>
        <v>1343.4034881670311</v>
      </c>
      <c r="W65" s="96">
        <f t="shared" si="9"/>
        <v>-1.3434034881670311</v>
      </c>
      <c r="X65" s="217">
        <f t="shared" si="10"/>
        <v>350.517391939503</v>
      </c>
      <c r="Y65" s="3">
        <f t="shared" si="11"/>
        <v>1350.5173919395029</v>
      </c>
      <c r="Z65" s="96">
        <f t="shared" si="12"/>
        <v>-1.3505173919395028</v>
      </c>
      <c r="AA65" s="220">
        <f t="shared" si="13"/>
        <v>367.05204303607832</v>
      </c>
      <c r="AB65" s="184">
        <f t="shared" si="14"/>
        <v>1367.0520430360784</v>
      </c>
      <c r="AC65" s="166">
        <f t="shared" si="15"/>
        <v>-1.3670520430360784</v>
      </c>
      <c r="AD65" s="3">
        <f t="shared" si="0"/>
        <v>7500</v>
      </c>
      <c r="AE65" s="184">
        <f t="shared" si="20"/>
        <v>7721.6693012593523</v>
      </c>
      <c r="AF65" s="184">
        <f t="shared" si="16"/>
        <v>7613.6621150950441</v>
      </c>
      <c r="AG65" s="184">
        <f t="shared" si="17"/>
        <v>7593.4034881670314</v>
      </c>
      <c r="AH65" s="184">
        <f t="shared" si="18"/>
        <v>7600.5173919395029</v>
      </c>
      <c r="AI65" s="184">
        <f t="shared" si="19"/>
        <v>7617.0520430360784</v>
      </c>
      <c r="AK65" s="64"/>
      <c r="AL65" s="43" t="s">
        <v>89</v>
      </c>
      <c r="AM65" s="43" t="s">
        <v>67</v>
      </c>
      <c r="AN65" s="43" t="s">
        <v>63</v>
      </c>
      <c r="AO65" s="43" t="s">
        <v>90</v>
      </c>
      <c r="AP65" s="43" t="s">
        <v>83</v>
      </c>
      <c r="AQ65" s="43" t="s">
        <v>64</v>
      </c>
      <c r="AR65" s="43" t="s">
        <v>91</v>
      </c>
      <c r="AS65" s="43" t="s">
        <v>62</v>
      </c>
      <c r="AT65" s="43" t="s">
        <v>66</v>
      </c>
      <c r="AU65" s="43" t="s">
        <v>81</v>
      </c>
      <c r="AV65" s="43" t="s">
        <v>92</v>
      </c>
      <c r="AW65" s="43" t="s">
        <v>60</v>
      </c>
      <c r="AX65" s="44" t="s">
        <v>61</v>
      </c>
    </row>
    <row r="66" spans="1:50" x14ac:dyDescent="0.25">
      <c r="A66" s="1">
        <v>64</v>
      </c>
      <c r="B66" s="30">
        <v>7250</v>
      </c>
      <c r="C66" s="30">
        <v>7500</v>
      </c>
      <c r="D66" s="30">
        <v>6500</v>
      </c>
      <c r="E66" s="3">
        <v>49</v>
      </c>
      <c r="F66" s="3">
        <v>55</v>
      </c>
      <c r="G66" s="3">
        <v>54</v>
      </c>
      <c r="H66" s="3">
        <v>1750</v>
      </c>
      <c r="I66" s="3">
        <v>3750</v>
      </c>
      <c r="J66" s="3">
        <v>3750</v>
      </c>
      <c r="K66" s="3">
        <v>1.7333333333333334</v>
      </c>
      <c r="L66" s="61">
        <v>250</v>
      </c>
      <c r="M66" s="61">
        <v>-1000</v>
      </c>
      <c r="N66" s="61">
        <v>1000</v>
      </c>
      <c r="O66" s="129">
        <f t="shared" si="5"/>
        <v>618.94042271904959</v>
      </c>
      <c r="P66" s="3">
        <f t="shared" si="1"/>
        <v>-381.05957728095041</v>
      </c>
      <c r="Q66" s="96">
        <f t="shared" si="2"/>
        <v>-0.38105957728095041</v>
      </c>
      <c r="R66" s="157">
        <f t="shared" si="6"/>
        <v>697.34984486491635</v>
      </c>
      <c r="S66" s="3">
        <f t="shared" si="3"/>
        <v>-302.65015513508365</v>
      </c>
      <c r="T66" s="96">
        <f t="shared" si="4"/>
        <v>-0.30265015513508364</v>
      </c>
      <c r="U66" s="154">
        <f t="shared" si="7"/>
        <v>506.99047463008179</v>
      </c>
      <c r="V66" s="3">
        <f t="shared" si="8"/>
        <v>-493.00952536991821</v>
      </c>
      <c r="W66" s="96">
        <f t="shared" si="9"/>
        <v>-0.49300952536991821</v>
      </c>
      <c r="X66" s="217">
        <f t="shared" si="10"/>
        <v>549.88761356439329</v>
      </c>
      <c r="Y66" s="3">
        <f t="shared" si="11"/>
        <v>-450.11238643560671</v>
      </c>
      <c r="Z66" s="96">
        <f t="shared" si="12"/>
        <v>-0.45011238643560669</v>
      </c>
      <c r="AA66" s="220">
        <f t="shared" si="13"/>
        <v>538.2657934661413</v>
      </c>
      <c r="AB66" s="184">
        <f t="shared" si="14"/>
        <v>-461.7342065338587</v>
      </c>
      <c r="AC66" s="166">
        <f t="shared" si="15"/>
        <v>-0.46173420653385872</v>
      </c>
      <c r="AD66" s="3">
        <f t="shared" si="0"/>
        <v>6500</v>
      </c>
      <c r="AE66" s="184">
        <f t="shared" si="20"/>
        <v>8118.9404227190498</v>
      </c>
      <c r="AF66" s="184">
        <f t="shared" si="16"/>
        <v>8197.349844864917</v>
      </c>
      <c r="AG66" s="184">
        <f t="shared" si="17"/>
        <v>8006.9904746300817</v>
      </c>
      <c r="AH66" s="184">
        <f t="shared" si="18"/>
        <v>8049.8876135643932</v>
      </c>
      <c r="AI66" s="184">
        <f t="shared" si="19"/>
        <v>8038.2657934661411</v>
      </c>
      <c r="AK66" s="76" t="s">
        <v>89</v>
      </c>
      <c r="AL66" s="67"/>
      <c r="AM66" s="63">
        <f t="shared" ref="AM66:AX66" si="21">CORREL($B4:$B641,C4:C641)</f>
        <v>0.84395294312543279</v>
      </c>
      <c r="AN66" s="63">
        <f t="shared" si="21"/>
        <v>0.72582192122665412</v>
      </c>
      <c r="AO66" s="63">
        <f t="shared" si="21"/>
        <v>0.52440279505542731</v>
      </c>
      <c r="AP66" s="63">
        <f t="shared" si="21"/>
        <v>0.39428155787871161</v>
      </c>
      <c r="AQ66" s="63">
        <f t="shared" si="21"/>
        <v>0.28953018725319885</v>
      </c>
      <c r="AR66" s="63">
        <f t="shared" si="21"/>
        <v>0.23855225477914058</v>
      </c>
      <c r="AS66" s="63">
        <f t="shared" si="21"/>
        <v>0.21693908961971153</v>
      </c>
      <c r="AT66" s="63">
        <f t="shared" si="21"/>
        <v>0.14646931459723533</v>
      </c>
      <c r="AU66" s="63">
        <f t="shared" si="21"/>
        <v>0.19495173820999442</v>
      </c>
      <c r="AV66" s="63">
        <f t="shared" si="21"/>
        <v>-0.27529456712648143</v>
      </c>
      <c r="AW66" s="63">
        <f t="shared" si="21"/>
        <v>-0.18481983263226817</v>
      </c>
      <c r="AX66" s="63">
        <f t="shared" si="21"/>
        <v>-0.17600824712003912</v>
      </c>
    </row>
    <row r="67" spans="1:50" x14ac:dyDescent="0.25">
      <c r="A67" s="1">
        <v>65</v>
      </c>
      <c r="B67" s="30">
        <v>7500</v>
      </c>
      <c r="C67" s="30">
        <v>6500</v>
      </c>
      <c r="D67" s="30">
        <v>7500</v>
      </c>
      <c r="E67" s="3">
        <v>55</v>
      </c>
      <c r="F67" s="3">
        <v>54</v>
      </c>
      <c r="G67" s="3">
        <v>46</v>
      </c>
      <c r="H67" s="3">
        <v>3750</v>
      </c>
      <c r="I67" s="3">
        <v>3750</v>
      </c>
      <c r="J67" s="3">
        <v>2750</v>
      </c>
      <c r="K67" s="3">
        <v>2.7272727272727271</v>
      </c>
      <c r="L67" s="61">
        <v>-1000</v>
      </c>
      <c r="M67" s="61">
        <v>1000</v>
      </c>
      <c r="N67" s="61">
        <v>-500</v>
      </c>
      <c r="O67" s="129">
        <f t="shared" si="5"/>
        <v>331.11225840534223</v>
      </c>
      <c r="P67" s="3">
        <f t="shared" si="1"/>
        <v>831.11225840534223</v>
      </c>
      <c r="Q67" s="96">
        <f t="shared" si="2"/>
        <v>-1.6622245168106844</v>
      </c>
      <c r="R67" s="157">
        <f t="shared" si="6"/>
        <v>372.1494579192215</v>
      </c>
      <c r="S67" s="3">
        <f t="shared" si="3"/>
        <v>872.1494579192215</v>
      </c>
      <c r="T67" s="96">
        <f t="shared" si="4"/>
        <v>-1.744298915838443</v>
      </c>
      <c r="U67" s="154">
        <f t="shared" si="7"/>
        <v>13.203983156865092</v>
      </c>
      <c r="V67" s="3">
        <f t="shared" si="8"/>
        <v>513.20398315686509</v>
      </c>
      <c r="W67" s="96">
        <f t="shared" si="9"/>
        <v>-1.0264079663137302</v>
      </c>
      <c r="X67" s="217">
        <f t="shared" si="10"/>
        <v>4.8174582369980357</v>
      </c>
      <c r="Y67" s="3">
        <f t="shared" si="11"/>
        <v>504.81745823699805</v>
      </c>
      <c r="Z67" s="96">
        <f t="shared" si="12"/>
        <v>-1.0096349164739962</v>
      </c>
      <c r="AA67" s="220">
        <f t="shared" si="13"/>
        <v>-116.22738957500181</v>
      </c>
      <c r="AB67" s="184">
        <f t="shared" si="14"/>
        <v>383.77261042499822</v>
      </c>
      <c r="AC67" s="166">
        <f t="shared" si="15"/>
        <v>-0.76754522084999643</v>
      </c>
      <c r="AD67" s="3">
        <f t="shared" ref="AD67:AD130" si="22">D67</f>
        <v>7500</v>
      </c>
      <c r="AE67" s="184">
        <f t="shared" si="20"/>
        <v>6831.1122584053419</v>
      </c>
      <c r="AF67" s="184">
        <f t="shared" si="16"/>
        <v>6872.1494579192213</v>
      </c>
      <c r="AG67" s="184">
        <f t="shared" si="17"/>
        <v>6513.2039831568654</v>
      </c>
      <c r="AH67" s="184">
        <f t="shared" si="18"/>
        <v>6504.8174582369984</v>
      </c>
      <c r="AI67" s="184">
        <f t="shared" si="19"/>
        <v>6383.7726104249978</v>
      </c>
      <c r="AK67" s="76" t="s">
        <v>67</v>
      </c>
      <c r="AL67" s="63">
        <f>AM66</f>
        <v>0.84395294312543279</v>
      </c>
      <c r="AM67" s="67"/>
      <c r="AN67" s="63">
        <f t="shared" ref="AN67:AX67" si="23">CORREL($C4:$C641,D4:D641)</f>
        <v>0.84271475604520041</v>
      </c>
      <c r="AO67" s="63">
        <f t="shared" si="23"/>
        <v>0.48843296099685257</v>
      </c>
      <c r="AP67" s="63">
        <f t="shared" si="23"/>
        <v>0.51388043599916611</v>
      </c>
      <c r="AQ67" s="63">
        <f t="shared" si="23"/>
        <v>0.38992407782573452</v>
      </c>
      <c r="AR67" s="63">
        <f t="shared" si="23"/>
        <v>0.24891123326665773</v>
      </c>
      <c r="AS67" s="63">
        <f t="shared" si="23"/>
        <v>0.23531112990307917</v>
      </c>
      <c r="AT67" s="63">
        <f t="shared" si="23"/>
        <v>0.22084538161379233</v>
      </c>
      <c r="AU67" s="63">
        <f t="shared" si="23"/>
        <v>0.17579299774513957</v>
      </c>
      <c r="AV67" s="63">
        <f t="shared" si="23"/>
        <v>0.16471685176982917</v>
      </c>
      <c r="AW67" s="63">
        <f t="shared" si="23"/>
        <v>-0.27199534519465618</v>
      </c>
      <c r="AX67" s="63">
        <f t="shared" si="23"/>
        <v>-0.1887011953993333</v>
      </c>
    </row>
    <row r="68" spans="1:50" x14ac:dyDescent="0.25">
      <c r="A68" s="1">
        <v>66</v>
      </c>
      <c r="B68" s="30">
        <v>6500</v>
      </c>
      <c r="C68" s="30">
        <v>7500</v>
      </c>
      <c r="D68" s="30">
        <v>7000</v>
      </c>
      <c r="E68" s="3">
        <v>54</v>
      </c>
      <c r="F68" s="3">
        <v>46</v>
      </c>
      <c r="G68" s="3">
        <v>54</v>
      </c>
      <c r="H68" s="3">
        <v>3750</v>
      </c>
      <c r="I68" s="3">
        <v>2750</v>
      </c>
      <c r="J68" s="3">
        <v>4750</v>
      </c>
      <c r="K68" s="3">
        <v>1.4736842105263157</v>
      </c>
      <c r="L68" s="61">
        <v>1000</v>
      </c>
      <c r="M68" s="61">
        <v>-500</v>
      </c>
      <c r="N68" s="61">
        <v>0</v>
      </c>
      <c r="O68" s="129">
        <f t="shared" si="5"/>
        <v>647.51955681582149</v>
      </c>
      <c r="P68" s="3">
        <f t="shared" ref="P68:P131" si="24">O68-N68</f>
        <v>647.51955681582149</v>
      </c>
      <c r="Q68" s="96">
        <f t="shared" ref="Q68:Q131" si="25">IF(N68=0,0,(O68-N68)/N68)</f>
        <v>0</v>
      </c>
      <c r="R68" s="157">
        <f t="shared" si="6"/>
        <v>611.35925491077137</v>
      </c>
      <c r="S68" s="3">
        <f t="shared" ref="S68:S131" si="26">R68-N68</f>
        <v>611.35925491077137</v>
      </c>
      <c r="T68" s="96">
        <f t="shared" ref="T68:T131" si="27">IF(N68=0,0,(R68-N68)/N68)</f>
        <v>0</v>
      </c>
      <c r="U68" s="154">
        <f t="shared" si="7"/>
        <v>633.67266837816112</v>
      </c>
      <c r="V68" s="3">
        <f t="shared" si="8"/>
        <v>633.67266837816112</v>
      </c>
      <c r="W68" s="96">
        <f t="shared" si="9"/>
        <v>0</v>
      </c>
      <c r="X68" s="217">
        <f t="shared" si="10"/>
        <v>625.82402840558575</v>
      </c>
      <c r="Y68" s="3">
        <f t="shared" si="11"/>
        <v>625.82402840558575</v>
      </c>
      <c r="Z68" s="96">
        <f t="shared" si="12"/>
        <v>0</v>
      </c>
      <c r="AA68" s="220">
        <f t="shared" si="13"/>
        <v>606.36543269759079</v>
      </c>
      <c r="AB68" s="184">
        <f t="shared" si="14"/>
        <v>606.36543269759079</v>
      </c>
      <c r="AC68" s="166">
        <f t="shared" si="15"/>
        <v>0</v>
      </c>
      <c r="AD68" s="3">
        <f t="shared" si="22"/>
        <v>7000</v>
      </c>
      <c r="AE68" s="184">
        <f t="shared" si="20"/>
        <v>8147.5195568158215</v>
      </c>
      <c r="AF68" s="184">
        <f t="shared" si="16"/>
        <v>8111.3592549107716</v>
      </c>
      <c r="AG68" s="184">
        <f t="shared" si="17"/>
        <v>8133.6726683781608</v>
      </c>
      <c r="AH68" s="184">
        <f t="shared" si="18"/>
        <v>8125.8240284055855</v>
      </c>
      <c r="AI68" s="184">
        <f t="shared" si="19"/>
        <v>8106.3654326975911</v>
      </c>
      <c r="AK68" s="76" t="s">
        <v>63</v>
      </c>
      <c r="AL68" s="63">
        <f>AN66</f>
        <v>0.72582192122665412</v>
      </c>
      <c r="AM68" s="63">
        <f>AN67</f>
        <v>0.84271475604520041</v>
      </c>
      <c r="AN68" s="67"/>
      <c r="AO68" s="63">
        <f t="shared" ref="AO68:AX68" si="28">CORREL($D4:$D641,E4:E641)</f>
        <v>0.40458338641355585</v>
      </c>
      <c r="AP68" s="63">
        <f t="shared" si="28"/>
        <v>0.48094414697501137</v>
      </c>
      <c r="AQ68" s="63">
        <f t="shared" si="28"/>
        <v>0.51062826683621432</v>
      </c>
      <c r="AR68" s="63">
        <f t="shared" si="28"/>
        <v>0.26656548171588224</v>
      </c>
      <c r="AS68" s="63">
        <f t="shared" si="28"/>
        <v>0.24599313459104</v>
      </c>
      <c r="AT68" s="63">
        <f t="shared" si="28"/>
        <v>0.23855167416734407</v>
      </c>
      <c r="AU68" s="63">
        <f t="shared" si="28"/>
        <v>0.22761693411033562</v>
      </c>
      <c r="AV68" s="63">
        <f t="shared" si="28"/>
        <v>0.14349232056849884</v>
      </c>
      <c r="AW68" s="63">
        <f t="shared" si="28"/>
        <v>0.16968514795235631</v>
      </c>
      <c r="AX68" s="63">
        <f t="shared" si="28"/>
        <v>-0.27500646702383269</v>
      </c>
    </row>
    <row r="69" spans="1:50" x14ac:dyDescent="0.25">
      <c r="A69" s="1">
        <v>67</v>
      </c>
      <c r="B69" s="30">
        <v>7500</v>
      </c>
      <c r="C69" s="30">
        <v>7000</v>
      </c>
      <c r="D69" s="30">
        <v>7000</v>
      </c>
      <c r="E69" s="3">
        <v>46</v>
      </c>
      <c r="F69" s="3">
        <v>54</v>
      </c>
      <c r="G69" s="3">
        <v>50</v>
      </c>
      <c r="H69" s="3">
        <v>2750</v>
      </c>
      <c r="I69" s="3">
        <v>4750</v>
      </c>
      <c r="J69" s="3">
        <v>2750</v>
      </c>
      <c r="K69" s="3">
        <v>2.5454545454545454</v>
      </c>
      <c r="L69" s="61">
        <v>-500</v>
      </c>
      <c r="M69" s="61">
        <v>0</v>
      </c>
      <c r="N69" s="61">
        <v>250</v>
      </c>
      <c r="O69" s="129">
        <f t="shared" ref="O69:O132" si="29">$AO$3+$AN$3*D69+$AM$3*G69+$AL$3*J69+$AK$3*K69</f>
        <v>429.15270348023353</v>
      </c>
      <c r="P69" s="3">
        <f t="shared" si="24"/>
        <v>179.15270348023353</v>
      </c>
      <c r="Q69" s="96">
        <f t="shared" si="25"/>
        <v>0.71661081392093406</v>
      </c>
      <c r="R69" s="157">
        <f t="shared" ref="R69:R132" si="30">$AQ$8+$AP$8*D69+$AO$8*G69+$AN$8*I69+$AM$8*J69+$AL$8*K69+$AK$8*M69</f>
        <v>577.534943490366</v>
      </c>
      <c r="S69" s="3">
        <f t="shared" si="26"/>
        <v>327.534943490366</v>
      </c>
      <c r="T69" s="96">
        <f t="shared" si="27"/>
        <v>1.310139773961464</v>
      </c>
      <c r="U69" s="154">
        <f t="shared" ref="U69:U132" si="31">$AS$13+$AR$13*C69+$AQ$13*D69+$AP$13*F69+$AO$13*G69+$AN$13*I69+$AM$13*J69+$AL$13*K69+$AK$13*M69</f>
        <v>298.58762699564068</v>
      </c>
      <c r="V69" s="3">
        <f t="shared" ref="V69:V132" si="32">U69-N69</f>
        <v>48.587626995640676</v>
      </c>
      <c r="W69" s="96">
        <f t="shared" ref="W69:W132" si="33">IF(Q69=0,0,(U69-N69)/N69)</f>
        <v>0.1943505079825627</v>
      </c>
      <c r="X69" s="217">
        <f t="shared" ref="X69:X132" si="34">$AW$18+$AV$18*B69+$AU$18*C69+$AT$18*D69+$AS$18*E69+$AR$18*F69+$AQ$18*G69+$AP$18*H69+$AO$18*I69+$AN$18*J69+$AM$18*K69+$AL$18*L69+$AK$18*M69</f>
        <v>342.43219392104345</v>
      </c>
      <c r="Y69" s="3">
        <f t="shared" ref="Y69:Y132" si="35">X69-N69</f>
        <v>92.432193921043449</v>
      </c>
      <c r="Z69" s="96">
        <f t="shared" ref="Z69:Z132" si="36">IF(T69=0,0,(X69-N69)/N69)</f>
        <v>0.36972877568417378</v>
      </c>
      <c r="AA69" s="220">
        <f t="shared" ref="AA69:AA132" si="37">$AW$19+$AV$19*B69+$AU$19*C69+$AT$19*D69+$AS$19*E69+$AR$19*F69+$AQ$19*G69+$AP$19*H69+$AO$19*I69+$AN$19*J69+$AM$19*K69+$AL$19*L69+$AK$19*M69</f>
        <v>266.72778099253617</v>
      </c>
      <c r="AB69" s="184">
        <f t="shared" ref="AB69:AB132" si="38">AA69-N69</f>
        <v>16.727780992536168</v>
      </c>
      <c r="AC69" s="166">
        <f t="shared" ref="AC69:AC132" si="39">IF(N69=0,0,(AA69-N69)/N69)</f>
        <v>6.6911123970144676E-2</v>
      </c>
      <c r="AD69" s="3">
        <f t="shared" si="22"/>
        <v>7000</v>
      </c>
      <c r="AE69" s="184">
        <f t="shared" si="20"/>
        <v>7429.1527034802339</v>
      </c>
      <c r="AF69" s="184">
        <f t="shared" ref="AF69:AF132" si="40">$AD68+R69</f>
        <v>7577.5349434903655</v>
      </c>
      <c r="AG69" s="184">
        <f t="shared" ref="AG69:AG132" si="41">$AD68+U69</f>
        <v>7298.5876269956407</v>
      </c>
      <c r="AH69" s="184">
        <f t="shared" ref="AH69:AH132" si="42">$AD68+X69</f>
        <v>7342.4321939210431</v>
      </c>
      <c r="AI69" s="184">
        <f t="shared" ref="AI69:AI132" si="43">$AD68+AA69</f>
        <v>7266.7277809925363</v>
      </c>
      <c r="AK69" s="76" t="s">
        <v>90</v>
      </c>
      <c r="AL69" s="63">
        <f>AO66</f>
        <v>0.52440279505542731</v>
      </c>
      <c r="AM69" s="63">
        <f>AO67</f>
        <v>0.48843296099685257</v>
      </c>
      <c r="AN69" s="63">
        <f>AO68</f>
        <v>0.40458338641355585</v>
      </c>
      <c r="AO69" s="67"/>
      <c r="AP69" s="63">
        <f t="shared" ref="AP69:AX69" si="44">CORREL($E4:$E641,F4:F641)</f>
        <v>0.73253228936785508</v>
      </c>
      <c r="AQ69" s="63">
        <f t="shared" si="44"/>
        <v>0.52546171333860647</v>
      </c>
      <c r="AR69" s="63">
        <f t="shared" si="44"/>
        <v>-7.0623945789118889E-2</v>
      </c>
      <c r="AS69" s="63">
        <f t="shared" si="44"/>
        <v>-0.11494118800047261</v>
      </c>
      <c r="AT69" s="63">
        <f t="shared" si="44"/>
        <v>-0.1042255844010794</v>
      </c>
      <c r="AU69" s="63">
        <f t="shared" si="44"/>
        <v>0.29232555964999613</v>
      </c>
      <c r="AV69" s="63">
        <f t="shared" si="44"/>
        <v>-0.10426931583041016</v>
      </c>
      <c r="AW69" s="63">
        <f t="shared" si="44"/>
        <v>-0.17542800881328358</v>
      </c>
      <c r="AX69" s="63">
        <f t="shared" si="44"/>
        <v>-0.19602071416086353</v>
      </c>
    </row>
    <row r="70" spans="1:50" x14ac:dyDescent="0.25">
      <c r="A70" s="1">
        <v>68</v>
      </c>
      <c r="B70" s="30">
        <v>7000</v>
      </c>
      <c r="C70" s="30">
        <v>7000</v>
      </c>
      <c r="D70" s="30">
        <v>7250</v>
      </c>
      <c r="E70" s="3">
        <v>54</v>
      </c>
      <c r="F70" s="3">
        <v>50</v>
      </c>
      <c r="G70" s="3">
        <v>45</v>
      </c>
      <c r="H70" s="3">
        <v>4750</v>
      </c>
      <c r="I70" s="3">
        <v>2750</v>
      </c>
      <c r="J70" s="3">
        <v>1750</v>
      </c>
      <c r="K70" s="3">
        <v>4.1428571428571432</v>
      </c>
      <c r="L70" s="61">
        <v>0</v>
      </c>
      <c r="M70" s="61">
        <v>250</v>
      </c>
      <c r="N70" s="61">
        <v>-750</v>
      </c>
      <c r="O70" s="129">
        <f t="shared" si="29"/>
        <v>320.06607818086286</v>
      </c>
      <c r="P70" s="3">
        <f t="shared" si="24"/>
        <v>1070.0660781808629</v>
      </c>
      <c r="Q70" s="96">
        <f t="shared" si="25"/>
        <v>-1.4267547709078172</v>
      </c>
      <c r="R70" s="157">
        <f t="shared" si="30"/>
        <v>330.6193025096523</v>
      </c>
      <c r="S70" s="3">
        <f t="shared" si="26"/>
        <v>1080.6193025096522</v>
      </c>
      <c r="T70" s="96">
        <f t="shared" si="27"/>
        <v>-1.4408257366795363</v>
      </c>
      <c r="U70" s="154">
        <f t="shared" si="31"/>
        <v>122.72968077088898</v>
      </c>
      <c r="V70" s="3">
        <f t="shared" si="32"/>
        <v>872.72968077088899</v>
      </c>
      <c r="W70" s="96">
        <f t="shared" si="33"/>
        <v>-1.1636395743611854</v>
      </c>
      <c r="X70" s="217">
        <f t="shared" si="34"/>
        <v>155.97167269837198</v>
      </c>
      <c r="Y70" s="3">
        <f t="shared" si="35"/>
        <v>905.971672698372</v>
      </c>
      <c r="Z70" s="96">
        <f t="shared" si="36"/>
        <v>-1.2079622302644959</v>
      </c>
      <c r="AA70" s="220">
        <f t="shared" si="37"/>
        <v>-3.7162724752667913</v>
      </c>
      <c r="AB70" s="184">
        <f t="shared" si="38"/>
        <v>746.28372752473319</v>
      </c>
      <c r="AC70" s="166">
        <f t="shared" si="39"/>
        <v>-0.99504497003297754</v>
      </c>
      <c r="AD70" s="3">
        <f t="shared" si="22"/>
        <v>7250</v>
      </c>
      <c r="AE70" s="184">
        <f t="shared" ref="AE70:AE133" si="45">AD69+O70</f>
        <v>7320.0660781808629</v>
      </c>
      <c r="AF70" s="184">
        <f t="shared" si="40"/>
        <v>7330.6193025096527</v>
      </c>
      <c r="AG70" s="184">
        <f t="shared" si="41"/>
        <v>7122.729680770889</v>
      </c>
      <c r="AH70" s="184">
        <f t="shared" si="42"/>
        <v>7155.9716726983715</v>
      </c>
      <c r="AI70" s="184">
        <f t="shared" si="43"/>
        <v>6996.283727524733</v>
      </c>
      <c r="AK70" s="76" t="s">
        <v>83</v>
      </c>
      <c r="AL70" s="63">
        <f>AP66</f>
        <v>0.39428155787871161</v>
      </c>
      <c r="AM70" s="63">
        <f>AP67</f>
        <v>0.51388043599916611</v>
      </c>
      <c r="AN70" s="63">
        <f>AP68</f>
        <v>0.48094414697501137</v>
      </c>
      <c r="AO70" s="63">
        <f>AP69</f>
        <v>0.73253228936785508</v>
      </c>
      <c r="AP70" s="67"/>
      <c r="AQ70" s="63">
        <f t="shared" ref="AQ70:AX70" si="46">CORREL($F4:$F641,G4:G641)</f>
        <v>0.73782200862752101</v>
      </c>
      <c r="AR70" s="63">
        <f t="shared" si="46"/>
        <v>5.5911277613805183E-2</v>
      </c>
      <c r="AS70" s="63">
        <f t="shared" si="46"/>
        <v>-8.1814760320210692E-2</v>
      </c>
      <c r="AT70" s="63">
        <f t="shared" si="46"/>
        <v>-0.10685146183133765</v>
      </c>
      <c r="AU70" s="63">
        <f t="shared" si="46"/>
        <v>0.29759510116609866</v>
      </c>
      <c r="AV70" s="63">
        <f t="shared" si="46"/>
        <v>0.15029222156143299</v>
      </c>
      <c r="AW70" s="63">
        <f t="shared" si="46"/>
        <v>-9.5017125161481406E-2</v>
      </c>
      <c r="AX70" s="63">
        <f t="shared" si="46"/>
        <v>-0.17902294386480522</v>
      </c>
    </row>
    <row r="71" spans="1:50" x14ac:dyDescent="0.25">
      <c r="A71" s="1">
        <v>69</v>
      </c>
      <c r="B71" s="30">
        <v>7000</v>
      </c>
      <c r="C71" s="30">
        <v>7250</v>
      </c>
      <c r="D71" s="30">
        <v>6500</v>
      </c>
      <c r="E71" s="3">
        <v>50</v>
      </c>
      <c r="F71" s="3">
        <v>45</v>
      </c>
      <c r="G71" s="3">
        <v>39</v>
      </c>
      <c r="H71" s="3">
        <v>2750</v>
      </c>
      <c r="I71" s="3">
        <v>1750</v>
      </c>
      <c r="J71" s="3">
        <v>1750</v>
      </c>
      <c r="K71" s="3">
        <v>3.7142857142857144</v>
      </c>
      <c r="L71" s="61">
        <v>250</v>
      </c>
      <c r="M71" s="61">
        <v>-750</v>
      </c>
      <c r="N71" s="61">
        <v>-500</v>
      </c>
      <c r="O71" s="129">
        <f t="shared" si="29"/>
        <v>385.8448022340832</v>
      </c>
      <c r="P71" s="3">
        <f t="shared" si="24"/>
        <v>885.8448022340832</v>
      </c>
      <c r="Q71" s="96">
        <f t="shared" si="25"/>
        <v>-1.7716896044681665</v>
      </c>
      <c r="R71" s="157">
        <f t="shared" si="30"/>
        <v>336.26108062467887</v>
      </c>
      <c r="S71" s="3">
        <f t="shared" si="26"/>
        <v>836.26108062467893</v>
      </c>
      <c r="T71" s="96">
        <f t="shared" si="27"/>
        <v>-1.6725221612493579</v>
      </c>
      <c r="U71" s="154">
        <f t="shared" si="31"/>
        <v>212.0365643860157</v>
      </c>
      <c r="V71" s="3">
        <f t="shared" si="32"/>
        <v>712.0365643860157</v>
      </c>
      <c r="W71" s="96">
        <f t="shared" si="33"/>
        <v>-1.4240731287720314</v>
      </c>
      <c r="X71" s="217">
        <f t="shared" si="34"/>
        <v>213.66575545504759</v>
      </c>
      <c r="Y71" s="3">
        <f t="shared" si="35"/>
        <v>713.66575545504759</v>
      </c>
      <c r="Z71" s="96">
        <f t="shared" si="36"/>
        <v>-1.4273315109100952</v>
      </c>
      <c r="AA71" s="220">
        <f t="shared" si="37"/>
        <v>81.252455756780407</v>
      </c>
      <c r="AB71" s="184">
        <f t="shared" si="38"/>
        <v>581.25245575678036</v>
      </c>
      <c r="AC71" s="166">
        <f t="shared" si="39"/>
        <v>-1.1625049115135608</v>
      </c>
      <c r="AD71" s="3">
        <f t="shared" si="22"/>
        <v>6500</v>
      </c>
      <c r="AE71" s="184">
        <f t="shared" si="45"/>
        <v>7635.8448022340835</v>
      </c>
      <c r="AF71" s="184">
        <f t="shared" si="40"/>
        <v>7586.2610806246785</v>
      </c>
      <c r="AG71" s="184">
        <f t="shared" si="41"/>
        <v>7462.0365643860159</v>
      </c>
      <c r="AH71" s="184">
        <f t="shared" si="42"/>
        <v>7463.6657554550475</v>
      </c>
      <c r="AI71" s="184">
        <f t="shared" si="43"/>
        <v>7331.2524557567804</v>
      </c>
      <c r="AK71" s="76" t="s">
        <v>64</v>
      </c>
      <c r="AL71" s="63">
        <f>AQ66</f>
        <v>0.28953018725319885</v>
      </c>
      <c r="AM71" s="63">
        <f>AQ67</f>
        <v>0.38992407782573452</v>
      </c>
      <c r="AN71" s="63">
        <f>AQ68</f>
        <v>0.51062826683621432</v>
      </c>
      <c r="AO71" s="63">
        <f>AQ69</f>
        <v>0.52546171333860647</v>
      </c>
      <c r="AP71" s="63">
        <f>AQ70</f>
        <v>0.73782200862752101</v>
      </c>
      <c r="AQ71" s="67"/>
      <c r="AR71" s="63">
        <f t="shared" ref="AR71:AX71" si="47">CORREL($G4:$G641,H4:H641)</f>
        <v>6.3952588082721668E-2</v>
      </c>
      <c r="AS71" s="63">
        <f t="shared" si="47"/>
        <v>5.1177359970816329E-2</v>
      </c>
      <c r="AT71" s="63">
        <f t="shared" si="47"/>
        <v>-7.6282912641291625E-2</v>
      </c>
      <c r="AU71" s="63">
        <f t="shared" si="47"/>
        <v>0.27292008303117021</v>
      </c>
      <c r="AV71" s="63">
        <f t="shared" si="47"/>
        <v>0.20044193333542581</v>
      </c>
      <c r="AW71" s="63">
        <f t="shared" si="47"/>
        <v>0.15429015158566034</v>
      </c>
      <c r="AX71" s="63">
        <f t="shared" si="47"/>
        <v>-9.3847335893913211E-2</v>
      </c>
    </row>
    <row r="72" spans="1:50" x14ac:dyDescent="0.25">
      <c r="A72" s="1">
        <v>70</v>
      </c>
      <c r="B72" s="30">
        <v>7250</v>
      </c>
      <c r="C72" s="30">
        <v>6500</v>
      </c>
      <c r="D72" s="30">
        <v>6000</v>
      </c>
      <c r="E72" s="3">
        <v>45</v>
      </c>
      <c r="F72" s="3">
        <v>39</v>
      </c>
      <c r="G72" s="3">
        <v>34</v>
      </c>
      <c r="H72" s="3">
        <v>1750</v>
      </c>
      <c r="I72" s="3">
        <v>1750</v>
      </c>
      <c r="J72" s="3">
        <v>2750</v>
      </c>
      <c r="K72" s="3">
        <v>2.1818181818181817</v>
      </c>
      <c r="L72" s="61">
        <v>-750</v>
      </c>
      <c r="M72" s="61">
        <v>-500</v>
      </c>
      <c r="N72" s="61">
        <v>0</v>
      </c>
      <c r="O72" s="129">
        <f t="shared" si="29"/>
        <v>480.38067020623902</v>
      </c>
      <c r="P72" s="3">
        <f t="shared" si="24"/>
        <v>480.38067020623902</v>
      </c>
      <c r="Q72" s="96">
        <f t="shared" si="25"/>
        <v>0</v>
      </c>
      <c r="R72" s="157">
        <f t="shared" si="30"/>
        <v>393.82237362555946</v>
      </c>
      <c r="S72" s="3">
        <f t="shared" si="26"/>
        <v>393.82237362555946</v>
      </c>
      <c r="T72" s="96">
        <f t="shared" si="27"/>
        <v>0</v>
      </c>
      <c r="U72" s="154">
        <f t="shared" si="31"/>
        <v>289.20773972392055</v>
      </c>
      <c r="V72" s="3">
        <f t="shared" si="32"/>
        <v>289.20773972392055</v>
      </c>
      <c r="W72" s="96">
        <f t="shared" si="33"/>
        <v>0</v>
      </c>
      <c r="X72" s="217">
        <f t="shared" si="34"/>
        <v>235.7092519505394</v>
      </c>
      <c r="Y72" s="3">
        <f t="shared" si="35"/>
        <v>235.7092519505394</v>
      </c>
      <c r="Z72" s="96">
        <f t="shared" si="36"/>
        <v>0</v>
      </c>
      <c r="AA72" s="220">
        <f t="shared" si="37"/>
        <v>144.98532480124655</v>
      </c>
      <c r="AB72" s="184">
        <f t="shared" si="38"/>
        <v>144.98532480124655</v>
      </c>
      <c r="AC72" s="166">
        <f t="shared" si="39"/>
        <v>0</v>
      </c>
      <c r="AD72" s="3">
        <f t="shared" si="22"/>
        <v>6000</v>
      </c>
      <c r="AE72" s="184">
        <f t="shared" si="45"/>
        <v>6980.3806702062393</v>
      </c>
      <c r="AF72" s="184">
        <f t="shared" si="40"/>
        <v>6893.8223736255595</v>
      </c>
      <c r="AG72" s="184">
        <f t="shared" si="41"/>
        <v>6789.2077397239209</v>
      </c>
      <c r="AH72" s="184">
        <f t="shared" si="42"/>
        <v>6735.7092519505395</v>
      </c>
      <c r="AI72" s="184">
        <f t="shared" si="43"/>
        <v>6644.9853248012469</v>
      </c>
      <c r="AK72" s="76" t="s">
        <v>91</v>
      </c>
      <c r="AL72" s="63">
        <f>AR66</f>
        <v>0.23855225477914058</v>
      </c>
      <c r="AM72" s="63">
        <f>AR67</f>
        <v>0.24891123326665773</v>
      </c>
      <c r="AN72" s="63">
        <f>AR68</f>
        <v>0.26656548171588224</v>
      </c>
      <c r="AO72" s="63">
        <f>AR69</f>
        <v>-7.0623945789118889E-2</v>
      </c>
      <c r="AP72" s="63">
        <f>AR70</f>
        <v>5.5911277613805183E-2</v>
      </c>
      <c r="AQ72" s="63">
        <f>AR71</f>
        <v>6.3952588082721668E-2</v>
      </c>
      <c r="AR72" s="67"/>
      <c r="AS72" s="63">
        <f t="shared" ref="AS72:AX72" si="48">CORREL($H4:$H641,I4:I641)</f>
        <v>0.36643377668837407</v>
      </c>
      <c r="AT72" s="63">
        <f t="shared" si="48"/>
        <v>0.28340230543871758</v>
      </c>
      <c r="AU72" s="63">
        <f t="shared" si="48"/>
        <v>-0.14460618448745316</v>
      </c>
      <c r="AV72" s="63">
        <f t="shared" si="48"/>
        <v>3.6325792899823794E-2</v>
      </c>
      <c r="AW72" s="63">
        <f t="shared" si="48"/>
        <v>5.3947465070020476E-2</v>
      </c>
      <c r="AX72" s="63">
        <f t="shared" si="48"/>
        <v>2.5654677626196713E-2</v>
      </c>
    </row>
    <row r="73" spans="1:50" x14ac:dyDescent="0.25">
      <c r="A73" s="1">
        <v>71</v>
      </c>
      <c r="B73" s="30">
        <v>6500</v>
      </c>
      <c r="C73" s="30">
        <v>6000</v>
      </c>
      <c r="D73" s="30">
        <v>6000</v>
      </c>
      <c r="E73" s="3">
        <v>39</v>
      </c>
      <c r="F73" s="3">
        <v>34</v>
      </c>
      <c r="G73" s="3">
        <v>33</v>
      </c>
      <c r="H73" s="3">
        <v>1750</v>
      </c>
      <c r="I73" s="3">
        <v>2750</v>
      </c>
      <c r="J73" s="3">
        <v>1750</v>
      </c>
      <c r="K73" s="3">
        <v>3.4285714285714284</v>
      </c>
      <c r="L73" s="61">
        <v>-500</v>
      </c>
      <c r="M73" s="61">
        <v>0</v>
      </c>
      <c r="N73" s="61">
        <v>-1250</v>
      </c>
      <c r="O73" s="129">
        <f t="shared" si="29"/>
        <v>417.62620798424859</v>
      </c>
      <c r="P73" s="3">
        <f t="shared" si="24"/>
        <v>1667.6262079842486</v>
      </c>
      <c r="Q73" s="96">
        <f t="shared" si="25"/>
        <v>-1.3341009663873988</v>
      </c>
      <c r="R73" s="157">
        <f t="shared" si="30"/>
        <v>425.14567790314038</v>
      </c>
      <c r="S73" s="3">
        <f t="shared" si="26"/>
        <v>1675.1456779031405</v>
      </c>
      <c r="T73" s="96">
        <f t="shared" si="27"/>
        <v>-1.3401165423225123</v>
      </c>
      <c r="U73" s="154">
        <f t="shared" si="31"/>
        <v>381.65317267592599</v>
      </c>
      <c r="V73" s="3">
        <f t="shared" si="32"/>
        <v>1631.653172675926</v>
      </c>
      <c r="W73" s="96">
        <f t="shared" si="33"/>
        <v>-1.3053225381407407</v>
      </c>
      <c r="X73" s="217">
        <f t="shared" si="34"/>
        <v>295.53169184878982</v>
      </c>
      <c r="Y73" s="3">
        <f t="shared" si="35"/>
        <v>1545.5316918487897</v>
      </c>
      <c r="Z73" s="96">
        <f t="shared" si="36"/>
        <v>-1.2364253534790317</v>
      </c>
      <c r="AA73" s="220">
        <f t="shared" si="37"/>
        <v>179.63499851591982</v>
      </c>
      <c r="AB73" s="184">
        <f t="shared" si="38"/>
        <v>1429.6349985159197</v>
      </c>
      <c r="AC73" s="166">
        <f t="shared" si="39"/>
        <v>-1.1437079988127359</v>
      </c>
      <c r="AD73" s="3">
        <f t="shared" si="22"/>
        <v>6000</v>
      </c>
      <c r="AE73" s="184">
        <f t="shared" si="45"/>
        <v>6417.626207984249</v>
      </c>
      <c r="AF73" s="184">
        <f t="shared" si="40"/>
        <v>6425.1456779031405</v>
      </c>
      <c r="AG73" s="184">
        <f t="shared" si="41"/>
        <v>6381.6531726759258</v>
      </c>
      <c r="AH73" s="184">
        <f t="shared" si="42"/>
        <v>6295.5316918487897</v>
      </c>
      <c r="AI73" s="184">
        <f t="shared" si="43"/>
        <v>6179.6349985159195</v>
      </c>
      <c r="AK73" s="76" t="s">
        <v>62</v>
      </c>
      <c r="AL73" s="63">
        <f>AS66</f>
        <v>0.21693908961971153</v>
      </c>
      <c r="AM73" s="63">
        <f>AS67</f>
        <v>0.23531112990307917</v>
      </c>
      <c r="AN73" s="63">
        <f>AS68</f>
        <v>0.24599313459104</v>
      </c>
      <c r="AO73" s="63">
        <f>AS69</f>
        <v>-0.11494118800047261</v>
      </c>
      <c r="AP73" s="63">
        <f>AS70</f>
        <v>-8.1814760320210692E-2</v>
      </c>
      <c r="AQ73" s="63">
        <f>AS71</f>
        <v>5.1177359970816329E-2</v>
      </c>
      <c r="AR73" s="63">
        <f>AS72</f>
        <v>0.36643377668837407</v>
      </c>
      <c r="AS73" s="67"/>
      <c r="AT73" s="63">
        <f>CORREL($I4:$I641,J4:J641)</f>
        <v>0.36643377668837385</v>
      </c>
      <c r="AU73" s="63">
        <f>CORREL($I4:$I641,K4:K641)</f>
        <v>-0.24498731206151006</v>
      </c>
      <c r="AV73" s="63">
        <f>CORREL($I4:$I641,L4:L641)</f>
        <v>3.7212770841440507E-2</v>
      </c>
      <c r="AW73" s="63">
        <f>CORREL($I4:$I641,M4:M641)</f>
        <v>3.8005436547243525E-2</v>
      </c>
      <c r="AX73" s="63">
        <f>CORREL($I4:$I641,N4:N641)</f>
        <v>5.2126837378475649E-2</v>
      </c>
    </row>
    <row r="74" spans="1:50" x14ac:dyDescent="0.25">
      <c r="A74" s="1">
        <v>72</v>
      </c>
      <c r="B74" s="30">
        <v>6000</v>
      </c>
      <c r="C74" s="30">
        <v>6000</v>
      </c>
      <c r="D74" s="30">
        <v>4750</v>
      </c>
      <c r="E74" s="3">
        <v>34</v>
      </c>
      <c r="F74" s="3">
        <v>33</v>
      </c>
      <c r="G74" s="3">
        <v>31</v>
      </c>
      <c r="H74" s="3">
        <v>2750</v>
      </c>
      <c r="I74" s="3">
        <v>1750</v>
      </c>
      <c r="J74" s="3">
        <v>1750</v>
      </c>
      <c r="K74" s="3">
        <v>2.7142857142857144</v>
      </c>
      <c r="L74" s="61">
        <v>0</v>
      </c>
      <c r="M74" s="61">
        <v>-1250</v>
      </c>
      <c r="N74" s="61">
        <v>-500</v>
      </c>
      <c r="O74" s="129">
        <f t="shared" si="29"/>
        <v>575.54172254754167</v>
      </c>
      <c r="P74" s="3">
        <f t="shared" si="24"/>
        <v>1075.5417225475417</v>
      </c>
      <c r="Q74" s="96">
        <f t="shared" si="25"/>
        <v>-2.1510834450950833</v>
      </c>
      <c r="R74" s="157">
        <f t="shared" si="30"/>
        <v>538.95891562332952</v>
      </c>
      <c r="S74" s="3">
        <f t="shared" si="26"/>
        <v>1038.9589156233296</v>
      </c>
      <c r="T74" s="96">
        <f t="shared" si="27"/>
        <v>-2.0779178312466593</v>
      </c>
      <c r="U74" s="154">
        <f t="shared" si="31"/>
        <v>540.82803027673822</v>
      </c>
      <c r="V74" s="3">
        <f t="shared" si="32"/>
        <v>1040.8280302767382</v>
      </c>
      <c r="W74" s="96">
        <f t="shared" si="33"/>
        <v>-2.0816560605534766</v>
      </c>
      <c r="X74" s="217">
        <f t="shared" si="34"/>
        <v>596.44053669979223</v>
      </c>
      <c r="Y74" s="3">
        <f t="shared" si="35"/>
        <v>1096.4405366997921</v>
      </c>
      <c r="Z74" s="96">
        <f t="shared" si="36"/>
        <v>-2.192881073399584</v>
      </c>
      <c r="AA74" s="220">
        <f t="shared" si="37"/>
        <v>456.21285749241326</v>
      </c>
      <c r="AB74" s="184">
        <f t="shared" si="38"/>
        <v>956.21285749241326</v>
      </c>
      <c r="AC74" s="166">
        <f t="shared" si="39"/>
        <v>-1.9124257149848265</v>
      </c>
      <c r="AD74" s="3">
        <f t="shared" si="22"/>
        <v>4750</v>
      </c>
      <c r="AE74" s="184">
        <f t="shared" si="45"/>
        <v>6575.5417225475412</v>
      </c>
      <c r="AF74" s="184">
        <f t="shared" si="40"/>
        <v>6538.9589156233296</v>
      </c>
      <c r="AG74" s="184">
        <f t="shared" si="41"/>
        <v>6540.828030276738</v>
      </c>
      <c r="AH74" s="184">
        <f t="shared" si="42"/>
        <v>6596.4405366997926</v>
      </c>
      <c r="AI74" s="184">
        <f t="shared" si="43"/>
        <v>6456.2128574924136</v>
      </c>
      <c r="AK74" s="76" t="s">
        <v>66</v>
      </c>
      <c r="AL74" s="63">
        <f>AT66</f>
        <v>0.14646931459723533</v>
      </c>
      <c r="AM74" s="63">
        <f>AT67</f>
        <v>0.22084538161379233</v>
      </c>
      <c r="AN74" s="63">
        <f>AT68</f>
        <v>0.23855167416734407</v>
      </c>
      <c r="AO74" s="63">
        <f>AT69</f>
        <v>-0.1042255844010794</v>
      </c>
      <c r="AP74" s="63">
        <f>AT70</f>
        <v>-0.10685146183133765</v>
      </c>
      <c r="AQ74" s="63">
        <f>AT71</f>
        <v>-7.6282912641291625E-2</v>
      </c>
      <c r="AR74" s="63">
        <f>AT72</f>
        <v>0.28340230543871758</v>
      </c>
      <c r="AS74" s="63">
        <f>AT73</f>
        <v>0.36643377668837385</v>
      </c>
      <c r="AT74" s="67"/>
      <c r="AU74" s="63">
        <f>CORREL($J4:$J641,K4:K641)</f>
        <v>-0.76359546956133106</v>
      </c>
      <c r="AV74" s="63">
        <f>CORREL($J4:$J641,L4:L641)</f>
        <v>0.11077001666854275</v>
      </c>
      <c r="AW74" s="63">
        <f>CORREL($J4:$J641,M4:M641)</f>
        <v>3.6835441820864505E-2</v>
      </c>
      <c r="AX74" s="63">
        <f>CORREL($J4:$J641,N4:N641)</f>
        <v>3.9835159043824148E-2</v>
      </c>
    </row>
    <row r="75" spans="1:50" x14ac:dyDescent="0.25">
      <c r="A75" s="1">
        <v>73</v>
      </c>
      <c r="B75" s="30">
        <v>6000</v>
      </c>
      <c r="C75" s="30">
        <v>4750</v>
      </c>
      <c r="D75" s="30">
        <v>4250</v>
      </c>
      <c r="E75" s="3">
        <v>33</v>
      </c>
      <c r="F75" s="3">
        <v>31</v>
      </c>
      <c r="G75" s="3">
        <v>23</v>
      </c>
      <c r="H75" s="3">
        <v>1750</v>
      </c>
      <c r="I75" s="3">
        <v>1750</v>
      </c>
      <c r="J75" s="3">
        <v>1750</v>
      </c>
      <c r="K75" s="3">
        <v>2.4285714285714284</v>
      </c>
      <c r="L75" s="61">
        <v>-1250</v>
      </c>
      <c r="M75" s="61">
        <v>-500</v>
      </c>
      <c r="N75" s="61">
        <v>250</v>
      </c>
      <c r="O75" s="129">
        <f t="shared" si="29"/>
        <v>595.25205134572559</v>
      </c>
      <c r="P75" s="3">
        <f t="shared" si="24"/>
        <v>345.25205134572559</v>
      </c>
      <c r="Q75" s="96">
        <f t="shared" si="25"/>
        <v>1.3810082053829023</v>
      </c>
      <c r="R75" s="157">
        <f t="shared" si="30"/>
        <v>536.11370264117613</v>
      </c>
      <c r="S75" s="3">
        <f t="shared" si="26"/>
        <v>286.11370264117613</v>
      </c>
      <c r="T75" s="96">
        <f t="shared" si="27"/>
        <v>1.1444548105647045</v>
      </c>
      <c r="U75" s="154">
        <f t="shared" si="31"/>
        <v>395.85924243363229</v>
      </c>
      <c r="V75" s="3">
        <f t="shared" si="32"/>
        <v>145.85924243363229</v>
      </c>
      <c r="W75" s="96">
        <f t="shared" si="33"/>
        <v>0.58343696973452919</v>
      </c>
      <c r="X75" s="217">
        <f t="shared" si="34"/>
        <v>380.08365646493638</v>
      </c>
      <c r="Y75" s="3">
        <f t="shared" si="35"/>
        <v>130.08365646493638</v>
      </c>
      <c r="Z75" s="96">
        <f t="shared" si="36"/>
        <v>0.52033462585974555</v>
      </c>
      <c r="AA75" s="220">
        <f t="shared" si="37"/>
        <v>227.63294373382357</v>
      </c>
      <c r="AB75" s="184">
        <f t="shared" si="38"/>
        <v>-22.367056266176434</v>
      </c>
      <c r="AC75" s="166">
        <f t="shared" si="39"/>
        <v>-8.9468225064705739E-2</v>
      </c>
      <c r="AD75" s="3">
        <f t="shared" si="22"/>
        <v>4250</v>
      </c>
      <c r="AE75" s="184">
        <f t="shared" si="45"/>
        <v>5345.2520513457257</v>
      </c>
      <c r="AF75" s="184">
        <f t="shared" si="40"/>
        <v>5286.1137026411761</v>
      </c>
      <c r="AG75" s="184">
        <f t="shared" si="41"/>
        <v>5145.8592424336321</v>
      </c>
      <c r="AH75" s="184">
        <f t="shared" si="42"/>
        <v>5130.0836564649362</v>
      </c>
      <c r="AI75" s="184">
        <f t="shared" si="43"/>
        <v>4977.6329437338236</v>
      </c>
      <c r="AK75" s="76" t="s">
        <v>81</v>
      </c>
      <c r="AL75" s="63">
        <f>AU66</f>
        <v>0.19495173820999442</v>
      </c>
      <c r="AM75" s="63">
        <f>AU67</f>
        <v>0.17579299774513957</v>
      </c>
      <c r="AN75" s="63">
        <f>AU68</f>
        <v>0.22761693411033562</v>
      </c>
      <c r="AO75" s="63">
        <f>AU69</f>
        <v>0.29232555964999613</v>
      </c>
      <c r="AP75" s="63">
        <f>AU70</f>
        <v>0.29759510116609866</v>
      </c>
      <c r="AQ75" s="63">
        <f>AU71</f>
        <v>0.27292008303117021</v>
      </c>
      <c r="AR75" s="63">
        <f>AU72</f>
        <v>-0.14460618448745316</v>
      </c>
      <c r="AS75" s="63">
        <f>AU73</f>
        <v>-0.24498731206151006</v>
      </c>
      <c r="AT75" s="63">
        <f>AU74</f>
        <v>-0.76359546956133106</v>
      </c>
      <c r="AU75" s="67"/>
      <c r="AV75" s="63">
        <f>CORREL($K4:$K641,L4:L641)</f>
        <v>-5.224284414439586E-2</v>
      </c>
      <c r="AW75" s="63">
        <f>CORREL($K4:$K641,M4:M641)</f>
        <v>4.6637471095015134E-2</v>
      </c>
      <c r="AX75" s="63">
        <f>CORREL($K4:$K641,N4:N641)</f>
        <v>-0.14464931491692237</v>
      </c>
    </row>
    <row r="76" spans="1:50" x14ac:dyDescent="0.25">
      <c r="A76" s="1">
        <v>74</v>
      </c>
      <c r="B76" s="30">
        <v>4750</v>
      </c>
      <c r="C76" s="30">
        <v>4250</v>
      </c>
      <c r="D76" s="30">
        <v>4500</v>
      </c>
      <c r="E76" s="3">
        <v>31</v>
      </c>
      <c r="F76" s="3">
        <v>23</v>
      </c>
      <c r="G76" s="3">
        <v>28</v>
      </c>
      <c r="H76" s="3">
        <v>1750</v>
      </c>
      <c r="I76" s="3">
        <v>1750</v>
      </c>
      <c r="J76" s="3">
        <v>1750</v>
      </c>
      <c r="K76" s="3">
        <v>2.5714285714285716</v>
      </c>
      <c r="L76" s="61">
        <v>-500</v>
      </c>
      <c r="M76" s="61">
        <v>250</v>
      </c>
      <c r="N76" s="61">
        <v>0</v>
      </c>
      <c r="O76" s="129">
        <f t="shared" si="29"/>
        <v>591.43242542262431</v>
      </c>
      <c r="P76" s="3">
        <f t="shared" si="24"/>
        <v>591.43242542262431</v>
      </c>
      <c r="Q76" s="96">
        <f t="shared" si="25"/>
        <v>0</v>
      </c>
      <c r="R76" s="157">
        <f t="shared" si="30"/>
        <v>523.89568448798161</v>
      </c>
      <c r="S76" s="3">
        <f t="shared" si="26"/>
        <v>523.89568448798161</v>
      </c>
      <c r="T76" s="96">
        <f t="shared" si="27"/>
        <v>0</v>
      </c>
      <c r="U76" s="154">
        <f t="shared" si="31"/>
        <v>615.76174024198974</v>
      </c>
      <c r="V76" s="3">
        <f t="shared" si="32"/>
        <v>615.76174024198974</v>
      </c>
      <c r="W76" s="96">
        <f t="shared" si="33"/>
        <v>0</v>
      </c>
      <c r="X76" s="217">
        <f t="shared" si="34"/>
        <v>532.08782967379648</v>
      </c>
      <c r="Y76" s="3">
        <f t="shared" si="35"/>
        <v>532.08782967379648</v>
      </c>
      <c r="Z76" s="96">
        <f t="shared" si="36"/>
        <v>0</v>
      </c>
      <c r="AA76" s="220">
        <f t="shared" si="37"/>
        <v>413.99118254821491</v>
      </c>
      <c r="AB76" s="184">
        <f t="shared" si="38"/>
        <v>413.99118254821491</v>
      </c>
      <c r="AC76" s="166">
        <f t="shared" si="39"/>
        <v>0</v>
      </c>
      <c r="AD76" s="3">
        <f t="shared" si="22"/>
        <v>4500</v>
      </c>
      <c r="AE76" s="184">
        <f t="shared" si="45"/>
        <v>4841.432425422624</v>
      </c>
      <c r="AF76" s="184">
        <f t="shared" si="40"/>
        <v>4773.8956844879813</v>
      </c>
      <c r="AG76" s="184">
        <f t="shared" si="41"/>
        <v>4865.7617402419901</v>
      </c>
      <c r="AH76" s="184">
        <f t="shared" si="42"/>
        <v>4782.0878296737965</v>
      </c>
      <c r="AI76" s="184">
        <f t="shared" si="43"/>
        <v>4663.991182548215</v>
      </c>
      <c r="AK76" s="76" t="s">
        <v>92</v>
      </c>
      <c r="AL76" s="63">
        <f>AV66</f>
        <v>-0.27529456712648143</v>
      </c>
      <c r="AM76" s="63">
        <f>AV67</f>
        <v>0.16471685176982917</v>
      </c>
      <c r="AN76" s="63">
        <f>AV68</f>
        <v>0.14349232056849884</v>
      </c>
      <c r="AO76" s="63">
        <f>AV69</f>
        <v>-0.10426931583041016</v>
      </c>
      <c r="AP76" s="63">
        <f>AV70</f>
        <v>0.15029222156143299</v>
      </c>
      <c r="AQ76" s="63">
        <f>AV71</f>
        <v>0.20044193333542581</v>
      </c>
      <c r="AR76" s="63">
        <f>AV72</f>
        <v>3.6325792899823794E-2</v>
      </c>
      <c r="AS76" s="63">
        <f>AV73</f>
        <v>3.7212770841440507E-2</v>
      </c>
      <c r="AT76" s="63">
        <f>AV74</f>
        <v>0.11077001666854275</v>
      </c>
      <c r="AU76" s="63">
        <f>AV75</f>
        <v>-5.224284414439586E-2</v>
      </c>
      <c r="AV76" s="67"/>
      <c r="AW76" s="63">
        <f>CORREL($L4:$L641,M4:M641)</f>
        <v>-5.025658263187896E-2</v>
      </c>
      <c r="AX76" s="63">
        <f>CORREL($L4:$L641,N4:N641)</f>
        <v>3.1799444768738701E-2</v>
      </c>
    </row>
    <row r="77" spans="1:50" ht="15.75" thickBot="1" x14ac:dyDescent="0.3">
      <c r="A77" s="1">
        <v>75</v>
      </c>
      <c r="B77" s="30">
        <v>4250</v>
      </c>
      <c r="C77" s="30">
        <v>4500</v>
      </c>
      <c r="D77" s="31">
        <v>4500</v>
      </c>
      <c r="E77" s="3">
        <v>23</v>
      </c>
      <c r="F77" s="3">
        <v>28</v>
      </c>
      <c r="G77" s="32">
        <v>20</v>
      </c>
      <c r="H77" s="3">
        <v>1750</v>
      </c>
      <c r="I77" s="3">
        <v>1750</v>
      </c>
      <c r="J77" s="32">
        <v>2750</v>
      </c>
      <c r="K77" s="32">
        <v>1.6363636363636365</v>
      </c>
      <c r="L77" s="61">
        <v>250</v>
      </c>
      <c r="M77" s="61">
        <v>0</v>
      </c>
      <c r="N77" s="62">
        <v>-1000</v>
      </c>
      <c r="O77" s="129">
        <f t="shared" si="29"/>
        <v>617.57800505515456</v>
      </c>
      <c r="P77" s="3">
        <f t="shared" si="24"/>
        <v>1617.5780050551546</v>
      </c>
      <c r="Q77" s="96">
        <f t="shared" si="25"/>
        <v>-1.6175780050551545</v>
      </c>
      <c r="R77" s="157">
        <f t="shared" si="30"/>
        <v>515.02890097478985</v>
      </c>
      <c r="S77" s="3">
        <f t="shared" si="26"/>
        <v>1515.0289009747898</v>
      </c>
      <c r="T77" s="96">
        <f t="shared" si="27"/>
        <v>-1.5150289009747899</v>
      </c>
      <c r="U77" s="154">
        <f t="shared" si="31"/>
        <v>365.73576946110666</v>
      </c>
      <c r="V77" s="3">
        <f t="shared" si="32"/>
        <v>1365.7357694611067</v>
      </c>
      <c r="W77" s="96">
        <f t="shared" si="33"/>
        <v>-1.3657357694611068</v>
      </c>
      <c r="X77" s="217">
        <f t="shared" si="34"/>
        <v>470.95198899252318</v>
      </c>
      <c r="Y77" s="3">
        <f t="shared" si="35"/>
        <v>1470.9519889925232</v>
      </c>
      <c r="Z77" s="96">
        <f t="shared" si="36"/>
        <v>-1.4709519889925231</v>
      </c>
      <c r="AA77" s="220">
        <f t="shared" si="37"/>
        <v>323.28769990425337</v>
      </c>
      <c r="AB77" s="184">
        <f t="shared" si="38"/>
        <v>1323.2876999042533</v>
      </c>
      <c r="AC77" s="166">
        <f t="shared" si="39"/>
        <v>-1.3232876999042533</v>
      </c>
      <c r="AD77" s="3">
        <f t="shared" si="22"/>
        <v>4500</v>
      </c>
      <c r="AE77" s="184">
        <f t="shared" si="45"/>
        <v>5117.5780050551548</v>
      </c>
      <c r="AF77" s="184">
        <f t="shared" si="40"/>
        <v>5015.0289009747903</v>
      </c>
      <c r="AG77" s="184">
        <f t="shared" si="41"/>
        <v>4865.7357694611064</v>
      </c>
      <c r="AH77" s="184">
        <f t="shared" si="42"/>
        <v>4970.9519889925232</v>
      </c>
      <c r="AI77" s="184">
        <f t="shared" si="43"/>
        <v>4823.2876999042537</v>
      </c>
      <c r="AK77" s="76" t="s">
        <v>60</v>
      </c>
      <c r="AL77" s="63">
        <f>AW66</f>
        <v>-0.18481983263226817</v>
      </c>
      <c r="AM77" s="63">
        <f>AW67</f>
        <v>-0.27199534519465618</v>
      </c>
      <c r="AN77" s="63">
        <f>AW68</f>
        <v>0.16968514795235631</v>
      </c>
      <c r="AO77" s="63">
        <f>AW69</f>
        <v>-0.17542800881328358</v>
      </c>
      <c r="AP77" s="63">
        <f>AW70</f>
        <v>-9.5017125161481406E-2</v>
      </c>
      <c r="AQ77" s="63">
        <f>AW71</f>
        <v>0.15429015158566034</v>
      </c>
      <c r="AR77" s="63">
        <f>AW72</f>
        <v>5.3947465070020476E-2</v>
      </c>
      <c r="AS77" s="63">
        <f>AW73</f>
        <v>3.8005436547243525E-2</v>
      </c>
      <c r="AT77" s="63">
        <f>AW74</f>
        <v>3.6835441820864505E-2</v>
      </c>
      <c r="AU77" s="63">
        <f>AW75</f>
        <v>4.6637471095015134E-2</v>
      </c>
      <c r="AV77" s="63">
        <f>AW76</f>
        <v>-5.025658263187896E-2</v>
      </c>
      <c r="AW77" s="67"/>
      <c r="AX77" s="63">
        <f>CORREL($M4:$M641,N4:N641)</f>
        <v>-4.8531931917064043E-2</v>
      </c>
    </row>
    <row r="78" spans="1:50" ht="15.75" thickBot="1" x14ac:dyDescent="0.3">
      <c r="A78" s="1">
        <v>76</v>
      </c>
      <c r="B78" s="30">
        <v>4500</v>
      </c>
      <c r="C78" s="31">
        <v>4500</v>
      </c>
      <c r="D78" s="29">
        <v>6000</v>
      </c>
      <c r="E78" s="3">
        <v>28</v>
      </c>
      <c r="F78" s="32">
        <v>20</v>
      </c>
      <c r="G78" s="28">
        <v>26</v>
      </c>
      <c r="H78" s="3">
        <v>1750</v>
      </c>
      <c r="I78" s="32">
        <v>2750</v>
      </c>
      <c r="J78" s="28">
        <v>4750</v>
      </c>
      <c r="K78" s="28">
        <v>1.263157894736842</v>
      </c>
      <c r="L78" s="61">
        <v>0</v>
      </c>
      <c r="M78" s="62">
        <v>-1000</v>
      </c>
      <c r="N78" s="209">
        <v>2000</v>
      </c>
      <c r="O78" s="129">
        <f t="shared" si="29"/>
        <v>635.02118434651322</v>
      </c>
      <c r="P78" s="3">
        <f t="shared" si="24"/>
        <v>-1364.9788156534869</v>
      </c>
      <c r="Q78" s="96">
        <f t="shared" si="25"/>
        <v>-0.6824894078267435</v>
      </c>
      <c r="R78" s="157">
        <f t="shared" si="30"/>
        <v>574.48551069162647</v>
      </c>
      <c r="S78" s="3">
        <f t="shared" si="26"/>
        <v>-1425.5144893083734</v>
      </c>
      <c r="T78" s="96">
        <f t="shared" si="27"/>
        <v>-0.71275724465418666</v>
      </c>
      <c r="U78" s="154">
        <f t="shared" si="31"/>
        <v>154.87215929467715</v>
      </c>
      <c r="V78" s="3">
        <f t="shared" si="32"/>
        <v>-1845.1278407053228</v>
      </c>
      <c r="W78" s="96">
        <f t="shared" si="33"/>
        <v>-0.92256392035266144</v>
      </c>
      <c r="X78" s="217">
        <f t="shared" si="34"/>
        <v>183.5686676547902</v>
      </c>
      <c r="Y78" s="3">
        <f t="shared" si="35"/>
        <v>-1816.4313323452097</v>
      </c>
      <c r="Z78" s="96">
        <f t="shared" si="36"/>
        <v>-0.90821566617260485</v>
      </c>
      <c r="AA78" s="220">
        <f t="shared" si="37"/>
        <v>121.70556769459733</v>
      </c>
      <c r="AB78" s="184">
        <f t="shared" si="38"/>
        <v>-1878.2944323054026</v>
      </c>
      <c r="AC78" s="166">
        <f t="shared" si="39"/>
        <v>-0.93914721615270125</v>
      </c>
      <c r="AD78" s="3">
        <f t="shared" si="22"/>
        <v>6000</v>
      </c>
      <c r="AE78" s="184">
        <f t="shared" si="45"/>
        <v>5135.0211843465131</v>
      </c>
      <c r="AF78" s="184">
        <f t="shared" si="40"/>
        <v>5074.4855106916266</v>
      </c>
      <c r="AG78" s="184">
        <f t="shared" si="41"/>
        <v>4654.8721592946767</v>
      </c>
      <c r="AH78" s="184">
        <f t="shared" si="42"/>
        <v>4683.5686676547903</v>
      </c>
      <c r="AI78" s="184">
        <f t="shared" si="43"/>
        <v>4621.7055676945974</v>
      </c>
      <c r="AK78" s="77" t="s">
        <v>61</v>
      </c>
      <c r="AL78" s="66">
        <f>AX66</f>
        <v>-0.17600824712003912</v>
      </c>
      <c r="AM78" s="66">
        <f>AX67</f>
        <v>-0.1887011953993333</v>
      </c>
      <c r="AN78" s="66">
        <f>AX68</f>
        <v>-0.27500646702383269</v>
      </c>
      <c r="AO78" s="66">
        <f>AX69</f>
        <v>-0.19602071416086353</v>
      </c>
      <c r="AP78" s="66">
        <f>AX70</f>
        <v>-0.17902294386480522</v>
      </c>
      <c r="AQ78" s="66">
        <f>AX71</f>
        <v>-9.3847335893913211E-2</v>
      </c>
      <c r="AR78" s="66">
        <f>AX72</f>
        <v>2.5654677626196713E-2</v>
      </c>
      <c r="AS78" s="66">
        <f>AX73</f>
        <v>5.2126837378475649E-2</v>
      </c>
      <c r="AT78" s="66">
        <f>AX74</f>
        <v>3.9835159043824148E-2</v>
      </c>
      <c r="AU78" s="66">
        <f>AX75</f>
        <v>-0.14464931491692237</v>
      </c>
      <c r="AV78" s="66">
        <f>AX76</f>
        <v>3.1799444768738701E-2</v>
      </c>
      <c r="AW78" s="66">
        <f>AX77</f>
        <v>-4.8531931917064043E-2</v>
      </c>
      <c r="AX78" s="68"/>
    </row>
    <row r="79" spans="1:50" ht="15.75" thickBot="1" x14ac:dyDescent="0.3">
      <c r="A79" s="1">
        <v>77</v>
      </c>
      <c r="B79" s="31">
        <v>4500</v>
      </c>
      <c r="C79" s="29">
        <v>6000</v>
      </c>
      <c r="D79" s="30">
        <v>8000</v>
      </c>
      <c r="E79" s="32">
        <v>20</v>
      </c>
      <c r="F79" s="28">
        <v>26</v>
      </c>
      <c r="G79" s="3">
        <v>28</v>
      </c>
      <c r="H79" s="32">
        <v>2750</v>
      </c>
      <c r="I79" s="28">
        <v>4750</v>
      </c>
      <c r="J79" s="3">
        <v>4750</v>
      </c>
      <c r="K79" s="3">
        <v>1.6842105263157894</v>
      </c>
      <c r="L79" s="62">
        <v>-1000</v>
      </c>
      <c r="M79" s="209">
        <v>2000</v>
      </c>
      <c r="N79" s="61">
        <v>-2250</v>
      </c>
      <c r="O79" s="129">
        <f t="shared" si="29"/>
        <v>334.0988515816303</v>
      </c>
      <c r="P79" s="3">
        <f t="shared" si="24"/>
        <v>2584.0988515816302</v>
      </c>
      <c r="Q79" s="96">
        <f t="shared" si="25"/>
        <v>-1.1484883784807245</v>
      </c>
      <c r="R79" s="157">
        <f t="shared" si="30"/>
        <v>348.78986147240198</v>
      </c>
      <c r="S79" s="3">
        <f t="shared" si="26"/>
        <v>2598.7898614724018</v>
      </c>
      <c r="T79" s="96">
        <f t="shared" si="27"/>
        <v>-1.1550177162099564</v>
      </c>
      <c r="U79" s="154">
        <f t="shared" si="31"/>
        <v>287.12650714974154</v>
      </c>
      <c r="V79" s="3">
        <f t="shared" si="32"/>
        <v>2537.1265071497414</v>
      </c>
      <c r="W79" s="96">
        <f t="shared" si="33"/>
        <v>-1.1276117809554407</v>
      </c>
      <c r="X79" s="217">
        <f t="shared" si="34"/>
        <v>177.39955237066468</v>
      </c>
      <c r="Y79" s="3">
        <f t="shared" si="35"/>
        <v>2427.3995523706649</v>
      </c>
      <c r="Z79" s="96">
        <f t="shared" si="36"/>
        <v>-1.0788442454980733</v>
      </c>
      <c r="AA79" s="220">
        <f t="shared" si="37"/>
        <v>102.32373110933491</v>
      </c>
      <c r="AB79" s="184">
        <f t="shared" si="38"/>
        <v>2352.3237311093349</v>
      </c>
      <c r="AC79" s="166">
        <f t="shared" si="39"/>
        <v>-1.045477213826371</v>
      </c>
      <c r="AD79" s="3">
        <f t="shared" si="22"/>
        <v>8000</v>
      </c>
      <c r="AE79" s="184">
        <f t="shared" si="45"/>
        <v>6334.0988515816307</v>
      </c>
      <c r="AF79" s="184">
        <f t="shared" si="40"/>
        <v>6348.7898614724018</v>
      </c>
      <c r="AG79" s="184">
        <f t="shared" si="41"/>
        <v>6287.1265071497419</v>
      </c>
      <c r="AH79" s="184">
        <f t="shared" si="42"/>
        <v>6177.3995523706644</v>
      </c>
      <c r="AI79" s="184">
        <f t="shared" si="43"/>
        <v>6102.3237311093353</v>
      </c>
    </row>
    <row r="80" spans="1:50" x14ac:dyDescent="0.25">
      <c r="A80" s="1">
        <v>78</v>
      </c>
      <c r="B80" s="29">
        <v>6000</v>
      </c>
      <c r="C80" s="30">
        <v>8000</v>
      </c>
      <c r="D80" s="30">
        <v>5750</v>
      </c>
      <c r="E80" s="28">
        <v>26</v>
      </c>
      <c r="F80" s="3">
        <v>28</v>
      </c>
      <c r="G80" s="3">
        <v>28</v>
      </c>
      <c r="H80" s="28">
        <v>4750</v>
      </c>
      <c r="I80" s="3">
        <v>4750</v>
      </c>
      <c r="J80" s="3">
        <v>4750</v>
      </c>
      <c r="K80" s="3">
        <v>1.2105263157894737</v>
      </c>
      <c r="L80" s="209">
        <v>2000</v>
      </c>
      <c r="M80" s="61">
        <v>-2250</v>
      </c>
      <c r="N80" s="61">
        <v>2000</v>
      </c>
      <c r="O80" s="129">
        <f t="shared" si="29"/>
        <v>686.21643751310273</v>
      </c>
      <c r="P80" s="3">
        <f t="shared" si="24"/>
        <v>-1313.7835624868972</v>
      </c>
      <c r="Q80" s="96">
        <f t="shared" si="25"/>
        <v>-0.6568917812434486</v>
      </c>
      <c r="R80" s="157">
        <f t="shared" si="30"/>
        <v>808.40309856777321</v>
      </c>
      <c r="S80" s="3">
        <f t="shared" si="26"/>
        <v>-1191.5969014322268</v>
      </c>
      <c r="T80" s="96">
        <f t="shared" si="27"/>
        <v>-0.59579845071611337</v>
      </c>
      <c r="U80" s="154">
        <f t="shared" si="31"/>
        <v>870.36772401720077</v>
      </c>
      <c r="V80" s="3">
        <f t="shared" si="32"/>
        <v>-1129.6322759827992</v>
      </c>
      <c r="W80" s="96">
        <f t="shared" si="33"/>
        <v>-0.56481613799139962</v>
      </c>
      <c r="X80" s="217">
        <f t="shared" si="34"/>
        <v>1001.9679203722238</v>
      </c>
      <c r="Y80" s="3">
        <f t="shared" si="35"/>
        <v>-998.03207962777617</v>
      </c>
      <c r="Z80" s="96">
        <f t="shared" si="36"/>
        <v>-0.49901603981388809</v>
      </c>
      <c r="AA80" s="220">
        <f t="shared" si="37"/>
        <v>848.96598215447307</v>
      </c>
      <c r="AB80" s="184">
        <f t="shared" si="38"/>
        <v>-1151.0340178455269</v>
      </c>
      <c r="AC80" s="166">
        <f t="shared" si="39"/>
        <v>-0.57551700892276347</v>
      </c>
      <c r="AD80" s="3">
        <f t="shared" si="22"/>
        <v>5750</v>
      </c>
      <c r="AE80" s="184">
        <f t="shared" si="45"/>
        <v>8686.2164375131033</v>
      </c>
      <c r="AF80" s="184">
        <f t="shared" si="40"/>
        <v>8808.4030985677728</v>
      </c>
      <c r="AG80" s="184">
        <f t="shared" si="41"/>
        <v>8870.3677240172001</v>
      </c>
      <c r="AH80" s="184">
        <f t="shared" si="42"/>
        <v>9001.9679203722244</v>
      </c>
      <c r="AI80" s="184">
        <f t="shared" si="43"/>
        <v>8848.9659821544737</v>
      </c>
      <c r="AK80" s="165" t="s">
        <v>93</v>
      </c>
    </row>
    <row r="81" spans="1:49" x14ac:dyDescent="0.25">
      <c r="A81" s="1">
        <v>79</v>
      </c>
      <c r="B81" s="30">
        <v>8000</v>
      </c>
      <c r="C81" s="30">
        <v>5750</v>
      </c>
      <c r="D81" s="30">
        <v>7750</v>
      </c>
      <c r="E81" s="3">
        <v>28</v>
      </c>
      <c r="F81" s="3">
        <v>28</v>
      </c>
      <c r="G81" s="3">
        <v>29</v>
      </c>
      <c r="H81" s="3">
        <v>4750</v>
      </c>
      <c r="I81" s="3">
        <v>4750</v>
      </c>
      <c r="J81" s="3">
        <v>4750</v>
      </c>
      <c r="K81" s="3">
        <v>1.631578947368421</v>
      </c>
      <c r="L81" s="61">
        <v>-2250</v>
      </c>
      <c r="M81" s="61">
        <v>2000</v>
      </c>
      <c r="N81" s="61">
        <v>1500</v>
      </c>
      <c r="O81" s="129">
        <f t="shared" si="29"/>
        <v>379.25856627222913</v>
      </c>
      <c r="P81" s="3">
        <f t="shared" si="24"/>
        <v>-1120.741433727771</v>
      </c>
      <c r="Q81" s="96">
        <f t="shared" si="25"/>
        <v>-0.74716095581851394</v>
      </c>
      <c r="R81" s="157">
        <f t="shared" si="30"/>
        <v>398.58432438946795</v>
      </c>
      <c r="S81" s="3">
        <f t="shared" si="26"/>
        <v>-1101.4156756105322</v>
      </c>
      <c r="T81" s="96">
        <f t="shared" si="27"/>
        <v>-0.73427711707368815</v>
      </c>
      <c r="U81" s="154">
        <f t="shared" si="31"/>
        <v>294.04494200528569</v>
      </c>
      <c r="V81" s="3">
        <f t="shared" si="32"/>
        <v>-1205.9550579947143</v>
      </c>
      <c r="W81" s="96">
        <f t="shared" si="33"/>
        <v>-0.80397003866314287</v>
      </c>
      <c r="X81" s="217">
        <f t="shared" si="34"/>
        <v>265.84485578847159</v>
      </c>
      <c r="Y81" s="3">
        <f t="shared" si="35"/>
        <v>-1234.1551442115283</v>
      </c>
      <c r="Z81" s="96">
        <f t="shared" si="36"/>
        <v>-0.82277009614101881</v>
      </c>
      <c r="AA81" s="220">
        <f t="shared" si="37"/>
        <v>182.90404749184495</v>
      </c>
      <c r="AB81" s="184">
        <f t="shared" si="38"/>
        <v>-1317.0959525081551</v>
      </c>
      <c r="AC81" s="166">
        <f t="shared" si="39"/>
        <v>-0.87806396833876998</v>
      </c>
      <c r="AD81" s="3">
        <f t="shared" si="22"/>
        <v>7750</v>
      </c>
      <c r="AE81" s="184">
        <f t="shared" si="45"/>
        <v>6129.2585662722295</v>
      </c>
      <c r="AF81" s="184">
        <f t="shared" si="40"/>
        <v>6148.5843243894678</v>
      </c>
      <c r="AG81" s="184">
        <f t="shared" si="41"/>
        <v>6044.0449420052855</v>
      </c>
      <c r="AH81" s="184">
        <f t="shared" si="42"/>
        <v>6015.8448557884712</v>
      </c>
      <c r="AI81" s="184">
        <f t="shared" si="43"/>
        <v>5932.9040474918447</v>
      </c>
    </row>
    <row r="82" spans="1:49" x14ac:dyDescent="0.25">
      <c r="A82" s="1">
        <v>80</v>
      </c>
      <c r="B82" s="30">
        <v>5750</v>
      </c>
      <c r="C82" s="30">
        <v>7750</v>
      </c>
      <c r="D82" s="30">
        <v>9250</v>
      </c>
      <c r="E82" s="3">
        <v>28</v>
      </c>
      <c r="F82" s="3">
        <v>29</v>
      </c>
      <c r="G82" s="3">
        <v>28</v>
      </c>
      <c r="H82" s="3">
        <v>4750</v>
      </c>
      <c r="I82" s="3">
        <v>4750</v>
      </c>
      <c r="J82" s="3">
        <v>5750</v>
      </c>
      <c r="K82" s="3">
        <v>1.6086956521739131</v>
      </c>
      <c r="L82" s="61">
        <v>2000</v>
      </c>
      <c r="M82" s="61">
        <v>1500</v>
      </c>
      <c r="N82" s="61">
        <v>-2000</v>
      </c>
      <c r="O82" s="129">
        <f t="shared" si="29"/>
        <v>246.79645629194744</v>
      </c>
      <c r="P82" s="3">
        <f t="shared" si="24"/>
        <v>2246.7964562919474</v>
      </c>
      <c r="Q82" s="96">
        <f t="shared" si="25"/>
        <v>-1.1233982281459738</v>
      </c>
      <c r="R82" s="157">
        <f t="shared" si="30"/>
        <v>233.43551535616805</v>
      </c>
      <c r="S82" s="3">
        <f t="shared" si="26"/>
        <v>2233.4355153561683</v>
      </c>
      <c r="T82" s="96">
        <f t="shared" si="27"/>
        <v>-1.1167177576780842</v>
      </c>
      <c r="U82" s="154">
        <f t="shared" si="31"/>
        <v>166.32402132300615</v>
      </c>
      <c r="V82" s="3">
        <f t="shared" si="32"/>
        <v>2166.324021323006</v>
      </c>
      <c r="W82" s="96">
        <f t="shared" si="33"/>
        <v>-1.083162010661503</v>
      </c>
      <c r="X82" s="217">
        <f t="shared" si="34"/>
        <v>257.20667774789734</v>
      </c>
      <c r="Y82" s="3">
        <f t="shared" si="35"/>
        <v>2257.2066777478972</v>
      </c>
      <c r="Z82" s="96">
        <f t="shared" si="36"/>
        <v>-1.1286033388739485</v>
      </c>
      <c r="AA82" s="220">
        <f t="shared" si="37"/>
        <v>135.16742442763763</v>
      </c>
      <c r="AB82" s="184">
        <f t="shared" si="38"/>
        <v>2135.1674244276378</v>
      </c>
      <c r="AC82" s="166">
        <f t="shared" si="39"/>
        <v>-1.067583712213819</v>
      </c>
      <c r="AD82" s="3">
        <f t="shared" si="22"/>
        <v>9250</v>
      </c>
      <c r="AE82" s="184">
        <f t="shared" si="45"/>
        <v>7996.7964562919478</v>
      </c>
      <c r="AF82" s="184">
        <f t="shared" si="40"/>
        <v>7983.4355153561683</v>
      </c>
      <c r="AG82" s="184">
        <f t="shared" si="41"/>
        <v>7916.3240213230065</v>
      </c>
      <c r="AH82" s="184">
        <f t="shared" si="42"/>
        <v>8007.2066777478976</v>
      </c>
      <c r="AI82" s="184">
        <f t="shared" si="43"/>
        <v>7885.1674244276373</v>
      </c>
      <c r="AK82" s="1">
        <f t="array" ref="AK82:AW94">LINEST(N4:N641,B4:M641,TRUE,TRUE)</f>
        <v>0.11313578099664871</v>
      </c>
      <c r="AL82" s="1">
        <v>7.1391311569203336E-2</v>
      </c>
      <c r="AM82" s="1">
        <v>40.722082789660043</v>
      </c>
      <c r="AN82" s="1">
        <v>8.3018047850654697E-2</v>
      </c>
      <c r="AO82" s="1">
        <v>2.4659305554639417E-2</v>
      </c>
      <c r="AP82" s="1">
        <v>2.8740665866331862E-2</v>
      </c>
      <c r="AQ82" s="1">
        <v>22.086108023329853</v>
      </c>
      <c r="AR82" s="1">
        <v>-11.945708425771876</v>
      </c>
      <c r="AS82" s="1">
        <v>-10.944973320433393</v>
      </c>
      <c r="AT82" s="1">
        <v>-0.33799400317618583</v>
      </c>
      <c r="AU82" s="1">
        <v>0.14584380194893296</v>
      </c>
      <c r="AV82" s="1">
        <v>5.6411696859958935E-2</v>
      </c>
      <c r="AW82" s="1">
        <v>823.47293163449126</v>
      </c>
    </row>
    <row r="83" spans="1:49" x14ac:dyDescent="0.25">
      <c r="A83" s="1">
        <v>81</v>
      </c>
      <c r="B83" s="30">
        <v>7750</v>
      </c>
      <c r="C83" s="30">
        <v>9250</v>
      </c>
      <c r="D83" s="30">
        <v>7250</v>
      </c>
      <c r="E83" s="3">
        <v>29</v>
      </c>
      <c r="F83" s="3">
        <v>28</v>
      </c>
      <c r="G83" s="3">
        <v>30</v>
      </c>
      <c r="H83" s="3">
        <v>4750</v>
      </c>
      <c r="I83" s="3">
        <v>5750</v>
      </c>
      <c r="J83" s="3">
        <v>3750</v>
      </c>
      <c r="K83" s="3">
        <v>1.9333333333333333</v>
      </c>
      <c r="L83" s="61">
        <v>1500</v>
      </c>
      <c r="M83" s="61">
        <v>-2000</v>
      </c>
      <c r="N83" s="61">
        <v>0</v>
      </c>
      <c r="O83" s="129">
        <f t="shared" si="29"/>
        <v>359.10750434350592</v>
      </c>
      <c r="P83" s="3">
        <f t="shared" si="24"/>
        <v>359.10750434350592</v>
      </c>
      <c r="Q83" s="96">
        <f t="shared" si="25"/>
        <v>0</v>
      </c>
      <c r="R83" s="157">
        <f t="shared" si="30"/>
        <v>561.23854790446762</v>
      </c>
      <c r="S83" s="3">
        <f t="shared" si="26"/>
        <v>561.23854790446762</v>
      </c>
      <c r="T83" s="96">
        <f t="shared" si="27"/>
        <v>0</v>
      </c>
      <c r="U83" s="154">
        <f t="shared" si="31"/>
        <v>693.17837988456915</v>
      </c>
      <c r="V83" s="3">
        <f t="shared" si="32"/>
        <v>693.17837988456915</v>
      </c>
      <c r="W83" s="96">
        <f t="shared" si="33"/>
        <v>0</v>
      </c>
      <c r="X83" s="217">
        <f t="shared" si="34"/>
        <v>742.03883982193349</v>
      </c>
      <c r="Y83" s="3">
        <f t="shared" si="35"/>
        <v>742.03883982193349</v>
      </c>
      <c r="Z83" s="96">
        <f t="shared" si="36"/>
        <v>0</v>
      </c>
      <c r="AA83" s="220">
        <f t="shared" si="37"/>
        <v>575.23329746959644</v>
      </c>
      <c r="AB83" s="184">
        <f t="shared" si="38"/>
        <v>575.23329746959644</v>
      </c>
      <c r="AC83" s="166">
        <f t="shared" si="39"/>
        <v>0</v>
      </c>
      <c r="AD83" s="3">
        <f t="shared" si="22"/>
        <v>7250</v>
      </c>
      <c r="AE83" s="184">
        <f t="shared" si="45"/>
        <v>9609.1075043435067</v>
      </c>
      <c r="AF83" s="184">
        <f t="shared" si="40"/>
        <v>9811.2385479044679</v>
      </c>
      <c r="AG83" s="184">
        <f t="shared" si="41"/>
        <v>9943.1783798845699</v>
      </c>
      <c r="AH83" s="184">
        <f t="shared" si="42"/>
        <v>9992.0388398219329</v>
      </c>
      <c r="AI83" s="184">
        <f t="shared" si="43"/>
        <v>9825.2332974695964</v>
      </c>
      <c r="AK83" s="1">
        <v>6.1077604441365785E-2</v>
      </c>
      <c r="AL83" s="1">
        <v>6.159451707479912E-2</v>
      </c>
      <c r="AM83" s="1">
        <v>43.085722906923451</v>
      </c>
      <c r="AN83" s="1">
        <v>4.755035695545122E-2</v>
      </c>
      <c r="AO83" s="1">
        <v>2.6594305464125154E-2</v>
      </c>
      <c r="AP83" s="1">
        <v>2.5740554133086919E-2</v>
      </c>
      <c r="AQ83" s="1">
        <v>5.7281665290092176</v>
      </c>
      <c r="AR83" s="1">
        <v>6.8917446862562795</v>
      </c>
      <c r="AS83" s="1">
        <v>5.8052118108272364</v>
      </c>
      <c r="AT83" s="1">
        <v>5.2025249036735506E-2</v>
      </c>
      <c r="AU83" s="1">
        <v>7.0081116365237658E-2</v>
      </c>
      <c r="AV83" s="1">
        <v>5.1525354787000356E-2</v>
      </c>
      <c r="AW83" s="1">
        <v>263.22891848272712</v>
      </c>
    </row>
    <row r="84" spans="1:49" x14ac:dyDescent="0.25">
      <c r="A84" s="1">
        <v>82</v>
      </c>
      <c r="B84" s="30">
        <v>9250</v>
      </c>
      <c r="C84" s="30">
        <v>7250</v>
      </c>
      <c r="D84" s="30">
        <v>7250</v>
      </c>
      <c r="E84" s="3">
        <v>28</v>
      </c>
      <c r="F84" s="3">
        <v>30</v>
      </c>
      <c r="G84" s="3">
        <v>31</v>
      </c>
      <c r="H84" s="3">
        <v>5750</v>
      </c>
      <c r="I84" s="3">
        <v>3750</v>
      </c>
      <c r="J84" s="3">
        <v>4750</v>
      </c>
      <c r="K84" s="3">
        <v>1.5263157894736843</v>
      </c>
      <c r="L84" s="61">
        <v>-2000</v>
      </c>
      <c r="M84" s="61">
        <v>0</v>
      </c>
      <c r="N84" s="61">
        <v>1000</v>
      </c>
      <c r="O84" s="129">
        <f t="shared" si="29"/>
        <v>469.57799565342651</v>
      </c>
      <c r="P84" s="3">
        <f t="shared" si="24"/>
        <v>-530.42200434657343</v>
      </c>
      <c r="Q84" s="96">
        <f t="shared" si="25"/>
        <v>-0.53042200434657338</v>
      </c>
      <c r="R84" s="157">
        <f t="shared" si="30"/>
        <v>459.67892966436784</v>
      </c>
      <c r="S84" s="3">
        <f t="shared" si="26"/>
        <v>-540.32107033563216</v>
      </c>
      <c r="T84" s="96">
        <f t="shared" si="27"/>
        <v>-0.54032107033563215</v>
      </c>
      <c r="U84" s="154">
        <f t="shared" si="31"/>
        <v>465.78924064209366</v>
      </c>
      <c r="V84" s="3">
        <f t="shared" si="32"/>
        <v>-534.21075935790634</v>
      </c>
      <c r="W84" s="96">
        <f t="shared" si="33"/>
        <v>-0.5342107593579063</v>
      </c>
      <c r="X84" s="217">
        <f t="shared" si="34"/>
        <v>544.16379538386514</v>
      </c>
      <c r="Y84" s="3">
        <f t="shared" si="35"/>
        <v>-455.83620461613486</v>
      </c>
      <c r="Z84" s="96">
        <f t="shared" si="36"/>
        <v>-0.45583620461613489</v>
      </c>
      <c r="AA84" s="220">
        <f t="shared" si="37"/>
        <v>466.5150729602675</v>
      </c>
      <c r="AB84" s="184">
        <f t="shared" si="38"/>
        <v>-533.4849270397325</v>
      </c>
      <c r="AC84" s="166">
        <f t="shared" si="39"/>
        <v>-0.53348492703973249</v>
      </c>
      <c r="AD84" s="3">
        <f t="shared" si="22"/>
        <v>7250</v>
      </c>
      <c r="AE84" s="184">
        <f t="shared" si="45"/>
        <v>7719.5779956534261</v>
      </c>
      <c r="AF84" s="184">
        <f t="shared" si="40"/>
        <v>7709.6789296643674</v>
      </c>
      <c r="AG84" s="184">
        <f t="shared" si="41"/>
        <v>7715.7892406420933</v>
      </c>
      <c r="AH84" s="184">
        <f t="shared" si="42"/>
        <v>7794.1637953838654</v>
      </c>
      <c r="AI84" s="184">
        <f t="shared" si="43"/>
        <v>7716.5150729602674</v>
      </c>
      <c r="AK84" s="1">
        <v>0.1429066403851893</v>
      </c>
      <c r="AL84" s="1">
        <v>875.77812418181441</v>
      </c>
      <c r="AM84" s="1" t="e">
        <v>#N/A</v>
      </c>
      <c r="AN84" s="1" t="e">
        <v>#N/A</v>
      </c>
      <c r="AO84" s="1" t="e">
        <v>#N/A</v>
      </c>
      <c r="AP84" s="1" t="e">
        <v>#N/A</v>
      </c>
      <c r="AQ84" s="1" t="e">
        <v>#N/A</v>
      </c>
      <c r="AR84" s="1" t="e">
        <v>#N/A</v>
      </c>
      <c r="AS84" s="1" t="e">
        <v>#N/A</v>
      </c>
      <c r="AT84" s="1" t="e">
        <v>#N/A</v>
      </c>
      <c r="AU84" s="1" t="e">
        <v>#N/A</v>
      </c>
      <c r="AV84" s="1" t="e">
        <v>#N/A</v>
      </c>
      <c r="AW84" s="1" t="e">
        <v>#N/A</v>
      </c>
    </row>
    <row r="85" spans="1:49" x14ac:dyDescent="0.25">
      <c r="A85" s="1">
        <v>83</v>
      </c>
      <c r="B85" s="30">
        <v>7250</v>
      </c>
      <c r="C85" s="30">
        <v>7250</v>
      </c>
      <c r="D85" s="30">
        <v>8250</v>
      </c>
      <c r="E85" s="3">
        <v>30</v>
      </c>
      <c r="F85" s="3">
        <v>31</v>
      </c>
      <c r="G85" s="3">
        <v>31</v>
      </c>
      <c r="H85" s="3">
        <v>3750</v>
      </c>
      <c r="I85" s="3">
        <v>4750</v>
      </c>
      <c r="J85" s="3">
        <v>5750</v>
      </c>
      <c r="K85" s="3">
        <v>1.4347826086956521</v>
      </c>
      <c r="L85" s="61">
        <v>0</v>
      </c>
      <c r="M85" s="61">
        <v>1000</v>
      </c>
      <c r="N85" s="61">
        <v>0</v>
      </c>
      <c r="O85" s="129">
        <f t="shared" si="29"/>
        <v>423.48024065840252</v>
      </c>
      <c r="P85" s="3">
        <f t="shared" si="24"/>
        <v>423.48024065840252</v>
      </c>
      <c r="Q85" s="96">
        <f t="shared" si="25"/>
        <v>0</v>
      </c>
      <c r="R85" s="157">
        <f t="shared" si="30"/>
        <v>436.74642612279376</v>
      </c>
      <c r="S85" s="3">
        <f t="shared" si="26"/>
        <v>436.74642612279376</v>
      </c>
      <c r="T85" s="96">
        <f t="shared" si="27"/>
        <v>0</v>
      </c>
      <c r="U85" s="154">
        <f t="shared" si="31"/>
        <v>357.49171728182165</v>
      </c>
      <c r="V85" s="3">
        <f t="shared" si="32"/>
        <v>357.49171728182165</v>
      </c>
      <c r="W85" s="96">
        <f t="shared" si="33"/>
        <v>0</v>
      </c>
      <c r="X85" s="217">
        <f t="shared" si="34"/>
        <v>365.28608098474461</v>
      </c>
      <c r="Y85" s="3">
        <f t="shared" si="35"/>
        <v>365.28608098474461</v>
      </c>
      <c r="Z85" s="96">
        <f t="shared" si="36"/>
        <v>0</v>
      </c>
      <c r="AA85" s="220">
        <f t="shared" si="37"/>
        <v>305.63254866341492</v>
      </c>
      <c r="AB85" s="184">
        <f t="shared" si="38"/>
        <v>305.63254866341492</v>
      </c>
      <c r="AC85" s="166">
        <f t="shared" si="39"/>
        <v>0</v>
      </c>
      <c r="AD85" s="3">
        <f t="shared" si="22"/>
        <v>8250</v>
      </c>
      <c r="AE85" s="184">
        <f t="shared" si="45"/>
        <v>7673.4802406584022</v>
      </c>
      <c r="AF85" s="184">
        <f t="shared" si="40"/>
        <v>7686.7464261227942</v>
      </c>
      <c r="AG85" s="184">
        <f t="shared" si="41"/>
        <v>7607.4917172818214</v>
      </c>
      <c r="AH85" s="184">
        <f t="shared" si="42"/>
        <v>7615.2860809847443</v>
      </c>
      <c r="AI85" s="184">
        <f t="shared" si="43"/>
        <v>7555.632548663415</v>
      </c>
      <c r="AK85" s="1">
        <v>8.6840646975419542</v>
      </c>
      <c r="AL85" s="1">
        <v>625</v>
      </c>
      <c r="AM85" s="1" t="e">
        <v>#N/A</v>
      </c>
      <c r="AN85" s="1" t="e">
        <v>#N/A</v>
      </c>
      <c r="AO85" s="1" t="e">
        <v>#N/A</v>
      </c>
      <c r="AP85" s="1" t="e">
        <v>#N/A</v>
      </c>
      <c r="AQ85" s="1" t="e">
        <v>#N/A</v>
      </c>
      <c r="AR85" s="1" t="e">
        <v>#N/A</v>
      </c>
      <c r="AS85" s="1" t="e">
        <v>#N/A</v>
      </c>
      <c r="AT85" s="1" t="e">
        <v>#N/A</v>
      </c>
      <c r="AU85" s="1" t="e">
        <v>#N/A</v>
      </c>
      <c r="AV85" s="1" t="e">
        <v>#N/A</v>
      </c>
      <c r="AW85" s="1" t="e">
        <v>#N/A</v>
      </c>
    </row>
    <row r="86" spans="1:49" x14ac:dyDescent="0.25">
      <c r="A86" s="1">
        <v>84</v>
      </c>
      <c r="B86" s="30">
        <v>7250</v>
      </c>
      <c r="C86" s="30">
        <v>8250</v>
      </c>
      <c r="D86" s="30">
        <v>8250</v>
      </c>
      <c r="E86" s="3">
        <v>31</v>
      </c>
      <c r="F86" s="3">
        <v>31</v>
      </c>
      <c r="G86" s="3">
        <v>35</v>
      </c>
      <c r="H86" s="3">
        <v>4750</v>
      </c>
      <c r="I86" s="3">
        <v>5750</v>
      </c>
      <c r="J86" s="3">
        <v>4750</v>
      </c>
      <c r="K86" s="3">
        <v>1.736842105263158</v>
      </c>
      <c r="L86" s="61">
        <v>1000</v>
      </c>
      <c r="M86" s="61">
        <v>0</v>
      </c>
      <c r="N86" s="61">
        <v>250</v>
      </c>
      <c r="O86" s="129">
        <f t="shared" si="29"/>
        <v>337.22344469895739</v>
      </c>
      <c r="P86" s="3">
        <f t="shared" si="24"/>
        <v>87.223444698957394</v>
      </c>
      <c r="Q86" s="96">
        <f t="shared" si="25"/>
        <v>0.34889377879582956</v>
      </c>
      <c r="R86" s="157">
        <f t="shared" si="30"/>
        <v>474.6512176942889</v>
      </c>
      <c r="S86" s="3">
        <f t="shared" si="26"/>
        <v>224.6512176942889</v>
      </c>
      <c r="T86" s="96">
        <f t="shared" si="27"/>
        <v>0.89860487077715556</v>
      </c>
      <c r="U86" s="154">
        <f t="shared" si="31"/>
        <v>512.50279582237647</v>
      </c>
      <c r="V86" s="3">
        <f t="shared" si="32"/>
        <v>262.50279582237647</v>
      </c>
      <c r="W86" s="96">
        <f t="shared" si="33"/>
        <v>1.0500111832895058</v>
      </c>
      <c r="X86" s="217">
        <f t="shared" si="34"/>
        <v>543.06390980442484</v>
      </c>
      <c r="Y86" s="3">
        <f t="shared" si="35"/>
        <v>293.06390980442484</v>
      </c>
      <c r="Z86" s="96">
        <f t="shared" si="36"/>
        <v>1.1722556392176993</v>
      </c>
      <c r="AA86" s="220">
        <f t="shared" si="37"/>
        <v>431.43742876222757</v>
      </c>
      <c r="AB86" s="184">
        <f t="shared" si="38"/>
        <v>181.43742876222757</v>
      </c>
      <c r="AC86" s="166">
        <f t="shared" si="39"/>
        <v>0.72574971504891028</v>
      </c>
      <c r="AD86" s="3">
        <f t="shared" si="22"/>
        <v>8250</v>
      </c>
      <c r="AE86" s="184">
        <f t="shared" si="45"/>
        <v>8587.2234446989569</v>
      </c>
      <c r="AF86" s="184">
        <f t="shared" si="40"/>
        <v>8724.6512176942888</v>
      </c>
      <c r="AG86" s="184">
        <f t="shared" si="41"/>
        <v>8762.5027958223764</v>
      </c>
      <c r="AH86" s="184">
        <f t="shared" si="42"/>
        <v>8793.0639098044248</v>
      </c>
      <c r="AI86" s="184">
        <f t="shared" si="43"/>
        <v>8681.4374287622268</v>
      </c>
      <c r="AK86" s="1">
        <v>79926810.400198817</v>
      </c>
      <c r="AL86" s="1">
        <v>479367076.747136</v>
      </c>
      <c r="AM86" s="1" t="e">
        <v>#N/A</v>
      </c>
      <c r="AN86" s="1" t="e">
        <v>#N/A</v>
      </c>
      <c r="AO86" s="1" t="e">
        <v>#N/A</v>
      </c>
      <c r="AP86" s="1" t="e">
        <v>#N/A</v>
      </c>
      <c r="AQ86" s="1" t="e">
        <v>#N/A</v>
      </c>
      <c r="AR86" s="1" t="e">
        <v>#N/A</v>
      </c>
      <c r="AS86" s="1" t="e">
        <v>#N/A</v>
      </c>
      <c r="AT86" s="1" t="e">
        <v>#N/A</v>
      </c>
      <c r="AU86" s="1" t="e">
        <v>#N/A</v>
      </c>
      <c r="AV86" s="1" t="e">
        <v>#N/A</v>
      </c>
      <c r="AW86" s="1" t="e">
        <v>#N/A</v>
      </c>
    </row>
    <row r="87" spans="1:49" x14ac:dyDescent="0.25">
      <c r="A87" s="1">
        <v>85</v>
      </c>
      <c r="B87" s="30">
        <v>8250</v>
      </c>
      <c r="C87" s="30">
        <v>8250</v>
      </c>
      <c r="D87" s="30">
        <v>8500</v>
      </c>
      <c r="E87" s="3">
        <v>31</v>
      </c>
      <c r="F87" s="3">
        <v>35</v>
      </c>
      <c r="G87" s="3">
        <v>33</v>
      </c>
      <c r="H87" s="3">
        <v>5750</v>
      </c>
      <c r="I87" s="3">
        <v>4750</v>
      </c>
      <c r="J87" s="3">
        <v>4750</v>
      </c>
      <c r="K87" s="3">
        <v>1.7894736842105263</v>
      </c>
      <c r="L87" s="61">
        <v>0</v>
      </c>
      <c r="M87" s="61">
        <v>250</v>
      </c>
      <c r="N87" s="61">
        <v>2750</v>
      </c>
      <c r="O87" s="129">
        <f t="shared" si="29"/>
        <v>286.02819153236783</v>
      </c>
      <c r="P87" s="3">
        <f t="shared" si="24"/>
        <v>-2463.9718084676324</v>
      </c>
      <c r="Q87" s="96">
        <f t="shared" si="25"/>
        <v>-0.89598974853368452</v>
      </c>
      <c r="R87" s="157">
        <f t="shared" si="30"/>
        <v>336.06329554673323</v>
      </c>
      <c r="S87" s="3">
        <f t="shared" si="26"/>
        <v>-2413.9367044532669</v>
      </c>
      <c r="T87" s="96">
        <f t="shared" si="27"/>
        <v>-0.87779516525573342</v>
      </c>
      <c r="U87" s="154">
        <f t="shared" si="31"/>
        <v>265.70917048860059</v>
      </c>
      <c r="V87" s="3">
        <f t="shared" si="32"/>
        <v>-2484.2908295113994</v>
      </c>
      <c r="W87" s="96">
        <f t="shared" si="33"/>
        <v>-0.90337848345869065</v>
      </c>
      <c r="X87" s="217">
        <f t="shared" si="34"/>
        <v>385.3267683064139</v>
      </c>
      <c r="Y87" s="3">
        <f t="shared" si="35"/>
        <v>-2364.6732316935859</v>
      </c>
      <c r="Z87" s="96">
        <f t="shared" si="36"/>
        <v>-0.85988117516130391</v>
      </c>
      <c r="AA87" s="220">
        <f t="shared" si="37"/>
        <v>265.34039521441247</v>
      </c>
      <c r="AB87" s="184">
        <f t="shared" si="38"/>
        <v>-2484.6596047855874</v>
      </c>
      <c r="AC87" s="166">
        <f t="shared" si="39"/>
        <v>-0.90351258355839537</v>
      </c>
      <c r="AD87" s="3">
        <f t="shared" si="22"/>
        <v>8500</v>
      </c>
      <c r="AE87" s="184">
        <f t="shared" si="45"/>
        <v>8536.0281915323685</v>
      </c>
      <c r="AF87" s="184">
        <f t="shared" si="40"/>
        <v>8586.0632955467336</v>
      </c>
      <c r="AG87" s="184">
        <f t="shared" si="41"/>
        <v>8515.7091704886006</v>
      </c>
      <c r="AH87" s="184">
        <f t="shared" si="42"/>
        <v>8635.3267683064132</v>
      </c>
      <c r="AI87" s="184">
        <f t="shared" si="43"/>
        <v>8515.3403952144126</v>
      </c>
      <c r="AK87" s="1" t="e">
        <v>#N/A</v>
      </c>
      <c r="AL87" s="1" t="e">
        <v>#N/A</v>
      </c>
      <c r="AM87" s="1" t="e">
        <v>#N/A</v>
      </c>
      <c r="AN87" s="1" t="e">
        <v>#N/A</v>
      </c>
      <c r="AO87" s="1" t="e">
        <v>#N/A</v>
      </c>
      <c r="AP87" s="1" t="e">
        <v>#N/A</v>
      </c>
      <c r="AQ87" s="1" t="e">
        <v>#N/A</v>
      </c>
      <c r="AR87" s="1" t="e">
        <v>#N/A</v>
      </c>
      <c r="AS87" s="1" t="e">
        <v>#N/A</v>
      </c>
      <c r="AT87" s="1" t="e">
        <v>#N/A</v>
      </c>
      <c r="AU87" s="1" t="e">
        <v>#N/A</v>
      </c>
      <c r="AV87" s="1" t="e">
        <v>#N/A</v>
      </c>
      <c r="AW87" s="1" t="e">
        <v>#N/A</v>
      </c>
    </row>
    <row r="88" spans="1:49" x14ac:dyDescent="0.25">
      <c r="A88" s="1">
        <v>86</v>
      </c>
      <c r="B88" s="30">
        <v>8250</v>
      </c>
      <c r="C88" s="30">
        <v>8500</v>
      </c>
      <c r="D88" s="30">
        <v>11250</v>
      </c>
      <c r="E88" s="3">
        <v>35</v>
      </c>
      <c r="F88" s="3">
        <v>33</v>
      </c>
      <c r="G88" s="3">
        <v>42</v>
      </c>
      <c r="H88" s="3">
        <v>4750</v>
      </c>
      <c r="I88" s="3">
        <v>4750</v>
      </c>
      <c r="J88" s="3">
        <v>4750</v>
      </c>
      <c r="K88" s="3">
        <v>2.3684210526315788</v>
      </c>
      <c r="L88" s="61">
        <v>250</v>
      </c>
      <c r="M88" s="61">
        <v>2750</v>
      </c>
      <c r="N88" s="61">
        <v>-1500</v>
      </c>
      <c r="O88" s="129">
        <f t="shared" si="29"/>
        <v>-90.017900544404171</v>
      </c>
      <c r="P88" s="3">
        <f t="shared" si="24"/>
        <v>1409.9820994555957</v>
      </c>
      <c r="Q88" s="96">
        <f t="shared" si="25"/>
        <v>-0.93998806630373044</v>
      </c>
      <c r="R88" s="157">
        <f t="shared" si="30"/>
        <v>-105.58598829735197</v>
      </c>
      <c r="S88" s="3">
        <f t="shared" si="26"/>
        <v>1394.4140117026479</v>
      </c>
      <c r="T88" s="96">
        <f t="shared" si="27"/>
        <v>-0.92960934113509863</v>
      </c>
      <c r="U88" s="154">
        <f t="shared" si="31"/>
        <v>-30.739751723925167</v>
      </c>
      <c r="V88" s="3">
        <f t="shared" si="32"/>
        <v>1469.2602482760749</v>
      </c>
      <c r="W88" s="96">
        <f t="shared" si="33"/>
        <v>-0.97950683218404988</v>
      </c>
      <c r="X88" s="217">
        <f t="shared" si="34"/>
        <v>-39.894299232785897</v>
      </c>
      <c r="Y88" s="3">
        <f t="shared" si="35"/>
        <v>1460.1057007672141</v>
      </c>
      <c r="Z88" s="96">
        <f t="shared" si="36"/>
        <v>-0.97340380051147601</v>
      </c>
      <c r="AA88" s="220">
        <f t="shared" si="37"/>
        <v>-83.254641256613297</v>
      </c>
      <c r="AB88" s="184">
        <f t="shared" si="38"/>
        <v>1416.7453587433868</v>
      </c>
      <c r="AC88" s="166">
        <f t="shared" si="39"/>
        <v>-0.94449690582892454</v>
      </c>
      <c r="AD88" s="3">
        <f t="shared" si="22"/>
        <v>11250</v>
      </c>
      <c r="AE88" s="184">
        <f t="shared" si="45"/>
        <v>8409.9820994555957</v>
      </c>
      <c r="AF88" s="184">
        <f t="shared" si="40"/>
        <v>8394.4140117026473</v>
      </c>
      <c r="AG88" s="184">
        <f t="shared" si="41"/>
        <v>8469.260248276074</v>
      </c>
      <c r="AH88" s="184">
        <f t="shared" si="42"/>
        <v>8460.1057007672134</v>
      </c>
      <c r="AI88" s="184">
        <f t="shared" si="43"/>
        <v>8416.7453587433865</v>
      </c>
      <c r="AK88" s="1" t="e">
        <v>#N/A</v>
      </c>
      <c r="AL88" s="1" t="e">
        <v>#N/A</v>
      </c>
      <c r="AM88" s="1" t="e">
        <v>#N/A</v>
      </c>
      <c r="AN88" s="1" t="e">
        <v>#N/A</v>
      </c>
      <c r="AO88" s="1" t="e">
        <v>#N/A</v>
      </c>
      <c r="AP88" s="1" t="e">
        <v>#N/A</v>
      </c>
      <c r="AQ88" s="1" t="e">
        <v>#N/A</v>
      </c>
      <c r="AR88" s="1" t="e">
        <v>#N/A</v>
      </c>
      <c r="AS88" s="1" t="e">
        <v>#N/A</v>
      </c>
      <c r="AT88" s="1" t="e">
        <v>#N/A</v>
      </c>
      <c r="AU88" s="1" t="e">
        <v>#N/A</v>
      </c>
      <c r="AV88" s="1" t="e">
        <v>#N/A</v>
      </c>
      <c r="AW88" s="1" t="e">
        <v>#N/A</v>
      </c>
    </row>
    <row r="89" spans="1:49" x14ac:dyDescent="0.25">
      <c r="A89" s="1">
        <v>87</v>
      </c>
      <c r="B89" s="30">
        <v>8500</v>
      </c>
      <c r="C89" s="30">
        <v>11250</v>
      </c>
      <c r="D89" s="30">
        <v>9750</v>
      </c>
      <c r="E89" s="3">
        <v>33</v>
      </c>
      <c r="F89" s="3">
        <v>42</v>
      </c>
      <c r="G89" s="3">
        <v>33</v>
      </c>
      <c r="H89" s="3">
        <v>4750</v>
      </c>
      <c r="I89" s="3">
        <v>4750</v>
      </c>
      <c r="J89" s="3">
        <v>4750</v>
      </c>
      <c r="K89" s="3">
        <v>2.0526315789473686</v>
      </c>
      <c r="L89" s="61">
        <v>2750</v>
      </c>
      <c r="M89" s="61">
        <v>-1500</v>
      </c>
      <c r="N89" s="61">
        <v>0</v>
      </c>
      <c r="O89" s="129">
        <f t="shared" si="29"/>
        <v>90.407310459327462</v>
      </c>
      <c r="P89" s="3">
        <f t="shared" si="24"/>
        <v>90.407310459327462</v>
      </c>
      <c r="Q89" s="96">
        <f t="shared" si="25"/>
        <v>0</v>
      </c>
      <c r="R89" s="157">
        <f t="shared" si="30"/>
        <v>158.60808128139004</v>
      </c>
      <c r="S89" s="3">
        <f t="shared" si="26"/>
        <v>158.60808128139004</v>
      </c>
      <c r="T89" s="96">
        <f t="shared" si="27"/>
        <v>0</v>
      </c>
      <c r="U89" s="154">
        <f t="shared" si="31"/>
        <v>81.417729283061391</v>
      </c>
      <c r="V89" s="3">
        <f t="shared" si="32"/>
        <v>81.417729283061391</v>
      </c>
      <c r="W89" s="96">
        <f t="shared" si="33"/>
        <v>0</v>
      </c>
      <c r="X89" s="217">
        <f t="shared" si="34"/>
        <v>305.41973211147626</v>
      </c>
      <c r="Y89" s="3">
        <f t="shared" si="35"/>
        <v>305.41973211147626</v>
      </c>
      <c r="Z89" s="96">
        <f t="shared" si="36"/>
        <v>0</v>
      </c>
      <c r="AA89" s="220">
        <f t="shared" si="37"/>
        <v>162.90291018235959</v>
      </c>
      <c r="AB89" s="184">
        <f t="shared" si="38"/>
        <v>162.90291018235959</v>
      </c>
      <c r="AC89" s="166">
        <f t="shared" si="39"/>
        <v>0</v>
      </c>
      <c r="AD89" s="3">
        <f t="shared" si="22"/>
        <v>9750</v>
      </c>
      <c r="AE89" s="184">
        <f t="shared" si="45"/>
        <v>11340.407310459328</v>
      </c>
      <c r="AF89" s="184">
        <f t="shared" si="40"/>
        <v>11408.608081281391</v>
      </c>
      <c r="AG89" s="184">
        <f t="shared" si="41"/>
        <v>11331.417729283061</v>
      </c>
      <c r="AH89" s="184">
        <f t="shared" si="42"/>
        <v>11555.419732111477</v>
      </c>
      <c r="AI89" s="184">
        <f t="shared" si="43"/>
        <v>11412.90291018236</v>
      </c>
      <c r="AK89" s="1" t="e">
        <v>#N/A</v>
      </c>
      <c r="AL89" s="1" t="e">
        <v>#N/A</v>
      </c>
      <c r="AM89" s="1" t="e">
        <v>#N/A</v>
      </c>
      <c r="AN89" s="1" t="e">
        <v>#N/A</v>
      </c>
      <c r="AO89" s="1" t="e">
        <v>#N/A</v>
      </c>
      <c r="AP89" s="1" t="e">
        <v>#N/A</v>
      </c>
      <c r="AQ89" s="1" t="e">
        <v>#N/A</v>
      </c>
      <c r="AR89" s="1" t="e">
        <v>#N/A</v>
      </c>
      <c r="AS89" s="1" t="e">
        <v>#N/A</v>
      </c>
      <c r="AT89" s="1" t="e">
        <v>#N/A</v>
      </c>
      <c r="AU89" s="1" t="e">
        <v>#N/A</v>
      </c>
      <c r="AV89" s="1" t="e">
        <v>#N/A</v>
      </c>
      <c r="AW89" s="1" t="e">
        <v>#N/A</v>
      </c>
    </row>
    <row r="90" spans="1:49" x14ac:dyDescent="0.25">
      <c r="A90" s="1">
        <v>88</v>
      </c>
      <c r="B90" s="30">
        <v>11250</v>
      </c>
      <c r="C90" s="30">
        <v>9750</v>
      </c>
      <c r="D90" s="30">
        <v>9750</v>
      </c>
      <c r="E90" s="3">
        <v>42</v>
      </c>
      <c r="F90" s="3">
        <v>33</v>
      </c>
      <c r="G90" s="3">
        <v>34</v>
      </c>
      <c r="H90" s="3">
        <v>4750</v>
      </c>
      <c r="I90" s="3">
        <v>4750</v>
      </c>
      <c r="J90" s="3">
        <v>4750</v>
      </c>
      <c r="K90" s="3">
        <v>2.0526315789473686</v>
      </c>
      <c r="L90" s="61">
        <v>-1500</v>
      </c>
      <c r="M90" s="61">
        <v>0</v>
      </c>
      <c r="N90" s="61">
        <v>1000</v>
      </c>
      <c r="O90" s="129">
        <f t="shared" si="29"/>
        <v>96.442848935318196</v>
      </c>
      <c r="P90" s="3">
        <f t="shared" si="24"/>
        <v>-903.55715106468176</v>
      </c>
      <c r="Q90" s="96">
        <f t="shared" si="25"/>
        <v>-0.90355715106468171</v>
      </c>
      <c r="R90" s="157">
        <f t="shared" si="30"/>
        <v>137.8630384909489</v>
      </c>
      <c r="S90" s="3">
        <f t="shared" si="26"/>
        <v>-862.13696150905116</v>
      </c>
      <c r="T90" s="96">
        <f t="shared" si="27"/>
        <v>-0.86213696150905117</v>
      </c>
      <c r="U90" s="154">
        <f t="shared" si="31"/>
        <v>198.35399462790093</v>
      </c>
      <c r="V90" s="3">
        <f t="shared" si="32"/>
        <v>-801.64600537209913</v>
      </c>
      <c r="W90" s="96">
        <f t="shared" si="33"/>
        <v>-0.80164600537209918</v>
      </c>
      <c r="X90" s="217">
        <f t="shared" si="34"/>
        <v>94.675328510339071</v>
      </c>
      <c r="Y90" s="3">
        <f t="shared" si="35"/>
        <v>-905.32467148966089</v>
      </c>
      <c r="Z90" s="96">
        <f t="shared" si="36"/>
        <v>-0.90532467148966089</v>
      </c>
      <c r="AA90" s="220">
        <f t="shared" si="37"/>
        <v>21.471271681903261</v>
      </c>
      <c r="AB90" s="184">
        <f t="shared" si="38"/>
        <v>-978.52872831809668</v>
      </c>
      <c r="AC90" s="166">
        <f t="shared" si="39"/>
        <v>-0.97852872831809667</v>
      </c>
      <c r="AD90" s="3">
        <f t="shared" si="22"/>
        <v>9750</v>
      </c>
      <c r="AE90" s="184">
        <f t="shared" si="45"/>
        <v>9846.4428489353177</v>
      </c>
      <c r="AF90" s="184">
        <f t="shared" si="40"/>
        <v>9887.8630384909484</v>
      </c>
      <c r="AG90" s="184">
        <f t="shared" si="41"/>
        <v>9948.3539946279016</v>
      </c>
      <c r="AH90" s="184">
        <f t="shared" si="42"/>
        <v>9844.6753285103387</v>
      </c>
      <c r="AI90" s="184">
        <f t="shared" si="43"/>
        <v>9771.4712716819031</v>
      </c>
      <c r="AK90" s="1" t="e">
        <v>#N/A</v>
      </c>
      <c r="AL90" s="1" t="e">
        <v>#N/A</v>
      </c>
      <c r="AM90" s="1" t="e">
        <v>#N/A</v>
      </c>
      <c r="AN90" s="1" t="e">
        <v>#N/A</v>
      </c>
      <c r="AO90" s="1" t="e">
        <v>#N/A</v>
      </c>
      <c r="AP90" s="1" t="e">
        <v>#N/A</v>
      </c>
      <c r="AQ90" s="1" t="e">
        <v>#N/A</v>
      </c>
      <c r="AR90" s="1" t="e">
        <v>#N/A</v>
      </c>
      <c r="AS90" s="1" t="e">
        <v>#N/A</v>
      </c>
      <c r="AT90" s="1" t="e">
        <v>#N/A</v>
      </c>
      <c r="AU90" s="1" t="e">
        <v>#N/A</v>
      </c>
      <c r="AV90" s="1" t="e">
        <v>#N/A</v>
      </c>
      <c r="AW90" s="1" t="e">
        <v>#N/A</v>
      </c>
    </row>
    <row r="91" spans="1:49" x14ac:dyDescent="0.25">
      <c r="A91" s="1">
        <v>89</v>
      </c>
      <c r="B91" s="30">
        <v>9750</v>
      </c>
      <c r="C91" s="30">
        <v>9750</v>
      </c>
      <c r="D91" s="30">
        <v>10750</v>
      </c>
      <c r="E91" s="3">
        <v>33</v>
      </c>
      <c r="F91" s="3">
        <v>34</v>
      </c>
      <c r="G91" s="3">
        <v>38</v>
      </c>
      <c r="H91" s="3">
        <v>4750</v>
      </c>
      <c r="I91" s="3">
        <v>4750</v>
      </c>
      <c r="J91" s="3">
        <v>4750</v>
      </c>
      <c r="K91" s="3">
        <v>2.263157894736842</v>
      </c>
      <c r="L91" s="61">
        <v>0</v>
      </c>
      <c r="M91" s="61">
        <v>1000</v>
      </c>
      <c r="N91" s="61">
        <v>250</v>
      </c>
      <c r="O91" s="129">
        <f t="shared" si="29"/>
        <v>-35.911702019150937</v>
      </c>
      <c r="P91" s="3">
        <f t="shared" si="24"/>
        <v>-285.91170201915094</v>
      </c>
      <c r="Q91" s="96">
        <f t="shared" si="25"/>
        <v>-1.1436468080766038</v>
      </c>
      <c r="R91" s="157">
        <f t="shared" si="30"/>
        <v>-18.878889879859159</v>
      </c>
      <c r="S91" s="3">
        <f t="shared" si="26"/>
        <v>-268.87888987985917</v>
      </c>
      <c r="T91" s="96">
        <f t="shared" si="27"/>
        <v>-1.0755155595194368</v>
      </c>
      <c r="U91" s="154">
        <f t="shared" si="31"/>
        <v>58.569768324562972</v>
      </c>
      <c r="V91" s="3">
        <f t="shared" si="32"/>
        <v>-191.43023167543703</v>
      </c>
      <c r="W91" s="96">
        <f t="shared" si="33"/>
        <v>-0.76572092670174807</v>
      </c>
      <c r="X91" s="217">
        <f t="shared" si="34"/>
        <v>93.70310981218374</v>
      </c>
      <c r="Y91" s="3">
        <f t="shared" si="35"/>
        <v>-156.29689018781625</v>
      </c>
      <c r="Z91" s="96">
        <f t="shared" si="36"/>
        <v>-0.62518756075126503</v>
      </c>
      <c r="AA91" s="220">
        <f t="shared" si="37"/>
        <v>39.593681138999798</v>
      </c>
      <c r="AB91" s="184">
        <f t="shared" si="38"/>
        <v>-210.40631886100022</v>
      </c>
      <c r="AC91" s="166">
        <f t="shared" si="39"/>
        <v>-0.8416252754440009</v>
      </c>
      <c r="AD91" s="3">
        <f t="shared" si="22"/>
        <v>10750</v>
      </c>
      <c r="AE91" s="184">
        <f t="shared" si="45"/>
        <v>9714.0882979808484</v>
      </c>
      <c r="AF91" s="184">
        <f t="shared" si="40"/>
        <v>9731.1211101201407</v>
      </c>
      <c r="AG91" s="184">
        <f t="shared" si="41"/>
        <v>9808.5697683245635</v>
      </c>
      <c r="AH91" s="184">
        <f t="shared" si="42"/>
        <v>9843.7031098121843</v>
      </c>
      <c r="AI91" s="184">
        <f t="shared" si="43"/>
        <v>9789.5936811390002</v>
      </c>
      <c r="AK91" s="1" t="e">
        <v>#N/A</v>
      </c>
      <c r="AL91" s="1" t="e">
        <v>#N/A</v>
      </c>
      <c r="AM91" s="1" t="e">
        <v>#N/A</v>
      </c>
      <c r="AN91" s="1" t="e">
        <v>#N/A</v>
      </c>
      <c r="AO91" s="1" t="e">
        <v>#N/A</v>
      </c>
      <c r="AP91" s="1" t="e">
        <v>#N/A</v>
      </c>
      <c r="AQ91" s="1" t="e">
        <v>#N/A</v>
      </c>
      <c r="AR91" s="1" t="e">
        <v>#N/A</v>
      </c>
      <c r="AS91" s="1" t="e">
        <v>#N/A</v>
      </c>
      <c r="AT91" s="1" t="e">
        <v>#N/A</v>
      </c>
      <c r="AU91" s="1" t="e">
        <v>#N/A</v>
      </c>
      <c r="AV91" s="1" t="e">
        <v>#N/A</v>
      </c>
      <c r="AW91" s="1" t="e">
        <v>#N/A</v>
      </c>
    </row>
    <row r="92" spans="1:49" x14ac:dyDescent="0.25">
      <c r="A92" s="1">
        <v>90</v>
      </c>
      <c r="B92" s="30">
        <v>9750</v>
      </c>
      <c r="C92" s="30">
        <v>10750</v>
      </c>
      <c r="D92" s="30">
        <v>11000</v>
      </c>
      <c r="E92" s="3">
        <v>34</v>
      </c>
      <c r="F92" s="3">
        <v>38</v>
      </c>
      <c r="G92" s="3">
        <v>37</v>
      </c>
      <c r="H92" s="3">
        <v>4750</v>
      </c>
      <c r="I92" s="3">
        <v>4750</v>
      </c>
      <c r="J92" s="3">
        <v>4750</v>
      </c>
      <c r="K92" s="3">
        <v>2.3157894736842106</v>
      </c>
      <c r="L92" s="61">
        <v>1000</v>
      </c>
      <c r="M92" s="61">
        <v>250</v>
      </c>
      <c r="N92" s="61">
        <v>-500</v>
      </c>
      <c r="O92" s="129">
        <f t="shared" si="29"/>
        <v>-81.071416709749741</v>
      </c>
      <c r="P92" s="3">
        <f t="shared" si="24"/>
        <v>418.92858329025023</v>
      </c>
      <c r="Q92" s="96">
        <f t="shared" si="25"/>
        <v>-0.83785716658050047</v>
      </c>
      <c r="R92" s="157">
        <f t="shared" si="30"/>
        <v>-54.464516504585163</v>
      </c>
      <c r="S92" s="3">
        <f t="shared" si="26"/>
        <v>445.53548349541484</v>
      </c>
      <c r="T92" s="96">
        <f t="shared" si="27"/>
        <v>-0.89107096699082966</v>
      </c>
      <c r="U92" s="154">
        <f t="shared" si="31"/>
        <v>-31.21717761032501</v>
      </c>
      <c r="V92" s="3">
        <f t="shared" si="32"/>
        <v>468.782822389675</v>
      </c>
      <c r="W92" s="96">
        <f t="shared" si="33"/>
        <v>-0.93756564477935</v>
      </c>
      <c r="X92" s="217">
        <f t="shared" si="34"/>
        <v>71.548994287412512</v>
      </c>
      <c r="Y92" s="3">
        <f t="shared" si="35"/>
        <v>571.54899428741248</v>
      </c>
      <c r="Z92" s="96">
        <f t="shared" si="36"/>
        <v>-1.1430979885748249</v>
      </c>
      <c r="AA92" s="220">
        <f t="shared" si="37"/>
        <v>-8.9557214903648656</v>
      </c>
      <c r="AB92" s="184">
        <f t="shared" si="38"/>
        <v>491.04427850963515</v>
      </c>
      <c r="AC92" s="166">
        <f t="shared" si="39"/>
        <v>-0.98208855701927034</v>
      </c>
      <c r="AD92" s="3">
        <f t="shared" si="22"/>
        <v>11000</v>
      </c>
      <c r="AE92" s="184">
        <f t="shared" si="45"/>
        <v>10668.92858329025</v>
      </c>
      <c r="AF92" s="184">
        <f t="shared" si="40"/>
        <v>10695.535483495414</v>
      </c>
      <c r="AG92" s="184">
        <f t="shared" si="41"/>
        <v>10718.782822389676</v>
      </c>
      <c r="AH92" s="184">
        <f t="shared" si="42"/>
        <v>10821.548994287412</v>
      </c>
      <c r="AI92" s="184">
        <f t="shared" si="43"/>
        <v>10741.044278509635</v>
      </c>
      <c r="AK92" s="1" t="e">
        <v>#N/A</v>
      </c>
      <c r="AL92" s="1" t="e">
        <v>#N/A</v>
      </c>
      <c r="AM92" s="1" t="e">
        <v>#N/A</v>
      </c>
      <c r="AN92" s="1" t="e">
        <v>#N/A</v>
      </c>
      <c r="AO92" s="1" t="e">
        <v>#N/A</v>
      </c>
      <c r="AP92" s="1" t="e">
        <v>#N/A</v>
      </c>
      <c r="AQ92" s="1" t="e">
        <v>#N/A</v>
      </c>
      <c r="AR92" s="1" t="e">
        <v>#N/A</v>
      </c>
      <c r="AS92" s="1" t="e">
        <v>#N/A</v>
      </c>
      <c r="AT92" s="1" t="e">
        <v>#N/A</v>
      </c>
      <c r="AU92" s="1" t="e">
        <v>#N/A</v>
      </c>
      <c r="AV92" s="1" t="e">
        <v>#N/A</v>
      </c>
      <c r="AW92" s="1" t="e">
        <v>#N/A</v>
      </c>
    </row>
    <row r="93" spans="1:49" x14ac:dyDescent="0.25">
      <c r="A93" s="1">
        <v>91</v>
      </c>
      <c r="B93" s="30">
        <v>10750</v>
      </c>
      <c r="C93" s="30">
        <v>11000</v>
      </c>
      <c r="D93" s="30">
        <v>10500</v>
      </c>
      <c r="E93" s="3">
        <v>38</v>
      </c>
      <c r="F93" s="3">
        <v>37</v>
      </c>
      <c r="G93" s="3">
        <v>37</v>
      </c>
      <c r="H93" s="3">
        <v>4750</v>
      </c>
      <c r="I93" s="3">
        <v>4750</v>
      </c>
      <c r="J93" s="3">
        <v>4750</v>
      </c>
      <c r="K93" s="3">
        <v>2.2105263157894739</v>
      </c>
      <c r="L93" s="61">
        <v>250</v>
      </c>
      <c r="M93" s="61">
        <v>-500</v>
      </c>
      <c r="N93" s="61">
        <v>250</v>
      </c>
      <c r="O93" s="129">
        <f t="shared" si="29"/>
        <v>-2.8230642805336004</v>
      </c>
      <c r="P93" s="3">
        <f t="shared" si="24"/>
        <v>-252.8230642805336</v>
      </c>
      <c r="Q93" s="96">
        <f t="shared" si="25"/>
        <v>-1.0112922571221343</v>
      </c>
      <c r="R93" s="157">
        <f t="shared" si="30"/>
        <v>43.987986033409307</v>
      </c>
      <c r="S93" s="3">
        <f t="shared" si="26"/>
        <v>-206.0120139665907</v>
      </c>
      <c r="T93" s="96">
        <f t="shared" si="27"/>
        <v>-0.82404805586636276</v>
      </c>
      <c r="U93" s="154">
        <f t="shared" si="31"/>
        <v>117.21285145184251</v>
      </c>
      <c r="V93" s="3">
        <f t="shared" si="32"/>
        <v>-132.78714854815749</v>
      </c>
      <c r="W93" s="96">
        <f t="shared" si="33"/>
        <v>-0.53114859419262994</v>
      </c>
      <c r="X93" s="217">
        <f t="shared" si="34"/>
        <v>149.36282460679871</v>
      </c>
      <c r="Y93" s="3">
        <f t="shared" si="35"/>
        <v>-100.63717539320129</v>
      </c>
      <c r="Z93" s="96">
        <f t="shared" si="36"/>
        <v>-0.40254870157280515</v>
      </c>
      <c r="AA93" s="220">
        <f t="shared" si="37"/>
        <v>75.534931736125031</v>
      </c>
      <c r="AB93" s="184">
        <f t="shared" si="38"/>
        <v>-174.46506826387497</v>
      </c>
      <c r="AC93" s="166">
        <f t="shared" si="39"/>
        <v>-0.69786027305549991</v>
      </c>
      <c r="AD93" s="3">
        <f t="shared" si="22"/>
        <v>10500</v>
      </c>
      <c r="AE93" s="184">
        <f t="shared" si="45"/>
        <v>10997.176935719466</v>
      </c>
      <c r="AF93" s="184">
        <f t="shared" si="40"/>
        <v>11043.987986033409</v>
      </c>
      <c r="AG93" s="184">
        <f t="shared" si="41"/>
        <v>11117.212851451843</v>
      </c>
      <c r="AH93" s="184">
        <f t="shared" si="42"/>
        <v>11149.362824606798</v>
      </c>
      <c r="AI93" s="184">
        <f t="shared" si="43"/>
        <v>11075.534931736125</v>
      </c>
      <c r="AK93" s="1" t="e">
        <v>#N/A</v>
      </c>
      <c r="AL93" s="1" t="e">
        <v>#N/A</v>
      </c>
      <c r="AM93" s="1" t="e">
        <v>#N/A</v>
      </c>
      <c r="AN93" s="1" t="e">
        <v>#N/A</v>
      </c>
      <c r="AO93" s="1" t="e">
        <v>#N/A</v>
      </c>
      <c r="AP93" s="1" t="e">
        <v>#N/A</v>
      </c>
      <c r="AQ93" s="1" t="e">
        <v>#N/A</v>
      </c>
      <c r="AR93" s="1" t="e">
        <v>#N/A</v>
      </c>
      <c r="AS93" s="1" t="e">
        <v>#N/A</v>
      </c>
      <c r="AT93" s="1" t="e">
        <v>#N/A</v>
      </c>
      <c r="AU93" s="1" t="e">
        <v>#N/A</v>
      </c>
      <c r="AV93" s="1" t="e">
        <v>#N/A</v>
      </c>
      <c r="AW93" s="1" t="e">
        <v>#N/A</v>
      </c>
    </row>
    <row r="94" spans="1:49" x14ac:dyDescent="0.25">
      <c r="A94" s="1">
        <v>92</v>
      </c>
      <c r="B94" s="30">
        <v>11000</v>
      </c>
      <c r="C94" s="30">
        <v>10500</v>
      </c>
      <c r="D94" s="30">
        <v>10750</v>
      </c>
      <c r="E94" s="3">
        <v>37</v>
      </c>
      <c r="F94" s="3">
        <v>37</v>
      </c>
      <c r="G94" s="3">
        <v>37</v>
      </c>
      <c r="H94" s="3">
        <v>4750</v>
      </c>
      <c r="I94" s="3">
        <v>4750</v>
      </c>
      <c r="J94" s="3">
        <v>4750</v>
      </c>
      <c r="K94" s="3">
        <v>2.263157894736842</v>
      </c>
      <c r="L94" s="61">
        <v>-500</v>
      </c>
      <c r="M94" s="61">
        <v>250</v>
      </c>
      <c r="N94" s="61">
        <v>-1500</v>
      </c>
      <c r="O94" s="129">
        <f t="shared" si="29"/>
        <v>-41.947240495141671</v>
      </c>
      <c r="P94" s="3">
        <f t="shared" si="24"/>
        <v>1458.0527595048584</v>
      </c>
      <c r="Q94" s="96">
        <f t="shared" si="25"/>
        <v>-0.97203517300323894</v>
      </c>
      <c r="R94" s="157">
        <f t="shared" si="30"/>
        <v>-12.342683381757869</v>
      </c>
      <c r="S94" s="3">
        <f t="shared" si="26"/>
        <v>1487.657316618242</v>
      </c>
      <c r="T94" s="96">
        <f t="shared" si="27"/>
        <v>-0.99177154441216131</v>
      </c>
      <c r="U94" s="154">
        <f t="shared" si="31"/>
        <v>24.502014059066127</v>
      </c>
      <c r="V94" s="3">
        <f t="shared" si="32"/>
        <v>1524.5020140590661</v>
      </c>
      <c r="W94" s="96">
        <f t="shared" si="33"/>
        <v>-1.0163346760393774</v>
      </c>
      <c r="X94" s="217">
        <f t="shared" si="34"/>
        <v>44.075815983799899</v>
      </c>
      <c r="Y94" s="3">
        <f t="shared" si="35"/>
        <v>1544.0758159837999</v>
      </c>
      <c r="Z94" s="96">
        <f t="shared" si="36"/>
        <v>-1.0293838773225332</v>
      </c>
      <c r="AA94" s="220">
        <f t="shared" si="37"/>
        <v>-16.415850936485327</v>
      </c>
      <c r="AB94" s="184">
        <f t="shared" si="38"/>
        <v>1483.5841490635146</v>
      </c>
      <c r="AC94" s="166">
        <f t="shared" si="39"/>
        <v>-0.9890560993756764</v>
      </c>
      <c r="AD94" s="3">
        <f t="shared" si="22"/>
        <v>10750</v>
      </c>
      <c r="AE94" s="184">
        <f t="shared" si="45"/>
        <v>10458.052759504859</v>
      </c>
      <c r="AF94" s="184">
        <f t="shared" si="40"/>
        <v>10487.657316618242</v>
      </c>
      <c r="AG94" s="184">
        <f t="shared" si="41"/>
        <v>10524.502014059066</v>
      </c>
      <c r="AH94" s="184">
        <f t="shared" si="42"/>
        <v>10544.075815983801</v>
      </c>
      <c r="AI94" s="184">
        <f t="shared" si="43"/>
        <v>10483.584149063514</v>
      </c>
      <c r="AK94" s="1" t="e">
        <v>#N/A</v>
      </c>
      <c r="AL94" s="1" t="e">
        <v>#N/A</v>
      </c>
      <c r="AM94" s="1" t="e">
        <v>#N/A</v>
      </c>
      <c r="AN94" s="1" t="e">
        <v>#N/A</v>
      </c>
      <c r="AO94" s="1" t="e">
        <v>#N/A</v>
      </c>
      <c r="AP94" s="1" t="e">
        <v>#N/A</v>
      </c>
      <c r="AQ94" s="1" t="e">
        <v>#N/A</v>
      </c>
      <c r="AR94" s="1" t="e">
        <v>#N/A</v>
      </c>
      <c r="AS94" s="1" t="e">
        <v>#N/A</v>
      </c>
      <c r="AT94" s="1" t="e">
        <v>#N/A</v>
      </c>
      <c r="AU94" s="1" t="e">
        <v>#N/A</v>
      </c>
      <c r="AV94" s="1" t="e">
        <v>#N/A</v>
      </c>
      <c r="AW94" s="1" t="e">
        <v>#N/A</v>
      </c>
    </row>
    <row r="95" spans="1:49" x14ac:dyDescent="0.25">
      <c r="A95" s="1">
        <v>93</v>
      </c>
      <c r="B95" s="30">
        <v>10500</v>
      </c>
      <c r="C95" s="30">
        <v>10750</v>
      </c>
      <c r="D95" s="30">
        <v>9250</v>
      </c>
      <c r="E95" s="3">
        <v>37</v>
      </c>
      <c r="F95" s="3">
        <v>37</v>
      </c>
      <c r="G95" s="3">
        <v>37</v>
      </c>
      <c r="H95" s="3">
        <v>4750</v>
      </c>
      <c r="I95" s="3">
        <v>4750</v>
      </c>
      <c r="J95" s="3">
        <v>4750</v>
      </c>
      <c r="K95" s="3">
        <v>1.9473684210526316</v>
      </c>
      <c r="L95" s="61">
        <v>250</v>
      </c>
      <c r="M95" s="61">
        <v>-1500</v>
      </c>
      <c r="N95" s="61">
        <v>1250</v>
      </c>
      <c r="O95" s="129">
        <f t="shared" si="29"/>
        <v>192.79781679250655</v>
      </c>
      <c r="P95" s="3">
        <f t="shared" si="24"/>
        <v>-1057.2021832074934</v>
      </c>
      <c r="Q95" s="96">
        <f t="shared" si="25"/>
        <v>-0.84576174656599468</v>
      </c>
      <c r="R95" s="157">
        <f t="shared" si="30"/>
        <v>273.54226670399902</v>
      </c>
      <c r="S95" s="3">
        <f t="shared" si="26"/>
        <v>-976.45773329600092</v>
      </c>
      <c r="T95" s="96">
        <f t="shared" si="27"/>
        <v>-0.78116618663680071</v>
      </c>
      <c r="U95" s="154">
        <f t="shared" si="31"/>
        <v>357.23355577464372</v>
      </c>
      <c r="V95" s="3">
        <f t="shared" si="32"/>
        <v>-892.76644422535628</v>
      </c>
      <c r="W95" s="96">
        <f t="shared" si="33"/>
        <v>-0.71421315538028507</v>
      </c>
      <c r="X95" s="217">
        <f t="shared" si="34"/>
        <v>408.9908980189881</v>
      </c>
      <c r="Y95" s="3">
        <f t="shared" si="35"/>
        <v>-841.0091019810119</v>
      </c>
      <c r="Z95" s="96">
        <f t="shared" si="36"/>
        <v>-0.67280728158480951</v>
      </c>
      <c r="AA95" s="220">
        <f t="shared" si="37"/>
        <v>332.20181902836009</v>
      </c>
      <c r="AB95" s="184">
        <f t="shared" si="38"/>
        <v>-917.79818097163991</v>
      </c>
      <c r="AC95" s="166">
        <f t="shared" si="39"/>
        <v>-0.73423854477731187</v>
      </c>
      <c r="AD95" s="3">
        <f t="shared" si="22"/>
        <v>9250</v>
      </c>
      <c r="AE95" s="184">
        <f t="shared" si="45"/>
        <v>10942.797816792507</v>
      </c>
      <c r="AF95" s="184">
        <f t="shared" si="40"/>
        <v>11023.542266703998</v>
      </c>
      <c r="AG95" s="184">
        <f t="shared" si="41"/>
        <v>11107.233555774645</v>
      </c>
      <c r="AH95" s="184">
        <f t="shared" si="42"/>
        <v>11158.990898018988</v>
      </c>
      <c r="AI95" s="184">
        <f t="shared" si="43"/>
        <v>11082.20181902836</v>
      </c>
    </row>
    <row r="96" spans="1:49" x14ac:dyDescent="0.25">
      <c r="A96" s="1">
        <v>94</v>
      </c>
      <c r="B96" s="30">
        <v>10750</v>
      </c>
      <c r="C96" s="30">
        <v>9250</v>
      </c>
      <c r="D96" s="30">
        <v>10500</v>
      </c>
      <c r="E96" s="3">
        <v>37</v>
      </c>
      <c r="F96" s="3">
        <v>37</v>
      </c>
      <c r="G96" s="3">
        <v>40</v>
      </c>
      <c r="H96" s="3">
        <v>4750</v>
      </c>
      <c r="I96" s="3">
        <v>4750</v>
      </c>
      <c r="J96" s="3">
        <v>4750</v>
      </c>
      <c r="K96" s="3">
        <v>2.2105263157894739</v>
      </c>
      <c r="L96" s="61">
        <v>-1500</v>
      </c>
      <c r="M96" s="61">
        <v>1250</v>
      </c>
      <c r="N96" s="61">
        <v>1250</v>
      </c>
      <c r="O96" s="129">
        <f t="shared" si="29"/>
        <v>15.283551147438601</v>
      </c>
      <c r="P96" s="3">
        <f t="shared" si="24"/>
        <v>-1234.7164488525614</v>
      </c>
      <c r="Q96" s="96">
        <f t="shared" si="25"/>
        <v>-0.9877731590820491</v>
      </c>
      <c r="R96" s="157">
        <f t="shared" si="30"/>
        <v>33.851924067332121</v>
      </c>
      <c r="S96" s="3">
        <f t="shared" si="26"/>
        <v>-1216.1480759326678</v>
      </c>
      <c r="T96" s="96">
        <f t="shared" si="27"/>
        <v>-0.97291846074613419</v>
      </c>
      <c r="U96" s="154">
        <f t="shared" si="31"/>
        <v>44.31028339270847</v>
      </c>
      <c r="V96" s="3">
        <f t="shared" si="32"/>
        <v>-1205.6897166072915</v>
      </c>
      <c r="W96" s="96">
        <f t="shared" si="33"/>
        <v>-0.96455177328583319</v>
      </c>
      <c r="X96" s="217">
        <f t="shared" si="34"/>
        <v>29.829966796314153</v>
      </c>
      <c r="Y96" s="3">
        <f t="shared" si="35"/>
        <v>-1220.1700332036858</v>
      </c>
      <c r="Z96" s="96">
        <f t="shared" si="36"/>
        <v>-0.97613602656294862</v>
      </c>
      <c r="AA96" s="220">
        <f t="shared" si="37"/>
        <v>-2.6611610832820247</v>
      </c>
      <c r="AB96" s="184">
        <f t="shared" si="38"/>
        <v>-1252.661161083282</v>
      </c>
      <c r="AC96" s="166">
        <f t="shared" si="39"/>
        <v>-1.0021289288666255</v>
      </c>
      <c r="AD96" s="3">
        <f t="shared" si="22"/>
        <v>10500</v>
      </c>
      <c r="AE96" s="184">
        <f t="shared" si="45"/>
        <v>9265.2835511474386</v>
      </c>
      <c r="AF96" s="184">
        <f t="shared" si="40"/>
        <v>9283.8519240673322</v>
      </c>
      <c r="AG96" s="184">
        <f t="shared" si="41"/>
        <v>9294.3102833927078</v>
      </c>
      <c r="AH96" s="184">
        <f t="shared" si="42"/>
        <v>9279.8299667963147</v>
      </c>
      <c r="AI96" s="184">
        <f t="shared" si="43"/>
        <v>9247.3388389167176</v>
      </c>
    </row>
    <row r="97" spans="1:35" x14ac:dyDescent="0.25">
      <c r="A97" s="1">
        <v>95</v>
      </c>
      <c r="B97" s="30">
        <v>9250</v>
      </c>
      <c r="C97" s="30">
        <v>10500</v>
      </c>
      <c r="D97" s="30">
        <v>11750</v>
      </c>
      <c r="E97" s="3">
        <v>37</v>
      </c>
      <c r="F97" s="3">
        <v>40</v>
      </c>
      <c r="G97" s="3">
        <v>45</v>
      </c>
      <c r="H97" s="3">
        <v>4750</v>
      </c>
      <c r="I97" s="3">
        <v>4750</v>
      </c>
      <c r="J97" s="3">
        <v>4750</v>
      </c>
      <c r="K97" s="3">
        <v>2.4736842105263159</v>
      </c>
      <c r="L97" s="61">
        <v>1250</v>
      </c>
      <c r="M97" s="61">
        <v>1250</v>
      </c>
      <c r="N97" s="61">
        <v>250</v>
      </c>
      <c r="O97" s="129">
        <f t="shared" si="29"/>
        <v>-150.15963754564811</v>
      </c>
      <c r="P97" s="3">
        <f t="shared" si="24"/>
        <v>-400.15963754564814</v>
      </c>
      <c r="Q97" s="96">
        <f t="shared" si="25"/>
        <v>-1.6006385501825926</v>
      </c>
      <c r="R97" s="157">
        <f t="shared" si="30"/>
        <v>-138.3940925756111</v>
      </c>
      <c r="S97" s="3">
        <f t="shared" si="26"/>
        <v>-388.39409257561113</v>
      </c>
      <c r="T97" s="96">
        <f t="shared" si="27"/>
        <v>-1.5535763703024446</v>
      </c>
      <c r="U97" s="154">
        <f t="shared" si="31"/>
        <v>-70.764925894200587</v>
      </c>
      <c r="V97" s="3">
        <f t="shared" si="32"/>
        <v>-320.76492589420059</v>
      </c>
      <c r="W97" s="96">
        <f t="shared" si="33"/>
        <v>-1.2830597035768023</v>
      </c>
      <c r="X97" s="217">
        <f t="shared" si="34"/>
        <v>12.385091524389082</v>
      </c>
      <c r="Y97" s="3">
        <f t="shared" si="35"/>
        <v>-237.61490847561092</v>
      </c>
      <c r="Z97" s="96">
        <f t="shared" si="36"/>
        <v>-0.9504596339024437</v>
      </c>
      <c r="AA97" s="220">
        <f t="shared" si="37"/>
        <v>-32.373641987777148</v>
      </c>
      <c r="AB97" s="184">
        <f t="shared" si="38"/>
        <v>-282.37364198777715</v>
      </c>
      <c r="AC97" s="166">
        <f t="shared" si="39"/>
        <v>-1.1294945679511086</v>
      </c>
      <c r="AD97" s="3">
        <f t="shared" si="22"/>
        <v>11750</v>
      </c>
      <c r="AE97" s="184">
        <f t="shared" si="45"/>
        <v>10349.840362454352</v>
      </c>
      <c r="AF97" s="184">
        <f t="shared" si="40"/>
        <v>10361.605907424389</v>
      </c>
      <c r="AG97" s="184">
        <f t="shared" si="41"/>
        <v>10429.2350741058</v>
      </c>
      <c r="AH97" s="184">
        <f t="shared" si="42"/>
        <v>10512.385091524389</v>
      </c>
      <c r="AI97" s="184">
        <f t="shared" si="43"/>
        <v>10467.626358012223</v>
      </c>
    </row>
    <row r="98" spans="1:35" x14ac:dyDescent="0.25">
      <c r="A98" s="1">
        <v>96</v>
      </c>
      <c r="B98" s="30">
        <v>10500</v>
      </c>
      <c r="C98" s="30">
        <v>11750</v>
      </c>
      <c r="D98" s="30">
        <v>12000</v>
      </c>
      <c r="E98" s="3">
        <v>40</v>
      </c>
      <c r="F98" s="3">
        <v>45</v>
      </c>
      <c r="G98" s="3">
        <v>56</v>
      </c>
      <c r="H98" s="3">
        <v>4750</v>
      </c>
      <c r="I98" s="3">
        <v>4750</v>
      </c>
      <c r="J98" s="3">
        <v>4750</v>
      </c>
      <c r="K98" s="3">
        <v>2.5263157894736841</v>
      </c>
      <c r="L98" s="61">
        <v>1250</v>
      </c>
      <c r="M98" s="61">
        <v>250</v>
      </c>
      <c r="N98" s="61">
        <v>-250</v>
      </c>
      <c r="O98" s="129">
        <f t="shared" si="29"/>
        <v>-122.89289052435811</v>
      </c>
      <c r="P98" s="3">
        <f t="shared" si="24"/>
        <v>127.10710947564189</v>
      </c>
      <c r="Q98" s="96">
        <f t="shared" si="25"/>
        <v>-0.50842843790256753</v>
      </c>
      <c r="R98" s="157">
        <f t="shared" si="30"/>
        <v>-77.171882905360803</v>
      </c>
      <c r="S98" s="3">
        <f t="shared" si="26"/>
        <v>172.8281170946392</v>
      </c>
      <c r="T98" s="96">
        <f t="shared" si="27"/>
        <v>-0.69131246837855675</v>
      </c>
      <c r="U98" s="154">
        <f t="shared" si="31"/>
        <v>113.18136971850036</v>
      </c>
      <c r="V98" s="3">
        <f t="shared" si="32"/>
        <v>363.18136971850038</v>
      </c>
      <c r="W98" s="96">
        <f t="shared" si="33"/>
        <v>-1.4527254788740016</v>
      </c>
      <c r="X98" s="217">
        <f t="shared" si="34"/>
        <v>216.37354781934047</v>
      </c>
      <c r="Y98" s="3">
        <f t="shared" si="35"/>
        <v>466.3735478193405</v>
      </c>
      <c r="Z98" s="96">
        <f t="shared" si="36"/>
        <v>-1.8654941912773619</v>
      </c>
      <c r="AA98" s="220">
        <f t="shared" si="37"/>
        <v>234.15604315721305</v>
      </c>
      <c r="AB98" s="184">
        <f t="shared" si="38"/>
        <v>484.15604315721305</v>
      </c>
      <c r="AC98" s="166">
        <f t="shared" si="39"/>
        <v>-1.9366241726288522</v>
      </c>
      <c r="AD98" s="3">
        <f t="shared" si="22"/>
        <v>12000</v>
      </c>
      <c r="AE98" s="184">
        <f t="shared" si="45"/>
        <v>11627.107109475643</v>
      </c>
      <c r="AF98" s="184">
        <f t="shared" si="40"/>
        <v>11672.828117094639</v>
      </c>
      <c r="AG98" s="184">
        <f t="shared" si="41"/>
        <v>11863.181369718501</v>
      </c>
      <c r="AH98" s="184">
        <f t="shared" si="42"/>
        <v>11966.373547819341</v>
      </c>
      <c r="AI98" s="184">
        <f t="shared" si="43"/>
        <v>11984.156043157212</v>
      </c>
    </row>
    <row r="99" spans="1:35" x14ac:dyDescent="0.25">
      <c r="A99" s="1">
        <v>97</v>
      </c>
      <c r="B99" s="30">
        <v>11750</v>
      </c>
      <c r="C99" s="30">
        <v>12000</v>
      </c>
      <c r="D99" s="30">
        <v>11750</v>
      </c>
      <c r="E99" s="3">
        <v>45</v>
      </c>
      <c r="F99" s="3">
        <v>56</v>
      </c>
      <c r="G99" s="3">
        <v>53</v>
      </c>
      <c r="H99" s="3">
        <v>4750</v>
      </c>
      <c r="I99" s="3">
        <v>4750</v>
      </c>
      <c r="J99" s="3">
        <v>2750</v>
      </c>
      <c r="K99" s="3">
        <v>4.2727272727272725</v>
      </c>
      <c r="L99" s="61">
        <v>250</v>
      </c>
      <c r="M99" s="61">
        <v>-250</v>
      </c>
      <c r="N99" s="61">
        <v>250</v>
      </c>
      <c r="O99" s="129">
        <f t="shared" si="29"/>
        <v>-254.77444721561571</v>
      </c>
      <c r="P99" s="3">
        <f t="shared" si="24"/>
        <v>-504.77444721561574</v>
      </c>
      <c r="Q99" s="96">
        <f t="shared" si="25"/>
        <v>-2.0190977888624628</v>
      </c>
      <c r="R99" s="157">
        <f t="shared" si="30"/>
        <v>-148.68124468599561</v>
      </c>
      <c r="S99" s="3">
        <f t="shared" si="26"/>
        <v>-398.68124468599558</v>
      </c>
      <c r="T99" s="96">
        <f t="shared" si="27"/>
        <v>-1.5947249787439823</v>
      </c>
      <c r="U99" s="154">
        <f t="shared" si="31"/>
        <v>-220.4832482743185</v>
      </c>
      <c r="V99" s="3">
        <f t="shared" si="32"/>
        <v>-470.4832482743185</v>
      </c>
      <c r="W99" s="96">
        <f t="shared" si="33"/>
        <v>-1.8819329930972739</v>
      </c>
      <c r="X99" s="217">
        <f t="shared" si="34"/>
        <v>-74.496666646584188</v>
      </c>
      <c r="Y99" s="3">
        <f t="shared" si="35"/>
        <v>-324.49666664658417</v>
      </c>
      <c r="Z99" s="96">
        <f t="shared" si="36"/>
        <v>-1.2979866665863367</v>
      </c>
      <c r="AA99" s="220">
        <f t="shared" si="37"/>
        <v>-134.01449274624062</v>
      </c>
      <c r="AB99" s="184">
        <f t="shared" si="38"/>
        <v>-384.01449274624065</v>
      </c>
      <c r="AC99" s="166">
        <f t="shared" si="39"/>
        <v>-1.5360579709849627</v>
      </c>
      <c r="AD99" s="3">
        <f t="shared" si="22"/>
        <v>11750</v>
      </c>
      <c r="AE99" s="184">
        <f t="shared" si="45"/>
        <v>11745.225552784384</v>
      </c>
      <c r="AF99" s="184">
        <f t="shared" si="40"/>
        <v>11851.318755314005</v>
      </c>
      <c r="AG99" s="184">
        <f t="shared" si="41"/>
        <v>11779.516751725681</v>
      </c>
      <c r="AH99" s="184">
        <f t="shared" si="42"/>
        <v>11925.503333353416</v>
      </c>
      <c r="AI99" s="184">
        <f t="shared" si="43"/>
        <v>11865.985507253759</v>
      </c>
    </row>
    <row r="100" spans="1:35" x14ac:dyDescent="0.25">
      <c r="A100" s="1">
        <v>98</v>
      </c>
      <c r="B100" s="30">
        <v>12000</v>
      </c>
      <c r="C100" s="30">
        <v>11750</v>
      </c>
      <c r="D100" s="30">
        <v>12000</v>
      </c>
      <c r="E100" s="3">
        <v>56</v>
      </c>
      <c r="F100" s="3">
        <v>53</v>
      </c>
      <c r="G100" s="3">
        <v>54</v>
      </c>
      <c r="H100" s="3">
        <v>4750</v>
      </c>
      <c r="I100" s="3">
        <v>2750</v>
      </c>
      <c r="J100" s="3">
        <v>4750</v>
      </c>
      <c r="K100" s="3">
        <v>2.5263157894736841</v>
      </c>
      <c r="L100" s="61">
        <v>-250</v>
      </c>
      <c r="M100" s="61">
        <v>250</v>
      </c>
      <c r="N100" s="61">
        <v>0</v>
      </c>
      <c r="O100" s="129">
        <f t="shared" si="29"/>
        <v>-134.96396747633958</v>
      </c>
      <c r="P100" s="3">
        <f t="shared" si="24"/>
        <v>-134.96396747633958</v>
      </c>
      <c r="Q100" s="96">
        <f t="shared" si="25"/>
        <v>0</v>
      </c>
      <c r="R100" s="157">
        <f t="shared" si="30"/>
        <v>-245.28624383811371</v>
      </c>
      <c r="S100" s="3">
        <f t="shared" si="26"/>
        <v>-245.28624383811371</v>
      </c>
      <c r="T100" s="96">
        <f t="shared" si="27"/>
        <v>0</v>
      </c>
      <c r="U100" s="154">
        <f t="shared" si="31"/>
        <v>-230.03843440649212</v>
      </c>
      <c r="V100" s="3">
        <f t="shared" si="32"/>
        <v>-230.03843440649212</v>
      </c>
      <c r="W100" s="96">
        <f t="shared" si="33"/>
        <v>0</v>
      </c>
      <c r="X100" s="217">
        <f t="shared" si="34"/>
        <v>-185.40561562682268</v>
      </c>
      <c r="Y100" s="3">
        <f t="shared" si="35"/>
        <v>-185.40561562682268</v>
      </c>
      <c r="Z100" s="96">
        <f t="shared" si="36"/>
        <v>0</v>
      </c>
      <c r="AA100" s="220">
        <f t="shared" si="37"/>
        <v>-176.88214798190103</v>
      </c>
      <c r="AB100" s="184">
        <f t="shared" si="38"/>
        <v>-176.88214798190103</v>
      </c>
      <c r="AC100" s="166">
        <f t="shared" si="39"/>
        <v>0</v>
      </c>
      <c r="AD100" s="3">
        <f t="shared" si="22"/>
        <v>12000</v>
      </c>
      <c r="AE100" s="184">
        <f t="shared" si="45"/>
        <v>11615.03603252366</v>
      </c>
      <c r="AF100" s="184">
        <f t="shared" si="40"/>
        <v>11504.713756161886</v>
      </c>
      <c r="AG100" s="184">
        <f t="shared" si="41"/>
        <v>11519.961565593509</v>
      </c>
      <c r="AH100" s="184">
        <f t="shared" si="42"/>
        <v>11564.594384373177</v>
      </c>
      <c r="AI100" s="184">
        <f t="shared" si="43"/>
        <v>11573.117852018098</v>
      </c>
    </row>
    <row r="101" spans="1:35" x14ac:dyDescent="0.25">
      <c r="A101" s="1">
        <v>99</v>
      </c>
      <c r="B101" s="30">
        <v>11750</v>
      </c>
      <c r="C101" s="30">
        <v>12000</v>
      </c>
      <c r="D101" s="30">
        <v>12000</v>
      </c>
      <c r="E101" s="3">
        <v>53</v>
      </c>
      <c r="F101" s="3">
        <v>54</v>
      </c>
      <c r="G101" s="3">
        <v>49</v>
      </c>
      <c r="H101" s="3">
        <v>2750</v>
      </c>
      <c r="I101" s="3">
        <v>4750</v>
      </c>
      <c r="J101" s="3">
        <v>4750</v>
      </c>
      <c r="K101" s="3">
        <v>2.5263157894736841</v>
      </c>
      <c r="L101" s="61">
        <v>250</v>
      </c>
      <c r="M101" s="61">
        <v>0</v>
      </c>
      <c r="N101" s="61">
        <v>-250</v>
      </c>
      <c r="O101" s="129">
        <f t="shared" si="29"/>
        <v>-165.14165985629324</v>
      </c>
      <c r="P101" s="3">
        <f t="shared" si="24"/>
        <v>84.858340143706755</v>
      </c>
      <c r="Q101" s="96">
        <f t="shared" si="25"/>
        <v>-0.33943336057482704</v>
      </c>
      <c r="R101" s="157">
        <f t="shared" si="30"/>
        <v>-126.14401270091756</v>
      </c>
      <c r="S101" s="3">
        <f t="shared" si="26"/>
        <v>123.85598729908244</v>
      </c>
      <c r="T101" s="96">
        <f t="shared" si="27"/>
        <v>-0.49542394919632976</v>
      </c>
      <c r="U101" s="154">
        <f t="shared" si="31"/>
        <v>-244.05304770630278</v>
      </c>
      <c r="V101" s="3">
        <f t="shared" si="32"/>
        <v>5.9469522936972226</v>
      </c>
      <c r="W101" s="96">
        <f t="shared" si="33"/>
        <v>-2.3787809174788892E-2</v>
      </c>
      <c r="X101" s="217">
        <f t="shared" si="34"/>
        <v>-264.48076443995404</v>
      </c>
      <c r="Y101" s="3">
        <f t="shared" si="35"/>
        <v>-14.480764439954044</v>
      </c>
      <c r="Z101" s="96">
        <f t="shared" si="36"/>
        <v>5.7923057759816175E-2</v>
      </c>
      <c r="AA101" s="220">
        <f t="shared" si="37"/>
        <v>-274.0652750013262</v>
      </c>
      <c r="AB101" s="184">
        <f t="shared" si="38"/>
        <v>-24.065275001326199</v>
      </c>
      <c r="AC101" s="166">
        <f t="shared" si="39"/>
        <v>9.62611000053048E-2</v>
      </c>
      <c r="AD101" s="3">
        <f t="shared" si="22"/>
        <v>12000</v>
      </c>
      <c r="AE101" s="184">
        <f t="shared" si="45"/>
        <v>11834.858340143706</v>
      </c>
      <c r="AF101" s="184">
        <f t="shared" si="40"/>
        <v>11873.855987299083</v>
      </c>
      <c r="AG101" s="184">
        <f t="shared" si="41"/>
        <v>11755.946952293698</v>
      </c>
      <c r="AH101" s="184">
        <f t="shared" si="42"/>
        <v>11735.519235560047</v>
      </c>
      <c r="AI101" s="184">
        <f t="shared" si="43"/>
        <v>11725.934724998673</v>
      </c>
    </row>
    <row r="102" spans="1:35" x14ac:dyDescent="0.25">
      <c r="A102" s="1">
        <v>100</v>
      </c>
      <c r="B102" s="30">
        <v>12000</v>
      </c>
      <c r="C102" s="30">
        <v>12000</v>
      </c>
      <c r="D102" s="30">
        <v>11750</v>
      </c>
      <c r="E102" s="3">
        <v>54</v>
      </c>
      <c r="F102" s="3">
        <v>49</v>
      </c>
      <c r="G102" s="3">
        <v>50</v>
      </c>
      <c r="H102" s="3">
        <v>4750</v>
      </c>
      <c r="I102" s="3">
        <v>4750</v>
      </c>
      <c r="J102" s="3">
        <v>4750</v>
      </c>
      <c r="K102" s="3">
        <v>2.4736842105263159</v>
      </c>
      <c r="L102" s="61">
        <v>0</v>
      </c>
      <c r="M102" s="61">
        <v>-250</v>
      </c>
      <c r="N102" s="61">
        <v>-250</v>
      </c>
      <c r="O102" s="129">
        <f t="shared" si="29"/>
        <v>-119.98194516569444</v>
      </c>
      <c r="P102" s="3">
        <f t="shared" si="24"/>
        <v>130.01805483430556</v>
      </c>
      <c r="Q102" s="96">
        <f t="shared" si="25"/>
        <v>-0.52007221933722225</v>
      </c>
      <c r="R102" s="157">
        <f t="shared" si="30"/>
        <v>-71.613271019738477</v>
      </c>
      <c r="S102" s="3">
        <f t="shared" si="26"/>
        <v>178.38672898026152</v>
      </c>
      <c r="T102" s="96">
        <f t="shared" si="27"/>
        <v>-0.71354691592104613</v>
      </c>
      <c r="U102" s="154">
        <f t="shared" si="31"/>
        <v>-49.009167632294904</v>
      </c>
      <c r="V102" s="3">
        <f t="shared" si="32"/>
        <v>200.99083236770508</v>
      </c>
      <c r="W102" s="96">
        <f t="shared" si="33"/>
        <v>-0.80396332947082028</v>
      </c>
      <c r="X102" s="217">
        <f t="shared" si="34"/>
        <v>-76.039225088603516</v>
      </c>
      <c r="Y102" s="3">
        <f t="shared" si="35"/>
        <v>173.96077491139647</v>
      </c>
      <c r="Z102" s="96">
        <f t="shared" si="36"/>
        <v>-0.69584309964558588</v>
      </c>
      <c r="AA102" s="220">
        <f t="shared" si="37"/>
        <v>-110.71507768106046</v>
      </c>
      <c r="AB102" s="184">
        <f t="shared" si="38"/>
        <v>139.28492231893955</v>
      </c>
      <c r="AC102" s="166">
        <f t="shared" si="39"/>
        <v>-0.55713968927575819</v>
      </c>
      <c r="AD102" s="3">
        <f t="shared" si="22"/>
        <v>11750</v>
      </c>
      <c r="AE102" s="184">
        <f t="shared" si="45"/>
        <v>11880.018054834305</v>
      </c>
      <c r="AF102" s="184">
        <f t="shared" si="40"/>
        <v>11928.386728980262</v>
      </c>
      <c r="AG102" s="184">
        <f t="shared" si="41"/>
        <v>11950.990832367705</v>
      </c>
      <c r="AH102" s="184">
        <f t="shared" si="42"/>
        <v>11923.960774911397</v>
      </c>
      <c r="AI102" s="184">
        <f t="shared" si="43"/>
        <v>11889.284922318939</v>
      </c>
    </row>
    <row r="103" spans="1:35" x14ac:dyDescent="0.25">
      <c r="A103" s="1">
        <v>101</v>
      </c>
      <c r="B103" s="30">
        <v>12000</v>
      </c>
      <c r="C103" s="30">
        <v>11750</v>
      </c>
      <c r="D103" s="30">
        <v>11500</v>
      </c>
      <c r="E103" s="3">
        <v>49</v>
      </c>
      <c r="F103" s="3">
        <v>50</v>
      </c>
      <c r="G103" s="3">
        <v>51</v>
      </c>
      <c r="H103" s="3">
        <v>4750</v>
      </c>
      <c r="I103" s="3">
        <v>4750</v>
      </c>
      <c r="J103" s="3">
        <v>3750</v>
      </c>
      <c r="K103" s="3">
        <v>3.0666666666666669</v>
      </c>
      <c r="L103" s="61">
        <v>-250</v>
      </c>
      <c r="M103" s="61">
        <v>-250</v>
      </c>
      <c r="N103" s="61">
        <v>0</v>
      </c>
      <c r="O103" s="129">
        <f t="shared" si="29"/>
        <v>-165.69949238736265</v>
      </c>
      <c r="P103" s="3">
        <f t="shared" si="24"/>
        <v>-165.69949238736265</v>
      </c>
      <c r="Q103" s="96">
        <f t="shared" si="25"/>
        <v>0</v>
      </c>
      <c r="R103" s="157">
        <f t="shared" si="30"/>
        <v>-88.041652134343053</v>
      </c>
      <c r="S103" s="3">
        <f t="shared" si="26"/>
        <v>-88.041652134343053</v>
      </c>
      <c r="T103" s="96">
        <f t="shared" si="27"/>
        <v>0</v>
      </c>
      <c r="U103" s="154">
        <f t="shared" si="31"/>
        <v>-69.430141681226402</v>
      </c>
      <c r="V103" s="3">
        <f t="shared" si="32"/>
        <v>-69.430141681226402</v>
      </c>
      <c r="W103" s="96">
        <f t="shared" si="33"/>
        <v>0</v>
      </c>
      <c r="X103" s="217">
        <f t="shared" si="34"/>
        <v>-38.831567752008311</v>
      </c>
      <c r="Y103" s="3">
        <f t="shared" si="35"/>
        <v>-38.831567752008311</v>
      </c>
      <c r="Z103" s="96">
        <f t="shared" si="36"/>
        <v>0</v>
      </c>
      <c r="AA103" s="220">
        <f t="shared" si="37"/>
        <v>-81.525835904346991</v>
      </c>
      <c r="AB103" s="184">
        <f t="shared" si="38"/>
        <v>-81.525835904346991</v>
      </c>
      <c r="AC103" s="166">
        <f t="shared" si="39"/>
        <v>0</v>
      </c>
      <c r="AD103" s="3">
        <f t="shared" si="22"/>
        <v>11500</v>
      </c>
      <c r="AE103" s="184">
        <f t="shared" si="45"/>
        <v>11584.300507612637</v>
      </c>
      <c r="AF103" s="184">
        <f t="shared" si="40"/>
        <v>11661.958347865657</v>
      </c>
      <c r="AG103" s="184">
        <f t="shared" si="41"/>
        <v>11680.569858318773</v>
      </c>
      <c r="AH103" s="184">
        <f t="shared" si="42"/>
        <v>11711.168432247992</v>
      </c>
      <c r="AI103" s="184">
        <f t="shared" si="43"/>
        <v>11668.474164095653</v>
      </c>
    </row>
    <row r="104" spans="1:35" x14ac:dyDescent="0.25">
      <c r="A104" s="1">
        <v>102</v>
      </c>
      <c r="B104" s="30">
        <v>11750</v>
      </c>
      <c r="C104" s="30">
        <v>11500</v>
      </c>
      <c r="D104" s="30">
        <v>11500</v>
      </c>
      <c r="E104" s="3">
        <v>50</v>
      </c>
      <c r="F104" s="3">
        <v>51</v>
      </c>
      <c r="G104" s="3">
        <v>49</v>
      </c>
      <c r="H104" s="3">
        <v>4750</v>
      </c>
      <c r="I104" s="3">
        <v>3750</v>
      </c>
      <c r="J104" s="3">
        <v>4750</v>
      </c>
      <c r="K104" s="3">
        <v>2.4210526315789473</v>
      </c>
      <c r="L104" s="61">
        <v>-250</v>
      </c>
      <c r="M104" s="61">
        <v>0</v>
      </c>
      <c r="N104" s="61">
        <v>250</v>
      </c>
      <c r="O104" s="129">
        <f t="shared" si="29"/>
        <v>-86.893307427077104</v>
      </c>
      <c r="P104" s="3">
        <f t="shared" si="24"/>
        <v>-336.8933074270771</v>
      </c>
      <c r="Q104" s="96">
        <f t="shared" si="25"/>
        <v>-1.3475732297083085</v>
      </c>
      <c r="R104" s="157">
        <f t="shared" si="30"/>
        <v>-118.28489712740074</v>
      </c>
      <c r="S104" s="3">
        <f t="shared" si="26"/>
        <v>-368.28489712740077</v>
      </c>
      <c r="T104" s="96">
        <f t="shared" si="27"/>
        <v>-1.473139588509603</v>
      </c>
      <c r="U104" s="154">
        <f t="shared" si="31"/>
        <v>-161.249072359498</v>
      </c>
      <c r="V104" s="3">
        <f t="shared" si="32"/>
        <v>-411.24907235949797</v>
      </c>
      <c r="W104" s="96">
        <f t="shared" si="33"/>
        <v>-1.6449962894379919</v>
      </c>
      <c r="X104" s="217">
        <f t="shared" si="34"/>
        <v>-95.212658950105038</v>
      </c>
      <c r="Y104" s="3">
        <f t="shared" si="35"/>
        <v>-345.21265895010504</v>
      </c>
      <c r="Z104" s="96">
        <f t="shared" si="36"/>
        <v>-1.3808506358004202</v>
      </c>
      <c r="AA104" s="220">
        <f t="shared" si="37"/>
        <v>-117.07616193645886</v>
      </c>
      <c r="AB104" s="184">
        <f t="shared" si="38"/>
        <v>-367.07616193645885</v>
      </c>
      <c r="AC104" s="166">
        <f t="shared" si="39"/>
        <v>-1.4683046477458355</v>
      </c>
      <c r="AD104" s="3">
        <f t="shared" si="22"/>
        <v>11500</v>
      </c>
      <c r="AE104" s="184">
        <f t="shared" si="45"/>
        <v>11413.106692572923</v>
      </c>
      <c r="AF104" s="184">
        <f t="shared" si="40"/>
        <v>11381.715102872598</v>
      </c>
      <c r="AG104" s="184">
        <f t="shared" si="41"/>
        <v>11338.750927640502</v>
      </c>
      <c r="AH104" s="184">
        <f t="shared" si="42"/>
        <v>11404.787341049894</v>
      </c>
      <c r="AI104" s="184">
        <f t="shared" si="43"/>
        <v>11382.923838063542</v>
      </c>
    </row>
    <row r="105" spans="1:35" x14ac:dyDescent="0.25">
      <c r="A105" s="1">
        <v>103</v>
      </c>
      <c r="B105" s="30">
        <v>11500</v>
      </c>
      <c r="C105" s="30">
        <v>11500</v>
      </c>
      <c r="D105" s="30">
        <v>11750</v>
      </c>
      <c r="E105" s="3">
        <v>51</v>
      </c>
      <c r="F105" s="3">
        <v>49</v>
      </c>
      <c r="G105" s="3">
        <v>53</v>
      </c>
      <c r="H105" s="3">
        <v>3750</v>
      </c>
      <c r="I105" s="3">
        <v>4750</v>
      </c>
      <c r="J105" s="3">
        <v>4750</v>
      </c>
      <c r="K105" s="3">
        <v>2.4736842105263159</v>
      </c>
      <c r="L105" s="61">
        <v>0</v>
      </c>
      <c r="M105" s="61">
        <v>250</v>
      </c>
      <c r="N105" s="61">
        <v>-500</v>
      </c>
      <c r="O105" s="129">
        <f t="shared" si="29"/>
        <v>-101.87532973772224</v>
      </c>
      <c r="P105" s="3">
        <f t="shared" si="24"/>
        <v>398.12467026227773</v>
      </c>
      <c r="Q105" s="96">
        <f t="shared" si="25"/>
        <v>-0.79624934052455543</v>
      </c>
      <c r="R105" s="157">
        <f t="shared" si="30"/>
        <v>-58.067939165249243</v>
      </c>
      <c r="S105" s="3">
        <f t="shared" si="26"/>
        <v>441.93206083475076</v>
      </c>
      <c r="T105" s="96">
        <f t="shared" si="27"/>
        <v>-0.88386412166950157</v>
      </c>
      <c r="U105" s="154">
        <f t="shared" si="31"/>
        <v>-20.305607218210028</v>
      </c>
      <c r="V105" s="3">
        <f t="shared" si="32"/>
        <v>479.69439278178999</v>
      </c>
      <c r="W105" s="96">
        <f t="shared" si="33"/>
        <v>-0.95938878556357998</v>
      </c>
      <c r="X105" s="217">
        <f t="shared" si="34"/>
        <v>-55.361244741101629</v>
      </c>
      <c r="Y105" s="3">
        <f t="shared" si="35"/>
        <v>444.63875525889836</v>
      </c>
      <c r="Z105" s="96">
        <f t="shared" si="36"/>
        <v>-0.88927751051779669</v>
      </c>
      <c r="AA105" s="220">
        <f t="shared" si="37"/>
        <v>-46.944718388252895</v>
      </c>
      <c r="AB105" s="184">
        <f t="shared" si="38"/>
        <v>453.05528161174709</v>
      </c>
      <c r="AC105" s="166">
        <f t="shared" si="39"/>
        <v>-0.90611056322349415</v>
      </c>
      <c r="AD105" s="3">
        <f t="shared" si="22"/>
        <v>11750</v>
      </c>
      <c r="AE105" s="184">
        <f t="shared" si="45"/>
        <v>11398.124670262278</v>
      </c>
      <c r="AF105" s="184">
        <f t="shared" si="40"/>
        <v>11441.932060834752</v>
      </c>
      <c r="AG105" s="184">
        <f t="shared" si="41"/>
        <v>11479.69439278179</v>
      </c>
      <c r="AH105" s="184">
        <f t="shared" si="42"/>
        <v>11444.638755258899</v>
      </c>
      <c r="AI105" s="184">
        <f t="shared" si="43"/>
        <v>11453.055281611747</v>
      </c>
    </row>
    <row r="106" spans="1:35" x14ac:dyDescent="0.25">
      <c r="A106" s="1">
        <v>104</v>
      </c>
      <c r="B106" s="30">
        <v>11500</v>
      </c>
      <c r="C106" s="30">
        <v>11750</v>
      </c>
      <c r="D106" s="30">
        <v>11250</v>
      </c>
      <c r="E106" s="3">
        <v>49</v>
      </c>
      <c r="F106" s="3">
        <v>53</v>
      </c>
      <c r="G106" s="3">
        <v>48</v>
      </c>
      <c r="H106" s="3">
        <v>4750</v>
      </c>
      <c r="I106" s="3">
        <v>4750</v>
      </c>
      <c r="J106" s="3">
        <v>3750</v>
      </c>
      <c r="K106" s="3">
        <v>3</v>
      </c>
      <c r="L106" s="61">
        <v>250</v>
      </c>
      <c r="M106" s="61">
        <v>-500</v>
      </c>
      <c r="N106" s="61">
        <v>0</v>
      </c>
      <c r="O106" s="129">
        <f t="shared" si="29"/>
        <v>-145.47944283141285</v>
      </c>
      <c r="P106" s="3">
        <f t="shared" si="24"/>
        <v>-145.47944283141285</v>
      </c>
      <c r="Q106" s="96">
        <f t="shared" si="25"/>
        <v>0</v>
      </c>
      <c r="R106" s="157">
        <f t="shared" si="30"/>
        <v>-65.095796653128446</v>
      </c>
      <c r="S106" s="3">
        <f t="shared" si="26"/>
        <v>-65.095796653128446</v>
      </c>
      <c r="T106" s="96">
        <f t="shared" si="27"/>
        <v>0</v>
      </c>
      <c r="U106" s="154">
        <f t="shared" si="31"/>
        <v>-159.44214569262968</v>
      </c>
      <c r="V106" s="3">
        <f t="shared" si="32"/>
        <v>-159.44214569262968</v>
      </c>
      <c r="W106" s="96">
        <f t="shared" si="33"/>
        <v>0</v>
      </c>
      <c r="X106" s="217">
        <f t="shared" si="34"/>
        <v>-74.227675621545899</v>
      </c>
      <c r="Y106" s="3">
        <f t="shared" si="35"/>
        <v>-74.227675621545899</v>
      </c>
      <c r="Z106" s="96">
        <f t="shared" si="36"/>
        <v>0</v>
      </c>
      <c r="AA106" s="220">
        <f t="shared" si="37"/>
        <v>-150.96653305945802</v>
      </c>
      <c r="AB106" s="184">
        <f t="shared" si="38"/>
        <v>-150.96653305945802</v>
      </c>
      <c r="AC106" s="166">
        <f t="shared" si="39"/>
        <v>0</v>
      </c>
      <c r="AD106" s="3">
        <f t="shared" si="22"/>
        <v>11250</v>
      </c>
      <c r="AE106" s="184">
        <f t="shared" si="45"/>
        <v>11604.520557168587</v>
      </c>
      <c r="AF106" s="184">
        <f t="shared" si="40"/>
        <v>11684.904203346872</v>
      </c>
      <c r="AG106" s="184">
        <f t="shared" si="41"/>
        <v>11590.55785430737</v>
      </c>
      <c r="AH106" s="184">
        <f t="shared" si="42"/>
        <v>11675.772324378455</v>
      </c>
      <c r="AI106" s="184">
        <f t="shared" si="43"/>
        <v>11599.033466940542</v>
      </c>
    </row>
    <row r="107" spans="1:35" x14ac:dyDescent="0.25">
      <c r="A107" s="1">
        <v>105</v>
      </c>
      <c r="B107" s="30">
        <v>11750</v>
      </c>
      <c r="C107" s="30">
        <v>11250</v>
      </c>
      <c r="D107" s="30">
        <v>11250</v>
      </c>
      <c r="E107" s="3">
        <v>53</v>
      </c>
      <c r="F107" s="3">
        <v>48</v>
      </c>
      <c r="G107" s="3">
        <v>51</v>
      </c>
      <c r="H107" s="3">
        <v>4750</v>
      </c>
      <c r="I107" s="3">
        <v>3750</v>
      </c>
      <c r="J107" s="3">
        <v>3750</v>
      </c>
      <c r="K107" s="3">
        <v>3</v>
      </c>
      <c r="L107" s="61">
        <v>-500</v>
      </c>
      <c r="M107" s="61">
        <v>0</v>
      </c>
      <c r="N107" s="61">
        <v>0</v>
      </c>
      <c r="O107" s="129">
        <f t="shared" si="29"/>
        <v>-127.37282740344065</v>
      </c>
      <c r="P107" s="3">
        <f t="shared" si="24"/>
        <v>-127.37282740344065</v>
      </c>
      <c r="Q107" s="96">
        <f t="shared" si="25"/>
        <v>0</v>
      </c>
      <c r="R107" s="157">
        <f t="shared" si="30"/>
        <v>-127.93501547077705</v>
      </c>
      <c r="S107" s="3">
        <f t="shared" si="26"/>
        <v>-127.93501547077705</v>
      </c>
      <c r="T107" s="96">
        <f t="shared" si="27"/>
        <v>0</v>
      </c>
      <c r="U107" s="154">
        <f t="shared" si="31"/>
        <v>-63.484867828339418</v>
      </c>
      <c r="V107" s="3">
        <f t="shared" si="32"/>
        <v>-63.484867828339418</v>
      </c>
      <c r="W107" s="96">
        <f t="shared" si="33"/>
        <v>0</v>
      </c>
      <c r="X107" s="217">
        <f t="shared" si="34"/>
        <v>-79.34865368889001</v>
      </c>
      <c r="Y107" s="3">
        <f t="shared" si="35"/>
        <v>-79.34865368889001</v>
      </c>
      <c r="Z107" s="96">
        <f t="shared" si="36"/>
        <v>0</v>
      </c>
      <c r="AA107" s="220">
        <f t="shared" si="37"/>
        <v>-114.21118475673777</v>
      </c>
      <c r="AB107" s="184">
        <f t="shared" si="38"/>
        <v>-114.21118475673777</v>
      </c>
      <c r="AC107" s="166">
        <f t="shared" si="39"/>
        <v>0</v>
      </c>
      <c r="AD107" s="3">
        <f t="shared" si="22"/>
        <v>11250</v>
      </c>
      <c r="AE107" s="184">
        <f t="shared" si="45"/>
        <v>11122.62717259656</v>
      </c>
      <c r="AF107" s="184">
        <f t="shared" si="40"/>
        <v>11122.064984529223</v>
      </c>
      <c r="AG107" s="184">
        <f t="shared" si="41"/>
        <v>11186.51513217166</v>
      </c>
      <c r="AH107" s="184">
        <f t="shared" si="42"/>
        <v>11170.65134631111</v>
      </c>
      <c r="AI107" s="184">
        <f t="shared" si="43"/>
        <v>11135.788815243262</v>
      </c>
    </row>
    <row r="108" spans="1:35" x14ac:dyDescent="0.25">
      <c r="A108" s="1">
        <v>106</v>
      </c>
      <c r="B108" s="30">
        <v>11250</v>
      </c>
      <c r="C108" s="30">
        <v>11250</v>
      </c>
      <c r="D108" s="30">
        <v>11250</v>
      </c>
      <c r="E108" s="3">
        <v>48</v>
      </c>
      <c r="F108" s="3">
        <v>51</v>
      </c>
      <c r="G108" s="3">
        <v>41</v>
      </c>
      <c r="H108" s="3">
        <v>3750</v>
      </c>
      <c r="I108" s="3">
        <v>3750</v>
      </c>
      <c r="J108" s="3">
        <v>4750</v>
      </c>
      <c r="K108" s="3">
        <v>2.3684210526315788</v>
      </c>
      <c r="L108" s="61">
        <v>0</v>
      </c>
      <c r="M108" s="61">
        <v>0</v>
      </c>
      <c r="N108" s="61">
        <v>0</v>
      </c>
      <c r="O108" s="129">
        <f t="shared" si="29"/>
        <v>-96.053439020394904</v>
      </c>
      <c r="P108" s="3">
        <f t="shared" si="24"/>
        <v>-96.053439020394904</v>
      </c>
      <c r="Q108" s="96">
        <f t="shared" si="25"/>
        <v>0</v>
      </c>
      <c r="R108" s="157">
        <f t="shared" si="30"/>
        <v>-137.54410235848238</v>
      </c>
      <c r="S108" s="3">
        <f t="shared" si="26"/>
        <v>-137.54410235848238</v>
      </c>
      <c r="T108" s="96">
        <f t="shared" si="27"/>
        <v>0</v>
      </c>
      <c r="U108" s="154">
        <f t="shared" si="31"/>
        <v>-314.4246101929798</v>
      </c>
      <c r="V108" s="3">
        <f t="shared" si="32"/>
        <v>-314.4246101929798</v>
      </c>
      <c r="W108" s="96">
        <f t="shared" si="33"/>
        <v>0</v>
      </c>
      <c r="X108" s="217">
        <f t="shared" si="34"/>
        <v>-245.49472333409869</v>
      </c>
      <c r="Y108" s="3">
        <f t="shared" si="35"/>
        <v>-245.49472333409869</v>
      </c>
      <c r="Z108" s="96">
        <f t="shared" si="36"/>
        <v>0</v>
      </c>
      <c r="AA108" s="220">
        <f t="shared" si="37"/>
        <v>-299.10012097160507</v>
      </c>
      <c r="AB108" s="184">
        <f t="shared" si="38"/>
        <v>-299.10012097160507</v>
      </c>
      <c r="AC108" s="166">
        <f t="shared" si="39"/>
        <v>0</v>
      </c>
      <c r="AD108" s="3">
        <f t="shared" si="22"/>
        <v>11250</v>
      </c>
      <c r="AE108" s="184">
        <f t="shared" si="45"/>
        <v>11153.946560979604</v>
      </c>
      <c r="AF108" s="184">
        <f t="shared" si="40"/>
        <v>11112.455897641517</v>
      </c>
      <c r="AG108" s="184">
        <f t="shared" si="41"/>
        <v>10935.57538980702</v>
      </c>
      <c r="AH108" s="184">
        <f t="shared" si="42"/>
        <v>11004.505276665901</v>
      </c>
      <c r="AI108" s="184">
        <f t="shared" si="43"/>
        <v>10950.899879028395</v>
      </c>
    </row>
    <row r="109" spans="1:35" ht="15.75" thickBot="1" x14ac:dyDescent="0.3">
      <c r="A109" s="1">
        <v>107</v>
      </c>
      <c r="B109" s="30">
        <v>11250</v>
      </c>
      <c r="C109" s="30">
        <v>11250</v>
      </c>
      <c r="D109" s="31">
        <v>11250</v>
      </c>
      <c r="E109" s="3">
        <v>51</v>
      </c>
      <c r="F109" s="3">
        <v>41</v>
      </c>
      <c r="G109" s="32">
        <v>31</v>
      </c>
      <c r="H109" s="3">
        <v>3750</v>
      </c>
      <c r="I109" s="3">
        <v>4750</v>
      </c>
      <c r="J109" s="32">
        <v>3750</v>
      </c>
      <c r="K109" s="32">
        <v>3</v>
      </c>
      <c r="L109" s="61">
        <v>0</v>
      </c>
      <c r="M109" s="61">
        <v>0</v>
      </c>
      <c r="N109" s="62">
        <v>-250</v>
      </c>
      <c r="O109" s="129">
        <f t="shared" si="29"/>
        <v>-248.08359692325533</v>
      </c>
      <c r="P109" s="3">
        <f t="shared" si="24"/>
        <v>1.9164030767446718</v>
      </c>
      <c r="Q109" s="96">
        <f t="shared" si="25"/>
        <v>-7.6656123069786869E-3</v>
      </c>
      <c r="R109" s="157">
        <f t="shared" si="30"/>
        <v>-205.00306068341109</v>
      </c>
      <c r="S109" s="3">
        <f t="shared" si="26"/>
        <v>44.996939316588907</v>
      </c>
      <c r="T109" s="96">
        <f t="shared" si="27"/>
        <v>-0.17998775726635563</v>
      </c>
      <c r="U109" s="154">
        <f t="shared" si="31"/>
        <v>-305.38095430781294</v>
      </c>
      <c r="V109" s="3">
        <f t="shared" si="32"/>
        <v>-55.380954307812942</v>
      </c>
      <c r="W109" s="96">
        <f t="shared" si="33"/>
        <v>0.22152381723125178</v>
      </c>
      <c r="X109" s="217">
        <f t="shared" si="34"/>
        <v>-413.94097693146534</v>
      </c>
      <c r="Y109" s="3">
        <f t="shared" si="35"/>
        <v>-163.94097693146534</v>
      </c>
      <c r="Z109" s="96">
        <f t="shared" si="36"/>
        <v>0.65576390772586135</v>
      </c>
      <c r="AA109" s="220">
        <f t="shared" si="37"/>
        <v>-558.74973974815862</v>
      </c>
      <c r="AB109" s="184">
        <f t="shared" si="38"/>
        <v>-308.74973974815862</v>
      </c>
      <c r="AC109" s="166">
        <f t="shared" si="39"/>
        <v>1.2349989589926345</v>
      </c>
      <c r="AD109" s="3">
        <f t="shared" si="22"/>
        <v>11250</v>
      </c>
      <c r="AE109" s="184">
        <f t="shared" si="45"/>
        <v>11001.916403076744</v>
      </c>
      <c r="AF109" s="184">
        <f t="shared" si="40"/>
        <v>11044.996939316588</v>
      </c>
      <c r="AG109" s="184">
        <f t="shared" si="41"/>
        <v>10944.619045692187</v>
      </c>
      <c r="AH109" s="184">
        <f t="shared" si="42"/>
        <v>10836.059023068534</v>
      </c>
      <c r="AI109" s="184">
        <f t="shared" si="43"/>
        <v>10691.250260251842</v>
      </c>
    </row>
    <row r="110" spans="1:35" ht="15.75" thickBot="1" x14ac:dyDescent="0.3">
      <c r="A110" s="1">
        <v>108</v>
      </c>
      <c r="B110" s="30">
        <v>11250</v>
      </c>
      <c r="C110" s="31">
        <v>11250</v>
      </c>
      <c r="D110" s="29">
        <v>8250</v>
      </c>
      <c r="E110" s="3">
        <v>41</v>
      </c>
      <c r="F110" s="32">
        <v>31</v>
      </c>
      <c r="G110" s="28">
        <v>31</v>
      </c>
      <c r="H110" s="3">
        <v>4750</v>
      </c>
      <c r="I110" s="32">
        <v>3750</v>
      </c>
      <c r="J110" s="28">
        <v>4750</v>
      </c>
      <c r="K110" s="28">
        <v>1.736842105263158</v>
      </c>
      <c r="L110" s="61">
        <v>0</v>
      </c>
      <c r="M110" s="62">
        <v>-250</v>
      </c>
      <c r="N110" s="209">
        <v>0</v>
      </c>
      <c r="O110" s="129">
        <f t="shared" si="29"/>
        <v>313.08129079499446</v>
      </c>
      <c r="P110" s="3">
        <f t="shared" si="24"/>
        <v>313.08129079499446</v>
      </c>
      <c r="Q110" s="96">
        <f t="shared" si="25"/>
        <v>0</v>
      </c>
      <c r="R110" s="157">
        <f t="shared" si="30"/>
        <v>295.92787593717219</v>
      </c>
      <c r="S110" s="3">
        <f t="shared" si="26"/>
        <v>295.92787593717219</v>
      </c>
      <c r="T110" s="96">
        <f t="shared" si="27"/>
        <v>0</v>
      </c>
      <c r="U110" s="154">
        <f t="shared" si="31"/>
        <v>1019.8722646834291</v>
      </c>
      <c r="V110" s="3">
        <f t="shared" si="32"/>
        <v>1019.8722646834291</v>
      </c>
      <c r="W110" s="96">
        <f t="shared" si="33"/>
        <v>0</v>
      </c>
      <c r="X110" s="217">
        <f t="shared" si="34"/>
        <v>847.45126396712817</v>
      </c>
      <c r="Y110" s="3">
        <f t="shared" si="35"/>
        <v>847.45126396712817</v>
      </c>
      <c r="Z110" s="96">
        <f t="shared" si="36"/>
        <v>0</v>
      </c>
      <c r="AA110" s="220">
        <f t="shared" si="37"/>
        <v>761.56741955286191</v>
      </c>
      <c r="AB110" s="184">
        <f t="shared" si="38"/>
        <v>761.56741955286191</v>
      </c>
      <c r="AC110" s="166">
        <f t="shared" si="39"/>
        <v>0</v>
      </c>
      <c r="AD110" s="3">
        <f t="shared" si="22"/>
        <v>8250</v>
      </c>
      <c r="AE110" s="184">
        <f t="shared" si="45"/>
        <v>11563.081290794995</v>
      </c>
      <c r="AF110" s="184">
        <f t="shared" si="40"/>
        <v>11545.927875937172</v>
      </c>
      <c r="AG110" s="184">
        <f t="shared" si="41"/>
        <v>12269.872264683429</v>
      </c>
      <c r="AH110" s="184">
        <f t="shared" si="42"/>
        <v>12097.451263967128</v>
      </c>
      <c r="AI110" s="184">
        <f t="shared" si="43"/>
        <v>12011.567419552863</v>
      </c>
    </row>
    <row r="111" spans="1:35" ht="15.75" thickBot="1" x14ac:dyDescent="0.3">
      <c r="A111" s="1">
        <v>109</v>
      </c>
      <c r="B111" s="31">
        <v>11250</v>
      </c>
      <c r="C111" s="29">
        <v>8250</v>
      </c>
      <c r="D111" s="30">
        <v>8250</v>
      </c>
      <c r="E111" s="32">
        <v>31</v>
      </c>
      <c r="F111" s="28">
        <v>31</v>
      </c>
      <c r="G111" s="3">
        <v>33</v>
      </c>
      <c r="H111" s="32">
        <v>3750</v>
      </c>
      <c r="I111" s="28">
        <v>4750</v>
      </c>
      <c r="J111" s="3">
        <v>3750</v>
      </c>
      <c r="K111" s="3">
        <v>2.2000000000000002</v>
      </c>
      <c r="L111" s="62">
        <v>-250</v>
      </c>
      <c r="M111" s="209">
        <v>0</v>
      </c>
      <c r="N111" s="61">
        <v>0</v>
      </c>
      <c r="O111" s="129">
        <f t="shared" si="29"/>
        <v>223.90745983579026</v>
      </c>
      <c r="P111" s="3">
        <f t="shared" si="24"/>
        <v>223.90745983579026</v>
      </c>
      <c r="Q111" s="96">
        <f t="shared" si="25"/>
        <v>0</v>
      </c>
      <c r="R111" s="157">
        <f t="shared" si="30"/>
        <v>305.07179210287103</v>
      </c>
      <c r="S111" s="3">
        <f t="shared" si="26"/>
        <v>305.07179210287103</v>
      </c>
      <c r="T111" s="96">
        <f t="shared" si="27"/>
        <v>0</v>
      </c>
      <c r="U111" s="154">
        <f t="shared" si="31"/>
        <v>351.71654798077992</v>
      </c>
      <c r="V111" s="3">
        <f t="shared" si="32"/>
        <v>351.71654798077992</v>
      </c>
      <c r="W111" s="96">
        <f t="shared" si="33"/>
        <v>0</v>
      </c>
      <c r="X111" s="217">
        <f t="shared" si="34"/>
        <v>466.20499406294488</v>
      </c>
      <c r="Y111" s="3">
        <f t="shared" si="35"/>
        <v>466.20499406294488</v>
      </c>
      <c r="Z111" s="96">
        <f t="shared" si="36"/>
        <v>0</v>
      </c>
      <c r="AA111" s="220">
        <f t="shared" si="37"/>
        <v>402.54115674618669</v>
      </c>
      <c r="AB111" s="184">
        <f t="shared" si="38"/>
        <v>402.54115674618669</v>
      </c>
      <c r="AC111" s="166">
        <f t="shared" si="39"/>
        <v>0</v>
      </c>
      <c r="AD111" s="3">
        <f t="shared" si="22"/>
        <v>8250</v>
      </c>
      <c r="AE111" s="184">
        <f t="shared" si="45"/>
        <v>8473.9074598357911</v>
      </c>
      <c r="AF111" s="184">
        <f t="shared" si="40"/>
        <v>8555.0717921028718</v>
      </c>
      <c r="AG111" s="184">
        <f t="shared" si="41"/>
        <v>8601.7165479807791</v>
      </c>
      <c r="AH111" s="184">
        <f t="shared" si="42"/>
        <v>8716.204994062944</v>
      </c>
      <c r="AI111" s="184">
        <f t="shared" si="43"/>
        <v>8652.541156746187</v>
      </c>
    </row>
    <row r="112" spans="1:35" x14ac:dyDescent="0.25">
      <c r="A112" s="1">
        <v>110</v>
      </c>
      <c r="B112" s="29">
        <v>8250</v>
      </c>
      <c r="C112" s="30">
        <v>8250</v>
      </c>
      <c r="D112" s="30">
        <v>8250</v>
      </c>
      <c r="E112" s="28">
        <v>31</v>
      </c>
      <c r="F112" s="3">
        <v>33</v>
      </c>
      <c r="G112" s="3">
        <v>39</v>
      </c>
      <c r="H112" s="28">
        <v>4750</v>
      </c>
      <c r="I112" s="3">
        <v>3750</v>
      </c>
      <c r="J112" s="3">
        <v>2750</v>
      </c>
      <c r="K112" s="3">
        <v>3</v>
      </c>
      <c r="L112" s="209">
        <v>0</v>
      </c>
      <c r="M112" s="61">
        <v>0</v>
      </c>
      <c r="N112" s="61">
        <v>-250</v>
      </c>
      <c r="O112" s="129">
        <f t="shared" si="29"/>
        <v>178.01605231701413</v>
      </c>
      <c r="P112" s="3">
        <f t="shared" si="24"/>
        <v>428.0160523170141</v>
      </c>
      <c r="Q112" s="96">
        <f t="shared" si="25"/>
        <v>-1.7120642092680565</v>
      </c>
      <c r="R112" s="157">
        <f t="shared" si="30"/>
        <v>218.33821341760614</v>
      </c>
      <c r="S112" s="3">
        <f t="shared" si="26"/>
        <v>468.33821341760614</v>
      </c>
      <c r="T112" s="96">
        <f t="shared" si="27"/>
        <v>-1.8733528536704245</v>
      </c>
      <c r="U112" s="154">
        <f t="shared" si="31"/>
        <v>347.54775467759345</v>
      </c>
      <c r="V112" s="3">
        <f t="shared" si="32"/>
        <v>597.5477546775935</v>
      </c>
      <c r="W112" s="96">
        <f t="shared" si="33"/>
        <v>-2.3901910187103739</v>
      </c>
      <c r="X112" s="217">
        <f t="shared" si="34"/>
        <v>425.34192821016546</v>
      </c>
      <c r="Y112" s="3">
        <f t="shared" si="35"/>
        <v>675.34192821016541</v>
      </c>
      <c r="Z112" s="96">
        <f t="shared" si="36"/>
        <v>-2.7013677128406615</v>
      </c>
      <c r="AA112" s="220">
        <f t="shared" si="37"/>
        <v>327.27361890266093</v>
      </c>
      <c r="AB112" s="184">
        <f t="shared" si="38"/>
        <v>577.27361890266093</v>
      </c>
      <c r="AC112" s="166">
        <f t="shared" si="39"/>
        <v>-2.3090944756106437</v>
      </c>
      <c r="AD112" s="3">
        <f t="shared" si="22"/>
        <v>8250</v>
      </c>
      <c r="AE112" s="184">
        <f t="shared" si="45"/>
        <v>8428.0160523170143</v>
      </c>
      <c r="AF112" s="184">
        <f t="shared" si="40"/>
        <v>8468.3382134176063</v>
      </c>
      <c r="AG112" s="184">
        <f t="shared" si="41"/>
        <v>8597.5477546775928</v>
      </c>
      <c r="AH112" s="184">
        <f t="shared" si="42"/>
        <v>8675.3419282101659</v>
      </c>
      <c r="AI112" s="184">
        <f t="shared" si="43"/>
        <v>8577.2736189026618</v>
      </c>
    </row>
    <row r="113" spans="1:35" x14ac:dyDescent="0.25">
      <c r="A113" s="1">
        <v>111</v>
      </c>
      <c r="B113" s="30">
        <v>8250</v>
      </c>
      <c r="C113" s="30">
        <v>8250</v>
      </c>
      <c r="D113" s="30">
        <v>8000</v>
      </c>
      <c r="E113" s="3">
        <v>33</v>
      </c>
      <c r="F113" s="3">
        <v>39</v>
      </c>
      <c r="G113" s="3">
        <v>36</v>
      </c>
      <c r="H113" s="3">
        <v>3750</v>
      </c>
      <c r="I113" s="3">
        <v>2750</v>
      </c>
      <c r="J113" s="3">
        <v>2750</v>
      </c>
      <c r="K113" s="3">
        <v>2.9090909090909092</v>
      </c>
      <c r="L113" s="61">
        <v>0</v>
      </c>
      <c r="M113" s="61">
        <v>-250</v>
      </c>
      <c r="N113" s="61">
        <v>0</v>
      </c>
      <c r="O113" s="129">
        <f t="shared" si="29"/>
        <v>196.85858247450625</v>
      </c>
      <c r="P113" s="3">
        <f t="shared" si="24"/>
        <v>196.85858247450625</v>
      </c>
      <c r="Q113" s="96">
        <f t="shared" si="25"/>
        <v>0</v>
      </c>
      <c r="R113" s="157">
        <f t="shared" si="30"/>
        <v>163.35470245966525</v>
      </c>
      <c r="S113" s="3">
        <f t="shared" si="26"/>
        <v>163.35470245966525</v>
      </c>
      <c r="T113" s="96">
        <f t="shared" si="27"/>
        <v>0</v>
      </c>
      <c r="U113" s="154">
        <f t="shared" si="31"/>
        <v>131.59981737132506</v>
      </c>
      <c r="V113" s="3">
        <f t="shared" si="32"/>
        <v>131.59981737132506</v>
      </c>
      <c r="W113" s="96">
        <f t="shared" si="33"/>
        <v>0</v>
      </c>
      <c r="X113" s="217">
        <f t="shared" si="34"/>
        <v>260.26988943347425</v>
      </c>
      <c r="Y113" s="3">
        <f t="shared" si="35"/>
        <v>260.26988943347425</v>
      </c>
      <c r="Z113" s="96">
        <f t="shared" si="36"/>
        <v>0</v>
      </c>
      <c r="AA113" s="220">
        <f t="shared" si="37"/>
        <v>161.17009961368262</v>
      </c>
      <c r="AB113" s="184">
        <f t="shared" si="38"/>
        <v>161.17009961368262</v>
      </c>
      <c r="AC113" s="166">
        <f t="shared" si="39"/>
        <v>0</v>
      </c>
      <c r="AD113" s="3">
        <f t="shared" si="22"/>
        <v>8000</v>
      </c>
      <c r="AE113" s="184">
        <f t="shared" si="45"/>
        <v>8446.858582474506</v>
      </c>
      <c r="AF113" s="184">
        <f t="shared" si="40"/>
        <v>8413.3547024596646</v>
      </c>
      <c r="AG113" s="184">
        <f t="shared" si="41"/>
        <v>8381.5998173713251</v>
      </c>
      <c r="AH113" s="184">
        <f t="shared" si="42"/>
        <v>8510.2698894334735</v>
      </c>
      <c r="AI113" s="184">
        <f t="shared" si="43"/>
        <v>8411.1700996136824</v>
      </c>
    </row>
    <row r="114" spans="1:35" x14ac:dyDescent="0.25">
      <c r="A114" s="1">
        <v>112</v>
      </c>
      <c r="B114" s="30">
        <v>8250</v>
      </c>
      <c r="C114" s="30">
        <v>8000</v>
      </c>
      <c r="D114" s="30">
        <v>8000</v>
      </c>
      <c r="E114" s="3">
        <v>39</v>
      </c>
      <c r="F114" s="3">
        <v>36</v>
      </c>
      <c r="G114" s="3">
        <v>36</v>
      </c>
      <c r="H114" s="3">
        <v>2750</v>
      </c>
      <c r="I114" s="3">
        <v>2750</v>
      </c>
      <c r="J114" s="3">
        <v>2750</v>
      </c>
      <c r="K114" s="3">
        <v>2.9090909090909092</v>
      </c>
      <c r="L114" s="61">
        <v>-250</v>
      </c>
      <c r="M114" s="61">
        <v>0</v>
      </c>
      <c r="N114" s="61">
        <v>0</v>
      </c>
      <c r="O114" s="129">
        <f t="shared" si="29"/>
        <v>196.85858247450625</v>
      </c>
      <c r="P114" s="3">
        <f t="shared" si="24"/>
        <v>196.85858247450625</v>
      </c>
      <c r="Q114" s="96">
        <f t="shared" si="25"/>
        <v>0</v>
      </c>
      <c r="R114" s="157">
        <f t="shared" si="30"/>
        <v>158.61842369555197</v>
      </c>
      <c r="S114" s="3">
        <f t="shared" si="26"/>
        <v>158.61842369555197</v>
      </c>
      <c r="T114" s="96">
        <f t="shared" si="27"/>
        <v>0</v>
      </c>
      <c r="U114" s="154">
        <f t="shared" si="31"/>
        <v>183.19468575831823</v>
      </c>
      <c r="V114" s="3">
        <f t="shared" si="32"/>
        <v>183.19468575831823</v>
      </c>
      <c r="W114" s="96">
        <f t="shared" si="33"/>
        <v>0</v>
      </c>
      <c r="X114" s="217">
        <f t="shared" si="34"/>
        <v>164.68336144298735</v>
      </c>
      <c r="Y114" s="3">
        <f t="shared" si="35"/>
        <v>164.68336144298735</v>
      </c>
      <c r="Z114" s="96">
        <f t="shared" si="36"/>
        <v>0</v>
      </c>
      <c r="AA114" s="220">
        <f t="shared" si="37"/>
        <v>80.99278663069127</v>
      </c>
      <c r="AB114" s="184">
        <f t="shared" si="38"/>
        <v>80.99278663069127</v>
      </c>
      <c r="AC114" s="166">
        <f t="shared" si="39"/>
        <v>0</v>
      </c>
      <c r="AD114" s="3">
        <f t="shared" si="22"/>
        <v>8000</v>
      </c>
      <c r="AE114" s="184">
        <f t="shared" si="45"/>
        <v>8196.858582474506</v>
      </c>
      <c r="AF114" s="184">
        <f t="shared" si="40"/>
        <v>8158.6184236955523</v>
      </c>
      <c r="AG114" s="184">
        <f t="shared" si="41"/>
        <v>8183.194685758318</v>
      </c>
      <c r="AH114" s="184">
        <f t="shared" si="42"/>
        <v>8164.683361442987</v>
      </c>
      <c r="AI114" s="184">
        <f t="shared" si="43"/>
        <v>8080.9927866306916</v>
      </c>
    </row>
    <row r="115" spans="1:35" x14ac:dyDescent="0.25">
      <c r="A115" s="1">
        <v>113</v>
      </c>
      <c r="B115" s="30">
        <v>8000</v>
      </c>
      <c r="C115" s="30">
        <v>8000</v>
      </c>
      <c r="D115" s="30">
        <v>8000</v>
      </c>
      <c r="E115" s="3">
        <v>36</v>
      </c>
      <c r="F115" s="3">
        <v>36</v>
      </c>
      <c r="G115" s="3">
        <v>34</v>
      </c>
      <c r="H115" s="3">
        <v>2750</v>
      </c>
      <c r="I115" s="3">
        <v>2750</v>
      </c>
      <c r="J115" s="3">
        <v>2750</v>
      </c>
      <c r="K115" s="3">
        <v>2.9090909090909092</v>
      </c>
      <c r="L115" s="61">
        <v>0</v>
      </c>
      <c r="M115" s="61">
        <v>0</v>
      </c>
      <c r="N115" s="61">
        <v>-1250</v>
      </c>
      <c r="O115" s="129">
        <f t="shared" si="29"/>
        <v>184.78750552252478</v>
      </c>
      <c r="P115" s="3">
        <f t="shared" si="24"/>
        <v>1434.7875055225247</v>
      </c>
      <c r="Q115" s="96">
        <f t="shared" si="25"/>
        <v>-1.1478300044180199</v>
      </c>
      <c r="R115" s="157">
        <f t="shared" si="30"/>
        <v>143.27316410707473</v>
      </c>
      <c r="S115" s="3">
        <f t="shared" si="26"/>
        <v>1393.2731641070748</v>
      </c>
      <c r="T115" s="96">
        <f t="shared" si="27"/>
        <v>-1.1146185312856598</v>
      </c>
      <c r="U115" s="154">
        <f t="shared" si="31"/>
        <v>136.96401122273667</v>
      </c>
      <c r="V115" s="3">
        <f t="shared" si="32"/>
        <v>1386.9640112227366</v>
      </c>
      <c r="W115" s="96">
        <f t="shared" si="33"/>
        <v>-1.1095712089781893</v>
      </c>
      <c r="X115" s="217">
        <f t="shared" si="34"/>
        <v>160.77137235983497</v>
      </c>
      <c r="Y115" s="3">
        <f t="shared" si="35"/>
        <v>1410.7713723598349</v>
      </c>
      <c r="Z115" s="96">
        <f t="shared" si="36"/>
        <v>-1.128617097887868</v>
      </c>
      <c r="AA115" s="220">
        <f t="shared" si="37"/>
        <v>66.757705320784993</v>
      </c>
      <c r="AB115" s="184">
        <f t="shared" si="38"/>
        <v>1316.7577053207849</v>
      </c>
      <c r="AC115" s="166">
        <f t="shared" si="39"/>
        <v>-1.0534061642566279</v>
      </c>
      <c r="AD115" s="3">
        <f t="shared" si="22"/>
        <v>8000</v>
      </c>
      <c r="AE115" s="184">
        <f t="shared" si="45"/>
        <v>8184.787505522525</v>
      </c>
      <c r="AF115" s="184">
        <f t="shared" si="40"/>
        <v>8143.273164107075</v>
      </c>
      <c r="AG115" s="184">
        <f t="shared" si="41"/>
        <v>8136.9640112227371</v>
      </c>
      <c r="AH115" s="184">
        <f t="shared" si="42"/>
        <v>8160.7713723598354</v>
      </c>
      <c r="AI115" s="184">
        <f t="shared" si="43"/>
        <v>8066.7577053207851</v>
      </c>
    </row>
    <row r="116" spans="1:35" x14ac:dyDescent="0.25">
      <c r="A116" s="1">
        <v>114</v>
      </c>
      <c r="B116" s="30">
        <v>8000</v>
      </c>
      <c r="C116" s="30">
        <v>8000</v>
      </c>
      <c r="D116" s="30">
        <v>6750</v>
      </c>
      <c r="E116" s="3">
        <v>36</v>
      </c>
      <c r="F116" s="3">
        <v>34</v>
      </c>
      <c r="G116" s="3">
        <v>39</v>
      </c>
      <c r="H116" s="3">
        <v>2750</v>
      </c>
      <c r="I116" s="3">
        <v>2750</v>
      </c>
      <c r="J116" s="3">
        <v>2750</v>
      </c>
      <c r="K116" s="3">
        <v>2.4545454545454546</v>
      </c>
      <c r="L116" s="61">
        <v>0</v>
      </c>
      <c r="M116" s="61">
        <v>-1250</v>
      </c>
      <c r="N116" s="61">
        <v>1000</v>
      </c>
      <c r="O116" s="129">
        <f t="shared" si="29"/>
        <v>399.71092582979975</v>
      </c>
      <c r="P116" s="3">
        <f t="shared" si="24"/>
        <v>-600.28907417020025</v>
      </c>
      <c r="Q116" s="96">
        <f t="shared" si="25"/>
        <v>-0.60028907417020028</v>
      </c>
      <c r="R116" s="157">
        <f t="shared" si="30"/>
        <v>403.73095856283169</v>
      </c>
      <c r="S116" s="3">
        <f t="shared" si="26"/>
        <v>-596.26904143716831</v>
      </c>
      <c r="T116" s="96">
        <f t="shared" si="27"/>
        <v>-0.5962690414371683</v>
      </c>
      <c r="U116" s="154">
        <f t="shared" si="31"/>
        <v>549.66827034728635</v>
      </c>
      <c r="V116" s="3">
        <f t="shared" si="32"/>
        <v>-450.33172965271365</v>
      </c>
      <c r="W116" s="96">
        <f t="shared" si="33"/>
        <v>-0.45033172965271367</v>
      </c>
      <c r="X116" s="217">
        <f t="shared" si="34"/>
        <v>556.59009925984708</v>
      </c>
      <c r="Y116" s="3">
        <f t="shared" si="35"/>
        <v>-443.40990074015292</v>
      </c>
      <c r="Z116" s="96">
        <f t="shared" si="36"/>
        <v>-0.44340990074015291</v>
      </c>
      <c r="AA116" s="220">
        <f t="shared" si="37"/>
        <v>492.03847877064175</v>
      </c>
      <c r="AB116" s="184">
        <f t="shared" si="38"/>
        <v>-507.96152122935825</v>
      </c>
      <c r="AC116" s="166">
        <f t="shared" si="39"/>
        <v>-0.50796152122935823</v>
      </c>
      <c r="AD116" s="3">
        <f t="shared" si="22"/>
        <v>6750</v>
      </c>
      <c r="AE116" s="184">
        <f t="shared" si="45"/>
        <v>8399.7109258298005</v>
      </c>
      <c r="AF116" s="184">
        <f t="shared" si="40"/>
        <v>8403.7309585628318</v>
      </c>
      <c r="AG116" s="184">
        <f t="shared" si="41"/>
        <v>8549.668270347287</v>
      </c>
      <c r="AH116" s="184">
        <f t="shared" si="42"/>
        <v>8556.5900992598472</v>
      </c>
      <c r="AI116" s="184">
        <f t="shared" si="43"/>
        <v>8492.0384787706425</v>
      </c>
    </row>
    <row r="117" spans="1:35" x14ac:dyDescent="0.25">
      <c r="A117" s="1">
        <v>115</v>
      </c>
      <c r="B117" s="30">
        <v>8000</v>
      </c>
      <c r="C117" s="30">
        <v>6750</v>
      </c>
      <c r="D117" s="30">
        <v>7750</v>
      </c>
      <c r="E117" s="3">
        <v>34</v>
      </c>
      <c r="F117" s="3">
        <v>39</v>
      </c>
      <c r="G117" s="3">
        <v>41</v>
      </c>
      <c r="H117" s="3">
        <v>2750</v>
      </c>
      <c r="I117" s="3">
        <v>2750</v>
      </c>
      <c r="J117" s="3">
        <v>2750</v>
      </c>
      <c r="K117" s="3">
        <v>2.8181818181818183</v>
      </c>
      <c r="L117" s="61">
        <v>-1250</v>
      </c>
      <c r="M117" s="61">
        <v>1000</v>
      </c>
      <c r="N117" s="61">
        <v>-1500</v>
      </c>
      <c r="O117" s="129">
        <f t="shared" si="29"/>
        <v>263.98542043992427</v>
      </c>
      <c r="P117" s="3">
        <f t="shared" si="24"/>
        <v>1763.9854204399244</v>
      </c>
      <c r="Q117" s="96">
        <f t="shared" si="25"/>
        <v>-1.1759902802932829</v>
      </c>
      <c r="R117" s="157">
        <f t="shared" si="30"/>
        <v>217.71910794309133</v>
      </c>
      <c r="S117" s="3">
        <f t="shared" si="26"/>
        <v>1717.7191079430913</v>
      </c>
      <c r="T117" s="96">
        <f t="shared" si="27"/>
        <v>-1.145146071962061</v>
      </c>
      <c r="U117" s="154">
        <f t="shared" si="31"/>
        <v>175.08585155531659</v>
      </c>
      <c r="V117" s="3">
        <f t="shared" si="32"/>
        <v>1675.0858515553166</v>
      </c>
      <c r="W117" s="96">
        <f t="shared" si="33"/>
        <v>-1.1167239010368777</v>
      </c>
      <c r="X117" s="217">
        <f t="shared" si="34"/>
        <v>213.62404017557498</v>
      </c>
      <c r="Y117" s="3">
        <f t="shared" si="35"/>
        <v>1713.6240401755749</v>
      </c>
      <c r="Z117" s="96">
        <f t="shared" si="36"/>
        <v>-1.1424160267837167</v>
      </c>
      <c r="AA117" s="220">
        <f t="shared" si="37"/>
        <v>176.17937093519123</v>
      </c>
      <c r="AB117" s="184">
        <f t="shared" si="38"/>
        <v>1676.1793709351912</v>
      </c>
      <c r="AC117" s="166">
        <f t="shared" si="39"/>
        <v>-1.1174529139567941</v>
      </c>
      <c r="AD117" s="3">
        <f t="shared" si="22"/>
        <v>7750</v>
      </c>
      <c r="AE117" s="184">
        <f t="shared" si="45"/>
        <v>7013.9854204399244</v>
      </c>
      <c r="AF117" s="184">
        <f t="shared" si="40"/>
        <v>6967.7191079430913</v>
      </c>
      <c r="AG117" s="184">
        <f t="shared" si="41"/>
        <v>6925.0858515553164</v>
      </c>
      <c r="AH117" s="184">
        <f t="shared" si="42"/>
        <v>6963.6240401755749</v>
      </c>
      <c r="AI117" s="184">
        <f t="shared" si="43"/>
        <v>6926.1793709351914</v>
      </c>
    </row>
    <row r="118" spans="1:35" ht="15.75" thickBot="1" x14ac:dyDescent="0.3">
      <c r="A118" s="1">
        <v>116</v>
      </c>
      <c r="B118" s="30">
        <v>6750</v>
      </c>
      <c r="C118" s="30">
        <v>7750</v>
      </c>
      <c r="D118" s="31">
        <v>6250</v>
      </c>
      <c r="E118" s="3">
        <v>39</v>
      </c>
      <c r="F118" s="3">
        <v>41</v>
      </c>
      <c r="G118" s="32">
        <v>33</v>
      </c>
      <c r="H118" s="3">
        <v>2750</v>
      </c>
      <c r="I118" s="3">
        <v>2750</v>
      </c>
      <c r="J118" s="32">
        <v>3750</v>
      </c>
      <c r="K118" s="32">
        <v>1.6666666666666667</v>
      </c>
      <c r="L118" s="61">
        <v>1000</v>
      </c>
      <c r="M118" s="61">
        <v>-1500</v>
      </c>
      <c r="N118" s="62">
        <v>0</v>
      </c>
      <c r="O118" s="129">
        <f t="shared" si="29"/>
        <v>530.5207797071663</v>
      </c>
      <c r="P118" s="3">
        <f t="shared" si="24"/>
        <v>530.5207797071663</v>
      </c>
      <c r="Q118" s="96">
        <f t="shared" si="25"/>
        <v>0</v>
      </c>
      <c r="R118" s="157">
        <f t="shared" si="30"/>
        <v>510.5400921418115</v>
      </c>
      <c r="S118" s="3">
        <f t="shared" si="26"/>
        <v>510.5400921418115</v>
      </c>
      <c r="T118" s="96">
        <f t="shared" si="27"/>
        <v>0</v>
      </c>
      <c r="U118" s="154">
        <f t="shared" si="31"/>
        <v>376.14171926984284</v>
      </c>
      <c r="V118" s="3">
        <f t="shared" si="32"/>
        <v>376.14171926984284</v>
      </c>
      <c r="W118" s="96">
        <f t="shared" si="33"/>
        <v>0</v>
      </c>
      <c r="X118" s="217">
        <f t="shared" si="34"/>
        <v>473.18266588432994</v>
      </c>
      <c r="Y118" s="3">
        <f t="shared" si="35"/>
        <v>473.18266588432994</v>
      </c>
      <c r="Z118" s="96">
        <f t="shared" si="36"/>
        <v>0</v>
      </c>
      <c r="AA118" s="220">
        <f t="shared" si="37"/>
        <v>356.28199232853331</v>
      </c>
      <c r="AB118" s="184">
        <f t="shared" si="38"/>
        <v>356.28199232853331</v>
      </c>
      <c r="AC118" s="166">
        <f t="shared" si="39"/>
        <v>0</v>
      </c>
      <c r="AD118" s="3">
        <f t="shared" si="22"/>
        <v>6250</v>
      </c>
      <c r="AE118" s="184">
        <f t="shared" si="45"/>
        <v>8280.5207797071671</v>
      </c>
      <c r="AF118" s="184">
        <f t="shared" si="40"/>
        <v>8260.5400921418113</v>
      </c>
      <c r="AG118" s="184">
        <f t="shared" si="41"/>
        <v>8126.1417192698427</v>
      </c>
      <c r="AH118" s="184">
        <f t="shared" si="42"/>
        <v>8223.1826658843293</v>
      </c>
      <c r="AI118" s="184">
        <f t="shared" si="43"/>
        <v>8106.2819923285333</v>
      </c>
    </row>
    <row r="119" spans="1:35" ht="15.75" thickBot="1" x14ac:dyDescent="0.3">
      <c r="A119" s="1">
        <v>117</v>
      </c>
      <c r="B119" s="30">
        <v>7750</v>
      </c>
      <c r="C119" s="31">
        <v>6250</v>
      </c>
      <c r="D119" s="29">
        <v>6750</v>
      </c>
      <c r="E119" s="3">
        <v>41</v>
      </c>
      <c r="F119" s="32">
        <v>33</v>
      </c>
      <c r="G119" s="28">
        <v>43</v>
      </c>
      <c r="H119" s="3">
        <v>2750</v>
      </c>
      <c r="I119" s="32">
        <v>3750</v>
      </c>
      <c r="J119" s="28">
        <v>4750</v>
      </c>
      <c r="K119" s="28">
        <v>1.4210526315789473</v>
      </c>
      <c r="L119" s="61">
        <v>-1500</v>
      </c>
      <c r="M119" s="62">
        <v>0</v>
      </c>
      <c r="N119" s="209">
        <v>250</v>
      </c>
      <c r="O119" s="129">
        <f t="shared" si="29"/>
        <v>620.25280979453146</v>
      </c>
      <c r="P119" s="3">
        <f t="shared" si="24"/>
        <v>370.25280979453146</v>
      </c>
      <c r="Q119" s="96">
        <f t="shared" si="25"/>
        <v>1.4810112391781258</v>
      </c>
      <c r="R119" s="157">
        <f t="shared" si="30"/>
        <v>635.99415344088561</v>
      </c>
      <c r="S119" s="3">
        <f t="shared" si="26"/>
        <v>385.99415344088561</v>
      </c>
      <c r="T119" s="96">
        <f t="shared" si="27"/>
        <v>1.5439766137635424</v>
      </c>
      <c r="U119" s="154">
        <f t="shared" si="31"/>
        <v>610.25651967479712</v>
      </c>
      <c r="V119" s="3">
        <f t="shared" si="32"/>
        <v>360.25651967479712</v>
      </c>
      <c r="W119" s="96">
        <f t="shared" si="33"/>
        <v>1.4410260786991884</v>
      </c>
      <c r="X119" s="217">
        <f t="shared" si="34"/>
        <v>496.30938758063195</v>
      </c>
      <c r="Y119" s="3">
        <f t="shared" si="35"/>
        <v>246.30938758063195</v>
      </c>
      <c r="Z119" s="96">
        <f t="shared" si="36"/>
        <v>0.9852375503225278</v>
      </c>
      <c r="AA119" s="220">
        <f t="shared" si="37"/>
        <v>502.8678353950263</v>
      </c>
      <c r="AB119" s="184">
        <f t="shared" si="38"/>
        <v>252.8678353950263</v>
      </c>
      <c r="AC119" s="166">
        <f t="shared" si="39"/>
        <v>1.0114713415801053</v>
      </c>
      <c r="AD119" s="3">
        <f t="shared" si="22"/>
        <v>6750</v>
      </c>
      <c r="AE119" s="184">
        <f t="shared" si="45"/>
        <v>6870.2528097945315</v>
      </c>
      <c r="AF119" s="184">
        <f t="shared" si="40"/>
        <v>6885.9941534408854</v>
      </c>
      <c r="AG119" s="184">
        <f t="shared" si="41"/>
        <v>6860.2565196747973</v>
      </c>
      <c r="AH119" s="184">
        <f t="shared" si="42"/>
        <v>6746.3093875806317</v>
      </c>
      <c r="AI119" s="184">
        <f t="shared" si="43"/>
        <v>6752.8678353950263</v>
      </c>
    </row>
    <row r="120" spans="1:35" ht="15.75" thickBot="1" x14ac:dyDescent="0.3">
      <c r="A120" s="1">
        <v>118</v>
      </c>
      <c r="B120" s="31">
        <v>6250</v>
      </c>
      <c r="C120" s="29">
        <v>6750</v>
      </c>
      <c r="D120" s="30">
        <v>7000</v>
      </c>
      <c r="E120" s="32">
        <v>33</v>
      </c>
      <c r="F120" s="28">
        <v>43</v>
      </c>
      <c r="G120" s="3">
        <v>42</v>
      </c>
      <c r="H120" s="32">
        <v>3750</v>
      </c>
      <c r="I120" s="28">
        <v>4750</v>
      </c>
      <c r="J120" s="3">
        <v>1750</v>
      </c>
      <c r="K120" s="3">
        <v>4</v>
      </c>
      <c r="L120" s="62">
        <v>0</v>
      </c>
      <c r="M120" s="209">
        <v>250</v>
      </c>
      <c r="N120" s="61">
        <v>-250</v>
      </c>
      <c r="O120" s="129">
        <f t="shared" si="29"/>
        <v>335.95678105594556</v>
      </c>
      <c r="P120" s="3">
        <f t="shared" si="24"/>
        <v>585.95678105594561</v>
      </c>
      <c r="Q120" s="96">
        <f t="shared" si="25"/>
        <v>-2.3438271242237825</v>
      </c>
      <c r="R120" s="157">
        <f t="shared" si="30"/>
        <v>496.74284530325997</v>
      </c>
      <c r="S120" s="3">
        <f t="shared" si="26"/>
        <v>746.74284530325997</v>
      </c>
      <c r="T120" s="96">
        <f t="shared" si="27"/>
        <v>-2.9869713812130398</v>
      </c>
      <c r="U120" s="154">
        <f t="shared" si="31"/>
        <v>352.88752952741214</v>
      </c>
      <c r="V120" s="3">
        <f t="shared" si="32"/>
        <v>602.8875295274122</v>
      </c>
      <c r="W120" s="96">
        <f t="shared" si="33"/>
        <v>-2.4115501181096488</v>
      </c>
      <c r="X120" s="217">
        <f t="shared" si="34"/>
        <v>425.86562094164105</v>
      </c>
      <c r="Y120" s="3">
        <f t="shared" si="35"/>
        <v>675.86562094164105</v>
      </c>
      <c r="Z120" s="96">
        <f t="shared" si="36"/>
        <v>-2.7034624837665642</v>
      </c>
      <c r="AA120" s="220">
        <f t="shared" si="37"/>
        <v>292.95996170554213</v>
      </c>
      <c r="AB120" s="184">
        <f t="shared" si="38"/>
        <v>542.95996170554213</v>
      </c>
      <c r="AC120" s="166">
        <f t="shared" si="39"/>
        <v>-2.1718398468221687</v>
      </c>
      <c r="AD120" s="3">
        <f t="shared" si="22"/>
        <v>7000</v>
      </c>
      <c r="AE120" s="184">
        <f t="shared" si="45"/>
        <v>7085.9567810559456</v>
      </c>
      <c r="AF120" s="184">
        <f t="shared" si="40"/>
        <v>7246.7428453032599</v>
      </c>
      <c r="AG120" s="184">
        <f t="shared" si="41"/>
        <v>7102.887529527412</v>
      </c>
      <c r="AH120" s="184">
        <f t="shared" si="42"/>
        <v>7175.8656209416413</v>
      </c>
      <c r="AI120" s="184">
        <f t="shared" si="43"/>
        <v>7042.9599617055419</v>
      </c>
    </row>
    <row r="121" spans="1:35" x14ac:dyDescent="0.25">
      <c r="A121" s="1">
        <v>119</v>
      </c>
      <c r="B121" s="29">
        <v>6750</v>
      </c>
      <c r="C121" s="30">
        <v>7000</v>
      </c>
      <c r="D121" s="30">
        <v>6750</v>
      </c>
      <c r="E121" s="28">
        <v>43</v>
      </c>
      <c r="F121" s="3">
        <v>42</v>
      </c>
      <c r="G121" s="3">
        <v>40</v>
      </c>
      <c r="H121" s="28">
        <v>4750</v>
      </c>
      <c r="I121" s="3">
        <v>1750</v>
      </c>
      <c r="J121" s="3">
        <v>1750</v>
      </c>
      <c r="K121" s="3">
        <v>3.8571428571428572</v>
      </c>
      <c r="L121" s="209">
        <v>250</v>
      </c>
      <c r="M121" s="61">
        <v>-250</v>
      </c>
      <c r="N121" s="61">
        <v>0</v>
      </c>
      <c r="O121" s="129">
        <f t="shared" si="29"/>
        <v>357.88302240701898</v>
      </c>
      <c r="P121" s="3">
        <f t="shared" si="24"/>
        <v>357.88302240701898</v>
      </c>
      <c r="Q121" s="96">
        <f t="shared" si="25"/>
        <v>0</v>
      </c>
      <c r="R121" s="157">
        <f t="shared" si="30"/>
        <v>298.08882205864325</v>
      </c>
      <c r="S121" s="3">
        <f t="shared" si="26"/>
        <v>298.08882205864325</v>
      </c>
      <c r="T121" s="96">
        <f t="shared" si="27"/>
        <v>0</v>
      </c>
      <c r="U121" s="154">
        <f t="shared" si="31"/>
        <v>239.93878201512609</v>
      </c>
      <c r="V121" s="3">
        <f t="shared" si="32"/>
        <v>239.93878201512609</v>
      </c>
      <c r="W121" s="96">
        <f t="shared" si="33"/>
        <v>0</v>
      </c>
      <c r="X121" s="217">
        <f t="shared" si="34"/>
        <v>348.65564274786004</v>
      </c>
      <c r="Y121" s="3">
        <f t="shared" si="35"/>
        <v>348.65564274786004</v>
      </c>
      <c r="Z121" s="96">
        <f t="shared" si="36"/>
        <v>0</v>
      </c>
      <c r="AA121" s="220">
        <f t="shared" si="37"/>
        <v>201.79369003831442</v>
      </c>
      <c r="AB121" s="184">
        <f t="shared" si="38"/>
        <v>201.79369003831442</v>
      </c>
      <c r="AC121" s="166">
        <f t="shared" si="39"/>
        <v>0</v>
      </c>
      <c r="AD121" s="3">
        <f t="shared" si="22"/>
        <v>6750</v>
      </c>
      <c r="AE121" s="184">
        <f t="shared" si="45"/>
        <v>7357.8830224070189</v>
      </c>
      <c r="AF121" s="184">
        <f t="shared" si="40"/>
        <v>7298.088822058643</v>
      </c>
      <c r="AG121" s="184">
        <f t="shared" si="41"/>
        <v>7239.938782015126</v>
      </c>
      <c r="AH121" s="184">
        <f t="shared" si="42"/>
        <v>7348.6556427478599</v>
      </c>
      <c r="AI121" s="184">
        <f t="shared" si="43"/>
        <v>7201.7936900383147</v>
      </c>
    </row>
    <row r="122" spans="1:35" x14ac:dyDescent="0.25">
      <c r="A122" s="1">
        <v>120</v>
      </c>
      <c r="B122" s="30">
        <v>7000</v>
      </c>
      <c r="C122" s="30">
        <v>6750</v>
      </c>
      <c r="D122" s="30">
        <v>6750</v>
      </c>
      <c r="E122" s="3">
        <v>42</v>
      </c>
      <c r="F122" s="3">
        <v>40</v>
      </c>
      <c r="G122" s="3">
        <v>34</v>
      </c>
      <c r="H122" s="3">
        <v>1750</v>
      </c>
      <c r="I122" s="3">
        <v>1750</v>
      </c>
      <c r="J122" s="3">
        <v>1750</v>
      </c>
      <c r="K122" s="3">
        <v>3.8571428571428572</v>
      </c>
      <c r="L122" s="61">
        <v>-250</v>
      </c>
      <c r="M122" s="61">
        <v>0</v>
      </c>
      <c r="N122" s="61">
        <v>500</v>
      </c>
      <c r="O122" s="129">
        <f t="shared" si="29"/>
        <v>321.66979155107458</v>
      </c>
      <c r="P122" s="3">
        <f t="shared" si="24"/>
        <v>-178.33020844892542</v>
      </c>
      <c r="Q122" s="96">
        <f t="shared" si="25"/>
        <v>-0.35666041689785083</v>
      </c>
      <c r="R122" s="157">
        <f t="shared" si="30"/>
        <v>247.31676452909844</v>
      </c>
      <c r="S122" s="3">
        <f t="shared" si="26"/>
        <v>-252.68323547090156</v>
      </c>
      <c r="T122" s="96">
        <f t="shared" si="27"/>
        <v>-0.50536647094180309</v>
      </c>
      <c r="U122" s="154">
        <f t="shared" si="31"/>
        <v>128.86959543482894</v>
      </c>
      <c r="V122" s="3">
        <f t="shared" si="32"/>
        <v>-371.13040456517103</v>
      </c>
      <c r="W122" s="96">
        <f t="shared" si="33"/>
        <v>-0.74226080913034209</v>
      </c>
      <c r="X122" s="217">
        <f t="shared" si="34"/>
        <v>110.98766150086038</v>
      </c>
      <c r="Y122" s="3">
        <f t="shared" si="35"/>
        <v>-389.01233849913962</v>
      </c>
      <c r="Z122" s="96">
        <f t="shared" si="36"/>
        <v>-0.77802467699827926</v>
      </c>
      <c r="AA122" s="220">
        <f t="shared" si="37"/>
        <v>2.2886581717445864</v>
      </c>
      <c r="AB122" s="184">
        <f t="shared" si="38"/>
        <v>-497.7113418282554</v>
      </c>
      <c r="AC122" s="166">
        <f t="shared" si="39"/>
        <v>-0.99542268365651077</v>
      </c>
      <c r="AD122" s="3">
        <f t="shared" si="22"/>
        <v>6750</v>
      </c>
      <c r="AE122" s="184">
        <f t="shared" si="45"/>
        <v>7071.6697915510749</v>
      </c>
      <c r="AF122" s="184">
        <f t="shared" si="40"/>
        <v>6997.3167645290987</v>
      </c>
      <c r="AG122" s="184">
        <f t="shared" si="41"/>
        <v>6878.8695954348286</v>
      </c>
      <c r="AH122" s="184">
        <f t="shared" si="42"/>
        <v>6860.9876615008607</v>
      </c>
      <c r="AI122" s="184">
        <f t="shared" si="43"/>
        <v>6752.2886581717448</v>
      </c>
    </row>
    <row r="123" spans="1:35" x14ac:dyDescent="0.25">
      <c r="A123" s="1">
        <v>121</v>
      </c>
      <c r="B123" s="30">
        <v>6750</v>
      </c>
      <c r="C123" s="30">
        <v>6750</v>
      </c>
      <c r="D123" s="30">
        <v>7250</v>
      </c>
      <c r="E123" s="3">
        <v>40</v>
      </c>
      <c r="F123" s="3">
        <v>34</v>
      </c>
      <c r="G123" s="3">
        <v>36</v>
      </c>
      <c r="H123" s="3">
        <v>1750</v>
      </c>
      <c r="I123" s="3">
        <v>1750</v>
      </c>
      <c r="J123" s="3">
        <v>1750</v>
      </c>
      <c r="K123" s="3">
        <v>4.1428571428571432</v>
      </c>
      <c r="L123" s="61">
        <v>0</v>
      </c>
      <c r="M123" s="61">
        <v>500</v>
      </c>
      <c r="N123" s="61">
        <v>-250</v>
      </c>
      <c r="O123" s="129">
        <f t="shared" si="29"/>
        <v>265.74623189694626</v>
      </c>
      <c r="P123" s="3">
        <f t="shared" si="24"/>
        <v>515.74623189694626</v>
      </c>
      <c r="Q123" s="96">
        <f t="shared" si="25"/>
        <v>-2.062984927587785</v>
      </c>
      <c r="R123" s="157">
        <f t="shared" si="30"/>
        <v>180.44480492525383</v>
      </c>
      <c r="S123" s="3">
        <f t="shared" si="26"/>
        <v>430.44480492525383</v>
      </c>
      <c r="T123" s="96">
        <f t="shared" si="27"/>
        <v>-1.7217792197010153</v>
      </c>
      <c r="U123" s="154">
        <f t="shared" si="31"/>
        <v>225.31648208233619</v>
      </c>
      <c r="V123" s="3">
        <f t="shared" si="32"/>
        <v>475.31648208233617</v>
      </c>
      <c r="W123" s="96">
        <f t="shared" si="33"/>
        <v>-1.9012659283293447</v>
      </c>
      <c r="X123" s="217">
        <f t="shared" si="34"/>
        <v>154.13763115070083</v>
      </c>
      <c r="Y123" s="3">
        <f t="shared" si="35"/>
        <v>404.13763115070083</v>
      </c>
      <c r="Z123" s="96">
        <f t="shared" si="36"/>
        <v>-1.6165505246028034</v>
      </c>
      <c r="AA123" s="220">
        <f t="shared" si="37"/>
        <v>71.568639811926573</v>
      </c>
      <c r="AB123" s="184">
        <f t="shared" si="38"/>
        <v>321.56863981192657</v>
      </c>
      <c r="AC123" s="166">
        <f t="shared" si="39"/>
        <v>-1.2862745592477063</v>
      </c>
      <c r="AD123" s="3">
        <f t="shared" si="22"/>
        <v>7250</v>
      </c>
      <c r="AE123" s="184">
        <f t="shared" si="45"/>
        <v>7015.7462318969465</v>
      </c>
      <c r="AF123" s="184">
        <f t="shared" si="40"/>
        <v>6930.4448049252542</v>
      </c>
      <c r="AG123" s="184">
        <f t="shared" si="41"/>
        <v>6975.3164820823358</v>
      </c>
      <c r="AH123" s="184">
        <f t="shared" si="42"/>
        <v>6904.1376311507011</v>
      </c>
      <c r="AI123" s="184">
        <f t="shared" si="43"/>
        <v>6821.5686398119269</v>
      </c>
    </row>
    <row r="124" spans="1:35" x14ac:dyDescent="0.25">
      <c r="A124" s="1">
        <v>122</v>
      </c>
      <c r="B124" s="30">
        <v>6750</v>
      </c>
      <c r="C124" s="30">
        <v>7250</v>
      </c>
      <c r="D124" s="30">
        <v>7000</v>
      </c>
      <c r="E124" s="3">
        <v>34</v>
      </c>
      <c r="F124" s="3">
        <v>36</v>
      </c>
      <c r="G124" s="3">
        <v>31</v>
      </c>
      <c r="H124" s="3">
        <v>1750</v>
      </c>
      <c r="I124" s="3">
        <v>1750</v>
      </c>
      <c r="J124" s="3">
        <v>1750</v>
      </c>
      <c r="K124" s="3">
        <v>4</v>
      </c>
      <c r="L124" s="61">
        <v>500</v>
      </c>
      <c r="M124" s="61">
        <v>-250</v>
      </c>
      <c r="N124" s="61">
        <v>0</v>
      </c>
      <c r="O124" s="129">
        <f t="shared" si="29"/>
        <v>269.56585782004748</v>
      </c>
      <c r="P124" s="3">
        <f t="shared" si="24"/>
        <v>269.56585782004748</v>
      </c>
      <c r="Q124" s="96">
        <f t="shared" si="25"/>
        <v>0</v>
      </c>
      <c r="R124" s="157">
        <f t="shared" si="30"/>
        <v>192.66282307844835</v>
      </c>
      <c r="S124" s="3">
        <f t="shared" si="26"/>
        <v>192.66282307844835</v>
      </c>
      <c r="T124" s="96">
        <f t="shared" si="27"/>
        <v>0</v>
      </c>
      <c r="U124" s="154">
        <f t="shared" si="31"/>
        <v>149.24617243725231</v>
      </c>
      <c r="V124" s="3">
        <f t="shared" si="32"/>
        <v>149.24617243725231</v>
      </c>
      <c r="W124" s="96">
        <f t="shared" si="33"/>
        <v>0</v>
      </c>
      <c r="X124" s="217">
        <f t="shared" si="34"/>
        <v>194.59544580550036</v>
      </c>
      <c r="Y124" s="3">
        <f t="shared" si="35"/>
        <v>194.59544580550036</v>
      </c>
      <c r="Z124" s="96">
        <f t="shared" si="36"/>
        <v>0</v>
      </c>
      <c r="AA124" s="220">
        <f t="shared" si="37"/>
        <v>83.397721631048668</v>
      </c>
      <c r="AB124" s="184">
        <f t="shared" si="38"/>
        <v>83.397721631048668</v>
      </c>
      <c r="AC124" s="166">
        <f t="shared" si="39"/>
        <v>0</v>
      </c>
      <c r="AD124" s="3">
        <f t="shared" si="22"/>
        <v>7000</v>
      </c>
      <c r="AE124" s="184">
        <f t="shared" si="45"/>
        <v>7519.5658578200473</v>
      </c>
      <c r="AF124" s="184">
        <f t="shared" si="40"/>
        <v>7442.6628230784481</v>
      </c>
      <c r="AG124" s="184">
        <f t="shared" si="41"/>
        <v>7399.2461724372524</v>
      </c>
      <c r="AH124" s="184">
        <f t="shared" si="42"/>
        <v>7444.5954458055003</v>
      </c>
      <c r="AI124" s="184">
        <f t="shared" si="43"/>
        <v>7333.3977216310486</v>
      </c>
    </row>
    <row r="125" spans="1:35" x14ac:dyDescent="0.25">
      <c r="A125" s="1">
        <v>123</v>
      </c>
      <c r="B125" s="30">
        <v>7250</v>
      </c>
      <c r="C125" s="30">
        <v>7000</v>
      </c>
      <c r="D125" s="30">
        <v>7000</v>
      </c>
      <c r="E125" s="3">
        <v>36</v>
      </c>
      <c r="F125" s="3">
        <v>31</v>
      </c>
      <c r="G125" s="3">
        <v>34</v>
      </c>
      <c r="H125" s="3">
        <v>1750</v>
      </c>
      <c r="I125" s="3">
        <v>1750</v>
      </c>
      <c r="J125" s="3">
        <v>1750</v>
      </c>
      <c r="K125" s="3">
        <v>4</v>
      </c>
      <c r="L125" s="61">
        <v>-250</v>
      </c>
      <c r="M125" s="61">
        <v>0</v>
      </c>
      <c r="N125" s="61">
        <v>250</v>
      </c>
      <c r="O125" s="129">
        <f t="shared" si="29"/>
        <v>287.67247324801968</v>
      </c>
      <c r="P125" s="3">
        <f t="shared" si="24"/>
        <v>37.672473248019685</v>
      </c>
      <c r="Q125" s="96">
        <f t="shared" si="25"/>
        <v>0.15068989299207874</v>
      </c>
      <c r="R125" s="157">
        <f t="shared" si="30"/>
        <v>210.94443369705081</v>
      </c>
      <c r="S125" s="3">
        <f t="shared" si="26"/>
        <v>-39.055566302949188</v>
      </c>
      <c r="T125" s="96">
        <f t="shared" si="27"/>
        <v>-0.15622226521179675</v>
      </c>
      <c r="U125" s="154">
        <f t="shared" si="31"/>
        <v>318.13111534870961</v>
      </c>
      <c r="V125" s="3">
        <f t="shared" si="32"/>
        <v>68.131115348709613</v>
      </c>
      <c r="W125" s="96">
        <f t="shared" si="33"/>
        <v>0.27252446139483844</v>
      </c>
      <c r="X125" s="217">
        <f t="shared" si="34"/>
        <v>256.47781713324372</v>
      </c>
      <c r="Y125" s="3">
        <f t="shared" si="35"/>
        <v>6.4778171332437182</v>
      </c>
      <c r="Z125" s="96">
        <f t="shared" si="36"/>
        <v>2.5911268532974874E-2</v>
      </c>
      <c r="AA125" s="220">
        <f t="shared" si="37"/>
        <v>180.34477877318511</v>
      </c>
      <c r="AB125" s="184">
        <f t="shared" si="38"/>
        <v>-69.655221226814888</v>
      </c>
      <c r="AC125" s="166">
        <f t="shared" si="39"/>
        <v>-0.27862088490725956</v>
      </c>
      <c r="AD125" s="3">
        <f t="shared" si="22"/>
        <v>7000</v>
      </c>
      <c r="AE125" s="184">
        <f t="shared" si="45"/>
        <v>7287.6724732480197</v>
      </c>
      <c r="AF125" s="184">
        <f t="shared" si="40"/>
        <v>7210.944433697051</v>
      </c>
      <c r="AG125" s="184">
        <f t="shared" si="41"/>
        <v>7318.1311153487095</v>
      </c>
      <c r="AH125" s="184">
        <f t="shared" si="42"/>
        <v>7256.4778171332437</v>
      </c>
      <c r="AI125" s="184">
        <f t="shared" si="43"/>
        <v>7180.3447787731848</v>
      </c>
    </row>
    <row r="126" spans="1:35" x14ac:dyDescent="0.25">
      <c r="A126" s="1">
        <v>124</v>
      </c>
      <c r="B126" s="30">
        <v>7000</v>
      </c>
      <c r="C126" s="30">
        <v>7000</v>
      </c>
      <c r="D126" s="30">
        <v>7250</v>
      </c>
      <c r="E126" s="3">
        <v>31</v>
      </c>
      <c r="F126" s="3">
        <v>34</v>
      </c>
      <c r="G126" s="3">
        <v>39</v>
      </c>
      <c r="H126" s="3">
        <v>1750</v>
      </c>
      <c r="I126" s="3">
        <v>1750</v>
      </c>
      <c r="J126" s="3">
        <v>1750</v>
      </c>
      <c r="K126" s="3">
        <v>4.1428571428571432</v>
      </c>
      <c r="L126" s="61">
        <v>0</v>
      </c>
      <c r="M126" s="61">
        <v>250</v>
      </c>
      <c r="N126" s="61">
        <v>250</v>
      </c>
      <c r="O126" s="129">
        <f t="shared" si="29"/>
        <v>283.85284732491846</v>
      </c>
      <c r="P126" s="3">
        <f t="shared" si="24"/>
        <v>33.852847324918457</v>
      </c>
      <c r="Q126" s="96">
        <f t="shared" si="25"/>
        <v>0.13541138929967383</v>
      </c>
      <c r="R126" s="157">
        <f t="shared" si="30"/>
        <v>208.19897307208291</v>
      </c>
      <c r="S126" s="3">
        <f t="shared" si="26"/>
        <v>-41.801026927917093</v>
      </c>
      <c r="T126" s="96">
        <f t="shared" si="27"/>
        <v>-0.16720410771166838</v>
      </c>
      <c r="U126" s="154">
        <f t="shared" si="31"/>
        <v>314.98371958035256</v>
      </c>
      <c r="V126" s="3">
        <f t="shared" si="32"/>
        <v>64.983719580352556</v>
      </c>
      <c r="W126" s="96">
        <f t="shared" si="33"/>
        <v>0.25993487832141021</v>
      </c>
      <c r="X126" s="217">
        <f t="shared" si="34"/>
        <v>343.21540863213443</v>
      </c>
      <c r="Y126" s="3">
        <f t="shared" si="35"/>
        <v>93.215408632134427</v>
      </c>
      <c r="Z126" s="96">
        <f t="shared" si="36"/>
        <v>0.37286163452853771</v>
      </c>
      <c r="AA126" s="220">
        <f t="shared" si="37"/>
        <v>301.50536235836108</v>
      </c>
      <c r="AB126" s="184">
        <f t="shared" si="38"/>
        <v>51.505362358361083</v>
      </c>
      <c r="AC126" s="166">
        <f t="shared" si="39"/>
        <v>0.20602144943344433</v>
      </c>
      <c r="AD126" s="3">
        <f t="shared" si="22"/>
        <v>7250</v>
      </c>
      <c r="AE126" s="184">
        <f t="shared" si="45"/>
        <v>7283.8528473249189</v>
      </c>
      <c r="AF126" s="184">
        <f t="shared" si="40"/>
        <v>7208.1989730720825</v>
      </c>
      <c r="AG126" s="184">
        <f t="shared" si="41"/>
        <v>7314.983719580353</v>
      </c>
      <c r="AH126" s="184">
        <f t="shared" si="42"/>
        <v>7343.2154086321343</v>
      </c>
      <c r="AI126" s="184">
        <f t="shared" si="43"/>
        <v>7301.5053623583608</v>
      </c>
    </row>
    <row r="127" spans="1:35" ht="15.75" thickBot="1" x14ac:dyDescent="0.3">
      <c r="A127" s="1">
        <v>125</v>
      </c>
      <c r="B127" s="30">
        <v>7000</v>
      </c>
      <c r="C127" s="30">
        <v>7250</v>
      </c>
      <c r="D127" s="31">
        <v>7500</v>
      </c>
      <c r="E127" s="3">
        <v>34</v>
      </c>
      <c r="F127" s="3">
        <v>39</v>
      </c>
      <c r="G127" s="32">
        <v>31</v>
      </c>
      <c r="H127" s="3">
        <v>1750</v>
      </c>
      <c r="I127" s="3">
        <v>1750</v>
      </c>
      <c r="J127" s="32">
        <v>1750</v>
      </c>
      <c r="K127" s="32">
        <v>4.2857142857142856</v>
      </c>
      <c r="L127" s="61">
        <v>250</v>
      </c>
      <c r="M127" s="61">
        <v>250</v>
      </c>
      <c r="N127" s="62">
        <v>250</v>
      </c>
      <c r="O127" s="129">
        <f t="shared" si="29"/>
        <v>201.57122121393789</v>
      </c>
      <c r="P127" s="3">
        <f t="shared" si="24"/>
        <v>-48.428778786062111</v>
      </c>
      <c r="Q127" s="96">
        <f t="shared" si="25"/>
        <v>-0.19371511514424844</v>
      </c>
      <c r="R127" s="157">
        <f t="shared" si="30"/>
        <v>110.44560388612658</v>
      </c>
      <c r="S127" s="3">
        <f t="shared" si="26"/>
        <v>-139.55439611387342</v>
      </c>
      <c r="T127" s="96">
        <f t="shared" si="27"/>
        <v>-0.55821758445549374</v>
      </c>
      <c r="U127" s="154">
        <f t="shared" si="31"/>
        <v>-16.285897695733283</v>
      </c>
      <c r="V127" s="3">
        <f t="shared" si="32"/>
        <v>-266.2858976957333</v>
      </c>
      <c r="W127" s="96">
        <f t="shared" si="33"/>
        <v>-1.0651435907829332</v>
      </c>
      <c r="X127" s="217">
        <f t="shared" si="34"/>
        <v>52.247756547291289</v>
      </c>
      <c r="Y127" s="3">
        <f t="shared" si="35"/>
        <v>-197.75224345270871</v>
      </c>
      <c r="Z127" s="96">
        <f t="shared" si="36"/>
        <v>-0.79100897381083479</v>
      </c>
      <c r="AA127" s="220">
        <f t="shared" si="37"/>
        <v>-56.469757657851005</v>
      </c>
      <c r="AB127" s="184">
        <f t="shared" si="38"/>
        <v>-306.46975765785101</v>
      </c>
      <c r="AC127" s="166">
        <f t="shared" si="39"/>
        <v>-1.225879030631404</v>
      </c>
      <c r="AD127" s="3">
        <f t="shared" si="22"/>
        <v>7500</v>
      </c>
      <c r="AE127" s="184">
        <f t="shared" si="45"/>
        <v>7451.5712212139379</v>
      </c>
      <c r="AF127" s="184">
        <f t="shared" si="40"/>
        <v>7360.4456038861263</v>
      </c>
      <c r="AG127" s="184">
        <f t="shared" si="41"/>
        <v>7233.7141023042668</v>
      </c>
      <c r="AH127" s="184">
        <f t="shared" si="42"/>
        <v>7302.2477565472909</v>
      </c>
      <c r="AI127" s="184">
        <f t="shared" si="43"/>
        <v>7193.530242342149</v>
      </c>
    </row>
    <row r="128" spans="1:35" ht="15.75" thickBot="1" x14ac:dyDescent="0.3">
      <c r="A128" s="1">
        <v>126</v>
      </c>
      <c r="B128" s="30">
        <v>7250</v>
      </c>
      <c r="C128" s="31">
        <v>7500</v>
      </c>
      <c r="D128" s="29">
        <v>7500</v>
      </c>
      <c r="E128" s="3">
        <v>39</v>
      </c>
      <c r="F128" s="32">
        <v>31</v>
      </c>
      <c r="G128" s="28">
        <v>35</v>
      </c>
      <c r="H128" s="3">
        <v>1750</v>
      </c>
      <c r="I128" s="32">
        <v>1750</v>
      </c>
      <c r="J128" s="28">
        <v>4750</v>
      </c>
      <c r="K128" s="28">
        <v>1.5789473684210527</v>
      </c>
      <c r="L128" s="61">
        <v>250</v>
      </c>
      <c r="M128" s="62">
        <v>250</v>
      </c>
      <c r="N128" s="209">
        <v>1000</v>
      </c>
      <c r="O128" s="129">
        <f t="shared" si="29"/>
        <v>454.59597334278158</v>
      </c>
      <c r="P128" s="3">
        <f t="shared" si="24"/>
        <v>-545.40402665721842</v>
      </c>
      <c r="Q128" s="96">
        <f t="shared" si="25"/>
        <v>-0.54540402665721843</v>
      </c>
      <c r="R128" s="157">
        <f t="shared" si="30"/>
        <v>290.74223561010575</v>
      </c>
      <c r="S128" s="3">
        <f t="shared" si="26"/>
        <v>-709.25776438989419</v>
      </c>
      <c r="T128" s="96">
        <f t="shared" si="27"/>
        <v>-0.70925776438989419</v>
      </c>
      <c r="U128" s="154">
        <f t="shared" si="31"/>
        <v>439.24479100259651</v>
      </c>
      <c r="V128" s="3">
        <f t="shared" si="32"/>
        <v>-560.75520899740354</v>
      </c>
      <c r="W128" s="96">
        <f t="shared" si="33"/>
        <v>-0.5607552089974035</v>
      </c>
      <c r="X128" s="217">
        <f t="shared" si="34"/>
        <v>362.35442386814049</v>
      </c>
      <c r="Y128" s="3">
        <f t="shared" si="35"/>
        <v>-637.64557613185957</v>
      </c>
      <c r="Z128" s="96">
        <f t="shared" si="36"/>
        <v>-0.63764557613185957</v>
      </c>
      <c r="AA128" s="220">
        <f t="shared" si="37"/>
        <v>354.61715583354118</v>
      </c>
      <c r="AB128" s="184">
        <f t="shared" si="38"/>
        <v>-645.38284416645888</v>
      </c>
      <c r="AC128" s="166">
        <f t="shared" si="39"/>
        <v>-0.64538284416645886</v>
      </c>
      <c r="AD128" s="3">
        <f t="shared" si="22"/>
        <v>7500</v>
      </c>
      <c r="AE128" s="184">
        <f t="shared" si="45"/>
        <v>7954.5959733427817</v>
      </c>
      <c r="AF128" s="184">
        <f t="shared" si="40"/>
        <v>7790.742235610106</v>
      </c>
      <c r="AG128" s="184">
        <f t="shared" si="41"/>
        <v>7939.2447910025967</v>
      </c>
      <c r="AH128" s="184">
        <f t="shared" si="42"/>
        <v>7862.3544238681407</v>
      </c>
      <c r="AI128" s="184">
        <f t="shared" si="43"/>
        <v>7854.6171558335409</v>
      </c>
    </row>
    <row r="129" spans="1:35" ht="15.75" thickBot="1" x14ac:dyDescent="0.3">
      <c r="A129" s="1">
        <v>127</v>
      </c>
      <c r="B129" s="31">
        <v>7500</v>
      </c>
      <c r="C129" s="29">
        <v>7500</v>
      </c>
      <c r="D129" s="30">
        <v>8500</v>
      </c>
      <c r="E129" s="32">
        <v>31</v>
      </c>
      <c r="F129" s="28">
        <v>35</v>
      </c>
      <c r="G129" s="3">
        <v>34</v>
      </c>
      <c r="H129" s="32">
        <v>1750</v>
      </c>
      <c r="I129" s="28">
        <v>4750</v>
      </c>
      <c r="J129" s="3">
        <v>2750</v>
      </c>
      <c r="K129" s="3">
        <v>3.0909090909090908</v>
      </c>
      <c r="L129" s="62">
        <v>250</v>
      </c>
      <c r="M129" s="209">
        <v>1000</v>
      </c>
      <c r="N129" s="61">
        <v>-250</v>
      </c>
      <c r="O129" s="129">
        <f t="shared" si="29"/>
        <v>110.88921435159617</v>
      </c>
      <c r="P129" s="3">
        <f t="shared" si="24"/>
        <v>360.88921435159614</v>
      </c>
      <c r="Q129" s="96">
        <f t="shared" si="25"/>
        <v>-1.4435568574063846</v>
      </c>
      <c r="R129" s="157">
        <f t="shared" si="30"/>
        <v>197.73184972929829</v>
      </c>
      <c r="S129" s="3">
        <f t="shared" si="26"/>
        <v>447.73184972929829</v>
      </c>
      <c r="T129" s="96">
        <f t="shared" si="27"/>
        <v>-1.7909273989171932</v>
      </c>
      <c r="U129" s="154">
        <f t="shared" si="31"/>
        <v>125.83306587323821</v>
      </c>
      <c r="V129" s="3">
        <f t="shared" si="32"/>
        <v>375.83306587323818</v>
      </c>
      <c r="W129" s="96">
        <f t="shared" si="33"/>
        <v>-1.5033322634929527</v>
      </c>
      <c r="X129" s="217">
        <f t="shared" si="34"/>
        <v>107.43473019703984</v>
      </c>
      <c r="Y129" s="3">
        <f t="shared" si="35"/>
        <v>357.43473019703981</v>
      </c>
      <c r="Z129" s="96">
        <f t="shared" si="36"/>
        <v>-1.4297389207881592</v>
      </c>
      <c r="AA129" s="220">
        <f t="shared" si="37"/>
        <v>18.391993024060739</v>
      </c>
      <c r="AB129" s="184">
        <f t="shared" si="38"/>
        <v>268.39199302406075</v>
      </c>
      <c r="AC129" s="166">
        <f t="shared" si="39"/>
        <v>-1.073567972096243</v>
      </c>
      <c r="AD129" s="3">
        <f t="shared" si="22"/>
        <v>8500</v>
      </c>
      <c r="AE129" s="184">
        <f t="shared" si="45"/>
        <v>7610.8892143515959</v>
      </c>
      <c r="AF129" s="184">
        <f t="shared" si="40"/>
        <v>7697.7318497292981</v>
      </c>
      <c r="AG129" s="184">
        <f t="shared" si="41"/>
        <v>7625.8330658732384</v>
      </c>
      <c r="AH129" s="184">
        <f t="shared" si="42"/>
        <v>7607.4347301970402</v>
      </c>
      <c r="AI129" s="184">
        <f t="shared" si="43"/>
        <v>7518.3919930240609</v>
      </c>
    </row>
    <row r="130" spans="1:35" x14ac:dyDescent="0.25">
      <c r="A130" s="1">
        <v>128</v>
      </c>
      <c r="B130" s="29">
        <v>7500</v>
      </c>
      <c r="C130" s="30">
        <v>8500</v>
      </c>
      <c r="D130" s="30">
        <v>8250</v>
      </c>
      <c r="E130" s="28">
        <v>35</v>
      </c>
      <c r="F130" s="3">
        <v>34</v>
      </c>
      <c r="G130" s="3">
        <v>33</v>
      </c>
      <c r="H130" s="28">
        <v>4750</v>
      </c>
      <c r="I130" s="3">
        <v>2750</v>
      </c>
      <c r="J130" s="3">
        <v>2750</v>
      </c>
      <c r="K130" s="3">
        <v>3</v>
      </c>
      <c r="L130" s="209">
        <v>1000</v>
      </c>
      <c r="M130" s="61">
        <v>-250</v>
      </c>
      <c r="N130" s="61">
        <v>0</v>
      </c>
      <c r="O130" s="129">
        <f t="shared" si="29"/>
        <v>141.80282146106973</v>
      </c>
      <c r="P130" s="3">
        <f t="shared" si="24"/>
        <v>141.80282146106973</v>
      </c>
      <c r="Q130" s="96">
        <f t="shared" si="25"/>
        <v>0</v>
      </c>
      <c r="R130" s="157">
        <f t="shared" si="30"/>
        <v>100.65416274414989</v>
      </c>
      <c r="S130" s="3">
        <f t="shared" si="26"/>
        <v>100.65416274414989</v>
      </c>
      <c r="T130" s="96">
        <f t="shared" si="27"/>
        <v>0</v>
      </c>
      <c r="U130" s="154">
        <f t="shared" si="31"/>
        <v>152.59848605242428</v>
      </c>
      <c r="V130" s="3">
        <f t="shared" si="32"/>
        <v>152.59848605242428</v>
      </c>
      <c r="W130" s="96">
        <f t="shared" si="33"/>
        <v>0</v>
      </c>
      <c r="X130" s="217">
        <f t="shared" si="34"/>
        <v>260.88182959278174</v>
      </c>
      <c r="Y130" s="3">
        <f t="shared" si="35"/>
        <v>260.88182959278174</v>
      </c>
      <c r="Z130" s="96">
        <f t="shared" si="36"/>
        <v>0</v>
      </c>
      <c r="AA130" s="220">
        <f t="shared" si="37"/>
        <v>110.79449482707254</v>
      </c>
      <c r="AB130" s="184">
        <f t="shared" si="38"/>
        <v>110.79449482707254</v>
      </c>
      <c r="AC130" s="166">
        <f t="shared" si="39"/>
        <v>0</v>
      </c>
      <c r="AD130" s="3">
        <f t="shared" si="22"/>
        <v>8250</v>
      </c>
      <c r="AE130" s="184">
        <f t="shared" si="45"/>
        <v>8641.8028214610695</v>
      </c>
      <c r="AF130" s="184">
        <f t="shared" si="40"/>
        <v>8600.6541627441493</v>
      </c>
      <c r="AG130" s="184">
        <f t="shared" si="41"/>
        <v>8652.5984860524241</v>
      </c>
      <c r="AH130" s="184">
        <f t="shared" si="42"/>
        <v>8760.8818295927813</v>
      </c>
      <c r="AI130" s="184">
        <f t="shared" si="43"/>
        <v>8610.7944948270724</v>
      </c>
    </row>
    <row r="131" spans="1:35" x14ac:dyDescent="0.25">
      <c r="A131" s="1">
        <v>129</v>
      </c>
      <c r="B131" s="30">
        <v>8500</v>
      </c>
      <c r="C131" s="30">
        <v>8250</v>
      </c>
      <c r="D131" s="30">
        <v>8250</v>
      </c>
      <c r="E131" s="3">
        <v>34</v>
      </c>
      <c r="F131" s="3">
        <v>33</v>
      </c>
      <c r="G131" s="3">
        <v>42</v>
      </c>
      <c r="H131" s="3">
        <v>2750</v>
      </c>
      <c r="I131" s="3">
        <v>2750</v>
      </c>
      <c r="J131" s="3">
        <v>3750</v>
      </c>
      <c r="K131" s="3">
        <v>2.2000000000000002</v>
      </c>
      <c r="L131" s="61">
        <v>-250</v>
      </c>
      <c r="M131" s="61">
        <v>0</v>
      </c>
      <c r="N131" s="61">
        <v>750</v>
      </c>
      <c r="O131" s="129">
        <f t="shared" si="29"/>
        <v>278.2273061197069</v>
      </c>
      <c r="P131" s="3">
        <f t="shared" si="24"/>
        <v>-471.7726938802931</v>
      </c>
      <c r="Q131" s="96">
        <f t="shared" si="25"/>
        <v>-0.62903025850705752</v>
      </c>
      <c r="R131" s="157">
        <f t="shared" si="30"/>
        <v>221.35635890674246</v>
      </c>
      <c r="S131" s="3">
        <f t="shared" si="26"/>
        <v>-528.64364109325754</v>
      </c>
      <c r="T131" s="96">
        <f t="shared" si="27"/>
        <v>-0.70485818812434342</v>
      </c>
      <c r="U131" s="154">
        <f t="shared" si="31"/>
        <v>406.59764196476027</v>
      </c>
      <c r="V131" s="3">
        <f t="shared" si="32"/>
        <v>-343.40235803523973</v>
      </c>
      <c r="W131" s="96">
        <f t="shared" si="33"/>
        <v>-0.45786981071365296</v>
      </c>
      <c r="X131" s="217">
        <f t="shared" si="34"/>
        <v>406.47556507118958</v>
      </c>
      <c r="Y131" s="3">
        <f t="shared" si="35"/>
        <v>-343.52443492881042</v>
      </c>
      <c r="Z131" s="96">
        <f t="shared" si="36"/>
        <v>-0.45803257990508056</v>
      </c>
      <c r="AA131" s="220">
        <f t="shared" si="37"/>
        <v>404.28103957984024</v>
      </c>
      <c r="AB131" s="184">
        <f t="shared" si="38"/>
        <v>-345.71896042015976</v>
      </c>
      <c r="AC131" s="166">
        <f t="shared" si="39"/>
        <v>-0.46095861389354637</v>
      </c>
      <c r="AD131" s="3">
        <f t="shared" ref="AD131:AD194" si="49">D131</f>
        <v>8250</v>
      </c>
      <c r="AE131" s="184">
        <f t="shared" si="45"/>
        <v>8528.2273061197066</v>
      </c>
      <c r="AF131" s="184">
        <f t="shared" si="40"/>
        <v>8471.3563589067417</v>
      </c>
      <c r="AG131" s="184">
        <f t="shared" si="41"/>
        <v>8656.5976419647595</v>
      </c>
      <c r="AH131" s="184">
        <f t="shared" si="42"/>
        <v>8656.4755650711904</v>
      </c>
      <c r="AI131" s="184">
        <f t="shared" si="43"/>
        <v>8654.2810395798406</v>
      </c>
    </row>
    <row r="132" spans="1:35" x14ac:dyDescent="0.25">
      <c r="A132" s="1">
        <v>130</v>
      </c>
      <c r="B132" s="30">
        <v>8250</v>
      </c>
      <c r="C132" s="30">
        <v>8250</v>
      </c>
      <c r="D132" s="30">
        <v>9000</v>
      </c>
      <c r="E132" s="3">
        <v>33</v>
      </c>
      <c r="F132" s="3">
        <v>42</v>
      </c>
      <c r="G132" s="3">
        <v>43</v>
      </c>
      <c r="H132" s="3">
        <v>2750</v>
      </c>
      <c r="I132" s="3">
        <v>3750</v>
      </c>
      <c r="J132" s="3">
        <v>2750</v>
      </c>
      <c r="K132" s="3">
        <v>3.2727272727272729</v>
      </c>
      <c r="L132" s="61">
        <v>0</v>
      </c>
      <c r="M132" s="61">
        <v>750</v>
      </c>
      <c r="N132" s="61">
        <v>-250</v>
      </c>
      <c r="O132" s="129">
        <f t="shared" si="29"/>
        <v>91.310769464584155</v>
      </c>
      <c r="P132" s="3">
        <f t="shared" ref="P132:P195" si="50">O132-N132</f>
        <v>341.31076946458415</v>
      </c>
      <c r="Q132" s="96">
        <f t="shared" ref="Q132:Q195" si="51">IF(N132=0,0,(O132-N132)/N132)</f>
        <v>-1.3652430778583367</v>
      </c>
      <c r="R132" s="157">
        <f t="shared" si="30"/>
        <v>115.77194530382208</v>
      </c>
      <c r="S132" s="3">
        <f t="shared" ref="S132:S195" si="52">R132-N132</f>
        <v>365.77194530382206</v>
      </c>
      <c r="T132" s="96">
        <f t="shared" ref="T132:T195" si="53">IF(N132=0,0,(R132-N132)/N132)</f>
        <v>-1.4630877812152883</v>
      </c>
      <c r="U132" s="154">
        <f t="shared" si="31"/>
        <v>74.750715465142505</v>
      </c>
      <c r="V132" s="3">
        <f t="shared" si="32"/>
        <v>324.75071546514249</v>
      </c>
      <c r="W132" s="96">
        <f t="shared" si="33"/>
        <v>-1.29900286186057</v>
      </c>
      <c r="X132" s="217">
        <f t="shared" si="34"/>
        <v>156.16442492856135</v>
      </c>
      <c r="Y132" s="3">
        <f t="shared" si="35"/>
        <v>406.16442492856135</v>
      </c>
      <c r="Z132" s="96">
        <f t="shared" si="36"/>
        <v>-1.6246576997142455</v>
      </c>
      <c r="AA132" s="220">
        <f t="shared" si="37"/>
        <v>107.84828573711498</v>
      </c>
      <c r="AB132" s="184">
        <f t="shared" si="38"/>
        <v>357.84828573711496</v>
      </c>
      <c r="AC132" s="166">
        <f t="shared" si="39"/>
        <v>-1.4313931429484599</v>
      </c>
      <c r="AD132" s="3">
        <f t="shared" si="49"/>
        <v>9000</v>
      </c>
      <c r="AE132" s="184">
        <f t="shared" si="45"/>
        <v>8341.3107694645842</v>
      </c>
      <c r="AF132" s="184">
        <f t="shared" si="40"/>
        <v>8365.7719453038226</v>
      </c>
      <c r="AG132" s="184">
        <f t="shared" si="41"/>
        <v>8324.750715465143</v>
      </c>
      <c r="AH132" s="184">
        <f t="shared" si="42"/>
        <v>8406.1644249285619</v>
      </c>
      <c r="AI132" s="184">
        <f t="shared" si="43"/>
        <v>8357.8482857371146</v>
      </c>
    </row>
    <row r="133" spans="1:35" x14ac:dyDescent="0.25">
      <c r="A133" s="1">
        <v>131</v>
      </c>
      <c r="B133" s="30">
        <v>8250</v>
      </c>
      <c r="C133" s="30">
        <v>9000</v>
      </c>
      <c r="D133" s="30">
        <v>8750</v>
      </c>
      <c r="E133" s="3">
        <v>42</v>
      </c>
      <c r="F133" s="3">
        <v>43</v>
      </c>
      <c r="G133" s="3">
        <v>48</v>
      </c>
      <c r="H133" s="3">
        <v>3750</v>
      </c>
      <c r="I133" s="3">
        <v>2750</v>
      </c>
      <c r="J133" s="3">
        <v>2750</v>
      </c>
      <c r="K133" s="3">
        <v>3.1818181818181817</v>
      </c>
      <c r="L133" s="61">
        <v>750</v>
      </c>
      <c r="M133" s="61">
        <v>-250</v>
      </c>
      <c r="N133" s="61">
        <v>-250</v>
      </c>
      <c r="O133" s="129">
        <f t="shared" ref="O133:O196" si="54">$AO$3+$AN$3*D133+$AM$3*G133+$AL$3*J133+$AK$3*K133</f>
        <v>158.43760743000212</v>
      </c>
      <c r="P133" s="3">
        <f t="shared" si="50"/>
        <v>408.43760743000212</v>
      </c>
      <c r="Q133" s="96">
        <f t="shared" si="51"/>
        <v>-1.6337504297200085</v>
      </c>
      <c r="R133" s="157">
        <f t="shared" ref="R133:R196" si="55">$AQ$8+$AP$8*D133+$AO$8*G133+$AN$8*I133+$AM$8*J133+$AL$8*K133+$AK$8*M133</f>
        <v>136.37830899212972</v>
      </c>
      <c r="S133" s="3">
        <f t="shared" si="52"/>
        <v>386.37830899212975</v>
      </c>
      <c r="T133" s="96">
        <f t="shared" si="53"/>
        <v>-1.5455132359685191</v>
      </c>
      <c r="U133" s="154">
        <f t="shared" ref="U133:U196" si="56">$AS$13+$AR$13*C133+$AQ$13*D133+$AP$13*F133+$AO$13*G133+$AN$13*I133+$AM$13*J133+$AL$13*K133+$AK$13*M133</f>
        <v>224.54931018786039</v>
      </c>
      <c r="V133" s="3">
        <f t="shared" ref="V133:V196" si="57">U133-N133</f>
        <v>474.54931018786039</v>
      </c>
      <c r="W133" s="96">
        <f t="shared" ref="W133:W196" si="58">IF(Q133=0,0,(U133-N133)/N133)</f>
        <v>-1.8981972407514416</v>
      </c>
      <c r="X133" s="217">
        <f t="shared" ref="X133:X196" si="59">$AW$18+$AV$18*B133+$AU$18*C133+$AT$18*D133+$AS$18*E133+$AR$18*F133+$AQ$18*G133+$AP$18*H133+$AO$18*I133+$AN$18*J133+$AM$18*K133+$AL$18*L133+$AK$18*M133</f>
        <v>302.47606316729883</v>
      </c>
      <c r="Y133" s="3">
        <f t="shared" ref="Y133:Y196" si="60">X133-N133</f>
        <v>552.47606316729889</v>
      </c>
      <c r="Z133" s="96">
        <f t="shared" ref="Z133:Z196" si="61">IF(T133=0,0,(X133-N133)/N133)</f>
        <v>-2.2099042526691957</v>
      </c>
      <c r="AA133" s="220">
        <f t="shared" ref="AA133:AA196" si="62">$AW$19+$AV$19*B133+$AU$19*C133+$AT$19*D133+$AS$19*E133+$AR$19*F133+$AQ$19*G133+$AP$19*H133+$AO$19*I133+$AN$19*J133+$AM$19*K133+$AL$19*L133+$AK$19*M133</f>
        <v>245.79512192730692</v>
      </c>
      <c r="AB133" s="184">
        <f t="shared" ref="AB133:AB196" si="63">AA133-N133</f>
        <v>495.79512192730692</v>
      </c>
      <c r="AC133" s="166">
        <f t="shared" ref="AC133:AC196" si="64">IF(N133=0,0,(AA133-N133)/N133)</f>
        <v>-1.9831804877092276</v>
      </c>
      <c r="AD133" s="3">
        <f t="shared" si="49"/>
        <v>8750</v>
      </c>
      <c r="AE133" s="184">
        <f t="shared" si="45"/>
        <v>9158.4376074300017</v>
      </c>
      <c r="AF133" s="184">
        <f t="shared" ref="AF133:AF196" si="65">$AD132+R133</f>
        <v>9136.378308992129</v>
      </c>
      <c r="AG133" s="184">
        <f t="shared" ref="AG133:AG196" si="66">$AD132+U133</f>
        <v>9224.5493101878601</v>
      </c>
      <c r="AH133" s="184">
        <f t="shared" ref="AH133:AH196" si="67">$AD132+X133</f>
        <v>9302.476063167298</v>
      </c>
      <c r="AI133" s="184">
        <f t="shared" ref="AI133:AI196" si="68">$AD132+AA133</f>
        <v>9245.7951219273073</v>
      </c>
    </row>
    <row r="134" spans="1:35" x14ac:dyDescent="0.25">
      <c r="A134" s="1">
        <v>132</v>
      </c>
      <c r="B134" s="30">
        <v>9000</v>
      </c>
      <c r="C134" s="30">
        <v>8750</v>
      </c>
      <c r="D134" s="30">
        <v>8500</v>
      </c>
      <c r="E134" s="3">
        <v>43</v>
      </c>
      <c r="F134" s="3">
        <v>48</v>
      </c>
      <c r="G134" s="3">
        <v>37</v>
      </c>
      <c r="H134" s="3">
        <v>2750</v>
      </c>
      <c r="I134" s="3">
        <v>2750</v>
      </c>
      <c r="J134" s="3">
        <v>2750</v>
      </c>
      <c r="K134" s="3">
        <v>3.0909090909090908</v>
      </c>
      <c r="L134" s="61">
        <v>-250</v>
      </c>
      <c r="M134" s="61">
        <v>-250</v>
      </c>
      <c r="N134" s="61">
        <v>-250</v>
      </c>
      <c r="O134" s="129">
        <f t="shared" si="54"/>
        <v>128.99582977956837</v>
      </c>
      <c r="P134" s="3">
        <f t="shared" si="50"/>
        <v>378.99582977956834</v>
      </c>
      <c r="Q134" s="96">
        <f t="shared" si="51"/>
        <v>-1.5159833191182734</v>
      </c>
      <c r="R134" s="157">
        <f t="shared" si="55"/>
        <v>91.662031588304671</v>
      </c>
      <c r="S134" s="3">
        <f t="shared" si="52"/>
        <v>341.66203158830467</v>
      </c>
      <c r="T134" s="96">
        <f t="shared" si="53"/>
        <v>-1.3666481263532186</v>
      </c>
      <c r="U134" s="154">
        <f t="shared" si="56"/>
        <v>-120.06408024230963</v>
      </c>
      <c r="V134" s="3">
        <f t="shared" si="57"/>
        <v>129.93591975769039</v>
      </c>
      <c r="W134" s="96">
        <f t="shared" si="58"/>
        <v>-0.51974367903076157</v>
      </c>
      <c r="X134" s="217">
        <f t="shared" si="59"/>
        <v>-39.710731082714403</v>
      </c>
      <c r="Y134" s="3">
        <f t="shared" si="60"/>
        <v>210.2892689172856</v>
      </c>
      <c r="Z134" s="96">
        <f t="shared" si="61"/>
        <v>-0.84115707566914244</v>
      </c>
      <c r="AA134" s="220">
        <f t="shared" si="62"/>
        <v>-139.97038014206655</v>
      </c>
      <c r="AB134" s="184">
        <f t="shared" si="63"/>
        <v>110.02961985793345</v>
      </c>
      <c r="AC134" s="166">
        <f t="shared" si="64"/>
        <v>-0.44011847943173382</v>
      </c>
      <c r="AD134" s="3">
        <f t="shared" si="49"/>
        <v>8500</v>
      </c>
      <c r="AE134" s="184">
        <f t="shared" ref="AE134:AE197" si="69">AD133+O134</f>
        <v>8878.9958297795692</v>
      </c>
      <c r="AF134" s="184">
        <f t="shared" si="65"/>
        <v>8841.6620315883047</v>
      </c>
      <c r="AG134" s="184">
        <f t="shared" si="66"/>
        <v>8629.9359197576905</v>
      </c>
      <c r="AH134" s="184">
        <f t="shared" si="67"/>
        <v>8710.2892689172859</v>
      </c>
      <c r="AI134" s="184">
        <f t="shared" si="68"/>
        <v>8610.0296198579326</v>
      </c>
    </row>
    <row r="135" spans="1:35" x14ac:dyDescent="0.25">
      <c r="A135" s="1">
        <v>133</v>
      </c>
      <c r="B135" s="30">
        <v>8750</v>
      </c>
      <c r="C135" s="30">
        <v>8500</v>
      </c>
      <c r="D135" s="30">
        <v>8250</v>
      </c>
      <c r="E135" s="3">
        <v>48</v>
      </c>
      <c r="F135" s="3">
        <v>37</v>
      </c>
      <c r="G135" s="3">
        <v>30</v>
      </c>
      <c r="H135" s="3">
        <v>2750</v>
      </c>
      <c r="I135" s="3">
        <v>2750</v>
      </c>
      <c r="J135" s="3">
        <v>2750</v>
      </c>
      <c r="K135" s="3">
        <v>3</v>
      </c>
      <c r="L135" s="61">
        <v>-250</v>
      </c>
      <c r="M135" s="61">
        <v>-250</v>
      </c>
      <c r="N135" s="61">
        <v>750</v>
      </c>
      <c r="O135" s="129">
        <f t="shared" si="54"/>
        <v>123.69620603309752</v>
      </c>
      <c r="P135" s="3">
        <f t="shared" si="50"/>
        <v>-626.3037939669025</v>
      </c>
      <c r="Q135" s="96">
        <f t="shared" si="51"/>
        <v>-0.83507172528920337</v>
      </c>
      <c r="R135" s="157">
        <f t="shared" si="55"/>
        <v>77.636273361434093</v>
      </c>
      <c r="S135" s="3">
        <f t="shared" si="52"/>
        <v>-672.36372663856594</v>
      </c>
      <c r="T135" s="96">
        <f t="shared" si="53"/>
        <v>-0.89648496885142126</v>
      </c>
      <c r="U135" s="154">
        <f t="shared" si="56"/>
        <v>11.336380167414646</v>
      </c>
      <c r="V135" s="3">
        <f t="shared" si="57"/>
        <v>-738.66361983258537</v>
      </c>
      <c r="W135" s="96">
        <f t="shared" si="58"/>
        <v>-0.9848848264434471</v>
      </c>
      <c r="X135" s="217">
        <f t="shared" si="59"/>
        <v>-89.181995139778948</v>
      </c>
      <c r="Y135" s="3">
        <f t="shared" si="60"/>
        <v>-839.18199513977891</v>
      </c>
      <c r="Z135" s="96">
        <f t="shared" si="61"/>
        <v>-1.1189093268530386</v>
      </c>
      <c r="AA135" s="220">
        <f t="shared" si="62"/>
        <v>-228.17500849394145</v>
      </c>
      <c r="AB135" s="184">
        <f t="shared" si="63"/>
        <v>-978.1750084939415</v>
      </c>
      <c r="AC135" s="166">
        <f t="shared" si="64"/>
        <v>-1.3042333446585888</v>
      </c>
      <c r="AD135" s="3">
        <f t="shared" si="49"/>
        <v>8250</v>
      </c>
      <c r="AE135" s="184">
        <f t="shared" si="69"/>
        <v>8623.696206033097</v>
      </c>
      <c r="AF135" s="184">
        <f t="shared" si="65"/>
        <v>8577.6362733614333</v>
      </c>
      <c r="AG135" s="184">
        <f t="shared" si="66"/>
        <v>8511.336380167415</v>
      </c>
      <c r="AH135" s="184">
        <f t="shared" si="67"/>
        <v>8410.8180048602208</v>
      </c>
      <c r="AI135" s="184">
        <f t="shared" si="68"/>
        <v>8271.8249915060587</v>
      </c>
    </row>
    <row r="136" spans="1:35" x14ac:dyDescent="0.25">
      <c r="A136" s="1">
        <v>134</v>
      </c>
      <c r="B136" s="30">
        <v>8500</v>
      </c>
      <c r="C136" s="30">
        <v>8250</v>
      </c>
      <c r="D136" s="30">
        <v>9000</v>
      </c>
      <c r="E136" s="3">
        <v>37</v>
      </c>
      <c r="F136" s="3">
        <v>30</v>
      </c>
      <c r="G136" s="3">
        <v>41</v>
      </c>
      <c r="H136" s="3">
        <v>2750</v>
      </c>
      <c r="I136" s="3">
        <v>2750</v>
      </c>
      <c r="J136" s="3">
        <v>2750</v>
      </c>
      <c r="K136" s="3">
        <v>3.2727272727272729</v>
      </c>
      <c r="L136" s="61">
        <v>-250</v>
      </c>
      <c r="M136" s="61">
        <v>750</v>
      </c>
      <c r="N136" s="61">
        <v>0</v>
      </c>
      <c r="O136" s="129">
        <f t="shared" si="54"/>
        <v>79.239692512602687</v>
      </c>
      <c r="P136" s="3">
        <f t="shared" si="50"/>
        <v>79.239692512602687</v>
      </c>
      <c r="Q136" s="96">
        <f t="shared" si="51"/>
        <v>0</v>
      </c>
      <c r="R136" s="157">
        <f t="shared" si="55"/>
        <v>24.042135043207015</v>
      </c>
      <c r="S136" s="3">
        <f t="shared" si="52"/>
        <v>24.042135043207015</v>
      </c>
      <c r="T136" s="96">
        <f t="shared" si="53"/>
        <v>0</v>
      </c>
      <c r="U136" s="154">
        <f t="shared" si="56"/>
        <v>263.57797790358654</v>
      </c>
      <c r="V136" s="3">
        <f t="shared" si="57"/>
        <v>263.57797790358654</v>
      </c>
      <c r="W136" s="96">
        <f t="shared" si="58"/>
        <v>0</v>
      </c>
      <c r="X136" s="217">
        <f t="shared" si="59"/>
        <v>180.10400406868985</v>
      </c>
      <c r="Y136" s="3">
        <f t="shared" si="60"/>
        <v>180.10400406868985</v>
      </c>
      <c r="Z136" s="96">
        <f t="shared" si="61"/>
        <v>0</v>
      </c>
      <c r="AA136" s="220">
        <f t="shared" si="62"/>
        <v>148.76136414353672</v>
      </c>
      <c r="AB136" s="184">
        <f t="shared" si="63"/>
        <v>148.76136414353672</v>
      </c>
      <c r="AC136" s="166">
        <f t="shared" si="64"/>
        <v>0</v>
      </c>
      <c r="AD136" s="3">
        <f t="shared" si="49"/>
        <v>9000</v>
      </c>
      <c r="AE136" s="184">
        <f t="shared" si="69"/>
        <v>8329.2396925126031</v>
      </c>
      <c r="AF136" s="184">
        <f t="shared" si="65"/>
        <v>8274.0421350432061</v>
      </c>
      <c r="AG136" s="184">
        <f t="shared" si="66"/>
        <v>8513.5779779035875</v>
      </c>
      <c r="AH136" s="184">
        <f t="shared" si="67"/>
        <v>8430.1040040686894</v>
      </c>
      <c r="AI136" s="184">
        <f t="shared" si="68"/>
        <v>8398.7613641435364</v>
      </c>
    </row>
    <row r="137" spans="1:35" x14ac:dyDescent="0.25">
      <c r="A137" s="1">
        <v>135</v>
      </c>
      <c r="B137" s="30">
        <v>8250</v>
      </c>
      <c r="C137" s="30">
        <v>9000</v>
      </c>
      <c r="D137" s="30">
        <v>9000</v>
      </c>
      <c r="E137" s="3">
        <v>30</v>
      </c>
      <c r="F137" s="3">
        <v>41</v>
      </c>
      <c r="G137" s="3">
        <v>34</v>
      </c>
      <c r="H137" s="3">
        <v>2750</v>
      </c>
      <c r="I137" s="3">
        <v>2750</v>
      </c>
      <c r="J137" s="3">
        <v>2750</v>
      </c>
      <c r="K137" s="3">
        <v>3.2727272727272729</v>
      </c>
      <c r="L137" s="61">
        <v>750</v>
      </c>
      <c r="M137" s="61">
        <v>0</v>
      </c>
      <c r="N137" s="61">
        <v>-250</v>
      </c>
      <c r="O137" s="129">
        <f t="shared" si="54"/>
        <v>36.990923180667551</v>
      </c>
      <c r="P137" s="3">
        <f t="shared" si="50"/>
        <v>286.99092318066755</v>
      </c>
      <c r="Q137" s="96">
        <f t="shared" si="51"/>
        <v>-1.1479636927226702</v>
      </c>
      <c r="R137" s="157">
        <f t="shared" si="55"/>
        <v>-15.457437224123339</v>
      </c>
      <c r="S137" s="3">
        <f t="shared" si="52"/>
        <v>234.54256277587666</v>
      </c>
      <c r="T137" s="96">
        <f t="shared" si="53"/>
        <v>-0.9381702511035066</v>
      </c>
      <c r="U137" s="154">
        <f t="shared" si="56"/>
        <v>-100.95805085302032</v>
      </c>
      <c r="V137" s="3">
        <f t="shared" si="57"/>
        <v>149.04194914697968</v>
      </c>
      <c r="W137" s="96">
        <f t="shared" si="58"/>
        <v>-0.59616779658791874</v>
      </c>
      <c r="X137" s="217">
        <f t="shared" si="59"/>
        <v>65.526083303022972</v>
      </c>
      <c r="Y137" s="3">
        <f t="shared" si="60"/>
        <v>315.52608330302297</v>
      </c>
      <c r="Z137" s="96">
        <f t="shared" si="61"/>
        <v>-1.2621043332120918</v>
      </c>
      <c r="AA137" s="220">
        <f t="shared" si="62"/>
        <v>-26.346441822744666</v>
      </c>
      <c r="AB137" s="184">
        <f t="shared" si="63"/>
        <v>223.65355817725532</v>
      </c>
      <c r="AC137" s="166">
        <f t="shared" si="64"/>
        <v>-0.8946142327090213</v>
      </c>
      <c r="AD137" s="3">
        <f t="shared" si="49"/>
        <v>9000</v>
      </c>
      <c r="AE137" s="184">
        <f t="shared" si="69"/>
        <v>9036.9909231806669</v>
      </c>
      <c r="AF137" s="184">
        <f t="shared" si="65"/>
        <v>8984.5425627758759</v>
      </c>
      <c r="AG137" s="184">
        <f t="shared" si="66"/>
        <v>8899.0419491469802</v>
      </c>
      <c r="AH137" s="184">
        <f t="shared" si="67"/>
        <v>9065.5260833030225</v>
      </c>
      <c r="AI137" s="184">
        <f t="shared" si="68"/>
        <v>8973.653558177255</v>
      </c>
    </row>
    <row r="138" spans="1:35" ht="15.75" thickBot="1" x14ac:dyDescent="0.3">
      <c r="A138" s="1">
        <v>136</v>
      </c>
      <c r="B138" s="30">
        <v>9000</v>
      </c>
      <c r="C138" s="30">
        <v>9000</v>
      </c>
      <c r="D138" s="31">
        <v>8750</v>
      </c>
      <c r="E138" s="3">
        <v>41</v>
      </c>
      <c r="F138" s="3">
        <v>34</v>
      </c>
      <c r="G138" s="32">
        <v>32</v>
      </c>
      <c r="H138" s="3">
        <v>2750</v>
      </c>
      <c r="I138" s="3">
        <v>2750</v>
      </c>
      <c r="J138" s="32">
        <v>3750</v>
      </c>
      <c r="K138" s="32">
        <v>2.3333333333333335</v>
      </c>
      <c r="L138" s="61">
        <v>0</v>
      </c>
      <c r="M138" s="61">
        <v>-250</v>
      </c>
      <c r="N138" s="62">
        <v>-1000</v>
      </c>
      <c r="O138" s="129">
        <f t="shared" si="54"/>
        <v>141.21859139195547</v>
      </c>
      <c r="P138" s="3">
        <f t="shared" si="50"/>
        <v>1141.2185913919554</v>
      </c>
      <c r="Q138" s="96">
        <f t="shared" si="51"/>
        <v>-1.1412185913919555</v>
      </c>
      <c r="R138" s="157">
        <f t="shared" si="55"/>
        <v>66.911407528835866</v>
      </c>
      <c r="S138" s="3">
        <f t="shared" si="52"/>
        <v>1066.9114075288358</v>
      </c>
      <c r="T138" s="96">
        <f t="shared" si="53"/>
        <v>-1.0669114075288357</v>
      </c>
      <c r="U138" s="154">
        <f t="shared" si="56"/>
        <v>109.93571126302463</v>
      </c>
      <c r="V138" s="3">
        <f t="shared" si="57"/>
        <v>1109.9357112630246</v>
      </c>
      <c r="W138" s="96">
        <f t="shared" si="58"/>
        <v>-1.1099357112630246</v>
      </c>
      <c r="X138" s="217">
        <f t="shared" si="59"/>
        <v>60.82306884351631</v>
      </c>
      <c r="Y138" s="3">
        <f t="shared" si="60"/>
        <v>1060.8230688435162</v>
      </c>
      <c r="Z138" s="96">
        <f t="shared" si="61"/>
        <v>-1.0608230688435163</v>
      </c>
      <c r="AA138" s="220">
        <f t="shared" si="62"/>
        <v>-19.509649405393759</v>
      </c>
      <c r="AB138" s="184">
        <f t="shared" si="63"/>
        <v>980.4903505946063</v>
      </c>
      <c r="AC138" s="166">
        <f t="shared" si="64"/>
        <v>-0.98049035059460632</v>
      </c>
      <c r="AD138" s="3">
        <f t="shared" si="49"/>
        <v>8750</v>
      </c>
      <c r="AE138" s="184">
        <f t="shared" si="69"/>
        <v>9141.2185913919548</v>
      </c>
      <c r="AF138" s="184">
        <f t="shared" si="65"/>
        <v>9066.9114075288362</v>
      </c>
      <c r="AG138" s="184">
        <f t="shared" si="66"/>
        <v>9109.9357112630241</v>
      </c>
      <c r="AH138" s="184">
        <f t="shared" si="67"/>
        <v>9060.823068843516</v>
      </c>
      <c r="AI138" s="184">
        <f t="shared" si="68"/>
        <v>8980.4903505946058</v>
      </c>
    </row>
    <row r="139" spans="1:35" ht="15.75" thickBot="1" x14ac:dyDescent="0.3">
      <c r="A139" s="1">
        <v>137</v>
      </c>
      <c r="B139" s="30">
        <v>9000</v>
      </c>
      <c r="C139" s="31">
        <v>8750</v>
      </c>
      <c r="D139" s="29">
        <v>8250</v>
      </c>
      <c r="E139" s="3">
        <v>34</v>
      </c>
      <c r="F139" s="32">
        <v>32</v>
      </c>
      <c r="G139" s="28">
        <v>37</v>
      </c>
      <c r="H139" s="3">
        <v>2750</v>
      </c>
      <c r="I139" s="32">
        <v>3750</v>
      </c>
      <c r="J139" s="28">
        <v>4750</v>
      </c>
      <c r="K139" s="28">
        <v>1.736842105263158</v>
      </c>
      <c r="L139" s="61">
        <v>-250</v>
      </c>
      <c r="M139" s="62">
        <v>-1000</v>
      </c>
      <c r="N139" s="209">
        <v>250</v>
      </c>
      <c r="O139" s="129">
        <f t="shared" si="54"/>
        <v>349.29452165093886</v>
      </c>
      <c r="P139" s="3">
        <f t="shared" si="50"/>
        <v>99.294521650938862</v>
      </c>
      <c r="Q139" s="96">
        <f t="shared" si="51"/>
        <v>0.39717808660375542</v>
      </c>
      <c r="R139" s="157">
        <f t="shared" si="55"/>
        <v>356.17249099494347</v>
      </c>
      <c r="S139" s="3">
        <f t="shared" si="52"/>
        <v>106.17249099494347</v>
      </c>
      <c r="T139" s="96">
        <f t="shared" si="53"/>
        <v>0.42468996397977388</v>
      </c>
      <c r="U139" s="154">
        <f t="shared" si="56"/>
        <v>386.33846835410242</v>
      </c>
      <c r="V139" s="3">
        <f t="shared" si="57"/>
        <v>136.33846835410242</v>
      </c>
      <c r="W139" s="96">
        <f t="shared" si="58"/>
        <v>0.54535387341640962</v>
      </c>
      <c r="X139" s="217">
        <f t="shared" si="59"/>
        <v>380.39313864053435</v>
      </c>
      <c r="Y139" s="3">
        <f t="shared" si="60"/>
        <v>130.39313864053435</v>
      </c>
      <c r="Z139" s="96">
        <f t="shared" si="61"/>
        <v>0.52157255456213736</v>
      </c>
      <c r="AA139" s="220">
        <f t="shared" si="62"/>
        <v>365.10058839795346</v>
      </c>
      <c r="AB139" s="184">
        <f t="shared" si="63"/>
        <v>115.10058839795346</v>
      </c>
      <c r="AC139" s="166">
        <f t="shared" si="64"/>
        <v>0.46040235359181386</v>
      </c>
      <c r="AD139" s="3">
        <f t="shared" si="49"/>
        <v>8250</v>
      </c>
      <c r="AE139" s="184">
        <f t="shared" si="69"/>
        <v>9099.2945216509397</v>
      </c>
      <c r="AF139" s="184">
        <f t="shared" si="65"/>
        <v>9106.1724909949444</v>
      </c>
      <c r="AG139" s="184">
        <f t="shared" si="66"/>
        <v>9136.3384683541026</v>
      </c>
      <c r="AH139" s="184">
        <f t="shared" si="67"/>
        <v>9130.3931386405347</v>
      </c>
      <c r="AI139" s="184">
        <f t="shared" si="68"/>
        <v>9115.1005883979542</v>
      </c>
    </row>
    <row r="140" spans="1:35" ht="15.75" thickBot="1" x14ac:dyDescent="0.3">
      <c r="A140" s="1">
        <v>138</v>
      </c>
      <c r="B140" s="31">
        <v>8750</v>
      </c>
      <c r="C140" s="29">
        <v>8250</v>
      </c>
      <c r="D140" s="30">
        <v>8500</v>
      </c>
      <c r="E140" s="32">
        <v>32</v>
      </c>
      <c r="F140" s="28">
        <v>37</v>
      </c>
      <c r="G140" s="3">
        <v>32</v>
      </c>
      <c r="H140" s="32">
        <v>3750</v>
      </c>
      <c r="I140" s="28">
        <v>4750</v>
      </c>
      <c r="J140" s="3">
        <v>1750</v>
      </c>
      <c r="K140" s="3">
        <v>4.8571428571428568</v>
      </c>
      <c r="L140" s="62">
        <v>-1000</v>
      </c>
      <c r="M140" s="209">
        <v>250</v>
      </c>
      <c r="N140" s="61">
        <v>0</v>
      </c>
      <c r="O140" s="129">
        <f t="shared" si="54"/>
        <v>71.617486477708923</v>
      </c>
      <c r="P140" s="3">
        <f t="shared" si="50"/>
        <v>71.617486477708923</v>
      </c>
      <c r="Q140" s="96">
        <f t="shared" si="51"/>
        <v>0</v>
      </c>
      <c r="R140" s="157">
        <f t="shared" si="55"/>
        <v>201.78256236858866</v>
      </c>
      <c r="S140" s="3">
        <f t="shared" si="52"/>
        <v>201.78256236858866</v>
      </c>
      <c r="T140" s="96">
        <f t="shared" si="53"/>
        <v>0</v>
      </c>
      <c r="U140" s="154">
        <f t="shared" si="56"/>
        <v>106.64577102659605</v>
      </c>
      <c r="V140" s="3">
        <f t="shared" si="57"/>
        <v>106.64577102659605</v>
      </c>
      <c r="W140" s="96">
        <f t="shared" si="58"/>
        <v>0</v>
      </c>
      <c r="X140" s="217">
        <f t="shared" si="59"/>
        <v>92.193422252803828</v>
      </c>
      <c r="Y140" s="3">
        <f t="shared" si="60"/>
        <v>92.193422252803828</v>
      </c>
      <c r="Z140" s="96">
        <f t="shared" si="61"/>
        <v>0</v>
      </c>
      <c r="AA140" s="220">
        <f t="shared" si="62"/>
        <v>-52.838241284034538</v>
      </c>
      <c r="AB140" s="184">
        <f t="shared" si="63"/>
        <v>-52.838241284034538</v>
      </c>
      <c r="AC140" s="166">
        <f t="shared" si="64"/>
        <v>0</v>
      </c>
      <c r="AD140" s="3">
        <f t="shared" si="49"/>
        <v>8500</v>
      </c>
      <c r="AE140" s="184">
        <f t="shared" si="69"/>
        <v>8321.6174864777095</v>
      </c>
      <c r="AF140" s="184">
        <f t="shared" si="65"/>
        <v>8451.7825623685894</v>
      </c>
      <c r="AG140" s="184">
        <f t="shared" si="66"/>
        <v>8356.6457710265968</v>
      </c>
      <c r="AH140" s="184">
        <f t="shared" si="67"/>
        <v>8342.1934222528034</v>
      </c>
      <c r="AI140" s="184">
        <f t="shared" si="68"/>
        <v>8197.1617587159653</v>
      </c>
    </row>
    <row r="141" spans="1:35" x14ac:dyDescent="0.25">
      <c r="A141" s="1">
        <v>139</v>
      </c>
      <c r="B141" s="29">
        <v>8250</v>
      </c>
      <c r="C141" s="30">
        <v>8500</v>
      </c>
      <c r="D141" s="30">
        <v>8500</v>
      </c>
      <c r="E141" s="28">
        <v>37</v>
      </c>
      <c r="F141" s="3">
        <v>32</v>
      </c>
      <c r="G141" s="3">
        <v>34</v>
      </c>
      <c r="H141" s="28">
        <v>4750</v>
      </c>
      <c r="I141" s="3">
        <v>1750</v>
      </c>
      <c r="J141" s="3">
        <v>1750</v>
      </c>
      <c r="K141" s="3">
        <v>4.8571428571428568</v>
      </c>
      <c r="L141" s="209">
        <v>250</v>
      </c>
      <c r="M141" s="61">
        <v>0</v>
      </c>
      <c r="N141" s="61">
        <v>-250</v>
      </c>
      <c r="O141" s="129">
        <f t="shared" si="54"/>
        <v>83.68856342969039</v>
      </c>
      <c r="P141" s="3">
        <f t="shared" si="50"/>
        <v>333.68856342969036</v>
      </c>
      <c r="Q141" s="96">
        <f t="shared" si="51"/>
        <v>-1.3347542537187616</v>
      </c>
      <c r="R141" s="157">
        <f t="shared" si="55"/>
        <v>-7.2895512952346735</v>
      </c>
      <c r="S141" s="3">
        <f t="shared" si="52"/>
        <v>242.71044870476533</v>
      </c>
      <c r="T141" s="96">
        <f t="shared" si="53"/>
        <v>-0.9708417948190613</v>
      </c>
      <c r="U141" s="154">
        <f t="shared" si="56"/>
        <v>135.23851000198172</v>
      </c>
      <c r="V141" s="3">
        <f t="shared" si="57"/>
        <v>385.23851000198169</v>
      </c>
      <c r="W141" s="96">
        <f t="shared" si="58"/>
        <v>-1.5409540400079267</v>
      </c>
      <c r="X141" s="217">
        <f t="shared" si="59"/>
        <v>181.38933843401884</v>
      </c>
      <c r="Y141" s="3">
        <f t="shared" si="60"/>
        <v>431.38933843401884</v>
      </c>
      <c r="Z141" s="96">
        <f t="shared" si="61"/>
        <v>-1.7255573537360753</v>
      </c>
      <c r="AA141" s="220">
        <f t="shared" si="62"/>
        <v>49.068413852269956</v>
      </c>
      <c r="AB141" s="184">
        <f t="shared" si="63"/>
        <v>299.06841385226994</v>
      </c>
      <c r="AC141" s="166">
        <f t="shared" si="64"/>
        <v>-1.1962736554090798</v>
      </c>
      <c r="AD141" s="3">
        <f t="shared" si="49"/>
        <v>8500</v>
      </c>
      <c r="AE141" s="184">
        <f t="shared" si="69"/>
        <v>8583.6885634296905</v>
      </c>
      <c r="AF141" s="184">
        <f t="shared" si="65"/>
        <v>8492.7104487047654</v>
      </c>
      <c r="AG141" s="184">
        <f t="shared" si="66"/>
        <v>8635.2385100019819</v>
      </c>
      <c r="AH141" s="184">
        <f t="shared" si="67"/>
        <v>8681.389338434019</v>
      </c>
      <c r="AI141" s="184">
        <f t="shared" si="68"/>
        <v>8549.0684138522702</v>
      </c>
    </row>
    <row r="142" spans="1:35" x14ac:dyDescent="0.25">
      <c r="A142" s="1">
        <v>140</v>
      </c>
      <c r="B142" s="30">
        <v>8500</v>
      </c>
      <c r="C142" s="30">
        <v>8500</v>
      </c>
      <c r="D142" s="30">
        <v>8250</v>
      </c>
      <c r="E142" s="3">
        <v>32</v>
      </c>
      <c r="F142" s="3">
        <v>34</v>
      </c>
      <c r="G142" s="3">
        <v>34</v>
      </c>
      <c r="H142" s="3">
        <v>1750</v>
      </c>
      <c r="I142" s="3">
        <v>1750</v>
      </c>
      <c r="J142" s="3">
        <v>1750</v>
      </c>
      <c r="K142" s="3">
        <v>4.7142857142857144</v>
      </c>
      <c r="L142" s="61">
        <v>0</v>
      </c>
      <c r="M142" s="61">
        <v>-250</v>
      </c>
      <c r="N142" s="61">
        <v>0</v>
      </c>
      <c r="O142" s="129">
        <f t="shared" si="54"/>
        <v>117.68588173274534</v>
      </c>
      <c r="P142" s="3">
        <f t="shared" si="50"/>
        <v>117.68588173274534</v>
      </c>
      <c r="Q142" s="96">
        <f t="shared" si="51"/>
        <v>0</v>
      </c>
      <c r="R142" s="157">
        <f t="shared" si="55"/>
        <v>33.819058300926287</v>
      </c>
      <c r="S142" s="3">
        <f t="shared" si="52"/>
        <v>33.819058300926287</v>
      </c>
      <c r="T142" s="96">
        <f t="shared" si="53"/>
        <v>0</v>
      </c>
      <c r="U142" s="154">
        <f t="shared" si="56"/>
        <v>134.10243530656493</v>
      </c>
      <c r="V142" s="3">
        <f t="shared" si="57"/>
        <v>134.10243530656493</v>
      </c>
      <c r="W142" s="96">
        <f t="shared" si="58"/>
        <v>0</v>
      </c>
      <c r="X142" s="217">
        <f t="shared" si="59"/>
        <v>151.75749553248127</v>
      </c>
      <c r="Y142" s="3">
        <f t="shared" si="60"/>
        <v>151.75749553248127</v>
      </c>
      <c r="Z142" s="96">
        <f t="shared" si="61"/>
        <v>0</v>
      </c>
      <c r="AA142" s="220">
        <f t="shared" si="62"/>
        <v>92.809829042881958</v>
      </c>
      <c r="AB142" s="184">
        <f t="shared" si="63"/>
        <v>92.809829042881958</v>
      </c>
      <c r="AC142" s="166">
        <f t="shared" si="64"/>
        <v>0</v>
      </c>
      <c r="AD142" s="3">
        <f t="shared" si="49"/>
        <v>8250</v>
      </c>
      <c r="AE142" s="184">
        <f t="shared" si="69"/>
        <v>8617.6858817327447</v>
      </c>
      <c r="AF142" s="184">
        <f t="shared" si="65"/>
        <v>8533.8190583009255</v>
      </c>
      <c r="AG142" s="184">
        <f t="shared" si="66"/>
        <v>8634.1024353065641</v>
      </c>
      <c r="AH142" s="184">
        <f t="shared" si="67"/>
        <v>8651.7574955324817</v>
      </c>
      <c r="AI142" s="184">
        <f t="shared" si="68"/>
        <v>8592.8098290428825</v>
      </c>
    </row>
    <row r="143" spans="1:35" x14ac:dyDescent="0.25">
      <c r="A143" s="1">
        <v>141</v>
      </c>
      <c r="B143" s="30">
        <v>8500</v>
      </c>
      <c r="C143" s="30">
        <v>8250</v>
      </c>
      <c r="D143" s="30">
        <v>8250</v>
      </c>
      <c r="E143" s="3">
        <v>34</v>
      </c>
      <c r="F143" s="3">
        <v>34</v>
      </c>
      <c r="G143" s="3">
        <v>38</v>
      </c>
      <c r="H143" s="3">
        <v>1750</v>
      </c>
      <c r="I143" s="3">
        <v>1750</v>
      </c>
      <c r="J143" s="3">
        <v>1750</v>
      </c>
      <c r="K143" s="3">
        <v>4.7142857142857144</v>
      </c>
      <c r="L143" s="61">
        <v>-250</v>
      </c>
      <c r="M143" s="61">
        <v>0</v>
      </c>
      <c r="N143" s="61">
        <v>0</v>
      </c>
      <c r="O143" s="129">
        <f t="shared" si="54"/>
        <v>141.82803563670828</v>
      </c>
      <c r="P143" s="3">
        <f t="shared" si="50"/>
        <v>141.82803563670828</v>
      </c>
      <c r="Q143" s="96">
        <f t="shared" si="51"/>
        <v>0</v>
      </c>
      <c r="R143" s="157">
        <f t="shared" si="55"/>
        <v>59.77329871376736</v>
      </c>
      <c r="S143" s="3">
        <f t="shared" si="52"/>
        <v>59.77329871376736</v>
      </c>
      <c r="T143" s="96">
        <f t="shared" si="53"/>
        <v>0</v>
      </c>
      <c r="U143" s="154">
        <f t="shared" si="56"/>
        <v>206.24255868308424</v>
      </c>
      <c r="V143" s="3">
        <f t="shared" si="57"/>
        <v>206.24255868308424</v>
      </c>
      <c r="W143" s="96">
        <f t="shared" si="58"/>
        <v>0</v>
      </c>
      <c r="X143" s="217">
        <f t="shared" si="59"/>
        <v>189.08333230804891</v>
      </c>
      <c r="Y143" s="3">
        <f t="shared" si="60"/>
        <v>189.08333230804891</v>
      </c>
      <c r="Z143" s="96">
        <f t="shared" si="61"/>
        <v>0</v>
      </c>
      <c r="AA143" s="220">
        <f t="shared" si="62"/>
        <v>153.58257074405333</v>
      </c>
      <c r="AB143" s="184">
        <f t="shared" si="63"/>
        <v>153.58257074405333</v>
      </c>
      <c r="AC143" s="166">
        <f t="shared" si="64"/>
        <v>0</v>
      </c>
      <c r="AD143" s="3">
        <f t="shared" si="49"/>
        <v>8250</v>
      </c>
      <c r="AE143" s="184">
        <f t="shared" si="69"/>
        <v>8391.8280356367086</v>
      </c>
      <c r="AF143" s="184">
        <f t="shared" si="65"/>
        <v>8309.7732987137679</v>
      </c>
      <c r="AG143" s="184">
        <f t="shared" si="66"/>
        <v>8456.242558683085</v>
      </c>
      <c r="AH143" s="184">
        <f t="shared" si="67"/>
        <v>8439.0833323080496</v>
      </c>
      <c r="AI143" s="184">
        <f t="shared" si="68"/>
        <v>8403.5825707440526</v>
      </c>
    </row>
    <row r="144" spans="1:35" x14ac:dyDescent="0.25">
      <c r="A144" s="1">
        <v>142</v>
      </c>
      <c r="B144" s="30">
        <v>8250</v>
      </c>
      <c r="C144" s="30">
        <v>8250</v>
      </c>
      <c r="D144" s="30">
        <v>8250</v>
      </c>
      <c r="E144" s="3">
        <v>34</v>
      </c>
      <c r="F144" s="3">
        <v>38</v>
      </c>
      <c r="G144" s="3">
        <v>39</v>
      </c>
      <c r="H144" s="3">
        <v>1750</v>
      </c>
      <c r="I144" s="3">
        <v>1750</v>
      </c>
      <c r="J144" s="3">
        <v>1750</v>
      </c>
      <c r="K144" s="3">
        <v>4.7142857142857144</v>
      </c>
      <c r="L144" s="61">
        <v>0</v>
      </c>
      <c r="M144" s="61">
        <v>0</v>
      </c>
      <c r="N144" s="61">
        <v>750</v>
      </c>
      <c r="O144" s="129">
        <f t="shared" si="54"/>
        <v>147.86357411269901</v>
      </c>
      <c r="P144" s="3">
        <f t="shared" si="50"/>
        <v>-602.13642588730102</v>
      </c>
      <c r="Q144" s="96">
        <f t="shared" si="51"/>
        <v>-0.80284856784973468</v>
      </c>
      <c r="R144" s="157">
        <f t="shared" si="55"/>
        <v>67.445928508006034</v>
      </c>
      <c r="S144" s="3">
        <f t="shared" si="52"/>
        <v>-682.55407149199391</v>
      </c>
      <c r="T144" s="96">
        <f t="shared" si="53"/>
        <v>-0.91007209532265854</v>
      </c>
      <c r="U144" s="154">
        <f t="shared" si="56"/>
        <v>133.46977050869216</v>
      </c>
      <c r="V144" s="3">
        <f t="shared" si="57"/>
        <v>-616.53022949130786</v>
      </c>
      <c r="W144" s="96">
        <f t="shared" si="58"/>
        <v>-0.82204030598841049</v>
      </c>
      <c r="X144" s="217">
        <f t="shared" si="59"/>
        <v>170.06003093363324</v>
      </c>
      <c r="Y144" s="3">
        <f t="shared" si="60"/>
        <v>-579.93996906636676</v>
      </c>
      <c r="Z144" s="96">
        <f t="shared" si="61"/>
        <v>-0.77325329208848903</v>
      </c>
      <c r="AA144" s="220">
        <f t="shared" si="62"/>
        <v>129.26333972585982</v>
      </c>
      <c r="AB144" s="184">
        <f t="shared" si="63"/>
        <v>-620.73666027414015</v>
      </c>
      <c r="AC144" s="166">
        <f t="shared" si="64"/>
        <v>-0.8276488803655202</v>
      </c>
      <c r="AD144" s="3">
        <f t="shared" si="49"/>
        <v>8250</v>
      </c>
      <c r="AE144" s="184">
        <f t="shared" si="69"/>
        <v>8397.8635741126982</v>
      </c>
      <c r="AF144" s="184">
        <f t="shared" si="65"/>
        <v>8317.4459285080065</v>
      </c>
      <c r="AG144" s="184">
        <f t="shared" si="66"/>
        <v>8383.4697705086928</v>
      </c>
      <c r="AH144" s="184">
        <f t="shared" si="67"/>
        <v>8420.0600309336332</v>
      </c>
      <c r="AI144" s="184">
        <f t="shared" si="68"/>
        <v>8379.2633397258596</v>
      </c>
    </row>
    <row r="145" spans="1:35" ht="15.75" thickBot="1" x14ac:dyDescent="0.3">
      <c r="A145" s="1">
        <v>143</v>
      </c>
      <c r="B145" s="30">
        <v>8250</v>
      </c>
      <c r="C145" s="30">
        <v>8250</v>
      </c>
      <c r="D145" s="31">
        <v>9000</v>
      </c>
      <c r="E145" s="3">
        <v>38</v>
      </c>
      <c r="F145" s="3">
        <v>39</v>
      </c>
      <c r="G145" s="32">
        <v>36</v>
      </c>
      <c r="H145" s="3">
        <v>1750</v>
      </c>
      <c r="I145" s="3">
        <v>1750</v>
      </c>
      <c r="J145" s="32">
        <v>1750</v>
      </c>
      <c r="K145" s="32">
        <v>5.1428571428571432</v>
      </c>
      <c r="L145" s="61">
        <v>0</v>
      </c>
      <c r="M145" s="61">
        <v>750</v>
      </c>
      <c r="N145" s="62">
        <v>-250</v>
      </c>
      <c r="O145" s="129">
        <f t="shared" si="54"/>
        <v>27.765003775562093</v>
      </c>
      <c r="P145" s="3">
        <f t="shared" si="50"/>
        <v>277.76500377556209</v>
      </c>
      <c r="Q145" s="96">
        <f t="shared" si="51"/>
        <v>-1.1110600151022483</v>
      </c>
      <c r="R145" s="157">
        <f t="shared" si="55"/>
        <v>-78.897789663192199</v>
      </c>
      <c r="S145" s="3">
        <f t="shared" si="52"/>
        <v>171.10221033680779</v>
      </c>
      <c r="T145" s="96">
        <f t="shared" si="53"/>
        <v>-0.68440884134723112</v>
      </c>
      <c r="U145" s="154">
        <f t="shared" si="56"/>
        <v>-100.27223673224869</v>
      </c>
      <c r="V145" s="3">
        <f t="shared" si="57"/>
        <v>149.7277632677513</v>
      </c>
      <c r="W145" s="96">
        <f t="shared" si="58"/>
        <v>-0.59891105307100523</v>
      </c>
      <c r="X145" s="217">
        <f t="shared" si="59"/>
        <v>-103.61709624670898</v>
      </c>
      <c r="Y145" s="3">
        <f t="shared" si="60"/>
        <v>146.38290375329103</v>
      </c>
      <c r="Z145" s="96">
        <f t="shared" si="61"/>
        <v>-0.58553161501316409</v>
      </c>
      <c r="AA145" s="220">
        <f t="shared" si="62"/>
        <v>-169.29941245237785</v>
      </c>
      <c r="AB145" s="184">
        <f t="shared" si="63"/>
        <v>80.700587547622149</v>
      </c>
      <c r="AC145" s="166">
        <f t="shared" si="64"/>
        <v>-0.32280235019048859</v>
      </c>
      <c r="AD145" s="3">
        <f t="shared" si="49"/>
        <v>9000</v>
      </c>
      <c r="AE145" s="184">
        <f t="shared" si="69"/>
        <v>8277.7650037755629</v>
      </c>
      <c r="AF145" s="184">
        <f t="shared" si="65"/>
        <v>8171.1022103368077</v>
      </c>
      <c r="AG145" s="184">
        <f t="shared" si="66"/>
        <v>8149.7277632677515</v>
      </c>
      <c r="AH145" s="184">
        <f t="shared" si="67"/>
        <v>8146.3829037532914</v>
      </c>
      <c r="AI145" s="184">
        <f t="shared" si="68"/>
        <v>8080.7005875476225</v>
      </c>
    </row>
    <row r="146" spans="1:35" ht="15.75" thickBot="1" x14ac:dyDescent="0.3">
      <c r="A146" s="1">
        <v>144</v>
      </c>
      <c r="B146" s="30">
        <v>8250</v>
      </c>
      <c r="C146" s="31">
        <v>9000</v>
      </c>
      <c r="D146" s="29">
        <v>7000</v>
      </c>
      <c r="E146" s="3">
        <v>39</v>
      </c>
      <c r="F146" s="32">
        <v>36</v>
      </c>
      <c r="G146" s="28">
        <v>47</v>
      </c>
      <c r="H146" s="3">
        <v>1750</v>
      </c>
      <c r="I146" s="32">
        <v>1750</v>
      </c>
      <c r="J146" s="28">
        <v>4750</v>
      </c>
      <c r="K146" s="28">
        <v>1.4736842105263157</v>
      </c>
      <c r="L146" s="61">
        <v>750</v>
      </c>
      <c r="M146" s="62">
        <v>-250</v>
      </c>
      <c r="N146" s="209">
        <v>-500</v>
      </c>
      <c r="O146" s="129">
        <f t="shared" si="54"/>
        <v>605.27078748388635</v>
      </c>
      <c r="P146" s="3">
        <f t="shared" si="50"/>
        <v>1105.2707874838864</v>
      </c>
      <c r="Q146" s="96">
        <f t="shared" si="51"/>
        <v>-2.2105415749677726</v>
      </c>
      <c r="R146" s="157">
        <f t="shared" si="55"/>
        <v>476.53001691485008</v>
      </c>
      <c r="S146" s="3">
        <f t="shared" si="52"/>
        <v>976.53001691485008</v>
      </c>
      <c r="T146" s="96">
        <f t="shared" si="53"/>
        <v>-1.9530600338297002</v>
      </c>
      <c r="U146" s="154">
        <f t="shared" si="56"/>
        <v>1074.3904375708546</v>
      </c>
      <c r="V146" s="3">
        <f t="shared" si="57"/>
        <v>1574.3904375708546</v>
      </c>
      <c r="W146" s="96">
        <f t="shared" si="58"/>
        <v>-3.1487808751417092</v>
      </c>
      <c r="X146" s="217">
        <f t="shared" si="59"/>
        <v>989.68433994359395</v>
      </c>
      <c r="Y146" s="3">
        <f t="shared" si="60"/>
        <v>1489.6843399435938</v>
      </c>
      <c r="Z146" s="96">
        <f t="shared" si="61"/>
        <v>-2.9793686798871879</v>
      </c>
      <c r="AA146" s="220">
        <f t="shared" si="62"/>
        <v>1052.8484298780181</v>
      </c>
      <c r="AB146" s="184">
        <f t="shared" si="63"/>
        <v>1552.8484298780181</v>
      </c>
      <c r="AC146" s="166">
        <f t="shared" si="64"/>
        <v>-3.1056968597560362</v>
      </c>
      <c r="AD146" s="3">
        <f t="shared" si="49"/>
        <v>7000</v>
      </c>
      <c r="AE146" s="184">
        <f t="shared" si="69"/>
        <v>9605.270787483887</v>
      </c>
      <c r="AF146" s="184">
        <f t="shared" si="65"/>
        <v>9476.5300169148504</v>
      </c>
      <c r="AG146" s="184">
        <f t="shared" si="66"/>
        <v>10074.390437570855</v>
      </c>
      <c r="AH146" s="184">
        <f t="shared" si="67"/>
        <v>9989.6843399435948</v>
      </c>
      <c r="AI146" s="184">
        <f t="shared" si="68"/>
        <v>10052.848429878019</v>
      </c>
    </row>
    <row r="147" spans="1:35" ht="15.75" thickBot="1" x14ac:dyDescent="0.3">
      <c r="A147" s="1">
        <v>145</v>
      </c>
      <c r="B147" s="31">
        <v>9000</v>
      </c>
      <c r="C147" s="29">
        <v>7000</v>
      </c>
      <c r="D147" s="30">
        <v>6500</v>
      </c>
      <c r="E147" s="32">
        <v>36</v>
      </c>
      <c r="F147" s="28">
        <v>47</v>
      </c>
      <c r="G147" s="3">
        <v>53</v>
      </c>
      <c r="H147" s="32">
        <v>1750</v>
      </c>
      <c r="I147" s="28">
        <v>4750</v>
      </c>
      <c r="J147" s="3">
        <v>1750</v>
      </c>
      <c r="K147" s="3">
        <v>3.7142857142857144</v>
      </c>
      <c r="L147" s="62">
        <v>-250</v>
      </c>
      <c r="M147" s="209">
        <v>-500</v>
      </c>
      <c r="N147" s="61">
        <v>750</v>
      </c>
      <c r="O147" s="129">
        <f t="shared" si="54"/>
        <v>470.34234089795348</v>
      </c>
      <c r="P147" s="3">
        <f t="shared" si="50"/>
        <v>-279.65765910204652</v>
      </c>
      <c r="Q147" s="96">
        <f t="shared" si="51"/>
        <v>-0.37287687880272868</v>
      </c>
      <c r="R147" s="157">
        <f t="shared" si="55"/>
        <v>668.09527099631964</v>
      </c>
      <c r="S147" s="3">
        <f t="shared" si="52"/>
        <v>-81.904729003680359</v>
      </c>
      <c r="T147" s="96">
        <f t="shared" si="53"/>
        <v>-0.10920630533824048</v>
      </c>
      <c r="U147" s="154">
        <f t="shared" si="56"/>
        <v>625.20531577691997</v>
      </c>
      <c r="V147" s="3">
        <f t="shared" si="57"/>
        <v>-124.79468422308003</v>
      </c>
      <c r="W147" s="96">
        <f t="shared" si="58"/>
        <v>-0.16639291229744002</v>
      </c>
      <c r="X147" s="217">
        <f t="shared" si="59"/>
        <v>729.60805910743056</v>
      </c>
      <c r="Y147" s="3">
        <f t="shared" si="60"/>
        <v>-20.391940892569437</v>
      </c>
      <c r="Z147" s="96">
        <f t="shared" si="61"/>
        <v>-2.7189254523425917E-2</v>
      </c>
      <c r="AA147" s="220">
        <f t="shared" si="62"/>
        <v>722.51248391846946</v>
      </c>
      <c r="AB147" s="184">
        <f t="shared" si="63"/>
        <v>-27.487516081530543</v>
      </c>
      <c r="AC147" s="166">
        <f t="shared" si="64"/>
        <v>-3.6650021442040721E-2</v>
      </c>
      <c r="AD147" s="3">
        <f t="shared" si="49"/>
        <v>6500</v>
      </c>
      <c r="AE147" s="184">
        <f t="shared" si="69"/>
        <v>7470.3423408979534</v>
      </c>
      <c r="AF147" s="184">
        <f t="shared" si="65"/>
        <v>7668.0952709963194</v>
      </c>
      <c r="AG147" s="184">
        <f t="shared" si="66"/>
        <v>7625.2053157769196</v>
      </c>
      <c r="AH147" s="184">
        <f t="shared" si="67"/>
        <v>7729.6080591074306</v>
      </c>
      <c r="AI147" s="184">
        <f t="shared" si="68"/>
        <v>7722.5124839184691</v>
      </c>
    </row>
    <row r="148" spans="1:35" x14ac:dyDescent="0.25">
      <c r="A148" s="1">
        <v>146</v>
      </c>
      <c r="B148" s="29">
        <v>7000</v>
      </c>
      <c r="C148" s="30">
        <v>6500</v>
      </c>
      <c r="D148" s="30">
        <v>7250</v>
      </c>
      <c r="E148" s="28">
        <v>47</v>
      </c>
      <c r="F148" s="3">
        <v>53</v>
      </c>
      <c r="G148" s="3">
        <v>54</v>
      </c>
      <c r="H148" s="28">
        <v>4750</v>
      </c>
      <c r="I148" s="3">
        <v>1750</v>
      </c>
      <c r="J148" s="3">
        <v>3750</v>
      </c>
      <c r="K148" s="3">
        <v>1.9333333333333333</v>
      </c>
      <c r="L148" s="209">
        <v>-500</v>
      </c>
      <c r="M148" s="61">
        <v>750</v>
      </c>
      <c r="N148" s="61">
        <v>-250</v>
      </c>
      <c r="O148" s="129">
        <f t="shared" si="54"/>
        <v>503.96042776728353</v>
      </c>
      <c r="P148" s="3">
        <f t="shared" si="50"/>
        <v>753.96042776728359</v>
      </c>
      <c r="Q148" s="96">
        <f t="shared" si="51"/>
        <v>-3.0158417110691342</v>
      </c>
      <c r="R148" s="157">
        <f t="shared" si="55"/>
        <v>387.74439387239607</v>
      </c>
      <c r="S148" s="3">
        <f t="shared" si="52"/>
        <v>637.74439387239613</v>
      </c>
      <c r="T148" s="96">
        <f t="shared" si="53"/>
        <v>-2.5509775754895845</v>
      </c>
      <c r="U148" s="154">
        <f t="shared" si="56"/>
        <v>214.68645024673299</v>
      </c>
      <c r="V148" s="3">
        <f t="shared" si="57"/>
        <v>464.68645024673299</v>
      </c>
      <c r="W148" s="96">
        <f t="shared" si="58"/>
        <v>-1.858745800986932</v>
      </c>
      <c r="X148" s="217">
        <f t="shared" si="59"/>
        <v>390.45814847493938</v>
      </c>
      <c r="Y148" s="3">
        <f t="shared" si="60"/>
        <v>640.45814847493943</v>
      </c>
      <c r="Z148" s="96">
        <f t="shared" si="61"/>
        <v>-2.5618325938997577</v>
      </c>
      <c r="AA148" s="220">
        <f t="shared" si="62"/>
        <v>359.8779718740517</v>
      </c>
      <c r="AB148" s="184">
        <f t="shared" si="63"/>
        <v>609.8779718740517</v>
      </c>
      <c r="AC148" s="166">
        <f t="shared" si="64"/>
        <v>-2.4395118874962067</v>
      </c>
      <c r="AD148" s="3">
        <f t="shared" si="49"/>
        <v>7250</v>
      </c>
      <c r="AE148" s="184">
        <f t="shared" si="69"/>
        <v>7003.9604277672834</v>
      </c>
      <c r="AF148" s="184">
        <f t="shared" si="65"/>
        <v>6887.7443938723964</v>
      </c>
      <c r="AG148" s="184">
        <f t="shared" si="66"/>
        <v>6714.6864502467333</v>
      </c>
      <c r="AH148" s="184">
        <f t="shared" si="67"/>
        <v>6890.4581484749397</v>
      </c>
      <c r="AI148" s="184">
        <f t="shared" si="68"/>
        <v>6859.8779718740516</v>
      </c>
    </row>
    <row r="149" spans="1:35" x14ac:dyDescent="0.25">
      <c r="A149" s="1">
        <v>147</v>
      </c>
      <c r="B149" s="30">
        <v>6500</v>
      </c>
      <c r="C149" s="30">
        <v>7250</v>
      </c>
      <c r="D149" s="30">
        <v>7000</v>
      </c>
      <c r="E149" s="3">
        <v>53</v>
      </c>
      <c r="F149" s="3">
        <v>54</v>
      </c>
      <c r="G149" s="3">
        <v>49</v>
      </c>
      <c r="H149" s="3">
        <v>1750</v>
      </c>
      <c r="I149" s="3">
        <v>3750</v>
      </c>
      <c r="J149" s="3">
        <v>1750</v>
      </c>
      <c r="K149" s="3">
        <v>4</v>
      </c>
      <c r="L149" s="61">
        <v>750</v>
      </c>
      <c r="M149" s="61">
        <v>-250</v>
      </c>
      <c r="N149" s="61">
        <v>0</v>
      </c>
      <c r="O149" s="129">
        <f t="shared" si="54"/>
        <v>378.20555038788069</v>
      </c>
      <c r="P149" s="3">
        <f t="shared" si="50"/>
        <v>378.20555038788069</v>
      </c>
      <c r="Q149" s="96">
        <f t="shared" si="51"/>
        <v>0</v>
      </c>
      <c r="R149" s="157">
        <f t="shared" si="55"/>
        <v>483.53926071901878</v>
      </c>
      <c r="S149" s="3">
        <f t="shared" si="52"/>
        <v>483.53926071901878</v>
      </c>
      <c r="T149" s="96">
        <f t="shared" si="53"/>
        <v>0</v>
      </c>
      <c r="U149" s="154">
        <f t="shared" si="56"/>
        <v>239.03855747270984</v>
      </c>
      <c r="V149" s="3">
        <f t="shared" si="57"/>
        <v>239.03855747270984</v>
      </c>
      <c r="W149" s="96">
        <f t="shared" si="58"/>
        <v>0</v>
      </c>
      <c r="X149" s="217">
        <f t="shared" si="59"/>
        <v>215.26943498465576</v>
      </c>
      <c r="Y149" s="3">
        <f t="shared" si="60"/>
        <v>215.26943498465576</v>
      </c>
      <c r="Z149" s="96">
        <f t="shared" si="61"/>
        <v>0</v>
      </c>
      <c r="AA149" s="220">
        <f t="shared" si="62"/>
        <v>111.84990757579909</v>
      </c>
      <c r="AB149" s="184">
        <f t="shared" si="63"/>
        <v>111.84990757579909</v>
      </c>
      <c r="AC149" s="166">
        <f t="shared" si="64"/>
        <v>0</v>
      </c>
      <c r="AD149" s="3">
        <f t="shared" si="49"/>
        <v>7000</v>
      </c>
      <c r="AE149" s="184">
        <f t="shared" si="69"/>
        <v>7628.205550387881</v>
      </c>
      <c r="AF149" s="184">
        <f t="shared" si="65"/>
        <v>7733.5392607190188</v>
      </c>
      <c r="AG149" s="184">
        <f t="shared" si="66"/>
        <v>7489.0385574727097</v>
      </c>
      <c r="AH149" s="184">
        <f t="shared" si="67"/>
        <v>7465.2694349846561</v>
      </c>
      <c r="AI149" s="184">
        <f t="shared" si="68"/>
        <v>7361.8499075757991</v>
      </c>
    </row>
    <row r="150" spans="1:35" x14ac:dyDescent="0.25">
      <c r="A150" s="1">
        <v>148</v>
      </c>
      <c r="B150" s="30">
        <v>7250</v>
      </c>
      <c r="C150" s="30">
        <v>7000</v>
      </c>
      <c r="D150" s="30">
        <v>7000</v>
      </c>
      <c r="E150" s="3">
        <v>54</v>
      </c>
      <c r="F150" s="3">
        <v>49</v>
      </c>
      <c r="G150" s="3">
        <v>47</v>
      </c>
      <c r="H150" s="3">
        <v>3750</v>
      </c>
      <c r="I150" s="3">
        <v>1750</v>
      </c>
      <c r="J150" s="3">
        <v>2750</v>
      </c>
      <c r="K150" s="3">
        <v>2.5454545454545454</v>
      </c>
      <c r="L150" s="61">
        <v>-250</v>
      </c>
      <c r="M150" s="61">
        <v>0</v>
      </c>
      <c r="N150" s="61">
        <v>250</v>
      </c>
      <c r="O150" s="129">
        <f t="shared" si="54"/>
        <v>411.04608805226133</v>
      </c>
      <c r="P150" s="3">
        <f t="shared" si="50"/>
        <v>161.04608805226133</v>
      </c>
      <c r="Q150" s="96">
        <f t="shared" si="51"/>
        <v>0.64418435220904535</v>
      </c>
      <c r="R150" s="157">
        <f t="shared" si="55"/>
        <v>325.36340209123654</v>
      </c>
      <c r="S150" s="3">
        <f t="shared" si="52"/>
        <v>75.363402091236537</v>
      </c>
      <c r="T150" s="96">
        <f t="shared" si="53"/>
        <v>0.30145360836494617</v>
      </c>
      <c r="U150" s="154">
        <f t="shared" si="56"/>
        <v>191.28245393742844</v>
      </c>
      <c r="V150" s="3">
        <f t="shared" si="57"/>
        <v>-58.717546062571557</v>
      </c>
      <c r="W150" s="96">
        <f t="shared" si="58"/>
        <v>-0.23487018425028622</v>
      </c>
      <c r="X150" s="217">
        <f t="shared" si="59"/>
        <v>219.23411391543956</v>
      </c>
      <c r="Y150" s="3">
        <f t="shared" si="60"/>
        <v>-30.765886084560435</v>
      </c>
      <c r="Z150" s="96">
        <f t="shared" si="61"/>
        <v>-0.12306354433824174</v>
      </c>
      <c r="AA150" s="220">
        <f t="shared" si="62"/>
        <v>128.98043021974382</v>
      </c>
      <c r="AB150" s="184">
        <f t="shared" si="63"/>
        <v>-121.01956978025618</v>
      </c>
      <c r="AC150" s="166">
        <f t="shared" si="64"/>
        <v>-0.48407827912102469</v>
      </c>
      <c r="AD150" s="3">
        <f t="shared" si="49"/>
        <v>7000</v>
      </c>
      <c r="AE150" s="184">
        <f t="shared" si="69"/>
        <v>7411.0460880522614</v>
      </c>
      <c r="AF150" s="184">
        <f t="shared" si="65"/>
        <v>7325.3634020912368</v>
      </c>
      <c r="AG150" s="184">
        <f t="shared" si="66"/>
        <v>7191.2824539374287</v>
      </c>
      <c r="AH150" s="184">
        <f t="shared" si="67"/>
        <v>7219.2341139154396</v>
      </c>
      <c r="AI150" s="184">
        <f t="shared" si="68"/>
        <v>7128.9804302197435</v>
      </c>
    </row>
    <row r="151" spans="1:35" x14ac:dyDescent="0.25">
      <c r="A151" s="1">
        <v>149</v>
      </c>
      <c r="B151" s="30">
        <v>7000</v>
      </c>
      <c r="C151" s="30">
        <v>7000</v>
      </c>
      <c r="D151" s="30">
        <v>7250</v>
      </c>
      <c r="E151" s="3">
        <v>49</v>
      </c>
      <c r="F151" s="3">
        <v>47</v>
      </c>
      <c r="G151" s="3">
        <v>47</v>
      </c>
      <c r="H151" s="3">
        <v>1750</v>
      </c>
      <c r="I151" s="3">
        <v>2750</v>
      </c>
      <c r="J151" s="3">
        <v>2750</v>
      </c>
      <c r="K151" s="3">
        <v>2.6363636363636362</v>
      </c>
      <c r="L151" s="61">
        <v>0</v>
      </c>
      <c r="M151" s="61">
        <v>250</v>
      </c>
      <c r="N151" s="61">
        <v>250</v>
      </c>
      <c r="O151" s="129">
        <f t="shared" si="54"/>
        <v>374.09694246679703</v>
      </c>
      <c r="P151" s="3">
        <f t="shared" si="50"/>
        <v>124.09694246679703</v>
      </c>
      <c r="Q151" s="96">
        <f t="shared" si="51"/>
        <v>0.49638776986718813</v>
      </c>
      <c r="R151" s="157">
        <f t="shared" si="55"/>
        <v>357.32902366646158</v>
      </c>
      <c r="S151" s="3">
        <f t="shared" si="52"/>
        <v>107.32902366646158</v>
      </c>
      <c r="T151" s="96">
        <f t="shared" si="53"/>
        <v>0.4293160946658463</v>
      </c>
      <c r="U151" s="154">
        <f t="shared" si="56"/>
        <v>241.99625399814153</v>
      </c>
      <c r="V151" s="3">
        <f t="shared" si="57"/>
        <v>-8.0037460018584738</v>
      </c>
      <c r="W151" s="96">
        <f t="shared" si="58"/>
        <v>-3.2014984007433897E-2</v>
      </c>
      <c r="X151" s="217">
        <f t="shared" si="59"/>
        <v>204.84751688264583</v>
      </c>
      <c r="Y151" s="3">
        <f t="shared" si="60"/>
        <v>-45.152483117354166</v>
      </c>
      <c r="Z151" s="96">
        <f t="shared" si="61"/>
        <v>-0.18060993246941667</v>
      </c>
      <c r="AA151" s="220">
        <f t="shared" si="62"/>
        <v>154.59393066339442</v>
      </c>
      <c r="AB151" s="184">
        <f t="shared" si="63"/>
        <v>-95.406069336605583</v>
      </c>
      <c r="AC151" s="166">
        <f t="shared" si="64"/>
        <v>-0.38162427734642235</v>
      </c>
      <c r="AD151" s="3">
        <f t="shared" si="49"/>
        <v>7250</v>
      </c>
      <c r="AE151" s="184">
        <f t="shared" si="69"/>
        <v>7374.0969424667974</v>
      </c>
      <c r="AF151" s="184">
        <f t="shared" si="65"/>
        <v>7357.3290236664616</v>
      </c>
      <c r="AG151" s="184">
        <f t="shared" si="66"/>
        <v>7241.9962539981416</v>
      </c>
      <c r="AH151" s="184">
        <f t="shared" si="67"/>
        <v>7204.8475168826462</v>
      </c>
      <c r="AI151" s="184">
        <f t="shared" si="68"/>
        <v>7154.5939306633945</v>
      </c>
    </row>
    <row r="152" spans="1:35" x14ac:dyDescent="0.25">
      <c r="A152" s="1">
        <v>150</v>
      </c>
      <c r="B152" s="30">
        <v>7000</v>
      </c>
      <c r="C152" s="30">
        <v>7250</v>
      </c>
      <c r="D152" s="30">
        <v>7500</v>
      </c>
      <c r="E152" s="3">
        <v>47</v>
      </c>
      <c r="F152" s="3">
        <v>47</v>
      </c>
      <c r="G152" s="3">
        <v>46</v>
      </c>
      <c r="H152" s="3">
        <v>2750</v>
      </c>
      <c r="I152" s="3">
        <v>2750</v>
      </c>
      <c r="J152" s="3">
        <v>1750</v>
      </c>
      <c r="K152" s="3">
        <v>4.2857142857142856</v>
      </c>
      <c r="L152" s="61">
        <v>250</v>
      </c>
      <c r="M152" s="61">
        <v>250</v>
      </c>
      <c r="N152" s="61">
        <v>-750</v>
      </c>
      <c r="O152" s="129">
        <f t="shared" si="54"/>
        <v>292.10429835379887</v>
      </c>
      <c r="P152" s="3">
        <f t="shared" si="50"/>
        <v>1042.1042983537989</v>
      </c>
      <c r="Q152" s="96">
        <f t="shared" si="51"/>
        <v>-1.3894723978050652</v>
      </c>
      <c r="R152" s="157">
        <f t="shared" si="55"/>
        <v>301.91960147184324</v>
      </c>
      <c r="S152" s="3">
        <f t="shared" si="52"/>
        <v>1051.9196014718432</v>
      </c>
      <c r="T152" s="96">
        <f t="shared" si="53"/>
        <v>-1.4025594686291243</v>
      </c>
      <c r="U152" s="154">
        <f t="shared" si="56"/>
        <v>191.27434978928591</v>
      </c>
      <c r="V152" s="3">
        <f t="shared" si="57"/>
        <v>941.27434978928591</v>
      </c>
      <c r="W152" s="96">
        <f t="shared" si="58"/>
        <v>-1.2550324663857146</v>
      </c>
      <c r="X152" s="217">
        <f t="shared" si="59"/>
        <v>199.20456932551355</v>
      </c>
      <c r="Y152" s="3">
        <f t="shared" si="60"/>
        <v>949.2045693255136</v>
      </c>
      <c r="Z152" s="96">
        <f t="shared" si="61"/>
        <v>-1.2656060924340182</v>
      </c>
      <c r="AA152" s="220">
        <f t="shared" si="62"/>
        <v>107.25631426077524</v>
      </c>
      <c r="AB152" s="184">
        <f t="shared" si="63"/>
        <v>857.2563142607753</v>
      </c>
      <c r="AC152" s="166">
        <f t="shared" si="64"/>
        <v>-1.143008419014367</v>
      </c>
      <c r="AD152" s="3">
        <f t="shared" si="49"/>
        <v>7500</v>
      </c>
      <c r="AE152" s="184">
        <f t="shared" si="69"/>
        <v>7542.1042983537991</v>
      </c>
      <c r="AF152" s="184">
        <f t="shared" si="65"/>
        <v>7551.9196014718436</v>
      </c>
      <c r="AG152" s="184">
        <f t="shared" si="66"/>
        <v>7441.2743497892861</v>
      </c>
      <c r="AH152" s="184">
        <f t="shared" si="67"/>
        <v>7449.2045693255131</v>
      </c>
      <c r="AI152" s="184">
        <f t="shared" si="68"/>
        <v>7357.2563142607751</v>
      </c>
    </row>
    <row r="153" spans="1:35" ht="15.75" thickBot="1" x14ac:dyDescent="0.3">
      <c r="A153" s="1">
        <v>151</v>
      </c>
      <c r="B153" s="30">
        <v>7250</v>
      </c>
      <c r="C153" s="30">
        <v>7500</v>
      </c>
      <c r="D153" s="31">
        <v>6750</v>
      </c>
      <c r="E153" s="3">
        <v>47</v>
      </c>
      <c r="F153" s="3">
        <v>46</v>
      </c>
      <c r="G153" s="32">
        <v>45</v>
      </c>
      <c r="H153" s="3">
        <v>2750</v>
      </c>
      <c r="I153" s="3">
        <v>1750</v>
      </c>
      <c r="J153" s="32">
        <v>1750</v>
      </c>
      <c r="K153" s="32">
        <v>3.8571428571428572</v>
      </c>
      <c r="L153" s="61">
        <v>250</v>
      </c>
      <c r="M153" s="61">
        <v>-750</v>
      </c>
      <c r="N153" s="62">
        <v>250</v>
      </c>
      <c r="O153" s="129">
        <f t="shared" si="54"/>
        <v>388.06071478697265</v>
      </c>
      <c r="P153" s="3">
        <f t="shared" si="50"/>
        <v>138.06071478697265</v>
      </c>
      <c r="Q153" s="96">
        <f t="shared" si="51"/>
        <v>0.55224285914789062</v>
      </c>
      <c r="R153" s="157">
        <f t="shared" si="55"/>
        <v>345.92452855806283</v>
      </c>
      <c r="S153" s="3">
        <f t="shared" si="52"/>
        <v>95.924528558062832</v>
      </c>
      <c r="T153" s="96">
        <f t="shared" si="53"/>
        <v>0.38369811423225131</v>
      </c>
      <c r="U153" s="154">
        <f t="shared" si="56"/>
        <v>300.26979430118473</v>
      </c>
      <c r="V153" s="3">
        <f t="shared" si="57"/>
        <v>50.269794301184731</v>
      </c>
      <c r="W153" s="96">
        <f t="shared" si="58"/>
        <v>0.20107917720473892</v>
      </c>
      <c r="X153" s="217">
        <f t="shared" si="59"/>
        <v>339.05065172593845</v>
      </c>
      <c r="Y153" s="3">
        <f t="shared" si="60"/>
        <v>89.050651725938451</v>
      </c>
      <c r="Z153" s="96">
        <f t="shared" si="61"/>
        <v>0.35620260690375383</v>
      </c>
      <c r="AA153" s="220">
        <f t="shared" si="62"/>
        <v>252.55203681706843</v>
      </c>
      <c r="AB153" s="184">
        <f t="shared" si="63"/>
        <v>2.5520368170684264</v>
      </c>
      <c r="AC153" s="166">
        <f t="shared" si="64"/>
        <v>1.0208147268273706E-2</v>
      </c>
      <c r="AD153" s="3">
        <f t="shared" si="49"/>
        <v>6750</v>
      </c>
      <c r="AE153" s="184">
        <f t="shared" si="69"/>
        <v>7888.0607147869723</v>
      </c>
      <c r="AF153" s="184">
        <f t="shared" si="65"/>
        <v>7845.9245285580628</v>
      </c>
      <c r="AG153" s="184">
        <f t="shared" si="66"/>
        <v>7800.2697943011844</v>
      </c>
      <c r="AH153" s="184">
        <f t="shared" si="67"/>
        <v>7839.0506517259382</v>
      </c>
      <c r="AI153" s="184">
        <f t="shared" si="68"/>
        <v>7752.5520368170683</v>
      </c>
    </row>
    <row r="154" spans="1:35" ht="15.75" thickBot="1" x14ac:dyDescent="0.3">
      <c r="A154" s="1">
        <v>152</v>
      </c>
      <c r="B154" s="30">
        <v>7500</v>
      </c>
      <c r="C154" s="31">
        <v>6750</v>
      </c>
      <c r="D154" s="29">
        <v>10500</v>
      </c>
      <c r="E154" s="3">
        <v>46</v>
      </c>
      <c r="F154" s="32">
        <v>45</v>
      </c>
      <c r="G154" s="28">
        <v>38</v>
      </c>
      <c r="H154" s="3">
        <v>1750</v>
      </c>
      <c r="I154" s="32">
        <v>1750</v>
      </c>
      <c r="J154" s="28">
        <v>4750</v>
      </c>
      <c r="K154" s="28">
        <v>2.2105263157894739</v>
      </c>
      <c r="L154" s="61">
        <v>-750</v>
      </c>
      <c r="M154" s="62">
        <v>250</v>
      </c>
      <c r="N154" s="209">
        <v>-250</v>
      </c>
      <c r="O154" s="129">
        <f t="shared" si="54"/>
        <v>3.2124741954571334</v>
      </c>
      <c r="P154" s="3">
        <f t="shared" si="50"/>
        <v>253.21247419545713</v>
      </c>
      <c r="Q154" s="96">
        <f t="shared" si="51"/>
        <v>-1.0128498967818285</v>
      </c>
      <c r="R154" s="157">
        <f t="shared" si="55"/>
        <v>-191.70187248110571</v>
      </c>
      <c r="S154" s="3">
        <f t="shared" si="52"/>
        <v>58.29812751889429</v>
      </c>
      <c r="T154" s="96">
        <f t="shared" si="53"/>
        <v>-0.23319251007557715</v>
      </c>
      <c r="U154" s="154">
        <f t="shared" si="56"/>
        <v>-1141.6960203241083</v>
      </c>
      <c r="V154" s="3">
        <f t="shared" si="57"/>
        <v>-891.6960203241083</v>
      </c>
      <c r="W154" s="96">
        <f t="shared" si="58"/>
        <v>3.5667840812964333</v>
      </c>
      <c r="X154" s="217">
        <f t="shared" si="59"/>
        <v>-982.78607614234522</v>
      </c>
      <c r="Y154" s="3">
        <f t="shared" si="60"/>
        <v>-732.78607614234522</v>
      </c>
      <c r="Z154" s="96">
        <f t="shared" si="61"/>
        <v>2.931144304569381</v>
      </c>
      <c r="AA154" s="220">
        <f t="shared" si="62"/>
        <v>-1002.5019855847023</v>
      </c>
      <c r="AB154" s="184">
        <f t="shared" si="63"/>
        <v>-752.50198558470231</v>
      </c>
      <c r="AC154" s="166">
        <f t="shared" si="64"/>
        <v>3.0100079423388091</v>
      </c>
      <c r="AD154" s="3">
        <f t="shared" si="49"/>
        <v>10500</v>
      </c>
      <c r="AE154" s="184">
        <f t="shared" si="69"/>
        <v>6753.2124741954567</v>
      </c>
      <c r="AF154" s="184">
        <f t="shared" si="65"/>
        <v>6558.298127518894</v>
      </c>
      <c r="AG154" s="184">
        <f t="shared" si="66"/>
        <v>5608.3039796758912</v>
      </c>
      <c r="AH154" s="184">
        <f t="shared" si="67"/>
        <v>5767.2139238576547</v>
      </c>
      <c r="AI154" s="184">
        <f t="shared" si="68"/>
        <v>5747.4980144152978</v>
      </c>
    </row>
    <row r="155" spans="1:35" ht="15.75" thickBot="1" x14ac:dyDescent="0.3">
      <c r="A155" s="1">
        <v>153</v>
      </c>
      <c r="B155" s="31">
        <v>6750</v>
      </c>
      <c r="C155" s="29">
        <v>10500</v>
      </c>
      <c r="D155" s="30">
        <v>10250</v>
      </c>
      <c r="E155" s="32">
        <v>45</v>
      </c>
      <c r="F155" s="28">
        <v>38</v>
      </c>
      <c r="G155" s="3">
        <v>47</v>
      </c>
      <c r="H155" s="32">
        <v>1750</v>
      </c>
      <c r="I155" s="28">
        <v>4750</v>
      </c>
      <c r="J155" s="3">
        <v>1750</v>
      </c>
      <c r="K155" s="3">
        <v>5.8571428571428568</v>
      </c>
      <c r="L155" s="62">
        <v>250</v>
      </c>
      <c r="M155" s="209">
        <v>-250</v>
      </c>
      <c r="N155" s="61">
        <v>1250</v>
      </c>
      <c r="O155" s="129">
        <f t="shared" si="54"/>
        <v>-75.830664503814432</v>
      </c>
      <c r="P155" s="3">
        <f t="shared" si="50"/>
        <v>-1325.8306645038144</v>
      </c>
      <c r="Q155" s="96">
        <f t="shared" si="51"/>
        <v>-1.0606645316030516</v>
      </c>
      <c r="R155" s="157">
        <f t="shared" si="55"/>
        <v>71.738250986061047</v>
      </c>
      <c r="S155" s="3">
        <f t="shared" si="52"/>
        <v>-1178.2617490139389</v>
      </c>
      <c r="T155" s="96">
        <f t="shared" si="53"/>
        <v>-0.94260939921115117</v>
      </c>
      <c r="U155" s="154">
        <f t="shared" si="56"/>
        <v>284.63891375498713</v>
      </c>
      <c r="V155" s="3">
        <f t="shared" si="57"/>
        <v>-965.36108624501287</v>
      </c>
      <c r="W155" s="96">
        <f t="shared" si="58"/>
        <v>-0.77228886899601035</v>
      </c>
      <c r="X155" s="217">
        <f t="shared" si="59"/>
        <v>-61.511286450907434</v>
      </c>
      <c r="Y155" s="3">
        <f t="shared" si="60"/>
        <v>-1311.5112864509074</v>
      </c>
      <c r="Z155" s="96">
        <f t="shared" si="61"/>
        <v>-1.0492090291607259</v>
      </c>
      <c r="AA155" s="220">
        <f t="shared" si="62"/>
        <v>-133.12750986066897</v>
      </c>
      <c r="AB155" s="184">
        <f t="shared" si="63"/>
        <v>-1383.1275098606689</v>
      </c>
      <c r="AC155" s="166">
        <f t="shared" si="64"/>
        <v>-1.106502007888535</v>
      </c>
      <c r="AD155" s="3">
        <f t="shared" si="49"/>
        <v>10250</v>
      </c>
      <c r="AE155" s="184">
        <f t="shared" si="69"/>
        <v>10424.169335496186</v>
      </c>
      <c r="AF155" s="184">
        <f t="shared" si="65"/>
        <v>10571.738250986062</v>
      </c>
      <c r="AG155" s="184">
        <f t="shared" si="66"/>
        <v>10784.638913754987</v>
      </c>
      <c r="AH155" s="184">
        <f t="shared" si="67"/>
        <v>10438.488713549092</v>
      </c>
      <c r="AI155" s="184">
        <f t="shared" si="68"/>
        <v>10366.872490139331</v>
      </c>
    </row>
    <row r="156" spans="1:35" x14ac:dyDescent="0.25">
      <c r="A156" s="1">
        <v>154</v>
      </c>
      <c r="B156" s="29">
        <v>10500</v>
      </c>
      <c r="C156" s="30">
        <v>10250</v>
      </c>
      <c r="D156" s="30">
        <v>11500</v>
      </c>
      <c r="E156" s="28">
        <v>38</v>
      </c>
      <c r="F156" s="3">
        <v>47</v>
      </c>
      <c r="G156" s="3">
        <v>50</v>
      </c>
      <c r="H156" s="28">
        <v>4750</v>
      </c>
      <c r="I156" s="3">
        <v>1750</v>
      </c>
      <c r="J156" s="3">
        <v>1000</v>
      </c>
      <c r="K156" s="3">
        <v>11.5</v>
      </c>
      <c r="L156" s="209">
        <v>-250</v>
      </c>
      <c r="M156" s="61">
        <v>1250</v>
      </c>
      <c r="N156" s="61">
        <v>3500</v>
      </c>
      <c r="O156" s="129">
        <f t="shared" si="54"/>
        <v>-43.328111065394069</v>
      </c>
      <c r="P156" s="3">
        <f t="shared" si="50"/>
        <v>-3543.3281110653943</v>
      </c>
      <c r="Q156" s="96">
        <f t="shared" si="51"/>
        <v>-1.0123794603043983</v>
      </c>
      <c r="R156" s="157">
        <f t="shared" si="55"/>
        <v>-111.13307107631668</v>
      </c>
      <c r="S156" s="3">
        <f t="shared" si="52"/>
        <v>-3611.1330710763168</v>
      </c>
      <c r="T156" s="96">
        <f t="shared" si="53"/>
        <v>-1.0317523060218048</v>
      </c>
      <c r="U156" s="154">
        <f t="shared" si="56"/>
        <v>-53.308983708708013</v>
      </c>
      <c r="V156" s="3">
        <f t="shared" si="57"/>
        <v>-3553.3089837087082</v>
      </c>
      <c r="W156" s="96">
        <f t="shared" si="58"/>
        <v>-1.0152311382024881</v>
      </c>
      <c r="X156" s="217">
        <f t="shared" si="59"/>
        <v>24.405723647003583</v>
      </c>
      <c r="Y156" s="3">
        <f t="shared" si="60"/>
        <v>-3475.5942763529965</v>
      </c>
      <c r="Z156" s="96">
        <f t="shared" si="61"/>
        <v>-0.99302693610085613</v>
      </c>
      <c r="AA156" s="220">
        <f t="shared" si="62"/>
        <v>26.841228408536054</v>
      </c>
      <c r="AB156" s="184">
        <f t="shared" si="63"/>
        <v>-3473.1587715914638</v>
      </c>
      <c r="AC156" s="166">
        <f t="shared" si="64"/>
        <v>-0.99233107759756112</v>
      </c>
      <c r="AD156" s="3">
        <f t="shared" si="49"/>
        <v>11500</v>
      </c>
      <c r="AE156" s="184">
        <f t="shared" si="69"/>
        <v>10206.671888934607</v>
      </c>
      <c r="AF156" s="184">
        <f t="shared" si="65"/>
        <v>10138.866928923684</v>
      </c>
      <c r="AG156" s="184">
        <f t="shared" si="66"/>
        <v>10196.691016291292</v>
      </c>
      <c r="AH156" s="184">
        <f t="shared" si="67"/>
        <v>10274.405723647003</v>
      </c>
      <c r="AI156" s="184">
        <f t="shared" si="68"/>
        <v>10276.841228408535</v>
      </c>
    </row>
    <row r="157" spans="1:35" x14ac:dyDescent="0.25">
      <c r="A157" s="1">
        <v>155</v>
      </c>
      <c r="B157" s="30">
        <v>10250</v>
      </c>
      <c r="C157" s="30">
        <v>11500</v>
      </c>
      <c r="D157" s="30">
        <v>15000</v>
      </c>
      <c r="E157" s="3">
        <v>47</v>
      </c>
      <c r="F157" s="3">
        <v>50</v>
      </c>
      <c r="G157" s="3">
        <v>56</v>
      </c>
      <c r="H157" s="3">
        <v>1750</v>
      </c>
      <c r="I157" s="3">
        <v>1000</v>
      </c>
      <c r="J157" s="3">
        <v>1750</v>
      </c>
      <c r="K157" s="3">
        <v>8.5714285714285712</v>
      </c>
      <c r="L157" s="61">
        <v>1250</v>
      </c>
      <c r="M157" s="61">
        <v>3500</v>
      </c>
      <c r="N157" s="61">
        <v>-1000</v>
      </c>
      <c r="O157" s="129">
        <f t="shared" si="54"/>
        <v>-667.45986597794047</v>
      </c>
      <c r="P157" s="3">
        <f t="shared" si="50"/>
        <v>332.54013402205953</v>
      </c>
      <c r="Q157" s="96">
        <f t="shared" si="51"/>
        <v>-0.33254013402205951</v>
      </c>
      <c r="R157" s="157">
        <f t="shared" si="55"/>
        <v>-907.76861315691167</v>
      </c>
      <c r="S157" s="3">
        <f t="shared" si="52"/>
        <v>92.23138684308833</v>
      </c>
      <c r="T157" s="96">
        <f t="shared" si="53"/>
        <v>-9.2231386843088334E-2</v>
      </c>
      <c r="U157" s="154">
        <f t="shared" si="56"/>
        <v>-800.32844444263765</v>
      </c>
      <c r="V157" s="3">
        <f t="shared" si="57"/>
        <v>199.67155555736235</v>
      </c>
      <c r="W157" s="96">
        <f t="shared" si="58"/>
        <v>-0.19967155555736235</v>
      </c>
      <c r="X157" s="217">
        <f t="shared" si="59"/>
        <v>-804.18522696228058</v>
      </c>
      <c r="Y157" s="3">
        <f t="shared" si="60"/>
        <v>195.81477303771942</v>
      </c>
      <c r="Z157" s="96">
        <f t="shared" si="61"/>
        <v>-0.19581477303771941</v>
      </c>
      <c r="AA157" s="220">
        <f t="shared" si="62"/>
        <v>-737.54931092207471</v>
      </c>
      <c r="AB157" s="184">
        <f t="shared" si="63"/>
        <v>262.45068907792529</v>
      </c>
      <c r="AC157" s="166">
        <f t="shared" si="64"/>
        <v>-0.26245068907792529</v>
      </c>
      <c r="AD157" s="3">
        <f t="shared" si="49"/>
        <v>15000</v>
      </c>
      <c r="AE157" s="184">
        <f t="shared" si="69"/>
        <v>10832.54013402206</v>
      </c>
      <c r="AF157" s="184">
        <f t="shared" si="65"/>
        <v>10592.231386843088</v>
      </c>
      <c r="AG157" s="184">
        <f t="shared" si="66"/>
        <v>10699.671555557363</v>
      </c>
      <c r="AH157" s="184">
        <f t="shared" si="67"/>
        <v>10695.814773037719</v>
      </c>
      <c r="AI157" s="184">
        <f t="shared" si="68"/>
        <v>10762.450689077925</v>
      </c>
    </row>
    <row r="158" spans="1:35" x14ac:dyDescent="0.25">
      <c r="A158" s="1">
        <v>156</v>
      </c>
      <c r="B158" s="30">
        <v>11500</v>
      </c>
      <c r="C158" s="30">
        <v>15000</v>
      </c>
      <c r="D158" s="30">
        <v>14000</v>
      </c>
      <c r="E158" s="3">
        <v>50</v>
      </c>
      <c r="F158" s="3">
        <v>56</v>
      </c>
      <c r="G158" s="3">
        <v>60</v>
      </c>
      <c r="H158" s="3">
        <v>1000</v>
      </c>
      <c r="I158" s="3">
        <v>1750</v>
      </c>
      <c r="J158" s="3">
        <v>1750</v>
      </c>
      <c r="K158" s="3">
        <v>8</v>
      </c>
      <c r="L158" s="61">
        <v>3500</v>
      </c>
      <c r="M158" s="61">
        <v>-1000</v>
      </c>
      <c r="N158" s="61">
        <v>-1250</v>
      </c>
      <c r="O158" s="129">
        <f t="shared" si="54"/>
        <v>-507.32843886175834</v>
      </c>
      <c r="P158" s="3">
        <f t="shared" si="50"/>
        <v>742.67156113824171</v>
      </c>
      <c r="Q158" s="96">
        <f t="shared" si="51"/>
        <v>-0.59413724891059339</v>
      </c>
      <c r="R158" s="157">
        <f t="shared" si="55"/>
        <v>-589.04733989362455</v>
      </c>
      <c r="S158" s="3">
        <f t="shared" si="52"/>
        <v>660.95266010637545</v>
      </c>
      <c r="T158" s="96">
        <f t="shared" si="53"/>
        <v>-0.52876212808510037</v>
      </c>
      <c r="U158" s="154">
        <f t="shared" si="56"/>
        <v>-340.5153421926467</v>
      </c>
      <c r="V158" s="3">
        <f t="shared" si="57"/>
        <v>909.4846578073533</v>
      </c>
      <c r="W158" s="96">
        <f t="shared" si="58"/>
        <v>-0.72758772624588264</v>
      </c>
      <c r="X158" s="217">
        <f t="shared" si="59"/>
        <v>-267.32587351948064</v>
      </c>
      <c r="Y158" s="3">
        <f t="shared" si="60"/>
        <v>982.67412648051936</v>
      </c>
      <c r="Z158" s="96">
        <f t="shared" si="61"/>
        <v>-0.78613930118441544</v>
      </c>
      <c r="AA158" s="220">
        <f t="shared" si="62"/>
        <v>-210.97276004303708</v>
      </c>
      <c r="AB158" s="184">
        <f t="shared" si="63"/>
        <v>1039.0272399569628</v>
      </c>
      <c r="AC158" s="166">
        <f t="shared" si="64"/>
        <v>-0.83122179196557022</v>
      </c>
      <c r="AD158" s="3">
        <f t="shared" si="49"/>
        <v>14000</v>
      </c>
      <c r="AE158" s="184">
        <f t="shared" si="69"/>
        <v>14492.671561138242</v>
      </c>
      <c r="AF158" s="184">
        <f t="shared" si="65"/>
        <v>14410.952660106375</v>
      </c>
      <c r="AG158" s="184">
        <f t="shared" si="66"/>
        <v>14659.484657807354</v>
      </c>
      <c r="AH158" s="184">
        <f t="shared" si="67"/>
        <v>14732.674126480519</v>
      </c>
      <c r="AI158" s="184">
        <f t="shared" si="68"/>
        <v>14789.027239956962</v>
      </c>
    </row>
    <row r="159" spans="1:35" x14ac:dyDescent="0.25">
      <c r="A159" s="1">
        <v>157</v>
      </c>
      <c r="B159" s="30">
        <v>15000</v>
      </c>
      <c r="C159" s="30">
        <v>14000</v>
      </c>
      <c r="D159" s="30">
        <v>12750</v>
      </c>
      <c r="E159" s="3">
        <v>56</v>
      </c>
      <c r="F159" s="3">
        <v>60</v>
      </c>
      <c r="G159" s="3">
        <v>63</v>
      </c>
      <c r="H159" s="3">
        <v>1750</v>
      </c>
      <c r="I159" s="3">
        <v>1750</v>
      </c>
      <c r="J159" s="3">
        <v>1750</v>
      </c>
      <c r="K159" s="3">
        <v>7.2857142857142856</v>
      </c>
      <c r="L159" s="61">
        <v>-1000</v>
      </c>
      <c r="M159" s="61">
        <v>-1250</v>
      </c>
      <c r="N159" s="61">
        <v>-750</v>
      </c>
      <c r="O159" s="129">
        <f t="shared" si="54"/>
        <v>-319.2352319185116</v>
      </c>
      <c r="P159" s="3">
        <f t="shared" si="50"/>
        <v>430.7647680814884</v>
      </c>
      <c r="Q159" s="96">
        <f t="shared" si="51"/>
        <v>-0.57435302410865119</v>
      </c>
      <c r="R159" s="157">
        <f t="shared" si="55"/>
        <v>-379.43151758655779</v>
      </c>
      <c r="S159" s="3">
        <f t="shared" si="52"/>
        <v>370.56848241344221</v>
      </c>
      <c r="T159" s="96">
        <f t="shared" si="53"/>
        <v>-0.4940913098845896</v>
      </c>
      <c r="U159" s="154">
        <f t="shared" si="56"/>
        <v>-214.30241848166105</v>
      </c>
      <c r="V159" s="3">
        <f t="shared" si="57"/>
        <v>535.69758151833889</v>
      </c>
      <c r="W159" s="96">
        <f t="shared" si="58"/>
        <v>-0.71426344202445191</v>
      </c>
      <c r="X159" s="217">
        <f t="shared" si="59"/>
        <v>-238.71032300040648</v>
      </c>
      <c r="Y159" s="3">
        <f t="shared" si="60"/>
        <v>511.28967699959355</v>
      </c>
      <c r="Z159" s="96">
        <f t="shared" si="61"/>
        <v>-0.68171956933279143</v>
      </c>
      <c r="AA159" s="220">
        <f t="shared" si="62"/>
        <v>-132.01936346956876</v>
      </c>
      <c r="AB159" s="184">
        <f t="shared" si="63"/>
        <v>617.98063653043118</v>
      </c>
      <c r="AC159" s="166">
        <f t="shared" si="64"/>
        <v>-0.82397418204057493</v>
      </c>
      <c r="AD159" s="3">
        <f t="shared" si="49"/>
        <v>12750</v>
      </c>
      <c r="AE159" s="184">
        <f t="shared" si="69"/>
        <v>13680.764768081488</v>
      </c>
      <c r="AF159" s="184">
        <f t="shared" si="65"/>
        <v>13620.568482413442</v>
      </c>
      <c r="AG159" s="184">
        <f t="shared" si="66"/>
        <v>13785.69758151834</v>
      </c>
      <c r="AH159" s="184">
        <f t="shared" si="67"/>
        <v>13761.289676999593</v>
      </c>
      <c r="AI159" s="184">
        <f t="shared" si="68"/>
        <v>13867.980636530432</v>
      </c>
    </row>
    <row r="160" spans="1:35" x14ac:dyDescent="0.25">
      <c r="A160" s="1">
        <v>158</v>
      </c>
      <c r="B160" s="30">
        <v>14000</v>
      </c>
      <c r="C160" s="30">
        <v>12750</v>
      </c>
      <c r="D160" s="30">
        <v>12000</v>
      </c>
      <c r="E160" s="3">
        <v>60</v>
      </c>
      <c r="F160" s="3">
        <v>63</v>
      </c>
      <c r="G160" s="3">
        <v>52</v>
      </c>
      <c r="H160" s="3">
        <v>1750</v>
      </c>
      <c r="I160" s="3">
        <v>1750</v>
      </c>
      <c r="J160" s="3">
        <v>1750</v>
      </c>
      <c r="K160" s="3">
        <v>6.8571428571428568</v>
      </c>
      <c r="L160" s="61">
        <v>-1250</v>
      </c>
      <c r="M160" s="61">
        <v>-750</v>
      </c>
      <c r="N160" s="61">
        <v>-750</v>
      </c>
      <c r="O160" s="129">
        <f t="shared" si="54"/>
        <v>-283.63420024524493</v>
      </c>
      <c r="P160" s="3">
        <f t="shared" si="50"/>
        <v>466.36579975475507</v>
      </c>
      <c r="Q160" s="96">
        <f t="shared" si="51"/>
        <v>-0.62182106633967338</v>
      </c>
      <c r="R160" s="157">
        <f t="shared" si="55"/>
        <v>-364.18601035526603</v>
      </c>
      <c r="S160" s="3">
        <f t="shared" si="52"/>
        <v>385.81398964473397</v>
      </c>
      <c r="T160" s="96">
        <f t="shared" si="53"/>
        <v>-0.51441865285964528</v>
      </c>
      <c r="U160" s="154">
        <f t="shared" si="56"/>
        <v>-501.66938690519373</v>
      </c>
      <c r="V160" s="3">
        <f t="shared" si="57"/>
        <v>248.33061309480627</v>
      </c>
      <c r="W160" s="96">
        <f t="shared" si="58"/>
        <v>-0.33110748412640834</v>
      </c>
      <c r="X160" s="217">
        <f t="shared" si="59"/>
        <v>-525.55524592643485</v>
      </c>
      <c r="Y160" s="3">
        <f t="shared" si="60"/>
        <v>224.44475407356515</v>
      </c>
      <c r="Z160" s="96">
        <f t="shared" si="61"/>
        <v>-0.29925967209808685</v>
      </c>
      <c r="AA160" s="220">
        <f t="shared" si="62"/>
        <v>-510.67498141811438</v>
      </c>
      <c r="AB160" s="184">
        <f t="shared" si="63"/>
        <v>239.32501858188562</v>
      </c>
      <c r="AC160" s="166">
        <f t="shared" si="64"/>
        <v>-0.31910002477584748</v>
      </c>
      <c r="AD160" s="3">
        <f t="shared" si="49"/>
        <v>12000</v>
      </c>
      <c r="AE160" s="184">
        <f t="shared" si="69"/>
        <v>12466.365799754754</v>
      </c>
      <c r="AF160" s="184">
        <f t="shared" si="65"/>
        <v>12385.813989644734</v>
      </c>
      <c r="AG160" s="184">
        <f t="shared" si="66"/>
        <v>12248.330613094806</v>
      </c>
      <c r="AH160" s="184">
        <f t="shared" si="67"/>
        <v>12224.444754073565</v>
      </c>
      <c r="AI160" s="184">
        <f t="shared" si="68"/>
        <v>12239.325018581885</v>
      </c>
    </row>
    <row r="161" spans="1:35" x14ac:dyDescent="0.25">
      <c r="A161" s="1">
        <v>159</v>
      </c>
      <c r="B161" s="30">
        <v>12750</v>
      </c>
      <c r="C161" s="30">
        <v>12000</v>
      </c>
      <c r="D161" s="30">
        <v>11250</v>
      </c>
      <c r="E161" s="3">
        <v>63</v>
      </c>
      <c r="F161" s="3">
        <v>52</v>
      </c>
      <c r="G161" s="3">
        <v>55</v>
      </c>
      <c r="H161" s="3">
        <v>1750</v>
      </c>
      <c r="I161" s="3">
        <v>1750</v>
      </c>
      <c r="J161" s="3">
        <v>1750</v>
      </c>
      <c r="K161" s="3">
        <v>6.4285714285714288</v>
      </c>
      <c r="L161" s="61">
        <v>-750</v>
      </c>
      <c r="M161" s="61">
        <v>-750</v>
      </c>
      <c r="N161" s="61">
        <v>-500</v>
      </c>
      <c r="O161" s="129">
        <f t="shared" si="54"/>
        <v>-163.53562990810792</v>
      </c>
      <c r="P161" s="3">
        <f t="shared" si="50"/>
        <v>336.46437009189208</v>
      </c>
      <c r="Q161" s="96">
        <f t="shared" si="51"/>
        <v>-0.67292874018378412</v>
      </c>
      <c r="R161" s="157">
        <f t="shared" si="55"/>
        <v>-232.0511284764074</v>
      </c>
      <c r="S161" s="3">
        <f t="shared" si="52"/>
        <v>267.94887152359263</v>
      </c>
      <c r="T161" s="96">
        <f t="shared" si="53"/>
        <v>-0.53589774304718529</v>
      </c>
      <c r="U161" s="154">
        <f t="shared" si="56"/>
        <v>-89.170743142727773</v>
      </c>
      <c r="V161" s="3">
        <f t="shared" si="57"/>
        <v>410.82925685727224</v>
      </c>
      <c r="W161" s="96">
        <f t="shared" si="58"/>
        <v>-0.82165851371454446</v>
      </c>
      <c r="X161" s="217">
        <f t="shared" si="59"/>
        <v>-265.27582644233718</v>
      </c>
      <c r="Y161" s="3">
        <f t="shared" si="60"/>
        <v>234.72417355766282</v>
      </c>
      <c r="Z161" s="96">
        <f t="shared" si="61"/>
        <v>-0.46944834711532563</v>
      </c>
      <c r="AA161" s="220">
        <f t="shared" si="62"/>
        <v>-238.05950339372419</v>
      </c>
      <c r="AB161" s="184">
        <f t="shared" si="63"/>
        <v>261.94049660627581</v>
      </c>
      <c r="AC161" s="166">
        <f t="shared" si="64"/>
        <v>-0.52388099321255166</v>
      </c>
      <c r="AD161" s="3">
        <f t="shared" si="49"/>
        <v>11250</v>
      </c>
      <c r="AE161" s="184">
        <f t="shared" si="69"/>
        <v>11836.464370091891</v>
      </c>
      <c r="AF161" s="184">
        <f t="shared" si="65"/>
        <v>11767.948871523593</v>
      </c>
      <c r="AG161" s="184">
        <f t="shared" si="66"/>
        <v>11910.829256857272</v>
      </c>
      <c r="AH161" s="184">
        <f t="shared" si="67"/>
        <v>11734.724173557663</v>
      </c>
      <c r="AI161" s="184">
        <f t="shared" si="68"/>
        <v>11761.940496606276</v>
      </c>
    </row>
    <row r="162" spans="1:35" ht="15.75" thickBot="1" x14ac:dyDescent="0.3">
      <c r="A162" s="1">
        <v>160</v>
      </c>
      <c r="B162" s="30">
        <v>12000</v>
      </c>
      <c r="C162" s="30">
        <v>11250</v>
      </c>
      <c r="D162" s="31">
        <v>10750</v>
      </c>
      <c r="E162" s="3">
        <v>52</v>
      </c>
      <c r="F162" s="3">
        <v>55</v>
      </c>
      <c r="G162" s="32">
        <v>48</v>
      </c>
      <c r="H162" s="3">
        <v>1750</v>
      </c>
      <c r="I162" s="3">
        <v>1750</v>
      </c>
      <c r="J162" s="32">
        <v>1750</v>
      </c>
      <c r="K162" s="32">
        <v>6.1428571428571432</v>
      </c>
      <c r="L162" s="61">
        <v>-750</v>
      </c>
      <c r="M162" s="61">
        <v>-500</v>
      </c>
      <c r="N162" s="62">
        <v>-750</v>
      </c>
      <c r="O162" s="129">
        <f t="shared" si="54"/>
        <v>-137.78976263393326</v>
      </c>
      <c r="P162" s="3">
        <f t="shared" si="50"/>
        <v>612.21023736606674</v>
      </c>
      <c r="Q162" s="96">
        <f t="shared" si="51"/>
        <v>-0.81628031648808896</v>
      </c>
      <c r="R162" s="157">
        <f t="shared" si="55"/>
        <v>-217.75115413609598</v>
      </c>
      <c r="S162" s="3">
        <f t="shared" si="52"/>
        <v>532.24884586390408</v>
      </c>
      <c r="T162" s="96">
        <f t="shared" si="53"/>
        <v>-0.70966512781853874</v>
      </c>
      <c r="U162" s="154">
        <f t="shared" si="56"/>
        <v>-290.24189913148348</v>
      </c>
      <c r="V162" s="3">
        <f t="shared" si="57"/>
        <v>459.75810086851652</v>
      </c>
      <c r="W162" s="96">
        <f t="shared" si="58"/>
        <v>-0.61301080115802198</v>
      </c>
      <c r="X162" s="217">
        <f t="shared" si="59"/>
        <v>-295.70321349519912</v>
      </c>
      <c r="Y162" s="3">
        <f t="shared" si="60"/>
        <v>454.29678650480088</v>
      </c>
      <c r="Z162" s="96">
        <f t="shared" si="61"/>
        <v>-0.60572904867306787</v>
      </c>
      <c r="AA162" s="220">
        <f t="shared" si="62"/>
        <v>-300.90825913491062</v>
      </c>
      <c r="AB162" s="184">
        <f t="shared" si="63"/>
        <v>449.09174086508938</v>
      </c>
      <c r="AC162" s="166">
        <f t="shared" si="64"/>
        <v>-0.59878898782011913</v>
      </c>
      <c r="AD162" s="3">
        <f t="shared" si="49"/>
        <v>10750</v>
      </c>
      <c r="AE162" s="184">
        <f t="shared" si="69"/>
        <v>11112.210237366067</v>
      </c>
      <c r="AF162" s="184">
        <f t="shared" si="65"/>
        <v>11032.248845863904</v>
      </c>
      <c r="AG162" s="184">
        <f t="shared" si="66"/>
        <v>10959.758100868516</v>
      </c>
      <c r="AH162" s="184">
        <f t="shared" si="67"/>
        <v>10954.296786504801</v>
      </c>
      <c r="AI162" s="184">
        <f t="shared" si="68"/>
        <v>10949.091740865089</v>
      </c>
    </row>
    <row r="163" spans="1:35" ht="15.75" thickBot="1" x14ac:dyDescent="0.3">
      <c r="A163" s="1">
        <v>161</v>
      </c>
      <c r="B163" s="30">
        <v>11250</v>
      </c>
      <c r="C163" s="31">
        <v>10750</v>
      </c>
      <c r="D163" s="29">
        <v>8250</v>
      </c>
      <c r="E163" s="3">
        <v>55</v>
      </c>
      <c r="F163" s="32">
        <v>48</v>
      </c>
      <c r="G163" s="28">
        <v>45</v>
      </c>
      <c r="H163" s="3">
        <v>1750</v>
      </c>
      <c r="I163" s="32">
        <v>1750</v>
      </c>
      <c r="J163" s="28">
        <v>4750</v>
      </c>
      <c r="K163" s="28">
        <v>1.736842105263158</v>
      </c>
      <c r="L163" s="61">
        <v>-500</v>
      </c>
      <c r="M163" s="62">
        <v>-750</v>
      </c>
      <c r="N163" s="209">
        <v>1000</v>
      </c>
      <c r="O163" s="129">
        <f t="shared" si="54"/>
        <v>397.57882945886473</v>
      </c>
      <c r="P163" s="3">
        <f t="shared" si="50"/>
        <v>-602.42117054113533</v>
      </c>
      <c r="Q163" s="96">
        <f t="shared" si="51"/>
        <v>-0.60242117054113531</v>
      </c>
      <c r="R163" s="157">
        <f t="shared" si="55"/>
        <v>260.04814924046309</v>
      </c>
      <c r="S163" s="3">
        <f t="shared" si="52"/>
        <v>-739.95185075953691</v>
      </c>
      <c r="T163" s="96">
        <f t="shared" si="53"/>
        <v>-0.73995185075953696</v>
      </c>
      <c r="U163" s="154">
        <f t="shared" si="56"/>
        <v>622.40203655378684</v>
      </c>
      <c r="V163" s="3">
        <f t="shared" si="57"/>
        <v>-377.59796344621316</v>
      </c>
      <c r="W163" s="96">
        <f t="shared" si="58"/>
        <v>-0.37759796344621316</v>
      </c>
      <c r="X163" s="217">
        <f t="shared" si="59"/>
        <v>474.76450284876836</v>
      </c>
      <c r="Y163" s="3">
        <f t="shared" si="60"/>
        <v>-525.23549715123158</v>
      </c>
      <c r="Z163" s="96">
        <f t="shared" si="61"/>
        <v>-0.52523549715123163</v>
      </c>
      <c r="AA163" s="220">
        <f t="shared" si="62"/>
        <v>506.36770666285315</v>
      </c>
      <c r="AB163" s="184">
        <f t="shared" si="63"/>
        <v>-493.63229333714685</v>
      </c>
      <c r="AC163" s="166">
        <f t="shared" si="64"/>
        <v>-0.49363229333714687</v>
      </c>
      <c r="AD163" s="3">
        <f t="shared" si="49"/>
        <v>8250</v>
      </c>
      <c r="AE163" s="184">
        <f t="shared" si="69"/>
        <v>11147.578829458866</v>
      </c>
      <c r="AF163" s="184">
        <f t="shared" si="65"/>
        <v>11010.048149240463</v>
      </c>
      <c r="AG163" s="184">
        <f t="shared" si="66"/>
        <v>11372.402036553787</v>
      </c>
      <c r="AH163" s="184">
        <f t="shared" si="67"/>
        <v>11224.764502848768</v>
      </c>
      <c r="AI163" s="184">
        <f t="shared" si="68"/>
        <v>11256.367706662853</v>
      </c>
    </row>
    <row r="164" spans="1:35" ht="15.75" thickBot="1" x14ac:dyDescent="0.3">
      <c r="A164" s="1">
        <v>162</v>
      </c>
      <c r="B164" s="31">
        <v>10750</v>
      </c>
      <c r="C164" s="29">
        <v>8250</v>
      </c>
      <c r="D164" s="30">
        <v>9250</v>
      </c>
      <c r="E164" s="32">
        <v>48</v>
      </c>
      <c r="F164" s="28">
        <v>45</v>
      </c>
      <c r="G164" s="3">
        <v>52</v>
      </c>
      <c r="H164" s="32">
        <v>1750</v>
      </c>
      <c r="I164" s="28">
        <v>4750</v>
      </c>
      <c r="J164" s="3">
        <v>1750</v>
      </c>
      <c r="K164" s="3">
        <v>5.2857142857142856</v>
      </c>
      <c r="L164" s="62">
        <v>-750</v>
      </c>
      <c r="M164" s="209">
        <v>1000</v>
      </c>
      <c r="N164" s="61">
        <v>0</v>
      </c>
      <c r="O164" s="129">
        <f t="shared" si="54"/>
        <v>90.336301088358908</v>
      </c>
      <c r="P164" s="3">
        <f t="shared" si="50"/>
        <v>90.336301088358908</v>
      </c>
      <c r="Q164" s="96">
        <f t="shared" si="51"/>
        <v>0</v>
      </c>
      <c r="R164" s="157">
        <f t="shared" si="55"/>
        <v>231.909329464878</v>
      </c>
      <c r="S164" s="3">
        <f t="shared" si="52"/>
        <v>231.909329464878</v>
      </c>
      <c r="T164" s="96">
        <f t="shared" si="53"/>
        <v>0</v>
      </c>
      <c r="U164" s="154">
        <f t="shared" si="56"/>
        <v>236.75230142102433</v>
      </c>
      <c r="V164" s="3">
        <f t="shared" si="57"/>
        <v>236.75230142102433</v>
      </c>
      <c r="W164" s="96">
        <f t="shared" si="58"/>
        <v>0</v>
      </c>
      <c r="X164" s="217">
        <f t="shared" si="59"/>
        <v>139.50266433133078</v>
      </c>
      <c r="Y164" s="3">
        <f t="shared" si="60"/>
        <v>139.50266433133078</v>
      </c>
      <c r="Z164" s="96">
        <f t="shared" si="61"/>
        <v>0</v>
      </c>
      <c r="AA164" s="220">
        <f t="shared" si="62"/>
        <v>137.34067397000757</v>
      </c>
      <c r="AB164" s="184">
        <f t="shared" si="63"/>
        <v>137.34067397000757</v>
      </c>
      <c r="AC164" s="166">
        <f t="shared" si="64"/>
        <v>0</v>
      </c>
      <c r="AD164" s="3">
        <f t="shared" si="49"/>
        <v>9250</v>
      </c>
      <c r="AE164" s="184">
        <f t="shared" si="69"/>
        <v>8340.3363010883586</v>
      </c>
      <c r="AF164" s="184">
        <f t="shared" si="65"/>
        <v>8481.9093294648774</v>
      </c>
      <c r="AG164" s="184">
        <f t="shared" si="66"/>
        <v>8486.7523014210237</v>
      </c>
      <c r="AH164" s="184">
        <f t="shared" si="67"/>
        <v>8389.5026643313304</v>
      </c>
      <c r="AI164" s="184">
        <f t="shared" si="68"/>
        <v>8387.3406739700076</v>
      </c>
    </row>
    <row r="165" spans="1:35" x14ac:dyDescent="0.25">
      <c r="A165" s="1">
        <v>163</v>
      </c>
      <c r="B165" s="29">
        <v>8250</v>
      </c>
      <c r="C165" s="30">
        <v>9250</v>
      </c>
      <c r="D165" s="30">
        <v>9250</v>
      </c>
      <c r="E165" s="28">
        <v>45</v>
      </c>
      <c r="F165" s="3">
        <v>52</v>
      </c>
      <c r="G165" s="3">
        <v>47</v>
      </c>
      <c r="H165" s="28">
        <v>4750</v>
      </c>
      <c r="I165" s="3">
        <v>1750</v>
      </c>
      <c r="J165" s="3">
        <v>2750</v>
      </c>
      <c r="K165" s="3">
        <v>3.3636363636363638</v>
      </c>
      <c r="L165" s="209">
        <v>1000</v>
      </c>
      <c r="M165" s="61">
        <v>0</v>
      </c>
      <c r="N165" s="61">
        <v>250</v>
      </c>
      <c r="O165" s="129">
        <f t="shared" si="54"/>
        <v>78.503777783082768</v>
      </c>
      <c r="P165" s="3">
        <f t="shared" si="50"/>
        <v>-171.49622221691723</v>
      </c>
      <c r="Q165" s="96">
        <f t="shared" si="51"/>
        <v>-0.68598488886766895</v>
      </c>
      <c r="R165" s="157">
        <f t="shared" si="55"/>
        <v>-31.780450903959007</v>
      </c>
      <c r="S165" s="3">
        <f t="shared" si="52"/>
        <v>-281.78045090395904</v>
      </c>
      <c r="T165" s="96">
        <f t="shared" si="53"/>
        <v>-1.1271218036158361</v>
      </c>
      <c r="U165" s="154">
        <f t="shared" si="56"/>
        <v>-146.27292700852192</v>
      </c>
      <c r="V165" s="3">
        <f t="shared" si="57"/>
        <v>-396.27292700852195</v>
      </c>
      <c r="W165" s="96">
        <f t="shared" si="58"/>
        <v>-1.5850917080340878</v>
      </c>
      <c r="X165" s="217">
        <f t="shared" si="59"/>
        <v>76.247884443590038</v>
      </c>
      <c r="Y165" s="3">
        <f t="shared" si="60"/>
        <v>-173.75211555640996</v>
      </c>
      <c r="Z165" s="96">
        <f t="shared" si="61"/>
        <v>-0.69500846222563983</v>
      </c>
      <c r="AA165" s="220">
        <f t="shared" si="62"/>
        <v>-17.799873234317829</v>
      </c>
      <c r="AB165" s="184">
        <f t="shared" si="63"/>
        <v>-267.79987323431783</v>
      </c>
      <c r="AC165" s="166">
        <f t="shared" si="64"/>
        <v>-1.0711994929372712</v>
      </c>
      <c r="AD165" s="3">
        <f t="shared" si="49"/>
        <v>9250</v>
      </c>
      <c r="AE165" s="184">
        <f t="shared" si="69"/>
        <v>9328.5037777830821</v>
      </c>
      <c r="AF165" s="184">
        <f t="shared" si="65"/>
        <v>9218.2195490960403</v>
      </c>
      <c r="AG165" s="184">
        <f t="shared" si="66"/>
        <v>9103.7270729914781</v>
      </c>
      <c r="AH165" s="184">
        <f t="shared" si="67"/>
        <v>9326.24788444359</v>
      </c>
      <c r="AI165" s="184">
        <f t="shared" si="68"/>
        <v>9232.2001267656815</v>
      </c>
    </row>
    <row r="166" spans="1:35" x14ac:dyDescent="0.25">
      <c r="A166" s="1">
        <v>164</v>
      </c>
      <c r="B166" s="30">
        <v>9250</v>
      </c>
      <c r="C166" s="30">
        <v>9250</v>
      </c>
      <c r="D166" s="30">
        <v>9500</v>
      </c>
      <c r="E166" s="3">
        <v>52</v>
      </c>
      <c r="F166" s="3">
        <v>47</v>
      </c>
      <c r="G166" s="3">
        <v>53</v>
      </c>
      <c r="H166" s="3">
        <v>1750</v>
      </c>
      <c r="I166" s="3">
        <v>2750</v>
      </c>
      <c r="J166" s="3">
        <v>1750</v>
      </c>
      <c r="K166" s="3">
        <v>5.4285714285714288</v>
      </c>
      <c r="L166" s="61">
        <v>0</v>
      </c>
      <c r="M166" s="61">
        <v>250</v>
      </c>
      <c r="N166" s="61">
        <v>250</v>
      </c>
      <c r="O166" s="129">
        <f t="shared" si="54"/>
        <v>62.374521261294745</v>
      </c>
      <c r="P166" s="3">
        <f t="shared" si="50"/>
        <v>-187.62547873870525</v>
      </c>
      <c r="Q166" s="96">
        <f t="shared" si="51"/>
        <v>-0.75050191495482099</v>
      </c>
      <c r="R166" s="157">
        <f t="shared" si="55"/>
        <v>64.649363375133106</v>
      </c>
      <c r="S166" s="3">
        <f t="shared" si="52"/>
        <v>-185.35063662486689</v>
      </c>
      <c r="T166" s="96">
        <f t="shared" si="53"/>
        <v>-0.74140254649946757</v>
      </c>
      <c r="U166" s="154">
        <f t="shared" si="56"/>
        <v>141.18761201557913</v>
      </c>
      <c r="V166" s="3">
        <f t="shared" si="57"/>
        <v>-108.81238798442087</v>
      </c>
      <c r="W166" s="96">
        <f t="shared" si="58"/>
        <v>-0.43524955193768344</v>
      </c>
      <c r="X166" s="217">
        <f t="shared" si="59"/>
        <v>27.31558324715164</v>
      </c>
      <c r="Y166" s="3">
        <f t="shared" si="60"/>
        <v>-222.68441675284836</v>
      </c>
      <c r="Z166" s="96">
        <f t="shared" si="61"/>
        <v>-0.89073766701139345</v>
      </c>
      <c r="AA166" s="220">
        <f t="shared" si="62"/>
        <v>19.395802804937645</v>
      </c>
      <c r="AB166" s="184">
        <f t="shared" si="63"/>
        <v>-230.60419719506234</v>
      </c>
      <c r="AC166" s="166">
        <f t="shared" si="64"/>
        <v>-0.92241678878024935</v>
      </c>
      <c r="AD166" s="3">
        <f t="shared" si="49"/>
        <v>9500</v>
      </c>
      <c r="AE166" s="184">
        <f t="shared" si="69"/>
        <v>9312.3745212612939</v>
      </c>
      <c r="AF166" s="184">
        <f t="shared" si="65"/>
        <v>9314.6493633751325</v>
      </c>
      <c r="AG166" s="184">
        <f t="shared" si="66"/>
        <v>9391.1876120155794</v>
      </c>
      <c r="AH166" s="184">
        <f t="shared" si="67"/>
        <v>9277.3155832471512</v>
      </c>
      <c r="AI166" s="184">
        <f t="shared" si="68"/>
        <v>9269.3958028049383</v>
      </c>
    </row>
    <row r="167" spans="1:35" x14ac:dyDescent="0.25">
      <c r="A167" s="1">
        <v>165</v>
      </c>
      <c r="B167" s="30">
        <v>9250</v>
      </c>
      <c r="C167" s="30">
        <v>9500</v>
      </c>
      <c r="D167" s="30">
        <v>9750</v>
      </c>
      <c r="E167" s="3">
        <v>47</v>
      </c>
      <c r="F167" s="3">
        <v>53</v>
      </c>
      <c r="G167" s="3">
        <v>47</v>
      </c>
      <c r="H167" s="3">
        <v>2750</v>
      </c>
      <c r="I167" s="3">
        <v>1750</v>
      </c>
      <c r="J167" s="3">
        <v>1750</v>
      </c>
      <c r="K167" s="3">
        <v>5.5714285714285712</v>
      </c>
      <c r="L167" s="61">
        <v>250</v>
      </c>
      <c r="M167" s="61">
        <v>250</v>
      </c>
      <c r="N167" s="61">
        <v>0</v>
      </c>
      <c r="O167" s="129">
        <f t="shared" si="54"/>
        <v>-7.8360278977045823</v>
      </c>
      <c r="P167" s="3">
        <f t="shared" si="50"/>
        <v>-7.8360278977045823</v>
      </c>
      <c r="Q167" s="96">
        <f t="shared" si="51"/>
        <v>0</v>
      </c>
      <c r="R167" s="157">
        <f t="shared" si="55"/>
        <v>-94.143296894483996</v>
      </c>
      <c r="S167" s="3">
        <f t="shared" si="52"/>
        <v>-94.143296894483996</v>
      </c>
      <c r="T167" s="96">
        <f t="shared" si="53"/>
        <v>0</v>
      </c>
      <c r="U167" s="154">
        <f t="shared" si="56"/>
        <v>-220.42980143799269</v>
      </c>
      <c r="V167" s="3">
        <f t="shared" si="57"/>
        <v>-220.42980143799269</v>
      </c>
      <c r="W167" s="96">
        <f t="shared" si="58"/>
        <v>0</v>
      </c>
      <c r="X167" s="217">
        <f t="shared" si="59"/>
        <v>-128.71358782174457</v>
      </c>
      <c r="Y167" s="3">
        <f t="shared" si="60"/>
        <v>-128.71358782174457</v>
      </c>
      <c r="Z167" s="96">
        <f t="shared" si="61"/>
        <v>0</v>
      </c>
      <c r="AA167" s="220">
        <f t="shared" si="62"/>
        <v>-182.57552548538291</v>
      </c>
      <c r="AB167" s="184">
        <f t="shared" si="63"/>
        <v>-182.57552548538291</v>
      </c>
      <c r="AC167" s="166">
        <f t="shared" si="64"/>
        <v>0</v>
      </c>
      <c r="AD167" s="3">
        <f t="shared" si="49"/>
        <v>9750</v>
      </c>
      <c r="AE167" s="184">
        <f t="shared" si="69"/>
        <v>9492.1639721022948</v>
      </c>
      <c r="AF167" s="184">
        <f t="shared" si="65"/>
        <v>9405.8567031055154</v>
      </c>
      <c r="AG167" s="184">
        <f t="shared" si="66"/>
        <v>9279.5701985620071</v>
      </c>
      <c r="AH167" s="184">
        <f t="shared" si="67"/>
        <v>9371.286412178255</v>
      </c>
      <c r="AI167" s="184">
        <f t="shared" si="68"/>
        <v>9317.424474514617</v>
      </c>
    </row>
    <row r="168" spans="1:35" x14ac:dyDescent="0.25">
      <c r="A168" s="1">
        <v>166</v>
      </c>
      <c r="B168" s="30">
        <v>9500</v>
      </c>
      <c r="C168" s="30">
        <v>9750</v>
      </c>
      <c r="D168" s="30">
        <v>9750</v>
      </c>
      <c r="E168" s="3">
        <v>53</v>
      </c>
      <c r="F168" s="3">
        <v>47</v>
      </c>
      <c r="G168" s="3">
        <v>57</v>
      </c>
      <c r="H168" s="3">
        <v>1750</v>
      </c>
      <c r="I168" s="3">
        <v>1750</v>
      </c>
      <c r="J168" s="3">
        <v>1750</v>
      </c>
      <c r="K168" s="3">
        <v>5.5714285714285712</v>
      </c>
      <c r="L168" s="61">
        <v>250</v>
      </c>
      <c r="M168" s="61">
        <v>0</v>
      </c>
      <c r="N168" s="61">
        <v>250</v>
      </c>
      <c r="O168" s="129">
        <f t="shared" si="54"/>
        <v>52.519356862202756</v>
      </c>
      <c r="P168" s="3">
        <f t="shared" si="50"/>
        <v>-197.48064313779724</v>
      </c>
      <c r="Q168" s="96">
        <f t="shared" si="51"/>
        <v>-0.78992257255118903</v>
      </c>
      <c r="R168" s="157">
        <f t="shared" si="55"/>
        <v>-12.680720187984775</v>
      </c>
      <c r="S168" s="3">
        <f t="shared" si="52"/>
        <v>-262.68072018798478</v>
      </c>
      <c r="T168" s="96">
        <f t="shared" si="53"/>
        <v>-1.0507228807519391</v>
      </c>
      <c r="U168" s="154">
        <f t="shared" si="56"/>
        <v>174.87698509783306</v>
      </c>
      <c r="V168" s="3">
        <f t="shared" si="57"/>
        <v>-75.123014902166943</v>
      </c>
      <c r="W168" s="96">
        <f t="shared" si="58"/>
        <v>-0.30049205960866776</v>
      </c>
      <c r="X168" s="217">
        <f t="shared" si="59"/>
        <v>80.959418553026978</v>
      </c>
      <c r="Y168" s="3">
        <f t="shared" si="60"/>
        <v>-169.04058144697302</v>
      </c>
      <c r="Z168" s="96">
        <f t="shared" si="61"/>
        <v>-0.67616232578789204</v>
      </c>
      <c r="AA168" s="220">
        <f t="shared" si="62"/>
        <v>109.23177650538541</v>
      </c>
      <c r="AB168" s="184">
        <f t="shared" si="63"/>
        <v>-140.76822349461457</v>
      </c>
      <c r="AC168" s="166">
        <f t="shared" si="64"/>
        <v>-0.56307289397845828</v>
      </c>
      <c r="AD168" s="3">
        <f t="shared" si="49"/>
        <v>9750</v>
      </c>
      <c r="AE168" s="184">
        <f t="shared" si="69"/>
        <v>9802.5193568622035</v>
      </c>
      <c r="AF168" s="184">
        <f t="shared" si="65"/>
        <v>9737.3192798120144</v>
      </c>
      <c r="AG168" s="184">
        <f t="shared" si="66"/>
        <v>9924.8769850978333</v>
      </c>
      <c r="AH168" s="184">
        <f t="shared" si="67"/>
        <v>9830.9594185530277</v>
      </c>
      <c r="AI168" s="184">
        <f t="shared" si="68"/>
        <v>9859.2317765053849</v>
      </c>
    </row>
    <row r="169" spans="1:35" x14ac:dyDescent="0.25">
      <c r="A169" s="1">
        <v>167</v>
      </c>
      <c r="B169" s="30">
        <v>9750</v>
      </c>
      <c r="C169" s="30">
        <v>9750</v>
      </c>
      <c r="D169" s="30">
        <v>10000</v>
      </c>
      <c r="E169" s="3">
        <v>47</v>
      </c>
      <c r="F169" s="3">
        <v>57</v>
      </c>
      <c r="G169" s="3">
        <v>54</v>
      </c>
      <c r="H169" s="3">
        <v>1750</v>
      </c>
      <c r="I169" s="3">
        <v>1750</v>
      </c>
      <c r="J169" s="3">
        <v>1750</v>
      </c>
      <c r="K169" s="3">
        <v>5.7142857142857144</v>
      </c>
      <c r="L169" s="61">
        <v>0</v>
      </c>
      <c r="M169" s="61">
        <v>250</v>
      </c>
      <c r="N169" s="61">
        <v>-750</v>
      </c>
      <c r="O169" s="129">
        <f t="shared" si="54"/>
        <v>0.41542313117565755</v>
      </c>
      <c r="P169" s="3">
        <f t="shared" si="50"/>
        <v>750.41542313117566</v>
      </c>
      <c r="Q169" s="96">
        <f t="shared" si="51"/>
        <v>-1.0005538975082342</v>
      </c>
      <c r="R169" s="157">
        <f t="shared" si="55"/>
        <v>-76.807219166861472</v>
      </c>
      <c r="S169" s="3">
        <f t="shared" si="52"/>
        <v>673.1927808331385</v>
      </c>
      <c r="T169" s="96">
        <f t="shared" si="53"/>
        <v>-0.89759037444418466</v>
      </c>
      <c r="U169" s="154">
        <f t="shared" si="56"/>
        <v>-180.99732833667036</v>
      </c>
      <c r="V169" s="3">
        <f t="shared" si="57"/>
        <v>569.00267166332969</v>
      </c>
      <c r="W169" s="96">
        <f t="shared" si="58"/>
        <v>-0.75867022888443958</v>
      </c>
      <c r="X169" s="217">
        <f t="shared" si="59"/>
        <v>-92.298742880613503</v>
      </c>
      <c r="Y169" s="3">
        <f t="shared" si="60"/>
        <v>657.70125711938647</v>
      </c>
      <c r="Z169" s="96">
        <f t="shared" si="61"/>
        <v>-0.87693500949251524</v>
      </c>
      <c r="AA169" s="220">
        <f t="shared" si="62"/>
        <v>-80.58536117308519</v>
      </c>
      <c r="AB169" s="184">
        <f t="shared" si="63"/>
        <v>669.41463882691482</v>
      </c>
      <c r="AC169" s="166">
        <f t="shared" si="64"/>
        <v>-0.89255285176921972</v>
      </c>
      <c r="AD169" s="3">
        <f t="shared" si="49"/>
        <v>10000</v>
      </c>
      <c r="AE169" s="184">
        <f t="shared" si="69"/>
        <v>9750.415423131175</v>
      </c>
      <c r="AF169" s="184">
        <f t="shared" si="65"/>
        <v>9673.1927808331384</v>
      </c>
      <c r="AG169" s="184">
        <f t="shared" si="66"/>
        <v>9569.0026716633292</v>
      </c>
      <c r="AH169" s="184">
        <f t="shared" si="67"/>
        <v>9657.7012571193864</v>
      </c>
      <c r="AI169" s="184">
        <f t="shared" si="68"/>
        <v>9669.4146388269146</v>
      </c>
    </row>
    <row r="170" spans="1:35" x14ac:dyDescent="0.25">
      <c r="A170" s="1">
        <v>168</v>
      </c>
      <c r="B170" s="30">
        <v>9750</v>
      </c>
      <c r="C170" s="30">
        <v>10000</v>
      </c>
      <c r="D170" s="30">
        <v>9250</v>
      </c>
      <c r="E170" s="3">
        <v>57</v>
      </c>
      <c r="F170" s="3">
        <v>54</v>
      </c>
      <c r="G170" s="3">
        <v>55</v>
      </c>
      <c r="H170" s="3">
        <v>1750</v>
      </c>
      <c r="I170" s="3">
        <v>1750</v>
      </c>
      <c r="J170" s="3">
        <v>1750</v>
      </c>
      <c r="K170" s="3">
        <v>5.2857142857142856</v>
      </c>
      <c r="L170" s="61">
        <v>250</v>
      </c>
      <c r="M170" s="61">
        <v>-750</v>
      </c>
      <c r="N170" s="61">
        <v>250</v>
      </c>
      <c r="O170" s="129">
        <f t="shared" si="54"/>
        <v>108.44291651633111</v>
      </c>
      <c r="P170" s="3">
        <f t="shared" si="50"/>
        <v>-141.55708348366889</v>
      </c>
      <c r="Q170" s="96">
        <f t="shared" si="51"/>
        <v>-0.56622833393467553</v>
      </c>
      <c r="R170" s="157">
        <f t="shared" si="55"/>
        <v>58.927518179973035</v>
      </c>
      <c r="S170" s="3">
        <f t="shared" si="52"/>
        <v>-191.07248182002695</v>
      </c>
      <c r="T170" s="96">
        <f t="shared" si="53"/>
        <v>-0.76428992728010781</v>
      </c>
      <c r="U170" s="154">
        <f t="shared" si="56"/>
        <v>74.779292784423731</v>
      </c>
      <c r="V170" s="3">
        <f t="shared" si="57"/>
        <v>-175.22070721557628</v>
      </c>
      <c r="W170" s="96">
        <f t="shared" si="58"/>
        <v>-0.70088282886230513</v>
      </c>
      <c r="X170" s="217">
        <f t="shared" si="59"/>
        <v>31.578678823337199</v>
      </c>
      <c r="Y170" s="3">
        <f t="shared" si="60"/>
        <v>-218.42132117666279</v>
      </c>
      <c r="Z170" s="96">
        <f t="shared" si="61"/>
        <v>-0.87368528470665119</v>
      </c>
      <c r="AA170" s="220">
        <f t="shared" si="62"/>
        <v>24.551370152332112</v>
      </c>
      <c r="AB170" s="184">
        <f t="shared" si="63"/>
        <v>-225.44862984766789</v>
      </c>
      <c r="AC170" s="166">
        <f t="shared" si="64"/>
        <v>-0.90179451939067157</v>
      </c>
      <c r="AD170" s="3">
        <f t="shared" si="49"/>
        <v>9250</v>
      </c>
      <c r="AE170" s="184">
        <f t="shared" si="69"/>
        <v>10108.442916516331</v>
      </c>
      <c r="AF170" s="184">
        <f t="shared" si="65"/>
        <v>10058.927518179973</v>
      </c>
      <c r="AG170" s="184">
        <f t="shared" si="66"/>
        <v>10074.779292784424</v>
      </c>
      <c r="AH170" s="184">
        <f t="shared" si="67"/>
        <v>10031.578678823336</v>
      </c>
      <c r="AI170" s="184">
        <f t="shared" si="68"/>
        <v>10024.551370152332</v>
      </c>
    </row>
    <row r="171" spans="1:35" x14ac:dyDescent="0.25">
      <c r="A171" s="1">
        <v>169</v>
      </c>
      <c r="B171" s="30">
        <v>10000</v>
      </c>
      <c r="C171" s="30">
        <v>9250</v>
      </c>
      <c r="D171" s="30">
        <v>9500</v>
      </c>
      <c r="E171" s="3">
        <v>54</v>
      </c>
      <c r="F171" s="3">
        <v>55</v>
      </c>
      <c r="G171" s="3">
        <v>48</v>
      </c>
      <c r="H171" s="3">
        <v>1750</v>
      </c>
      <c r="I171" s="3">
        <v>1750</v>
      </c>
      <c r="J171" s="3">
        <v>1750</v>
      </c>
      <c r="K171" s="3">
        <v>5.4285714285714288</v>
      </c>
      <c r="L171" s="61">
        <v>-750</v>
      </c>
      <c r="M171" s="61">
        <v>250</v>
      </c>
      <c r="N171" s="61">
        <v>-1250</v>
      </c>
      <c r="O171" s="129">
        <f t="shared" si="54"/>
        <v>32.196828881341105</v>
      </c>
      <c r="P171" s="3">
        <f t="shared" si="50"/>
        <v>1282.1968288813412</v>
      </c>
      <c r="Q171" s="96">
        <f t="shared" si="51"/>
        <v>-1.025757463105073</v>
      </c>
      <c r="R171" s="157">
        <f t="shared" si="55"/>
        <v>-50.098336268197698</v>
      </c>
      <c r="S171" s="3">
        <f t="shared" si="52"/>
        <v>1199.9016637318023</v>
      </c>
      <c r="T171" s="96">
        <f t="shared" si="53"/>
        <v>-0.95992133098544186</v>
      </c>
      <c r="U171" s="154">
        <f t="shared" si="56"/>
        <v>-218.77176456026297</v>
      </c>
      <c r="V171" s="3">
        <f t="shared" si="57"/>
        <v>1031.2282354397371</v>
      </c>
      <c r="W171" s="96">
        <f t="shared" si="58"/>
        <v>-0.82498258835178973</v>
      </c>
      <c r="X171" s="217">
        <f t="shared" si="59"/>
        <v>-241.28402532619535</v>
      </c>
      <c r="Y171" s="3">
        <f t="shared" si="60"/>
        <v>1008.7159746738047</v>
      </c>
      <c r="Z171" s="96">
        <f t="shared" si="61"/>
        <v>-0.8069727797390438</v>
      </c>
      <c r="AA171" s="220">
        <f t="shared" si="62"/>
        <v>-272.32338644567676</v>
      </c>
      <c r="AB171" s="184">
        <f t="shared" si="63"/>
        <v>977.67661355432324</v>
      </c>
      <c r="AC171" s="166">
        <f t="shared" si="64"/>
        <v>-0.78214129084345863</v>
      </c>
      <c r="AD171" s="3">
        <f t="shared" si="49"/>
        <v>9500</v>
      </c>
      <c r="AE171" s="184">
        <f t="shared" si="69"/>
        <v>9282.1968288813405</v>
      </c>
      <c r="AF171" s="184">
        <f t="shared" si="65"/>
        <v>9199.9016637318018</v>
      </c>
      <c r="AG171" s="184">
        <f t="shared" si="66"/>
        <v>9031.2282354397375</v>
      </c>
      <c r="AH171" s="184">
        <f t="shared" si="67"/>
        <v>9008.7159746738052</v>
      </c>
      <c r="AI171" s="184">
        <f t="shared" si="68"/>
        <v>8977.6766135543239</v>
      </c>
    </row>
    <row r="172" spans="1:35" x14ac:dyDescent="0.25">
      <c r="A172" s="1">
        <v>170</v>
      </c>
      <c r="B172" s="30">
        <v>9250</v>
      </c>
      <c r="C172" s="30">
        <v>9500</v>
      </c>
      <c r="D172" s="30">
        <v>8250</v>
      </c>
      <c r="E172" s="3">
        <v>55</v>
      </c>
      <c r="F172" s="3">
        <v>48</v>
      </c>
      <c r="G172" s="3">
        <v>37</v>
      </c>
      <c r="H172" s="3">
        <v>1750</v>
      </c>
      <c r="I172" s="3">
        <v>1750</v>
      </c>
      <c r="J172" s="3">
        <v>2750</v>
      </c>
      <c r="K172" s="3">
        <v>3</v>
      </c>
      <c r="L172" s="61">
        <v>250</v>
      </c>
      <c r="M172" s="61">
        <v>-1250</v>
      </c>
      <c r="N172" s="61">
        <v>0</v>
      </c>
      <c r="O172" s="129">
        <f t="shared" si="54"/>
        <v>165.94497536503266</v>
      </c>
      <c r="P172" s="3">
        <f t="shared" si="50"/>
        <v>165.94497536503266</v>
      </c>
      <c r="Q172" s="96">
        <f t="shared" si="51"/>
        <v>0</v>
      </c>
      <c r="R172" s="157">
        <f t="shared" si="55"/>
        <v>73.905246305419482</v>
      </c>
      <c r="S172" s="3">
        <f t="shared" si="52"/>
        <v>73.905246305419482</v>
      </c>
      <c r="T172" s="96">
        <f t="shared" si="53"/>
        <v>0</v>
      </c>
      <c r="U172" s="154">
        <f t="shared" si="56"/>
        <v>-61.870140497999728</v>
      </c>
      <c r="V172" s="3">
        <f t="shared" si="57"/>
        <v>-61.870140497999728</v>
      </c>
      <c r="W172" s="96">
        <f t="shared" si="58"/>
        <v>0</v>
      </c>
      <c r="X172" s="217">
        <f t="shared" si="59"/>
        <v>-102.40419698934133</v>
      </c>
      <c r="Y172" s="3">
        <f t="shared" si="60"/>
        <v>-102.40419698934133</v>
      </c>
      <c r="Z172" s="96">
        <f t="shared" si="61"/>
        <v>0</v>
      </c>
      <c r="AA172" s="220">
        <f t="shared" si="62"/>
        <v>-201.14352565637898</v>
      </c>
      <c r="AB172" s="184">
        <f t="shared" si="63"/>
        <v>-201.14352565637898</v>
      </c>
      <c r="AC172" s="166">
        <f t="shared" si="64"/>
        <v>0</v>
      </c>
      <c r="AD172" s="3">
        <f t="shared" si="49"/>
        <v>8250</v>
      </c>
      <c r="AE172" s="184">
        <f t="shared" si="69"/>
        <v>9665.9449753650333</v>
      </c>
      <c r="AF172" s="184">
        <f t="shared" si="65"/>
        <v>9573.9052463054195</v>
      </c>
      <c r="AG172" s="184">
        <f t="shared" si="66"/>
        <v>9438.1298595019998</v>
      </c>
      <c r="AH172" s="184">
        <f t="shared" si="67"/>
        <v>9397.5958030106594</v>
      </c>
      <c r="AI172" s="184">
        <f t="shared" si="68"/>
        <v>9298.8564743436218</v>
      </c>
    </row>
    <row r="173" spans="1:35" ht="15.75" thickBot="1" x14ac:dyDescent="0.3">
      <c r="A173" s="1">
        <v>171</v>
      </c>
      <c r="B173" s="30">
        <v>9500</v>
      </c>
      <c r="C173" s="30">
        <v>8250</v>
      </c>
      <c r="D173" s="31">
        <v>8250</v>
      </c>
      <c r="E173" s="3">
        <v>48</v>
      </c>
      <c r="F173" s="3">
        <v>37</v>
      </c>
      <c r="G173" s="32">
        <v>33</v>
      </c>
      <c r="H173" s="3">
        <v>1750</v>
      </c>
      <c r="I173" s="3">
        <v>2750</v>
      </c>
      <c r="J173" s="32">
        <v>2750</v>
      </c>
      <c r="K173" s="32">
        <v>3</v>
      </c>
      <c r="L173" s="61">
        <v>-1250</v>
      </c>
      <c r="M173" s="61">
        <v>0</v>
      </c>
      <c r="N173" s="62">
        <v>250</v>
      </c>
      <c r="O173" s="129">
        <f t="shared" si="54"/>
        <v>141.80282146106973</v>
      </c>
      <c r="P173" s="3">
        <f t="shared" si="50"/>
        <v>-108.19717853893027</v>
      </c>
      <c r="Q173" s="96">
        <f t="shared" si="51"/>
        <v>-0.43278871415572112</v>
      </c>
      <c r="R173" s="157">
        <f t="shared" si="55"/>
        <v>95.917883980036606</v>
      </c>
      <c r="S173" s="3">
        <f t="shared" si="52"/>
        <v>-154.08211601996339</v>
      </c>
      <c r="T173" s="96">
        <f t="shared" si="53"/>
        <v>-0.61632846407985353</v>
      </c>
      <c r="U173" s="154">
        <f t="shared" si="56"/>
        <v>60.361166276143081</v>
      </c>
      <c r="V173" s="3">
        <f t="shared" si="57"/>
        <v>-189.63883372385692</v>
      </c>
      <c r="W173" s="96">
        <f t="shared" si="58"/>
        <v>-0.7585553348954277</v>
      </c>
      <c r="X173" s="217">
        <f t="shared" si="59"/>
        <v>-105.62636353215855</v>
      </c>
      <c r="Y173" s="3">
        <f t="shared" si="60"/>
        <v>-355.62636353215856</v>
      </c>
      <c r="Z173" s="96">
        <f t="shared" si="61"/>
        <v>-1.4225054541286342</v>
      </c>
      <c r="AA173" s="220">
        <f t="shared" si="62"/>
        <v>-188.34253835278406</v>
      </c>
      <c r="AB173" s="184">
        <f t="shared" si="63"/>
        <v>-438.34253835278406</v>
      </c>
      <c r="AC173" s="166">
        <f t="shared" si="64"/>
        <v>-1.7533701534111363</v>
      </c>
      <c r="AD173" s="3">
        <f t="shared" si="49"/>
        <v>8250</v>
      </c>
      <c r="AE173" s="184">
        <f t="shared" si="69"/>
        <v>8391.8028214610695</v>
      </c>
      <c r="AF173" s="184">
        <f t="shared" si="65"/>
        <v>8345.917883980037</v>
      </c>
      <c r="AG173" s="184">
        <f t="shared" si="66"/>
        <v>8310.3611662761432</v>
      </c>
      <c r="AH173" s="184">
        <f t="shared" si="67"/>
        <v>8144.3736364678416</v>
      </c>
      <c r="AI173" s="184">
        <f t="shared" si="68"/>
        <v>8061.6574616472162</v>
      </c>
    </row>
    <row r="174" spans="1:35" ht="15.75" thickBot="1" x14ac:dyDescent="0.3">
      <c r="A174" s="1">
        <v>172</v>
      </c>
      <c r="B174" s="30">
        <v>8250</v>
      </c>
      <c r="C174" s="31">
        <v>8250</v>
      </c>
      <c r="D174" s="29">
        <v>6500</v>
      </c>
      <c r="E174" s="3">
        <v>37</v>
      </c>
      <c r="F174" s="32">
        <v>33</v>
      </c>
      <c r="G174" s="28">
        <v>47</v>
      </c>
      <c r="H174" s="3">
        <v>2750</v>
      </c>
      <c r="I174" s="32">
        <v>2750</v>
      </c>
      <c r="J174" s="28">
        <v>4750</v>
      </c>
      <c r="K174" s="28">
        <v>1.368421052631579</v>
      </c>
      <c r="L174" s="61">
        <v>0</v>
      </c>
      <c r="M174" s="62">
        <v>250</v>
      </c>
      <c r="N174" s="209">
        <v>1500</v>
      </c>
      <c r="O174" s="129">
        <f t="shared" si="54"/>
        <v>683.51913991310244</v>
      </c>
      <c r="P174" s="3">
        <f t="shared" si="50"/>
        <v>-816.48086008689756</v>
      </c>
      <c r="Q174" s="96">
        <f t="shared" si="51"/>
        <v>-0.54432057339126505</v>
      </c>
      <c r="R174" s="157">
        <f t="shared" si="55"/>
        <v>627.68567630441601</v>
      </c>
      <c r="S174" s="3">
        <f t="shared" si="52"/>
        <v>-872.31432369558399</v>
      </c>
      <c r="T174" s="96">
        <f t="shared" si="53"/>
        <v>-0.58154288246372265</v>
      </c>
      <c r="U174" s="154">
        <f t="shared" si="56"/>
        <v>1284.0123375918365</v>
      </c>
      <c r="V174" s="3">
        <f t="shared" si="57"/>
        <v>-215.98766240816349</v>
      </c>
      <c r="W174" s="96">
        <f t="shared" si="58"/>
        <v>-0.14399177493877566</v>
      </c>
      <c r="X174" s="217">
        <f t="shared" si="59"/>
        <v>1158.0359178616677</v>
      </c>
      <c r="Y174" s="3">
        <f t="shared" si="60"/>
        <v>-341.96408213833229</v>
      </c>
      <c r="Z174" s="96">
        <f t="shared" si="61"/>
        <v>-0.22797605475888819</v>
      </c>
      <c r="AA174" s="220">
        <f t="shared" si="62"/>
        <v>1205.1845586652091</v>
      </c>
      <c r="AB174" s="184">
        <f t="shared" si="63"/>
        <v>-294.81544133479088</v>
      </c>
      <c r="AC174" s="166">
        <f t="shared" si="64"/>
        <v>-0.19654362755652724</v>
      </c>
      <c r="AD174" s="3">
        <f t="shared" si="49"/>
        <v>6500</v>
      </c>
      <c r="AE174" s="184">
        <f t="shared" si="69"/>
        <v>8933.5191399131018</v>
      </c>
      <c r="AF174" s="184">
        <f t="shared" si="65"/>
        <v>8877.6856763044161</v>
      </c>
      <c r="AG174" s="184">
        <f t="shared" si="66"/>
        <v>9534.0123375918374</v>
      </c>
      <c r="AH174" s="184">
        <f t="shared" si="67"/>
        <v>9408.0359178616673</v>
      </c>
      <c r="AI174" s="184">
        <f t="shared" si="68"/>
        <v>9455.1845586652089</v>
      </c>
    </row>
    <row r="175" spans="1:35" ht="15.75" thickBot="1" x14ac:dyDescent="0.3">
      <c r="A175" s="1">
        <v>173</v>
      </c>
      <c r="B175" s="31">
        <v>8250</v>
      </c>
      <c r="C175" s="29">
        <v>6500</v>
      </c>
      <c r="D175" s="30">
        <v>8000</v>
      </c>
      <c r="E175" s="32">
        <v>33</v>
      </c>
      <c r="F175" s="28">
        <v>47</v>
      </c>
      <c r="G175" s="3">
        <v>51</v>
      </c>
      <c r="H175" s="32">
        <v>2750</v>
      </c>
      <c r="I175" s="28">
        <v>4750</v>
      </c>
      <c r="J175" s="3">
        <v>2750</v>
      </c>
      <c r="K175" s="3">
        <v>2.9090909090909092</v>
      </c>
      <c r="L175" s="62">
        <v>250</v>
      </c>
      <c r="M175" s="209">
        <v>1500</v>
      </c>
      <c r="N175" s="61">
        <v>1250</v>
      </c>
      <c r="O175" s="129">
        <f t="shared" si="54"/>
        <v>287.39165961436726</v>
      </c>
      <c r="P175" s="3">
        <f t="shared" si="50"/>
        <v>-962.6083403856328</v>
      </c>
      <c r="Q175" s="96">
        <f t="shared" si="51"/>
        <v>-0.77008667230850625</v>
      </c>
      <c r="R175" s="157">
        <f t="shared" si="55"/>
        <v>398.05929936872695</v>
      </c>
      <c r="S175" s="3">
        <f t="shared" si="52"/>
        <v>-851.9407006312731</v>
      </c>
      <c r="T175" s="96">
        <f t="shared" si="53"/>
        <v>-0.68155256050501845</v>
      </c>
      <c r="U175" s="154">
        <f t="shared" si="56"/>
        <v>249.51792434636019</v>
      </c>
      <c r="V175" s="3">
        <f t="shared" si="57"/>
        <v>-1000.4820756536399</v>
      </c>
      <c r="W175" s="96">
        <f t="shared" si="58"/>
        <v>-0.80038566052291193</v>
      </c>
      <c r="X175" s="217">
        <f t="shared" si="59"/>
        <v>445.829019248907</v>
      </c>
      <c r="Y175" s="3">
        <f t="shared" si="60"/>
        <v>-804.170980751093</v>
      </c>
      <c r="Z175" s="96">
        <f t="shared" si="61"/>
        <v>-0.6433367846008744</v>
      </c>
      <c r="AA175" s="220">
        <f t="shared" si="62"/>
        <v>428.23168204181115</v>
      </c>
      <c r="AB175" s="184">
        <f t="shared" si="63"/>
        <v>-821.76831795818885</v>
      </c>
      <c r="AC175" s="166">
        <f t="shared" si="64"/>
        <v>-0.65741465436655111</v>
      </c>
      <c r="AD175" s="3">
        <f t="shared" si="49"/>
        <v>8000</v>
      </c>
      <c r="AE175" s="184">
        <f t="shared" si="69"/>
        <v>6787.3916596143672</v>
      </c>
      <c r="AF175" s="184">
        <f t="shared" si="65"/>
        <v>6898.0592993687269</v>
      </c>
      <c r="AG175" s="184">
        <f t="shared" si="66"/>
        <v>6749.5179243463599</v>
      </c>
      <c r="AH175" s="184">
        <f t="shared" si="67"/>
        <v>6945.8290192489067</v>
      </c>
      <c r="AI175" s="184">
        <f t="shared" si="68"/>
        <v>6928.2316820418109</v>
      </c>
    </row>
    <row r="176" spans="1:35" x14ac:dyDescent="0.25">
      <c r="A176" s="1">
        <v>174</v>
      </c>
      <c r="B176" s="29">
        <v>6500</v>
      </c>
      <c r="C176" s="30">
        <v>8000</v>
      </c>
      <c r="D176" s="30">
        <v>9250</v>
      </c>
      <c r="E176" s="28">
        <v>47</v>
      </c>
      <c r="F176" s="3">
        <v>51</v>
      </c>
      <c r="G176" s="3">
        <v>46</v>
      </c>
      <c r="H176" s="28">
        <v>4750</v>
      </c>
      <c r="I176" s="3">
        <v>2750</v>
      </c>
      <c r="J176" s="3">
        <v>2750</v>
      </c>
      <c r="K176" s="3">
        <v>3.3636363636363638</v>
      </c>
      <c r="L176" s="209">
        <v>1500</v>
      </c>
      <c r="M176" s="61">
        <v>1250</v>
      </c>
      <c r="N176" s="61">
        <v>250</v>
      </c>
      <c r="O176" s="129">
        <f t="shared" si="54"/>
        <v>72.468239307092034</v>
      </c>
      <c r="P176" s="3">
        <f t="shared" si="50"/>
        <v>-177.53176069290797</v>
      </c>
      <c r="Q176" s="96">
        <f t="shared" si="51"/>
        <v>-0.71012704277163186</v>
      </c>
      <c r="R176" s="157">
        <f t="shared" si="55"/>
        <v>13.250076153373907</v>
      </c>
      <c r="S176" s="3">
        <f t="shared" si="52"/>
        <v>-236.7499238466261</v>
      </c>
      <c r="T176" s="96">
        <f t="shared" si="53"/>
        <v>-0.94699969538650441</v>
      </c>
      <c r="U176" s="154">
        <f t="shared" si="56"/>
        <v>-194.4159220364632</v>
      </c>
      <c r="V176" s="3">
        <f t="shared" si="57"/>
        <v>-444.4159220364632</v>
      </c>
      <c r="W176" s="96">
        <f t="shared" si="58"/>
        <v>-1.7776636881458527</v>
      </c>
      <c r="X176" s="217">
        <f t="shared" si="59"/>
        <v>-30.237028601130248</v>
      </c>
      <c r="Y176" s="3">
        <f t="shared" si="60"/>
        <v>-280.23702860113025</v>
      </c>
      <c r="Z176" s="96">
        <f t="shared" si="61"/>
        <v>-1.120948114404521</v>
      </c>
      <c r="AA176" s="220">
        <f t="shared" si="62"/>
        <v>-163.89393074095699</v>
      </c>
      <c r="AB176" s="184">
        <f t="shared" si="63"/>
        <v>-413.89393074095699</v>
      </c>
      <c r="AC176" s="166">
        <f t="shared" si="64"/>
        <v>-1.6555757229638279</v>
      </c>
      <c r="AD176" s="3">
        <f t="shared" si="49"/>
        <v>9250</v>
      </c>
      <c r="AE176" s="184">
        <f t="shared" si="69"/>
        <v>8072.4682393070916</v>
      </c>
      <c r="AF176" s="184">
        <f t="shared" si="65"/>
        <v>8013.2500761533738</v>
      </c>
      <c r="AG176" s="184">
        <f t="shared" si="66"/>
        <v>7805.5840779635364</v>
      </c>
      <c r="AH176" s="184">
        <f t="shared" si="67"/>
        <v>7969.7629713988699</v>
      </c>
      <c r="AI176" s="184">
        <f t="shared" si="68"/>
        <v>7836.1060692590427</v>
      </c>
    </row>
    <row r="177" spans="1:35" x14ac:dyDescent="0.25">
      <c r="A177" s="1">
        <v>175</v>
      </c>
      <c r="B177" s="30">
        <v>8000</v>
      </c>
      <c r="C177" s="30">
        <v>9250</v>
      </c>
      <c r="D177" s="30">
        <v>9500</v>
      </c>
      <c r="E177" s="3">
        <v>51</v>
      </c>
      <c r="F177" s="3">
        <v>46</v>
      </c>
      <c r="G177" s="3">
        <v>42</v>
      </c>
      <c r="H177" s="3">
        <v>2750</v>
      </c>
      <c r="I177" s="3">
        <v>2750</v>
      </c>
      <c r="J177" s="3">
        <v>2750</v>
      </c>
      <c r="K177" s="3">
        <v>3.4545454545454546</v>
      </c>
      <c r="L177" s="61">
        <v>1250</v>
      </c>
      <c r="M177" s="61">
        <v>250</v>
      </c>
      <c r="N177" s="61">
        <v>-500</v>
      </c>
      <c r="O177" s="129">
        <f t="shared" si="54"/>
        <v>11.376939817664777</v>
      </c>
      <c r="P177" s="3">
        <f t="shared" si="50"/>
        <v>511.37693981766478</v>
      </c>
      <c r="Q177" s="96">
        <f t="shared" si="51"/>
        <v>-1.0227538796353295</v>
      </c>
      <c r="R177" s="157">
        <f t="shared" si="55"/>
        <v>-38.177978299926821</v>
      </c>
      <c r="S177" s="3">
        <f t="shared" si="52"/>
        <v>461.82202170007315</v>
      </c>
      <c r="T177" s="96">
        <f t="shared" si="53"/>
        <v>-0.92364404340014628</v>
      </c>
      <c r="U177" s="154">
        <f t="shared" si="56"/>
        <v>-115.24768784457991</v>
      </c>
      <c r="V177" s="3">
        <f t="shared" si="57"/>
        <v>384.7523121554201</v>
      </c>
      <c r="W177" s="96">
        <f t="shared" si="58"/>
        <v>-0.76950462431084021</v>
      </c>
      <c r="X177" s="217">
        <f t="shared" si="59"/>
        <v>-124.58472892590808</v>
      </c>
      <c r="Y177" s="3">
        <f t="shared" si="60"/>
        <v>375.41527107409195</v>
      </c>
      <c r="Z177" s="96">
        <f t="shared" si="61"/>
        <v>-0.7508305421481839</v>
      </c>
      <c r="AA177" s="220">
        <f t="shared" si="62"/>
        <v>-227.88684240529005</v>
      </c>
      <c r="AB177" s="184">
        <f t="shared" si="63"/>
        <v>272.11315759470995</v>
      </c>
      <c r="AC177" s="166">
        <f t="shared" si="64"/>
        <v>-0.54422631518941988</v>
      </c>
      <c r="AD177" s="3">
        <f t="shared" si="49"/>
        <v>9500</v>
      </c>
      <c r="AE177" s="184">
        <f t="shared" si="69"/>
        <v>9261.3769398176646</v>
      </c>
      <c r="AF177" s="184">
        <f t="shared" si="65"/>
        <v>9211.8220217000726</v>
      </c>
      <c r="AG177" s="184">
        <f t="shared" si="66"/>
        <v>9134.7523121554204</v>
      </c>
      <c r="AH177" s="184">
        <f t="shared" si="67"/>
        <v>9125.4152710740927</v>
      </c>
      <c r="AI177" s="184">
        <f t="shared" si="68"/>
        <v>9022.1131575947093</v>
      </c>
    </row>
    <row r="178" spans="1:35" x14ac:dyDescent="0.25">
      <c r="A178" s="1">
        <v>176</v>
      </c>
      <c r="B178" s="30">
        <v>9250</v>
      </c>
      <c r="C178" s="30">
        <v>9500</v>
      </c>
      <c r="D178" s="30">
        <v>9000</v>
      </c>
      <c r="E178" s="3">
        <v>46</v>
      </c>
      <c r="F178" s="3">
        <v>42</v>
      </c>
      <c r="G178" s="3">
        <v>43</v>
      </c>
      <c r="H178" s="3">
        <v>2750</v>
      </c>
      <c r="I178" s="3">
        <v>2750</v>
      </c>
      <c r="J178" s="3">
        <v>2750</v>
      </c>
      <c r="K178" s="3">
        <v>3.2727272727272729</v>
      </c>
      <c r="L178" s="61">
        <v>250</v>
      </c>
      <c r="M178" s="61">
        <v>-500</v>
      </c>
      <c r="N178" s="61">
        <v>1000</v>
      </c>
      <c r="O178" s="129">
        <f t="shared" si="54"/>
        <v>91.310769464584155</v>
      </c>
      <c r="P178" s="3">
        <f t="shared" si="50"/>
        <v>-908.68923053541585</v>
      </c>
      <c r="Q178" s="96">
        <f t="shared" si="51"/>
        <v>-0.90868923053541584</v>
      </c>
      <c r="R178" s="157">
        <f t="shared" si="55"/>
        <v>63.068788452250551</v>
      </c>
      <c r="S178" s="3">
        <f t="shared" si="52"/>
        <v>-936.9312115477494</v>
      </c>
      <c r="T178" s="96">
        <f t="shared" si="53"/>
        <v>-0.93693121154774939</v>
      </c>
      <c r="U178" s="154">
        <f t="shared" si="56"/>
        <v>123.75040458583882</v>
      </c>
      <c r="V178" s="3">
        <f t="shared" si="57"/>
        <v>-876.24959541416115</v>
      </c>
      <c r="W178" s="96">
        <f t="shared" si="58"/>
        <v>-0.87624959541416114</v>
      </c>
      <c r="X178" s="217">
        <f t="shared" si="59"/>
        <v>102.52410797226278</v>
      </c>
      <c r="Y178" s="3">
        <f t="shared" si="60"/>
        <v>-897.47589202773725</v>
      </c>
      <c r="Z178" s="96">
        <f t="shared" si="61"/>
        <v>-0.89747589202773725</v>
      </c>
      <c r="AA178" s="220">
        <f t="shared" si="62"/>
        <v>41.622287333578882</v>
      </c>
      <c r="AB178" s="184">
        <f t="shared" si="63"/>
        <v>-958.37771266642108</v>
      </c>
      <c r="AC178" s="166">
        <f t="shared" si="64"/>
        <v>-0.95837771266642102</v>
      </c>
      <c r="AD178" s="3">
        <f t="shared" si="49"/>
        <v>9000</v>
      </c>
      <c r="AE178" s="184">
        <f t="shared" si="69"/>
        <v>9591.3107694645842</v>
      </c>
      <c r="AF178" s="184">
        <f t="shared" si="65"/>
        <v>9563.0687884522504</v>
      </c>
      <c r="AG178" s="184">
        <f t="shared" si="66"/>
        <v>9623.7504045858386</v>
      </c>
      <c r="AH178" s="184">
        <f t="shared" si="67"/>
        <v>9602.5241079722637</v>
      </c>
      <c r="AI178" s="184">
        <f t="shared" si="68"/>
        <v>9541.6222873335792</v>
      </c>
    </row>
    <row r="179" spans="1:35" x14ac:dyDescent="0.25">
      <c r="A179" s="1">
        <v>177</v>
      </c>
      <c r="B179" s="30">
        <v>9500</v>
      </c>
      <c r="C179" s="30">
        <v>9000</v>
      </c>
      <c r="D179" s="30">
        <v>10000</v>
      </c>
      <c r="E179" s="3">
        <v>42</v>
      </c>
      <c r="F179" s="3">
        <v>43</v>
      </c>
      <c r="G179" s="3">
        <v>50</v>
      </c>
      <c r="H179" s="3">
        <v>2750</v>
      </c>
      <c r="I179" s="3">
        <v>2750</v>
      </c>
      <c r="J179" s="3">
        <v>2750</v>
      </c>
      <c r="K179" s="3">
        <v>3.6363636363636362</v>
      </c>
      <c r="L179" s="61">
        <v>-500</v>
      </c>
      <c r="M179" s="61">
        <v>1000</v>
      </c>
      <c r="N179" s="61">
        <v>-750</v>
      </c>
      <c r="O179" s="129">
        <f t="shared" si="54"/>
        <v>-14.237043545337968</v>
      </c>
      <c r="P179" s="3">
        <f t="shared" si="50"/>
        <v>735.762956454662</v>
      </c>
      <c r="Q179" s="96">
        <f t="shared" si="51"/>
        <v>-0.98101727527288263</v>
      </c>
      <c r="R179" s="157">
        <f t="shared" si="55"/>
        <v>-70.371076903957103</v>
      </c>
      <c r="S179" s="3">
        <f t="shared" si="52"/>
        <v>679.62892309604285</v>
      </c>
      <c r="T179" s="96">
        <f t="shared" si="53"/>
        <v>-0.90617189746139049</v>
      </c>
      <c r="U179" s="154">
        <f t="shared" si="56"/>
        <v>21.596474658937723</v>
      </c>
      <c r="V179" s="3">
        <f t="shared" si="57"/>
        <v>771.59647465893772</v>
      </c>
      <c r="W179" s="96">
        <f t="shared" si="58"/>
        <v>-1.0287952995452503</v>
      </c>
      <c r="X179" s="217">
        <f t="shared" si="59"/>
        <v>17.330976327844326</v>
      </c>
      <c r="Y179" s="3">
        <f t="shared" si="60"/>
        <v>767.33097632784438</v>
      </c>
      <c r="Z179" s="96">
        <f t="shared" si="61"/>
        <v>-1.0231079684371258</v>
      </c>
      <c r="AA179" s="220">
        <f t="shared" si="62"/>
        <v>22.292499397206711</v>
      </c>
      <c r="AB179" s="184">
        <f t="shared" si="63"/>
        <v>772.29249939720671</v>
      </c>
      <c r="AC179" s="166">
        <f t="shared" si="64"/>
        <v>-1.0297233325296089</v>
      </c>
      <c r="AD179" s="3">
        <f t="shared" si="49"/>
        <v>10000</v>
      </c>
      <c r="AE179" s="184">
        <f t="shared" si="69"/>
        <v>8985.7629564546623</v>
      </c>
      <c r="AF179" s="184">
        <f t="shared" si="65"/>
        <v>8929.6289230960429</v>
      </c>
      <c r="AG179" s="184">
        <f t="shared" si="66"/>
        <v>9021.596474658938</v>
      </c>
      <c r="AH179" s="184">
        <f t="shared" si="67"/>
        <v>9017.3309763278448</v>
      </c>
      <c r="AI179" s="184">
        <f t="shared" si="68"/>
        <v>9022.2924993972065</v>
      </c>
    </row>
    <row r="180" spans="1:35" x14ac:dyDescent="0.25">
      <c r="A180" s="1">
        <v>178</v>
      </c>
      <c r="B180" s="30">
        <v>9000</v>
      </c>
      <c r="C180" s="30">
        <v>10000</v>
      </c>
      <c r="D180" s="30">
        <v>9250</v>
      </c>
      <c r="E180" s="3">
        <v>43</v>
      </c>
      <c r="F180" s="3">
        <v>50</v>
      </c>
      <c r="G180" s="3">
        <v>47</v>
      </c>
      <c r="H180" s="3">
        <v>2750</v>
      </c>
      <c r="I180" s="3">
        <v>2750</v>
      </c>
      <c r="J180" s="3">
        <v>2750</v>
      </c>
      <c r="K180" s="3">
        <v>3.3636363636363638</v>
      </c>
      <c r="L180" s="61">
        <v>1000</v>
      </c>
      <c r="M180" s="61">
        <v>-750</v>
      </c>
      <c r="N180" s="61">
        <v>250</v>
      </c>
      <c r="O180" s="129">
        <f t="shared" si="54"/>
        <v>78.503777783082768</v>
      </c>
      <c r="P180" s="3">
        <f t="shared" si="50"/>
        <v>-171.49622221691723</v>
      </c>
      <c r="Q180" s="96">
        <f t="shared" si="51"/>
        <v>-0.68598488886766895</v>
      </c>
      <c r="R180" s="157">
        <f t="shared" si="55"/>
        <v>58.812936060518737</v>
      </c>
      <c r="S180" s="3">
        <f t="shared" si="52"/>
        <v>-191.18706393948128</v>
      </c>
      <c r="T180" s="96">
        <f t="shared" si="53"/>
        <v>-0.76474825575792515</v>
      </c>
      <c r="U180" s="154">
        <f t="shared" si="56"/>
        <v>15.241252149023538</v>
      </c>
      <c r="V180" s="3">
        <f t="shared" si="57"/>
        <v>-234.75874785097648</v>
      </c>
      <c r="W180" s="96">
        <f t="shared" si="58"/>
        <v>-0.93903499140390589</v>
      </c>
      <c r="X180" s="217">
        <f t="shared" si="59"/>
        <v>139.69208266418713</v>
      </c>
      <c r="Y180" s="3">
        <f t="shared" si="60"/>
        <v>-110.30791733581287</v>
      </c>
      <c r="Z180" s="96">
        <f t="shared" si="61"/>
        <v>-0.44123166934325148</v>
      </c>
      <c r="AA180" s="220">
        <f t="shared" si="62"/>
        <v>87.388711959902977</v>
      </c>
      <c r="AB180" s="184">
        <f t="shared" si="63"/>
        <v>-162.61128804009701</v>
      </c>
      <c r="AC180" s="166">
        <f t="shared" si="64"/>
        <v>-0.65044515216038801</v>
      </c>
      <c r="AD180" s="3">
        <f t="shared" si="49"/>
        <v>9250</v>
      </c>
      <c r="AE180" s="184">
        <f t="shared" si="69"/>
        <v>10078.503777783082</v>
      </c>
      <c r="AF180" s="184">
        <f t="shared" si="65"/>
        <v>10058.812936060518</v>
      </c>
      <c r="AG180" s="184">
        <f t="shared" si="66"/>
        <v>10015.241252149024</v>
      </c>
      <c r="AH180" s="184">
        <f t="shared" si="67"/>
        <v>10139.692082664187</v>
      </c>
      <c r="AI180" s="184">
        <f t="shared" si="68"/>
        <v>10087.388711959902</v>
      </c>
    </row>
    <row r="181" spans="1:35" x14ac:dyDescent="0.25">
      <c r="A181" s="1">
        <v>179</v>
      </c>
      <c r="B181" s="30">
        <v>10000</v>
      </c>
      <c r="C181" s="30">
        <v>9250</v>
      </c>
      <c r="D181" s="30">
        <v>9500</v>
      </c>
      <c r="E181" s="3">
        <v>50</v>
      </c>
      <c r="F181" s="3">
        <v>47</v>
      </c>
      <c r="G181" s="3">
        <v>54</v>
      </c>
      <c r="H181" s="3">
        <v>2750</v>
      </c>
      <c r="I181" s="3">
        <v>2750</v>
      </c>
      <c r="J181" s="3">
        <v>2750</v>
      </c>
      <c r="K181" s="3">
        <v>3.4545454545454546</v>
      </c>
      <c r="L181" s="61">
        <v>-750</v>
      </c>
      <c r="M181" s="61">
        <v>250</v>
      </c>
      <c r="N181" s="61">
        <v>1250</v>
      </c>
      <c r="O181" s="129">
        <f t="shared" si="54"/>
        <v>83.803401529553582</v>
      </c>
      <c r="P181" s="3">
        <f t="shared" si="50"/>
        <v>-1166.1965984704464</v>
      </c>
      <c r="Q181" s="96">
        <f t="shared" si="51"/>
        <v>-0.93295727877635704</v>
      </c>
      <c r="R181" s="157">
        <f t="shared" si="55"/>
        <v>53.893579230936183</v>
      </c>
      <c r="S181" s="3">
        <f t="shared" si="52"/>
        <v>-1196.1064207690638</v>
      </c>
      <c r="T181" s="96">
        <f t="shared" si="53"/>
        <v>-0.95688513661525099</v>
      </c>
      <c r="U181" s="154">
        <f t="shared" si="56"/>
        <v>138.16432800836378</v>
      </c>
      <c r="V181" s="3">
        <f t="shared" si="57"/>
        <v>-1111.8356719916362</v>
      </c>
      <c r="W181" s="96">
        <f t="shared" si="58"/>
        <v>-0.88946853759330902</v>
      </c>
      <c r="X181" s="217">
        <f t="shared" si="59"/>
        <v>88.342703669798453</v>
      </c>
      <c r="Y181" s="3">
        <f t="shared" si="60"/>
        <v>-1161.6572963302015</v>
      </c>
      <c r="Z181" s="96">
        <f t="shared" si="61"/>
        <v>-0.92932583706416116</v>
      </c>
      <c r="AA181" s="220">
        <f t="shared" si="62"/>
        <v>97.384010027176998</v>
      </c>
      <c r="AB181" s="184">
        <f t="shared" si="63"/>
        <v>-1152.6159899728229</v>
      </c>
      <c r="AC181" s="166">
        <f t="shared" si="64"/>
        <v>-0.92209279197825833</v>
      </c>
      <c r="AD181" s="3">
        <f t="shared" si="49"/>
        <v>9500</v>
      </c>
      <c r="AE181" s="184">
        <f t="shared" si="69"/>
        <v>9333.8034015295543</v>
      </c>
      <c r="AF181" s="184">
        <f t="shared" si="65"/>
        <v>9303.8935792309367</v>
      </c>
      <c r="AG181" s="184">
        <f t="shared" si="66"/>
        <v>9388.1643280083645</v>
      </c>
      <c r="AH181" s="184">
        <f t="shared" si="67"/>
        <v>9338.3427036697976</v>
      </c>
      <c r="AI181" s="184">
        <f t="shared" si="68"/>
        <v>9347.3840100271773</v>
      </c>
    </row>
    <row r="182" spans="1:35" ht="15.75" thickBot="1" x14ac:dyDescent="0.3">
      <c r="A182" s="1">
        <v>180</v>
      </c>
      <c r="B182" s="30">
        <v>9250</v>
      </c>
      <c r="C182" s="30">
        <v>9500</v>
      </c>
      <c r="D182" s="31">
        <v>10750</v>
      </c>
      <c r="E182" s="3">
        <v>47</v>
      </c>
      <c r="F182" s="3">
        <v>54</v>
      </c>
      <c r="G182" s="32">
        <v>53</v>
      </c>
      <c r="H182" s="3">
        <v>2750</v>
      </c>
      <c r="I182" s="3">
        <v>2750</v>
      </c>
      <c r="J182" s="32">
        <v>3750</v>
      </c>
      <c r="K182" s="32">
        <v>2.8666666666666667</v>
      </c>
      <c r="L182" s="61">
        <v>250</v>
      </c>
      <c r="M182" s="61">
        <v>1250</v>
      </c>
      <c r="N182" s="62">
        <v>-750</v>
      </c>
      <c r="O182" s="129">
        <f t="shared" si="54"/>
        <v>-38.648420483615126</v>
      </c>
      <c r="P182" s="3">
        <f t="shared" si="50"/>
        <v>711.35157951638485</v>
      </c>
      <c r="Q182" s="96">
        <f t="shared" si="51"/>
        <v>-0.94846877268851315</v>
      </c>
      <c r="R182" s="157">
        <f t="shared" si="55"/>
        <v>-130.20076817537048</v>
      </c>
      <c r="S182" s="3">
        <f t="shared" si="52"/>
        <v>619.79923182462949</v>
      </c>
      <c r="T182" s="96">
        <f t="shared" si="53"/>
        <v>-0.82639897576617261</v>
      </c>
      <c r="U182" s="154">
        <f t="shared" si="56"/>
        <v>-253.44119692384788</v>
      </c>
      <c r="V182" s="3">
        <f t="shared" si="57"/>
        <v>496.55880307615212</v>
      </c>
      <c r="W182" s="96">
        <f t="shared" si="58"/>
        <v>-0.66207840410153618</v>
      </c>
      <c r="X182" s="217">
        <f t="shared" si="59"/>
        <v>-159.22512738487256</v>
      </c>
      <c r="Y182" s="3">
        <f t="shared" si="60"/>
        <v>590.77487261512738</v>
      </c>
      <c r="Z182" s="96">
        <f t="shared" si="61"/>
        <v>-0.7876998301535032</v>
      </c>
      <c r="AA182" s="220">
        <f t="shared" si="62"/>
        <v>-150.89832081587275</v>
      </c>
      <c r="AB182" s="184">
        <f t="shared" si="63"/>
        <v>599.10167918412731</v>
      </c>
      <c r="AC182" s="166">
        <f t="shared" si="64"/>
        <v>-0.79880223891216973</v>
      </c>
      <c r="AD182" s="3">
        <f t="shared" si="49"/>
        <v>10750</v>
      </c>
      <c r="AE182" s="184">
        <f t="shared" si="69"/>
        <v>9461.3515795163858</v>
      </c>
      <c r="AF182" s="184">
        <f t="shared" si="65"/>
        <v>9369.7992318246288</v>
      </c>
      <c r="AG182" s="184">
        <f t="shared" si="66"/>
        <v>9246.5588030761519</v>
      </c>
      <c r="AH182" s="184">
        <f t="shared" si="67"/>
        <v>9340.7748726151276</v>
      </c>
      <c r="AI182" s="184">
        <f t="shared" si="68"/>
        <v>9349.1016791841266</v>
      </c>
    </row>
    <row r="183" spans="1:35" ht="15.75" thickBot="1" x14ac:dyDescent="0.3">
      <c r="A183" s="1">
        <v>181</v>
      </c>
      <c r="B183" s="30">
        <v>9500</v>
      </c>
      <c r="C183" s="31">
        <v>10750</v>
      </c>
      <c r="D183" s="29">
        <v>12250</v>
      </c>
      <c r="E183" s="3">
        <v>54</v>
      </c>
      <c r="F183" s="32">
        <v>53</v>
      </c>
      <c r="G183" s="28">
        <v>44</v>
      </c>
      <c r="H183" s="3">
        <v>2750</v>
      </c>
      <c r="I183" s="32">
        <v>3750</v>
      </c>
      <c r="J183" s="28">
        <v>4750</v>
      </c>
      <c r="K183" s="28">
        <v>2.5789473684210527</v>
      </c>
      <c r="L183" s="61">
        <v>1250</v>
      </c>
      <c r="M183" s="62">
        <v>-750</v>
      </c>
      <c r="N183" s="209">
        <v>-750</v>
      </c>
      <c r="O183" s="129">
        <f t="shared" si="54"/>
        <v>-234.44352845085498</v>
      </c>
      <c r="P183" s="3">
        <f t="shared" si="50"/>
        <v>515.55647154914504</v>
      </c>
      <c r="Q183" s="96">
        <f t="shared" si="51"/>
        <v>-0.68740862873219344</v>
      </c>
      <c r="R183" s="157">
        <f t="shared" si="55"/>
        <v>-268.80470917473593</v>
      </c>
      <c r="S183" s="3">
        <f t="shared" si="52"/>
        <v>481.19529082526407</v>
      </c>
      <c r="T183" s="96">
        <f t="shared" si="53"/>
        <v>-0.64159372110035207</v>
      </c>
      <c r="U183" s="154">
        <f t="shared" si="56"/>
        <v>-919.27510148792533</v>
      </c>
      <c r="V183" s="3">
        <f t="shared" si="57"/>
        <v>-169.27510148792533</v>
      </c>
      <c r="W183" s="96">
        <f t="shared" si="58"/>
        <v>0.22570013531723376</v>
      </c>
      <c r="X183" s="217">
        <f t="shared" si="59"/>
        <v>-791.07474575562469</v>
      </c>
      <c r="Y183" s="3">
        <f t="shared" si="60"/>
        <v>-41.07474575562469</v>
      </c>
      <c r="Z183" s="96">
        <f t="shared" si="61"/>
        <v>5.4766327674166254E-2</v>
      </c>
      <c r="AA183" s="220">
        <f t="shared" si="62"/>
        <v>-852.83200246208833</v>
      </c>
      <c r="AB183" s="184">
        <f t="shared" si="63"/>
        <v>-102.83200246208833</v>
      </c>
      <c r="AC183" s="166">
        <f t="shared" si="64"/>
        <v>0.13710933661611777</v>
      </c>
      <c r="AD183" s="3">
        <f t="shared" si="49"/>
        <v>12250</v>
      </c>
      <c r="AE183" s="184">
        <f t="shared" si="69"/>
        <v>10515.556471549145</v>
      </c>
      <c r="AF183" s="184">
        <f t="shared" si="65"/>
        <v>10481.195290825264</v>
      </c>
      <c r="AG183" s="184">
        <f t="shared" si="66"/>
        <v>9830.724898512075</v>
      </c>
      <c r="AH183" s="184">
        <f t="shared" si="67"/>
        <v>9958.9252542443755</v>
      </c>
      <c r="AI183" s="184">
        <f t="shared" si="68"/>
        <v>9897.167997537912</v>
      </c>
    </row>
    <row r="184" spans="1:35" ht="15.75" thickBot="1" x14ac:dyDescent="0.3">
      <c r="A184" s="1">
        <v>182</v>
      </c>
      <c r="B184" s="31">
        <v>10750</v>
      </c>
      <c r="C184" s="29">
        <v>12250</v>
      </c>
      <c r="D184" s="30">
        <v>11500</v>
      </c>
      <c r="E184" s="32">
        <v>53</v>
      </c>
      <c r="F184" s="28">
        <v>44</v>
      </c>
      <c r="G184" s="3">
        <v>36</v>
      </c>
      <c r="H184" s="32">
        <v>3750</v>
      </c>
      <c r="I184" s="28">
        <v>4750</v>
      </c>
      <c r="J184" s="3">
        <v>3750</v>
      </c>
      <c r="K184" s="3">
        <v>3.0666666666666669</v>
      </c>
      <c r="L184" s="62">
        <v>-750</v>
      </c>
      <c r="M184" s="209">
        <v>-750</v>
      </c>
      <c r="N184" s="61">
        <v>250</v>
      </c>
      <c r="O184" s="129">
        <f t="shared" si="54"/>
        <v>-256.23256952722363</v>
      </c>
      <c r="P184" s="3">
        <f t="shared" si="50"/>
        <v>-506.23256952722363</v>
      </c>
      <c r="Q184" s="96">
        <f t="shared" si="51"/>
        <v>-2.0249302781088945</v>
      </c>
      <c r="R184" s="157">
        <f t="shared" si="55"/>
        <v>-193.65854151969546</v>
      </c>
      <c r="S184" s="3">
        <f t="shared" si="52"/>
        <v>-443.65854151969546</v>
      </c>
      <c r="T184" s="96">
        <f t="shared" si="53"/>
        <v>-1.7746341660787819</v>
      </c>
      <c r="U184" s="154">
        <f t="shared" si="56"/>
        <v>-231.68556114552712</v>
      </c>
      <c r="V184" s="3">
        <f t="shared" si="57"/>
        <v>-481.68556114552712</v>
      </c>
      <c r="W184" s="96">
        <f t="shared" si="58"/>
        <v>-1.9267422445821085</v>
      </c>
      <c r="X184" s="217">
        <f t="shared" si="59"/>
        <v>-444.77269637949644</v>
      </c>
      <c r="Y184" s="3">
        <f t="shared" si="60"/>
        <v>-694.77269637949644</v>
      </c>
      <c r="Z184" s="96">
        <f t="shared" si="61"/>
        <v>-2.7790907855179858</v>
      </c>
      <c r="AA184" s="220">
        <f t="shared" si="62"/>
        <v>-572.54204621617373</v>
      </c>
      <c r="AB184" s="184">
        <f t="shared" si="63"/>
        <v>-822.54204621617373</v>
      </c>
      <c r="AC184" s="166">
        <f t="shared" si="64"/>
        <v>-3.2901681848646951</v>
      </c>
      <c r="AD184" s="3">
        <f t="shared" si="49"/>
        <v>11500</v>
      </c>
      <c r="AE184" s="184">
        <f t="shared" si="69"/>
        <v>11993.767430472777</v>
      </c>
      <c r="AF184" s="184">
        <f t="shared" si="65"/>
        <v>12056.341458480305</v>
      </c>
      <c r="AG184" s="184">
        <f t="shared" si="66"/>
        <v>12018.314438854473</v>
      </c>
      <c r="AH184" s="184">
        <f t="shared" si="67"/>
        <v>11805.227303620504</v>
      </c>
      <c r="AI184" s="184">
        <f t="shared" si="68"/>
        <v>11677.457953783825</v>
      </c>
    </row>
    <row r="185" spans="1:35" x14ac:dyDescent="0.25">
      <c r="A185" s="1">
        <v>183</v>
      </c>
      <c r="B185" s="29">
        <v>12250</v>
      </c>
      <c r="C185" s="30">
        <v>11500</v>
      </c>
      <c r="D185" s="30">
        <v>11750</v>
      </c>
      <c r="E185" s="28">
        <v>44</v>
      </c>
      <c r="F185" s="3">
        <v>36</v>
      </c>
      <c r="G185" s="3">
        <v>45</v>
      </c>
      <c r="H185" s="28">
        <v>4750</v>
      </c>
      <c r="I185" s="3">
        <v>3750</v>
      </c>
      <c r="J185" s="3">
        <v>8750</v>
      </c>
      <c r="K185" s="3">
        <v>1.3428571428571427</v>
      </c>
      <c r="L185" s="209">
        <v>-750</v>
      </c>
      <c r="M185" s="61">
        <v>250</v>
      </c>
      <c r="N185" s="61">
        <v>0</v>
      </c>
      <c r="O185" s="129">
        <f t="shared" si="54"/>
        <v>295.83485739151956</v>
      </c>
      <c r="P185" s="3">
        <f t="shared" si="50"/>
        <v>295.83485739151956</v>
      </c>
      <c r="Q185" s="96">
        <f t="shared" si="51"/>
        <v>0</v>
      </c>
      <c r="R185" s="157">
        <f t="shared" si="55"/>
        <v>161.56095145815331</v>
      </c>
      <c r="S185" s="3">
        <f t="shared" si="52"/>
        <v>161.56095145815331</v>
      </c>
      <c r="T185" s="96">
        <f t="shared" si="53"/>
        <v>0</v>
      </c>
      <c r="U185" s="154">
        <f t="shared" si="56"/>
        <v>343.68138261052201</v>
      </c>
      <c r="V185" s="3">
        <f t="shared" si="57"/>
        <v>343.68138261052201</v>
      </c>
      <c r="W185" s="96">
        <f t="shared" si="58"/>
        <v>0</v>
      </c>
      <c r="X185" s="217">
        <f t="shared" si="59"/>
        <v>276.09083500783078</v>
      </c>
      <c r="Y185" s="3">
        <f t="shared" si="60"/>
        <v>276.09083500783078</v>
      </c>
      <c r="Z185" s="96">
        <f t="shared" si="61"/>
        <v>0</v>
      </c>
      <c r="AA185" s="220">
        <f t="shared" si="62"/>
        <v>396.908965181383</v>
      </c>
      <c r="AB185" s="184">
        <f t="shared" si="63"/>
        <v>396.908965181383</v>
      </c>
      <c r="AC185" s="166">
        <f t="shared" si="64"/>
        <v>0</v>
      </c>
      <c r="AD185" s="3">
        <f t="shared" si="49"/>
        <v>11750</v>
      </c>
      <c r="AE185" s="184">
        <f t="shared" si="69"/>
        <v>11795.834857391519</v>
      </c>
      <c r="AF185" s="184">
        <f t="shared" si="65"/>
        <v>11661.560951458154</v>
      </c>
      <c r="AG185" s="184">
        <f t="shared" si="66"/>
        <v>11843.681382610523</v>
      </c>
      <c r="AH185" s="184">
        <f t="shared" si="67"/>
        <v>11776.090835007832</v>
      </c>
      <c r="AI185" s="184">
        <f t="shared" si="68"/>
        <v>11896.908965181383</v>
      </c>
    </row>
    <row r="186" spans="1:35" x14ac:dyDescent="0.25">
      <c r="A186" s="1">
        <v>184</v>
      </c>
      <c r="B186" s="30">
        <v>11500</v>
      </c>
      <c r="C186" s="30">
        <v>11750</v>
      </c>
      <c r="D186" s="30">
        <v>11750</v>
      </c>
      <c r="E186" s="3">
        <v>36</v>
      </c>
      <c r="F186" s="3">
        <v>45</v>
      </c>
      <c r="G186" s="3">
        <v>54</v>
      </c>
      <c r="H186" s="3">
        <v>3750</v>
      </c>
      <c r="I186" s="3">
        <v>8750</v>
      </c>
      <c r="J186" s="3">
        <v>4750</v>
      </c>
      <c r="K186" s="3">
        <v>2.4736842105263159</v>
      </c>
      <c r="L186" s="61">
        <v>250</v>
      </c>
      <c r="M186" s="61">
        <v>0</v>
      </c>
      <c r="N186" s="61">
        <v>500</v>
      </c>
      <c r="O186" s="129">
        <f t="shared" si="54"/>
        <v>-95.839791261731506</v>
      </c>
      <c r="P186" s="3">
        <f t="shared" si="50"/>
        <v>-595.83979126173153</v>
      </c>
      <c r="Q186" s="96">
        <f t="shared" si="51"/>
        <v>-1.1916795825234632</v>
      </c>
      <c r="R186" s="157">
        <f t="shared" si="55"/>
        <v>259.87917208165436</v>
      </c>
      <c r="S186" s="3">
        <f t="shared" si="52"/>
        <v>-240.12082791834564</v>
      </c>
      <c r="T186" s="96">
        <f t="shared" si="53"/>
        <v>-0.48024165583669126</v>
      </c>
      <c r="U186" s="154">
        <f t="shared" si="56"/>
        <v>329.44483859649807</v>
      </c>
      <c r="V186" s="3">
        <f t="shared" si="57"/>
        <v>-170.55516140350193</v>
      </c>
      <c r="W186" s="96">
        <f t="shared" si="58"/>
        <v>-0.34111032280700387</v>
      </c>
      <c r="X186" s="217">
        <f t="shared" si="59"/>
        <v>301.58088341291847</v>
      </c>
      <c r="Y186" s="3">
        <f t="shared" si="60"/>
        <v>-198.41911658708153</v>
      </c>
      <c r="Z186" s="96">
        <f t="shared" si="61"/>
        <v>-0.39683823317416306</v>
      </c>
      <c r="AA186" s="220">
        <f t="shared" si="62"/>
        <v>302.24519331201918</v>
      </c>
      <c r="AB186" s="184">
        <f t="shared" si="63"/>
        <v>-197.75480668798082</v>
      </c>
      <c r="AC186" s="166">
        <f t="shared" si="64"/>
        <v>-0.39550961337596163</v>
      </c>
      <c r="AD186" s="3">
        <f t="shared" si="49"/>
        <v>11750</v>
      </c>
      <c r="AE186" s="184">
        <f t="shared" si="69"/>
        <v>11654.160208738269</v>
      </c>
      <c r="AF186" s="184">
        <f t="shared" si="65"/>
        <v>12009.879172081655</v>
      </c>
      <c r="AG186" s="184">
        <f t="shared" si="66"/>
        <v>12079.444838596499</v>
      </c>
      <c r="AH186" s="184">
        <f t="shared" si="67"/>
        <v>12051.580883412918</v>
      </c>
      <c r="AI186" s="184">
        <f t="shared" si="68"/>
        <v>12052.245193312019</v>
      </c>
    </row>
    <row r="187" spans="1:35" x14ac:dyDescent="0.25">
      <c r="A187" s="1">
        <v>185</v>
      </c>
      <c r="B187" s="30">
        <v>11750</v>
      </c>
      <c r="C187" s="30">
        <v>11750</v>
      </c>
      <c r="D187" s="30">
        <v>12250</v>
      </c>
      <c r="E187" s="3">
        <v>45</v>
      </c>
      <c r="F187" s="3">
        <v>54</v>
      </c>
      <c r="G187" s="3">
        <v>52</v>
      </c>
      <c r="H187" s="3">
        <v>8750</v>
      </c>
      <c r="I187" s="3">
        <v>4750</v>
      </c>
      <c r="J187" s="3">
        <v>6750</v>
      </c>
      <c r="K187" s="3">
        <v>1.8148148148148149</v>
      </c>
      <c r="L187" s="61">
        <v>0</v>
      </c>
      <c r="M187" s="61">
        <v>500</v>
      </c>
      <c r="N187" s="61">
        <v>-750</v>
      </c>
      <c r="O187" s="129">
        <f t="shared" si="54"/>
        <v>25.546280511814174</v>
      </c>
      <c r="P187" s="3">
        <f t="shared" si="50"/>
        <v>775.54628051181419</v>
      </c>
      <c r="Q187" s="96">
        <f t="shared" si="51"/>
        <v>-1.0340617073490856</v>
      </c>
      <c r="R187" s="157">
        <f t="shared" si="55"/>
        <v>11.313624513800825</v>
      </c>
      <c r="S187" s="3">
        <f t="shared" si="52"/>
        <v>761.31362451380085</v>
      </c>
      <c r="T187" s="96">
        <f t="shared" si="53"/>
        <v>-1.0150848326850679</v>
      </c>
      <c r="U187" s="154">
        <f t="shared" si="56"/>
        <v>-113.74265197099353</v>
      </c>
      <c r="V187" s="3">
        <f t="shared" si="57"/>
        <v>636.25734802900649</v>
      </c>
      <c r="W187" s="96">
        <f t="shared" si="58"/>
        <v>-0.84834313070534195</v>
      </c>
      <c r="X187" s="217">
        <f t="shared" si="59"/>
        <v>154.12173762958375</v>
      </c>
      <c r="Y187" s="3">
        <f t="shared" si="60"/>
        <v>904.12173762958378</v>
      </c>
      <c r="Z187" s="96">
        <f t="shared" si="61"/>
        <v>-1.2054956501727783</v>
      </c>
      <c r="AA187" s="220">
        <f t="shared" si="62"/>
        <v>117.09627940939752</v>
      </c>
      <c r="AB187" s="184">
        <f t="shared" si="63"/>
        <v>867.09627940939754</v>
      </c>
      <c r="AC187" s="166">
        <f t="shared" si="64"/>
        <v>-1.1561283725458633</v>
      </c>
      <c r="AD187" s="3">
        <f t="shared" si="49"/>
        <v>12250</v>
      </c>
      <c r="AE187" s="184">
        <f t="shared" si="69"/>
        <v>11775.546280511815</v>
      </c>
      <c r="AF187" s="184">
        <f t="shared" si="65"/>
        <v>11761.313624513801</v>
      </c>
      <c r="AG187" s="184">
        <f t="shared" si="66"/>
        <v>11636.257348029007</v>
      </c>
      <c r="AH187" s="184">
        <f t="shared" si="67"/>
        <v>11904.121737629584</v>
      </c>
      <c r="AI187" s="184">
        <f t="shared" si="68"/>
        <v>11867.096279409398</v>
      </c>
    </row>
    <row r="188" spans="1:35" x14ac:dyDescent="0.25">
      <c r="A188" s="1">
        <v>186</v>
      </c>
      <c r="B188" s="30">
        <v>11750</v>
      </c>
      <c r="C188" s="30">
        <v>12250</v>
      </c>
      <c r="D188" s="30">
        <v>11500</v>
      </c>
      <c r="E188" s="3">
        <v>54</v>
      </c>
      <c r="F188" s="3">
        <v>52</v>
      </c>
      <c r="G188" s="3">
        <v>46</v>
      </c>
      <c r="H188" s="3">
        <v>4750</v>
      </c>
      <c r="I188" s="3">
        <v>6750</v>
      </c>
      <c r="J188" s="3">
        <v>4750</v>
      </c>
      <c r="K188" s="3">
        <v>2.4210526315789473</v>
      </c>
      <c r="L188" s="61">
        <v>500</v>
      </c>
      <c r="M188" s="61">
        <v>-750</v>
      </c>
      <c r="N188" s="61">
        <v>0</v>
      </c>
      <c r="O188" s="129">
        <f t="shared" si="54"/>
        <v>-104.99992285504931</v>
      </c>
      <c r="P188" s="3">
        <f t="shared" si="50"/>
        <v>-104.99992285504931</v>
      </c>
      <c r="Q188" s="96">
        <f t="shared" si="51"/>
        <v>0</v>
      </c>
      <c r="R188" s="157">
        <f t="shared" si="55"/>
        <v>102.05970179863671</v>
      </c>
      <c r="S188" s="3">
        <f t="shared" si="52"/>
        <v>102.05970179863671</v>
      </c>
      <c r="T188" s="96">
        <f t="shared" si="53"/>
        <v>0</v>
      </c>
      <c r="U188" s="154">
        <f t="shared" si="56"/>
        <v>-35.784120381916736</v>
      </c>
      <c r="V188" s="3">
        <f t="shared" si="57"/>
        <v>-35.784120381916736</v>
      </c>
      <c r="W188" s="96">
        <f t="shared" si="58"/>
        <v>0</v>
      </c>
      <c r="X188" s="217">
        <f t="shared" si="59"/>
        <v>-65.670718479310381</v>
      </c>
      <c r="Y188" s="3">
        <f t="shared" si="60"/>
        <v>-65.670718479310381</v>
      </c>
      <c r="Z188" s="96">
        <f t="shared" si="61"/>
        <v>0</v>
      </c>
      <c r="AA188" s="220">
        <f t="shared" si="62"/>
        <v>-164.8821649393484</v>
      </c>
      <c r="AB188" s="184">
        <f t="shared" si="63"/>
        <v>-164.8821649393484</v>
      </c>
      <c r="AC188" s="166">
        <f t="shared" si="64"/>
        <v>0</v>
      </c>
      <c r="AD188" s="3">
        <f t="shared" si="49"/>
        <v>11500</v>
      </c>
      <c r="AE188" s="184">
        <f t="shared" si="69"/>
        <v>12145.00007714495</v>
      </c>
      <c r="AF188" s="184">
        <f t="shared" si="65"/>
        <v>12352.059701798637</v>
      </c>
      <c r="AG188" s="184">
        <f t="shared" si="66"/>
        <v>12214.215879618083</v>
      </c>
      <c r="AH188" s="184">
        <f t="shared" si="67"/>
        <v>12184.32928152069</v>
      </c>
      <c r="AI188" s="184">
        <f t="shared" si="68"/>
        <v>12085.117835060651</v>
      </c>
    </row>
    <row r="189" spans="1:35" x14ac:dyDescent="0.25">
      <c r="A189" s="1">
        <v>187</v>
      </c>
      <c r="B189" s="30">
        <v>12250</v>
      </c>
      <c r="C189" s="30">
        <v>11500</v>
      </c>
      <c r="D189" s="30">
        <v>11500</v>
      </c>
      <c r="E189" s="3">
        <v>52</v>
      </c>
      <c r="F189" s="3">
        <v>46</v>
      </c>
      <c r="G189" s="3">
        <v>40</v>
      </c>
      <c r="H189" s="3">
        <v>6750</v>
      </c>
      <c r="I189" s="3">
        <v>4750</v>
      </c>
      <c r="J189" s="3">
        <v>3750</v>
      </c>
      <c r="K189" s="3">
        <v>3.0666666666666669</v>
      </c>
      <c r="L189" s="61">
        <v>-750</v>
      </c>
      <c r="M189" s="61">
        <v>0</v>
      </c>
      <c r="N189" s="61">
        <v>0</v>
      </c>
      <c r="O189" s="129">
        <f t="shared" si="54"/>
        <v>-232.09041562326072</v>
      </c>
      <c r="P189" s="3">
        <f t="shared" si="50"/>
        <v>-232.09041562326072</v>
      </c>
      <c r="Q189" s="96">
        <f t="shared" si="51"/>
        <v>0</v>
      </c>
      <c r="R189" s="157">
        <f t="shared" si="55"/>
        <v>-177.17685863508083</v>
      </c>
      <c r="S189" s="3">
        <f t="shared" si="52"/>
        <v>-177.17685863508083</v>
      </c>
      <c r="T189" s="96">
        <f t="shared" si="53"/>
        <v>0</v>
      </c>
      <c r="U189" s="154">
        <f t="shared" si="56"/>
        <v>-248.13195187938646</v>
      </c>
      <c r="V189" s="3">
        <f t="shared" si="57"/>
        <v>-248.13195187938646</v>
      </c>
      <c r="W189" s="96">
        <f t="shared" si="58"/>
        <v>0</v>
      </c>
      <c r="X189" s="217">
        <f t="shared" si="59"/>
        <v>-230.70596084087009</v>
      </c>
      <c r="Y189" s="3">
        <f t="shared" si="60"/>
        <v>-230.70596084087009</v>
      </c>
      <c r="Z189" s="96">
        <f t="shared" si="61"/>
        <v>0</v>
      </c>
      <c r="AA189" s="220">
        <f t="shared" si="62"/>
        <v>-376.39890731834299</v>
      </c>
      <c r="AB189" s="184">
        <f t="shared" si="63"/>
        <v>-376.39890731834299</v>
      </c>
      <c r="AC189" s="166">
        <f t="shared" si="64"/>
        <v>0</v>
      </c>
      <c r="AD189" s="3">
        <f t="shared" si="49"/>
        <v>11500</v>
      </c>
      <c r="AE189" s="184">
        <f t="shared" si="69"/>
        <v>11267.909584376739</v>
      </c>
      <c r="AF189" s="184">
        <f t="shared" si="65"/>
        <v>11322.823141364919</v>
      </c>
      <c r="AG189" s="184">
        <f t="shared" si="66"/>
        <v>11251.868048120614</v>
      </c>
      <c r="AH189" s="184">
        <f t="shared" si="67"/>
        <v>11269.294039159129</v>
      </c>
      <c r="AI189" s="184">
        <f t="shared" si="68"/>
        <v>11123.601092681656</v>
      </c>
    </row>
    <row r="190" spans="1:35" x14ac:dyDescent="0.25">
      <c r="A190" s="1">
        <v>188</v>
      </c>
      <c r="B190" s="30">
        <v>11500</v>
      </c>
      <c r="C190" s="30">
        <v>11500</v>
      </c>
      <c r="D190" s="30">
        <v>11500</v>
      </c>
      <c r="E190" s="3">
        <v>46</v>
      </c>
      <c r="F190" s="3">
        <v>40</v>
      </c>
      <c r="G190" s="3">
        <v>46</v>
      </c>
      <c r="H190" s="3">
        <v>4750</v>
      </c>
      <c r="I190" s="3">
        <v>3750</v>
      </c>
      <c r="J190" s="3">
        <v>4750</v>
      </c>
      <c r="K190" s="3">
        <v>2.4210526315789473</v>
      </c>
      <c r="L190" s="61">
        <v>0</v>
      </c>
      <c r="M190" s="61">
        <v>0</v>
      </c>
      <c r="N190" s="61">
        <v>0</v>
      </c>
      <c r="O190" s="129">
        <f t="shared" si="54"/>
        <v>-104.99992285504931</v>
      </c>
      <c r="P190" s="3">
        <f t="shared" si="50"/>
        <v>-104.99992285504931</v>
      </c>
      <c r="Q190" s="96">
        <f t="shared" si="51"/>
        <v>0</v>
      </c>
      <c r="R190" s="157">
        <f t="shared" si="55"/>
        <v>-141.30278651011676</v>
      </c>
      <c r="S190" s="3">
        <f t="shared" si="52"/>
        <v>-141.30278651011676</v>
      </c>
      <c r="T190" s="96">
        <f t="shared" si="53"/>
        <v>0</v>
      </c>
      <c r="U190" s="154">
        <f t="shared" si="56"/>
        <v>33.097260803132116</v>
      </c>
      <c r="V190" s="3">
        <f t="shared" si="57"/>
        <v>33.097260803132116</v>
      </c>
      <c r="W190" s="96">
        <f t="shared" si="58"/>
        <v>0</v>
      </c>
      <c r="X190" s="217">
        <f t="shared" si="59"/>
        <v>20.224841405215273</v>
      </c>
      <c r="Y190" s="3">
        <f t="shared" si="60"/>
        <v>20.224841405215273</v>
      </c>
      <c r="Z190" s="96">
        <f t="shared" si="61"/>
        <v>0</v>
      </c>
      <c r="AA190" s="220">
        <f t="shared" si="62"/>
        <v>3.2591898395556029</v>
      </c>
      <c r="AB190" s="184">
        <f t="shared" si="63"/>
        <v>3.2591898395556029</v>
      </c>
      <c r="AC190" s="166">
        <f t="shared" si="64"/>
        <v>0</v>
      </c>
      <c r="AD190" s="3">
        <f t="shared" si="49"/>
        <v>11500</v>
      </c>
      <c r="AE190" s="184">
        <f t="shared" si="69"/>
        <v>11395.00007714495</v>
      </c>
      <c r="AF190" s="184">
        <f t="shared" si="65"/>
        <v>11358.697213489882</v>
      </c>
      <c r="AG190" s="184">
        <f t="shared" si="66"/>
        <v>11533.097260803132</v>
      </c>
      <c r="AH190" s="184">
        <f t="shared" si="67"/>
        <v>11520.224841405216</v>
      </c>
      <c r="AI190" s="184">
        <f t="shared" si="68"/>
        <v>11503.259189839555</v>
      </c>
    </row>
    <row r="191" spans="1:35" ht="15.75" thickBot="1" x14ac:dyDescent="0.3">
      <c r="A191" s="1">
        <v>189</v>
      </c>
      <c r="B191" s="30">
        <v>11500</v>
      </c>
      <c r="C191" s="30">
        <v>11500</v>
      </c>
      <c r="D191" s="31">
        <v>11500</v>
      </c>
      <c r="E191" s="3">
        <v>40</v>
      </c>
      <c r="F191" s="3">
        <v>46</v>
      </c>
      <c r="G191" s="32">
        <v>37</v>
      </c>
      <c r="H191" s="3">
        <v>3750</v>
      </c>
      <c r="I191" s="3">
        <v>4750</v>
      </c>
      <c r="J191" s="32">
        <v>6750</v>
      </c>
      <c r="K191" s="32">
        <v>1.7037037037037037</v>
      </c>
      <c r="L191" s="61">
        <v>0</v>
      </c>
      <c r="M191" s="61">
        <v>0</v>
      </c>
      <c r="N191" s="62">
        <v>250</v>
      </c>
      <c r="O191" s="129">
        <f t="shared" si="54"/>
        <v>55.044102784730882</v>
      </c>
      <c r="P191" s="3">
        <f t="shared" si="50"/>
        <v>-194.95589721526912</v>
      </c>
      <c r="Q191" s="96">
        <f t="shared" si="51"/>
        <v>-0.7798235888610765</v>
      </c>
      <c r="R191" s="157">
        <f t="shared" si="55"/>
        <v>35.04345790696452</v>
      </c>
      <c r="S191" s="3">
        <f t="shared" si="52"/>
        <v>-214.95654209303547</v>
      </c>
      <c r="T191" s="96">
        <f t="shared" si="53"/>
        <v>-0.85982616837214187</v>
      </c>
      <c r="U191" s="154">
        <f t="shared" si="56"/>
        <v>-130.08491402139305</v>
      </c>
      <c r="V191" s="3">
        <f t="shared" si="57"/>
        <v>-380.08491402139305</v>
      </c>
      <c r="W191" s="96">
        <f t="shared" si="58"/>
        <v>-1.5203396560855722</v>
      </c>
      <c r="X191" s="217">
        <f t="shared" si="59"/>
        <v>-59.644762776260634</v>
      </c>
      <c r="Y191" s="3">
        <f t="shared" si="60"/>
        <v>-309.64476277626062</v>
      </c>
      <c r="Z191" s="96">
        <f t="shared" si="61"/>
        <v>-1.2385790511050425</v>
      </c>
      <c r="AA191" s="220">
        <f t="shared" si="62"/>
        <v>-64.517524597330237</v>
      </c>
      <c r="AB191" s="184">
        <f t="shared" si="63"/>
        <v>-314.51752459733024</v>
      </c>
      <c r="AC191" s="166">
        <f t="shared" si="64"/>
        <v>-1.2580700983893209</v>
      </c>
      <c r="AD191" s="3">
        <f t="shared" si="49"/>
        <v>11500</v>
      </c>
      <c r="AE191" s="184">
        <f t="shared" si="69"/>
        <v>11555.04410278473</v>
      </c>
      <c r="AF191" s="184">
        <f t="shared" si="65"/>
        <v>11535.043457906964</v>
      </c>
      <c r="AG191" s="184">
        <f t="shared" si="66"/>
        <v>11369.915085978608</v>
      </c>
      <c r="AH191" s="184">
        <f t="shared" si="67"/>
        <v>11440.355237223739</v>
      </c>
      <c r="AI191" s="184">
        <f t="shared" si="68"/>
        <v>11435.48247540267</v>
      </c>
    </row>
    <row r="192" spans="1:35" ht="15.75" thickBot="1" x14ac:dyDescent="0.3">
      <c r="A192" s="1">
        <v>190</v>
      </c>
      <c r="B192" s="30">
        <v>11500</v>
      </c>
      <c r="C192" s="31">
        <v>11500</v>
      </c>
      <c r="D192" s="29">
        <v>9250</v>
      </c>
      <c r="E192" s="3">
        <v>46</v>
      </c>
      <c r="F192" s="32">
        <v>37</v>
      </c>
      <c r="G192" s="28">
        <v>32</v>
      </c>
      <c r="H192" s="3">
        <v>4750</v>
      </c>
      <c r="I192" s="32">
        <v>6750</v>
      </c>
      <c r="J192" s="28">
        <v>4750</v>
      </c>
      <c r="K192" s="28">
        <v>1.9473684210526316</v>
      </c>
      <c r="L192" s="61">
        <v>0</v>
      </c>
      <c r="M192" s="62">
        <v>250</v>
      </c>
      <c r="N192" s="209">
        <v>250</v>
      </c>
      <c r="O192" s="129">
        <f t="shared" si="54"/>
        <v>162.62012441255288</v>
      </c>
      <c r="P192" s="3">
        <f t="shared" si="50"/>
        <v>-87.379875587447117</v>
      </c>
      <c r="Q192" s="96">
        <f t="shared" si="51"/>
        <v>-0.34951950234978846</v>
      </c>
      <c r="R192" s="157">
        <f t="shared" si="55"/>
        <v>354.7942677282889</v>
      </c>
      <c r="S192" s="3">
        <f t="shared" si="52"/>
        <v>104.7942677282889</v>
      </c>
      <c r="T192" s="96">
        <f t="shared" si="53"/>
        <v>0.41917707091315559</v>
      </c>
      <c r="U192" s="154">
        <f t="shared" si="56"/>
        <v>827.09614186242629</v>
      </c>
      <c r="V192" s="3">
        <f t="shared" si="57"/>
        <v>577.09614186242629</v>
      </c>
      <c r="W192" s="96">
        <f t="shared" si="58"/>
        <v>2.3083845674497052</v>
      </c>
      <c r="X192" s="217">
        <f t="shared" si="59"/>
        <v>587.3870699981502</v>
      </c>
      <c r="Y192" s="3">
        <f t="shared" si="60"/>
        <v>337.3870699981502</v>
      </c>
      <c r="Z192" s="96">
        <f t="shared" si="61"/>
        <v>1.3495482799926009</v>
      </c>
      <c r="AA192" s="220">
        <f t="shared" si="62"/>
        <v>450.61516374319086</v>
      </c>
      <c r="AB192" s="184">
        <f t="shared" si="63"/>
        <v>200.61516374319086</v>
      </c>
      <c r="AC192" s="166">
        <f t="shared" si="64"/>
        <v>0.80246065497276342</v>
      </c>
      <c r="AD192" s="3">
        <f t="shared" si="49"/>
        <v>9250</v>
      </c>
      <c r="AE192" s="184">
        <f t="shared" si="69"/>
        <v>11662.620124412553</v>
      </c>
      <c r="AF192" s="184">
        <f t="shared" si="65"/>
        <v>11854.794267728288</v>
      </c>
      <c r="AG192" s="184">
        <f t="shared" si="66"/>
        <v>12327.096141862427</v>
      </c>
      <c r="AH192" s="184">
        <f t="shared" si="67"/>
        <v>12087.387069998151</v>
      </c>
      <c r="AI192" s="184">
        <f t="shared" si="68"/>
        <v>11950.61516374319</v>
      </c>
    </row>
    <row r="193" spans="1:35" ht="15.75" thickBot="1" x14ac:dyDescent="0.3">
      <c r="A193" s="1">
        <v>191</v>
      </c>
      <c r="B193" s="31">
        <v>11500</v>
      </c>
      <c r="C193" s="29">
        <v>9250</v>
      </c>
      <c r="D193" s="30">
        <v>9500</v>
      </c>
      <c r="E193" s="32">
        <v>37</v>
      </c>
      <c r="F193" s="28">
        <v>32</v>
      </c>
      <c r="G193" s="3">
        <v>47</v>
      </c>
      <c r="H193" s="32">
        <v>6750</v>
      </c>
      <c r="I193" s="28">
        <v>4750</v>
      </c>
      <c r="J193" s="3">
        <v>3750</v>
      </c>
      <c r="K193" s="3">
        <v>2.5333333333333332</v>
      </c>
      <c r="L193" s="62">
        <v>250</v>
      </c>
      <c r="M193" s="209">
        <v>250</v>
      </c>
      <c r="N193" s="61">
        <v>1250</v>
      </c>
      <c r="O193" s="129">
        <f t="shared" si="54"/>
        <v>116.77167358005039</v>
      </c>
      <c r="P193" s="3">
        <f t="shared" si="50"/>
        <v>-1133.2283264199496</v>
      </c>
      <c r="Q193" s="96">
        <f t="shared" si="51"/>
        <v>-0.90658266113595964</v>
      </c>
      <c r="R193" s="157">
        <f t="shared" si="55"/>
        <v>201.61499995901255</v>
      </c>
      <c r="S193" s="3">
        <f t="shared" si="52"/>
        <v>-1048.3850000409875</v>
      </c>
      <c r="T193" s="96">
        <f t="shared" si="53"/>
        <v>-0.83870800003279</v>
      </c>
      <c r="U193" s="154">
        <f t="shared" si="56"/>
        <v>476.39363177984711</v>
      </c>
      <c r="V193" s="3">
        <f t="shared" si="57"/>
        <v>-773.60636822015294</v>
      </c>
      <c r="W193" s="96">
        <f t="shared" si="58"/>
        <v>-0.6188850945761224</v>
      </c>
      <c r="X193" s="217">
        <f t="shared" si="59"/>
        <v>622.62388646887314</v>
      </c>
      <c r="Y193" s="3">
        <f t="shared" si="60"/>
        <v>-627.37611353112686</v>
      </c>
      <c r="Z193" s="96">
        <f t="shared" si="61"/>
        <v>-0.50190089082490152</v>
      </c>
      <c r="AA193" s="220">
        <f t="shared" si="62"/>
        <v>567.77290541707396</v>
      </c>
      <c r="AB193" s="184">
        <f t="shared" si="63"/>
        <v>-682.22709458292604</v>
      </c>
      <c r="AC193" s="166">
        <f t="shared" si="64"/>
        <v>-0.54578167566634084</v>
      </c>
      <c r="AD193" s="3">
        <f t="shared" si="49"/>
        <v>9500</v>
      </c>
      <c r="AE193" s="184">
        <f t="shared" si="69"/>
        <v>9366.7716735800495</v>
      </c>
      <c r="AF193" s="184">
        <f t="shared" si="65"/>
        <v>9451.6149999590125</v>
      </c>
      <c r="AG193" s="184">
        <f t="shared" si="66"/>
        <v>9726.3936317798471</v>
      </c>
      <c r="AH193" s="184">
        <f t="shared" si="67"/>
        <v>9872.623886468873</v>
      </c>
      <c r="AI193" s="184">
        <f t="shared" si="68"/>
        <v>9817.7729054170741</v>
      </c>
    </row>
    <row r="194" spans="1:35" x14ac:dyDescent="0.25">
      <c r="A194" s="1">
        <v>192</v>
      </c>
      <c r="B194" s="29">
        <v>9250</v>
      </c>
      <c r="C194" s="30">
        <v>9500</v>
      </c>
      <c r="D194" s="30">
        <v>10750</v>
      </c>
      <c r="E194" s="28">
        <v>32</v>
      </c>
      <c r="F194" s="3">
        <v>47</v>
      </c>
      <c r="G194" s="3">
        <v>54</v>
      </c>
      <c r="H194" s="28">
        <v>4750</v>
      </c>
      <c r="I194" s="3">
        <v>3750</v>
      </c>
      <c r="J194" s="3">
        <v>4750</v>
      </c>
      <c r="K194" s="3">
        <v>2.263157894736842</v>
      </c>
      <c r="L194" s="209">
        <v>250</v>
      </c>
      <c r="M194" s="61">
        <v>1250</v>
      </c>
      <c r="N194" s="61">
        <v>0</v>
      </c>
      <c r="O194" s="129">
        <f t="shared" si="54"/>
        <v>60.656913596700804</v>
      </c>
      <c r="P194" s="3">
        <f t="shared" si="50"/>
        <v>60.656913596700804</v>
      </c>
      <c r="Q194" s="96">
        <f t="shared" si="51"/>
        <v>0</v>
      </c>
      <c r="R194" s="157">
        <f t="shared" si="55"/>
        <v>22.762357391707024</v>
      </c>
      <c r="S194" s="3">
        <f t="shared" si="52"/>
        <v>22.762357391707024</v>
      </c>
      <c r="T194" s="96">
        <f t="shared" si="53"/>
        <v>0</v>
      </c>
      <c r="U194" s="154">
        <f t="shared" si="56"/>
        <v>43.851091874954761</v>
      </c>
      <c r="V194" s="3">
        <f t="shared" si="57"/>
        <v>43.851091874954761</v>
      </c>
      <c r="W194" s="96">
        <f t="shared" si="58"/>
        <v>0</v>
      </c>
      <c r="X194" s="217">
        <f t="shared" si="59"/>
        <v>264.80872989724992</v>
      </c>
      <c r="Y194" s="3">
        <f t="shared" si="60"/>
        <v>264.80872989724992</v>
      </c>
      <c r="Z194" s="96">
        <f t="shared" si="61"/>
        <v>0</v>
      </c>
      <c r="AA194" s="220">
        <f t="shared" si="62"/>
        <v>297.31960163516476</v>
      </c>
      <c r="AB194" s="184">
        <f t="shared" si="63"/>
        <v>297.31960163516476</v>
      </c>
      <c r="AC194" s="166">
        <f t="shared" si="64"/>
        <v>0</v>
      </c>
      <c r="AD194" s="3">
        <f t="shared" si="49"/>
        <v>10750</v>
      </c>
      <c r="AE194" s="184">
        <f t="shared" si="69"/>
        <v>9560.6569135967002</v>
      </c>
      <c r="AF194" s="184">
        <f t="shared" si="65"/>
        <v>9522.7623573917062</v>
      </c>
      <c r="AG194" s="184">
        <f t="shared" si="66"/>
        <v>9543.8510918749544</v>
      </c>
      <c r="AH194" s="184">
        <f t="shared" si="67"/>
        <v>9764.8087298972496</v>
      </c>
      <c r="AI194" s="184">
        <f t="shared" si="68"/>
        <v>9797.3196016351649</v>
      </c>
    </row>
    <row r="195" spans="1:35" x14ac:dyDescent="0.25">
      <c r="A195" s="1">
        <v>193</v>
      </c>
      <c r="B195" s="30">
        <v>9500</v>
      </c>
      <c r="C195" s="30">
        <v>10750</v>
      </c>
      <c r="D195" s="30">
        <v>10750</v>
      </c>
      <c r="E195" s="3">
        <v>47</v>
      </c>
      <c r="F195" s="3">
        <v>54</v>
      </c>
      <c r="G195" s="3">
        <v>48</v>
      </c>
      <c r="H195" s="3">
        <v>3750</v>
      </c>
      <c r="I195" s="3">
        <v>4750</v>
      </c>
      <c r="J195" s="3">
        <v>6750</v>
      </c>
      <c r="K195" s="3">
        <v>1.5925925925925926</v>
      </c>
      <c r="L195" s="61">
        <v>1250</v>
      </c>
      <c r="M195" s="61">
        <v>0</v>
      </c>
      <c r="N195" s="61">
        <v>-750</v>
      </c>
      <c r="O195" s="129">
        <f t="shared" si="54"/>
        <v>241.46592543340665</v>
      </c>
      <c r="P195" s="3">
        <f t="shared" si="50"/>
        <v>991.46592543340671</v>
      </c>
      <c r="Q195" s="96">
        <f t="shared" si="51"/>
        <v>-1.3219545672445423</v>
      </c>
      <c r="R195" s="157">
        <f t="shared" si="55"/>
        <v>248.78910842210445</v>
      </c>
      <c r="S195" s="3">
        <f t="shared" si="52"/>
        <v>998.78910842210439</v>
      </c>
      <c r="T195" s="96">
        <f t="shared" si="53"/>
        <v>-1.3317188112294724</v>
      </c>
      <c r="U195" s="154">
        <f t="shared" si="56"/>
        <v>30.376639732749851</v>
      </c>
      <c r="V195" s="3">
        <f t="shared" si="57"/>
        <v>780.37663973274982</v>
      </c>
      <c r="W195" s="96">
        <f t="shared" si="58"/>
        <v>-1.0405021863103332</v>
      </c>
      <c r="X195" s="217">
        <f t="shared" si="59"/>
        <v>138.87983838470083</v>
      </c>
      <c r="Y195" s="3">
        <f t="shared" si="60"/>
        <v>888.87983838470086</v>
      </c>
      <c r="Z195" s="96">
        <f t="shared" si="61"/>
        <v>-1.1851731178462679</v>
      </c>
      <c r="AA195" s="220">
        <f t="shared" si="62"/>
        <v>143.56150523660733</v>
      </c>
      <c r="AB195" s="184">
        <f t="shared" si="63"/>
        <v>893.56150523660733</v>
      </c>
      <c r="AC195" s="166">
        <f t="shared" si="64"/>
        <v>-1.1914153403154764</v>
      </c>
      <c r="AD195" s="3">
        <f t="shared" ref="AD195:AD258" si="70">D195</f>
        <v>10750</v>
      </c>
      <c r="AE195" s="184">
        <f t="shared" si="69"/>
        <v>10991.465925433407</v>
      </c>
      <c r="AF195" s="184">
        <f t="shared" si="65"/>
        <v>10998.789108422105</v>
      </c>
      <c r="AG195" s="184">
        <f t="shared" si="66"/>
        <v>10780.376639732749</v>
      </c>
      <c r="AH195" s="184">
        <f t="shared" si="67"/>
        <v>10888.879838384701</v>
      </c>
      <c r="AI195" s="184">
        <f t="shared" si="68"/>
        <v>10893.561505236607</v>
      </c>
    </row>
    <row r="196" spans="1:35" x14ac:dyDescent="0.25">
      <c r="A196" s="1">
        <v>194</v>
      </c>
      <c r="B196" s="30">
        <v>10750</v>
      </c>
      <c r="C196" s="30">
        <v>10750</v>
      </c>
      <c r="D196" s="30">
        <v>10000</v>
      </c>
      <c r="E196" s="3">
        <v>54</v>
      </c>
      <c r="F196" s="3">
        <v>48</v>
      </c>
      <c r="G196" s="3">
        <v>49</v>
      </c>
      <c r="H196" s="3">
        <v>4750</v>
      </c>
      <c r="I196" s="3">
        <v>6750</v>
      </c>
      <c r="J196" s="3">
        <v>3750</v>
      </c>
      <c r="K196" s="3">
        <v>2.6666666666666665</v>
      </c>
      <c r="L196" s="61">
        <v>0</v>
      </c>
      <c r="M196" s="61">
        <v>-750</v>
      </c>
      <c r="N196" s="61">
        <v>1000</v>
      </c>
      <c r="O196" s="129">
        <f t="shared" si="54"/>
        <v>52.189420564187799</v>
      </c>
      <c r="P196" s="3">
        <f t="shared" ref="P196:P259" si="71">O196-N196</f>
        <v>-947.8105794358122</v>
      </c>
      <c r="Q196" s="96">
        <f t="shared" ref="Q196:Q259" si="72">IF(N196=0,0,(O196-N196)/N196)</f>
        <v>-0.94781057943581215</v>
      </c>
      <c r="R196" s="157">
        <f t="shared" si="55"/>
        <v>306.21954374858444</v>
      </c>
      <c r="S196" s="3">
        <f t="shared" ref="S196:S259" si="73">R196-N196</f>
        <v>-693.78045625141556</v>
      </c>
      <c r="T196" s="96">
        <f t="shared" ref="T196:T259" si="74">IF(N196=0,0,(R196-N196)/N196)</f>
        <v>-0.6937804562514156</v>
      </c>
      <c r="U196" s="154">
        <f t="shared" si="56"/>
        <v>263.71183367239308</v>
      </c>
      <c r="V196" s="3">
        <f t="shared" si="57"/>
        <v>-736.28816632760686</v>
      </c>
      <c r="W196" s="96">
        <f t="shared" si="58"/>
        <v>-0.73628816632760685</v>
      </c>
      <c r="X196" s="217">
        <f t="shared" si="59"/>
        <v>169.67964694469879</v>
      </c>
      <c r="Y196" s="3">
        <f t="shared" si="60"/>
        <v>-830.32035305530121</v>
      </c>
      <c r="Z196" s="96">
        <f t="shared" si="61"/>
        <v>-0.83032035305530116</v>
      </c>
      <c r="AA196" s="220">
        <f t="shared" si="62"/>
        <v>64.236753912237035</v>
      </c>
      <c r="AB196" s="184">
        <f t="shared" si="63"/>
        <v>-935.76324608776292</v>
      </c>
      <c r="AC196" s="166">
        <f t="shared" si="64"/>
        <v>-0.93576324608776296</v>
      </c>
      <c r="AD196" s="3">
        <f t="shared" si="70"/>
        <v>10000</v>
      </c>
      <c r="AE196" s="184">
        <f t="shared" si="69"/>
        <v>10802.189420564187</v>
      </c>
      <c r="AF196" s="184">
        <f t="shared" si="65"/>
        <v>11056.219543748584</v>
      </c>
      <c r="AG196" s="184">
        <f t="shared" si="66"/>
        <v>11013.711833672392</v>
      </c>
      <c r="AH196" s="184">
        <f t="shared" si="67"/>
        <v>10919.679646944698</v>
      </c>
      <c r="AI196" s="184">
        <f t="shared" si="68"/>
        <v>10814.236753912237</v>
      </c>
    </row>
    <row r="197" spans="1:35" x14ac:dyDescent="0.25">
      <c r="A197" s="1">
        <v>195</v>
      </c>
      <c r="B197" s="30">
        <v>10750</v>
      </c>
      <c r="C197" s="30">
        <v>10000</v>
      </c>
      <c r="D197" s="30">
        <v>11000</v>
      </c>
      <c r="E197" s="3">
        <v>48</v>
      </c>
      <c r="F197" s="3">
        <v>49</v>
      </c>
      <c r="G197" s="3">
        <v>51</v>
      </c>
      <c r="H197" s="3">
        <v>6750</v>
      </c>
      <c r="I197" s="3">
        <v>3750</v>
      </c>
      <c r="J197" s="3">
        <v>3750</v>
      </c>
      <c r="K197" s="3">
        <v>2.9333333333333331</v>
      </c>
      <c r="L197" s="61">
        <v>-750</v>
      </c>
      <c r="M197" s="61">
        <v>1000</v>
      </c>
      <c r="N197" s="61">
        <v>1500</v>
      </c>
      <c r="O197" s="129">
        <f t="shared" ref="O197:O260" si="75">$AO$3+$AN$3*D197+$AM$3*G197+$AL$3*J197+$AK$3*K197</f>
        <v>-89.046162419518623</v>
      </c>
      <c r="P197" s="3">
        <f t="shared" si="71"/>
        <v>-1589.0461624195186</v>
      </c>
      <c r="Q197" s="96">
        <f t="shared" si="72"/>
        <v>-1.059364108279679</v>
      </c>
      <c r="R197" s="157">
        <f t="shared" ref="R197:R260" si="76">$AQ$8+$AP$8*D197+$AO$8*G197+$AN$8*I197+$AM$8*J197+$AL$8*K197+$AK$8*M197</f>
        <v>-105.65266442741351</v>
      </c>
      <c r="S197" s="3">
        <f t="shared" si="73"/>
        <v>-1605.6526644274136</v>
      </c>
      <c r="T197" s="96">
        <f t="shared" si="74"/>
        <v>-1.0704351096182758</v>
      </c>
      <c r="U197" s="154">
        <f t="shared" ref="U197:U260" si="77">$AS$13+$AR$13*C197+$AQ$13*D197+$AP$13*F197+$AO$13*G197+$AN$13*I197+$AM$13*J197+$AL$13*K197+$AK$13*M197</f>
        <v>-137.81292578849821</v>
      </c>
      <c r="V197" s="3">
        <f t="shared" ref="V197:V260" si="78">U197-N197</f>
        <v>-1637.8129257884982</v>
      </c>
      <c r="W197" s="96">
        <f t="shared" ref="W197:W260" si="79">IF(Q197=0,0,(U197-N197)/N197)</f>
        <v>-1.0918752838589989</v>
      </c>
      <c r="X197" s="217">
        <f t="shared" ref="X197:X260" si="80">$AW$18+$AV$18*B197+$AU$18*C197+$AT$18*D197+$AS$18*E197+$AR$18*F197+$AQ$18*G197+$AP$18*H197+$AO$18*I197+$AN$18*J197+$AM$18*K197+$AL$18*L197+$AK$18*M197</f>
        <v>-25.965380857732853</v>
      </c>
      <c r="Y197" s="3">
        <f t="shared" ref="Y197:Y260" si="81">X197-N197</f>
        <v>-1525.965380857733</v>
      </c>
      <c r="Z197" s="96">
        <f t="shared" ref="Z197:Z260" si="82">IF(T197=0,0,(X197-N197)/N197)</f>
        <v>-1.0173102539051553</v>
      </c>
      <c r="AA197" s="220">
        <f t="shared" ref="AA197:AA260" si="83">$AW$19+$AV$19*B197+$AU$19*C197+$AT$19*D197+$AS$19*E197+$AR$19*F197+$AQ$19*G197+$AP$19*H197+$AO$19*I197+$AN$19*J197+$AM$19*K197+$AL$19*L197+$AK$19*M197</f>
        <v>-97.625910684435041</v>
      </c>
      <c r="AB197" s="184">
        <f t="shared" ref="AB197:AB260" si="84">AA197-N197</f>
        <v>-1597.625910684435</v>
      </c>
      <c r="AC197" s="166">
        <f t="shared" ref="AC197:AC260" si="85">IF(N197=0,0,(AA197-N197)/N197)</f>
        <v>-1.06508394045629</v>
      </c>
      <c r="AD197" s="3">
        <f t="shared" si="70"/>
        <v>11000</v>
      </c>
      <c r="AE197" s="184">
        <f t="shared" si="69"/>
        <v>9910.9538375804805</v>
      </c>
      <c r="AF197" s="184">
        <f t="shared" ref="AF197:AF260" si="86">$AD196+R197</f>
        <v>9894.3473355725873</v>
      </c>
      <c r="AG197" s="184">
        <f t="shared" ref="AG197:AG260" si="87">$AD196+U197</f>
        <v>9862.1870742115025</v>
      </c>
      <c r="AH197" s="184">
        <f t="shared" ref="AH197:AH260" si="88">$AD196+X197</f>
        <v>9974.0346191422668</v>
      </c>
      <c r="AI197" s="184">
        <f t="shared" ref="AI197:AI260" si="89">$AD196+AA197</f>
        <v>9902.3740893155646</v>
      </c>
    </row>
    <row r="198" spans="1:35" x14ac:dyDescent="0.25">
      <c r="A198" s="1">
        <v>196</v>
      </c>
      <c r="B198" s="30">
        <v>10000</v>
      </c>
      <c r="C198" s="30">
        <v>11000</v>
      </c>
      <c r="D198" s="30">
        <v>12500</v>
      </c>
      <c r="E198" s="3">
        <v>49</v>
      </c>
      <c r="F198" s="3">
        <v>51</v>
      </c>
      <c r="G198" s="3">
        <v>55</v>
      </c>
      <c r="H198" s="3">
        <v>3750</v>
      </c>
      <c r="I198" s="3">
        <v>3750</v>
      </c>
      <c r="J198" s="3">
        <v>6750</v>
      </c>
      <c r="K198" s="3">
        <v>1.8518518518518519</v>
      </c>
      <c r="L198" s="61">
        <v>1000</v>
      </c>
      <c r="M198" s="61">
        <v>1500</v>
      </c>
      <c r="N198" s="61">
        <v>-1000</v>
      </c>
      <c r="O198" s="129">
        <f t="shared" si="75"/>
        <v>3.6425961355271426</v>
      </c>
      <c r="P198" s="3">
        <f t="shared" si="71"/>
        <v>1003.6425961355271</v>
      </c>
      <c r="Q198" s="96">
        <f t="shared" si="72"/>
        <v>-1.0036425961355271</v>
      </c>
      <c r="R198" s="157">
        <f t="shared" si="76"/>
        <v>-104.11372609157965</v>
      </c>
      <c r="S198" s="3">
        <f t="shared" si="73"/>
        <v>895.88627390842032</v>
      </c>
      <c r="T198" s="96">
        <f t="shared" si="74"/>
        <v>-0.89588627390842035</v>
      </c>
      <c r="U198" s="154">
        <f t="shared" si="77"/>
        <v>-139.02825311468629</v>
      </c>
      <c r="V198" s="3">
        <f t="shared" si="78"/>
        <v>860.97174688531368</v>
      </c>
      <c r="W198" s="96">
        <f t="shared" si="79"/>
        <v>-0.86097174688531364</v>
      </c>
      <c r="X198" s="217">
        <f t="shared" si="80"/>
        <v>-84.202414620961974</v>
      </c>
      <c r="Y198" s="3">
        <f t="shared" si="81"/>
        <v>915.79758537903808</v>
      </c>
      <c r="Z198" s="96">
        <f t="shared" si="82"/>
        <v>-0.9157975853790381</v>
      </c>
      <c r="AA198" s="220">
        <f t="shared" si="83"/>
        <v>-11.729193358865103</v>
      </c>
      <c r="AB198" s="184">
        <f t="shared" si="84"/>
        <v>988.27080664113487</v>
      </c>
      <c r="AC198" s="166">
        <f t="shared" si="85"/>
        <v>-0.98827080664113487</v>
      </c>
      <c r="AD198" s="3">
        <f t="shared" si="70"/>
        <v>12500</v>
      </c>
      <c r="AE198" s="184">
        <f t="shared" ref="AE198:AE261" si="90">AD197+O198</f>
        <v>11003.642596135527</v>
      </c>
      <c r="AF198" s="184">
        <f t="shared" si="86"/>
        <v>10895.88627390842</v>
      </c>
      <c r="AG198" s="184">
        <f t="shared" si="87"/>
        <v>10860.971746885314</v>
      </c>
      <c r="AH198" s="184">
        <f t="shared" si="88"/>
        <v>10915.797585379038</v>
      </c>
      <c r="AI198" s="184">
        <f t="shared" si="89"/>
        <v>10988.270806641134</v>
      </c>
    </row>
    <row r="199" spans="1:35" x14ac:dyDescent="0.25">
      <c r="A199" s="1">
        <v>197</v>
      </c>
      <c r="B199" s="30">
        <v>11000</v>
      </c>
      <c r="C199" s="30">
        <v>12500</v>
      </c>
      <c r="D199" s="30">
        <v>11500</v>
      </c>
      <c r="E199" s="3">
        <v>51</v>
      </c>
      <c r="F199" s="3">
        <v>55</v>
      </c>
      <c r="G199" s="3">
        <v>59</v>
      </c>
      <c r="H199" s="3">
        <v>3750</v>
      </c>
      <c r="I199" s="3">
        <v>6750</v>
      </c>
      <c r="J199" s="3">
        <v>3750</v>
      </c>
      <c r="K199" s="3">
        <v>3.0666666666666669</v>
      </c>
      <c r="L199" s="61">
        <v>1500</v>
      </c>
      <c r="M199" s="61">
        <v>-1000</v>
      </c>
      <c r="N199" s="61">
        <v>-500</v>
      </c>
      <c r="O199" s="129">
        <f t="shared" si="75"/>
        <v>-117.41518457943678</v>
      </c>
      <c r="P199" s="3">
        <f t="shared" si="71"/>
        <v>382.58481542056325</v>
      </c>
      <c r="Q199" s="96">
        <f t="shared" si="72"/>
        <v>-0.76516963084112644</v>
      </c>
      <c r="R199" s="157">
        <f t="shared" si="76"/>
        <v>140.3173238561813</v>
      </c>
      <c r="S199" s="3">
        <f t="shared" si="73"/>
        <v>640.31732385618125</v>
      </c>
      <c r="T199" s="96">
        <f t="shared" si="74"/>
        <v>-1.2806346477123625</v>
      </c>
      <c r="U199" s="154">
        <f t="shared" si="77"/>
        <v>161.8089554473479</v>
      </c>
      <c r="V199" s="3">
        <f t="shared" si="78"/>
        <v>661.8089554473479</v>
      </c>
      <c r="W199" s="96">
        <f t="shared" si="79"/>
        <v>-1.3236179108946957</v>
      </c>
      <c r="X199" s="217">
        <f t="shared" si="80"/>
        <v>174.84144982946549</v>
      </c>
      <c r="Y199" s="3">
        <f t="shared" si="81"/>
        <v>674.84144982946555</v>
      </c>
      <c r="Z199" s="96">
        <f t="shared" si="82"/>
        <v>-1.3496828996589312</v>
      </c>
      <c r="AA199" s="220">
        <f t="shared" si="83"/>
        <v>136.87408615203924</v>
      </c>
      <c r="AB199" s="184">
        <f t="shared" si="84"/>
        <v>636.87408615203924</v>
      </c>
      <c r="AC199" s="166">
        <f t="shared" si="85"/>
        <v>-1.2737481723040784</v>
      </c>
      <c r="AD199" s="3">
        <f t="shared" si="70"/>
        <v>11500</v>
      </c>
      <c r="AE199" s="184">
        <f t="shared" si="90"/>
        <v>12382.584815420563</v>
      </c>
      <c r="AF199" s="184">
        <f t="shared" si="86"/>
        <v>12640.317323856181</v>
      </c>
      <c r="AG199" s="184">
        <f t="shared" si="87"/>
        <v>12661.808955447348</v>
      </c>
      <c r="AH199" s="184">
        <f t="shared" si="88"/>
        <v>12674.841449829466</v>
      </c>
      <c r="AI199" s="184">
        <f t="shared" si="89"/>
        <v>12636.87408615204</v>
      </c>
    </row>
    <row r="200" spans="1:35" x14ac:dyDescent="0.25">
      <c r="A200" s="1">
        <v>198</v>
      </c>
      <c r="B200" s="30">
        <v>12500</v>
      </c>
      <c r="C200" s="30">
        <v>11500</v>
      </c>
      <c r="D200" s="30">
        <v>11000</v>
      </c>
      <c r="E200" s="3">
        <v>55</v>
      </c>
      <c r="F200" s="3">
        <v>59</v>
      </c>
      <c r="G200" s="3">
        <v>54</v>
      </c>
      <c r="H200" s="3">
        <v>6750</v>
      </c>
      <c r="I200" s="3">
        <v>3750</v>
      </c>
      <c r="J200" s="3">
        <v>3750</v>
      </c>
      <c r="K200" s="3">
        <v>2.9333333333333331</v>
      </c>
      <c r="L200" s="61">
        <v>-1000</v>
      </c>
      <c r="M200" s="61">
        <v>-500</v>
      </c>
      <c r="N200" s="61">
        <v>250</v>
      </c>
      <c r="O200" s="129">
        <f t="shared" si="75"/>
        <v>-70.939546991546422</v>
      </c>
      <c r="P200" s="3">
        <f t="shared" si="71"/>
        <v>-320.93954699154642</v>
      </c>
      <c r="Q200" s="96">
        <f t="shared" si="72"/>
        <v>-1.2837581879661857</v>
      </c>
      <c r="R200" s="157">
        <f t="shared" si="76"/>
        <v>-54.217102460018246</v>
      </c>
      <c r="S200" s="3">
        <f t="shared" si="73"/>
        <v>-304.21710246001822</v>
      </c>
      <c r="T200" s="96">
        <f t="shared" si="74"/>
        <v>-1.2168684098400728</v>
      </c>
      <c r="U200" s="154">
        <f t="shared" si="77"/>
        <v>-186.25987342271938</v>
      </c>
      <c r="V200" s="3">
        <f t="shared" si="78"/>
        <v>-436.25987342271935</v>
      </c>
      <c r="W200" s="96">
        <f t="shared" si="79"/>
        <v>-1.7450394936908773</v>
      </c>
      <c r="X200" s="217">
        <f t="shared" si="80"/>
        <v>-32.458072749762302</v>
      </c>
      <c r="Y200" s="3">
        <f t="shared" si="81"/>
        <v>-282.45807274976232</v>
      </c>
      <c r="Z200" s="96">
        <f t="shared" si="82"/>
        <v>-1.1298322909990492</v>
      </c>
      <c r="AA200" s="220">
        <f t="shared" si="83"/>
        <v>-103.98457468353408</v>
      </c>
      <c r="AB200" s="184">
        <f t="shared" si="84"/>
        <v>-353.98457468353411</v>
      </c>
      <c r="AC200" s="166">
        <f t="shared" si="85"/>
        <v>-1.4159382987341365</v>
      </c>
      <c r="AD200" s="3">
        <f t="shared" si="70"/>
        <v>11000</v>
      </c>
      <c r="AE200" s="184">
        <f t="shared" si="90"/>
        <v>11429.060453008453</v>
      </c>
      <c r="AF200" s="184">
        <f t="shared" si="86"/>
        <v>11445.782897539983</v>
      </c>
      <c r="AG200" s="184">
        <f t="shared" si="87"/>
        <v>11313.740126577281</v>
      </c>
      <c r="AH200" s="184">
        <f t="shared" si="88"/>
        <v>11467.541927250239</v>
      </c>
      <c r="AI200" s="184">
        <f t="shared" si="89"/>
        <v>11396.015425316466</v>
      </c>
    </row>
    <row r="201" spans="1:35" x14ac:dyDescent="0.25">
      <c r="A201" s="1">
        <v>199</v>
      </c>
      <c r="B201" s="30">
        <v>11500</v>
      </c>
      <c r="C201" s="30">
        <v>11000</v>
      </c>
      <c r="D201" s="30">
        <v>11250</v>
      </c>
      <c r="E201" s="3">
        <v>59</v>
      </c>
      <c r="F201" s="3">
        <v>54</v>
      </c>
      <c r="G201" s="3">
        <v>53</v>
      </c>
      <c r="H201" s="3">
        <v>3750</v>
      </c>
      <c r="I201" s="3">
        <v>3750</v>
      </c>
      <c r="J201" s="3">
        <v>3750</v>
      </c>
      <c r="K201" s="3">
        <v>3</v>
      </c>
      <c r="L201" s="61">
        <v>-500</v>
      </c>
      <c r="M201" s="61">
        <v>250</v>
      </c>
      <c r="N201" s="61">
        <v>-1000</v>
      </c>
      <c r="O201" s="129">
        <f t="shared" si="75"/>
        <v>-115.30175045145918</v>
      </c>
      <c r="P201" s="3">
        <f t="shared" si="71"/>
        <v>884.69824954854084</v>
      </c>
      <c r="Q201" s="96">
        <f t="shared" si="72"/>
        <v>-0.88469824954854082</v>
      </c>
      <c r="R201" s="157">
        <f t="shared" si="76"/>
        <v>-117.32603464641321</v>
      </c>
      <c r="S201" s="3">
        <f t="shared" si="73"/>
        <v>882.67396535358682</v>
      </c>
      <c r="T201" s="96">
        <f t="shared" si="74"/>
        <v>-0.88267396535358678</v>
      </c>
      <c r="U201" s="154">
        <f t="shared" si="77"/>
        <v>-181.40760715067614</v>
      </c>
      <c r="V201" s="3">
        <f t="shared" si="78"/>
        <v>818.59239284932391</v>
      </c>
      <c r="W201" s="96">
        <f t="shared" si="79"/>
        <v>-0.81859239284932395</v>
      </c>
      <c r="X201" s="217">
        <f t="shared" si="80"/>
        <v>-231.0993895969427</v>
      </c>
      <c r="Y201" s="3">
        <f t="shared" si="81"/>
        <v>768.90061040305727</v>
      </c>
      <c r="Z201" s="96">
        <f t="shared" si="82"/>
        <v>-0.76890061040305724</v>
      </c>
      <c r="AA201" s="220">
        <f t="shared" si="83"/>
        <v>-258.31857532227235</v>
      </c>
      <c r="AB201" s="184">
        <f t="shared" si="84"/>
        <v>741.68142467772759</v>
      </c>
      <c r="AC201" s="166">
        <f t="shared" si="85"/>
        <v>-0.74168142467772757</v>
      </c>
      <c r="AD201" s="3">
        <f t="shared" si="70"/>
        <v>11250</v>
      </c>
      <c r="AE201" s="184">
        <f t="shared" si="90"/>
        <v>10884.698249548541</v>
      </c>
      <c r="AF201" s="184">
        <f t="shared" si="86"/>
        <v>10882.673965353586</v>
      </c>
      <c r="AG201" s="184">
        <f t="shared" si="87"/>
        <v>10818.592392849323</v>
      </c>
      <c r="AH201" s="184">
        <f t="shared" si="88"/>
        <v>10768.900610403058</v>
      </c>
      <c r="AI201" s="184">
        <f t="shared" si="89"/>
        <v>10741.681424677729</v>
      </c>
    </row>
    <row r="202" spans="1:35" ht="15.75" thickBot="1" x14ac:dyDescent="0.3">
      <c r="A202" s="1">
        <v>200</v>
      </c>
      <c r="B202" s="30">
        <v>11000</v>
      </c>
      <c r="C202" s="30">
        <v>11250</v>
      </c>
      <c r="D202" s="31">
        <v>10250</v>
      </c>
      <c r="E202" s="3">
        <v>54</v>
      </c>
      <c r="F202" s="3">
        <v>53</v>
      </c>
      <c r="G202" s="32">
        <v>49</v>
      </c>
      <c r="H202" s="3">
        <v>3750</v>
      </c>
      <c r="I202" s="3">
        <v>3750</v>
      </c>
      <c r="J202" s="32">
        <v>3750</v>
      </c>
      <c r="K202" s="32">
        <v>2.7333333333333334</v>
      </c>
      <c r="L202" s="61">
        <v>250</v>
      </c>
      <c r="M202" s="61">
        <v>-1000</v>
      </c>
      <c r="N202" s="62">
        <v>-750</v>
      </c>
      <c r="O202" s="129">
        <f t="shared" si="75"/>
        <v>13.86275558026577</v>
      </c>
      <c r="P202" s="3">
        <f t="shared" si="71"/>
        <v>763.8627555802658</v>
      </c>
      <c r="Q202" s="96">
        <f t="shared" si="72"/>
        <v>-1.0184836741070211</v>
      </c>
      <c r="R202" s="157">
        <f t="shared" si="76"/>
        <v>40.574704396466828</v>
      </c>
      <c r="S202" s="3">
        <f t="shared" si="73"/>
        <v>790.57470439646681</v>
      </c>
      <c r="T202" s="96">
        <f t="shared" si="74"/>
        <v>-1.0540996058619558</v>
      </c>
      <c r="U202" s="154">
        <f t="shared" si="77"/>
        <v>-24.575291672222846</v>
      </c>
      <c r="V202" s="3">
        <f t="shared" si="78"/>
        <v>725.42470832777713</v>
      </c>
      <c r="W202" s="96">
        <f t="shared" si="79"/>
        <v>-0.96723294443703611</v>
      </c>
      <c r="X202" s="217">
        <f t="shared" si="80"/>
        <v>3.5701508731590792</v>
      </c>
      <c r="Y202" s="3">
        <f t="shared" si="81"/>
        <v>753.57015087315904</v>
      </c>
      <c r="Z202" s="96">
        <f t="shared" si="82"/>
        <v>-1.0047602011642121</v>
      </c>
      <c r="AA202" s="220">
        <f t="shared" si="83"/>
        <v>-51.080849075963172</v>
      </c>
      <c r="AB202" s="184">
        <f t="shared" si="84"/>
        <v>698.91915092403678</v>
      </c>
      <c r="AC202" s="166">
        <f t="shared" si="85"/>
        <v>-0.93189220123204908</v>
      </c>
      <c r="AD202" s="3">
        <f t="shared" si="70"/>
        <v>10250</v>
      </c>
      <c r="AE202" s="184">
        <f t="shared" si="90"/>
        <v>11263.862755580265</v>
      </c>
      <c r="AF202" s="184">
        <f t="shared" si="86"/>
        <v>11290.574704396467</v>
      </c>
      <c r="AG202" s="184">
        <f t="shared" si="87"/>
        <v>11225.424708327777</v>
      </c>
      <c r="AH202" s="184">
        <f t="shared" si="88"/>
        <v>11253.57015087316</v>
      </c>
      <c r="AI202" s="184">
        <f t="shared" si="89"/>
        <v>11198.919150924037</v>
      </c>
    </row>
    <row r="203" spans="1:35" ht="15.75" thickBot="1" x14ac:dyDescent="0.3">
      <c r="A203" s="1">
        <v>201</v>
      </c>
      <c r="B203" s="30">
        <v>11250</v>
      </c>
      <c r="C203" s="31">
        <v>10250</v>
      </c>
      <c r="D203" s="29">
        <v>7500</v>
      </c>
      <c r="E203" s="3">
        <v>53</v>
      </c>
      <c r="F203" s="32">
        <v>49</v>
      </c>
      <c r="G203" s="28">
        <v>35</v>
      </c>
      <c r="H203" s="3">
        <v>3750</v>
      </c>
      <c r="I203" s="32">
        <v>3750</v>
      </c>
      <c r="J203" s="28">
        <v>4750</v>
      </c>
      <c r="K203" s="28">
        <v>1.5789473684210527</v>
      </c>
      <c r="L203" s="61">
        <v>-1000</v>
      </c>
      <c r="M203" s="62">
        <v>-750</v>
      </c>
      <c r="N203" s="209">
        <v>250</v>
      </c>
      <c r="O203" s="129">
        <f t="shared" si="75"/>
        <v>454.59597334278158</v>
      </c>
      <c r="P203" s="3">
        <f t="shared" si="71"/>
        <v>204.59597334278158</v>
      </c>
      <c r="Q203" s="96">
        <f t="shared" si="72"/>
        <v>0.81838389337112627</v>
      </c>
      <c r="R203" s="157">
        <f t="shared" si="76"/>
        <v>462.45645201083477</v>
      </c>
      <c r="S203" s="3">
        <f t="shared" si="73"/>
        <v>212.45645201083477</v>
      </c>
      <c r="T203" s="96">
        <f t="shared" si="74"/>
        <v>0.84982580804333907</v>
      </c>
      <c r="U203" s="154">
        <f t="shared" si="77"/>
        <v>629.97848950533341</v>
      </c>
      <c r="V203" s="3">
        <f t="shared" si="78"/>
        <v>379.97848950533341</v>
      </c>
      <c r="W203" s="96">
        <f t="shared" si="79"/>
        <v>1.5199139580213337</v>
      </c>
      <c r="X203" s="217">
        <f t="shared" si="80"/>
        <v>516.19282496517872</v>
      </c>
      <c r="Y203" s="3">
        <f t="shared" si="81"/>
        <v>266.19282496517872</v>
      </c>
      <c r="Z203" s="96">
        <f t="shared" si="82"/>
        <v>1.0647712998607148</v>
      </c>
      <c r="AA203" s="220">
        <f t="shared" si="83"/>
        <v>424.6191545739016</v>
      </c>
      <c r="AB203" s="184">
        <f t="shared" si="84"/>
        <v>174.6191545739016</v>
      </c>
      <c r="AC203" s="166">
        <f t="shared" si="85"/>
        <v>0.69847661829560637</v>
      </c>
      <c r="AD203" s="3">
        <f t="shared" si="70"/>
        <v>7500</v>
      </c>
      <c r="AE203" s="184">
        <f t="shared" si="90"/>
        <v>10704.595973342781</v>
      </c>
      <c r="AF203" s="184">
        <f t="shared" si="86"/>
        <v>10712.456452010834</v>
      </c>
      <c r="AG203" s="184">
        <f t="shared" si="87"/>
        <v>10879.978489505333</v>
      </c>
      <c r="AH203" s="184">
        <f t="shared" si="88"/>
        <v>10766.192824965179</v>
      </c>
      <c r="AI203" s="184">
        <f t="shared" si="89"/>
        <v>10674.619154573902</v>
      </c>
    </row>
    <row r="204" spans="1:35" ht="15.75" thickBot="1" x14ac:dyDescent="0.3">
      <c r="A204" s="1">
        <v>202</v>
      </c>
      <c r="B204" s="31">
        <v>10250</v>
      </c>
      <c r="C204" s="29">
        <v>7500</v>
      </c>
      <c r="D204" s="30">
        <v>7750</v>
      </c>
      <c r="E204" s="32">
        <v>49</v>
      </c>
      <c r="F204" s="28">
        <v>35</v>
      </c>
      <c r="G204" s="3">
        <v>41</v>
      </c>
      <c r="H204" s="32">
        <v>3750</v>
      </c>
      <c r="I204" s="28">
        <v>4750</v>
      </c>
      <c r="J204" s="3">
        <v>1750</v>
      </c>
      <c r="K204" s="3">
        <v>4.4285714285714288</v>
      </c>
      <c r="L204" s="62">
        <v>-750</v>
      </c>
      <c r="M204" s="209">
        <v>250</v>
      </c>
      <c r="N204" s="61">
        <v>500</v>
      </c>
      <c r="O204" s="129">
        <f t="shared" si="75"/>
        <v>227.92928767079033</v>
      </c>
      <c r="P204" s="3">
        <f t="shared" si="71"/>
        <v>-272.07071232920964</v>
      </c>
      <c r="Q204" s="96">
        <f t="shared" si="72"/>
        <v>-0.5441414246584193</v>
      </c>
      <c r="R204" s="157">
        <f t="shared" si="76"/>
        <v>379.95322301287877</v>
      </c>
      <c r="S204" s="3">
        <f t="shared" si="73"/>
        <v>-120.04677698712123</v>
      </c>
      <c r="T204" s="96">
        <f t="shared" si="74"/>
        <v>-0.24009355397424248</v>
      </c>
      <c r="U204" s="154">
        <f t="shared" si="77"/>
        <v>442.08815615089532</v>
      </c>
      <c r="V204" s="3">
        <f t="shared" si="78"/>
        <v>-57.911843849104685</v>
      </c>
      <c r="W204" s="96">
        <f t="shared" si="79"/>
        <v>-0.11582368769820937</v>
      </c>
      <c r="X204" s="217">
        <f t="shared" si="80"/>
        <v>322.64158520052587</v>
      </c>
      <c r="Y204" s="3">
        <f t="shared" si="81"/>
        <v>-177.35841479947413</v>
      </c>
      <c r="Z204" s="96">
        <f t="shared" si="82"/>
        <v>-0.35471682959894829</v>
      </c>
      <c r="AA204" s="220">
        <f t="shared" si="83"/>
        <v>213.40809930257819</v>
      </c>
      <c r="AB204" s="184">
        <f t="shared" si="84"/>
        <v>-286.59190069742181</v>
      </c>
      <c r="AC204" s="166">
        <f t="shared" si="85"/>
        <v>-0.5731838013948436</v>
      </c>
      <c r="AD204" s="3">
        <f t="shared" si="70"/>
        <v>7750</v>
      </c>
      <c r="AE204" s="184">
        <f t="shared" si="90"/>
        <v>7727.9292876707905</v>
      </c>
      <c r="AF204" s="184">
        <f t="shared" si="86"/>
        <v>7879.9532230128789</v>
      </c>
      <c r="AG204" s="184">
        <f t="shared" si="87"/>
        <v>7942.088156150895</v>
      </c>
      <c r="AH204" s="184">
        <f t="shared" si="88"/>
        <v>7822.6415852005257</v>
      </c>
      <c r="AI204" s="184">
        <f t="shared" si="89"/>
        <v>7713.4080993025782</v>
      </c>
    </row>
    <row r="205" spans="1:35" x14ac:dyDescent="0.25">
      <c r="A205" s="1">
        <v>203</v>
      </c>
      <c r="B205" s="29">
        <v>7500</v>
      </c>
      <c r="C205" s="30">
        <v>7750</v>
      </c>
      <c r="D205" s="30">
        <v>8250</v>
      </c>
      <c r="E205" s="28">
        <v>35</v>
      </c>
      <c r="F205" s="3">
        <v>41</v>
      </c>
      <c r="G205" s="3">
        <v>48</v>
      </c>
      <c r="H205" s="28">
        <v>4750</v>
      </c>
      <c r="I205" s="3">
        <v>1750</v>
      </c>
      <c r="J205" s="3">
        <v>1750</v>
      </c>
      <c r="K205" s="3">
        <v>4.7142857142857144</v>
      </c>
      <c r="L205" s="209">
        <v>250</v>
      </c>
      <c r="M205" s="61">
        <v>500</v>
      </c>
      <c r="N205" s="61">
        <v>-500</v>
      </c>
      <c r="O205" s="129">
        <f t="shared" si="75"/>
        <v>202.18342039661562</v>
      </c>
      <c r="P205" s="3">
        <f t="shared" si="71"/>
        <v>702.18342039661559</v>
      </c>
      <c r="Q205" s="96">
        <f t="shared" si="72"/>
        <v>-1.4043668407932313</v>
      </c>
      <c r="R205" s="157">
        <f t="shared" si="76"/>
        <v>127.02703912792668</v>
      </c>
      <c r="S205" s="3">
        <f t="shared" si="73"/>
        <v>627.02703912792663</v>
      </c>
      <c r="T205" s="96">
        <f t="shared" si="74"/>
        <v>-1.2540540782558534</v>
      </c>
      <c r="U205" s="154">
        <f t="shared" si="77"/>
        <v>228.9492604478844</v>
      </c>
      <c r="V205" s="3">
        <f t="shared" si="78"/>
        <v>728.9492604478844</v>
      </c>
      <c r="W205" s="96">
        <f t="shared" si="79"/>
        <v>-1.4578985208957689</v>
      </c>
      <c r="X205" s="217">
        <f t="shared" si="80"/>
        <v>390.12517855236496</v>
      </c>
      <c r="Y205" s="3">
        <f t="shared" si="81"/>
        <v>890.12517855236501</v>
      </c>
      <c r="Z205" s="96">
        <f t="shared" si="82"/>
        <v>-1.7802503571047301</v>
      </c>
      <c r="AA205" s="220">
        <f t="shared" si="83"/>
        <v>327.76356730179543</v>
      </c>
      <c r="AB205" s="184">
        <f t="shared" si="84"/>
        <v>827.76356730179543</v>
      </c>
      <c r="AC205" s="166">
        <f t="shared" si="85"/>
        <v>-1.6555271346035909</v>
      </c>
      <c r="AD205" s="3">
        <f t="shared" si="70"/>
        <v>8250</v>
      </c>
      <c r="AE205" s="184">
        <f t="shared" si="90"/>
        <v>7952.1834203966155</v>
      </c>
      <c r="AF205" s="184">
        <f t="shared" si="86"/>
        <v>7877.0270391279264</v>
      </c>
      <c r="AG205" s="184">
        <f t="shared" si="87"/>
        <v>7978.9492604478846</v>
      </c>
      <c r="AH205" s="184">
        <f t="shared" si="88"/>
        <v>8140.1251785523646</v>
      </c>
      <c r="AI205" s="184">
        <f t="shared" si="89"/>
        <v>8077.7635673017958</v>
      </c>
    </row>
    <row r="206" spans="1:35" x14ac:dyDescent="0.25">
      <c r="A206" s="1">
        <v>204</v>
      </c>
      <c r="B206" s="30">
        <v>7750</v>
      </c>
      <c r="C206" s="30">
        <v>8250</v>
      </c>
      <c r="D206" s="30">
        <v>7750</v>
      </c>
      <c r="E206" s="3">
        <v>41</v>
      </c>
      <c r="F206" s="3">
        <v>48</v>
      </c>
      <c r="G206" s="3">
        <v>49</v>
      </c>
      <c r="H206" s="3">
        <v>1750</v>
      </c>
      <c r="I206" s="3">
        <v>1750</v>
      </c>
      <c r="J206" s="3">
        <v>1750</v>
      </c>
      <c r="K206" s="3">
        <v>4.4285714285714288</v>
      </c>
      <c r="L206" s="61">
        <v>500</v>
      </c>
      <c r="M206" s="61">
        <v>-500</v>
      </c>
      <c r="N206" s="61">
        <v>1500</v>
      </c>
      <c r="O206" s="129">
        <f t="shared" si="75"/>
        <v>276.21359547871623</v>
      </c>
      <c r="P206" s="3">
        <f t="shared" si="71"/>
        <v>-1223.7864045212837</v>
      </c>
      <c r="Q206" s="96">
        <f t="shared" si="72"/>
        <v>-0.81585760301418908</v>
      </c>
      <c r="R206" s="157">
        <f t="shared" si="76"/>
        <v>226.38944564271361</v>
      </c>
      <c r="S206" s="3">
        <f t="shared" si="73"/>
        <v>-1273.6105543572864</v>
      </c>
      <c r="T206" s="96">
        <f t="shared" si="74"/>
        <v>-0.84907370290485762</v>
      </c>
      <c r="U206" s="154">
        <f t="shared" si="77"/>
        <v>218.51880563249145</v>
      </c>
      <c r="V206" s="3">
        <f t="shared" si="78"/>
        <v>-1281.4811943675086</v>
      </c>
      <c r="W206" s="96">
        <f t="shared" si="79"/>
        <v>-0.85432079624500568</v>
      </c>
      <c r="X206" s="217">
        <f t="shared" si="80"/>
        <v>306.03887517506217</v>
      </c>
      <c r="Y206" s="3">
        <f t="shared" si="81"/>
        <v>-1193.9611248249378</v>
      </c>
      <c r="Z206" s="96">
        <f t="shared" si="82"/>
        <v>-0.79597408321662522</v>
      </c>
      <c r="AA206" s="220">
        <f t="shared" si="83"/>
        <v>282.31816205466885</v>
      </c>
      <c r="AB206" s="184">
        <f t="shared" si="84"/>
        <v>-1217.6818379453312</v>
      </c>
      <c r="AC206" s="166">
        <f t="shared" si="85"/>
        <v>-0.81178789196355405</v>
      </c>
      <c r="AD206" s="3">
        <f t="shared" si="70"/>
        <v>7750</v>
      </c>
      <c r="AE206" s="184">
        <f t="shared" si="90"/>
        <v>8526.2135954787154</v>
      </c>
      <c r="AF206" s="184">
        <f t="shared" si="86"/>
        <v>8476.3894456427133</v>
      </c>
      <c r="AG206" s="184">
        <f t="shared" si="87"/>
        <v>8468.5188056324914</v>
      </c>
      <c r="AH206" s="184">
        <f t="shared" si="88"/>
        <v>8556.0388751750615</v>
      </c>
      <c r="AI206" s="184">
        <f t="shared" si="89"/>
        <v>8532.3181620546693</v>
      </c>
    </row>
    <row r="207" spans="1:35" x14ac:dyDescent="0.25">
      <c r="A207" s="1">
        <v>205</v>
      </c>
      <c r="B207" s="30">
        <v>8250</v>
      </c>
      <c r="C207" s="30">
        <v>7750</v>
      </c>
      <c r="D207" s="30">
        <v>9250</v>
      </c>
      <c r="E207" s="3">
        <v>48</v>
      </c>
      <c r="F207" s="3">
        <v>49</v>
      </c>
      <c r="G207" s="3">
        <v>55</v>
      </c>
      <c r="H207" s="3">
        <v>1750</v>
      </c>
      <c r="I207" s="3">
        <v>1750</v>
      </c>
      <c r="J207" s="3">
        <v>1750</v>
      </c>
      <c r="K207" s="3">
        <v>5.2857142857142856</v>
      </c>
      <c r="L207" s="61">
        <v>-500</v>
      </c>
      <c r="M207" s="61">
        <v>1500</v>
      </c>
      <c r="N207" s="61">
        <v>1250</v>
      </c>
      <c r="O207" s="129">
        <f t="shared" si="75"/>
        <v>108.44291651633111</v>
      </c>
      <c r="P207" s="3">
        <f t="shared" si="71"/>
        <v>-1141.557083483669</v>
      </c>
      <c r="Q207" s="96">
        <f t="shared" si="72"/>
        <v>-0.9132456667869352</v>
      </c>
      <c r="R207" s="157">
        <f t="shared" si="76"/>
        <v>16.301009302953481</v>
      </c>
      <c r="S207" s="3">
        <f t="shared" si="73"/>
        <v>-1233.6989906970466</v>
      </c>
      <c r="T207" s="96">
        <f t="shared" si="74"/>
        <v>-0.98695919255763731</v>
      </c>
      <c r="U207" s="154">
        <f t="shared" si="77"/>
        <v>11.748418335357798</v>
      </c>
      <c r="V207" s="3">
        <f t="shared" si="78"/>
        <v>-1238.2515816646421</v>
      </c>
      <c r="W207" s="96">
        <f t="shared" si="79"/>
        <v>-0.99060126533171367</v>
      </c>
      <c r="X207" s="217">
        <f t="shared" si="80"/>
        <v>-23.197561880664438</v>
      </c>
      <c r="Y207" s="3">
        <f t="shared" si="81"/>
        <v>-1273.1975618806644</v>
      </c>
      <c r="Z207" s="96">
        <f t="shared" si="82"/>
        <v>-1.0185580495045314</v>
      </c>
      <c r="AA207" s="220">
        <f t="shared" si="83"/>
        <v>-2.5039935325733609</v>
      </c>
      <c r="AB207" s="184">
        <f t="shared" si="84"/>
        <v>-1252.5039935325733</v>
      </c>
      <c r="AC207" s="166">
        <f t="shared" si="85"/>
        <v>-1.0020031948260586</v>
      </c>
      <c r="AD207" s="3">
        <f t="shared" si="70"/>
        <v>9250</v>
      </c>
      <c r="AE207" s="184">
        <f t="shared" si="90"/>
        <v>7858.442916516331</v>
      </c>
      <c r="AF207" s="184">
        <f t="shared" si="86"/>
        <v>7766.3010093029534</v>
      </c>
      <c r="AG207" s="184">
        <f t="shared" si="87"/>
        <v>7761.7484183353581</v>
      </c>
      <c r="AH207" s="184">
        <f t="shared" si="88"/>
        <v>7726.8024381193354</v>
      </c>
      <c r="AI207" s="184">
        <f t="shared" si="89"/>
        <v>7747.4960064674269</v>
      </c>
    </row>
    <row r="208" spans="1:35" ht="15.75" thickBot="1" x14ac:dyDescent="0.3">
      <c r="A208" s="1">
        <v>206</v>
      </c>
      <c r="B208" s="30">
        <v>7750</v>
      </c>
      <c r="C208" s="30">
        <v>9250</v>
      </c>
      <c r="D208" s="31">
        <v>10500</v>
      </c>
      <c r="E208" s="3">
        <v>49</v>
      </c>
      <c r="F208" s="3">
        <v>55</v>
      </c>
      <c r="G208" s="32">
        <v>50</v>
      </c>
      <c r="H208" s="3">
        <v>1750</v>
      </c>
      <c r="I208" s="3">
        <v>1750</v>
      </c>
      <c r="J208" s="32">
        <v>1750</v>
      </c>
      <c r="K208" s="32">
        <v>6</v>
      </c>
      <c r="L208" s="61">
        <v>1500</v>
      </c>
      <c r="M208" s="61">
        <v>1250</v>
      </c>
      <c r="N208" s="62">
        <v>-500</v>
      </c>
      <c r="O208" s="129">
        <f t="shared" si="75"/>
        <v>-91.7213673788969</v>
      </c>
      <c r="P208" s="3">
        <f t="shared" si="71"/>
        <v>408.2786326211031</v>
      </c>
      <c r="Q208" s="96">
        <f t="shared" si="72"/>
        <v>-0.81655726524220618</v>
      </c>
      <c r="R208" s="157">
        <f t="shared" si="76"/>
        <v>-199.18751506436422</v>
      </c>
      <c r="S208" s="3">
        <f t="shared" si="73"/>
        <v>300.81248493563578</v>
      </c>
      <c r="T208" s="96">
        <f t="shared" si="74"/>
        <v>-0.60162496987127156</v>
      </c>
      <c r="U208" s="154">
        <f t="shared" si="77"/>
        <v>-359.77304212737823</v>
      </c>
      <c r="V208" s="3">
        <f t="shared" si="78"/>
        <v>140.22695787262177</v>
      </c>
      <c r="W208" s="96">
        <f t="shared" si="79"/>
        <v>-0.28045391574524353</v>
      </c>
      <c r="X208" s="217">
        <f t="shared" si="80"/>
        <v>-285.56012492739018</v>
      </c>
      <c r="Y208" s="3">
        <f t="shared" si="81"/>
        <v>214.43987507260982</v>
      </c>
      <c r="Z208" s="96">
        <f t="shared" si="82"/>
        <v>-0.42887975014521962</v>
      </c>
      <c r="AA208" s="220">
        <f t="shared" si="83"/>
        <v>-327.60808414820985</v>
      </c>
      <c r="AB208" s="184">
        <f t="shared" si="84"/>
        <v>172.39191585179015</v>
      </c>
      <c r="AC208" s="166">
        <f t="shared" si="85"/>
        <v>-0.34478383170358029</v>
      </c>
      <c r="AD208" s="3">
        <f t="shared" si="70"/>
        <v>10500</v>
      </c>
      <c r="AE208" s="184">
        <f t="shared" si="90"/>
        <v>9158.2786326211026</v>
      </c>
      <c r="AF208" s="184">
        <f t="shared" si="86"/>
        <v>9050.8124849356354</v>
      </c>
      <c r="AG208" s="184">
        <f t="shared" si="87"/>
        <v>8890.2269578726209</v>
      </c>
      <c r="AH208" s="184">
        <f t="shared" si="88"/>
        <v>8964.4398750726104</v>
      </c>
      <c r="AI208" s="184">
        <f t="shared" si="89"/>
        <v>8922.3919158517892</v>
      </c>
    </row>
    <row r="209" spans="1:35" ht="15.75" thickBot="1" x14ac:dyDescent="0.3">
      <c r="A209" s="1">
        <v>207</v>
      </c>
      <c r="B209" s="30">
        <v>9250</v>
      </c>
      <c r="C209" s="31">
        <v>10500</v>
      </c>
      <c r="D209" s="29">
        <v>9750</v>
      </c>
      <c r="E209" s="3">
        <v>55</v>
      </c>
      <c r="F209" s="32">
        <v>50</v>
      </c>
      <c r="G209" s="28">
        <v>43</v>
      </c>
      <c r="H209" s="3">
        <v>1750</v>
      </c>
      <c r="I209" s="32">
        <v>1750</v>
      </c>
      <c r="J209" s="28">
        <v>4750</v>
      </c>
      <c r="K209" s="28">
        <v>2.0526315789473686</v>
      </c>
      <c r="L209" s="61">
        <v>1250</v>
      </c>
      <c r="M209" s="62">
        <v>-500</v>
      </c>
      <c r="N209" s="209">
        <v>750</v>
      </c>
      <c r="O209" s="129">
        <f t="shared" si="75"/>
        <v>150.76269521923479</v>
      </c>
      <c r="P209" s="3">
        <f t="shared" si="71"/>
        <v>-599.23730478076527</v>
      </c>
      <c r="Q209" s="96">
        <f t="shared" si="72"/>
        <v>-0.79898307304102034</v>
      </c>
      <c r="R209" s="157">
        <f t="shared" si="76"/>
        <v>-12.764387849090888</v>
      </c>
      <c r="S209" s="3">
        <f t="shared" si="73"/>
        <v>-762.76438784909089</v>
      </c>
      <c r="T209" s="96">
        <f t="shared" si="74"/>
        <v>-1.0170191837987879</v>
      </c>
      <c r="U209" s="154">
        <f t="shared" si="77"/>
        <v>-56.061872401119345</v>
      </c>
      <c r="V209" s="3">
        <f t="shared" si="78"/>
        <v>-806.06187240111933</v>
      </c>
      <c r="W209" s="96">
        <f t="shared" si="79"/>
        <v>-1.0747491632014925</v>
      </c>
      <c r="X209" s="217">
        <f t="shared" si="80"/>
        <v>-65.928069693962868</v>
      </c>
      <c r="Y209" s="3">
        <f t="shared" si="81"/>
        <v>-815.92806969396293</v>
      </c>
      <c r="Z209" s="96">
        <f t="shared" si="82"/>
        <v>-1.0879040929252839</v>
      </c>
      <c r="AA209" s="220">
        <f t="shared" si="83"/>
        <v>-84.698255834109503</v>
      </c>
      <c r="AB209" s="184">
        <f t="shared" si="84"/>
        <v>-834.69825583410955</v>
      </c>
      <c r="AC209" s="166">
        <f t="shared" si="85"/>
        <v>-1.1129310077788128</v>
      </c>
      <c r="AD209" s="3">
        <f t="shared" si="70"/>
        <v>9750</v>
      </c>
      <c r="AE209" s="184">
        <f t="shared" si="90"/>
        <v>10650.762695219235</v>
      </c>
      <c r="AF209" s="184">
        <f t="shared" si="86"/>
        <v>10487.235612150909</v>
      </c>
      <c r="AG209" s="184">
        <f t="shared" si="87"/>
        <v>10443.93812759888</v>
      </c>
      <c r="AH209" s="184">
        <f t="shared" si="88"/>
        <v>10434.071930306038</v>
      </c>
      <c r="AI209" s="184">
        <f t="shared" si="89"/>
        <v>10415.30174416589</v>
      </c>
    </row>
    <row r="210" spans="1:35" ht="15.75" thickBot="1" x14ac:dyDescent="0.3">
      <c r="A210" s="1">
        <v>208</v>
      </c>
      <c r="B210" s="31">
        <v>10500</v>
      </c>
      <c r="C210" s="29">
        <v>9750</v>
      </c>
      <c r="D210" s="30">
        <v>10500</v>
      </c>
      <c r="E210" s="32">
        <v>50</v>
      </c>
      <c r="F210" s="28">
        <v>43</v>
      </c>
      <c r="G210" s="3">
        <v>54</v>
      </c>
      <c r="H210" s="32">
        <v>1750</v>
      </c>
      <c r="I210" s="28">
        <v>4750</v>
      </c>
      <c r="J210" s="3">
        <v>1750</v>
      </c>
      <c r="K210" s="3">
        <v>6</v>
      </c>
      <c r="L210" s="62">
        <v>-500</v>
      </c>
      <c r="M210" s="209">
        <v>750</v>
      </c>
      <c r="N210" s="61">
        <v>2000</v>
      </c>
      <c r="O210" s="129">
        <f t="shared" si="75"/>
        <v>-67.579213474933965</v>
      </c>
      <c r="P210" s="3">
        <f t="shared" si="71"/>
        <v>-2067.579213474934</v>
      </c>
      <c r="Q210" s="96">
        <f t="shared" si="72"/>
        <v>-1.033789606737467</v>
      </c>
      <c r="R210" s="157">
        <f t="shared" si="76"/>
        <v>70.129213657230494</v>
      </c>
      <c r="S210" s="3">
        <f t="shared" si="73"/>
        <v>-1929.8707863427694</v>
      </c>
      <c r="T210" s="96">
        <f t="shared" si="74"/>
        <v>-0.96493539317138466</v>
      </c>
      <c r="U210" s="154">
        <f t="shared" si="77"/>
        <v>218.81445271718934</v>
      </c>
      <c r="V210" s="3">
        <f t="shared" si="78"/>
        <v>-1781.1855472828106</v>
      </c>
      <c r="W210" s="96">
        <f t="shared" si="79"/>
        <v>-0.89059277364140532</v>
      </c>
      <c r="X210" s="217">
        <f t="shared" si="80"/>
        <v>5.2109004709363091</v>
      </c>
      <c r="Y210" s="3">
        <f t="shared" si="81"/>
        <v>-1994.7890995290636</v>
      </c>
      <c r="Z210" s="96">
        <f t="shared" si="82"/>
        <v>-0.99739454976453179</v>
      </c>
      <c r="AA210" s="220">
        <f t="shared" si="83"/>
        <v>10.719358923348679</v>
      </c>
      <c r="AB210" s="184">
        <f t="shared" si="84"/>
        <v>-1989.2806410766514</v>
      </c>
      <c r="AC210" s="166">
        <f t="shared" si="85"/>
        <v>-0.99464032053832563</v>
      </c>
      <c r="AD210" s="3">
        <f t="shared" si="70"/>
        <v>10500</v>
      </c>
      <c r="AE210" s="184">
        <f t="shared" si="90"/>
        <v>9682.4207865250664</v>
      </c>
      <c r="AF210" s="184">
        <f t="shared" si="86"/>
        <v>9820.1292136572301</v>
      </c>
      <c r="AG210" s="184">
        <f t="shared" si="87"/>
        <v>9968.8144527171899</v>
      </c>
      <c r="AH210" s="184">
        <f t="shared" si="88"/>
        <v>9755.2109004709364</v>
      </c>
      <c r="AI210" s="184">
        <f t="shared" si="89"/>
        <v>9760.7193589233484</v>
      </c>
    </row>
    <row r="211" spans="1:35" x14ac:dyDescent="0.25">
      <c r="A211" s="1">
        <v>209</v>
      </c>
      <c r="B211" s="29">
        <v>9750</v>
      </c>
      <c r="C211" s="30">
        <v>10500</v>
      </c>
      <c r="D211" s="30">
        <v>12500</v>
      </c>
      <c r="E211" s="28">
        <v>43</v>
      </c>
      <c r="F211" s="3">
        <v>54</v>
      </c>
      <c r="G211" s="3">
        <v>54</v>
      </c>
      <c r="H211" s="28">
        <v>4750</v>
      </c>
      <c r="I211" s="3">
        <v>1750</v>
      </c>
      <c r="J211" s="3">
        <v>2750</v>
      </c>
      <c r="K211" s="3">
        <v>4.5454545454545459</v>
      </c>
      <c r="L211" s="209">
        <v>750</v>
      </c>
      <c r="M211" s="61">
        <v>2000</v>
      </c>
      <c r="N211" s="61">
        <v>250</v>
      </c>
      <c r="O211" s="129">
        <f t="shared" si="75"/>
        <v>-359.58634549601788</v>
      </c>
      <c r="P211" s="3">
        <f t="shared" si="71"/>
        <v>-609.58634549601788</v>
      </c>
      <c r="Q211" s="96">
        <f t="shared" si="72"/>
        <v>-2.4383453819840715</v>
      </c>
      <c r="R211" s="157">
        <f t="shared" si="76"/>
        <v>-531.8367267835888</v>
      </c>
      <c r="S211" s="3">
        <f t="shared" si="73"/>
        <v>-781.8367267835888</v>
      </c>
      <c r="T211" s="96">
        <f t="shared" si="74"/>
        <v>-3.1273469071343554</v>
      </c>
      <c r="U211" s="154">
        <f t="shared" si="77"/>
        <v>-578.68062654956964</v>
      </c>
      <c r="V211" s="3">
        <f t="shared" si="78"/>
        <v>-828.68062654956964</v>
      </c>
      <c r="W211" s="96">
        <f t="shared" si="79"/>
        <v>-3.3147225061982786</v>
      </c>
      <c r="X211" s="217">
        <f t="shared" si="80"/>
        <v>-350.02273391619531</v>
      </c>
      <c r="Y211" s="3">
        <f t="shared" si="81"/>
        <v>-600.02273391619531</v>
      </c>
      <c r="Z211" s="96">
        <f t="shared" si="82"/>
        <v>-2.4000909356647813</v>
      </c>
      <c r="AA211" s="220">
        <f t="shared" si="83"/>
        <v>-372.18822472897307</v>
      </c>
      <c r="AB211" s="184">
        <f t="shared" si="84"/>
        <v>-622.18822472897307</v>
      </c>
      <c r="AC211" s="166">
        <f t="shared" si="85"/>
        <v>-2.4887528989158922</v>
      </c>
      <c r="AD211" s="3">
        <f t="shared" si="70"/>
        <v>12500</v>
      </c>
      <c r="AE211" s="184">
        <f t="shared" si="90"/>
        <v>10140.413654503982</v>
      </c>
      <c r="AF211" s="184">
        <f t="shared" si="86"/>
        <v>9968.1632732164107</v>
      </c>
      <c r="AG211" s="184">
        <f t="shared" si="87"/>
        <v>9921.3193734504312</v>
      </c>
      <c r="AH211" s="184">
        <f t="shared" si="88"/>
        <v>10149.977266083804</v>
      </c>
      <c r="AI211" s="184">
        <f t="shared" si="89"/>
        <v>10127.811775271028</v>
      </c>
    </row>
    <row r="212" spans="1:35" x14ac:dyDescent="0.25">
      <c r="A212" s="1">
        <v>210</v>
      </c>
      <c r="B212" s="30">
        <v>10500</v>
      </c>
      <c r="C212" s="30">
        <v>12500</v>
      </c>
      <c r="D212" s="30">
        <v>12750</v>
      </c>
      <c r="E212" s="3">
        <v>54</v>
      </c>
      <c r="F212" s="3">
        <v>54</v>
      </c>
      <c r="G212" s="3">
        <v>55</v>
      </c>
      <c r="H212" s="3">
        <v>1750</v>
      </c>
      <c r="I212" s="3">
        <v>2750</v>
      </c>
      <c r="J212" s="3">
        <v>5750</v>
      </c>
      <c r="K212" s="3">
        <v>2.2173913043478262</v>
      </c>
      <c r="L212" s="61">
        <v>2000</v>
      </c>
      <c r="M212" s="61">
        <v>250</v>
      </c>
      <c r="N212" s="61">
        <v>-250</v>
      </c>
      <c r="O212" s="129">
        <f t="shared" si="75"/>
        <v>-145.26409614099254</v>
      </c>
      <c r="P212" s="3">
        <f t="shared" si="71"/>
        <v>104.73590385900746</v>
      </c>
      <c r="Q212" s="96">
        <f t="shared" si="72"/>
        <v>-0.41894361543602987</v>
      </c>
      <c r="R212" s="157">
        <f t="shared" si="76"/>
        <v>-286.36281121799175</v>
      </c>
      <c r="S212" s="3">
        <f t="shared" si="73"/>
        <v>-36.362811217991748</v>
      </c>
      <c r="T212" s="96">
        <f t="shared" si="74"/>
        <v>0.14545124487196698</v>
      </c>
      <c r="U212" s="154">
        <f t="shared" si="77"/>
        <v>-264.40094089747669</v>
      </c>
      <c r="V212" s="3">
        <f t="shared" si="78"/>
        <v>-14.400940897476687</v>
      </c>
      <c r="W212" s="96">
        <f t="shared" si="79"/>
        <v>5.7603763589906751E-2</v>
      </c>
      <c r="X212" s="217">
        <f t="shared" si="80"/>
        <v>-236.4393968638017</v>
      </c>
      <c r="Y212" s="3">
        <f t="shared" si="81"/>
        <v>13.560603136198296</v>
      </c>
      <c r="Z212" s="96">
        <f t="shared" si="82"/>
        <v>-5.424241254479318E-2</v>
      </c>
      <c r="AA212" s="220">
        <f t="shared" si="83"/>
        <v>-162.55597891126092</v>
      </c>
      <c r="AB212" s="184">
        <f t="shared" si="84"/>
        <v>87.444021088739078</v>
      </c>
      <c r="AC212" s="166">
        <f t="shared" si="85"/>
        <v>-0.34977608435495633</v>
      </c>
      <c r="AD212" s="3">
        <f t="shared" si="70"/>
        <v>12750</v>
      </c>
      <c r="AE212" s="184">
        <f t="shared" si="90"/>
        <v>12354.735903859008</v>
      </c>
      <c r="AF212" s="184">
        <f t="shared" si="86"/>
        <v>12213.637188782008</v>
      </c>
      <c r="AG212" s="184">
        <f t="shared" si="87"/>
        <v>12235.599059102524</v>
      </c>
      <c r="AH212" s="184">
        <f t="shared" si="88"/>
        <v>12263.560603136199</v>
      </c>
      <c r="AI212" s="184">
        <f t="shared" si="89"/>
        <v>12337.444021088739</v>
      </c>
    </row>
    <row r="213" spans="1:35" x14ac:dyDescent="0.25">
      <c r="A213" s="1">
        <v>211</v>
      </c>
      <c r="B213" s="30">
        <v>12500</v>
      </c>
      <c r="C213" s="30">
        <v>12750</v>
      </c>
      <c r="D213" s="30">
        <v>12500</v>
      </c>
      <c r="E213" s="3">
        <v>54</v>
      </c>
      <c r="F213" s="3">
        <v>55</v>
      </c>
      <c r="G213" s="3">
        <v>58</v>
      </c>
      <c r="H213" s="3">
        <v>2750</v>
      </c>
      <c r="I213" s="3">
        <v>5750</v>
      </c>
      <c r="J213" s="3">
        <v>2750</v>
      </c>
      <c r="K213" s="3">
        <v>4.5454545454545459</v>
      </c>
      <c r="L213" s="61">
        <v>250</v>
      </c>
      <c r="M213" s="61">
        <v>-250</v>
      </c>
      <c r="N213" s="61">
        <v>0</v>
      </c>
      <c r="O213" s="129">
        <f t="shared" si="75"/>
        <v>-335.44419159205495</v>
      </c>
      <c r="P213" s="3">
        <f t="shared" si="71"/>
        <v>-335.44419159205495</v>
      </c>
      <c r="Q213" s="96">
        <f t="shared" si="72"/>
        <v>0</v>
      </c>
      <c r="R213" s="157">
        <f t="shared" si="76"/>
        <v>-152.98149604106348</v>
      </c>
      <c r="S213" s="3">
        <f t="shared" si="73"/>
        <v>-152.98149604106348</v>
      </c>
      <c r="T213" s="96">
        <f t="shared" si="74"/>
        <v>0</v>
      </c>
      <c r="U213" s="154">
        <f t="shared" si="77"/>
        <v>-116.87452017706748</v>
      </c>
      <c r="V213" s="3">
        <f t="shared" si="78"/>
        <v>-116.87452017706748</v>
      </c>
      <c r="W213" s="96">
        <f t="shared" si="79"/>
        <v>0</v>
      </c>
      <c r="X213" s="217">
        <f t="shared" si="80"/>
        <v>-194.10585256094475</v>
      </c>
      <c r="Y213" s="3">
        <f t="shared" si="81"/>
        <v>-194.10585256094475</v>
      </c>
      <c r="Z213" s="96">
        <f t="shared" si="82"/>
        <v>0</v>
      </c>
      <c r="AA213" s="220">
        <f t="shared" si="83"/>
        <v>-203.94682752386069</v>
      </c>
      <c r="AB213" s="184">
        <f t="shared" si="84"/>
        <v>-203.94682752386069</v>
      </c>
      <c r="AC213" s="166">
        <f t="shared" si="85"/>
        <v>0</v>
      </c>
      <c r="AD213" s="3">
        <f t="shared" si="70"/>
        <v>12500</v>
      </c>
      <c r="AE213" s="184">
        <f t="shared" si="90"/>
        <v>12414.555808407946</v>
      </c>
      <c r="AF213" s="184">
        <f t="shared" si="86"/>
        <v>12597.018503958936</v>
      </c>
      <c r="AG213" s="184">
        <f t="shared" si="87"/>
        <v>12633.125479822933</v>
      </c>
      <c r="AH213" s="184">
        <f t="shared" si="88"/>
        <v>12555.894147439056</v>
      </c>
      <c r="AI213" s="184">
        <f t="shared" si="89"/>
        <v>12546.053172476139</v>
      </c>
    </row>
    <row r="214" spans="1:35" x14ac:dyDescent="0.25">
      <c r="A214" s="1">
        <v>212</v>
      </c>
      <c r="B214" s="30">
        <v>12750</v>
      </c>
      <c r="C214" s="30">
        <v>12500</v>
      </c>
      <c r="D214" s="30">
        <v>12500</v>
      </c>
      <c r="E214" s="3">
        <v>55</v>
      </c>
      <c r="F214" s="3">
        <v>58</v>
      </c>
      <c r="G214" s="3">
        <v>59</v>
      </c>
      <c r="H214" s="3">
        <v>5750</v>
      </c>
      <c r="I214" s="3">
        <v>2750</v>
      </c>
      <c r="J214" s="3">
        <v>3750</v>
      </c>
      <c r="K214" s="3">
        <v>3.3333333333333335</v>
      </c>
      <c r="L214" s="61">
        <v>-250</v>
      </c>
      <c r="M214" s="61">
        <v>0</v>
      </c>
      <c r="N214" s="61">
        <v>-1000</v>
      </c>
      <c r="O214" s="129">
        <f t="shared" si="75"/>
        <v>-270.72184451512487</v>
      </c>
      <c r="P214" s="3">
        <f t="shared" si="71"/>
        <v>729.27815548487513</v>
      </c>
      <c r="Q214" s="96">
        <f t="shared" si="72"/>
        <v>-0.72927815548487518</v>
      </c>
      <c r="R214" s="157">
        <f t="shared" si="76"/>
        <v>-349.07585828809198</v>
      </c>
      <c r="S214" s="3">
        <f t="shared" si="73"/>
        <v>650.92414171190808</v>
      </c>
      <c r="T214" s="96">
        <f t="shared" si="74"/>
        <v>-0.65092414171190804</v>
      </c>
      <c r="U214" s="154">
        <f t="shared" si="77"/>
        <v>-325.5333035388071</v>
      </c>
      <c r="V214" s="3">
        <f t="shared" si="78"/>
        <v>674.4666964611929</v>
      </c>
      <c r="W214" s="96">
        <f t="shared" si="79"/>
        <v>-0.67446669646119295</v>
      </c>
      <c r="X214" s="217">
        <f t="shared" si="80"/>
        <v>-183.3890359510246</v>
      </c>
      <c r="Y214" s="3">
        <f t="shared" si="81"/>
        <v>816.61096404897535</v>
      </c>
      <c r="Z214" s="96">
        <f t="shared" si="82"/>
        <v>-0.81661096404897537</v>
      </c>
      <c r="AA214" s="220">
        <f t="shared" si="83"/>
        <v>-189.89321737609282</v>
      </c>
      <c r="AB214" s="184">
        <f t="shared" si="84"/>
        <v>810.10678262390718</v>
      </c>
      <c r="AC214" s="166">
        <f t="shared" si="85"/>
        <v>-0.81010678262390723</v>
      </c>
      <c r="AD214" s="3">
        <f t="shared" si="70"/>
        <v>12500</v>
      </c>
      <c r="AE214" s="184">
        <f t="shared" si="90"/>
        <v>12229.278155484875</v>
      </c>
      <c r="AF214" s="184">
        <f t="shared" si="86"/>
        <v>12150.924141711908</v>
      </c>
      <c r="AG214" s="184">
        <f t="shared" si="87"/>
        <v>12174.466696461193</v>
      </c>
      <c r="AH214" s="184">
        <f t="shared" si="88"/>
        <v>12316.610964048976</v>
      </c>
      <c r="AI214" s="184">
        <f t="shared" si="89"/>
        <v>12310.106782623907</v>
      </c>
    </row>
    <row r="215" spans="1:35" x14ac:dyDescent="0.25">
      <c r="A215" s="1">
        <v>213</v>
      </c>
      <c r="B215" s="30">
        <v>12500</v>
      </c>
      <c r="C215" s="30">
        <v>12500</v>
      </c>
      <c r="D215" s="30">
        <v>11500</v>
      </c>
      <c r="E215" s="3">
        <v>58</v>
      </c>
      <c r="F215" s="3">
        <v>59</v>
      </c>
      <c r="G215" s="3">
        <v>51</v>
      </c>
      <c r="H215" s="3">
        <v>2750</v>
      </c>
      <c r="I215" s="3">
        <v>3750</v>
      </c>
      <c r="J215" s="3">
        <v>5750</v>
      </c>
      <c r="K215" s="3">
        <v>2</v>
      </c>
      <c r="L215" s="61">
        <v>0</v>
      </c>
      <c r="M215" s="61">
        <v>-1000</v>
      </c>
      <c r="N215" s="61">
        <v>750</v>
      </c>
      <c r="O215" s="129">
        <f t="shared" si="75"/>
        <v>28.815211128148107</v>
      </c>
      <c r="P215" s="3">
        <f t="shared" si="71"/>
        <v>-721.18478887185188</v>
      </c>
      <c r="Q215" s="96">
        <f t="shared" si="72"/>
        <v>-0.96157971849580248</v>
      </c>
      <c r="R215" s="157">
        <f t="shared" si="76"/>
        <v>-3.4618060826370822</v>
      </c>
      <c r="S215" s="3">
        <f t="shared" si="73"/>
        <v>-753.46180608263705</v>
      </c>
      <c r="T215" s="96">
        <f t="shared" si="74"/>
        <v>-1.0046157414435162</v>
      </c>
      <c r="U215" s="154">
        <f t="shared" si="77"/>
        <v>-161.1057595865675</v>
      </c>
      <c r="V215" s="3">
        <f t="shared" si="78"/>
        <v>-911.1057595865675</v>
      </c>
      <c r="W215" s="96">
        <f t="shared" si="79"/>
        <v>-1.2148076794487566</v>
      </c>
      <c r="X215" s="217">
        <f t="shared" si="80"/>
        <v>-148.68919036706041</v>
      </c>
      <c r="Y215" s="3">
        <f t="shared" si="81"/>
        <v>-898.68919036706041</v>
      </c>
      <c r="Z215" s="96">
        <f t="shared" si="82"/>
        <v>-1.1982522538227471</v>
      </c>
      <c r="AA215" s="220">
        <f t="shared" si="83"/>
        <v>-118.06148770204871</v>
      </c>
      <c r="AB215" s="184">
        <f t="shared" si="84"/>
        <v>-868.06148770204868</v>
      </c>
      <c r="AC215" s="166">
        <f t="shared" si="85"/>
        <v>-1.1574153169360648</v>
      </c>
      <c r="AD215" s="3">
        <f t="shared" si="70"/>
        <v>11500</v>
      </c>
      <c r="AE215" s="184">
        <f t="shared" si="90"/>
        <v>12528.815211128149</v>
      </c>
      <c r="AF215" s="184">
        <f t="shared" si="86"/>
        <v>12496.538193917362</v>
      </c>
      <c r="AG215" s="184">
        <f t="shared" si="87"/>
        <v>12338.894240413432</v>
      </c>
      <c r="AH215" s="184">
        <f t="shared" si="88"/>
        <v>12351.31080963294</v>
      </c>
      <c r="AI215" s="184">
        <f t="shared" si="89"/>
        <v>12381.938512297951</v>
      </c>
    </row>
    <row r="216" spans="1:35" x14ac:dyDescent="0.25">
      <c r="A216" s="1">
        <v>214</v>
      </c>
      <c r="B216" s="30">
        <v>12500</v>
      </c>
      <c r="C216" s="30">
        <v>11500</v>
      </c>
      <c r="D216" s="30">
        <v>12250</v>
      </c>
      <c r="E216" s="3">
        <v>59</v>
      </c>
      <c r="F216" s="3">
        <v>51</v>
      </c>
      <c r="G216" s="3">
        <v>49</v>
      </c>
      <c r="H216" s="3">
        <v>3750</v>
      </c>
      <c r="I216" s="3">
        <v>5750</v>
      </c>
      <c r="J216" s="3">
        <v>2750</v>
      </c>
      <c r="K216" s="3">
        <v>4.4545454545454541</v>
      </c>
      <c r="L216" s="61">
        <v>-1000</v>
      </c>
      <c r="M216" s="61">
        <v>750</v>
      </c>
      <c r="N216" s="61">
        <v>1000</v>
      </c>
      <c r="O216" s="129">
        <f t="shared" si="75"/>
        <v>-352.81489229050726</v>
      </c>
      <c r="P216" s="3">
        <f t="shared" si="71"/>
        <v>-1352.8148922905073</v>
      </c>
      <c r="Q216" s="96">
        <f t="shared" si="72"/>
        <v>-1.3528148922905072</v>
      </c>
      <c r="R216" s="157">
        <f t="shared" si="76"/>
        <v>-201.29762891286427</v>
      </c>
      <c r="S216" s="3">
        <f t="shared" si="73"/>
        <v>-1201.2976289128642</v>
      </c>
      <c r="T216" s="96">
        <f t="shared" si="74"/>
        <v>-1.2012976289128643</v>
      </c>
      <c r="U216" s="154">
        <f t="shared" si="77"/>
        <v>-280.79385660531921</v>
      </c>
      <c r="V216" s="3">
        <f t="shared" si="78"/>
        <v>-1280.7938566053192</v>
      </c>
      <c r="W216" s="96">
        <f t="shared" si="79"/>
        <v>-1.2807938566053192</v>
      </c>
      <c r="X216" s="217">
        <f t="shared" si="80"/>
        <v>-453.62716112263485</v>
      </c>
      <c r="Y216" s="3">
        <f t="shared" si="81"/>
        <v>-1453.6271611226348</v>
      </c>
      <c r="Z216" s="96">
        <f t="shared" si="82"/>
        <v>-1.4536271611226348</v>
      </c>
      <c r="AA216" s="220">
        <f t="shared" si="83"/>
        <v>-531.67402730273511</v>
      </c>
      <c r="AB216" s="184">
        <f t="shared" si="84"/>
        <v>-1531.6740273027351</v>
      </c>
      <c r="AC216" s="166">
        <f t="shared" si="85"/>
        <v>-1.5316740273027352</v>
      </c>
      <c r="AD216" s="3">
        <f t="shared" si="70"/>
        <v>12250</v>
      </c>
      <c r="AE216" s="184">
        <f t="shared" si="90"/>
        <v>11147.185107709493</v>
      </c>
      <c r="AF216" s="184">
        <f t="shared" si="86"/>
        <v>11298.702371087136</v>
      </c>
      <c r="AG216" s="184">
        <f t="shared" si="87"/>
        <v>11219.20614339468</v>
      </c>
      <c r="AH216" s="184">
        <f t="shared" si="88"/>
        <v>11046.372838877365</v>
      </c>
      <c r="AI216" s="184">
        <f t="shared" si="89"/>
        <v>10968.325972697265</v>
      </c>
    </row>
    <row r="217" spans="1:35" x14ac:dyDescent="0.25">
      <c r="A217" s="1">
        <v>215</v>
      </c>
      <c r="B217" s="30">
        <v>11500</v>
      </c>
      <c r="C217" s="30">
        <v>12250</v>
      </c>
      <c r="D217" s="30">
        <v>13250</v>
      </c>
      <c r="E217" s="3">
        <v>51</v>
      </c>
      <c r="F217" s="3">
        <v>49</v>
      </c>
      <c r="G217" s="3">
        <v>55</v>
      </c>
      <c r="H217" s="3">
        <v>5750</v>
      </c>
      <c r="I217" s="3">
        <v>2750</v>
      </c>
      <c r="J217" s="3">
        <v>1750</v>
      </c>
      <c r="K217" s="3">
        <v>7.5714285714285712</v>
      </c>
      <c r="L217" s="61">
        <v>750</v>
      </c>
      <c r="M217" s="61">
        <v>1000</v>
      </c>
      <c r="N217" s="61">
        <v>-1750</v>
      </c>
      <c r="O217" s="129">
        <f t="shared" si="75"/>
        <v>-435.51417633254727</v>
      </c>
      <c r="P217" s="3">
        <f t="shared" si="71"/>
        <v>1314.4858236674527</v>
      </c>
      <c r="Q217" s="96">
        <f t="shared" si="72"/>
        <v>-0.75113475638140148</v>
      </c>
      <c r="R217" s="157">
        <f t="shared" si="76"/>
        <v>-479.79917580944289</v>
      </c>
      <c r="S217" s="3">
        <f t="shared" si="73"/>
        <v>1270.2008241905571</v>
      </c>
      <c r="T217" s="96">
        <f t="shared" si="74"/>
        <v>-0.72582904239460411</v>
      </c>
      <c r="U217" s="154">
        <f t="shared" si="77"/>
        <v>-318.79088821931748</v>
      </c>
      <c r="V217" s="3">
        <f t="shared" si="78"/>
        <v>1431.2091117806826</v>
      </c>
      <c r="W217" s="96">
        <f t="shared" si="79"/>
        <v>-0.81783377816039005</v>
      </c>
      <c r="X217" s="217">
        <f t="shared" si="80"/>
        <v>-273.12103368773427</v>
      </c>
      <c r="Y217" s="3">
        <f t="shared" si="81"/>
        <v>1476.8789663122657</v>
      </c>
      <c r="Z217" s="96">
        <f t="shared" si="82"/>
        <v>-0.84393083789272327</v>
      </c>
      <c r="AA217" s="220">
        <f t="shared" si="83"/>
        <v>-323.08576119206629</v>
      </c>
      <c r="AB217" s="184">
        <f t="shared" si="84"/>
        <v>1426.9142388079338</v>
      </c>
      <c r="AC217" s="166">
        <f t="shared" si="85"/>
        <v>-0.81537956503310505</v>
      </c>
      <c r="AD217" s="3">
        <f t="shared" si="70"/>
        <v>13250</v>
      </c>
      <c r="AE217" s="184">
        <f t="shared" si="90"/>
        <v>11814.485823667454</v>
      </c>
      <c r="AF217" s="184">
        <f t="shared" si="86"/>
        <v>11770.200824190557</v>
      </c>
      <c r="AG217" s="184">
        <f t="shared" si="87"/>
        <v>11931.209111780683</v>
      </c>
      <c r="AH217" s="184">
        <f t="shared" si="88"/>
        <v>11976.878966312266</v>
      </c>
      <c r="AI217" s="184">
        <f t="shared" si="89"/>
        <v>11926.914238807934</v>
      </c>
    </row>
    <row r="218" spans="1:35" x14ac:dyDescent="0.25">
      <c r="A218" s="1">
        <v>216</v>
      </c>
      <c r="B218" s="30">
        <v>12250</v>
      </c>
      <c r="C218" s="30">
        <v>13250</v>
      </c>
      <c r="D218" s="30">
        <v>11500</v>
      </c>
      <c r="E218" s="3">
        <v>49</v>
      </c>
      <c r="F218" s="3">
        <v>55</v>
      </c>
      <c r="G218" s="3">
        <v>45</v>
      </c>
      <c r="H218" s="3">
        <v>2750</v>
      </c>
      <c r="I218" s="3">
        <v>1750</v>
      </c>
      <c r="J218" s="3">
        <v>2750</v>
      </c>
      <c r="K218" s="3">
        <v>4.1818181818181817</v>
      </c>
      <c r="L218" s="61">
        <v>1000</v>
      </c>
      <c r="M218" s="61">
        <v>-1750</v>
      </c>
      <c r="N218" s="61">
        <v>0</v>
      </c>
      <c r="O218" s="129">
        <f t="shared" si="75"/>
        <v>-266.10960943807726</v>
      </c>
      <c r="P218" s="3">
        <f t="shared" si="71"/>
        <v>-266.10960943807726</v>
      </c>
      <c r="Q218" s="96">
        <f t="shared" si="72"/>
        <v>0</v>
      </c>
      <c r="R218" s="157">
        <f t="shared" si="76"/>
        <v>-371.11561213883869</v>
      </c>
      <c r="S218" s="3">
        <f t="shared" si="73"/>
        <v>-371.11561213883869</v>
      </c>
      <c r="T218" s="96">
        <f t="shared" si="74"/>
        <v>0</v>
      </c>
      <c r="U218" s="154">
        <f t="shared" si="77"/>
        <v>-387.81040262754755</v>
      </c>
      <c r="V218" s="3">
        <f t="shared" si="78"/>
        <v>-387.81040262754755</v>
      </c>
      <c r="W218" s="96">
        <f t="shared" si="79"/>
        <v>0</v>
      </c>
      <c r="X218" s="217">
        <f t="shared" si="80"/>
        <v>-242.05712482091414</v>
      </c>
      <c r="Y218" s="3">
        <f t="shared" si="81"/>
        <v>-242.05712482091414</v>
      </c>
      <c r="Z218" s="96">
        <f t="shared" si="82"/>
        <v>0</v>
      </c>
      <c r="AA218" s="220">
        <f t="shared" si="83"/>
        <v>-284.68684086828864</v>
      </c>
      <c r="AB218" s="184">
        <f t="shared" si="84"/>
        <v>-284.68684086828864</v>
      </c>
      <c r="AC218" s="166">
        <f t="shared" si="85"/>
        <v>0</v>
      </c>
      <c r="AD218" s="3">
        <f t="shared" si="70"/>
        <v>11500</v>
      </c>
      <c r="AE218" s="184">
        <f t="shared" si="90"/>
        <v>12983.890390561923</v>
      </c>
      <c r="AF218" s="184">
        <f t="shared" si="86"/>
        <v>12878.884387861161</v>
      </c>
      <c r="AG218" s="184">
        <f t="shared" si="87"/>
        <v>12862.189597372453</v>
      </c>
      <c r="AH218" s="184">
        <f t="shared" si="88"/>
        <v>13007.942875179086</v>
      </c>
      <c r="AI218" s="184">
        <f t="shared" si="89"/>
        <v>12965.313159131711</v>
      </c>
    </row>
    <row r="219" spans="1:35" x14ac:dyDescent="0.25">
      <c r="A219" s="1">
        <v>217</v>
      </c>
      <c r="B219" s="30">
        <v>13250</v>
      </c>
      <c r="C219" s="30">
        <v>11500</v>
      </c>
      <c r="D219" s="30">
        <v>11500</v>
      </c>
      <c r="E219" s="3">
        <v>55</v>
      </c>
      <c r="F219" s="3">
        <v>45</v>
      </c>
      <c r="G219" s="3">
        <v>47</v>
      </c>
      <c r="H219" s="3">
        <v>1750</v>
      </c>
      <c r="I219" s="3">
        <v>2750</v>
      </c>
      <c r="J219" s="3">
        <v>2750</v>
      </c>
      <c r="K219" s="3">
        <v>4.1818181818181817</v>
      </c>
      <c r="L219" s="61">
        <v>-1750</v>
      </c>
      <c r="M219" s="61">
        <v>0</v>
      </c>
      <c r="N219" s="61">
        <v>-250</v>
      </c>
      <c r="O219" s="129">
        <f t="shared" si="75"/>
        <v>-254.03853248609579</v>
      </c>
      <c r="P219" s="3">
        <f t="shared" si="71"/>
        <v>-4.0385324860957894</v>
      </c>
      <c r="Q219" s="96">
        <f t="shared" si="72"/>
        <v>1.6154129944383158E-2</v>
      </c>
      <c r="R219" s="157">
        <f t="shared" si="76"/>
        <v>-312.5397532270166</v>
      </c>
      <c r="S219" s="3">
        <f t="shared" si="73"/>
        <v>-62.539753227016604</v>
      </c>
      <c r="T219" s="96">
        <f t="shared" si="74"/>
        <v>0.25015901290806641</v>
      </c>
      <c r="U219" s="154">
        <f t="shared" si="77"/>
        <v>-191.50155499649267</v>
      </c>
      <c r="V219" s="3">
        <f t="shared" si="78"/>
        <v>58.498445003507328</v>
      </c>
      <c r="W219" s="96">
        <f t="shared" si="79"/>
        <v>-0.23399378001402932</v>
      </c>
      <c r="X219" s="217">
        <f t="shared" si="80"/>
        <v>-382.02617789114527</v>
      </c>
      <c r="Y219" s="3">
        <f t="shared" si="81"/>
        <v>-132.02617789114527</v>
      </c>
      <c r="Z219" s="96">
        <f t="shared" si="82"/>
        <v>0.52810471156458105</v>
      </c>
      <c r="AA219" s="220">
        <f t="shared" si="83"/>
        <v>-361.82424782741657</v>
      </c>
      <c r="AB219" s="184">
        <f t="shared" si="84"/>
        <v>-111.82424782741657</v>
      </c>
      <c r="AC219" s="166">
        <f t="shared" si="85"/>
        <v>0.44729699130966627</v>
      </c>
      <c r="AD219" s="3">
        <f t="shared" si="70"/>
        <v>11500</v>
      </c>
      <c r="AE219" s="184">
        <f t="shared" si="90"/>
        <v>11245.961467513904</v>
      </c>
      <c r="AF219" s="184">
        <f t="shared" si="86"/>
        <v>11187.460246772984</v>
      </c>
      <c r="AG219" s="184">
        <f t="shared" si="87"/>
        <v>11308.498445003508</v>
      </c>
      <c r="AH219" s="184">
        <f t="shared" si="88"/>
        <v>11117.973822108856</v>
      </c>
      <c r="AI219" s="184">
        <f t="shared" si="89"/>
        <v>11138.175752172583</v>
      </c>
    </row>
    <row r="220" spans="1:35" ht="15.75" thickBot="1" x14ac:dyDescent="0.3">
      <c r="A220" s="1">
        <v>218</v>
      </c>
      <c r="B220" s="30">
        <v>11500</v>
      </c>
      <c r="C220" s="30">
        <v>11500</v>
      </c>
      <c r="D220" s="31">
        <v>11250</v>
      </c>
      <c r="E220" s="3">
        <v>45</v>
      </c>
      <c r="F220" s="3">
        <v>47</v>
      </c>
      <c r="G220" s="32">
        <v>43</v>
      </c>
      <c r="H220" s="3">
        <v>2750</v>
      </c>
      <c r="I220" s="3">
        <v>2750</v>
      </c>
      <c r="J220" s="32">
        <v>1750</v>
      </c>
      <c r="K220" s="32">
        <v>6.4285714285714288</v>
      </c>
      <c r="L220" s="61">
        <v>0</v>
      </c>
      <c r="M220" s="61">
        <v>-250</v>
      </c>
      <c r="N220" s="62">
        <v>0</v>
      </c>
      <c r="O220" s="129">
        <f t="shared" si="75"/>
        <v>-235.96209161999673</v>
      </c>
      <c r="P220" s="3">
        <f t="shared" si="71"/>
        <v>-235.96209161999673</v>
      </c>
      <c r="Q220" s="96">
        <f t="shared" si="72"/>
        <v>0</v>
      </c>
      <c r="R220" s="157">
        <f t="shared" si="76"/>
        <v>-257.21069286335893</v>
      </c>
      <c r="S220" s="3">
        <f t="shared" si="73"/>
        <v>-257.21069286335893</v>
      </c>
      <c r="T220" s="96">
        <f t="shared" si="74"/>
        <v>0</v>
      </c>
      <c r="U220" s="154">
        <f t="shared" si="77"/>
        <v>-234.73064559025397</v>
      </c>
      <c r="V220" s="3">
        <f t="shared" si="78"/>
        <v>-234.73064559025397</v>
      </c>
      <c r="W220" s="96">
        <f t="shared" si="79"/>
        <v>0</v>
      </c>
      <c r="X220" s="217">
        <f t="shared" si="80"/>
        <v>-234.03021223677646</v>
      </c>
      <c r="Y220" s="3">
        <f t="shared" si="81"/>
        <v>-234.03021223677646</v>
      </c>
      <c r="Z220" s="96">
        <f t="shared" si="82"/>
        <v>0</v>
      </c>
      <c r="AA220" s="220">
        <f t="shared" si="83"/>
        <v>-283.51765647793809</v>
      </c>
      <c r="AB220" s="184">
        <f t="shared" si="84"/>
        <v>-283.51765647793809</v>
      </c>
      <c r="AC220" s="166">
        <f t="shared" si="85"/>
        <v>0</v>
      </c>
      <c r="AD220" s="3">
        <f t="shared" si="70"/>
        <v>11250</v>
      </c>
      <c r="AE220" s="184">
        <f t="shared" si="90"/>
        <v>11264.037908380004</v>
      </c>
      <c r="AF220" s="184">
        <f t="shared" si="86"/>
        <v>11242.789307136642</v>
      </c>
      <c r="AG220" s="184">
        <f t="shared" si="87"/>
        <v>11265.269354409746</v>
      </c>
      <c r="AH220" s="184">
        <f t="shared" si="88"/>
        <v>11265.969787763224</v>
      </c>
      <c r="AI220" s="184">
        <f t="shared" si="89"/>
        <v>11216.482343522062</v>
      </c>
    </row>
    <row r="221" spans="1:35" ht="15.75" thickBot="1" x14ac:dyDescent="0.3">
      <c r="A221" s="1">
        <v>219</v>
      </c>
      <c r="B221" s="30">
        <v>11500</v>
      </c>
      <c r="C221" s="31">
        <v>11250</v>
      </c>
      <c r="D221" s="29">
        <v>11250</v>
      </c>
      <c r="E221" s="3">
        <v>47</v>
      </c>
      <c r="F221" s="32">
        <v>43</v>
      </c>
      <c r="G221" s="28">
        <v>53</v>
      </c>
      <c r="H221" s="3">
        <v>2750</v>
      </c>
      <c r="I221" s="32">
        <v>1750</v>
      </c>
      <c r="J221" s="28">
        <v>5750</v>
      </c>
      <c r="K221" s="28">
        <v>1.9565217391304348</v>
      </c>
      <c r="L221" s="61">
        <v>-250</v>
      </c>
      <c r="M221" s="62">
        <v>0</v>
      </c>
      <c r="N221" s="209">
        <v>500</v>
      </c>
      <c r="O221" s="129">
        <f t="shared" si="75"/>
        <v>80.530580314750296</v>
      </c>
      <c r="P221" s="3">
        <f t="shared" si="71"/>
        <v>-419.4694196852497</v>
      </c>
      <c r="Q221" s="96">
        <f t="shared" si="72"/>
        <v>-0.8389388393704994</v>
      </c>
      <c r="R221" s="157">
        <f t="shared" si="76"/>
        <v>-117.12564693096807</v>
      </c>
      <c r="S221" s="3">
        <f t="shared" si="73"/>
        <v>-617.12564693096806</v>
      </c>
      <c r="T221" s="96">
        <f t="shared" si="74"/>
        <v>-1.2342512938619361</v>
      </c>
      <c r="U221" s="154">
        <f t="shared" si="77"/>
        <v>114.46045910593585</v>
      </c>
      <c r="V221" s="3">
        <f t="shared" si="78"/>
        <v>-385.53954089406415</v>
      </c>
      <c r="W221" s="96">
        <f t="shared" si="79"/>
        <v>-0.77107908178812834</v>
      </c>
      <c r="X221" s="217">
        <f t="shared" si="80"/>
        <v>102.00575379398882</v>
      </c>
      <c r="Y221" s="3">
        <f t="shared" si="81"/>
        <v>-397.99424620601121</v>
      </c>
      <c r="Z221" s="96">
        <f t="shared" si="82"/>
        <v>-0.79598849241202241</v>
      </c>
      <c r="AA221" s="220">
        <f t="shared" si="83"/>
        <v>219.62989154799254</v>
      </c>
      <c r="AB221" s="184">
        <f t="shared" si="84"/>
        <v>-280.37010845200746</v>
      </c>
      <c r="AC221" s="166">
        <f t="shared" si="85"/>
        <v>-0.56074021690401488</v>
      </c>
      <c r="AD221" s="3">
        <f t="shared" si="70"/>
        <v>11250</v>
      </c>
      <c r="AE221" s="184">
        <f t="shared" si="90"/>
        <v>11330.530580314749</v>
      </c>
      <c r="AF221" s="184">
        <f t="shared" si="86"/>
        <v>11132.874353069032</v>
      </c>
      <c r="AG221" s="184">
        <f t="shared" si="87"/>
        <v>11364.460459105936</v>
      </c>
      <c r="AH221" s="184">
        <f t="shared" si="88"/>
        <v>11352.005753793988</v>
      </c>
      <c r="AI221" s="184">
        <f t="shared" si="89"/>
        <v>11469.629891547993</v>
      </c>
    </row>
    <row r="222" spans="1:35" ht="15.75" thickBot="1" x14ac:dyDescent="0.3">
      <c r="A222" s="1">
        <v>220</v>
      </c>
      <c r="B222" s="31">
        <v>11250</v>
      </c>
      <c r="C222" s="29">
        <v>11250</v>
      </c>
      <c r="D222" s="30">
        <v>11750</v>
      </c>
      <c r="E222" s="32">
        <v>43</v>
      </c>
      <c r="F222" s="28">
        <v>53</v>
      </c>
      <c r="G222" s="3">
        <v>58</v>
      </c>
      <c r="H222" s="32">
        <v>1750</v>
      </c>
      <c r="I222" s="28">
        <v>5750</v>
      </c>
      <c r="J222" s="3">
        <v>2750</v>
      </c>
      <c r="K222" s="3">
        <v>4.2727272727272725</v>
      </c>
      <c r="L222" s="62">
        <v>0</v>
      </c>
      <c r="M222" s="209">
        <v>500</v>
      </c>
      <c r="N222" s="61">
        <v>250</v>
      </c>
      <c r="O222" s="129">
        <f t="shared" si="75"/>
        <v>-224.59675483566204</v>
      </c>
      <c r="P222" s="3">
        <f t="shared" si="71"/>
        <v>-474.59675483566207</v>
      </c>
      <c r="Q222" s="96">
        <f t="shared" si="72"/>
        <v>-1.8983870193426482</v>
      </c>
      <c r="R222" s="157">
        <f t="shared" si="76"/>
        <v>-48.142381335004707</v>
      </c>
      <c r="S222" s="3">
        <f t="shared" si="73"/>
        <v>-298.1423813350047</v>
      </c>
      <c r="T222" s="96">
        <f t="shared" si="74"/>
        <v>-1.1925695253400188</v>
      </c>
      <c r="U222" s="154">
        <f t="shared" si="77"/>
        <v>-41.347705585136083</v>
      </c>
      <c r="V222" s="3">
        <f t="shared" si="78"/>
        <v>-291.34770558513605</v>
      </c>
      <c r="W222" s="96">
        <f t="shared" si="79"/>
        <v>-1.1653908223405443</v>
      </c>
      <c r="X222" s="217">
        <f t="shared" si="80"/>
        <v>-61.895475060468094</v>
      </c>
      <c r="Y222" s="3">
        <f t="shared" si="81"/>
        <v>-311.89547506046807</v>
      </c>
      <c r="Z222" s="96">
        <f t="shared" si="82"/>
        <v>-1.2475819002418722</v>
      </c>
      <c r="AA222" s="220">
        <f t="shared" si="83"/>
        <v>-31.221648722706107</v>
      </c>
      <c r="AB222" s="184">
        <f t="shared" si="84"/>
        <v>-281.22164872270611</v>
      </c>
      <c r="AC222" s="166">
        <f t="shared" si="85"/>
        <v>-1.1248865948908244</v>
      </c>
      <c r="AD222" s="3">
        <f t="shared" si="70"/>
        <v>11750</v>
      </c>
      <c r="AE222" s="184">
        <f t="shared" si="90"/>
        <v>11025.403245164338</v>
      </c>
      <c r="AF222" s="184">
        <f t="shared" si="86"/>
        <v>11201.857618664995</v>
      </c>
      <c r="AG222" s="184">
        <f t="shared" si="87"/>
        <v>11208.652294414864</v>
      </c>
      <c r="AH222" s="184">
        <f t="shared" si="88"/>
        <v>11188.104524939532</v>
      </c>
      <c r="AI222" s="184">
        <f t="shared" si="89"/>
        <v>11218.778351277293</v>
      </c>
    </row>
    <row r="223" spans="1:35" x14ac:dyDescent="0.25">
      <c r="A223" s="1">
        <v>221</v>
      </c>
      <c r="B223" s="29">
        <v>11250</v>
      </c>
      <c r="C223" s="30">
        <v>11750</v>
      </c>
      <c r="D223" s="30">
        <v>12000</v>
      </c>
      <c r="E223" s="28">
        <v>53</v>
      </c>
      <c r="F223" s="3">
        <v>58</v>
      </c>
      <c r="G223" s="3">
        <v>57</v>
      </c>
      <c r="H223" s="28">
        <v>5750</v>
      </c>
      <c r="I223" s="3">
        <v>2750</v>
      </c>
      <c r="J223" s="3">
        <v>1750</v>
      </c>
      <c r="K223" s="3">
        <v>6.8571428571428568</v>
      </c>
      <c r="L223" s="209">
        <v>500</v>
      </c>
      <c r="M223" s="61">
        <v>250</v>
      </c>
      <c r="N223" s="61">
        <v>500</v>
      </c>
      <c r="O223" s="129">
        <f t="shared" si="75"/>
        <v>-253.45650786529126</v>
      </c>
      <c r="P223" s="3">
        <f t="shared" si="71"/>
        <v>-753.45650786529131</v>
      </c>
      <c r="Q223" s="96">
        <f t="shared" si="72"/>
        <v>-1.5069130157305826</v>
      </c>
      <c r="R223" s="157">
        <f t="shared" si="76"/>
        <v>-268.38342576838835</v>
      </c>
      <c r="S223" s="3">
        <f t="shared" si="73"/>
        <v>-768.38342576838841</v>
      </c>
      <c r="T223" s="96">
        <f t="shared" si="74"/>
        <v>-1.5367668515367767</v>
      </c>
      <c r="U223" s="154">
        <f t="shared" si="77"/>
        <v>-294.9110071895638</v>
      </c>
      <c r="V223" s="3">
        <f t="shared" si="78"/>
        <v>-794.91100718956386</v>
      </c>
      <c r="W223" s="96">
        <f t="shared" si="79"/>
        <v>-1.5898220143791277</v>
      </c>
      <c r="X223" s="217">
        <f t="shared" si="80"/>
        <v>-156.56283256969695</v>
      </c>
      <c r="Y223" s="3">
        <f t="shared" si="81"/>
        <v>-656.56283256969698</v>
      </c>
      <c r="Z223" s="96">
        <f t="shared" si="82"/>
        <v>-1.3131256651393939</v>
      </c>
      <c r="AA223" s="220">
        <f t="shared" si="83"/>
        <v>-220.90569957195959</v>
      </c>
      <c r="AB223" s="184">
        <f t="shared" si="84"/>
        <v>-720.90569957195953</v>
      </c>
      <c r="AC223" s="166">
        <f t="shared" si="85"/>
        <v>-1.441811399143919</v>
      </c>
      <c r="AD223" s="3">
        <f t="shared" si="70"/>
        <v>12000</v>
      </c>
      <c r="AE223" s="184">
        <f t="shared" si="90"/>
        <v>11496.54349213471</v>
      </c>
      <c r="AF223" s="184">
        <f t="shared" si="86"/>
        <v>11481.616574231612</v>
      </c>
      <c r="AG223" s="184">
        <f t="shared" si="87"/>
        <v>11455.088992810437</v>
      </c>
      <c r="AH223" s="184">
        <f t="shared" si="88"/>
        <v>11593.437167430304</v>
      </c>
      <c r="AI223" s="184">
        <f t="shared" si="89"/>
        <v>11529.09430042804</v>
      </c>
    </row>
    <row r="224" spans="1:35" x14ac:dyDescent="0.25">
      <c r="A224" s="1">
        <v>222</v>
      </c>
      <c r="B224" s="30">
        <v>11750</v>
      </c>
      <c r="C224" s="30">
        <v>12000</v>
      </c>
      <c r="D224" s="30">
        <v>12500</v>
      </c>
      <c r="E224" s="3">
        <v>58</v>
      </c>
      <c r="F224" s="3">
        <v>57</v>
      </c>
      <c r="G224" s="3">
        <v>62</v>
      </c>
      <c r="H224" s="3">
        <v>2750</v>
      </c>
      <c r="I224" s="3">
        <v>1750</v>
      </c>
      <c r="J224" s="3">
        <v>3750</v>
      </c>
      <c r="K224" s="3">
        <v>3.3333333333333335</v>
      </c>
      <c r="L224" s="61">
        <v>250</v>
      </c>
      <c r="M224" s="61">
        <v>500</v>
      </c>
      <c r="N224" s="61">
        <v>-500</v>
      </c>
      <c r="O224" s="129">
        <f t="shared" si="75"/>
        <v>-252.6152290871527</v>
      </c>
      <c r="P224" s="3">
        <f t="shared" si="71"/>
        <v>247.3847709128473</v>
      </c>
      <c r="Q224" s="96">
        <f t="shared" si="72"/>
        <v>-0.4947695418256946</v>
      </c>
      <c r="R224" s="157">
        <f t="shared" si="76"/>
        <v>-411.91507710574092</v>
      </c>
      <c r="S224" s="3">
        <f t="shared" si="73"/>
        <v>88.08492289425908</v>
      </c>
      <c r="T224" s="96">
        <f t="shared" si="74"/>
        <v>-0.17616984578851816</v>
      </c>
      <c r="U224" s="154">
        <f t="shared" si="77"/>
        <v>-325.46415111669876</v>
      </c>
      <c r="V224" s="3">
        <f t="shared" si="78"/>
        <v>174.53584888330124</v>
      </c>
      <c r="W224" s="96">
        <f t="shared" si="79"/>
        <v>-0.34907169776660246</v>
      </c>
      <c r="X224" s="217">
        <f t="shared" si="80"/>
        <v>-299.35347358833803</v>
      </c>
      <c r="Y224" s="3">
        <f t="shared" si="81"/>
        <v>200.64652641166197</v>
      </c>
      <c r="Z224" s="96">
        <f t="shared" si="82"/>
        <v>-0.40129305282332395</v>
      </c>
      <c r="AA224" s="220">
        <f t="shared" si="83"/>
        <v>-229.02608882757514</v>
      </c>
      <c r="AB224" s="184">
        <f t="shared" si="84"/>
        <v>270.97391117242489</v>
      </c>
      <c r="AC224" s="166">
        <f t="shared" si="85"/>
        <v>-0.54194782234484973</v>
      </c>
      <c r="AD224" s="3">
        <f t="shared" si="70"/>
        <v>12500</v>
      </c>
      <c r="AE224" s="184">
        <f t="shared" si="90"/>
        <v>11747.384770912848</v>
      </c>
      <c r="AF224" s="184">
        <f t="shared" si="86"/>
        <v>11588.084922894259</v>
      </c>
      <c r="AG224" s="184">
        <f t="shared" si="87"/>
        <v>11674.535848883301</v>
      </c>
      <c r="AH224" s="184">
        <f t="shared" si="88"/>
        <v>11700.646526411661</v>
      </c>
      <c r="AI224" s="184">
        <f t="shared" si="89"/>
        <v>11770.973911172425</v>
      </c>
    </row>
    <row r="225" spans="1:35" x14ac:dyDescent="0.25">
      <c r="A225" s="1">
        <v>223</v>
      </c>
      <c r="B225" s="30">
        <v>12000</v>
      </c>
      <c r="C225" s="30">
        <v>12500</v>
      </c>
      <c r="D225" s="30">
        <v>12000</v>
      </c>
      <c r="E225" s="3">
        <v>57</v>
      </c>
      <c r="F225" s="3">
        <v>62</v>
      </c>
      <c r="G225" s="3">
        <v>59</v>
      </c>
      <c r="H225" s="3">
        <v>1750</v>
      </c>
      <c r="I225" s="3">
        <v>3750</v>
      </c>
      <c r="J225" s="3">
        <v>3750</v>
      </c>
      <c r="K225" s="3">
        <v>3.2</v>
      </c>
      <c r="L225" s="61">
        <v>500</v>
      </c>
      <c r="M225" s="61">
        <v>-500</v>
      </c>
      <c r="N225" s="61">
        <v>250</v>
      </c>
      <c r="O225" s="129">
        <f t="shared" si="75"/>
        <v>-194.06851454728084</v>
      </c>
      <c r="P225" s="3">
        <f t="shared" si="71"/>
        <v>-444.06851454728087</v>
      </c>
      <c r="Q225" s="96">
        <f t="shared" si="72"/>
        <v>-1.7762740581891234</v>
      </c>
      <c r="R225" s="157">
        <f t="shared" si="76"/>
        <v>-180.7638178880932</v>
      </c>
      <c r="S225" s="3">
        <f t="shared" si="73"/>
        <v>-430.76381788809317</v>
      </c>
      <c r="T225" s="96">
        <f t="shared" si="74"/>
        <v>-1.7230552715523726</v>
      </c>
      <c r="U225" s="154">
        <f t="shared" si="77"/>
        <v>-266.3147858812535</v>
      </c>
      <c r="V225" s="3">
        <f t="shared" si="78"/>
        <v>-516.31478588125356</v>
      </c>
      <c r="W225" s="96">
        <f t="shared" si="79"/>
        <v>-2.0652591435250143</v>
      </c>
      <c r="X225" s="217">
        <f t="shared" si="80"/>
        <v>-246.41935851881891</v>
      </c>
      <c r="Y225" s="3">
        <f t="shared" si="81"/>
        <v>-496.41935851881891</v>
      </c>
      <c r="Z225" s="96">
        <f t="shared" si="82"/>
        <v>-1.9856774340752756</v>
      </c>
      <c r="AA225" s="220">
        <f t="shared" si="83"/>
        <v>-209.46480667653231</v>
      </c>
      <c r="AB225" s="184">
        <f t="shared" si="84"/>
        <v>-459.46480667653231</v>
      </c>
      <c r="AC225" s="166">
        <f t="shared" si="85"/>
        <v>-1.8378592267061291</v>
      </c>
      <c r="AD225" s="3">
        <f t="shared" si="70"/>
        <v>12000</v>
      </c>
      <c r="AE225" s="184">
        <f t="shared" si="90"/>
        <v>12305.931485452718</v>
      </c>
      <c r="AF225" s="184">
        <f t="shared" si="86"/>
        <v>12319.236182111907</v>
      </c>
      <c r="AG225" s="184">
        <f t="shared" si="87"/>
        <v>12233.685214118746</v>
      </c>
      <c r="AH225" s="184">
        <f t="shared" si="88"/>
        <v>12253.580641481181</v>
      </c>
      <c r="AI225" s="184">
        <f t="shared" si="89"/>
        <v>12290.535193323467</v>
      </c>
    </row>
    <row r="226" spans="1:35" x14ac:dyDescent="0.25">
      <c r="A226" s="1">
        <v>224</v>
      </c>
      <c r="B226" s="30">
        <v>12500</v>
      </c>
      <c r="C226" s="30">
        <v>12000</v>
      </c>
      <c r="D226" s="30">
        <v>12250</v>
      </c>
      <c r="E226" s="3">
        <v>62</v>
      </c>
      <c r="F226" s="3">
        <v>59</v>
      </c>
      <c r="G226" s="3">
        <v>58</v>
      </c>
      <c r="H226" s="3">
        <v>3750</v>
      </c>
      <c r="I226" s="3">
        <v>3750</v>
      </c>
      <c r="J226" s="3">
        <v>1750</v>
      </c>
      <c r="K226" s="3">
        <v>7</v>
      </c>
      <c r="L226" s="61">
        <v>-500</v>
      </c>
      <c r="M226" s="61">
        <v>250</v>
      </c>
      <c r="N226" s="61">
        <v>0</v>
      </c>
      <c r="O226" s="129">
        <f t="shared" si="75"/>
        <v>-281.41828769235542</v>
      </c>
      <c r="P226" s="3">
        <f t="shared" si="71"/>
        <v>-281.41828769235542</v>
      </c>
      <c r="Q226" s="96">
        <f t="shared" si="72"/>
        <v>0</v>
      </c>
      <c r="R226" s="157">
        <f t="shared" si="76"/>
        <v>-220.69857613405932</v>
      </c>
      <c r="S226" s="3">
        <f t="shared" si="73"/>
        <v>-220.69857613405932</v>
      </c>
      <c r="T226" s="96">
        <f t="shared" si="74"/>
        <v>0</v>
      </c>
      <c r="U226" s="154">
        <f t="shared" si="77"/>
        <v>-269.64802426082542</v>
      </c>
      <c r="V226" s="3">
        <f t="shared" si="78"/>
        <v>-269.64802426082542</v>
      </c>
      <c r="W226" s="96">
        <f t="shared" si="79"/>
        <v>0</v>
      </c>
      <c r="X226" s="217">
        <f t="shared" si="80"/>
        <v>-349.51301343265851</v>
      </c>
      <c r="Y226" s="3">
        <f t="shared" si="81"/>
        <v>-349.51301343265851</v>
      </c>
      <c r="Z226" s="96">
        <f t="shared" si="82"/>
        <v>0</v>
      </c>
      <c r="AA226" s="220">
        <f t="shared" si="83"/>
        <v>-379.47052374837932</v>
      </c>
      <c r="AB226" s="184">
        <f t="shared" si="84"/>
        <v>-379.47052374837932</v>
      </c>
      <c r="AC226" s="166">
        <f t="shared" si="85"/>
        <v>0</v>
      </c>
      <c r="AD226" s="3">
        <f t="shared" si="70"/>
        <v>12250</v>
      </c>
      <c r="AE226" s="184">
        <f t="shared" si="90"/>
        <v>11718.581712307645</v>
      </c>
      <c r="AF226" s="184">
        <f t="shared" si="86"/>
        <v>11779.30142386594</v>
      </c>
      <c r="AG226" s="184">
        <f t="shared" si="87"/>
        <v>11730.351975739175</v>
      </c>
      <c r="AH226" s="184">
        <f t="shared" si="88"/>
        <v>11650.486986567341</v>
      </c>
      <c r="AI226" s="184">
        <f t="shared" si="89"/>
        <v>11620.529476251621</v>
      </c>
    </row>
    <row r="227" spans="1:35" x14ac:dyDescent="0.25">
      <c r="A227" s="1">
        <v>225</v>
      </c>
      <c r="B227" s="30">
        <v>12000</v>
      </c>
      <c r="C227" s="30">
        <v>12250</v>
      </c>
      <c r="D227" s="30">
        <v>12250</v>
      </c>
      <c r="E227" s="3">
        <v>59</v>
      </c>
      <c r="F227" s="3">
        <v>58</v>
      </c>
      <c r="G227" s="3">
        <v>51</v>
      </c>
      <c r="H227" s="3">
        <v>3750</v>
      </c>
      <c r="I227" s="3">
        <v>1750</v>
      </c>
      <c r="J227" s="3">
        <v>1750</v>
      </c>
      <c r="K227" s="3">
        <v>7</v>
      </c>
      <c r="L227" s="61">
        <v>250</v>
      </c>
      <c r="M227" s="61">
        <v>0</v>
      </c>
      <c r="N227" s="61">
        <v>-500</v>
      </c>
      <c r="O227" s="129">
        <f t="shared" si="75"/>
        <v>-323.66705702429056</v>
      </c>
      <c r="P227" s="3">
        <f t="shared" si="71"/>
        <v>176.33294297570944</v>
      </c>
      <c r="Q227" s="96">
        <f t="shared" si="72"/>
        <v>-0.3526658859514189</v>
      </c>
      <c r="R227" s="157">
        <f t="shared" si="76"/>
        <v>-422.43980727389197</v>
      </c>
      <c r="S227" s="3">
        <f t="shared" si="73"/>
        <v>77.560192726108028</v>
      </c>
      <c r="T227" s="96">
        <f t="shared" si="74"/>
        <v>-0.15512038545221604</v>
      </c>
      <c r="U227" s="154">
        <f t="shared" si="77"/>
        <v>-492.37500678521712</v>
      </c>
      <c r="V227" s="3">
        <f t="shared" si="78"/>
        <v>7.6249932147828758</v>
      </c>
      <c r="W227" s="96">
        <f t="shared" si="79"/>
        <v>-1.5249986429565751E-2</v>
      </c>
      <c r="X227" s="217">
        <f t="shared" si="80"/>
        <v>-462.48478890502565</v>
      </c>
      <c r="Y227" s="3">
        <f t="shared" si="81"/>
        <v>37.515211094974347</v>
      </c>
      <c r="Z227" s="96">
        <f t="shared" si="82"/>
        <v>-7.5030422189948695E-2</v>
      </c>
      <c r="AA227" s="220">
        <f t="shared" si="83"/>
        <v>-513.79981314160887</v>
      </c>
      <c r="AB227" s="184">
        <f t="shared" si="84"/>
        <v>-13.799813141608865</v>
      </c>
      <c r="AC227" s="166">
        <f t="shared" si="85"/>
        <v>2.7599626283217729E-2</v>
      </c>
      <c r="AD227" s="3">
        <f t="shared" si="70"/>
        <v>12250</v>
      </c>
      <c r="AE227" s="184">
        <f t="shared" si="90"/>
        <v>11926.332942975709</v>
      </c>
      <c r="AF227" s="184">
        <f t="shared" si="86"/>
        <v>11827.560192726109</v>
      </c>
      <c r="AG227" s="184">
        <f t="shared" si="87"/>
        <v>11757.624993214782</v>
      </c>
      <c r="AH227" s="184">
        <f t="shared" si="88"/>
        <v>11787.515211094975</v>
      </c>
      <c r="AI227" s="184">
        <f t="shared" si="89"/>
        <v>11736.20018685839</v>
      </c>
    </row>
    <row r="228" spans="1:35" x14ac:dyDescent="0.25">
      <c r="A228" s="1">
        <v>226</v>
      </c>
      <c r="B228" s="30">
        <v>12250</v>
      </c>
      <c r="C228" s="30">
        <v>12250</v>
      </c>
      <c r="D228" s="30">
        <v>11750</v>
      </c>
      <c r="E228" s="3">
        <v>58</v>
      </c>
      <c r="F228" s="3">
        <v>51</v>
      </c>
      <c r="G228" s="3">
        <v>54</v>
      </c>
      <c r="H228" s="3">
        <v>1750</v>
      </c>
      <c r="I228" s="3">
        <v>1750</v>
      </c>
      <c r="J228" s="3">
        <v>4750</v>
      </c>
      <c r="K228" s="3">
        <v>2.4736842105263159</v>
      </c>
      <c r="L228" s="61">
        <v>0</v>
      </c>
      <c r="M228" s="61">
        <v>-500</v>
      </c>
      <c r="N228" s="61">
        <v>-500</v>
      </c>
      <c r="O228" s="129">
        <f t="shared" si="75"/>
        <v>-95.839791261731506</v>
      </c>
      <c r="P228" s="3">
        <f t="shared" si="71"/>
        <v>404.16020873826847</v>
      </c>
      <c r="Q228" s="96">
        <f t="shared" si="72"/>
        <v>-0.80832041747653693</v>
      </c>
      <c r="R228" s="157">
        <f t="shared" si="76"/>
        <v>-265.34012509508449</v>
      </c>
      <c r="S228" s="3">
        <f t="shared" si="73"/>
        <v>234.65987490491551</v>
      </c>
      <c r="T228" s="96">
        <f t="shared" si="74"/>
        <v>-0.46931974980983104</v>
      </c>
      <c r="U228" s="154">
        <f t="shared" si="77"/>
        <v>-141.98997364514778</v>
      </c>
      <c r="V228" s="3">
        <f t="shared" si="78"/>
        <v>358.01002635485224</v>
      </c>
      <c r="W228" s="96">
        <f t="shared" si="79"/>
        <v>-0.71602005270970448</v>
      </c>
      <c r="X228" s="217">
        <f t="shared" si="80"/>
        <v>-209.2436040882157</v>
      </c>
      <c r="Y228" s="3">
        <f t="shared" si="81"/>
        <v>290.7563959117843</v>
      </c>
      <c r="Z228" s="96">
        <f t="shared" si="82"/>
        <v>-0.58151279182356863</v>
      </c>
      <c r="AA228" s="220">
        <f t="shared" si="83"/>
        <v>-128.10541998850033</v>
      </c>
      <c r="AB228" s="184">
        <f t="shared" si="84"/>
        <v>371.89458001149967</v>
      </c>
      <c r="AC228" s="166">
        <f t="shared" si="85"/>
        <v>-0.74378916002299933</v>
      </c>
      <c r="AD228" s="3">
        <f t="shared" si="70"/>
        <v>11750</v>
      </c>
      <c r="AE228" s="184">
        <f t="shared" si="90"/>
        <v>12154.160208738269</v>
      </c>
      <c r="AF228" s="184">
        <f t="shared" si="86"/>
        <v>11984.659874904915</v>
      </c>
      <c r="AG228" s="184">
        <f t="shared" si="87"/>
        <v>12108.010026354852</v>
      </c>
      <c r="AH228" s="184">
        <f t="shared" si="88"/>
        <v>12040.756395911785</v>
      </c>
      <c r="AI228" s="184">
        <f t="shared" si="89"/>
        <v>12121.8945800115</v>
      </c>
    </row>
    <row r="229" spans="1:35" x14ac:dyDescent="0.25">
      <c r="A229" s="1">
        <v>227</v>
      </c>
      <c r="B229" s="30">
        <v>12250</v>
      </c>
      <c r="C229" s="30">
        <v>11750</v>
      </c>
      <c r="D229" s="30">
        <v>11250</v>
      </c>
      <c r="E229" s="3">
        <v>51</v>
      </c>
      <c r="F229" s="3">
        <v>54</v>
      </c>
      <c r="G229" s="3">
        <v>46</v>
      </c>
      <c r="H229" s="3">
        <v>1750</v>
      </c>
      <c r="I229" s="3">
        <v>4750</v>
      </c>
      <c r="J229" s="3">
        <v>3750</v>
      </c>
      <c r="K229" s="3">
        <v>3</v>
      </c>
      <c r="L229" s="61">
        <v>-500</v>
      </c>
      <c r="M229" s="61">
        <v>-500</v>
      </c>
      <c r="N229" s="61">
        <v>0</v>
      </c>
      <c r="O229" s="129">
        <f t="shared" si="75"/>
        <v>-157.55051978339432</v>
      </c>
      <c r="P229" s="3">
        <f t="shared" si="71"/>
        <v>-157.55051978339432</v>
      </c>
      <c r="Q229" s="96">
        <f t="shared" si="72"/>
        <v>0</v>
      </c>
      <c r="R229" s="157">
        <f t="shared" si="76"/>
        <v>-80.441056241605793</v>
      </c>
      <c r="S229" s="3">
        <f t="shared" si="73"/>
        <v>-80.441056241605793</v>
      </c>
      <c r="T229" s="96">
        <f t="shared" si="74"/>
        <v>0</v>
      </c>
      <c r="U229" s="154">
        <f t="shared" si="77"/>
        <v>-229.64485158875701</v>
      </c>
      <c r="V229" s="3">
        <f t="shared" si="78"/>
        <v>-229.64485158875701</v>
      </c>
      <c r="W229" s="96">
        <f t="shared" si="79"/>
        <v>0</v>
      </c>
      <c r="X229" s="217">
        <f t="shared" si="80"/>
        <v>-277.6729478493703</v>
      </c>
      <c r="Y229" s="3">
        <f t="shared" si="81"/>
        <v>-277.6729478493703</v>
      </c>
      <c r="Z229" s="96">
        <f t="shared" si="82"/>
        <v>0</v>
      </c>
      <c r="AA229" s="220">
        <f t="shared" si="83"/>
        <v>-296.95109391410136</v>
      </c>
      <c r="AB229" s="184">
        <f t="shared" si="84"/>
        <v>-296.95109391410136</v>
      </c>
      <c r="AC229" s="166">
        <f t="shared" si="85"/>
        <v>0</v>
      </c>
      <c r="AD229" s="3">
        <f t="shared" si="70"/>
        <v>11250</v>
      </c>
      <c r="AE229" s="184">
        <f t="shared" si="90"/>
        <v>11592.449480216606</v>
      </c>
      <c r="AF229" s="184">
        <f t="shared" si="86"/>
        <v>11669.558943758395</v>
      </c>
      <c r="AG229" s="184">
        <f t="shared" si="87"/>
        <v>11520.355148411243</v>
      </c>
      <c r="AH229" s="184">
        <f t="shared" si="88"/>
        <v>11472.327052150629</v>
      </c>
      <c r="AI229" s="184">
        <f t="shared" si="89"/>
        <v>11453.048906085898</v>
      </c>
    </row>
    <row r="230" spans="1:35" x14ac:dyDescent="0.25">
      <c r="A230" s="1">
        <v>228</v>
      </c>
      <c r="B230" s="30">
        <v>11750</v>
      </c>
      <c r="C230" s="30">
        <v>11250</v>
      </c>
      <c r="D230" s="30">
        <v>11250</v>
      </c>
      <c r="E230" s="3">
        <v>54</v>
      </c>
      <c r="F230" s="3">
        <v>46</v>
      </c>
      <c r="G230" s="3">
        <v>38</v>
      </c>
      <c r="H230" s="3">
        <v>4750</v>
      </c>
      <c r="I230" s="3">
        <v>3750</v>
      </c>
      <c r="J230" s="3">
        <v>4750</v>
      </c>
      <c r="K230" s="3">
        <v>2.3684210526315788</v>
      </c>
      <c r="L230" s="61">
        <v>-500</v>
      </c>
      <c r="M230" s="61">
        <v>0</v>
      </c>
      <c r="N230" s="61">
        <v>0</v>
      </c>
      <c r="O230" s="129">
        <f t="shared" si="75"/>
        <v>-114.16005444836711</v>
      </c>
      <c r="P230" s="3">
        <f t="shared" si="71"/>
        <v>-114.16005444836711</v>
      </c>
      <c r="Q230" s="96">
        <f t="shared" si="72"/>
        <v>0</v>
      </c>
      <c r="R230" s="157">
        <f t="shared" si="76"/>
        <v>-160.56199174119794</v>
      </c>
      <c r="S230" s="3">
        <f t="shared" si="73"/>
        <v>-160.56199174119794</v>
      </c>
      <c r="T230" s="96">
        <f t="shared" si="74"/>
        <v>0</v>
      </c>
      <c r="U230" s="154">
        <f t="shared" si="77"/>
        <v>-263.91046519362362</v>
      </c>
      <c r="V230" s="3">
        <f t="shared" si="78"/>
        <v>-263.91046519362362</v>
      </c>
      <c r="W230" s="96">
        <f t="shared" si="79"/>
        <v>0</v>
      </c>
      <c r="X230" s="217">
        <f t="shared" si="80"/>
        <v>-297.02738099306089</v>
      </c>
      <c r="Y230" s="3">
        <f t="shared" si="81"/>
        <v>-297.02738099306089</v>
      </c>
      <c r="Z230" s="96">
        <f t="shared" si="82"/>
        <v>0</v>
      </c>
      <c r="AA230" s="220">
        <f t="shared" si="83"/>
        <v>-385.98598718875508</v>
      </c>
      <c r="AB230" s="184">
        <f t="shared" si="84"/>
        <v>-385.98598718875508</v>
      </c>
      <c r="AC230" s="166">
        <f t="shared" si="85"/>
        <v>0</v>
      </c>
      <c r="AD230" s="3">
        <f t="shared" si="70"/>
        <v>11250</v>
      </c>
      <c r="AE230" s="184">
        <f t="shared" si="90"/>
        <v>11135.839945551634</v>
      </c>
      <c r="AF230" s="184">
        <f t="shared" si="86"/>
        <v>11089.438008258801</v>
      </c>
      <c r="AG230" s="184">
        <f t="shared" si="87"/>
        <v>10986.089534806377</v>
      </c>
      <c r="AH230" s="184">
        <f t="shared" si="88"/>
        <v>10952.97261900694</v>
      </c>
      <c r="AI230" s="184">
        <f t="shared" si="89"/>
        <v>10864.014012811245</v>
      </c>
    </row>
    <row r="231" spans="1:35" x14ac:dyDescent="0.25">
      <c r="A231" s="1">
        <v>229</v>
      </c>
      <c r="B231" s="30">
        <v>11250</v>
      </c>
      <c r="C231" s="30">
        <v>11250</v>
      </c>
      <c r="D231" s="30">
        <v>11250</v>
      </c>
      <c r="E231" s="3">
        <v>46</v>
      </c>
      <c r="F231" s="3">
        <v>38</v>
      </c>
      <c r="G231" s="3">
        <v>34</v>
      </c>
      <c r="H231" s="3">
        <v>3750</v>
      </c>
      <c r="I231" s="3">
        <v>4750</v>
      </c>
      <c r="J231" s="3">
        <v>5750</v>
      </c>
      <c r="K231" s="3">
        <v>1.9565217391304348</v>
      </c>
      <c r="L231" s="61">
        <v>0</v>
      </c>
      <c r="M231" s="61">
        <v>0</v>
      </c>
      <c r="N231" s="61">
        <v>0</v>
      </c>
      <c r="O231" s="129">
        <f t="shared" si="75"/>
        <v>-34.144650729073646</v>
      </c>
      <c r="P231" s="3">
        <f t="shared" si="71"/>
        <v>-34.144650729073646</v>
      </c>
      <c r="Q231" s="96">
        <f t="shared" si="72"/>
        <v>0</v>
      </c>
      <c r="R231" s="157">
        <f t="shared" si="76"/>
        <v>-33.751961005087551</v>
      </c>
      <c r="S231" s="3">
        <f t="shared" si="73"/>
        <v>-33.751961005087551</v>
      </c>
      <c r="T231" s="96">
        <f t="shared" si="74"/>
        <v>0</v>
      </c>
      <c r="U231" s="154">
        <f t="shared" si="77"/>
        <v>-47.051474121792694</v>
      </c>
      <c r="V231" s="3">
        <f t="shared" si="78"/>
        <v>-47.051474121792694</v>
      </c>
      <c r="W231" s="96">
        <f t="shared" si="79"/>
        <v>0</v>
      </c>
      <c r="X231" s="217">
        <f t="shared" si="80"/>
        <v>-135.60705543553993</v>
      </c>
      <c r="Y231" s="3">
        <f t="shared" si="81"/>
        <v>-135.60705543553993</v>
      </c>
      <c r="Z231" s="96">
        <f t="shared" si="82"/>
        <v>0</v>
      </c>
      <c r="AA231" s="220">
        <f t="shared" si="83"/>
        <v>-190.58191739703182</v>
      </c>
      <c r="AB231" s="184">
        <f t="shared" si="84"/>
        <v>-190.58191739703182</v>
      </c>
      <c r="AC231" s="166">
        <f t="shared" si="85"/>
        <v>0</v>
      </c>
      <c r="AD231" s="3">
        <f t="shared" si="70"/>
        <v>11250</v>
      </c>
      <c r="AE231" s="184">
        <f t="shared" si="90"/>
        <v>11215.855349270927</v>
      </c>
      <c r="AF231" s="184">
        <f t="shared" si="86"/>
        <v>11216.248038994912</v>
      </c>
      <c r="AG231" s="184">
        <f t="shared" si="87"/>
        <v>11202.948525878208</v>
      </c>
      <c r="AH231" s="184">
        <f t="shared" si="88"/>
        <v>11114.392944564461</v>
      </c>
      <c r="AI231" s="184">
        <f t="shared" si="89"/>
        <v>11059.418082602968</v>
      </c>
    </row>
    <row r="232" spans="1:35" x14ac:dyDescent="0.25">
      <c r="A232" s="1">
        <v>230</v>
      </c>
      <c r="B232" s="30">
        <v>11250</v>
      </c>
      <c r="C232" s="30">
        <v>11250</v>
      </c>
      <c r="D232" s="30">
        <v>11250</v>
      </c>
      <c r="E232" s="3">
        <v>38</v>
      </c>
      <c r="F232" s="3">
        <v>34</v>
      </c>
      <c r="G232" s="3">
        <v>41</v>
      </c>
      <c r="H232" s="3">
        <v>4750</v>
      </c>
      <c r="I232" s="3">
        <v>5750</v>
      </c>
      <c r="J232" s="3">
        <v>2750</v>
      </c>
      <c r="K232" s="3">
        <v>4.0909090909090908</v>
      </c>
      <c r="L232" s="61">
        <v>0</v>
      </c>
      <c r="M232" s="61">
        <v>0</v>
      </c>
      <c r="N232" s="61">
        <v>250</v>
      </c>
      <c r="O232" s="129">
        <f t="shared" si="75"/>
        <v>-253.3026177565759</v>
      </c>
      <c r="P232" s="3">
        <f t="shared" si="71"/>
        <v>-503.3026177565759</v>
      </c>
      <c r="Q232" s="96">
        <f t="shared" si="72"/>
        <v>-2.0132104710263037</v>
      </c>
      <c r="R232" s="157">
        <f t="shared" si="76"/>
        <v>-89.739229643235092</v>
      </c>
      <c r="S232" s="3">
        <f t="shared" si="73"/>
        <v>-339.73922964323509</v>
      </c>
      <c r="T232" s="96">
        <f t="shared" si="74"/>
        <v>-1.3589569185729404</v>
      </c>
      <c r="U232" s="154">
        <f t="shared" si="77"/>
        <v>120.83356073858999</v>
      </c>
      <c r="V232" s="3">
        <f t="shared" si="78"/>
        <v>-129.16643926141001</v>
      </c>
      <c r="W232" s="96">
        <f t="shared" si="79"/>
        <v>-0.51666575704564</v>
      </c>
      <c r="X232" s="217">
        <f t="shared" si="80"/>
        <v>56.456167503507316</v>
      </c>
      <c r="Y232" s="3">
        <f t="shared" si="81"/>
        <v>-193.54383249649268</v>
      </c>
      <c r="Z232" s="96">
        <f t="shared" si="82"/>
        <v>-0.77417532998597072</v>
      </c>
      <c r="AA232" s="220">
        <f t="shared" si="83"/>
        <v>-39.633466113506813</v>
      </c>
      <c r="AB232" s="184">
        <f t="shared" si="84"/>
        <v>-289.63346611350681</v>
      </c>
      <c r="AC232" s="166">
        <f t="shared" si="85"/>
        <v>-1.1585338644540273</v>
      </c>
      <c r="AD232" s="3">
        <f t="shared" si="70"/>
        <v>11250</v>
      </c>
      <c r="AE232" s="184">
        <f t="shared" si="90"/>
        <v>10996.697382243425</v>
      </c>
      <c r="AF232" s="184">
        <f t="shared" si="86"/>
        <v>11160.260770356765</v>
      </c>
      <c r="AG232" s="184">
        <f t="shared" si="87"/>
        <v>11370.833560738591</v>
      </c>
      <c r="AH232" s="184">
        <f t="shared" si="88"/>
        <v>11306.456167503507</v>
      </c>
      <c r="AI232" s="184">
        <f t="shared" si="89"/>
        <v>11210.366533886494</v>
      </c>
    </row>
    <row r="233" spans="1:35" x14ac:dyDescent="0.25">
      <c r="A233" s="1">
        <v>231</v>
      </c>
      <c r="B233" s="30">
        <v>11250</v>
      </c>
      <c r="C233" s="30">
        <v>11250</v>
      </c>
      <c r="D233" s="30">
        <v>11500</v>
      </c>
      <c r="E233" s="3">
        <v>34</v>
      </c>
      <c r="F233" s="3">
        <v>41</v>
      </c>
      <c r="G233" s="3">
        <v>40</v>
      </c>
      <c r="H233" s="3">
        <v>5750</v>
      </c>
      <c r="I233" s="3">
        <v>2750</v>
      </c>
      <c r="J233" s="3">
        <v>2750</v>
      </c>
      <c r="K233" s="3">
        <v>4.1818181818181817</v>
      </c>
      <c r="L233" s="61">
        <v>0</v>
      </c>
      <c r="M233" s="61">
        <v>250</v>
      </c>
      <c r="N233" s="61">
        <v>-500</v>
      </c>
      <c r="O233" s="129">
        <f t="shared" si="75"/>
        <v>-296.28730181803093</v>
      </c>
      <c r="P233" s="3">
        <f t="shared" si="71"/>
        <v>203.71269818196907</v>
      </c>
      <c r="Q233" s="96">
        <f t="shared" si="72"/>
        <v>-0.40742539636393815</v>
      </c>
      <c r="R233" s="157">
        <f t="shared" si="76"/>
        <v>-370.98444055079995</v>
      </c>
      <c r="S233" s="3">
        <f t="shared" si="73"/>
        <v>129.01555944920005</v>
      </c>
      <c r="T233" s="96">
        <f t="shared" si="74"/>
        <v>-0.25803111889840014</v>
      </c>
      <c r="U233" s="154">
        <f t="shared" si="77"/>
        <v>-277.74201612348941</v>
      </c>
      <c r="V233" s="3">
        <f t="shared" si="78"/>
        <v>222.25798387651059</v>
      </c>
      <c r="W233" s="96">
        <f t="shared" si="79"/>
        <v>-0.44451596775302121</v>
      </c>
      <c r="X233" s="217">
        <f t="shared" si="80"/>
        <v>-88.341324047882296</v>
      </c>
      <c r="Y233" s="3">
        <f t="shared" si="81"/>
        <v>411.65867595211773</v>
      </c>
      <c r="Z233" s="96">
        <f t="shared" si="82"/>
        <v>-0.82331735190423549</v>
      </c>
      <c r="AA233" s="220">
        <f t="shared" si="83"/>
        <v>-174.604547506438</v>
      </c>
      <c r="AB233" s="184">
        <f t="shared" si="84"/>
        <v>325.395452493562</v>
      </c>
      <c r="AC233" s="166">
        <f t="shared" si="85"/>
        <v>-0.650790904987124</v>
      </c>
      <c r="AD233" s="3">
        <f t="shared" si="70"/>
        <v>11500</v>
      </c>
      <c r="AE233" s="184">
        <f t="shared" si="90"/>
        <v>10953.712698181969</v>
      </c>
      <c r="AF233" s="184">
        <f t="shared" si="86"/>
        <v>10879.015559449201</v>
      </c>
      <c r="AG233" s="184">
        <f t="shared" si="87"/>
        <v>10972.25798387651</v>
      </c>
      <c r="AH233" s="184">
        <f t="shared" si="88"/>
        <v>11161.658675952118</v>
      </c>
      <c r="AI233" s="184">
        <f t="shared" si="89"/>
        <v>11075.395452493562</v>
      </c>
    </row>
    <row r="234" spans="1:35" x14ac:dyDescent="0.25">
      <c r="A234" s="1">
        <v>232</v>
      </c>
      <c r="B234" s="30">
        <v>11250</v>
      </c>
      <c r="C234" s="30">
        <v>11500</v>
      </c>
      <c r="D234" s="30">
        <v>11000</v>
      </c>
      <c r="E234" s="3">
        <v>41</v>
      </c>
      <c r="F234" s="3">
        <v>40</v>
      </c>
      <c r="G234" s="3">
        <v>48</v>
      </c>
      <c r="H234" s="3">
        <v>2750</v>
      </c>
      <c r="I234" s="3">
        <v>2750</v>
      </c>
      <c r="J234" s="3">
        <v>3750</v>
      </c>
      <c r="K234" s="3">
        <v>2.9333333333333331</v>
      </c>
      <c r="L234" s="61">
        <v>250</v>
      </c>
      <c r="M234" s="61">
        <v>-500</v>
      </c>
      <c r="N234" s="61">
        <v>0</v>
      </c>
      <c r="O234" s="129">
        <f t="shared" si="75"/>
        <v>-107.15277784749082</v>
      </c>
      <c r="P234" s="3">
        <f t="shared" si="71"/>
        <v>-107.15277784749082</v>
      </c>
      <c r="Q234" s="96">
        <f t="shared" si="72"/>
        <v>0</v>
      </c>
      <c r="R234" s="157">
        <f t="shared" si="76"/>
        <v>-176.63743189758756</v>
      </c>
      <c r="S234" s="3">
        <f t="shared" si="73"/>
        <v>-176.63743189758756</v>
      </c>
      <c r="T234" s="96">
        <f t="shared" si="74"/>
        <v>0</v>
      </c>
      <c r="U234" s="154">
        <f t="shared" si="77"/>
        <v>77.910259468381099</v>
      </c>
      <c r="V234" s="3">
        <f t="shared" si="78"/>
        <v>77.910259468381099</v>
      </c>
      <c r="W234" s="96">
        <f t="shared" si="79"/>
        <v>0</v>
      </c>
      <c r="X234" s="217">
        <f t="shared" si="80"/>
        <v>84.998646408502964</v>
      </c>
      <c r="Y234" s="3">
        <f t="shared" si="81"/>
        <v>84.998646408502964</v>
      </c>
      <c r="Z234" s="96">
        <f t="shared" si="82"/>
        <v>0</v>
      </c>
      <c r="AA234" s="220">
        <f t="shared" si="83"/>
        <v>114.30451363237435</v>
      </c>
      <c r="AB234" s="184">
        <f t="shared" si="84"/>
        <v>114.30451363237435</v>
      </c>
      <c r="AC234" s="166">
        <f t="shared" si="85"/>
        <v>0</v>
      </c>
      <c r="AD234" s="3">
        <f t="shared" si="70"/>
        <v>11000</v>
      </c>
      <c r="AE234" s="184">
        <f t="shared" si="90"/>
        <v>11392.84722215251</v>
      </c>
      <c r="AF234" s="184">
        <f t="shared" si="86"/>
        <v>11323.362568102413</v>
      </c>
      <c r="AG234" s="184">
        <f t="shared" si="87"/>
        <v>11577.910259468381</v>
      </c>
      <c r="AH234" s="184">
        <f t="shared" si="88"/>
        <v>11584.998646408503</v>
      </c>
      <c r="AI234" s="184">
        <f t="shared" si="89"/>
        <v>11614.304513632374</v>
      </c>
    </row>
    <row r="235" spans="1:35" x14ac:dyDescent="0.25">
      <c r="A235" s="1">
        <v>233</v>
      </c>
      <c r="B235" s="30">
        <v>11500</v>
      </c>
      <c r="C235" s="30">
        <v>11000</v>
      </c>
      <c r="D235" s="30">
        <v>11000</v>
      </c>
      <c r="E235" s="3">
        <v>40</v>
      </c>
      <c r="F235" s="3">
        <v>48</v>
      </c>
      <c r="G235" s="3">
        <v>40</v>
      </c>
      <c r="H235" s="3">
        <v>2750</v>
      </c>
      <c r="I235" s="3">
        <v>3750</v>
      </c>
      <c r="J235" s="3">
        <v>1750</v>
      </c>
      <c r="K235" s="3">
        <v>6.2857142857142856</v>
      </c>
      <c r="L235" s="61">
        <v>-500</v>
      </c>
      <c r="M235" s="61">
        <v>0</v>
      </c>
      <c r="N235" s="61">
        <v>500</v>
      </c>
      <c r="O235" s="129">
        <f t="shared" si="75"/>
        <v>-220.07138874491403</v>
      </c>
      <c r="P235" s="3">
        <f t="shared" si="71"/>
        <v>-720.07138874491397</v>
      </c>
      <c r="Q235" s="96">
        <f t="shared" si="72"/>
        <v>-1.4401427774898279</v>
      </c>
      <c r="R235" s="157">
        <f t="shared" si="76"/>
        <v>-172.20797950600297</v>
      </c>
      <c r="S235" s="3">
        <f t="shared" si="73"/>
        <v>-672.20797950600297</v>
      </c>
      <c r="T235" s="96">
        <f t="shared" si="74"/>
        <v>-1.3444159590120059</v>
      </c>
      <c r="U235" s="154">
        <f t="shared" si="77"/>
        <v>-269.27671276526308</v>
      </c>
      <c r="V235" s="3">
        <f t="shared" si="78"/>
        <v>-769.27671276526303</v>
      </c>
      <c r="W235" s="96">
        <f t="shared" si="79"/>
        <v>-1.538553425530526</v>
      </c>
      <c r="X235" s="217">
        <f t="shared" si="80"/>
        <v>-238.78119196493026</v>
      </c>
      <c r="Y235" s="3">
        <f t="shared" si="81"/>
        <v>-738.78119196493026</v>
      </c>
      <c r="Z235" s="96">
        <f t="shared" si="82"/>
        <v>-1.4775623839298606</v>
      </c>
      <c r="AA235" s="220">
        <f t="shared" si="83"/>
        <v>-306.31139590743749</v>
      </c>
      <c r="AB235" s="184">
        <f t="shared" si="84"/>
        <v>-806.31139590743749</v>
      </c>
      <c r="AC235" s="166">
        <f t="shared" si="85"/>
        <v>-1.612622791814875</v>
      </c>
      <c r="AD235" s="3">
        <f t="shared" si="70"/>
        <v>11000</v>
      </c>
      <c r="AE235" s="184">
        <f t="shared" si="90"/>
        <v>10779.928611255085</v>
      </c>
      <c r="AF235" s="184">
        <f t="shared" si="86"/>
        <v>10827.792020493996</v>
      </c>
      <c r="AG235" s="184">
        <f t="shared" si="87"/>
        <v>10730.723287234738</v>
      </c>
      <c r="AH235" s="184">
        <f t="shared" si="88"/>
        <v>10761.21880803507</v>
      </c>
      <c r="AI235" s="184">
        <f t="shared" si="89"/>
        <v>10693.688604092562</v>
      </c>
    </row>
    <row r="236" spans="1:35" x14ac:dyDescent="0.25">
      <c r="A236" s="1">
        <v>234</v>
      </c>
      <c r="B236" s="30">
        <v>11000</v>
      </c>
      <c r="C236" s="30">
        <v>11000</v>
      </c>
      <c r="D236" s="30">
        <v>11500</v>
      </c>
      <c r="E236" s="3">
        <v>48</v>
      </c>
      <c r="F236" s="3">
        <v>40</v>
      </c>
      <c r="G236" s="3">
        <v>48</v>
      </c>
      <c r="H236" s="3">
        <v>3750</v>
      </c>
      <c r="I236" s="3">
        <v>1750</v>
      </c>
      <c r="J236" s="3">
        <v>4750</v>
      </c>
      <c r="K236" s="3">
        <v>2.4210526315789473</v>
      </c>
      <c r="L236" s="61">
        <v>0</v>
      </c>
      <c r="M236" s="61">
        <v>500</v>
      </c>
      <c r="N236" s="61">
        <v>-500</v>
      </c>
      <c r="O236" s="129">
        <f t="shared" si="75"/>
        <v>-92.928845903067838</v>
      </c>
      <c r="P236" s="3">
        <f t="shared" si="71"/>
        <v>407.07115409693216</v>
      </c>
      <c r="Q236" s="96">
        <f t="shared" si="72"/>
        <v>-0.81414230819386435</v>
      </c>
      <c r="R236" s="157">
        <f t="shared" si="76"/>
        <v>-288.1991857941419</v>
      </c>
      <c r="S236" s="3">
        <f t="shared" si="73"/>
        <v>211.8008142058581</v>
      </c>
      <c r="T236" s="96">
        <f t="shared" si="74"/>
        <v>-0.42360162841171622</v>
      </c>
      <c r="U236" s="154">
        <f t="shared" si="77"/>
        <v>-66.527394755619468</v>
      </c>
      <c r="V236" s="3">
        <f t="shared" si="78"/>
        <v>433.47260524438053</v>
      </c>
      <c r="W236" s="96">
        <f t="shared" si="79"/>
        <v>-0.86694521048876105</v>
      </c>
      <c r="X236" s="217">
        <f t="shared" si="80"/>
        <v>-82.716936597191648</v>
      </c>
      <c r="Y236" s="3">
        <f t="shared" si="81"/>
        <v>417.28306340280835</v>
      </c>
      <c r="Z236" s="96">
        <f t="shared" si="82"/>
        <v>-0.8345661268056167</v>
      </c>
      <c r="AA236" s="220">
        <f t="shared" si="83"/>
        <v>-48.141992640292983</v>
      </c>
      <c r="AB236" s="184">
        <f t="shared" si="84"/>
        <v>451.85800735970702</v>
      </c>
      <c r="AC236" s="166">
        <f t="shared" si="85"/>
        <v>-0.90371601471941398</v>
      </c>
      <c r="AD236" s="3">
        <f t="shared" si="70"/>
        <v>11500</v>
      </c>
      <c r="AE236" s="184">
        <f t="shared" si="90"/>
        <v>10907.071154096931</v>
      </c>
      <c r="AF236" s="184">
        <f t="shared" si="86"/>
        <v>10711.800814205859</v>
      </c>
      <c r="AG236" s="184">
        <f t="shared" si="87"/>
        <v>10933.47260524438</v>
      </c>
      <c r="AH236" s="184">
        <f t="shared" si="88"/>
        <v>10917.283063402809</v>
      </c>
      <c r="AI236" s="184">
        <f t="shared" si="89"/>
        <v>10951.858007359708</v>
      </c>
    </row>
    <row r="237" spans="1:35" x14ac:dyDescent="0.25">
      <c r="A237" s="1">
        <v>235</v>
      </c>
      <c r="B237" s="30">
        <v>11000</v>
      </c>
      <c r="C237" s="30">
        <v>11500</v>
      </c>
      <c r="D237" s="30">
        <v>11000</v>
      </c>
      <c r="E237" s="3">
        <v>40</v>
      </c>
      <c r="F237" s="3">
        <v>48</v>
      </c>
      <c r="G237" s="3">
        <v>49</v>
      </c>
      <c r="H237" s="3">
        <v>1750</v>
      </c>
      <c r="I237" s="3">
        <v>4750</v>
      </c>
      <c r="J237" s="3">
        <v>2750</v>
      </c>
      <c r="K237" s="3">
        <v>4</v>
      </c>
      <c r="L237" s="61">
        <v>500</v>
      </c>
      <c r="M237" s="61">
        <v>-500</v>
      </c>
      <c r="N237" s="61">
        <v>1000</v>
      </c>
      <c r="O237" s="129">
        <f t="shared" si="75"/>
        <v>-168.06916436318571</v>
      </c>
      <c r="P237" s="3">
        <f t="shared" si="71"/>
        <v>-1168.0691643631858</v>
      </c>
      <c r="Q237" s="96">
        <f t="shared" si="72"/>
        <v>-1.1680691643631858</v>
      </c>
      <c r="R237" s="157">
        <f t="shared" si="76"/>
        <v>-55.587534100438425</v>
      </c>
      <c r="S237" s="3">
        <f t="shared" si="73"/>
        <v>-1055.5875341004385</v>
      </c>
      <c r="T237" s="96">
        <f t="shared" si="74"/>
        <v>-1.0555875341004384</v>
      </c>
      <c r="U237" s="154">
        <f t="shared" si="77"/>
        <v>-12.30069181170154</v>
      </c>
      <c r="V237" s="3">
        <f t="shared" si="78"/>
        <v>-1012.3006918117015</v>
      </c>
      <c r="W237" s="96">
        <f t="shared" si="79"/>
        <v>-1.0123006918117015</v>
      </c>
      <c r="X237" s="217">
        <f t="shared" si="80"/>
        <v>2.1886415551614178</v>
      </c>
      <c r="Y237" s="3">
        <f t="shared" si="81"/>
        <v>-997.81135844483856</v>
      </c>
      <c r="Z237" s="96">
        <f t="shared" si="82"/>
        <v>-0.99781135844483859</v>
      </c>
      <c r="AA237" s="220">
        <f t="shared" si="83"/>
        <v>-5.7157737706968419</v>
      </c>
      <c r="AB237" s="184">
        <f t="shared" si="84"/>
        <v>-1005.7157737706968</v>
      </c>
      <c r="AC237" s="166">
        <f t="shared" si="85"/>
        <v>-1.0057157737706968</v>
      </c>
      <c r="AD237" s="3">
        <f t="shared" si="70"/>
        <v>11000</v>
      </c>
      <c r="AE237" s="184">
        <f t="shared" si="90"/>
        <v>11331.930835636815</v>
      </c>
      <c r="AF237" s="184">
        <f t="shared" si="86"/>
        <v>11444.412465899562</v>
      </c>
      <c r="AG237" s="184">
        <f t="shared" si="87"/>
        <v>11487.699308188299</v>
      </c>
      <c r="AH237" s="184">
        <f t="shared" si="88"/>
        <v>11502.188641555162</v>
      </c>
      <c r="AI237" s="184">
        <f t="shared" si="89"/>
        <v>11494.284226229303</v>
      </c>
    </row>
    <row r="238" spans="1:35" x14ac:dyDescent="0.25">
      <c r="A238" s="1">
        <v>236</v>
      </c>
      <c r="B238" s="30">
        <v>11500</v>
      </c>
      <c r="C238" s="30">
        <v>11000</v>
      </c>
      <c r="D238" s="30">
        <v>12000</v>
      </c>
      <c r="E238" s="3">
        <v>48</v>
      </c>
      <c r="F238" s="3">
        <v>49</v>
      </c>
      <c r="G238" s="3">
        <v>51</v>
      </c>
      <c r="H238" s="3">
        <v>4750</v>
      </c>
      <c r="I238" s="3">
        <v>2750</v>
      </c>
      <c r="J238" s="3">
        <v>2750</v>
      </c>
      <c r="K238" s="3">
        <v>4.3636363636363633</v>
      </c>
      <c r="L238" s="61">
        <v>-500</v>
      </c>
      <c r="M238" s="61">
        <v>1000</v>
      </c>
      <c r="N238" s="61">
        <v>250</v>
      </c>
      <c r="O238" s="129">
        <f t="shared" si="75"/>
        <v>-303.7946697530615</v>
      </c>
      <c r="P238" s="3">
        <f t="shared" si="71"/>
        <v>-553.7946697530615</v>
      </c>
      <c r="Q238" s="96">
        <f t="shared" si="72"/>
        <v>-2.2151786790122459</v>
      </c>
      <c r="R238" s="157">
        <f t="shared" si="76"/>
        <v>-380.15964977211439</v>
      </c>
      <c r="S238" s="3">
        <f t="shared" si="73"/>
        <v>-630.15964977211434</v>
      </c>
      <c r="T238" s="96">
        <f t="shared" si="74"/>
        <v>-2.5206385990884574</v>
      </c>
      <c r="U238" s="154">
        <f t="shared" si="77"/>
        <v>-335.24418678260162</v>
      </c>
      <c r="V238" s="3">
        <f t="shared" si="78"/>
        <v>-585.24418678260167</v>
      </c>
      <c r="W238" s="96">
        <f t="shared" si="79"/>
        <v>-2.3409767471304068</v>
      </c>
      <c r="X238" s="217">
        <f t="shared" si="80"/>
        <v>-273.39488600762849</v>
      </c>
      <c r="Y238" s="3">
        <f t="shared" si="81"/>
        <v>-523.39488600762843</v>
      </c>
      <c r="Z238" s="96">
        <f t="shared" si="82"/>
        <v>-2.0935795440305136</v>
      </c>
      <c r="AA238" s="220">
        <f t="shared" si="83"/>
        <v>-305.88975453720622</v>
      </c>
      <c r="AB238" s="184">
        <f t="shared" si="84"/>
        <v>-555.88975453720627</v>
      </c>
      <c r="AC238" s="166">
        <f t="shared" si="85"/>
        <v>-2.223559018148825</v>
      </c>
      <c r="AD238" s="3">
        <f t="shared" si="70"/>
        <v>12000</v>
      </c>
      <c r="AE238" s="184">
        <f t="shared" si="90"/>
        <v>10696.205330246939</v>
      </c>
      <c r="AF238" s="184">
        <f t="shared" si="86"/>
        <v>10619.840350227885</v>
      </c>
      <c r="AG238" s="184">
        <f t="shared" si="87"/>
        <v>10664.755813217398</v>
      </c>
      <c r="AH238" s="184">
        <f t="shared" si="88"/>
        <v>10726.605113992371</v>
      </c>
      <c r="AI238" s="184">
        <f t="shared" si="89"/>
        <v>10694.110245462794</v>
      </c>
    </row>
    <row r="239" spans="1:35" x14ac:dyDescent="0.25">
      <c r="A239" s="1">
        <v>237</v>
      </c>
      <c r="B239" s="30">
        <v>11000</v>
      </c>
      <c r="C239" s="30">
        <v>12000</v>
      </c>
      <c r="D239" s="30">
        <v>12250</v>
      </c>
      <c r="E239" s="3">
        <v>49</v>
      </c>
      <c r="F239" s="3">
        <v>51</v>
      </c>
      <c r="G239" s="3">
        <v>50</v>
      </c>
      <c r="H239" s="3">
        <v>2750</v>
      </c>
      <c r="I239" s="3">
        <v>2750</v>
      </c>
      <c r="J239" s="3">
        <v>2750</v>
      </c>
      <c r="K239" s="3">
        <v>4.4545454545454541</v>
      </c>
      <c r="L239" s="61">
        <v>1000</v>
      </c>
      <c r="M239" s="61">
        <v>250</v>
      </c>
      <c r="N239" s="61">
        <v>500</v>
      </c>
      <c r="O239" s="129">
        <f t="shared" si="75"/>
        <v>-346.77935381451653</v>
      </c>
      <c r="P239" s="3">
        <f t="shared" si="71"/>
        <v>-846.77935381451653</v>
      </c>
      <c r="Q239" s="96">
        <f t="shared" si="72"/>
        <v>-1.693558707629033</v>
      </c>
      <c r="R239" s="157">
        <f t="shared" si="76"/>
        <v>-413.30609360681285</v>
      </c>
      <c r="S239" s="3">
        <f t="shared" si="73"/>
        <v>-913.30609360681285</v>
      </c>
      <c r="T239" s="96">
        <f t="shared" si="74"/>
        <v>-1.8266121872136256</v>
      </c>
      <c r="U239" s="154">
        <f t="shared" si="77"/>
        <v>-374.85538600580895</v>
      </c>
      <c r="V239" s="3">
        <f t="shared" si="78"/>
        <v>-874.8553860058089</v>
      </c>
      <c r="W239" s="96">
        <f t="shared" si="79"/>
        <v>-1.7497107720116178</v>
      </c>
      <c r="X239" s="217">
        <f t="shared" si="80"/>
        <v>-328.56304584953727</v>
      </c>
      <c r="Y239" s="3">
        <f t="shared" si="81"/>
        <v>-828.56304584953727</v>
      </c>
      <c r="Z239" s="96">
        <f t="shared" si="82"/>
        <v>-1.6571260916990747</v>
      </c>
      <c r="AA239" s="220">
        <f t="shared" si="83"/>
        <v>-351.03572018214237</v>
      </c>
      <c r="AB239" s="184">
        <f t="shared" si="84"/>
        <v>-851.03572018214231</v>
      </c>
      <c r="AC239" s="166">
        <f t="shared" si="85"/>
        <v>-1.7020714403642847</v>
      </c>
      <c r="AD239" s="3">
        <f t="shared" si="70"/>
        <v>12250</v>
      </c>
      <c r="AE239" s="184">
        <f t="shared" si="90"/>
        <v>11653.220646185484</v>
      </c>
      <c r="AF239" s="184">
        <f t="shared" si="86"/>
        <v>11586.693906393188</v>
      </c>
      <c r="AG239" s="184">
        <f t="shared" si="87"/>
        <v>11625.144613994191</v>
      </c>
      <c r="AH239" s="184">
        <f t="shared" si="88"/>
        <v>11671.436954150462</v>
      </c>
      <c r="AI239" s="184">
        <f t="shared" si="89"/>
        <v>11648.964279817857</v>
      </c>
    </row>
    <row r="240" spans="1:35" x14ac:dyDescent="0.25">
      <c r="A240" s="1">
        <v>238</v>
      </c>
      <c r="B240" s="30">
        <v>12000</v>
      </c>
      <c r="C240" s="30">
        <v>12250</v>
      </c>
      <c r="D240" s="30">
        <v>12750</v>
      </c>
      <c r="E240" s="3">
        <v>51</v>
      </c>
      <c r="F240" s="3">
        <v>50</v>
      </c>
      <c r="G240" s="3">
        <v>44</v>
      </c>
      <c r="H240" s="3">
        <v>2750</v>
      </c>
      <c r="I240" s="3">
        <v>2750</v>
      </c>
      <c r="J240" s="3">
        <v>3750</v>
      </c>
      <c r="K240" s="3">
        <v>3.4</v>
      </c>
      <c r="L240" s="61">
        <v>250</v>
      </c>
      <c r="M240" s="61">
        <v>500</v>
      </c>
      <c r="N240" s="61">
        <v>250</v>
      </c>
      <c r="O240" s="129">
        <f t="shared" si="75"/>
        <v>-399.58158663890799</v>
      </c>
      <c r="P240" s="3">
        <f t="shared" si="71"/>
        <v>-649.58158663890799</v>
      </c>
      <c r="Q240" s="96">
        <f t="shared" si="72"/>
        <v>-2.5983263465556319</v>
      </c>
      <c r="R240" s="157">
        <f t="shared" si="76"/>
        <v>-514.86532882971471</v>
      </c>
      <c r="S240" s="3">
        <f t="shared" si="73"/>
        <v>-764.86532882971471</v>
      </c>
      <c r="T240" s="96">
        <f t="shared" si="74"/>
        <v>-3.0594613153188588</v>
      </c>
      <c r="U240" s="154">
        <f t="shared" si="77"/>
        <v>-552.05843923955308</v>
      </c>
      <c r="V240" s="3">
        <f t="shared" si="78"/>
        <v>-802.05843923955308</v>
      </c>
      <c r="W240" s="96">
        <f t="shared" si="79"/>
        <v>-3.2082337569582124</v>
      </c>
      <c r="X240" s="217">
        <f t="shared" si="80"/>
        <v>-542.49760414530317</v>
      </c>
      <c r="Y240" s="3">
        <f t="shared" si="81"/>
        <v>-792.49760414530317</v>
      </c>
      <c r="Z240" s="96">
        <f t="shared" si="82"/>
        <v>-3.1699904165812125</v>
      </c>
      <c r="AA240" s="220">
        <f t="shared" si="83"/>
        <v>-567.44028921534175</v>
      </c>
      <c r="AB240" s="184">
        <f t="shared" si="84"/>
        <v>-817.44028921534175</v>
      </c>
      <c r="AC240" s="166">
        <f t="shared" si="85"/>
        <v>-3.2697611568613669</v>
      </c>
      <c r="AD240" s="3">
        <f t="shared" si="70"/>
        <v>12750</v>
      </c>
      <c r="AE240" s="184">
        <f t="shared" si="90"/>
        <v>11850.418413361092</v>
      </c>
      <c r="AF240" s="184">
        <f t="shared" si="86"/>
        <v>11735.134671170284</v>
      </c>
      <c r="AG240" s="184">
        <f t="shared" si="87"/>
        <v>11697.941560760446</v>
      </c>
      <c r="AH240" s="184">
        <f t="shared" si="88"/>
        <v>11707.502395854697</v>
      </c>
      <c r="AI240" s="184">
        <f t="shared" si="89"/>
        <v>11682.559710784659</v>
      </c>
    </row>
    <row r="241" spans="1:35" ht="15.75" thickBot="1" x14ac:dyDescent="0.3">
      <c r="A241" s="1">
        <v>239</v>
      </c>
      <c r="B241" s="30">
        <v>12250</v>
      </c>
      <c r="C241" s="30">
        <v>12750</v>
      </c>
      <c r="D241" s="31">
        <v>13000</v>
      </c>
      <c r="E241" s="3">
        <v>50</v>
      </c>
      <c r="F241" s="3">
        <v>44</v>
      </c>
      <c r="G241" s="32">
        <v>41</v>
      </c>
      <c r="H241" s="3">
        <v>2750</v>
      </c>
      <c r="I241" s="3">
        <v>3750</v>
      </c>
      <c r="J241" s="32">
        <v>2750</v>
      </c>
      <c r="K241" s="32">
        <v>4.7272727272727275</v>
      </c>
      <c r="L241" s="61">
        <v>500</v>
      </c>
      <c r="M241" s="61">
        <v>250</v>
      </c>
      <c r="N241" s="62">
        <v>-1250</v>
      </c>
      <c r="O241" s="129">
        <f t="shared" si="75"/>
        <v>-511.94663685482607</v>
      </c>
      <c r="P241" s="3">
        <f t="shared" si="71"/>
        <v>738.05336314517399</v>
      </c>
      <c r="Q241" s="96">
        <f t="shared" si="72"/>
        <v>-0.59044269051613918</v>
      </c>
      <c r="R241" s="157">
        <f t="shared" si="76"/>
        <v>-525.02316208122045</v>
      </c>
      <c r="S241" s="3">
        <f t="shared" si="73"/>
        <v>724.97683791877955</v>
      </c>
      <c r="T241" s="96">
        <f t="shared" si="74"/>
        <v>-0.57998147033502367</v>
      </c>
      <c r="U241" s="154">
        <f t="shared" si="77"/>
        <v>-451.02919149435593</v>
      </c>
      <c r="V241" s="3">
        <f t="shared" si="78"/>
        <v>798.97080850564407</v>
      </c>
      <c r="W241" s="96">
        <f t="shared" si="79"/>
        <v>-0.63917664680451525</v>
      </c>
      <c r="X241" s="217">
        <f t="shared" si="80"/>
        <v>-536.72300925165098</v>
      </c>
      <c r="Y241" s="3">
        <f t="shared" si="81"/>
        <v>713.27699074834902</v>
      </c>
      <c r="Z241" s="96">
        <f t="shared" si="82"/>
        <v>-0.57062159259867917</v>
      </c>
      <c r="AA241" s="220">
        <f t="shared" si="83"/>
        <v>-601.2541507766731</v>
      </c>
      <c r="AB241" s="184">
        <f t="shared" si="84"/>
        <v>648.7458492233269</v>
      </c>
      <c r="AC241" s="166">
        <f t="shared" si="85"/>
        <v>-0.51899667937866156</v>
      </c>
      <c r="AD241" s="3">
        <f t="shared" si="70"/>
        <v>13000</v>
      </c>
      <c r="AE241" s="184">
        <f t="shared" si="90"/>
        <v>12238.053363145174</v>
      </c>
      <c r="AF241" s="184">
        <f t="shared" si="86"/>
        <v>12224.976837918779</v>
      </c>
      <c r="AG241" s="184">
        <f t="shared" si="87"/>
        <v>12298.970808505645</v>
      </c>
      <c r="AH241" s="184">
        <f t="shared" si="88"/>
        <v>12213.276990748349</v>
      </c>
      <c r="AI241" s="184">
        <f t="shared" si="89"/>
        <v>12148.745849223327</v>
      </c>
    </row>
    <row r="242" spans="1:35" ht="15.75" thickBot="1" x14ac:dyDescent="0.3">
      <c r="A242" s="1">
        <v>240</v>
      </c>
      <c r="B242" s="30">
        <v>12750</v>
      </c>
      <c r="C242" s="31">
        <v>13000</v>
      </c>
      <c r="D242" s="29">
        <v>9000</v>
      </c>
      <c r="E242" s="3">
        <v>44</v>
      </c>
      <c r="F242" s="32">
        <v>41</v>
      </c>
      <c r="G242" s="28">
        <v>32</v>
      </c>
      <c r="H242" s="3">
        <v>3750</v>
      </c>
      <c r="I242" s="32">
        <v>2750</v>
      </c>
      <c r="J242" s="28">
        <v>4750</v>
      </c>
      <c r="K242" s="28">
        <v>1.8947368421052631</v>
      </c>
      <c r="L242" s="61">
        <v>250</v>
      </c>
      <c r="M242" s="62">
        <v>-1250</v>
      </c>
      <c r="N242" s="209">
        <v>-750</v>
      </c>
      <c r="O242" s="129">
        <f t="shared" si="75"/>
        <v>201.74430062716095</v>
      </c>
      <c r="P242" s="3">
        <f t="shared" si="71"/>
        <v>951.74430062716101</v>
      </c>
      <c r="Q242" s="96">
        <f t="shared" si="72"/>
        <v>-1.2689924008362148</v>
      </c>
      <c r="R242" s="157">
        <f t="shared" si="76"/>
        <v>119.79557074724411</v>
      </c>
      <c r="S242" s="3">
        <f t="shared" si="73"/>
        <v>869.79557074724414</v>
      </c>
      <c r="T242" s="96">
        <f t="shared" si="74"/>
        <v>-1.1597274276629921</v>
      </c>
      <c r="U242" s="154">
        <f t="shared" si="77"/>
        <v>736.70427084528023</v>
      </c>
      <c r="V242" s="3">
        <f t="shared" si="78"/>
        <v>1486.7042708452802</v>
      </c>
      <c r="W242" s="96">
        <f t="shared" si="79"/>
        <v>-1.9822723611270403</v>
      </c>
      <c r="X242" s="217">
        <f t="shared" si="80"/>
        <v>656.20126458941331</v>
      </c>
      <c r="Y242" s="3">
        <f t="shared" si="81"/>
        <v>1406.2012645894133</v>
      </c>
      <c r="Z242" s="96">
        <f t="shared" si="82"/>
        <v>-1.8749350194525511</v>
      </c>
      <c r="AA242" s="220">
        <f t="shared" si="83"/>
        <v>595.49279177273354</v>
      </c>
      <c r="AB242" s="184">
        <f t="shared" si="84"/>
        <v>1345.4927917727337</v>
      </c>
      <c r="AC242" s="166">
        <f t="shared" si="85"/>
        <v>-1.7939903890303115</v>
      </c>
      <c r="AD242" s="3">
        <f t="shared" si="70"/>
        <v>9000</v>
      </c>
      <c r="AE242" s="184">
        <f t="shared" si="90"/>
        <v>13201.744300627161</v>
      </c>
      <c r="AF242" s="184">
        <f t="shared" si="86"/>
        <v>13119.795570747245</v>
      </c>
      <c r="AG242" s="184">
        <f t="shared" si="87"/>
        <v>13736.704270845281</v>
      </c>
      <c r="AH242" s="184">
        <f t="shared" si="88"/>
        <v>13656.201264589414</v>
      </c>
      <c r="AI242" s="184">
        <f t="shared" si="89"/>
        <v>13595.492791772733</v>
      </c>
    </row>
    <row r="243" spans="1:35" ht="15.75" thickBot="1" x14ac:dyDescent="0.3">
      <c r="A243" s="1">
        <v>241</v>
      </c>
      <c r="B243" s="31">
        <v>13000</v>
      </c>
      <c r="C243" s="29">
        <v>9000</v>
      </c>
      <c r="D243" s="30">
        <v>8250</v>
      </c>
      <c r="E243" s="32">
        <v>41</v>
      </c>
      <c r="F243" s="28">
        <v>32</v>
      </c>
      <c r="G243" s="3">
        <v>38</v>
      </c>
      <c r="H243" s="32">
        <v>2750</v>
      </c>
      <c r="I243" s="28">
        <v>4750</v>
      </c>
      <c r="J243" s="3">
        <v>4750</v>
      </c>
      <c r="K243" s="3">
        <v>1.736842105263158</v>
      </c>
      <c r="L243" s="62">
        <v>-1250</v>
      </c>
      <c r="M243" s="209">
        <v>-750</v>
      </c>
      <c r="N243" s="61">
        <v>250</v>
      </c>
      <c r="O243" s="129">
        <f t="shared" si="75"/>
        <v>355.3300601269296</v>
      </c>
      <c r="P243" s="3">
        <f t="shared" si="71"/>
        <v>105.3300601269296</v>
      </c>
      <c r="Q243" s="96">
        <f t="shared" si="72"/>
        <v>0.42132024050771838</v>
      </c>
      <c r="R243" s="157">
        <f t="shared" si="76"/>
        <v>435.49339269720667</v>
      </c>
      <c r="S243" s="3">
        <f t="shared" si="73"/>
        <v>185.49339269720667</v>
      </c>
      <c r="T243" s="96">
        <f t="shared" si="74"/>
        <v>0.74197357078882664</v>
      </c>
      <c r="U243" s="154">
        <f t="shared" si="77"/>
        <v>566.23401399661168</v>
      </c>
      <c r="V243" s="3">
        <f t="shared" si="78"/>
        <v>316.23401399661168</v>
      </c>
      <c r="W243" s="96">
        <f t="shared" si="79"/>
        <v>1.2649360559864467</v>
      </c>
      <c r="X243" s="217">
        <f t="shared" si="80"/>
        <v>519.34796816521327</v>
      </c>
      <c r="Y243" s="3">
        <f t="shared" si="81"/>
        <v>269.34796816521327</v>
      </c>
      <c r="Z243" s="96">
        <f t="shared" si="82"/>
        <v>1.0773918726608531</v>
      </c>
      <c r="AA243" s="220">
        <f t="shared" si="83"/>
        <v>534.6285767911188</v>
      </c>
      <c r="AB243" s="184">
        <f t="shared" si="84"/>
        <v>284.6285767911188</v>
      </c>
      <c r="AC243" s="166">
        <f t="shared" si="85"/>
        <v>1.1385143071644752</v>
      </c>
      <c r="AD243" s="3">
        <f t="shared" si="70"/>
        <v>8250</v>
      </c>
      <c r="AE243" s="184">
        <f t="shared" si="90"/>
        <v>9355.3300601269293</v>
      </c>
      <c r="AF243" s="184">
        <f t="shared" si="86"/>
        <v>9435.4933926972062</v>
      </c>
      <c r="AG243" s="184">
        <f t="shared" si="87"/>
        <v>9566.2340139966109</v>
      </c>
      <c r="AH243" s="184">
        <f t="shared" si="88"/>
        <v>9519.3479681652134</v>
      </c>
      <c r="AI243" s="184">
        <f t="shared" si="89"/>
        <v>9534.6285767911195</v>
      </c>
    </row>
    <row r="244" spans="1:35" x14ac:dyDescent="0.25">
      <c r="A244" s="1">
        <v>242</v>
      </c>
      <c r="B244" s="29">
        <v>9000</v>
      </c>
      <c r="C244" s="30">
        <v>8250</v>
      </c>
      <c r="D244" s="30">
        <v>8500</v>
      </c>
      <c r="E244" s="28">
        <v>32</v>
      </c>
      <c r="F244" s="3">
        <v>38</v>
      </c>
      <c r="G244" s="3">
        <v>38</v>
      </c>
      <c r="H244" s="28">
        <v>4750</v>
      </c>
      <c r="I244" s="3">
        <v>4750</v>
      </c>
      <c r="J244" s="3">
        <v>4750</v>
      </c>
      <c r="K244" s="3">
        <v>1.7894736842105263</v>
      </c>
      <c r="L244" s="209">
        <v>-750</v>
      </c>
      <c r="M244" s="61">
        <v>250</v>
      </c>
      <c r="N244" s="61">
        <v>500</v>
      </c>
      <c r="O244" s="129">
        <f t="shared" si="75"/>
        <v>316.2058839123215</v>
      </c>
      <c r="P244" s="3">
        <f t="shared" si="71"/>
        <v>-183.7941160876785</v>
      </c>
      <c r="Q244" s="96">
        <f t="shared" si="72"/>
        <v>-0.36758823217535702</v>
      </c>
      <c r="R244" s="157">
        <f t="shared" si="76"/>
        <v>374.42644451792614</v>
      </c>
      <c r="S244" s="3">
        <f t="shared" si="73"/>
        <v>-125.57355548207386</v>
      </c>
      <c r="T244" s="96">
        <f t="shared" si="74"/>
        <v>-0.25114711096414771</v>
      </c>
      <c r="U244" s="154">
        <f t="shared" si="77"/>
        <v>309.36976274591751</v>
      </c>
      <c r="V244" s="3">
        <f t="shared" si="78"/>
        <v>-190.63023725408249</v>
      </c>
      <c r="W244" s="96">
        <f t="shared" si="79"/>
        <v>-0.38126047450816497</v>
      </c>
      <c r="X244" s="217">
        <f t="shared" si="80"/>
        <v>394.22923798970186</v>
      </c>
      <c r="Y244" s="3">
        <f t="shared" si="81"/>
        <v>-105.77076201029814</v>
      </c>
      <c r="Z244" s="96">
        <f t="shared" si="82"/>
        <v>-0.21154152402059628</v>
      </c>
      <c r="AA244" s="220">
        <f t="shared" si="83"/>
        <v>332.65703400449945</v>
      </c>
      <c r="AB244" s="184">
        <f t="shared" si="84"/>
        <v>-167.34296599550055</v>
      </c>
      <c r="AC244" s="166">
        <f t="shared" si="85"/>
        <v>-0.33468593199100111</v>
      </c>
      <c r="AD244" s="3">
        <f t="shared" si="70"/>
        <v>8500</v>
      </c>
      <c r="AE244" s="184">
        <f t="shared" si="90"/>
        <v>8566.205883912322</v>
      </c>
      <c r="AF244" s="184">
        <f t="shared" si="86"/>
        <v>8624.4264445179269</v>
      </c>
      <c r="AG244" s="184">
        <f t="shared" si="87"/>
        <v>8559.3697627459169</v>
      </c>
      <c r="AH244" s="184">
        <f t="shared" si="88"/>
        <v>8644.2292379897026</v>
      </c>
      <c r="AI244" s="184">
        <f t="shared" si="89"/>
        <v>8582.6570340045</v>
      </c>
    </row>
    <row r="245" spans="1:35" x14ac:dyDescent="0.25">
      <c r="A245" s="1">
        <v>243</v>
      </c>
      <c r="B245" s="30">
        <v>8250</v>
      </c>
      <c r="C245" s="30">
        <v>8500</v>
      </c>
      <c r="D245" s="30">
        <v>9000</v>
      </c>
      <c r="E245" s="3">
        <v>38</v>
      </c>
      <c r="F245" s="3">
        <v>38</v>
      </c>
      <c r="G245" s="3">
        <v>44</v>
      </c>
      <c r="H245" s="3">
        <v>4750</v>
      </c>
      <c r="I245" s="3">
        <v>4750</v>
      </c>
      <c r="J245" s="3">
        <v>3750</v>
      </c>
      <c r="K245" s="3">
        <v>2.4</v>
      </c>
      <c r="L245" s="61">
        <v>250</v>
      </c>
      <c r="M245" s="61">
        <v>500</v>
      </c>
      <c r="N245" s="61">
        <v>250</v>
      </c>
      <c r="O245" s="129">
        <f t="shared" si="75"/>
        <v>175.31838811992225</v>
      </c>
      <c r="P245" s="3">
        <f t="shared" si="71"/>
        <v>-74.681611880077753</v>
      </c>
      <c r="Q245" s="96">
        <f t="shared" si="72"/>
        <v>-0.29872644752031102</v>
      </c>
      <c r="R245" s="157">
        <f t="shared" si="76"/>
        <v>256.31576401181775</v>
      </c>
      <c r="S245" s="3">
        <f t="shared" si="73"/>
        <v>6.3157640118177483</v>
      </c>
      <c r="T245" s="96">
        <f t="shared" si="74"/>
        <v>2.5263056047270992E-2</v>
      </c>
      <c r="U245" s="154">
        <f t="shared" si="77"/>
        <v>304.75195847648274</v>
      </c>
      <c r="V245" s="3">
        <f t="shared" si="78"/>
        <v>54.751958476482741</v>
      </c>
      <c r="W245" s="96">
        <f t="shared" si="79"/>
        <v>0.21900783390593095</v>
      </c>
      <c r="X245" s="217">
        <f t="shared" si="80"/>
        <v>336.52492723066848</v>
      </c>
      <c r="Y245" s="3">
        <f t="shared" si="81"/>
        <v>86.524927230668482</v>
      </c>
      <c r="Z245" s="96">
        <f t="shared" si="82"/>
        <v>0.34609970892267394</v>
      </c>
      <c r="AA245" s="220">
        <f t="shared" si="83"/>
        <v>256.40201356454861</v>
      </c>
      <c r="AB245" s="184">
        <f t="shared" si="84"/>
        <v>6.4020135645486107</v>
      </c>
      <c r="AC245" s="166">
        <f t="shared" si="85"/>
        <v>2.5608054258194443E-2</v>
      </c>
      <c r="AD245" s="3">
        <f t="shared" si="70"/>
        <v>9000</v>
      </c>
      <c r="AE245" s="184">
        <f t="shared" si="90"/>
        <v>8675.318388119922</v>
      </c>
      <c r="AF245" s="184">
        <f t="shared" si="86"/>
        <v>8756.315764011817</v>
      </c>
      <c r="AG245" s="184">
        <f t="shared" si="87"/>
        <v>8804.7519584764832</v>
      </c>
      <c r="AH245" s="184">
        <f t="shared" si="88"/>
        <v>8836.5249272306683</v>
      </c>
      <c r="AI245" s="184">
        <f t="shared" si="89"/>
        <v>8756.4020135645478</v>
      </c>
    </row>
    <row r="246" spans="1:35" x14ac:dyDescent="0.25">
      <c r="A246" s="1">
        <v>244</v>
      </c>
      <c r="B246" s="30">
        <v>8500</v>
      </c>
      <c r="C246" s="30">
        <v>9000</v>
      </c>
      <c r="D246" s="30">
        <v>9250</v>
      </c>
      <c r="E246" s="3">
        <v>38</v>
      </c>
      <c r="F246" s="3">
        <v>44</v>
      </c>
      <c r="G246" s="3">
        <v>44</v>
      </c>
      <c r="H246" s="3">
        <v>4750</v>
      </c>
      <c r="I246" s="3">
        <v>3750</v>
      </c>
      <c r="J246" s="3">
        <v>5750</v>
      </c>
      <c r="K246" s="3">
        <v>1.6086956521739131</v>
      </c>
      <c r="L246" s="61">
        <v>500</v>
      </c>
      <c r="M246" s="61">
        <v>250</v>
      </c>
      <c r="N246" s="61">
        <v>500</v>
      </c>
      <c r="O246" s="129">
        <f t="shared" si="75"/>
        <v>343.36507190779918</v>
      </c>
      <c r="P246" s="3">
        <f t="shared" si="71"/>
        <v>-156.63492809220082</v>
      </c>
      <c r="Q246" s="96">
        <f t="shared" si="72"/>
        <v>-0.31326985618440167</v>
      </c>
      <c r="R246" s="157">
        <f t="shared" si="76"/>
        <v>303.49443521241392</v>
      </c>
      <c r="S246" s="3">
        <f t="shared" si="73"/>
        <v>-196.50556478758608</v>
      </c>
      <c r="T246" s="96">
        <f t="shared" si="74"/>
        <v>-0.39301112957517215</v>
      </c>
      <c r="U246" s="154">
        <f t="shared" si="77"/>
        <v>225.58863632016971</v>
      </c>
      <c r="V246" s="3">
        <f t="shared" si="78"/>
        <v>-274.41136367983029</v>
      </c>
      <c r="W246" s="96">
        <f t="shared" si="79"/>
        <v>-0.54882272735966053</v>
      </c>
      <c r="X246" s="217">
        <f t="shared" si="80"/>
        <v>367.68700396136052</v>
      </c>
      <c r="Y246" s="3">
        <f t="shared" si="81"/>
        <v>-132.31299603863948</v>
      </c>
      <c r="Z246" s="96">
        <f t="shared" si="82"/>
        <v>-0.26462599207727899</v>
      </c>
      <c r="AA246" s="220">
        <f t="shared" si="83"/>
        <v>345.96623089721476</v>
      </c>
      <c r="AB246" s="184">
        <f t="shared" si="84"/>
        <v>-154.03376910278524</v>
      </c>
      <c r="AC246" s="166">
        <f t="shared" si="85"/>
        <v>-0.30806753820557048</v>
      </c>
      <c r="AD246" s="3">
        <f t="shared" si="70"/>
        <v>9250</v>
      </c>
      <c r="AE246" s="184">
        <f t="shared" si="90"/>
        <v>9343.3650719077996</v>
      </c>
      <c r="AF246" s="184">
        <f t="shared" si="86"/>
        <v>9303.4944352124148</v>
      </c>
      <c r="AG246" s="184">
        <f t="shared" si="87"/>
        <v>9225.5886363201698</v>
      </c>
      <c r="AH246" s="184">
        <f t="shared" si="88"/>
        <v>9367.6870039613605</v>
      </c>
      <c r="AI246" s="184">
        <f t="shared" si="89"/>
        <v>9345.9662308972147</v>
      </c>
    </row>
    <row r="247" spans="1:35" x14ac:dyDescent="0.25">
      <c r="A247" s="1">
        <v>245</v>
      </c>
      <c r="B247" s="30">
        <v>9000</v>
      </c>
      <c r="C247" s="30">
        <v>9250</v>
      </c>
      <c r="D247" s="30">
        <v>9750</v>
      </c>
      <c r="E247" s="3">
        <v>44</v>
      </c>
      <c r="F247" s="3">
        <v>44</v>
      </c>
      <c r="G247" s="3">
        <v>43</v>
      </c>
      <c r="H247" s="3">
        <v>3750</v>
      </c>
      <c r="I247" s="3">
        <v>5750</v>
      </c>
      <c r="J247" s="3">
        <v>4750</v>
      </c>
      <c r="K247" s="3">
        <v>2.0526315789473686</v>
      </c>
      <c r="L247" s="61">
        <v>250</v>
      </c>
      <c r="M247" s="61">
        <v>500</v>
      </c>
      <c r="N247" s="61">
        <v>250</v>
      </c>
      <c r="O247" s="129">
        <f t="shared" si="75"/>
        <v>150.76269521923479</v>
      </c>
      <c r="P247" s="3">
        <f t="shared" si="71"/>
        <v>-99.237304780765214</v>
      </c>
      <c r="Q247" s="96">
        <f t="shared" si="72"/>
        <v>-0.39694921912306086</v>
      </c>
      <c r="R247" s="157">
        <f t="shared" si="76"/>
        <v>273.82869978300761</v>
      </c>
      <c r="S247" s="3">
        <f t="shared" si="73"/>
        <v>23.828699783007607</v>
      </c>
      <c r="T247" s="96">
        <f t="shared" si="74"/>
        <v>9.5314799132030434E-2</v>
      </c>
      <c r="U247" s="154">
        <f t="shared" si="77"/>
        <v>154.66367303525044</v>
      </c>
      <c r="V247" s="3">
        <f t="shared" si="78"/>
        <v>-95.33632696474956</v>
      </c>
      <c r="W247" s="96">
        <f t="shared" si="79"/>
        <v>-0.38134530785899823</v>
      </c>
      <c r="X247" s="217">
        <f t="shared" si="80"/>
        <v>127.63241145363392</v>
      </c>
      <c r="Y247" s="3">
        <f t="shared" si="81"/>
        <v>-122.36758854636608</v>
      </c>
      <c r="Z247" s="96">
        <f t="shared" si="82"/>
        <v>-0.48947035418546431</v>
      </c>
      <c r="AA247" s="220">
        <f t="shared" si="83"/>
        <v>59.559729821758125</v>
      </c>
      <c r="AB247" s="184">
        <f t="shared" si="84"/>
        <v>-190.44027017824186</v>
      </c>
      <c r="AC247" s="166">
        <f t="shared" si="85"/>
        <v>-0.76176108071296744</v>
      </c>
      <c r="AD247" s="3">
        <f t="shared" si="70"/>
        <v>9750</v>
      </c>
      <c r="AE247" s="184">
        <f t="shared" si="90"/>
        <v>9400.762695219235</v>
      </c>
      <c r="AF247" s="184">
        <f t="shared" si="86"/>
        <v>9523.8286997830073</v>
      </c>
      <c r="AG247" s="184">
        <f t="shared" si="87"/>
        <v>9404.6636730352511</v>
      </c>
      <c r="AH247" s="184">
        <f t="shared" si="88"/>
        <v>9377.6324114536346</v>
      </c>
      <c r="AI247" s="184">
        <f t="shared" si="89"/>
        <v>9309.5597298217581</v>
      </c>
    </row>
    <row r="248" spans="1:35" x14ac:dyDescent="0.25">
      <c r="A248" s="1">
        <v>246</v>
      </c>
      <c r="B248" s="30">
        <v>9250</v>
      </c>
      <c r="C248" s="30">
        <v>9750</v>
      </c>
      <c r="D248" s="30">
        <v>10000</v>
      </c>
      <c r="E248" s="3">
        <v>44</v>
      </c>
      <c r="F248" s="3">
        <v>43</v>
      </c>
      <c r="G248" s="3">
        <v>46</v>
      </c>
      <c r="H248" s="3">
        <v>5750</v>
      </c>
      <c r="I248" s="3">
        <v>4750</v>
      </c>
      <c r="J248" s="3">
        <v>4750</v>
      </c>
      <c r="K248" s="3">
        <v>2.1052631578947367</v>
      </c>
      <c r="L248" s="61">
        <v>500</v>
      </c>
      <c r="M248" s="61">
        <v>250</v>
      </c>
      <c r="N248" s="61">
        <v>-1000</v>
      </c>
      <c r="O248" s="129">
        <f t="shared" si="75"/>
        <v>129.74513443259892</v>
      </c>
      <c r="P248" s="3">
        <f t="shared" si="71"/>
        <v>1129.7451344325989</v>
      </c>
      <c r="Q248" s="96">
        <f t="shared" si="72"/>
        <v>-1.1297451344325988</v>
      </c>
      <c r="R248" s="157">
        <f t="shared" si="76"/>
        <v>183.07648413487135</v>
      </c>
      <c r="S248" s="3">
        <f t="shared" si="73"/>
        <v>1183.0764841348714</v>
      </c>
      <c r="T248" s="96">
        <f t="shared" si="74"/>
        <v>-1.1830764841348713</v>
      </c>
      <c r="U248" s="154">
        <f t="shared" si="77"/>
        <v>183.94934223244468</v>
      </c>
      <c r="V248" s="3">
        <f t="shared" si="78"/>
        <v>1183.9493422324447</v>
      </c>
      <c r="W248" s="96">
        <f t="shared" si="79"/>
        <v>-1.1839493422324447</v>
      </c>
      <c r="X248" s="217">
        <f t="shared" si="80"/>
        <v>249.46303360399102</v>
      </c>
      <c r="Y248" s="3">
        <f t="shared" si="81"/>
        <v>1249.4630336039911</v>
      </c>
      <c r="Z248" s="96">
        <f t="shared" si="82"/>
        <v>-1.2494630336039911</v>
      </c>
      <c r="AA248" s="220">
        <f t="shared" si="83"/>
        <v>172.75610142006076</v>
      </c>
      <c r="AB248" s="184">
        <f t="shared" si="84"/>
        <v>1172.7561014200608</v>
      </c>
      <c r="AC248" s="166">
        <f t="shared" si="85"/>
        <v>-1.1727561014200607</v>
      </c>
      <c r="AD248" s="3">
        <f t="shared" si="70"/>
        <v>10000</v>
      </c>
      <c r="AE248" s="184">
        <f t="shared" si="90"/>
        <v>9879.7451344325982</v>
      </c>
      <c r="AF248" s="184">
        <f t="shared" si="86"/>
        <v>9933.0764841348719</v>
      </c>
      <c r="AG248" s="184">
        <f t="shared" si="87"/>
        <v>9933.9493422324449</v>
      </c>
      <c r="AH248" s="184">
        <f t="shared" si="88"/>
        <v>9999.4630336039918</v>
      </c>
      <c r="AI248" s="184">
        <f t="shared" si="89"/>
        <v>9922.7561014200601</v>
      </c>
    </row>
    <row r="249" spans="1:35" x14ac:dyDescent="0.25">
      <c r="A249" s="1">
        <v>247</v>
      </c>
      <c r="B249" s="30">
        <v>9750</v>
      </c>
      <c r="C249" s="30">
        <v>10000</v>
      </c>
      <c r="D249" s="30">
        <v>9000</v>
      </c>
      <c r="E249" s="3">
        <v>43</v>
      </c>
      <c r="F249" s="3">
        <v>46</v>
      </c>
      <c r="G249" s="3">
        <v>44</v>
      </c>
      <c r="H249" s="3">
        <v>4750</v>
      </c>
      <c r="I249" s="3">
        <v>4750</v>
      </c>
      <c r="J249" s="3">
        <v>6750</v>
      </c>
      <c r="K249" s="3">
        <v>1.3333333333333333</v>
      </c>
      <c r="L249" s="61">
        <v>250</v>
      </c>
      <c r="M249" s="61">
        <v>-1000</v>
      </c>
      <c r="N249" s="61">
        <v>250</v>
      </c>
      <c r="O249" s="129">
        <f t="shared" si="75"/>
        <v>497.39587015925815</v>
      </c>
      <c r="P249" s="3">
        <f t="shared" si="71"/>
        <v>247.39587015925815</v>
      </c>
      <c r="Q249" s="96">
        <f t="shared" si="72"/>
        <v>0.98958348063703261</v>
      </c>
      <c r="R249" s="157">
        <f t="shared" si="76"/>
        <v>538.85272411814015</v>
      </c>
      <c r="S249" s="3">
        <f t="shared" si="73"/>
        <v>288.85272411814015</v>
      </c>
      <c r="T249" s="96">
        <f t="shared" si="74"/>
        <v>1.1554108964725607</v>
      </c>
      <c r="U249" s="154">
        <f t="shared" si="77"/>
        <v>439.57099860774957</v>
      </c>
      <c r="V249" s="3">
        <f t="shared" si="78"/>
        <v>189.57099860774957</v>
      </c>
      <c r="W249" s="96">
        <f t="shared" si="79"/>
        <v>0.75828399443099825</v>
      </c>
      <c r="X249" s="217">
        <f t="shared" si="80"/>
        <v>518.16525707666995</v>
      </c>
      <c r="Y249" s="3">
        <f t="shared" si="81"/>
        <v>268.16525707666995</v>
      </c>
      <c r="Z249" s="96">
        <f t="shared" si="82"/>
        <v>1.0726610283066798</v>
      </c>
      <c r="AA249" s="220">
        <f t="shared" si="83"/>
        <v>509.296585353431</v>
      </c>
      <c r="AB249" s="184">
        <f t="shared" si="84"/>
        <v>259.296585353431</v>
      </c>
      <c r="AC249" s="166">
        <f t="shared" si="85"/>
        <v>1.0371863414137239</v>
      </c>
      <c r="AD249" s="3">
        <f t="shared" si="70"/>
        <v>9000</v>
      </c>
      <c r="AE249" s="184">
        <f t="shared" si="90"/>
        <v>10497.395870159258</v>
      </c>
      <c r="AF249" s="184">
        <f t="shared" si="86"/>
        <v>10538.85272411814</v>
      </c>
      <c r="AG249" s="184">
        <f t="shared" si="87"/>
        <v>10439.570998607749</v>
      </c>
      <c r="AH249" s="184">
        <f t="shared" si="88"/>
        <v>10518.165257076669</v>
      </c>
      <c r="AI249" s="184">
        <f t="shared" si="89"/>
        <v>10509.296585353432</v>
      </c>
    </row>
    <row r="250" spans="1:35" ht="15.75" thickBot="1" x14ac:dyDescent="0.3">
      <c r="A250" s="1">
        <v>248</v>
      </c>
      <c r="B250" s="30">
        <v>10000</v>
      </c>
      <c r="C250" s="30">
        <v>9000</v>
      </c>
      <c r="D250" s="31">
        <v>9250</v>
      </c>
      <c r="E250" s="3">
        <v>46</v>
      </c>
      <c r="F250" s="3">
        <v>44</v>
      </c>
      <c r="G250" s="32">
        <v>38</v>
      </c>
      <c r="H250" s="3">
        <v>4750</v>
      </c>
      <c r="I250" s="3">
        <v>6750</v>
      </c>
      <c r="J250" s="32">
        <v>4750</v>
      </c>
      <c r="K250" s="32">
        <v>1.9473684210526316</v>
      </c>
      <c r="L250" s="61">
        <v>-1000</v>
      </c>
      <c r="M250" s="61">
        <v>250</v>
      </c>
      <c r="N250" s="62">
        <v>0</v>
      </c>
      <c r="O250" s="129">
        <f t="shared" si="75"/>
        <v>198.83335526849729</v>
      </c>
      <c r="P250" s="3">
        <f t="shared" si="71"/>
        <v>198.83335526849729</v>
      </c>
      <c r="Q250" s="96">
        <f t="shared" si="72"/>
        <v>0</v>
      </c>
      <c r="R250" s="157">
        <f t="shared" si="76"/>
        <v>400.83004649372037</v>
      </c>
      <c r="S250" s="3">
        <f t="shared" si="73"/>
        <v>400.83004649372037</v>
      </c>
      <c r="T250" s="96">
        <f t="shared" si="74"/>
        <v>0</v>
      </c>
      <c r="U250" s="154">
        <f t="shared" si="77"/>
        <v>175.50897236115338</v>
      </c>
      <c r="V250" s="3">
        <f t="shared" si="78"/>
        <v>175.50897236115338</v>
      </c>
      <c r="W250" s="96">
        <f t="shared" si="79"/>
        <v>0</v>
      </c>
      <c r="X250" s="217">
        <f t="shared" si="80"/>
        <v>108.08465052976572</v>
      </c>
      <c r="Y250" s="3">
        <f t="shared" si="81"/>
        <v>108.08465052976572</v>
      </c>
      <c r="Z250" s="96">
        <f t="shared" si="82"/>
        <v>0</v>
      </c>
      <c r="AA250" s="220">
        <f t="shared" si="83"/>
        <v>-9.9596600819246817</v>
      </c>
      <c r="AB250" s="184">
        <f t="shared" si="84"/>
        <v>-9.9596600819246817</v>
      </c>
      <c r="AC250" s="166">
        <f t="shared" si="85"/>
        <v>0</v>
      </c>
      <c r="AD250" s="3">
        <f t="shared" si="70"/>
        <v>9250</v>
      </c>
      <c r="AE250" s="184">
        <f t="shared" si="90"/>
        <v>9198.8333552684981</v>
      </c>
      <c r="AF250" s="184">
        <f t="shared" si="86"/>
        <v>9400.8300464937201</v>
      </c>
      <c r="AG250" s="184">
        <f t="shared" si="87"/>
        <v>9175.5089723611527</v>
      </c>
      <c r="AH250" s="184">
        <f t="shared" si="88"/>
        <v>9108.084650529765</v>
      </c>
      <c r="AI250" s="184">
        <f t="shared" si="89"/>
        <v>8990.0403399180759</v>
      </c>
    </row>
    <row r="251" spans="1:35" ht="15.75" thickBot="1" x14ac:dyDescent="0.3">
      <c r="A251" s="1">
        <v>249</v>
      </c>
      <c r="B251" s="30">
        <v>9000</v>
      </c>
      <c r="C251" s="31">
        <v>9250</v>
      </c>
      <c r="D251" s="29">
        <v>13250</v>
      </c>
      <c r="E251" s="3">
        <v>44</v>
      </c>
      <c r="F251" s="32">
        <v>38</v>
      </c>
      <c r="G251" s="28">
        <v>40</v>
      </c>
      <c r="H251" s="3">
        <v>6750</v>
      </c>
      <c r="I251" s="32">
        <v>4750</v>
      </c>
      <c r="J251" s="28">
        <v>4750</v>
      </c>
      <c r="K251" s="28">
        <v>2.7894736842105261</v>
      </c>
      <c r="L251" s="61">
        <v>250</v>
      </c>
      <c r="M251" s="62">
        <v>0</v>
      </c>
      <c r="N251" s="209">
        <v>-500</v>
      </c>
      <c r="O251" s="129">
        <f t="shared" si="75"/>
        <v>-415.08238721325023</v>
      </c>
      <c r="P251" s="3">
        <f t="shared" si="71"/>
        <v>84.917612786749771</v>
      </c>
      <c r="Q251" s="96">
        <f t="shared" si="72"/>
        <v>-0.16983522557349953</v>
      </c>
      <c r="R251" s="157">
        <f t="shared" si="76"/>
        <v>-405.80684646320117</v>
      </c>
      <c r="S251" s="3">
        <f t="shared" si="73"/>
        <v>94.193153536798832</v>
      </c>
      <c r="T251" s="96">
        <f t="shared" si="74"/>
        <v>-0.18838630707359766</v>
      </c>
      <c r="U251" s="154">
        <f t="shared" si="77"/>
        <v>-1223.2343406266316</v>
      </c>
      <c r="V251" s="3">
        <f t="shared" si="78"/>
        <v>-723.23434062663159</v>
      </c>
      <c r="W251" s="96">
        <f t="shared" si="79"/>
        <v>1.4464686812532632</v>
      </c>
      <c r="X251" s="217">
        <f t="shared" si="80"/>
        <v>-996.51699045033308</v>
      </c>
      <c r="Y251" s="3">
        <f t="shared" si="81"/>
        <v>-496.51699045033308</v>
      </c>
      <c r="Z251" s="96">
        <f t="shared" si="82"/>
        <v>0.99303398090066619</v>
      </c>
      <c r="AA251" s="220">
        <f t="shared" si="83"/>
        <v>-1125.5760868079751</v>
      </c>
      <c r="AB251" s="184">
        <f t="shared" si="84"/>
        <v>-625.57608680797512</v>
      </c>
      <c r="AC251" s="166">
        <f t="shared" si="85"/>
        <v>1.2511521736159503</v>
      </c>
      <c r="AD251" s="3">
        <f t="shared" si="70"/>
        <v>13250</v>
      </c>
      <c r="AE251" s="184">
        <f t="shared" si="90"/>
        <v>8834.9176127867504</v>
      </c>
      <c r="AF251" s="184">
        <f t="shared" si="86"/>
        <v>8844.1931535367985</v>
      </c>
      <c r="AG251" s="184">
        <f t="shared" si="87"/>
        <v>8026.7656593733682</v>
      </c>
      <c r="AH251" s="184">
        <f t="shared" si="88"/>
        <v>8253.4830095496673</v>
      </c>
      <c r="AI251" s="184">
        <f t="shared" si="89"/>
        <v>8124.4239131920249</v>
      </c>
    </row>
    <row r="252" spans="1:35" ht="15.75" thickBot="1" x14ac:dyDescent="0.3">
      <c r="A252" s="1">
        <v>250</v>
      </c>
      <c r="B252" s="31">
        <v>9250</v>
      </c>
      <c r="C252" s="29">
        <v>13250</v>
      </c>
      <c r="D252" s="30">
        <v>12750</v>
      </c>
      <c r="E252" s="32">
        <v>38</v>
      </c>
      <c r="F252" s="28">
        <v>40</v>
      </c>
      <c r="G252" s="3">
        <v>41</v>
      </c>
      <c r="H252" s="32">
        <v>4750</v>
      </c>
      <c r="I252" s="28">
        <v>4750</v>
      </c>
      <c r="J252" s="3">
        <v>7750</v>
      </c>
      <c r="K252" s="3">
        <v>1.6451612903225807</v>
      </c>
      <c r="L252" s="62">
        <v>0</v>
      </c>
      <c r="M252" s="209">
        <v>-500</v>
      </c>
      <c r="N252" s="61">
        <v>-500</v>
      </c>
      <c r="O252" s="129">
        <f t="shared" si="75"/>
        <v>-7.1517179760670615</v>
      </c>
      <c r="P252" s="3">
        <f t="shared" si="71"/>
        <v>492.84828202393294</v>
      </c>
      <c r="Q252" s="96">
        <f t="shared" si="72"/>
        <v>-0.98569656404786588</v>
      </c>
      <c r="R252" s="157">
        <f t="shared" si="76"/>
        <v>-48.538821876548177</v>
      </c>
      <c r="S252" s="3">
        <f t="shared" si="73"/>
        <v>451.46117812345182</v>
      </c>
      <c r="T252" s="96">
        <f t="shared" si="74"/>
        <v>-0.90292235624690365</v>
      </c>
      <c r="U252" s="154">
        <f t="shared" si="77"/>
        <v>58.311772507042917</v>
      </c>
      <c r="V252" s="3">
        <f t="shared" si="78"/>
        <v>558.31177250704286</v>
      </c>
      <c r="W252" s="96">
        <f t="shared" si="79"/>
        <v>-1.1166235450140858</v>
      </c>
      <c r="X252" s="217">
        <f t="shared" si="80"/>
        <v>-65.373811397056471</v>
      </c>
      <c r="Y252" s="3">
        <f t="shared" si="81"/>
        <v>434.62618860294356</v>
      </c>
      <c r="Z252" s="96">
        <f t="shared" si="82"/>
        <v>-0.86925237720588711</v>
      </c>
      <c r="AA252" s="220">
        <f t="shared" si="83"/>
        <v>-52.456400866250888</v>
      </c>
      <c r="AB252" s="184">
        <f t="shared" si="84"/>
        <v>447.54359913374913</v>
      </c>
      <c r="AC252" s="166">
        <f t="shared" si="85"/>
        <v>-0.89508719826749827</v>
      </c>
      <c r="AD252" s="3">
        <f t="shared" si="70"/>
        <v>12750</v>
      </c>
      <c r="AE252" s="184">
        <f t="shared" si="90"/>
        <v>13242.848282023933</v>
      </c>
      <c r="AF252" s="184">
        <f t="shared" si="86"/>
        <v>13201.461178123453</v>
      </c>
      <c r="AG252" s="184">
        <f t="shared" si="87"/>
        <v>13308.311772507042</v>
      </c>
      <c r="AH252" s="184">
        <f t="shared" si="88"/>
        <v>13184.626188602944</v>
      </c>
      <c r="AI252" s="184">
        <f t="shared" si="89"/>
        <v>13197.543599133749</v>
      </c>
    </row>
    <row r="253" spans="1:35" x14ac:dyDescent="0.25">
      <c r="A253" s="1">
        <v>251</v>
      </c>
      <c r="B253" s="29">
        <v>13250</v>
      </c>
      <c r="C253" s="30">
        <v>12750</v>
      </c>
      <c r="D253" s="30">
        <v>12250</v>
      </c>
      <c r="E253" s="28">
        <v>40</v>
      </c>
      <c r="F253" s="3">
        <v>41</v>
      </c>
      <c r="G253" s="3">
        <v>46</v>
      </c>
      <c r="H253" s="28">
        <v>4750</v>
      </c>
      <c r="I253" s="3">
        <v>7750</v>
      </c>
      <c r="J253" s="3">
        <v>5750</v>
      </c>
      <c r="K253" s="3">
        <v>2.1304347826086958</v>
      </c>
      <c r="L253" s="209">
        <v>-500</v>
      </c>
      <c r="M253" s="61">
        <v>-500</v>
      </c>
      <c r="N253" s="61">
        <v>750</v>
      </c>
      <c r="O253" s="129">
        <f t="shared" si="75"/>
        <v>-120.2953579556677</v>
      </c>
      <c r="P253" s="3">
        <f t="shared" si="71"/>
        <v>-870.29535795566767</v>
      </c>
      <c r="Q253" s="96">
        <f t="shared" si="72"/>
        <v>-1.1603938106075569</v>
      </c>
      <c r="R253" s="157">
        <f t="shared" si="76"/>
        <v>126.12534221473206</v>
      </c>
      <c r="S253" s="3">
        <f t="shared" si="73"/>
        <v>-623.87465778526791</v>
      </c>
      <c r="T253" s="96">
        <f t="shared" si="74"/>
        <v>-0.83183287704702391</v>
      </c>
      <c r="U253" s="154">
        <f t="shared" si="77"/>
        <v>227.75495296966884</v>
      </c>
      <c r="V253" s="3">
        <f t="shared" si="78"/>
        <v>-522.24504703033119</v>
      </c>
      <c r="W253" s="96">
        <f t="shared" si="79"/>
        <v>-0.69632672937377493</v>
      </c>
      <c r="X253" s="217">
        <f t="shared" si="80"/>
        <v>164.36993663593836</v>
      </c>
      <c r="Y253" s="3">
        <f t="shared" si="81"/>
        <v>-585.6300633640617</v>
      </c>
      <c r="Z253" s="96">
        <f t="shared" si="82"/>
        <v>-0.78084008448541564</v>
      </c>
      <c r="AA253" s="220">
        <f t="shared" si="83"/>
        <v>154.77188942570433</v>
      </c>
      <c r="AB253" s="184">
        <f t="shared" si="84"/>
        <v>-595.22811057429567</v>
      </c>
      <c r="AC253" s="166">
        <f t="shared" si="85"/>
        <v>-0.7936374807657276</v>
      </c>
      <c r="AD253" s="3">
        <f t="shared" si="70"/>
        <v>12250</v>
      </c>
      <c r="AE253" s="184">
        <f t="shared" si="90"/>
        <v>12629.704642044333</v>
      </c>
      <c r="AF253" s="184">
        <f t="shared" si="86"/>
        <v>12876.125342214733</v>
      </c>
      <c r="AG253" s="184">
        <f t="shared" si="87"/>
        <v>12977.754952969668</v>
      </c>
      <c r="AH253" s="184">
        <f t="shared" si="88"/>
        <v>12914.369936635938</v>
      </c>
      <c r="AI253" s="184">
        <f t="shared" si="89"/>
        <v>12904.771889425705</v>
      </c>
    </row>
    <row r="254" spans="1:35" x14ac:dyDescent="0.25">
      <c r="A254" s="1">
        <v>252</v>
      </c>
      <c r="B254" s="30">
        <v>12750</v>
      </c>
      <c r="C254" s="30">
        <v>12250</v>
      </c>
      <c r="D254" s="30">
        <v>13000</v>
      </c>
      <c r="E254" s="3">
        <v>41</v>
      </c>
      <c r="F254" s="3">
        <v>46</v>
      </c>
      <c r="G254" s="3">
        <v>50</v>
      </c>
      <c r="H254" s="3">
        <v>7750</v>
      </c>
      <c r="I254" s="3">
        <v>5750</v>
      </c>
      <c r="J254" s="3">
        <v>3750</v>
      </c>
      <c r="K254" s="3">
        <v>3.4666666666666668</v>
      </c>
      <c r="L254" s="61">
        <v>-500</v>
      </c>
      <c r="M254" s="61">
        <v>750</v>
      </c>
      <c r="N254" s="61">
        <v>-750</v>
      </c>
      <c r="O254" s="129">
        <f t="shared" si="75"/>
        <v>-401.69502076688559</v>
      </c>
      <c r="P254" s="3">
        <f t="shared" si="71"/>
        <v>348.30497923311441</v>
      </c>
      <c r="Q254" s="96">
        <f t="shared" si="72"/>
        <v>-0.46440663897748585</v>
      </c>
      <c r="R254" s="157">
        <f t="shared" si="76"/>
        <v>-285.63964291179946</v>
      </c>
      <c r="S254" s="3">
        <f t="shared" si="73"/>
        <v>464.36035708820054</v>
      </c>
      <c r="T254" s="96">
        <f t="shared" si="74"/>
        <v>-0.61914714278426741</v>
      </c>
      <c r="U254" s="154">
        <f t="shared" si="77"/>
        <v>-210.90907400666487</v>
      </c>
      <c r="V254" s="3">
        <f t="shared" si="78"/>
        <v>539.09092599333508</v>
      </c>
      <c r="W254" s="96">
        <f t="shared" si="79"/>
        <v>-0.71878790132444681</v>
      </c>
      <c r="X254" s="217">
        <f t="shared" si="80"/>
        <v>-77.921204098470881</v>
      </c>
      <c r="Y254" s="3">
        <f t="shared" si="81"/>
        <v>672.07879590152913</v>
      </c>
      <c r="Z254" s="96">
        <f t="shared" si="82"/>
        <v>-0.89610506120203881</v>
      </c>
      <c r="AA254" s="220">
        <f t="shared" si="83"/>
        <v>-164.3618996719091</v>
      </c>
      <c r="AB254" s="184">
        <f t="shared" si="84"/>
        <v>585.6381003280909</v>
      </c>
      <c r="AC254" s="166">
        <f t="shared" si="85"/>
        <v>-0.78085080043745458</v>
      </c>
      <c r="AD254" s="3">
        <f t="shared" si="70"/>
        <v>13000</v>
      </c>
      <c r="AE254" s="184">
        <f t="shared" si="90"/>
        <v>11848.304979233115</v>
      </c>
      <c r="AF254" s="184">
        <f t="shared" si="86"/>
        <v>11964.360357088201</v>
      </c>
      <c r="AG254" s="184">
        <f t="shared" si="87"/>
        <v>12039.090925993336</v>
      </c>
      <c r="AH254" s="184">
        <f t="shared" si="88"/>
        <v>12172.078795901529</v>
      </c>
      <c r="AI254" s="184">
        <f t="shared" si="89"/>
        <v>12085.638100328091</v>
      </c>
    </row>
    <row r="255" spans="1:35" x14ac:dyDescent="0.25">
      <c r="A255" s="1">
        <v>253</v>
      </c>
      <c r="B255" s="30">
        <v>12250</v>
      </c>
      <c r="C255" s="30">
        <v>13000</v>
      </c>
      <c r="D255" s="30">
        <v>12250</v>
      </c>
      <c r="E255" s="3">
        <v>46</v>
      </c>
      <c r="F255" s="3">
        <v>50</v>
      </c>
      <c r="G255" s="3">
        <v>48</v>
      </c>
      <c r="H255" s="3">
        <v>5750</v>
      </c>
      <c r="I255" s="3">
        <v>3750</v>
      </c>
      <c r="J255" s="3">
        <v>2750</v>
      </c>
      <c r="K255" s="3">
        <v>4.4545454545454541</v>
      </c>
      <c r="L255" s="61">
        <v>750</v>
      </c>
      <c r="M255" s="61">
        <v>-750</v>
      </c>
      <c r="N255" s="61">
        <v>250</v>
      </c>
      <c r="O255" s="129">
        <f t="shared" si="75"/>
        <v>-358.85043076649799</v>
      </c>
      <c r="P255" s="3">
        <f t="shared" si="71"/>
        <v>-608.85043076649799</v>
      </c>
      <c r="Q255" s="96">
        <f t="shared" si="72"/>
        <v>-2.4354017230659921</v>
      </c>
      <c r="R255" s="157">
        <f t="shared" si="76"/>
        <v>-333.32168746669885</v>
      </c>
      <c r="S255" s="3">
        <f t="shared" si="73"/>
        <v>-583.3216874666989</v>
      </c>
      <c r="T255" s="96">
        <f t="shared" si="74"/>
        <v>-2.3332867498667955</v>
      </c>
      <c r="U255" s="154">
        <f t="shared" si="77"/>
        <v>-263.22268704974692</v>
      </c>
      <c r="V255" s="3">
        <f t="shared" si="78"/>
        <v>-513.22268704974692</v>
      </c>
      <c r="W255" s="96">
        <f t="shared" si="79"/>
        <v>-2.0528907481989878</v>
      </c>
      <c r="X255" s="217">
        <f t="shared" si="80"/>
        <v>-117.04019692796803</v>
      </c>
      <c r="Y255" s="3">
        <f t="shared" si="81"/>
        <v>-367.04019692796805</v>
      </c>
      <c r="Z255" s="96">
        <f t="shared" si="82"/>
        <v>-1.4681607877118723</v>
      </c>
      <c r="AA255" s="220">
        <f t="shared" si="83"/>
        <v>-207.79471396313062</v>
      </c>
      <c r="AB255" s="184">
        <f t="shared" si="84"/>
        <v>-457.79471396313062</v>
      </c>
      <c r="AC255" s="166">
        <f t="shared" si="85"/>
        <v>-1.8311788558525224</v>
      </c>
      <c r="AD255" s="3">
        <f t="shared" si="70"/>
        <v>12250</v>
      </c>
      <c r="AE255" s="184">
        <f t="shared" si="90"/>
        <v>12641.149569233501</v>
      </c>
      <c r="AF255" s="184">
        <f t="shared" si="86"/>
        <v>12666.6783125333</v>
      </c>
      <c r="AG255" s="184">
        <f t="shared" si="87"/>
        <v>12736.777312950253</v>
      </c>
      <c r="AH255" s="184">
        <f t="shared" si="88"/>
        <v>12882.959803072032</v>
      </c>
      <c r="AI255" s="184">
        <f t="shared" si="89"/>
        <v>12792.205286036869</v>
      </c>
    </row>
    <row r="256" spans="1:35" x14ac:dyDescent="0.25">
      <c r="A256" s="1">
        <v>254</v>
      </c>
      <c r="B256" s="30">
        <v>13000</v>
      </c>
      <c r="C256" s="30">
        <v>12250</v>
      </c>
      <c r="D256" s="30">
        <v>12500</v>
      </c>
      <c r="E256" s="3">
        <v>50</v>
      </c>
      <c r="F256" s="3">
        <v>48</v>
      </c>
      <c r="G256" s="3">
        <v>51</v>
      </c>
      <c r="H256" s="3">
        <v>3750</v>
      </c>
      <c r="I256" s="3">
        <v>2750</v>
      </c>
      <c r="J256" s="3">
        <v>4750</v>
      </c>
      <c r="K256" s="3">
        <v>2.6315789473684212</v>
      </c>
      <c r="L256" s="61">
        <v>-750</v>
      </c>
      <c r="M256" s="61">
        <v>250</v>
      </c>
      <c r="N256" s="61">
        <v>0</v>
      </c>
      <c r="O256" s="129">
        <f t="shared" si="75"/>
        <v>-231.31893533352792</v>
      </c>
      <c r="P256" s="3">
        <f t="shared" si="71"/>
        <v>-231.31893533352792</v>
      </c>
      <c r="Q256" s="96">
        <f t="shared" si="72"/>
        <v>0</v>
      </c>
      <c r="R256" s="157">
        <f t="shared" si="76"/>
        <v>-352.54779946648409</v>
      </c>
      <c r="S256" s="3">
        <f t="shared" si="73"/>
        <v>-352.54779946648409</v>
      </c>
      <c r="T256" s="96">
        <f t="shared" si="74"/>
        <v>0</v>
      </c>
      <c r="U256" s="154">
        <f t="shared" si="77"/>
        <v>-243.01861002482667</v>
      </c>
      <c r="V256" s="3">
        <f t="shared" si="78"/>
        <v>-243.01861002482667</v>
      </c>
      <c r="W256" s="96">
        <f t="shared" si="79"/>
        <v>0</v>
      </c>
      <c r="X256" s="217">
        <f t="shared" si="80"/>
        <v>-237.15009028303163</v>
      </c>
      <c r="Y256" s="3">
        <f t="shared" si="81"/>
        <v>-237.15009028303163</v>
      </c>
      <c r="Z256" s="96">
        <f t="shared" si="82"/>
        <v>0</v>
      </c>
      <c r="AA256" s="220">
        <f t="shared" si="83"/>
        <v>-190.34041188254929</v>
      </c>
      <c r="AB256" s="184">
        <f t="shared" si="84"/>
        <v>-190.34041188254929</v>
      </c>
      <c r="AC256" s="166">
        <f t="shared" si="85"/>
        <v>0</v>
      </c>
      <c r="AD256" s="3">
        <f t="shared" si="70"/>
        <v>12500</v>
      </c>
      <c r="AE256" s="184">
        <f t="shared" si="90"/>
        <v>12018.681064666473</v>
      </c>
      <c r="AF256" s="184">
        <f t="shared" si="86"/>
        <v>11897.452200533517</v>
      </c>
      <c r="AG256" s="184">
        <f t="shared" si="87"/>
        <v>12006.981389975173</v>
      </c>
      <c r="AH256" s="184">
        <f t="shared" si="88"/>
        <v>12012.849909716968</v>
      </c>
      <c r="AI256" s="184">
        <f t="shared" si="89"/>
        <v>12059.659588117451</v>
      </c>
    </row>
    <row r="257" spans="1:35" x14ac:dyDescent="0.25">
      <c r="A257" s="1">
        <v>255</v>
      </c>
      <c r="B257" s="30">
        <v>12250</v>
      </c>
      <c r="C257" s="30">
        <v>12500</v>
      </c>
      <c r="D257" s="30">
        <v>12500</v>
      </c>
      <c r="E257" s="3">
        <v>48</v>
      </c>
      <c r="F257" s="3">
        <v>51</v>
      </c>
      <c r="G257" s="3">
        <v>50</v>
      </c>
      <c r="H257" s="3">
        <v>2750</v>
      </c>
      <c r="I257" s="3">
        <v>4750</v>
      </c>
      <c r="J257" s="3">
        <v>3750</v>
      </c>
      <c r="K257" s="3">
        <v>3.3333333333333335</v>
      </c>
      <c r="L257" s="61">
        <v>250</v>
      </c>
      <c r="M257" s="61">
        <v>0</v>
      </c>
      <c r="N257" s="61">
        <v>250</v>
      </c>
      <c r="O257" s="129">
        <f t="shared" si="75"/>
        <v>-325.04169079904159</v>
      </c>
      <c r="P257" s="3">
        <f t="shared" si="71"/>
        <v>-575.04169079904159</v>
      </c>
      <c r="Q257" s="96">
        <f t="shared" si="72"/>
        <v>-2.3001667631961662</v>
      </c>
      <c r="R257" s="157">
        <f t="shared" si="76"/>
        <v>-265.36042509196358</v>
      </c>
      <c r="S257" s="3">
        <f t="shared" si="73"/>
        <v>-515.36042509196363</v>
      </c>
      <c r="T257" s="96">
        <f t="shared" si="74"/>
        <v>-2.0614417003678547</v>
      </c>
      <c r="U257" s="154">
        <f t="shared" si="77"/>
        <v>-260.55424072005871</v>
      </c>
      <c r="V257" s="3">
        <f t="shared" si="78"/>
        <v>-510.55424072005871</v>
      </c>
      <c r="W257" s="96">
        <f t="shared" si="79"/>
        <v>-2.0422169628802349</v>
      </c>
      <c r="X257" s="217">
        <f t="shared" si="80"/>
        <v>-268.01550962682978</v>
      </c>
      <c r="Y257" s="3">
        <f t="shared" si="81"/>
        <v>-518.01550962682973</v>
      </c>
      <c r="Z257" s="96">
        <f t="shared" si="82"/>
        <v>-2.072062038507319</v>
      </c>
      <c r="AA257" s="220">
        <f t="shared" si="83"/>
        <v>-275.49738917855882</v>
      </c>
      <c r="AB257" s="184">
        <f t="shared" si="84"/>
        <v>-525.49738917855882</v>
      </c>
      <c r="AC257" s="166">
        <f t="shared" si="85"/>
        <v>-2.1019895567142353</v>
      </c>
      <c r="AD257" s="3">
        <f t="shared" si="70"/>
        <v>12500</v>
      </c>
      <c r="AE257" s="184">
        <f t="shared" si="90"/>
        <v>12174.958309200958</v>
      </c>
      <c r="AF257" s="184">
        <f t="shared" si="86"/>
        <v>12234.639574908037</v>
      </c>
      <c r="AG257" s="184">
        <f t="shared" si="87"/>
        <v>12239.445759279941</v>
      </c>
      <c r="AH257" s="184">
        <f t="shared" si="88"/>
        <v>12231.98449037317</v>
      </c>
      <c r="AI257" s="184">
        <f t="shared" si="89"/>
        <v>12224.502610821441</v>
      </c>
    </row>
    <row r="258" spans="1:35" x14ac:dyDescent="0.25">
      <c r="A258" s="1">
        <v>256</v>
      </c>
      <c r="B258" s="30">
        <v>12500</v>
      </c>
      <c r="C258" s="30">
        <v>12500</v>
      </c>
      <c r="D258" s="30">
        <v>12750</v>
      </c>
      <c r="E258" s="3">
        <v>51</v>
      </c>
      <c r="F258" s="3">
        <v>50</v>
      </c>
      <c r="G258" s="3">
        <v>48</v>
      </c>
      <c r="H258" s="3">
        <v>4750</v>
      </c>
      <c r="I258" s="3">
        <v>3750</v>
      </c>
      <c r="J258" s="3">
        <v>2750</v>
      </c>
      <c r="K258" s="3">
        <v>4.6363636363636367</v>
      </c>
      <c r="L258" s="61">
        <v>0</v>
      </c>
      <c r="M258" s="61">
        <v>250</v>
      </c>
      <c r="N258" s="61">
        <v>-750</v>
      </c>
      <c r="O258" s="129">
        <f t="shared" si="75"/>
        <v>-432.74872193742658</v>
      </c>
      <c r="P258" s="3">
        <f t="shared" si="71"/>
        <v>317.25127806257342</v>
      </c>
      <c r="Q258" s="96">
        <f t="shared" si="72"/>
        <v>-0.42300170408343124</v>
      </c>
      <c r="R258" s="157">
        <f t="shared" si="76"/>
        <v>-431.6321031887511</v>
      </c>
      <c r="S258" s="3">
        <f t="shared" si="73"/>
        <v>318.3678968112489</v>
      </c>
      <c r="T258" s="96">
        <f t="shared" si="74"/>
        <v>-0.42449052908166518</v>
      </c>
      <c r="U258" s="154">
        <f t="shared" si="77"/>
        <v>-403.53854246483655</v>
      </c>
      <c r="V258" s="3">
        <f t="shared" si="78"/>
        <v>346.46145753516345</v>
      </c>
      <c r="W258" s="96">
        <f t="shared" si="79"/>
        <v>-0.46194861004688459</v>
      </c>
      <c r="X258" s="217">
        <f t="shared" si="80"/>
        <v>-376.14066215816251</v>
      </c>
      <c r="Y258" s="3">
        <f t="shared" si="81"/>
        <v>373.85933784183749</v>
      </c>
      <c r="Z258" s="96">
        <f t="shared" si="82"/>
        <v>-0.49847911712244997</v>
      </c>
      <c r="AA258" s="220">
        <f t="shared" si="83"/>
        <v>-444.84457702400715</v>
      </c>
      <c r="AB258" s="184">
        <f t="shared" si="84"/>
        <v>305.15542297599285</v>
      </c>
      <c r="AC258" s="166">
        <f t="shared" si="85"/>
        <v>-0.40687389730132378</v>
      </c>
      <c r="AD258" s="3">
        <f t="shared" si="70"/>
        <v>12750</v>
      </c>
      <c r="AE258" s="184">
        <f t="shared" si="90"/>
        <v>12067.251278062573</v>
      </c>
      <c r="AF258" s="184">
        <f t="shared" si="86"/>
        <v>12068.367896811249</v>
      </c>
      <c r="AG258" s="184">
        <f t="shared" si="87"/>
        <v>12096.461457535164</v>
      </c>
      <c r="AH258" s="184">
        <f t="shared" si="88"/>
        <v>12123.859337841837</v>
      </c>
      <c r="AI258" s="184">
        <f t="shared" si="89"/>
        <v>12055.155422975993</v>
      </c>
    </row>
    <row r="259" spans="1:35" x14ac:dyDescent="0.25">
      <c r="A259" s="1">
        <v>257</v>
      </c>
      <c r="B259" s="30">
        <v>12500</v>
      </c>
      <c r="C259" s="30">
        <v>12750</v>
      </c>
      <c r="D259" s="30">
        <v>12000</v>
      </c>
      <c r="E259" s="3">
        <v>50</v>
      </c>
      <c r="F259" s="3">
        <v>48</v>
      </c>
      <c r="G259" s="3">
        <v>49</v>
      </c>
      <c r="H259" s="3">
        <v>3750</v>
      </c>
      <c r="I259" s="3">
        <v>2750</v>
      </c>
      <c r="J259" s="3">
        <v>2750</v>
      </c>
      <c r="K259" s="3">
        <v>4.3636363636363633</v>
      </c>
      <c r="L259" s="61">
        <v>250</v>
      </c>
      <c r="M259" s="61">
        <v>-750</v>
      </c>
      <c r="N259" s="61">
        <v>0</v>
      </c>
      <c r="O259" s="129">
        <f t="shared" si="75"/>
        <v>-315.86574670504297</v>
      </c>
      <c r="P259" s="3">
        <f t="shared" si="71"/>
        <v>-315.86574670504297</v>
      </c>
      <c r="Q259" s="96">
        <f t="shared" si="72"/>
        <v>0</v>
      </c>
      <c r="R259" s="157">
        <f t="shared" si="76"/>
        <v>-362.35095801179853</v>
      </c>
      <c r="S259" s="3">
        <f t="shared" si="73"/>
        <v>-362.35095801179853</v>
      </c>
      <c r="T259" s="96">
        <f t="shared" si="74"/>
        <v>0</v>
      </c>
      <c r="U259" s="154">
        <f t="shared" si="77"/>
        <v>-215.25425009513083</v>
      </c>
      <c r="V259" s="3">
        <f t="shared" si="78"/>
        <v>-215.25425009513083</v>
      </c>
      <c r="W259" s="96">
        <f t="shared" si="79"/>
        <v>0</v>
      </c>
      <c r="X259" s="217">
        <f t="shared" si="80"/>
        <v>-191.89482510869249</v>
      </c>
      <c r="Y259" s="3">
        <f t="shared" si="81"/>
        <v>-191.89482510869249</v>
      </c>
      <c r="Z259" s="96">
        <f t="shared" si="82"/>
        <v>0</v>
      </c>
      <c r="AA259" s="220">
        <f t="shared" si="83"/>
        <v>-220.82550198344182</v>
      </c>
      <c r="AB259" s="184">
        <f t="shared" si="84"/>
        <v>-220.82550198344182</v>
      </c>
      <c r="AC259" s="166">
        <f t="shared" si="85"/>
        <v>0</v>
      </c>
      <c r="AD259" s="3">
        <f t="shared" ref="AD259:AD322" si="91">D259</f>
        <v>12000</v>
      </c>
      <c r="AE259" s="184">
        <f t="shared" si="90"/>
        <v>12434.134253294957</v>
      </c>
      <c r="AF259" s="184">
        <f t="shared" si="86"/>
        <v>12387.649041988201</v>
      </c>
      <c r="AG259" s="184">
        <f t="shared" si="87"/>
        <v>12534.745749904869</v>
      </c>
      <c r="AH259" s="184">
        <f t="shared" si="88"/>
        <v>12558.105174891307</v>
      </c>
      <c r="AI259" s="184">
        <f t="shared" si="89"/>
        <v>12529.174498016559</v>
      </c>
    </row>
    <row r="260" spans="1:35" ht="15.75" thickBot="1" x14ac:dyDescent="0.3">
      <c r="A260" s="1">
        <v>258</v>
      </c>
      <c r="B260" s="30">
        <v>12750</v>
      </c>
      <c r="C260" s="30">
        <v>12000</v>
      </c>
      <c r="D260" s="31">
        <v>12000</v>
      </c>
      <c r="E260" s="3">
        <v>48</v>
      </c>
      <c r="F260" s="3">
        <v>49</v>
      </c>
      <c r="G260" s="32">
        <v>44</v>
      </c>
      <c r="H260" s="3">
        <v>2750</v>
      </c>
      <c r="I260" s="3">
        <v>2750</v>
      </c>
      <c r="J260" s="32">
        <v>2750</v>
      </c>
      <c r="K260" s="32">
        <v>4.3636363636363633</v>
      </c>
      <c r="L260" s="61">
        <v>-750</v>
      </c>
      <c r="M260" s="61">
        <v>0</v>
      </c>
      <c r="N260" s="62">
        <v>-250</v>
      </c>
      <c r="O260" s="129">
        <f t="shared" si="75"/>
        <v>-346.04343908499663</v>
      </c>
      <c r="P260" s="3">
        <f t="shared" ref="P260:P323" si="92">O260-N260</f>
        <v>-96.043439084996635</v>
      </c>
      <c r="Q260" s="96">
        <f t="shared" ref="Q260:Q323" si="93">IF(N260=0,0,(O260-N260)/N260)</f>
        <v>0.38417375633998652</v>
      </c>
      <c r="R260" s="157">
        <f t="shared" si="76"/>
        <v>-414.92294327533153</v>
      </c>
      <c r="S260" s="3">
        <f t="shared" ref="S260:S323" si="94">R260-N260</f>
        <v>-164.92294327533153</v>
      </c>
      <c r="T260" s="96">
        <f t="shared" ref="T260:T323" si="95">IF(N260=0,0,(R260-N260)/N260)</f>
        <v>0.6596917731013261</v>
      </c>
      <c r="U260" s="154">
        <f t="shared" si="77"/>
        <v>-415.76664487856158</v>
      </c>
      <c r="V260" s="3">
        <f t="shared" si="78"/>
        <v>-165.76664487856158</v>
      </c>
      <c r="W260" s="96">
        <f t="shared" si="79"/>
        <v>0.6630665795142463</v>
      </c>
      <c r="X260" s="217">
        <f t="shared" si="80"/>
        <v>-417.17118916649645</v>
      </c>
      <c r="Y260" s="3">
        <f t="shared" si="81"/>
        <v>-167.17118916649645</v>
      </c>
      <c r="Z260" s="96">
        <f t="shared" si="82"/>
        <v>0.66868475666598581</v>
      </c>
      <c r="AA260" s="220">
        <f t="shared" si="83"/>
        <v>-440.5619013399085</v>
      </c>
      <c r="AB260" s="184">
        <f t="shared" si="84"/>
        <v>-190.5619013399085</v>
      </c>
      <c r="AC260" s="166">
        <f t="shared" si="85"/>
        <v>0.76224760535963398</v>
      </c>
      <c r="AD260" s="3">
        <f t="shared" si="91"/>
        <v>12000</v>
      </c>
      <c r="AE260" s="184">
        <f t="shared" si="90"/>
        <v>11653.956560915003</v>
      </c>
      <c r="AF260" s="184">
        <f t="shared" si="86"/>
        <v>11585.077056724669</v>
      </c>
      <c r="AG260" s="184">
        <f t="shared" si="87"/>
        <v>11584.233355121438</v>
      </c>
      <c r="AH260" s="184">
        <f t="shared" si="88"/>
        <v>11582.828810833504</v>
      </c>
      <c r="AI260" s="184">
        <f t="shared" si="89"/>
        <v>11559.438098660092</v>
      </c>
    </row>
    <row r="261" spans="1:35" ht="15.75" thickBot="1" x14ac:dyDescent="0.3">
      <c r="A261" s="1">
        <v>259</v>
      </c>
      <c r="B261" s="30">
        <v>12000</v>
      </c>
      <c r="C261" s="31">
        <v>12000</v>
      </c>
      <c r="D261" s="29">
        <v>10250</v>
      </c>
      <c r="E261" s="3">
        <v>49</v>
      </c>
      <c r="F261" s="32">
        <v>44</v>
      </c>
      <c r="G261" s="28">
        <v>35</v>
      </c>
      <c r="H261" s="3">
        <v>2750</v>
      </c>
      <c r="I261" s="32">
        <v>2750</v>
      </c>
      <c r="J261" s="28">
        <v>2750</v>
      </c>
      <c r="K261" s="28">
        <v>3.7272727272727271</v>
      </c>
      <c r="L261" s="61">
        <v>0</v>
      </c>
      <c r="M261" s="62">
        <v>-250</v>
      </c>
      <c r="N261" s="209">
        <v>750</v>
      </c>
      <c r="O261" s="129">
        <f t="shared" ref="O261:O324" si="96">$AO$3+$AN$3*D261+$AM$3*G261+$AL$3*J261+$AK$3*K261</f>
        <v>-141.7192662706633</v>
      </c>
      <c r="P261" s="3">
        <f t="shared" si="92"/>
        <v>-891.7192662706633</v>
      </c>
      <c r="Q261" s="96">
        <f t="shared" si="93"/>
        <v>-1.1889590216942176</v>
      </c>
      <c r="R261" s="157">
        <f t="shared" ref="R261:R324" si="97">$AQ$8+$AP$8*D261+$AO$8*G261+$AN$8*I261+$AM$8*J261+$AL$8*K261+$AK$8*M261</f>
        <v>-201.461780329769</v>
      </c>
      <c r="S261" s="3">
        <f t="shared" si="94"/>
        <v>-951.461780329769</v>
      </c>
      <c r="T261" s="96">
        <f t="shared" si="95"/>
        <v>-1.2686157071063586</v>
      </c>
      <c r="U261" s="154">
        <f t="shared" ref="U261:U324" si="98">$AS$13+$AR$13*C261+$AQ$13*D261+$AP$13*F261+$AO$13*G261+$AN$13*I261+$AM$13*J261+$AL$13*K261+$AK$13*M261</f>
        <v>96.470020587010865</v>
      </c>
      <c r="V261" s="3">
        <f t="shared" ref="V261:V324" si="99">U261-N261</f>
        <v>-653.52997941298918</v>
      </c>
      <c r="W261" s="96">
        <f t="shared" ref="W261:W324" si="100">IF(Q261=0,0,(U261-N261)/N261)</f>
        <v>-0.87137330588398554</v>
      </c>
      <c r="X261" s="217">
        <f t="shared" ref="X261:X324" si="101">$AW$18+$AV$18*B261+$AU$18*C261+$AT$18*D261+$AS$18*E261+$AR$18*F261+$AQ$18*G261+$AP$18*H261+$AO$18*I261+$AN$18*J261+$AM$18*K261+$AL$18*L261+$AK$18*M261</f>
        <v>-10.091454894307478</v>
      </c>
      <c r="Y261" s="3">
        <f t="shared" ref="Y261:Y324" si="102">X261-N261</f>
        <v>-760.0914548943075</v>
      </c>
      <c r="Z261" s="96">
        <f t="shared" ref="Z261:Z324" si="103">IF(T261=0,0,(X261-N261)/N261)</f>
        <v>-1.01345527319241</v>
      </c>
      <c r="AA261" s="220">
        <f t="shared" ref="AA261:AA324" si="104">$AW$19+$AV$19*B261+$AU$19*C261+$AT$19*D261+$AS$19*E261+$AR$19*F261+$AQ$19*G261+$AP$19*H261+$AO$19*I261+$AN$19*J261+$AM$19*K261+$AL$19*L261+$AK$19*M261</f>
        <v>-99.794150737412608</v>
      </c>
      <c r="AB261" s="184">
        <f t="shared" ref="AB261:AB324" si="105">AA261-N261</f>
        <v>-849.79415073741256</v>
      </c>
      <c r="AC261" s="166">
        <f t="shared" ref="AC261:AC324" si="106">IF(N261=0,0,(AA261-N261)/N261)</f>
        <v>-1.1330588676498834</v>
      </c>
      <c r="AD261" s="3">
        <f t="shared" si="91"/>
        <v>10250</v>
      </c>
      <c r="AE261" s="184">
        <f t="shared" si="90"/>
        <v>11858.280733729336</v>
      </c>
      <c r="AF261" s="184">
        <f t="shared" ref="AF261:AF324" si="107">$AD260+R261</f>
        <v>11798.53821967023</v>
      </c>
      <c r="AG261" s="184">
        <f t="shared" ref="AG261:AG324" si="108">$AD260+U261</f>
        <v>12096.47002058701</v>
      </c>
      <c r="AH261" s="184">
        <f t="shared" ref="AH261:AH324" si="109">$AD260+X261</f>
        <v>11989.908545105693</v>
      </c>
      <c r="AI261" s="184">
        <f t="shared" ref="AI261:AI324" si="110">$AD260+AA261</f>
        <v>11900.205849262587</v>
      </c>
    </row>
    <row r="262" spans="1:35" ht="15.75" thickBot="1" x14ac:dyDescent="0.3">
      <c r="A262" s="1">
        <v>260</v>
      </c>
      <c r="B262" s="31">
        <v>12000</v>
      </c>
      <c r="C262" s="29">
        <v>10250</v>
      </c>
      <c r="D262" s="30">
        <v>11000</v>
      </c>
      <c r="E262" s="32">
        <v>44</v>
      </c>
      <c r="F262" s="28">
        <v>35</v>
      </c>
      <c r="G262" s="3">
        <v>38</v>
      </c>
      <c r="H262" s="32">
        <v>2750</v>
      </c>
      <c r="I262" s="28">
        <v>2750</v>
      </c>
      <c r="J262" s="3">
        <v>1750</v>
      </c>
      <c r="K262" s="3">
        <v>6.2857142857142856</v>
      </c>
      <c r="L262" s="62">
        <v>-250</v>
      </c>
      <c r="M262" s="209">
        <v>750</v>
      </c>
      <c r="N262" s="61">
        <v>750</v>
      </c>
      <c r="O262" s="129">
        <f t="shared" si="96"/>
        <v>-232.1424656968955</v>
      </c>
      <c r="P262" s="3">
        <f t="shared" si="92"/>
        <v>-982.14246569689544</v>
      </c>
      <c r="Q262" s="96">
        <f t="shared" si="93"/>
        <v>-1.3095232875958607</v>
      </c>
      <c r="R262" s="157">
        <f t="shared" si="97"/>
        <v>-278.14662605895791</v>
      </c>
      <c r="S262" s="3">
        <f t="shared" si="94"/>
        <v>-1028.146626058958</v>
      </c>
      <c r="T262" s="96">
        <f t="shared" si="95"/>
        <v>-1.3708621680786106</v>
      </c>
      <c r="U262" s="154">
        <f t="shared" si="98"/>
        <v>-117.44109605020479</v>
      </c>
      <c r="V262" s="3">
        <f t="shared" si="99"/>
        <v>-867.44109605020481</v>
      </c>
      <c r="W262" s="96">
        <f t="shared" si="100"/>
        <v>-1.1565881280669397</v>
      </c>
      <c r="X262" s="217">
        <f t="shared" si="101"/>
        <v>-190.74110845238943</v>
      </c>
      <c r="Y262" s="3">
        <f t="shared" si="102"/>
        <v>-940.74110845238943</v>
      </c>
      <c r="Z262" s="96">
        <f t="shared" si="103"/>
        <v>-1.2543214779365193</v>
      </c>
      <c r="AA262" s="220">
        <f t="shared" si="104"/>
        <v>-236.52133294563714</v>
      </c>
      <c r="AB262" s="184">
        <f t="shared" si="105"/>
        <v>-986.52133294563714</v>
      </c>
      <c r="AC262" s="166">
        <f t="shared" si="106"/>
        <v>-1.3153617772608495</v>
      </c>
      <c r="AD262" s="3">
        <f t="shared" si="91"/>
        <v>11000</v>
      </c>
      <c r="AE262" s="184">
        <f t="shared" ref="AE262:AE325" si="111">AD261+O262</f>
        <v>10017.857534303104</v>
      </c>
      <c r="AF262" s="184">
        <f t="shared" si="107"/>
        <v>9971.8533739410414</v>
      </c>
      <c r="AG262" s="184">
        <f t="shared" si="108"/>
        <v>10132.558903949795</v>
      </c>
      <c r="AH262" s="184">
        <f t="shared" si="109"/>
        <v>10059.25889154761</v>
      </c>
      <c r="AI262" s="184">
        <f t="shared" si="110"/>
        <v>10013.478667054364</v>
      </c>
    </row>
    <row r="263" spans="1:35" x14ac:dyDescent="0.25">
      <c r="A263" s="1">
        <v>261</v>
      </c>
      <c r="B263" s="29">
        <v>10250</v>
      </c>
      <c r="C263" s="30">
        <v>11000</v>
      </c>
      <c r="D263" s="30">
        <v>11750</v>
      </c>
      <c r="E263" s="28">
        <v>35</v>
      </c>
      <c r="F263" s="3">
        <v>38</v>
      </c>
      <c r="G263" s="3">
        <v>39</v>
      </c>
      <c r="H263" s="28">
        <v>2750</v>
      </c>
      <c r="I263" s="3">
        <v>1750</v>
      </c>
      <c r="J263" s="3">
        <v>2750</v>
      </c>
      <c r="K263" s="3">
        <v>4.2727272727272725</v>
      </c>
      <c r="L263" s="209">
        <v>750</v>
      </c>
      <c r="M263" s="61">
        <v>750</v>
      </c>
      <c r="N263" s="61">
        <v>-500</v>
      </c>
      <c r="O263" s="129">
        <f t="shared" si="96"/>
        <v>-339.27198587948601</v>
      </c>
      <c r="P263" s="3">
        <f t="shared" si="92"/>
        <v>160.72801412051399</v>
      </c>
      <c r="Q263" s="96">
        <f t="shared" si="93"/>
        <v>-0.32145602824102798</v>
      </c>
      <c r="R263" s="157">
        <f t="shared" si="97"/>
        <v>-504.19682887820272</v>
      </c>
      <c r="S263" s="3">
        <f t="shared" si="94"/>
        <v>-4.196828878202723</v>
      </c>
      <c r="T263" s="96">
        <f t="shared" si="95"/>
        <v>8.3936577564054458E-3</v>
      </c>
      <c r="U263" s="154">
        <f t="shared" si="98"/>
        <v>-351.70562636971107</v>
      </c>
      <c r="V263" s="3">
        <f t="shared" si="99"/>
        <v>148.29437363028893</v>
      </c>
      <c r="W263" s="96">
        <f t="shared" si="100"/>
        <v>-0.29658874726057788</v>
      </c>
      <c r="X263" s="217">
        <f t="shared" si="101"/>
        <v>-270.42814850188972</v>
      </c>
      <c r="Y263" s="3">
        <f t="shared" si="102"/>
        <v>229.57185149811028</v>
      </c>
      <c r="Z263" s="96">
        <f t="shared" si="103"/>
        <v>-0.45914370299622054</v>
      </c>
      <c r="AA263" s="220">
        <f t="shared" si="104"/>
        <v>-298.7343720283738</v>
      </c>
      <c r="AB263" s="184">
        <f t="shared" si="105"/>
        <v>201.2656279716262</v>
      </c>
      <c r="AC263" s="166">
        <f t="shared" si="106"/>
        <v>-0.4025312559432524</v>
      </c>
      <c r="AD263" s="3">
        <f t="shared" si="91"/>
        <v>11750</v>
      </c>
      <c r="AE263" s="184">
        <f t="shared" si="111"/>
        <v>10660.728014120514</v>
      </c>
      <c r="AF263" s="184">
        <f t="shared" si="107"/>
        <v>10495.803171121797</v>
      </c>
      <c r="AG263" s="184">
        <f t="shared" si="108"/>
        <v>10648.29437363029</v>
      </c>
      <c r="AH263" s="184">
        <f t="shared" si="109"/>
        <v>10729.571851498111</v>
      </c>
      <c r="AI263" s="184">
        <f t="shared" si="110"/>
        <v>10701.265627971627</v>
      </c>
    </row>
    <row r="264" spans="1:35" x14ac:dyDescent="0.25">
      <c r="A264" s="1">
        <v>262</v>
      </c>
      <c r="B264" s="30">
        <v>11000</v>
      </c>
      <c r="C264" s="30">
        <v>11750</v>
      </c>
      <c r="D264" s="30">
        <v>11250</v>
      </c>
      <c r="E264" s="3">
        <v>38</v>
      </c>
      <c r="F264" s="3">
        <v>39</v>
      </c>
      <c r="G264" s="3">
        <v>42</v>
      </c>
      <c r="H264" s="3">
        <v>1750</v>
      </c>
      <c r="I264" s="3">
        <v>2750</v>
      </c>
      <c r="J264" s="3">
        <v>2750</v>
      </c>
      <c r="K264" s="3">
        <v>4.0909090909090908</v>
      </c>
      <c r="L264" s="61">
        <v>750</v>
      </c>
      <c r="M264" s="61">
        <v>-500</v>
      </c>
      <c r="N264" s="61">
        <v>250</v>
      </c>
      <c r="O264" s="129">
        <f t="shared" si="96"/>
        <v>-247.26707928058516</v>
      </c>
      <c r="P264" s="3">
        <f t="shared" si="92"/>
        <v>-497.26707928058516</v>
      </c>
      <c r="Q264" s="96">
        <f t="shared" si="93"/>
        <v>-1.9890683171223407</v>
      </c>
      <c r="R264" s="157">
        <f t="shared" si="97"/>
        <v>-301.74769433718342</v>
      </c>
      <c r="S264" s="3">
        <f t="shared" si="94"/>
        <v>-551.74769433718347</v>
      </c>
      <c r="T264" s="96">
        <f t="shared" si="95"/>
        <v>-2.2069907773487341</v>
      </c>
      <c r="U264" s="154">
        <f t="shared" si="98"/>
        <v>-93.088125464628234</v>
      </c>
      <c r="V264" s="3">
        <f t="shared" si="99"/>
        <v>-343.08812546462821</v>
      </c>
      <c r="W264" s="96">
        <f t="shared" si="100"/>
        <v>-1.3723525018585128</v>
      </c>
      <c r="X264" s="217">
        <f t="shared" si="101"/>
        <v>-92.467608765668047</v>
      </c>
      <c r="Y264" s="3">
        <f t="shared" si="102"/>
        <v>-342.46760876566805</v>
      </c>
      <c r="Z264" s="96">
        <f t="shared" si="103"/>
        <v>-1.3698704350626723</v>
      </c>
      <c r="AA264" s="220">
        <f t="shared" si="104"/>
        <v>-99.785192364586763</v>
      </c>
      <c r="AB264" s="184">
        <f t="shared" si="105"/>
        <v>-349.78519236458675</v>
      </c>
      <c r="AC264" s="166">
        <f t="shared" si="106"/>
        <v>-1.3991407694583471</v>
      </c>
      <c r="AD264" s="3">
        <f t="shared" si="91"/>
        <v>11250</v>
      </c>
      <c r="AE264" s="184">
        <f t="shared" si="111"/>
        <v>11502.732920719414</v>
      </c>
      <c r="AF264" s="184">
        <f t="shared" si="107"/>
        <v>11448.252305662816</v>
      </c>
      <c r="AG264" s="184">
        <f t="shared" si="108"/>
        <v>11656.911874535372</v>
      </c>
      <c r="AH264" s="184">
        <f t="shared" si="109"/>
        <v>11657.532391234332</v>
      </c>
      <c r="AI264" s="184">
        <f t="shared" si="110"/>
        <v>11650.214807635413</v>
      </c>
    </row>
    <row r="265" spans="1:35" x14ac:dyDescent="0.25">
      <c r="A265" s="1">
        <v>263</v>
      </c>
      <c r="B265" s="30">
        <v>11750</v>
      </c>
      <c r="C265" s="30">
        <v>11250</v>
      </c>
      <c r="D265" s="30">
        <v>11500</v>
      </c>
      <c r="E265" s="3">
        <v>39</v>
      </c>
      <c r="F265" s="3">
        <v>42</v>
      </c>
      <c r="G265" s="3">
        <v>40</v>
      </c>
      <c r="H265" s="3">
        <v>2750</v>
      </c>
      <c r="I265" s="3">
        <v>2750</v>
      </c>
      <c r="J265" s="3">
        <v>2750</v>
      </c>
      <c r="K265" s="3">
        <v>4.1818181818181817</v>
      </c>
      <c r="L265" s="61">
        <v>-500</v>
      </c>
      <c r="M265" s="61">
        <v>250</v>
      </c>
      <c r="N265" s="61">
        <v>-500</v>
      </c>
      <c r="O265" s="129">
        <f t="shared" si="96"/>
        <v>-296.28730181803093</v>
      </c>
      <c r="P265" s="3">
        <f t="shared" si="92"/>
        <v>203.71269818196907</v>
      </c>
      <c r="Q265" s="96">
        <f t="shared" si="93"/>
        <v>-0.40742539636393815</v>
      </c>
      <c r="R265" s="157">
        <f t="shared" si="97"/>
        <v>-370.98444055079995</v>
      </c>
      <c r="S265" s="3">
        <f t="shared" si="94"/>
        <v>129.01555944920005</v>
      </c>
      <c r="T265" s="96">
        <f t="shared" si="95"/>
        <v>-0.25803111889840014</v>
      </c>
      <c r="U265" s="154">
        <f t="shared" si="98"/>
        <v>-301.71404748403518</v>
      </c>
      <c r="V265" s="3">
        <f t="shared" si="99"/>
        <v>198.28595251596482</v>
      </c>
      <c r="W265" s="96">
        <f t="shared" si="100"/>
        <v>-0.39657190503192963</v>
      </c>
      <c r="X265" s="217">
        <f t="shared" si="101"/>
        <v>-275.29023520157943</v>
      </c>
      <c r="Y265" s="3">
        <f t="shared" si="102"/>
        <v>224.70976479842057</v>
      </c>
      <c r="Z265" s="96">
        <f t="shared" si="103"/>
        <v>-0.44941952959684112</v>
      </c>
      <c r="AA265" s="220">
        <f t="shared" si="104"/>
        <v>-302.91749592778893</v>
      </c>
      <c r="AB265" s="184">
        <f t="shared" si="105"/>
        <v>197.08250407221107</v>
      </c>
      <c r="AC265" s="166">
        <f t="shared" si="106"/>
        <v>-0.39416500814442212</v>
      </c>
      <c r="AD265" s="3">
        <f t="shared" si="91"/>
        <v>11500</v>
      </c>
      <c r="AE265" s="184">
        <f t="shared" si="111"/>
        <v>10953.712698181969</v>
      </c>
      <c r="AF265" s="184">
        <f t="shared" si="107"/>
        <v>10879.015559449201</v>
      </c>
      <c r="AG265" s="184">
        <f t="shared" si="108"/>
        <v>10948.285952515966</v>
      </c>
      <c r="AH265" s="184">
        <f t="shared" si="109"/>
        <v>10974.709764798421</v>
      </c>
      <c r="AI265" s="184">
        <f t="shared" si="110"/>
        <v>10947.08250407221</v>
      </c>
    </row>
    <row r="266" spans="1:35" x14ac:dyDescent="0.25">
      <c r="A266" s="1">
        <v>264</v>
      </c>
      <c r="B266" s="30">
        <v>11250</v>
      </c>
      <c r="C266" s="30">
        <v>11500</v>
      </c>
      <c r="D266" s="30">
        <v>11000</v>
      </c>
      <c r="E266" s="3">
        <v>42</v>
      </c>
      <c r="F266" s="3">
        <v>40</v>
      </c>
      <c r="G266" s="3">
        <v>40</v>
      </c>
      <c r="H266" s="3">
        <v>2750</v>
      </c>
      <c r="I266" s="3">
        <v>2750</v>
      </c>
      <c r="J266" s="3">
        <v>2750</v>
      </c>
      <c r="K266" s="3">
        <v>4</v>
      </c>
      <c r="L266" s="61">
        <v>250</v>
      </c>
      <c r="M266" s="61">
        <v>-500</v>
      </c>
      <c r="N266" s="61">
        <v>250</v>
      </c>
      <c r="O266" s="129">
        <f t="shared" si="96"/>
        <v>-222.38901064710231</v>
      </c>
      <c r="P266" s="3">
        <f t="shared" si="92"/>
        <v>-472.38901064710228</v>
      </c>
      <c r="Q266" s="96">
        <f t="shared" si="93"/>
        <v>-1.889556042588409</v>
      </c>
      <c r="R266" s="157">
        <f t="shared" si="97"/>
        <v>-277.41030359286145</v>
      </c>
      <c r="S266" s="3">
        <f t="shared" si="94"/>
        <v>-527.41030359286151</v>
      </c>
      <c r="T266" s="96">
        <f t="shared" si="95"/>
        <v>-2.1096412143714462</v>
      </c>
      <c r="U266" s="154">
        <f t="shared" si="98"/>
        <v>-133.77535504249875</v>
      </c>
      <c r="V266" s="3">
        <f t="shared" si="99"/>
        <v>-383.77535504249875</v>
      </c>
      <c r="W266" s="96">
        <f t="shared" si="100"/>
        <v>-1.5351014201699951</v>
      </c>
      <c r="X266" s="217">
        <f t="shared" si="101"/>
        <v>-139.82166685131807</v>
      </c>
      <c r="Y266" s="3">
        <f t="shared" si="102"/>
        <v>-389.82166685131807</v>
      </c>
      <c r="Z266" s="96">
        <f t="shared" si="103"/>
        <v>-1.5592866674052723</v>
      </c>
      <c r="AA266" s="220">
        <f t="shared" si="104"/>
        <v>-184.93900350224203</v>
      </c>
      <c r="AB266" s="184">
        <f t="shared" si="105"/>
        <v>-434.93900350224203</v>
      </c>
      <c r="AC266" s="166">
        <f t="shared" si="106"/>
        <v>-1.7397560140089681</v>
      </c>
      <c r="AD266" s="3">
        <f t="shared" si="91"/>
        <v>11000</v>
      </c>
      <c r="AE266" s="184">
        <f t="shared" si="111"/>
        <v>11277.610989352897</v>
      </c>
      <c r="AF266" s="184">
        <f t="shared" si="107"/>
        <v>11222.589696407138</v>
      </c>
      <c r="AG266" s="184">
        <f t="shared" si="108"/>
        <v>11366.224644957501</v>
      </c>
      <c r="AH266" s="184">
        <f t="shared" si="109"/>
        <v>11360.178333148682</v>
      </c>
      <c r="AI266" s="184">
        <f t="shared" si="110"/>
        <v>11315.060996497758</v>
      </c>
    </row>
    <row r="267" spans="1:35" x14ac:dyDescent="0.25">
      <c r="A267" s="1">
        <v>265</v>
      </c>
      <c r="B267" s="30">
        <v>11500</v>
      </c>
      <c r="C267" s="30">
        <v>11000</v>
      </c>
      <c r="D267" s="30">
        <v>11250</v>
      </c>
      <c r="E267" s="3">
        <v>40</v>
      </c>
      <c r="F267" s="3">
        <v>40</v>
      </c>
      <c r="G267" s="3">
        <v>43</v>
      </c>
      <c r="H267" s="3">
        <v>2750</v>
      </c>
      <c r="I267" s="3">
        <v>2750</v>
      </c>
      <c r="J267" s="3">
        <v>2750</v>
      </c>
      <c r="K267" s="3">
        <v>4.0909090909090908</v>
      </c>
      <c r="L267" s="61">
        <v>-500</v>
      </c>
      <c r="M267" s="61">
        <v>250</v>
      </c>
      <c r="N267" s="61">
        <v>250</v>
      </c>
      <c r="O267" s="129">
        <f t="shared" si="96"/>
        <v>-241.23154080459443</v>
      </c>
      <c r="P267" s="3">
        <f t="shared" si="92"/>
        <v>-491.23154080459443</v>
      </c>
      <c r="Q267" s="96">
        <f t="shared" si="93"/>
        <v>-1.9649261632183777</v>
      </c>
      <c r="R267" s="157">
        <f t="shared" si="97"/>
        <v>-308.28390083528461</v>
      </c>
      <c r="S267" s="3">
        <f t="shared" si="94"/>
        <v>-558.28390083528461</v>
      </c>
      <c r="T267" s="96">
        <f t="shared" si="95"/>
        <v>-2.2331356033411383</v>
      </c>
      <c r="U267" s="154">
        <f t="shared" si="98"/>
        <v>-154.90849664131468</v>
      </c>
      <c r="V267" s="3">
        <f t="shared" si="99"/>
        <v>-404.90849664131468</v>
      </c>
      <c r="W267" s="96">
        <f t="shared" si="100"/>
        <v>-1.6196339865652587</v>
      </c>
      <c r="X267" s="217">
        <f t="shared" si="101"/>
        <v>-166.30410716365245</v>
      </c>
      <c r="Y267" s="3">
        <f t="shared" si="102"/>
        <v>-416.30410716365247</v>
      </c>
      <c r="Z267" s="96">
        <f t="shared" si="103"/>
        <v>-1.6652164286546098</v>
      </c>
      <c r="AA267" s="220">
        <f t="shared" si="104"/>
        <v>-176.64529410097543</v>
      </c>
      <c r="AB267" s="184">
        <f t="shared" si="105"/>
        <v>-426.64529410097543</v>
      </c>
      <c r="AC267" s="166">
        <f t="shared" si="106"/>
        <v>-1.7065811764039018</v>
      </c>
      <c r="AD267" s="3">
        <f t="shared" si="91"/>
        <v>11250</v>
      </c>
      <c r="AE267" s="184">
        <f t="shared" si="111"/>
        <v>10758.768459195406</v>
      </c>
      <c r="AF267" s="184">
        <f t="shared" si="107"/>
        <v>10691.716099164716</v>
      </c>
      <c r="AG267" s="184">
        <f t="shared" si="108"/>
        <v>10845.091503358686</v>
      </c>
      <c r="AH267" s="184">
        <f t="shared" si="109"/>
        <v>10833.695892836347</v>
      </c>
      <c r="AI267" s="184">
        <f t="shared" si="110"/>
        <v>10823.354705899024</v>
      </c>
    </row>
    <row r="268" spans="1:35" x14ac:dyDescent="0.25">
      <c r="A268" s="1">
        <v>266</v>
      </c>
      <c r="B268" s="30">
        <v>11000</v>
      </c>
      <c r="C268" s="30">
        <v>11250</v>
      </c>
      <c r="D268" s="30">
        <v>11500</v>
      </c>
      <c r="E268" s="3">
        <v>40</v>
      </c>
      <c r="F268" s="3">
        <v>43</v>
      </c>
      <c r="G268" s="3">
        <v>44</v>
      </c>
      <c r="H268" s="3">
        <v>2750</v>
      </c>
      <c r="I268" s="3">
        <v>2750</v>
      </c>
      <c r="J268" s="3">
        <v>2750</v>
      </c>
      <c r="K268" s="3">
        <v>4.1818181818181817</v>
      </c>
      <c r="L268" s="61">
        <v>250</v>
      </c>
      <c r="M268" s="61">
        <v>250</v>
      </c>
      <c r="N268" s="61">
        <v>-500</v>
      </c>
      <c r="O268" s="129">
        <f t="shared" si="96"/>
        <v>-272.14514791406799</v>
      </c>
      <c r="P268" s="3">
        <f t="shared" si="92"/>
        <v>227.85485208593201</v>
      </c>
      <c r="Q268" s="96">
        <f t="shared" si="93"/>
        <v>-0.45570970417186402</v>
      </c>
      <c r="R268" s="157">
        <f t="shared" si="97"/>
        <v>-340.29392137384571</v>
      </c>
      <c r="S268" s="3">
        <f t="shared" si="94"/>
        <v>159.70607862615429</v>
      </c>
      <c r="T268" s="96">
        <f t="shared" si="95"/>
        <v>-0.31941215725230859</v>
      </c>
      <c r="U268" s="154">
        <f t="shared" si="98"/>
        <v>-233.22472977341749</v>
      </c>
      <c r="V268" s="3">
        <f t="shared" si="99"/>
        <v>266.77527022658251</v>
      </c>
      <c r="W268" s="96">
        <f t="shared" si="100"/>
        <v>-0.53355054045316497</v>
      </c>
      <c r="X268" s="217">
        <f t="shared" si="101"/>
        <v>-191.55040695187151</v>
      </c>
      <c r="Y268" s="3">
        <f t="shared" si="102"/>
        <v>308.44959304812846</v>
      </c>
      <c r="Z268" s="96">
        <f t="shared" si="103"/>
        <v>-0.61689918609625694</v>
      </c>
      <c r="AA268" s="220">
        <f t="shared" si="104"/>
        <v>-211.83192241006424</v>
      </c>
      <c r="AB268" s="184">
        <f t="shared" si="105"/>
        <v>288.16807758993576</v>
      </c>
      <c r="AC268" s="166">
        <f t="shared" si="106"/>
        <v>-0.57633615517987158</v>
      </c>
      <c r="AD268" s="3">
        <f t="shared" si="91"/>
        <v>11500</v>
      </c>
      <c r="AE268" s="184">
        <f t="shared" si="111"/>
        <v>10977.854852085931</v>
      </c>
      <c r="AF268" s="184">
        <f t="shared" si="107"/>
        <v>10909.706078626154</v>
      </c>
      <c r="AG268" s="184">
        <f t="shared" si="108"/>
        <v>11016.775270226583</v>
      </c>
      <c r="AH268" s="184">
        <f t="shared" si="109"/>
        <v>11058.449593048128</v>
      </c>
      <c r="AI268" s="184">
        <f t="shared" si="110"/>
        <v>11038.168077589935</v>
      </c>
    </row>
    <row r="269" spans="1:35" x14ac:dyDescent="0.25">
      <c r="A269" s="1">
        <v>267</v>
      </c>
      <c r="B269" s="30">
        <v>11250</v>
      </c>
      <c r="C269" s="30">
        <v>11500</v>
      </c>
      <c r="D269" s="30">
        <v>11000</v>
      </c>
      <c r="E269" s="3">
        <v>43</v>
      </c>
      <c r="F269" s="3">
        <v>44</v>
      </c>
      <c r="G269" s="3">
        <v>44</v>
      </c>
      <c r="H269" s="3">
        <v>2750</v>
      </c>
      <c r="I269" s="3">
        <v>2750</v>
      </c>
      <c r="J269" s="3">
        <v>2750</v>
      </c>
      <c r="K269" s="3">
        <v>4</v>
      </c>
      <c r="L269" s="61">
        <v>250</v>
      </c>
      <c r="M269" s="61">
        <v>-500</v>
      </c>
      <c r="N269" s="61">
        <v>-250</v>
      </c>
      <c r="O269" s="129">
        <f t="shared" si="96"/>
        <v>-198.24685674313938</v>
      </c>
      <c r="P269" s="3">
        <f t="shared" si="92"/>
        <v>51.753143256860625</v>
      </c>
      <c r="Q269" s="96">
        <f t="shared" si="93"/>
        <v>-0.2070125730274425</v>
      </c>
      <c r="R269" s="157">
        <f t="shared" si="97"/>
        <v>-246.71978441590721</v>
      </c>
      <c r="S269" s="3">
        <f t="shared" si="94"/>
        <v>3.2802155840927867</v>
      </c>
      <c r="T269" s="96">
        <f t="shared" si="95"/>
        <v>-1.3120862336371147E-2</v>
      </c>
      <c r="U269" s="154">
        <f t="shared" si="98"/>
        <v>-137.20213141351837</v>
      </c>
      <c r="V269" s="3">
        <f t="shared" si="99"/>
        <v>112.79786858648163</v>
      </c>
      <c r="W269" s="96">
        <f t="shared" si="100"/>
        <v>-0.45119147434592649</v>
      </c>
      <c r="X269" s="217">
        <f t="shared" si="101"/>
        <v>-110.4346541078116</v>
      </c>
      <c r="Y269" s="3">
        <f t="shared" si="102"/>
        <v>139.56534589218842</v>
      </c>
      <c r="Z269" s="96">
        <f t="shared" si="103"/>
        <v>-0.55826138356875366</v>
      </c>
      <c r="AA269" s="220">
        <f t="shared" si="104"/>
        <v>-139.72827662298823</v>
      </c>
      <c r="AB269" s="184">
        <f t="shared" si="105"/>
        <v>110.27172337701177</v>
      </c>
      <c r="AC269" s="166">
        <f t="shared" si="106"/>
        <v>-0.44108689350804708</v>
      </c>
      <c r="AD269" s="3">
        <f t="shared" si="91"/>
        <v>11000</v>
      </c>
      <c r="AE269" s="184">
        <f t="shared" si="111"/>
        <v>11301.753143256861</v>
      </c>
      <c r="AF269" s="184">
        <f t="shared" si="107"/>
        <v>11253.280215584093</v>
      </c>
      <c r="AG269" s="184">
        <f t="shared" si="108"/>
        <v>11362.797868586482</v>
      </c>
      <c r="AH269" s="184">
        <f t="shared" si="109"/>
        <v>11389.565345892188</v>
      </c>
      <c r="AI269" s="184">
        <f t="shared" si="110"/>
        <v>11360.271723377013</v>
      </c>
    </row>
    <row r="270" spans="1:35" x14ac:dyDescent="0.25">
      <c r="A270" s="1">
        <v>268</v>
      </c>
      <c r="B270" s="30">
        <v>11500</v>
      </c>
      <c r="C270" s="30">
        <v>11000</v>
      </c>
      <c r="D270" s="30">
        <v>10750</v>
      </c>
      <c r="E270" s="3">
        <v>44</v>
      </c>
      <c r="F270" s="3">
        <v>44</v>
      </c>
      <c r="G270" s="3">
        <v>39</v>
      </c>
      <c r="H270" s="3">
        <v>2750</v>
      </c>
      <c r="I270" s="3">
        <v>2750</v>
      </c>
      <c r="J270" s="3">
        <v>2750</v>
      </c>
      <c r="K270" s="3">
        <v>3.9090909090909092</v>
      </c>
      <c r="L270" s="61">
        <v>-500</v>
      </c>
      <c r="M270" s="61">
        <v>-250</v>
      </c>
      <c r="N270" s="61">
        <v>-500</v>
      </c>
      <c r="O270" s="129">
        <f t="shared" si="96"/>
        <v>-191.47540353762872</v>
      </c>
      <c r="P270" s="3">
        <f t="shared" si="92"/>
        <v>308.52459646237128</v>
      </c>
      <c r="Q270" s="96">
        <f t="shared" si="93"/>
        <v>-0.61704919292474258</v>
      </c>
      <c r="R270" s="157">
        <f t="shared" si="97"/>
        <v>-250.13656181841387</v>
      </c>
      <c r="S270" s="3">
        <f t="shared" si="94"/>
        <v>249.86343818158613</v>
      </c>
      <c r="T270" s="96">
        <f t="shared" si="95"/>
        <v>-0.49972687636317226</v>
      </c>
      <c r="U270" s="154">
        <f t="shared" si="98"/>
        <v>-243.58456712885879</v>
      </c>
      <c r="V270" s="3">
        <f t="shared" si="99"/>
        <v>256.41543287114121</v>
      </c>
      <c r="W270" s="96">
        <f t="shared" si="100"/>
        <v>-0.51283086574228243</v>
      </c>
      <c r="X270" s="217">
        <f t="shared" si="101"/>
        <v>-241.68003579710782</v>
      </c>
      <c r="Y270" s="3">
        <f t="shared" si="102"/>
        <v>258.31996420289215</v>
      </c>
      <c r="Z270" s="96">
        <f t="shared" si="103"/>
        <v>-0.51663992840578432</v>
      </c>
      <c r="AA270" s="220">
        <f t="shared" si="104"/>
        <v>-295.29843125343899</v>
      </c>
      <c r="AB270" s="184">
        <f t="shared" si="105"/>
        <v>204.70156874656101</v>
      </c>
      <c r="AC270" s="166">
        <f t="shared" si="106"/>
        <v>-0.40940313749312202</v>
      </c>
      <c r="AD270" s="3">
        <f t="shared" si="91"/>
        <v>10750</v>
      </c>
      <c r="AE270" s="184">
        <f t="shared" si="111"/>
        <v>10808.524596462372</v>
      </c>
      <c r="AF270" s="184">
        <f t="shared" si="107"/>
        <v>10749.863438181586</v>
      </c>
      <c r="AG270" s="184">
        <f t="shared" si="108"/>
        <v>10756.415432871141</v>
      </c>
      <c r="AH270" s="184">
        <f t="shared" si="109"/>
        <v>10758.319964202892</v>
      </c>
      <c r="AI270" s="184">
        <f t="shared" si="110"/>
        <v>10704.701568746561</v>
      </c>
    </row>
    <row r="271" spans="1:35" x14ac:dyDescent="0.25">
      <c r="A271" s="1">
        <v>269</v>
      </c>
      <c r="B271" s="30">
        <v>11000</v>
      </c>
      <c r="C271" s="30">
        <v>10750</v>
      </c>
      <c r="D271" s="30">
        <v>10250</v>
      </c>
      <c r="E271" s="3">
        <v>44</v>
      </c>
      <c r="F271" s="3">
        <v>39</v>
      </c>
      <c r="G271" s="3">
        <v>40</v>
      </c>
      <c r="H271" s="3">
        <v>2750</v>
      </c>
      <c r="I271" s="3">
        <v>2750</v>
      </c>
      <c r="J271" s="3">
        <v>1750</v>
      </c>
      <c r="K271" s="3">
        <v>5.8571428571428568</v>
      </c>
      <c r="L271" s="61">
        <v>-250</v>
      </c>
      <c r="M271" s="61">
        <v>-500</v>
      </c>
      <c r="N271" s="61">
        <v>0</v>
      </c>
      <c r="O271" s="129">
        <f t="shared" si="96"/>
        <v>-118.07943383574957</v>
      </c>
      <c r="P271" s="3">
        <f t="shared" si="92"/>
        <v>-118.07943383574957</v>
      </c>
      <c r="Q271" s="96">
        <f t="shared" si="93"/>
        <v>0</v>
      </c>
      <c r="R271" s="157">
        <f t="shared" si="97"/>
        <v>-130.00298015377155</v>
      </c>
      <c r="S271" s="3">
        <f t="shared" si="94"/>
        <v>-130.00298015377155</v>
      </c>
      <c r="T271" s="96">
        <f t="shared" si="95"/>
        <v>0</v>
      </c>
      <c r="U271" s="154">
        <f t="shared" si="98"/>
        <v>13.967868509504399</v>
      </c>
      <c r="V271" s="3">
        <f t="shared" si="99"/>
        <v>13.967868509504399</v>
      </c>
      <c r="W271" s="96">
        <f t="shared" si="100"/>
        <v>0</v>
      </c>
      <c r="X271" s="217">
        <f t="shared" si="101"/>
        <v>-64.706849902522862</v>
      </c>
      <c r="Y271" s="3">
        <f t="shared" si="102"/>
        <v>-64.706849902522862</v>
      </c>
      <c r="Z271" s="96">
        <f t="shared" si="103"/>
        <v>0</v>
      </c>
      <c r="AA271" s="220">
        <f t="shared" si="104"/>
        <v>-123.51991689382477</v>
      </c>
      <c r="AB271" s="184">
        <f t="shared" si="105"/>
        <v>-123.51991689382477</v>
      </c>
      <c r="AC271" s="166">
        <f t="shared" si="106"/>
        <v>0</v>
      </c>
      <c r="AD271" s="3">
        <f t="shared" si="91"/>
        <v>10250</v>
      </c>
      <c r="AE271" s="184">
        <f t="shared" si="111"/>
        <v>10631.92056616425</v>
      </c>
      <c r="AF271" s="184">
        <f t="shared" si="107"/>
        <v>10619.997019846229</v>
      </c>
      <c r="AG271" s="184">
        <f t="shared" si="108"/>
        <v>10763.967868509504</v>
      </c>
      <c r="AH271" s="184">
        <f t="shared" si="109"/>
        <v>10685.293150097477</v>
      </c>
      <c r="AI271" s="184">
        <f t="shared" si="110"/>
        <v>10626.480083106175</v>
      </c>
    </row>
    <row r="272" spans="1:35" x14ac:dyDescent="0.25">
      <c r="A272" s="1">
        <v>270</v>
      </c>
      <c r="B272" s="30">
        <v>10750</v>
      </c>
      <c r="C272" s="30">
        <v>10250</v>
      </c>
      <c r="D272" s="30">
        <v>10250</v>
      </c>
      <c r="E272" s="3">
        <v>39</v>
      </c>
      <c r="F272" s="3">
        <v>40</v>
      </c>
      <c r="G272" s="3">
        <v>40</v>
      </c>
      <c r="H272" s="3">
        <v>2750</v>
      </c>
      <c r="I272" s="3">
        <v>1750</v>
      </c>
      <c r="J272" s="3">
        <v>2750</v>
      </c>
      <c r="K272" s="3">
        <v>3.7272727272727271</v>
      </c>
      <c r="L272" s="61">
        <v>-500</v>
      </c>
      <c r="M272" s="61">
        <v>0</v>
      </c>
      <c r="N272" s="61">
        <v>-250</v>
      </c>
      <c r="O272" s="129">
        <f t="shared" si="96"/>
        <v>-111.54157389070963</v>
      </c>
      <c r="P272" s="3">
        <f t="shared" si="92"/>
        <v>138.45842610929037</v>
      </c>
      <c r="Q272" s="96">
        <f t="shared" si="93"/>
        <v>-0.55383370443716151</v>
      </c>
      <c r="R272" s="157">
        <f t="shared" si="97"/>
        <v>-244.21946079482731</v>
      </c>
      <c r="S272" s="3">
        <f t="shared" si="94"/>
        <v>5.7805392051726869</v>
      </c>
      <c r="T272" s="96">
        <f t="shared" si="95"/>
        <v>-2.3122156820690749E-2</v>
      </c>
      <c r="U272" s="154">
        <f t="shared" si="98"/>
        <v>-138.47781682953766</v>
      </c>
      <c r="V272" s="3">
        <f t="shared" si="99"/>
        <v>111.52218317046234</v>
      </c>
      <c r="W272" s="96">
        <f t="shared" si="100"/>
        <v>-0.44608873268184934</v>
      </c>
      <c r="X272" s="217">
        <f t="shared" si="101"/>
        <v>-99.337465029174822</v>
      </c>
      <c r="Y272" s="3">
        <f t="shared" si="102"/>
        <v>150.66253497082516</v>
      </c>
      <c r="Z272" s="96">
        <f t="shared" si="103"/>
        <v>-0.60265013988330063</v>
      </c>
      <c r="AA272" s="220">
        <f t="shared" si="104"/>
        <v>-122.54987369605246</v>
      </c>
      <c r="AB272" s="184">
        <f t="shared" si="105"/>
        <v>127.45012630394754</v>
      </c>
      <c r="AC272" s="166">
        <f t="shared" si="106"/>
        <v>-0.50980050521579012</v>
      </c>
      <c r="AD272" s="3">
        <f t="shared" si="91"/>
        <v>10250</v>
      </c>
      <c r="AE272" s="184">
        <f t="shared" si="111"/>
        <v>10138.45842610929</v>
      </c>
      <c r="AF272" s="184">
        <f t="shared" si="107"/>
        <v>10005.780539205172</v>
      </c>
      <c r="AG272" s="184">
        <f t="shared" si="108"/>
        <v>10111.522183170462</v>
      </c>
      <c r="AH272" s="184">
        <f t="shared" si="109"/>
        <v>10150.662534970825</v>
      </c>
      <c r="AI272" s="184">
        <f t="shared" si="110"/>
        <v>10127.450126303947</v>
      </c>
    </row>
    <row r="273" spans="1:35" ht="15.75" thickBot="1" x14ac:dyDescent="0.3">
      <c r="A273" s="1">
        <v>271</v>
      </c>
      <c r="B273" s="30">
        <v>10250</v>
      </c>
      <c r="C273" s="30">
        <v>10250</v>
      </c>
      <c r="D273" s="31">
        <v>10000</v>
      </c>
      <c r="E273" s="3">
        <v>40</v>
      </c>
      <c r="F273" s="3">
        <v>40</v>
      </c>
      <c r="G273" s="32">
        <v>37</v>
      </c>
      <c r="H273" s="3">
        <v>1750</v>
      </c>
      <c r="I273" s="3">
        <v>2750</v>
      </c>
      <c r="J273" s="32">
        <v>3750</v>
      </c>
      <c r="K273" s="32">
        <v>2.6666666666666665</v>
      </c>
      <c r="L273" s="61">
        <v>0</v>
      </c>
      <c r="M273" s="61">
        <v>-250</v>
      </c>
      <c r="N273" s="62">
        <v>-750</v>
      </c>
      <c r="O273" s="129">
        <f t="shared" si="96"/>
        <v>-20.237041147701007</v>
      </c>
      <c r="P273" s="3">
        <f t="shared" si="92"/>
        <v>729.76295885229899</v>
      </c>
      <c r="Q273" s="96">
        <f t="shared" si="93"/>
        <v>-0.97301727846973196</v>
      </c>
      <c r="R273" s="157">
        <f t="shared" si="97"/>
        <v>-100.86277399905677</v>
      </c>
      <c r="S273" s="3">
        <f t="shared" si="94"/>
        <v>649.1372260009432</v>
      </c>
      <c r="T273" s="96">
        <f t="shared" si="95"/>
        <v>-0.8655163013345909</v>
      </c>
      <c r="U273" s="154">
        <f t="shared" si="98"/>
        <v>-72.964171456109696</v>
      </c>
      <c r="V273" s="3">
        <f t="shared" si="99"/>
        <v>677.03582854389026</v>
      </c>
      <c r="W273" s="96">
        <f t="shared" si="100"/>
        <v>-0.90271443805852036</v>
      </c>
      <c r="X273" s="217">
        <f t="shared" si="101"/>
        <v>-82.56075938921083</v>
      </c>
      <c r="Y273" s="3">
        <f t="shared" si="102"/>
        <v>667.43924061078917</v>
      </c>
      <c r="Z273" s="96">
        <f t="shared" si="103"/>
        <v>-0.88991898748105225</v>
      </c>
      <c r="AA273" s="220">
        <f t="shared" si="104"/>
        <v>-106.3037847008289</v>
      </c>
      <c r="AB273" s="184">
        <f t="shared" si="105"/>
        <v>643.69621529917106</v>
      </c>
      <c r="AC273" s="166">
        <f t="shared" si="106"/>
        <v>-0.85826162039889475</v>
      </c>
      <c r="AD273" s="3">
        <f t="shared" si="91"/>
        <v>10000</v>
      </c>
      <c r="AE273" s="184">
        <f t="shared" si="111"/>
        <v>10229.7629588523</v>
      </c>
      <c r="AF273" s="184">
        <f t="shared" si="107"/>
        <v>10149.137226000943</v>
      </c>
      <c r="AG273" s="184">
        <f t="shared" si="108"/>
        <v>10177.035828543891</v>
      </c>
      <c r="AH273" s="184">
        <f t="shared" si="109"/>
        <v>10167.439240610789</v>
      </c>
      <c r="AI273" s="184">
        <f t="shared" si="110"/>
        <v>10143.696215299171</v>
      </c>
    </row>
    <row r="274" spans="1:35" ht="15.75" thickBot="1" x14ac:dyDescent="0.3">
      <c r="A274" s="1">
        <v>272</v>
      </c>
      <c r="B274" s="30">
        <v>10250</v>
      </c>
      <c r="C274" s="31">
        <v>10000</v>
      </c>
      <c r="D274" s="29">
        <v>10000</v>
      </c>
      <c r="E274" s="3">
        <v>40</v>
      </c>
      <c r="F274" s="32">
        <v>37</v>
      </c>
      <c r="G274" s="28">
        <v>29</v>
      </c>
      <c r="H274" s="3">
        <v>2750</v>
      </c>
      <c r="I274" s="32">
        <v>3750</v>
      </c>
      <c r="J274" s="28">
        <v>2750</v>
      </c>
      <c r="K274" s="28">
        <v>3.6363636363636362</v>
      </c>
      <c r="L274" s="61">
        <v>-250</v>
      </c>
      <c r="M274" s="62">
        <v>-750</v>
      </c>
      <c r="N274" s="209">
        <v>0</v>
      </c>
      <c r="O274" s="129">
        <f t="shared" si="96"/>
        <v>-140.98335154114338</v>
      </c>
      <c r="P274" s="3">
        <f t="shared" si="92"/>
        <v>-140.98335154114338</v>
      </c>
      <c r="Q274" s="96">
        <f t="shared" si="93"/>
        <v>0</v>
      </c>
      <c r="R274" s="157">
        <f t="shared" si="97"/>
        <v>-121.9578005620365</v>
      </c>
      <c r="S274" s="3">
        <f t="shared" si="94"/>
        <v>-121.9578005620365</v>
      </c>
      <c r="T274" s="96">
        <f t="shared" si="95"/>
        <v>0</v>
      </c>
      <c r="U274" s="154">
        <f t="shared" si="98"/>
        <v>-311.8808926616249</v>
      </c>
      <c r="V274" s="3">
        <f t="shared" si="99"/>
        <v>-311.8808926616249</v>
      </c>
      <c r="W274" s="96">
        <f t="shared" si="100"/>
        <v>0</v>
      </c>
      <c r="X274" s="217">
        <f t="shared" si="101"/>
        <v>-320.22521933295644</v>
      </c>
      <c r="Y274" s="3">
        <f t="shared" si="102"/>
        <v>-320.22521933295644</v>
      </c>
      <c r="Z274" s="96">
        <f t="shared" si="103"/>
        <v>0</v>
      </c>
      <c r="AA274" s="220">
        <f t="shared" si="104"/>
        <v>-445.2367187260304</v>
      </c>
      <c r="AB274" s="184">
        <f t="shared" si="105"/>
        <v>-445.2367187260304</v>
      </c>
      <c r="AC274" s="166">
        <f t="shared" si="106"/>
        <v>0</v>
      </c>
      <c r="AD274" s="3">
        <f t="shared" si="91"/>
        <v>10000</v>
      </c>
      <c r="AE274" s="184">
        <f t="shared" si="111"/>
        <v>9859.0166484588572</v>
      </c>
      <c r="AF274" s="184">
        <f t="shared" si="107"/>
        <v>9878.0421994379631</v>
      </c>
      <c r="AG274" s="184">
        <f t="shared" si="108"/>
        <v>9688.1191073383743</v>
      </c>
      <c r="AH274" s="184">
        <f t="shared" si="109"/>
        <v>9679.7747806670432</v>
      </c>
      <c r="AI274" s="184">
        <f t="shared" si="110"/>
        <v>9554.7632812739703</v>
      </c>
    </row>
    <row r="275" spans="1:35" ht="15.75" thickBot="1" x14ac:dyDescent="0.3">
      <c r="A275" s="1">
        <v>273</v>
      </c>
      <c r="B275" s="31">
        <v>10000</v>
      </c>
      <c r="C275" s="29">
        <v>10000</v>
      </c>
      <c r="D275" s="30">
        <v>10000</v>
      </c>
      <c r="E275" s="32">
        <v>37</v>
      </c>
      <c r="F275" s="28">
        <v>29</v>
      </c>
      <c r="G275" s="3">
        <v>40</v>
      </c>
      <c r="H275" s="32">
        <v>3750</v>
      </c>
      <c r="I275" s="28">
        <v>2750</v>
      </c>
      <c r="J275" s="3">
        <v>3750</v>
      </c>
      <c r="K275" s="3">
        <v>2.6666666666666665</v>
      </c>
      <c r="L275" s="62">
        <v>-750</v>
      </c>
      <c r="M275" s="209">
        <v>0</v>
      </c>
      <c r="N275" s="61">
        <v>750</v>
      </c>
      <c r="O275" s="129">
        <f t="shared" si="96"/>
        <v>-2.1304257197288052</v>
      </c>
      <c r="P275" s="3">
        <f t="shared" si="92"/>
        <v>-752.13042571972881</v>
      </c>
      <c r="Q275" s="96">
        <f t="shared" si="93"/>
        <v>-1.002840567626305</v>
      </c>
      <c r="R275" s="157">
        <f t="shared" si="97"/>
        <v>-82.581163380454257</v>
      </c>
      <c r="S275" s="3">
        <f t="shared" si="94"/>
        <v>-832.5811633804542</v>
      </c>
      <c r="T275" s="96">
        <f t="shared" si="95"/>
        <v>-1.1101082178406056</v>
      </c>
      <c r="U275" s="154">
        <f t="shared" si="98"/>
        <v>239.7529596186213</v>
      </c>
      <c r="V275" s="3">
        <f t="shared" si="99"/>
        <v>-510.24704038137872</v>
      </c>
      <c r="W275" s="96">
        <f t="shared" si="100"/>
        <v>-0.68032938717517166</v>
      </c>
      <c r="X275" s="217">
        <f t="shared" si="101"/>
        <v>144.82639857891292</v>
      </c>
      <c r="Y275" s="3">
        <f t="shared" si="102"/>
        <v>-605.17360142108714</v>
      </c>
      <c r="Z275" s="96">
        <f t="shared" si="103"/>
        <v>-0.80689813522811615</v>
      </c>
      <c r="AA275" s="220">
        <f t="shared" si="104"/>
        <v>127.64389378210491</v>
      </c>
      <c r="AB275" s="184">
        <f t="shared" si="105"/>
        <v>-622.3561062178951</v>
      </c>
      <c r="AC275" s="166">
        <f t="shared" si="106"/>
        <v>-0.82980814162386018</v>
      </c>
      <c r="AD275" s="3">
        <f t="shared" si="91"/>
        <v>10000</v>
      </c>
      <c r="AE275" s="184">
        <f t="shared" si="111"/>
        <v>9997.869574280272</v>
      </c>
      <c r="AF275" s="184">
        <f t="shared" si="107"/>
        <v>9917.4188366195449</v>
      </c>
      <c r="AG275" s="184">
        <f t="shared" si="108"/>
        <v>10239.752959618621</v>
      </c>
      <c r="AH275" s="184">
        <f t="shared" si="109"/>
        <v>10144.826398578913</v>
      </c>
      <c r="AI275" s="184">
        <f t="shared" si="110"/>
        <v>10127.643893782106</v>
      </c>
    </row>
    <row r="276" spans="1:35" x14ac:dyDescent="0.25">
      <c r="A276" s="1">
        <v>274</v>
      </c>
      <c r="B276" s="29">
        <v>10000</v>
      </c>
      <c r="C276" s="30">
        <v>10000</v>
      </c>
      <c r="D276" s="30">
        <v>10750</v>
      </c>
      <c r="E276" s="28">
        <v>29</v>
      </c>
      <c r="F276" s="3">
        <v>40</v>
      </c>
      <c r="G276" s="3">
        <v>54</v>
      </c>
      <c r="H276" s="28">
        <v>2750</v>
      </c>
      <c r="I276" s="3">
        <v>3750</v>
      </c>
      <c r="J276" s="3">
        <v>2750</v>
      </c>
      <c r="K276" s="3">
        <v>3.9090909090909092</v>
      </c>
      <c r="L276" s="209">
        <v>0</v>
      </c>
      <c r="M276" s="61">
        <v>750</v>
      </c>
      <c r="N276" s="61">
        <v>250</v>
      </c>
      <c r="O276" s="129">
        <f t="shared" si="96"/>
        <v>-100.94232639776772</v>
      </c>
      <c r="P276" s="3">
        <f t="shared" si="92"/>
        <v>-350.94232639776772</v>
      </c>
      <c r="Q276" s="96">
        <f t="shared" si="93"/>
        <v>-1.4037693055910709</v>
      </c>
      <c r="R276" s="157">
        <f t="shared" si="97"/>
        <v>-77.607679289150312</v>
      </c>
      <c r="S276" s="3">
        <f t="shared" si="94"/>
        <v>-327.60767928915033</v>
      </c>
      <c r="T276" s="96">
        <f t="shared" si="95"/>
        <v>-1.3104307171566012</v>
      </c>
      <c r="U276" s="154">
        <f t="shared" si="98"/>
        <v>170.35515390413343</v>
      </c>
      <c r="V276" s="3">
        <f t="shared" si="99"/>
        <v>-79.644846095866569</v>
      </c>
      <c r="W276" s="96">
        <f t="shared" si="100"/>
        <v>-0.31857938438346628</v>
      </c>
      <c r="X276" s="217">
        <f t="shared" si="101"/>
        <v>252.25809020618124</v>
      </c>
      <c r="Y276" s="3">
        <f t="shared" si="102"/>
        <v>2.2580902061812367</v>
      </c>
      <c r="Z276" s="96">
        <f t="shared" si="103"/>
        <v>9.032360824724946E-3</v>
      </c>
      <c r="AA276" s="220">
        <f t="shared" si="104"/>
        <v>304.74692031167513</v>
      </c>
      <c r="AB276" s="184">
        <f t="shared" si="105"/>
        <v>54.746920311675126</v>
      </c>
      <c r="AC276" s="166">
        <f t="shared" si="106"/>
        <v>0.21898768124670051</v>
      </c>
      <c r="AD276" s="3">
        <f t="shared" si="91"/>
        <v>10750</v>
      </c>
      <c r="AE276" s="184">
        <f t="shared" si="111"/>
        <v>9899.0576736022322</v>
      </c>
      <c r="AF276" s="184">
        <f t="shared" si="107"/>
        <v>9922.3923207108492</v>
      </c>
      <c r="AG276" s="184">
        <f t="shared" si="108"/>
        <v>10170.355153904133</v>
      </c>
      <c r="AH276" s="184">
        <f t="shared" si="109"/>
        <v>10252.258090206182</v>
      </c>
      <c r="AI276" s="184">
        <f t="shared" si="110"/>
        <v>10304.746920311674</v>
      </c>
    </row>
    <row r="277" spans="1:35" x14ac:dyDescent="0.25">
      <c r="A277" s="1">
        <v>275</v>
      </c>
      <c r="B277" s="30">
        <v>10000</v>
      </c>
      <c r="C277" s="30">
        <v>10750</v>
      </c>
      <c r="D277" s="30">
        <v>11000</v>
      </c>
      <c r="E277" s="3">
        <v>40</v>
      </c>
      <c r="F277" s="3">
        <v>54</v>
      </c>
      <c r="G277" s="3">
        <v>52</v>
      </c>
      <c r="H277" s="3">
        <v>3750</v>
      </c>
      <c r="I277" s="3">
        <v>2750</v>
      </c>
      <c r="J277" s="3">
        <v>3750</v>
      </c>
      <c r="K277" s="3">
        <v>2.9333333333333331</v>
      </c>
      <c r="L277" s="61">
        <v>750</v>
      </c>
      <c r="M277" s="61">
        <v>250</v>
      </c>
      <c r="N277" s="61">
        <v>-750</v>
      </c>
      <c r="O277" s="129">
        <f t="shared" si="96"/>
        <v>-83.010623943527889</v>
      </c>
      <c r="P277" s="3">
        <f t="shared" si="92"/>
        <v>666.98937605647211</v>
      </c>
      <c r="Q277" s="96">
        <f t="shared" si="93"/>
        <v>-0.8893191680752961</v>
      </c>
      <c r="R277" s="157">
        <f t="shared" si="97"/>
        <v>-160.15574901297316</v>
      </c>
      <c r="S277" s="3">
        <f t="shared" si="94"/>
        <v>589.84425098702684</v>
      </c>
      <c r="T277" s="96">
        <f t="shared" si="95"/>
        <v>-0.78645900131603574</v>
      </c>
      <c r="U277" s="154">
        <f t="shared" si="98"/>
        <v>-226.2005075920269</v>
      </c>
      <c r="V277" s="3">
        <f t="shared" si="99"/>
        <v>523.79949240797305</v>
      </c>
      <c r="W277" s="96">
        <f t="shared" si="100"/>
        <v>-0.6983993232106307</v>
      </c>
      <c r="X277" s="217">
        <f t="shared" si="101"/>
        <v>1.2037722635028665</v>
      </c>
      <c r="Y277" s="3">
        <f t="shared" si="102"/>
        <v>751.20377226350286</v>
      </c>
      <c r="Z277" s="96">
        <f t="shared" si="103"/>
        <v>-1.0016050296846706</v>
      </c>
      <c r="AA277" s="220">
        <f t="shared" si="104"/>
        <v>-1.655109051940201</v>
      </c>
      <c r="AB277" s="184">
        <f t="shared" si="105"/>
        <v>748.34489094805986</v>
      </c>
      <c r="AC277" s="166">
        <f t="shared" si="106"/>
        <v>-0.99779318793074645</v>
      </c>
      <c r="AD277" s="3">
        <f t="shared" si="91"/>
        <v>11000</v>
      </c>
      <c r="AE277" s="184">
        <f t="shared" si="111"/>
        <v>10666.989376056472</v>
      </c>
      <c r="AF277" s="184">
        <f t="shared" si="107"/>
        <v>10589.844250987027</v>
      </c>
      <c r="AG277" s="184">
        <f t="shared" si="108"/>
        <v>10523.799492407974</v>
      </c>
      <c r="AH277" s="184">
        <f t="shared" si="109"/>
        <v>10751.203772263503</v>
      </c>
      <c r="AI277" s="184">
        <f t="shared" si="110"/>
        <v>10748.344890948059</v>
      </c>
    </row>
    <row r="278" spans="1:35" x14ac:dyDescent="0.25">
      <c r="A278" s="1">
        <v>276</v>
      </c>
      <c r="B278" s="30">
        <v>10750</v>
      </c>
      <c r="C278" s="30">
        <v>11000</v>
      </c>
      <c r="D278" s="30">
        <v>10250</v>
      </c>
      <c r="E278" s="3">
        <v>54</v>
      </c>
      <c r="F278" s="3">
        <v>52</v>
      </c>
      <c r="G278" s="3">
        <v>48</v>
      </c>
      <c r="H278" s="3">
        <v>2750</v>
      </c>
      <c r="I278" s="3">
        <v>3750</v>
      </c>
      <c r="J278" s="3">
        <v>3750</v>
      </c>
      <c r="K278" s="3">
        <v>2.7333333333333334</v>
      </c>
      <c r="L278" s="61">
        <v>250</v>
      </c>
      <c r="M278" s="61">
        <v>-750</v>
      </c>
      <c r="N278" s="61">
        <v>250</v>
      </c>
      <c r="O278" s="129">
        <f t="shared" si="96"/>
        <v>7.8272171042750358</v>
      </c>
      <c r="P278" s="3">
        <f t="shared" si="92"/>
        <v>-242.17278289572496</v>
      </c>
      <c r="Q278" s="96">
        <f t="shared" si="93"/>
        <v>-0.96869113158289988</v>
      </c>
      <c r="R278" s="157">
        <f t="shared" si="97"/>
        <v>28.165795838115098</v>
      </c>
      <c r="S278" s="3">
        <f t="shared" si="94"/>
        <v>-221.83420416188491</v>
      </c>
      <c r="T278" s="96">
        <f t="shared" si="95"/>
        <v>-0.88733681664753961</v>
      </c>
      <c r="U278" s="154">
        <f t="shared" si="98"/>
        <v>-44.039823274112095</v>
      </c>
      <c r="V278" s="3">
        <f t="shared" si="99"/>
        <v>-294.03982327411211</v>
      </c>
      <c r="W278" s="96">
        <f t="shared" si="100"/>
        <v>-1.1761592930964484</v>
      </c>
      <c r="X278" s="217">
        <f t="shared" si="101"/>
        <v>-63.824811656360772</v>
      </c>
      <c r="Y278" s="3">
        <f t="shared" si="102"/>
        <v>-313.82481165636079</v>
      </c>
      <c r="Z278" s="96">
        <f t="shared" si="103"/>
        <v>-1.2552992466254431</v>
      </c>
      <c r="AA278" s="220">
        <f t="shared" si="104"/>
        <v>-103.82558013546864</v>
      </c>
      <c r="AB278" s="184">
        <f t="shared" si="105"/>
        <v>-353.82558013546861</v>
      </c>
      <c r="AC278" s="166">
        <f t="shared" si="106"/>
        <v>-1.4153023205418744</v>
      </c>
      <c r="AD278" s="3">
        <f t="shared" si="91"/>
        <v>10250</v>
      </c>
      <c r="AE278" s="184">
        <f t="shared" si="111"/>
        <v>11007.827217104275</v>
      </c>
      <c r="AF278" s="184">
        <f t="shared" si="107"/>
        <v>11028.165795838115</v>
      </c>
      <c r="AG278" s="184">
        <f t="shared" si="108"/>
        <v>10955.960176725888</v>
      </c>
      <c r="AH278" s="184">
        <f t="shared" si="109"/>
        <v>10936.175188343639</v>
      </c>
      <c r="AI278" s="184">
        <f t="shared" si="110"/>
        <v>10896.174419864532</v>
      </c>
    </row>
    <row r="279" spans="1:35" x14ac:dyDescent="0.25">
      <c r="A279" s="1">
        <v>277</v>
      </c>
      <c r="B279" s="30">
        <v>11000</v>
      </c>
      <c r="C279" s="30">
        <v>10250</v>
      </c>
      <c r="D279" s="30">
        <v>10500</v>
      </c>
      <c r="E279" s="3">
        <v>52</v>
      </c>
      <c r="F279" s="3">
        <v>48</v>
      </c>
      <c r="G279" s="3">
        <v>54</v>
      </c>
      <c r="H279" s="3">
        <v>3750</v>
      </c>
      <c r="I279" s="3">
        <v>3750</v>
      </c>
      <c r="J279" s="3">
        <v>3750</v>
      </c>
      <c r="K279" s="3">
        <v>2.8</v>
      </c>
      <c r="L279" s="61">
        <v>-750</v>
      </c>
      <c r="M279" s="61">
        <v>250</v>
      </c>
      <c r="N279" s="61">
        <v>0</v>
      </c>
      <c r="O279" s="129">
        <f t="shared" si="96"/>
        <v>5.7137829762976367</v>
      </c>
      <c r="P279" s="3">
        <f t="shared" si="92"/>
        <v>5.7137829762976367</v>
      </c>
      <c r="Q279" s="96">
        <f t="shared" si="93"/>
        <v>0</v>
      </c>
      <c r="R279" s="157">
        <f t="shared" si="97"/>
        <v>14.028993447276175</v>
      </c>
      <c r="S279" s="3">
        <f t="shared" si="94"/>
        <v>14.028993447276175</v>
      </c>
      <c r="T279" s="96">
        <f t="shared" si="95"/>
        <v>0</v>
      </c>
      <c r="U279" s="154">
        <f t="shared" si="98"/>
        <v>78.326546817277901</v>
      </c>
      <c r="V279" s="3">
        <f t="shared" si="99"/>
        <v>78.326546817277901</v>
      </c>
      <c r="W279" s="96">
        <f t="shared" si="100"/>
        <v>0</v>
      </c>
      <c r="X279" s="217">
        <f t="shared" si="101"/>
        <v>29.258844217688175</v>
      </c>
      <c r="Y279" s="3">
        <f t="shared" si="102"/>
        <v>29.258844217688175</v>
      </c>
      <c r="Z279" s="96">
        <f t="shared" si="103"/>
        <v>0</v>
      </c>
      <c r="AA279" s="220">
        <f t="shared" si="104"/>
        <v>31.64626511233962</v>
      </c>
      <c r="AB279" s="184">
        <f t="shared" si="105"/>
        <v>31.64626511233962</v>
      </c>
      <c r="AC279" s="166">
        <f t="shared" si="106"/>
        <v>0</v>
      </c>
      <c r="AD279" s="3">
        <f t="shared" si="91"/>
        <v>10500</v>
      </c>
      <c r="AE279" s="184">
        <f t="shared" si="111"/>
        <v>10255.713782976298</v>
      </c>
      <c r="AF279" s="184">
        <f t="shared" si="107"/>
        <v>10264.028993447277</v>
      </c>
      <c r="AG279" s="184">
        <f t="shared" si="108"/>
        <v>10328.326546817278</v>
      </c>
      <c r="AH279" s="184">
        <f t="shared" si="109"/>
        <v>10279.258844217688</v>
      </c>
      <c r="AI279" s="184">
        <f t="shared" si="110"/>
        <v>10281.64626511234</v>
      </c>
    </row>
    <row r="280" spans="1:35" x14ac:dyDescent="0.25">
      <c r="A280" s="1">
        <v>278</v>
      </c>
      <c r="B280" s="30">
        <v>10250</v>
      </c>
      <c r="C280" s="30">
        <v>10500</v>
      </c>
      <c r="D280" s="30">
        <v>10500</v>
      </c>
      <c r="E280" s="3">
        <v>48</v>
      </c>
      <c r="F280" s="3">
        <v>54</v>
      </c>
      <c r="G280" s="3">
        <v>53</v>
      </c>
      <c r="H280" s="3">
        <v>3750</v>
      </c>
      <c r="I280" s="3">
        <v>3750</v>
      </c>
      <c r="J280" s="3">
        <v>3750</v>
      </c>
      <c r="K280" s="3">
        <v>2.8</v>
      </c>
      <c r="L280" s="61">
        <v>250</v>
      </c>
      <c r="M280" s="61">
        <v>0</v>
      </c>
      <c r="N280" s="61">
        <v>-500</v>
      </c>
      <c r="O280" s="129">
        <f t="shared" si="96"/>
        <v>-0.32175549969309714</v>
      </c>
      <c r="P280" s="3">
        <f t="shared" si="92"/>
        <v>499.6782445003069</v>
      </c>
      <c r="Q280" s="96">
        <f t="shared" si="93"/>
        <v>-0.9993564890006138</v>
      </c>
      <c r="R280" s="157">
        <f t="shared" si="97"/>
        <v>11.092642417151012</v>
      </c>
      <c r="S280" s="3">
        <f t="shared" si="94"/>
        <v>511.09264241715101</v>
      </c>
      <c r="T280" s="96">
        <f t="shared" si="95"/>
        <v>-1.022185284834302</v>
      </c>
      <c r="U280" s="154">
        <f t="shared" si="98"/>
        <v>-68.299752919143089</v>
      </c>
      <c r="V280" s="3">
        <f t="shared" si="99"/>
        <v>431.70024708085691</v>
      </c>
      <c r="W280" s="96">
        <f t="shared" si="100"/>
        <v>-0.86340049416171383</v>
      </c>
      <c r="X280" s="217">
        <f t="shared" si="101"/>
        <v>28.327754070039738</v>
      </c>
      <c r="Y280" s="3">
        <f t="shared" si="102"/>
        <v>528.32775407003976</v>
      </c>
      <c r="Z280" s="96">
        <f t="shared" si="103"/>
        <v>-1.0566555081400795</v>
      </c>
      <c r="AA280" s="220">
        <f t="shared" si="104"/>
        <v>6.3949034929440955</v>
      </c>
      <c r="AB280" s="184">
        <f t="shared" si="105"/>
        <v>506.39490349294408</v>
      </c>
      <c r="AC280" s="166">
        <f t="shared" si="106"/>
        <v>-1.0127898069858881</v>
      </c>
      <c r="AD280" s="3">
        <f t="shared" si="91"/>
        <v>10500</v>
      </c>
      <c r="AE280" s="184">
        <f t="shared" si="111"/>
        <v>10499.678244500306</v>
      </c>
      <c r="AF280" s="184">
        <f t="shared" si="107"/>
        <v>10511.09264241715</v>
      </c>
      <c r="AG280" s="184">
        <f t="shared" si="108"/>
        <v>10431.700247080857</v>
      </c>
      <c r="AH280" s="184">
        <f t="shared" si="109"/>
        <v>10528.32775407004</v>
      </c>
      <c r="AI280" s="184">
        <f t="shared" si="110"/>
        <v>10506.394903492945</v>
      </c>
    </row>
    <row r="281" spans="1:35" x14ac:dyDescent="0.25">
      <c r="A281" s="1">
        <v>279</v>
      </c>
      <c r="B281" s="30">
        <v>10500</v>
      </c>
      <c r="C281" s="30">
        <v>10500</v>
      </c>
      <c r="D281" s="30">
        <v>10000</v>
      </c>
      <c r="E281" s="3">
        <v>54</v>
      </c>
      <c r="F281" s="3">
        <v>53</v>
      </c>
      <c r="G281" s="3">
        <v>49</v>
      </c>
      <c r="H281" s="3">
        <v>3750</v>
      </c>
      <c r="I281" s="3">
        <v>3750</v>
      </c>
      <c r="J281" s="3">
        <v>4750</v>
      </c>
      <c r="K281" s="3">
        <v>2.1052631578947367</v>
      </c>
      <c r="L281" s="61">
        <v>0</v>
      </c>
      <c r="M281" s="61">
        <v>-500</v>
      </c>
      <c r="N281" s="61">
        <v>0</v>
      </c>
      <c r="O281" s="129">
        <f t="shared" si="96"/>
        <v>147.85174986057112</v>
      </c>
      <c r="P281" s="3">
        <f t="shared" si="92"/>
        <v>147.85174986057112</v>
      </c>
      <c r="Q281" s="96">
        <f t="shared" si="93"/>
        <v>0</v>
      </c>
      <c r="R281" s="157">
        <f t="shared" si="97"/>
        <v>143.91865913778909</v>
      </c>
      <c r="S281" s="3">
        <f t="shared" si="94"/>
        <v>143.91865913778909</v>
      </c>
      <c r="T281" s="96">
        <f t="shared" si="95"/>
        <v>0</v>
      </c>
      <c r="U281" s="154">
        <f t="shared" si="98"/>
        <v>21.932278161768835</v>
      </c>
      <c r="V281" s="3">
        <f t="shared" si="99"/>
        <v>21.932278161768835</v>
      </c>
      <c r="W281" s="96">
        <f t="shared" si="100"/>
        <v>0</v>
      </c>
      <c r="X281" s="217">
        <f t="shared" si="101"/>
        <v>43.950353706178866</v>
      </c>
      <c r="Y281" s="3">
        <f t="shared" si="102"/>
        <v>43.950353706178866</v>
      </c>
      <c r="Z281" s="96">
        <f t="shared" si="103"/>
        <v>0</v>
      </c>
      <c r="AA281" s="220">
        <f t="shared" si="104"/>
        <v>14.843621033078335</v>
      </c>
      <c r="AB281" s="184">
        <f t="shared" si="105"/>
        <v>14.843621033078335</v>
      </c>
      <c r="AC281" s="166">
        <f t="shared" si="106"/>
        <v>0</v>
      </c>
      <c r="AD281" s="3">
        <f t="shared" si="91"/>
        <v>10000</v>
      </c>
      <c r="AE281" s="184">
        <f t="shared" si="111"/>
        <v>10647.851749860571</v>
      </c>
      <c r="AF281" s="184">
        <f t="shared" si="107"/>
        <v>10643.918659137789</v>
      </c>
      <c r="AG281" s="184">
        <f t="shared" si="108"/>
        <v>10521.932278161768</v>
      </c>
      <c r="AH281" s="184">
        <f t="shared" si="109"/>
        <v>10543.950353706179</v>
      </c>
      <c r="AI281" s="184">
        <f t="shared" si="110"/>
        <v>10514.843621033078</v>
      </c>
    </row>
    <row r="282" spans="1:35" x14ac:dyDescent="0.25">
      <c r="A282" s="1">
        <v>280</v>
      </c>
      <c r="B282" s="30">
        <v>10500</v>
      </c>
      <c r="C282" s="30">
        <v>10000</v>
      </c>
      <c r="D282" s="30">
        <v>10000</v>
      </c>
      <c r="E282" s="3">
        <v>53</v>
      </c>
      <c r="F282" s="3">
        <v>49</v>
      </c>
      <c r="G282" s="3">
        <v>39</v>
      </c>
      <c r="H282" s="3">
        <v>3750</v>
      </c>
      <c r="I282" s="3">
        <v>4750</v>
      </c>
      <c r="J282" s="3">
        <v>7750</v>
      </c>
      <c r="K282" s="3">
        <v>1.2903225806451613</v>
      </c>
      <c r="L282" s="61">
        <v>-500</v>
      </c>
      <c r="M282" s="61">
        <v>0</v>
      </c>
      <c r="N282" s="61">
        <v>-500</v>
      </c>
      <c r="O282" s="129">
        <f t="shared" si="96"/>
        <v>423.87759695488501</v>
      </c>
      <c r="P282" s="3">
        <f t="shared" si="92"/>
        <v>923.87759695488501</v>
      </c>
      <c r="Q282" s="96">
        <f t="shared" si="93"/>
        <v>-1.8477551939097701</v>
      </c>
      <c r="R282" s="157">
        <f t="shared" si="97"/>
        <v>404.26454717688159</v>
      </c>
      <c r="S282" s="3">
        <f t="shared" si="94"/>
        <v>904.26454717688159</v>
      </c>
      <c r="T282" s="96">
        <f t="shared" si="95"/>
        <v>-1.8085290943537631</v>
      </c>
      <c r="U282" s="154">
        <f t="shared" si="98"/>
        <v>117.97527755042118</v>
      </c>
      <c r="V282" s="3">
        <f t="shared" si="99"/>
        <v>617.9752775504212</v>
      </c>
      <c r="W282" s="96">
        <f t="shared" si="100"/>
        <v>-1.2359505551008423</v>
      </c>
      <c r="X282" s="217">
        <f t="shared" si="101"/>
        <v>61.201623040069222</v>
      </c>
      <c r="Y282" s="3">
        <f t="shared" si="102"/>
        <v>561.20162304006919</v>
      </c>
      <c r="Z282" s="96">
        <f t="shared" si="103"/>
        <v>-1.1224032460801383</v>
      </c>
      <c r="AA282" s="220">
        <f t="shared" si="104"/>
        <v>60.321634706636701</v>
      </c>
      <c r="AB282" s="184">
        <f t="shared" si="105"/>
        <v>560.3216347066367</v>
      </c>
      <c r="AC282" s="166">
        <f t="shared" si="106"/>
        <v>-1.1206432694132733</v>
      </c>
      <c r="AD282" s="3">
        <f t="shared" si="91"/>
        <v>10000</v>
      </c>
      <c r="AE282" s="184">
        <f t="shared" si="111"/>
        <v>10423.877596954884</v>
      </c>
      <c r="AF282" s="184">
        <f t="shared" si="107"/>
        <v>10404.264547176881</v>
      </c>
      <c r="AG282" s="184">
        <f t="shared" si="108"/>
        <v>10117.97527755042</v>
      </c>
      <c r="AH282" s="184">
        <f t="shared" si="109"/>
        <v>10061.20162304007</v>
      </c>
      <c r="AI282" s="184">
        <f t="shared" si="110"/>
        <v>10060.321634706637</v>
      </c>
    </row>
    <row r="283" spans="1:35" ht="15.75" thickBot="1" x14ac:dyDescent="0.3">
      <c r="A283" s="1">
        <v>281</v>
      </c>
      <c r="B283" s="30">
        <v>10000</v>
      </c>
      <c r="C283" s="30">
        <v>10000</v>
      </c>
      <c r="D283" s="31">
        <v>9500</v>
      </c>
      <c r="E283" s="3">
        <v>49</v>
      </c>
      <c r="F283" s="3">
        <v>39</v>
      </c>
      <c r="G283" s="32">
        <v>34</v>
      </c>
      <c r="H283" s="3">
        <v>4750</v>
      </c>
      <c r="I283" s="3">
        <v>7750</v>
      </c>
      <c r="J283" s="32">
        <v>4750</v>
      </c>
      <c r="K283" s="32">
        <v>2</v>
      </c>
      <c r="L283" s="61">
        <v>0</v>
      </c>
      <c r="M283" s="61">
        <v>-500</v>
      </c>
      <c r="N283" s="62">
        <v>-500</v>
      </c>
      <c r="O283" s="129">
        <f t="shared" si="96"/>
        <v>135.56702514992628</v>
      </c>
      <c r="P283" s="3">
        <f t="shared" si="92"/>
        <v>635.56702514992628</v>
      </c>
      <c r="Q283" s="96">
        <f t="shared" si="93"/>
        <v>-1.2711340502998525</v>
      </c>
      <c r="R283" s="157">
        <f t="shared" si="97"/>
        <v>418.61108115841648</v>
      </c>
      <c r="S283" s="3">
        <f t="shared" si="94"/>
        <v>918.61108115841648</v>
      </c>
      <c r="T283" s="96">
        <f t="shared" si="95"/>
        <v>-1.837222162316833</v>
      </c>
      <c r="U283" s="154">
        <f t="shared" si="98"/>
        <v>284.73073622032746</v>
      </c>
      <c r="V283" s="3">
        <f t="shared" si="99"/>
        <v>784.73073622032746</v>
      </c>
      <c r="W283" s="96">
        <f t="shared" si="100"/>
        <v>-1.5694614724406548</v>
      </c>
      <c r="X283" s="217">
        <f t="shared" si="101"/>
        <v>126.56521875708316</v>
      </c>
      <c r="Y283" s="3">
        <f t="shared" si="102"/>
        <v>626.56521875708313</v>
      </c>
      <c r="Z283" s="96">
        <f t="shared" si="103"/>
        <v>-1.2531304375141663</v>
      </c>
      <c r="AA283" s="220">
        <f t="shared" si="104"/>
        <v>-38.496493484209907</v>
      </c>
      <c r="AB283" s="184">
        <f t="shared" si="105"/>
        <v>461.50350651579009</v>
      </c>
      <c r="AC283" s="166">
        <f t="shared" si="106"/>
        <v>-0.92300701303158017</v>
      </c>
      <c r="AD283" s="3">
        <f t="shared" si="91"/>
        <v>9500</v>
      </c>
      <c r="AE283" s="184">
        <f t="shared" si="111"/>
        <v>10135.567025149927</v>
      </c>
      <c r="AF283" s="184">
        <f t="shared" si="107"/>
        <v>10418.611081158417</v>
      </c>
      <c r="AG283" s="184">
        <f t="shared" si="108"/>
        <v>10284.730736220328</v>
      </c>
      <c r="AH283" s="184">
        <f t="shared" si="109"/>
        <v>10126.565218757083</v>
      </c>
      <c r="AI283" s="184">
        <f t="shared" si="110"/>
        <v>9961.5035065157899</v>
      </c>
    </row>
    <row r="284" spans="1:35" ht="15.75" thickBot="1" x14ac:dyDescent="0.3">
      <c r="A284" s="1">
        <v>282</v>
      </c>
      <c r="B284" s="30">
        <v>10000</v>
      </c>
      <c r="C284" s="31">
        <v>9500</v>
      </c>
      <c r="D284" s="29">
        <v>7500</v>
      </c>
      <c r="E284" s="3">
        <v>39</v>
      </c>
      <c r="F284" s="32">
        <v>34</v>
      </c>
      <c r="G284" s="28">
        <v>38</v>
      </c>
      <c r="H284" s="3">
        <v>7750</v>
      </c>
      <c r="I284" s="32">
        <v>4750</v>
      </c>
      <c r="J284" s="28">
        <v>4750</v>
      </c>
      <c r="K284" s="28">
        <v>1.5789473684210527</v>
      </c>
      <c r="L284" s="61">
        <v>-500</v>
      </c>
      <c r="M284" s="62">
        <v>-500</v>
      </c>
      <c r="N284" s="209">
        <v>1750</v>
      </c>
      <c r="O284" s="129">
        <f t="shared" si="96"/>
        <v>472.70258877075378</v>
      </c>
      <c r="P284" s="3">
        <f t="shared" si="92"/>
        <v>-1277.2974112292463</v>
      </c>
      <c r="Q284" s="96">
        <f t="shared" si="93"/>
        <v>-0.72988423498814081</v>
      </c>
      <c r="R284" s="157">
        <f t="shared" si="97"/>
        <v>557.12261330157514</v>
      </c>
      <c r="S284" s="3">
        <f t="shared" si="94"/>
        <v>-1192.8773866984247</v>
      </c>
      <c r="T284" s="96">
        <f t="shared" si="95"/>
        <v>-0.68164422097052846</v>
      </c>
      <c r="U284" s="154">
        <f t="shared" si="98"/>
        <v>966.69519065793065</v>
      </c>
      <c r="V284" s="3">
        <f t="shared" si="99"/>
        <v>-783.30480934206935</v>
      </c>
      <c r="W284" s="96">
        <f t="shared" si="100"/>
        <v>-0.44760274819546819</v>
      </c>
      <c r="X284" s="217">
        <f t="shared" si="101"/>
        <v>971.58781740802328</v>
      </c>
      <c r="Y284" s="3">
        <f t="shared" si="102"/>
        <v>-778.41218259197672</v>
      </c>
      <c r="Z284" s="96">
        <f t="shared" si="103"/>
        <v>-0.44480696148112953</v>
      </c>
      <c r="AA284" s="220">
        <f t="shared" si="104"/>
        <v>844.49136049518711</v>
      </c>
      <c r="AB284" s="184">
        <f t="shared" si="105"/>
        <v>-905.50863950481289</v>
      </c>
      <c r="AC284" s="166">
        <f t="shared" si="106"/>
        <v>-0.51743350828846446</v>
      </c>
      <c r="AD284" s="3">
        <f t="shared" si="91"/>
        <v>7500</v>
      </c>
      <c r="AE284" s="184">
        <f t="shared" si="111"/>
        <v>9972.7025887707532</v>
      </c>
      <c r="AF284" s="184">
        <f t="shared" si="107"/>
        <v>10057.122613301575</v>
      </c>
      <c r="AG284" s="184">
        <f t="shared" si="108"/>
        <v>10466.695190657931</v>
      </c>
      <c r="AH284" s="184">
        <f t="shared" si="109"/>
        <v>10471.587817408023</v>
      </c>
      <c r="AI284" s="184">
        <f t="shared" si="110"/>
        <v>10344.491360495187</v>
      </c>
    </row>
    <row r="285" spans="1:35" ht="15.75" thickBot="1" x14ac:dyDescent="0.3">
      <c r="A285" s="1">
        <v>283</v>
      </c>
      <c r="B285" s="31">
        <v>9500</v>
      </c>
      <c r="C285" s="29">
        <v>7500</v>
      </c>
      <c r="D285" s="30">
        <v>9250</v>
      </c>
      <c r="E285" s="32">
        <v>34</v>
      </c>
      <c r="F285" s="28">
        <v>38</v>
      </c>
      <c r="G285" s="3">
        <v>57</v>
      </c>
      <c r="H285" s="32">
        <v>4750</v>
      </c>
      <c r="I285" s="28">
        <v>4750</v>
      </c>
      <c r="J285" s="3">
        <v>3750</v>
      </c>
      <c r="K285" s="3">
        <v>2.4666666666666668</v>
      </c>
      <c r="L285" s="62">
        <v>-500</v>
      </c>
      <c r="M285" s="209">
        <v>1750</v>
      </c>
      <c r="N285" s="61">
        <v>2500</v>
      </c>
      <c r="O285" s="129">
        <f t="shared" si="96"/>
        <v>215.45372332387976</v>
      </c>
      <c r="P285" s="3">
        <f t="shared" si="92"/>
        <v>-2284.5462766761202</v>
      </c>
      <c r="Q285" s="96">
        <f t="shared" si="93"/>
        <v>-0.91381851067044806</v>
      </c>
      <c r="R285" s="157">
        <f t="shared" si="97"/>
        <v>291.15109141653596</v>
      </c>
      <c r="S285" s="3">
        <f t="shared" si="94"/>
        <v>-2208.848908583464</v>
      </c>
      <c r="T285" s="96">
        <f t="shared" si="95"/>
        <v>-0.88353956343338558</v>
      </c>
      <c r="U285" s="154">
        <f t="shared" si="98"/>
        <v>472.71633830558108</v>
      </c>
      <c r="V285" s="3">
        <f t="shared" si="99"/>
        <v>-2027.2836616944189</v>
      </c>
      <c r="W285" s="96">
        <f t="shared" si="100"/>
        <v>-0.81091346467776759</v>
      </c>
      <c r="X285" s="217">
        <f t="shared" si="101"/>
        <v>572.91487063778607</v>
      </c>
      <c r="Y285" s="3">
        <f t="shared" si="102"/>
        <v>-1927.085129362214</v>
      </c>
      <c r="Z285" s="96">
        <f t="shared" si="103"/>
        <v>-0.77083405174488562</v>
      </c>
      <c r="AA285" s="220">
        <f t="shared" si="104"/>
        <v>608.41484575150696</v>
      </c>
      <c r="AB285" s="184">
        <f t="shared" si="105"/>
        <v>-1891.5851542484929</v>
      </c>
      <c r="AC285" s="166">
        <f t="shared" si="106"/>
        <v>-0.75663406169939718</v>
      </c>
      <c r="AD285" s="3">
        <f t="shared" si="91"/>
        <v>9250</v>
      </c>
      <c r="AE285" s="184">
        <f t="shared" si="111"/>
        <v>7715.4537233238798</v>
      </c>
      <c r="AF285" s="184">
        <f t="shared" si="107"/>
        <v>7791.1510914165356</v>
      </c>
      <c r="AG285" s="184">
        <f t="shared" si="108"/>
        <v>7972.7163383055813</v>
      </c>
      <c r="AH285" s="184">
        <f t="shared" si="109"/>
        <v>8072.9148706377864</v>
      </c>
      <c r="AI285" s="184">
        <f t="shared" si="110"/>
        <v>8108.4148457515066</v>
      </c>
    </row>
    <row r="286" spans="1:35" x14ac:dyDescent="0.25">
      <c r="A286" s="1">
        <v>284</v>
      </c>
      <c r="B286" s="29">
        <v>7500</v>
      </c>
      <c r="C286" s="30">
        <v>9250</v>
      </c>
      <c r="D286" s="30">
        <v>11750</v>
      </c>
      <c r="E286" s="28">
        <v>38</v>
      </c>
      <c r="F286" s="3">
        <v>57</v>
      </c>
      <c r="G286" s="3">
        <v>46</v>
      </c>
      <c r="H286" s="28">
        <v>4750</v>
      </c>
      <c r="I286" s="3">
        <v>3750</v>
      </c>
      <c r="J286" s="3">
        <v>3750</v>
      </c>
      <c r="K286" s="3">
        <v>3.1333333333333333</v>
      </c>
      <c r="L286" s="209">
        <v>1750</v>
      </c>
      <c r="M286" s="61">
        <v>2500</v>
      </c>
      <c r="N286" s="61">
        <v>-250</v>
      </c>
      <c r="O286" s="129">
        <f t="shared" si="96"/>
        <v>-234.20384975123838</v>
      </c>
      <c r="P286" s="3">
        <f t="shared" si="92"/>
        <v>15.79615024876162</v>
      </c>
      <c r="Q286" s="96">
        <f t="shared" si="93"/>
        <v>-6.3184600995046483E-2</v>
      </c>
      <c r="R286" s="157">
        <f t="shared" si="97"/>
        <v>-296.11588428273734</v>
      </c>
      <c r="S286" s="3">
        <f t="shared" si="94"/>
        <v>-46.115884282737341</v>
      </c>
      <c r="T286" s="96">
        <f t="shared" si="95"/>
        <v>0.18446353713094937</v>
      </c>
      <c r="U286" s="154">
        <f t="shared" si="98"/>
        <v>-659.87984571656841</v>
      </c>
      <c r="V286" s="3">
        <f t="shared" si="99"/>
        <v>-409.87984571656841</v>
      </c>
      <c r="W286" s="96">
        <f t="shared" si="100"/>
        <v>1.6395193828662737</v>
      </c>
      <c r="X286" s="217">
        <f t="shared" si="101"/>
        <v>-351.66316280022636</v>
      </c>
      <c r="Y286" s="3">
        <f t="shared" si="102"/>
        <v>-101.66316280022636</v>
      </c>
      <c r="Z286" s="96">
        <f t="shared" si="103"/>
        <v>0.40665265120090544</v>
      </c>
      <c r="AA286" s="220">
        <f t="shared" si="104"/>
        <v>-452.56428914319076</v>
      </c>
      <c r="AB286" s="184">
        <f t="shared" si="105"/>
        <v>-202.56428914319076</v>
      </c>
      <c r="AC286" s="166">
        <f t="shared" si="106"/>
        <v>0.81025715657276309</v>
      </c>
      <c r="AD286" s="3">
        <f t="shared" si="91"/>
        <v>11750</v>
      </c>
      <c r="AE286" s="184">
        <f t="shared" si="111"/>
        <v>9015.7961502487615</v>
      </c>
      <c r="AF286" s="184">
        <f t="shared" si="107"/>
        <v>8953.8841157172628</v>
      </c>
      <c r="AG286" s="184">
        <f t="shared" si="108"/>
        <v>8590.1201542834315</v>
      </c>
      <c r="AH286" s="184">
        <f t="shared" si="109"/>
        <v>8898.3368371997731</v>
      </c>
      <c r="AI286" s="184">
        <f t="shared" si="110"/>
        <v>8797.4357108568092</v>
      </c>
    </row>
    <row r="287" spans="1:35" x14ac:dyDescent="0.25">
      <c r="A287" s="1">
        <v>285</v>
      </c>
      <c r="B287" s="30">
        <v>9250</v>
      </c>
      <c r="C287" s="30">
        <v>11750</v>
      </c>
      <c r="D287" s="30">
        <v>11500</v>
      </c>
      <c r="E287" s="3">
        <v>57</v>
      </c>
      <c r="F287" s="3">
        <v>46</v>
      </c>
      <c r="G287" s="3">
        <v>50</v>
      </c>
      <c r="H287" s="3">
        <v>3750</v>
      </c>
      <c r="I287" s="3">
        <v>3750</v>
      </c>
      <c r="J287" s="3">
        <v>2750</v>
      </c>
      <c r="K287" s="3">
        <v>4.1818181818181817</v>
      </c>
      <c r="L287" s="61">
        <v>2500</v>
      </c>
      <c r="M287" s="61">
        <v>-250</v>
      </c>
      <c r="N287" s="61">
        <v>-1000</v>
      </c>
      <c r="O287" s="129">
        <f t="shared" si="96"/>
        <v>-235.93191705812359</v>
      </c>
      <c r="P287" s="3">
        <f t="shared" si="92"/>
        <v>764.06808294187636</v>
      </c>
      <c r="Q287" s="96">
        <f t="shared" si="93"/>
        <v>-0.76406808294187634</v>
      </c>
      <c r="R287" s="157">
        <f t="shared" si="97"/>
        <v>-208.40103440804964</v>
      </c>
      <c r="S287" s="3">
        <f t="shared" si="94"/>
        <v>791.59896559195033</v>
      </c>
      <c r="T287" s="96">
        <f t="shared" si="95"/>
        <v>-0.79159896559195031</v>
      </c>
      <c r="U287" s="154">
        <f t="shared" si="98"/>
        <v>-73.199909506499424</v>
      </c>
      <c r="V287" s="3">
        <f t="shared" si="99"/>
        <v>926.80009049350053</v>
      </c>
      <c r="W287" s="96">
        <f t="shared" si="100"/>
        <v>-0.92680009049350054</v>
      </c>
      <c r="X287" s="217">
        <f t="shared" si="101"/>
        <v>-128.10760205996669</v>
      </c>
      <c r="Y287" s="3">
        <f t="shared" si="102"/>
        <v>871.89239794003333</v>
      </c>
      <c r="Z287" s="96">
        <f t="shared" si="103"/>
        <v>-0.87189239794003337</v>
      </c>
      <c r="AA287" s="220">
        <f t="shared" si="104"/>
        <v>-226.16852131584716</v>
      </c>
      <c r="AB287" s="184">
        <f t="shared" si="105"/>
        <v>773.8314786841529</v>
      </c>
      <c r="AC287" s="166">
        <f t="shared" si="106"/>
        <v>-0.77383147868415292</v>
      </c>
      <c r="AD287" s="3">
        <f t="shared" si="91"/>
        <v>11500</v>
      </c>
      <c r="AE287" s="184">
        <f t="shared" si="111"/>
        <v>11514.068082941876</v>
      </c>
      <c r="AF287" s="184">
        <f t="shared" si="107"/>
        <v>11541.598965591951</v>
      </c>
      <c r="AG287" s="184">
        <f t="shared" si="108"/>
        <v>11676.8000904935</v>
      </c>
      <c r="AH287" s="184">
        <f t="shared" si="109"/>
        <v>11621.892397940033</v>
      </c>
      <c r="AI287" s="184">
        <f t="shared" si="110"/>
        <v>11523.831478684153</v>
      </c>
    </row>
    <row r="288" spans="1:35" x14ac:dyDescent="0.25">
      <c r="A288" s="1">
        <v>286</v>
      </c>
      <c r="B288" s="30">
        <v>11750</v>
      </c>
      <c r="C288" s="30">
        <v>11500</v>
      </c>
      <c r="D288" s="30">
        <v>10500</v>
      </c>
      <c r="E288" s="3">
        <v>46</v>
      </c>
      <c r="F288" s="3">
        <v>50</v>
      </c>
      <c r="G288" s="3">
        <v>50</v>
      </c>
      <c r="H288" s="3">
        <v>3750</v>
      </c>
      <c r="I288" s="3">
        <v>2750</v>
      </c>
      <c r="J288" s="3">
        <v>3750</v>
      </c>
      <c r="K288" s="3">
        <v>2.8</v>
      </c>
      <c r="L288" s="61">
        <v>-250</v>
      </c>
      <c r="M288" s="61">
        <v>-1000</v>
      </c>
      <c r="N288" s="61">
        <v>2500</v>
      </c>
      <c r="O288" s="129">
        <f t="shared" si="96"/>
        <v>-18.428370927665298</v>
      </c>
      <c r="P288" s="3">
        <f t="shared" si="92"/>
        <v>-2518.4283709276651</v>
      </c>
      <c r="Q288" s="96">
        <f t="shared" si="93"/>
        <v>-1.007371348371066</v>
      </c>
      <c r="R288" s="157">
        <f t="shared" si="97"/>
        <v>-69.364682581249596</v>
      </c>
      <c r="S288" s="3">
        <f t="shared" si="94"/>
        <v>-2569.3646825812498</v>
      </c>
      <c r="T288" s="96">
        <f t="shared" si="95"/>
        <v>-1.0277458730325</v>
      </c>
      <c r="U288" s="154">
        <f t="shared" si="98"/>
        <v>-13.079175854280209</v>
      </c>
      <c r="V288" s="3">
        <f t="shared" si="99"/>
        <v>-2513.07917585428</v>
      </c>
      <c r="W288" s="96">
        <f t="shared" si="100"/>
        <v>-1.0052316703417121</v>
      </c>
      <c r="X288" s="217">
        <f t="shared" si="101"/>
        <v>84.180406879062375</v>
      </c>
      <c r="Y288" s="3">
        <f t="shared" si="102"/>
        <v>-2415.8195931209375</v>
      </c>
      <c r="Z288" s="96">
        <f t="shared" si="103"/>
        <v>-0.96632783724837501</v>
      </c>
      <c r="AA288" s="220">
        <f t="shared" si="104"/>
        <v>83.838464550545609</v>
      </c>
      <c r="AB288" s="184">
        <f t="shared" si="105"/>
        <v>-2416.1615354494543</v>
      </c>
      <c r="AC288" s="166">
        <f t="shared" si="106"/>
        <v>-0.96646461417978169</v>
      </c>
      <c r="AD288" s="3">
        <f t="shared" si="91"/>
        <v>10500</v>
      </c>
      <c r="AE288" s="184">
        <f t="shared" si="111"/>
        <v>11481.571629072334</v>
      </c>
      <c r="AF288" s="184">
        <f t="shared" si="107"/>
        <v>11430.63531741875</v>
      </c>
      <c r="AG288" s="184">
        <f t="shared" si="108"/>
        <v>11486.92082414572</v>
      </c>
      <c r="AH288" s="184">
        <f t="shared" si="109"/>
        <v>11584.180406879063</v>
      </c>
      <c r="AI288" s="184">
        <f t="shared" si="110"/>
        <v>11583.838464550545</v>
      </c>
    </row>
    <row r="289" spans="1:35" x14ac:dyDescent="0.25">
      <c r="A289" s="1">
        <v>287</v>
      </c>
      <c r="B289" s="30">
        <v>11500</v>
      </c>
      <c r="C289" s="30">
        <v>10500</v>
      </c>
      <c r="D289" s="30">
        <v>13000</v>
      </c>
      <c r="E289" s="3">
        <v>50</v>
      </c>
      <c r="F289" s="3">
        <v>50</v>
      </c>
      <c r="G289" s="3">
        <v>53</v>
      </c>
      <c r="H289" s="3">
        <v>2750</v>
      </c>
      <c r="I289" s="3">
        <v>3750</v>
      </c>
      <c r="J289" s="3">
        <v>4750</v>
      </c>
      <c r="K289" s="3">
        <v>2.736842105263158</v>
      </c>
      <c r="L289" s="61">
        <v>-1000</v>
      </c>
      <c r="M289" s="61">
        <v>2500</v>
      </c>
      <c r="N289" s="61">
        <v>-750</v>
      </c>
      <c r="O289" s="129">
        <f t="shared" si="96"/>
        <v>-297.49621081076259</v>
      </c>
      <c r="P289" s="3">
        <f t="shared" si="92"/>
        <v>452.50378918923741</v>
      </c>
      <c r="Q289" s="96">
        <f t="shared" si="93"/>
        <v>-0.60333838558564989</v>
      </c>
      <c r="R289" s="157">
        <f t="shared" si="97"/>
        <v>-387.68816432854283</v>
      </c>
      <c r="S289" s="3">
        <f t="shared" si="94"/>
        <v>362.31183567145717</v>
      </c>
      <c r="T289" s="96">
        <f t="shared" si="95"/>
        <v>-0.48308244756194291</v>
      </c>
      <c r="U289" s="154">
        <f t="shared" si="98"/>
        <v>-438.51091072729844</v>
      </c>
      <c r="V289" s="3">
        <f t="shared" si="99"/>
        <v>311.48908927270156</v>
      </c>
      <c r="W289" s="96">
        <f t="shared" si="100"/>
        <v>-0.41531878569693542</v>
      </c>
      <c r="X289" s="217">
        <f t="shared" si="101"/>
        <v>-496.64054808867093</v>
      </c>
      <c r="Y289" s="3">
        <f t="shared" si="102"/>
        <v>253.35945191132907</v>
      </c>
      <c r="Z289" s="96">
        <f t="shared" si="103"/>
        <v>-0.33781260254843876</v>
      </c>
      <c r="AA289" s="220">
        <f t="shared" si="104"/>
        <v>-438.71485679640227</v>
      </c>
      <c r="AB289" s="184">
        <f t="shared" si="105"/>
        <v>311.28514320359773</v>
      </c>
      <c r="AC289" s="166">
        <f t="shared" si="106"/>
        <v>-0.41504685760479698</v>
      </c>
      <c r="AD289" s="3">
        <f t="shared" si="91"/>
        <v>13000</v>
      </c>
      <c r="AE289" s="184">
        <f t="shared" si="111"/>
        <v>10202.503789189237</v>
      </c>
      <c r="AF289" s="184">
        <f t="shared" si="107"/>
        <v>10112.311835671457</v>
      </c>
      <c r="AG289" s="184">
        <f t="shared" si="108"/>
        <v>10061.489089272702</v>
      </c>
      <c r="AH289" s="184">
        <f t="shared" si="109"/>
        <v>10003.359451911329</v>
      </c>
      <c r="AI289" s="184">
        <f t="shared" si="110"/>
        <v>10061.285143203597</v>
      </c>
    </row>
    <row r="290" spans="1:35" x14ac:dyDescent="0.25">
      <c r="A290" s="1">
        <v>288</v>
      </c>
      <c r="B290" s="30">
        <v>10500</v>
      </c>
      <c r="C290" s="30">
        <v>13000</v>
      </c>
      <c r="D290" s="30">
        <v>12250</v>
      </c>
      <c r="E290" s="3">
        <v>50</v>
      </c>
      <c r="F290" s="3">
        <v>53</v>
      </c>
      <c r="G290" s="3">
        <v>56</v>
      </c>
      <c r="H290" s="3">
        <v>3750</v>
      </c>
      <c r="I290" s="3">
        <v>4750</v>
      </c>
      <c r="J290" s="3">
        <v>3750</v>
      </c>
      <c r="K290" s="3">
        <v>3.2666666666666666</v>
      </c>
      <c r="L290" s="61">
        <v>2500</v>
      </c>
      <c r="M290" s="61">
        <v>-750</v>
      </c>
      <c r="N290" s="61">
        <v>0</v>
      </c>
      <c r="O290" s="129">
        <f t="shared" si="96"/>
        <v>-250.5017949591751</v>
      </c>
      <c r="P290" s="3">
        <f t="shared" si="92"/>
        <v>-250.5017949591751</v>
      </c>
      <c r="Q290" s="96">
        <f t="shared" si="93"/>
        <v>0</v>
      </c>
      <c r="R290" s="157">
        <f t="shared" si="97"/>
        <v>-163.88834393437503</v>
      </c>
      <c r="S290" s="3">
        <f t="shared" si="94"/>
        <v>-163.88834393437503</v>
      </c>
      <c r="T290" s="96">
        <f t="shared" si="95"/>
        <v>0</v>
      </c>
      <c r="U290" s="154">
        <f t="shared" si="98"/>
        <v>-77.913726571510168</v>
      </c>
      <c r="V290" s="3">
        <f t="shared" si="99"/>
        <v>-77.913726571510168</v>
      </c>
      <c r="W290" s="96">
        <f t="shared" si="100"/>
        <v>0</v>
      </c>
      <c r="X290" s="217">
        <f t="shared" si="101"/>
        <v>6.8714630306389637</v>
      </c>
      <c r="Y290" s="3">
        <f t="shared" si="102"/>
        <v>6.8714630306389637</v>
      </c>
      <c r="Z290" s="96">
        <f t="shared" si="103"/>
        <v>0</v>
      </c>
      <c r="AA290" s="220">
        <f t="shared" si="104"/>
        <v>-30.516909799697331</v>
      </c>
      <c r="AB290" s="184">
        <f t="shared" si="105"/>
        <v>-30.516909799697331</v>
      </c>
      <c r="AC290" s="166">
        <f t="shared" si="106"/>
        <v>0</v>
      </c>
      <c r="AD290" s="3">
        <f t="shared" si="91"/>
        <v>12250</v>
      </c>
      <c r="AE290" s="184">
        <f t="shared" si="111"/>
        <v>12749.498205040825</v>
      </c>
      <c r="AF290" s="184">
        <f t="shared" si="107"/>
        <v>12836.111656065625</v>
      </c>
      <c r="AG290" s="184">
        <f t="shared" si="108"/>
        <v>12922.086273428489</v>
      </c>
      <c r="AH290" s="184">
        <f t="shared" si="109"/>
        <v>13006.871463030639</v>
      </c>
      <c r="AI290" s="184">
        <f t="shared" si="110"/>
        <v>12969.483090200303</v>
      </c>
    </row>
    <row r="291" spans="1:35" x14ac:dyDescent="0.25">
      <c r="A291" s="1">
        <v>289</v>
      </c>
      <c r="B291" s="30">
        <v>13000</v>
      </c>
      <c r="C291" s="30">
        <v>12250</v>
      </c>
      <c r="D291" s="30">
        <v>12250</v>
      </c>
      <c r="E291" s="3">
        <v>53</v>
      </c>
      <c r="F291" s="3">
        <v>56</v>
      </c>
      <c r="G291" s="3">
        <v>55</v>
      </c>
      <c r="H291" s="3">
        <v>4750</v>
      </c>
      <c r="I291" s="3">
        <v>3750</v>
      </c>
      <c r="J291" s="3">
        <v>1750</v>
      </c>
      <c r="K291" s="3">
        <v>7</v>
      </c>
      <c r="L291" s="61">
        <v>-750</v>
      </c>
      <c r="M291" s="61">
        <v>0</v>
      </c>
      <c r="N291" s="61">
        <v>-750</v>
      </c>
      <c r="O291" s="129">
        <f t="shared" si="96"/>
        <v>-299.52490312032762</v>
      </c>
      <c r="P291" s="3">
        <f t="shared" si="92"/>
        <v>450.47509687967238</v>
      </c>
      <c r="Q291" s="96">
        <f t="shared" si="93"/>
        <v>-0.60063346250622984</v>
      </c>
      <c r="R291" s="157">
        <f t="shared" si="97"/>
        <v>-238.98018675266184</v>
      </c>
      <c r="S291" s="3">
        <f t="shared" si="94"/>
        <v>511.01981324733816</v>
      </c>
      <c r="T291" s="96">
        <f t="shared" si="95"/>
        <v>-0.68135975099645085</v>
      </c>
      <c r="U291" s="154">
        <f t="shared" si="98"/>
        <v>-246.75671628791758</v>
      </c>
      <c r="V291" s="3">
        <f t="shared" si="99"/>
        <v>503.24328371208242</v>
      </c>
      <c r="W291" s="96">
        <f t="shared" si="100"/>
        <v>-0.67099104494944317</v>
      </c>
      <c r="X291" s="217">
        <f t="shared" si="101"/>
        <v>-227.74870679538932</v>
      </c>
      <c r="Y291" s="3">
        <f t="shared" si="102"/>
        <v>522.25129320461065</v>
      </c>
      <c r="Z291" s="96">
        <f t="shared" si="103"/>
        <v>-0.69633505760614756</v>
      </c>
      <c r="AA291" s="220">
        <f t="shared" si="104"/>
        <v>-265.49889221155723</v>
      </c>
      <c r="AB291" s="184">
        <f t="shared" si="105"/>
        <v>484.50110778844277</v>
      </c>
      <c r="AC291" s="166">
        <f t="shared" si="106"/>
        <v>-0.64600147705125699</v>
      </c>
      <c r="AD291" s="3">
        <f t="shared" si="91"/>
        <v>12250</v>
      </c>
      <c r="AE291" s="184">
        <f t="shared" si="111"/>
        <v>11950.475096879672</v>
      </c>
      <c r="AF291" s="184">
        <f t="shared" si="107"/>
        <v>12011.019813247338</v>
      </c>
      <c r="AG291" s="184">
        <f t="shared" si="108"/>
        <v>12003.243283712083</v>
      </c>
      <c r="AH291" s="184">
        <f t="shared" si="109"/>
        <v>12022.25129320461</v>
      </c>
      <c r="AI291" s="184">
        <f t="shared" si="110"/>
        <v>11984.501107788443</v>
      </c>
    </row>
    <row r="292" spans="1:35" x14ac:dyDescent="0.25">
      <c r="A292" s="1">
        <v>290</v>
      </c>
      <c r="B292" s="30">
        <v>12250</v>
      </c>
      <c r="C292" s="30">
        <v>12250</v>
      </c>
      <c r="D292" s="30">
        <v>11500</v>
      </c>
      <c r="E292" s="3">
        <v>56</v>
      </c>
      <c r="F292" s="3">
        <v>55</v>
      </c>
      <c r="G292" s="3">
        <v>53</v>
      </c>
      <c r="H292" s="3">
        <v>3750</v>
      </c>
      <c r="I292" s="3">
        <v>1750</v>
      </c>
      <c r="J292" s="3">
        <v>2750</v>
      </c>
      <c r="K292" s="3">
        <v>4.1818181818181817</v>
      </c>
      <c r="L292" s="61">
        <v>0</v>
      </c>
      <c r="M292" s="61">
        <v>-750</v>
      </c>
      <c r="N292" s="61">
        <v>-500</v>
      </c>
      <c r="O292" s="129">
        <f t="shared" si="96"/>
        <v>-217.82530163015139</v>
      </c>
      <c r="P292" s="3">
        <f t="shared" si="92"/>
        <v>282.17469836984861</v>
      </c>
      <c r="Q292" s="96">
        <f t="shared" si="93"/>
        <v>-0.5643493967396972</v>
      </c>
      <c r="R292" s="157">
        <f t="shared" si="97"/>
        <v>-328.6796888413831</v>
      </c>
      <c r="S292" s="3">
        <f t="shared" si="94"/>
        <v>171.3203111586169</v>
      </c>
      <c r="T292" s="96">
        <f t="shared" si="95"/>
        <v>-0.3426406223172338</v>
      </c>
      <c r="U292" s="154">
        <f t="shared" si="98"/>
        <v>-284.17260726379624</v>
      </c>
      <c r="V292" s="3">
        <f t="shared" si="99"/>
        <v>215.82739273620376</v>
      </c>
      <c r="W292" s="96">
        <f t="shared" si="100"/>
        <v>-0.43165478547240754</v>
      </c>
      <c r="X292" s="217">
        <f t="shared" si="101"/>
        <v>-221.9676308773856</v>
      </c>
      <c r="Y292" s="3">
        <f t="shared" si="102"/>
        <v>278.0323691226144</v>
      </c>
      <c r="Z292" s="96">
        <f t="shared" si="103"/>
        <v>-0.55606473824522884</v>
      </c>
      <c r="AA292" s="220">
        <f t="shared" si="104"/>
        <v>-239.55506956608338</v>
      </c>
      <c r="AB292" s="184">
        <f t="shared" si="105"/>
        <v>260.44493043391662</v>
      </c>
      <c r="AC292" s="166">
        <f t="shared" si="106"/>
        <v>-0.52088986086783329</v>
      </c>
      <c r="AD292" s="3">
        <f t="shared" si="91"/>
        <v>11500</v>
      </c>
      <c r="AE292" s="184">
        <f t="shared" si="111"/>
        <v>12032.174698369849</v>
      </c>
      <c r="AF292" s="184">
        <f t="shared" si="107"/>
        <v>11921.320311158617</v>
      </c>
      <c r="AG292" s="184">
        <f t="shared" si="108"/>
        <v>11965.827392736204</v>
      </c>
      <c r="AH292" s="184">
        <f t="shared" si="109"/>
        <v>12028.032369122615</v>
      </c>
      <c r="AI292" s="184">
        <f t="shared" si="110"/>
        <v>12010.444930433916</v>
      </c>
    </row>
    <row r="293" spans="1:35" ht="15.75" thickBot="1" x14ac:dyDescent="0.3">
      <c r="A293" s="1">
        <v>291</v>
      </c>
      <c r="B293" s="30">
        <v>12250</v>
      </c>
      <c r="C293" s="30">
        <v>11500</v>
      </c>
      <c r="D293" s="31">
        <v>11000</v>
      </c>
      <c r="E293" s="3">
        <v>55</v>
      </c>
      <c r="F293" s="3">
        <v>53</v>
      </c>
      <c r="G293" s="32">
        <v>44</v>
      </c>
      <c r="H293" s="3">
        <v>1750</v>
      </c>
      <c r="I293" s="3">
        <v>2750</v>
      </c>
      <c r="J293" s="32">
        <v>1750</v>
      </c>
      <c r="K293" s="32">
        <v>6.2857142857142856</v>
      </c>
      <c r="L293" s="61">
        <v>-750</v>
      </c>
      <c r="M293" s="61">
        <v>-500</v>
      </c>
      <c r="N293" s="62">
        <v>-2000</v>
      </c>
      <c r="O293" s="129">
        <f t="shared" si="96"/>
        <v>-195.9292348409511</v>
      </c>
      <c r="P293" s="3">
        <f t="shared" si="92"/>
        <v>1804.070765159049</v>
      </c>
      <c r="Q293" s="96">
        <f t="shared" si="93"/>
        <v>-0.90203538257952443</v>
      </c>
      <c r="R293" s="157">
        <f t="shared" si="97"/>
        <v>-208.42945347296012</v>
      </c>
      <c r="S293" s="3">
        <f t="shared" si="94"/>
        <v>1791.5705465270398</v>
      </c>
      <c r="T293" s="96">
        <f t="shared" si="95"/>
        <v>-0.89578527326351987</v>
      </c>
      <c r="U293" s="154">
        <f t="shared" si="98"/>
        <v>-308.63950846006321</v>
      </c>
      <c r="V293" s="3">
        <f t="shared" si="99"/>
        <v>1691.3604915399369</v>
      </c>
      <c r="W293" s="96">
        <f t="shared" si="100"/>
        <v>-0.84568024576996847</v>
      </c>
      <c r="X293" s="217">
        <f t="shared" si="101"/>
        <v>-399.56374519665985</v>
      </c>
      <c r="Y293" s="3">
        <f t="shared" si="102"/>
        <v>1600.43625480334</v>
      </c>
      <c r="Z293" s="96">
        <f t="shared" si="103"/>
        <v>-0.80021812740166998</v>
      </c>
      <c r="AA293" s="220">
        <f t="shared" si="104"/>
        <v>-442.90547871928129</v>
      </c>
      <c r="AB293" s="184">
        <f t="shared" si="105"/>
        <v>1557.0945212807187</v>
      </c>
      <c r="AC293" s="166">
        <f t="shared" si="106"/>
        <v>-0.7785472606403594</v>
      </c>
      <c r="AD293" s="3">
        <f t="shared" si="91"/>
        <v>11000</v>
      </c>
      <c r="AE293" s="184">
        <f t="shared" si="111"/>
        <v>11304.070765159049</v>
      </c>
      <c r="AF293" s="184">
        <f t="shared" si="107"/>
        <v>11291.57054652704</v>
      </c>
      <c r="AG293" s="184">
        <f t="shared" si="108"/>
        <v>11191.360491539937</v>
      </c>
      <c r="AH293" s="184">
        <f t="shared" si="109"/>
        <v>11100.43625480334</v>
      </c>
      <c r="AI293" s="184">
        <f t="shared" si="110"/>
        <v>11057.094521280718</v>
      </c>
    </row>
    <row r="294" spans="1:35" ht="15.75" thickBot="1" x14ac:dyDescent="0.3">
      <c r="A294" s="1">
        <v>292</v>
      </c>
      <c r="B294" s="30">
        <v>11500</v>
      </c>
      <c r="C294" s="31">
        <v>11000</v>
      </c>
      <c r="D294" s="29">
        <v>11000</v>
      </c>
      <c r="E294" s="3">
        <v>53</v>
      </c>
      <c r="F294" s="32">
        <v>44</v>
      </c>
      <c r="G294" s="28">
        <v>45</v>
      </c>
      <c r="H294" s="3">
        <v>2750</v>
      </c>
      <c r="I294" s="32">
        <v>1750</v>
      </c>
      <c r="J294" s="28">
        <v>2750</v>
      </c>
      <c r="K294" s="28">
        <v>4</v>
      </c>
      <c r="L294" s="61">
        <v>-500</v>
      </c>
      <c r="M294" s="62">
        <v>-2000</v>
      </c>
      <c r="N294" s="209">
        <v>0</v>
      </c>
      <c r="O294" s="129">
        <f t="shared" si="96"/>
        <v>-192.21131826714864</v>
      </c>
      <c r="P294" s="3">
        <f t="shared" si="92"/>
        <v>-192.21131826714864</v>
      </c>
      <c r="Q294" s="96">
        <f t="shared" si="93"/>
        <v>0</v>
      </c>
      <c r="R294" s="157">
        <f t="shared" si="97"/>
        <v>-287.01403270912681</v>
      </c>
      <c r="S294" s="3">
        <f t="shared" si="94"/>
        <v>-287.01403270912681</v>
      </c>
      <c r="T294" s="96">
        <f t="shared" si="95"/>
        <v>0</v>
      </c>
      <c r="U294" s="154">
        <f t="shared" si="98"/>
        <v>-542.74585819774597</v>
      </c>
      <c r="V294" s="3">
        <f t="shared" si="99"/>
        <v>-542.74585819774597</v>
      </c>
      <c r="W294" s="96">
        <f t="shared" si="100"/>
        <v>0</v>
      </c>
      <c r="X294" s="217">
        <f t="shared" si="101"/>
        <v>-514.29302511562094</v>
      </c>
      <c r="Y294" s="3">
        <f t="shared" si="102"/>
        <v>-514.29302511562094</v>
      </c>
      <c r="Z294" s="96">
        <f t="shared" si="103"/>
        <v>0</v>
      </c>
      <c r="AA294" s="220">
        <f t="shared" si="104"/>
        <v>-543.0983265994538</v>
      </c>
      <c r="AB294" s="184">
        <f t="shared" si="105"/>
        <v>-543.0983265994538</v>
      </c>
      <c r="AC294" s="166">
        <f t="shared" si="106"/>
        <v>0</v>
      </c>
      <c r="AD294" s="3">
        <f t="shared" si="91"/>
        <v>11000</v>
      </c>
      <c r="AE294" s="184">
        <f t="shared" si="111"/>
        <v>10807.788681732851</v>
      </c>
      <c r="AF294" s="184">
        <f t="shared" si="107"/>
        <v>10712.985967290873</v>
      </c>
      <c r="AG294" s="184">
        <f t="shared" si="108"/>
        <v>10457.254141802254</v>
      </c>
      <c r="AH294" s="184">
        <f t="shared" si="109"/>
        <v>10485.706974884379</v>
      </c>
      <c r="AI294" s="184">
        <f t="shared" si="110"/>
        <v>10456.901673400545</v>
      </c>
    </row>
    <row r="295" spans="1:35" ht="15.75" thickBot="1" x14ac:dyDescent="0.3">
      <c r="A295" s="1">
        <v>293</v>
      </c>
      <c r="B295" s="31">
        <v>11000</v>
      </c>
      <c r="C295" s="29">
        <v>11000</v>
      </c>
      <c r="D295" s="30">
        <v>11000</v>
      </c>
      <c r="E295" s="32">
        <v>44</v>
      </c>
      <c r="F295" s="28">
        <v>45</v>
      </c>
      <c r="G295" s="3">
        <v>37</v>
      </c>
      <c r="H295" s="32">
        <v>1750</v>
      </c>
      <c r="I295" s="28">
        <v>2750</v>
      </c>
      <c r="J295" s="3">
        <v>2750</v>
      </c>
      <c r="K295" s="3">
        <v>4</v>
      </c>
      <c r="L295" s="62">
        <v>-2000</v>
      </c>
      <c r="M295" s="209">
        <v>0</v>
      </c>
      <c r="N295" s="61">
        <v>-250</v>
      </c>
      <c r="O295" s="129">
        <f t="shared" si="96"/>
        <v>-240.49562607507451</v>
      </c>
      <c r="P295" s="3">
        <f t="shared" si="92"/>
        <v>9.5043739249254884</v>
      </c>
      <c r="Q295" s="96">
        <f t="shared" si="93"/>
        <v>-3.8017495699701954E-2</v>
      </c>
      <c r="R295" s="157">
        <f t="shared" si="97"/>
        <v>-309.90075050380381</v>
      </c>
      <c r="S295" s="3">
        <f t="shared" si="94"/>
        <v>-59.900750503803806</v>
      </c>
      <c r="T295" s="96">
        <f t="shared" si="95"/>
        <v>0.23960300201521523</v>
      </c>
      <c r="U295" s="154">
        <f t="shared" si="98"/>
        <v>-363.62397503788725</v>
      </c>
      <c r="V295" s="3">
        <f t="shared" si="99"/>
        <v>-113.62397503788725</v>
      </c>
      <c r="W295" s="96">
        <f t="shared" si="100"/>
        <v>0.454495900151549</v>
      </c>
      <c r="X295" s="217">
        <f t="shared" si="101"/>
        <v>-509.94394439645555</v>
      </c>
      <c r="Y295" s="3">
        <f t="shared" si="102"/>
        <v>-259.94394439645555</v>
      </c>
      <c r="Z295" s="96">
        <f t="shared" si="103"/>
        <v>1.0397757775858223</v>
      </c>
      <c r="AA295" s="220">
        <f t="shared" si="104"/>
        <v>-551.42997376331778</v>
      </c>
      <c r="AB295" s="184">
        <f t="shared" si="105"/>
        <v>-301.42997376331778</v>
      </c>
      <c r="AC295" s="166">
        <f t="shared" si="106"/>
        <v>1.205719895053271</v>
      </c>
      <c r="AD295" s="3">
        <f t="shared" si="91"/>
        <v>11000</v>
      </c>
      <c r="AE295" s="184">
        <f t="shared" si="111"/>
        <v>10759.504373924925</v>
      </c>
      <c r="AF295" s="184">
        <f t="shared" si="107"/>
        <v>10690.099249496196</v>
      </c>
      <c r="AG295" s="184">
        <f t="shared" si="108"/>
        <v>10636.376024962112</v>
      </c>
      <c r="AH295" s="184">
        <f t="shared" si="109"/>
        <v>10490.056055603545</v>
      </c>
      <c r="AI295" s="184">
        <f t="shared" si="110"/>
        <v>10448.570026236683</v>
      </c>
    </row>
    <row r="296" spans="1:35" x14ac:dyDescent="0.25">
      <c r="A296" s="1">
        <v>294</v>
      </c>
      <c r="B296" s="29">
        <v>11000</v>
      </c>
      <c r="C296" s="30">
        <v>11000</v>
      </c>
      <c r="D296" s="30">
        <v>10750</v>
      </c>
      <c r="E296" s="28">
        <v>45</v>
      </c>
      <c r="F296" s="3">
        <v>37</v>
      </c>
      <c r="G296" s="3">
        <v>39</v>
      </c>
      <c r="H296" s="28">
        <v>2750</v>
      </c>
      <c r="I296" s="3">
        <v>2750</v>
      </c>
      <c r="J296" s="3">
        <v>1750</v>
      </c>
      <c r="K296" s="3">
        <v>6.1428571428571432</v>
      </c>
      <c r="L296" s="209">
        <v>0</v>
      </c>
      <c r="M296" s="61">
        <v>-250</v>
      </c>
      <c r="N296" s="61">
        <v>0</v>
      </c>
      <c r="O296" s="129">
        <f t="shared" si="96"/>
        <v>-192.10960891784987</v>
      </c>
      <c r="P296" s="3">
        <f t="shared" si="92"/>
        <v>-192.10960891784987</v>
      </c>
      <c r="Q296" s="96">
        <f t="shared" si="93"/>
        <v>0</v>
      </c>
      <c r="R296" s="157">
        <f t="shared" si="97"/>
        <v>-215.15655037621869</v>
      </c>
      <c r="S296" s="3">
        <f t="shared" si="94"/>
        <v>-215.15655037621869</v>
      </c>
      <c r="T296" s="96">
        <f t="shared" si="95"/>
        <v>0</v>
      </c>
      <c r="U296" s="154">
        <f t="shared" si="98"/>
        <v>-34.498156393899578</v>
      </c>
      <c r="V296" s="3">
        <f t="shared" si="99"/>
        <v>-34.498156393899578</v>
      </c>
      <c r="W296" s="96">
        <f t="shared" si="100"/>
        <v>0</v>
      </c>
      <c r="X296" s="217">
        <f t="shared" si="101"/>
        <v>-146.7707296728552</v>
      </c>
      <c r="Y296" s="3">
        <f t="shared" si="102"/>
        <v>-146.7707296728552</v>
      </c>
      <c r="Z296" s="96">
        <f t="shared" si="103"/>
        <v>0</v>
      </c>
      <c r="AA296" s="220">
        <f t="shared" si="104"/>
        <v>-210.36587217030643</v>
      </c>
      <c r="AB296" s="184">
        <f t="shared" si="105"/>
        <v>-210.36587217030643</v>
      </c>
      <c r="AC296" s="166">
        <f t="shared" si="106"/>
        <v>0</v>
      </c>
      <c r="AD296" s="3">
        <f t="shared" si="91"/>
        <v>10750</v>
      </c>
      <c r="AE296" s="184">
        <f t="shared" si="111"/>
        <v>10807.89039108215</v>
      </c>
      <c r="AF296" s="184">
        <f t="shared" si="107"/>
        <v>10784.843449623781</v>
      </c>
      <c r="AG296" s="184">
        <f t="shared" si="108"/>
        <v>10965.5018436061</v>
      </c>
      <c r="AH296" s="184">
        <f t="shared" si="109"/>
        <v>10853.229270327145</v>
      </c>
      <c r="AI296" s="184">
        <f t="shared" si="110"/>
        <v>10789.634127829693</v>
      </c>
    </row>
    <row r="297" spans="1:35" x14ac:dyDescent="0.25">
      <c r="A297" s="1">
        <v>295</v>
      </c>
      <c r="B297" s="30">
        <v>11000</v>
      </c>
      <c r="C297" s="30">
        <v>10750</v>
      </c>
      <c r="D297" s="30">
        <v>10750</v>
      </c>
      <c r="E297" s="3">
        <v>37</v>
      </c>
      <c r="F297" s="3">
        <v>39</v>
      </c>
      <c r="G297" s="3">
        <v>42</v>
      </c>
      <c r="H297" s="3">
        <v>2750</v>
      </c>
      <c r="I297" s="3">
        <v>1750</v>
      </c>
      <c r="J297" s="3">
        <v>1750</v>
      </c>
      <c r="K297" s="3">
        <v>6.1428571428571432</v>
      </c>
      <c r="L297" s="61">
        <v>-250</v>
      </c>
      <c r="M297" s="61">
        <v>0</v>
      </c>
      <c r="N297" s="61">
        <v>-250</v>
      </c>
      <c r="O297" s="129">
        <f t="shared" si="96"/>
        <v>-174.00299348987767</v>
      </c>
      <c r="P297" s="3">
        <f t="shared" si="92"/>
        <v>75.997006510122333</v>
      </c>
      <c r="Q297" s="96">
        <f t="shared" si="93"/>
        <v>-0.30398802604048936</v>
      </c>
      <c r="R297" s="157">
        <f t="shared" si="97"/>
        <v>-273.25949042975412</v>
      </c>
      <c r="S297" s="3">
        <f t="shared" si="94"/>
        <v>-23.259490429754123</v>
      </c>
      <c r="T297" s="96">
        <f t="shared" si="95"/>
        <v>9.3037961719016488E-2</v>
      </c>
      <c r="U297" s="154">
        <f t="shared" si="98"/>
        <v>-86.023872358784672</v>
      </c>
      <c r="V297" s="3">
        <f t="shared" si="99"/>
        <v>163.97612764121533</v>
      </c>
      <c r="W297" s="96">
        <f t="shared" si="100"/>
        <v>-0.65590451056486132</v>
      </c>
      <c r="X297" s="217">
        <f t="shared" si="101"/>
        <v>-65.197856882241808</v>
      </c>
      <c r="Y297" s="3">
        <f t="shared" si="102"/>
        <v>184.80214311775819</v>
      </c>
      <c r="Z297" s="96">
        <f t="shared" si="103"/>
        <v>-0.73920857247103278</v>
      </c>
      <c r="AA297" s="220">
        <f t="shared" si="104"/>
        <v>-79.459970318593818</v>
      </c>
      <c r="AB297" s="184">
        <f t="shared" si="105"/>
        <v>170.54002968140617</v>
      </c>
      <c r="AC297" s="166">
        <f t="shared" si="106"/>
        <v>-0.68216011872562465</v>
      </c>
      <c r="AD297" s="3">
        <f t="shared" si="91"/>
        <v>10750</v>
      </c>
      <c r="AE297" s="184">
        <f t="shared" si="111"/>
        <v>10575.997006510122</v>
      </c>
      <c r="AF297" s="184">
        <f t="shared" si="107"/>
        <v>10476.740509570245</v>
      </c>
      <c r="AG297" s="184">
        <f t="shared" si="108"/>
        <v>10663.976127641215</v>
      </c>
      <c r="AH297" s="184">
        <f t="shared" si="109"/>
        <v>10684.802143117759</v>
      </c>
      <c r="AI297" s="184">
        <f t="shared" si="110"/>
        <v>10670.540029681406</v>
      </c>
    </row>
    <row r="298" spans="1:35" x14ac:dyDescent="0.25">
      <c r="A298" s="1">
        <v>296</v>
      </c>
      <c r="B298" s="30">
        <v>10750</v>
      </c>
      <c r="C298" s="30">
        <v>10750</v>
      </c>
      <c r="D298" s="30">
        <v>10500</v>
      </c>
      <c r="E298" s="3">
        <v>39</v>
      </c>
      <c r="F298" s="3">
        <v>42</v>
      </c>
      <c r="G298" s="3">
        <v>47</v>
      </c>
      <c r="H298" s="3">
        <v>1750</v>
      </c>
      <c r="I298" s="3">
        <v>1750</v>
      </c>
      <c r="J298" s="3">
        <v>2750</v>
      </c>
      <c r="K298" s="3">
        <v>3.8181818181818183</v>
      </c>
      <c r="L298" s="61">
        <v>0</v>
      </c>
      <c r="M298" s="61">
        <v>-250</v>
      </c>
      <c r="N298" s="61">
        <v>0</v>
      </c>
      <c r="O298" s="129">
        <f t="shared" si="96"/>
        <v>-106.24195014423856</v>
      </c>
      <c r="P298" s="3">
        <f t="shared" si="92"/>
        <v>-106.24195014423856</v>
      </c>
      <c r="Q298" s="96">
        <f t="shared" si="93"/>
        <v>0</v>
      </c>
      <c r="R298" s="157">
        <f t="shared" si="97"/>
        <v>-225.45742380384354</v>
      </c>
      <c r="S298" s="3">
        <f t="shared" si="94"/>
        <v>-225.45742380384354</v>
      </c>
      <c r="T298" s="96">
        <f t="shared" si="95"/>
        <v>0</v>
      </c>
      <c r="U298" s="154">
        <f t="shared" si="98"/>
        <v>-33.808769299706469</v>
      </c>
      <c r="V298" s="3">
        <f t="shared" si="99"/>
        <v>-33.808769299706469</v>
      </c>
      <c r="W298" s="96">
        <f t="shared" si="100"/>
        <v>0</v>
      </c>
      <c r="X298" s="217">
        <f t="shared" si="101"/>
        <v>-0.73839046162149558</v>
      </c>
      <c r="Y298" s="3">
        <f t="shared" si="102"/>
        <v>-0.73839046162149558</v>
      </c>
      <c r="Z298" s="96">
        <f t="shared" si="103"/>
        <v>0</v>
      </c>
      <c r="AA298" s="220">
        <f t="shared" si="104"/>
        <v>32.579090758412221</v>
      </c>
      <c r="AB298" s="184">
        <f t="shared" si="105"/>
        <v>32.579090758412221</v>
      </c>
      <c r="AC298" s="166">
        <f t="shared" si="106"/>
        <v>0</v>
      </c>
      <c r="AD298" s="3">
        <f t="shared" si="91"/>
        <v>10500</v>
      </c>
      <c r="AE298" s="184">
        <f t="shared" si="111"/>
        <v>10643.758049855762</v>
      </c>
      <c r="AF298" s="184">
        <f t="shared" si="107"/>
        <v>10524.542576196156</v>
      </c>
      <c r="AG298" s="184">
        <f t="shared" si="108"/>
        <v>10716.191230700293</v>
      </c>
      <c r="AH298" s="184">
        <f t="shared" si="109"/>
        <v>10749.261609538378</v>
      </c>
      <c r="AI298" s="184">
        <f t="shared" si="110"/>
        <v>10782.579090758412</v>
      </c>
    </row>
    <row r="299" spans="1:35" x14ac:dyDescent="0.25">
      <c r="A299" s="1">
        <v>297</v>
      </c>
      <c r="B299" s="30">
        <v>10750</v>
      </c>
      <c r="C299" s="30">
        <v>10500</v>
      </c>
      <c r="D299" s="30">
        <v>10500</v>
      </c>
      <c r="E299" s="3">
        <v>42</v>
      </c>
      <c r="F299" s="3">
        <v>47</v>
      </c>
      <c r="G299" s="3">
        <v>48</v>
      </c>
      <c r="H299" s="3">
        <v>1750</v>
      </c>
      <c r="I299" s="3">
        <v>2750</v>
      </c>
      <c r="J299" s="3">
        <v>2750</v>
      </c>
      <c r="K299" s="3">
        <v>3.8181818181818183</v>
      </c>
      <c r="L299" s="61">
        <v>-250</v>
      </c>
      <c r="M299" s="61">
        <v>0</v>
      </c>
      <c r="N299" s="61">
        <v>0</v>
      </c>
      <c r="O299" s="129">
        <f t="shared" si="96"/>
        <v>-100.20641166824782</v>
      </c>
      <c r="P299" s="3">
        <f t="shared" si="92"/>
        <v>-100.20641166824782</v>
      </c>
      <c r="Q299" s="96">
        <f t="shared" si="93"/>
        <v>0</v>
      </c>
      <c r="R299" s="157">
        <f t="shared" si="97"/>
        <v>-146.1365221015802</v>
      </c>
      <c r="S299" s="3">
        <f t="shared" si="94"/>
        <v>-146.1365221015802</v>
      </c>
      <c r="T299" s="96">
        <f t="shared" si="95"/>
        <v>0</v>
      </c>
      <c r="U299" s="154">
        <f t="shared" si="98"/>
        <v>-98.268375176765147</v>
      </c>
      <c r="V299" s="3">
        <f t="shared" si="99"/>
        <v>-98.268375176765147</v>
      </c>
      <c r="W299" s="96">
        <f t="shared" si="100"/>
        <v>0</v>
      </c>
      <c r="X299" s="217">
        <f t="shared" si="101"/>
        <v>-77.077670503576826</v>
      </c>
      <c r="Y299" s="3">
        <f t="shared" si="102"/>
        <v>-77.077670503576826</v>
      </c>
      <c r="Z299" s="96">
        <f t="shared" si="103"/>
        <v>0</v>
      </c>
      <c r="AA299" s="220">
        <f t="shared" si="104"/>
        <v>-63.143011481061436</v>
      </c>
      <c r="AB299" s="184">
        <f t="shared" si="105"/>
        <v>-63.143011481061436</v>
      </c>
      <c r="AC299" s="166">
        <f t="shared" si="106"/>
        <v>0</v>
      </c>
      <c r="AD299" s="3">
        <f t="shared" si="91"/>
        <v>10500</v>
      </c>
      <c r="AE299" s="184">
        <f t="shared" si="111"/>
        <v>10399.793588331751</v>
      </c>
      <c r="AF299" s="184">
        <f t="shared" si="107"/>
        <v>10353.86347789842</v>
      </c>
      <c r="AG299" s="184">
        <f t="shared" si="108"/>
        <v>10401.731624823235</v>
      </c>
      <c r="AH299" s="184">
        <f t="shared" si="109"/>
        <v>10422.922329496423</v>
      </c>
      <c r="AI299" s="184">
        <f t="shared" si="110"/>
        <v>10436.856988518939</v>
      </c>
    </row>
    <row r="300" spans="1:35" x14ac:dyDescent="0.25">
      <c r="A300" s="1">
        <v>298</v>
      </c>
      <c r="B300" s="30">
        <v>10500</v>
      </c>
      <c r="C300" s="30">
        <v>10500</v>
      </c>
      <c r="D300" s="30">
        <v>10500</v>
      </c>
      <c r="E300" s="3">
        <v>47</v>
      </c>
      <c r="F300" s="3">
        <v>48</v>
      </c>
      <c r="G300" s="3">
        <v>49</v>
      </c>
      <c r="H300" s="3">
        <v>2750</v>
      </c>
      <c r="I300" s="3">
        <v>2750</v>
      </c>
      <c r="J300" s="3">
        <v>3750</v>
      </c>
      <c r="K300" s="3">
        <v>2.8</v>
      </c>
      <c r="L300" s="61">
        <v>0</v>
      </c>
      <c r="M300" s="61">
        <v>0</v>
      </c>
      <c r="N300" s="61">
        <v>500</v>
      </c>
      <c r="O300" s="129">
        <f t="shared" si="96"/>
        <v>-24.463909403656032</v>
      </c>
      <c r="P300" s="3">
        <f t="shared" si="92"/>
        <v>-524.46390940365609</v>
      </c>
      <c r="Q300" s="96">
        <f t="shared" si="93"/>
        <v>-1.0489278188073121</v>
      </c>
      <c r="R300" s="157">
        <f t="shared" si="97"/>
        <v>-95.982427431941403</v>
      </c>
      <c r="S300" s="3">
        <f t="shared" si="94"/>
        <v>-595.98242743194146</v>
      </c>
      <c r="T300" s="96">
        <f t="shared" si="95"/>
        <v>-1.1919648548638828</v>
      </c>
      <c r="U300" s="154">
        <f t="shared" si="98"/>
        <v>-69.535353179554704</v>
      </c>
      <c r="V300" s="3">
        <f t="shared" si="99"/>
        <v>-569.5353531795547</v>
      </c>
      <c r="W300" s="96">
        <f t="shared" si="100"/>
        <v>-1.1390707063591095</v>
      </c>
      <c r="X300" s="217">
        <f t="shared" si="101"/>
        <v>-41.796814766353421</v>
      </c>
      <c r="Y300" s="3">
        <f t="shared" si="102"/>
        <v>-541.79681476635346</v>
      </c>
      <c r="Z300" s="96">
        <f t="shared" si="103"/>
        <v>-1.0835936295327069</v>
      </c>
      <c r="AA300" s="220">
        <f t="shared" si="104"/>
        <v>-37.615036395985356</v>
      </c>
      <c r="AB300" s="184">
        <f t="shared" si="105"/>
        <v>-537.61503639598538</v>
      </c>
      <c r="AC300" s="166">
        <f t="shared" si="106"/>
        <v>-1.0752300727919708</v>
      </c>
      <c r="AD300" s="3">
        <f t="shared" si="91"/>
        <v>10500</v>
      </c>
      <c r="AE300" s="184">
        <f t="shared" si="111"/>
        <v>10475.536090596344</v>
      </c>
      <c r="AF300" s="184">
        <f t="shared" si="107"/>
        <v>10404.017572568058</v>
      </c>
      <c r="AG300" s="184">
        <f t="shared" si="108"/>
        <v>10430.464646820445</v>
      </c>
      <c r="AH300" s="184">
        <f t="shared" si="109"/>
        <v>10458.203185233646</v>
      </c>
      <c r="AI300" s="184">
        <f t="shared" si="110"/>
        <v>10462.384963604014</v>
      </c>
    </row>
    <row r="301" spans="1:35" x14ac:dyDescent="0.25">
      <c r="A301" s="1">
        <v>299</v>
      </c>
      <c r="B301" s="30">
        <v>10500</v>
      </c>
      <c r="C301" s="30">
        <v>10500</v>
      </c>
      <c r="D301" s="30">
        <v>11000</v>
      </c>
      <c r="E301" s="3">
        <v>48</v>
      </c>
      <c r="F301" s="3">
        <v>49</v>
      </c>
      <c r="G301" s="3">
        <v>49</v>
      </c>
      <c r="H301" s="3">
        <v>2750</v>
      </c>
      <c r="I301" s="3">
        <v>3750</v>
      </c>
      <c r="J301" s="3">
        <v>2750</v>
      </c>
      <c r="K301" s="3">
        <v>4</v>
      </c>
      <c r="L301" s="61">
        <v>0</v>
      </c>
      <c r="M301" s="61">
        <v>500</v>
      </c>
      <c r="N301" s="61">
        <v>0</v>
      </c>
      <c r="O301" s="129">
        <f t="shared" si="96"/>
        <v>-168.06916436318571</v>
      </c>
      <c r="P301" s="3">
        <f t="shared" si="92"/>
        <v>-168.06916436318571</v>
      </c>
      <c r="Q301" s="96">
        <f t="shared" si="93"/>
        <v>0</v>
      </c>
      <c r="R301" s="157">
        <f t="shared" si="97"/>
        <v>-150.9171998290295</v>
      </c>
      <c r="S301" s="3">
        <f t="shared" si="94"/>
        <v>-150.9171998290295</v>
      </c>
      <c r="T301" s="96">
        <f t="shared" si="95"/>
        <v>0</v>
      </c>
      <c r="U301" s="154">
        <f t="shared" si="98"/>
        <v>-170.16406530334547</v>
      </c>
      <c r="V301" s="3">
        <f t="shared" si="99"/>
        <v>-170.16406530334547</v>
      </c>
      <c r="W301" s="96">
        <f t="shared" si="100"/>
        <v>0</v>
      </c>
      <c r="X301" s="217">
        <f t="shared" si="101"/>
        <v>-186.78510899790308</v>
      </c>
      <c r="Y301" s="3">
        <f t="shared" si="102"/>
        <v>-186.78510899790308</v>
      </c>
      <c r="Z301" s="96">
        <f t="shared" si="103"/>
        <v>0</v>
      </c>
      <c r="AA301" s="220">
        <f t="shared" si="104"/>
        <v>-219.94663747853102</v>
      </c>
      <c r="AB301" s="184">
        <f t="shared" si="105"/>
        <v>-219.94663747853102</v>
      </c>
      <c r="AC301" s="166">
        <f t="shared" si="106"/>
        <v>0</v>
      </c>
      <c r="AD301" s="3">
        <f t="shared" si="91"/>
        <v>11000</v>
      </c>
      <c r="AE301" s="184">
        <f t="shared" si="111"/>
        <v>10331.930835636815</v>
      </c>
      <c r="AF301" s="184">
        <f t="shared" si="107"/>
        <v>10349.082800170971</v>
      </c>
      <c r="AG301" s="184">
        <f t="shared" si="108"/>
        <v>10329.835934696655</v>
      </c>
      <c r="AH301" s="184">
        <f t="shared" si="109"/>
        <v>10313.214891002097</v>
      </c>
      <c r="AI301" s="184">
        <f t="shared" si="110"/>
        <v>10280.053362521468</v>
      </c>
    </row>
    <row r="302" spans="1:35" x14ac:dyDescent="0.25">
      <c r="A302" s="1">
        <v>300</v>
      </c>
      <c r="B302" s="30">
        <v>10500</v>
      </c>
      <c r="C302" s="30">
        <v>11000</v>
      </c>
      <c r="D302" s="30">
        <v>11000</v>
      </c>
      <c r="E302" s="3">
        <v>49</v>
      </c>
      <c r="F302" s="3">
        <v>49</v>
      </c>
      <c r="G302" s="3">
        <v>50</v>
      </c>
      <c r="H302" s="3">
        <v>3750</v>
      </c>
      <c r="I302" s="3">
        <v>2750</v>
      </c>
      <c r="J302" s="3">
        <v>3750</v>
      </c>
      <c r="K302" s="3">
        <v>2.9333333333333331</v>
      </c>
      <c r="L302" s="61">
        <v>500</v>
      </c>
      <c r="M302" s="61">
        <v>0</v>
      </c>
      <c r="N302" s="61">
        <v>-500</v>
      </c>
      <c r="O302" s="129">
        <f t="shared" si="96"/>
        <v>-95.081700895509357</v>
      </c>
      <c r="P302" s="3">
        <f t="shared" si="92"/>
        <v>404.91829910449064</v>
      </c>
      <c r="Q302" s="96">
        <f t="shared" si="93"/>
        <v>-0.80983659820898124</v>
      </c>
      <c r="R302" s="157">
        <f t="shared" si="97"/>
        <v>-170.764729837337</v>
      </c>
      <c r="S302" s="3">
        <f t="shared" si="94"/>
        <v>329.23527016266303</v>
      </c>
      <c r="T302" s="96">
        <f t="shared" si="95"/>
        <v>-0.65847054032532604</v>
      </c>
      <c r="U302" s="154">
        <f t="shared" si="98"/>
        <v>-132.2497996302364</v>
      </c>
      <c r="V302" s="3">
        <f t="shared" si="99"/>
        <v>367.7502003697636</v>
      </c>
      <c r="W302" s="96">
        <f t="shared" si="100"/>
        <v>-0.73550040073952716</v>
      </c>
      <c r="X302" s="217">
        <f t="shared" si="101"/>
        <v>-69.423708404909135</v>
      </c>
      <c r="Y302" s="3">
        <f t="shared" si="102"/>
        <v>430.57629159509088</v>
      </c>
      <c r="Z302" s="96">
        <f t="shared" si="103"/>
        <v>-0.86115258319018173</v>
      </c>
      <c r="AA302" s="220">
        <f t="shared" si="104"/>
        <v>-90.200178000835848</v>
      </c>
      <c r="AB302" s="184">
        <f t="shared" si="105"/>
        <v>409.79982199916412</v>
      </c>
      <c r="AC302" s="166">
        <f t="shared" si="106"/>
        <v>-0.8195996439983283</v>
      </c>
      <c r="AD302" s="3">
        <f t="shared" si="91"/>
        <v>11000</v>
      </c>
      <c r="AE302" s="184">
        <f t="shared" si="111"/>
        <v>10904.918299104491</v>
      </c>
      <c r="AF302" s="184">
        <f t="shared" si="107"/>
        <v>10829.235270162662</v>
      </c>
      <c r="AG302" s="184">
        <f t="shared" si="108"/>
        <v>10867.750200369763</v>
      </c>
      <c r="AH302" s="184">
        <f t="shared" si="109"/>
        <v>10930.576291595091</v>
      </c>
      <c r="AI302" s="184">
        <f t="shared" si="110"/>
        <v>10909.799821999164</v>
      </c>
    </row>
    <row r="303" spans="1:35" x14ac:dyDescent="0.25">
      <c r="A303" s="1">
        <v>301</v>
      </c>
      <c r="B303" s="30">
        <v>11000</v>
      </c>
      <c r="C303" s="30">
        <v>11000</v>
      </c>
      <c r="D303" s="30">
        <v>10500</v>
      </c>
      <c r="E303" s="3">
        <v>49</v>
      </c>
      <c r="F303" s="3">
        <v>50</v>
      </c>
      <c r="G303" s="3">
        <v>49</v>
      </c>
      <c r="H303" s="3">
        <v>2750</v>
      </c>
      <c r="I303" s="3">
        <v>3750</v>
      </c>
      <c r="J303" s="3">
        <v>5750</v>
      </c>
      <c r="K303" s="3">
        <v>1.826086956521739</v>
      </c>
      <c r="L303" s="61">
        <v>0</v>
      </c>
      <c r="M303" s="61">
        <v>-500</v>
      </c>
      <c r="N303" s="61">
        <v>250</v>
      </c>
      <c r="O303" s="129">
        <f t="shared" si="96"/>
        <v>175.32130311464948</v>
      </c>
      <c r="P303" s="3">
        <f t="shared" si="92"/>
        <v>-74.678696885350519</v>
      </c>
      <c r="Q303" s="96">
        <f t="shared" si="93"/>
        <v>-0.29871478754140207</v>
      </c>
      <c r="R303" s="157">
        <f t="shared" si="97"/>
        <v>142.54084065634217</v>
      </c>
      <c r="S303" s="3">
        <f t="shared" si="94"/>
        <v>-107.45915934365783</v>
      </c>
      <c r="T303" s="96">
        <f t="shared" si="95"/>
        <v>-0.42983663737463135</v>
      </c>
      <c r="U303" s="154">
        <f t="shared" si="98"/>
        <v>96.892692220721784</v>
      </c>
      <c r="V303" s="3">
        <f t="shared" si="99"/>
        <v>-153.10730777927822</v>
      </c>
      <c r="W303" s="96">
        <f t="shared" si="100"/>
        <v>-0.61242923111711289</v>
      </c>
      <c r="X303" s="217">
        <f t="shared" si="101"/>
        <v>101.85430986995573</v>
      </c>
      <c r="Y303" s="3">
        <f t="shared" si="102"/>
        <v>-148.14569013004427</v>
      </c>
      <c r="Z303" s="96">
        <f t="shared" si="103"/>
        <v>-0.59258276052017711</v>
      </c>
      <c r="AA303" s="220">
        <f t="shared" si="104"/>
        <v>143.48545981778474</v>
      </c>
      <c r="AB303" s="184">
        <f t="shared" si="105"/>
        <v>-106.51454018221526</v>
      </c>
      <c r="AC303" s="166">
        <f t="shared" si="106"/>
        <v>-0.42605816072886105</v>
      </c>
      <c r="AD303" s="3">
        <f t="shared" si="91"/>
        <v>10500</v>
      </c>
      <c r="AE303" s="184">
        <f t="shared" si="111"/>
        <v>11175.32130311465</v>
      </c>
      <c r="AF303" s="184">
        <f t="shared" si="107"/>
        <v>11142.540840656342</v>
      </c>
      <c r="AG303" s="184">
        <f t="shared" si="108"/>
        <v>11096.892692220721</v>
      </c>
      <c r="AH303" s="184">
        <f t="shared" si="109"/>
        <v>11101.854309869956</v>
      </c>
      <c r="AI303" s="184">
        <f t="shared" si="110"/>
        <v>11143.485459817784</v>
      </c>
    </row>
    <row r="304" spans="1:35" x14ac:dyDescent="0.25">
      <c r="A304" s="1">
        <v>302</v>
      </c>
      <c r="B304" s="30">
        <v>11000</v>
      </c>
      <c r="C304" s="30">
        <v>10500</v>
      </c>
      <c r="D304" s="30">
        <v>10750</v>
      </c>
      <c r="E304" s="3">
        <v>50</v>
      </c>
      <c r="F304" s="3">
        <v>49</v>
      </c>
      <c r="G304" s="3">
        <v>36</v>
      </c>
      <c r="H304" s="3">
        <v>3750</v>
      </c>
      <c r="I304" s="3">
        <v>5750</v>
      </c>
      <c r="J304" s="3">
        <v>1000</v>
      </c>
      <c r="K304" s="3">
        <v>10.75</v>
      </c>
      <c r="L304" s="61">
        <v>-500</v>
      </c>
      <c r="M304" s="61">
        <v>250</v>
      </c>
      <c r="N304" s="61">
        <v>-250</v>
      </c>
      <c r="O304" s="129">
        <f t="shared" si="96"/>
        <v>-44.098126130007699</v>
      </c>
      <c r="P304" s="3">
        <f t="shared" si="92"/>
        <v>205.9018738699923</v>
      </c>
      <c r="Q304" s="96">
        <f t="shared" si="93"/>
        <v>-0.82360749547996925</v>
      </c>
      <c r="R304" s="157">
        <f t="shared" si="97"/>
        <v>194.56782013458738</v>
      </c>
      <c r="S304" s="3">
        <f t="shared" si="94"/>
        <v>444.56782013458735</v>
      </c>
      <c r="T304" s="96">
        <f t="shared" si="95"/>
        <v>-1.7782712805383494</v>
      </c>
      <c r="U304" s="154">
        <f t="shared" si="98"/>
        <v>-72.436988793078413</v>
      </c>
      <c r="V304" s="3">
        <f t="shared" si="99"/>
        <v>177.5630112069216</v>
      </c>
      <c r="W304" s="96">
        <f t="shared" si="100"/>
        <v>-0.71025204482768645</v>
      </c>
      <c r="X304" s="217">
        <f t="shared" si="101"/>
        <v>-233.7976062701143</v>
      </c>
      <c r="Y304" s="3">
        <f t="shared" si="102"/>
        <v>16.202393729885699</v>
      </c>
      <c r="Z304" s="96">
        <f t="shared" si="103"/>
        <v>-6.4809574919542798E-2</v>
      </c>
      <c r="AA304" s="220">
        <f t="shared" si="104"/>
        <v>-382.57101745587221</v>
      </c>
      <c r="AB304" s="184">
        <f t="shared" si="105"/>
        <v>-132.57101745587221</v>
      </c>
      <c r="AC304" s="166">
        <f t="shared" si="106"/>
        <v>0.53028406982348886</v>
      </c>
      <c r="AD304" s="3">
        <f t="shared" si="91"/>
        <v>10750</v>
      </c>
      <c r="AE304" s="184">
        <f t="shared" si="111"/>
        <v>10455.901873869992</v>
      </c>
      <c r="AF304" s="184">
        <f t="shared" si="107"/>
        <v>10694.567820134587</v>
      </c>
      <c r="AG304" s="184">
        <f t="shared" si="108"/>
        <v>10427.563011206921</v>
      </c>
      <c r="AH304" s="184">
        <f t="shared" si="109"/>
        <v>10266.202393729885</v>
      </c>
      <c r="AI304" s="184">
        <f t="shared" si="110"/>
        <v>10117.428982544128</v>
      </c>
    </row>
    <row r="305" spans="1:35" x14ac:dyDescent="0.25">
      <c r="A305" s="1">
        <v>303</v>
      </c>
      <c r="B305" s="30">
        <v>10500</v>
      </c>
      <c r="C305" s="30">
        <v>10750</v>
      </c>
      <c r="D305" s="30">
        <v>10500</v>
      </c>
      <c r="E305" s="3">
        <v>49</v>
      </c>
      <c r="F305" s="3">
        <v>36</v>
      </c>
      <c r="G305" s="3">
        <v>48</v>
      </c>
      <c r="H305" s="3">
        <v>5750</v>
      </c>
      <c r="I305" s="3">
        <v>1000</v>
      </c>
      <c r="J305" s="3">
        <v>3750</v>
      </c>
      <c r="K305" s="3">
        <v>2.8</v>
      </c>
      <c r="L305" s="61">
        <v>250</v>
      </c>
      <c r="M305" s="61">
        <v>-250</v>
      </c>
      <c r="N305" s="61">
        <v>-750</v>
      </c>
      <c r="O305" s="129">
        <f t="shared" si="96"/>
        <v>-30.499447879646766</v>
      </c>
      <c r="P305" s="3">
        <f t="shared" si="92"/>
        <v>719.50055212035318</v>
      </c>
      <c r="Q305" s="96">
        <f t="shared" si="93"/>
        <v>-0.95933406949380429</v>
      </c>
      <c r="R305" s="157">
        <f t="shared" si="97"/>
        <v>-232.59174213830792</v>
      </c>
      <c r="S305" s="3">
        <f t="shared" si="94"/>
        <v>517.40825786169205</v>
      </c>
      <c r="T305" s="96">
        <f t="shared" si="95"/>
        <v>-0.68987767714892279</v>
      </c>
      <c r="U305" s="154">
        <f t="shared" si="98"/>
        <v>123.27364270693165</v>
      </c>
      <c r="V305" s="3">
        <f t="shared" si="99"/>
        <v>873.2736427069317</v>
      </c>
      <c r="W305" s="96">
        <f t="shared" si="100"/>
        <v>-1.1643648569425755</v>
      </c>
      <c r="X305" s="217">
        <f t="shared" si="101"/>
        <v>150.29137976402282</v>
      </c>
      <c r="Y305" s="3">
        <f t="shared" si="102"/>
        <v>900.29137976402285</v>
      </c>
      <c r="Z305" s="96">
        <f t="shared" si="103"/>
        <v>-1.2003885063520305</v>
      </c>
      <c r="AA305" s="220">
        <f t="shared" si="104"/>
        <v>121.9843898976268</v>
      </c>
      <c r="AB305" s="184">
        <f t="shared" si="105"/>
        <v>871.98438989762678</v>
      </c>
      <c r="AC305" s="166">
        <f t="shared" si="106"/>
        <v>-1.1626458531968358</v>
      </c>
      <c r="AD305" s="3">
        <f t="shared" si="91"/>
        <v>10500</v>
      </c>
      <c r="AE305" s="184">
        <f t="shared" si="111"/>
        <v>10719.500552120353</v>
      </c>
      <c r="AF305" s="184">
        <f t="shared" si="107"/>
        <v>10517.408257861693</v>
      </c>
      <c r="AG305" s="184">
        <f t="shared" si="108"/>
        <v>10873.273642706932</v>
      </c>
      <c r="AH305" s="184">
        <f t="shared" si="109"/>
        <v>10900.291379764023</v>
      </c>
      <c r="AI305" s="184">
        <f t="shared" si="110"/>
        <v>10871.984389897627</v>
      </c>
    </row>
    <row r="306" spans="1:35" ht="15.75" thickBot="1" x14ac:dyDescent="0.3">
      <c r="A306" s="1">
        <v>304</v>
      </c>
      <c r="B306" s="30">
        <v>10750</v>
      </c>
      <c r="C306" s="30">
        <v>10500</v>
      </c>
      <c r="D306" s="31">
        <v>9750</v>
      </c>
      <c r="E306" s="3">
        <v>36</v>
      </c>
      <c r="F306" s="3">
        <v>48</v>
      </c>
      <c r="G306" s="32">
        <v>44</v>
      </c>
      <c r="H306" s="3">
        <v>1000</v>
      </c>
      <c r="I306" s="3">
        <v>3750</v>
      </c>
      <c r="J306" s="32">
        <v>3750</v>
      </c>
      <c r="K306" s="32">
        <v>2.6</v>
      </c>
      <c r="L306" s="61">
        <v>-250</v>
      </c>
      <c r="M306" s="61">
        <v>-750</v>
      </c>
      <c r="N306" s="62">
        <v>-500</v>
      </c>
      <c r="O306" s="129">
        <f t="shared" si="96"/>
        <v>60.338393168156159</v>
      </c>
      <c r="P306" s="3">
        <f t="shared" si="92"/>
        <v>560.33839316815613</v>
      </c>
      <c r="Q306" s="96">
        <f t="shared" si="93"/>
        <v>-1.1206767863363123</v>
      </c>
      <c r="R306" s="157">
        <f t="shared" si="97"/>
        <v>79.930208860794878</v>
      </c>
      <c r="S306" s="3">
        <f t="shared" si="94"/>
        <v>579.93020886079489</v>
      </c>
      <c r="T306" s="96">
        <f t="shared" si="95"/>
        <v>-1.1598604177215899</v>
      </c>
      <c r="U306" s="154">
        <f t="shared" si="98"/>
        <v>21.244705454833749</v>
      </c>
      <c r="V306" s="3">
        <f t="shared" si="99"/>
        <v>521.24470545483371</v>
      </c>
      <c r="W306" s="96">
        <f t="shared" si="100"/>
        <v>-1.0424894109096674</v>
      </c>
      <c r="X306" s="217">
        <f t="shared" si="101"/>
        <v>86.852162048603603</v>
      </c>
      <c r="Y306" s="3">
        <f t="shared" si="102"/>
        <v>586.85216204860365</v>
      </c>
      <c r="Z306" s="96">
        <f t="shared" si="103"/>
        <v>-1.1737043240972074</v>
      </c>
      <c r="AA306" s="220">
        <f t="shared" si="104"/>
        <v>110.09727862548372</v>
      </c>
      <c r="AB306" s="184">
        <f t="shared" si="105"/>
        <v>610.09727862548368</v>
      </c>
      <c r="AC306" s="166">
        <f t="shared" si="106"/>
        <v>-1.2201945572509674</v>
      </c>
      <c r="AD306" s="3">
        <f t="shared" si="91"/>
        <v>9750</v>
      </c>
      <c r="AE306" s="184">
        <f t="shared" si="111"/>
        <v>10560.338393168156</v>
      </c>
      <c r="AF306" s="184">
        <f t="shared" si="107"/>
        <v>10579.930208860795</v>
      </c>
      <c r="AG306" s="184">
        <f t="shared" si="108"/>
        <v>10521.244705454834</v>
      </c>
      <c r="AH306" s="184">
        <f t="shared" si="109"/>
        <v>10586.852162048604</v>
      </c>
      <c r="AI306" s="184">
        <f t="shared" si="110"/>
        <v>10610.097278625484</v>
      </c>
    </row>
    <row r="307" spans="1:35" ht="15.75" thickBot="1" x14ac:dyDescent="0.3">
      <c r="A307" s="1">
        <v>305</v>
      </c>
      <c r="B307" s="30">
        <v>10500</v>
      </c>
      <c r="C307" s="31">
        <v>9750</v>
      </c>
      <c r="D307" s="29">
        <v>7750</v>
      </c>
      <c r="E307" s="3">
        <v>48</v>
      </c>
      <c r="F307" s="32">
        <v>44</v>
      </c>
      <c r="G307" s="28">
        <v>32</v>
      </c>
      <c r="H307" s="3">
        <v>3750</v>
      </c>
      <c r="I307" s="32">
        <v>3750</v>
      </c>
      <c r="J307" s="28">
        <v>3750</v>
      </c>
      <c r="K307" s="28">
        <v>2.0666666666666669</v>
      </c>
      <c r="L307" s="61">
        <v>-750</v>
      </c>
      <c r="M307" s="62">
        <v>-500</v>
      </c>
      <c r="N307" s="209">
        <v>0</v>
      </c>
      <c r="O307" s="129">
        <f t="shared" si="96"/>
        <v>294.52525132764356</v>
      </c>
      <c r="P307" s="3">
        <f t="shared" si="92"/>
        <v>294.52525132764356</v>
      </c>
      <c r="Q307" s="96">
        <f t="shared" si="93"/>
        <v>0</v>
      </c>
      <c r="R307" s="157">
        <f t="shared" si="97"/>
        <v>312.94210136435544</v>
      </c>
      <c r="S307" s="3">
        <f t="shared" si="94"/>
        <v>312.94210136435544</v>
      </c>
      <c r="T307" s="96">
        <f t="shared" si="95"/>
        <v>0</v>
      </c>
      <c r="U307" s="154">
        <f t="shared" si="98"/>
        <v>440.34355157110429</v>
      </c>
      <c r="V307" s="3">
        <f t="shared" si="99"/>
        <v>440.34355157110429</v>
      </c>
      <c r="W307" s="96">
        <f t="shared" si="100"/>
        <v>0</v>
      </c>
      <c r="X307" s="217">
        <f t="shared" si="101"/>
        <v>353.33336499004025</v>
      </c>
      <c r="Y307" s="3">
        <f t="shared" si="102"/>
        <v>353.33336499004025</v>
      </c>
      <c r="Z307" s="96">
        <f t="shared" si="103"/>
        <v>0</v>
      </c>
      <c r="AA307" s="220">
        <f t="shared" si="104"/>
        <v>226.08876245615804</v>
      </c>
      <c r="AB307" s="184">
        <f t="shared" si="105"/>
        <v>226.08876245615804</v>
      </c>
      <c r="AC307" s="166">
        <f t="shared" si="106"/>
        <v>0</v>
      </c>
      <c r="AD307" s="3">
        <f t="shared" si="91"/>
        <v>7750</v>
      </c>
      <c r="AE307" s="184">
        <f t="shared" si="111"/>
        <v>10044.525251327643</v>
      </c>
      <c r="AF307" s="184">
        <f t="shared" si="107"/>
        <v>10062.942101364355</v>
      </c>
      <c r="AG307" s="184">
        <f t="shared" si="108"/>
        <v>10190.343551571104</v>
      </c>
      <c r="AH307" s="184">
        <f t="shared" si="109"/>
        <v>10103.33336499004</v>
      </c>
      <c r="AI307" s="184">
        <f t="shared" si="110"/>
        <v>9976.0887624561583</v>
      </c>
    </row>
    <row r="308" spans="1:35" ht="15.75" thickBot="1" x14ac:dyDescent="0.3">
      <c r="A308" s="1">
        <v>306</v>
      </c>
      <c r="B308" s="31">
        <v>9750</v>
      </c>
      <c r="C308" s="29">
        <v>7750</v>
      </c>
      <c r="D308" s="30">
        <v>7750</v>
      </c>
      <c r="E308" s="32">
        <v>44</v>
      </c>
      <c r="F308" s="28">
        <v>32</v>
      </c>
      <c r="G308" s="3">
        <v>39</v>
      </c>
      <c r="H308" s="32">
        <v>3750</v>
      </c>
      <c r="I308" s="28">
        <v>3750</v>
      </c>
      <c r="J308" s="3">
        <v>5750</v>
      </c>
      <c r="K308" s="3">
        <v>1.3478260869565217</v>
      </c>
      <c r="L308" s="62">
        <v>-500</v>
      </c>
      <c r="M308" s="209">
        <v>0</v>
      </c>
      <c r="N308" s="61">
        <v>1250</v>
      </c>
      <c r="O308" s="129">
        <f t="shared" si="96"/>
        <v>551.05313293556981</v>
      </c>
      <c r="P308" s="3">
        <f t="shared" si="92"/>
        <v>-698.94686706443019</v>
      </c>
      <c r="Q308" s="96">
        <f t="shared" si="93"/>
        <v>-0.5591574936515441</v>
      </c>
      <c r="R308" s="157">
        <f t="shared" si="97"/>
        <v>526.09826078885942</v>
      </c>
      <c r="S308" s="3">
        <f t="shared" si="94"/>
        <v>-723.90173921114058</v>
      </c>
      <c r="T308" s="96">
        <f t="shared" si="95"/>
        <v>-0.5791213913689125</v>
      </c>
      <c r="U308" s="154">
        <f t="shared" si="98"/>
        <v>611.68249523327825</v>
      </c>
      <c r="V308" s="3">
        <f t="shared" si="99"/>
        <v>-638.31750476672175</v>
      </c>
      <c r="W308" s="96">
        <f t="shared" si="100"/>
        <v>-0.51065400381337744</v>
      </c>
      <c r="X308" s="217">
        <f t="shared" si="101"/>
        <v>554.10299104523256</v>
      </c>
      <c r="Y308" s="3">
        <f t="shared" si="102"/>
        <v>-695.89700895476744</v>
      </c>
      <c r="Z308" s="96">
        <f t="shared" si="103"/>
        <v>-0.55671760716381391</v>
      </c>
      <c r="AA308" s="220">
        <f t="shared" si="104"/>
        <v>552.66575852655001</v>
      </c>
      <c r="AB308" s="184">
        <f t="shared" si="105"/>
        <v>-697.33424147344999</v>
      </c>
      <c r="AC308" s="166">
        <f t="shared" si="106"/>
        <v>-0.55786739317876</v>
      </c>
      <c r="AD308" s="3">
        <f t="shared" si="91"/>
        <v>7750</v>
      </c>
      <c r="AE308" s="184">
        <f t="shared" si="111"/>
        <v>8301.053132935569</v>
      </c>
      <c r="AF308" s="184">
        <f t="shared" si="107"/>
        <v>8276.09826078886</v>
      </c>
      <c r="AG308" s="184">
        <f t="shared" si="108"/>
        <v>8361.682495233279</v>
      </c>
      <c r="AH308" s="184">
        <f t="shared" si="109"/>
        <v>8304.1029910452326</v>
      </c>
      <c r="AI308" s="184">
        <f t="shared" si="110"/>
        <v>8302.6657585265493</v>
      </c>
    </row>
    <row r="309" spans="1:35" x14ac:dyDescent="0.25">
      <c r="A309" s="1">
        <v>307</v>
      </c>
      <c r="B309" s="29">
        <v>7750</v>
      </c>
      <c r="C309" s="30">
        <v>7750</v>
      </c>
      <c r="D309" s="30">
        <v>9000</v>
      </c>
      <c r="E309" s="28">
        <v>32</v>
      </c>
      <c r="F309" s="3">
        <v>39</v>
      </c>
      <c r="G309" s="3">
        <v>46</v>
      </c>
      <c r="H309" s="28">
        <v>3750</v>
      </c>
      <c r="I309" s="3">
        <v>5750</v>
      </c>
      <c r="J309" s="3">
        <v>3750</v>
      </c>
      <c r="K309" s="3">
        <v>2.4</v>
      </c>
      <c r="L309" s="209">
        <v>0</v>
      </c>
      <c r="M309" s="61">
        <v>1250</v>
      </c>
      <c r="N309" s="61">
        <v>250</v>
      </c>
      <c r="O309" s="129">
        <f t="shared" si="96"/>
        <v>187.38946507190371</v>
      </c>
      <c r="P309" s="3">
        <f t="shared" si="92"/>
        <v>-62.610534928096286</v>
      </c>
      <c r="Q309" s="96">
        <f t="shared" si="93"/>
        <v>-0.25044213971238516</v>
      </c>
      <c r="R309" s="157">
        <f t="shared" si="97"/>
        <v>333.83673798009289</v>
      </c>
      <c r="S309" s="3">
        <f t="shared" si="94"/>
        <v>83.836737980092892</v>
      </c>
      <c r="T309" s="96">
        <f t="shared" si="95"/>
        <v>0.33534695192037156</v>
      </c>
      <c r="U309" s="154">
        <f t="shared" si="98"/>
        <v>318.65336392010954</v>
      </c>
      <c r="V309" s="3">
        <f t="shared" si="99"/>
        <v>68.653363920109541</v>
      </c>
      <c r="W309" s="96">
        <f t="shared" si="100"/>
        <v>0.27461345568043816</v>
      </c>
      <c r="X309" s="217">
        <f t="shared" si="101"/>
        <v>351.72933271809171</v>
      </c>
      <c r="Y309" s="3">
        <f t="shared" si="102"/>
        <v>101.72933271809171</v>
      </c>
      <c r="Z309" s="96">
        <f t="shared" si="103"/>
        <v>0.40691733087236687</v>
      </c>
      <c r="AA309" s="220">
        <f t="shared" si="104"/>
        <v>303.34878352849216</v>
      </c>
      <c r="AB309" s="184">
        <f t="shared" si="105"/>
        <v>53.348783528492163</v>
      </c>
      <c r="AC309" s="166">
        <f t="shared" si="106"/>
        <v>0.21339513411396865</v>
      </c>
      <c r="AD309" s="3">
        <f t="shared" si="91"/>
        <v>9000</v>
      </c>
      <c r="AE309" s="184">
        <f t="shared" si="111"/>
        <v>7937.3894650719039</v>
      </c>
      <c r="AF309" s="184">
        <f t="shared" si="107"/>
        <v>8083.8367379800929</v>
      </c>
      <c r="AG309" s="184">
        <f t="shared" si="108"/>
        <v>8068.6533639201098</v>
      </c>
      <c r="AH309" s="184">
        <f t="shared" si="109"/>
        <v>8101.7293327180914</v>
      </c>
      <c r="AI309" s="184">
        <f t="shared" si="110"/>
        <v>8053.3487835284923</v>
      </c>
    </row>
    <row r="310" spans="1:35" x14ac:dyDescent="0.25">
      <c r="A310" s="1">
        <v>308</v>
      </c>
      <c r="B310" s="30">
        <v>7750</v>
      </c>
      <c r="C310" s="30">
        <v>9000</v>
      </c>
      <c r="D310" s="30">
        <v>9250</v>
      </c>
      <c r="E310" s="3">
        <v>39</v>
      </c>
      <c r="F310" s="3">
        <v>46</v>
      </c>
      <c r="G310" s="3">
        <v>55</v>
      </c>
      <c r="H310" s="3">
        <v>5750</v>
      </c>
      <c r="I310" s="3">
        <v>3750</v>
      </c>
      <c r="J310" s="3">
        <v>4750</v>
      </c>
      <c r="K310" s="3">
        <v>1.9473684210526316</v>
      </c>
      <c r="L310" s="61">
        <v>1250</v>
      </c>
      <c r="M310" s="61">
        <v>250</v>
      </c>
      <c r="N310" s="61">
        <v>1000</v>
      </c>
      <c r="O310" s="129">
        <f t="shared" si="96"/>
        <v>301.43750936033973</v>
      </c>
      <c r="P310" s="3">
        <f t="shared" si="92"/>
        <v>-698.56249063966027</v>
      </c>
      <c r="Q310" s="96">
        <f t="shared" si="93"/>
        <v>-0.69856249063966025</v>
      </c>
      <c r="R310" s="157">
        <f t="shared" si="97"/>
        <v>302.11110097936267</v>
      </c>
      <c r="S310" s="3">
        <f t="shared" si="94"/>
        <v>-697.88889902063738</v>
      </c>
      <c r="T310" s="96">
        <f t="shared" si="95"/>
        <v>-0.69788889902063733</v>
      </c>
      <c r="U310" s="154">
        <f t="shared" si="98"/>
        <v>362.7063251349374</v>
      </c>
      <c r="V310" s="3">
        <f t="shared" si="99"/>
        <v>-637.2936748650626</v>
      </c>
      <c r="W310" s="96">
        <f t="shared" si="100"/>
        <v>-0.63729367486506261</v>
      </c>
      <c r="X310" s="217">
        <f t="shared" si="101"/>
        <v>561.0109285746571</v>
      </c>
      <c r="Y310" s="3">
        <f t="shared" si="102"/>
        <v>-438.9890714253429</v>
      </c>
      <c r="Z310" s="96">
        <f t="shared" si="103"/>
        <v>-0.43898907142534288</v>
      </c>
      <c r="AA310" s="220">
        <f t="shared" si="104"/>
        <v>538.93603012879055</v>
      </c>
      <c r="AB310" s="184">
        <f t="shared" si="105"/>
        <v>-461.06396987120945</v>
      </c>
      <c r="AC310" s="166">
        <f t="shared" si="106"/>
        <v>-0.46106396987120946</v>
      </c>
      <c r="AD310" s="3">
        <f t="shared" si="91"/>
        <v>9250</v>
      </c>
      <c r="AE310" s="184">
        <f t="shared" si="111"/>
        <v>9301.4375093603394</v>
      </c>
      <c r="AF310" s="184">
        <f t="shared" si="107"/>
        <v>9302.1111009793622</v>
      </c>
      <c r="AG310" s="184">
        <f t="shared" si="108"/>
        <v>9362.7063251349373</v>
      </c>
      <c r="AH310" s="184">
        <f t="shared" si="109"/>
        <v>9561.0109285746566</v>
      </c>
      <c r="AI310" s="184">
        <f t="shared" si="110"/>
        <v>9538.9360301287907</v>
      </c>
    </row>
    <row r="311" spans="1:35" x14ac:dyDescent="0.25">
      <c r="A311" s="1">
        <v>309</v>
      </c>
      <c r="B311" s="30">
        <v>9000</v>
      </c>
      <c r="C311" s="30">
        <v>9250</v>
      </c>
      <c r="D311" s="30">
        <v>10250</v>
      </c>
      <c r="E311" s="3">
        <v>46</v>
      </c>
      <c r="F311" s="3">
        <v>55</v>
      </c>
      <c r="G311" s="3">
        <v>46</v>
      </c>
      <c r="H311" s="3">
        <v>3750</v>
      </c>
      <c r="I311" s="3">
        <v>4750</v>
      </c>
      <c r="J311" s="3">
        <v>3750</v>
      </c>
      <c r="K311" s="3">
        <v>2.7333333333333334</v>
      </c>
      <c r="L311" s="61">
        <v>250</v>
      </c>
      <c r="M311" s="61">
        <v>1000</v>
      </c>
      <c r="N311" s="61">
        <v>-500</v>
      </c>
      <c r="O311" s="129">
        <f t="shared" si="96"/>
        <v>-4.2438598477064318</v>
      </c>
      <c r="P311" s="3">
        <f t="shared" si="92"/>
        <v>495.7561401522936</v>
      </c>
      <c r="Q311" s="96">
        <f t="shared" si="93"/>
        <v>-0.99151228030458716</v>
      </c>
      <c r="R311" s="157">
        <f t="shared" si="97"/>
        <v>56.051135572982716</v>
      </c>
      <c r="S311" s="3">
        <f t="shared" si="94"/>
        <v>556.05113557298273</v>
      </c>
      <c r="T311" s="96">
        <f t="shared" si="95"/>
        <v>-1.1121022711459654</v>
      </c>
      <c r="U311" s="154">
        <f t="shared" si="98"/>
        <v>-251.82873240131454</v>
      </c>
      <c r="V311" s="3">
        <f t="shared" si="99"/>
        <v>248.17126759868546</v>
      </c>
      <c r="W311" s="96">
        <f t="shared" si="100"/>
        <v>-0.49634253519737093</v>
      </c>
      <c r="X311" s="217">
        <f t="shared" si="101"/>
        <v>-147.8308881988018</v>
      </c>
      <c r="Y311" s="3">
        <f t="shared" si="102"/>
        <v>352.1691118011982</v>
      </c>
      <c r="Z311" s="96">
        <f t="shared" si="103"/>
        <v>-0.7043382236023964</v>
      </c>
      <c r="AA311" s="220">
        <f t="shared" si="104"/>
        <v>-233.12932704589974</v>
      </c>
      <c r="AB311" s="184">
        <f t="shared" si="105"/>
        <v>266.87067295410026</v>
      </c>
      <c r="AC311" s="166">
        <f t="shared" si="106"/>
        <v>-0.53374134590820055</v>
      </c>
      <c r="AD311" s="3">
        <f t="shared" si="91"/>
        <v>10250</v>
      </c>
      <c r="AE311" s="184">
        <f t="shared" si="111"/>
        <v>9245.7561401522944</v>
      </c>
      <c r="AF311" s="184">
        <f t="shared" si="107"/>
        <v>9306.0511355729832</v>
      </c>
      <c r="AG311" s="184">
        <f t="shared" si="108"/>
        <v>8998.1712675986855</v>
      </c>
      <c r="AH311" s="184">
        <f t="shared" si="109"/>
        <v>9102.1691118011986</v>
      </c>
      <c r="AI311" s="184">
        <f t="shared" si="110"/>
        <v>9016.8706729541009</v>
      </c>
    </row>
    <row r="312" spans="1:35" x14ac:dyDescent="0.25">
      <c r="A312" s="1">
        <v>310</v>
      </c>
      <c r="B312" s="30">
        <v>9250</v>
      </c>
      <c r="C312" s="30">
        <v>10250</v>
      </c>
      <c r="D312" s="30">
        <v>9750</v>
      </c>
      <c r="E312" s="3">
        <v>55</v>
      </c>
      <c r="F312" s="3">
        <v>46</v>
      </c>
      <c r="G312" s="3">
        <v>43</v>
      </c>
      <c r="H312" s="3">
        <v>4750</v>
      </c>
      <c r="I312" s="3">
        <v>3750</v>
      </c>
      <c r="J312" s="3">
        <v>2750</v>
      </c>
      <c r="K312" s="3">
        <v>3.5454545454545454</v>
      </c>
      <c r="L312" s="61">
        <v>1000</v>
      </c>
      <c r="M312" s="61">
        <v>-500</v>
      </c>
      <c r="N312" s="61">
        <v>-500</v>
      </c>
      <c r="O312" s="129">
        <f t="shared" si="96"/>
        <v>-19.536667291808783</v>
      </c>
      <c r="P312" s="3">
        <f t="shared" si="92"/>
        <v>480.46333270819122</v>
      </c>
      <c r="Q312" s="96">
        <f t="shared" si="93"/>
        <v>-0.96092666541638239</v>
      </c>
      <c r="R312" s="157">
        <f t="shared" si="97"/>
        <v>20.405388125990022</v>
      </c>
      <c r="S312" s="3">
        <f t="shared" si="94"/>
        <v>520.40538812599004</v>
      </c>
      <c r="T312" s="96">
        <f t="shared" si="95"/>
        <v>-1.04081077625198</v>
      </c>
      <c r="U312" s="154">
        <f t="shared" si="98"/>
        <v>-8.0777104585922075</v>
      </c>
      <c r="V312" s="3">
        <f t="shared" si="99"/>
        <v>491.92228954140779</v>
      </c>
      <c r="W312" s="96">
        <f t="shared" si="100"/>
        <v>-0.98384457908281564</v>
      </c>
      <c r="X312" s="217">
        <f t="shared" si="101"/>
        <v>-25.588188156939943</v>
      </c>
      <c r="Y312" s="3">
        <f t="shared" si="102"/>
        <v>474.41181184306004</v>
      </c>
      <c r="Z312" s="96">
        <f t="shared" si="103"/>
        <v>-0.94882362368612005</v>
      </c>
      <c r="AA312" s="220">
        <f t="shared" si="104"/>
        <v>-174.02733848504243</v>
      </c>
      <c r="AB312" s="184">
        <f t="shared" si="105"/>
        <v>325.97266151495757</v>
      </c>
      <c r="AC312" s="166">
        <f t="shared" si="106"/>
        <v>-0.65194532302991515</v>
      </c>
      <c r="AD312" s="3">
        <f t="shared" si="91"/>
        <v>9750</v>
      </c>
      <c r="AE312" s="184">
        <f t="shared" si="111"/>
        <v>10230.463332708192</v>
      </c>
      <c r="AF312" s="184">
        <f t="shared" si="107"/>
        <v>10270.40538812599</v>
      </c>
      <c r="AG312" s="184">
        <f t="shared" si="108"/>
        <v>10241.922289541408</v>
      </c>
      <c r="AH312" s="184">
        <f t="shared" si="109"/>
        <v>10224.41181184306</v>
      </c>
      <c r="AI312" s="184">
        <f t="shared" si="110"/>
        <v>10075.972661514958</v>
      </c>
    </row>
    <row r="313" spans="1:35" x14ac:dyDescent="0.25">
      <c r="A313" s="1">
        <v>311</v>
      </c>
      <c r="B313" s="30">
        <v>10250</v>
      </c>
      <c r="C313" s="30">
        <v>9750</v>
      </c>
      <c r="D313" s="30">
        <v>9250</v>
      </c>
      <c r="E313" s="3">
        <v>46</v>
      </c>
      <c r="F313" s="3">
        <v>43</v>
      </c>
      <c r="G313" s="3">
        <v>46</v>
      </c>
      <c r="H313" s="3">
        <v>3750</v>
      </c>
      <c r="I313" s="3">
        <v>2750</v>
      </c>
      <c r="J313" s="3">
        <v>2750</v>
      </c>
      <c r="K313" s="3">
        <v>3.3636363636363638</v>
      </c>
      <c r="L313" s="61">
        <v>-500</v>
      </c>
      <c r="M313" s="61">
        <v>-500</v>
      </c>
      <c r="N313" s="61">
        <v>500</v>
      </c>
      <c r="O313" s="129">
        <f t="shared" si="96"/>
        <v>72.468239307092034</v>
      </c>
      <c r="P313" s="3">
        <f t="shared" si="92"/>
        <v>-427.53176069290794</v>
      </c>
      <c r="Q313" s="96">
        <f t="shared" si="93"/>
        <v>-0.85506352138581587</v>
      </c>
      <c r="R313" s="157">
        <f t="shared" si="97"/>
        <v>46.40402750216689</v>
      </c>
      <c r="S313" s="3">
        <f t="shared" si="94"/>
        <v>-453.59597249783309</v>
      </c>
      <c r="T313" s="96">
        <f t="shared" si="95"/>
        <v>-0.90719194499566613</v>
      </c>
      <c r="U313" s="154">
        <f t="shared" si="98"/>
        <v>139.60890871040914</v>
      </c>
      <c r="V313" s="3">
        <f t="shared" si="99"/>
        <v>-360.39109128959086</v>
      </c>
      <c r="W313" s="96">
        <f t="shared" si="100"/>
        <v>-0.7207821825791817</v>
      </c>
      <c r="X313" s="217">
        <f t="shared" si="101"/>
        <v>142.56750277386959</v>
      </c>
      <c r="Y313" s="3">
        <f t="shared" si="102"/>
        <v>-357.43249722613041</v>
      </c>
      <c r="Z313" s="96">
        <f t="shared" si="103"/>
        <v>-0.71486499445226082</v>
      </c>
      <c r="AA313" s="220">
        <f t="shared" si="104"/>
        <v>94.353117085743179</v>
      </c>
      <c r="AB313" s="184">
        <f t="shared" si="105"/>
        <v>-405.64688291425682</v>
      </c>
      <c r="AC313" s="166">
        <f t="shared" si="106"/>
        <v>-0.81129376582851365</v>
      </c>
      <c r="AD313" s="3">
        <f t="shared" si="91"/>
        <v>9250</v>
      </c>
      <c r="AE313" s="184">
        <f t="shared" si="111"/>
        <v>9822.4682393070925</v>
      </c>
      <c r="AF313" s="184">
        <f t="shared" si="107"/>
        <v>9796.4040275021671</v>
      </c>
      <c r="AG313" s="184">
        <f t="shared" si="108"/>
        <v>9889.6089087104083</v>
      </c>
      <c r="AH313" s="184">
        <f t="shared" si="109"/>
        <v>9892.5675027738689</v>
      </c>
      <c r="AI313" s="184">
        <f t="shared" si="110"/>
        <v>9844.3531170857423</v>
      </c>
    </row>
    <row r="314" spans="1:35" x14ac:dyDescent="0.25">
      <c r="A314" s="1">
        <v>312</v>
      </c>
      <c r="B314" s="30">
        <v>9750</v>
      </c>
      <c r="C314" s="30">
        <v>9250</v>
      </c>
      <c r="D314" s="30">
        <v>9750</v>
      </c>
      <c r="E314" s="3">
        <v>43</v>
      </c>
      <c r="F314" s="3">
        <v>46</v>
      </c>
      <c r="G314" s="3">
        <v>44</v>
      </c>
      <c r="H314" s="3">
        <v>2750</v>
      </c>
      <c r="I314" s="3">
        <v>2750</v>
      </c>
      <c r="J314" s="3">
        <v>2750</v>
      </c>
      <c r="K314" s="3">
        <v>3.5454545454545454</v>
      </c>
      <c r="L314" s="61">
        <v>-500</v>
      </c>
      <c r="M314" s="61">
        <v>500</v>
      </c>
      <c r="N314" s="61">
        <v>-500</v>
      </c>
      <c r="O314" s="129">
        <f t="shared" si="96"/>
        <v>-13.501128815818049</v>
      </c>
      <c r="P314" s="3">
        <f t="shared" si="92"/>
        <v>486.49887118418195</v>
      </c>
      <c r="Q314" s="96">
        <f t="shared" si="93"/>
        <v>-0.97299774236836389</v>
      </c>
      <c r="R314" s="157">
        <f t="shared" si="97"/>
        <v>-67.251647808362549</v>
      </c>
      <c r="S314" s="3">
        <f t="shared" si="94"/>
        <v>432.74835219163742</v>
      </c>
      <c r="T314" s="96">
        <f t="shared" si="95"/>
        <v>-0.86549670438327486</v>
      </c>
      <c r="U314" s="154">
        <f t="shared" si="98"/>
        <v>-118.85371532189919</v>
      </c>
      <c r="V314" s="3">
        <f t="shared" si="99"/>
        <v>381.14628467810081</v>
      </c>
      <c r="W314" s="96">
        <f t="shared" si="100"/>
        <v>-0.7622925693562016</v>
      </c>
      <c r="X314" s="217">
        <f t="shared" si="101"/>
        <v>-87.056497789027276</v>
      </c>
      <c r="Y314" s="3">
        <f t="shared" si="102"/>
        <v>412.94350221097272</v>
      </c>
      <c r="Z314" s="96">
        <f t="shared" si="103"/>
        <v>-0.8258870044219454</v>
      </c>
      <c r="AA314" s="220">
        <f t="shared" si="104"/>
        <v>-126.61791304113629</v>
      </c>
      <c r="AB314" s="184">
        <f t="shared" si="105"/>
        <v>373.38208695886374</v>
      </c>
      <c r="AC314" s="166">
        <f t="shared" si="106"/>
        <v>-0.74676417391772743</v>
      </c>
      <c r="AD314" s="3">
        <f t="shared" si="91"/>
        <v>9750</v>
      </c>
      <c r="AE314" s="184">
        <f t="shared" si="111"/>
        <v>9236.4988711841816</v>
      </c>
      <c r="AF314" s="184">
        <f t="shared" si="107"/>
        <v>9182.7483521916383</v>
      </c>
      <c r="AG314" s="184">
        <f t="shared" si="108"/>
        <v>9131.1462846781014</v>
      </c>
      <c r="AH314" s="184">
        <f t="shared" si="109"/>
        <v>9162.9435022109719</v>
      </c>
      <c r="AI314" s="184">
        <f t="shared" si="110"/>
        <v>9123.3820869588635</v>
      </c>
    </row>
    <row r="315" spans="1:35" ht="15.75" thickBot="1" x14ac:dyDescent="0.3">
      <c r="A315" s="1">
        <v>313</v>
      </c>
      <c r="B315" s="30">
        <v>9250</v>
      </c>
      <c r="C315" s="30">
        <v>9750</v>
      </c>
      <c r="D315" s="31">
        <v>9250</v>
      </c>
      <c r="E315" s="3">
        <v>46</v>
      </c>
      <c r="F315" s="3">
        <v>44</v>
      </c>
      <c r="G315" s="32">
        <v>45</v>
      </c>
      <c r="H315" s="3">
        <v>2750</v>
      </c>
      <c r="I315" s="3">
        <v>2750</v>
      </c>
      <c r="J315" s="32">
        <v>2750</v>
      </c>
      <c r="K315" s="32">
        <v>3.3636363636363638</v>
      </c>
      <c r="L315" s="61">
        <v>500</v>
      </c>
      <c r="M315" s="61">
        <v>-500</v>
      </c>
      <c r="N315" s="62">
        <v>-250</v>
      </c>
      <c r="O315" s="129">
        <f t="shared" si="96"/>
        <v>66.4327008311013</v>
      </c>
      <c r="P315" s="3">
        <f t="shared" si="92"/>
        <v>316.43270083110133</v>
      </c>
      <c r="Q315" s="96">
        <f t="shared" si="93"/>
        <v>-1.2657308033244052</v>
      </c>
      <c r="R315" s="157">
        <f t="shared" si="97"/>
        <v>38.73139770792833</v>
      </c>
      <c r="S315" s="3">
        <f t="shared" si="94"/>
        <v>288.73139770792835</v>
      </c>
      <c r="T315" s="96">
        <f t="shared" si="95"/>
        <v>-1.1549255908317133</v>
      </c>
      <c r="U315" s="154">
        <f t="shared" si="98"/>
        <v>92.521540082072477</v>
      </c>
      <c r="V315" s="3">
        <f t="shared" si="99"/>
        <v>342.52154008207248</v>
      </c>
      <c r="W315" s="96">
        <f t="shared" si="100"/>
        <v>-1.3700861603282899</v>
      </c>
      <c r="X315" s="217">
        <f t="shared" si="101"/>
        <v>98.505044689400336</v>
      </c>
      <c r="Y315" s="3">
        <f t="shared" si="102"/>
        <v>348.50504468940034</v>
      </c>
      <c r="Z315" s="96">
        <f t="shared" si="103"/>
        <v>-1.3940201787576014</v>
      </c>
      <c r="AA315" s="220">
        <f t="shared" si="104"/>
        <v>44.828381243544641</v>
      </c>
      <c r="AB315" s="184">
        <f t="shared" si="105"/>
        <v>294.82838124354464</v>
      </c>
      <c r="AC315" s="166">
        <f t="shared" si="106"/>
        <v>-1.1793135249741786</v>
      </c>
      <c r="AD315" s="3">
        <f t="shared" si="91"/>
        <v>9250</v>
      </c>
      <c r="AE315" s="184">
        <f t="shared" si="111"/>
        <v>9816.4327008311011</v>
      </c>
      <c r="AF315" s="184">
        <f t="shared" si="107"/>
        <v>9788.7313977079284</v>
      </c>
      <c r="AG315" s="184">
        <f t="shared" si="108"/>
        <v>9842.5215400820725</v>
      </c>
      <c r="AH315" s="184">
        <f t="shared" si="109"/>
        <v>9848.5050446894002</v>
      </c>
      <c r="AI315" s="184">
        <f t="shared" si="110"/>
        <v>9794.8283812435438</v>
      </c>
    </row>
    <row r="316" spans="1:35" ht="15.75" thickBot="1" x14ac:dyDescent="0.3">
      <c r="A316" s="1">
        <v>314</v>
      </c>
      <c r="B316" s="30">
        <v>9750</v>
      </c>
      <c r="C316" s="31">
        <v>9250</v>
      </c>
      <c r="D316" s="29">
        <v>4250</v>
      </c>
      <c r="E316" s="3">
        <v>44</v>
      </c>
      <c r="F316" s="32">
        <v>45</v>
      </c>
      <c r="G316" s="28">
        <v>36</v>
      </c>
      <c r="H316" s="3">
        <v>2750</v>
      </c>
      <c r="I316" s="32">
        <v>2750</v>
      </c>
      <c r="J316" s="28">
        <v>1750</v>
      </c>
      <c r="K316" s="28">
        <v>2.4285714285714284</v>
      </c>
      <c r="L316" s="61">
        <v>-500</v>
      </c>
      <c r="M316" s="62">
        <v>-250</v>
      </c>
      <c r="N316" s="209">
        <v>4500</v>
      </c>
      <c r="O316" s="129">
        <f t="shared" si="96"/>
        <v>673.71405153360513</v>
      </c>
      <c r="P316" s="3">
        <f t="shared" si="92"/>
        <v>-3826.285948466395</v>
      </c>
      <c r="Q316" s="96">
        <f t="shared" si="93"/>
        <v>-0.8502857663258655</v>
      </c>
      <c r="R316" s="157">
        <f t="shared" si="97"/>
        <v>707.50616187430228</v>
      </c>
      <c r="S316" s="3">
        <f t="shared" si="94"/>
        <v>-3792.4938381256979</v>
      </c>
      <c r="T316" s="96">
        <f t="shared" si="95"/>
        <v>-0.84277640847237734</v>
      </c>
      <c r="U316" s="154">
        <f t="shared" si="98"/>
        <v>1575.737851335128</v>
      </c>
      <c r="V316" s="3">
        <f t="shared" si="99"/>
        <v>-2924.2621486648723</v>
      </c>
      <c r="W316" s="96">
        <f t="shared" si="100"/>
        <v>-0.64983603303663828</v>
      </c>
      <c r="X316" s="217">
        <f t="shared" si="101"/>
        <v>1387.9081371492657</v>
      </c>
      <c r="Y316" s="3">
        <f t="shared" si="102"/>
        <v>-3112.0918628507343</v>
      </c>
      <c r="Z316" s="96">
        <f t="shared" si="103"/>
        <v>-0.69157596952238543</v>
      </c>
      <c r="AA316" s="220">
        <f t="shared" si="104"/>
        <v>1265.7323364912688</v>
      </c>
      <c r="AB316" s="184">
        <f t="shared" si="105"/>
        <v>-3234.2676635087309</v>
      </c>
      <c r="AC316" s="166">
        <f t="shared" si="106"/>
        <v>-0.71872614744638463</v>
      </c>
      <c r="AD316" s="3">
        <f t="shared" si="91"/>
        <v>4250</v>
      </c>
      <c r="AE316" s="184">
        <f t="shared" si="111"/>
        <v>9923.714051533605</v>
      </c>
      <c r="AF316" s="184">
        <f t="shared" si="107"/>
        <v>9957.5061618743021</v>
      </c>
      <c r="AG316" s="184">
        <f t="shared" si="108"/>
        <v>10825.737851335129</v>
      </c>
      <c r="AH316" s="184">
        <f t="shared" si="109"/>
        <v>10637.908137149265</v>
      </c>
      <c r="AI316" s="184">
        <f t="shared" si="110"/>
        <v>10515.732336491268</v>
      </c>
    </row>
    <row r="317" spans="1:35" ht="15.75" thickBot="1" x14ac:dyDescent="0.3">
      <c r="A317" s="1">
        <v>315</v>
      </c>
      <c r="B317" s="31">
        <v>9250</v>
      </c>
      <c r="C317" s="29">
        <v>4250</v>
      </c>
      <c r="D317" s="30">
        <v>8750</v>
      </c>
      <c r="E317" s="32">
        <v>45</v>
      </c>
      <c r="F317" s="28">
        <v>36</v>
      </c>
      <c r="G317" s="3">
        <v>46</v>
      </c>
      <c r="H317" s="32">
        <v>2750</v>
      </c>
      <c r="I317" s="28">
        <v>1750</v>
      </c>
      <c r="J317" s="3">
        <v>1750</v>
      </c>
      <c r="K317" s="3">
        <v>5</v>
      </c>
      <c r="L317" s="62">
        <v>-250</v>
      </c>
      <c r="M317" s="209">
        <v>4500</v>
      </c>
      <c r="N317" s="61">
        <v>250</v>
      </c>
      <c r="O317" s="129">
        <f t="shared" si="96"/>
        <v>122.1177068385243</v>
      </c>
      <c r="P317" s="3">
        <f t="shared" si="92"/>
        <v>-127.8822931614757</v>
      </c>
      <c r="Q317" s="96">
        <f t="shared" si="93"/>
        <v>-0.51152917264590281</v>
      </c>
      <c r="R317" s="157">
        <f t="shared" si="97"/>
        <v>-36.843342350458045</v>
      </c>
      <c r="S317" s="3">
        <f t="shared" si="94"/>
        <v>-286.84334235045804</v>
      </c>
      <c r="T317" s="96">
        <f t="shared" si="95"/>
        <v>-1.1473733694018322</v>
      </c>
      <c r="U317" s="154">
        <f t="shared" si="98"/>
        <v>-75.534393061330547</v>
      </c>
      <c r="V317" s="3">
        <f t="shared" si="99"/>
        <v>-325.53439306133055</v>
      </c>
      <c r="W317" s="96">
        <f t="shared" si="100"/>
        <v>-1.3021375722453221</v>
      </c>
      <c r="X317" s="217">
        <f t="shared" si="101"/>
        <v>9.5713095226287237</v>
      </c>
      <c r="Y317" s="3">
        <f t="shared" si="102"/>
        <v>-240.42869047737128</v>
      </c>
      <c r="Z317" s="96">
        <f t="shared" si="103"/>
        <v>-0.96171476190948513</v>
      </c>
      <c r="AA317" s="220">
        <f t="shared" si="104"/>
        <v>5.7786726596621065</v>
      </c>
      <c r="AB317" s="184">
        <f t="shared" si="105"/>
        <v>-244.22132734033789</v>
      </c>
      <c r="AC317" s="166">
        <f t="shared" si="106"/>
        <v>-0.97688530936135154</v>
      </c>
      <c r="AD317" s="3">
        <f t="shared" si="91"/>
        <v>8750</v>
      </c>
      <c r="AE317" s="184">
        <f t="shared" si="111"/>
        <v>4372.1177068385241</v>
      </c>
      <c r="AF317" s="184">
        <f t="shared" si="107"/>
        <v>4213.1566576495416</v>
      </c>
      <c r="AG317" s="184">
        <f t="shared" si="108"/>
        <v>4174.4656069386692</v>
      </c>
      <c r="AH317" s="184">
        <f t="shared" si="109"/>
        <v>4259.5713095226283</v>
      </c>
      <c r="AI317" s="184">
        <f t="shared" si="110"/>
        <v>4255.7786726596623</v>
      </c>
    </row>
    <row r="318" spans="1:35" x14ac:dyDescent="0.25">
      <c r="A318" s="1">
        <v>316</v>
      </c>
      <c r="B318" s="29">
        <v>4250</v>
      </c>
      <c r="C318" s="30">
        <v>8750</v>
      </c>
      <c r="D318" s="30">
        <v>9000</v>
      </c>
      <c r="E318" s="28">
        <v>36</v>
      </c>
      <c r="F318" s="3">
        <v>46</v>
      </c>
      <c r="G318" s="3">
        <v>44</v>
      </c>
      <c r="H318" s="28">
        <v>1750</v>
      </c>
      <c r="I318" s="3">
        <v>1750</v>
      </c>
      <c r="J318" s="3">
        <v>3750</v>
      </c>
      <c r="K318" s="3">
        <v>2.4</v>
      </c>
      <c r="L318" s="209">
        <v>4500</v>
      </c>
      <c r="M318" s="61">
        <v>250</v>
      </c>
      <c r="N318" s="61">
        <v>250</v>
      </c>
      <c r="O318" s="129">
        <f t="shared" si="96"/>
        <v>175.31838811992225</v>
      </c>
      <c r="P318" s="3">
        <f t="shared" si="92"/>
        <v>-74.681611880077753</v>
      </c>
      <c r="Q318" s="96">
        <f t="shared" si="93"/>
        <v>-0.29872644752031102</v>
      </c>
      <c r="R318" s="157">
        <f t="shared" si="97"/>
        <v>31.898390759517294</v>
      </c>
      <c r="S318" s="3">
        <f t="shared" si="94"/>
        <v>-218.1016092404827</v>
      </c>
      <c r="T318" s="96">
        <f t="shared" si="95"/>
        <v>-0.87240643696193076</v>
      </c>
      <c r="U318" s="154">
        <f t="shared" si="98"/>
        <v>-24.522384770807449</v>
      </c>
      <c r="V318" s="3">
        <f t="shared" si="99"/>
        <v>-274.52238477080743</v>
      </c>
      <c r="W318" s="96">
        <f t="shared" si="100"/>
        <v>-1.0980895390832297</v>
      </c>
      <c r="X318" s="217">
        <f t="shared" si="101"/>
        <v>218.92684495757979</v>
      </c>
      <c r="Y318" s="3">
        <f t="shared" si="102"/>
        <v>-31.073155042420211</v>
      </c>
      <c r="Z318" s="96">
        <f t="shared" si="103"/>
        <v>-0.12429262016968085</v>
      </c>
      <c r="AA318" s="220">
        <f t="shared" si="104"/>
        <v>154.87539215589072</v>
      </c>
      <c r="AB318" s="184">
        <f t="shared" si="105"/>
        <v>-95.124607844109278</v>
      </c>
      <c r="AC318" s="166">
        <f t="shared" si="106"/>
        <v>-0.38049843137643713</v>
      </c>
      <c r="AD318" s="3">
        <f t="shared" si="91"/>
        <v>9000</v>
      </c>
      <c r="AE318" s="184">
        <f t="shared" si="111"/>
        <v>8925.318388119922</v>
      </c>
      <c r="AF318" s="184">
        <f t="shared" si="107"/>
        <v>8781.8983907595175</v>
      </c>
      <c r="AG318" s="184">
        <f t="shared" si="108"/>
        <v>8725.4776152291925</v>
      </c>
      <c r="AH318" s="184">
        <f t="shared" si="109"/>
        <v>8968.9268449575793</v>
      </c>
      <c r="AI318" s="184">
        <f t="shared" si="110"/>
        <v>8904.8753921558909</v>
      </c>
    </row>
    <row r="319" spans="1:35" x14ac:dyDescent="0.25">
      <c r="A319" s="1">
        <v>317</v>
      </c>
      <c r="B319" s="30">
        <v>8750</v>
      </c>
      <c r="C319" s="30">
        <v>9000</v>
      </c>
      <c r="D319" s="30">
        <v>9250</v>
      </c>
      <c r="E319" s="3">
        <v>46</v>
      </c>
      <c r="F319" s="3">
        <v>44</v>
      </c>
      <c r="G319" s="3">
        <v>47</v>
      </c>
      <c r="H319" s="3">
        <v>1750</v>
      </c>
      <c r="I319" s="3">
        <v>3750</v>
      </c>
      <c r="J319" s="3">
        <v>2750</v>
      </c>
      <c r="K319" s="3">
        <v>3.3636363636363638</v>
      </c>
      <c r="L319" s="61">
        <v>250</v>
      </c>
      <c r="M319" s="61">
        <v>250</v>
      </c>
      <c r="N319" s="61">
        <v>1750</v>
      </c>
      <c r="O319" s="129">
        <f t="shared" si="96"/>
        <v>78.503777783082768</v>
      </c>
      <c r="P319" s="3">
        <f t="shared" si="92"/>
        <v>-1671.4962222169172</v>
      </c>
      <c r="Q319" s="96">
        <f t="shared" si="93"/>
        <v>-0.95514069840966698</v>
      </c>
      <c r="R319" s="157">
        <f t="shared" si="97"/>
        <v>116.25237167620355</v>
      </c>
      <c r="S319" s="3">
        <f t="shared" si="94"/>
        <v>-1633.7476283237966</v>
      </c>
      <c r="T319" s="96">
        <f t="shared" si="95"/>
        <v>-0.93357007332788378</v>
      </c>
      <c r="U319" s="154">
        <f t="shared" si="98"/>
        <v>130.39497688624505</v>
      </c>
      <c r="V319" s="3">
        <f t="shared" si="99"/>
        <v>-1619.6050231137549</v>
      </c>
      <c r="W319" s="96">
        <f t="shared" si="100"/>
        <v>-0.92548858463643136</v>
      </c>
      <c r="X319" s="217">
        <f t="shared" si="101"/>
        <v>57.998462215013348</v>
      </c>
      <c r="Y319" s="3">
        <f t="shared" si="102"/>
        <v>-1692.0015377849866</v>
      </c>
      <c r="Z319" s="96">
        <f t="shared" si="103"/>
        <v>-0.96685802159142087</v>
      </c>
      <c r="AA319" s="220">
        <f t="shared" si="104"/>
        <v>24.231581503255228</v>
      </c>
      <c r="AB319" s="184">
        <f t="shared" si="105"/>
        <v>-1725.7684184967447</v>
      </c>
      <c r="AC319" s="166">
        <f t="shared" si="106"/>
        <v>-0.98615338199813984</v>
      </c>
      <c r="AD319" s="3">
        <f t="shared" si="91"/>
        <v>9250</v>
      </c>
      <c r="AE319" s="184">
        <f t="shared" si="111"/>
        <v>9078.5037777830821</v>
      </c>
      <c r="AF319" s="184">
        <f t="shared" si="107"/>
        <v>9116.2523716762043</v>
      </c>
      <c r="AG319" s="184">
        <f t="shared" si="108"/>
        <v>9130.3949768862458</v>
      </c>
      <c r="AH319" s="184">
        <f t="shared" si="109"/>
        <v>9057.9984622150132</v>
      </c>
      <c r="AI319" s="184">
        <f t="shared" si="110"/>
        <v>9024.2315815032543</v>
      </c>
    </row>
    <row r="320" spans="1:35" x14ac:dyDescent="0.25">
      <c r="A320" s="1">
        <v>318</v>
      </c>
      <c r="B320" s="30">
        <v>9000</v>
      </c>
      <c r="C320" s="30">
        <v>9250</v>
      </c>
      <c r="D320" s="30">
        <v>11000</v>
      </c>
      <c r="E320" s="3">
        <v>44</v>
      </c>
      <c r="F320" s="3">
        <v>47</v>
      </c>
      <c r="G320" s="3">
        <v>42</v>
      </c>
      <c r="H320" s="3">
        <v>3750</v>
      </c>
      <c r="I320" s="3">
        <v>2750</v>
      </c>
      <c r="J320" s="3">
        <v>3750</v>
      </c>
      <c r="K320" s="3">
        <v>2.9333333333333331</v>
      </c>
      <c r="L320" s="61">
        <v>250</v>
      </c>
      <c r="M320" s="61">
        <v>1750</v>
      </c>
      <c r="N320" s="61">
        <v>-1000</v>
      </c>
      <c r="O320" s="129">
        <f t="shared" si="96"/>
        <v>-143.36600870343523</v>
      </c>
      <c r="P320" s="3">
        <f t="shared" si="92"/>
        <v>856.63399129656477</v>
      </c>
      <c r="Q320" s="96">
        <f t="shared" si="93"/>
        <v>-0.85663399129656481</v>
      </c>
      <c r="R320" s="157">
        <f t="shared" si="97"/>
        <v>-265.29971954003867</v>
      </c>
      <c r="S320" s="3">
        <f t="shared" si="94"/>
        <v>734.70028045996128</v>
      </c>
      <c r="T320" s="96">
        <f t="shared" si="95"/>
        <v>-0.73470028045996127</v>
      </c>
      <c r="U320" s="154">
        <f t="shared" si="98"/>
        <v>-411.47701491397777</v>
      </c>
      <c r="V320" s="3">
        <f t="shared" si="99"/>
        <v>588.52298508602223</v>
      </c>
      <c r="W320" s="96">
        <f t="shared" si="100"/>
        <v>-0.58852298508602219</v>
      </c>
      <c r="X320" s="217">
        <f t="shared" si="101"/>
        <v>-324.37642302652904</v>
      </c>
      <c r="Y320" s="3">
        <f t="shared" si="102"/>
        <v>675.62357697347102</v>
      </c>
      <c r="Z320" s="96">
        <f t="shared" si="103"/>
        <v>-0.67562357697347097</v>
      </c>
      <c r="AA320" s="220">
        <f t="shared" si="104"/>
        <v>-387.67696795974155</v>
      </c>
      <c r="AB320" s="184">
        <f t="shared" si="105"/>
        <v>612.32303204025845</v>
      </c>
      <c r="AC320" s="166">
        <f t="shared" si="106"/>
        <v>-0.61232303204025851</v>
      </c>
      <c r="AD320" s="3">
        <f t="shared" si="91"/>
        <v>11000</v>
      </c>
      <c r="AE320" s="184">
        <f t="shared" si="111"/>
        <v>9106.633991296565</v>
      </c>
      <c r="AF320" s="184">
        <f t="shared" si="107"/>
        <v>8984.7002804599615</v>
      </c>
      <c r="AG320" s="184">
        <f t="shared" si="108"/>
        <v>8838.5229850860214</v>
      </c>
      <c r="AH320" s="184">
        <f t="shared" si="109"/>
        <v>8925.6235769734703</v>
      </c>
      <c r="AI320" s="184">
        <f t="shared" si="110"/>
        <v>8862.3230320402581</v>
      </c>
    </row>
    <row r="321" spans="1:35" x14ac:dyDescent="0.25">
      <c r="A321" s="1">
        <v>319</v>
      </c>
      <c r="B321" s="30">
        <v>9250</v>
      </c>
      <c r="C321" s="30">
        <v>11000</v>
      </c>
      <c r="D321" s="30">
        <v>10000</v>
      </c>
      <c r="E321" s="3">
        <v>47</v>
      </c>
      <c r="F321" s="3">
        <v>42</v>
      </c>
      <c r="G321" s="3">
        <v>53</v>
      </c>
      <c r="H321" s="3">
        <v>2750</v>
      </c>
      <c r="I321" s="3">
        <v>3750</v>
      </c>
      <c r="J321" s="3">
        <v>3750</v>
      </c>
      <c r="K321" s="3">
        <v>2.6666666666666665</v>
      </c>
      <c r="L321" s="61">
        <v>1750</v>
      </c>
      <c r="M321" s="61">
        <v>-1000</v>
      </c>
      <c r="N321" s="61">
        <v>0</v>
      </c>
      <c r="O321" s="129">
        <f t="shared" si="96"/>
        <v>76.331574468150734</v>
      </c>
      <c r="P321" s="3">
        <f t="shared" si="92"/>
        <v>76.331574468150734</v>
      </c>
      <c r="Q321" s="96">
        <f t="shared" si="93"/>
        <v>0</v>
      </c>
      <c r="R321" s="157">
        <f t="shared" si="97"/>
        <v>112.49268967323839</v>
      </c>
      <c r="S321" s="3">
        <f t="shared" si="94"/>
        <v>112.49268967323839</v>
      </c>
      <c r="T321" s="96">
        <f t="shared" si="95"/>
        <v>0</v>
      </c>
      <c r="U321" s="154">
        <f t="shared" si="98"/>
        <v>362.50727854390544</v>
      </c>
      <c r="V321" s="3">
        <f t="shared" si="99"/>
        <v>362.50727854390544</v>
      </c>
      <c r="W321" s="96">
        <f t="shared" si="100"/>
        <v>0</v>
      </c>
      <c r="X321" s="217">
        <f t="shared" si="101"/>
        <v>334.36026328383036</v>
      </c>
      <c r="Y321" s="3">
        <f t="shared" si="102"/>
        <v>334.36026328383036</v>
      </c>
      <c r="Z321" s="96">
        <f t="shared" si="103"/>
        <v>0</v>
      </c>
      <c r="AA321" s="220">
        <f t="shared" si="104"/>
        <v>330.7439679215035</v>
      </c>
      <c r="AB321" s="184">
        <f t="shared" si="105"/>
        <v>330.7439679215035</v>
      </c>
      <c r="AC321" s="166">
        <f t="shared" si="106"/>
        <v>0</v>
      </c>
      <c r="AD321" s="3">
        <f t="shared" si="91"/>
        <v>10000</v>
      </c>
      <c r="AE321" s="184">
        <f t="shared" si="111"/>
        <v>11076.331574468151</v>
      </c>
      <c r="AF321" s="184">
        <f t="shared" si="107"/>
        <v>11112.492689673238</v>
      </c>
      <c r="AG321" s="184">
        <f t="shared" si="108"/>
        <v>11362.507278543906</v>
      </c>
      <c r="AH321" s="184">
        <f t="shared" si="109"/>
        <v>11334.36026328383</v>
      </c>
      <c r="AI321" s="184">
        <f t="shared" si="110"/>
        <v>11330.743967921504</v>
      </c>
    </row>
    <row r="322" spans="1:35" x14ac:dyDescent="0.25">
      <c r="A322" s="1">
        <v>320</v>
      </c>
      <c r="B322" s="30">
        <v>11000</v>
      </c>
      <c r="C322" s="30">
        <v>10000</v>
      </c>
      <c r="D322" s="30">
        <v>10000</v>
      </c>
      <c r="E322" s="3">
        <v>42</v>
      </c>
      <c r="F322" s="3">
        <v>53</v>
      </c>
      <c r="G322" s="3">
        <v>43</v>
      </c>
      <c r="H322" s="3">
        <v>3750</v>
      </c>
      <c r="I322" s="3">
        <v>3750</v>
      </c>
      <c r="J322" s="3">
        <v>2750</v>
      </c>
      <c r="K322" s="3">
        <v>3.6363636363636362</v>
      </c>
      <c r="L322" s="61">
        <v>-1000</v>
      </c>
      <c r="M322" s="61">
        <v>0</v>
      </c>
      <c r="N322" s="61">
        <v>-500</v>
      </c>
      <c r="O322" s="129">
        <f t="shared" si="96"/>
        <v>-56.485812877273105</v>
      </c>
      <c r="P322" s="3">
        <f t="shared" si="92"/>
        <v>443.51418712272687</v>
      </c>
      <c r="Q322" s="96">
        <f t="shared" si="93"/>
        <v>-0.88702837424545378</v>
      </c>
      <c r="R322" s="157">
        <f t="shared" si="97"/>
        <v>-28.749819735036056</v>
      </c>
      <c r="S322" s="3">
        <f t="shared" si="94"/>
        <v>471.25018026496394</v>
      </c>
      <c r="T322" s="96">
        <f t="shared" si="95"/>
        <v>-0.94250036052992792</v>
      </c>
      <c r="U322" s="154">
        <f t="shared" si="98"/>
        <v>-246.03985768995682</v>
      </c>
      <c r="V322" s="3">
        <f t="shared" si="99"/>
        <v>253.96014231004318</v>
      </c>
      <c r="W322" s="96">
        <f t="shared" si="100"/>
        <v>-0.50792028462008632</v>
      </c>
      <c r="X322" s="217">
        <f t="shared" si="101"/>
        <v>-122.05630897491068</v>
      </c>
      <c r="Y322" s="3">
        <f t="shared" si="102"/>
        <v>377.94369102508932</v>
      </c>
      <c r="Z322" s="96">
        <f t="shared" si="103"/>
        <v>-0.75588738205017869</v>
      </c>
      <c r="AA322" s="220">
        <f t="shared" si="104"/>
        <v>-196.46667590186385</v>
      </c>
      <c r="AB322" s="184">
        <f t="shared" si="105"/>
        <v>303.53332409813618</v>
      </c>
      <c r="AC322" s="166">
        <f t="shared" si="106"/>
        <v>-0.60706664819627232</v>
      </c>
      <c r="AD322" s="3">
        <f t="shared" si="91"/>
        <v>10000</v>
      </c>
      <c r="AE322" s="184">
        <f t="shared" si="111"/>
        <v>9943.5141871227261</v>
      </c>
      <c r="AF322" s="184">
        <f t="shared" si="107"/>
        <v>9971.250180264964</v>
      </c>
      <c r="AG322" s="184">
        <f t="shared" si="108"/>
        <v>9753.960142310043</v>
      </c>
      <c r="AH322" s="184">
        <f t="shared" si="109"/>
        <v>9877.9436910250897</v>
      </c>
      <c r="AI322" s="184">
        <f t="shared" si="110"/>
        <v>9803.5333240981363</v>
      </c>
    </row>
    <row r="323" spans="1:35" ht="15.75" thickBot="1" x14ac:dyDescent="0.3">
      <c r="A323" s="1">
        <v>321</v>
      </c>
      <c r="B323" s="30">
        <v>10000</v>
      </c>
      <c r="C323" s="30">
        <v>10000</v>
      </c>
      <c r="D323" s="31">
        <v>9500</v>
      </c>
      <c r="E323" s="3">
        <v>53</v>
      </c>
      <c r="F323" s="3">
        <v>43</v>
      </c>
      <c r="G323" s="32">
        <v>39</v>
      </c>
      <c r="H323" s="3">
        <v>3750</v>
      </c>
      <c r="I323" s="3">
        <v>2750</v>
      </c>
      <c r="J323" s="32">
        <v>3750</v>
      </c>
      <c r="K323" s="32">
        <v>2.5333333333333332</v>
      </c>
      <c r="L323" s="61">
        <v>0</v>
      </c>
      <c r="M323" s="61">
        <v>-500</v>
      </c>
      <c r="N323" s="62">
        <v>0</v>
      </c>
      <c r="O323" s="129">
        <f t="shared" si="96"/>
        <v>68.487365772124519</v>
      </c>
      <c r="P323" s="3">
        <f t="shared" si="92"/>
        <v>68.487365772124519</v>
      </c>
      <c r="Q323" s="96">
        <f t="shared" si="93"/>
        <v>0</v>
      </c>
      <c r="R323" s="157">
        <f t="shared" si="97"/>
        <v>1.6736965531679076</v>
      </c>
      <c r="S323" s="3">
        <f t="shared" si="94"/>
        <v>1.6736965531679076</v>
      </c>
      <c r="T323" s="96">
        <f t="shared" si="95"/>
        <v>0</v>
      </c>
      <c r="U323" s="154">
        <f t="shared" si="98"/>
        <v>-16.470612949595676</v>
      </c>
      <c r="V323" s="3">
        <f t="shared" si="99"/>
        <v>-16.470612949595676</v>
      </c>
      <c r="W323" s="96">
        <f t="shared" si="100"/>
        <v>0</v>
      </c>
      <c r="X323" s="217">
        <f t="shared" si="101"/>
        <v>-64.460240801201223</v>
      </c>
      <c r="Y323" s="3">
        <f t="shared" si="102"/>
        <v>-64.460240801201223</v>
      </c>
      <c r="Z323" s="96">
        <f t="shared" si="103"/>
        <v>0</v>
      </c>
      <c r="AA323" s="220">
        <f t="shared" si="104"/>
        <v>-155.40083387922044</v>
      </c>
      <c r="AB323" s="184">
        <f t="shared" si="105"/>
        <v>-155.40083387922044</v>
      </c>
      <c r="AC323" s="166">
        <f t="shared" si="106"/>
        <v>0</v>
      </c>
      <c r="AD323" s="3">
        <f t="shared" ref="AD323:AD386" si="112">D323</f>
        <v>9500</v>
      </c>
      <c r="AE323" s="184">
        <f t="shared" si="111"/>
        <v>10068.487365772124</v>
      </c>
      <c r="AF323" s="184">
        <f t="shared" si="107"/>
        <v>10001.673696553167</v>
      </c>
      <c r="AG323" s="184">
        <f t="shared" si="108"/>
        <v>9983.5293870504047</v>
      </c>
      <c r="AH323" s="184">
        <f t="shared" si="109"/>
        <v>9935.5397591987985</v>
      </c>
      <c r="AI323" s="184">
        <f t="shared" si="110"/>
        <v>9844.599166120779</v>
      </c>
    </row>
    <row r="324" spans="1:35" ht="15.75" thickBot="1" x14ac:dyDescent="0.3">
      <c r="A324" s="1">
        <v>322</v>
      </c>
      <c r="B324" s="30">
        <v>10000</v>
      </c>
      <c r="C324" s="31">
        <v>9500</v>
      </c>
      <c r="D324" s="29">
        <v>7500</v>
      </c>
      <c r="E324" s="3">
        <v>43</v>
      </c>
      <c r="F324" s="32">
        <v>39</v>
      </c>
      <c r="G324" s="28">
        <v>49</v>
      </c>
      <c r="H324" s="3">
        <v>2750</v>
      </c>
      <c r="I324" s="32">
        <v>3750</v>
      </c>
      <c r="J324" s="28">
        <v>1750</v>
      </c>
      <c r="K324" s="28">
        <v>4.2857142857142856</v>
      </c>
      <c r="L324" s="61">
        <v>-500</v>
      </c>
      <c r="M324" s="62">
        <v>0</v>
      </c>
      <c r="N324" s="209">
        <v>0</v>
      </c>
      <c r="O324" s="129">
        <f t="shared" si="96"/>
        <v>310.21091378177107</v>
      </c>
      <c r="P324" s="3">
        <f t="shared" ref="P324:P387" si="113">O324-N324</f>
        <v>310.21091378177107</v>
      </c>
      <c r="Q324" s="96">
        <f t="shared" ref="Q324:Q387" si="114">IF(N324=0,0,(O324-N324)/N324)</f>
        <v>0</v>
      </c>
      <c r="R324" s="157">
        <f t="shared" si="97"/>
        <v>406.05832029081029</v>
      </c>
      <c r="S324" s="3">
        <f t="shared" ref="S324:S387" si="115">R324-N324</f>
        <v>406.05832029081029</v>
      </c>
      <c r="T324" s="96">
        <f t="shared" ref="T324:T387" si="116">IF(N324=0,0,(R324-N324)/N324)</f>
        <v>0</v>
      </c>
      <c r="U324" s="154">
        <f t="shared" si="98"/>
        <v>1023.304256391549</v>
      </c>
      <c r="V324" s="3">
        <f t="shared" si="99"/>
        <v>1023.304256391549</v>
      </c>
      <c r="W324" s="96">
        <f t="shared" si="100"/>
        <v>0</v>
      </c>
      <c r="X324" s="217">
        <f t="shared" si="101"/>
        <v>833.02371957082028</v>
      </c>
      <c r="Y324" s="3">
        <f t="shared" si="102"/>
        <v>833.02371957082028</v>
      </c>
      <c r="Z324" s="96">
        <f t="shared" si="103"/>
        <v>0</v>
      </c>
      <c r="AA324" s="220">
        <f t="shared" si="104"/>
        <v>805.26569506227008</v>
      </c>
      <c r="AB324" s="184">
        <f t="shared" si="105"/>
        <v>805.26569506227008</v>
      </c>
      <c r="AC324" s="166">
        <f t="shared" si="106"/>
        <v>0</v>
      </c>
      <c r="AD324" s="3">
        <f t="shared" si="112"/>
        <v>7500</v>
      </c>
      <c r="AE324" s="184">
        <f t="shared" si="111"/>
        <v>9810.2109137817715</v>
      </c>
      <c r="AF324" s="184">
        <f t="shared" si="107"/>
        <v>9906.058320290811</v>
      </c>
      <c r="AG324" s="184">
        <f t="shared" si="108"/>
        <v>10523.30425639155</v>
      </c>
      <c r="AH324" s="184">
        <f t="shared" si="109"/>
        <v>10333.02371957082</v>
      </c>
      <c r="AI324" s="184">
        <f t="shared" si="110"/>
        <v>10305.26569506227</v>
      </c>
    </row>
    <row r="325" spans="1:35" ht="15.75" thickBot="1" x14ac:dyDescent="0.3">
      <c r="A325" s="1">
        <v>323</v>
      </c>
      <c r="B325" s="31">
        <v>9500</v>
      </c>
      <c r="C325" s="29">
        <v>7500</v>
      </c>
      <c r="D325" s="30">
        <v>7500</v>
      </c>
      <c r="E325" s="32">
        <v>39</v>
      </c>
      <c r="F325" s="28">
        <v>49</v>
      </c>
      <c r="G325" s="3">
        <v>50</v>
      </c>
      <c r="H325" s="32">
        <v>3750</v>
      </c>
      <c r="I325" s="28">
        <v>1750</v>
      </c>
      <c r="J325" s="3">
        <v>1750</v>
      </c>
      <c r="K325" s="3">
        <v>4.2857142857142856</v>
      </c>
      <c r="L325" s="62">
        <v>0</v>
      </c>
      <c r="M325" s="209">
        <v>0</v>
      </c>
      <c r="N325" s="61">
        <v>0</v>
      </c>
      <c r="O325" s="129">
        <f t="shared" ref="O325:O388" si="117">$AO$3+$AN$3*D325+$AM$3*G325+$AL$3*J325+$AK$3*K325</f>
        <v>316.2464522577618</v>
      </c>
      <c r="P325" s="3">
        <f t="shared" si="113"/>
        <v>316.2464522577618</v>
      </c>
      <c r="Q325" s="96">
        <f t="shared" si="114"/>
        <v>0</v>
      </c>
      <c r="R325" s="157">
        <f t="shared" ref="R325:R388" si="118">$AQ$8+$AP$8*D325+$AO$8*G325+$AN$8*I325+$AM$8*J325+$AL$8*K325+$AK$8*M325</f>
        <v>260.96184874077301</v>
      </c>
      <c r="S325" s="3">
        <f t="shared" si="115"/>
        <v>260.96184874077301</v>
      </c>
      <c r="T325" s="96">
        <f t="shared" si="116"/>
        <v>0</v>
      </c>
      <c r="U325" s="154">
        <f t="shared" ref="U325:U388" si="119">$AS$13+$AR$13*C325+$AQ$13*D325+$AP$13*F325+$AO$13*G325+$AN$13*I325+$AM$13*J325+$AL$13*K325+$AK$13*M325</f>
        <v>203.50642248147886</v>
      </c>
      <c r="V325" s="3">
        <f t="shared" ref="V325:V388" si="120">U325-N325</f>
        <v>203.50642248147886</v>
      </c>
      <c r="W325" s="96">
        <f t="shared" ref="W325:W388" si="121">IF(Q325=0,0,(U325-N325)/N325)</f>
        <v>0</v>
      </c>
      <c r="X325" s="217">
        <f t="shared" ref="X325:X388" si="122">$AW$18+$AV$18*B325+$AU$18*C325+$AT$18*D325+$AS$18*E325+$AR$18*F325+$AQ$18*G325+$AP$18*H325+$AO$18*I325+$AN$18*J325+$AM$18*K325+$AL$18*L325+$AK$18*M325</f>
        <v>468.65843547779195</v>
      </c>
      <c r="Y325" s="3">
        <f t="shared" ref="Y325:Y388" si="123">X325-N325</f>
        <v>468.65843547779195</v>
      </c>
      <c r="Z325" s="96">
        <f t="shared" ref="Z325:Z388" si="124">IF(T325=0,0,(X325-N325)/N325)</f>
        <v>0</v>
      </c>
      <c r="AA325" s="220">
        <f t="shared" ref="AA325:AA388" si="125">$AW$19+$AV$19*B325+$AU$19*C325+$AT$19*D325+$AS$19*E325+$AR$19*F325+$AQ$19*G325+$AP$19*H325+$AO$19*I325+$AN$19*J325+$AM$19*K325+$AL$19*L325+$AK$19*M325</f>
        <v>437.77126645049589</v>
      </c>
      <c r="AB325" s="184">
        <f t="shared" ref="AB325:AB388" si="126">AA325-N325</f>
        <v>437.77126645049589</v>
      </c>
      <c r="AC325" s="166">
        <f t="shared" ref="AC325:AC388" si="127">IF(N325=0,0,(AA325-N325)/N325)</f>
        <v>0</v>
      </c>
      <c r="AD325" s="3">
        <f t="shared" si="112"/>
        <v>7500</v>
      </c>
      <c r="AE325" s="184">
        <f t="shared" si="111"/>
        <v>7816.246452257762</v>
      </c>
      <c r="AF325" s="184">
        <f t="shared" ref="AF325:AF388" si="128">$AD324+R325</f>
        <v>7760.9618487407733</v>
      </c>
      <c r="AG325" s="184">
        <f t="shared" ref="AG325:AG388" si="129">$AD324+U325</f>
        <v>7703.5064224814787</v>
      </c>
      <c r="AH325" s="184">
        <f t="shared" ref="AH325:AH388" si="130">$AD324+X325</f>
        <v>7968.6584354777915</v>
      </c>
      <c r="AI325" s="184">
        <f t="shared" ref="AI325:AI388" si="131">$AD324+AA325</f>
        <v>7937.7712664504961</v>
      </c>
    </row>
    <row r="326" spans="1:35" x14ac:dyDescent="0.25">
      <c r="A326" s="1">
        <v>324</v>
      </c>
      <c r="B326" s="29">
        <v>7500</v>
      </c>
      <c r="C326" s="30">
        <v>7500</v>
      </c>
      <c r="D326" s="30">
        <v>7500</v>
      </c>
      <c r="E326" s="28">
        <v>49</v>
      </c>
      <c r="F326" s="3">
        <v>50</v>
      </c>
      <c r="G326" s="3">
        <v>51</v>
      </c>
      <c r="H326" s="28">
        <v>1750</v>
      </c>
      <c r="I326" s="3">
        <v>1750</v>
      </c>
      <c r="J326" s="3">
        <v>4750</v>
      </c>
      <c r="K326" s="3">
        <v>1.5789473684210527</v>
      </c>
      <c r="L326" s="209">
        <v>0</v>
      </c>
      <c r="M326" s="61">
        <v>0</v>
      </c>
      <c r="N326" s="61">
        <v>1500</v>
      </c>
      <c r="O326" s="129">
        <f t="shared" si="117"/>
        <v>551.16458895863332</v>
      </c>
      <c r="P326" s="3">
        <f t="shared" si="113"/>
        <v>-948.83541104136668</v>
      </c>
      <c r="Q326" s="96">
        <f t="shared" si="114"/>
        <v>-0.63255694069424451</v>
      </c>
      <c r="R326" s="157">
        <f t="shared" si="118"/>
        <v>418.24059108203647</v>
      </c>
      <c r="S326" s="3">
        <f t="shared" si="115"/>
        <v>-1081.7594089179636</v>
      </c>
      <c r="T326" s="96">
        <f t="shared" si="116"/>
        <v>-0.72117293927864234</v>
      </c>
      <c r="U326" s="154">
        <f t="shared" si="119"/>
        <v>311.6953197731055</v>
      </c>
      <c r="V326" s="3">
        <f t="shared" si="120"/>
        <v>-1188.3046802268946</v>
      </c>
      <c r="W326" s="96">
        <f t="shared" si="121"/>
        <v>-0.79220312015126304</v>
      </c>
      <c r="X326" s="217">
        <f t="shared" si="122"/>
        <v>342.08493528025508</v>
      </c>
      <c r="Y326" s="3">
        <f t="shared" si="123"/>
        <v>-1157.9150647197448</v>
      </c>
      <c r="Z326" s="96">
        <f t="shared" si="124"/>
        <v>-0.77194337647982991</v>
      </c>
      <c r="AA326" s="220">
        <f t="shared" si="125"/>
        <v>382.57608790274503</v>
      </c>
      <c r="AB326" s="184">
        <f t="shared" si="126"/>
        <v>-1117.423912097255</v>
      </c>
      <c r="AC326" s="166">
        <f t="shared" si="127"/>
        <v>-0.7449492747315033</v>
      </c>
      <c r="AD326" s="3">
        <f t="shared" si="112"/>
        <v>7500</v>
      </c>
      <c r="AE326" s="184">
        <f t="shared" ref="AE326:AE389" si="132">AD325+O326</f>
        <v>8051.1645889586334</v>
      </c>
      <c r="AF326" s="184">
        <f t="shared" si="128"/>
        <v>7918.2405910820362</v>
      </c>
      <c r="AG326" s="184">
        <f t="shared" si="129"/>
        <v>7811.6953197731054</v>
      </c>
      <c r="AH326" s="184">
        <f t="shared" si="130"/>
        <v>7842.0849352802552</v>
      </c>
      <c r="AI326" s="184">
        <f t="shared" si="131"/>
        <v>7882.5760879027448</v>
      </c>
    </row>
    <row r="327" spans="1:35" x14ac:dyDescent="0.25">
      <c r="A327" s="1">
        <v>325</v>
      </c>
      <c r="B327" s="30">
        <v>7500</v>
      </c>
      <c r="C327" s="30">
        <v>7500</v>
      </c>
      <c r="D327" s="30">
        <v>9000</v>
      </c>
      <c r="E327" s="3">
        <v>50</v>
      </c>
      <c r="F327" s="3">
        <v>51</v>
      </c>
      <c r="G327" s="3">
        <v>52</v>
      </c>
      <c r="H327" s="3">
        <v>1750</v>
      </c>
      <c r="I327" s="3">
        <v>4750</v>
      </c>
      <c r="J327" s="3">
        <v>3750</v>
      </c>
      <c r="K327" s="3">
        <v>2.4</v>
      </c>
      <c r="L327" s="61">
        <v>0</v>
      </c>
      <c r="M327" s="61">
        <v>1500</v>
      </c>
      <c r="N327" s="61">
        <v>-500</v>
      </c>
      <c r="O327" s="129">
        <f t="shared" si="117"/>
        <v>223.60269592784812</v>
      </c>
      <c r="P327" s="3">
        <f t="shared" si="113"/>
        <v>723.60269592784812</v>
      </c>
      <c r="Q327" s="96">
        <f t="shared" si="114"/>
        <v>-1.4472053918556962</v>
      </c>
      <c r="R327" s="157">
        <f t="shared" si="118"/>
        <v>298.75168730927334</v>
      </c>
      <c r="S327" s="3">
        <f t="shared" si="115"/>
        <v>798.75168730927339</v>
      </c>
      <c r="T327" s="96">
        <f t="shared" si="116"/>
        <v>-1.5975033746185467</v>
      </c>
      <c r="U327" s="154">
        <f t="shared" si="119"/>
        <v>96.753346153139461</v>
      </c>
      <c r="V327" s="3">
        <f t="shared" si="120"/>
        <v>596.75334615313943</v>
      </c>
      <c r="W327" s="96">
        <f t="shared" si="121"/>
        <v>-1.1935066923062789</v>
      </c>
      <c r="X327" s="217">
        <f t="shared" si="122"/>
        <v>23.801816348887911</v>
      </c>
      <c r="Y327" s="3">
        <f t="shared" si="123"/>
        <v>523.80181634888788</v>
      </c>
      <c r="Z327" s="96">
        <f t="shared" si="124"/>
        <v>-1.0476036326977758</v>
      </c>
      <c r="AA327" s="220">
        <f t="shared" si="125"/>
        <v>4.3634196937569243</v>
      </c>
      <c r="AB327" s="184">
        <f t="shared" si="126"/>
        <v>504.3634196937569</v>
      </c>
      <c r="AC327" s="166">
        <f t="shared" si="127"/>
        <v>-1.0087268393875137</v>
      </c>
      <c r="AD327" s="3">
        <f t="shared" si="112"/>
        <v>9000</v>
      </c>
      <c r="AE327" s="184">
        <f t="shared" si="132"/>
        <v>7723.6026959278479</v>
      </c>
      <c r="AF327" s="184">
        <f t="shared" si="128"/>
        <v>7798.7516873092736</v>
      </c>
      <c r="AG327" s="184">
        <f t="shared" si="129"/>
        <v>7596.7533461531393</v>
      </c>
      <c r="AH327" s="184">
        <f t="shared" si="130"/>
        <v>7523.8018163488878</v>
      </c>
      <c r="AI327" s="184">
        <f t="shared" si="131"/>
        <v>7504.3634196937574</v>
      </c>
    </row>
    <row r="328" spans="1:35" x14ac:dyDescent="0.25">
      <c r="A328" s="1">
        <v>326</v>
      </c>
      <c r="B328" s="30">
        <v>7500</v>
      </c>
      <c r="C328" s="30">
        <v>9000</v>
      </c>
      <c r="D328" s="30">
        <v>8500</v>
      </c>
      <c r="E328" s="3">
        <v>51</v>
      </c>
      <c r="F328" s="3">
        <v>52</v>
      </c>
      <c r="G328" s="3">
        <v>54</v>
      </c>
      <c r="H328" s="3">
        <v>4750</v>
      </c>
      <c r="I328" s="3">
        <v>3750</v>
      </c>
      <c r="J328" s="3">
        <v>2750</v>
      </c>
      <c r="K328" s="3">
        <v>3.0909090909090908</v>
      </c>
      <c r="L328" s="61">
        <v>1500</v>
      </c>
      <c r="M328" s="61">
        <v>-500</v>
      </c>
      <c r="N328" s="61">
        <v>1000</v>
      </c>
      <c r="O328" s="129">
        <f t="shared" si="117"/>
        <v>231.59998387141084</v>
      </c>
      <c r="P328" s="3">
        <f t="shared" si="113"/>
        <v>-768.40001612858919</v>
      </c>
      <c r="Q328" s="96">
        <f t="shared" si="114"/>
        <v>-0.76840001612858921</v>
      </c>
      <c r="R328" s="157">
        <f t="shared" si="118"/>
        <v>303.21756752661184</v>
      </c>
      <c r="S328" s="3">
        <f t="shared" si="115"/>
        <v>-696.7824324733881</v>
      </c>
      <c r="T328" s="96">
        <f t="shared" si="116"/>
        <v>-0.69678243247338811</v>
      </c>
      <c r="U328" s="154">
        <f t="shared" si="119"/>
        <v>249.93619291511746</v>
      </c>
      <c r="V328" s="3">
        <f t="shared" si="120"/>
        <v>-750.06380708488257</v>
      </c>
      <c r="W328" s="96">
        <f t="shared" si="121"/>
        <v>-0.75006380708488252</v>
      </c>
      <c r="X328" s="217">
        <f t="shared" si="122"/>
        <v>356.07997066197072</v>
      </c>
      <c r="Y328" s="3">
        <f t="shared" si="123"/>
        <v>-643.92002933802928</v>
      </c>
      <c r="Z328" s="96">
        <f t="shared" si="124"/>
        <v>-0.64392002933802928</v>
      </c>
      <c r="AA328" s="220">
        <f t="shared" si="125"/>
        <v>252.24836812212268</v>
      </c>
      <c r="AB328" s="184">
        <f t="shared" si="126"/>
        <v>-747.75163187787734</v>
      </c>
      <c r="AC328" s="166">
        <f t="shared" si="127"/>
        <v>-0.7477516318778773</v>
      </c>
      <c r="AD328" s="3">
        <f t="shared" si="112"/>
        <v>8500</v>
      </c>
      <c r="AE328" s="184">
        <f t="shared" si="132"/>
        <v>9231.5999838714106</v>
      </c>
      <c r="AF328" s="184">
        <f t="shared" si="128"/>
        <v>9303.2175675266117</v>
      </c>
      <c r="AG328" s="184">
        <f t="shared" si="129"/>
        <v>9249.9361929151182</v>
      </c>
      <c r="AH328" s="184">
        <f t="shared" si="130"/>
        <v>9356.0799706619709</v>
      </c>
      <c r="AI328" s="184">
        <f t="shared" si="131"/>
        <v>9252.248368122122</v>
      </c>
    </row>
    <row r="329" spans="1:35" x14ac:dyDescent="0.25">
      <c r="A329" s="1">
        <v>327</v>
      </c>
      <c r="B329" s="30">
        <v>9000</v>
      </c>
      <c r="C329" s="30">
        <v>8500</v>
      </c>
      <c r="D329" s="30">
        <v>9500</v>
      </c>
      <c r="E329" s="3">
        <v>52</v>
      </c>
      <c r="F329" s="3">
        <v>54</v>
      </c>
      <c r="G329" s="3">
        <v>60</v>
      </c>
      <c r="H329" s="3">
        <v>3750</v>
      </c>
      <c r="I329" s="3">
        <v>2750</v>
      </c>
      <c r="J329" s="3">
        <v>4750</v>
      </c>
      <c r="K329" s="3">
        <v>2</v>
      </c>
      <c r="L329" s="61">
        <v>-500</v>
      </c>
      <c r="M329" s="61">
        <v>1000</v>
      </c>
      <c r="N329" s="61">
        <v>250</v>
      </c>
      <c r="O329" s="129">
        <f t="shared" si="117"/>
        <v>292.49102552568536</v>
      </c>
      <c r="P329" s="3">
        <f t="shared" si="113"/>
        <v>42.491025525685359</v>
      </c>
      <c r="Q329" s="96">
        <f t="shared" si="114"/>
        <v>0.16996410210274143</v>
      </c>
      <c r="R329" s="157">
        <f t="shared" si="118"/>
        <v>207.75902986325048</v>
      </c>
      <c r="S329" s="3">
        <f t="shared" si="115"/>
        <v>-42.240970136749524</v>
      </c>
      <c r="T329" s="96">
        <f t="shared" si="116"/>
        <v>-0.1689638805469981</v>
      </c>
      <c r="U329" s="154">
        <f t="shared" si="119"/>
        <v>141.18948384422703</v>
      </c>
      <c r="V329" s="3">
        <f t="shared" si="120"/>
        <v>-108.81051615577297</v>
      </c>
      <c r="W329" s="96">
        <f t="shared" si="121"/>
        <v>-0.4352420646230919</v>
      </c>
      <c r="X329" s="217">
        <f t="shared" si="122"/>
        <v>194.78201720337535</v>
      </c>
      <c r="Y329" s="3">
        <f t="shared" si="123"/>
        <v>-55.217982796624653</v>
      </c>
      <c r="Z329" s="96">
        <f t="shared" si="124"/>
        <v>-0.22087193118649862</v>
      </c>
      <c r="AA329" s="220">
        <f t="shared" si="125"/>
        <v>244.73589735315829</v>
      </c>
      <c r="AB329" s="184">
        <f t="shared" si="126"/>
        <v>-5.2641026468417067</v>
      </c>
      <c r="AC329" s="166">
        <f t="shared" si="127"/>
        <v>-2.1056410587366826E-2</v>
      </c>
      <c r="AD329" s="3">
        <f t="shared" si="112"/>
        <v>9500</v>
      </c>
      <c r="AE329" s="184">
        <f t="shared" si="132"/>
        <v>8792.4910255256855</v>
      </c>
      <c r="AF329" s="184">
        <f t="shared" si="128"/>
        <v>8707.7590298632513</v>
      </c>
      <c r="AG329" s="184">
        <f t="shared" si="129"/>
        <v>8641.1894838442277</v>
      </c>
      <c r="AH329" s="184">
        <f t="shared" si="130"/>
        <v>8694.7820172033753</v>
      </c>
      <c r="AI329" s="184">
        <f t="shared" si="131"/>
        <v>8744.7358973531591</v>
      </c>
    </row>
    <row r="330" spans="1:35" x14ac:dyDescent="0.25">
      <c r="A330" s="1">
        <v>328</v>
      </c>
      <c r="B330" s="30">
        <v>8500</v>
      </c>
      <c r="C330" s="30">
        <v>9500</v>
      </c>
      <c r="D330" s="30">
        <v>9750</v>
      </c>
      <c r="E330" s="3">
        <v>54</v>
      </c>
      <c r="F330" s="3">
        <v>60</v>
      </c>
      <c r="G330" s="3">
        <v>60</v>
      </c>
      <c r="H330" s="3">
        <v>2750</v>
      </c>
      <c r="I330" s="3">
        <v>4750</v>
      </c>
      <c r="J330" s="3">
        <v>1750</v>
      </c>
      <c r="K330" s="3">
        <v>5.5714285714285712</v>
      </c>
      <c r="L330" s="61">
        <v>1000</v>
      </c>
      <c r="M330" s="61">
        <v>250</v>
      </c>
      <c r="N330" s="61">
        <v>1250</v>
      </c>
      <c r="O330" s="129">
        <f t="shared" si="117"/>
        <v>70.625972290174929</v>
      </c>
      <c r="P330" s="3">
        <f t="shared" si="113"/>
        <v>-1179.374027709825</v>
      </c>
      <c r="Q330" s="96">
        <f t="shared" si="114"/>
        <v>-0.94349922216785997</v>
      </c>
      <c r="R330" s="157">
        <f t="shared" si="118"/>
        <v>234.75454244703135</v>
      </c>
      <c r="S330" s="3">
        <f t="shared" si="115"/>
        <v>-1015.2454575529687</v>
      </c>
      <c r="T330" s="96">
        <f t="shared" si="116"/>
        <v>-0.81219636604237488</v>
      </c>
      <c r="U330" s="154">
        <f t="shared" si="119"/>
        <v>70.08468157703571</v>
      </c>
      <c r="V330" s="3">
        <f t="shared" si="120"/>
        <v>-1179.9153184229642</v>
      </c>
      <c r="W330" s="96">
        <f t="shared" si="121"/>
        <v>-0.94393225473837139</v>
      </c>
      <c r="X330" s="217">
        <f t="shared" si="122"/>
        <v>82.44286678259931</v>
      </c>
      <c r="Y330" s="3">
        <f t="shared" si="123"/>
        <v>-1167.5571332174006</v>
      </c>
      <c r="Z330" s="96">
        <f t="shared" si="124"/>
        <v>-0.9340457065739205</v>
      </c>
      <c r="AA330" s="220">
        <f t="shared" si="125"/>
        <v>29.233466669773733</v>
      </c>
      <c r="AB330" s="184">
        <f t="shared" si="126"/>
        <v>-1220.7665333302264</v>
      </c>
      <c r="AC330" s="166">
        <f t="shared" si="127"/>
        <v>-0.97661322666418104</v>
      </c>
      <c r="AD330" s="3">
        <f t="shared" si="112"/>
        <v>9750</v>
      </c>
      <c r="AE330" s="184">
        <f t="shared" si="132"/>
        <v>9570.6259722901741</v>
      </c>
      <c r="AF330" s="184">
        <f t="shared" si="128"/>
        <v>9734.7545424470318</v>
      </c>
      <c r="AG330" s="184">
        <f t="shared" si="129"/>
        <v>9570.0846815770365</v>
      </c>
      <c r="AH330" s="184">
        <f t="shared" si="130"/>
        <v>9582.4428667825996</v>
      </c>
      <c r="AI330" s="184">
        <f t="shared" si="131"/>
        <v>9529.2334666697734</v>
      </c>
    </row>
    <row r="331" spans="1:35" x14ac:dyDescent="0.25">
      <c r="A331" s="1">
        <v>329</v>
      </c>
      <c r="B331" s="30">
        <v>9500</v>
      </c>
      <c r="C331" s="30">
        <v>9750</v>
      </c>
      <c r="D331" s="30">
        <v>11000</v>
      </c>
      <c r="E331" s="3">
        <v>60</v>
      </c>
      <c r="F331" s="3">
        <v>60</v>
      </c>
      <c r="G331" s="3">
        <v>66</v>
      </c>
      <c r="H331" s="3">
        <v>4750</v>
      </c>
      <c r="I331" s="3">
        <v>1750</v>
      </c>
      <c r="J331" s="3">
        <v>4750</v>
      </c>
      <c r="K331" s="3">
        <v>2.3157894736842106</v>
      </c>
      <c r="L331" s="61">
        <v>250</v>
      </c>
      <c r="M331" s="61">
        <v>1250</v>
      </c>
      <c r="N331" s="61">
        <v>750</v>
      </c>
      <c r="O331" s="129">
        <f t="shared" si="117"/>
        <v>93.959199093981539</v>
      </c>
      <c r="P331" s="3">
        <f t="shared" si="113"/>
        <v>-656.04080090601849</v>
      </c>
      <c r="Q331" s="96">
        <f t="shared" si="114"/>
        <v>-0.87472106787469128</v>
      </c>
      <c r="R331" s="157">
        <f t="shared" si="118"/>
        <v>-80.057019544532992</v>
      </c>
      <c r="S331" s="3">
        <f t="shared" si="115"/>
        <v>-830.05701954453298</v>
      </c>
      <c r="T331" s="96">
        <f t="shared" si="116"/>
        <v>-1.106742692726044</v>
      </c>
      <c r="U331" s="154">
        <f t="shared" si="119"/>
        <v>-127.36130761254071</v>
      </c>
      <c r="V331" s="3">
        <f t="shared" si="120"/>
        <v>-877.36130761254071</v>
      </c>
      <c r="W331" s="96">
        <f t="shared" si="121"/>
        <v>-1.169815076816721</v>
      </c>
      <c r="X331" s="217">
        <f t="shared" si="122"/>
        <v>-17.83329925275379</v>
      </c>
      <c r="Y331" s="3">
        <f t="shared" si="123"/>
        <v>-767.83329925275382</v>
      </c>
      <c r="Z331" s="96">
        <f t="shared" si="124"/>
        <v>-1.0237777323370052</v>
      </c>
      <c r="AA331" s="220">
        <f t="shared" si="125"/>
        <v>32.238487794203181</v>
      </c>
      <c r="AB331" s="184">
        <f t="shared" si="126"/>
        <v>-717.76151220579686</v>
      </c>
      <c r="AC331" s="166">
        <f t="shared" si="127"/>
        <v>-0.95701534960772916</v>
      </c>
      <c r="AD331" s="3">
        <f t="shared" si="112"/>
        <v>11000</v>
      </c>
      <c r="AE331" s="184">
        <f t="shared" si="132"/>
        <v>9843.9591990939807</v>
      </c>
      <c r="AF331" s="184">
        <f t="shared" si="128"/>
        <v>9669.9429804554675</v>
      </c>
      <c r="AG331" s="184">
        <f t="shared" si="129"/>
        <v>9622.6386923874597</v>
      </c>
      <c r="AH331" s="184">
        <f t="shared" si="130"/>
        <v>9732.1667007472461</v>
      </c>
      <c r="AI331" s="184">
        <f t="shared" si="131"/>
        <v>9782.238487794204</v>
      </c>
    </row>
    <row r="332" spans="1:35" x14ac:dyDescent="0.25">
      <c r="A332" s="1">
        <v>330</v>
      </c>
      <c r="B332" s="30">
        <v>9750</v>
      </c>
      <c r="C332" s="30">
        <v>11000</v>
      </c>
      <c r="D332" s="30">
        <v>11750</v>
      </c>
      <c r="E332" s="3">
        <v>60</v>
      </c>
      <c r="F332" s="3">
        <v>66</v>
      </c>
      <c r="G332" s="3">
        <v>65</v>
      </c>
      <c r="H332" s="3">
        <v>1750</v>
      </c>
      <c r="I332" s="3">
        <v>4750</v>
      </c>
      <c r="J332" s="3">
        <v>2750</v>
      </c>
      <c r="K332" s="3">
        <v>4.2727272727272725</v>
      </c>
      <c r="L332" s="61">
        <v>1250</v>
      </c>
      <c r="M332" s="61">
        <v>750</v>
      </c>
      <c r="N332" s="61">
        <v>-2000</v>
      </c>
      <c r="O332" s="129">
        <f t="shared" si="117"/>
        <v>-182.3479855037269</v>
      </c>
      <c r="P332" s="3">
        <f t="shared" si="113"/>
        <v>1817.6520144962731</v>
      </c>
      <c r="Q332" s="96">
        <f t="shared" si="114"/>
        <v>-0.90882600724813656</v>
      </c>
      <c r="R332" s="157">
        <f t="shared" si="118"/>
        <v>-75.554802211585795</v>
      </c>
      <c r="S332" s="3">
        <f t="shared" si="115"/>
        <v>1924.4451977884141</v>
      </c>
      <c r="T332" s="96">
        <f t="shared" si="116"/>
        <v>-0.96222259889420703</v>
      </c>
      <c r="U332" s="154">
        <f t="shared" si="119"/>
        <v>-264.10441744486133</v>
      </c>
      <c r="V332" s="3">
        <f t="shared" si="120"/>
        <v>1735.8955825551386</v>
      </c>
      <c r="W332" s="96">
        <f t="shared" si="121"/>
        <v>-0.86794779127756927</v>
      </c>
      <c r="X332" s="217">
        <f t="shared" si="122"/>
        <v>-266.10603630638087</v>
      </c>
      <c r="Y332" s="3">
        <f t="shared" si="123"/>
        <v>1733.8939636936191</v>
      </c>
      <c r="Z332" s="96">
        <f t="shared" si="124"/>
        <v>-0.86694698184680952</v>
      </c>
      <c r="AA332" s="220">
        <f t="shared" si="125"/>
        <v>-264.27655526762959</v>
      </c>
      <c r="AB332" s="184">
        <f t="shared" si="126"/>
        <v>1735.7234447323704</v>
      </c>
      <c r="AC332" s="166">
        <f t="shared" si="127"/>
        <v>-0.8678617223661852</v>
      </c>
      <c r="AD332" s="3">
        <f t="shared" si="112"/>
        <v>11750</v>
      </c>
      <c r="AE332" s="184">
        <f t="shared" si="132"/>
        <v>10817.652014496272</v>
      </c>
      <c r="AF332" s="184">
        <f t="shared" si="128"/>
        <v>10924.445197788415</v>
      </c>
      <c r="AG332" s="184">
        <f t="shared" si="129"/>
        <v>10735.895582555138</v>
      </c>
      <c r="AH332" s="184">
        <f t="shared" si="130"/>
        <v>10733.893963693619</v>
      </c>
      <c r="AI332" s="184">
        <f t="shared" si="131"/>
        <v>10735.72344473237</v>
      </c>
    </row>
    <row r="333" spans="1:35" x14ac:dyDescent="0.25">
      <c r="A333" s="1">
        <v>331</v>
      </c>
      <c r="B333" s="30">
        <v>11000</v>
      </c>
      <c r="C333" s="30">
        <v>11750</v>
      </c>
      <c r="D333" s="30">
        <v>9750</v>
      </c>
      <c r="E333" s="3">
        <v>66</v>
      </c>
      <c r="F333" s="3">
        <v>65</v>
      </c>
      <c r="G333" s="3">
        <v>57</v>
      </c>
      <c r="H333" s="3">
        <v>4750</v>
      </c>
      <c r="I333" s="3">
        <v>2750</v>
      </c>
      <c r="J333" s="3">
        <v>1750</v>
      </c>
      <c r="K333" s="3">
        <v>5.5714285714285712</v>
      </c>
      <c r="L333" s="61">
        <v>750</v>
      </c>
      <c r="M333" s="61">
        <v>-2000</v>
      </c>
      <c r="N333" s="61">
        <v>-500</v>
      </c>
      <c r="O333" s="129">
        <f t="shared" si="117"/>
        <v>52.519356862202756</v>
      </c>
      <c r="P333" s="3">
        <f t="shared" si="113"/>
        <v>552.51935686220281</v>
      </c>
      <c r="Q333" s="96">
        <f t="shared" si="114"/>
        <v>-1.1050387137244055</v>
      </c>
      <c r="R333" s="157">
        <f t="shared" si="118"/>
        <v>101.59406059705938</v>
      </c>
      <c r="S333" s="3">
        <f t="shared" si="115"/>
        <v>601.59406059705941</v>
      </c>
      <c r="T333" s="96">
        <f t="shared" si="116"/>
        <v>-1.2031881211941189</v>
      </c>
      <c r="U333" s="154">
        <f t="shared" si="119"/>
        <v>-41.443334482316232</v>
      </c>
      <c r="V333" s="3">
        <f t="shared" si="120"/>
        <v>458.55666551768377</v>
      </c>
      <c r="W333" s="96">
        <f t="shared" si="121"/>
        <v>-0.91711333103536752</v>
      </c>
      <c r="X333" s="217">
        <f t="shared" si="122"/>
        <v>37.809549360434715</v>
      </c>
      <c r="Y333" s="3">
        <f t="shared" si="123"/>
        <v>537.80954936043474</v>
      </c>
      <c r="Z333" s="96">
        <f t="shared" si="124"/>
        <v>-1.0756190987208696</v>
      </c>
      <c r="AA333" s="220">
        <f t="shared" si="125"/>
        <v>-66.091517658069449</v>
      </c>
      <c r="AB333" s="184">
        <f t="shared" si="126"/>
        <v>433.90848234193055</v>
      </c>
      <c r="AC333" s="166">
        <f t="shared" si="127"/>
        <v>-0.86781696468386105</v>
      </c>
      <c r="AD333" s="3">
        <f t="shared" si="112"/>
        <v>9750</v>
      </c>
      <c r="AE333" s="184">
        <f t="shared" si="132"/>
        <v>11802.519356862203</v>
      </c>
      <c r="AF333" s="184">
        <f t="shared" si="128"/>
        <v>11851.594060597059</v>
      </c>
      <c r="AG333" s="184">
        <f t="shared" si="129"/>
        <v>11708.556665517684</v>
      </c>
      <c r="AH333" s="184">
        <f t="shared" si="130"/>
        <v>11787.809549360434</v>
      </c>
      <c r="AI333" s="184">
        <f t="shared" si="131"/>
        <v>11683.908482341931</v>
      </c>
    </row>
    <row r="334" spans="1:35" x14ac:dyDescent="0.25">
      <c r="A334" s="1">
        <v>332</v>
      </c>
      <c r="B334" s="30">
        <v>11750</v>
      </c>
      <c r="C334" s="30">
        <v>9750</v>
      </c>
      <c r="D334" s="30">
        <v>9250</v>
      </c>
      <c r="E334" s="3">
        <v>65</v>
      </c>
      <c r="F334" s="3">
        <v>57</v>
      </c>
      <c r="G334" s="3">
        <v>56</v>
      </c>
      <c r="H334" s="3">
        <v>2750</v>
      </c>
      <c r="I334" s="3">
        <v>1750</v>
      </c>
      <c r="J334" s="3">
        <v>2750</v>
      </c>
      <c r="K334" s="3">
        <v>3.3636363636363638</v>
      </c>
      <c r="L334" s="61">
        <v>-2000</v>
      </c>
      <c r="M334" s="61">
        <v>-500</v>
      </c>
      <c r="N334" s="61">
        <v>-250</v>
      </c>
      <c r="O334" s="129">
        <f t="shared" si="117"/>
        <v>132.82362406699937</v>
      </c>
      <c r="P334" s="3">
        <f t="shared" si="113"/>
        <v>382.8236240669994</v>
      </c>
      <c r="Q334" s="96">
        <f t="shared" si="114"/>
        <v>-1.5312944962679975</v>
      </c>
      <c r="R334" s="157">
        <f t="shared" si="118"/>
        <v>46.74577477241494</v>
      </c>
      <c r="S334" s="3">
        <f t="shared" si="115"/>
        <v>296.74577477241496</v>
      </c>
      <c r="T334" s="96">
        <f t="shared" si="116"/>
        <v>-1.1869830990896599</v>
      </c>
      <c r="U334" s="154">
        <f t="shared" si="119"/>
        <v>-17.452597011845228</v>
      </c>
      <c r="V334" s="3">
        <f t="shared" si="120"/>
        <v>232.54740298815477</v>
      </c>
      <c r="W334" s="96">
        <f t="shared" si="121"/>
        <v>-0.93018961195261907</v>
      </c>
      <c r="X334" s="217">
        <f t="shared" si="122"/>
        <v>-112.84108609857492</v>
      </c>
      <c r="Y334" s="3">
        <f t="shared" si="123"/>
        <v>137.15891390142508</v>
      </c>
      <c r="Z334" s="96">
        <f t="shared" si="124"/>
        <v>-0.54863565560570027</v>
      </c>
      <c r="AA334" s="220">
        <f t="shared" si="125"/>
        <v>-104.52223558496675</v>
      </c>
      <c r="AB334" s="184">
        <f t="shared" si="126"/>
        <v>145.47776441503325</v>
      </c>
      <c r="AC334" s="166">
        <f t="shared" si="127"/>
        <v>-0.58191105766013296</v>
      </c>
      <c r="AD334" s="3">
        <f t="shared" si="112"/>
        <v>9250</v>
      </c>
      <c r="AE334" s="184">
        <f t="shared" si="132"/>
        <v>9882.8236240669994</v>
      </c>
      <c r="AF334" s="184">
        <f t="shared" si="128"/>
        <v>9796.7457747724147</v>
      </c>
      <c r="AG334" s="184">
        <f t="shared" si="129"/>
        <v>9732.5474029881552</v>
      </c>
      <c r="AH334" s="184">
        <f t="shared" si="130"/>
        <v>9637.158913901425</v>
      </c>
      <c r="AI334" s="184">
        <f t="shared" si="131"/>
        <v>9645.4777644150327</v>
      </c>
    </row>
    <row r="335" spans="1:35" x14ac:dyDescent="0.25">
      <c r="A335" s="1">
        <v>333</v>
      </c>
      <c r="B335" s="30">
        <v>9750</v>
      </c>
      <c r="C335" s="30">
        <v>9250</v>
      </c>
      <c r="D335" s="30">
        <v>9000</v>
      </c>
      <c r="E335" s="3">
        <v>57</v>
      </c>
      <c r="F335" s="3">
        <v>56</v>
      </c>
      <c r="G335" s="3">
        <v>54</v>
      </c>
      <c r="H335" s="3">
        <v>1750</v>
      </c>
      <c r="I335" s="3">
        <v>2750</v>
      </c>
      <c r="J335" s="3">
        <v>1750</v>
      </c>
      <c r="K335" s="3">
        <v>5.1428571428571432</v>
      </c>
      <c r="L335" s="61">
        <v>-500</v>
      </c>
      <c r="M335" s="61">
        <v>-250</v>
      </c>
      <c r="N335" s="61">
        <v>-250</v>
      </c>
      <c r="O335" s="129">
        <f t="shared" si="117"/>
        <v>136.40469634339527</v>
      </c>
      <c r="P335" s="3">
        <f t="shared" si="113"/>
        <v>386.40469634339524</v>
      </c>
      <c r="Q335" s="96">
        <f t="shared" si="114"/>
        <v>-1.545618785373581</v>
      </c>
      <c r="R335" s="157">
        <f t="shared" si="118"/>
        <v>154.53921236169336</v>
      </c>
      <c r="S335" s="3">
        <f t="shared" si="115"/>
        <v>404.53921236169333</v>
      </c>
      <c r="T335" s="96">
        <f t="shared" si="116"/>
        <v>-1.6181568494467733</v>
      </c>
      <c r="U335" s="154">
        <f t="shared" si="119"/>
        <v>42.170643089806831</v>
      </c>
      <c r="V335" s="3">
        <f t="shared" si="120"/>
        <v>292.17064308980684</v>
      </c>
      <c r="W335" s="96">
        <f t="shared" si="121"/>
        <v>-1.1686825723592273</v>
      </c>
      <c r="X335" s="217">
        <f t="shared" si="122"/>
        <v>-25.412465516192857</v>
      </c>
      <c r="Y335" s="3">
        <f t="shared" si="123"/>
        <v>224.58753448380713</v>
      </c>
      <c r="Z335" s="96">
        <f t="shared" si="124"/>
        <v>-0.89835013793522855</v>
      </c>
      <c r="AA335" s="220">
        <f t="shared" si="125"/>
        <v>-48.113244120757443</v>
      </c>
      <c r="AB335" s="184">
        <f t="shared" si="126"/>
        <v>201.88675587924257</v>
      </c>
      <c r="AC335" s="166">
        <f t="shared" si="127"/>
        <v>-0.80754702351697027</v>
      </c>
      <c r="AD335" s="3">
        <f t="shared" si="112"/>
        <v>9000</v>
      </c>
      <c r="AE335" s="184">
        <f t="shared" si="132"/>
        <v>9386.4046963433957</v>
      </c>
      <c r="AF335" s="184">
        <f t="shared" si="128"/>
        <v>9404.539212361693</v>
      </c>
      <c r="AG335" s="184">
        <f t="shared" si="129"/>
        <v>9292.1706430898066</v>
      </c>
      <c r="AH335" s="184">
        <f t="shared" si="130"/>
        <v>9224.5875344838078</v>
      </c>
      <c r="AI335" s="184">
        <f t="shared" si="131"/>
        <v>9201.8867558792426</v>
      </c>
    </row>
    <row r="336" spans="1:35" x14ac:dyDescent="0.25">
      <c r="A336" s="1">
        <v>334</v>
      </c>
      <c r="B336" s="30">
        <v>9250</v>
      </c>
      <c r="C336" s="30">
        <v>9000</v>
      </c>
      <c r="D336" s="30">
        <v>8750</v>
      </c>
      <c r="E336" s="3">
        <v>56</v>
      </c>
      <c r="F336" s="3">
        <v>54</v>
      </c>
      <c r="G336" s="3">
        <v>46</v>
      </c>
      <c r="H336" s="3">
        <v>2750</v>
      </c>
      <c r="I336" s="3">
        <v>1750</v>
      </c>
      <c r="J336" s="3">
        <v>1000</v>
      </c>
      <c r="K336" s="3">
        <v>8.75</v>
      </c>
      <c r="L336" s="61">
        <v>-250</v>
      </c>
      <c r="M336" s="61">
        <v>-250</v>
      </c>
      <c r="N336" s="61">
        <v>250</v>
      </c>
      <c r="O336" s="129">
        <f t="shared" si="117"/>
        <v>239.53065489458368</v>
      </c>
      <c r="P336" s="3">
        <f t="shared" si="113"/>
        <v>-10.469345105416323</v>
      </c>
      <c r="Q336" s="96">
        <f t="shared" si="114"/>
        <v>-4.1877380421665292E-2</v>
      </c>
      <c r="R336" s="157">
        <f t="shared" si="118"/>
        <v>211.58684781062183</v>
      </c>
      <c r="S336" s="3">
        <f t="shared" si="115"/>
        <v>-38.413152189378167</v>
      </c>
      <c r="T336" s="96">
        <f t="shared" si="116"/>
        <v>-0.15365260875751266</v>
      </c>
      <c r="U336" s="154">
        <f t="shared" si="119"/>
        <v>30.993238920300044</v>
      </c>
      <c r="V336" s="3">
        <f t="shared" si="120"/>
        <v>-219.00676107969997</v>
      </c>
      <c r="W336" s="96">
        <f t="shared" si="121"/>
        <v>-0.87602704431879985</v>
      </c>
      <c r="X336" s="217">
        <f t="shared" si="122"/>
        <v>-24.606824012164534</v>
      </c>
      <c r="Y336" s="3">
        <f t="shared" si="123"/>
        <v>-274.60682401216451</v>
      </c>
      <c r="Z336" s="96">
        <f t="shared" si="124"/>
        <v>-1.0984272960486581</v>
      </c>
      <c r="AA336" s="220">
        <f t="shared" si="125"/>
        <v>-95.556921841607647</v>
      </c>
      <c r="AB336" s="184">
        <f t="shared" si="126"/>
        <v>-345.55692184160762</v>
      </c>
      <c r="AC336" s="166">
        <f t="shared" si="127"/>
        <v>-1.3822276873664305</v>
      </c>
      <c r="AD336" s="3">
        <f t="shared" si="112"/>
        <v>8750</v>
      </c>
      <c r="AE336" s="184">
        <f t="shared" si="132"/>
        <v>9239.5306548945846</v>
      </c>
      <c r="AF336" s="184">
        <f t="shared" si="128"/>
        <v>9211.5868478106222</v>
      </c>
      <c r="AG336" s="184">
        <f t="shared" si="129"/>
        <v>9030.9932389203004</v>
      </c>
      <c r="AH336" s="184">
        <f t="shared" si="130"/>
        <v>8975.393175987836</v>
      </c>
      <c r="AI336" s="184">
        <f t="shared" si="131"/>
        <v>8904.4430781583924</v>
      </c>
    </row>
    <row r="337" spans="1:35" ht="15.75" thickBot="1" x14ac:dyDescent="0.3">
      <c r="A337" s="1">
        <v>335</v>
      </c>
      <c r="B337" s="30">
        <v>9000</v>
      </c>
      <c r="C337" s="30">
        <v>8750</v>
      </c>
      <c r="D337" s="31">
        <v>9000</v>
      </c>
      <c r="E337" s="3">
        <v>54</v>
      </c>
      <c r="F337" s="3">
        <v>46</v>
      </c>
      <c r="G337" s="32">
        <v>43</v>
      </c>
      <c r="H337" s="3">
        <v>1750</v>
      </c>
      <c r="I337" s="3">
        <v>1000</v>
      </c>
      <c r="J337" s="32">
        <v>1750</v>
      </c>
      <c r="K337" s="32">
        <v>5.1428571428571432</v>
      </c>
      <c r="L337" s="61">
        <v>-250</v>
      </c>
      <c r="M337" s="61">
        <v>250</v>
      </c>
      <c r="N337" s="62">
        <v>-250</v>
      </c>
      <c r="O337" s="129">
        <f t="shared" si="117"/>
        <v>70.013773107497201</v>
      </c>
      <c r="P337" s="3">
        <f t="shared" si="113"/>
        <v>320.01377310749717</v>
      </c>
      <c r="Q337" s="96">
        <f t="shared" si="114"/>
        <v>-1.2800550924299887</v>
      </c>
      <c r="R337" s="157">
        <f t="shared" si="118"/>
        <v>-73.005236579398996</v>
      </c>
      <c r="S337" s="3">
        <f t="shared" si="115"/>
        <v>176.994763420601</v>
      </c>
      <c r="T337" s="96">
        <f t="shared" si="116"/>
        <v>-0.70797905368240399</v>
      </c>
      <c r="U337" s="154">
        <f t="shared" si="119"/>
        <v>-105.08147350663752</v>
      </c>
      <c r="V337" s="3">
        <f t="shared" si="120"/>
        <v>144.91852649336249</v>
      </c>
      <c r="W337" s="96">
        <f t="shared" si="121"/>
        <v>-0.57967410597344993</v>
      </c>
      <c r="X337" s="217">
        <f t="shared" si="122"/>
        <v>-192.25924042298445</v>
      </c>
      <c r="Y337" s="3">
        <f t="shared" si="123"/>
        <v>57.740759577015552</v>
      </c>
      <c r="Z337" s="96">
        <f t="shared" si="124"/>
        <v>-0.2309630383080622</v>
      </c>
      <c r="AA337" s="220">
        <f t="shared" si="125"/>
        <v>-244.80865135988671</v>
      </c>
      <c r="AB337" s="184">
        <f t="shared" si="126"/>
        <v>5.19134864011329</v>
      </c>
      <c r="AC337" s="166">
        <f t="shared" si="127"/>
        <v>-2.0765394560453159E-2</v>
      </c>
      <c r="AD337" s="3">
        <f t="shared" si="112"/>
        <v>9000</v>
      </c>
      <c r="AE337" s="184">
        <f t="shared" si="132"/>
        <v>8820.0137731074974</v>
      </c>
      <c r="AF337" s="184">
        <f t="shared" si="128"/>
        <v>8676.9947634206019</v>
      </c>
      <c r="AG337" s="184">
        <f t="shared" si="129"/>
        <v>8644.9185264933622</v>
      </c>
      <c r="AH337" s="184">
        <f t="shared" si="130"/>
        <v>8557.7407595770164</v>
      </c>
      <c r="AI337" s="184">
        <f t="shared" si="131"/>
        <v>8505.1913486401136</v>
      </c>
    </row>
    <row r="338" spans="1:35" ht="15.75" thickBot="1" x14ac:dyDescent="0.3">
      <c r="A338" s="1">
        <v>336</v>
      </c>
      <c r="B338" s="30">
        <v>8750</v>
      </c>
      <c r="C338" s="31">
        <v>9000</v>
      </c>
      <c r="D338" s="29">
        <v>7750</v>
      </c>
      <c r="E338" s="3">
        <v>46</v>
      </c>
      <c r="F338" s="32">
        <v>43</v>
      </c>
      <c r="G338" s="28">
        <v>36</v>
      </c>
      <c r="H338" s="3">
        <v>1000</v>
      </c>
      <c r="I338" s="32">
        <v>1750</v>
      </c>
      <c r="J338" s="28">
        <v>2750</v>
      </c>
      <c r="K338" s="28">
        <v>2.8181818181818183</v>
      </c>
      <c r="L338" s="61">
        <v>250</v>
      </c>
      <c r="M338" s="62">
        <v>-250</v>
      </c>
      <c r="N338" s="209">
        <v>500</v>
      </c>
      <c r="O338" s="129">
        <f t="shared" si="117"/>
        <v>233.80772805997057</v>
      </c>
      <c r="P338" s="3">
        <f t="shared" si="113"/>
        <v>-266.1922719400294</v>
      </c>
      <c r="Q338" s="96">
        <f t="shared" si="114"/>
        <v>-0.53238454388005885</v>
      </c>
      <c r="R338" s="157">
        <f t="shared" si="118"/>
        <v>126.65280212032687</v>
      </c>
      <c r="S338" s="3">
        <f t="shared" si="115"/>
        <v>-373.3471978796731</v>
      </c>
      <c r="T338" s="96">
        <f t="shared" si="116"/>
        <v>-0.74669439575934615</v>
      </c>
      <c r="U338" s="154">
        <f t="shared" si="119"/>
        <v>261.61071832855532</v>
      </c>
      <c r="V338" s="3">
        <f t="shared" si="120"/>
        <v>-238.38928167144468</v>
      </c>
      <c r="W338" s="96">
        <f t="shared" si="121"/>
        <v>-0.47677856334288937</v>
      </c>
      <c r="X338" s="217">
        <f t="shared" si="122"/>
        <v>184.79295988138043</v>
      </c>
      <c r="Y338" s="3">
        <f t="shared" si="123"/>
        <v>-315.2070401186196</v>
      </c>
      <c r="Z338" s="96">
        <f t="shared" si="124"/>
        <v>-0.63041408023723922</v>
      </c>
      <c r="AA338" s="220">
        <f t="shared" si="125"/>
        <v>122.28580965471799</v>
      </c>
      <c r="AB338" s="184">
        <f t="shared" si="126"/>
        <v>-377.71419034528202</v>
      </c>
      <c r="AC338" s="166">
        <f t="shared" si="127"/>
        <v>-0.75542838069056406</v>
      </c>
      <c r="AD338" s="3">
        <f t="shared" si="112"/>
        <v>7750</v>
      </c>
      <c r="AE338" s="184">
        <f t="shared" si="132"/>
        <v>9233.80772805997</v>
      </c>
      <c r="AF338" s="184">
        <f t="shared" si="128"/>
        <v>9126.6528021203267</v>
      </c>
      <c r="AG338" s="184">
        <f t="shared" si="129"/>
        <v>9261.6107183285549</v>
      </c>
      <c r="AH338" s="184">
        <f t="shared" si="130"/>
        <v>9184.7929598813807</v>
      </c>
      <c r="AI338" s="184">
        <f t="shared" si="131"/>
        <v>9122.2858096547188</v>
      </c>
    </row>
    <row r="339" spans="1:35" ht="15.75" thickBot="1" x14ac:dyDescent="0.3">
      <c r="A339" s="1">
        <v>337</v>
      </c>
      <c r="B339" s="31">
        <v>9000</v>
      </c>
      <c r="C339" s="29">
        <v>7750</v>
      </c>
      <c r="D339" s="30">
        <v>8250</v>
      </c>
      <c r="E339" s="32">
        <v>43</v>
      </c>
      <c r="F339" s="28">
        <v>36</v>
      </c>
      <c r="G339" s="3">
        <v>41</v>
      </c>
      <c r="H339" s="32">
        <v>1750</v>
      </c>
      <c r="I339" s="28">
        <v>2750</v>
      </c>
      <c r="J339" s="3">
        <v>2750</v>
      </c>
      <c r="K339" s="3">
        <v>3</v>
      </c>
      <c r="L339" s="62">
        <v>-250</v>
      </c>
      <c r="M339" s="209">
        <v>500</v>
      </c>
      <c r="N339" s="61">
        <v>750</v>
      </c>
      <c r="O339" s="129">
        <f t="shared" si="117"/>
        <v>190.0871292689956</v>
      </c>
      <c r="P339" s="3">
        <f t="shared" si="113"/>
        <v>-559.91287073100443</v>
      </c>
      <c r="Q339" s="96">
        <f t="shared" si="114"/>
        <v>-0.74655049430800591</v>
      </c>
      <c r="R339" s="157">
        <f t="shared" si="118"/>
        <v>147.82636480571875</v>
      </c>
      <c r="S339" s="3">
        <f t="shared" si="115"/>
        <v>-602.17363519428125</v>
      </c>
      <c r="T339" s="96">
        <f t="shared" si="116"/>
        <v>-0.80289818025904169</v>
      </c>
      <c r="U339" s="154">
        <f t="shared" si="119"/>
        <v>228.61344438972739</v>
      </c>
      <c r="V339" s="3">
        <f t="shared" si="120"/>
        <v>-521.38655561027258</v>
      </c>
      <c r="W339" s="96">
        <f t="shared" si="121"/>
        <v>-0.69518207414703015</v>
      </c>
      <c r="X339" s="217">
        <f t="shared" si="122"/>
        <v>163.33146229238446</v>
      </c>
      <c r="Y339" s="3">
        <f t="shared" si="123"/>
        <v>-586.66853770761554</v>
      </c>
      <c r="Z339" s="96">
        <f t="shared" si="124"/>
        <v>-0.78222471694348739</v>
      </c>
      <c r="AA339" s="220">
        <f t="shared" si="125"/>
        <v>133.65993611450853</v>
      </c>
      <c r="AB339" s="184">
        <f t="shared" si="126"/>
        <v>-616.34006388549142</v>
      </c>
      <c r="AC339" s="166">
        <f t="shared" si="127"/>
        <v>-0.82178675184732186</v>
      </c>
      <c r="AD339" s="3">
        <f t="shared" si="112"/>
        <v>8250</v>
      </c>
      <c r="AE339" s="184">
        <f t="shared" si="132"/>
        <v>7940.0871292689953</v>
      </c>
      <c r="AF339" s="184">
        <f t="shared" si="128"/>
        <v>7897.8263648057191</v>
      </c>
      <c r="AG339" s="184">
        <f t="shared" si="129"/>
        <v>7978.6134443897272</v>
      </c>
      <c r="AH339" s="184">
        <f t="shared" si="130"/>
        <v>7913.3314622923845</v>
      </c>
      <c r="AI339" s="184">
        <f t="shared" si="131"/>
        <v>7883.6599361145081</v>
      </c>
    </row>
    <row r="340" spans="1:35" x14ac:dyDescent="0.25">
      <c r="A340" s="1">
        <v>338</v>
      </c>
      <c r="B340" s="29">
        <v>7750</v>
      </c>
      <c r="C340" s="30">
        <v>8250</v>
      </c>
      <c r="D340" s="30">
        <v>9000</v>
      </c>
      <c r="E340" s="28">
        <v>36</v>
      </c>
      <c r="F340" s="3">
        <v>41</v>
      </c>
      <c r="G340" s="3">
        <v>50</v>
      </c>
      <c r="H340" s="28">
        <v>2750</v>
      </c>
      <c r="I340" s="3">
        <v>2750</v>
      </c>
      <c r="J340" s="3">
        <v>2750</v>
      </c>
      <c r="K340" s="3">
        <v>3.2727272727272729</v>
      </c>
      <c r="L340" s="209">
        <v>500</v>
      </c>
      <c r="M340" s="61">
        <v>750</v>
      </c>
      <c r="N340" s="61">
        <v>500</v>
      </c>
      <c r="O340" s="129">
        <f t="shared" si="117"/>
        <v>133.55953879651929</v>
      </c>
      <c r="P340" s="3">
        <f t="shared" si="113"/>
        <v>-366.44046120348071</v>
      </c>
      <c r="Q340" s="96">
        <f t="shared" si="114"/>
        <v>-0.73288092240696145</v>
      </c>
      <c r="R340" s="157">
        <f t="shared" si="118"/>
        <v>93.095803191354278</v>
      </c>
      <c r="S340" s="3">
        <f t="shared" si="115"/>
        <v>-406.90419680864574</v>
      </c>
      <c r="T340" s="96">
        <f t="shared" si="116"/>
        <v>-0.81380839361729151</v>
      </c>
      <c r="U340" s="154">
        <f t="shared" si="119"/>
        <v>207.9236683477011</v>
      </c>
      <c r="V340" s="3">
        <f t="shared" si="120"/>
        <v>-292.0763316522989</v>
      </c>
      <c r="W340" s="96">
        <f t="shared" si="121"/>
        <v>-0.58415266330459781</v>
      </c>
      <c r="X340" s="217">
        <f t="shared" si="122"/>
        <v>278.03272291303682</v>
      </c>
      <c r="Y340" s="3">
        <f t="shared" si="123"/>
        <v>-221.96727708696318</v>
      </c>
      <c r="Z340" s="96">
        <f t="shared" si="124"/>
        <v>-0.44393455417392635</v>
      </c>
      <c r="AA340" s="220">
        <f t="shared" si="125"/>
        <v>272.43192783604906</v>
      </c>
      <c r="AB340" s="184">
        <f t="shared" si="126"/>
        <v>-227.56807216395094</v>
      </c>
      <c r="AC340" s="166">
        <f t="shared" si="127"/>
        <v>-0.45513614432790189</v>
      </c>
      <c r="AD340" s="3">
        <f t="shared" si="112"/>
        <v>9000</v>
      </c>
      <c r="AE340" s="184">
        <f t="shared" si="132"/>
        <v>8383.5595387965186</v>
      </c>
      <c r="AF340" s="184">
        <f t="shared" si="128"/>
        <v>8343.0958031913542</v>
      </c>
      <c r="AG340" s="184">
        <f t="shared" si="129"/>
        <v>8457.9236683477011</v>
      </c>
      <c r="AH340" s="184">
        <f t="shared" si="130"/>
        <v>8528.0327229130362</v>
      </c>
      <c r="AI340" s="184">
        <f t="shared" si="131"/>
        <v>8522.431927836049</v>
      </c>
    </row>
    <row r="341" spans="1:35" x14ac:dyDescent="0.25">
      <c r="A341" s="1">
        <v>339</v>
      </c>
      <c r="B341" s="30">
        <v>8250</v>
      </c>
      <c r="C341" s="30">
        <v>9000</v>
      </c>
      <c r="D341" s="30">
        <v>9500</v>
      </c>
      <c r="E341" s="3">
        <v>41</v>
      </c>
      <c r="F341" s="3">
        <v>50</v>
      </c>
      <c r="G341" s="3">
        <v>48</v>
      </c>
      <c r="H341" s="3">
        <v>2750</v>
      </c>
      <c r="I341" s="3">
        <v>2750</v>
      </c>
      <c r="J341" s="3">
        <v>2750</v>
      </c>
      <c r="K341" s="3">
        <v>3.4545454545454546</v>
      </c>
      <c r="L341" s="61">
        <v>750</v>
      </c>
      <c r="M341" s="61">
        <v>500</v>
      </c>
      <c r="N341" s="61">
        <v>-750</v>
      </c>
      <c r="O341" s="129">
        <f t="shared" si="117"/>
        <v>47.59017067360918</v>
      </c>
      <c r="P341" s="3">
        <f t="shared" si="113"/>
        <v>797.59017067360924</v>
      </c>
      <c r="Q341" s="96">
        <f t="shared" si="114"/>
        <v>-1.0634535608981457</v>
      </c>
      <c r="R341" s="157">
        <f t="shared" si="118"/>
        <v>3.1215217013914227</v>
      </c>
      <c r="S341" s="3">
        <f t="shared" si="115"/>
        <v>753.12152170139143</v>
      </c>
      <c r="T341" s="96">
        <f t="shared" si="116"/>
        <v>-1.0041620289351885</v>
      </c>
      <c r="U341" s="154">
        <f t="shared" si="119"/>
        <v>-92.765015374661658</v>
      </c>
      <c r="V341" s="3">
        <f t="shared" si="120"/>
        <v>657.23498462533837</v>
      </c>
      <c r="W341" s="96">
        <f t="shared" si="121"/>
        <v>-0.87631331283378444</v>
      </c>
      <c r="X341" s="217">
        <f t="shared" si="122"/>
        <v>38.19243807746814</v>
      </c>
      <c r="Y341" s="3">
        <f t="shared" si="123"/>
        <v>788.19243807746818</v>
      </c>
      <c r="Z341" s="96">
        <f t="shared" si="124"/>
        <v>-1.0509232507699575</v>
      </c>
      <c r="AA341" s="220">
        <f t="shared" si="125"/>
        <v>-4.3801201103272405</v>
      </c>
      <c r="AB341" s="184">
        <f t="shared" si="126"/>
        <v>745.6198798896728</v>
      </c>
      <c r="AC341" s="166">
        <f t="shared" si="127"/>
        <v>-0.99415983985289702</v>
      </c>
      <c r="AD341" s="3">
        <f t="shared" si="112"/>
        <v>9500</v>
      </c>
      <c r="AE341" s="184">
        <f t="shared" si="132"/>
        <v>9047.5901706736095</v>
      </c>
      <c r="AF341" s="184">
        <f t="shared" si="128"/>
        <v>9003.1215217013905</v>
      </c>
      <c r="AG341" s="184">
        <f t="shared" si="129"/>
        <v>8907.2349846253383</v>
      </c>
      <c r="AH341" s="184">
        <f t="shared" si="130"/>
        <v>9038.192438077469</v>
      </c>
      <c r="AI341" s="184">
        <f t="shared" si="131"/>
        <v>8995.619879889673</v>
      </c>
    </row>
    <row r="342" spans="1:35" x14ac:dyDescent="0.25">
      <c r="A342" s="1">
        <v>340</v>
      </c>
      <c r="B342" s="30">
        <v>9000</v>
      </c>
      <c r="C342" s="30">
        <v>9500</v>
      </c>
      <c r="D342" s="30">
        <v>8750</v>
      </c>
      <c r="E342" s="3">
        <v>50</v>
      </c>
      <c r="F342" s="3">
        <v>48</v>
      </c>
      <c r="G342" s="3">
        <v>49</v>
      </c>
      <c r="H342" s="3">
        <v>2750</v>
      </c>
      <c r="I342" s="3">
        <v>2750</v>
      </c>
      <c r="J342" s="3">
        <v>3750</v>
      </c>
      <c r="K342" s="3">
        <v>2.3333333333333335</v>
      </c>
      <c r="L342" s="61">
        <v>500</v>
      </c>
      <c r="M342" s="61">
        <v>-750</v>
      </c>
      <c r="N342" s="61">
        <v>250</v>
      </c>
      <c r="O342" s="129">
        <f t="shared" si="117"/>
        <v>243.82274548379795</v>
      </c>
      <c r="P342" s="3">
        <f t="shared" si="113"/>
        <v>-6.1772545162020549</v>
      </c>
      <c r="Q342" s="96">
        <f t="shared" si="114"/>
        <v>-2.4709018064808221E-2</v>
      </c>
      <c r="R342" s="157">
        <f t="shared" si="118"/>
        <v>206.8186715591184</v>
      </c>
      <c r="S342" s="3">
        <f t="shared" si="115"/>
        <v>-43.1813284408816</v>
      </c>
      <c r="T342" s="96">
        <f t="shared" si="116"/>
        <v>-0.1727253137635264</v>
      </c>
      <c r="U342" s="154">
        <f t="shared" si="119"/>
        <v>207.93045715711634</v>
      </c>
      <c r="V342" s="3">
        <f t="shared" si="120"/>
        <v>-42.069542842883664</v>
      </c>
      <c r="W342" s="96">
        <f t="shared" si="121"/>
        <v>-0.16827817137153464</v>
      </c>
      <c r="X342" s="217">
        <f t="shared" si="122"/>
        <v>223.94137781807012</v>
      </c>
      <c r="Y342" s="3">
        <f t="shared" si="123"/>
        <v>-26.058622181929877</v>
      </c>
      <c r="Z342" s="96">
        <f t="shared" si="124"/>
        <v>-0.10423448872771951</v>
      </c>
      <c r="AA342" s="220">
        <f t="shared" si="125"/>
        <v>199.56222536692746</v>
      </c>
      <c r="AB342" s="184">
        <f t="shared" si="126"/>
        <v>-50.437774633072536</v>
      </c>
      <c r="AC342" s="166">
        <f t="shared" si="127"/>
        <v>-0.20175109853229015</v>
      </c>
      <c r="AD342" s="3">
        <f t="shared" si="112"/>
        <v>8750</v>
      </c>
      <c r="AE342" s="184">
        <f t="shared" si="132"/>
        <v>9743.8227454837979</v>
      </c>
      <c r="AF342" s="184">
        <f t="shared" si="128"/>
        <v>9706.8186715591182</v>
      </c>
      <c r="AG342" s="184">
        <f t="shared" si="129"/>
        <v>9707.9304571571156</v>
      </c>
      <c r="AH342" s="184">
        <f t="shared" si="130"/>
        <v>9723.9413778180697</v>
      </c>
      <c r="AI342" s="184">
        <f t="shared" si="131"/>
        <v>9699.562225366928</v>
      </c>
    </row>
    <row r="343" spans="1:35" x14ac:dyDescent="0.25">
      <c r="A343" s="1">
        <v>341</v>
      </c>
      <c r="B343" s="30">
        <v>9500</v>
      </c>
      <c r="C343" s="30">
        <v>8750</v>
      </c>
      <c r="D343" s="30">
        <v>9000</v>
      </c>
      <c r="E343" s="3">
        <v>48</v>
      </c>
      <c r="F343" s="3">
        <v>49</v>
      </c>
      <c r="G343" s="3">
        <v>50</v>
      </c>
      <c r="H343" s="3">
        <v>2750</v>
      </c>
      <c r="I343" s="3">
        <v>3750</v>
      </c>
      <c r="J343" s="3">
        <v>2750</v>
      </c>
      <c r="K343" s="3">
        <v>3.2727272727272729</v>
      </c>
      <c r="L343" s="61">
        <v>-750</v>
      </c>
      <c r="M343" s="61">
        <v>250</v>
      </c>
      <c r="N343" s="61">
        <v>750</v>
      </c>
      <c r="O343" s="129">
        <f t="shared" si="117"/>
        <v>133.55953879651929</v>
      </c>
      <c r="P343" s="3">
        <f t="shared" si="113"/>
        <v>-616.44046120348071</v>
      </c>
      <c r="Q343" s="96">
        <f t="shared" si="114"/>
        <v>-0.8219206149379743</v>
      </c>
      <c r="R343" s="157">
        <f t="shared" si="118"/>
        <v>178.9529113917188</v>
      </c>
      <c r="S343" s="3">
        <f t="shared" si="115"/>
        <v>-571.04708860828123</v>
      </c>
      <c r="T343" s="96">
        <f t="shared" si="116"/>
        <v>-0.76139611814437502</v>
      </c>
      <c r="U343" s="154">
        <f t="shared" si="119"/>
        <v>109.3963082051457</v>
      </c>
      <c r="V343" s="3">
        <f t="shared" si="120"/>
        <v>-640.60369179485429</v>
      </c>
      <c r="W343" s="96">
        <f t="shared" si="121"/>
        <v>-0.8541382557264724</v>
      </c>
      <c r="X343" s="217">
        <f t="shared" si="122"/>
        <v>83.201437772508342</v>
      </c>
      <c r="Y343" s="3">
        <f t="shared" si="123"/>
        <v>-666.79856222749163</v>
      </c>
      <c r="Z343" s="96">
        <f t="shared" si="124"/>
        <v>-0.88906474963665549</v>
      </c>
      <c r="AA343" s="220">
        <f t="shared" si="125"/>
        <v>49.666329323792439</v>
      </c>
      <c r="AB343" s="184">
        <f t="shared" si="126"/>
        <v>-700.33367067620759</v>
      </c>
      <c r="AC343" s="166">
        <f t="shared" si="127"/>
        <v>-0.93377822756827678</v>
      </c>
      <c r="AD343" s="3">
        <f t="shared" si="112"/>
        <v>9000</v>
      </c>
      <c r="AE343" s="184">
        <f t="shared" si="132"/>
        <v>8883.5595387965186</v>
      </c>
      <c r="AF343" s="184">
        <f t="shared" si="128"/>
        <v>8928.9529113917197</v>
      </c>
      <c r="AG343" s="184">
        <f t="shared" si="129"/>
        <v>8859.396308205145</v>
      </c>
      <c r="AH343" s="184">
        <f t="shared" si="130"/>
        <v>8833.2014377725081</v>
      </c>
      <c r="AI343" s="184">
        <f t="shared" si="131"/>
        <v>8799.6663293237925</v>
      </c>
    </row>
    <row r="344" spans="1:35" x14ac:dyDescent="0.25">
      <c r="A344" s="1">
        <v>342</v>
      </c>
      <c r="B344" s="30">
        <v>8750</v>
      </c>
      <c r="C344" s="30">
        <v>9000</v>
      </c>
      <c r="D344" s="30">
        <v>9750</v>
      </c>
      <c r="E344" s="3">
        <v>49</v>
      </c>
      <c r="F344" s="3">
        <v>50</v>
      </c>
      <c r="G344" s="3">
        <v>49</v>
      </c>
      <c r="H344" s="3">
        <v>3750</v>
      </c>
      <c r="I344" s="3">
        <v>2750</v>
      </c>
      <c r="J344" s="3">
        <v>2750</v>
      </c>
      <c r="K344" s="3">
        <v>3.5454545454545454</v>
      </c>
      <c r="L344" s="61">
        <v>250</v>
      </c>
      <c r="M344" s="61">
        <v>750</v>
      </c>
      <c r="N344" s="61">
        <v>-1250</v>
      </c>
      <c r="O344" s="129">
        <f t="shared" si="117"/>
        <v>16.67656356413562</v>
      </c>
      <c r="P344" s="3">
        <f t="shared" si="113"/>
        <v>1266.6765635641357</v>
      </c>
      <c r="Q344" s="96">
        <f t="shared" si="114"/>
        <v>-1.0133412508513084</v>
      </c>
      <c r="R344" s="157">
        <f t="shared" si="118"/>
        <v>-33.624777601282929</v>
      </c>
      <c r="S344" s="3">
        <f t="shared" si="115"/>
        <v>1216.3752223987171</v>
      </c>
      <c r="T344" s="96">
        <f t="shared" si="116"/>
        <v>-0.97310017791897374</v>
      </c>
      <c r="U344" s="154">
        <f t="shared" si="119"/>
        <v>-119.48638011977171</v>
      </c>
      <c r="V344" s="3">
        <f t="shared" si="120"/>
        <v>1130.5136198802284</v>
      </c>
      <c r="W344" s="96">
        <f t="shared" si="121"/>
        <v>-0.90441089590418267</v>
      </c>
      <c r="X344" s="217">
        <f t="shared" si="122"/>
        <v>-59.482082254697801</v>
      </c>
      <c r="Y344" s="3">
        <f t="shared" si="123"/>
        <v>1190.5179177453022</v>
      </c>
      <c r="Z344" s="96">
        <f t="shared" si="124"/>
        <v>-0.95241433419624177</v>
      </c>
      <c r="AA344" s="220">
        <f t="shared" si="125"/>
        <v>-124.51900738568342</v>
      </c>
      <c r="AB344" s="184">
        <f t="shared" si="126"/>
        <v>1125.4809926143166</v>
      </c>
      <c r="AC344" s="166">
        <f t="shared" si="127"/>
        <v>-0.90038479409145333</v>
      </c>
      <c r="AD344" s="3">
        <f t="shared" si="112"/>
        <v>9750</v>
      </c>
      <c r="AE344" s="184">
        <f t="shared" si="132"/>
        <v>9016.676563564135</v>
      </c>
      <c r="AF344" s="184">
        <f t="shared" si="128"/>
        <v>8966.3752223987176</v>
      </c>
      <c r="AG344" s="184">
        <f t="shared" si="129"/>
        <v>8880.5136198802284</v>
      </c>
      <c r="AH344" s="184">
        <f t="shared" si="130"/>
        <v>8940.5179177453028</v>
      </c>
      <c r="AI344" s="184">
        <f t="shared" si="131"/>
        <v>8875.4809926143171</v>
      </c>
    </row>
    <row r="345" spans="1:35" x14ac:dyDescent="0.25">
      <c r="A345" s="1">
        <v>343</v>
      </c>
      <c r="B345" s="30">
        <v>9000</v>
      </c>
      <c r="C345" s="30">
        <v>9750</v>
      </c>
      <c r="D345" s="30">
        <v>8500</v>
      </c>
      <c r="E345" s="3">
        <v>50</v>
      </c>
      <c r="F345" s="3">
        <v>49</v>
      </c>
      <c r="G345" s="3">
        <v>58</v>
      </c>
      <c r="H345" s="3">
        <v>2750</v>
      </c>
      <c r="I345" s="3">
        <v>2750</v>
      </c>
      <c r="J345" s="3">
        <v>2750</v>
      </c>
      <c r="K345" s="3">
        <v>3.0909090909090908</v>
      </c>
      <c r="L345" s="61">
        <v>750</v>
      </c>
      <c r="M345" s="61">
        <v>-1250</v>
      </c>
      <c r="N345" s="61">
        <v>2500</v>
      </c>
      <c r="O345" s="129">
        <f t="shared" si="117"/>
        <v>255.74213777537378</v>
      </c>
      <c r="P345" s="3">
        <f t="shared" si="113"/>
        <v>-2244.257862224626</v>
      </c>
      <c r="Q345" s="96">
        <f t="shared" si="114"/>
        <v>-0.89770314488985037</v>
      </c>
      <c r="R345" s="157">
        <f t="shared" si="118"/>
        <v>271.73237232376812</v>
      </c>
      <c r="S345" s="3">
        <f t="shared" si="115"/>
        <v>-2228.2676276762318</v>
      </c>
      <c r="T345" s="96">
        <f t="shared" si="116"/>
        <v>-0.89130705107049268</v>
      </c>
      <c r="U345" s="154">
        <f t="shared" si="119"/>
        <v>422.6708737993269</v>
      </c>
      <c r="V345" s="3">
        <f t="shared" si="120"/>
        <v>-2077.3291262006733</v>
      </c>
      <c r="W345" s="96">
        <f t="shared" si="121"/>
        <v>-0.83093165048026929</v>
      </c>
      <c r="X345" s="217">
        <f t="shared" si="122"/>
        <v>443.80848975823415</v>
      </c>
      <c r="Y345" s="3">
        <f t="shared" si="123"/>
        <v>-2056.1915102417661</v>
      </c>
      <c r="Z345" s="96">
        <f t="shared" si="124"/>
        <v>-0.82247660409670642</v>
      </c>
      <c r="AA345" s="220">
        <f t="shared" si="125"/>
        <v>446.04142809207633</v>
      </c>
      <c r="AB345" s="184">
        <f t="shared" si="126"/>
        <v>-2053.9585719079237</v>
      </c>
      <c r="AC345" s="166">
        <f t="shared" si="127"/>
        <v>-0.82158342876316948</v>
      </c>
      <c r="AD345" s="3">
        <f t="shared" si="112"/>
        <v>8500</v>
      </c>
      <c r="AE345" s="184">
        <f t="shared" si="132"/>
        <v>10005.742137775374</v>
      </c>
      <c r="AF345" s="184">
        <f t="shared" si="128"/>
        <v>10021.732372323768</v>
      </c>
      <c r="AG345" s="184">
        <f t="shared" si="129"/>
        <v>10172.670873799327</v>
      </c>
      <c r="AH345" s="184">
        <f t="shared" si="130"/>
        <v>10193.808489758234</v>
      </c>
      <c r="AI345" s="184">
        <f t="shared" si="131"/>
        <v>10196.041428092076</v>
      </c>
    </row>
    <row r="346" spans="1:35" x14ac:dyDescent="0.25">
      <c r="A346" s="1">
        <v>344</v>
      </c>
      <c r="B346" s="30">
        <v>9750</v>
      </c>
      <c r="C346" s="30">
        <v>8500</v>
      </c>
      <c r="D346" s="30">
        <v>11000</v>
      </c>
      <c r="E346" s="3">
        <v>49</v>
      </c>
      <c r="F346" s="3">
        <v>58</v>
      </c>
      <c r="G346" s="3">
        <v>57</v>
      </c>
      <c r="H346" s="3">
        <v>2750</v>
      </c>
      <c r="I346" s="3">
        <v>2750</v>
      </c>
      <c r="J346" s="3">
        <v>4750</v>
      </c>
      <c r="K346" s="3">
        <v>2.3157894736842106</v>
      </c>
      <c r="L346" s="61">
        <v>-1250</v>
      </c>
      <c r="M346" s="61">
        <v>2500</v>
      </c>
      <c r="N346" s="61">
        <v>-1500</v>
      </c>
      <c r="O346" s="129">
        <f t="shared" si="117"/>
        <v>39.639352810064935</v>
      </c>
      <c r="P346" s="3">
        <f t="shared" si="113"/>
        <v>1539.639352810065</v>
      </c>
      <c r="Q346" s="96">
        <f t="shared" si="114"/>
        <v>-1.0264262352067099</v>
      </c>
      <c r="R346" s="157">
        <f t="shared" si="118"/>
        <v>-96.407530841108837</v>
      </c>
      <c r="S346" s="3">
        <f t="shared" si="115"/>
        <v>1403.5924691588912</v>
      </c>
      <c r="T346" s="96">
        <f t="shared" si="116"/>
        <v>-0.93572831277259416</v>
      </c>
      <c r="U346" s="154">
        <f t="shared" si="119"/>
        <v>-336.45496942226259</v>
      </c>
      <c r="V346" s="3">
        <f t="shared" si="120"/>
        <v>1163.5450305777374</v>
      </c>
      <c r="W346" s="96">
        <f t="shared" si="121"/>
        <v>-0.77569668705182493</v>
      </c>
      <c r="X346" s="217">
        <f t="shared" si="122"/>
        <v>-263.23010068701467</v>
      </c>
      <c r="Y346" s="3">
        <f t="shared" si="123"/>
        <v>1236.7698993129852</v>
      </c>
      <c r="Z346" s="96">
        <f t="shared" si="124"/>
        <v>-0.82451326620865684</v>
      </c>
      <c r="AA346" s="220">
        <f t="shared" si="125"/>
        <v>-193.45933458618185</v>
      </c>
      <c r="AB346" s="184">
        <f t="shared" si="126"/>
        <v>1306.5406654138183</v>
      </c>
      <c r="AC346" s="166">
        <f t="shared" si="127"/>
        <v>-0.87102711027587887</v>
      </c>
      <c r="AD346" s="3">
        <f t="shared" si="112"/>
        <v>11000</v>
      </c>
      <c r="AE346" s="184">
        <f t="shared" si="132"/>
        <v>8539.6393528100652</v>
      </c>
      <c r="AF346" s="184">
        <f t="shared" si="128"/>
        <v>8403.5924691588916</v>
      </c>
      <c r="AG346" s="184">
        <f t="shared" si="129"/>
        <v>8163.5450305777376</v>
      </c>
      <c r="AH346" s="184">
        <f t="shared" si="130"/>
        <v>8236.7698993129852</v>
      </c>
      <c r="AI346" s="184">
        <f t="shared" si="131"/>
        <v>8306.5406654138187</v>
      </c>
    </row>
    <row r="347" spans="1:35" ht="15.75" thickBot="1" x14ac:dyDescent="0.3">
      <c r="A347" s="1">
        <v>345</v>
      </c>
      <c r="B347" s="30">
        <v>8500</v>
      </c>
      <c r="C347" s="30">
        <v>11000</v>
      </c>
      <c r="D347" s="31">
        <v>9500</v>
      </c>
      <c r="E347" s="3">
        <v>58</v>
      </c>
      <c r="F347" s="3">
        <v>57</v>
      </c>
      <c r="G347" s="32">
        <v>59</v>
      </c>
      <c r="H347" s="3">
        <v>2750</v>
      </c>
      <c r="I347" s="3">
        <v>4750</v>
      </c>
      <c r="J347" s="32">
        <v>5750</v>
      </c>
      <c r="K347" s="32">
        <v>1.6521739130434783</v>
      </c>
      <c r="L347" s="61">
        <v>2500</v>
      </c>
      <c r="M347" s="61">
        <v>-1500</v>
      </c>
      <c r="N347" s="62">
        <v>250</v>
      </c>
      <c r="O347" s="129">
        <f t="shared" si="117"/>
        <v>394.25385681303948</v>
      </c>
      <c r="P347" s="3">
        <f t="shared" si="113"/>
        <v>144.25385681303948</v>
      </c>
      <c r="Q347" s="96">
        <f t="shared" si="114"/>
        <v>0.57701542725215793</v>
      </c>
      <c r="R347" s="157">
        <f t="shared" si="118"/>
        <v>485.41726818300282</v>
      </c>
      <c r="S347" s="3">
        <f t="shared" si="115"/>
        <v>235.41726818300282</v>
      </c>
      <c r="T347" s="96">
        <f t="shared" si="116"/>
        <v>0.94166907273201128</v>
      </c>
      <c r="U347" s="154">
        <f t="shared" si="119"/>
        <v>423.25648299315492</v>
      </c>
      <c r="V347" s="3">
        <f t="shared" si="120"/>
        <v>173.25648299315492</v>
      </c>
      <c r="W347" s="96">
        <f t="shared" si="121"/>
        <v>0.69302593197261964</v>
      </c>
      <c r="X347" s="217">
        <f t="shared" si="122"/>
        <v>440.90222149311103</v>
      </c>
      <c r="Y347" s="3">
        <f t="shared" si="123"/>
        <v>190.90222149311103</v>
      </c>
      <c r="Z347" s="96">
        <f t="shared" si="124"/>
        <v>0.76360888597244414</v>
      </c>
      <c r="AA347" s="220">
        <f t="shared" si="125"/>
        <v>451.3824447398822</v>
      </c>
      <c r="AB347" s="184">
        <f t="shared" si="126"/>
        <v>201.3824447398822</v>
      </c>
      <c r="AC347" s="166">
        <f t="shared" si="127"/>
        <v>0.80552977895952882</v>
      </c>
      <c r="AD347" s="3">
        <f t="shared" si="112"/>
        <v>9500</v>
      </c>
      <c r="AE347" s="184">
        <f t="shared" si="132"/>
        <v>11394.25385681304</v>
      </c>
      <c r="AF347" s="184">
        <f t="shared" si="128"/>
        <v>11485.417268183002</v>
      </c>
      <c r="AG347" s="184">
        <f t="shared" si="129"/>
        <v>11423.256482993154</v>
      </c>
      <c r="AH347" s="184">
        <f t="shared" si="130"/>
        <v>11440.90222149311</v>
      </c>
      <c r="AI347" s="184">
        <f t="shared" si="131"/>
        <v>11451.382444739882</v>
      </c>
    </row>
    <row r="348" spans="1:35" ht="15.75" thickBot="1" x14ac:dyDescent="0.3">
      <c r="A348" s="1">
        <v>346</v>
      </c>
      <c r="B348" s="30">
        <v>11000</v>
      </c>
      <c r="C348" s="31">
        <v>9500</v>
      </c>
      <c r="D348" s="29">
        <v>6750</v>
      </c>
      <c r="E348" s="3">
        <v>57</v>
      </c>
      <c r="F348" s="32">
        <v>59</v>
      </c>
      <c r="G348" s="28">
        <v>50</v>
      </c>
      <c r="H348" s="3">
        <v>4750</v>
      </c>
      <c r="I348" s="32">
        <v>5750</v>
      </c>
      <c r="J348" s="28">
        <v>1750</v>
      </c>
      <c r="K348" s="28">
        <v>3.8571428571428572</v>
      </c>
      <c r="L348" s="61">
        <v>-1500</v>
      </c>
      <c r="M348" s="62">
        <v>250</v>
      </c>
      <c r="N348" s="209">
        <v>500</v>
      </c>
      <c r="O348" s="129">
        <f t="shared" si="117"/>
        <v>418.23840716692632</v>
      </c>
      <c r="P348" s="3">
        <f t="shared" si="113"/>
        <v>-81.761592833073678</v>
      </c>
      <c r="Q348" s="96">
        <f t="shared" si="114"/>
        <v>-0.16352318566614735</v>
      </c>
      <c r="R348" s="157">
        <f t="shared" si="118"/>
        <v>670.88076516135413</v>
      </c>
      <c r="S348" s="3">
        <f t="shared" si="115"/>
        <v>170.88076516135413</v>
      </c>
      <c r="T348" s="96">
        <f t="shared" si="116"/>
        <v>0.34176153032270828</v>
      </c>
      <c r="U348" s="154">
        <f t="shared" si="119"/>
        <v>980.32089588559836</v>
      </c>
      <c r="V348" s="3">
        <f t="shared" si="120"/>
        <v>480.32089588559836</v>
      </c>
      <c r="W348" s="96">
        <f t="shared" si="121"/>
        <v>0.96064179177119668</v>
      </c>
      <c r="X348" s="217">
        <f t="shared" si="122"/>
        <v>816.85987261398122</v>
      </c>
      <c r="Y348" s="3">
        <f t="shared" si="123"/>
        <v>316.85987261398122</v>
      </c>
      <c r="Z348" s="96">
        <f t="shared" si="124"/>
        <v>0.63371974522796248</v>
      </c>
      <c r="AA348" s="220">
        <f t="shared" si="125"/>
        <v>677.82272534787342</v>
      </c>
      <c r="AB348" s="184">
        <f t="shared" si="126"/>
        <v>177.82272534787342</v>
      </c>
      <c r="AC348" s="166">
        <f t="shared" si="127"/>
        <v>0.35564545069574682</v>
      </c>
      <c r="AD348" s="3">
        <f t="shared" si="112"/>
        <v>6750</v>
      </c>
      <c r="AE348" s="184">
        <f t="shared" si="132"/>
        <v>9918.2384071669258</v>
      </c>
      <c r="AF348" s="184">
        <f t="shared" si="128"/>
        <v>10170.880765161353</v>
      </c>
      <c r="AG348" s="184">
        <f t="shared" si="129"/>
        <v>10480.320895885598</v>
      </c>
      <c r="AH348" s="184">
        <f t="shared" si="130"/>
        <v>10316.859872613981</v>
      </c>
      <c r="AI348" s="184">
        <f t="shared" si="131"/>
        <v>10177.822725347873</v>
      </c>
    </row>
    <row r="349" spans="1:35" ht="15.75" thickBot="1" x14ac:dyDescent="0.3">
      <c r="A349" s="1">
        <v>347</v>
      </c>
      <c r="B349" s="31">
        <v>9500</v>
      </c>
      <c r="C349" s="29">
        <v>6750</v>
      </c>
      <c r="D349" s="30">
        <v>7250</v>
      </c>
      <c r="E349" s="32">
        <v>59</v>
      </c>
      <c r="F349" s="28">
        <v>50</v>
      </c>
      <c r="G349" s="3">
        <v>54</v>
      </c>
      <c r="H349" s="32">
        <v>5750</v>
      </c>
      <c r="I349" s="28">
        <v>1750</v>
      </c>
      <c r="J349" s="3">
        <v>3750</v>
      </c>
      <c r="K349" s="3">
        <v>1.9333333333333333</v>
      </c>
      <c r="L349" s="62">
        <v>250</v>
      </c>
      <c r="M349" s="209">
        <v>500</v>
      </c>
      <c r="N349" s="61">
        <v>750</v>
      </c>
      <c r="O349" s="129">
        <f t="shared" si="117"/>
        <v>503.96042776728353</v>
      </c>
      <c r="P349" s="3">
        <f t="shared" si="113"/>
        <v>-246.03957223271647</v>
      </c>
      <c r="Q349" s="96">
        <f t="shared" si="114"/>
        <v>-0.32805276297695529</v>
      </c>
      <c r="R349" s="157">
        <f t="shared" si="118"/>
        <v>392.48067263650938</v>
      </c>
      <c r="S349" s="3">
        <f t="shared" si="115"/>
        <v>-357.51932736349062</v>
      </c>
      <c r="T349" s="96">
        <f t="shared" si="116"/>
        <v>-0.47669243648465415</v>
      </c>
      <c r="U349" s="154">
        <f t="shared" si="119"/>
        <v>306.92377002301396</v>
      </c>
      <c r="V349" s="3">
        <f t="shared" si="120"/>
        <v>-443.07622997698604</v>
      </c>
      <c r="W349" s="96">
        <f t="shared" si="121"/>
        <v>-0.59076830663598134</v>
      </c>
      <c r="X349" s="217">
        <f t="shared" si="122"/>
        <v>497.24136136466359</v>
      </c>
      <c r="Y349" s="3">
        <f t="shared" si="123"/>
        <v>-252.75863863533641</v>
      </c>
      <c r="Z349" s="96">
        <f t="shared" si="124"/>
        <v>-0.33701151818044855</v>
      </c>
      <c r="AA349" s="220">
        <f t="shared" si="125"/>
        <v>446.27716135298192</v>
      </c>
      <c r="AB349" s="184">
        <f t="shared" si="126"/>
        <v>-303.72283864701808</v>
      </c>
      <c r="AC349" s="166">
        <f t="shared" si="127"/>
        <v>-0.40496378486269075</v>
      </c>
      <c r="AD349" s="3">
        <f t="shared" si="112"/>
        <v>7250</v>
      </c>
      <c r="AE349" s="184">
        <f t="shared" si="132"/>
        <v>7253.9604277672834</v>
      </c>
      <c r="AF349" s="184">
        <f t="shared" si="128"/>
        <v>7142.4806726365096</v>
      </c>
      <c r="AG349" s="184">
        <f t="shared" si="129"/>
        <v>7056.9237700230142</v>
      </c>
      <c r="AH349" s="184">
        <f t="shared" si="130"/>
        <v>7247.241361364664</v>
      </c>
      <c r="AI349" s="184">
        <f t="shared" si="131"/>
        <v>7196.2771613529821</v>
      </c>
    </row>
    <row r="350" spans="1:35" x14ac:dyDescent="0.25">
      <c r="A350" s="1">
        <v>348</v>
      </c>
      <c r="B350" s="29">
        <v>6750</v>
      </c>
      <c r="C350" s="30">
        <v>7250</v>
      </c>
      <c r="D350" s="30">
        <v>8000</v>
      </c>
      <c r="E350" s="28">
        <v>50</v>
      </c>
      <c r="F350" s="3">
        <v>54</v>
      </c>
      <c r="G350" s="3">
        <v>55</v>
      </c>
      <c r="H350" s="28">
        <v>1750</v>
      </c>
      <c r="I350" s="3">
        <v>3750</v>
      </c>
      <c r="J350" s="3">
        <v>3750</v>
      </c>
      <c r="K350" s="3">
        <v>2.1333333333333333</v>
      </c>
      <c r="L350" s="209">
        <v>500</v>
      </c>
      <c r="M350" s="61">
        <v>750</v>
      </c>
      <c r="N350" s="61">
        <v>-250</v>
      </c>
      <c r="O350" s="129">
        <f t="shared" si="117"/>
        <v>395.01597129150844</v>
      </c>
      <c r="P350" s="3">
        <f t="shared" si="113"/>
        <v>645.01597129150844</v>
      </c>
      <c r="Q350" s="96">
        <f t="shared" si="114"/>
        <v>-2.5800638851660338</v>
      </c>
      <c r="R350" s="157">
        <f t="shared" si="118"/>
        <v>424.50372671145936</v>
      </c>
      <c r="S350" s="3">
        <f t="shared" si="115"/>
        <v>674.50372671145942</v>
      </c>
      <c r="T350" s="96">
        <f t="shared" si="116"/>
        <v>-2.6980149068458377</v>
      </c>
      <c r="U350" s="154">
        <f t="shared" si="119"/>
        <v>226.25600632213508</v>
      </c>
      <c r="V350" s="3">
        <f t="shared" si="120"/>
        <v>476.25600632213508</v>
      </c>
      <c r="W350" s="96">
        <f t="shared" si="121"/>
        <v>-1.9050240252885404</v>
      </c>
      <c r="X350" s="217">
        <f t="shared" si="122"/>
        <v>236.19466761989275</v>
      </c>
      <c r="Y350" s="3">
        <f t="shared" si="123"/>
        <v>486.19466761989275</v>
      </c>
      <c r="Z350" s="96">
        <f t="shared" si="124"/>
        <v>-1.9447786704795711</v>
      </c>
      <c r="AA350" s="220">
        <f t="shared" si="125"/>
        <v>229.13700232309992</v>
      </c>
      <c r="AB350" s="184">
        <f t="shared" si="126"/>
        <v>479.13700232309992</v>
      </c>
      <c r="AC350" s="166">
        <f t="shared" si="127"/>
        <v>-1.9165480092923997</v>
      </c>
      <c r="AD350" s="3">
        <f t="shared" si="112"/>
        <v>8000</v>
      </c>
      <c r="AE350" s="184">
        <f t="shared" si="132"/>
        <v>7645.0159712915083</v>
      </c>
      <c r="AF350" s="184">
        <f t="shared" si="128"/>
        <v>7674.5037267114594</v>
      </c>
      <c r="AG350" s="184">
        <f t="shared" si="129"/>
        <v>7476.2560063221354</v>
      </c>
      <c r="AH350" s="184">
        <f t="shared" si="130"/>
        <v>7486.1946676198932</v>
      </c>
      <c r="AI350" s="184">
        <f t="shared" si="131"/>
        <v>7479.1370023231002</v>
      </c>
    </row>
    <row r="351" spans="1:35" x14ac:dyDescent="0.25">
      <c r="A351" s="1">
        <v>349</v>
      </c>
      <c r="B351" s="30">
        <v>7250</v>
      </c>
      <c r="C351" s="30">
        <v>8000</v>
      </c>
      <c r="D351" s="30">
        <v>7750</v>
      </c>
      <c r="E351" s="3">
        <v>54</v>
      </c>
      <c r="F351" s="3">
        <v>55</v>
      </c>
      <c r="G351" s="3">
        <v>58</v>
      </c>
      <c r="H351" s="3">
        <v>3750</v>
      </c>
      <c r="I351" s="3">
        <v>3750</v>
      </c>
      <c r="J351" s="3">
        <v>2750</v>
      </c>
      <c r="K351" s="3">
        <v>2.8181818181818183</v>
      </c>
      <c r="L351" s="61">
        <v>750</v>
      </c>
      <c r="M351" s="61">
        <v>-250</v>
      </c>
      <c r="N351" s="61">
        <v>1500</v>
      </c>
      <c r="O351" s="129">
        <f t="shared" si="117"/>
        <v>366.58957453176674</v>
      </c>
      <c r="P351" s="3">
        <f t="shared" si="113"/>
        <v>-1133.4104254682334</v>
      </c>
      <c r="Q351" s="96">
        <f t="shared" si="114"/>
        <v>-0.75560695031215563</v>
      </c>
      <c r="R351" s="157">
        <f t="shared" si="118"/>
        <v>448.21975893785168</v>
      </c>
      <c r="S351" s="3">
        <f t="shared" si="115"/>
        <v>-1051.7802410621484</v>
      </c>
      <c r="T351" s="96">
        <f t="shared" si="116"/>
        <v>-0.70118682737476568</v>
      </c>
      <c r="U351" s="154">
        <f t="shared" si="119"/>
        <v>338.70665116477096</v>
      </c>
      <c r="V351" s="3">
        <f t="shared" si="120"/>
        <v>-1161.2933488352292</v>
      </c>
      <c r="W351" s="96">
        <f t="shared" si="121"/>
        <v>-0.77419556589015281</v>
      </c>
      <c r="X351" s="217">
        <f t="shared" si="122"/>
        <v>390.56788523496652</v>
      </c>
      <c r="Y351" s="3">
        <f t="shared" si="123"/>
        <v>-1109.4321147650335</v>
      </c>
      <c r="Z351" s="96">
        <f t="shared" si="124"/>
        <v>-0.73962140984335567</v>
      </c>
      <c r="AA351" s="220">
        <f t="shared" si="125"/>
        <v>324.40833258143789</v>
      </c>
      <c r="AB351" s="184">
        <f t="shared" si="126"/>
        <v>-1175.5916674185621</v>
      </c>
      <c r="AC351" s="166">
        <f t="shared" si="127"/>
        <v>-0.78372777827904139</v>
      </c>
      <c r="AD351" s="3">
        <f t="shared" si="112"/>
        <v>7750</v>
      </c>
      <c r="AE351" s="184">
        <f t="shared" si="132"/>
        <v>8366.5895745317666</v>
      </c>
      <c r="AF351" s="184">
        <f t="shared" si="128"/>
        <v>8448.219758937852</v>
      </c>
      <c r="AG351" s="184">
        <f t="shared" si="129"/>
        <v>8338.7066511647718</v>
      </c>
      <c r="AH351" s="184">
        <f t="shared" si="130"/>
        <v>8390.5678852349665</v>
      </c>
      <c r="AI351" s="184">
        <f t="shared" si="131"/>
        <v>8324.4083325814372</v>
      </c>
    </row>
    <row r="352" spans="1:35" x14ac:dyDescent="0.25">
      <c r="A352" s="1">
        <v>350</v>
      </c>
      <c r="B352" s="30">
        <v>8000</v>
      </c>
      <c r="C352" s="30">
        <v>7750</v>
      </c>
      <c r="D352" s="30">
        <v>9250</v>
      </c>
      <c r="E352" s="3">
        <v>55</v>
      </c>
      <c r="F352" s="3">
        <v>58</v>
      </c>
      <c r="G352" s="3">
        <v>50</v>
      </c>
      <c r="H352" s="3">
        <v>3750</v>
      </c>
      <c r="I352" s="3">
        <v>2750</v>
      </c>
      <c r="J352" s="3">
        <v>2750</v>
      </c>
      <c r="K352" s="3">
        <v>3.3636363636363638</v>
      </c>
      <c r="L352" s="61">
        <v>-250</v>
      </c>
      <c r="M352" s="61">
        <v>1500</v>
      </c>
      <c r="N352" s="61">
        <v>-500</v>
      </c>
      <c r="O352" s="129">
        <f t="shared" si="117"/>
        <v>96.610393211054969</v>
      </c>
      <c r="P352" s="3">
        <f t="shared" si="113"/>
        <v>596.610393211055</v>
      </c>
      <c r="Q352" s="96">
        <f t="shared" si="114"/>
        <v>-1.19322078642211</v>
      </c>
      <c r="R352" s="157">
        <f t="shared" si="118"/>
        <v>39.204316566214978</v>
      </c>
      <c r="S352" s="3">
        <f t="shared" si="115"/>
        <v>539.20431656621497</v>
      </c>
      <c r="T352" s="96">
        <f t="shared" si="116"/>
        <v>-1.0784086331324299</v>
      </c>
      <c r="U352" s="154">
        <f t="shared" si="119"/>
        <v>-290.08001818376397</v>
      </c>
      <c r="V352" s="3">
        <f t="shared" si="120"/>
        <v>209.91998181623603</v>
      </c>
      <c r="W352" s="96">
        <f t="shared" si="121"/>
        <v>-0.41983996363247206</v>
      </c>
      <c r="X352" s="217">
        <f t="shared" si="122"/>
        <v>-216.39824271635732</v>
      </c>
      <c r="Y352" s="3">
        <f t="shared" si="123"/>
        <v>283.60175728364266</v>
      </c>
      <c r="Z352" s="96">
        <f t="shared" si="124"/>
        <v>-0.56720351456728535</v>
      </c>
      <c r="AA352" s="220">
        <f t="shared" si="125"/>
        <v>-304.12969673641976</v>
      </c>
      <c r="AB352" s="184">
        <f t="shared" si="126"/>
        <v>195.87030326358024</v>
      </c>
      <c r="AC352" s="166">
        <f t="shared" si="127"/>
        <v>-0.39174060652716047</v>
      </c>
      <c r="AD352" s="3">
        <f t="shared" si="112"/>
        <v>9250</v>
      </c>
      <c r="AE352" s="184">
        <f t="shared" si="132"/>
        <v>7846.6103932110545</v>
      </c>
      <c r="AF352" s="184">
        <f t="shared" si="128"/>
        <v>7789.2043165662153</v>
      </c>
      <c r="AG352" s="184">
        <f t="shared" si="129"/>
        <v>7459.919981816236</v>
      </c>
      <c r="AH352" s="184">
        <f t="shared" si="130"/>
        <v>7533.6017572836427</v>
      </c>
      <c r="AI352" s="184">
        <f t="shared" si="131"/>
        <v>7445.8703032635804</v>
      </c>
    </row>
    <row r="353" spans="1:35" x14ac:dyDescent="0.25">
      <c r="A353" s="1">
        <v>351</v>
      </c>
      <c r="B353" s="30">
        <v>7750</v>
      </c>
      <c r="C353" s="30">
        <v>9250</v>
      </c>
      <c r="D353" s="30">
        <v>8750</v>
      </c>
      <c r="E353" s="3">
        <v>58</v>
      </c>
      <c r="F353" s="3">
        <v>50</v>
      </c>
      <c r="G353" s="3">
        <v>47</v>
      </c>
      <c r="H353" s="3">
        <v>2750</v>
      </c>
      <c r="I353" s="3">
        <v>2750</v>
      </c>
      <c r="J353" s="3">
        <v>1000</v>
      </c>
      <c r="K353" s="3">
        <v>8.75</v>
      </c>
      <c r="L353" s="61">
        <v>1500</v>
      </c>
      <c r="M353" s="61">
        <v>-500</v>
      </c>
      <c r="N353" s="61">
        <v>-500</v>
      </c>
      <c r="O353" s="129">
        <f t="shared" si="117"/>
        <v>245.56619337057444</v>
      </c>
      <c r="P353" s="3">
        <f t="shared" si="113"/>
        <v>745.56619337057441</v>
      </c>
      <c r="Q353" s="96">
        <f t="shared" si="114"/>
        <v>-1.4911323867411488</v>
      </c>
      <c r="R353" s="157">
        <f t="shared" si="118"/>
        <v>300.38030704111168</v>
      </c>
      <c r="S353" s="3">
        <f t="shared" si="115"/>
        <v>800.38030704111168</v>
      </c>
      <c r="T353" s="96">
        <f t="shared" si="116"/>
        <v>-1.6007606140822233</v>
      </c>
      <c r="U353" s="154">
        <f t="shared" si="119"/>
        <v>222.92436667744019</v>
      </c>
      <c r="V353" s="3">
        <f t="shared" si="120"/>
        <v>722.92436667744016</v>
      </c>
      <c r="W353" s="96">
        <f t="shared" si="121"/>
        <v>-1.4458487333548804</v>
      </c>
      <c r="X353" s="217">
        <f t="shared" si="122"/>
        <v>110.70542194403282</v>
      </c>
      <c r="Y353" s="3">
        <f t="shared" si="123"/>
        <v>610.70542194403288</v>
      </c>
      <c r="Z353" s="96">
        <f t="shared" si="124"/>
        <v>-1.2214108438880658</v>
      </c>
      <c r="AA353" s="220">
        <f t="shared" si="125"/>
        <v>5.1340027663564456</v>
      </c>
      <c r="AB353" s="184">
        <f t="shared" si="126"/>
        <v>505.13400276635645</v>
      </c>
      <c r="AC353" s="166">
        <f t="shared" si="127"/>
        <v>-1.0102680055327129</v>
      </c>
      <c r="AD353" s="3">
        <f t="shared" si="112"/>
        <v>8750</v>
      </c>
      <c r="AE353" s="184">
        <f t="shared" si="132"/>
        <v>9495.5661933705742</v>
      </c>
      <c r="AF353" s="184">
        <f t="shared" si="128"/>
        <v>9550.3803070411122</v>
      </c>
      <c r="AG353" s="184">
        <f t="shared" si="129"/>
        <v>9472.92436667744</v>
      </c>
      <c r="AH353" s="184">
        <f t="shared" si="130"/>
        <v>9360.7054219440324</v>
      </c>
      <c r="AI353" s="184">
        <f t="shared" si="131"/>
        <v>9255.1340027663573</v>
      </c>
    </row>
    <row r="354" spans="1:35" x14ac:dyDescent="0.25">
      <c r="A354" s="1">
        <v>352</v>
      </c>
      <c r="B354" s="30">
        <v>9250</v>
      </c>
      <c r="C354" s="30">
        <v>8750</v>
      </c>
      <c r="D354" s="30">
        <v>8250</v>
      </c>
      <c r="E354" s="3">
        <v>50</v>
      </c>
      <c r="F354" s="3">
        <v>47</v>
      </c>
      <c r="G354" s="3">
        <v>42</v>
      </c>
      <c r="H354" s="3">
        <v>2750</v>
      </c>
      <c r="I354" s="3">
        <v>1000</v>
      </c>
      <c r="J354" s="3">
        <v>3750</v>
      </c>
      <c r="K354" s="3">
        <v>2.2000000000000002</v>
      </c>
      <c r="L354" s="61">
        <v>-500</v>
      </c>
      <c r="M354" s="61">
        <v>-500</v>
      </c>
      <c r="N354" s="61">
        <v>500</v>
      </c>
      <c r="O354" s="129">
        <f t="shared" si="117"/>
        <v>278.2273061197069</v>
      </c>
      <c r="P354" s="3">
        <f t="shared" si="113"/>
        <v>-221.7726938802931</v>
      </c>
      <c r="Q354" s="96">
        <f t="shared" si="114"/>
        <v>-0.44354538776058622</v>
      </c>
      <c r="R354" s="157">
        <f t="shared" si="118"/>
        <v>97.155952758727665</v>
      </c>
      <c r="S354" s="3">
        <f t="shared" si="115"/>
        <v>-402.84404724127234</v>
      </c>
      <c r="T354" s="96">
        <f t="shared" si="116"/>
        <v>-0.80568809448254464</v>
      </c>
      <c r="U354" s="154">
        <f t="shared" si="119"/>
        <v>19.570385439493208</v>
      </c>
      <c r="V354" s="3">
        <f t="shared" si="120"/>
        <v>-480.42961456050682</v>
      </c>
      <c r="W354" s="96">
        <f t="shared" si="121"/>
        <v>-0.96085922912101362</v>
      </c>
      <c r="X354" s="217">
        <f t="shared" si="122"/>
        <v>58.475546546793034</v>
      </c>
      <c r="Y354" s="3">
        <f t="shared" si="123"/>
        <v>-441.52445345320695</v>
      </c>
      <c r="Z354" s="96">
        <f t="shared" si="124"/>
        <v>-0.88304890690641391</v>
      </c>
      <c r="AA354" s="220">
        <f t="shared" si="125"/>
        <v>26.307924604874813</v>
      </c>
      <c r="AB354" s="184">
        <f t="shared" si="126"/>
        <v>-473.69207539512519</v>
      </c>
      <c r="AC354" s="166">
        <f t="shared" si="127"/>
        <v>-0.9473841507902504</v>
      </c>
      <c r="AD354" s="3">
        <f t="shared" si="112"/>
        <v>8250</v>
      </c>
      <c r="AE354" s="184">
        <f t="shared" si="132"/>
        <v>9028.2273061197066</v>
      </c>
      <c r="AF354" s="184">
        <f t="shared" si="128"/>
        <v>8847.1559527587269</v>
      </c>
      <c r="AG354" s="184">
        <f t="shared" si="129"/>
        <v>8769.5703854394924</v>
      </c>
      <c r="AH354" s="184">
        <f t="shared" si="130"/>
        <v>8808.4755465467933</v>
      </c>
      <c r="AI354" s="184">
        <f t="shared" si="131"/>
        <v>8776.3079246048746</v>
      </c>
    </row>
    <row r="355" spans="1:35" x14ac:dyDescent="0.25">
      <c r="A355" s="1">
        <v>353</v>
      </c>
      <c r="B355" s="30">
        <v>8750</v>
      </c>
      <c r="C355" s="30">
        <v>8250</v>
      </c>
      <c r="D355" s="30">
        <v>8750</v>
      </c>
      <c r="E355" s="3">
        <v>47</v>
      </c>
      <c r="F355" s="3">
        <v>42</v>
      </c>
      <c r="G355" s="3">
        <v>56</v>
      </c>
      <c r="H355" s="3">
        <v>1000</v>
      </c>
      <c r="I355" s="3">
        <v>3750</v>
      </c>
      <c r="J355" s="3">
        <v>4750</v>
      </c>
      <c r="K355" s="3">
        <v>1.8421052631578947</v>
      </c>
      <c r="L355" s="61">
        <v>-500</v>
      </c>
      <c r="M355" s="61">
        <v>500</v>
      </c>
      <c r="N355" s="61">
        <v>250</v>
      </c>
      <c r="O355" s="129">
        <f t="shared" si="117"/>
        <v>385.72140026554666</v>
      </c>
      <c r="P355" s="3">
        <f t="shared" si="113"/>
        <v>135.72140026554666</v>
      </c>
      <c r="Q355" s="96">
        <f t="shared" si="114"/>
        <v>0.54288560106218664</v>
      </c>
      <c r="R355" s="157">
        <f t="shared" si="118"/>
        <v>389.29111825514246</v>
      </c>
      <c r="S355" s="3">
        <f t="shared" si="115"/>
        <v>139.29111825514246</v>
      </c>
      <c r="T355" s="96">
        <f t="shared" si="116"/>
        <v>0.55716447302056982</v>
      </c>
      <c r="U355" s="154">
        <f t="shared" si="119"/>
        <v>524.8828827679572</v>
      </c>
      <c r="V355" s="3">
        <f t="shared" si="120"/>
        <v>274.8828827679572</v>
      </c>
      <c r="W355" s="96">
        <f t="shared" si="121"/>
        <v>1.0995315310718288</v>
      </c>
      <c r="X355" s="217">
        <f t="shared" si="122"/>
        <v>370.59272563525059</v>
      </c>
      <c r="Y355" s="3">
        <f t="shared" si="123"/>
        <v>120.59272563525059</v>
      </c>
      <c r="Z355" s="96">
        <f t="shared" si="124"/>
        <v>0.48237090254100234</v>
      </c>
      <c r="AA355" s="220">
        <f t="shared" si="125"/>
        <v>468.27650865686803</v>
      </c>
      <c r="AB355" s="184">
        <f t="shared" si="126"/>
        <v>218.27650865686803</v>
      </c>
      <c r="AC355" s="166">
        <f t="shared" si="127"/>
        <v>0.87310603462747216</v>
      </c>
      <c r="AD355" s="3">
        <f t="shared" si="112"/>
        <v>8750</v>
      </c>
      <c r="AE355" s="184">
        <f t="shared" si="132"/>
        <v>8635.7214002655473</v>
      </c>
      <c r="AF355" s="184">
        <f t="shared" si="128"/>
        <v>8639.2911182551434</v>
      </c>
      <c r="AG355" s="184">
        <f t="shared" si="129"/>
        <v>8774.8828827679572</v>
      </c>
      <c r="AH355" s="184">
        <f t="shared" si="130"/>
        <v>8620.5927256352497</v>
      </c>
      <c r="AI355" s="184">
        <f t="shared" si="131"/>
        <v>8718.2765086568688</v>
      </c>
    </row>
    <row r="356" spans="1:35" x14ac:dyDescent="0.25">
      <c r="A356" s="1">
        <v>354</v>
      </c>
      <c r="B356" s="30">
        <v>8250</v>
      </c>
      <c r="C356" s="30">
        <v>8750</v>
      </c>
      <c r="D356" s="30">
        <v>9000</v>
      </c>
      <c r="E356" s="3">
        <v>42</v>
      </c>
      <c r="F356" s="3">
        <v>56</v>
      </c>
      <c r="G356" s="3">
        <v>51</v>
      </c>
      <c r="H356" s="3">
        <v>3750</v>
      </c>
      <c r="I356" s="3">
        <v>4750</v>
      </c>
      <c r="J356" s="3">
        <v>4750</v>
      </c>
      <c r="K356" s="3">
        <v>1.8947368421052631</v>
      </c>
      <c r="L356" s="61">
        <v>500</v>
      </c>
      <c r="M356" s="61">
        <v>250</v>
      </c>
      <c r="N356" s="61">
        <v>0</v>
      </c>
      <c r="O356" s="129">
        <f t="shared" si="117"/>
        <v>316.4195316709849</v>
      </c>
      <c r="P356" s="3">
        <f t="shared" si="113"/>
        <v>316.4195316709849</v>
      </c>
      <c r="Q356" s="96">
        <f t="shared" si="114"/>
        <v>0</v>
      </c>
      <c r="R356" s="157">
        <f t="shared" si="118"/>
        <v>389.9269655973734</v>
      </c>
      <c r="S356" s="3">
        <f t="shared" si="115"/>
        <v>389.9269655973734</v>
      </c>
      <c r="T356" s="96">
        <f t="shared" si="116"/>
        <v>0</v>
      </c>
      <c r="U356" s="154">
        <f t="shared" si="119"/>
        <v>114.87826211968485</v>
      </c>
      <c r="V356" s="3">
        <f t="shared" si="120"/>
        <v>114.87826211968485</v>
      </c>
      <c r="W356" s="96">
        <f t="shared" si="121"/>
        <v>0</v>
      </c>
      <c r="X356" s="217">
        <f t="shared" si="122"/>
        <v>286.22736779308701</v>
      </c>
      <c r="Y356" s="3">
        <f t="shared" si="123"/>
        <v>286.22736779308701</v>
      </c>
      <c r="Z356" s="96">
        <f t="shared" si="124"/>
        <v>0</v>
      </c>
      <c r="AA356" s="220">
        <f t="shared" si="125"/>
        <v>254.82224728406339</v>
      </c>
      <c r="AB356" s="184">
        <f t="shared" si="126"/>
        <v>254.82224728406339</v>
      </c>
      <c r="AC356" s="166">
        <f t="shared" si="127"/>
        <v>0</v>
      </c>
      <c r="AD356" s="3">
        <f t="shared" si="112"/>
        <v>9000</v>
      </c>
      <c r="AE356" s="184">
        <f t="shared" si="132"/>
        <v>9066.4195316709847</v>
      </c>
      <c r="AF356" s="184">
        <f t="shared" si="128"/>
        <v>9139.9269655973731</v>
      </c>
      <c r="AG356" s="184">
        <f t="shared" si="129"/>
        <v>8864.8782621196842</v>
      </c>
      <c r="AH356" s="184">
        <f t="shared" si="130"/>
        <v>9036.2273677930862</v>
      </c>
      <c r="AI356" s="184">
        <f t="shared" si="131"/>
        <v>9004.8222472840625</v>
      </c>
    </row>
    <row r="357" spans="1:35" x14ac:dyDescent="0.25">
      <c r="A357" s="1">
        <v>355</v>
      </c>
      <c r="B357" s="30">
        <v>8750</v>
      </c>
      <c r="C357" s="30">
        <v>9000</v>
      </c>
      <c r="D357" s="30">
        <v>9000</v>
      </c>
      <c r="E357" s="3">
        <v>56</v>
      </c>
      <c r="F357" s="3">
        <v>51</v>
      </c>
      <c r="G357" s="3">
        <v>62</v>
      </c>
      <c r="H357" s="3">
        <v>4750</v>
      </c>
      <c r="I357" s="3">
        <v>4750</v>
      </c>
      <c r="J357" s="3">
        <v>4750</v>
      </c>
      <c r="K357" s="3">
        <v>1.8947368421052631</v>
      </c>
      <c r="L357" s="61">
        <v>250</v>
      </c>
      <c r="M357" s="61">
        <v>0</v>
      </c>
      <c r="N357" s="61">
        <v>-750</v>
      </c>
      <c r="O357" s="129">
        <f t="shared" si="117"/>
        <v>382.81045490688297</v>
      </c>
      <c r="P357" s="3">
        <f t="shared" si="113"/>
        <v>1132.810454906883</v>
      </c>
      <c r="Q357" s="96">
        <f t="shared" si="114"/>
        <v>-1.510413939875844</v>
      </c>
      <c r="R357" s="157">
        <f t="shared" si="118"/>
        <v>479.0621720981112</v>
      </c>
      <c r="S357" s="3">
        <f t="shared" si="115"/>
        <v>1229.0621720981112</v>
      </c>
      <c r="T357" s="96">
        <f t="shared" si="116"/>
        <v>-1.6387495627974815</v>
      </c>
      <c r="U357" s="154">
        <f t="shared" si="119"/>
        <v>509.32835456275581</v>
      </c>
      <c r="V357" s="3">
        <f t="shared" si="120"/>
        <v>1259.3283545627557</v>
      </c>
      <c r="W357" s="96">
        <f t="shared" si="121"/>
        <v>-1.679104472750341</v>
      </c>
      <c r="X357" s="217">
        <f t="shared" si="122"/>
        <v>480.55960261564024</v>
      </c>
      <c r="Y357" s="3">
        <f t="shared" si="123"/>
        <v>1230.5596026156402</v>
      </c>
      <c r="Z357" s="96">
        <f t="shared" si="124"/>
        <v>-1.6407461368208536</v>
      </c>
      <c r="AA357" s="220">
        <f t="shared" si="125"/>
        <v>480.57503366144414</v>
      </c>
      <c r="AB357" s="184">
        <f t="shared" si="126"/>
        <v>1230.5750336614442</v>
      </c>
      <c r="AC357" s="166">
        <f t="shared" si="127"/>
        <v>-1.6407667115485922</v>
      </c>
      <c r="AD357" s="3">
        <f t="shared" si="112"/>
        <v>9000</v>
      </c>
      <c r="AE357" s="184">
        <f t="shared" si="132"/>
        <v>9382.810454906883</v>
      </c>
      <c r="AF357" s="184">
        <f t="shared" si="128"/>
        <v>9479.0621720981108</v>
      </c>
      <c r="AG357" s="184">
        <f t="shared" si="129"/>
        <v>9509.3283545627564</v>
      </c>
      <c r="AH357" s="184">
        <f t="shared" si="130"/>
        <v>9480.55960261564</v>
      </c>
      <c r="AI357" s="184">
        <f t="shared" si="131"/>
        <v>9480.5750336614437</v>
      </c>
    </row>
    <row r="358" spans="1:35" x14ac:dyDescent="0.25">
      <c r="A358" s="1">
        <v>356</v>
      </c>
      <c r="B358" s="30">
        <v>9000</v>
      </c>
      <c r="C358" s="30">
        <v>9000</v>
      </c>
      <c r="D358" s="30">
        <v>8250</v>
      </c>
      <c r="E358" s="3">
        <v>51</v>
      </c>
      <c r="F358" s="3">
        <v>62</v>
      </c>
      <c r="G358" s="3">
        <v>60</v>
      </c>
      <c r="H358" s="3">
        <v>4750</v>
      </c>
      <c r="I358" s="3">
        <v>4750</v>
      </c>
      <c r="J358" s="3">
        <v>4750</v>
      </c>
      <c r="K358" s="3">
        <v>1.736842105263158</v>
      </c>
      <c r="L358" s="61">
        <v>0</v>
      </c>
      <c r="M358" s="61">
        <v>-750</v>
      </c>
      <c r="N358" s="61">
        <v>0</v>
      </c>
      <c r="O358" s="129">
        <f t="shared" si="117"/>
        <v>488.11190659872574</v>
      </c>
      <c r="P358" s="3">
        <f t="shared" si="113"/>
        <v>488.11190659872574</v>
      </c>
      <c r="Q358" s="96">
        <f t="shared" si="114"/>
        <v>0</v>
      </c>
      <c r="R358" s="157">
        <f t="shared" si="118"/>
        <v>604.29124817045556</v>
      </c>
      <c r="S358" s="3">
        <f t="shared" si="115"/>
        <v>604.29124817045556</v>
      </c>
      <c r="T358" s="96">
        <f t="shared" si="116"/>
        <v>0</v>
      </c>
      <c r="U358" s="154">
        <f t="shared" si="119"/>
        <v>355.61049307163881</v>
      </c>
      <c r="V358" s="3">
        <f t="shared" si="120"/>
        <v>355.61049307163881</v>
      </c>
      <c r="W358" s="96">
        <f t="shared" si="121"/>
        <v>0</v>
      </c>
      <c r="X358" s="217">
        <f t="shared" si="122"/>
        <v>518.607728967051</v>
      </c>
      <c r="Y358" s="3">
        <f t="shared" si="123"/>
        <v>518.607728967051</v>
      </c>
      <c r="Z358" s="96">
        <f t="shared" si="124"/>
        <v>0</v>
      </c>
      <c r="AA358" s="220">
        <f t="shared" si="125"/>
        <v>500.62016479875626</v>
      </c>
      <c r="AB358" s="184">
        <f t="shared" si="126"/>
        <v>500.62016479875626</v>
      </c>
      <c r="AC358" s="166">
        <f t="shared" si="127"/>
        <v>0</v>
      </c>
      <c r="AD358" s="3">
        <f t="shared" si="112"/>
        <v>8250</v>
      </c>
      <c r="AE358" s="184">
        <f t="shared" si="132"/>
        <v>9488.1119065987259</v>
      </c>
      <c r="AF358" s="184">
        <f t="shared" si="128"/>
        <v>9604.2912481704552</v>
      </c>
      <c r="AG358" s="184">
        <f t="shared" si="129"/>
        <v>9355.6104930716392</v>
      </c>
      <c r="AH358" s="184">
        <f t="shared" si="130"/>
        <v>9518.6077289670502</v>
      </c>
      <c r="AI358" s="184">
        <f t="shared" si="131"/>
        <v>9500.6201647987564</v>
      </c>
    </row>
    <row r="359" spans="1:35" ht="15.75" thickBot="1" x14ac:dyDescent="0.3">
      <c r="A359" s="1">
        <v>357</v>
      </c>
      <c r="B359" s="30">
        <v>9000</v>
      </c>
      <c r="C359" s="30">
        <v>8250</v>
      </c>
      <c r="D359" s="31">
        <v>8250</v>
      </c>
      <c r="E359" s="3">
        <v>62</v>
      </c>
      <c r="F359" s="3">
        <v>60</v>
      </c>
      <c r="G359" s="32">
        <v>60</v>
      </c>
      <c r="H359" s="3">
        <v>4750</v>
      </c>
      <c r="I359" s="3">
        <v>4750</v>
      </c>
      <c r="J359" s="32">
        <v>4750</v>
      </c>
      <c r="K359" s="32">
        <v>1.736842105263158</v>
      </c>
      <c r="L359" s="61">
        <v>-750</v>
      </c>
      <c r="M359" s="61">
        <v>0</v>
      </c>
      <c r="N359" s="62">
        <v>0</v>
      </c>
      <c r="O359" s="129">
        <f t="shared" si="117"/>
        <v>488.11190659872574</v>
      </c>
      <c r="P359" s="3">
        <f t="shared" si="113"/>
        <v>488.11190659872574</v>
      </c>
      <c r="Q359" s="96">
        <f t="shared" si="114"/>
        <v>0</v>
      </c>
      <c r="R359" s="157">
        <f t="shared" si="118"/>
        <v>590.08241187811575</v>
      </c>
      <c r="S359" s="3">
        <f t="shared" si="115"/>
        <v>590.08241187811575</v>
      </c>
      <c r="T359" s="96">
        <f t="shared" si="116"/>
        <v>0</v>
      </c>
      <c r="U359" s="154">
        <f t="shared" si="119"/>
        <v>342.59087870879887</v>
      </c>
      <c r="V359" s="3">
        <f t="shared" si="120"/>
        <v>342.59087870879887</v>
      </c>
      <c r="W359" s="96">
        <f t="shared" si="121"/>
        <v>0</v>
      </c>
      <c r="X359" s="217">
        <f t="shared" si="122"/>
        <v>334.12146648402467</v>
      </c>
      <c r="Y359" s="3">
        <f t="shared" si="123"/>
        <v>334.12146648402467</v>
      </c>
      <c r="Z359" s="96">
        <f t="shared" si="124"/>
        <v>0</v>
      </c>
      <c r="AA359" s="220">
        <f t="shared" si="125"/>
        <v>303.4168165015974</v>
      </c>
      <c r="AB359" s="184">
        <f t="shared" si="126"/>
        <v>303.4168165015974</v>
      </c>
      <c r="AC359" s="166">
        <f t="shared" si="127"/>
        <v>0</v>
      </c>
      <c r="AD359" s="3">
        <f t="shared" si="112"/>
        <v>8250</v>
      </c>
      <c r="AE359" s="184">
        <f t="shared" si="132"/>
        <v>8738.1119065987259</v>
      </c>
      <c r="AF359" s="184">
        <f t="shared" si="128"/>
        <v>8840.0824118781165</v>
      </c>
      <c r="AG359" s="184">
        <f t="shared" si="129"/>
        <v>8592.5908787087992</v>
      </c>
      <c r="AH359" s="184">
        <f t="shared" si="130"/>
        <v>8584.1214664840245</v>
      </c>
      <c r="AI359" s="184">
        <f t="shared" si="131"/>
        <v>8553.4168165015981</v>
      </c>
    </row>
    <row r="360" spans="1:35" ht="15.75" thickBot="1" x14ac:dyDescent="0.3">
      <c r="A360" s="1">
        <v>358</v>
      </c>
      <c r="B360" s="30">
        <v>8250</v>
      </c>
      <c r="C360" s="31">
        <v>8250</v>
      </c>
      <c r="D360" s="29">
        <v>7250</v>
      </c>
      <c r="E360" s="3">
        <v>60</v>
      </c>
      <c r="F360" s="32">
        <v>60</v>
      </c>
      <c r="G360" s="28">
        <v>44</v>
      </c>
      <c r="H360" s="3">
        <v>4750</v>
      </c>
      <c r="I360" s="32">
        <v>4750</v>
      </c>
      <c r="J360" s="28">
        <v>2750</v>
      </c>
      <c r="K360" s="28">
        <v>2.6363636363636362</v>
      </c>
      <c r="L360" s="61">
        <v>0</v>
      </c>
      <c r="M360" s="62">
        <v>0</v>
      </c>
      <c r="N360" s="209">
        <v>1500</v>
      </c>
      <c r="O360" s="129">
        <f t="shared" si="117"/>
        <v>355.99032703882483</v>
      </c>
      <c r="P360" s="3">
        <f t="shared" si="113"/>
        <v>-1144.0096729611751</v>
      </c>
      <c r="Q360" s="96">
        <f t="shared" si="114"/>
        <v>-0.76267311530745008</v>
      </c>
      <c r="R360" s="157">
        <f t="shared" si="118"/>
        <v>491.81651439213488</v>
      </c>
      <c r="S360" s="3">
        <f t="shared" si="115"/>
        <v>-1008.1834856078651</v>
      </c>
      <c r="T360" s="96">
        <f t="shared" si="116"/>
        <v>-0.67212232373857672</v>
      </c>
      <c r="U360" s="154">
        <f t="shared" si="119"/>
        <v>235.53792834104385</v>
      </c>
      <c r="V360" s="3">
        <f t="shared" si="120"/>
        <v>-1264.4620716589561</v>
      </c>
      <c r="W360" s="96">
        <f t="shared" si="121"/>
        <v>-0.84297471443930405</v>
      </c>
      <c r="X360" s="217">
        <f t="shared" si="122"/>
        <v>236.07751339926804</v>
      </c>
      <c r="Y360" s="3">
        <f t="shared" si="123"/>
        <v>-1263.9224866007319</v>
      </c>
      <c r="Z360" s="96">
        <f t="shared" si="124"/>
        <v>-0.84261499106715454</v>
      </c>
      <c r="AA360" s="220">
        <f t="shared" si="125"/>
        <v>42.465283282615729</v>
      </c>
      <c r="AB360" s="184">
        <f t="shared" si="126"/>
        <v>-1457.5347167173843</v>
      </c>
      <c r="AC360" s="166">
        <f t="shared" si="127"/>
        <v>-0.97168981114492292</v>
      </c>
      <c r="AD360" s="3">
        <f t="shared" si="112"/>
        <v>7250</v>
      </c>
      <c r="AE360" s="184">
        <f t="shared" si="132"/>
        <v>8605.990327038824</v>
      </c>
      <c r="AF360" s="184">
        <f t="shared" si="128"/>
        <v>8741.8165143921342</v>
      </c>
      <c r="AG360" s="184">
        <f t="shared" si="129"/>
        <v>8485.5379283410439</v>
      </c>
      <c r="AH360" s="184">
        <f t="shared" si="130"/>
        <v>8486.0775133992684</v>
      </c>
      <c r="AI360" s="184">
        <f t="shared" si="131"/>
        <v>8292.4652832826159</v>
      </c>
    </row>
    <row r="361" spans="1:35" ht="15.75" thickBot="1" x14ac:dyDescent="0.3">
      <c r="A361" s="1">
        <v>359</v>
      </c>
      <c r="B361" s="31">
        <v>8250</v>
      </c>
      <c r="C361" s="29">
        <v>7250</v>
      </c>
      <c r="D361" s="30">
        <v>8750</v>
      </c>
      <c r="E361" s="32">
        <v>60</v>
      </c>
      <c r="F361" s="28">
        <v>44</v>
      </c>
      <c r="G361" s="3">
        <v>53</v>
      </c>
      <c r="H361" s="32">
        <v>4750</v>
      </c>
      <c r="I361" s="28">
        <v>2750</v>
      </c>
      <c r="J361" s="3">
        <v>1750</v>
      </c>
      <c r="K361" s="3">
        <v>5</v>
      </c>
      <c r="L361" s="62">
        <v>0</v>
      </c>
      <c r="M361" s="209">
        <v>1500</v>
      </c>
      <c r="N361" s="61">
        <v>3000</v>
      </c>
      <c r="O361" s="129">
        <f t="shared" si="117"/>
        <v>164.36647617045944</v>
      </c>
      <c r="P361" s="3">
        <f t="shared" si="113"/>
        <v>-2835.6335238295405</v>
      </c>
      <c r="Q361" s="96">
        <f t="shared" si="114"/>
        <v>-0.94521117460984683</v>
      </c>
      <c r="R361" s="157">
        <f t="shared" si="118"/>
        <v>150.08496205070938</v>
      </c>
      <c r="S361" s="3">
        <f t="shared" si="115"/>
        <v>-2849.9150379492908</v>
      </c>
      <c r="T361" s="96">
        <f t="shared" si="116"/>
        <v>-0.94997167931643023</v>
      </c>
      <c r="U361" s="154">
        <f t="shared" si="119"/>
        <v>190.95786461708778</v>
      </c>
      <c r="V361" s="3">
        <f t="shared" si="120"/>
        <v>-2809.0421353829124</v>
      </c>
      <c r="W361" s="96">
        <f t="shared" si="121"/>
        <v>-0.93634737846097083</v>
      </c>
      <c r="X361" s="217">
        <f t="shared" si="122"/>
        <v>98.777163192770757</v>
      </c>
      <c r="Y361" s="3">
        <f t="shared" si="123"/>
        <v>-2901.2228368072292</v>
      </c>
      <c r="Z361" s="96">
        <f t="shared" si="124"/>
        <v>-0.96707427893574305</v>
      </c>
      <c r="AA361" s="220">
        <f t="shared" si="125"/>
        <v>8.7589444019297105</v>
      </c>
      <c r="AB361" s="184">
        <f t="shared" si="126"/>
        <v>-2991.2410555980705</v>
      </c>
      <c r="AC361" s="166">
        <f t="shared" si="127"/>
        <v>-0.99708035186602351</v>
      </c>
      <c r="AD361" s="3">
        <f t="shared" si="112"/>
        <v>8750</v>
      </c>
      <c r="AE361" s="184">
        <f t="shared" si="132"/>
        <v>7414.3664761704595</v>
      </c>
      <c r="AF361" s="184">
        <f t="shared" si="128"/>
        <v>7400.0849620507097</v>
      </c>
      <c r="AG361" s="184">
        <f t="shared" si="129"/>
        <v>7440.9578646170876</v>
      </c>
      <c r="AH361" s="184">
        <f t="shared" si="130"/>
        <v>7348.7771631927708</v>
      </c>
      <c r="AI361" s="184">
        <f t="shared" si="131"/>
        <v>7258.7589444019295</v>
      </c>
    </row>
    <row r="362" spans="1:35" x14ac:dyDescent="0.25">
      <c r="A362" s="1">
        <v>360</v>
      </c>
      <c r="B362" s="29">
        <v>7250</v>
      </c>
      <c r="C362" s="30">
        <v>8750</v>
      </c>
      <c r="D362" s="30">
        <v>11750</v>
      </c>
      <c r="E362" s="28">
        <v>44</v>
      </c>
      <c r="F362" s="3">
        <v>53</v>
      </c>
      <c r="G362" s="3">
        <v>58</v>
      </c>
      <c r="H362" s="28">
        <v>2750</v>
      </c>
      <c r="I362" s="3">
        <v>1750</v>
      </c>
      <c r="J362" s="3">
        <v>2750</v>
      </c>
      <c r="K362" s="3">
        <v>4.2727272727272725</v>
      </c>
      <c r="L362" s="209">
        <v>1500</v>
      </c>
      <c r="M362" s="61">
        <v>3000</v>
      </c>
      <c r="N362" s="61">
        <v>-2500</v>
      </c>
      <c r="O362" s="129">
        <f t="shared" si="117"/>
        <v>-224.59675483566204</v>
      </c>
      <c r="P362" s="3">
        <f t="shared" si="113"/>
        <v>2275.4032451643379</v>
      </c>
      <c r="Q362" s="96">
        <f t="shared" si="114"/>
        <v>-0.9101612980657352</v>
      </c>
      <c r="R362" s="157">
        <f t="shared" si="118"/>
        <v>-401.04337166468906</v>
      </c>
      <c r="S362" s="3">
        <f t="shared" si="115"/>
        <v>2098.9566283353111</v>
      </c>
      <c r="T362" s="96">
        <f t="shared" si="116"/>
        <v>-0.83958265133412446</v>
      </c>
      <c r="U362" s="154">
        <f t="shared" si="119"/>
        <v>-454.98571994166508</v>
      </c>
      <c r="V362" s="3">
        <f t="shared" si="120"/>
        <v>2045.0142800583349</v>
      </c>
      <c r="W362" s="96">
        <f t="shared" si="121"/>
        <v>-0.81800571202333394</v>
      </c>
      <c r="X362" s="217">
        <f t="shared" si="122"/>
        <v>-308.83128096447746</v>
      </c>
      <c r="Y362" s="3">
        <f t="shared" si="123"/>
        <v>2191.1687190355224</v>
      </c>
      <c r="Z362" s="96">
        <f t="shared" si="124"/>
        <v>-0.8764674876142089</v>
      </c>
      <c r="AA362" s="220">
        <f t="shared" si="125"/>
        <v>-293.43573729700842</v>
      </c>
      <c r="AB362" s="184">
        <f t="shared" si="126"/>
        <v>2206.5642627029915</v>
      </c>
      <c r="AC362" s="166">
        <f t="shared" si="127"/>
        <v>-0.88262570508119664</v>
      </c>
      <c r="AD362" s="3">
        <f t="shared" si="112"/>
        <v>11750</v>
      </c>
      <c r="AE362" s="184">
        <f t="shared" si="132"/>
        <v>8525.4032451643379</v>
      </c>
      <c r="AF362" s="184">
        <f t="shared" si="128"/>
        <v>8348.9566283353106</v>
      </c>
      <c r="AG362" s="184">
        <f t="shared" si="129"/>
        <v>8295.0142800583344</v>
      </c>
      <c r="AH362" s="184">
        <f t="shared" si="130"/>
        <v>8441.1687190355224</v>
      </c>
      <c r="AI362" s="184">
        <f t="shared" si="131"/>
        <v>8456.564262702992</v>
      </c>
    </row>
    <row r="363" spans="1:35" x14ac:dyDescent="0.25">
      <c r="A363" s="1">
        <v>361</v>
      </c>
      <c r="B363" s="30">
        <v>8750</v>
      </c>
      <c r="C363" s="30">
        <v>11750</v>
      </c>
      <c r="D363" s="30">
        <v>9250</v>
      </c>
      <c r="E363" s="3">
        <v>53</v>
      </c>
      <c r="F363" s="3">
        <v>58</v>
      </c>
      <c r="G363" s="3">
        <v>57</v>
      </c>
      <c r="H363" s="3">
        <v>1750</v>
      </c>
      <c r="I363" s="3">
        <v>2750</v>
      </c>
      <c r="J363" s="3">
        <v>3750</v>
      </c>
      <c r="K363" s="3">
        <v>2.4666666666666668</v>
      </c>
      <c r="L363" s="61">
        <v>3000</v>
      </c>
      <c r="M363" s="61">
        <v>-2500</v>
      </c>
      <c r="N363" s="61">
        <v>1500</v>
      </c>
      <c r="O363" s="129">
        <f t="shared" si="117"/>
        <v>215.45372332387976</v>
      </c>
      <c r="P363" s="3">
        <f t="shared" si="113"/>
        <v>-1284.5462766761202</v>
      </c>
      <c r="Q363" s="96">
        <f t="shared" si="114"/>
        <v>-0.8563641844507468</v>
      </c>
      <c r="R363" s="157">
        <f t="shared" si="118"/>
        <v>218.89872906218591</v>
      </c>
      <c r="S363" s="3">
        <f t="shared" si="115"/>
        <v>-1281.1012709378142</v>
      </c>
      <c r="T363" s="96">
        <f t="shared" si="116"/>
        <v>-0.85406751395854286</v>
      </c>
      <c r="U363" s="154">
        <f t="shared" si="119"/>
        <v>233.52366919856695</v>
      </c>
      <c r="V363" s="3">
        <f t="shared" si="120"/>
        <v>-1266.4763308014331</v>
      </c>
      <c r="W363" s="96">
        <f t="shared" si="121"/>
        <v>-0.84431755386762208</v>
      </c>
      <c r="X363" s="217">
        <f t="shared" si="122"/>
        <v>364.73346151693079</v>
      </c>
      <c r="Y363" s="3">
        <f t="shared" si="123"/>
        <v>-1135.2665384830693</v>
      </c>
      <c r="Z363" s="96">
        <f t="shared" si="124"/>
        <v>-0.75684435898871283</v>
      </c>
      <c r="AA363" s="220">
        <f t="shared" si="125"/>
        <v>358.15323636967491</v>
      </c>
      <c r="AB363" s="184">
        <f t="shared" si="126"/>
        <v>-1141.8467636303251</v>
      </c>
      <c r="AC363" s="166">
        <f t="shared" si="127"/>
        <v>-0.76123117575355004</v>
      </c>
      <c r="AD363" s="3">
        <f t="shared" si="112"/>
        <v>9250</v>
      </c>
      <c r="AE363" s="184">
        <f t="shared" si="132"/>
        <v>11965.453723323879</v>
      </c>
      <c r="AF363" s="184">
        <f t="shared" si="128"/>
        <v>11968.898729062186</v>
      </c>
      <c r="AG363" s="184">
        <f t="shared" si="129"/>
        <v>11983.523669198566</v>
      </c>
      <c r="AH363" s="184">
        <f t="shared" si="130"/>
        <v>12114.733461516931</v>
      </c>
      <c r="AI363" s="184">
        <f t="shared" si="131"/>
        <v>12108.153236369675</v>
      </c>
    </row>
    <row r="364" spans="1:35" x14ac:dyDescent="0.25">
      <c r="A364" s="1">
        <v>362</v>
      </c>
      <c r="B364" s="30">
        <v>11750</v>
      </c>
      <c r="C364" s="30">
        <v>9250</v>
      </c>
      <c r="D364" s="30">
        <v>10750</v>
      </c>
      <c r="E364" s="3">
        <v>58</v>
      </c>
      <c r="F364" s="3">
        <v>57</v>
      </c>
      <c r="G364" s="3">
        <v>59</v>
      </c>
      <c r="H364" s="3">
        <v>2750</v>
      </c>
      <c r="I364" s="3">
        <v>3750</v>
      </c>
      <c r="J364" s="3">
        <v>1750</v>
      </c>
      <c r="K364" s="3">
        <v>6.1428571428571432</v>
      </c>
      <c r="L364" s="61">
        <v>-2500</v>
      </c>
      <c r="M364" s="61">
        <v>1500</v>
      </c>
      <c r="N364" s="61">
        <v>250</v>
      </c>
      <c r="O364" s="129">
        <f t="shared" si="117"/>
        <v>-71.398839398035193</v>
      </c>
      <c r="P364" s="3">
        <f t="shared" si="113"/>
        <v>-321.39883939803519</v>
      </c>
      <c r="Q364" s="96">
        <f t="shared" si="114"/>
        <v>-1.2855953575921408</v>
      </c>
      <c r="R364" s="157">
        <f t="shared" si="118"/>
        <v>-18.473355168101783</v>
      </c>
      <c r="S364" s="3">
        <f t="shared" si="115"/>
        <v>-268.47335516810176</v>
      </c>
      <c r="T364" s="96">
        <f t="shared" si="116"/>
        <v>-1.0738934206724071</v>
      </c>
      <c r="U364" s="154">
        <f t="shared" si="119"/>
        <v>-141.27417875898109</v>
      </c>
      <c r="V364" s="3">
        <f t="shared" si="120"/>
        <v>-391.27417875898107</v>
      </c>
      <c r="W364" s="96">
        <f t="shared" si="121"/>
        <v>-1.5650967150359243</v>
      </c>
      <c r="X364" s="217">
        <f t="shared" si="122"/>
        <v>-282.83164555030112</v>
      </c>
      <c r="Y364" s="3">
        <f t="shared" si="123"/>
        <v>-532.83164555030112</v>
      </c>
      <c r="Z364" s="96">
        <f t="shared" si="124"/>
        <v>-2.1313265822012046</v>
      </c>
      <c r="AA364" s="220">
        <f t="shared" si="125"/>
        <v>-264.44711421510544</v>
      </c>
      <c r="AB364" s="184">
        <f t="shared" si="126"/>
        <v>-514.44711421510544</v>
      </c>
      <c r="AC364" s="166">
        <f t="shared" si="127"/>
        <v>-2.0577884568604219</v>
      </c>
      <c r="AD364" s="3">
        <f t="shared" si="112"/>
        <v>10750</v>
      </c>
      <c r="AE364" s="184">
        <f t="shared" si="132"/>
        <v>9178.6011606019656</v>
      </c>
      <c r="AF364" s="184">
        <f t="shared" si="128"/>
        <v>9231.526644831898</v>
      </c>
      <c r="AG364" s="184">
        <f t="shared" si="129"/>
        <v>9108.7258212410197</v>
      </c>
      <c r="AH364" s="184">
        <f t="shared" si="130"/>
        <v>8967.1683544496991</v>
      </c>
      <c r="AI364" s="184">
        <f t="shared" si="131"/>
        <v>8985.5528857848949</v>
      </c>
    </row>
    <row r="365" spans="1:35" x14ac:dyDescent="0.25">
      <c r="A365" s="1">
        <v>363</v>
      </c>
      <c r="B365" s="30">
        <v>9250</v>
      </c>
      <c r="C365" s="30">
        <v>10750</v>
      </c>
      <c r="D365" s="30">
        <v>11000</v>
      </c>
      <c r="E365" s="3">
        <v>57</v>
      </c>
      <c r="F365" s="3">
        <v>59</v>
      </c>
      <c r="G365" s="3">
        <v>57</v>
      </c>
      <c r="H365" s="3">
        <v>3750</v>
      </c>
      <c r="I365" s="3">
        <v>1750</v>
      </c>
      <c r="J365" s="3">
        <v>2750</v>
      </c>
      <c r="K365" s="3">
        <v>4</v>
      </c>
      <c r="L365" s="61">
        <v>1500</v>
      </c>
      <c r="M365" s="61">
        <v>250</v>
      </c>
      <c r="N365" s="61">
        <v>-250</v>
      </c>
      <c r="O365" s="129">
        <f t="shared" si="117"/>
        <v>-119.78485655525984</v>
      </c>
      <c r="P365" s="3">
        <f t="shared" si="113"/>
        <v>130.21514344474016</v>
      </c>
      <c r="Q365" s="96">
        <f t="shared" si="114"/>
        <v>-0.52086057377896067</v>
      </c>
      <c r="R365" s="157">
        <f t="shared" si="118"/>
        <v>-237.56898405528329</v>
      </c>
      <c r="S365" s="3">
        <f t="shared" si="115"/>
        <v>12.431015944716705</v>
      </c>
      <c r="T365" s="96">
        <f t="shared" si="116"/>
        <v>-4.9724063778866824E-2</v>
      </c>
      <c r="U365" s="154">
        <f t="shared" si="119"/>
        <v>-309.85333377687698</v>
      </c>
      <c r="V365" s="3">
        <f t="shared" si="120"/>
        <v>-59.85333377687698</v>
      </c>
      <c r="W365" s="96">
        <f t="shared" si="121"/>
        <v>0.23941333510750792</v>
      </c>
      <c r="X365" s="217">
        <f t="shared" si="122"/>
        <v>-180.82031824328877</v>
      </c>
      <c r="Y365" s="3">
        <f t="shared" si="123"/>
        <v>69.179681756711233</v>
      </c>
      <c r="Z365" s="96">
        <f t="shared" si="124"/>
        <v>-0.27671872702684491</v>
      </c>
      <c r="AA365" s="220">
        <f t="shared" si="125"/>
        <v>-222.25472427705279</v>
      </c>
      <c r="AB365" s="184">
        <f t="shared" si="126"/>
        <v>27.745275722947213</v>
      </c>
      <c r="AC365" s="166">
        <f t="shared" si="127"/>
        <v>-0.11098110289178885</v>
      </c>
      <c r="AD365" s="3">
        <f t="shared" si="112"/>
        <v>11000</v>
      </c>
      <c r="AE365" s="184">
        <f t="shared" si="132"/>
        <v>10630.215143444741</v>
      </c>
      <c r="AF365" s="184">
        <f t="shared" si="128"/>
        <v>10512.431015944716</v>
      </c>
      <c r="AG365" s="184">
        <f t="shared" si="129"/>
        <v>10440.146666223123</v>
      </c>
      <c r="AH365" s="184">
        <f t="shared" si="130"/>
        <v>10569.179681756712</v>
      </c>
      <c r="AI365" s="184">
        <f t="shared" si="131"/>
        <v>10527.745275722948</v>
      </c>
    </row>
    <row r="366" spans="1:35" x14ac:dyDescent="0.25">
      <c r="A366" s="1">
        <v>364</v>
      </c>
      <c r="B366" s="30">
        <v>10750</v>
      </c>
      <c r="C366" s="30">
        <v>11000</v>
      </c>
      <c r="D366" s="30">
        <v>10750</v>
      </c>
      <c r="E366" s="3">
        <v>59</v>
      </c>
      <c r="F366" s="3">
        <v>57</v>
      </c>
      <c r="G366" s="3">
        <v>42</v>
      </c>
      <c r="H366" s="3">
        <v>1750</v>
      </c>
      <c r="I366" s="3">
        <v>2750</v>
      </c>
      <c r="J366" s="3">
        <v>5750</v>
      </c>
      <c r="K366" s="3">
        <v>1.8695652173913044</v>
      </c>
      <c r="L366" s="61">
        <v>250</v>
      </c>
      <c r="M366" s="61">
        <v>-250</v>
      </c>
      <c r="N366" s="61">
        <v>750</v>
      </c>
      <c r="O366" s="129">
        <f t="shared" si="117"/>
        <v>93.428241548093652</v>
      </c>
      <c r="P366" s="3">
        <f t="shared" si="113"/>
        <v>-656.57175845190636</v>
      </c>
      <c r="Q366" s="96">
        <f t="shared" si="114"/>
        <v>-0.87542901126920847</v>
      </c>
      <c r="R366" s="157">
        <f t="shared" si="118"/>
        <v>-34.993513303499981</v>
      </c>
      <c r="S366" s="3">
        <f t="shared" si="115"/>
        <v>-784.99351330349998</v>
      </c>
      <c r="T366" s="96">
        <f t="shared" si="116"/>
        <v>-1.046658017738</v>
      </c>
      <c r="U366" s="154">
        <f t="shared" si="119"/>
        <v>-337.92737709661219</v>
      </c>
      <c r="V366" s="3">
        <f t="shared" si="120"/>
        <v>-1087.9273770966122</v>
      </c>
      <c r="W366" s="96">
        <f t="shared" si="121"/>
        <v>-1.4505698361288162</v>
      </c>
      <c r="X366" s="217">
        <f t="shared" si="122"/>
        <v>-353.60917273093202</v>
      </c>
      <c r="Y366" s="3">
        <f t="shared" si="123"/>
        <v>-1103.609172730932</v>
      </c>
      <c r="Z366" s="96">
        <f t="shared" si="124"/>
        <v>-1.471478896974576</v>
      </c>
      <c r="AA366" s="220">
        <f t="shared" si="125"/>
        <v>-360.81981720217465</v>
      </c>
      <c r="AB366" s="184">
        <f t="shared" si="126"/>
        <v>-1110.8198172021746</v>
      </c>
      <c r="AC366" s="166">
        <f t="shared" si="127"/>
        <v>-1.4810930896028995</v>
      </c>
      <c r="AD366" s="3">
        <f t="shared" si="112"/>
        <v>10750</v>
      </c>
      <c r="AE366" s="184">
        <f t="shared" si="132"/>
        <v>11093.428241548094</v>
      </c>
      <c r="AF366" s="184">
        <f t="shared" si="128"/>
        <v>10965.0064866965</v>
      </c>
      <c r="AG366" s="184">
        <f t="shared" si="129"/>
        <v>10662.072622903388</v>
      </c>
      <c r="AH366" s="184">
        <f t="shared" si="130"/>
        <v>10646.390827269068</v>
      </c>
      <c r="AI366" s="184">
        <f t="shared" si="131"/>
        <v>10639.180182797825</v>
      </c>
    </row>
    <row r="367" spans="1:35" x14ac:dyDescent="0.25">
      <c r="A367" s="1">
        <v>365</v>
      </c>
      <c r="B367" s="30">
        <v>11000</v>
      </c>
      <c r="C367" s="30">
        <v>10750</v>
      </c>
      <c r="D367" s="30">
        <v>11500</v>
      </c>
      <c r="E367" s="3">
        <v>57</v>
      </c>
      <c r="F367" s="3">
        <v>42</v>
      </c>
      <c r="G367" s="3">
        <v>58</v>
      </c>
      <c r="H367" s="3">
        <v>2750</v>
      </c>
      <c r="I367" s="3">
        <v>5750</v>
      </c>
      <c r="J367" s="3">
        <v>3750</v>
      </c>
      <c r="K367" s="3">
        <v>3.0666666666666669</v>
      </c>
      <c r="L367" s="61">
        <v>-250</v>
      </c>
      <c r="M367" s="61">
        <v>750</v>
      </c>
      <c r="N367" s="61">
        <v>250</v>
      </c>
      <c r="O367" s="129">
        <f t="shared" si="117"/>
        <v>-123.45072305542752</v>
      </c>
      <c r="P367" s="3">
        <f t="shared" si="113"/>
        <v>-373.45072305542749</v>
      </c>
      <c r="Q367" s="96">
        <f t="shared" si="114"/>
        <v>-1.4938028922217099</v>
      </c>
      <c r="R367" s="157">
        <f t="shared" si="118"/>
        <v>23.106192041011685</v>
      </c>
      <c r="S367" s="3">
        <f t="shared" si="115"/>
        <v>-226.8938079589883</v>
      </c>
      <c r="T367" s="96">
        <f t="shared" si="116"/>
        <v>-0.90757523183595323</v>
      </c>
      <c r="U367" s="154">
        <f t="shared" si="119"/>
        <v>255.47500665162198</v>
      </c>
      <c r="V367" s="3">
        <f t="shared" si="120"/>
        <v>5.4750066516219817</v>
      </c>
      <c r="W367" s="96">
        <f t="shared" si="121"/>
        <v>2.1900026606487925E-2</v>
      </c>
      <c r="X367" s="217">
        <f t="shared" si="122"/>
        <v>-15.794399455940535</v>
      </c>
      <c r="Y367" s="3">
        <f t="shared" si="123"/>
        <v>-265.79439945594055</v>
      </c>
      <c r="Z367" s="96">
        <f t="shared" si="124"/>
        <v>-1.0631775978237621</v>
      </c>
      <c r="AA367" s="220">
        <f t="shared" si="125"/>
        <v>3.2438759783848923</v>
      </c>
      <c r="AB367" s="184">
        <f t="shared" si="126"/>
        <v>-246.75612402161511</v>
      </c>
      <c r="AC367" s="166">
        <f t="shared" si="127"/>
        <v>-0.98702449608646048</v>
      </c>
      <c r="AD367" s="3">
        <f t="shared" si="112"/>
        <v>11500</v>
      </c>
      <c r="AE367" s="184">
        <f t="shared" si="132"/>
        <v>10626.549276944572</v>
      </c>
      <c r="AF367" s="184">
        <f t="shared" si="128"/>
        <v>10773.106192041012</v>
      </c>
      <c r="AG367" s="184">
        <f t="shared" si="129"/>
        <v>11005.475006651623</v>
      </c>
      <c r="AH367" s="184">
        <f t="shared" si="130"/>
        <v>10734.205600544059</v>
      </c>
      <c r="AI367" s="184">
        <f t="shared" si="131"/>
        <v>10753.243875978385</v>
      </c>
    </row>
    <row r="368" spans="1:35" x14ac:dyDescent="0.25">
      <c r="A368" s="1">
        <v>366</v>
      </c>
      <c r="B368" s="30">
        <v>10750</v>
      </c>
      <c r="C368" s="30">
        <v>11500</v>
      </c>
      <c r="D368" s="30">
        <v>11750</v>
      </c>
      <c r="E368" s="3">
        <v>42</v>
      </c>
      <c r="F368" s="3">
        <v>58</v>
      </c>
      <c r="G368" s="3">
        <v>58</v>
      </c>
      <c r="H368" s="3">
        <v>5750</v>
      </c>
      <c r="I368" s="3">
        <v>3750</v>
      </c>
      <c r="J368" s="3">
        <v>2750</v>
      </c>
      <c r="K368" s="3">
        <v>4.2727272727272725</v>
      </c>
      <c r="L368" s="61">
        <v>750</v>
      </c>
      <c r="M368" s="61">
        <v>250</v>
      </c>
      <c r="N368" s="61">
        <v>-500</v>
      </c>
      <c r="O368" s="129">
        <f t="shared" si="117"/>
        <v>-224.59675483566204</v>
      </c>
      <c r="P368" s="3">
        <f t="shared" si="113"/>
        <v>275.40324516433793</v>
      </c>
      <c r="Q368" s="96">
        <f t="shared" si="114"/>
        <v>-0.5508064903286759</v>
      </c>
      <c r="R368" s="157">
        <f t="shared" si="118"/>
        <v>-196.17520391516709</v>
      </c>
      <c r="S368" s="3">
        <f t="shared" si="115"/>
        <v>303.82479608483288</v>
      </c>
      <c r="T368" s="96">
        <f t="shared" si="116"/>
        <v>-0.60764959216966574</v>
      </c>
      <c r="U368" s="154">
        <f t="shared" si="119"/>
        <v>-246.09951539826613</v>
      </c>
      <c r="V368" s="3">
        <f t="shared" si="120"/>
        <v>253.90048460173387</v>
      </c>
      <c r="W368" s="96">
        <f t="shared" si="121"/>
        <v>-0.50780096920346773</v>
      </c>
      <c r="X368" s="217">
        <f t="shared" si="122"/>
        <v>27.249798257935918</v>
      </c>
      <c r="Y368" s="3">
        <f t="shared" si="123"/>
        <v>527.24979825793594</v>
      </c>
      <c r="Z368" s="96">
        <f t="shared" si="124"/>
        <v>-1.0544995965158719</v>
      </c>
      <c r="AA368" s="220">
        <f t="shared" si="125"/>
        <v>-17.964508760355358</v>
      </c>
      <c r="AB368" s="184">
        <f t="shared" si="126"/>
        <v>482.03549123964467</v>
      </c>
      <c r="AC368" s="166">
        <f t="shared" si="127"/>
        <v>-0.96407098247928935</v>
      </c>
      <c r="AD368" s="3">
        <f t="shared" si="112"/>
        <v>11750</v>
      </c>
      <c r="AE368" s="184">
        <f t="shared" si="132"/>
        <v>11275.403245164338</v>
      </c>
      <c r="AF368" s="184">
        <f t="shared" si="128"/>
        <v>11303.824796084833</v>
      </c>
      <c r="AG368" s="184">
        <f t="shared" si="129"/>
        <v>11253.900484601734</v>
      </c>
      <c r="AH368" s="184">
        <f t="shared" si="130"/>
        <v>11527.249798257935</v>
      </c>
      <c r="AI368" s="184">
        <f t="shared" si="131"/>
        <v>11482.035491239645</v>
      </c>
    </row>
    <row r="369" spans="1:35" x14ac:dyDescent="0.25">
      <c r="A369" s="1">
        <v>367</v>
      </c>
      <c r="B369" s="30">
        <v>11500</v>
      </c>
      <c r="C369" s="30">
        <v>11750</v>
      </c>
      <c r="D369" s="30">
        <v>11250</v>
      </c>
      <c r="E369" s="3">
        <v>58</v>
      </c>
      <c r="F369" s="3">
        <v>58</v>
      </c>
      <c r="G369" s="3">
        <v>55</v>
      </c>
      <c r="H369" s="3">
        <v>3750</v>
      </c>
      <c r="I369" s="3">
        <v>2750</v>
      </c>
      <c r="J369" s="3">
        <v>1750</v>
      </c>
      <c r="K369" s="3">
        <v>6.4285714285714288</v>
      </c>
      <c r="L369" s="61">
        <v>250</v>
      </c>
      <c r="M369" s="61">
        <v>-500</v>
      </c>
      <c r="N369" s="61">
        <v>0</v>
      </c>
      <c r="O369" s="129">
        <f t="shared" si="117"/>
        <v>-163.53562990810792</v>
      </c>
      <c r="P369" s="3">
        <f t="shared" si="113"/>
        <v>-163.53562990810792</v>
      </c>
      <c r="Q369" s="96">
        <f t="shared" si="114"/>
        <v>0</v>
      </c>
      <c r="R369" s="157">
        <f t="shared" si="118"/>
        <v>-160.40285656838273</v>
      </c>
      <c r="S369" s="3">
        <f t="shared" si="115"/>
        <v>-160.40285656838273</v>
      </c>
      <c r="T369" s="96">
        <f t="shared" si="116"/>
        <v>0</v>
      </c>
      <c r="U369" s="154">
        <f t="shared" si="119"/>
        <v>-200.71771764812306</v>
      </c>
      <c r="V369" s="3">
        <f t="shared" si="120"/>
        <v>-200.71771764812306</v>
      </c>
      <c r="W369" s="96">
        <f t="shared" si="121"/>
        <v>0</v>
      </c>
      <c r="X369" s="217">
        <f t="shared" si="122"/>
        <v>-183.07805501626922</v>
      </c>
      <c r="Y369" s="3">
        <f t="shared" si="123"/>
        <v>-183.07805501626922</v>
      </c>
      <c r="Z369" s="96">
        <f t="shared" si="124"/>
        <v>0</v>
      </c>
      <c r="AA369" s="220">
        <f t="shared" si="125"/>
        <v>-229.72654875585297</v>
      </c>
      <c r="AB369" s="184">
        <f t="shared" si="126"/>
        <v>-229.72654875585297</v>
      </c>
      <c r="AC369" s="166">
        <f t="shared" si="127"/>
        <v>0</v>
      </c>
      <c r="AD369" s="3">
        <f t="shared" si="112"/>
        <v>11250</v>
      </c>
      <c r="AE369" s="184">
        <f t="shared" si="132"/>
        <v>11586.464370091891</v>
      </c>
      <c r="AF369" s="184">
        <f t="shared" si="128"/>
        <v>11589.597143431618</v>
      </c>
      <c r="AG369" s="184">
        <f t="shared" si="129"/>
        <v>11549.282282351876</v>
      </c>
      <c r="AH369" s="184">
        <f t="shared" si="130"/>
        <v>11566.921944983731</v>
      </c>
      <c r="AI369" s="184">
        <f t="shared" si="131"/>
        <v>11520.273451244148</v>
      </c>
    </row>
    <row r="370" spans="1:35" x14ac:dyDescent="0.25">
      <c r="A370" s="1">
        <v>368</v>
      </c>
      <c r="B370" s="30">
        <v>11750</v>
      </c>
      <c r="C370" s="30">
        <v>11250</v>
      </c>
      <c r="D370" s="30">
        <v>11250</v>
      </c>
      <c r="E370" s="3">
        <v>58</v>
      </c>
      <c r="F370" s="3">
        <v>55</v>
      </c>
      <c r="G370" s="3">
        <v>54</v>
      </c>
      <c r="H370" s="3">
        <v>2750</v>
      </c>
      <c r="I370" s="3">
        <v>1750</v>
      </c>
      <c r="J370" s="3">
        <v>3750</v>
      </c>
      <c r="K370" s="3">
        <v>3</v>
      </c>
      <c r="L370" s="61">
        <v>-500</v>
      </c>
      <c r="M370" s="61">
        <v>0</v>
      </c>
      <c r="N370" s="61">
        <v>0</v>
      </c>
      <c r="O370" s="129">
        <f t="shared" si="117"/>
        <v>-109.26621197546845</v>
      </c>
      <c r="P370" s="3">
        <f t="shared" si="113"/>
        <v>-109.26621197546845</v>
      </c>
      <c r="Q370" s="96">
        <f t="shared" si="114"/>
        <v>0</v>
      </c>
      <c r="R370" s="157">
        <f t="shared" si="118"/>
        <v>-257.68622743233726</v>
      </c>
      <c r="S370" s="3">
        <f t="shared" si="115"/>
        <v>-257.68622743233726</v>
      </c>
      <c r="T370" s="96">
        <f t="shared" si="116"/>
        <v>0</v>
      </c>
      <c r="U370" s="154">
        <f t="shared" si="119"/>
        <v>-267.15595425383225</v>
      </c>
      <c r="V370" s="3">
        <f t="shared" si="120"/>
        <v>-267.15595425383225</v>
      </c>
      <c r="W370" s="96">
        <f t="shared" si="121"/>
        <v>0</v>
      </c>
      <c r="X370" s="217">
        <f t="shared" si="122"/>
        <v>-268.64077609936527</v>
      </c>
      <c r="Y370" s="3">
        <f t="shared" si="123"/>
        <v>-268.64077609936527</v>
      </c>
      <c r="Z370" s="96">
        <f t="shared" si="124"/>
        <v>0</v>
      </c>
      <c r="AA370" s="220">
        <f t="shared" si="125"/>
        <v>-240.50965248181134</v>
      </c>
      <c r="AB370" s="184">
        <f t="shared" si="126"/>
        <v>-240.50965248181134</v>
      </c>
      <c r="AC370" s="166">
        <f t="shared" si="127"/>
        <v>0</v>
      </c>
      <c r="AD370" s="3">
        <f t="shared" si="112"/>
        <v>11250</v>
      </c>
      <c r="AE370" s="184">
        <f t="shared" si="132"/>
        <v>11140.733788024532</v>
      </c>
      <c r="AF370" s="184">
        <f t="shared" si="128"/>
        <v>10992.313772567662</v>
      </c>
      <c r="AG370" s="184">
        <f t="shared" si="129"/>
        <v>10982.844045746167</v>
      </c>
      <c r="AH370" s="184">
        <f t="shared" si="130"/>
        <v>10981.359223900634</v>
      </c>
      <c r="AI370" s="184">
        <f t="shared" si="131"/>
        <v>11009.490347518189</v>
      </c>
    </row>
    <row r="371" spans="1:35" x14ac:dyDescent="0.25">
      <c r="A371" s="1">
        <v>369</v>
      </c>
      <c r="B371" s="30">
        <v>11250</v>
      </c>
      <c r="C371" s="30">
        <v>11250</v>
      </c>
      <c r="D371" s="30">
        <v>11250</v>
      </c>
      <c r="E371" s="3">
        <v>55</v>
      </c>
      <c r="F371" s="3">
        <v>54</v>
      </c>
      <c r="G371" s="3">
        <v>51</v>
      </c>
      <c r="H371" s="3">
        <v>1750</v>
      </c>
      <c r="I371" s="3">
        <v>3750</v>
      </c>
      <c r="J371" s="3">
        <v>1000</v>
      </c>
      <c r="K371" s="3">
        <v>11.25</v>
      </c>
      <c r="L371" s="61">
        <v>0</v>
      </c>
      <c r="M371" s="61">
        <v>0</v>
      </c>
      <c r="N371" s="61">
        <v>250</v>
      </c>
      <c r="O371" s="129">
        <f t="shared" si="117"/>
        <v>-9.3833980563177875</v>
      </c>
      <c r="P371" s="3">
        <f t="shared" si="113"/>
        <v>-259.38339805631779</v>
      </c>
      <c r="Q371" s="96">
        <f t="shared" si="114"/>
        <v>-1.0375335922252711</v>
      </c>
      <c r="R371" s="157">
        <f t="shared" si="118"/>
        <v>102.534850744511</v>
      </c>
      <c r="S371" s="3">
        <f t="shared" si="115"/>
        <v>-147.465149255489</v>
      </c>
      <c r="T371" s="96">
        <f t="shared" si="116"/>
        <v>-0.58986059702195603</v>
      </c>
      <c r="U371" s="154">
        <f t="shared" si="119"/>
        <v>29.061180945902606</v>
      </c>
      <c r="V371" s="3">
        <f t="shared" si="120"/>
        <v>-220.93881905409739</v>
      </c>
      <c r="W371" s="96">
        <f t="shared" si="121"/>
        <v>-0.88375527621638961</v>
      </c>
      <c r="X371" s="217">
        <f t="shared" si="122"/>
        <v>-149.25491302627535</v>
      </c>
      <c r="Y371" s="3">
        <f t="shared" si="123"/>
        <v>-399.25491302627535</v>
      </c>
      <c r="Z371" s="96">
        <f t="shared" si="124"/>
        <v>-1.5970196521051014</v>
      </c>
      <c r="AA371" s="220">
        <f t="shared" si="125"/>
        <v>-155.20631976172388</v>
      </c>
      <c r="AB371" s="184">
        <f t="shared" si="126"/>
        <v>-405.20631976172388</v>
      </c>
      <c r="AC371" s="166">
        <f t="shared" si="127"/>
        <v>-1.6208252790468956</v>
      </c>
      <c r="AD371" s="3">
        <f t="shared" si="112"/>
        <v>11250</v>
      </c>
      <c r="AE371" s="184">
        <f t="shared" si="132"/>
        <v>11240.616601943682</v>
      </c>
      <c r="AF371" s="184">
        <f t="shared" si="128"/>
        <v>11352.534850744511</v>
      </c>
      <c r="AG371" s="184">
        <f t="shared" si="129"/>
        <v>11279.061180945902</v>
      </c>
      <c r="AH371" s="184">
        <f t="shared" si="130"/>
        <v>11100.745086973724</v>
      </c>
      <c r="AI371" s="184">
        <f t="shared" si="131"/>
        <v>11094.793680238276</v>
      </c>
    </row>
    <row r="372" spans="1:35" x14ac:dyDescent="0.25">
      <c r="A372" s="1">
        <v>370</v>
      </c>
      <c r="B372" s="30">
        <v>11250</v>
      </c>
      <c r="C372" s="30">
        <v>11250</v>
      </c>
      <c r="D372" s="30">
        <v>11500</v>
      </c>
      <c r="E372" s="3">
        <v>54</v>
      </c>
      <c r="F372" s="3">
        <v>51</v>
      </c>
      <c r="G372" s="3">
        <v>60</v>
      </c>
      <c r="H372" s="3">
        <v>3750</v>
      </c>
      <c r="I372" s="3">
        <v>1000</v>
      </c>
      <c r="J372" s="3">
        <v>1000</v>
      </c>
      <c r="K372" s="3">
        <v>11.5</v>
      </c>
      <c r="L372" s="61">
        <v>0</v>
      </c>
      <c r="M372" s="61">
        <v>250</v>
      </c>
      <c r="N372" s="61">
        <v>-500</v>
      </c>
      <c r="O372" s="129">
        <f t="shared" si="117"/>
        <v>17.027273694513269</v>
      </c>
      <c r="P372" s="3">
        <f t="shared" si="113"/>
        <v>517.02727369451327</v>
      </c>
      <c r="Q372" s="96">
        <f t="shared" si="114"/>
        <v>-1.0340545473890266</v>
      </c>
      <c r="R372" s="157">
        <f t="shared" si="118"/>
        <v>-72.750071081581126</v>
      </c>
      <c r="S372" s="3">
        <f t="shared" si="115"/>
        <v>427.24992891841885</v>
      </c>
      <c r="T372" s="96">
        <f t="shared" si="116"/>
        <v>-0.85449985783683768</v>
      </c>
      <c r="U372" s="154">
        <f t="shared" si="119"/>
        <v>123.78633679120047</v>
      </c>
      <c r="V372" s="3">
        <f t="shared" si="120"/>
        <v>623.78633679120048</v>
      </c>
      <c r="W372" s="96">
        <f t="shared" si="121"/>
        <v>-1.2475726735824009</v>
      </c>
      <c r="X372" s="217">
        <f t="shared" si="122"/>
        <v>57.992380999798428</v>
      </c>
      <c r="Y372" s="3">
        <f t="shared" si="123"/>
        <v>557.99238099979846</v>
      </c>
      <c r="Z372" s="96">
        <f t="shared" si="124"/>
        <v>-1.1159847619995968</v>
      </c>
      <c r="AA372" s="220">
        <f t="shared" si="125"/>
        <v>112.67500178413052</v>
      </c>
      <c r="AB372" s="184">
        <f t="shared" si="126"/>
        <v>612.67500178413047</v>
      </c>
      <c r="AC372" s="166">
        <f t="shared" si="127"/>
        <v>-1.225350003568261</v>
      </c>
      <c r="AD372" s="3">
        <f t="shared" si="112"/>
        <v>11500</v>
      </c>
      <c r="AE372" s="184">
        <f t="shared" si="132"/>
        <v>11267.027273694513</v>
      </c>
      <c r="AF372" s="184">
        <f t="shared" si="128"/>
        <v>11177.24992891842</v>
      </c>
      <c r="AG372" s="184">
        <f t="shared" si="129"/>
        <v>11373.7863367912</v>
      </c>
      <c r="AH372" s="184">
        <f t="shared" si="130"/>
        <v>11307.992380999798</v>
      </c>
      <c r="AI372" s="184">
        <f t="shared" si="131"/>
        <v>11362.675001784131</v>
      </c>
    </row>
    <row r="373" spans="1:35" x14ac:dyDescent="0.25">
      <c r="A373" s="1">
        <v>371</v>
      </c>
      <c r="B373" s="30">
        <v>11250</v>
      </c>
      <c r="C373" s="30">
        <v>11500</v>
      </c>
      <c r="D373" s="30">
        <v>11000</v>
      </c>
      <c r="E373" s="3">
        <v>51</v>
      </c>
      <c r="F373" s="3">
        <v>60</v>
      </c>
      <c r="G373" s="3">
        <v>53</v>
      </c>
      <c r="H373" s="3">
        <v>1000</v>
      </c>
      <c r="I373" s="3">
        <v>1000</v>
      </c>
      <c r="J373" s="3">
        <v>1750</v>
      </c>
      <c r="K373" s="3">
        <v>6.2857142857142856</v>
      </c>
      <c r="L373" s="61">
        <v>250</v>
      </c>
      <c r="M373" s="61">
        <v>-500</v>
      </c>
      <c r="N373" s="61">
        <v>-250</v>
      </c>
      <c r="O373" s="129">
        <f t="shared" si="117"/>
        <v>-141.60938855703449</v>
      </c>
      <c r="P373" s="3">
        <f t="shared" si="113"/>
        <v>108.39061144296551</v>
      </c>
      <c r="Q373" s="96">
        <f t="shared" si="114"/>
        <v>-0.43356244577186204</v>
      </c>
      <c r="R373" s="157">
        <f t="shared" si="118"/>
        <v>-273.04874900105409</v>
      </c>
      <c r="S373" s="3">
        <f t="shared" si="115"/>
        <v>-23.048749001054091</v>
      </c>
      <c r="T373" s="96">
        <f t="shared" si="116"/>
        <v>9.2194996004216365E-2</v>
      </c>
      <c r="U373" s="154">
        <f t="shared" si="119"/>
        <v>-360.46696144068051</v>
      </c>
      <c r="V373" s="3">
        <f t="shared" si="120"/>
        <v>-110.46696144068051</v>
      </c>
      <c r="W373" s="96">
        <f t="shared" si="121"/>
        <v>0.44186784576272203</v>
      </c>
      <c r="X373" s="217">
        <f t="shared" si="122"/>
        <v>-280.52173130303606</v>
      </c>
      <c r="Y373" s="3">
        <f t="shared" si="123"/>
        <v>-30.521731303036063</v>
      </c>
      <c r="Z373" s="96">
        <f t="shared" si="124"/>
        <v>0.12208692521214425</v>
      </c>
      <c r="AA373" s="220">
        <f t="shared" si="125"/>
        <v>-250.49462791593837</v>
      </c>
      <c r="AB373" s="184">
        <f t="shared" si="126"/>
        <v>-0.49462791593836641</v>
      </c>
      <c r="AC373" s="166">
        <f t="shared" si="127"/>
        <v>1.9785116637534655E-3</v>
      </c>
      <c r="AD373" s="3">
        <f t="shared" si="112"/>
        <v>11000</v>
      </c>
      <c r="AE373" s="184">
        <f t="shared" si="132"/>
        <v>11358.390611442965</v>
      </c>
      <c r="AF373" s="184">
        <f t="shared" si="128"/>
        <v>11226.951250998945</v>
      </c>
      <c r="AG373" s="184">
        <f t="shared" si="129"/>
        <v>11139.533038559319</v>
      </c>
      <c r="AH373" s="184">
        <f t="shared" si="130"/>
        <v>11219.478268696965</v>
      </c>
      <c r="AI373" s="184">
        <f t="shared" si="131"/>
        <v>11249.505372084062</v>
      </c>
    </row>
    <row r="374" spans="1:35" x14ac:dyDescent="0.25">
      <c r="A374" s="1">
        <v>372</v>
      </c>
      <c r="B374" s="30">
        <v>11500</v>
      </c>
      <c r="C374" s="30">
        <v>11000</v>
      </c>
      <c r="D374" s="30">
        <v>10750</v>
      </c>
      <c r="E374" s="3">
        <v>60</v>
      </c>
      <c r="F374" s="3">
        <v>53</v>
      </c>
      <c r="G374" s="3">
        <v>62</v>
      </c>
      <c r="H374" s="3">
        <v>1000</v>
      </c>
      <c r="I374" s="3">
        <v>1750</v>
      </c>
      <c r="J374" s="3">
        <v>2750</v>
      </c>
      <c r="K374" s="3">
        <v>3.9090909090909092</v>
      </c>
      <c r="L374" s="61">
        <v>-500</v>
      </c>
      <c r="M374" s="61">
        <v>-250</v>
      </c>
      <c r="N374" s="61">
        <v>-250</v>
      </c>
      <c r="O374" s="129">
        <f t="shared" si="117"/>
        <v>-52.658018589841845</v>
      </c>
      <c r="P374" s="3">
        <f t="shared" si="113"/>
        <v>197.34198141015816</v>
      </c>
      <c r="Q374" s="96">
        <f t="shared" si="114"/>
        <v>-0.78936792564063263</v>
      </c>
      <c r="R374" s="157">
        <f t="shared" si="118"/>
        <v>-150.05062722306425</v>
      </c>
      <c r="S374" s="3">
        <f t="shared" si="115"/>
        <v>99.949372776935746</v>
      </c>
      <c r="T374" s="96">
        <f t="shared" si="116"/>
        <v>-0.39979749110774299</v>
      </c>
      <c r="U374" s="154">
        <f t="shared" si="119"/>
        <v>19.713468432895709</v>
      </c>
      <c r="V374" s="3">
        <f t="shared" si="120"/>
        <v>269.7134684328957</v>
      </c>
      <c r="W374" s="96">
        <f t="shared" si="121"/>
        <v>-1.0788538737315827</v>
      </c>
      <c r="X374" s="217">
        <f t="shared" si="122"/>
        <v>-107.18444324034009</v>
      </c>
      <c r="Y374" s="3">
        <f t="shared" si="123"/>
        <v>142.8155567596599</v>
      </c>
      <c r="Z374" s="96">
        <f t="shared" si="124"/>
        <v>-0.5712622270386396</v>
      </c>
      <c r="AA374" s="220">
        <f t="shared" si="125"/>
        <v>-19.038645693558024</v>
      </c>
      <c r="AB374" s="184">
        <f t="shared" si="126"/>
        <v>230.96135430644199</v>
      </c>
      <c r="AC374" s="166">
        <f t="shared" si="127"/>
        <v>-0.92384541722576796</v>
      </c>
      <c r="AD374" s="3">
        <f t="shared" si="112"/>
        <v>10750</v>
      </c>
      <c r="AE374" s="184">
        <f t="shared" si="132"/>
        <v>10947.341981410158</v>
      </c>
      <c r="AF374" s="184">
        <f t="shared" si="128"/>
        <v>10849.949372776935</v>
      </c>
      <c r="AG374" s="184">
        <f t="shared" si="129"/>
        <v>11019.713468432896</v>
      </c>
      <c r="AH374" s="184">
        <f t="shared" si="130"/>
        <v>10892.81555675966</v>
      </c>
      <c r="AI374" s="184">
        <f t="shared" si="131"/>
        <v>10980.961354306442</v>
      </c>
    </row>
    <row r="375" spans="1:35" x14ac:dyDescent="0.25">
      <c r="A375" s="1">
        <v>373</v>
      </c>
      <c r="B375" s="30">
        <v>11000</v>
      </c>
      <c r="C375" s="30">
        <v>10750</v>
      </c>
      <c r="D375" s="30">
        <v>10500</v>
      </c>
      <c r="E375" s="3">
        <v>53</v>
      </c>
      <c r="F375" s="3">
        <v>62</v>
      </c>
      <c r="G375" s="3">
        <v>57</v>
      </c>
      <c r="H375" s="3">
        <v>1750</v>
      </c>
      <c r="I375" s="3">
        <v>2750</v>
      </c>
      <c r="J375" s="3">
        <v>1750</v>
      </c>
      <c r="K375" s="3">
        <v>6</v>
      </c>
      <c r="L375" s="61">
        <v>-250</v>
      </c>
      <c r="M375" s="61">
        <v>-250</v>
      </c>
      <c r="N375" s="61">
        <v>-250</v>
      </c>
      <c r="O375" s="129">
        <f t="shared" si="117"/>
        <v>-49.472598046961764</v>
      </c>
      <c r="P375" s="3">
        <f t="shared" si="113"/>
        <v>200.52740195303824</v>
      </c>
      <c r="Q375" s="96">
        <f t="shared" si="114"/>
        <v>-0.8021096078121529</v>
      </c>
      <c r="R375" s="157">
        <f t="shared" si="118"/>
        <v>-40.676883247876475</v>
      </c>
      <c r="S375" s="3">
        <f t="shared" si="115"/>
        <v>209.32311675212352</v>
      </c>
      <c r="T375" s="96">
        <f t="shared" si="116"/>
        <v>-0.83729246700849413</v>
      </c>
      <c r="U375" s="154">
        <f t="shared" si="119"/>
        <v>-191.23610725627657</v>
      </c>
      <c r="V375" s="3">
        <f t="shared" si="120"/>
        <v>58.763892743723432</v>
      </c>
      <c r="W375" s="96">
        <f t="shared" si="121"/>
        <v>-0.23505557097489371</v>
      </c>
      <c r="X375" s="217">
        <f t="shared" si="122"/>
        <v>-149.94009953893277</v>
      </c>
      <c r="Y375" s="3">
        <f t="shared" si="123"/>
        <v>100.05990046106723</v>
      </c>
      <c r="Z375" s="96">
        <f t="shared" si="124"/>
        <v>-0.40023960184426893</v>
      </c>
      <c r="AA375" s="220">
        <f t="shared" si="125"/>
        <v>-140.31511561743983</v>
      </c>
      <c r="AB375" s="184">
        <f t="shared" si="126"/>
        <v>109.68488438256017</v>
      </c>
      <c r="AC375" s="166">
        <f t="shared" si="127"/>
        <v>-0.4387395375302407</v>
      </c>
      <c r="AD375" s="3">
        <f t="shared" si="112"/>
        <v>10500</v>
      </c>
      <c r="AE375" s="184">
        <f t="shared" si="132"/>
        <v>10700.527401953039</v>
      </c>
      <c r="AF375" s="184">
        <f t="shared" si="128"/>
        <v>10709.323116752124</v>
      </c>
      <c r="AG375" s="184">
        <f t="shared" si="129"/>
        <v>10558.763892743724</v>
      </c>
      <c r="AH375" s="184">
        <f t="shared" si="130"/>
        <v>10600.059900461067</v>
      </c>
      <c r="AI375" s="184">
        <f t="shared" si="131"/>
        <v>10609.684884382561</v>
      </c>
    </row>
    <row r="376" spans="1:35" x14ac:dyDescent="0.25">
      <c r="A376" s="1">
        <v>374</v>
      </c>
      <c r="B376" s="30">
        <v>10750</v>
      </c>
      <c r="C376" s="30">
        <v>10500</v>
      </c>
      <c r="D376" s="30">
        <v>10250</v>
      </c>
      <c r="E376" s="3">
        <v>62</v>
      </c>
      <c r="F376" s="3">
        <v>57</v>
      </c>
      <c r="G376" s="3">
        <v>44</v>
      </c>
      <c r="H376" s="3">
        <v>2750</v>
      </c>
      <c r="I376" s="3">
        <v>1750</v>
      </c>
      <c r="J376" s="3">
        <v>1750</v>
      </c>
      <c r="K376" s="3">
        <v>5.8571428571428568</v>
      </c>
      <c r="L376" s="61">
        <v>-250</v>
      </c>
      <c r="M376" s="61">
        <v>-250</v>
      </c>
      <c r="N376" s="61">
        <v>0</v>
      </c>
      <c r="O376" s="129">
        <f t="shared" si="117"/>
        <v>-93.937279931786634</v>
      </c>
      <c r="P376" s="3">
        <f t="shared" si="113"/>
        <v>-93.937279931786634</v>
      </c>
      <c r="Q376" s="96">
        <f t="shared" si="114"/>
        <v>0</v>
      </c>
      <c r="R376" s="157">
        <f t="shared" si="118"/>
        <v>-180.43329041306853</v>
      </c>
      <c r="S376" s="3">
        <f t="shared" si="115"/>
        <v>-180.43329041306853</v>
      </c>
      <c r="T376" s="96">
        <f t="shared" si="116"/>
        <v>0</v>
      </c>
      <c r="U376" s="154">
        <f t="shared" si="119"/>
        <v>-397.99501195632121</v>
      </c>
      <c r="V376" s="3">
        <f t="shared" si="120"/>
        <v>-397.99501195632121</v>
      </c>
      <c r="W376" s="96">
        <f t="shared" si="121"/>
        <v>0</v>
      </c>
      <c r="X376" s="217">
        <f t="shared" si="122"/>
        <v>-436.7200728172009</v>
      </c>
      <c r="Y376" s="3">
        <f t="shared" si="123"/>
        <v>-436.7200728172009</v>
      </c>
      <c r="Z376" s="96">
        <f t="shared" si="124"/>
        <v>0</v>
      </c>
      <c r="AA376" s="220">
        <f t="shared" si="125"/>
        <v>-531.3200978582388</v>
      </c>
      <c r="AB376" s="184">
        <f t="shared" si="126"/>
        <v>-531.3200978582388</v>
      </c>
      <c r="AC376" s="166">
        <f t="shared" si="127"/>
        <v>0</v>
      </c>
      <c r="AD376" s="3">
        <f t="shared" si="112"/>
        <v>10250</v>
      </c>
      <c r="AE376" s="184">
        <f t="shared" si="132"/>
        <v>10406.062720068214</v>
      </c>
      <c r="AF376" s="184">
        <f t="shared" si="128"/>
        <v>10319.566709586932</v>
      </c>
      <c r="AG376" s="184">
        <f t="shared" si="129"/>
        <v>10102.004988043678</v>
      </c>
      <c r="AH376" s="184">
        <f t="shared" si="130"/>
        <v>10063.279927182799</v>
      </c>
      <c r="AI376" s="184">
        <f t="shared" si="131"/>
        <v>9968.679902141761</v>
      </c>
    </row>
    <row r="377" spans="1:35" x14ac:dyDescent="0.25">
      <c r="A377" s="1">
        <v>375</v>
      </c>
      <c r="B377" s="30">
        <v>10500</v>
      </c>
      <c r="C377" s="30">
        <v>10250</v>
      </c>
      <c r="D377" s="30">
        <v>10250</v>
      </c>
      <c r="E377" s="3">
        <v>57</v>
      </c>
      <c r="F377" s="3">
        <v>44</v>
      </c>
      <c r="G377" s="3">
        <v>57</v>
      </c>
      <c r="H377" s="3">
        <v>1750</v>
      </c>
      <c r="I377" s="3">
        <v>1750</v>
      </c>
      <c r="J377" s="3">
        <v>2750</v>
      </c>
      <c r="K377" s="3">
        <v>3.7272727272727271</v>
      </c>
      <c r="L377" s="61">
        <v>-250</v>
      </c>
      <c r="M377" s="61">
        <v>0</v>
      </c>
      <c r="N377" s="61">
        <v>0</v>
      </c>
      <c r="O377" s="129">
        <f t="shared" si="117"/>
        <v>-8.937419798867154</v>
      </c>
      <c r="P377" s="3">
        <f t="shared" si="113"/>
        <v>-8.937419798867154</v>
      </c>
      <c r="Q377" s="96">
        <f t="shared" si="114"/>
        <v>0</v>
      </c>
      <c r="R377" s="157">
        <f t="shared" si="118"/>
        <v>-113.78475429277134</v>
      </c>
      <c r="S377" s="3">
        <f t="shared" si="115"/>
        <v>-113.78475429277134</v>
      </c>
      <c r="T377" s="96">
        <f t="shared" si="116"/>
        <v>0</v>
      </c>
      <c r="U377" s="154">
        <f t="shared" si="119"/>
        <v>158.59479128072289</v>
      </c>
      <c r="V377" s="3">
        <f t="shared" si="120"/>
        <v>158.59479128072289</v>
      </c>
      <c r="W377" s="96">
        <f t="shared" si="121"/>
        <v>0</v>
      </c>
      <c r="X377" s="217">
        <f t="shared" si="122"/>
        <v>-4.610552209504867</v>
      </c>
      <c r="Y377" s="3">
        <f t="shared" si="123"/>
        <v>-4.610552209504867</v>
      </c>
      <c r="Z377" s="96">
        <f t="shared" si="124"/>
        <v>0</v>
      </c>
      <c r="AA377" s="220">
        <f t="shared" si="125"/>
        <v>47.306045200716497</v>
      </c>
      <c r="AB377" s="184">
        <f t="shared" si="126"/>
        <v>47.306045200716497</v>
      </c>
      <c r="AC377" s="166">
        <f t="shared" si="127"/>
        <v>0</v>
      </c>
      <c r="AD377" s="3">
        <f t="shared" si="112"/>
        <v>10250</v>
      </c>
      <c r="AE377" s="184">
        <f t="shared" si="132"/>
        <v>10241.062580201133</v>
      </c>
      <c r="AF377" s="184">
        <f t="shared" si="128"/>
        <v>10136.215245707228</v>
      </c>
      <c r="AG377" s="184">
        <f t="shared" si="129"/>
        <v>10408.594791280722</v>
      </c>
      <c r="AH377" s="184">
        <f t="shared" si="130"/>
        <v>10245.389447790496</v>
      </c>
      <c r="AI377" s="184">
        <f t="shared" si="131"/>
        <v>10297.306045200716</v>
      </c>
    </row>
    <row r="378" spans="1:35" x14ac:dyDescent="0.25">
      <c r="A378" s="1">
        <v>376</v>
      </c>
      <c r="B378" s="30">
        <v>10250</v>
      </c>
      <c r="C378" s="30">
        <v>10250</v>
      </c>
      <c r="D378" s="30">
        <v>10250</v>
      </c>
      <c r="E378" s="3">
        <v>44</v>
      </c>
      <c r="F378" s="3">
        <v>57</v>
      </c>
      <c r="G378" s="3">
        <v>56</v>
      </c>
      <c r="H378" s="3">
        <v>1750</v>
      </c>
      <c r="I378" s="3">
        <v>2750</v>
      </c>
      <c r="J378" s="3">
        <v>3750</v>
      </c>
      <c r="K378" s="3">
        <v>2.7333333333333334</v>
      </c>
      <c r="L378" s="61">
        <v>0</v>
      </c>
      <c r="M378" s="61">
        <v>0</v>
      </c>
      <c r="N378" s="61">
        <v>250</v>
      </c>
      <c r="O378" s="129">
        <f t="shared" si="117"/>
        <v>56.111524912200906</v>
      </c>
      <c r="P378" s="3">
        <f t="shared" si="113"/>
        <v>-193.88847508779909</v>
      </c>
      <c r="Q378" s="96">
        <f t="shared" si="114"/>
        <v>-0.77555390035119642</v>
      </c>
      <c r="R378" s="157">
        <f t="shared" si="118"/>
        <v>-1.0465527724539925</v>
      </c>
      <c r="S378" s="3">
        <f t="shared" si="115"/>
        <v>-251.04655277245399</v>
      </c>
      <c r="T378" s="96">
        <f t="shared" si="116"/>
        <v>-1.0041862110898159</v>
      </c>
      <c r="U378" s="154">
        <f t="shared" si="119"/>
        <v>-92.547398370968011</v>
      </c>
      <c r="V378" s="3">
        <f t="shared" si="120"/>
        <v>-342.54739837096804</v>
      </c>
      <c r="W378" s="96">
        <f t="shared" si="121"/>
        <v>-1.3701895934838721</v>
      </c>
      <c r="X378" s="217">
        <f t="shared" si="122"/>
        <v>35.666094752340214</v>
      </c>
      <c r="Y378" s="3">
        <f t="shared" si="123"/>
        <v>-214.3339052476598</v>
      </c>
      <c r="Z378" s="96">
        <f t="shared" si="124"/>
        <v>-0.8573356209906392</v>
      </c>
      <c r="AA378" s="220">
        <f t="shared" si="125"/>
        <v>93.122951156823035</v>
      </c>
      <c r="AB378" s="184">
        <f t="shared" si="126"/>
        <v>-156.87704884317696</v>
      </c>
      <c r="AC378" s="166">
        <f t="shared" si="127"/>
        <v>-0.62750819537270786</v>
      </c>
      <c r="AD378" s="3">
        <f t="shared" si="112"/>
        <v>10250</v>
      </c>
      <c r="AE378" s="184">
        <f t="shared" si="132"/>
        <v>10306.111524912201</v>
      </c>
      <c r="AF378" s="184">
        <f t="shared" si="128"/>
        <v>10248.953447227546</v>
      </c>
      <c r="AG378" s="184">
        <f t="shared" si="129"/>
        <v>10157.452601629033</v>
      </c>
      <c r="AH378" s="184">
        <f t="shared" si="130"/>
        <v>10285.66609475234</v>
      </c>
      <c r="AI378" s="184">
        <f t="shared" si="131"/>
        <v>10343.122951156824</v>
      </c>
    </row>
    <row r="379" spans="1:35" x14ac:dyDescent="0.25">
      <c r="A379" s="1">
        <v>377</v>
      </c>
      <c r="B379" s="30">
        <v>10250</v>
      </c>
      <c r="C379" s="30">
        <v>10250</v>
      </c>
      <c r="D379" s="30">
        <v>10500</v>
      </c>
      <c r="E379" s="3">
        <v>57</v>
      </c>
      <c r="F379" s="3">
        <v>56</v>
      </c>
      <c r="G379" s="3">
        <v>49</v>
      </c>
      <c r="H379" s="3">
        <v>2750</v>
      </c>
      <c r="I379" s="3">
        <v>3750</v>
      </c>
      <c r="J379" s="3">
        <v>2750</v>
      </c>
      <c r="K379" s="3">
        <v>3.8181818181818183</v>
      </c>
      <c r="L379" s="61">
        <v>0</v>
      </c>
      <c r="M379" s="61">
        <v>250</v>
      </c>
      <c r="N379" s="61">
        <v>0</v>
      </c>
      <c r="O379" s="129">
        <f t="shared" si="117"/>
        <v>-94.170873192257091</v>
      </c>
      <c r="P379" s="3">
        <f t="shared" si="113"/>
        <v>-94.170873192257091</v>
      </c>
      <c r="Q379" s="96">
        <f t="shared" si="114"/>
        <v>0</v>
      </c>
      <c r="R379" s="157">
        <f t="shared" si="118"/>
        <v>-66.815620399317083</v>
      </c>
      <c r="S379" s="3">
        <f t="shared" si="115"/>
        <v>-66.815620399317083</v>
      </c>
      <c r="T379" s="96">
        <f t="shared" si="116"/>
        <v>0</v>
      </c>
      <c r="U379" s="154">
        <f t="shared" si="119"/>
        <v>-258.61610649600652</v>
      </c>
      <c r="V379" s="3">
        <f t="shared" si="120"/>
        <v>-258.61610649600652</v>
      </c>
      <c r="W379" s="96">
        <f t="shared" si="121"/>
        <v>0</v>
      </c>
      <c r="X379" s="217">
        <f t="shared" si="122"/>
        <v>-287.78747594757192</v>
      </c>
      <c r="Y379" s="3">
        <f t="shared" si="123"/>
        <v>-287.78747594757192</v>
      </c>
      <c r="Z379" s="96">
        <f t="shared" si="124"/>
        <v>0</v>
      </c>
      <c r="AA379" s="220">
        <f t="shared" si="125"/>
        <v>-357.38727716587476</v>
      </c>
      <c r="AB379" s="184">
        <f t="shared" si="126"/>
        <v>-357.38727716587476</v>
      </c>
      <c r="AC379" s="166">
        <f t="shared" si="127"/>
        <v>0</v>
      </c>
      <c r="AD379" s="3">
        <f t="shared" si="112"/>
        <v>10500</v>
      </c>
      <c r="AE379" s="184">
        <f t="shared" si="132"/>
        <v>10155.829126807743</v>
      </c>
      <c r="AF379" s="184">
        <f t="shared" si="128"/>
        <v>10183.184379600683</v>
      </c>
      <c r="AG379" s="184">
        <f t="shared" si="129"/>
        <v>9991.383893503993</v>
      </c>
      <c r="AH379" s="184">
        <f t="shared" si="130"/>
        <v>9962.2125240524274</v>
      </c>
      <c r="AI379" s="184">
        <f t="shared" si="131"/>
        <v>9892.6127228341247</v>
      </c>
    </row>
    <row r="380" spans="1:35" ht="15.75" thickBot="1" x14ac:dyDescent="0.3">
      <c r="A380" s="1">
        <v>378</v>
      </c>
      <c r="B380" s="30">
        <v>10250</v>
      </c>
      <c r="C380" s="30">
        <v>10500</v>
      </c>
      <c r="D380" s="31">
        <v>10500</v>
      </c>
      <c r="E380" s="3">
        <v>56</v>
      </c>
      <c r="F380" s="3">
        <v>49</v>
      </c>
      <c r="G380" s="32">
        <v>39</v>
      </c>
      <c r="H380" s="3">
        <v>3750</v>
      </c>
      <c r="I380" s="3">
        <v>2750</v>
      </c>
      <c r="J380" s="32">
        <v>2750</v>
      </c>
      <c r="K380" s="32">
        <v>3.8181818181818183</v>
      </c>
      <c r="L380" s="61">
        <v>250</v>
      </c>
      <c r="M380" s="61">
        <v>0</v>
      </c>
      <c r="N380" s="62">
        <v>-500</v>
      </c>
      <c r="O380" s="129">
        <f t="shared" si="117"/>
        <v>-154.52625795216443</v>
      </c>
      <c r="P380" s="3">
        <f t="shared" si="113"/>
        <v>345.47374204783557</v>
      </c>
      <c r="Q380" s="96">
        <f t="shared" si="114"/>
        <v>-0.69094748409567119</v>
      </c>
      <c r="R380" s="157">
        <f t="shared" si="118"/>
        <v>-215.19019024972758</v>
      </c>
      <c r="S380" s="3">
        <f t="shared" si="115"/>
        <v>284.80980975027239</v>
      </c>
      <c r="T380" s="96">
        <f t="shared" si="116"/>
        <v>-0.56961961950054474</v>
      </c>
      <c r="U380" s="154">
        <f t="shared" si="119"/>
        <v>-354.25047330797361</v>
      </c>
      <c r="V380" s="3">
        <f t="shared" si="120"/>
        <v>145.74952669202639</v>
      </c>
      <c r="W380" s="96">
        <f t="shared" si="121"/>
        <v>-0.2914990533840528</v>
      </c>
      <c r="X380" s="217">
        <f t="shared" si="122"/>
        <v>-372.76560360847787</v>
      </c>
      <c r="Y380" s="3">
        <f t="shared" si="123"/>
        <v>127.23439639152213</v>
      </c>
      <c r="Z380" s="96">
        <f t="shared" si="124"/>
        <v>-0.25446879278304424</v>
      </c>
      <c r="AA380" s="220">
        <f t="shared" si="125"/>
        <v>-501.29203366227387</v>
      </c>
      <c r="AB380" s="184">
        <f t="shared" si="126"/>
        <v>-1.292033662273866</v>
      </c>
      <c r="AC380" s="166">
        <f t="shared" si="127"/>
        <v>2.5840673245477318E-3</v>
      </c>
      <c r="AD380" s="3">
        <f t="shared" si="112"/>
        <v>10500</v>
      </c>
      <c r="AE380" s="184">
        <f t="shared" si="132"/>
        <v>10345.473742047836</v>
      </c>
      <c r="AF380" s="184">
        <f t="shared" si="128"/>
        <v>10284.809809750272</v>
      </c>
      <c r="AG380" s="184">
        <f t="shared" si="129"/>
        <v>10145.749526692027</v>
      </c>
      <c r="AH380" s="184">
        <f t="shared" si="130"/>
        <v>10127.234396391523</v>
      </c>
      <c r="AI380" s="184">
        <f t="shared" si="131"/>
        <v>9998.7079663377262</v>
      </c>
    </row>
    <row r="381" spans="1:35" ht="15.75" thickBot="1" x14ac:dyDescent="0.3">
      <c r="A381" s="1">
        <v>379</v>
      </c>
      <c r="B381" s="30">
        <v>10500</v>
      </c>
      <c r="C381" s="31">
        <v>10500</v>
      </c>
      <c r="D381" s="29">
        <v>11500</v>
      </c>
      <c r="E381" s="3">
        <v>49</v>
      </c>
      <c r="F381" s="32">
        <v>39</v>
      </c>
      <c r="G381" s="28">
        <v>29</v>
      </c>
      <c r="H381" s="3">
        <v>2750</v>
      </c>
      <c r="I381" s="32">
        <v>2750</v>
      </c>
      <c r="J381" s="28">
        <v>5750</v>
      </c>
      <c r="K381" s="28">
        <v>2</v>
      </c>
      <c r="L381" s="61">
        <v>0</v>
      </c>
      <c r="M381" s="62">
        <v>-500</v>
      </c>
      <c r="N381" s="209">
        <v>250</v>
      </c>
      <c r="O381" s="129">
        <f t="shared" si="117"/>
        <v>-103.96663534364804</v>
      </c>
      <c r="P381" s="3">
        <f t="shared" si="113"/>
        <v>-353.96663534364802</v>
      </c>
      <c r="Q381" s="96">
        <f t="shared" si="114"/>
        <v>-1.4158665413745921</v>
      </c>
      <c r="R381" s="157">
        <f t="shared" si="118"/>
        <v>-258.11676975625062</v>
      </c>
      <c r="S381" s="3">
        <f t="shared" si="115"/>
        <v>-508.11676975625062</v>
      </c>
      <c r="T381" s="96">
        <f t="shared" si="116"/>
        <v>-2.0324670790250026</v>
      </c>
      <c r="U381" s="154">
        <f t="shared" si="119"/>
        <v>-656.93642715938051</v>
      </c>
      <c r="V381" s="3">
        <f t="shared" si="120"/>
        <v>-906.93642715938051</v>
      </c>
      <c r="W381" s="96">
        <f t="shared" si="121"/>
        <v>-3.627745708637522</v>
      </c>
      <c r="X381" s="217">
        <f t="shared" si="122"/>
        <v>-662.84190012771262</v>
      </c>
      <c r="Y381" s="3">
        <f t="shared" si="123"/>
        <v>-912.84190012771262</v>
      </c>
      <c r="Z381" s="96">
        <f t="shared" si="124"/>
        <v>-3.6513676005108504</v>
      </c>
      <c r="AA381" s="220">
        <f t="shared" si="125"/>
        <v>-720.12959000541275</v>
      </c>
      <c r="AB381" s="184">
        <f t="shared" si="126"/>
        <v>-970.12959000541275</v>
      </c>
      <c r="AC381" s="166">
        <f t="shared" si="127"/>
        <v>-3.8805183600216511</v>
      </c>
      <c r="AD381" s="3">
        <f t="shared" si="112"/>
        <v>11500</v>
      </c>
      <c r="AE381" s="184">
        <f t="shared" si="132"/>
        <v>10396.033364656352</v>
      </c>
      <c r="AF381" s="184">
        <f t="shared" si="128"/>
        <v>10241.883230243749</v>
      </c>
      <c r="AG381" s="184">
        <f t="shared" si="129"/>
        <v>9843.0635728406196</v>
      </c>
      <c r="AH381" s="184">
        <f t="shared" si="130"/>
        <v>9837.1580998722875</v>
      </c>
      <c r="AI381" s="184">
        <f t="shared" si="131"/>
        <v>9779.870409994588</v>
      </c>
    </row>
    <row r="382" spans="1:35" ht="15.75" thickBot="1" x14ac:dyDescent="0.3">
      <c r="A382" s="1">
        <v>380</v>
      </c>
      <c r="B382" s="31">
        <v>10500</v>
      </c>
      <c r="C382" s="29">
        <v>11500</v>
      </c>
      <c r="D382" s="30">
        <v>11750</v>
      </c>
      <c r="E382" s="32">
        <v>39</v>
      </c>
      <c r="F382" s="28">
        <v>29</v>
      </c>
      <c r="G382" s="3">
        <v>30</v>
      </c>
      <c r="H382" s="32">
        <v>2750</v>
      </c>
      <c r="I382" s="28">
        <v>5750</v>
      </c>
      <c r="J382" s="3">
        <v>7750</v>
      </c>
      <c r="K382" s="3">
        <v>1.5161290322580645</v>
      </c>
      <c r="L382" s="62">
        <v>-500</v>
      </c>
      <c r="M382" s="209">
        <v>250</v>
      </c>
      <c r="N382" s="61">
        <v>-250</v>
      </c>
      <c r="O382" s="129">
        <f t="shared" si="117"/>
        <v>87.584774018192604</v>
      </c>
      <c r="P382" s="3">
        <f t="shared" si="113"/>
        <v>337.5847740181926</v>
      </c>
      <c r="Q382" s="96">
        <f t="shared" si="114"/>
        <v>-1.3503390960727704</v>
      </c>
      <c r="R382" s="157">
        <f t="shared" si="118"/>
        <v>102.91839610121968</v>
      </c>
      <c r="S382" s="3">
        <f t="shared" si="115"/>
        <v>352.91839610121968</v>
      </c>
      <c r="T382" s="96">
        <f t="shared" si="116"/>
        <v>-1.4116735844048787</v>
      </c>
      <c r="U382" s="154">
        <f t="shared" si="119"/>
        <v>191.11813823708655</v>
      </c>
      <c r="V382" s="3">
        <f t="shared" si="120"/>
        <v>441.11813823708655</v>
      </c>
      <c r="W382" s="96">
        <f t="shared" si="121"/>
        <v>-1.7644725529483463</v>
      </c>
      <c r="X382" s="217">
        <f t="shared" si="122"/>
        <v>-73.755669721318455</v>
      </c>
      <c r="Y382" s="3">
        <f t="shared" si="123"/>
        <v>176.24433027868156</v>
      </c>
      <c r="Z382" s="96">
        <f t="shared" si="124"/>
        <v>-0.70497732111472622</v>
      </c>
      <c r="AA382" s="220">
        <f t="shared" si="125"/>
        <v>-60.12728076161828</v>
      </c>
      <c r="AB382" s="184">
        <f t="shared" si="126"/>
        <v>189.87271923838171</v>
      </c>
      <c r="AC382" s="166">
        <f t="shared" si="127"/>
        <v>-0.75949087695352679</v>
      </c>
      <c r="AD382" s="3">
        <f t="shared" si="112"/>
        <v>11750</v>
      </c>
      <c r="AE382" s="184">
        <f t="shared" si="132"/>
        <v>11587.584774018193</v>
      </c>
      <c r="AF382" s="184">
        <f t="shared" si="128"/>
        <v>11602.91839610122</v>
      </c>
      <c r="AG382" s="184">
        <f t="shared" si="129"/>
        <v>11691.118138237087</v>
      </c>
      <c r="AH382" s="184">
        <f t="shared" si="130"/>
        <v>11426.244330278681</v>
      </c>
      <c r="AI382" s="184">
        <f t="shared" si="131"/>
        <v>11439.872719238381</v>
      </c>
    </row>
    <row r="383" spans="1:35" x14ac:dyDescent="0.25">
      <c r="A383" s="1">
        <v>381</v>
      </c>
      <c r="B383" s="29">
        <v>11500</v>
      </c>
      <c r="C383" s="30">
        <v>11750</v>
      </c>
      <c r="D383" s="30">
        <v>11500</v>
      </c>
      <c r="E383" s="28">
        <v>29</v>
      </c>
      <c r="F383" s="3">
        <v>30</v>
      </c>
      <c r="G383" s="3">
        <v>37</v>
      </c>
      <c r="H383" s="28">
        <v>5750</v>
      </c>
      <c r="I383" s="3">
        <v>7750</v>
      </c>
      <c r="J383" s="3">
        <v>5750</v>
      </c>
      <c r="K383" s="3">
        <v>2</v>
      </c>
      <c r="L383" s="209">
        <v>250</v>
      </c>
      <c r="M383" s="61">
        <v>-250</v>
      </c>
      <c r="N383" s="61">
        <v>250</v>
      </c>
      <c r="O383" s="129">
        <f t="shared" si="117"/>
        <v>-55.682327535722166</v>
      </c>
      <c r="P383" s="3">
        <f t="shared" si="113"/>
        <v>-305.68232753572215</v>
      </c>
      <c r="Q383" s="96">
        <f t="shared" si="114"/>
        <v>-1.2227293101428887</v>
      </c>
      <c r="R383" s="157">
        <f t="shared" si="118"/>
        <v>180.45074319423432</v>
      </c>
      <c r="S383" s="3">
        <f t="shared" si="115"/>
        <v>-69.54925680576568</v>
      </c>
      <c r="T383" s="96">
        <f t="shared" si="116"/>
        <v>-0.27819702722306272</v>
      </c>
      <c r="U383" s="154">
        <f t="shared" si="119"/>
        <v>359.93050844634593</v>
      </c>
      <c r="V383" s="3">
        <f t="shared" si="120"/>
        <v>109.93050844634593</v>
      </c>
      <c r="W383" s="96">
        <f t="shared" si="121"/>
        <v>0.43972203378538371</v>
      </c>
      <c r="X383" s="217">
        <f t="shared" si="122"/>
        <v>350.68091272554722</v>
      </c>
      <c r="Y383" s="3">
        <f t="shared" si="123"/>
        <v>100.68091272554722</v>
      </c>
      <c r="Z383" s="96">
        <f t="shared" si="124"/>
        <v>0.40272365090218887</v>
      </c>
      <c r="AA383" s="220">
        <f t="shared" si="125"/>
        <v>285.62753832891627</v>
      </c>
      <c r="AB383" s="184">
        <f t="shared" si="126"/>
        <v>35.627538328916273</v>
      </c>
      <c r="AC383" s="166">
        <f t="shared" si="127"/>
        <v>0.14251015331566511</v>
      </c>
      <c r="AD383" s="3">
        <f t="shared" si="112"/>
        <v>11500</v>
      </c>
      <c r="AE383" s="184">
        <f t="shared" si="132"/>
        <v>11694.317672464278</v>
      </c>
      <c r="AF383" s="184">
        <f t="shared" si="128"/>
        <v>11930.450743194235</v>
      </c>
      <c r="AG383" s="184">
        <f t="shared" si="129"/>
        <v>12109.930508446347</v>
      </c>
      <c r="AH383" s="184">
        <f t="shared" si="130"/>
        <v>12100.680912725547</v>
      </c>
      <c r="AI383" s="184">
        <f t="shared" si="131"/>
        <v>12035.627538328916</v>
      </c>
    </row>
    <row r="384" spans="1:35" x14ac:dyDescent="0.25">
      <c r="A384" s="1">
        <v>382</v>
      </c>
      <c r="B384" s="30">
        <v>11750</v>
      </c>
      <c r="C384" s="30">
        <v>11500</v>
      </c>
      <c r="D384" s="30">
        <v>11750</v>
      </c>
      <c r="E384" s="3">
        <v>30</v>
      </c>
      <c r="F384" s="3">
        <v>37</v>
      </c>
      <c r="G384" s="3">
        <v>32</v>
      </c>
      <c r="H384" s="3">
        <v>7750</v>
      </c>
      <c r="I384" s="3">
        <v>5750</v>
      </c>
      <c r="J384" s="3">
        <v>5750</v>
      </c>
      <c r="K384" s="3">
        <v>2.0434782608695654</v>
      </c>
      <c r="L384" s="61">
        <v>-250</v>
      </c>
      <c r="M384" s="61">
        <v>250</v>
      </c>
      <c r="N384" s="61">
        <v>-250</v>
      </c>
      <c r="O384" s="129">
        <f t="shared" si="117"/>
        <v>-125.50431215029654</v>
      </c>
      <c r="P384" s="3">
        <f t="shared" si="113"/>
        <v>124.49568784970346</v>
      </c>
      <c r="Q384" s="96">
        <f t="shared" si="114"/>
        <v>-0.49798275139881382</v>
      </c>
      <c r="R384" s="157">
        <f t="shared" si="118"/>
        <v>-62.859180613381938</v>
      </c>
      <c r="S384" s="3">
        <f t="shared" si="115"/>
        <v>187.14081938661806</v>
      </c>
      <c r="T384" s="96">
        <f t="shared" si="116"/>
        <v>-0.74856327754647223</v>
      </c>
      <c r="U384" s="154">
        <f t="shared" si="119"/>
        <v>-101.58655138257349</v>
      </c>
      <c r="V384" s="3">
        <f t="shared" si="120"/>
        <v>148.41344861742652</v>
      </c>
      <c r="W384" s="96">
        <f t="shared" si="121"/>
        <v>-0.59365379446970612</v>
      </c>
      <c r="X384" s="217">
        <f t="shared" si="122"/>
        <v>83.385428513812954</v>
      </c>
      <c r="Y384" s="3">
        <f t="shared" si="123"/>
        <v>333.38542851381294</v>
      </c>
      <c r="Z384" s="96">
        <f t="shared" si="124"/>
        <v>-1.3335417140552517</v>
      </c>
      <c r="AA384" s="220">
        <f t="shared" si="125"/>
        <v>-35.092450497388512</v>
      </c>
      <c r="AB384" s="184">
        <f t="shared" si="126"/>
        <v>214.90754950261149</v>
      </c>
      <c r="AC384" s="166">
        <f t="shared" si="127"/>
        <v>-0.85963019801044593</v>
      </c>
      <c r="AD384" s="3">
        <f t="shared" si="112"/>
        <v>11750</v>
      </c>
      <c r="AE384" s="184">
        <f t="shared" si="132"/>
        <v>11374.495687849703</v>
      </c>
      <c r="AF384" s="184">
        <f t="shared" si="128"/>
        <v>11437.140819386617</v>
      </c>
      <c r="AG384" s="184">
        <f t="shared" si="129"/>
        <v>11398.413448617426</v>
      </c>
      <c r="AH384" s="184">
        <f t="shared" si="130"/>
        <v>11583.385428513813</v>
      </c>
      <c r="AI384" s="184">
        <f t="shared" si="131"/>
        <v>11464.907549502612</v>
      </c>
    </row>
    <row r="385" spans="1:35" x14ac:dyDescent="0.25">
      <c r="A385" s="1">
        <v>383</v>
      </c>
      <c r="B385" s="30">
        <v>11500</v>
      </c>
      <c r="C385" s="30">
        <v>11750</v>
      </c>
      <c r="D385" s="30">
        <v>11500</v>
      </c>
      <c r="E385" s="3">
        <v>37</v>
      </c>
      <c r="F385" s="3">
        <v>32</v>
      </c>
      <c r="G385" s="3">
        <v>37</v>
      </c>
      <c r="H385" s="3">
        <v>5750</v>
      </c>
      <c r="I385" s="3">
        <v>5750</v>
      </c>
      <c r="J385" s="3">
        <v>6750</v>
      </c>
      <c r="K385" s="3">
        <v>1.7037037037037037</v>
      </c>
      <c r="L385" s="61">
        <v>250</v>
      </c>
      <c r="M385" s="61">
        <v>-250</v>
      </c>
      <c r="N385" s="61">
        <v>250</v>
      </c>
      <c r="O385" s="129">
        <f t="shared" si="117"/>
        <v>55.044102784730882</v>
      </c>
      <c r="P385" s="3">
        <f t="shared" si="113"/>
        <v>-194.95589721526912</v>
      </c>
      <c r="Q385" s="96">
        <f t="shared" si="114"/>
        <v>-0.7798235888610765</v>
      </c>
      <c r="R385" s="157">
        <f t="shared" si="118"/>
        <v>116.16428734321563</v>
      </c>
      <c r="S385" s="3">
        <f t="shared" si="115"/>
        <v>-133.83571265678438</v>
      </c>
      <c r="T385" s="96">
        <f t="shared" si="116"/>
        <v>-0.53534285062713749</v>
      </c>
      <c r="U385" s="154">
        <f t="shared" si="119"/>
        <v>278.45119007341299</v>
      </c>
      <c r="V385" s="3">
        <f t="shared" si="120"/>
        <v>28.451190073412988</v>
      </c>
      <c r="W385" s="96">
        <f t="shared" si="121"/>
        <v>0.11380476029365195</v>
      </c>
      <c r="X385" s="217">
        <f t="shared" si="122"/>
        <v>261.30189603578566</v>
      </c>
      <c r="Y385" s="3">
        <f t="shared" si="123"/>
        <v>11.30189603578566</v>
      </c>
      <c r="Z385" s="96">
        <f t="shared" si="124"/>
        <v>4.5207584143142639E-2</v>
      </c>
      <c r="AA385" s="220">
        <f t="shared" si="125"/>
        <v>230.07592569412657</v>
      </c>
      <c r="AB385" s="184">
        <f t="shared" si="126"/>
        <v>-19.924074305873432</v>
      </c>
      <c r="AC385" s="166">
        <f t="shared" si="127"/>
        <v>-7.9696297223493723E-2</v>
      </c>
      <c r="AD385" s="3">
        <f t="shared" si="112"/>
        <v>11500</v>
      </c>
      <c r="AE385" s="184">
        <f t="shared" si="132"/>
        <v>11805.04410278473</v>
      </c>
      <c r="AF385" s="184">
        <f t="shared" si="128"/>
        <v>11866.164287343216</v>
      </c>
      <c r="AG385" s="184">
        <f t="shared" si="129"/>
        <v>12028.451190073412</v>
      </c>
      <c r="AH385" s="184">
        <f t="shared" si="130"/>
        <v>12011.301896035786</v>
      </c>
      <c r="AI385" s="184">
        <f t="shared" si="131"/>
        <v>11980.075925694127</v>
      </c>
    </row>
    <row r="386" spans="1:35" x14ac:dyDescent="0.25">
      <c r="A386" s="1">
        <v>384</v>
      </c>
      <c r="B386" s="30">
        <v>11750</v>
      </c>
      <c r="C386" s="30">
        <v>11500</v>
      </c>
      <c r="D386" s="30">
        <v>11750</v>
      </c>
      <c r="E386" s="3">
        <v>32</v>
      </c>
      <c r="F386" s="3">
        <v>37</v>
      </c>
      <c r="G386" s="3">
        <v>42</v>
      </c>
      <c r="H386" s="3">
        <v>5750</v>
      </c>
      <c r="I386" s="3">
        <v>6750</v>
      </c>
      <c r="J386" s="3">
        <v>6750</v>
      </c>
      <c r="K386" s="3">
        <v>1.7407407407407407</v>
      </c>
      <c r="L386" s="61">
        <v>-250</v>
      </c>
      <c r="M386" s="61">
        <v>250</v>
      </c>
      <c r="N386" s="61">
        <v>-500</v>
      </c>
      <c r="O386" s="129">
        <f t="shared" si="117"/>
        <v>45.211495360425317</v>
      </c>
      <c r="P386" s="3">
        <f t="shared" si="113"/>
        <v>545.21149536042526</v>
      </c>
      <c r="Q386" s="96">
        <f t="shared" si="114"/>
        <v>-1.0904229907208505</v>
      </c>
      <c r="R386" s="157">
        <f t="shared" si="118"/>
        <v>178.32385519881464</v>
      </c>
      <c r="S386" s="3">
        <f t="shared" si="115"/>
        <v>678.32385519881461</v>
      </c>
      <c r="T386" s="96">
        <f t="shared" si="116"/>
        <v>-1.3566477103976293</v>
      </c>
      <c r="U386" s="154">
        <f t="shared" si="119"/>
        <v>253.47534267526976</v>
      </c>
      <c r="V386" s="3">
        <f t="shared" si="120"/>
        <v>753.47534267526976</v>
      </c>
      <c r="W386" s="96">
        <f t="shared" si="121"/>
        <v>-1.5069506853505394</v>
      </c>
      <c r="X386" s="217">
        <f t="shared" si="122"/>
        <v>301.97865899233568</v>
      </c>
      <c r="Y386" s="3">
        <f t="shared" si="123"/>
        <v>801.97865899233568</v>
      </c>
      <c r="Z386" s="96">
        <f t="shared" si="124"/>
        <v>-1.6039573179846713</v>
      </c>
      <c r="AA386" s="220">
        <f t="shared" si="125"/>
        <v>299.68944088133355</v>
      </c>
      <c r="AB386" s="184">
        <f t="shared" si="126"/>
        <v>799.68944088133355</v>
      </c>
      <c r="AC386" s="166">
        <f t="shared" si="127"/>
        <v>-1.5993788817626671</v>
      </c>
      <c r="AD386" s="3">
        <f t="shared" si="112"/>
        <v>11750</v>
      </c>
      <c r="AE386" s="184">
        <f t="shared" si="132"/>
        <v>11545.211495360425</v>
      </c>
      <c r="AF386" s="184">
        <f t="shared" si="128"/>
        <v>11678.323855198814</v>
      </c>
      <c r="AG386" s="184">
        <f t="shared" si="129"/>
        <v>11753.47534267527</v>
      </c>
      <c r="AH386" s="184">
        <f t="shared" si="130"/>
        <v>11801.978658992335</v>
      </c>
      <c r="AI386" s="184">
        <f t="shared" si="131"/>
        <v>11799.689440881333</v>
      </c>
    </row>
    <row r="387" spans="1:35" x14ac:dyDescent="0.25">
      <c r="A387" s="1">
        <v>385</v>
      </c>
      <c r="B387" s="30">
        <v>11500</v>
      </c>
      <c r="C387" s="30">
        <v>11750</v>
      </c>
      <c r="D387" s="30">
        <v>11250</v>
      </c>
      <c r="E387" s="3">
        <v>37</v>
      </c>
      <c r="F387" s="3">
        <v>42</v>
      </c>
      <c r="G387" s="3">
        <v>36</v>
      </c>
      <c r="H387" s="3">
        <v>6750</v>
      </c>
      <c r="I387" s="3">
        <v>6750</v>
      </c>
      <c r="J387" s="3">
        <v>6750</v>
      </c>
      <c r="K387" s="3">
        <v>1.6666666666666667</v>
      </c>
      <c r="L387" s="61">
        <v>250</v>
      </c>
      <c r="M387" s="61">
        <v>-500</v>
      </c>
      <c r="N387" s="61">
        <v>1250</v>
      </c>
      <c r="O387" s="129">
        <f t="shared" si="117"/>
        <v>89.018864112999395</v>
      </c>
      <c r="P387" s="3">
        <f t="shared" si="113"/>
        <v>-1160.9811358870006</v>
      </c>
      <c r="Q387" s="96">
        <f t="shared" si="114"/>
        <v>-0.92878490870960051</v>
      </c>
      <c r="R387" s="157">
        <f t="shared" si="118"/>
        <v>232.72806124473348</v>
      </c>
      <c r="S387" s="3">
        <f t="shared" si="115"/>
        <v>-1017.2719387552665</v>
      </c>
      <c r="T387" s="96">
        <f t="shared" si="116"/>
        <v>-0.81381755100421327</v>
      </c>
      <c r="U387" s="154">
        <f t="shared" si="119"/>
        <v>121.19956914493471</v>
      </c>
      <c r="V387" s="3">
        <f t="shared" si="120"/>
        <v>-1128.8004308550653</v>
      </c>
      <c r="W387" s="96">
        <f t="shared" si="121"/>
        <v>-0.90304034468405225</v>
      </c>
      <c r="X387" s="217">
        <f t="shared" si="122"/>
        <v>233.84279456921445</v>
      </c>
      <c r="Y387" s="3">
        <f t="shared" si="123"/>
        <v>-1016.1572054307856</v>
      </c>
      <c r="Z387" s="96">
        <f t="shared" si="124"/>
        <v>-0.81292576434462849</v>
      </c>
      <c r="AA387" s="220">
        <f t="shared" si="125"/>
        <v>144.43979327020568</v>
      </c>
      <c r="AB387" s="184">
        <f t="shared" si="126"/>
        <v>-1105.5602067297943</v>
      </c>
      <c r="AC387" s="166">
        <f t="shared" si="127"/>
        <v>-0.88444816538383553</v>
      </c>
      <c r="AD387" s="3">
        <f t="shared" ref="AD387:AD450" si="133">D387</f>
        <v>11250</v>
      </c>
      <c r="AE387" s="184">
        <f t="shared" si="132"/>
        <v>11839.018864112999</v>
      </c>
      <c r="AF387" s="184">
        <f t="shared" si="128"/>
        <v>11982.728061244734</v>
      </c>
      <c r="AG387" s="184">
        <f t="shared" si="129"/>
        <v>11871.199569144936</v>
      </c>
      <c r="AH387" s="184">
        <f t="shared" si="130"/>
        <v>11983.842794569215</v>
      </c>
      <c r="AI387" s="184">
        <f t="shared" si="131"/>
        <v>11894.439793270205</v>
      </c>
    </row>
    <row r="388" spans="1:35" x14ac:dyDescent="0.25">
      <c r="A388" s="1">
        <v>386</v>
      </c>
      <c r="B388" s="30">
        <v>11750</v>
      </c>
      <c r="C388" s="30">
        <v>11250</v>
      </c>
      <c r="D388" s="30">
        <v>12500</v>
      </c>
      <c r="E388" s="3">
        <v>42</v>
      </c>
      <c r="F388" s="3">
        <v>36</v>
      </c>
      <c r="G388" s="3">
        <v>42</v>
      </c>
      <c r="H388" s="3">
        <v>6750</v>
      </c>
      <c r="I388" s="3">
        <v>6750</v>
      </c>
      <c r="J388" s="3">
        <v>6750</v>
      </c>
      <c r="K388" s="3">
        <v>1.8518518518518519</v>
      </c>
      <c r="L388" s="61">
        <v>-500</v>
      </c>
      <c r="M388" s="61">
        <v>1250</v>
      </c>
      <c r="N388" s="61">
        <v>-500</v>
      </c>
      <c r="O388" s="129">
        <f t="shared" si="117"/>
        <v>-74.819404052352397</v>
      </c>
      <c r="P388" s="3">
        <f t="shared" ref="P388:P451" si="134">O388-N388</f>
        <v>425.18059594764759</v>
      </c>
      <c r="Q388" s="96">
        <f t="shared" ref="Q388:Q451" si="135">IF(N388=0,0,(O388-N388)/N388)</f>
        <v>-0.85036119189529513</v>
      </c>
      <c r="R388" s="157">
        <f t="shared" si="118"/>
        <v>30.032017363845636</v>
      </c>
      <c r="S388" s="3">
        <f t="shared" ref="S388:S451" si="136">R388-N388</f>
        <v>530.03201736384563</v>
      </c>
      <c r="T388" s="96">
        <f t="shared" ref="T388:T451" si="137">IF(N388=0,0,(R388-N388)/N388)</f>
        <v>-1.0600640347276913</v>
      </c>
      <c r="U388" s="154">
        <f t="shared" si="119"/>
        <v>98.193376564430793</v>
      </c>
      <c r="V388" s="3">
        <f t="shared" si="120"/>
        <v>598.19337656443076</v>
      </c>
      <c r="W388" s="96">
        <f t="shared" si="121"/>
        <v>-1.1963867531288614</v>
      </c>
      <c r="X388" s="217">
        <f t="shared" si="122"/>
        <v>44.5009949368973</v>
      </c>
      <c r="Y388" s="3">
        <f t="shared" si="123"/>
        <v>544.50099493689731</v>
      </c>
      <c r="Z388" s="96">
        <f t="shared" si="124"/>
        <v>-1.0890019898737946</v>
      </c>
      <c r="AA388" s="220">
        <f t="shared" si="125"/>
        <v>5.0477008779786843</v>
      </c>
      <c r="AB388" s="184">
        <f t="shared" si="126"/>
        <v>505.04770087797868</v>
      </c>
      <c r="AC388" s="166">
        <f t="shared" si="127"/>
        <v>-1.0100954017559574</v>
      </c>
      <c r="AD388" s="3">
        <f t="shared" si="133"/>
        <v>12500</v>
      </c>
      <c r="AE388" s="184">
        <f t="shared" si="132"/>
        <v>11175.180595947648</v>
      </c>
      <c r="AF388" s="184">
        <f t="shared" si="128"/>
        <v>11280.032017363847</v>
      </c>
      <c r="AG388" s="184">
        <f t="shared" si="129"/>
        <v>11348.193376564432</v>
      </c>
      <c r="AH388" s="184">
        <f t="shared" si="130"/>
        <v>11294.500994936898</v>
      </c>
      <c r="AI388" s="184">
        <f t="shared" si="131"/>
        <v>11255.047700877978</v>
      </c>
    </row>
    <row r="389" spans="1:35" x14ac:dyDescent="0.25">
      <c r="A389" s="1">
        <v>387</v>
      </c>
      <c r="B389" s="30">
        <v>11250</v>
      </c>
      <c r="C389" s="30">
        <v>12500</v>
      </c>
      <c r="D389" s="30">
        <v>12000</v>
      </c>
      <c r="E389" s="3">
        <v>36</v>
      </c>
      <c r="F389" s="3">
        <v>42</v>
      </c>
      <c r="G389" s="3">
        <v>42</v>
      </c>
      <c r="H389" s="3">
        <v>6750</v>
      </c>
      <c r="I389" s="3">
        <v>6750</v>
      </c>
      <c r="J389" s="3">
        <v>7750</v>
      </c>
      <c r="K389" s="3">
        <v>1.5483870967741935</v>
      </c>
      <c r="L389" s="61">
        <v>1250</v>
      </c>
      <c r="M389" s="61">
        <v>-500</v>
      </c>
      <c r="N389" s="61">
        <v>-500</v>
      </c>
      <c r="O389" s="129">
        <f t="shared" ref="O389:O452" si="138">$AO$3+$AN$3*D389+$AM$3*G389+$AL$3*J389+$AK$3*K389</f>
        <v>119.72938192254198</v>
      </c>
      <c r="P389" s="3">
        <f t="shared" si="134"/>
        <v>619.72938192254196</v>
      </c>
      <c r="Q389" s="96">
        <f t="shared" si="135"/>
        <v>-1.239458763845084</v>
      </c>
      <c r="R389" s="157">
        <f t="shared" ref="R389:R452" si="139">$AQ$8+$AP$8*D389+$AO$8*G389+$AN$8*I389+$AM$8*J389+$AL$8*K389+$AK$8*M389</f>
        <v>242.16323276291189</v>
      </c>
      <c r="S389" s="3">
        <f t="shared" si="136"/>
        <v>742.16323276291189</v>
      </c>
      <c r="T389" s="96">
        <f t="shared" si="137"/>
        <v>-1.4843264655258237</v>
      </c>
      <c r="U389" s="154">
        <f t="shared" ref="U389:U452" si="140">$AS$13+$AR$13*C389+$AQ$13*D389+$AP$13*F389+$AO$13*G389+$AN$13*I389+$AM$13*J389+$AL$13*K389+$AK$13*M389</f>
        <v>237.50090208964914</v>
      </c>
      <c r="V389" s="3">
        <f t="shared" ref="V389:V452" si="141">U389-N389</f>
        <v>737.50090208964912</v>
      </c>
      <c r="W389" s="96">
        <f t="shared" ref="W389:W452" si="142">IF(Q389=0,0,(U389-N389)/N389)</f>
        <v>-1.4750018041792983</v>
      </c>
      <c r="X389" s="217">
        <f t="shared" ref="X389:X452" si="143">$AW$18+$AV$18*B389+$AU$18*C389+$AT$18*D389+$AS$18*E389+$AR$18*F389+$AQ$18*G389+$AP$18*H389+$AO$18*I389+$AN$18*J389+$AM$18*K389+$AL$18*L389+$AK$18*M389</f>
        <v>376.02597720826731</v>
      </c>
      <c r="Y389" s="3">
        <f t="shared" ref="Y389:Y452" si="144">X389-N389</f>
        <v>876.02597720826725</v>
      </c>
      <c r="Z389" s="96">
        <f t="shared" ref="Z389:Z452" si="145">IF(T389=0,0,(X389-N389)/N389)</f>
        <v>-1.7520519544165345</v>
      </c>
      <c r="AA389" s="220">
        <f t="shared" ref="AA389:AA452" si="146">$AW$19+$AV$19*B389+$AU$19*C389+$AT$19*D389+$AS$19*E389+$AR$19*F389+$AQ$19*G389+$AP$19*H389+$AO$19*I389+$AN$19*J389+$AM$19*K389+$AL$19*L389+$AK$19*M389</f>
        <v>344.96215121573641</v>
      </c>
      <c r="AB389" s="184">
        <f t="shared" ref="AB389:AB452" si="147">AA389-N389</f>
        <v>844.96215121573641</v>
      </c>
      <c r="AC389" s="166">
        <f t="shared" ref="AC389:AC452" si="148">IF(N389=0,0,(AA389-N389)/N389)</f>
        <v>-1.6899243024314727</v>
      </c>
      <c r="AD389" s="3">
        <f t="shared" si="133"/>
        <v>12000</v>
      </c>
      <c r="AE389" s="184">
        <f t="shared" si="132"/>
        <v>12619.729381922542</v>
      </c>
      <c r="AF389" s="184">
        <f t="shared" ref="AF389:AF452" si="149">$AD388+R389</f>
        <v>12742.163232762912</v>
      </c>
      <c r="AG389" s="184">
        <f t="shared" ref="AG389:AG452" si="150">$AD388+U389</f>
        <v>12737.500902089649</v>
      </c>
      <c r="AH389" s="184">
        <f t="shared" ref="AH389:AH452" si="151">$AD388+X389</f>
        <v>12876.025977208268</v>
      </c>
      <c r="AI389" s="184">
        <f t="shared" ref="AI389:AI452" si="152">$AD388+AA389</f>
        <v>12844.962151215736</v>
      </c>
    </row>
    <row r="390" spans="1:35" x14ac:dyDescent="0.25">
      <c r="A390" s="1">
        <v>388</v>
      </c>
      <c r="B390" s="30">
        <v>12500</v>
      </c>
      <c r="C390" s="30">
        <v>12000</v>
      </c>
      <c r="D390" s="30">
        <v>11500</v>
      </c>
      <c r="E390" s="3">
        <v>42</v>
      </c>
      <c r="F390" s="3">
        <v>42</v>
      </c>
      <c r="G390" s="3">
        <v>55</v>
      </c>
      <c r="H390" s="3">
        <v>6750</v>
      </c>
      <c r="I390" s="3">
        <v>7750</v>
      </c>
      <c r="J390" s="3">
        <v>4750</v>
      </c>
      <c r="K390" s="3">
        <v>2.4210526315789473</v>
      </c>
      <c r="L390" s="61">
        <v>-500</v>
      </c>
      <c r="M390" s="61">
        <v>-500</v>
      </c>
      <c r="N390" s="61">
        <v>250</v>
      </c>
      <c r="O390" s="129">
        <f t="shared" si="138"/>
        <v>-50.680076571132702</v>
      </c>
      <c r="P390" s="3">
        <f t="shared" si="134"/>
        <v>-300.6800765711327</v>
      </c>
      <c r="Q390" s="96">
        <f t="shared" si="135"/>
        <v>-1.2027203062845309</v>
      </c>
      <c r="R390" s="157">
        <f t="shared" si="139"/>
        <v>242.76164185480874</v>
      </c>
      <c r="S390" s="3">
        <f t="shared" si="136"/>
        <v>-7.2383581451912562</v>
      </c>
      <c r="T390" s="96">
        <f t="shared" si="137"/>
        <v>-2.8953432580765024E-2</v>
      </c>
      <c r="U390" s="154">
        <f t="shared" si="140"/>
        <v>444.2594422915364</v>
      </c>
      <c r="V390" s="3">
        <f t="shared" si="141"/>
        <v>194.2594422915364</v>
      </c>
      <c r="W390" s="96">
        <f t="shared" si="142"/>
        <v>0.77703776916614564</v>
      </c>
      <c r="X390" s="217">
        <f t="shared" si="143"/>
        <v>432.06445065346378</v>
      </c>
      <c r="Y390" s="3">
        <f t="shared" si="144"/>
        <v>182.06445065346378</v>
      </c>
      <c r="Z390" s="96">
        <f t="shared" si="145"/>
        <v>0.72825780261385509</v>
      </c>
      <c r="AA390" s="220">
        <f t="shared" si="146"/>
        <v>395.81780148166752</v>
      </c>
      <c r="AB390" s="184">
        <f t="shared" si="147"/>
        <v>145.81780148166752</v>
      </c>
      <c r="AC390" s="166">
        <f t="shared" si="148"/>
        <v>0.58327120592667003</v>
      </c>
      <c r="AD390" s="3">
        <f t="shared" si="133"/>
        <v>11500</v>
      </c>
      <c r="AE390" s="184">
        <f t="shared" ref="AE390:AE453" si="153">AD389+O390</f>
        <v>11949.319923428868</v>
      </c>
      <c r="AF390" s="184">
        <f t="shared" si="149"/>
        <v>12242.76164185481</v>
      </c>
      <c r="AG390" s="184">
        <f t="shared" si="150"/>
        <v>12444.259442291537</v>
      </c>
      <c r="AH390" s="184">
        <f t="shared" si="151"/>
        <v>12432.064450653465</v>
      </c>
      <c r="AI390" s="184">
        <f t="shared" si="152"/>
        <v>12395.817801481668</v>
      </c>
    </row>
    <row r="391" spans="1:35" x14ac:dyDescent="0.25">
      <c r="A391" s="1">
        <v>389</v>
      </c>
      <c r="B391" s="30">
        <v>12000</v>
      </c>
      <c r="C391" s="30">
        <v>11500</v>
      </c>
      <c r="D391" s="30">
        <v>11750</v>
      </c>
      <c r="E391" s="3">
        <v>42</v>
      </c>
      <c r="F391" s="3">
        <v>55</v>
      </c>
      <c r="G391" s="3">
        <v>56</v>
      </c>
      <c r="H391" s="3">
        <v>7750</v>
      </c>
      <c r="I391" s="3">
        <v>4750</v>
      </c>
      <c r="J391" s="3">
        <v>4750</v>
      </c>
      <c r="K391" s="3">
        <v>2.4736842105263159</v>
      </c>
      <c r="L391" s="61">
        <v>-500</v>
      </c>
      <c r="M391" s="61">
        <v>250</v>
      </c>
      <c r="N391" s="61">
        <v>0</v>
      </c>
      <c r="O391" s="129">
        <f t="shared" si="138"/>
        <v>-83.768714309750038</v>
      </c>
      <c r="P391" s="3">
        <f t="shared" si="134"/>
        <v>-83.768714309750038</v>
      </c>
      <c r="Q391" s="96">
        <f t="shared" si="135"/>
        <v>0</v>
      </c>
      <c r="R391" s="157">
        <f t="shared" si="139"/>
        <v>-35.050049782533449</v>
      </c>
      <c r="S391" s="3">
        <f t="shared" si="136"/>
        <v>-35.050049782533449</v>
      </c>
      <c r="T391" s="96">
        <f t="shared" si="137"/>
        <v>0</v>
      </c>
      <c r="U391" s="154">
        <f t="shared" si="140"/>
        <v>-94.791783578112202</v>
      </c>
      <c r="V391" s="3">
        <f t="shared" si="141"/>
        <v>-94.791783578112202</v>
      </c>
      <c r="W391" s="96">
        <f t="shared" si="142"/>
        <v>0</v>
      </c>
      <c r="X391" s="217">
        <f t="shared" si="143"/>
        <v>170.04342118063121</v>
      </c>
      <c r="Y391" s="3">
        <f t="shared" si="144"/>
        <v>170.04342118063121</v>
      </c>
      <c r="Z391" s="96">
        <f t="shared" si="145"/>
        <v>0</v>
      </c>
      <c r="AA391" s="220">
        <f t="shared" si="146"/>
        <v>132.89591917465901</v>
      </c>
      <c r="AB391" s="184">
        <f t="shared" si="147"/>
        <v>132.89591917465901</v>
      </c>
      <c r="AC391" s="166">
        <f t="shared" si="148"/>
        <v>0</v>
      </c>
      <c r="AD391" s="3">
        <f t="shared" si="133"/>
        <v>11750</v>
      </c>
      <c r="AE391" s="184">
        <f t="shared" si="153"/>
        <v>11416.23128569025</v>
      </c>
      <c r="AF391" s="184">
        <f t="shared" si="149"/>
        <v>11464.949950217466</v>
      </c>
      <c r="AG391" s="184">
        <f t="shared" si="150"/>
        <v>11405.208216421888</v>
      </c>
      <c r="AH391" s="184">
        <f t="shared" si="151"/>
        <v>11670.043421180631</v>
      </c>
      <c r="AI391" s="184">
        <f t="shared" si="152"/>
        <v>11632.89591917466</v>
      </c>
    </row>
    <row r="392" spans="1:35" x14ac:dyDescent="0.25">
      <c r="A392" s="1">
        <v>390</v>
      </c>
      <c r="B392" s="30">
        <v>11500</v>
      </c>
      <c r="C392" s="30">
        <v>11750</v>
      </c>
      <c r="D392" s="30">
        <v>11750</v>
      </c>
      <c r="E392" s="3">
        <v>55</v>
      </c>
      <c r="F392" s="3">
        <v>56</v>
      </c>
      <c r="G392" s="3">
        <v>50</v>
      </c>
      <c r="H392" s="3">
        <v>4750</v>
      </c>
      <c r="I392" s="3">
        <v>4750</v>
      </c>
      <c r="J392" s="3">
        <v>5750</v>
      </c>
      <c r="K392" s="3">
        <v>2.0434782608695654</v>
      </c>
      <c r="L392" s="61">
        <v>250</v>
      </c>
      <c r="M392" s="61">
        <v>0</v>
      </c>
      <c r="N392" s="61">
        <v>-500</v>
      </c>
      <c r="O392" s="129">
        <f t="shared" si="138"/>
        <v>-16.864619582463334</v>
      </c>
      <c r="P392" s="3">
        <f t="shared" si="134"/>
        <v>483.13538041753668</v>
      </c>
      <c r="Q392" s="96">
        <f t="shared" si="135"/>
        <v>-0.96627076083507335</v>
      </c>
      <c r="R392" s="157">
        <f t="shared" si="139"/>
        <v>3.5998837748880419</v>
      </c>
      <c r="S392" s="3">
        <f t="shared" si="136"/>
        <v>503.59988377488804</v>
      </c>
      <c r="T392" s="96">
        <f t="shared" si="137"/>
        <v>-1.0071997675497761</v>
      </c>
      <c r="U392" s="154">
        <f t="shared" si="140"/>
        <v>-173.26429007058596</v>
      </c>
      <c r="V392" s="3">
        <f t="shared" si="141"/>
        <v>326.73570992941404</v>
      </c>
      <c r="W392" s="96">
        <f t="shared" si="142"/>
        <v>-0.65347141985882806</v>
      </c>
      <c r="X392" s="217">
        <f t="shared" si="143"/>
        <v>-121.48424914193171</v>
      </c>
      <c r="Y392" s="3">
        <f t="shared" si="144"/>
        <v>378.51575085806826</v>
      </c>
      <c r="Z392" s="96">
        <f t="shared" si="145"/>
        <v>-0.75703150171613653</v>
      </c>
      <c r="AA392" s="220">
        <f t="shared" si="146"/>
        <v>-148.80157797538226</v>
      </c>
      <c r="AB392" s="184">
        <f t="shared" si="147"/>
        <v>351.19842202461774</v>
      </c>
      <c r="AC392" s="166">
        <f t="shared" si="148"/>
        <v>-0.70239684404923552</v>
      </c>
      <c r="AD392" s="3">
        <f t="shared" si="133"/>
        <v>11750</v>
      </c>
      <c r="AE392" s="184">
        <f t="shared" si="153"/>
        <v>11733.135380417536</v>
      </c>
      <c r="AF392" s="184">
        <f t="shared" si="149"/>
        <v>11753.599883774888</v>
      </c>
      <c r="AG392" s="184">
        <f t="shared" si="150"/>
        <v>11576.735709929413</v>
      </c>
      <c r="AH392" s="184">
        <f t="shared" si="151"/>
        <v>11628.515750858069</v>
      </c>
      <c r="AI392" s="184">
        <f t="shared" si="152"/>
        <v>11601.198422024618</v>
      </c>
    </row>
    <row r="393" spans="1:35" x14ac:dyDescent="0.25">
      <c r="A393" s="1">
        <v>391</v>
      </c>
      <c r="B393" s="30">
        <v>11750</v>
      </c>
      <c r="C393" s="30">
        <v>11750</v>
      </c>
      <c r="D393" s="30">
        <v>11250</v>
      </c>
      <c r="E393" s="3">
        <v>56</v>
      </c>
      <c r="F393" s="3">
        <v>50</v>
      </c>
      <c r="G393" s="3">
        <v>48</v>
      </c>
      <c r="H393" s="3">
        <v>4750</v>
      </c>
      <c r="I393" s="3">
        <v>5750</v>
      </c>
      <c r="J393" s="3">
        <v>4750</v>
      </c>
      <c r="K393" s="3">
        <v>2.3684210526315788</v>
      </c>
      <c r="L393" s="61">
        <v>0</v>
      </c>
      <c r="M393" s="61">
        <v>-500</v>
      </c>
      <c r="N393" s="61">
        <v>500</v>
      </c>
      <c r="O393" s="129">
        <f t="shared" si="138"/>
        <v>-53.804669688459768</v>
      </c>
      <c r="P393" s="3">
        <f t="shared" si="134"/>
        <v>-553.80466968845974</v>
      </c>
      <c r="Q393" s="96">
        <f t="shared" si="135"/>
        <v>-1.1076093393769195</v>
      </c>
      <c r="R393" s="157">
        <f t="shared" si="139"/>
        <v>78.405965073690112</v>
      </c>
      <c r="S393" s="3">
        <f t="shared" si="136"/>
        <v>-421.59403492630986</v>
      </c>
      <c r="T393" s="96">
        <f t="shared" si="137"/>
        <v>-0.84318806985261974</v>
      </c>
      <c r="U393" s="154">
        <f t="shared" si="140"/>
        <v>17.210112136434844</v>
      </c>
      <c r="V393" s="3">
        <f t="shared" si="141"/>
        <v>-482.78988786356513</v>
      </c>
      <c r="W393" s="96">
        <f t="shared" si="142"/>
        <v>-0.96557977572713027</v>
      </c>
      <c r="X393" s="217">
        <f t="shared" si="143"/>
        <v>-45.4125008091167</v>
      </c>
      <c r="Y393" s="3">
        <f t="shared" si="144"/>
        <v>-545.41250080911675</v>
      </c>
      <c r="Z393" s="96">
        <f t="shared" si="145"/>
        <v>-1.0908250016182335</v>
      </c>
      <c r="AA393" s="220">
        <f t="shared" si="146"/>
        <v>-115.01732443335459</v>
      </c>
      <c r="AB393" s="184">
        <f t="shared" si="147"/>
        <v>-615.01732443335459</v>
      </c>
      <c r="AC393" s="166">
        <f t="shared" si="148"/>
        <v>-1.2300346488667091</v>
      </c>
      <c r="AD393" s="3">
        <f t="shared" si="133"/>
        <v>11250</v>
      </c>
      <c r="AE393" s="184">
        <f t="shared" si="153"/>
        <v>11696.195330311541</v>
      </c>
      <c r="AF393" s="184">
        <f t="shared" si="149"/>
        <v>11828.405965073691</v>
      </c>
      <c r="AG393" s="184">
        <f t="shared" si="150"/>
        <v>11767.210112136434</v>
      </c>
      <c r="AH393" s="184">
        <f t="shared" si="151"/>
        <v>11704.587499190884</v>
      </c>
      <c r="AI393" s="184">
        <f t="shared" si="152"/>
        <v>11634.982675566645</v>
      </c>
    </row>
    <row r="394" spans="1:35" x14ac:dyDescent="0.25">
      <c r="A394" s="1">
        <v>392</v>
      </c>
      <c r="B394" s="30">
        <v>11750</v>
      </c>
      <c r="C394" s="30">
        <v>11250</v>
      </c>
      <c r="D394" s="30">
        <v>11750</v>
      </c>
      <c r="E394" s="3">
        <v>50</v>
      </c>
      <c r="F394" s="3">
        <v>48</v>
      </c>
      <c r="G394" s="3">
        <v>47</v>
      </c>
      <c r="H394" s="3">
        <v>5750</v>
      </c>
      <c r="I394" s="3">
        <v>4750</v>
      </c>
      <c r="J394" s="3">
        <v>3750</v>
      </c>
      <c r="K394" s="3">
        <v>3.1333333333333333</v>
      </c>
      <c r="L394" s="61">
        <v>-500</v>
      </c>
      <c r="M394" s="61">
        <v>500</v>
      </c>
      <c r="N394" s="61">
        <v>-250</v>
      </c>
      <c r="O394" s="129">
        <f t="shared" si="138"/>
        <v>-228.16831127524765</v>
      </c>
      <c r="P394" s="3">
        <f t="shared" si="134"/>
        <v>21.831688724752354</v>
      </c>
      <c r="Q394" s="96">
        <f t="shared" si="135"/>
        <v>-8.7326754899009415E-2</v>
      </c>
      <c r="R394" s="157">
        <f t="shared" si="139"/>
        <v>-174.16847370345454</v>
      </c>
      <c r="S394" s="3">
        <f t="shared" si="136"/>
        <v>75.831526296545462</v>
      </c>
      <c r="T394" s="96">
        <f t="shared" si="137"/>
        <v>-0.30332610518618186</v>
      </c>
      <c r="U394" s="154">
        <f t="shared" si="140"/>
        <v>-205.83998129419368</v>
      </c>
      <c r="V394" s="3">
        <f t="shared" si="141"/>
        <v>44.160018705806323</v>
      </c>
      <c r="W394" s="96">
        <f t="shared" si="142"/>
        <v>-0.1766400748232253</v>
      </c>
      <c r="X394" s="217">
        <f t="shared" si="143"/>
        <v>-182.33769022676444</v>
      </c>
      <c r="Y394" s="3">
        <f t="shared" si="144"/>
        <v>67.662309773235563</v>
      </c>
      <c r="Z394" s="96">
        <f t="shared" si="145"/>
        <v>-0.27064923909294225</v>
      </c>
      <c r="AA394" s="220">
        <f t="shared" si="146"/>
        <v>-267.66975442501325</v>
      </c>
      <c r="AB394" s="184">
        <f t="shared" si="147"/>
        <v>-17.669754425013252</v>
      </c>
      <c r="AC394" s="166">
        <f t="shared" si="148"/>
        <v>7.0679017700053012E-2</v>
      </c>
      <c r="AD394" s="3">
        <f t="shared" si="133"/>
        <v>11750</v>
      </c>
      <c r="AE394" s="184">
        <f t="shared" si="153"/>
        <v>11021.831688724753</v>
      </c>
      <c r="AF394" s="184">
        <f t="shared" si="149"/>
        <v>11075.831526296546</v>
      </c>
      <c r="AG394" s="184">
        <f t="shared" si="150"/>
        <v>11044.160018705807</v>
      </c>
      <c r="AH394" s="184">
        <f t="shared" si="151"/>
        <v>11067.662309773235</v>
      </c>
      <c r="AI394" s="184">
        <f t="shared" si="152"/>
        <v>10982.330245574987</v>
      </c>
    </row>
    <row r="395" spans="1:35" x14ac:dyDescent="0.25">
      <c r="A395" s="1">
        <v>393</v>
      </c>
      <c r="B395" s="30">
        <v>11250</v>
      </c>
      <c r="C395" s="30">
        <v>11750</v>
      </c>
      <c r="D395" s="30">
        <v>11500</v>
      </c>
      <c r="E395" s="3">
        <v>48</v>
      </c>
      <c r="F395" s="3">
        <v>47</v>
      </c>
      <c r="G395" s="3">
        <v>42</v>
      </c>
      <c r="H395" s="3">
        <v>4750</v>
      </c>
      <c r="I395" s="3">
        <v>3750</v>
      </c>
      <c r="J395" s="3">
        <v>3750</v>
      </c>
      <c r="K395" s="3">
        <v>3.0666666666666669</v>
      </c>
      <c r="L395" s="61">
        <v>500</v>
      </c>
      <c r="M395" s="61">
        <v>-250</v>
      </c>
      <c r="N395" s="61">
        <v>-500</v>
      </c>
      <c r="O395" s="129">
        <f t="shared" si="138"/>
        <v>-220.01933867127926</v>
      </c>
      <c r="P395" s="3">
        <f t="shared" si="134"/>
        <v>279.98066132872077</v>
      </c>
      <c r="Q395" s="96">
        <f t="shared" si="135"/>
        <v>-0.55996132265744158</v>
      </c>
      <c r="R395" s="157">
        <f t="shared" si="139"/>
        <v>-233.47987095462827</v>
      </c>
      <c r="S395" s="3">
        <f t="shared" si="136"/>
        <v>266.52012904537173</v>
      </c>
      <c r="T395" s="96">
        <f t="shared" si="137"/>
        <v>-0.53304025809074351</v>
      </c>
      <c r="U395" s="154">
        <f t="shared" si="140"/>
        <v>-258.15852236222946</v>
      </c>
      <c r="V395" s="3">
        <f t="shared" si="141"/>
        <v>241.84147763777054</v>
      </c>
      <c r="W395" s="96">
        <f t="shared" si="142"/>
        <v>-0.48368295527554106</v>
      </c>
      <c r="X395" s="217">
        <f t="shared" si="143"/>
        <v>-193.7750031715257</v>
      </c>
      <c r="Y395" s="3">
        <f t="shared" si="144"/>
        <v>306.22499682847433</v>
      </c>
      <c r="Z395" s="96">
        <f t="shared" si="145"/>
        <v>-0.61244999365694863</v>
      </c>
      <c r="AA395" s="220">
        <f t="shared" si="146"/>
        <v>-286.09373554324299</v>
      </c>
      <c r="AB395" s="184">
        <f t="shared" si="147"/>
        <v>213.90626445675701</v>
      </c>
      <c r="AC395" s="166">
        <f t="shared" si="148"/>
        <v>-0.42781252891351401</v>
      </c>
      <c r="AD395" s="3">
        <f t="shared" si="133"/>
        <v>11500</v>
      </c>
      <c r="AE395" s="184">
        <f t="shared" si="153"/>
        <v>11529.98066132872</v>
      </c>
      <c r="AF395" s="184">
        <f t="shared" si="149"/>
        <v>11516.520129045372</v>
      </c>
      <c r="AG395" s="184">
        <f t="shared" si="150"/>
        <v>11491.84147763777</v>
      </c>
      <c r="AH395" s="184">
        <f t="shared" si="151"/>
        <v>11556.224996828474</v>
      </c>
      <c r="AI395" s="184">
        <f t="shared" si="152"/>
        <v>11463.906264456757</v>
      </c>
    </row>
    <row r="396" spans="1:35" x14ac:dyDescent="0.25">
      <c r="A396" s="1">
        <v>394</v>
      </c>
      <c r="B396" s="30">
        <v>11750</v>
      </c>
      <c r="C396" s="30">
        <v>11500</v>
      </c>
      <c r="D396" s="30">
        <v>11000</v>
      </c>
      <c r="E396" s="3">
        <v>47</v>
      </c>
      <c r="F396" s="3">
        <v>42</v>
      </c>
      <c r="G396" s="3">
        <v>55</v>
      </c>
      <c r="H396" s="3">
        <v>3750</v>
      </c>
      <c r="I396" s="3">
        <v>3750</v>
      </c>
      <c r="J396" s="3">
        <v>3750</v>
      </c>
      <c r="K396" s="3">
        <v>2.9333333333333331</v>
      </c>
      <c r="L396" s="61">
        <v>-250</v>
      </c>
      <c r="M396" s="61">
        <v>-500</v>
      </c>
      <c r="N396" s="61">
        <v>-500</v>
      </c>
      <c r="O396" s="129">
        <f t="shared" si="138"/>
        <v>-64.904008515555688</v>
      </c>
      <c r="P396" s="3">
        <f t="shared" si="134"/>
        <v>435.09599148444431</v>
      </c>
      <c r="Q396" s="96">
        <f t="shared" si="135"/>
        <v>-0.87019198296888867</v>
      </c>
      <c r="R396" s="157">
        <f t="shared" si="139"/>
        <v>-46.544472665779573</v>
      </c>
      <c r="S396" s="3">
        <f t="shared" si="136"/>
        <v>453.45552733422045</v>
      </c>
      <c r="T396" s="96">
        <f t="shared" si="137"/>
        <v>-0.90691105466844091</v>
      </c>
      <c r="U396" s="154">
        <f t="shared" si="140"/>
        <v>244.37999697434785</v>
      </c>
      <c r="V396" s="3">
        <f t="shared" si="141"/>
        <v>744.37999697434782</v>
      </c>
      <c r="W396" s="96">
        <f t="shared" si="142"/>
        <v>-1.4887599939486957</v>
      </c>
      <c r="X396" s="217">
        <f t="shared" si="143"/>
        <v>193.22656264145928</v>
      </c>
      <c r="Y396" s="3">
        <f t="shared" si="144"/>
        <v>693.22656264145928</v>
      </c>
      <c r="Z396" s="96">
        <f t="shared" si="145"/>
        <v>-1.3864531252829186</v>
      </c>
      <c r="AA396" s="220">
        <f t="shared" si="146"/>
        <v>224.62333377409422</v>
      </c>
      <c r="AB396" s="184">
        <f t="shared" si="147"/>
        <v>724.62333377409425</v>
      </c>
      <c r="AC396" s="166">
        <f t="shared" si="148"/>
        <v>-1.4492466675481885</v>
      </c>
      <c r="AD396" s="3">
        <f t="shared" si="133"/>
        <v>11000</v>
      </c>
      <c r="AE396" s="184">
        <f t="shared" si="153"/>
        <v>11435.095991484444</v>
      </c>
      <c r="AF396" s="184">
        <f t="shared" si="149"/>
        <v>11453.455527334221</v>
      </c>
      <c r="AG396" s="184">
        <f t="shared" si="150"/>
        <v>11744.379996974349</v>
      </c>
      <c r="AH396" s="184">
        <f t="shared" si="151"/>
        <v>11693.226562641459</v>
      </c>
      <c r="AI396" s="184">
        <f t="shared" si="152"/>
        <v>11724.623333774094</v>
      </c>
    </row>
    <row r="397" spans="1:35" x14ac:dyDescent="0.25">
      <c r="A397" s="1">
        <v>395</v>
      </c>
      <c r="B397" s="30">
        <v>11500</v>
      </c>
      <c r="C397" s="30">
        <v>11000</v>
      </c>
      <c r="D397" s="30">
        <v>10500</v>
      </c>
      <c r="E397" s="3">
        <v>42</v>
      </c>
      <c r="F397" s="3">
        <v>55</v>
      </c>
      <c r="G397" s="3">
        <v>46</v>
      </c>
      <c r="H397" s="3">
        <v>3750</v>
      </c>
      <c r="I397" s="3">
        <v>3750</v>
      </c>
      <c r="J397" s="3">
        <v>6750</v>
      </c>
      <c r="K397" s="3">
        <v>1.5555555555555556</v>
      </c>
      <c r="L397" s="61">
        <v>-500</v>
      </c>
      <c r="M397" s="61">
        <v>-500</v>
      </c>
      <c r="N397" s="61">
        <v>0</v>
      </c>
      <c r="O397" s="129">
        <f t="shared" si="138"/>
        <v>269.40514828568445</v>
      </c>
      <c r="P397" s="3">
        <f t="shared" si="134"/>
        <v>269.40514828568445</v>
      </c>
      <c r="Q397" s="96">
        <f t="shared" si="135"/>
        <v>0</v>
      </c>
      <c r="R397" s="157">
        <f t="shared" si="139"/>
        <v>209.64742994922111</v>
      </c>
      <c r="S397" s="3">
        <f t="shared" si="136"/>
        <v>209.64742994922111</v>
      </c>
      <c r="T397" s="96">
        <f t="shared" si="137"/>
        <v>0</v>
      </c>
      <c r="U397" s="154">
        <f t="shared" si="140"/>
        <v>-19.133689229009676</v>
      </c>
      <c r="V397" s="3">
        <f t="shared" si="141"/>
        <v>-19.133689229009676</v>
      </c>
      <c r="W397" s="96">
        <f t="shared" si="142"/>
        <v>0</v>
      </c>
      <c r="X397" s="217">
        <f t="shared" si="143"/>
        <v>149.14013295696617</v>
      </c>
      <c r="Y397" s="3">
        <f t="shared" si="144"/>
        <v>149.14013295696617</v>
      </c>
      <c r="Z397" s="96">
        <f t="shared" si="145"/>
        <v>0</v>
      </c>
      <c r="AA397" s="220">
        <f t="shared" si="146"/>
        <v>197.0060763091326</v>
      </c>
      <c r="AB397" s="184">
        <f t="shared" si="147"/>
        <v>197.0060763091326</v>
      </c>
      <c r="AC397" s="166">
        <f t="shared" si="148"/>
        <v>0</v>
      </c>
      <c r="AD397" s="3">
        <f t="shared" si="133"/>
        <v>10500</v>
      </c>
      <c r="AE397" s="184">
        <f t="shared" si="153"/>
        <v>11269.405148285685</v>
      </c>
      <c r="AF397" s="184">
        <f t="shared" si="149"/>
        <v>11209.647429949222</v>
      </c>
      <c r="AG397" s="184">
        <f t="shared" si="150"/>
        <v>10980.866310770991</v>
      </c>
      <c r="AH397" s="184">
        <f t="shared" si="151"/>
        <v>11149.140132956965</v>
      </c>
      <c r="AI397" s="184">
        <f t="shared" si="152"/>
        <v>11197.006076309133</v>
      </c>
    </row>
    <row r="398" spans="1:35" ht="15.75" thickBot="1" x14ac:dyDescent="0.3">
      <c r="A398" s="1">
        <v>396</v>
      </c>
      <c r="B398" s="30">
        <v>11000</v>
      </c>
      <c r="C398" s="30">
        <v>10500</v>
      </c>
      <c r="D398" s="31">
        <v>10500</v>
      </c>
      <c r="E398" s="3">
        <v>55</v>
      </c>
      <c r="F398" s="3">
        <v>46</v>
      </c>
      <c r="G398" s="32">
        <v>46</v>
      </c>
      <c r="H398" s="3">
        <v>3750</v>
      </c>
      <c r="I398" s="3">
        <v>6750</v>
      </c>
      <c r="J398" s="32">
        <v>2750</v>
      </c>
      <c r="K398" s="32">
        <v>3.8181818181818183</v>
      </c>
      <c r="L398" s="61">
        <v>-500</v>
      </c>
      <c r="M398" s="61">
        <v>0</v>
      </c>
      <c r="N398" s="62">
        <v>-1750</v>
      </c>
      <c r="O398" s="129">
        <f t="shared" si="138"/>
        <v>-112.27748862022929</v>
      </c>
      <c r="P398" s="3">
        <f t="shared" si="134"/>
        <v>1637.7225113797708</v>
      </c>
      <c r="Q398" s="96">
        <f t="shared" si="135"/>
        <v>-0.93584143507415474</v>
      </c>
      <c r="R398" s="157">
        <f t="shared" si="139"/>
        <v>144.05642099849413</v>
      </c>
      <c r="S398" s="3">
        <f t="shared" si="136"/>
        <v>1894.0564209984941</v>
      </c>
      <c r="T398" s="96">
        <f t="shared" si="137"/>
        <v>-1.0823179548562822</v>
      </c>
      <c r="U398" s="154">
        <f t="shared" si="140"/>
        <v>89.898739058289976</v>
      </c>
      <c r="V398" s="3">
        <f t="shared" si="141"/>
        <v>1839.8987390582899</v>
      </c>
      <c r="W398" s="96">
        <f t="shared" si="142"/>
        <v>-1.0513707080333086</v>
      </c>
      <c r="X398" s="217">
        <f t="shared" si="143"/>
        <v>-100.30005146254551</v>
      </c>
      <c r="Y398" s="3">
        <f t="shared" si="144"/>
        <v>1649.6999485374545</v>
      </c>
      <c r="Z398" s="96">
        <f t="shared" si="145"/>
        <v>-0.94268568487854543</v>
      </c>
      <c r="AA398" s="220">
        <f t="shared" si="146"/>
        <v>-215.77955959181907</v>
      </c>
      <c r="AB398" s="184">
        <f t="shared" si="147"/>
        <v>1534.2204404081808</v>
      </c>
      <c r="AC398" s="166">
        <f t="shared" si="148"/>
        <v>-0.87669739451896045</v>
      </c>
      <c r="AD398" s="3">
        <f t="shared" si="133"/>
        <v>10500</v>
      </c>
      <c r="AE398" s="184">
        <f t="shared" si="153"/>
        <v>10387.72251137977</v>
      </c>
      <c r="AF398" s="184">
        <f t="shared" si="149"/>
        <v>10644.056420998495</v>
      </c>
      <c r="AG398" s="184">
        <f t="shared" si="150"/>
        <v>10589.89873905829</v>
      </c>
      <c r="AH398" s="184">
        <f t="shared" si="151"/>
        <v>10399.699948537454</v>
      </c>
      <c r="AI398" s="184">
        <f t="shared" si="152"/>
        <v>10284.22044040818</v>
      </c>
    </row>
    <row r="399" spans="1:35" ht="15.75" thickBot="1" x14ac:dyDescent="0.3">
      <c r="A399" s="1">
        <v>397</v>
      </c>
      <c r="B399" s="30">
        <v>10500</v>
      </c>
      <c r="C399" s="31">
        <v>10500</v>
      </c>
      <c r="D399" s="29">
        <v>11000</v>
      </c>
      <c r="E399" s="3">
        <v>46</v>
      </c>
      <c r="F399" s="32">
        <v>46</v>
      </c>
      <c r="G399" s="28">
        <v>32</v>
      </c>
      <c r="H399" s="3">
        <v>6750</v>
      </c>
      <c r="I399" s="32">
        <v>2750</v>
      </c>
      <c r="J399" s="28">
        <v>4750</v>
      </c>
      <c r="K399" s="28">
        <v>2.3157894736842106</v>
      </c>
      <c r="L399" s="61">
        <v>0</v>
      </c>
      <c r="M399" s="62">
        <v>-1750</v>
      </c>
      <c r="N399" s="209">
        <v>-1000</v>
      </c>
      <c r="O399" s="129">
        <f t="shared" si="138"/>
        <v>-111.24910908970341</v>
      </c>
      <c r="P399" s="3">
        <f t="shared" si="134"/>
        <v>888.75089091029656</v>
      </c>
      <c r="Q399" s="96">
        <f t="shared" si="135"/>
        <v>-0.88875089091029658</v>
      </c>
      <c r="R399" s="157">
        <f t="shared" si="139"/>
        <v>-207.70653670714759</v>
      </c>
      <c r="S399" s="3">
        <f t="shared" si="136"/>
        <v>792.29346329285238</v>
      </c>
      <c r="T399" s="96">
        <f t="shared" si="137"/>
        <v>-0.79229346329285233</v>
      </c>
      <c r="U399" s="154">
        <f t="shared" si="140"/>
        <v>-841.44066420731781</v>
      </c>
      <c r="V399" s="3">
        <f t="shared" si="141"/>
        <v>158.55933579268219</v>
      </c>
      <c r="W399" s="96">
        <f t="shared" si="142"/>
        <v>-0.15855933579268219</v>
      </c>
      <c r="X399" s="217">
        <f t="shared" si="143"/>
        <v>-546.16970558770913</v>
      </c>
      <c r="Y399" s="3">
        <f t="shared" si="144"/>
        <v>453.83029441229087</v>
      </c>
      <c r="Z399" s="96">
        <f t="shared" si="145"/>
        <v>-0.45383029441229089</v>
      </c>
      <c r="AA399" s="220">
        <f t="shared" si="146"/>
        <v>-705.56235076353653</v>
      </c>
      <c r="AB399" s="184">
        <f t="shared" si="147"/>
        <v>294.43764923646347</v>
      </c>
      <c r="AC399" s="166">
        <f t="shared" si="148"/>
        <v>-0.29443764923646348</v>
      </c>
      <c r="AD399" s="3">
        <f t="shared" si="133"/>
        <v>11000</v>
      </c>
      <c r="AE399" s="184">
        <f t="shared" si="153"/>
        <v>10388.750890910296</v>
      </c>
      <c r="AF399" s="184">
        <f t="shared" si="149"/>
        <v>10292.293463292852</v>
      </c>
      <c r="AG399" s="184">
        <f t="shared" si="150"/>
        <v>9658.5593357926828</v>
      </c>
      <c r="AH399" s="184">
        <f t="shared" si="151"/>
        <v>9953.8302944122916</v>
      </c>
      <c r="AI399" s="184">
        <f t="shared" si="152"/>
        <v>9794.4376492364627</v>
      </c>
    </row>
    <row r="400" spans="1:35" ht="15.75" thickBot="1" x14ac:dyDescent="0.3">
      <c r="A400" s="1">
        <v>398</v>
      </c>
      <c r="B400" s="31">
        <v>10500</v>
      </c>
      <c r="C400" s="29">
        <v>11000</v>
      </c>
      <c r="D400" s="30">
        <v>10000</v>
      </c>
      <c r="E400" s="32">
        <v>46</v>
      </c>
      <c r="F400" s="28">
        <v>32</v>
      </c>
      <c r="G400" s="3">
        <v>47</v>
      </c>
      <c r="H400" s="32">
        <v>2750</v>
      </c>
      <c r="I400" s="28">
        <v>4750</v>
      </c>
      <c r="J400" s="3">
        <v>4750</v>
      </c>
      <c r="K400" s="3">
        <v>2.1052631578947367</v>
      </c>
      <c r="L400" s="62">
        <v>-1750</v>
      </c>
      <c r="M400" s="209">
        <v>-1000</v>
      </c>
      <c r="N400" s="61">
        <v>-1000</v>
      </c>
      <c r="O400" s="129">
        <f t="shared" si="138"/>
        <v>135.78067290858965</v>
      </c>
      <c r="P400" s="3">
        <f t="shared" si="134"/>
        <v>1135.7806729085896</v>
      </c>
      <c r="Q400" s="96">
        <f t="shared" si="135"/>
        <v>-1.1357806729085895</v>
      </c>
      <c r="R400" s="157">
        <f t="shared" si="139"/>
        <v>214.43050774967634</v>
      </c>
      <c r="S400" s="3">
        <f t="shared" si="136"/>
        <v>1214.4305077496763</v>
      </c>
      <c r="T400" s="96">
        <f t="shared" si="137"/>
        <v>-1.2144305077496762</v>
      </c>
      <c r="U400" s="154">
        <f t="shared" si="140"/>
        <v>572.36315293945609</v>
      </c>
      <c r="V400" s="3">
        <f t="shared" si="141"/>
        <v>1572.3631529394561</v>
      </c>
      <c r="W400" s="96">
        <f t="shared" si="142"/>
        <v>-1.5723631529394562</v>
      </c>
      <c r="X400" s="217">
        <f t="shared" si="143"/>
        <v>227.49947304396858</v>
      </c>
      <c r="Y400" s="3">
        <f t="shared" si="144"/>
        <v>1227.4994730439685</v>
      </c>
      <c r="Z400" s="96">
        <f t="shared" si="145"/>
        <v>-1.2274994730439686</v>
      </c>
      <c r="AA400" s="220">
        <f t="shared" si="146"/>
        <v>258.05601838120322</v>
      </c>
      <c r="AB400" s="184">
        <f t="shared" si="147"/>
        <v>1258.0560183812031</v>
      </c>
      <c r="AC400" s="166">
        <f t="shared" si="148"/>
        <v>-1.2580560183812031</v>
      </c>
      <c r="AD400" s="3">
        <f t="shared" si="133"/>
        <v>10000</v>
      </c>
      <c r="AE400" s="184">
        <f t="shared" si="153"/>
        <v>11135.78067290859</v>
      </c>
      <c r="AF400" s="184">
        <f t="shared" si="149"/>
        <v>11214.430507749676</v>
      </c>
      <c r="AG400" s="184">
        <f t="shared" si="150"/>
        <v>11572.363152939455</v>
      </c>
      <c r="AH400" s="184">
        <f t="shared" si="151"/>
        <v>11227.499473043968</v>
      </c>
      <c r="AI400" s="184">
        <f t="shared" si="152"/>
        <v>11258.056018381203</v>
      </c>
    </row>
    <row r="401" spans="1:35" x14ac:dyDescent="0.25">
      <c r="A401" s="1">
        <v>399</v>
      </c>
      <c r="B401" s="29">
        <v>11000</v>
      </c>
      <c r="C401" s="30">
        <v>10000</v>
      </c>
      <c r="D401" s="30">
        <v>9000</v>
      </c>
      <c r="E401" s="28">
        <v>32</v>
      </c>
      <c r="F401" s="3">
        <v>47</v>
      </c>
      <c r="G401" s="3">
        <v>58</v>
      </c>
      <c r="H401" s="28">
        <v>4750</v>
      </c>
      <c r="I401" s="3">
        <v>4750</v>
      </c>
      <c r="J401" s="3">
        <v>1000</v>
      </c>
      <c r="K401" s="3">
        <v>9</v>
      </c>
      <c r="L401" s="209">
        <v>-1000</v>
      </c>
      <c r="M401" s="61">
        <v>-1000</v>
      </c>
      <c r="N401" s="61">
        <v>2250</v>
      </c>
      <c r="O401" s="129">
        <f t="shared" si="138"/>
        <v>284.04794207338693</v>
      </c>
      <c r="P401" s="3">
        <f t="shared" si="134"/>
        <v>-1965.9520579266132</v>
      </c>
      <c r="Q401" s="96">
        <f t="shared" si="135"/>
        <v>-0.87375647018960589</v>
      </c>
      <c r="R401" s="157">
        <f t="shared" si="139"/>
        <v>517.47609678849176</v>
      </c>
      <c r="S401" s="3">
        <f t="shared" si="136"/>
        <v>-1732.5239032115082</v>
      </c>
      <c r="T401" s="96">
        <f t="shared" si="137"/>
        <v>-0.77001062364955919</v>
      </c>
      <c r="U401" s="154">
        <f t="shared" si="140"/>
        <v>674.72446106673328</v>
      </c>
      <c r="V401" s="3">
        <f t="shared" si="141"/>
        <v>-1575.2755389332667</v>
      </c>
      <c r="W401" s="96">
        <f t="shared" si="142"/>
        <v>-0.70012246174811854</v>
      </c>
      <c r="X401" s="217">
        <f t="shared" si="143"/>
        <v>753.56264813683731</v>
      </c>
      <c r="Y401" s="3">
        <f t="shared" si="144"/>
        <v>-1496.4373518631628</v>
      </c>
      <c r="Z401" s="96">
        <f t="shared" si="145"/>
        <v>-0.66508326749473901</v>
      </c>
      <c r="AA401" s="220">
        <f t="shared" si="146"/>
        <v>766.69327728353346</v>
      </c>
      <c r="AB401" s="184">
        <f t="shared" si="147"/>
        <v>-1483.3067227164665</v>
      </c>
      <c r="AC401" s="166">
        <f t="shared" si="148"/>
        <v>-0.65924743231842953</v>
      </c>
      <c r="AD401" s="3">
        <f t="shared" si="133"/>
        <v>9000</v>
      </c>
      <c r="AE401" s="184">
        <f t="shared" si="153"/>
        <v>10284.047942073386</v>
      </c>
      <c r="AF401" s="184">
        <f t="shared" si="149"/>
        <v>10517.476096788492</v>
      </c>
      <c r="AG401" s="184">
        <f t="shared" si="150"/>
        <v>10674.724461066733</v>
      </c>
      <c r="AH401" s="184">
        <f t="shared" si="151"/>
        <v>10753.562648136838</v>
      </c>
      <c r="AI401" s="184">
        <f t="shared" si="152"/>
        <v>10766.693277283533</v>
      </c>
    </row>
    <row r="402" spans="1:35" x14ac:dyDescent="0.25">
      <c r="A402" s="1">
        <v>400</v>
      </c>
      <c r="B402" s="30">
        <v>10000</v>
      </c>
      <c r="C402" s="30">
        <v>9000</v>
      </c>
      <c r="D402" s="30">
        <v>11250</v>
      </c>
      <c r="E402" s="3">
        <v>47</v>
      </c>
      <c r="F402" s="3">
        <v>58</v>
      </c>
      <c r="G402" s="3">
        <v>63</v>
      </c>
      <c r="H402" s="3">
        <v>4750</v>
      </c>
      <c r="I402" s="3">
        <v>1000</v>
      </c>
      <c r="J402" s="3">
        <v>4750</v>
      </c>
      <c r="K402" s="3">
        <v>2.3684210526315788</v>
      </c>
      <c r="L402" s="61">
        <v>-1000</v>
      </c>
      <c r="M402" s="61">
        <v>2250</v>
      </c>
      <c r="N402" s="61">
        <v>0</v>
      </c>
      <c r="O402" s="129">
        <f t="shared" si="138"/>
        <v>36.728407451401239</v>
      </c>
      <c r="P402" s="3">
        <f t="shared" si="134"/>
        <v>36.728407451401239</v>
      </c>
      <c r="Q402" s="96">
        <f t="shared" si="135"/>
        <v>0</v>
      </c>
      <c r="R402" s="157">
        <f t="shared" si="139"/>
        <v>-221.43027011063222</v>
      </c>
      <c r="S402" s="3">
        <f t="shared" si="136"/>
        <v>-221.43027011063222</v>
      </c>
      <c r="T402" s="96">
        <f t="shared" si="137"/>
        <v>0</v>
      </c>
      <c r="U402" s="154">
        <f t="shared" si="140"/>
        <v>-301.25014929663348</v>
      </c>
      <c r="V402" s="3">
        <f t="shared" si="141"/>
        <v>-301.25014929663348</v>
      </c>
      <c r="W402" s="96">
        <f t="shared" si="142"/>
        <v>0</v>
      </c>
      <c r="X402" s="217">
        <f t="shared" si="143"/>
        <v>-81.76165518432083</v>
      </c>
      <c r="Y402" s="3">
        <f t="shared" si="144"/>
        <v>-81.76165518432083</v>
      </c>
      <c r="Z402" s="96">
        <f t="shared" si="145"/>
        <v>0</v>
      </c>
      <c r="AA402" s="220">
        <f t="shared" si="146"/>
        <v>10.726043328355871</v>
      </c>
      <c r="AB402" s="184">
        <f t="shared" si="147"/>
        <v>10.726043328355871</v>
      </c>
      <c r="AC402" s="166">
        <f t="shared" si="148"/>
        <v>0</v>
      </c>
      <c r="AD402" s="3">
        <f t="shared" si="133"/>
        <v>11250</v>
      </c>
      <c r="AE402" s="184">
        <f t="shared" si="153"/>
        <v>9036.7284074514009</v>
      </c>
      <c r="AF402" s="184">
        <f t="shared" si="149"/>
        <v>8778.5697298893683</v>
      </c>
      <c r="AG402" s="184">
        <f t="shared" si="150"/>
        <v>8698.749850703367</v>
      </c>
      <c r="AH402" s="184">
        <f t="shared" si="151"/>
        <v>8918.2383448156797</v>
      </c>
      <c r="AI402" s="184">
        <f t="shared" si="152"/>
        <v>9010.7260433283554</v>
      </c>
    </row>
    <row r="403" spans="1:35" x14ac:dyDescent="0.25">
      <c r="A403" s="1">
        <v>401</v>
      </c>
      <c r="B403" s="30">
        <v>9000</v>
      </c>
      <c r="C403" s="30">
        <v>11250</v>
      </c>
      <c r="D403" s="30">
        <v>11250</v>
      </c>
      <c r="E403" s="3">
        <v>58</v>
      </c>
      <c r="F403" s="3">
        <v>63</v>
      </c>
      <c r="G403" s="3">
        <v>61</v>
      </c>
      <c r="H403" s="3">
        <v>1000</v>
      </c>
      <c r="I403" s="3">
        <v>4750</v>
      </c>
      <c r="J403" s="3">
        <v>3750</v>
      </c>
      <c r="K403" s="3">
        <v>3</v>
      </c>
      <c r="L403" s="61">
        <v>2250</v>
      </c>
      <c r="M403" s="61">
        <v>0</v>
      </c>
      <c r="N403" s="61">
        <v>-1500</v>
      </c>
      <c r="O403" s="129">
        <f t="shared" si="138"/>
        <v>-67.017442643533315</v>
      </c>
      <c r="P403" s="3">
        <f t="shared" si="134"/>
        <v>1432.9825573564667</v>
      </c>
      <c r="Q403" s="96">
        <f t="shared" si="135"/>
        <v>-0.95532170490431112</v>
      </c>
      <c r="R403" s="157">
        <f t="shared" si="139"/>
        <v>25.175833143746615</v>
      </c>
      <c r="S403" s="3">
        <f t="shared" si="136"/>
        <v>1525.1758331437466</v>
      </c>
      <c r="T403" s="96">
        <f t="shared" si="137"/>
        <v>-1.0167838887624978</v>
      </c>
      <c r="U403" s="154">
        <f t="shared" si="140"/>
        <v>-139.30552620609382</v>
      </c>
      <c r="V403" s="3">
        <f t="shared" si="141"/>
        <v>1360.6944737939061</v>
      </c>
      <c r="W403" s="96">
        <f t="shared" si="142"/>
        <v>-0.90712964919593742</v>
      </c>
      <c r="X403" s="217">
        <f t="shared" si="143"/>
        <v>-134.08120239962699</v>
      </c>
      <c r="Y403" s="3">
        <f t="shared" si="144"/>
        <v>1365.918797600373</v>
      </c>
      <c r="Z403" s="96">
        <f t="shared" si="145"/>
        <v>-0.91061253173358192</v>
      </c>
      <c r="AA403" s="220">
        <f t="shared" si="146"/>
        <v>-128.9218529683707</v>
      </c>
      <c r="AB403" s="184">
        <f t="shared" si="147"/>
        <v>1371.0781470316292</v>
      </c>
      <c r="AC403" s="166">
        <f t="shared" si="148"/>
        <v>-0.91405209802108611</v>
      </c>
      <c r="AD403" s="3">
        <f t="shared" si="133"/>
        <v>11250</v>
      </c>
      <c r="AE403" s="184">
        <f t="shared" si="153"/>
        <v>11182.982557356467</v>
      </c>
      <c r="AF403" s="184">
        <f t="shared" si="149"/>
        <v>11275.175833143747</v>
      </c>
      <c r="AG403" s="184">
        <f t="shared" si="150"/>
        <v>11110.694473793907</v>
      </c>
      <c r="AH403" s="184">
        <f t="shared" si="151"/>
        <v>11115.918797600372</v>
      </c>
      <c r="AI403" s="184">
        <f t="shared" si="152"/>
        <v>11121.078147031629</v>
      </c>
    </row>
    <row r="404" spans="1:35" x14ac:dyDescent="0.25">
      <c r="A404" s="1">
        <v>402</v>
      </c>
      <c r="B404" s="30">
        <v>11250</v>
      </c>
      <c r="C404" s="30">
        <v>11250</v>
      </c>
      <c r="D404" s="30">
        <v>9750</v>
      </c>
      <c r="E404" s="3">
        <v>63</v>
      </c>
      <c r="F404" s="3">
        <v>61</v>
      </c>
      <c r="G404" s="3">
        <v>51</v>
      </c>
      <c r="H404" s="3">
        <v>4750</v>
      </c>
      <c r="I404" s="3">
        <v>3750</v>
      </c>
      <c r="J404" s="3">
        <v>3750</v>
      </c>
      <c r="K404" s="3">
        <v>2.6</v>
      </c>
      <c r="L404" s="61">
        <v>0</v>
      </c>
      <c r="M404" s="61">
        <v>-1500</v>
      </c>
      <c r="N404" s="61">
        <v>-1000</v>
      </c>
      <c r="O404" s="129">
        <f t="shared" si="138"/>
        <v>102.5871625000913</v>
      </c>
      <c r="P404" s="3">
        <f t="shared" si="134"/>
        <v>1102.5871625000914</v>
      </c>
      <c r="Q404" s="96">
        <f t="shared" si="135"/>
        <v>-1.1025871625000914</v>
      </c>
      <c r="R404" s="157">
        <f t="shared" si="139"/>
        <v>147.84745371280499</v>
      </c>
      <c r="S404" s="3">
        <f t="shared" si="136"/>
        <v>1147.847453712805</v>
      </c>
      <c r="T404" s="96">
        <f t="shared" si="137"/>
        <v>-1.1478474537128049</v>
      </c>
      <c r="U404" s="154">
        <f t="shared" si="140"/>
        <v>-67.620664273793324</v>
      </c>
      <c r="V404" s="3">
        <f t="shared" si="141"/>
        <v>932.3793357262067</v>
      </c>
      <c r="W404" s="96">
        <f t="shared" si="142"/>
        <v>-0.93237933572620668</v>
      </c>
      <c r="X404" s="217">
        <f t="shared" si="143"/>
        <v>-12.32933573767238</v>
      </c>
      <c r="Y404" s="3">
        <f t="shared" si="144"/>
        <v>987.67066426232759</v>
      </c>
      <c r="Z404" s="96">
        <f t="shared" si="145"/>
        <v>-0.98767066426232764</v>
      </c>
      <c r="AA404" s="220">
        <f t="shared" si="146"/>
        <v>-106.75987908630253</v>
      </c>
      <c r="AB404" s="184">
        <f t="shared" si="147"/>
        <v>893.24012091369741</v>
      </c>
      <c r="AC404" s="166">
        <f t="shared" si="148"/>
        <v>-0.89324012091369742</v>
      </c>
      <c r="AD404" s="3">
        <f t="shared" si="133"/>
        <v>9750</v>
      </c>
      <c r="AE404" s="184">
        <f t="shared" si="153"/>
        <v>11352.587162500091</v>
      </c>
      <c r="AF404" s="184">
        <f t="shared" si="149"/>
        <v>11397.847453712806</v>
      </c>
      <c r="AG404" s="184">
        <f t="shared" si="150"/>
        <v>11182.379335726208</v>
      </c>
      <c r="AH404" s="184">
        <f t="shared" si="151"/>
        <v>11237.670664262329</v>
      </c>
      <c r="AI404" s="184">
        <f t="shared" si="152"/>
        <v>11143.240120913697</v>
      </c>
    </row>
    <row r="405" spans="1:35" x14ac:dyDescent="0.25">
      <c r="A405" s="1">
        <v>403</v>
      </c>
      <c r="B405" s="30">
        <v>11250</v>
      </c>
      <c r="C405" s="30">
        <v>9750</v>
      </c>
      <c r="D405" s="30">
        <v>8750</v>
      </c>
      <c r="E405" s="3">
        <v>61</v>
      </c>
      <c r="F405" s="3">
        <v>51</v>
      </c>
      <c r="G405" s="3">
        <v>52</v>
      </c>
      <c r="H405" s="3">
        <v>3750</v>
      </c>
      <c r="I405" s="3">
        <v>3750</v>
      </c>
      <c r="J405" s="3">
        <v>4750</v>
      </c>
      <c r="K405" s="3">
        <v>1.8421052631578947</v>
      </c>
      <c r="L405" s="61">
        <v>-1500</v>
      </c>
      <c r="M405" s="61">
        <v>-1000</v>
      </c>
      <c r="N405" s="61">
        <v>250</v>
      </c>
      <c r="O405" s="129">
        <f t="shared" si="138"/>
        <v>361.57924636158373</v>
      </c>
      <c r="P405" s="3">
        <f t="shared" si="134"/>
        <v>111.57924636158373</v>
      </c>
      <c r="Q405" s="96">
        <f t="shared" si="135"/>
        <v>0.44631698544633491</v>
      </c>
      <c r="R405" s="157">
        <f t="shared" si="139"/>
        <v>387.0182716628679</v>
      </c>
      <c r="S405" s="3">
        <f t="shared" si="136"/>
        <v>137.0182716628679</v>
      </c>
      <c r="T405" s="96">
        <f t="shared" si="137"/>
        <v>0.54807308665147159</v>
      </c>
      <c r="U405" s="154">
        <f t="shared" si="140"/>
        <v>338.60060561974581</v>
      </c>
      <c r="V405" s="3">
        <f t="shared" si="141"/>
        <v>88.600605619745807</v>
      </c>
      <c r="W405" s="96">
        <f t="shared" si="142"/>
        <v>0.35440242247898324</v>
      </c>
      <c r="X405" s="217">
        <f t="shared" si="143"/>
        <v>221.75697699525693</v>
      </c>
      <c r="Y405" s="3">
        <f t="shared" si="144"/>
        <v>-28.243023004743065</v>
      </c>
      <c r="Z405" s="96">
        <f t="shared" si="145"/>
        <v>-0.11297209201897226</v>
      </c>
      <c r="AA405" s="220">
        <f t="shared" si="146"/>
        <v>217.97216620081389</v>
      </c>
      <c r="AB405" s="184">
        <f t="shared" si="147"/>
        <v>-32.027833799186112</v>
      </c>
      <c r="AC405" s="166">
        <f t="shared" si="148"/>
        <v>-0.12811133519674445</v>
      </c>
      <c r="AD405" s="3">
        <f t="shared" si="133"/>
        <v>8750</v>
      </c>
      <c r="AE405" s="184">
        <f t="shared" si="153"/>
        <v>10111.579246361584</v>
      </c>
      <c r="AF405" s="184">
        <f t="shared" si="149"/>
        <v>10137.018271662868</v>
      </c>
      <c r="AG405" s="184">
        <f t="shared" si="150"/>
        <v>10088.600605619746</v>
      </c>
      <c r="AH405" s="184">
        <f t="shared" si="151"/>
        <v>9971.756976995257</v>
      </c>
      <c r="AI405" s="184">
        <f t="shared" si="152"/>
        <v>9967.9721662008142</v>
      </c>
    </row>
    <row r="406" spans="1:35" x14ac:dyDescent="0.25">
      <c r="A406" s="1">
        <v>404</v>
      </c>
      <c r="B406" s="30">
        <v>9750</v>
      </c>
      <c r="C406" s="30">
        <v>8750</v>
      </c>
      <c r="D406" s="30">
        <v>9000</v>
      </c>
      <c r="E406" s="3">
        <v>51</v>
      </c>
      <c r="F406" s="3">
        <v>52</v>
      </c>
      <c r="G406" s="3">
        <v>44</v>
      </c>
      <c r="H406" s="3">
        <v>3750</v>
      </c>
      <c r="I406" s="3">
        <v>4750</v>
      </c>
      <c r="J406" s="3">
        <v>3750</v>
      </c>
      <c r="K406" s="3">
        <v>2.4</v>
      </c>
      <c r="L406" s="61">
        <v>-1000</v>
      </c>
      <c r="M406" s="61">
        <v>250</v>
      </c>
      <c r="N406" s="61">
        <v>-500</v>
      </c>
      <c r="O406" s="129">
        <f t="shared" si="138"/>
        <v>175.31838811992225</v>
      </c>
      <c r="P406" s="3">
        <f t="shared" si="134"/>
        <v>675.31838811992225</v>
      </c>
      <c r="Q406" s="96">
        <f t="shared" si="135"/>
        <v>-1.3506367762398446</v>
      </c>
      <c r="R406" s="157">
        <f t="shared" si="139"/>
        <v>261.052042775931</v>
      </c>
      <c r="S406" s="3">
        <f t="shared" si="136"/>
        <v>761.052042775931</v>
      </c>
      <c r="T406" s="96">
        <f t="shared" si="137"/>
        <v>-1.5221040855518619</v>
      </c>
      <c r="U406" s="154">
        <f t="shared" si="140"/>
        <v>-10.535254876513491</v>
      </c>
      <c r="V406" s="3">
        <f t="shared" si="141"/>
        <v>489.46474512348652</v>
      </c>
      <c r="W406" s="96">
        <f t="shared" si="142"/>
        <v>-0.97892949024697307</v>
      </c>
      <c r="X406" s="217">
        <f t="shared" si="143"/>
        <v>-20.425748058671541</v>
      </c>
      <c r="Y406" s="3">
        <f t="shared" si="144"/>
        <v>479.57425194132844</v>
      </c>
      <c r="Z406" s="96">
        <f t="shared" si="145"/>
        <v>-0.95914850388265693</v>
      </c>
      <c r="AA406" s="220">
        <f t="shared" si="146"/>
        <v>-109.04445182566032</v>
      </c>
      <c r="AB406" s="184">
        <f t="shared" si="147"/>
        <v>390.9555481743397</v>
      </c>
      <c r="AC406" s="166">
        <f t="shared" si="148"/>
        <v>-0.78191109634867939</v>
      </c>
      <c r="AD406" s="3">
        <f t="shared" si="133"/>
        <v>9000</v>
      </c>
      <c r="AE406" s="184">
        <f t="shared" si="153"/>
        <v>8925.318388119922</v>
      </c>
      <c r="AF406" s="184">
        <f t="shared" si="149"/>
        <v>9011.0520427759311</v>
      </c>
      <c r="AG406" s="184">
        <f t="shared" si="150"/>
        <v>8739.4647451234869</v>
      </c>
      <c r="AH406" s="184">
        <f t="shared" si="151"/>
        <v>8729.5742519413288</v>
      </c>
      <c r="AI406" s="184">
        <f t="shared" si="152"/>
        <v>8640.9555481743391</v>
      </c>
    </row>
    <row r="407" spans="1:35" ht="15.75" thickBot="1" x14ac:dyDescent="0.3">
      <c r="A407" s="1">
        <v>405</v>
      </c>
      <c r="B407" s="30">
        <v>8750</v>
      </c>
      <c r="C407" s="30">
        <v>9000</v>
      </c>
      <c r="D407" s="31">
        <v>8500</v>
      </c>
      <c r="E407" s="3">
        <v>52</v>
      </c>
      <c r="F407" s="3">
        <v>44</v>
      </c>
      <c r="G407" s="32">
        <v>43</v>
      </c>
      <c r="H407" s="3">
        <v>4750</v>
      </c>
      <c r="I407" s="3">
        <v>3750</v>
      </c>
      <c r="J407" s="32">
        <v>1750</v>
      </c>
      <c r="K407" s="32">
        <v>4.8571428571428568</v>
      </c>
      <c r="L407" s="61">
        <v>250</v>
      </c>
      <c r="M407" s="61">
        <v>-500</v>
      </c>
      <c r="N407" s="62">
        <v>-1000</v>
      </c>
      <c r="O407" s="129">
        <f t="shared" si="138"/>
        <v>138.00840971360699</v>
      </c>
      <c r="P407" s="3">
        <f t="shared" si="134"/>
        <v>1138.0084097136071</v>
      </c>
      <c r="Q407" s="96">
        <f t="shared" si="135"/>
        <v>-1.1380084097136072</v>
      </c>
      <c r="R407" s="157">
        <f t="shared" si="139"/>
        <v>224.00577572541499</v>
      </c>
      <c r="S407" s="3">
        <f t="shared" si="136"/>
        <v>1224.0057757254149</v>
      </c>
      <c r="T407" s="96">
        <f t="shared" si="137"/>
        <v>-1.2240057757254148</v>
      </c>
      <c r="U407" s="154">
        <f t="shared" si="140"/>
        <v>201.4674991798835</v>
      </c>
      <c r="V407" s="3">
        <f t="shared" si="141"/>
        <v>1201.4674991798836</v>
      </c>
      <c r="W407" s="96">
        <f t="shared" si="142"/>
        <v>-1.2014674991798835</v>
      </c>
      <c r="X407" s="217">
        <f t="shared" si="143"/>
        <v>157.50142179197326</v>
      </c>
      <c r="Y407" s="3">
        <f t="shared" si="144"/>
        <v>1157.5014217919734</v>
      </c>
      <c r="Z407" s="96">
        <f t="shared" si="145"/>
        <v>-1.1575014217919735</v>
      </c>
      <c r="AA407" s="220">
        <f t="shared" si="146"/>
        <v>4.0045162584163307</v>
      </c>
      <c r="AB407" s="184">
        <f t="shared" si="147"/>
        <v>1004.0045162584163</v>
      </c>
      <c r="AC407" s="166">
        <f t="shared" si="148"/>
        <v>-1.0040045162584164</v>
      </c>
      <c r="AD407" s="3">
        <f t="shared" si="133"/>
        <v>8500</v>
      </c>
      <c r="AE407" s="184">
        <f t="shared" si="153"/>
        <v>9138.0084097136078</v>
      </c>
      <c r="AF407" s="184">
        <f t="shared" si="149"/>
        <v>9224.0057757254144</v>
      </c>
      <c r="AG407" s="184">
        <f t="shared" si="150"/>
        <v>9201.4674991798838</v>
      </c>
      <c r="AH407" s="184">
        <f t="shared" si="151"/>
        <v>9157.5014217919725</v>
      </c>
      <c r="AI407" s="184">
        <f t="shared" si="152"/>
        <v>9004.0045162584156</v>
      </c>
    </row>
    <row r="408" spans="1:35" ht="15.75" thickBot="1" x14ac:dyDescent="0.3">
      <c r="A408" s="1">
        <v>406</v>
      </c>
      <c r="B408" s="30">
        <v>9000</v>
      </c>
      <c r="C408" s="31">
        <v>8500</v>
      </c>
      <c r="D408" s="29">
        <v>7500</v>
      </c>
      <c r="E408" s="3">
        <v>44</v>
      </c>
      <c r="F408" s="32">
        <v>43</v>
      </c>
      <c r="G408" s="28">
        <v>37</v>
      </c>
      <c r="H408" s="3">
        <v>3750</v>
      </c>
      <c r="I408" s="32">
        <v>1750</v>
      </c>
      <c r="J408" s="28">
        <v>3750</v>
      </c>
      <c r="K408" s="28">
        <v>2</v>
      </c>
      <c r="L408" s="61">
        <v>-500</v>
      </c>
      <c r="M408" s="62">
        <v>-1000</v>
      </c>
      <c r="N408" s="209">
        <v>1000</v>
      </c>
      <c r="O408" s="129">
        <f t="shared" si="138"/>
        <v>363.02960869151929</v>
      </c>
      <c r="P408" s="3">
        <f t="shared" si="134"/>
        <v>-636.97039130848066</v>
      </c>
      <c r="Q408" s="96">
        <f t="shared" si="135"/>
        <v>-0.63697039130848065</v>
      </c>
      <c r="R408" s="157">
        <f t="shared" si="139"/>
        <v>249.23617261931594</v>
      </c>
      <c r="S408" s="3">
        <f t="shared" si="136"/>
        <v>-750.76382738068401</v>
      </c>
      <c r="T408" s="96">
        <f t="shared" si="137"/>
        <v>-0.75076382738068403</v>
      </c>
      <c r="U408" s="154">
        <f t="shared" si="140"/>
        <v>172.76573398329049</v>
      </c>
      <c r="V408" s="3">
        <f t="shared" si="141"/>
        <v>-827.23426601670951</v>
      </c>
      <c r="W408" s="96">
        <f t="shared" si="142"/>
        <v>-0.82723426601670946</v>
      </c>
      <c r="X408" s="217">
        <f t="shared" si="143"/>
        <v>254.35817656070287</v>
      </c>
      <c r="Y408" s="3">
        <f t="shared" si="144"/>
        <v>-745.64182343929713</v>
      </c>
      <c r="Z408" s="96">
        <f t="shared" si="145"/>
        <v>-0.74564182343929708</v>
      </c>
      <c r="AA408" s="220">
        <f t="shared" si="146"/>
        <v>176.58956149787394</v>
      </c>
      <c r="AB408" s="184">
        <f t="shared" si="147"/>
        <v>-823.410438502126</v>
      </c>
      <c r="AC408" s="166">
        <f t="shared" si="148"/>
        <v>-0.82341043850212603</v>
      </c>
      <c r="AD408" s="3">
        <f t="shared" si="133"/>
        <v>7500</v>
      </c>
      <c r="AE408" s="184">
        <f t="shared" si="153"/>
        <v>8863.0296086915187</v>
      </c>
      <c r="AF408" s="184">
        <f t="shared" si="149"/>
        <v>8749.2361726193158</v>
      </c>
      <c r="AG408" s="184">
        <f t="shared" si="150"/>
        <v>8672.7657339832913</v>
      </c>
      <c r="AH408" s="184">
        <f t="shared" si="151"/>
        <v>8754.3581765607032</v>
      </c>
      <c r="AI408" s="184">
        <f t="shared" si="152"/>
        <v>8676.5895614978745</v>
      </c>
    </row>
    <row r="409" spans="1:35" ht="15.75" thickBot="1" x14ac:dyDescent="0.3">
      <c r="A409" s="1">
        <v>407</v>
      </c>
      <c r="B409" s="31">
        <v>8500</v>
      </c>
      <c r="C409" s="29">
        <v>7500</v>
      </c>
      <c r="D409" s="30">
        <v>8500</v>
      </c>
      <c r="E409" s="32">
        <v>43</v>
      </c>
      <c r="F409" s="28">
        <v>37</v>
      </c>
      <c r="G409" s="3">
        <v>48</v>
      </c>
      <c r="H409" s="32">
        <v>1750</v>
      </c>
      <c r="I409" s="28">
        <v>3750</v>
      </c>
      <c r="J409" s="3">
        <v>3750</v>
      </c>
      <c r="K409" s="3">
        <v>2.2666666666666666</v>
      </c>
      <c r="L409" s="62">
        <v>-1000</v>
      </c>
      <c r="M409" s="209">
        <v>1000</v>
      </c>
      <c r="N409" s="61">
        <v>1250</v>
      </c>
      <c r="O409" s="129">
        <f t="shared" si="138"/>
        <v>276.11387199172924</v>
      </c>
      <c r="P409" s="3">
        <f t="shared" si="134"/>
        <v>-973.88612800827082</v>
      </c>
      <c r="Q409" s="96">
        <f t="shared" si="135"/>
        <v>-0.77910890240661668</v>
      </c>
      <c r="R409" s="157">
        <f t="shared" si="139"/>
        <v>283.60410718804161</v>
      </c>
      <c r="S409" s="3">
        <f t="shared" si="136"/>
        <v>-966.39589281195845</v>
      </c>
      <c r="T409" s="96">
        <f t="shared" si="137"/>
        <v>-0.77311671424956674</v>
      </c>
      <c r="U409" s="154">
        <f t="shared" si="140"/>
        <v>389.79420052430646</v>
      </c>
      <c r="V409" s="3">
        <f t="shared" si="141"/>
        <v>-860.20579947569354</v>
      </c>
      <c r="W409" s="96">
        <f t="shared" si="142"/>
        <v>-0.68816463958055485</v>
      </c>
      <c r="X409" s="217">
        <f t="shared" si="143"/>
        <v>239.26873487411166</v>
      </c>
      <c r="Y409" s="3">
        <f t="shared" si="144"/>
        <v>-1010.7312651258883</v>
      </c>
      <c r="Z409" s="96">
        <f t="shared" si="145"/>
        <v>-0.80858501210071065</v>
      </c>
      <c r="AA409" s="220">
        <f t="shared" si="146"/>
        <v>264.692010928336</v>
      </c>
      <c r="AB409" s="184">
        <f t="shared" si="147"/>
        <v>-985.307989071664</v>
      </c>
      <c r="AC409" s="166">
        <f t="shared" si="148"/>
        <v>-0.7882463912573312</v>
      </c>
      <c r="AD409" s="3">
        <f t="shared" si="133"/>
        <v>8500</v>
      </c>
      <c r="AE409" s="184">
        <f t="shared" si="153"/>
        <v>7776.113871991729</v>
      </c>
      <c r="AF409" s="184">
        <f t="shared" si="149"/>
        <v>7783.6041071880418</v>
      </c>
      <c r="AG409" s="184">
        <f t="shared" si="150"/>
        <v>7889.7942005243067</v>
      </c>
      <c r="AH409" s="184">
        <f t="shared" si="151"/>
        <v>7739.2687348741119</v>
      </c>
      <c r="AI409" s="184">
        <f t="shared" si="152"/>
        <v>7764.6920109283365</v>
      </c>
    </row>
    <row r="410" spans="1:35" x14ac:dyDescent="0.25">
      <c r="A410" s="1">
        <v>408</v>
      </c>
      <c r="B410" s="29">
        <v>7500</v>
      </c>
      <c r="C410" s="30">
        <v>8500</v>
      </c>
      <c r="D410" s="30">
        <v>9750</v>
      </c>
      <c r="E410" s="28">
        <v>37</v>
      </c>
      <c r="F410" s="3">
        <v>48</v>
      </c>
      <c r="G410" s="3">
        <v>46</v>
      </c>
      <c r="H410" s="28">
        <v>3750</v>
      </c>
      <c r="I410" s="3">
        <v>3750</v>
      </c>
      <c r="J410" s="3">
        <v>2750</v>
      </c>
      <c r="K410" s="3">
        <v>3.5454545454545454</v>
      </c>
      <c r="L410" s="209">
        <v>1000</v>
      </c>
      <c r="M410" s="61">
        <v>1250</v>
      </c>
      <c r="N410" s="61">
        <v>1250</v>
      </c>
      <c r="O410" s="129">
        <f t="shared" si="138"/>
        <v>-1.4300518638365816</v>
      </c>
      <c r="P410" s="3">
        <f t="shared" si="134"/>
        <v>-1251.4300518638365</v>
      </c>
      <c r="Q410" s="96">
        <f t="shared" si="135"/>
        <v>-1.0011440414910693</v>
      </c>
      <c r="R410" s="157">
        <f t="shared" si="139"/>
        <v>10.269326159912719</v>
      </c>
      <c r="S410" s="3">
        <f t="shared" si="136"/>
        <v>-1239.7306738400873</v>
      </c>
      <c r="T410" s="96">
        <f t="shared" si="137"/>
        <v>-0.99178453907206987</v>
      </c>
      <c r="U410" s="154">
        <f t="shared" si="140"/>
        <v>-128.92434123881725</v>
      </c>
      <c r="V410" s="3">
        <f t="shared" si="141"/>
        <v>-1378.9243412388173</v>
      </c>
      <c r="W410" s="96">
        <f t="shared" si="142"/>
        <v>-1.1031394729910537</v>
      </c>
      <c r="X410" s="217">
        <f t="shared" si="143"/>
        <v>31.20697763373451</v>
      </c>
      <c r="Y410" s="3">
        <f t="shared" si="144"/>
        <v>-1218.7930223662654</v>
      </c>
      <c r="Z410" s="96">
        <f t="shared" si="145"/>
        <v>-0.97503441789301237</v>
      </c>
      <c r="AA410" s="220">
        <f t="shared" si="146"/>
        <v>-52.079544636753155</v>
      </c>
      <c r="AB410" s="184">
        <f t="shared" si="147"/>
        <v>-1302.0795446367531</v>
      </c>
      <c r="AC410" s="166">
        <f t="shared" si="148"/>
        <v>-1.0416636357094025</v>
      </c>
      <c r="AD410" s="3">
        <f t="shared" si="133"/>
        <v>9750</v>
      </c>
      <c r="AE410" s="184">
        <f t="shared" si="153"/>
        <v>8498.5699481361626</v>
      </c>
      <c r="AF410" s="184">
        <f t="shared" si="149"/>
        <v>8510.2693261599125</v>
      </c>
      <c r="AG410" s="184">
        <f t="shared" si="150"/>
        <v>8371.0756587611831</v>
      </c>
      <c r="AH410" s="184">
        <f t="shared" si="151"/>
        <v>8531.2069776337339</v>
      </c>
      <c r="AI410" s="184">
        <f t="shared" si="152"/>
        <v>8447.9204553632462</v>
      </c>
    </row>
    <row r="411" spans="1:35" x14ac:dyDescent="0.25">
      <c r="A411" s="1">
        <v>409</v>
      </c>
      <c r="B411" s="30">
        <v>8500</v>
      </c>
      <c r="C411" s="30">
        <v>9750</v>
      </c>
      <c r="D411" s="30">
        <v>11000</v>
      </c>
      <c r="E411" s="3">
        <v>48</v>
      </c>
      <c r="F411" s="3">
        <v>46</v>
      </c>
      <c r="G411" s="3">
        <v>46</v>
      </c>
      <c r="H411" s="3">
        <v>3750</v>
      </c>
      <c r="I411" s="3">
        <v>2750</v>
      </c>
      <c r="J411" s="3">
        <v>2750</v>
      </c>
      <c r="K411" s="3">
        <v>4</v>
      </c>
      <c r="L411" s="61">
        <v>1250</v>
      </c>
      <c r="M411" s="61">
        <v>1250</v>
      </c>
      <c r="N411" s="61">
        <v>500</v>
      </c>
      <c r="O411" s="129">
        <f t="shared" si="138"/>
        <v>-186.17577979115791</v>
      </c>
      <c r="P411" s="3">
        <f t="shared" si="134"/>
        <v>-686.17577979115788</v>
      </c>
      <c r="Q411" s="96">
        <f t="shared" si="135"/>
        <v>-1.3723515595823157</v>
      </c>
      <c r="R411" s="157">
        <f t="shared" si="139"/>
        <v>-264.52847617622308</v>
      </c>
      <c r="S411" s="3">
        <f t="shared" si="136"/>
        <v>-764.52847617622308</v>
      </c>
      <c r="T411" s="96">
        <f t="shared" si="137"/>
        <v>-1.5290569523524462</v>
      </c>
      <c r="U411" s="154">
        <f t="shared" si="140"/>
        <v>-281.16409946153448</v>
      </c>
      <c r="V411" s="3">
        <f t="shared" si="141"/>
        <v>-781.16409946153453</v>
      </c>
      <c r="W411" s="96">
        <f t="shared" si="142"/>
        <v>-1.5623281989230691</v>
      </c>
      <c r="X411" s="217">
        <f t="shared" si="143"/>
        <v>-238.50730720248373</v>
      </c>
      <c r="Y411" s="3">
        <f t="shared" si="144"/>
        <v>-738.50730720248373</v>
      </c>
      <c r="Z411" s="96">
        <f t="shared" si="145"/>
        <v>-1.4770146144049674</v>
      </c>
      <c r="AA411" s="220">
        <f t="shared" si="146"/>
        <v>-320.97442653285219</v>
      </c>
      <c r="AB411" s="184">
        <f t="shared" si="147"/>
        <v>-820.97442653285225</v>
      </c>
      <c r="AC411" s="166">
        <f t="shared" si="148"/>
        <v>-1.6419488530657045</v>
      </c>
      <c r="AD411" s="3">
        <f t="shared" si="133"/>
        <v>11000</v>
      </c>
      <c r="AE411" s="184">
        <f t="shared" si="153"/>
        <v>9563.8242202088422</v>
      </c>
      <c r="AF411" s="184">
        <f t="shared" si="149"/>
        <v>9485.4715238237768</v>
      </c>
      <c r="AG411" s="184">
        <f t="shared" si="150"/>
        <v>9468.8359005384664</v>
      </c>
      <c r="AH411" s="184">
        <f t="shared" si="151"/>
        <v>9511.4926927975157</v>
      </c>
      <c r="AI411" s="184">
        <f t="shared" si="152"/>
        <v>9429.0255734671482</v>
      </c>
    </row>
    <row r="412" spans="1:35" x14ac:dyDescent="0.25">
      <c r="A412" s="1">
        <v>410</v>
      </c>
      <c r="B412" s="30">
        <v>9750</v>
      </c>
      <c r="C412" s="30">
        <v>11000</v>
      </c>
      <c r="D412" s="30">
        <v>11500</v>
      </c>
      <c r="E412" s="3">
        <v>46</v>
      </c>
      <c r="F412" s="3">
        <v>46</v>
      </c>
      <c r="G412" s="3">
        <v>48</v>
      </c>
      <c r="H412" s="3">
        <v>2750</v>
      </c>
      <c r="I412" s="3">
        <v>2750</v>
      </c>
      <c r="J412" s="3">
        <v>2750</v>
      </c>
      <c r="K412" s="3">
        <v>4.1818181818181817</v>
      </c>
      <c r="L412" s="61">
        <v>1250</v>
      </c>
      <c r="M412" s="61">
        <v>500</v>
      </c>
      <c r="N412" s="61">
        <v>-500</v>
      </c>
      <c r="O412" s="129">
        <f t="shared" si="138"/>
        <v>-248.00299401010506</v>
      </c>
      <c r="P412" s="3">
        <f t="shared" si="134"/>
        <v>251.99700598989494</v>
      </c>
      <c r="Q412" s="96">
        <f t="shared" si="135"/>
        <v>-0.50399401197978988</v>
      </c>
      <c r="R412" s="157">
        <f t="shared" si="139"/>
        <v>-314.33968096100449</v>
      </c>
      <c r="S412" s="3">
        <f t="shared" si="136"/>
        <v>185.66031903899551</v>
      </c>
      <c r="T412" s="96">
        <f t="shared" si="137"/>
        <v>-0.37132063807799104</v>
      </c>
      <c r="U412" s="154">
        <f t="shared" si="140"/>
        <v>-233.00070047853538</v>
      </c>
      <c r="V412" s="3">
        <f t="shared" si="141"/>
        <v>266.99929952146465</v>
      </c>
      <c r="W412" s="96">
        <f t="shared" si="142"/>
        <v>-0.53399859904292934</v>
      </c>
      <c r="X412" s="217">
        <f t="shared" si="143"/>
        <v>-203.26416914197904</v>
      </c>
      <c r="Y412" s="3">
        <f t="shared" si="144"/>
        <v>296.73583085802096</v>
      </c>
      <c r="Z412" s="96">
        <f t="shared" si="145"/>
        <v>-0.59347166171604193</v>
      </c>
      <c r="AA412" s="220">
        <f t="shared" si="146"/>
        <v>-237.26584931295767</v>
      </c>
      <c r="AB412" s="184">
        <f t="shared" si="147"/>
        <v>262.7341506870423</v>
      </c>
      <c r="AC412" s="166">
        <f t="shared" si="148"/>
        <v>-0.52546830137408462</v>
      </c>
      <c r="AD412" s="3">
        <f t="shared" si="133"/>
        <v>11500</v>
      </c>
      <c r="AE412" s="184">
        <f t="shared" si="153"/>
        <v>10751.997005989895</v>
      </c>
      <c r="AF412" s="184">
        <f t="shared" si="149"/>
        <v>10685.660319038996</v>
      </c>
      <c r="AG412" s="184">
        <f t="shared" si="150"/>
        <v>10766.999299521465</v>
      </c>
      <c r="AH412" s="184">
        <f t="shared" si="151"/>
        <v>10796.735830858021</v>
      </c>
      <c r="AI412" s="184">
        <f t="shared" si="152"/>
        <v>10762.734150687042</v>
      </c>
    </row>
    <row r="413" spans="1:35" x14ac:dyDescent="0.25">
      <c r="A413" s="1">
        <v>411</v>
      </c>
      <c r="B413" s="30">
        <v>11000</v>
      </c>
      <c r="C413" s="30">
        <v>11500</v>
      </c>
      <c r="D413" s="30">
        <v>11000</v>
      </c>
      <c r="E413" s="3">
        <v>46</v>
      </c>
      <c r="F413" s="3">
        <v>48</v>
      </c>
      <c r="G413" s="3">
        <v>48</v>
      </c>
      <c r="H413" s="3">
        <v>2750</v>
      </c>
      <c r="I413" s="3">
        <v>2750</v>
      </c>
      <c r="J413" s="3">
        <v>2750</v>
      </c>
      <c r="K413" s="3">
        <v>4</v>
      </c>
      <c r="L413" s="61">
        <v>500</v>
      </c>
      <c r="M413" s="61">
        <v>-500</v>
      </c>
      <c r="N413" s="61">
        <v>-250</v>
      </c>
      <c r="O413" s="129">
        <f t="shared" si="138"/>
        <v>-174.10470283917644</v>
      </c>
      <c r="P413" s="3">
        <f t="shared" si="134"/>
        <v>75.89529716082356</v>
      </c>
      <c r="Q413" s="96">
        <f t="shared" si="135"/>
        <v>-0.30358118864329425</v>
      </c>
      <c r="R413" s="157">
        <f t="shared" si="139"/>
        <v>-216.02926523895277</v>
      </c>
      <c r="S413" s="3">
        <f t="shared" si="136"/>
        <v>33.970734761047225</v>
      </c>
      <c r="T413" s="96">
        <f t="shared" si="137"/>
        <v>-0.13588293904418891</v>
      </c>
      <c r="U413" s="154">
        <f t="shared" si="140"/>
        <v>-140.62890778453789</v>
      </c>
      <c r="V413" s="3">
        <f t="shared" si="141"/>
        <v>109.37109221546211</v>
      </c>
      <c r="W413" s="96">
        <f t="shared" si="142"/>
        <v>-0.43748436886184844</v>
      </c>
      <c r="X413" s="217">
        <f t="shared" si="143"/>
        <v>-97.267591080503763</v>
      </c>
      <c r="Y413" s="3">
        <f t="shared" si="144"/>
        <v>152.73240891949624</v>
      </c>
      <c r="Z413" s="96">
        <f t="shared" si="145"/>
        <v>-0.61092963567798497</v>
      </c>
      <c r="AA413" s="220">
        <f t="shared" si="146"/>
        <v>-119.83825741160717</v>
      </c>
      <c r="AB413" s="184">
        <f t="shared" si="147"/>
        <v>130.16174258839283</v>
      </c>
      <c r="AC413" s="166">
        <f t="shared" si="148"/>
        <v>-0.52064697035357133</v>
      </c>
      <c r="AD413" s="3">
        <f t="shared" si="133"/>
        <v>11000</v>
      </c>
      <c r="AE413" s="184">
        <f t="shared" si="153"/>
        <v>11325.895297160823</v>
      </c>
      <c r="AF413" s="184">
        <f t="shared" si="149"/>
        <v>11283.970734761047</v>
      </c>
      <c r="AG413" s="184">
        <f t="shared" si="150"/>
        <v>11359.371092215462</v>
      </c>
      <c r="AH413" s="184">
        <f t="shared" si="151"/>
        <v>11402.732408919495</v>
      </c>
      <c r="AI413" s="184">
        <f t="shared" si="152"/>
        <v>11380.161742588392</v>
      </c>
    </row>
    <row r="414" spans="1:35" x14ac:dyDescent="0.25">
      <c r="A414" s="1">
        <v>412</v>
      </c>
      <c r="B414" s="30">
        <v>11500</v>
      </c>
      <c r="C414" s="30">
        <v>11000</v>
      </c>
      <c r="D414" s="30">
        <v>10750</v>
      </c>
      <c r="E414" s="3">
        <v>48</v>
      </c>
      <c r="F414" s="3">
        <v>48</v>
      </c>
      <c r="G414" s="3">
        <v>42</v>
      </c>
      <c r="H414" s="3">
        <v>2750</v>
      </c>
      <c r="I414" s="3">
        <v>2750</v>
      </c>
      <c r="J414" s="3">
        <v>2750</v>
      </c>
      <c r="K414" s="3">
        <v>3.9090909090909092</v>
      </c>
      <c r="L414" s="61">
        <v>-500</v>
      </c>
      <c r="M414" s="61">
        <v>-250</v>
      </c>
      <c r="N414" s="61">
        <v>-250</v>
      </c>
      <c r="O414" s="129">
        <f t="shared" si="138"/>
        <v>-173.36878810965652</v>
      </c>
      <c r="P414" s="3">
        <f t="shared" si="134"/>
        <v>76.631211890343479</v>
      </c>
      <c r="Q414" s="96">
        <f t="shared" si="135"/>
        <v>-0.30652484756137394</v>
      </c>
      <c r="R414" s="157">
        <f t="shared" si="139"/>
        <v>-227.11867243569807</v>
      </c>
      <c r="S414" s="3">
        <f t="shared" si="136"/>
        <v>22.881327564301927</v>
      </c>
      <c r="T414" s="96">
        <f t="shared" si="137"/>
        <v>-9.1525310257207712E-2</v>
      </c>
      <c r="U414" s="154">
        <f t="shared" si="140"/>
        <v>-270.12668076766909</v>
      </c>
      <c r="V414" s="3">
        <f t="shared" si="141"/>
        <v>-20.126680767669086</v>
      </c>
      <c r="W414" s="96">
        <f t="shared" si="142"/>
        <v>8.0506723070676342E-2</v>
      </c>
      <c r="X414" s="217">
        <f t="shared" si="143"/>
        <v>-268.04741594421432</v>
      </c>
      <c r="Y414" s="3">
        <f t="shared" si="144"/>
        <v>-18.047415944214322</v>
      </c>
      <c r="Z414" s="96">
        <f t="shared" si="145"/>
        <v>7.2189663776857288E-2</v>
      </c>
      <c r="AA414" s="220">
        <f t="shared" si="146"/>
        <v>-318.90206757650793</v>
      </c>
      <c r="AB414" s="184">
        <f t="shared" si="147"/>
        <v>-68.902067576507932</v>
      </c>
      <c r="AC414" s="166">
        <f t="shared" si="148"/>
        <v>0.27560827030603174</v>
      </c>
      <c r="AD414" s="3">
        <f t="shared" si="133"/>
        <v>10750</v>
      </c>
      <c r="AE414" s="184">
        <f t="shared" si="153"/>
        <v>10826.631211890344</v>
      </c>
      <c r="AF414" s="184">
        <f t="shared" si="149"/>
        <v>10772.881327564302</v>
      </c>
      <c r="AG414" s="184">
        <f t="shared" si="150"/>
        <v>10729.873319232331</v>
      </c>
      <c r="AH414" s="184">
        <f t="shared" si="151"/>
        <v>10731.952584055785</v>
      </c>
      <c r="AI414" s="184">
        <f t="shared" si="152"/>
        <v>10681.097932423492</v>
      </c>
    </row>
    <row r="415" spans="1:35" x14ac:dyDescent="0.25">
      <c r="A415" s="1">
        <v>413</v>
      </c>
      <c r="B415" s="30">
        <v>11000</v>
      </c>
      <c r="C415" s="30">
        <v>10750</v>
      </c>
      <c r="D415" s="30">
        <v>10500</v>
      </c>
      <c r="E415" s="3">
        <v>48</v>
      </c>
      <c r="F415" s="3">
        <v>42</v>
      </c>
      <c r="G415" s="3">
        <v>44</v>
      </c>
      <c r="H415" s="3">
        <v>2750</v>
      </c>
      <c r="I415" s="3">
        <v>2750</v>
      </c>
      <c r="J415" s="3">
        <v>4750</v>
      </c>
      <c r="K415" s="3">
        <v>2.2105263157894739</v>
      </c>
      <c r="L415" s="61">
        <v>-250</v>
      </c>
      <c r="M415" s="61">
        <v>-250</v>
      </c>
      <c r="N415" s="61">
        <v>750</v>
      </c>
      <c r="O415" s="129">
        <f t="shared" si="138"/>
        <v>39.425705051401536</v>
      </c>
      <c r="P415" s="3">
        <f t="shared" si="134"/>
        <v>-710.57429494859844</v>
      </c>
      <c r="Q415" s="96">
        <f t="shared" si="135"/>
        <v>-0.94743239326479789</v>
      </c>
      <c r="R415" s="157">
        <f t="shared" si="139"/>
        <v>-59.808985515309729</v>
      </c>
      <c r="S415" s="3">
        <f t="shared" si="136"/>
        <v>-809.8089855153097</v>
      </c>
      <c r="T415" s="96">
        <f t="shared" si="137"/>
        <v>-1.079745314020413</v>
      </c>
      <c r="U415" s="154">
        <f t="shared" si="140"/>
        <v>33.625951123960775</v>
      </c>
      <c r="V415" s="3">
        <f t="shared" si="141"/>
        <v>-716.37404887603918</v>
      </c>
      <c r="W415" s="96">
        <f t="shared" si="142"/>
        <v>-0.9551653985013856</v>
      </c>
      <c r="X415" s="217">
        <f t="shared" si="143"/>
        <v>-19.013012244631266</v>
      </c>
      <c r="Y415" s="3">
        <f t="shared" si="144"/>
        <v>-769.01301224463123</v>
      </c>
      <c r="Z415" s="96">
        <f t="shared" si="145"/>
        <v>-1.0253506829928416</v>
      </c>
      <c r="AA415" s="220">
        <f t="shared" si="146"/>
        <v>-5.1208197248881078</v>
      </c>
      <c r="AB415" s="184">
        <f t="shared" si="147"/>
        <v>-755.12081972488807</v>
      </c>
      <c r="AC415" s="166">
        <f t="shared" si="148"/>
        <v>-1.006827759633184</v>
      </c>
      <c r="AD415" s="3">
        <f t="shared" si="133"/>
        <v>10500</v>
      </c>
      <c r="AE415" s="184">
        <f t="shared" si="153"/>
        <v>10789.425705051401</v>
      </c>
      <c r="AF415" s="184">
        <f t="shared" si="149"/>
        <v>10690.19101448469</v>
      </c>
      <c r="AG415" s="184">
        <f t="shared" si="150"/>
        <v>10783.62595112396</v>
      </c>
      <c r="AH415" s="184">
        <f t="shared" si="151"/>
        <v>10730.986987755368</v>
      </c>
      <c r="AI415" s="184">
        <f t="shared" si="152"/>
        <v>10744.879180275111</v>
      </c>
    </row>
    <row r="416" spans="1:35" x14ac:dyDescent="0.25">
      <c r="A416" s="1">
        <v>414</v>
      </c>
      <c r="B416" s="30">
        <v>10750</v>
      </c>
      <c r="C416" s="30">
        <v>10500</v>
      </c>
      <c r="D416" s="30">
        <v>11250</v>
      </c>
      <c r="E416" s="3">
        <v>42</v>
      </c>
      <c r="F416" s="3">
        <v>44</v>
      </c>
      <c r="G416" s="3">
        <v>54</v>
      </c>
      <c r="H416" s="3">
        <v>2750</v>
      </c>
      <c r="I416" s="3">
        <v>4750</v>
      </c>
      <c r="J416" s="3">
        <v>3750</v>
      </c>
      <c r="K416" s="3">
        <v>3</v>
      </c>
      <c r="L416" s="61">
        <v>-250</v>
      </c>
      <c r="M416" s="61">
        <v>750</v>
      </c>
      <c r="N416" s="61">
        <v>-250</v>
      </c>
      <c r="O416" s="129">
        <f t="shared" si="138"/>
        <v>-109.26621197546845</v>
      </c>
      <c r="P416" s="3">
        <f t="shared" si="134"/>
        <v>140.73378802453155</v>
      </c>
      <c r="Q416" s="96">
        <f t="shared" si="135"/>
        <v>-0.56293515209812617</v>
      </c>
      <c r="R416" s="157">
        <f t="shared" si="139"/>
        <v>-42.741411708263385</v>
      </c>
      <c r="S416" s="3">
        <f t="shared" si="136"/>
        <v>207.2585882917366</v>
      </c>
      <c r="T416" s="96">
        <f t="shared" si="137"/>
        <v>-0.8290343531669464</v>
      </c>
      <c r="U416" s="154">
        <f t="shared" si="140"/>
        <v>93.39203168580697</v>
      </c>
      <c r="V416" s="3">
        <f t="shared" si="141"/>
        <v>343.39203168580696</v>
      </c>
      <c r="W416" s="96">
        <f t="shared" si="142"/>
        <v>-1.3735681267432278</v>
      </c>
      <c r="X416" s="217">
        <f t="shared" si="143"/>
        <v>50.41415468795234</v>
      </c>
      <c r="Y416" s="3">
        <f t="shared" si="144"/>
        <v>300.41415468795236</v>
      </c>
      <c r="Z416" s="96">
        <f t="shared" si="145"/>
        <v>-1.2016566187518094</v>
      </c>
      <c r="AA416" s="220">
        <f t="shared" si="146"/>
        <v>85.323657938272532</v>
      </c>
      <c r="AB416" s="184">
        <f t="shared" si="147"/>
        <v>335.3236579382725</v>
      </c>
      <c r="AC416" s="166">
        <f t="shared" si="148"/>
        <v>-1.34129463175309</v>
      </c>
      <c r="AD416" s="3">
        <f t="shared" si="133"/>
        <v>11250</v>
      </c>
      <c r="AE416" s="184">
        <f t="shared" si="153"/>
        <v>10390.733788024532</v>
      </c>
      <c r="AF416" s="184">
        <f t="shared" si="149"/>
        <v>10457.258588291737</v>
      </c>
      <c r="AG416" s="184">
        <f t="shared" si="150"/>
        <v>10593.392031685808</v>
      </c>
      <c r="AH416" s="184">
        <f t="shared" si="151"/>
        <v>10550.414154687953</v>
      </c>
      <c r="AI416" s="184">
        <f t="shared" si="152"/>
        <v>10585.323657938272</v>
      </c>
    </row>
    <row r="417" spans="1:35" x14ac:dyDescent="0.25">
      <c r="A417" s="1">
        <v>415</v>
      </c>
      <c r="B417" s="30">
        <v>10500</v>
      </c>
      <c r="C417" s="30">
        <v>11250</v>
      </c>
      <c r="D417" s="30">
        <v>11000</v>
      </c>
      <c r="E417" s="3">
        <v>44</v>
      </c>
      <c r="F417" s="3">
        <v>54</v>
      </c>
      <c r="G417" s="3">
        <v>55</v>
      </c>
      <c r="H417" s="3">
        <v>4750</v>
      </c>
      <c r="I417" s="3">
        <v>3750</v>
      </c>
      <c r="J417" s="3">
        <v>2750</v>
      </c>
      <c r="K417" s="3">
        <v>4</v>
      </c>
      <c r="L417" s="61">
        <v>750</v>
      </c>
      <c r="M417" s="61">
        <v>-250</v>
      </c>
      <c r="N417" s="61">
        <v>-500</v>
      </c>
      <c r="O417" s="129">
        <f t="shared" si="138"/>
        <v>-131.8559335072413</v>
      </c>
      <c r="P417" s="3">
        <f t="shared" si="134"/>
        <v>368.14406649275872</v>
      </c>
      <c r="Q417" s="96">
        <f t="shared" si="135"/>
        <v>-0.73628813298551743</v>
      </c>
      <c r="R417" s="157">
        <f t="shared" si="139"/>
        <v>-90.672584771258073</v>
      </c>
      <c r="S417" s="3">
        <f t="shared" si="136"/>
        <v>409.32741522874193</v>
      </c>
      <c r="T417" s="96">
        <f t="shared" si="137"/>
        <v>-0.81865483045748388</v>
      </c>
      <c r="U417" s="154">
        <f t="shared" si="140"/>
        <v>-90.368521415397723</v>
      </c>
      <c r="V417" s="3">
        <f t="shared" si="141"/>
        <v>409.63147858460229</v>
      </c>
      <c r="W417" s="96">
        <f t="shared" si="142"/>
        <v>-0.81926295716920461</v>
      </c>
      <c r="X417" s="217">
        <f t="shared" si="143"/>
        <v>86.18874405316177</v>
      </c>
      <c r="Y417" s="3">
        <f t="shared" si="144"/>
        <v>586.18874405316183</v>
      </c>
      <c r="Z417" s="96">
        <f t="shared" si="145"/>
        <v>-1.1723774881063236</v>
      </c>
      <c r="AA417" s="220">
        <f t="shared" si="146"/>
        <v>40.572764202655236</v>
      </c>
      <c r="AB417" s="184">
        <f t="shared" si="147"/>
        <v>540.57276420265521</v>
      </c>
      <c r="AC417" s="166">
        <f t="shared" si="148"/>
        <v>-1.0811455284053104</v>
      </c>
      <c r="AD417" s="3">
        <f t="shared" si="133"/>
        <v>11000</v>
      </c>
      <c r="AE417" s="184">
        <f t="shared" si="153"/>
        <v>11118.14406649276</v>
      </c>
      <c r="AF417" s="184">
        <f t="shared" si="149"/>
        <v>11159.327415228741</v>
      </c>
      <c r="AG417" s="184">
        <f t="shared" si="150"/>
        <v>11159.631478584603</v>
      </c>
      <c r="AH417" s="184">
        <f t="shared" si="151"/>
        <v>11336.188744053161</v>
      </c>
      <c r="AI417" s="184">
        <f t="shared" si="152"/>
        <v>11290.572764202656</v>
      </c>
    </row>
    <row r="418" spans="1:35" x14ac:dyDescent="0.25">
      <c r="A418" s="1">
        <v>416</v>
      </c>
      <c r="B418" s="30">
        <v>11250</v>
      </c>
      <c r="C418" s="30">
        <v>11000</v>
      </c>
      <c r="D418" s="30">
        <v>10500</v>
      </c>
      <c r="E418" s="3">
        <v>54</v>
      </c>
      <c r="F418" s="3">
        <v>55</v>
      </c>
      <c r="G418" s="3">
        <v>54</v>
      </c>
      <c r="H418" s="3">
        <v>3750</v>
      </c>
      <c r="I418" s="3">
        <v>2750</v>
      </c>
      <c r="J418" s="3">
        <v>1750</v>
      </c>
      <c r="K418" s="3">
        <v>6</v>
      </c>
      <c r="L418" s="61">
        <v>-250</v>
      </c>
      <c r="M418" s="61">
        <v>-500</v>
      </c>
      <c r="N418" s="61">
        <v>-250</v>
      </c>
      <c r="O418" s="129">
        <f t="shared" si="138"/>
        <v>-67.579213474933965</v>
      </c>
      <c r="P418" s="3">
        <f t="shared" si="134"/>
        <v>182.42078652506603</v>
      </c>
      <c r="Q418" s="96">
        <f t="shared" si="135"/>
        <v>-0.72968314610026419</v>
      </c>
      <c r="R418" s="157">
        <f t="shared" si="139"/>
        <v>-58.958493866478982</v>
      </c>
      <c r="S418" s="3">
        <f t="shared" si="136"/>
        <v>191.04150613352101</v>
      </c>
      <c r="T418" s="96">
        <f t="shared" si="137"/>
        <v>-0.764166024534084</v>
      </c>
      <c r="U418" s="154">
        <f t="shared" si="140"/>
        <v>-72.456673841185847</v>
      </c>
      <c r="V418" s="3">
        <f t="shared" si="141"/>
        <v>177.54332615881415</v>
      </c>
      <c r="W418" s="96">
        <f t="shared" si="142"/>
        <v>-0.71017330463525663</v>
      </c>
      <c r="X418" s="217">
        <f t="shared" si="143"/>
        <v>-51.723015201530643</v>
      </c>
      <c r="Y418" s="3">
        <f t="shared" si="144"/>
        <v>198.27698479846936</v>
      </c>
      <c r="Z418" s="96">
        <f t="shared" si="145"/>
        <v>-0.79310793919387745</v>
      </c>
      <c r="AA418" s="220">
        <f t="shared" si="146"/>
        <v>-90.95813998236595</v>
      </c>
      <c r="AB418" s="184">
        <f t="shared" si="147"/>
        <v>159.04186001763406</v>
      </c>
      <c r="AC418" s="166">
        <f t="shared" si="148"/>
        <v>-0.63616744007053627</v>
      </c>
      <c r="AD418" s="3">
        <f t="shared" si="133"/>
        <v>10500</v>
      </c>
      <c r="AE418" s="184">
        <f t="shared" si="153"/>
        <v>10932.420786525066</v>
      </c>
      <c r="AF418" s="184">
        <f t="shared" si="149"/>
        <v>10941.041506133521</v>
      </c>
      <c r="AG418" s="184">
        <f t="shared" si="150"/>
        <v>10927.543326158815</v>
      </c>
      <c r="AH418" s="184">
        <f t="shared" si="151"/>
        <v>10948.276984798469</v>
      </c>
      <c r="AI418" s="184">
        <f t="shared" si="152"/>
        <v>10909.041860017634</v>
      </c>
    </row>
    <row r="419" spans="1:35" ht="15.75" thickBot="1" x14ac:dyDescent="0.3">
      <c r="A419" s="1">
        <v>417</v>
      </c>
      <c r="B419" s="30">
        <v>11000</v>
      </c>
      <c r="C419" s="30">
        <v>10500</v>
      </c>
      <c r="D419" s="31">
        <v>10250</v>
      </c>
      <c r="E419" s="3">
        <v>55</v>
      </c>
      <c r="F419" s="3">
        <v>54</v>
      </c>
      <c r="G419" s="32">
        <v>43</v>
      </c>
      <c r="H419" s="3">
        <v>2750</v>
      </c>
      <c r="I419" s="3">
        <v>1750</v>
      </c>
      <c r="J419" s="32">
        <v>1750</v>
      </c>
      <c r="K419" s="32">
        <v>5.8571428571428568</v>
      </c>
      <c r="L419" s="61">
        <v>-500</v>
      </c>
      <c r="M419" s="61">
        <v>-250</v>
      </c>
      <c r="N419" s="62">
        <v>-250</v>
      </c>
      <c r="O419" s="129">
        <f t="shared" si="138"/>
        <v>-99.972818407777368</v>
      </c>
      <c r="P419" s="3">
        <f t="shared" si="134"/>
        <v>150.02718159222263</v>
      </c>
      <c r="Q419" s="96">
        <f t="shared" si="135"/>
        <v>-0.60010872636889057</v>
      </c>
      <c r="R419" s="157">
        <f t="shared" si="139"/>
        <v>-188.10592020730698</v>
      </c>
      <c r="S419" s="3">
        <f t="shared" si="136"/>
        <v>61.89407979269302</v>
      </c>
      <c r="T419" s="96">
        <f t="shared" si="137"/>
        <v>-0.24757631917077208</v>
      </c>
      <c r="U419" s="154">
        <f t="shared" si="140"/>
        <v>-349.19425514247501</v>
      </c>
      <c r="V419" s="3">
        <f t="shared" si="141"/>
        <v>-99.194255142475015</v>
      </c>
      <c r="W419" s="96">
        <f t="shared" si="142"/>
        <v>0.39677702056990005</v>
      </c>
      <c r="X419" s="217">
        <f t="shared" si="143"/>
        <v>-350.72971562513192</v>
      </c>
      <c r="Y419" s="3">
        <f t="shared" si="144"/>
        <v>-100.72971562513192</v>
      </c>
      <c r="Z419" s="96">
        <f t="shared" si="145"/>
        <v>0.40291886250052766</v>
      </c>
      <c r="AA419" s="220">
        <f t="shared" si="146"/>
        <v>-425.93781052103003</v>
      </c>
      <c r="AB419" s="184">
        <f t="shared" si="147"/>
        <v>-175.93781052103003</v>
      </c>
      <c r="AC419" s="166">
        <f t="shared" si="148"/>
        <v>0.7037512420841201</v>
      </c>
      <c r="AD419" s="3">
        <f t="shared" si="133"/>
        <v>10250</v>
      </c>
      <c r="AE419" s="184">
        <f t="shared" si="153"/>
        <v>10400.027181592222</v>
      </c>
      <c r="AF419" s="184">
        <f t="shared" si="149"/>
        <v>10311.894079792693</v>
      </c>
      <c r="AG419" s="184">
        <f t="shared" si="150"/>
        <v>10150.805744857525</v>
      </c>
      <c r="AH419" s="184">
        <f t="shared" si="151"/>
        <v>10149.270284374868</v>
      </c>
      <c r="AI419" s="184">
        <f t="shared" si="152"/>
        <v>10074.062189478969</v>
      </c>
    </row>
    <row r="420" spans="1:35" ht="15.75" thickBot="1" x14ac:dyDescent="0.3">
      <c r="A420" s="1">
        <v>418</v>
      </c>
      <c r="B420" s="30">
        <v>10500</v>
      </c>
      <c r="C420" s="31">
        <v>10250</v>
      </c>
      <c r="D420" s="29">
        <v>9500</v>
      </c>
      <c r="E420" s="3">
        <v>54</v>
      </c>
      <c r="F420" s="32">
        <v>43</v>
      </c>
      <c r="G420" s="28">
        <v>29</v>
      </c>
      <c r="H420" s="3">
        <v>1750</v>
      </c>
      <c r="I420" s="32">
        <v>1750</v>
      </c>
      <c r="J420" s="28">
        <v>4750</v>
      </c>
      <c r="K420" s="28">
        <v>2</v>
      </c>
      <c r="L420" s="61">
        <v>-250</v>
      </c>
      <c r="M420" s="62">
        <v>-250</v>
      </c>
      <c r="N420" s="209">
        <v>1250</v>
      </c>
      <c r="O420" s="129">
        <f t="shared" si="138"/>
        <v>105.3893327699726</v>
      </c>
      <c r="P420" s="3">
        <f t="shared" si="134"/>
        <v>-1144.6106672300275</v>
      </c>
      <c r="Q420" s="96">
        <f t="shared" si="135"/>
        <v>-0.91568853378402204</v>
      </c>
      <c r="R420" s="157">
        <f t="shared" si="139"/>
        <v>-82.795650609717157</v>
      </c>
      <c r="S420" s="3">
        <f t="shared" si="136"/>
        <v>-1332.7956506097171</v>
      </c>
      <c r="T420" s="96">
        <f t="shared" si="137"/>
        <v>-1.0662365204877737</v>
      </c>
      <c r="U420" s="154">
        <f t="shared" si="140"/>
        <v>-138.19894265374955</v>
      </c>
      <c r="V420" s="3">
        <f t="shared" si="141"/>
        <v>-1388.1989426537496</v>
      </c>
      <c r="W420" s="96">
        <f t="shared" si="142"/>
        <v>-1.1105591541229995</v>
      </c>
      <c r="X420" s="217">
        <f t="shared" si="143"/>
        <v>-256.71842314627429</v>
      </c>
      <c r="Y420" s="3">
        <f t="shared" si="144"/>
        <v>-1506.7184231462743</v>
      </c>
      <c r="Z420" s="96">
        <f t="shared" si="145"/>
        <v>-1.2053747385170195</v>
      </c>
      <c r="AA420" s="220">
        <f t="shared" si="146"/>
        <v>-322.89424568191788</v>
      </c>
      <c r="AB420" s="184">
        <f t="shared" si="147"/>
        <v>-1572.8942456819179</v>
      </c>
      <c r="AC420" s="166">
        <f t="shared" si="148"/>
        <v>-1.2583153965455343</v>
      </c>
      <c r="AD420" s="3">
        <f t="shared" si="133"/>
        <v>9500</v>
      </c>
      <c r="AE420" s="184">
        <f t="shared" si="153"/>
        <v>10355.389332769973</v>
      </c>
      <c r="AF420" s="184">
        <f t="shared" si="149"/>
        <v>10167.204349390282</v>
      </c>
      <c r="AG420" s="184">
        <f t="shared" si="150"/>
        <v>10111.801057346251</v>
      </c>
      <c r="AH420" s="184">
        <f t="shared" si="151"/>
        <v>9993.2815768537257</v>
      </c>
      <c r="AI420" s="184">
        <f t="shared" si="152"/>
        <v>9927.1057543180814</v>
      </c>
    </row>
    <row r="421" spans="1:35" ht="15.75" thickBot="1" x14ac:dyDescent="0.3">
      <c r="A421" s="1">
        <v>419</v>
      </c>
      <c r="B421" s="31">
        <v>10250</v>
      </c>
      <c r="C421" s="29">
        <v>9500</v>
      </c>
      <c r="D421" s="30">
        <v>10750</v>
      </c>
      <c r="E421" s="32">
        <v>43</v>
      </c>
      <c r="F421" s="28">
        <v>29</v>
      </c>
      <c r="G421" s="3">
        <v>29</v>
      </c>
      <c r="H421" s="32">
        <v>1750</v>
      </c>
      <c r="I421" s="28">
        <v>4750</v>
      </c>
      <c r="J421" s="3">
        <v>4750</v>
      </c>
      <c r="K421" s="3">
        <v>2.263157894736842</v>
      </c>
      <c r="L421" s="62">
        <v>-250</v>
      </c>
      <c r="M421" s="209">
        <v>1250</v>
      </c>
      <c r="N421" s="61">
        <v>0</v>
      </c>
      <c r="O421" s="129">
        <f t="shared" si="138"/>
        <v>-90.231548303067541</v>
      </c>
      <c r="P421" s="3">
        <f t="shared" si="134"/>
        <v>-90.231548303067541</v>
      </c>
      <c r="Q421" s="96">
        <f t="shared" si="135"/>
        <v>0</v>
      </c>
      <c r="R421" s="157">
        <f t="shared" si="139"/>
        <v>-92.668836792119706</v>
      </c>
      <c r="S421" s="3">
        <f t="shared" si="136"/>
        <v>-92.668836792119706</v>
      </c>
      <c r="T421" s="96">
        <f t="shared" si="137"/>
        <v>0</v>
      </c>
      <c r="U421" s="154">
        <f t="shared" si="140"/>
        <v>-49.92933597746952</v>
      </c>
      <c r="V421" s="3">
        <f t="shared" si="141"/>
        <v>-49.92933597746952</v>
      </c>
      <c r="W421" s="96">
        <f t="shared" si="142"/>
        <v>0</v>
      </c>
      <c r="X421" s="217">
        <f t="shared" si="143"/>
        <v>-270.26023909078668</v>
      </c>
      <c r="Y421" s="3">
        <f t="shared" si="144"/>
        <v>-270.26023909078668</v>
      </c>
      <c r="Z421" s="96">
        <f t="shared" si="145"/>
        <v>0</v>
      </c>
      <c r="AA421" s="220">
        <f t="shared" si="146"/>
        <v>-323.50576396037468</v>
      </c>
      <c r="AB421" s="184">
        <f t="shared" si="147"/>
        <v>-323.50576396037468</v>
      </c>
      <c r="AC421" s="166">
        <f t="shared" si="148"/>
        <v>0</v>
      </c>
      <c r="AD421" s="3">
        <f t="shared" si="133"/>
        <v>10750</v>
      </c>
      <c r="AE421" s="184">
        <f t="shared" si="153"/>
        <v>9409.768451696933</v>
      </c>
      <c r="AF421" s="184">
        <f t="shared" si="149"/>
        <v>9407.3311632078803</v>
      </c>
      <c r="AG421" s="184">
        <f t="shared" si="150"/>
        <v>9450.0706640225308</v>
      </c>
      <c r="AH421" s="184">
        <f t="shared" si="151"/>
        <v>9229.7397609092131</v>
      </c>
      <c r="AI421" s="184">
        <f t="shared" si="152"/>
        <v>9176.4942360396253</v>
      </c>
    </row>
    <row r="422" spans="1:35" x14ac:dyDescent="0.25">
      <c r="A422" s="1">
        <v>420</v>
      </c>
      <c r="B422" s="29">
        <v>9500</v>
      </c>
      <c r="C422" s="30">
        <v>10750</v>
      </c>
      <c r="D422" s="30">
        <v>10750</v>
      </c>
      <c r="E422" s="28">
        <v>29</v>
      </c>
      <c r="F422" s="3">
        <v>29</v>
      </c>
      <c r="G422" s="3">
        <v>35</v>
      </c>
      <c r="H422" s="28">
        <v>4750</v>
      </c>
      <c r="I422" s="3">
        <v>4750</v>
      </c>
      <c r="J422" s="3">
        <v>4750</v>
      </c>
      <c r="K422" s="3">
        <v>2.263157894736842</v>
      </c>
      <c r="L422" s="209">
        <v>1250</v>
      </c>
      <c r="M422" s="61">
        <v>0</v>
      </c>
      <c r="N422" s="61">
        <v>750</v>
      </c>
      <c r="O422" s="129">
        <f t="shared" si="138"/>
        <v>-54.018317447123138</v>
      </c>
      <c r="P422" s="3">
        <f t="shared" si="134"/>
        <v>-804.01831744712308</v>
      </c>
      <c r="Q422" s="96">
        <f t="shared" si="135"/>
        <v>-1.0720244232628309</v>
      </c>
      <c r="R422" s="157">
        <f t="shared" si="139"/>
        <v>-22.951664206121706</v>
      </c>
      <c r="S422" s="3">
        <f t="shared" si="136"/>
        <v>-772.95166420612168</v>
      </c>
      <c r="T422" s="96">
        <f t="shared" si="137"/>
        <v>-1.0306022189414956</v>
      </c>
      <c r="U422" s="154">
        <f t="shared" si="140"/>
        <v>190.36881610249407</v>
      </c>
      <c r="V422" s="3">
        <f t="shared" si="141"/>
        <v>-559.63118389750593</v>
      </c>
      <c r="W422" s="96">
        <f t="shared" si="142"/>
        <v>-0.74617491186334128</v>
      </c>
      <c r="X422" s="217">
        <f t="shared" si="143"/>
        <v>250.61523434835522</v>
      </c>
      <c r="Y422" s="3">
        <f t="shared" si="144"/>
        <v>-499.38476565164478</v>
      </c>
      <c r="Z422" s="96">
        <f t="shared" si="145"/>
        <v>-0.66584635420219307</v>
      </c>
      <c r="AA422" s="220">
        <f t="shared" si="146"/>
        <v>179.33652701286104</v>
      </c>
      <c r="AB422" s="184">
        <f t="shared" si="147"/>
        <v>-570.6634729871389</v>
      </c>
      <c r="AC422" s="166">
        <f t="shared" si="148"/>
        <v>-0.7608846306495185</v>
      </c>
      <c r="AD422" s="3">
        <f t="shared" si="133"/>
        <v>10750</v>
      </c>
      <c r="AE422" s="184">
        <f t="shared" si="153"/>
        <v>10695.981682552876</v>
      </c>
      <c r="AF422" s="184">
        <f t="shared" si="149"/>
        <v>10727.048335793877</v>
      </c>
      <c r="AG422" s="184">
        <f t="shared" si="150"/>
        <v>10940.368816102495</v>
      </c>
      <c r="AH422" s="184">
        <f t="shared" si="151"/>
        <v>11000.615234348355</v>
      </c>
      <c r="AI422" s="184">
        <f t="shared" si="152"/>
        <v>10929.336527012862</v>
      </c>
    </row>
    <row r="423" spans="1:35" x14ac:dyDescent="0.25">
      <c r="A423" s="1">
        <v>421</v>
      </c>
      <c r="B423" s="30">
        <v>10750</v>
      </c>
      <c r="C423" s="30">
        <v>10750</v>
      </c>
      <c r="D423" s="30">
        <v>11500</v>
      </c>
      <c r="E423" s="3">
        <v>29</v>
      </c>
      <c r="F423" s="3">
        <v>35</v>
      </c>
      <c r="G423" s="3">
        <v>41</v>
      </c>
      <c r="H423" s="3">
        <v>4750</v>
      </c>
      <c r="I423" s="3">
        <v>4750</v>
      </c>
      <c r="J423" s="3">
        <v>3750</v>
      </c>
      <c r="K423" s="3">
        <v>3.0666666666666669</v>
      </c>
      <c r="L423" s="61">
        <v>0</v>
      </c>
      <c r="M423" s="61">
        <v>750</v>
      </c>
      <c r="N423" s="61">
        <v>-750</v>
      </c>
      <c r="O423" s="129">
        <f t="shared" si="138"/>
        <v>-226.05487714726999</v>
      </c>
      <c r="P423" s="3">
        <f t="shared" si="134"/>
        <v>523.94512285273004</v>
      </c>
      <c r="Q423" s="96">
        <f t="shared" si="135"/>
        <v>-0.69859349713697338</v>
      </c>
      <c r="R423" s="157">
        <f t="shared" si="139"/>
        <v>-183.71306513318223</v>
      </c>
      <c r="S423" s="3">
        <f t="shared" si="136"/>
        <v>566.28693486681777</v>
      </c>
      <c r="T423" s="96">
        <f t="shared" si="137"/>
        <v>-0.75504924648909033</v>
      </c>
      <c r="U423" s="154">
        <f t="shared" si="140"/>
        <v>-22.287946729524364</v>
      </c>
      <c r="V423" s="3">
        <f t="shared" si="141"/>
        <v>727.71205327047562</v>
      </c>
      <c r="W423" s="96">
        <f t="shared" si="142"/>
        <v>-0.97028273769396745</v>
      </c>
      <c r="X423" s="217">
        <f t="shared" si="143"/>
        <v>62.842974489814893</v>
      </c>
      <c r="Y423" s="3">
        <f t="shared" si="144"/>
        <v>812.84297448981488</v>
      </c>
      <c r="Z423" s="96">
        <f t="shared" si="145"/>
        <v>-1.0837906326530864</v>
      </c>
      <c r="AA423" s="220">
        <f t="shared" si="146"/>
        <v>17.648846382368717</v>
      </c>
      <c r="AB423" s="184">
        <f t="shared" si="147"/>
        <v>767.64884638236867</v>
      </c>
      <c r="AC423" s="166">
        <f t="shared" si="148"/>
        <v>-1.0235317951764915</v>
      </c>
      <c r="AD423" s="3">
        <f t="shared" si="133"/>
        <v>11500</v>
      </c>
      <c r="AE423" s="184">
        <f t="shared" si="153"/>
        <v>10523.94512285273</v>
      </c>
      <c r="AF423" s="184">
        <f t="shared" si="149"/>
        <v>10566.286934866817</v>
      </c>
      <c r="AG423" s="184">
        <f t="shared" si="150"/>
        <v>10727.712053270476</v>
      </c>
      <c r="AH423" s="184">
        <f t="shared" si="151"/>
        <v>10812.842974489815</v>
      </c>
      <c r="AI423" s="184">
        <f t="shared" si="152"/>
        <v>10767.648846382368</v>
      </c>
    </row>
    <row r="424" spans="1:35" x14ac:dyDescent="0.25">
      <c r="A424" s="1">
        <v>422</v>
      </c>
      <c r="B424" s="30">
        <v>10750</v>
      </c>
      <c r="C424" s="30">
        <v>11500</v>
      </c>
      <c r="D424" s="30">
        <v>10750</v>
      </c>
      <c r="E424" s="3">
        <v>35</v>
      </c>
      <c r="F424" s="3">
        <v>41</v>
      </c>
      <c r="G424" s="3">
        <v>42</v>
      </c>
      <c r="H424" s="3">
        <v>4750</v>
      </c>
      <c r="I424" s="3">
        <v>3750</v>
      </c>
      <c r="J424" s="3">
        <v>4750</v>
      </c>
      <c r="K424" s="3">
        <v>2.263157894736842</v>
      </c>
      <c r="L424" s="61">
        <v>750</v>
      </c>
      <c r="M424" s="61">
        <v>-750</v>
      </c>
      <c r="N424" s="61">
        <v>750</v>
      </c>
      <c r="O424" s="129">
        <f t="shared" si="138"/>
        <v>-11.769548115188002</v>
      </c>
      <c r="P424" s="3">
        <f t="shared" si="134"/>
        <v>-761.76954811518794</v>
      </c>
      <c r="Q424" s="96">
        <f t="shared" si="135"/>
        <v>-1.0156927308202506</v>
      </c>
      <c r="R424" s="157">
        <f t="shared" si="139"/>
        <v>-31.418970026249657</v>
      </c>
      <c r="S424" s="3">
        <f t="shared" si="136"/>
        <v>-781.41897002624967</v>
      </c>
      <c r="T424" s="96">
        <f t="shared" si="137"/>
        <v>-1.0418919600349996</v>
      </c>
      <c r="U424" s="154">
        <f t="shared" si="140"/>
        <v>72.869038381889808</v>
      </c>
      <c r="V424" s="3">
        <f t="shared" si="141"/>
        <v>-677.13096161811018</v>
      </c>
      <c r="W424" s="96">
        <f t="shared" si="142"/>
        <v>-0.90284128215748027</v>
      </c>
      <c r="X424" s="217">
        <f t="shared" si="143"/>
        <v>225.25993195993146</v>
      </c>
      <c r="Y424" s="3">
        <f t="shared" si="144"/>
        <v>-524.74006804006854</v>
      </c>
      <c r="Z424" s="96">
        <f t="shared" si="145"/>
        <v>-0.69965342405342468</v>
      </c>
      <c r="AA424" s="220">
        <f t="shared" si="146"/>
        <v>190.51599604103438</v>
      </c>
      <c r="AB424" s="184">
        <f t="shared" si="147"/>
        <v>-559.48400395896556</v>
      </c>
      <c r="AC424" s="166">
        <f t="shared" si="148"/>
        <v>-0.74597867194528744</v>
      </c>
      <c r="AD424" s="3">
        <f t="shared" si="133"/>
        <v>10750</v>
      </c>
      <c r="AE424" s="184">
        <f t="shared" si="153"/>
        <v>11488.230451884812</v>
      </c>
      <c r="AF424" s="184">
        <f t="shared" si="149"/>
        <v>11468.58102997375</v>
      </c>
      <c r="AG424" s="184">
        <f t="shared" si="150"/>
        <v>11572.86903838189</v>
      </c>
      <c r="AH424" s="184">
        <f t="shared" si="151"/>
        <v>11725.259931959932</v>
      </c>
      <c r="AI424" s="184">
        <f t="shared" si="152"/>
        <v>11690.515996041035</v>
      </c>
    </row>
    <row r="425" spans="1:35" x14ac:dyDescent="0.25">
      <c r="A425" s="1">
        <v>423</v>
      </c>
      <c r="B425" s="30">
        <v>11500</v>
      </c>
      <c r="C425" s="30">
        <v>10750</v>
      </c>
      <c r="D425" s="30">
        <v>11500</v>
      </c>
      <c r="E425" s="3">
        <v>41</v>
      </c>
      <c r="F425" s="3">
        <v>42</v>
      </c>
      <c r="G425" s="3">
        <v>47</v>
      </c>
      <c r="H425" s="3">
        <v>3750</v>
      </c>
      <c r="I425" s="3">
        <v>4750</v>
      </c>
      <c r="J425" s="3">
        <v>5750</v>
      </c>
      <c r="K425" s="3">
        <v>2</v>
      </c>
      <c r="L425" s="61">
        <v>-750</v>
      </c>
      <c r="M425" s="61">
        <v>750</v>
      </c>
      <c r="N425" s="61">
        <v>-500</v>
      </c>
      <c r="O425" s="129">
        <f t="shared" si="138"/>
        <v>4.6730572241851718</v>
      </c>
      <c r="P425" s="3">
        <f t="shared" si="134"/>
        <v>504.67305722418519</v>
      </c>
      <c r="Q425" s="96">
        <f t="shared" si="135"/>
        <v>-1.0093461144483704</v>
      </c>
      <c r="R425" s="157">
        <f t="shared" si="139"/>
        <v>9.0782740637533017</v>
      </c>
      <c r="S425" s="3">
        <f t="shared" si="136"/>
        <v>509.07827406375333</v>
      </c>
      <c r="T425" s="96">
        <f t="shared" si="137"/>
        <v>-1.0181565481275066</v>
      </c>
      <c r="U425" s="154">
        <f t="shared" si="140"/>
        <v>64.315283961562045</v>
      </c>
      <c r="V425" s="3">
        <f t="shared" si="141"/>
        <v>564.31528396156205</v>
      </c>
      <c r="W425" s="96">
        <f t="shared" si="142"/>
        <v>-1.1286305679231241</v>
      </c>
      <c r="X425" s="217">
        <f t="shared" si="143"/>
        <v>42.268790625389933</v>
      </c>
      <c r="Y425" s="3">
        <f t="shared" si="144"/>
        <v>542.2687906253899</v>
      </c>
      <c r="Z425" s="96">
        <f t="shared" si="145"/>
        <v>-1.0845375812507798</v>
      </c>
      <c r="AA425" s="220">
        <f t="shared" si="146"/>
        <v>84.110541208837247</v>
      </c>
      <c r="AB425" s="184">
        <f t="shared" si="147"/>
        <v>584.11054120883728</v>
      </c>
      <c r="AC425" s="166">
        <f t="shared" si="148"/>
        <v>-1.1682210824176746</v>
      </c>
      <c r="AD425" s="3">
        <f t="shared" si="133"/>
        <v>11500</v>
      </c>
      <c r="AE425" s="184">
        <f t="shared" si="153"/>
        <v>10754.673057224185</v>
      </c>
      <c r="AF425" s="184">
        <f t="shared" si="149"/>
        <v>10759.078274063753</v>
      </c>
      <c r="AG425" s="184">
        <f t="shared" si="150"/>
        <v>10814.315283961561</v>
      </c>
      <c r="AH425" s="184">
        <f t="shared" si="151"/>
        <v>10792.26879062539</v>
      </c>
      <c r="AI425" s="184">
        <f t="shared" si="152"/>
        <v>10834.110541208836</v>
      </c>
    </row>
    <row r="426" spans="1:35" x14ac:dyDescent="0.25">
      <c r="A426" s="1">
        <v>424</v>
      </c>
      <c r="B426" s="30">
        <v>10750</v>
      </c>
      <c r="C426" s="30">
        <v>11500</v>
      </c>
      <c r="D426" s="30">
        <v>11000</v>
      </c>
      <c r="E426" s="3">
        <v>42</v>
      </c>
      <c r="F426" s="3">
        <v>47</v>
      </c>
      <c r="G426" s="3">
        <v>49</v>
      </c>
      <c r="H426" s="3">
        <v>4750</v>
      </c>
      <c r="I426" s="3">
        <v>5750</v>
      </c>
      <c r="J426" s="3">
        <v>5750</v>
      </c>
      <c r="K426" s="3">
        <v>1.9130434782608696</v>
      </c>
      <c r="L426" s="61">
        <v>750</v>
      </c>
      <c r="M426" s="61">
        <v>-500</v>
      </c>
      <c r="N426" s="61">
        <v>750</v>
      </c>
      <c r="O426" s="129">
        <f t="shared" si="138"/>
        <v>96.032718645408067</v>
      </c>
      <c r="P426" s="3">
        <f t="shared" si="134"/>
        <v>-653.96728135459193</v>
      </c>
      <c r="Q426" s="96">
        <f t="shared" si="135"/>
        <v>-0.8719563751394559</v>
      </c>
      <c r="R426" s="157">
        <f t="shared" si="139"/>
        <v>209.89971007277626</v>
      </c>
      <c r="S426" s="3">
        <f t="shared" si="136"/>
        <v>-540.10028992722368</v>
      </c>
      <c r="T426" s="96">
        <f t="shared" si="137"/>
        <v>-0.72013371990296493</v>
      </c>
      <c r="U426" s="154">
        <f t="shared" si="140"/>
        <v>209.46001726377997</v>
      </c>
      <c r="V426" s="3">
        <f t="shared" si="141"/>
        <v>-540.53998273622005</v>
      </c>
      <c r="W426" s="96">
        <f t="shared" si="142"/>
        <v>-0.72071997698162671</v>
      </c>
      <c r="X426" s="217">
        <f t="shared" si="143"/>
        <v>285.98617063455913</v>
      </c>
      <c r="Y426" s="3">
        <f t="shared" si="144"/>
        <v>-464.01382936544087</v>
      </c>
      <c r="Z426" s="96">
        <f t="shared" si="145"/>
        <v>-0.61868510582058778</v>
      </c>
      <c r="AA426" s="220">
        <f t="shared" si="146"/>
        <v>271.84676223282042</v>
      </c>
      <c r="AB426" s="184">
        <f t="shared" si="147"/>
        <v>-478.15323776717958</v>
      </c>
      <c r="AC426" s="166">
        <f t="shared" si="148"/>
        <v>-0.63753765035623944</v>
      </c>
      <c r="AD426" s="3">
        <f t="shared" si="133"/>
        <v>11000</v>
      </c>
      <c r="AE426" s="184">
        <f t="shared" si="153"/>
        <v>11596.032718645409</v>
      </c>
      <c r="AF426" s="184">
        <f t="shared" si="149"/>
        <v>11709.899710072776</v>
      </c>
      <c r="AG426" s="184">
        <f t="shared" si="150"/>
        <v>11709.46001726378</v>
      </c>
      <c r="AH426" s="184">
        <f t="shared" si="151"/>
        <v>11785.986170634558</v>
      </c>
      <c r="AI426" s="184">
        <f t="shared" si="152"/>
        <v>11771.846762232821</v>
      </c>
    </row>
    <row r="427" spans="1:35" x14ac:dyDescent="0.25">
      <c r="A427" s="1">
        <v>425</v>
      </c>
      <c r="B427" s="30">
        <v>11500</v>
      </c>
      <c r="C427" s="30">
        <v>11000</v>
      </c>
      <c r="D427" s="30">
        <v>11750</v>
      </c>
      <c r="E427" s="3">
        <v>47</v>
      </c>
      <c r="F427" s="3">
        <v>49</v>
      </c>
      <c r="G427" s="3">
        <v>48</v>
      </c>
      <c r="H427" s="3">
        <v>5750</v>
      </c>
      <c r="I427" s="3">
        <v>5750</v>
      </c>
      <c r="J427" s="3">
        <v>5750</v>
      </c>
      <c r="K427" s="3">
        <v>2.0434782608695654</v>
      </c>
      <c r="L427" s="61">
        <v>-500</v>
      </c>
      <c r="M427" s="61">
        <v>750</v>
      </c>
      <c r="N427" s="61">
        <v>750</v>
      </c>
      <c r="O427" s="129">
        <f t="shared" si="138"/>
        <v>-28.935696534444801</v>
      </c>
      <c r="P427" s="3">
        <f t="shared" si="134"/>
        <v>-778.93569653444479</v>
      </c>
      <c r="Q427" s="96">
        <f t="shared" si="135"/>
        <v>-1.0385809287125931</v>
      </c>
      <c r="R427" s="157">
        <f t="shared" si="139"/>
        <v>50.430338566208903</v>
      </c>
      <c r="S427" s="3">
        <f t="shared" si="136"/>
        <v>-699.56966143379111</v>
      </c>
      <c r="T427" s="96">
        <f t="shared" si="137"/>
        <v>-0.93275954857838816</v>
      </c>
      <c r="U427" s="154">
        <f t="shared" si="140"/>
        <v>-60.047982813756491</v>
      </c>
      <c r="V427" s="3">
        <f t="shared" si="141"/>
        <v>-810.04798281375645</v>
      </c>
      <c r="W427" s="96">
        <f t="shared" si="142"/>
        <v>-1.0800639770850087</v>
      </c>
      <c r="X427" s="217">
        <f t="shared" si="143"/>
        <v>-18.854296699985156</v>
      </c>
      <c r="Y427" s="3">
        <f t="shared" si="144"/>
        <v>-768.85429669998518</v>
      </c>
      <c r="Z427" s="96">
        <f t="shared" si="145"/>
        <v>-1.025139062266647</v>
      </c>
      <c r="AA427" s="220">
        <f t="shared" si="146"/>
        <v>-53.552089968376308</v>
      </c>
      <c r="AB427" s="184">
        <f t="shared" si="147"/>
        <v>-803.55208996837632</v>
      </c>
      <c r="AC427" s="166">
        <f t="shared" si="148"/>
        <v>-1.0714027866245017</v>
      </c>
      <c r="AD427" s="3">
        <f t="shared" si="133"/>
        <v>11750</v>
      </c>
      <c r="AE427" s="184">
        <f t="shared" si="153"/>
        <v>10971.064303465555</v>
      </c>
      <c r="AF427" s="184">
        <f t="shared" si="149"/>
        <v>11050.43033856621</v>
      </c>
      <c r="AG427" s="184">
        <f t="shared" si="150"/>
        <v>10939.952017186244</v>
      </c>
      <c r="AH427" s="184">
        <f t="shared" si="151"/>
        <v>10981.145703300015</v>
      </c>
      <c r="AI427" s="184">
        <f t="shared" si="152"/>
        <v>10946.447910031624</v>
      </c>
    </row>
    <row r="428" spans="1:35" x14ac:dyDescent="0.25">
      <c r="A428" s="1">
        <v>426</v>
      </c>
      <c r="B428" s="30">
        <v>11000</v>
      </c>
      <c r="C428" s="30">
        <v>11750</v>
      </c>
      <c r="D428" s="30">
        <v>12500</v>
      </c>
      <c r="E428" s="3">
        <v>49</v>
      </c>
      <c r="F428" s="3">
        <v>48</v>
      </c>
      <c r="G428" s="3">
        <v>46</v>
      </c>
      <c r="H428" s="3">
        <v>5750</v>
      </c>
      <c r="I428" s="3">
        <v>5750</v>
      </c>
      <c r="J428" s="3">
        <v>2750</v>
      </c>
      <c r="K428" s="3">
        <v>4.5454545454545459</v>
      </c>
      <c r="L428" s="61">
        <v>750</v>
      </c>
      <c r="M428" s="61">
        <v>750</v>
      </c>
      <c r="N428" s="61">
        <v>750</v>
      </c>
      <c r="O428" s="129">
        <f t="shared" si="138"/>
        <v>-407.87065330394375</v>
      </c>
      <c r="P428" s="3">
        <f t="shared" si="134"/>
        <v>-1157.8706533039438</v>
      </c>
      <c r="Q428" s="96">
        <f t="shared" si="135"/>
        <v>-1.5438275377385917</v>
      </c>
      <c r="R428" s="157">
        <f t="shared" si="139"/>
        <v>-263.99816862837974</v>
      </c>
      <c r="S428" s="3">
        <f t="shared" si="136"/>
        <v>-1013.9981686283797</v>
      </c>
      <c r="T428" s="96">
        <f t="shared" si="137"/>
        <v>-1.351997558171173</v>
      </c>
      <c r="U428" s="154">
        <f t="shared" si="140"/>
        <v>-307.73925064531227</v>
      </c>
      <c r="V428" s="3">
        <f t="shared" si="141"/>
        <v>-1057.7392506453123</v>
      </c>
      <c r="W428" s="96">
        <f t="shared" si="142"/>
        <v>-1.4103190008604163</v>
      </c>
      <c r="X428" s="217">
        <f t="shared" si="143"/>
        <v>-287.2970934831568</v>
      </c>
      <c r="Y428" s="3">
        <f t="shared" si="144"/>
        <v>-1037.2970934831569</v>
      </c>
      <c r="Z428" s="96">
        <f t="shared" si="145"/>
        <v>-1.3830627913108759</v>
      </c>
      <c r="AA428" s="220">
        <f t="shared" si="146"/>
        <v>-427.23915124927407</v>
      </c>
      <c r="AB428" s="184">
        <f t="shared" si="147"/>
        <v>-1177.2391512492741</v>
      </c>
      <c r="AC428" s="166">
        <f t="shared" si="148"/>
        <v>-1.5696522016656989</v>
      </c>
      <c r="AD428" s="3">
        <f t="shared" si="133"/>
        <v>12500</v>
      </c>
      <c r="AE428" s="184">
        <f t="shared" si="153"/>
        <v>11342.129346696056</v>
      </c>
      <c r="AF428" s="184">
        <f t="shared" si="149"/>
        <v>11486.001831371621</v>
      </c>
      <c r="AG428" s="184">
        <f t="shared" si="150"/>
        <v>11442.260749354688</v>
      </c>
      <c r="AH428" s="184">
        <f t="shared" si="151"/>
        <v>11462.702906516843</v>
      </c>
      <c r="AI428" s="184">
        <f t="shared" si="152"/>
        <v>11322.760848750726</v>
      </c>
    </row>
    <row r="429" spans="1:35" x14ac:dyDescent="0.25">
      <c r="A429" s="1">
        <v>427</v>
      </c>
      <c r="B429" s="30">
        <v>11750</v>
      </c>
      <c r="C429" s="30">
        <v>12500</v>
      </c>
      <c r="D429" s="30">
        <v>13250</v>
      </c>
      <c r="E429" s="3">
        <v>48</v>
      </c>
      <c r="F429" s="3">
        <v>46</v>
      </c>
      <c r="G429" s="3">
        <v>45</v>
      </c>
      <c r="H429" s="3">
        <v>5750</v>
      </c>
      <c r="I429" s="3">
        <v>2750</v>
      </c>
      <c r="J429" s="3">
        <v>2750</v>
      </c>
      <c r="K429" s="3">
        <v>4.8181818181818183</v>
      </c>
      <c r="L429" s="61">
        <v>750</v>
      </c>
      <c r="M429" s="61">
        <v>750</v>
      </c>
      <c r="N429" s="61">
        <v>-500</v>
      </c>
      <c r="O429" s="129">
        <f t="shared" si="138"/>
        <v>-524.75362853632737</v>
      </c>
      <c r="P429" s="3">
        <f t="shared" si="134"/>
        <v>-24.753628536327369</v>
      </c>
      <c r="Q429" s="96">
        <f t="shared" si="135"/>
        <v>4.9507257072654735E-2</v>
      </c>
      <c r="R429" s="157">
        <f t="shared" si="139"/>
        <v>-619.87240143742997</v>
      </c>
      <c r="S429" s="3">
        <f t="shared" si="136"/>
        <v>-119.87240143742997</v>
      </c>
      <c r="T429" s="96">
        <f t="shared" si="137"/>
        <v>0.23974480287485994</v>
      </c>
      <c r="U429" s="154">
        <f t="shared" si="140"/>
        <v>-529.27627220435102</v>
      </c>
      <c r="V429" s="3">
        <f t="shared" si="141"/>
        <v>-29.276272204351017</v>
      </c>
      <c r="W429" s="96">
        <f t="shared" si="142"/>
        <v>5.8552544408702036E-2</v>
      </c>
      <c r="X429" s="217">
        <f t="shared" si="143"/>
        <v>-434.30458995939495</v>
      </c>
      <c r="Y429" s="3">
        <f t="shared" si="144"/>
        <v>65.695410040605054</v>
      </c>
      <c r="Z429" s="96">
        <f t="shared" si="145"/>
        <v>-0.13139082008121011</v>
      </c>
      <c r="AA429" s="220">
        <f t="shared" si="146"/>
        <v>-527.43801123092339</v>
      </c>
      <c r="AB429" s="184">
        <f t="shared" si="147"/>
        <v>-27.438011230923394</v>
      </c>
      <c r="AC429" s="166">
        <f t="shared" si="148"/>
        <v>5.4876022461846787E-2</v>
      </c>
      <c r="AD429" s="3">
        <f t="shared" si="133"/>
        <v>13250</v>
      </c>
      <c r="AE429" s="184">
        <f t="shared" si="153"/>
        <v>11975.246371463672</v>
      </c>
      <c r="AF429" s="184">
        <f t="shared" si="149"/>
        <v>11880.127598562571</v>
      </c>
      <c r="AG429" s="184">
        <f t="shared" si="150"/>
        <v>11970.723727795648</v>
      </c>
      <c r="AH429" s="184">
        <f t="shared" si="151"/>
        <v>12065.695410040606</v>
      </c>
      <c r="AI429" s="184">
        <f t="shared" si="152"/>
        <v>11972.561988769077</v>
      </c>
    </row>
    <row r="430" spans="1:35" x14ac:dyDescent="0.25">
      <c r="A430" s="1">
        <v>428</v>
      </c>
      <c r="B430" s="30">
        <v>12500</v>
      </c>
      <c r="C430" s="30">
        <v>13250</v>
      </c>
      <c r="D430" s="30">
        <v>12750</v>
      </c>
      <c r="E430" s="3">
        <v>46</v>
      </c>
      <c r="F430" s="3">
        <v>45</v>
      </c>
      <c r="G430" s="3">
        <v>48</v>
      </c>
      <c r="H430" s="3">
        <v>2750</v>
      </c>
      <c r="I430" s="3">
        <v>2750</v>
      </c>
      <c r="J430" s="3">
        <v>3750</v>
      </c>
      <c r="K430" s="3">
        <v>3.4</v>
      </c>
      <c r="L430" s="61">
        <v>750</v>
      </c>
      <c r="M430" s="61">
        <v>-500</v>
      </c>
      <c r="N430" s="61">
        <v>-500</v>
      </c>
      <c r="O430" s="129">
        <f t="shared" si="138"/>
        <v>-375.43943273494506</v>
      </c>
      <c r="P430" s="3">
        <f t="shared" si="134"/>
        <v>124.56056726505494</v>
      </c>
      <c r="Q430" s="96">
        <f t="shared" si="135"/>
        <v>-0.24912113453010989</v>
      </c>
      <c r="R430" s="157">
        <f t="shared" si="139"/>
        <v>-465.22969459630707</v>
      </c>
      <c r="S430" s="3">
        <f t="shared" si="136"/>
        <v>34.77030540369293</v>
      </c>
      <c r="T430" s="96">
        <f t="shared" si="137"/>
        <v>-6.9540610807385855E-2</v>
      </c>
      <c r="U430" s="154">
        <f t="shared" si="140"/>
        <v>-258.4520305870866</v>
      </c>
      <c r="V430" s="3">
        <f t="shared" si="141"/>
        <v>241.5479694129134</v>
      </c>
      <c r="W430" s="96">
        <f t="shared" si="142"/>
        <v>-0.4830959388258268</v>
      </c>
      <c r="X430" s="217">
        <f t="shared" si="143"/>
        <v>-239.30264447816239</v>
      </c>
      <c r="Y430" s="3">
        <f t="shared" si="144"/>
        <v>260.69735552183761</v>
      </c>
      <c r="Z430" s="96">
        <f t="shared" si="145"/>
        <v>-0.52139471104367519</v>
      </c>
      <c r="AA430" s="220">
        <f t="shared" si="146"/>
        <v>-221.54142990595679</v>
      </c>
      <c r="AB430" s="184">
        <f t="shared" si="147"/>
        <v>278.45857009404324</v>
      </c>
      <c r="AC430" s="166">
        <f t="shared" si="148"/>
        <v>-0.55691714018808647</v>
      </c>
      <c r="AD430" s="3">
        <f t="shared" si="133"/>
        <v>12750</v>
      </c>
      <c r="AE430" s="184">
        <f t="shared" si="153"/>
        <v>12874.560567265054</v>
      </c>
      <c r="AF430" s="184">
        <f t="shared" si="149"/>
        <v>12784.770305403694</v>
      </c>
      <c r="AG430" s="184">
        <f t="shared" si="150"/>
        <v>12991.547969412914</v>
      </c>
      <c r="AH430" s="184">
        <f t="shared" si="151"/>
        <v>13010.697355521837</v>
      </c>
      <c r="AI430" s="184">
        <f t="shared" si="152"/>
        <v>13028.458570094042</v>
      </c>
    </row>
    <row r="431" spans="1:35" x14ac:dyDescent="0.25">
      <c r="A431" s="1">
        <v>429</v>
      </c>
      <c r="B431" s="30">
        <v>13250</v>
      </c>
      <c r="C431" s="30">
        <v>12750</v>
      </c>
      <c r="D431" s="30">
        <v>12250</v>
      </c>
      <c r="E431" s="3">
        <v>45</v>
      </c>
      <c r="F431" s="3">
        <v>48</v>
      </c>
      <c r="G431" s="3">
        <v>46</v>
      </c>
      <c r="H431" s="3">
        <v>2750</v>
      </c>
      <c r="I431" s="3">
        <v>3750</v>
      </c>
      <c r="J431" s="3">
        <v>3750</v>
      </c>
      <c r="K431" s="3">
        <v>3.2666666666666666</v>
      </c>
      <c r="L431" s="61">
        <v>-500</v>
      </c>
      <c r="M431" s="61">
        <v>-500</v>
      </c>
      <c r="N431" s="61">
        <v>250</v>
      </c>
      <c r="O431" s="129">
        <f t="shared" si="138"/>
        <v>-310.85717971908241</v>
      </c>
      <c r="P431" s="3">
        <f t="shared" si="134"/>
        <v>-560.85717971908241</v>
      </c>
      <c r="Q431" s="96">
        <f t="shared" si="135"/>
        <v>-2.2434287188763298</v>
      </c>
      <c r="R431" s="157">
        <f t="shared" si="139"/>
        <v>-321.73547131301217</v>
      </c>
      <c r="S431" s="3">
        <f t="shared" si="136"/>
        <v>-571.73547131301211</v>
      </c>
      <c r="T431" s="96">
        <f t="shared" si="137"/>
        <v>-2.2869418852520487</v>
      </c>
      <c r="U431" s="154">
        <f t="shared" si="140"/>
        <v>-262.13460749385649</v>
      </c>
      <c r="V431" s="3">
        <f t="shared" si="141"/>
        <v>-512.13460749385649</v>
      </c>
      <c r="W431" s="96">
        <f t="shared" si="142"/>
        <v>-2.0485384299754261</v>
      </c>
      <c r="X431" s="217">
        <f t="shared" si="143"/>
        <v>-253.00003425408875</v>
      </c>
      <c r="Y431" s="3">
        <f t="shared" si="144"/>
        <v>-503.00003425408875</v>
      </c>
      <c r="Z431" s="96">
        <f t="shared" si="145"/>
        <v>-2.0120001370163552</v>
      </c>
      <c r="AA431" s="220">
        <f t="shared" si="146"/>
        <v>-245.95222747988575</v>
      </c>
      <c r="AB431" s="184">
        <f t="shared" si="147"/>
        <v>-495.95222747988578</v>
      </c>
      <c r="AC431" s="166">
        <f t="shared" si="148"/>
        <v>-1.9838089099195431</v>
      </c>
      <c r="AD431" s="3">
        <f t="shared" si="133"/>
        <v>12250</v>
      </c>
      <c r="AE431" s="184">
        <f t="shared" si="153"/>
        <v>12439.142820280918</v>
      </c>
      <c r="AF431" s="184">
        <f t="shared" si="149"/>
        <v>12428.264528686988</v>
      </c>
      <c r="AG431" s="184">
        <f t="shared" si="150"/>
        <v>12487.865392506144</v>
      </c>
      <c r="AH431" s="184">
        <f t="shared" si="151"/>
        <v>12496.999965745912</v>
      </c>
      <c r="AI431" s="184">
        <f t="shared" si="152"/>
        <v>12504.047772520114</v>
      </c>
    </row>
    <row r="432" spans="1:35" x14ac:dyDescent="0.25">
      <c r="A432" s="1">
        <v>430</v>
      </c>
      <c r="B432" s="30">
        <v>12750</v>
      </c>
      <c r="C432" s="30">
        <v>12250</v>
      </c>
      <c r="D432" s="30">
        <v>12500</v>
      </c>
      <c r="E432" s="3">
        <v>48</v>
      </c>
      <c r="F432" s="3">
        <v>46</v>
      </c>
      <c r="G432" s="3">
        <v>43</v>
      </c>
      <c r="H432" s="3">
        <v>3750</v>
      </c>
      <c r="I432" s="3">
        <v>3750</v>
      </c>
      <c r="J432" s="3">
        <v>3750</v>
      </c>
      <c r="K432" s="3">
        <v>3.3333333333333335</v>
      </c>
      <c r="L432" s="61">
        <v>-500</v>
      </c>
      <c r="M432" s="61">
        <v>250</v>
      </c>
      <c r="N432" s="61">
        <v>-750</v>
      </c>
      <c r="O432" s="129">
        <f t="shared" si="138"/>
        <v>-367.29046013097673</v>
      </c>
      <c r="P432" s="3">
        <f t="shared" si="134"/>
        <v>382.70953986902327</v>
      </c>
      <c r="Q432" s="96">
        <f t="shared" si="135"/>
        <v>-0.51027938649203108</v>
      </c>
      <c r="R432" s="157">
        <f t="shared" si="139"/>
        <v>-400.18966308788475</v>
      </c>
      <c r="S432" s="3">
        <f t="shared" si="136"/>
        <v>349.81033691211525</v>
      </c>
      <c r="T432" s="96">
        <f t="shared" si="137"/>
        <v>-0.46641378254948701</v>
      </c>
      <c r="U432" s="154">
        <f t="shared" si="140"/>
        <v>-375.42910983903255</v>
      </c>
      <c r="V432" s="3">
        <f t="shared" si="141"/>
        <v>374.57089016096745</v>
      </c>
      <c r="W432" s="96">
        <f t="shared" si="142"/>
        <v>-0.4994278535479566</v>
      </c>
      <c r="X432" s="217">
        <f t="shared" si="143"/>
        <v>-390.73991712196022</v>
      </c>
      <c r="Y432" s="3">
        <f t="shared" si="144"/>
        <v>359.26008287803978</v>
      </c>
      <c r="Z432" s="96">
        <f t="shared" si="145"/>
        <v>-0.47901344383738637</v>
      </c>
      <c r="AA432" s="220">
        <f t="shared" si="146"/>
        <v>-429.16095031045091</v>
      </c>
      <c r="AB432" s="184">
        <f t="shared" si="147"/>
        <v>320.83904968954909</v>
      </c>
      <c r="AC432" s="166">
        <f t="shared" si="148"/>
        <v>-0.42778539958606543</v>
      </c>
      <c r="AD432" s="3">
        <f t="shared" si="133"/>
        <v>12500</v>
      </c>
      <c r="AE432" s="184">
        <f t="shared" si="153"/>
        <v>11882.709539869024</v>
      </c>
      <c r="AF432" s="184">
        <f t="shared" si="149"/>
        <v>11849.810336912115</v>
      </c>
      <c r="AG432" s="184">
        <f t="shared" si="150"/>
        <v>11874.570890160967</v>
      </c>
      <c r="AH432" s="184">
        <f t="shared" si="151"/>
        <v>11859.26008287804</v>
      </c>
      <c r="AI432" s="184">
        <f t="shared" si="152"/>
        <v>11820.83904968955</v>
      </c>
    </row>
    <row r="433" spans="1:35" ht="15.75" thickBot="1" x14ac:dyDescent="0.3">
      <c r="A433" s="1">
        <v>431</v>
      </c>
      <c r="B433" s="30">
        <v>12250</v>
      </c>
      <c r="C433" s="30">
        <v>12500</v>
      </c>
      <c r="D433" s="31">
        <v>11750</v>
      </c>
      <c r="E433" s="3">
        <v>46</v>
      </c>
      <c r="F433" s="3">
        <v>43</v>
      </c>
      <c r="G433" s="32">
        <v>46</v>
      </c>
      <c r="H433" s="3">
        <v>3750</v>
      </c>
      <c r="I433" s="3">
        <v>3750</v>
      </c>
      <c r="J433" s="32">
        <v>1750</v>
      </c>
      <c r="K433" s="32">
        <v>6.7142857142857144</v>
      </c>
      <c r="L433" s="61">
        <v>250</v>
      </c>
      <c r="M433" s="61">
        <v>-750</v>
      </c>
      <c r="N433" s="62">
        <v>0</v>
      </c>
      <c r="O433" s="129">
        <f t="shared" si="138"/>
        <v>-285.85011279813438</v>
      </c>
      <c r="P433" s="3">
        <f t="shared" si="134"/>
        <v>-285.85011279813438</v>
      </c>
      <c r="Q433" s="96">
        <f t="shared" si="135"/>
        <v>0</v>
      </c>
      <c r="R433" s="157">
        <f t="shared" si="139"/>
        <v>-221.08035694437413</v>
      </c>
      <c r="S433" s="3">
        <f t="shared" si="136"/>
        <v>-221.08035694437413</v>
      </c>
      <c r="T433" s="96">
        <f t="shared" si="137"/>
        <v>0</v>
      </c>
      <c r="U433" s="154">
        <f t="shared" si="140"/>
        <v>-29.221142264949336</v>
      </c>
      <c r="V433" s="3">
        <f t="shared" si="141"/>
        <v>-29.221142264949336</v>
      </c>
      <c r="W433" s="96">
        <f t="shared" si="142"/>
        <v>0</v>
      </c>
      <c r="X433" s="217">
        <f t="shared" si="143"/>
        <v>-80.958491495599674</v>
      </c>
      <c r="Y433" s="3">
        <f t="shared" si="144"/>
        <v>-80.958491495599674</v>
      </c>
      <c r="Z433" s="96">
        <f t="shared" si="145"/>
        <v>0</v>
      </c>
      <c r="AA433" s="220">
        <f t="shared" si="146"/>
        <v>-135.48475211828108</v>
      </c>
      <c r="AB433" s="184">
        <f t="shared" si="147"/>
        <v>-135.48475211828108</v>
      </c>
      <c r="AC433" s="166">
        <f t="shared" si="148"/>
        <v>0</v>
      </c>
      <c r="AD433" s="3">
        <f t="shared" si="133"/>
        <v>11750</v>
      </c>
      <c r="AE433" s="184">
        <f t="shared" si="153"/>
        <v>12214.149887201866</v>
      </c>
      <c r="AF433" s="184">
        <f t="shared" si="149"/>
        <v>12278.919643055626</v>
      </c>
      <c r="AG433" s="184">
        <f t="shared" si="150"/>
        <v>12470.778857735051</v>
      </c>
      <c r="AH433" s="184">
        <f t="shared" si="151"/>
        <v>12419.041508504401</v>
      </c>
      <c r="AI433" s="184">
        <f t="shared" si="152"/>
        <v>12364.515247881718</v>
      </c>
    </row>
    <row r="434" spans="1:35" ht="15.75" thickBot="1" x14ac:dyDescent="0.3">
      <c r="A434" s="1">
        <v>432</v>
      </c>
      <c r="B434" s="30">
        <v>12500</v>
      </c>
      <c r="C434" s="31">
        <v>11750</v>
      </c>
      <c r="D434" s="29">
        <v>9500</v>
      </c>
      <c r="E434" s="3">
        <v>43</v>
      </c>
      <c r="F434" s="32">
        <v>46</v>
      </c>
      <c r="G434" s="28">
        <v>36</v>
      </c>
      <c r="H434" s="3">
        <v>3750</v>
      </c>
      <c r="I434" s="32">
        <v>1750</v>
      </c>
      <c r="J434" s="28">
        <v>5750</v>
      </c>
      <c r="K434" s="28">
        <v>1.6521739130434783</v>
      </c>
      <c r="L434" s="61">
        <v>-750</v>
      </c>
      <c r="M434" s="62">
        <v>0</v>
      </c>
      <c r="N434" s="209">
        <v>-250</v>
      </c>
      <c r="O434" s="129">
        <f t="shared" si="138"/>
        <v>255.4364718652526</v>
      </c>
      <c r="P434" s="3">
        <f t="shared" si="134"/>
        <v>505.4364718652526</v>
      </c>
      <c r="Q434" s="96">
        <f t="shared" si="135"/>
        <v>-2.0217458874610106</v>
      </c>
      <c r="R434" s="157">
        <f t="shared" si="139"/>
        <v>51.375458314421749</v>
      </c>
      <c r="S434" s="3">
        <f t="shared" si="136"/>
        <v>301.37545831442173</v>
      </c>
      <c r="T434" s="96">
        <f t="shared" si="137"/>
        <v>-1.205501833257687</v>
      </c>
      <c r="U434" s="154">
        <f t="shared" si="140"/>
        <v>435.77687480031653</v>
      </c>
      <c r="V434" s="3">
        <f t="shared" si="141"/>
        <v>685.77687480031659</v>
      </c>
      <c r="W434" s="96">
        <f t="shared" si="142"/>
        <v>-2.7431074992012663</v>
      </c>
      <c r="X434" s="217">
        <f t="shared" si="143"/>
        <v>441.78982344629014</v>
      </c>
      <c r="Y434" s="3">
        <f t="shared" si="144"/>
        <v>691.78982344629014</v>
      </c>
      <c r="Z434" s="96">
        <f t="shared" si="145"/>
        <v>-2.7671592937851606</v>
      </c>
      <c r="AA434" s="220">
        <f t="shared" si="146"/>
        <v>451.28916200535838</v>
      </c>
      <c r="AB434" s="184">
        <f t="shared" si="147"/>
        <v>701.28916200535832</v>
      </c>
      <c r="AC434" s="166">
        <f t="shared" si="148"/>
        <v>-2.8051566480214332</v>
      </c>
      <c r="AD434" s="3">
        <f t="shared" si="133"/>
        <v>9500</v>
      </c>
      <c r="AE434" s="184">
        <f t="shared" si="153"/>
        <v>12005.436471865252</v>
      </c>
      <c r="AF434" s="184">
        <f t="shared" si="149"/>
        <v>11801.375458314422</v>
      </c>
      <c r="AG434" s="184">
        <f t="shared" si="150"/>
        <v>12185.776874800316</v>
      </c>
      <c r="AH434" s="184">
        <f t="shared" si="151"/>
        <v>12191.78982344629</v>
      </c>
      <c r="AI434" s="184">
        <f t="shared" si="152"/>
        <v>12201.289162005358</v>
      </c>
    </row>
    <row r="435" spans="1:35" ht="15.75" thickBot="1" x14ac:dyDescent="0.3">
      <c r="A435" s="1">
        <v>433</v>
      </c>
      <c r="B435" s="31">
        <v>11750</v>
      </c>
      <c r="C435" s="29">
        <v>9500</v>
      </c>
      <c r="D435" s="30">
        <v>9250</v>
      </c>
      <c r="E435" s="32">
        <v>46</v>
      </c>
      <c r="F435" s="28">
        <v>36</v>
      </c>
      <c r="G435" s="3">
        <v>50</v>
      </c>
      <c r="H435" s="32">
        <v>1750</v>
      </c>
      <c r="I435" s="28">
        <v>5750</v>
      </c>
      <c r="J435" s="3">
        <v>5750</v>
      </c>
      <c r="K435" s="3">
        <v>1.6086956521739131</v>
      </c>
      <c r="L435" s="62">
        <v>0</v>
      </c>
      <c r="M435" s="209">
        <v>-250</v>
      </c>
      <c r="N435" s="61">
        <v>-500</v>
      </c>
      <c r="O435" s="129">
        <f t="shared" si="138"/>
        <v>379.57830276374358</v>
      </c>
      <c r="P435" s="3">
        <f t="shared" si="134"/>
        <v>879.57830276374352</v>
      </c>
      <c r="Q435" s="96">
        <f t="shared" si="135"/>
        <v>-1.759156605527487</v>
      </c>
      <c r="R435" s="157">
        <f t="shared" si="139"/>
        <v>511.7718728503479</v>
      </c>
      <c r="S435" s="3">
        <f t="shared" si="136"/>
        <v>1011.7718728503479</v>
      </c>
      <c r="T435" s="96">
        <f t="shared" si="137"/>
        <v>-2.023543745700696</v>
      </c>
      <c r="U435" s="154">
        <f t="shared" si="140"/>
        <v>701.9122409056132</v>
      </c>
      <c r="V435" s="3">
        <f t="shared" si="141"/>
        <v>1201.9122409056131</v>
      </c>
      <c r="W435" s="96">
        <f t="shared" si="142"/>
        <v>-2.4038244818112262</v>
      </c>
      <c r="X435" s="217">
        <f t="shared" si="143"/>
        <v>571.99998956012701</v>
      </c>
      <c r="Y435" s="3">
        <f t="shared" si="144"/>
        <v>1071.999989560127</v>
      </c>
      <c r="Z435" s="96">
        <f t="shared" si="145"/>
        <v>-2.1439999791202542</v>
      </c>
      <c r="AA435" s="220">
        <f t="shared" si="146"/>
        <v>658.61786725813681</v>
      </c>
      <c r="AB435" s="184">
        <f t="shared" si="147"/>
        <v>1158.6178672581368</v>
      </c>
      <c r="AC435" s="166">
        <f t="shared" si="148"/>
        <v>-2.3172357345162737</v>
      </c>
      <c r="AD435" s="3">
        <f t="shared" si="133"/>
        <v>9250</v>
      </c>
      <c r="AE435" s="184">
        <f t="shared" si="153"/>
        <v>9879.5783027637444</v>
      </c>
      <c r="AF435" s="184">
        <f t="shared" si="149"/>
        <v>10011.771872850348</v>
      </c>
      <c r="AG435" s="184">
        <f t="shared" si="150"/>
        <v>10201.912240905613</v>
      </c>
      <c r="AH435" s="184">
        <f t="shared" si="151"/>
        <v>10071.999989560127</v>
      </c>
      <c r="AI435" s="184">
        <f t="shared" si="152"/>
        <v>10158.617867258137</v>
      </c>
    </row>
    <row r="436" spans="1:35" x14ac:dyDescent="0.25">
      <c r="A436" s="1">
        <v>434</v>
      </c>
      <c r="B436" s="29">
        <v>9500</v>
      </c>
      <c r="C436" s="30">
        <v>9250</v>
      </c>
      <c r="D436" s="30">
        <v>8750</v>
      </c>
      <c r="E436" s="28">
        <v>36</v>
      </c>
      <c r="F436" s="3">
        <v>50</v>
      </c>
      <c r="G436" s="3">
        <v>52</v>
      </c>
      <c r="H436" s="28">
        <v>5750</v>
      </c>
      <c r="I436" s="3">
        <v>5750</v>
      </c>
      <c r="J436" s="3">
        <v>4750</v>
      </c>
      <c r="K436" s="3">
        <v>1.8421052631578947</v>
      </c>
      <c r="L436" s="209">
        <v>-250</v>
      </c>
      <c r="M436" s="61">
        <v>-500</v>
      </c>
      <c r="N436" s="61">
        <v>-250</v>
      </c>
      <c r="O436" s="129">
        <f t="shared" si="138"/>
        <v>361.57924636158373</v>
      </c>
      <c r="P436" s="3">
        <f t="shared" si="134"/>
        <v>611.57924636158373</v>
      </c>
      <c r="Q436" s="96">
        <f t="shared" si="135"/>
        <v>-2.4463169854463347</v>
      </c>
      <c r="R436" s="157">
        <f t="shared" si="139"/>
        <v>530.31481547891724</v>
      </c>
      <c r="S436" s="3">
        <f t="shared" si="136"/>
        <v>780.31481547891724</v>
      </c>
      <c r="T436" s="96">
        <f t="shared" si="137"/>
        <v>-3.1212592619156689</v>
      </c>
      <c r="U436" s="154">
        <f t="shared" si="140"/>
        <v>427.14306429604926</v>
      </c>
      <c r="V436" s="3">
        <f t="shared" si="141"/>
        <v>677.14306429604926</v>
      </c>
      <c r="W436" s="96">
        <f t="shared" si="142"/>
        <v>-2.7085722571841973</v>
      </c>
      <c r="X436" s="217">
        <f t="shared" si="143"/>
        <v>619.00824181060693</v>
      </c>
      <c r="Y436" s="3">
        <f t="shared" si="144"/>
        <v>869.00824181060693</v>
      </c>
      <c r="Z436" s="96">
        <f t="shared" si="145"/>
        <v>-3.4760329672424279</v>
      </c>
      <c r="AA436" s="220">
        <f t="shared" si="146"/>
        <v>579.59203831820616</v>
      </c>
      <c r="AB436" s="184">
        <f t="shared" si="147"/>
        <v>829.59203831820616</v>
      </c>
      <c r="AC436" s="166">
        <f t="shared" si="148"/>
        <v>-3.3183681532728246</v>
      </c>
      <c r="AD436" s="3">
        <f t="shared" si="133"/>
        <v>8750</v>
      </c>
      <c r="AE436" s="184">
        <f t="shared" si="153"/>
        <v>9611.5792463615835</v>
      </c>
      <c r="AF436" s="184">
        <f t="shared" si="149"/>
        <v>9780.3148154789178</v>
      </c>
      <c r="AG436" s="184">
        <f t="shared" si="150"/>
        <v>9677.1430642960495</v>
      </c>
      <c r="AH436" s="184">
        <f t="shared" si="151"/>
        <v>9869.0082418106067</v>
      </c>
      <c r="AI436" s="184">
        <f t="shared" si="152"/>
        <v>9829.5920383182056</v>
      </c>
    </row>
    <row r="437" spans="1:35" x14ac:dyDescent="0.25">
      <c r="A437" s="1">
        <v>435</v>
      </c>
      <c r="B437" s="30">
        <v>9250</v>
      </c>
      <c r="C437" s="30">
        <v>8750</v>
      </c>
      <c r="D437" s="30">
        <v>8500</v>
      </c>
      <c r="E437" s="3">
        <v>50</v>
      </c>
      <c r="F437" s="3">
        <v>52</v>
      </c>
      <c r="G437" s="3">
        <v>57</v>
      </c>
      <c r="H437" s="3">
        <v>5750</v>
      </c>
      <c r="I437" s="3">
        <v>4750</v>
      </c>
      <c r="J437" s="3">
        <v>4750</v>
      </c>
      <c r="K437" s="3">
        <v>1.7894736842105263</v>
      </c>
      <c r="L437" s="61">
        <v>-500</v>
      </c>
      <c r="M437" s="61">
        <v>-250</v>
      </c>
      <c r="N437" s="61">
        <v>-500</v>
      </c>
      <c r="O437" s="129">
        <f t="shared" si="138"/>
        <v>430.88111495614544</v>
      </c>
      <c r="P437" s="3">
        <f t="shared" si="134"/>
        <v>930.88111495614544</v>
      </c>
      <c r="Q437" s="96">
        <f t="shared" si="135"/>
        <v>-1.8617622299122909</v>
      </c>
      <c r="R437" s="157">
        <f t="shared" si="139"/>
        <v>529.67896813668597</v>
      </c>
      <c r="S437" s="3">
        <f t="shared" si="136"/>
        <v>1029.6789681366859</v>
      </c>
      <c r="T437" s="96">
        <f t="shared" si="137"/>
        <v>-2.0593579362733716</v>
      </c>
      <c r="U437" s="154">
        <f t="shared" si="140"/>
        <v>453.59518317559019</v>
      </c>
      <c r="V437" s="3">
        <f t="shared" si="141"/>
        <v>953.59518317559014</v>
      </c>
      <c r="W437" s="96">
        <f t="shared" si="142"/>
        <v>-1.9071903663511802</v>
      </c>
      <c r="X437" s="217">
        <f t="shared" si="143"/>
        <v>529.14272248243788</v>
      </c>
      <c r="Y437" s="3">
        <f t="shared" si="144"/>
        <v>1029.1427224824379</v>
      </c>
      <c r="Z437" s="96">
        <f t="shared" si="145"/>
        <v>-2.0582854449648758</v>
      </c>
      <c r="AA437" s="220">
        <f t="shared" si="146"/>
        <v>499.41561514455924</v>
      </c>
      <c r="AB437" s="184">
        <f t="shared" si="147"/>
        <v>999.4156151445593</v>
      </c>
      <c r="AC437" s="166">
        <f t="shared" si="148"/>
        <v>-1.9988312302891187</v>
      </c>
      <c r="AD437" s="3">
        <f t="shared" si="133"/>
        <v>8500</v>
      </c>
      <c r="AE437" s="184">
        <f t="shared" si="153"/>
        <v>9180.8811149561461</v>
      </c>
      <c r="AF437" s="184">
        <f t="shared" si="149"/>
        <v>9279.6789681366863</v>
      </c>
      <c r="AG437" s="184">
        <f t="shared" si="150"/>
        <v>9203.5951831755901</v>
      </c>
      <c r="AH437" s="184">
        <f t="shared" si="151"/>
        <v>9279.1427224824383</v>
      </c>
      <c r="AI437" s="184">
        <f t="shared" si="152"/>
        <v>9249.4156151445586</v>
      </c>
    </row>
    <row r="438" spans="1:35" x14ac:dyDescent="0.25">
      <c r="A438" s="1">
        <v>436</v>
      </c>
      <c r="B438" s="30">
        <v>8750</v>
      </c>
      <c r="C438" s="30">
        <v>8500</v>
      </c>
      <c r="D438" s="30">
        <v>8000</v>
      </c>
      <c r="E438" s="3">
        <v>52</v>
      </c>
      <c r="F438" s="3">
        <v>57</v>
      </c>
      <c r="G438" s="3">
        <v>54</v>
      </c>
      <c r="H438" s="3">
        <v>4750</v>
      </c>
      <c r="I438" s="3">
        <v>4750</v>
      </c>
      <c r="J438" s="3">
        <v>2750</v>
      </c>
      <c r="K438" s="3">
        <v>2.9090909090909092</v>
      </c>
      <c r="L438" s="61">
        <v>-250</v>
      </c>
      <c r="M438" s="61">
        <v>-500</v>
      </c>
      <c r="N438" s="61">
        <v>1250</v>
      </c>
      <c r="O438" s="129">
        <f t="shared" si="138"/>
        <v>305.49827504233946</v>
      </c>
      <c r="P438" s="3">
        <f t="shared" si="134"/>
        <v>-944.5017249576606</v>
      </c>
      <c r="Q438" s="96">
        <f t="shared" si="135"/>
        <v>-0.75560137996612853</v>
      </c>
      <c r="R438" s="157">
        <f t="shared" si="139"/>
        <v>458.96741886434887</v>
      </c>
      <c r="S438" s="3">
        <f t="shared" si="136"/>
        <v>-791.03258113565107</v>
      </c>
      <c r="T438" s="96">
        <f t="shared" si="137"/>
        <v>-0.63282606490852089</v>
      </c>
      <c r="U438" s="154">
        <f t="shared" si="140"/>
        <v>241.71342810142633</v>
      </c>
      <c r="V438" s="3">
        <f t="shared" si="141"/>
        <v>-1008.2865718985737</v>
      </c>
      <c r="W438" s="96">
        <f t="shared" si="142"/>
        <v>-0.80662925751885894</v>
      </c>
      <c r="X438" s="217">
        <f t="shared" si="143"/>
        <v>325.5936990013376</v>
      </c>
      <c r="Y438" s="3">
        <f t="shared" si="144"/>
        <v>-924.40630099866235</v>
      </c>
      <c r="Z438" s="96">
        <f t="shared" si="145"/>
        <v>-0.73952504079892989</v>
      </c>
      <c r="AA438" s="220">
        <f t="shared" si="146"/>
        <v>224.24793212104422</v>
      </c>
      <c r="AB438" s="184">
        <f t="shared" si="147"/>
        <v>-1025.7520678789558</v>
      </c>
      <c r="AC438" s="166">
        <f t="shared" si="148"/>
        <v>-0.82060165430316467</v>
      </c>
      <c r="AD438" s="3">
        <f t="shared" si="133"/>
        <v>8000</v>
      </c>
      <c r="AE438" s="184">
        <f t="shared" si="153"/>
        <v>8805.4982750423387</v>
      </c>
      <c r="AF438" s="184">
        <f t="shared" si="149"/>
        <v>8958.9674188643494</v>
      </c>
      <c r="AG438" s="184">
        <f t="shared" si="150"/>
        <v>8741.713428101426</v>
      </c>
      <c r="AH438" s="184">
        <f t="shared" si="151"/>
        <v>8825.5936990013379</v>
      </c>
      <c r="AI438" s="184">
        <f t="shared" si="152"/>
        <v>8724.2479321210449</v>
      </c>
    </row>
    <row r="439" spans="1:35" x14ac:dyDescent="0.25">
      <c r="A439" s="1">
        <v>437</v>
      </c>
      <c r="B439" s="30">
        <v>8500</v>
      </c>
      <c r="C439" s="30">
        <v>8000</v>
      </c>
      <c r="D439" s="30">
        <v>9250</v>
      </c>
      <c r="E439" s="3">
        <v>57</v>
      </c>
      <c r="F439" s="3">
        <v>54</v>
      </c>
      <c r="G439" s="3">
        <v>59</v>
      </c>
      <c r="H439" s="3">
        <v>4750</v>
      </c>
      <c r="I439" s="3">
        <v>2750</v>
      </c>
      <c r="J439" s="3">
        <v>3750</v>
      </c>
      <c r="K439" s="3">
        <v>2.4666666666666668</v>
      </c>
      <c r="L439" s="61">
        <v>-500</v>
      </c>
      <c r="M439" s="61">
        <v>1250</v>
      </c>
      <c r="N439" s="61">
        <v>-1000</v>
      </c>
      <c r="O439" s="129">
        <f t="shared" si="138"/>
        <v>227.52480027586122</v>
      </c>
      <c r="P439" s="3">
        <f t="shared" si="134"/>
        <v>1227.5248002758613</v>
      </c>
      <c r="Q439" s="96">
        <f t="shared" si="135"/>
        <v>-1.2275248002758612</v>
      </c>
      <c r="R439" s="157">
        <f t="shared" si="139"/>
        <v>163.19980718896389</v>
      </c>
      <c r="S439" s="3">
        <f t="shared" si="136"/>
        <v>1163.1998071889639</v>
      </c>
      <c r="T439" s="96">
        <f t="shared" si="137"/>
        <v>-1.1631998071889638</v>
      </c>
      <c r="U439" s="154">
        <f t="shared" si="140"/>
        <v>70.824083756673787</v>
      </c>
      <c r="V439" s="3">
        <f t="shared" si="141"/>
        <v>1070.8240837566739</v>
      </c>
      <c r="W439" s="96">
        <f t="shared" si="142"/>
        <v>-1.0708240837566738</v>
      </c>
      <c r="X439" s="217">
        <f t="shared" si="143"/>
        <v>101.93244006222262</v>
      </c>
      <c r="Y439" s="3">
        <f t="shared" si="144"/>
        <v>1101.9324400622227</v>
      </c>
      <c r="Z439" s="96">
        <f t="shared" si="145"/>
        <v>-1.1019324400622226</v>
      </c>
      <c r="AA439" s="220">
        <f t="shared" si="146"/>
        <v>82.125918848247295</v>
      </c>
      <c r="AB439" s="184">
        <f t="shared" si="147"/>
        <v>1082.1259188482472</v>
      </c>
      <c r="AC439" s="166">
        <f t="shared" si="148"/>
        <v>-1.0821259188482473</v>
      </c>
      <c r="AD439" s="3">
        <f t="shared" si="133"/>
        <v>9250</v>
      </c>
      <c r="AE439" s="184">
        <f t="shared" si="153"/>
        <v>8227.5248002758617</v>
      </c>
      <c r="AF439" s="184">
        <f t="shared" si="149"/>
        <v>8163.1998071889639</v>
      </c>
      <c r="AG439" s="184">
        <f t="shared" si="150"/>
        <v>8070.8240837566736</v>
      </c>
      <c r="AH439" s="184">
        <f t="shared" si="151"/>
        <v>8101.9324400622227</v>
      </c>
      <c r="AI439" s="184">
        <f t="shared" si="152"/>
        <v>8082.1259188482472</v>
      </c>
    </row>
    <row r="440" spans="1:35" x14ac:dyDescent="0.25">
      <c r="A440" s="1">
        <v>438</v>
      </c>
      <c r="B440" s="30">
        <v>8000</v>
      </c>
      <c r="C440" s="30">
        <v>9250</v>
      </c>
      <c r="D440" s="30">
        <v>8250</v>
      </c>
      <c r="E440" s="3">
        <v>54</v>
      </c>
      <c r="F440" s="3">
        <v>59</v>
      </c>
      <c r="G440" s="3">
        <v>56</v>
      </c>
      <c r="H440" s="3">
        <v>2750</v>
      </c>
      <c r="I440" s="3">
        <v>3750</v>
      </c>
      <c r="J440" s="3">
        <v>2750</v>
      </c>
      <c r="K440" s="3">
        <v>3</v>
      </c>
      <c r="L440" s="61">
        <v>1250</v>
      </c>
      <c r="M440" s="61">
        <v>-1000</v>
      </c>
      <c r="N440" s="61">
        <v>-250</v>
      </c>
      <c r="O440" s="129">
        <f t="shared" si="138"/>
        <v>280.62020640885657</v>
      </c>
      <c r="P440" s="3">
        <f t="shared" si="134"/>
        <v>530.62020640885657</v>
      </c>
      <c r="Q440" s="96">
        <f t="shared" si="135"/>
        <v>-2.1224808256354262</v>
      </c>
      <c r="R440" s="157">
        <f t="shared" si="139"/>
        <v>367.71803497611518</v>
      </c>
      <c r="S440" s="3">
        <f t="shared" si="136"/>
        <v>617.71803497611518</v>
      </c>
      <c r="T440" s="96">
        <f t="shared" si="137"/>
        <v>-2.4708721399044609</v>
      </c>
      <c r="U440" s="154">
        <f t="shared" si="140"/>
        <v>198.5205756344244</v>
      </c>
      <c r="V440" s="3">
        <f t="shared" si="141"/>
        <v>448.5205756344244</v>
      </c>
      <c r="W440" s="96">
        <f t="shared" si="142"/>
        <v>-1.7940823025376975</v>
      </c>
      <c r="X440" s="217">
        <f t="shared" si="143"/>
        <v>280.63682558943628</v>
      </c>
      <c r="Y440" s="3">
        <f t="shared" si="144"/>
        <v>530.63682558943628</v>
      </c>
      <c r="Z440" s="96">
        <f t="shared" si="145"/>
        <v>-2.122547302357745</v>
      </c>
      <c r="AA440" s="220">
        <f t="shared" si="146"/>
        <v>217.19745432539622</v>
      </c>
      <c r="AB440" s="184">
        <f t="shared" si="147"/>
        <v>467.19745432539622</v>
      </c>
      <c r="AC440" s="166">
        <f t="shared" si="148"/>
        <v>-1.8687898173015849</v>
      </c>
      <c r="AD440" s="3">
        <f t="shared" si="133"/>
        <v>8250</v>
      </c>
      <c r="AE440" s="184">
        <f t="shared" si="153"/>
        <v>9530.6202064088575</v>
      </c>
      <c r="AF440" s="184">
        <f t="shared" si="149"/>
        <v>9617.7180349761147</v>
      </c>
      <c r="AG440" s="184">
        <f t="shared" si="150"/>
        <v>9448.5205756344239</v>
      </c>
      <c r="AH440" s="184">
        <f t="shared" si="151"/>
        <v>9530.6368255894358</v>
      </c>
      <c r="AI440" s="184">
        <f t="shared" si="152"/>
        <v>9467.1974543253964</v>
      </c>
    </row>
    <row r="441" spans="1:35" x14ac:dyDescent="0.25">
      <c r="A441" s="1">
        <v>439</v>
      </c>
      <c r="B441" s="30">
        <v>9250</v>
      </c>
      <c r="C441" s="30">
        <v>8250</v>
      </c>
      <c r="D441" s="30">
        <v>8000</v>
      </c>
      <c r="E441" s="3">
        <v>59</v>
      </c>
      <c r="F441" s="3">
        <v>56</v>
      </c>
      <c r="G441" s="3">
        <v>57</v>
      </c>
      <c r="H441" s="3">
        <v>3750</v>
      </c>
      <c r="I441" s="3">
        <v>2750</v>
      </c>
      <c r="J441" s="3">
        <v>1750</v>
      </c>
      <c r="K441" s="3">
        <v>4.5714285714285712</v>
      </c>
      <c r="L441" s="61">
        <v>-1000</v>
      </c>
      <c r="M441" s="61">
        <v>-250</v>
      </c>
      <c r="N441" s="61">
        <v>250</v>
      </c>
      <c r="O441" s="129">
        <f t="shared" si="138"/>
        <v>290.50058498358715</v>
      </c>
      <c r="P441" s="3">
        <f t="shared" si="134"/>
        <v>40.500584983587146</v>
      </c>
      <c r="Q441" s="96">
        <f t="shared" si="135"/>
        <v>0.16200233993434859</v>
      </c>
      <c r="R441" s="157">
        <f t="shared" si="139"/>
        <v>323.04642507259933</v>
      </c>
      <c r="S441" s="3">
        <f t="shared" si="136"/>
        <v>73.046425072599334</v>
      </c>
      <c r="T441" s="96">
        <f t="shared" si="137"/>
        <v>0.29218570029039731</v>
      </c>
      <c r="U441" s="154">
        <f t="shared" si="140"/>
        <v>217.46370421730103</v>
      </c>
      <c r="V441" s="3">
        <f t="shared" si="141"/>
        <v>-32.536295782698971</v>
      </c>
      <c r="W441" s="96">
        <f t="shared" si="142"/>
        <v>-0.13014518313079587</v>
      </c>
      <c r="X441" s="217">
        <f t="shared" si="143"/>
        <v>190.18887813815502</v>
      </c>
      <c r="Y441" s="3">
        <f t="shared" si="144"/>
        <v>-59.811121861844981</v>
      </c>
      <c r="Z441" s="96">
        <f t="shared" si="145"/>
        <v>-0.23924448744737992</v>
      </c>
      <c r="AA441" s="220">
        <f t="shared" si="146"/>
        <v>136.19984688303248</v>
      </c>
      <c r="AB441" s="184">
        <f t="shared" si="147"/>
        <v>-113.80015311696752</v>
      </c>
      <c r="AC441" s="166">
        <f t="shared" si="148"/>
        <v>-0.45520061246787008</v>
      </c>
      <c r="AD441" s="3">
        <f t="shared" si="133"/>
        <v>8000</v>
      </c>
      <c r="AE441" s="184">
        <f t="shared" si="153"/>
        <v>8540.500584983587</v>
      </c>
      <c r="AF441" s="184">
        <f t="shared" si="149"/>
        <v>8573.0464250726</v>
      </c>
      <c r="AG441" s="184">
        <f t="shared" si="150"/>
        <v>8467.4637042173017</v>
      </c>
      <c r="AH441" s="184">
        <f t="shared" si="151"/>
        <v>8440.1888781381549</v>
      </c>
      <c r="AI441" s="184">
        <f t="shared" si="152"/>
        <v>8386.1998468830316</v>
      </c>
    </row>
    <row r="442" spans="1:35" x14ac:dyDescent="0.25">
      <c r="A442" s="1">
        <v>440</v>
      </c>
      <c r="B442" s="30">
        <v>8250</v>
      </c>
      <c r="C442" s="30">
        <v>8000</v>
      </c>
      <c r="D442" s="30">
        <v>8250</v>
      </c>
      <c r="E442" s="3">
        <v>56</v>
      </c>
      <c r="F442" s="3">
        <v>57</v>
      </c>
      <c r="G442" s="3">
        <v>52</v>
      </c>
      <c r="H442" s="3">
        <v>2750</v>
      </c>
      <c r="I442" s="3">
        <v>1750</v>
      </c>
      <c r="J442" s="3">
        <v>1750</v>
      </c>
      <c r="K442" s="3">
        <v>4.7142857142857144</v>
      </c>
      <c r="L442" s="61">
        <v>-250</v>
      </c>
      <c r="M442" s="61">
        <v>250</v>
      </c>
      <c r="N442" s="61">
        <v>-1250</v>
      </c>
      <c r="O442" s="129">
        <f t="shared" si="138"/>
        <v>226.32557430057855</v>
      </c>
      <c r="P442" s="3">
        <f t="shared" si="134"/>
        <v>1476.3255743005786</v>
      </c>
      <c r="Q442" s="96">
        <f t="shared" si="135"/>
        <v>-1.181060459440463</v>
      </c>
      <c r="R442" s="157">
        <f t="shared" si="139"/>
        <v>162.45383706899432</v>
      </c>
      <c r="S442" s="3">
        <f t="shared" si="136"/>
        <v>1412.4538370689943</v>
      </c>
      <c r="T442" s="96">
        <f t="shared" si="137"/>
        <v>-1.1299630696551954</v>
      </c>
      <c r="U442" s="154">
        <f t="shared" si="140"/>
        <v>-41.820666555039466</v>
      </c>
      <c r="V442" s="3">
        <f t="shared" si="141"/>
        <v>1208.1793334449605</v>
      </c>
      <c r="W442" s="96">
        <f t="shared" si="142"/>
        <v>-0.96654346675596847</v>
      </c>
      <c r="X442" s="217">
        <f t="shared" si="143"/>
        <v>-9.1231562215007962</v>
      </c>
      <c r="Y442" s="3">
        <f t="shared" si="144"/>
        <v>1240.8768437784993</v>
      </c>
      <c r="Z442" s="96">
        <f t="shared" si="145"/>
        <v>-0.99270147502279937</v>
      </c>
      <c r="AA442" s="220">
        <f t="shared" si="146"/>
        <v>-69.375625605163151</v>
      </c>
      <c r="AB442" s="184">
        <f t="shared" si="147"/>
        <v>1180.6243743948369</v>
      </c>
      <c r="AC442" s="166">
        <f t="shared" si="148"/>
        <v>-0.94449949951586953</v>
      </c>
      <c r="AD442" s="3">
        <f t="shared" si="133"/>
        <v>8250</v>
      </c>
      <c r="AE442" s="184">
        <f t="shared" si="153"/>
        <v>8226.3255743005793</v>
      </c>
      <c r="AF442" s="184">
        <f t="shared" si="149"/>
        <v>8162.4538370689943</v>
      </c>
      <c r="AG442" s="184">
        <f t="shared" si="150"/>
        <v>7958.1793334449603</v>
      </c>
      <c r="AH442" s="184">
        <f t="shared" si="151"/>
        <v>7990.8768437784993</v>
      </c>
      <c r="AI442" s="184">
        <f t="shared" si="152"/>
        <v>7930.6243743948371</v>
      </c>
    </row>
    <row r="443" spans="1:35" ht="15.75" thickBot="1" x14ac:dyDescent="0.3">
      <c r="A443" s="1">
        <v>441</v>
      </c>
      <c r="B443" s="30">
        <v>8000</v>
      </c>
      <c r="C443" s="30">
        <v>8250</v>
      </c>
      <c r="D443" s="31">
        <v>7000</v>
      </c>
      <c r="E443" s="3">
        <v>57</v>
      </c>
      <c r="F443" s="3">
        <v>52</v>
      </c>
      <c r="G443" s="32">
        <v>50</v>
      </c>
      <c r="H443" s="3">
        <v>1750</v>
      </c>
      <c r="I443" s="3">
        <v>1750</v>
      </c>
      <c r="J443" s="32">
        <v>1750</v>
      </c>
      <c r="K443" s="32">
        <v>4</v>
      </c>
      <c r="L443" s="61">
        <v>250</v>
      </c>
      <c r="M443" s="61">
        <v>-1250</v>
      </c>
      <c r="N443" s="62">
        <v>500</v>
      </c>
      <c r="O443" s="129">
        <f t="shared" si="138"/>
        <v>384.24108886387143</v>
      </c>
      <c r="P443" s="3">
        <f t="shared" si="134"/>
        <v>-115.75891113612857</v>
      </c>
      <c r="Q443" s="96">
        <f t="shared" si="135"/>
        <v>-0.23151782227225715</v>
      </c>
      <c r="R443" s="157">
        <f t="shared" si="139"/>
        <v>357.38790422543468</v>
      </c>
      <c r="S443" s="3">
        <f t="shared" si="136"/>
        <v>-142.61209577456532</v>
      </c>
      <c r="T443" s="96">
        <f t="shared" si="137"/>
        <v>-0.28522419154913065</v>
      </c>
      <c r="U443" s="154">
        <f t="shared" si="140"/>
        <v>286.16998153512196</v>
      </c>
      <c r="V443" s="3">
        <f t="shared" si="141"/>
        <v>-213.83001846487804</v>
      </c>
      <c r="W443" s="96">
        <f t="shared" si="142"/>
        <v>-0.42766003692975607</v>
      </c>
      <c r="X443" s="217">
        <f t="shared" si="143"/>
        <v>245.20298473065799</v>
      </c>
      <c r="Y443" s="3">
        <f t="shared" si="144"/>
        <v>-254.79701526934201</v>
      </c>
      <c r="Z443" s="96">
        <f t="shared" si="145"/>
        <v>-0.50959403053868402</v>
      </c>
      <c r="AA443" s="220">
        <f t="shared" si="146"/>
        <v>184.39435973728462</v>
      </c>
      <c r="AB443" s="184">
        <f t="shared" si="147"/>
        <v>-315.60564026271538</v>
      </c>
      <c r="AC443" s="166">
        <f t="shared" si="148"/>
        <v>-0.63121128052543074</v>
      </c>
      <c r="AD443" s="3">
        <f t="shared" si="133"/>
        <v>7000</v>
      </c>
      <c r="AE443" s="184">
        <f t="shared" si="153"/>
        <v>8634.2410888638715</v>
      </c>
      <c r="AF443" s="184">
        <f t="shared" si="149"/>
        <v>8607.3879042254339</v>
      </c>
      <c r="AG443" s="184">
        <f t="shared" si="150"/>
        <v>8536.1699815351221</v>
      </c>
      <c r="AH443" s="184">
        <f t="shared" si="151"/>
        <v>8495.2029847306585</v>
      </c>
      <c r="AI443" s="184">
        <f t="shared" si="152"/>
        <v>8434.3943597372854</v>
      </c>
    </row>
    <row r="444" spans="1:35" ht="15.75" thickBot="1" x14ac:dyDescent="0.3">
      <c r="A444" s="1">
        <v>442</v>
      </c>
      <c r="B444" s="30">
        <v>8250</v>
      </c>
      <c r="C444" s="31">
        <v>7000</v>
      </c>
      <c r="D444" s="29">
        <v>7500</v>
      </c>
      <c r="E444" s="3">
        <v>52</v>
      </c>
      <c r="F444" s="32">
        <v>50</v>
      </c>
      <c r="G444" s="28">
        <v>39</v>
      </c>
      <c r="H444" s="3">
        <v>1750</v>
      </c>
      <c r="I444" s="32">
        <v>1750</v>
      </c>
      <c r="J444" s="28">
        <v>1000</v>
      </c>
      <c r="K444" s="28">
        <v>7.5</v>
      </c>
      <c r="L444" s="61">
        <v>-1250</v>
      </c>
      <c r="M444" s="62">
        <v>500</v>
      </c>
      <c r="N444" s="209">
        <v>750</v>
      </c>
      <c r="O444" s="129">
        <f t="shared" si="138"/>
        <v>336.82775822807628</v>
      </c>
      <c r="P444" s="3">
        <f t="shared" si="134"/>
        <v>-413.17224177192372</v>
      </c>
      <c r="Q444" s="96">
        <f t="shared" si="135"/>
        <v>-0.55089632236256492</v>
      </c>
      <c r="R444" s="157">
        <f t="shared" si="139"/>
        <v>291.39358726734503</v>
      </c>
      <c r="S444" s="3">
        <f t="shared" si="136"/>
        <v>-458.60641273265497</v>
      </c>
      <c r="T444" s="96">
        <f t="shared" si="137"/>
        <v>-0.61147521697687335</v>
      </c>
      <c r="U444" s="154">
        <f t="shared" si="140"/>
        <v>5.3105250658925627</v>
      </c>
      <c r="V444" s="3">
        <f t="shared" si="141"/>
        <v>-744.68947493410747</v>
      </c>
      <c r="W444" s="96">
        <f t="shared" si="142"/>
        <v>-0.99291929991214334</v>
      </c>
      <c r="X444" s="217">
        <f t="shared" si="143"/>
        <v>-92.093171713821818</v>
      </c>
      <c r="Y444" s="3">
        <f t="shared" si="144"/>
        <v>-842.09317171382179</v>
      </c>
      <c r="Z444" s="96">
        <f t="shared" si="145"/>
        <v>-1.1227908956184292</v>
      </c>
      <c r="AA444" s="220">
        <f t="shared" si="146"/>
        <v>-178.18805749151565</v>
      </c>
      <c r="AB444" s="184">
        <f t="shared" si="147"/>
        <v>-928.18805749151568</v>
      </c>
      <c r="AC444" s="166">
        <f t="shared" si="148"/>
        <v>-1.2375840766553543</v>
      </c>
      <c r="AD444" s="3">
        <f t="shared" si="133"/>
        <v>7500</v>
      </c>
      <c r="AE444" s="184">
        <f t="shared" si="153"/>
        <v>7336.8277582280762</v>
      </c>
      <c r="AF444" s="184">
        <f t="shared" si="149"/>
        <v>7291.3935872673446</v>
      </c>
      <c r="AG444" s="184">
        <f t="shared" si="150"/>
        <v>7005.3105250658928</v>
      </c>
      <c r="AH444" s="184">
        <f t="shared" si="151"/>
        <v>6907.9068282861781</v>
      </c>
      <c r="AI444" s="184">
        <f t="shared" si="152"/>
        <v>6821.8119425084842</v>
      </c>
    </row>
    <row r="445" spans="1:35" ht="15.75" thickBot="1" x14ac:dyDescent="0.3">
      <c r="A445" s="1">
        <v>443</v>
      </c>
      <c r="B445" s="31">
        <v>7000</v>
      </c>
      <c r="C445" s="29">
        <v>7500</v>
      </c>
      <c r="D445" s="30">
        <v>8250</v>
      </c>
      <c r="E445" s="32">
        <v>50</v>
      </c>
      <c r="F445" s="28">
        <v>39</v>
      </c>
      <c r="G445" s="3">
        <v>48</v>
      </c>
      <c r="H445" s="32">
        <v>1750</v>
      </c>
      <c r="I445" s="28">
        <v>1000</v>
      </c>
      <c r="J445" s="3">
        <v>1000</v>
      </c>
      <c r="K445" s="3">
        <v>8.25</v>
      </c>
      <c r="L445" s="62">
        <v>500</v>
      </c>
      <c r="M445" s="209">
        <v>750</v>
      </c>
      <c r="N445" s="61">
        <v>-500</v>
      </c>
      <c r="O445" s="129">
        <f t="shared" si="138"/>
        <v>307.42008091273624</v>
      </c>
      <c r="P445" s="3">
        <f t="shared" si="134"/>
        <v>807.42008091273624</v>
      </c>
      <c r="Q445" s="96">
        <f t="shared" si="135"/>
        <v>-1.6148401618254724</v>
      </c>
      <c r="R445" s="157">
        <f t="shared" si="139"/>
        <v>209.78817306203561</v>
      </c>
      <c r="S445" s="3">
        <f t="shared" si="136"/>
        <v>709.78817306203564</v>
      </c>
      <c r="T445" s="96">
        <f t="shared" si="137"/>
        <v>-1.4195763461240714</v>
      </c>
      <c r="U445" s="154">
        <f t="shared" si="140"/>
        <v>356.54473103585019</v>
      </c>
      <c r="V445" s="3">
        <f t="shared" si="141"/>
        <v>856.54473103585019</v>
      </c>
      <c r="W445" s="96">
        <f t="shared" si="142"/>
        <v>-1.7130894620717003</v>
      </c>
      <c r="X445" s="217">
        <f t="shared" si="143"/>
        <v>191.52362276015813</v>
      </c>
      <c r="Y445" s="3">
        <f t="shared" si="144"/>
        <v>691.5236227601581</v>
      </c>
      <c r="Z445" s="96">
        <f t="shared" si="145"/>
        <v>-1.3830472455203162</v>
      </c>
      <c r="AA445" s="220">
        <f t="shared" si="146"/>
        <v>174.52398641614968</v>
      </c>
      <c r="AB445" s="184">
        <f t="shared" si="147"/>
        <v>674.52398641614968</v>
      </c>
      <c r="AC445" s="166">
        <f t="shared" si="148"/>
        <v>-1.3490479728322993</v>
      </c>
      <c r="AD445" s="3">
        <f t="shared" si="133"/>
        <v>8250</v>
      </c>
      <c r="AE445" s="184">
        <f t="shared" si="153"/>
        <v>7807.420080912736</v>
      </c>
      <c r="AF445" s="184">
        <f t="shared" si="149"/>
        <v>7709.7881730620356</v>
      </c>
      <c r="AG445" s="184">
        <f t="shared" si="150"/>
        <v>7856.5447310358504</v>
      </c>
      <c r="AH445" s="184">
        <f t="shared" si="151"/>
        <v>7691.5236227601581</v>
      </c>
      <c r="AI445" s="184">
        <f t="shared" si="152"/>
        <v>7674.5239864161495</v>
      </c>
    </row>
    <row r="446" spans="1:35" x14ac:dyDescent="0.25">
      <c r="A446" s="1">
        <v>444</v>
      </c>
      <c r="B446" s="29">
        <v>7500</v>
      </c>
      <c r="C446" s="30">
        <v>8250</v>
      </c>
      <c r="D446" s="30">
        <v>7750</v>
      </c>
      <c r="E446" s="28">
        <v>39</v>
      </c>
      <c r="F446" s="3">
        <v>48</v>
      </c>
      <c r="G446" s="3">
        <v>46</v>
      </c>
      <c r="H446" s="28">
        <v>1000</v>
      </c>
      <c r="I446" s="3">
        <v>1000</v>
      </c>
      <c r="J446" s="3">
        <v>3750</v>
      </c>
      <c r="K446" s="3">
        <v>2.0666666666666669</v>
      </c>
      <c r="L446" s="209">
        <v>750</v>
      </c>
      <c r="M446" s="61">
        <v>-500</v>
      </c>
      <c r="N446" s="61">
        <v>-250</v>
      </c>
      <c r="O446" s="129">
        <f t="shared" si="138"/>
        <v>379.02278999151383</v>
      </c>
      <c r="P446" s="3">
        <f t="shared" si="134"/>
        <v>629.02278999151383</v>
      </c>
      <c r="Q446" s="96">
        <f t="shared" si="135"/>
        <v>-2.5160911599660554</v>
      </c>
      <c r="R446" s="157">
        <f t="shared" si="139"/>
        <v>210.30140413531629</v>
      </c>
      <c r="S446" s="3">
        <f t="shared" si="136"/>
        <v>460.30140413531626</v>
      </c>
      <c r="T446" s="96">
        <f t="shared" si="137"/>
        <v>-1.8412056165412651</v>
      </c>
      <c r="U446" s="154">
        <f t="shared" si="140"/>
        <v>149.91745550803657</v>
      </c>
      <c r="V446" s="3">
        <f t="shared" si="141"/>
        <v>399.9174555080366</v>
      </c>
      <c r="W446" s="96">
        <f t="shared" si="142"/>
        <v>-1.5996698220321464</v>
      </c>
      <c r="X446" s="217">
        <f t="shared" si="143"/>
        <v>291.16776594770693</v>
      </c>
      <c r="Y446" s="3">
        <f t="shared" si="144"/>
        <v>541.16776594770693</v>
      </c>
      <c r="Z446" s="96">
        <f t="shared" si="145"/>
        <v>-2.1646710637908275</v>
      </c>
      <c r="AA446" s="220">
        <f t="shared" si="146"/>
        <v>315.80271293566113</v>
      </c>
      <c r="AB446" s="184">
        <f t="shared" si="147"/>
        <v>565.80271293566113</v>
      </c>
      <c r="AC446" s="166">
        <f t="shared" si="148"/>
        <v>-2.2632108517426444</v>
      </c>
      <c r="AD446" s="3">
        <f t="shared" si="133"/>
        <v>7750</v>
      </c>
      <c r="AE446" s="184">
        <f t="shared" si="153"/>
        <v>8629.0227899915135</v>
      </c>
      <c r="AF446" s="184">
        <f t="shared" si="149"/>
        <v>8460.3014041353163</v>
      </c>
      <c r="AG446" s="184">
        <f t="shared" si="150"/>
        <v>8399.9174555080372</v>
      </c>
      <c r="AH446" s="184">
        <f t="shared" si="151"/>
        <v>8541.1677659477064</v>
      </c>
      <c r="AI446" s="184">
        <f t="shared" si="152"/>
        <v>8565.8027129356615</v>
      </c>
    </row>
    <row r="447" spans="1:35" x14ac:dyDescent="0.25">
      <c r="A447" s="1">
        <v>445</v>
      </c>
      <c r="B447" s="30">
        <v>8250</v>
      </c>
      <c r="C447" s="30">
        <v>7750</v>
      </c>
      <c r="D447" s="30">
        <v>7500</v>
      </c>
      <c r="E447" s="3">
        <v>48</v>
      </c>
      <c r="F447" s="3">
        <v>46</v>
      </c>
      <c r="G447" s="3">
        <v>42</v>
      </c>
      <c r="H447" s="3">
        <v>1000</v>
      </c>
      <c r="I447" s="3">
        <v>3750</v>
      </c>
      <c r="J447" s="3">
        <v>2750</v>
      </c>
      <c r="K447" s="3">
        <v>2.7272727272727271</v>
      </c>
      <c r="L447" s="61">
        <v>-500</v>
      </c>
      <c r="M447" s="61">
        <v>-250</v>
      </c>
      <c r="N447" s="61">
        <v>500</v>
      </c>
      <c r="O447" s="129">
        <f t="shared" si="138"/>
        <v>306.9701045013793</v>
      </c>
      <c r="P447" s="3">
        <f t="shared" si="134"/>
        <v>-193.0298954986207</v>
      </c>
      <c r="Q447" s="96">
        <f t="shared" si="135"/>
        <v>-0.38605979099724141</v>
      </c>
      <c r="R447" s="157">
        <f t="shared" si="139"/>
        <v>365.14033256283358</v>
      </c>
      <c r="S447" s="3">
        <f t="shared" si="136"/>
        <v>-134.85966743716642</v>
      </c>
      <c r="T447" s="96">
        <f t="shared" si="137"/>
        <v>-0.26971933487433286</v>
      </c>
      <c r="U447" s="154">
        <f t="shared" si="140"/>
        <v>214.12501344328643</v>
      </c>
      <c r="V447" s="3">
        <f t="shared" si="141"/>
        <v>-285.87498655671357</v>
      </c>
      <c r="W447" s="96">
        <f t="shared" si="142"/>
        <v>-0.57174997311342712</v>
      </c>
      <c r="X447" s="217">
        <f t="shared" si="143"/>
        <v>114.52201304274737</v>
      </c>
      <c r="Y447" s="3">
        <f t="shared" si="144"/>
        <v>-385.4779869572526</v>
      </c>
      <c r="Z447" s="96">
        <f t="shared" si="145"/>
        <v>-0.77095597391450521</v>
      </c>
      <c r="AA447" s="220">
        <f t="shared" si="146"/>
        <v>54.813400940063289</v>
      </c>
      <c r="AB447" s="184">
        <f t="shared" si="147"/>
        <v>-445.18659905993673</v>
      </c>
      <c r="AC447" s="166">
        <f t="shared" si="148"/>
        <v>-0.89037319811987348</v>
      </c>
      <c r="AD447" s="3">
        <f t="shared" si="133"/>
        <v>7500</v>
      </c>
      <c r="AE447" s="184">
        <f t="shared" si="153"/>
        <v>8056.970104501379</v>
      </c>
      <c r="AF447" s="184">
        <f t="shared" si="149"/>
        <v>8115.1403325628335</v>
      </c>
      <c r="AG447" s="184">
        <f t="shared" si="150"/>
        <v>7964.1250134432867</v>
      </c>
      <c r="AH447" s="184">
        <f t="shared" si="151"/>
        <v>7864.5220130427469</v>
      </c>
      <c r="AI447" s="184">
        <f t="shared" si="152"/>
        <v>7804.8134009400637</v>
      </c>
    </row>
    <row r="448" spans="1:35" x14ac:dyDescent="0.25">
      <c r="A448" s="1">
        <v>446</v>
      </c>
      <c r="B448" s="30">
        <v>7750</v>
      </c>
      <c r="C448" s="30">
        <v>7500</v>
      </c>
      <c r="D448" s="30">
        <v>8000</v>
      </c>
      <c r="E448" s="3">
        <v>46</v>
      </c>
      <c r="F448" s="3">
        <v>42</v>
      </c>
      <c r="G448" s="3">
        <v>40</v>
      </c>
      <c r="H448" s="3">
        <v>3750</v>
      </c>
      <c r="I448" s="3">
        <v>2750</v>
      </c>
      <c r="J448" s="3">
        <v>1000</v>
      </c>
      <c r="K448" s="3">
        <v>8</v>
      </c>
      <c r="L448" s="61">
        <v>-250</v>
      </c>
      <c r="M448" s="61">
        <v>500</v>
      </c>
      <c r="N448" s="61">
        <v>1500</v>
      </c>
      <c r="O448" s="129">
        <f t="shared" si="138"/>
        <v>287.04494763789592</v>
      </c>
      <c r="P448" s="3">
        <f t="shared" si="134"/>
        <v>-1212.9550523621042</v>
      </c>
      <c r="Q448" s="96">
        <f t="shared" si="135"/>
        <v>-0.80863670157473611</v>
      </c>
      <c r="R448" s="157">
        <f t="shared" si="139"/>
        <v>316.3611740102283</v>
      </c>
      <c r="S448" s="3">
        <f t="shared" si="136"/>
        <v>-1183.6388259897717</v>
      </c>
      <c r="T448" s="96">
        <f t="shared" si="137"/>
        <v>-0.78909255065984785</v>
      </c>
      <c r="U448" s="154">
        <f t="shared" si="140"/>
        <v>232.32847310582068</v>
      </c>
      <c r="V448" s="3">
        <f t="shared" si="141"/>
        <v>-1267.6715268941794</v>
      </c>
      <c r="W448" s="96">
        <f t="shared" si="142"/>
        <v>-0.84511435126278622</v>
      </c>
      <c r="X448" s="217">
        <f t="shared" si="143"/>
        <v>162.66805875646475</v>
      </c>
      <c r="Y448" s="3">
        <f t="shared" si="144"/>
        <v>-1337.3319412435353</v>
      </c>
      <c r="Z448" s="96">
        <f t="shared" si="145"/>
        <v>-0.89155462749569026</v>
      </c>
      <c r="AA448" s="220">
        <f t="shared" si="146"/>
        <v>45.956280932839363</v>
      </c>
      <c r="AB448" s="184">
        <f t="shared" si="147"/>
        <v>-1454.0437190671607</v>
      </c>
      <c r="AC448" s="166">
        <f t="shared" si="148"/>
        <v>-0.96936247937810716</v>
      </c>
      <c r="AD448" s="3">
        <f t="shared" si="133"/>
        <v>8000</v>
      </c>
      <c r="AE448" s="184">
        <f t="shared" si="153"/>
        <v>7787.0449476378963</v>
      </c>
      <c r="AF448" s="184">
        <f t="shared" si="149"/>
        <v>7816.3611740102278</v>
      </c>
      <c r="AG448" s="184">
        <f t="shared" si="150"/>
        <v>7732.3284731058211</v>
      </c>
      <c r="AH448" s="184">
        <f t="shared" si="151"/>
        <v>7662.6680587564651</v>
      </c>
      <c r="AI448" s="184">
        <f t="shared" si="152"/>
        <v>7545.956280932839</v>
      </c>
    </row>
    <row r="449" spans="1:35" x14ac:dyDescent="0.25">
      <c r="A449" s="1">
        <v>447</v>
      </c>
      <c r="B449" s="30">
        <v>7500</v>
      </c>
      <c r="C449" s="30">
        <v>8000</v>
      </c>
      <c r="D449" s="30">
        <v>9500</v>
      </c>
      <c r="E449" s="3">
        <v>42</v>
      </c>
      <c r="F449" s="3">
        <v>40</v>
      </c>
      <c r="G449" s="3">
        <v>51</v>
      </c>
      <c r="H449" s="3">
        <v>2750</v>
      </c>
      <c r="I449" s="3">
        <v>1000</v>
      </c>
      <c r="J449" s="3">
        <v>3750</v>
      </c>
      <c r="K449" s="3">
        <v>2.5333333333333332</v>
      </c>
      <c r="L449" s="61">
        <v>500</v>
      </c>
      <c r="M449" s="61">
        <v>1500</v>
      </c>
      <c r="N449" s="61">
        <v>250</v>
      </c>
      <c r="O449" s="129">
        <f t="shared" si="138"/>
        <v>140.91382748401332</v>
      </c>
      <c r="P449" s="3">
        <f t="shared" si="134"/>
        <v>-109.08617251598668</v>
      </c>
      <c r="Q449" s="96">
        <f t="shared" si="135"/>
        <v>-0.43634469006394672</v>
      </c>
      <c r="R449" s="157">
        <f t="shared" si="139"/>
        <v>-77.817939705116544</v>
      </c>
      <c r="S449" s="3">
        <f t="shared" si="136"/>
        <v>-327.81793970511654</v>
      </c>
      <c r="T449" s="96">
        <f t="shared" si="137"/>
        <v>-1.3112717588204661</v>
      </c>
      <c r="U449" s="154">
        <f t="shared" si="140"/>
        <v>78.198453921465983</v>
      </c>
      <c r="V449" s="3">
        <f t="shared" si="141"/>
        <v>-171.80154607853402</v>
      </c>
      <c r="W449" s="96">
        <f t="shared" si="142"/>
        <v>-0.68720618431413605</v>
      </c>
      <c r="X449" s="217">
        <f t="shared" si="143"/>
        <v>121.63094692478282</v>
      </c>
      <c r="Y449" s="3">
        <f t="shared" si="144"/>
        <v>-128.36905307521718</v>
      </c>
      <c r="Z449" s="96">
        <f t="shared" si="145"/>
        <v>-0.51347621230086871</v>
      </c>
      <c r="AA449" s="220">
        <f t="shared" si="146"/>
        <v>157.11990232042368</v>
      </c>
      <c r="AB449" s="184">
        <f t="shared" si="147"/>
        <v>-92.880097679576323</v>
      </c>
      <c r="AC449" s="166">
        <f t="shared" si="148"/>
        <v>-0.37152039071830528</v>
      </c>
      <c r="AD449" s="3">
        <f t="shared" si="133"/>
        <v>9500</v>
      </c>
      <c r="AE449" s="184">
        <f t="shared" si="153"/>
        <v>8140.9138274840134</v>
      </c>
      <c r="AF449" s="184">
        <f t="shared" si="149"/>
        <v>7922.1820602948837</v>
      </c>
      <c r="AG449" s="184">
        <f t="shared" si="150"/>
        <v>8078.1984539214664</v>
      </c>
      <c r="AH449" s="184">
        <f t="shared" si="151"/>
        <v>8121.6309469247826</v>
      </c>
      <c r="AI449" s="184">
        <f t="shared" si="152"/>
        <v>8157.1199023204235</v>
      </c>
    </row>
    <row r="450" spans="1:35" x14ac:dyDescent="0.25">
      <c r="A450" s="1">
        <v>448</v>
      </c>
      <c r="B450" s="30">
        <v>8000</v>
      </c>
      <c r="C450" s="30">
        <v>9500</v>
      </c>
      <c r="D450" s="30">
        <v>9750</v>
      </c>
      <c r="E450" s="3">
        <v>40</v>
      </c>
      <c r="F450" s="3">
        <v>51</v>
      </c>
      <c r="G450" s="3">
        <v>61</v>
      </c>
      <c r="H450" s="3">
        <v>1000</v>
      </c>
      <c r="I450" s="3">
        <v>3750</v>
      </c>
      <c r="J450" s="3">
        <v>3750</v>
      </c>
      <c r="K450" s="3">
        <v>2.6</v>
      </c>
      <c r="L450" s="61">
        <v>1500</v>
      </c>
      <c r="M450" s="61">
        <v>250</v>
      </c>
      <c r="N450" s="61">
        <v>-500</v>
      </c>
      <c r="O450" s="129">
        <f t="shared" si="138"/>
        <v>162.94254725999863</v>
      </c>
      <c r="P450" s="3">
        <f t="shared" si="134"/>
        <v>662.94254725999861</v>
      </c>
      <c r="Q450" s="96">
        <f t="shared" si="135"/>
        <v>-1.3258850945199971</v>
      </c>
      <c r="R450" s="157">
        <f t="shared" si="139"/>
        <v>191.41980030639783</v>
      </c>
      <c r="S450" s="3">
        <f t="shared" si="136"/>
        <v>691.41980030639786</v>
      </c>
      <c r="T450" s="96">
        <f t="shared" si="137"/>
        <v>-1.3828396006127956</v>
      </c>
      <c r="U450" s="154">
        <f t="shared" si="140"/>
        <v>261.00444214706488</v>
      </c>
      <c r="V450" s="3">
        <f t="shared" si="141"/>
        <v>761.00444214706488</v>
      </c>
      <c r="W450" s="96">
        <f t="shared" si="142"/>
        <v>-1.5220088842941297</v>
      </c>
      <c r="X450" s="217">
        <f t="shared" si="143"/>
        <v>336.90375832794939</v>
      </c>
      <c r="Y450" s="3">
        <f t="shared" si="144"/>
        <v>836.90375832794939</v>
      </c>
      <c r="Z450" s="96">
        <f t="shared" si="145"/>
        <v>-1.6738075166558988</v>
      </c>
      <c r="AA450" s="220">
        <f t="shared" si="146"/>
        <v>413.70296647249478</v>
      </c>
      <c r="AB450" s="184">
        <f t="shared" si="147"/>
        <v>913.70296647249484</v>
      </c>
      <c r="AC450" s="166">
        <f t="shared" si="148"/>
        <v>-1.8274059329449897</v>
      </c>
      <c r="AD450" s="3">
        <f t="shared" si="133"/>
        <v>9750</v>
      </c>
      <c r="AE450" s="184">
        <f t="shared" si="153"/>
        <v>9662.9425472599978</v>
      </c>
      <c r="AF450" s="184">
        <f t="shared" si="149"/>
        <v>9691.4198003063975</v>
      </c>
      <c r="AG450" s="184">
        <f t="shared" si="150"/>
        <v>9761.0044421470648</v>
      </c>
      <c r="AH450" s="184">
        <f t="shared" si="151"/>
        <v>9836.9037583279496</v>
      </c>
      <c r="AI450" s="184">
        <f t="shared" si="152"/>
        <v>9913.7029664724942</v>
      </c>
    </row>
    <row r="451" spans="1:35" x14ac:dyDescent="0.25">
      <c r="A451" s="1">
        <v>449</v>
      </c>
      <c r="B451" s="30">
        <v>9500</v>
      </c>
      <c r="C451" s="30">
        <v>9750</v>
      </c>
      <c r="D451" s="30">
        <v>9250</v>
      </c>
      <c r="E451" s="3">
        <v>51</v>
      </c>
      <c r="F451" s="3">
        <v>61</v>
      </c>
      <c r="G451" s="3">
        <v>51</v>
      </c>
      <c r="H451" s="3">
        <v>3750</v>
      </c>
      <c r="I451" s="3">
        <v>3750</v>
      </c>
      <c r="J451" s="3">
        <v>3750</v>
      </c>
      <c r="K451" s="3">
        <v>2.4666666666666668</v>
      </c>
      <c r="L451" s="61">
        <v>250</v>
      </c>
      <c r="M451" s="61">
        <v>-500</v>
      </c>
      <c r="N451" s="61">
        <v>-250</v>
      </c>
      <c r="O451" s="129">
        <f t="shared" si="138"/>
        <v>179.24049246793535</v>
      </c>
      <c r="P451" s="3">
        <f t="shared" si="134"/>
        <v>429.24049246793538</v>
      </c>
      <c r="Q451" s="96">
        <f t="shared" si="135"/>
        <v>-1.7169619698717415</v>
      </c>
      <c r="R451" s="157">
        <f t="shared" si="139"/>
        <v>211.35727085598612</v>
      </c>
      <c r="S451" s="3">
        <f t="shared" si="136"/>
        <v>461.35727085598614</v>
      </c>
      <c r="T451" s="96">
        <f t="shared" si="137"/>
        <v>-1.8454290834239446</v>
      </c>
      <c r="U451" s="154">
        <f t="shared" si="140"/>
        <v>-87.047814694442366</v>
      </c>
      <c r="V451" s="3">
        <f t="shared" si="141"/>
        <v>162.95218530555763</v>
      </c>
      <c r="W451" s="96">
        <f t="shared" si="142"/>
        <v>-0.65180874122223054</v>
      </c>
      <c r="X451" s="217">
        <f t="shared" si="143"/>
        <v>69.6371693572288</v>
      </c>
      <c r="Y451" s="3">
        <f t="shared" si="144"/>
        <v>319.6371693572288</v>
      </c>
      <c r="Z451" s="96">
        <f t="shared" si="145"/>
        <v>-1.2785486774289152</v>
      </c>
      <c r="AA451" s="220">
        <f t="shared" si="146"/>
        <v>6.8829469670973111</v>
      </c>
      <c r="AB451" s="184">
        <f t="shared" si="147"/>
        <v>256.88294696709733</v>
      </c>
      <c r="AC451" s="166">
        <f t="shared" si="148"/>
        <v>-1.0275317878683894</v>
      </c>
      <c r="AD451" s="3">
        <f t="shared" ref="AD451:AD514" si="154">D451</f>
        <v>9250</v>
      </c>
      <c r="AE451" s="184">
        <f t="shared" si="153"/>
        <v>9929.2404924679358</v>
      </c>
      <c r="AF451" s="184">
        <f t="shared" si="149"/>
        <v>9961.3572708559859</v>
      </c>
      <c r="AG451" s="184">
        <f t="shared" si="150"/>
        <v>9662.9521853055576</v>
      </c>
      <c r="AH451" s="184">
        <f t="shared" si="151"/>
        <v>9819.6371693572291</v>
      </c>
      <c r="AI451" s="184">
        <f t="shared" si="152"/>
        <v>9756.8829469670982</v>
      </c>
    </row>
    <row r="452" spans="1:35" x14ac:dyDescent="0.25">
      <c r="A452" s="1">
        <v>450</v>
      </c>
      <c r="B452" s="30">
        <v>9750</v>
      </c>
      <c r="C452" s="30">
        <v>9250</v>
      </c>
      <c r="D452" s="30">
        <v>9000</v>
      </c>
      <c r="E452" s="3">
        <v>61</v>
      </c>
      <c r="F452" s="3">
        <v>51</v>
      </c>
      <c r="G452" s="3">
        <v>47</v>
      </c>
      <c r="H452" s="3">
        <v>3750</v>
      </c>
      <c r="I452" s="3">
        <v>3750</v>
      </c>
      <c r="J452" s="3">
        <v>1750</v>
      </c>
      <c r="K452" s="3">
        <v>5.1428571428571432</v>
      </c>
      <c r="L452" s="61">
        <v>-500</v>
      </c>
      <c r="M452" s="61">
        <v>-250</v>
      </c>
      <c r="N452" s="61">
        <v>-500</v>
      </c>
      <c r="O452" s="129">
        <f t="shared" si="138"/>
        <v>94.155927011460136</v>
      </c>
      <c r="P452" s="3">
        <f t="shared" ref="P452:P515" si="155">O452-N452</f>
        <v>594.15592701146011</v>
      </c>
      <c r="Q452" s="96">
        <f t="shared" ref="Q452:Q515" si="156">IF(N452=0,0,(O452-N452)/N452)</f>
        <v>-1.1883118540229203</v>
      </c>
      <c r="R452" s="157">
        <f t="shared" si="139"/>
        <v>177.21535447416127</v>
      </c>
      <c r="S452" s="3">
        <f t="shared" ref="S452:S515" si="157">R452-N452</f>
        <v>677.21535447416124</v>
      </c>
      <c r="T452" s="96">
        <f t="shared" ref="T452:T515" si="158">IF(N452=0,0,(R452-N452)/N452)</f>
        <v>-1.3544307089483225</v>
      </c>
      <c r="U452" s="154">
        <f t="shared" si="140"/>
        <v>52.829878370522394</v>
      </c>
      <c r="V452" s="3">
        <f t="shared" si="141"/>
        <v>552.82987837052235</v>
      </c>
      <c r="W452" s="96">
        <f t="shared" si="142"/>
        <v>-1.1056597567410447</v>
      </c>
      <c r="X452" s="217">
        <f t="shared" si="143"/>
        <v>-71.697164320938484</v>
      </c>
      <c r="Y452" s="3">
        <f t="shared" si="144"/>
        <v>428.3028356790615</v>
      </c>
      <c r="Z452" s="96">
        <f t="shared" si="145"/>
        <v>-0.85660567135812304</v>
      </c>
      <c r="AA452" s="220">
        <f t="shared" si="146"/>
        <v>-193.31957199993985</v>
      </c>
      <c r="AB452" s="184">
        <f t="shared" si="147"/>
        <v>306.68042800006015</v>
      </c>
      <c r="AC452" s="166">
        <f t="shared" si="148"/>
        <v>-0.61336085600012025</v>
      </c>
      <c r="AD452" s="3">
        <f t="shared" si="154"/>
        <v>9000</v>
      </c>
      <c r="AE452" s="184">
        <f t="shared" si="153"/>
        <v>9344.1559270114594</v>
      </c>
      <c r="AF452" s="184">
        <f t="shared" si="149"/>
        <v>9427.2153544741614</v>
      </c>
      <c r="AG452" s="184">
        <f t="shared" si="150"/>
        <v>9302.8298783705231</v>
      </c>
      <c r="AH452" s="184">
        <f t="shared" si="151"/>
        <v>9178.3028356790619</v>
      </c>
      <c r="AI452" s="184">
        <f t="shared" si="152"/>
        <v>9056.6804280000597</v>
      </c>
    </row>
    <row r="453" spans="1:35" x14ac:dyDescent="0.25">
      <c r="A453" s="1">
        <v>451</v>
      </c>
      <c r="B453" s="30">
        <v>9250</v>
      </c>
      <c r="C453" s="30">
        <v>9000</v>
      </c>
      <c r="D453" s="30">
        <v>8500</v>
      </c>
      <c r="E453" s="3">
        <v>51</v>
      </c>
      <c r="F453" s="3">
        <v>47</v>
      </c>
      <c r="G453" s="3">
        <v>41</v>
      </c>
      <c r="H453" s="3">
        <v>3750</v>
      </c>
      <c r="I453" s="3">
        <v>1750</v>
      </c>
      <c r="J453" s="3">
        <v>2750</v>
      </c>
      <c r="K453" s="3">
        <v>3.0909090909090908</v>
      </c>
      <c r="L453" s="61">
        <v>-250</v>
      </c>
      <c r="M453" s="61">
        <v>-500</v>
      </c>
      <c r="N453" s="61">
        <v>-500</v>
      </c>
      <c r="O453" s="129">
        <f t="shared" ref="O453:O516" si="159">$AO$3+$AN$3*D453+$AM$3*G453+$AL$3*J453+$AK$3*K453</f>
        <v>153.1379836835313</v>
      </c>
      <c r="P453" s="3">
        <f t="shared" si="155"/>
        <v>653.13798368353127</v>
      </c>
      <c r="Q453" s="96">
        <f t="shared" si="156"/>
        <v>-1.3062759673670625</v>
      </c>
      <c r="R453" s="157">
        <f t="shared" ref="R453:R516" si="160">$AQ$8+$AP$8*D453+$AO$8*G453+$AN$8*I453+$AM$8*J453+$AL$8*K453+$AK$8*M453</f>
        <v>50.704278857234421</v>
      </c>
      <c r="S453" s="3">
        <f t="shared" si="157"/>
        <v>550.70427885723439</v>
      </c>
      <c r="T453" s="96">
        <f t="shared" si="158"/>
        <v>-1.1014085577144688</v>
      </c>
      <c r="U453" s="154">
        <f t="shared" ref="U453:U516" si="161">$AS$13+$AR$13*C453+$AQ$13*D453+$AP$13*F453+$AO$13*G453+$AN$13*I453+$AM$13*J453+$AL$13*K453+$AK$13*M453</f>
        <v>-35.9159134684798</v>
      </c>
      <c r="V453" s="3">
        <f t="shared" ref="V453:V516" si="162">U453-N453</f>
        <v>464.0840865315202</v>
      </c>
      <c r="W453" s="96">
        <f t="shared" ref="W453:W516" si="163">IF(Q453=0,0,(U453-N453)/N453)</f>
        <v>-0.92816817306304045</v>
      </c>
      <c r="X453" s="217">
        <f t="shared" ref="X453:X516" si="164">$AW$18+$AV$18*B453+$AU$18*C453+$AT$18*D453+$AS$18*E453+$AR$18*F453+$AQ$18*G453+$AP$18*H453+$AO$18*I453+$AN$18*J453+$AM$18*K453+$AL$18*L453+$AK$18*M453</f>
        <v>4.5684800420025056</v>
      </c>
      <c r="Y453" s="3">
        <f t="shared" ref="Y453:Y516" si="165">X453-N453</f>
        <v>504.56848004200253</v>
      </c>
      <c r="Z453" s="96">
        <f t="shared" ref="Z453:Z516" si="166">IF(T453=0,0,(X453-N453)/N453)</f>
        <v>-1.009136960084005</v>
      </c>
      <c r="AA453" s="220">
        <f t="shared" ref="AA453:AA516" si="167">$AW$19+$AV$19*B453+$AU$19*C453+$AT$19*D453+$AS$19*E453+$AR$19*F453+$AQ$19*G453+$AP$19*H453+$AO$19*I453+$AN$19*J453+$AM$19*K453+$AL$19*L453+$AK$19*M453</f>
        <v>-93.126234628358148</v>
      </c>
      <c r="AB453" s="184">
        <f t="shared" ref="AB453:AB516" si="168">AA453-N453</f>
        <v>406.87376537164187</v>
      </c>
      <c r="AC453" s="166">
        <f t="shared" ref="AC453:AC516" si="169">IF(N453=0,0,(AA453-N453)/N453)</f>
        <v>-0.81374753074328376</v>
      </c>
      <c r="AD453" s="3">
        <f t="shared" si="154"/>
        <v>8500</v>
      </c>
      <c r="AE453" s="184">
        <f t="shared" si="153"/>
        <v>9153.1379836835313</v>
      </c>
      <c r="AF453" s="184">
        <f t="shared" ref="AF453:AF516" si="170">$AD452+R453</f>
        <v>9050.7042788572344</v>
      </c>
      <c r="AG453" s="184">
        <f t="shared" ref="AG453:AG516" si="171">$AD452+U453</f>
        <v>8964.0840865315204</v>
      </c>
      <c r="AH453" s="184">
        <f t="shared" ref="AH453:AH516" si="172">$AD452+X453</f>
        <v>9004.5684800420022</v>
      </c>
      <c r="AI453" s="184">
        <f t="shared" ref="AI453:AI516" si="173">$AD452+AA453</f>
        <v>8906.8737653716416</v>
      </c>
    </row>
    <row r="454" spans="1:35" x14ac:dyDescent="0.25">
      <c r="A454" s="1">
        <v>452</v>
      </c>
      <c r="B454" s="30">
        <v>9000</v>
      </c>
      <c r="C454" s="30">
        <v>8500</v>
      </c>
      <c r="D454" s="30">
        <v>8000</v>
      </c>
      <c r="E454" s="3">
        <v>47</v>
      </c>
      <c r="F454" s="3">
        <v>41</v>
      </c>
      <c r="G454" s="3">
        <v>44</v>
      </c>
      <c r="H454" s="3">
        <v>1750</v>
      </c>
      <c r="I454" s="3">
        <v>2750</v>
      </c>
      <c r="J454" s="3">
        <v>2750</v>
      </c>
      <c r="K454" s="3">
        <v>2.9090909090909092</v>
      </c>
      <c r="L454" s="61">
        <v>-500</v>
      </c>
      <c r="M454" s="61">
        <v>-500</v>
      </c>
      <c r="N454" s="61">
        <v>750</v>
      </c>
      <c r="O454" s="129">
        <f t="shared" si="159"/>
        <v>245.14289028243212</v>
      </c>
      <c r="P454" s="3">
        <f t="shared" si="155"/>
        <v>-504.85710971756788</v>
      </c>
      <c r="Q454" s="96">
        <f t="shared" si="156"/>
        <v>-0.67314281295675715</v>
      </c>
      <c r="R454" s="157">
        <f t="shared" si="160"/>
        <v>229.47201957768718</v>
      </c>
      <c r="S454" s="3">
        <f t="shared" si="157"/>
        <v>-520.52798042231279</v>
      </c>
      <c r="T454" s="96">
        <f t="shared" si="158"/>
        <v>-0.69403730722975043</v>
      </c>
      <c r="U454" s="154">
        <f t="shared" si="161"/>
        <v>288.89967848720403</v>
      </c>
      <c r="V454" s="3">
        <f t="shared" si="162"/>
        <v>-461.10032151279597</v>
      </c>
      <c r="W454" s="96">
        <f t="shared" si="163"/>
        <v>-0.61480042868372797</v>
      </c>
      <c r="X454" s="217">
        <f t="shared" si="164"/>
        <v>193.31465536829927</v>
      </c>
      <c r="Y454" s="3">
        <f t="shared" si="165"/>
        <v>-556.68534463170067</v>
      </c>
      <c r="Z454" s="96">
        <f t="shared" si="166"/>
        <v>-0.74224712617560085</v>
      </c>
      <c r="AA454" s="220">
        <f t="shared" si="167"/>
        <v>161.71782622460802</v>
      </c>
      <c r="AB454" s="184">
        <f t="shared" si="168"/>
        <v>-588.28217377539204</v>
      </c>
      <c r="AC454" s="166">
        <f t="shared" si="169"/>
        <v>-0.78437623170052273</v>
      </c>
      <c r="AD454" s="3">
        <f t="shared" si="154"/>
        <v>8000</v>
      </c>
      <c r="AE454" s="184">
        <f t="shared" ref="AE454:AE517" si="174">AD453+O454</f>
        <v>8745.1428902824318</v>
      </c>
      <c r="AF454" s="184">
        <f t="shared" si="170"/>
        <v>8729.4720195776863</v>
      </c>
      <c r="AG454" s="184">
        <f t="shared" si="171"/>
        <v>8788.8996784872033</v>
      </c>
      <c r="AH454" s="184">
        <f t="shared" si="172"/>
        <v>8693.3146553683</v>
      </c>
      <c r="AI454" s="184">
        <f t="shared" si="173"/>
        <v>8661.7178262246089</v>
      </c>
    </row>
    <row r="455" spans="1:35" ht="15.75" thickBot="1" x14ac:dyDescent="0.3">
      <c r="A455" s="1">
        <v>453</v>
      </c>
      <c r="B455" s="30">
        <v>8500</v>
      </c>
      <c r="C455" s="30">
        <v>8000</v>
      </c>
      <c r="D455" s="31">
        <v>8750</v>
      </c>
      <c r="E455" s="3">
        <v>41</v>
      </c>
      <c r="F455" s="3">
        <v>44</v>
      </c>
      <c r="G455" s="32">
        <v>44</v>
      </c>
      <c r="H455" s="3">
        <v>2750</v>
      </c>
      <c r="I455" s="3">
        <v>2750</v>
      </c>
      <c r="J455" s="32">
        <v>2750</v>
      </c>
      <c r="K455" s="32">
        <v>3.1818181818181817</v>
      </c>
      <c r="L455" s="61">
        <v>-500</v>
      </c>
      <c r="M455" s="61">
        <v>750</v>
      </c>
      <c r="N455" s="62">
        <v>-250</v>
      </c>
      <c r="O455" s="129">
        <f t="shared" si="159"/>
        <v>134.29545352603918</v>
      </c>
      <c r="P455" s="3">
        <f t="shared" si="155"/>
        <v>384.29545352603918</v>
      </c>
      <c r="Q455" s="96">
        <f t="shared" si="156"/>
        <v>-1.5371818141041567</v>
      </c>
      <c r="R455" s="157">
        <f t="shared" si="160"/>
        <v>86.742674758722345</v>
      </c>
      <c r="S455" s="3">
        <f t="shared" si="157"/>
        <v>336.74267475872233</v>
      </c>
      <c r="T455" s="96">
        <f t="shared" si="158"/>
        <v>-1.3469706990348893</v>
      </c>
      <c r="U455" s="154">
        <f t="shared" si="161"/>
        <v>26.831026977576371</v>
      </c>
      <c r="V455" s="3">
        <f t="shared" si="162"/>
        <v>276.83102697757636</v>
      </c>
      <c r="W455" s="96">
        <f t="shared" si="163"/>
        <v>-1.1073241079103053</v>
      </c>
      <c r="X455" s="217">
        <f t="shared" si="164"/>
        <v>59.823035771653508</v>
      </c>
      <c r="Y455" s="3">
        <f t="shared" si="165"/>
        <v>309.82303577165351</v>
      </c>
      <c r="Z455" s="96">
        <f t="shared" si="166"/>
        <v>-1.239292143086614</v>
      </c>
      <c r="AA455" s="220">
        <f t="shared" si="167"/>
        <v>15.583240812872688</v>
      </c>
      <c r="AB455" s="184">
        <f t="shared" si="168"/>
        <v>265.5832408128727</v>
      </c>
      <c r="AC455" s="166">
        <f t="shared" si="169"/>
        <v>-1.0623329632514908</v>
      </c>
      <c r="AD455" s="3">
        <f t="shared" si="154"/>
        <v>8750</v>
      </c>
      <c r="AE455" s="184">
        <f t="shared" si="174"/>
        <v>8134.2954535260396</v>
      </c>
      <c r="AF455" s="184">
        <f t="shared" si="170"/>
        <v>8086.7426747587224</v>
      </c>
      <c r="AG455" s="184">
        <f t="shared" si="171"/>
        <v>8026.8310269775766</v>
      </c>
      <c r="AH455" s="184">
        <f t="shared" si="172"/>
        <v>8059.8230357716538</v>
      </c>
      <c r="AI455" s="184">
        <f t="shared" si="173"/>
        <v>8015.5832408128726</v>
      </c>
    </row>
    <row r="456" spans="1:35" ht="15.75" thickBot="1" x14ac:dyDescent="0.3">
      <c r="A456" s="1">
        <v>454</v>
      </c>
      <c r="B456" s="30">
        <v>8000</v>
      </c>
      <c r="C456" s="31">
        <v>8750</v>
      </c>
      <c r="D456" s="29">
        <v>6750</v>
      </c>
      <c r="E456" s="3">
        <v>44</v>
      </c>
      <c r="F456" s="32">
        <v>44</v>
      </c>
      <c r="G456" s="28">
        <v>26</v>
      </c>
      <c r="H456" s="3">
        <v>2750</v>
      </c>
      <c r="I456" s="32">
        <v>2750</v>
      </c>
      <c r="J456" s="28">
        <v>3750</v>
      </c>
      <c r="K456" s="28">
        <v>1.8</v>
      </c>
      <c r="L456" s="61">
        <v>750</v>
      </c>
      <c r="M456" s="62">
        <v>-250</v>
      </c>
      <c r="N456" s="209">
        <v>3500</v>
      </c>
      <c r="O456" s="129">
        <f t="shared" si="159"/>
        <v>411.61868040738705</v>
      </c>
      <c r="P456" s="3">
        <f t="shared" si="155"/>
        <v>-3088.3813195926132</v>
      </c>
      <c r="Q456" s="96">
        <f t="shared" si="156"/>
        <v>-0.88239466274074663</v>
      </c>
      <c r="R456" s="157">
        <f t="shared" si="160"/>
        <v>350.69535756194097</v>
      </c>
      <c r="S456" s="3">
        <f t="shared" si="157"/>
        <v>-3149.3046424380591</v>
      </c>
      <c r="T456" s="96">
        <f t="shared" si="158"/>
        <v>-0.89980132641087407</v>
      </c>
      <c r="U456" s="154">
        <f t="shared" si="161"/>
        <v>414.68686499146412</v>
      </c>
      <c r="V456" s="3">
        <f t="shared" si="162"/>
        <v>-3085.3131350085359</v>
      </c>
      <c r="W456" s="96">
        <f t="shared" si="163"/>
        <v>-0.88151803857386746</v>
      </c>
      <c r="X456" s="217">
        <f t="shared" si="164"/>
        <v>401.16908419110212</v>
      </c>
      <c r="Y456" s="3">
        <f t="shared" si="165"/>
        <v>-3098.8309158088978</v>
      </c>
      <c r="Z456" s="96">
        <f t="shared" si="166"/>
        <v>-0.88538026165968509</v>
      </c>
      <c r="AA456" s="220">
        <f t="shared" si="167"/>
        <v>242.5095702021294</v>
      </c>
      <c r="AB456" s="184">
        <f t="shared" si="168"/>
        <v>-3257.4904297978705</v>
      </c>
      <c r="AC456" s="166">
        <f t="shared" si="169"/>
        <v>-0.93071155137082018</v>
      </c>
      <c r="AD456" s="3">
        <f t="shared" si="154"/>
        <v>6750</v>
      </c>
      <c r="AE456" s="184">
        <f t="shared" si="174"/>
        <v>9161.6186804073877</v>
      </c>
      <c r="AF456" s="184">
        <f t="shared" si="170"/>
        <v>9100.6953575619409</v>
      </c>
      <c r="AG456" s="184">
        <f t="shared" si="171"/>
        <v>9164.686864991465</v>
      </c>
      <c r="AH456" s="184">
        <f t="shared" si="172"/>
        <v>9151.1690841911022</v>
      </c>
      <c r="AI456" s="184">
        <f t="shared" si="173"/>
        <v>8992.5095702021299</v>
      </c>
    </row>
    <row r="457" spans="1:35" ht="15.75" thickBot="1" x14ac:dyDescent="0.3">
      <c r="A457" s="1">
        <v>455</v>
      </c>
      <c r="B457" s="31">
        <v>8750</v>
      </c>
      <c r="C457" s="29">
        <v>6750</v>
      </c>
      <c r="D457" s="30">
        <v>10250</v>
      </c>
      <c r="E457" s="32">
        <v>44</v>
      </c>
      <c r="F457" s="28">
        <v>26</v>
      </c>
      <c r="G457" s="3">
        <v>45</v>
      </c>
      <c r="H457" s="32">
        <v>2750</v>
      </c>
      <c r="I457" s="28">
        <v>3750</v>
      </c>
      <c r="J457" s="3">
        <v>4750</v>
      </c>
      <c r="K457" s="3">
        <v>2.1578947368421053</v>
      </c>
      <c r="L457" s="62">
        <v>-250</v>
      </c>
      <c r="M457" s="209">
        <v>3500</v>
      </c>
      <c r="N457" s="61">
        <v>3250</v>
      </c>
      <c r="O457" s="129">
        <f t="shared" si="159"/>
        <v>84.585419742000113</v>
      </c>
      <c r="P457" s="3">
        <f t="shared" si="155"/>
        <v>-3165.4145802579997</v>
      </c>
      <c r="Q457" s="96">
        <f t="shared" si="156"/>
        <v>-0.97397371700246138</v>
      </c>
      <c r="R457" s="157">
        <f t="shared" si="160"/>
        <v>-4.6741533878050205</v>
      </c>
      <c r="S457" s="3">
        <f t="shared" si="157"/>
        <v>-3254.6741533878048</v>
      </c>
      <c r="T457" s="96">
        <f t="shared" si="158"/>
        <v>-1.0014382010424014</v>
      </c>
      <c r="U457" s="154">
        <f t="shared" si="161"/>
        <v>219.8290044021926</v>
      </c>
      <c r="V457" s="3">
        <f t="shared" si="162"/>
        <v>-3030.1709955978076</v>
      </c>
      <c r="W457" s="96">
        <f t="shared" si="163"/>
        <v>-0.93236030633778699</v>
      </c>
      <c r="X457" s="217">
        <f t="shared" si="164"/>
        <v>40.874771310378492</v>
      </c>
      <c r="Y457" s="3">
        <f t="shared" si="165"/>
        <v>-3209.1252286896215</v>
      </c>
      <c r="Z457" s="96">
        <f t="shared" si="166"/>
        <v>-0.98742314728911429</v>
      </c>
      <c r="AA457" s="220">
        <f t="shared" si="167"/>
        <v>77.548481516207517</v>
      </c>
      <c r="AB457" s="184">
        <f t="shared" si="168"/>
        <v>-3172.4515184837924</v>
      </c>
      <c r="AC457" s="166">
        <f t="shared" si="169"/>
        <v>-0.9761389287642438</v>
      </c>
      <c r="AD457" s="3">
        <f t="shared" si="154"/>
        <v>10250</v>
      </c>
      <c r="AE457" s="184">
        <f t="shared" si="174"/>
        <v>6834.5854197420003</v>
      </c>
      <c r="AF457" s="184">
        <f t="shared" si="170"/>
        <v>6745.3258466121952</v>
      </c>
      <c r="AG457" s="184">
        <f t="shared" si="171"/>
        <v>6969.8290044021924</v>
      </c>
      <c r="AH457" s="184">
        <f t="shared" si="172"/>
        <v>6790.8747713103785</v>
      </c>
      <c r="AI457" s="184">
        <f t="shared" si="173"/>
        <v>6827.5484815162072</v>
      </c>
    </row>
    <row r="458" spans="1:35" x14ac:dyDescent="0.25">
      <c r="A458" s="1">
        <v>456</v>
      </c>
      <c r="B458" s="29">
        <v>6750</v>
      </c>
      <c r="C458" s="30">
        <v>10250</v>
      </c>
      <c r="D458" s="30">
        <v>13500</v>
      </c>
      <c r="E458" s="28">
        <v>26</v>
      </c>
      <c r="F458" s="3">
        <v>45</v>
      </c>
      <c r="G458" s="3">
        <v>51</v>
      </c>
      <c r="H458" s="28">
        <v>3750</v>
      </c>
      <c r="I458" s="3">
        <v>4750</v>
      </c>
      <c r="J458" s="3">
        <v>5750</v>
      </c>
      <c r="K458" s="3">
        <v>2.347826086956522</v>
      </c>
      <c r="L458" s="209">
        <v>3500</v>
      </c>
      <c r="M458" s="61">
        <v>3250</v>
      </c>
      <c r="N458" s="61">
        <v>-250</v>
      </c>
      <c r="O458" s="129">
        <f t="shared" si="159"/>
        <v>-288.33912674881759</v>
      </c>
      <c r="P458" s="3">
        <f t="shared" si="155"/>
        <v>-38.339126748817591</v>
      </c>
      <c r="Q458" s="96">
        <f t="shared" si="156"/>
        <v>0.15335650699527037</v>
      </c>
      <c r="R458" s="157">
        <f t="shared" si="160"/>
        <v>-349.234922111792</v>
      </c>
      <c r="S458" s="3">
        <f t="shared" si="157"/>
        <v>-99.234922111792002</v>
      </c>
      <c r="T458" s="96">
        <f t="shared" si="158"/>
        <v>0.39693968844716798</v>
      </c>
      <c r="U458" s="154">
        <f t="shared" si="161"/>
        <v>-376.5983089698442</v>
      </c>
      <c r="V458" s="3">
        <f t="shared" si="162"/>
        <v>-126.5983089698442</v>
      </c>
      <c r="W458" s="96">
        <f t="shared" si="163"/>
        <v>0.50639323587937679</v>
      </c>
      <c r="X458" s="217">
        <f t="shared" si="164"/>
        <v>-108.42390441817963</v>
      </c>
      <c r="Y458" s="3">
        <f t="shared" si="165"/>
        <v>141.57609558182037</v>
      </c>
      <c r="Z458" s="96">
        <f t="shared" si="166"/>
        <v>-0.56630438232728142</v>
      </c>
      <c r="AA458" s="220">
        <f t="shared" si="167"/>
        <v>-88.940392379785408</v>
      </c>
      <c r="AB458" s="184">
        <f t="shared" si="168"/>
        <v>161.05960762021459</v>
      </c>
      <c r="AC458" s="166">
        <f t="shared" si="169"/>
        <v>-0.64423843048085838</v>
      </c>
      <c r="AD458" s="3">
        <f t="shared" si="154"/>
        <v>13500</v>
      </c>
      <c r="AE458" s="184">
        <f t="shared" si="174"/>
        <v>9961.6608732511831</v>
      </c>
      <c r="AF458" s="184">
        <f t="shared" si="170"/>
        <v>9900.7650778882089</v>
      </c>
      <c r="AG458" s="184">
        <f t="shared" si="171"/>
        <v>9873.4016910301561</v>
      </c>
      <c r="AH458" s="184">
        <f t="shared" si="172"/>
        <v>10141.57609558182</v>
      </c>
      <c r="AI458" s="184">
        <f t="shared" si="173"/>
        <v>10161.059607620215</v>
      </c>
    </row>
    <row r="459" spans="1:35" x14ac:dyDescent="0.25">
      <c r="A459" s="1">
        <v>457</v>
      </c>
      <c r="B459" s="30">
        <v>10250</v>
      </c>
      <c r="C459" s="30">
        <v>13500</v>
      </c>
      <c r="D459" s="30">
        <v>13250</v>
      </c>
      <c r="E459" s="3">
        <v>45</v>
      </c>
      <c r="F459" s="3">
        <v>51</v>
      </c>
      <c r="G459" s="3">
        <v>49</v>
      </c>
      <c r="H459" s="3">
        <v>4750</v>
      </c>
      <c r="I459" s="3">
        <v>5750</v>
      </c>
      <c r="J459" s="3">
        <v>6750</v>
      </c>
      <c r="K459" s="3">
        <v>1.962962962962963</v>
      </c>
      <c r="L459" s="61">
        <v>3250</v>
      </c>
      <c r="M459" s="61">
        <v>-250</v>
      </c>
      <c r="N459" s="61">
        <v>-500</v>
      </c>
      <c r="O459" s="129">
        <f t="shared" si="159"/>
        <v>-152.60153413319497</v>
      </c>
      <c r="P459" s="3">
        <f t="shared" si="155"/>
        <v>347.39846586680505</v>
      </c>
      <c r="Q459" s="96">
        <f t="shared" si="156"/>
        <v>-0.69479693173361012</v>
      </c>
      <c r="R459" s="157">
        <f t="shared" si="160"/>
        <v>-93.573174942457769</v>
      </c>
      <c r="S459" s="3">
        <f t="shared" si="157"/>
        <v>406.42682505754226</v>
      </c>
      <c r="T459" s="96">
        <f t="shared" si="158"/>
        <v>-0.81285365011508448</v>
      </c>
      <c r="U459" s="154">
        <f t="shared" si="161"/>
        <v>-128.2279128466883</v>
      </c>
      <c r="V459" s="3">
        <f t="shared" si="162"/>
        <v>371.7720871533117</v>
      </c>
      <c r="W459" s="96">
        <f t="shared" si="163"/>
        <v>-0.74354417430662345</v>
      </c>
      <c r="X459" s="217">
        <f t="shared" si="164"/>
        <v>20.397992801682957</v>
      </c>
      <c r="Y459" s="3">
        <f t="shared" si="165"/>
        <v>520.3979928016829</v>
      </c>
      <c r="Z459" s="96">
        <f t="shared" si="166"/>
        <v>-1.0407959856033657</v>
      </c>
      <c r="AA459" s="220">
        <f t="shared" si="167"/>
        <v>-5.2760675957458858</v>
      </c>
      <c r="AB459" s="184">
        <f t="shared" si="168"/>
        <v>494.72393240425413</v>
      </c>
      <c r="AC459" s="166">
        <f t="shared" si="169"/>
        <v>-0.98944786480850822</v>
      </c>
      <c r="AD459" s="3">
        <f t="shared" si="154"/>
        <v>13250</v>
      </c>
      <c r="AE459" s="184">
        <f t="shared" si="174"/>
        <v>13347.398465866805</v>
      </c>
      <c r="AF459" s="184">
        <f t="shared" si="170"/>
        <v>13406.426825057542</v>
      </c>
      <c r="AG459" s="184">
        <f t="shared" si="171"/>
        <v>13371.772087153311</v>
      </c>
      <c r="AH459" s="184">
        <f t="shared" si="172"/>
        <v>13520.397992801683</v>
      </c>
      <c r="AI459" s="184">
        <f t="shared" si="173"/>
        <v>13494.723932404255</v>
      </c>
    </row>
    <row r="460" spans="1:35" x14ac:dyDescent="0.25">
      <c r="A460" s="1">
        <v>458</v>
      </c>
      <c r="B460" s="30">
        <v>13500</v>
      </c>
      <c r="C460" s="30">
        <v>13250</v>
      </c>
      <c r="D460" s="30">
        <v>12750</v>
      </c>
      <c r="E460" s="3">
        <v>51</v>
      </c>
      <c r="F460" s="3">
        <v>49</v>
      </c>
      <c r="G460" s="3">
        <v>50</v>
      </c>
      <c r="H460" s="3">
        <v>5750</v>
      </c>
      <c r="I460" s="3">
        <v>6750</v>
      </c>
      <c r="J460" s="3">
        <v>5750</v>
      </c>
      <c r="K460" s="3">
        <v>2.2173913043478262</v>
      </c>
      <c r="L460" s="61">
        <v>-250</v>
      </c>
      <c r="M460" s="61">
        <v>-500</v>
      </c>
      <c r="N460" s="61">
        <v>250</v>
      </c>
      <c r="O460" s="129">
        <f t="shared" si="159"/>
        <v>-175.4417885209462</v>
      </c>
      <c r="P460" s="3">
        <f t="shared" si="155"/>
        <v>-425.4417885209462</v>
      </c>
      <c r="Q460" s="96">
        <f t="shared" si="156"/>
        <v>-1.7017671540837849</v>
      </c>
      <c r="R460" s="157">
        <f t="shared" si="160"/>
        <v>-4.9789212082932508</v>
      </c>
      <c r="S460" s="3">
        <f t="shared" si="157"/>
        <v>-254.97892120829326</v>
      </c>
      <c r="T460" s="96">
        <f t="shared" si="158"/>
        <v>-1.019915684833173</v>
      </c>
      <c r="U460" s="154">
        <f t="shared" si="161"/>
        <v>11.271964060319391</v>
      </c>
      <c r="V460" s="3">
        <f t="shared" si="162"/>
        <v>-238.72803593968061</v>
      </c>
      <c r="W460" s="96">
        <f t="shared" si="163"/>
        <v>-0.95491214375872246</v>
      </c>
      <c r="X460" s="217">
        <f t="shared" si="164"/>
        <v>-12.276087800486764</v>
      </c>
      <c r="Y460" s="3">
        <f t="shared" si="165"/>
        <v>-262.27608780048678</v>
      </c>
      <c r="Z460" s="96">
        <f t="shared" si="166"/>
        <v>-1.0491043512019471</v>
      </c>
      <c r="AA460" s="220">
        <f t="shared" si="167"/>
        <v>-43.48318750363525</v>
      </c>
      <c r="AB460" s="184">
        <f t="shared" si="168"/>
        <v>-293.48318750363524</v>
      </c>
      <c r="AC460" s="166">
        <f t="shared" si="169"/>
        <v>-1.1739327500145409</v>
      </c>
      <c r="AD460" s="3">
        <f t="shared" si="154"/>
        <v>12750</v>
      </c>
      <c r="AE460" s="184">
        <f t="shared" si="174"/>
        <v>13074.558211479054</v>
      </c>
      <c r="AF460" s="184">
        <f t="shared" si="170"/>
        <v>13245.021078791708</v>
      </c>
      <c r="AG460" s="184">
        <f t="shared" si="171"/>
        <v>13261.271964060319</v>
      </c>
      <c r="AH460" s="184">
        <f t="shared" si="172"/>
        <v>13237.723912199514</v>
      </c>
      <c r="AI460" s="184">
        <f t="shared" si="173"/>
        <v>13206.516812496364</v>
      </c>
    </row>
    <row r="461" spans="1:35" x14ac:dyDescent="0.25">
      <c r="A461" s="1">
        <v>459</v>
      </c>
      <c r="B461" s="30">
        <v>13250</v>
      </c>
      <c r="C461" s="30">
        <v>12750</v>
      </c>
      <c r="D461" s="30">
        <v>13000</v>
      </c>
      <c r="E461" s="3">
        <v>49</v>
      </c>
      <c r="F461" s="3">
        <v>50</v>
      </c>
      <c r="G461" s="3">
        <v>52</v>
      </c>
      <c r="H461" s="3">
        <v>6750</v>
      </c>
      <c r="I461" s="3">
        <v>5750</v>
      </c>
      <c r="J461" s="3">
        <v>5750</v>
      </c>
      <c r="K461" s="3">
        <v>2.2608695652173911</v>
      </c>
      <c r="L461" s="61">
        <v>-500</v>
      </c>
      <c r="M461" s="61">
        <v>250</v>
      </c>
      <c r="N461" s="61">
        <v>750</v>
      </c>
      <c r="O461" s="129">
        <f t="shared" si="159"/>
        <v>-203.01500380358544</v>
      </c>
      <c r="P461" s="3">
        <f t="shared" si="155"/>
        <v>-953.01500380358539</v>
      </c>
      <c r="Q461" s="96">
        <f t="shared" si="156"/>
        <v>-1.2706866717381138</v>
      </c>
      <c r="R461" s="157">
        <f t="shared" si="160"/>
        <v>-122.93216454821439</v>
      </c>
      <c r="S461" s="3">
        <f t="shared" si="157"/>
        <v>-872.93216454821436</v>
      </c>
      <c r="T461" s="96">
        <f t="shared" si="158"/>
        <v>-1.1639095527309524</v>
      </c>
      <c r="U461" s="154">
        <f t="shared" si="161"/>
        <v>-112.3203330729106</v>
      </c>
      <c r="V461" s="3">
        <f t="shared" si="162"/>
        <v>-862.32033307291056</v>
      </c>
      <c r="W461" s="96">
        <f t="shared" si="163"/>
        <v>-1.149760444097214</v>
      </c>
      <c r="X461" s="217">
        <f t="shared" si="164"/>
        <v>-49.212919654013504</v>
      </c>
      <c r="Y461" s="3">
        <f t="shared" si="165"/>
        <v>-799.21291965401349</v>
      </c>
      <c r="Z461" s="96">
        <f t="shared" si="166"/>
        <v>-1.0656172262053514</v>
      </c>
      <c r="AA461" s="220">
        <f t="shared" si="167"/>
        <v>-71.098102526904938</v>
      </c>
      <c r="AB461" s="184">
        <f t="shared" si="168"/>
        <v>-821.098102526905</v>
      </c>
      <c r="AC461" s="166">
        <f t="shared" si="169"/>
        <v>-1.0947974700358734</v>
      </c>
      <c r="AD461" s="3">
        <f t="shared" si="154"/>
        <v>13000</v>
      </c>
      <c r="AE461" s="184">
        <f t="shared" si="174"/>
        <v>12546.984996196414</v>
      </c>
      <c r="AF461" s="184">
        <f t="shared" si="170"/>
        <v>12627.067835451786</v>
      </c>
      <c r="AG461" s="184">
        <f t="shared" si="171"/>
        <v>12637.67966692709</v>
      </c>
      <c r="AH461" s="184">
        <f t="shared" si="172"/>
        <v>12700.787080345986</v>
      </c>
      <c r="AI461" s="184">
        <f t="shared" si="173"/>
        <v>12678.901897473095</v>
      </c>
    </row>
    <row r="462" spans="1:35" x14ac:dyDescent="0.25">
      <c r="A462" s="1">
        <v>460</v>
      </c>
      <c r="B462" s="30">
        <v>12750</v>
      </c>
      <c r="C462" s="30">
        <v>13000</v>
      </c>
      <c r="D462" s="30">
        <v>13750</v>
      </c>
      <c r="E462" s="3">
        <v>50</v>
      </c>
      <c r="F462" s="3">
        <v>52</v>
      </c>
      <c r="G462" s="3">
        <v>48</v>
      </c>
      <c r="H462" s="3">
        <v>5750</v>
      </c>
      <c r="I462" s="3">
        <v>5750</v>
      </c>
      <c r="J462" s="3">
        <v>7750</v>
      </c>
      <c r="K462" s="3">
        <v>1.7741935483870968</v>
      </c>
      <c r="L462" s="61">
        <v>250</v>
      </c>
      <c r="M462" s="61">
        <v>750</v>
      </c>
      <c r="N462" s="61">
        <v>-1000</v>
      </c>
      <c r="O462" s="129">
        <f t="shared" si="159"/>
        <v>-126.03036387428966</v>
      </c>
      <c r="P462" s="3">
        <f t="shared" si="155"/>
        <v>873.96963612571039</v>
      </c>
      <c r="Q462" s="96">
        <f t="shared" si="156"/>
        <v>-0.87396963612571044</v>
      </c>
      <c r="R462" s="157">
        <f t="shared" si="160"/>
        <v>-115.80768779990022</v>
      </c>
      <c r="S462" s="3">
        <f t="shared" si="157"/>
        <v>884.19231220009976</v>
      </c>
      <c r="T462" s="96">
        <f t="shared" si="158"/>
        <v>-0.88419231220009975</v>
      </c>
      <c r="U462" s="154">
        <f t="shared" si="161"/>
        <v>-248.28490050681484</v>
      </c>
      <c r="V462" s="3">
        <f t="shared" si="162"/>
        <v>751.71509949318511</v>
      </c>
      <c r="W462" s="96">
        <f t="shared" si="163"/>
        <v>-0.75171509949318516</v>
      </c>
      <c r="X462" s="217">
        <f t="shared" si="164"/>
        <v>-191.71681019882806</v>
      </c>
      <c r="Y462" s="3">
        <f t="shared" si="165"/>
        <v>808.28318980117194</v>
      </c>
      <c r="Z462" s="96">
        <f t="shared" si="166"/>
        <v>-0.80828318980117198</v>
      </c>
      <c r="AA462" s="220">
        <f t="shared" si="167"/>
        <v>-175.21213571024947</v>
      </c>
      <c r="AB462" s="184">
        <f t="shared" si="168"/>
        <v>824.78786428975059</v>
      </c>
      <c r="AC462" s="166">
        <f t="shared" si="169"/>
        <v>-0.82478786428975059</v>
      </c>
      <c r="AD462" s="3">
        <f t="shared" si="154"/>
        <v>13750</v>
      </c>
      <c r="AE462" s="184">
        <f t="shared" si="174"/>
        <v>12873.96963612571</v>
      </c>
      <c r="AF462" s="184">
        <f t="shared" si="170"/>
        <v>12884.192312200099</v>
      </c>
      <c r="AG462" s="184">
        <f t="shared" si="171"/>
        <v>12751.715099493185</v>
      </c>
      <c r="AH462" s="184">
        <f t="shared" si="172"/>
        <v>12808.283189801172</v>
      </c>
      <c r="AI462" s="184">
        <f t="shared" si="173"/>
        <v>12824.78786428975</v>
      </c>
    </row>
    <row r="463" spans="1:35" x14ac:dyDescent="0.25">
      <c r="A463" s="1">
        <v>461</v>
      </c>
      <c r="B463" s="30">
        <v>13000</v>
      </c>
      <c r="C463" s="30">
        <v>13750</v>
      </c>
      <c r="D463" s="30">
        <v>12750</v>
      </c>
      <c r="E463" s="3">
        <v>52</v>
      </c>
      <c r="F463" s="3">
        <v>48</v>
      </c>
      <c r="G463" s="3">
        <v>45</v>
      </c>
      <c r="H463" s="3">
        <v>5750</v>
      </c>
      <c r="I463" s="3">
        <v>7750</v>
      </c>
      <c r="J463" s="3">
        <v>3750</v>
      </c>
      <c r="K463" s="3">
        <v>3.4</v>
      </c>
      <c r="L463" s="61">
        <v>750</v>
      </c>
      <c r="M463" s="61">
        <v>-1000</v>
      </c>
      <c r="N463" s="61">
        <v>-250</v>
      </c>
      <c r="O463" s="129">
        <f t="shared" si="159"/>
        <v>-393.54604816291726</v>
      </c>
      <c r="P463" s="3">
        <f t="shared" si="155"/>
        <v>-143.54604816291726</v>
      </c>
      <c r="Q463" s="96">
        <f t="shared" si="156"/>
        <v>0.57418419265166909</v>
      </c>
      <c r="R463" s="157">
        <f t="shared" si="160"/>
        <v>-96.852273090106777</v>
      </c>
      <c r="S463" s="3">
        <f t="shared" si="157"/>
        <v>153.14772690989321</v>
      </c>
      <c r="T463" s="96">
        <f t="shared" si="158"/>
        <v>-0.6125909076395728</v>
      </c>
      <c r="U463" s="154">
        <f t="shared" si="161"/>
        <v>-96.039488320195176</v>
      </c>
      <c r="V463" s="3">
        <f t="shared" si="162"/>
        <v>153.96051167980482</v>
      </c>
      <c r="W463" s="96">
        <f t="shared" si="163"/>
        <v>-0.61584204671921927</v>
      </c>
      <c r="X463" s="217">
        <f t="shared" si="164"/>
        <v>-145.00282440373115</v>
      </c>
      <c r="Y463" s="3">
        <f t="shared" si="165"/>
        <v>104.99717559626885</v>
      </c>
      <c r="Z463" s="96">
        <f t="shared" si="166"/>
        <v>-0.41998870238507541</v>
      </c>
      <c r="AA463" s="220">
        <f t="shared" si="167"/>
        <v>-289.15769615152874</v>
      </c>
      <c r="AB463" s="184">
        <f t="shared" si="168"/>
        <v>-39.157696151528739</v>
      </c>
      <c r="AC463" s="166">
        <f t="shared" si="169"/>
        <v>0.15663078460611496</v>
      </c>
      <c r="AD463" s="3">
        <f t="shared" si="154"/>
        <v>12750</v>
      </c>
      <c r="AE463" s="184">
        <f t="shared" si="174"/>
        <v>13356.453951837082</v>
      </c>
      <c r="AF463" s="184">
        <f t="shared" si="170"/>
        <v>13653.147726909894</v>
      </c>
      <c r="AG463" s="184">
        <f t="shared" si="171"/>
        <v>13653.960511679805</v>
      </c>
      <c r="AH463" s="184">
        <f t="shared" si="172"/>
        <v>13604.997175596269</v>
      </c>
      <c r="AI463" s="184">
        <f t="shared" si="173"/>
        <v>13460.842303848471</v>
      </c>
    </row>
    <row r="464" spans="1:35" ht="15.75" thickBot="1" x14ac:dyDescent="0.3">
      <c r="A464" s="1">
        <v>462</v>
      </c>
      <c r="B464" s="30">
        <v>13750</v>
      </c>
      <c r="C464" s="30">
        <v>12750</v>
      </c>
      <c r="D464" s="31">
        <v>12500</v>
      </c>
      <c r="E464" s="3">
        <v>48</v>
      </c>
      <c r="F464" s="3">
        <v>45</v>
      </c>
      <c r="G464" s="32">
        <v>42</v>
      </c>
      <c r="H464" s="3">
        <v>7750</v>
      </c>
      <c r="I464" s="3">
        <v>3750</v>
      </c>
      <c r="J464" s="32">
        <v>2750</v>
      </c>
      <c r="K464" s="32">
        <v>4.5454545454545459</v>
      </c>
      <c r="L464" s="61">
        <v>-1000</v>
      </c>
      <c r="M464" s="61">
        <v>-250</v>
      </c>
      <c r="N464" s="62">
        <v>-500</v>
      </c>
      <c r="O464" s="129">
        <f t="shared" si="159"/>
        <v>-432.01280720790669</v>
      </c>
      <c r="P464" s="3">
        <f t="shared" si="155"/>
        <v>67.98719279209331</v>
      </c>
      <c r="Q464" s="96">
        <f t="shared" si="156"/>
        <v>-0.13597438558418662</v>
      </c>
      <c r="R464" s="157">
        <f t="shared" si="160"/>
        <v>-428.51267409315648</v>
      </c>
      <c r="S464" s="3">
        <f t="shared" si="157"/>
        <v>71.487325906843523</v>
      </c>
      <c r="T464" s="96">
        <f t="shared" si="158"/>
        <v>-0.14297465181368704</v>
      </c>
      <c r="U464" s="154">
        <f t="shared" si="161"/>
        <v>-352.21248156130849</v>
      </c>
      <c r="V464" s="3">
        <f t="shared" si="162"/>
        <v>147.78751843869151</v>
      </c>
      <c r="W464" s="96">
        <f t="shared" si="163"/>
        <v>-0.29557503687738301</v>
      </c>
      <c r="X464" s="217">
        <f t="shared" si="164"/>
        <v>-259.81047473737607</v>
      </c>
      <c r="Y464" s="3">
        <f t="shared" si="165"/>
        <v>240.18952526262393</v>
      </c>
      <c r="Z464" s="96">
        <f t="shared" si="166"/>
        <v>-0.48037905052524787</v>
      </c>
      <c r="AA464" s="220">
        <f t="shared" si="167"/>
        <v>-394.25767113468174</v>
      </c>
      <c r="AB464" s="184">
        <f t="shared" si="168"/>
        <v>105.74232886531826</v>
      </c>
      <c r="AC464" s="166">
        <f t="shared" si="169"/>
        <v>-0.21148465773063652</v>
      </c>
      <c r="AD464" s="3">
        <f t="shared" si="154"/>
        <v>12500</v>
      </c>
      <c r="AE464" s="184">
        <f t="shared" si="174"/>
        <v>12317.987192792094</v>
      </c>
      <c r="AF464" s="184">
        <f t="shared" si="170"/>
        <v>12321.487325906843</v>
      </c>
      <c r="AG464" s="184">
        <f t="shared" si="171"/>
        <v>12397.787518438692</v>
      </c>
      <c r="AH464" s="184">
        <f t="shared" si="172"/>
        <v>12490.189525262624</v>
      </c>
      <c r="AI464" s="184">
        <f t="shared" si="173"/>
        <v>12355.742328865319</v>
      </c>
    </row>
    <row r="465" spans="1:35" ht="15.75" thickBot="1" x14ac:dyDescent="0.3">
      <c r="A465" s="1">
        <v>463</v>
      </c>
      <c r="B465" s="30">
        <v>12750</v>
      </c>
      <c r="C465" s="31">
        <v>12500</v>
      </c>
      <c r="D465" s="29">
        <v>9000</v>
      </c>
      <c r="E465" s="3">
        <v>45</v>
      </c>
      <c r="F465" s="32">
        <v>42</v>
      </c>
      <c r="G465" s="28">
        <v>31</v>
      </c>
      <c r="H465" s="3">
        <v>3750</v>
      </c>
      <c r="I465" s="32">
        <v>2750</v>
      </c>
      <c r="J465" s="28">
        <v>3750</v>
      </c>
      <c r="K465" s="28">
        <v>2.4</v>
      </c>
      <c r="L465" s="61">
        <v>-250</v>
      </c>
      <c r="M465" s="62">
        <v>-500</v>
      </c>
      <c r="N465" s="209">
        <v>750</v>
      </c>
      <c r="O465" s="129">
        <f t="shared" si="159"/>
        <v>96.856387932042708</v>
      </c>
      <c r="P465" s="3">
        <f t="shared" si="155"/>
        <v>-653.14361206795729</v>
      </c>
      <c r="Q465" s="96">
        <f t="shared" si="156"/>
        <v>-0.87085814942394302</v>
      </c>
      <c r="R465" s="157">
        <f t="shared" si="160"/>
        <v>22.747590398893472</v>
      </c>
      <c r="S465" s="3">
        <f t="shared" si="157"/>
        <v>-727.25240960110648</v>
      </c>
      <c r="T465" s="96">
        <f t="shared" si="158"/>
        <v>-0.96966987946814198</v>
      </c>
      <c r="U465" s="154">
        <f t="shared" si="161"/>
        <v>631.40644092758635</v>
      </c>
      <c r="V465" s="3">
        <f t="shared" si="162"/>
        <v>-118.59355907241365</v>
      </c>
      <c r="W465" s="96">
        <f t="shared" si="163"/>
        <v>-0.15812474542988486</v>
      </c>
      <c r="X465" s="217">
        <f t="shared" si="164"/>
        <v>522.43896693105251</v>
      </c>
      <c r="Y465" s="3">
        <f t="shared" si="165"/>
        <v>-227.56103306894749</v>
      </c>
      <c r="Z465" s="96">
        <f t="shared" si="166"/>
        <v>-0.30341471075859666</v>
      </c>
      <c r="AA465" s="220">
        <f t="shared" si="167"/>
        <v>430.66519241865558</v>
      </c>
      <c r="AB465" s="184">
        <f t="shared" si="168"/>
        <v>-319.33480758134442</v>
      </c>
      <c r="AC465" s="166">
        <f t="shared" si="169"/>
        <v>-0.42577974344179254</v>
      </c>
      <c r="AD465" s="3">
        <f t="shared" si="154"/>
        <v>9000</v>
      </c>
      <c r="AE465" s="184">
        <f t="shared" si="174"/>
        <v>12596.856387932043</v>
      </c>
      <c r="AF465" s="184">
        <f t="shared" si="170"/>
        <v>12522.747590398894</v>
      </c>
      <c r="AG465" s="184">
        <f t="shared" si="171"/>
        <v>13131.406440927587</v>
      </c>
      <c r="AH465" s="184">
        <f t="shared" si="172"/>
        <v>13022.438966931053</v>
      </c>
      <c r="AI465" s="184">
        <f t="shared" si="173"/>
        <v>12930.665192418655</v>
      </c>
    </row>
    <row r="466" spans="1:35" ht="15.75" thickBot="1" x14ac:dyDescent="0.3">
      <c r="A466" s="1">
        <v>464</v>
      </c>
      <c r="B466" s="31">
        <v>12500</v>
      </c>
      <c r="C466" s="29">
        <v>9000</v>
      </c>
      <c r="D466" s="30">
        <v>9750</v>
      </c>
      <c r="E466" s="32">
        <v>42</v>
      </c>
      <c r="F466" s="28">
        <v>31</v>
      </c>
      <c r="G466" s="3">
        <v>43</v>
      </c>
      <c r="H466" s="32">
        <v>2750</v>
      </c>
      <c r="I466" s="28">
        <v>3750</v>
      </c>
      <c r="J466" s="3">
        <v>4750</v>
      </c>
      <c r="K466" s="3">
        <v>2.0526315789473686</v>
      </c>
      <c r="L466" s="62">
        <v>-500</v>
      </c>
      <c r="M466" s="209">
        <v>750</v>
      </c>
      <c r="N466" s="61">
        <v>3000</v>
      </c>
      <c r="O466" s="129">
        <f t="shared" si="159"/>
        <v>150.76269521923479</v>
      </c>
      <c r="P466" s="3">
        <f t="shared" si="155"/>
        <v>-2849.237304780765</v>
      </c>
      <c r="Q466" s="96">
        <f t="shared" si="156"/>
        <v>-0.94974576826025503</v>
      </c>
      <c r="R466" s="157">
        <f t="shared" si="160"/>
        <v>116.32331967461853</v>
      </c>
      <c r="S466" s="3">
        <f t="shared" si="157"/>
        <v>-2883.6766803253813</v>
      </c>
      <c r="T466" s="96">
        <f t="shared" si="158"/>
        <v>-0.96122556010846039</v>
      </c>
      <c r="U466" s="154">
        <f t="shared" si="161"/>
        <v>340.76597632265492</v>
      </c>
      <c r="V466" s="3">
        <f t="shared" si="162"/>
        <v>-2659.2340236773452</v>
      </c>
      <c r="W466" s="96">
        <f t="shared" si="163"/>
        <v>-0.8864113412257818</v>
      </c>
      <c r="X466" s="217">
        <f t="shared" si="164"/>
        <v>312.68003557772585</v>
      </c>
      <c r="Y466" s="3">
        <f t="shared" si="165"/>
        <v>-2687.3199644222741</v>
      </c>
      <c r="Z466" s="96">
        <f t="shared" si="166"/>
        <v>-0.89577332147409139</v>
      </c>
      <c r="AA466" s="220">
        <f t="shared" si="167"/>
        <v>365.21307766938287</v>
      </c>
      <c r="AB466" s="184">
        <f t="shared" si="168"/>
        <v>-2634.786922330617</v>
      </c>
      <c r="AC466" s="166">
        <f t="shared" si="169"/>
        <v>-0.87826230744353906</v>
      </c>
      <c r="AD466" s="3">
        <f t="shared" si="154"/>
        <v>9750</v>
      </c>
      <c r="AE466" s="184">
        <f t="shared" si="174"/>
        <v>9150.762695219235</v>
      </c>
      <c r="AF466" s="184">
        <f t="shared" si="170"/>
        <v>9116.3233196746187</v>
      </c>
      <c r="AG466" s="184">
        <f t="shared" si="171"/>
        <v>9340.7659763226548</v>
      </c>
      <c r="AH466" s="184">
        <f t="shared" si="172"/>
        <v>9312.680035577725</v>
      </c>
      <c r="AI466" s="184">
        <f t="shared" si="173"/>
        <v>9365.213077669383</v>
      </c>
    </row>
    <row r="467" spans="1:35" x14ac:dyDescent="0.25">
      <c r="A467" s="1">
        <v>465</v>
      </c>
      <c r="B467" s="29">
        <v>9000</v>
      </c>
      <c r="C467" s="30">
        <v>9750</v>
      </c>
      <c r="D467" s="30">
        <v>12750</v>
      </c>
      <c r="E467" s="28">
        <v>31</v>
      </c>
      <c r="F467" s="3">
        <v>43</v>
      </c>
      <c r="G467" s="3">
        <v>50</v>
      </c>
      <c r="H467" s="28">
        <v>3750</v>
      </c>
      <c r="I467" s="3">
        <v>4750</v>
      </c>
      <c r="J467" s="3">
        <v>6750</v>
      </c>
      <c r="K467" s="3">
        <v>1.8888888888888888</v>
      </c>
      <c r="L467" s="209">
        <v>750</v>
      </c>
      <c r="M467" s="61">
        <v>3000</v>
      </c>
      <c r="N467" s="61">
        <v>-500</v>
      </c>
      <c r="O467" s="129">
        <f t="shared" si="159"/>
        <v>-66.545396048685774</v>
      </c>
      <c r="P467" s="3">
        <f t="shared" si="155"/>
        <v>433.4546039513142</v>
      </c>
      <c r="Q467" s="96">
        <f t="shared" si="156"/>
        <v>-0.86690920790262838</v>
      </c>
      <c r="R467" s="157">
        <f t="shared" si="160"/>
        <v>-137.62557123481972</v>
      </c>
      <c r="S467" s="3">
        <f t="shared" si="157"/>
        <v>362.37442876518026</v>
      </c>
      <c r="T467" s="96">
        <f t="shared" si="158"/>
        <v>-0.72474885753036056</v>
      </c>
      <c r="U467" s="154">
        <f t="shared" si="161"/>
        <v>-164.80596828221707</v>
      </c>
      <c r="V467" s="3">
        <f t="shared" si="162"/>
        <v>335.19403171778293</v>
      </c>
      <c r="W467" s="96">
        <f t="shared" si="163"/>
        <v>-0.6703880634355659</v>
      </c>
      <c r="X467" s="217">
        <f t="shared" si="164"/>
        <v>-44.294422759983206</v>
      </c>
      <c r="Y467" s="3">
        <f t="shared" si="165"/>
        <v>455.70557724001679</v>
      </c>
      <c r="Z467" s="96">
        <f t="shared" si="166"/>
        <v>-0.91141115448003363</v>
      </c>
      <c r="AA467" s="220">
        <f t="shared" si="167"/>
        <v>35.275897842647566</v>
      </c>
      <c r="AB467" s="184">
        <f t="shared" si="168"/>
        <v>535.27589784264751</v>
      </c>
      <c r="AC467" s="166">
        <f t="shared" si="169"/>
        <v>-1.070551795685295</v>
      </c>
      <c r="AD467" s="3">
        <f t="shared" si="154"/>
        <v>12750</v>
      </c>
      <c r="AE467" s="184">
        <f t="shared" si="174"/>
        <v>9683.4546039513134</v>
      </c>
      <c r="AF467" s="184">
        <f t="shared" si="170"/>
        <v>9612.3744287651807</v>
      </c>
      <c r="AG467" s="184">
        <f t="shared" si="171"/>
        <v>9585.1940317177832</v>
      </c>
      <c r="AH467" s="184">
        <f t="shared" si="172"/>
        <v>9705.7055772400163</v>
      </c>
      <c r="AI467" s="184">
        <f t="shared" si="173"/>
        <v>9785.2758978426482</v>
      </c>
    </row>
    <row r="468" spans="1:35" x14ac:dyDescent="0.25">
      <c r="A468" s="1">
        <v>466</v>
      </c>
      <c r="B468" s="30">
        <v>9750</v>
      </c>
      <c r="C468" s="30">
        <v>12750</v>
      </c>
      <c r="D468" s="30">
        <v>12250</v>
      </c>
      <c r="E468" s="3">
        <v>43</v>
      </c>
      <c r="F468" s="3">
        <v>50</v>
      </c>
      <c r="G468" s="3">
        <v>44</v>
      </c>
      <c r="H468" s="3">
        <v>4750</v>
      </c>
      <c r="I468" s="3">
        <v>6750</v>
      </c>
      <c r="J468" s="3">
        <v>4750</v>
      </c>
      <c r="K468" s="3">
        <v>2.5789473684210527</v>
      </c>
      <c r="L468" s="61">
        <v>3000</v>
      </c>
      <c r="M468" s="61">
        <v>-500</v>
      </c>
      <c r="N468" s="61">
        <v>-750</v>
      </c>
      <c r="O468" s="129">
        <f t="shared" si="159"/>
        <v>-234.44352845085498</v>
      </c>
      <c r="P468" s="3">
        <f t="shared" si="155"/>
        <v>515.55647154914504</v>
      </c>
      <c r="Q468" s="96">
        <f t="shared" si="156"/>
        <v>-0.68740862873219344</v>
      </c>
      <c r="R468" s="157">
        <f t="shared" si="160"/>
        <v>-44.387335922435646</v>
      </c>
      <c r="S468" s="3">
        <f t="shared" si="157"/>
        <v>705.61266407756432</v>
      </c>
      <c r="T468" s="96">
        <f t="shared" si="158"/>
        <v>-0.94081688543675246</v>
      </c>
      <c r="U468" s="154">
        <f t="shared" si="161"/>
        <v>-149.63343881758556</v>
      </c>
      <c r="V468" s="3">
        <f t="shared" si="162"/>
        <v>600.36656118241444</v>
      </c>
      <c r="W468" s="96">
        <f t="shared" si="163"/>
        <v>-0.80048874824321925</v>
      </c>
      <c r="X468" s="217">
        <f t="shared" si="164"/>
        <v>-17.736417410214678</v>
      </c>
      <c r="Y468" s="3">
        <f t="shared" si="165"/>
        <v>732.2635825897853</v>
      </c>
      <c r="Z468" s="96">
        <f t="shared" si="166"/>
        <v>-0.97635144345304703</v>
      </c>
      <c r="AA468" s="220">
        <f t="shared" si="167"/>
        <v>-141.34761759805005</v>
      </c>
      <c r="AB468" s="184">
        <f t="shared" si="168"/>
        <v>608.65238240194992</v>
      </c>
      <c r="AC468" s="166">
        <f t="shared" si="169"/>
        <v>-0.81153650986926651</v>
      </c>
      <c r="AD468" s="3">
        <f t="shared" si="154"/>
        <v>12250</v>
      </c>
      <c r="AE468" s="184">
        <f t="shared" si="174"/>
        <v>12515.556471549145</v>
      </c>
      <c r="AF468" s="184">
        <f t="shared" si="170"/>
        <v>12705.612664077564</v>
      </c>
      <c r="AG468" s="184">
        <f t="shared" si="171"/>
        <v>12600.366561182414</v>
      </c>
      <c r="AH468" s="184">
        <f t="shared" si="172"/>
        <v>12732.263582589785</v>
      </c>
      <c r="AI468" s="184">
        <f t="shared" si="173"/>
        <v>12608.65238240195</v>
      </c>
    </row>
    <row r="469" spans="1:35" x14ac:dyDescent="0.25">
      <c r="A469" s="1">
        <v>467</v>
      </c>
      <c r="B469" s="30">
        <v>12750</v>
      </c>
      <c r="C469" s="30">
        <v>12250</v>
      </c>
      <c r="D469" s="30">
        <v>11500</v>
      </c>
      <c r="E469" s="3">
        <v>50</v>
      </c>
      <c r="F469" s="3">
        <v>44</v>
      </c>
      <c r="G469" s="3">
        <v>40</v>
      </c>
      <c r="H469" s="3">
        <v>6750</v>
      </c>
      <c r="I469" s="3">
        <v>4750</v>
      </c>
      <c r="J469" s="3">
        <v>5750</v>
      </c>
      <c r="K469" s="3">
        <v>2</v>
      </c>
      <c r="L469" s="61">
        <v>-500</v>
      </c>
      <c r="M469" s="61">
        <v>-750</v>
      </c>
      <c r="N469" s="61">
        <v>1000</v>
      </c>
      <c r="O469" s="129">
        <f t="shared" si="159"/>
        <v>-37.575712107749965</v>
      </c>
      <c r="P469" s="3">
        <f t="shared" si="155"/>
        <v>-1037.57571210775</v>
      </c>
      <c r="Q469" s="96">
        <f t="shared" si="156"/>
        <v>-1.03757571210775</v>
      </c>
      <c r="R469" s="157">
        <f t="shared" si="160"/>
        <v>-16.212461911237032</v>
      </c>
      <c r="S469" s="3">
        <f t="shared" si="157"/>
        <v>-1016.212461911237</v>
      </c>
      <c r="T469" s="96">
        <f t="shared" si="158"/>
        <v>-1.0162124619112369</v>
      </c>
      <c r="U469" s="154">
        <f t="shared" si="161"/>
        <v>-23.508785466202227</v>
      </c>
      <c r="V469" s="3">
        <f t="shared" si="162"/>
        <v>-1023.5087854662022</v>
      </c>
      <c r="W469" s="96">
        <f t="shared" si="163"/>
        <v>-1.0235087854662022</v>
      </c>
      <c r="X469" s="217">
        <f t="shared" si="164"/>
        <v>6.8485758780440165</v>
      </c>
      <c r="Y469" s="3">
        <f t="shared" si="165"/>
        <v>-993.15142412195598</v>
      </c>
      <c r="Z469" s="96">
        <f t="shared" si="166"/>
        <v>-0.99315142412195601</v>
      </c>
      <c r="AA469" s="220">
        <f t="shared" si="167"/>
        <v>-76.117164360877112</v>
      </c>
      <c r="AB469" s="184">
        <f t="shared" si="168"/>
        <v>-1076.117164360877</v>
      </c>
      <c r="AC469" s="166">
        <f t="shared" si="169"/>
        <v>-1.0761171643608771</v>
      </c>
      <c r="AD469" s="3">
        <f t="shared" si="154"/>
        <v>11500</v>
      </c>
      <c r="AE469" s="184">
        <f t="shared" si="174"/>
        <v>12212.424287892251</v>
      </c>
      <c r="AF469" s="184">
        <f t="shared" si="170"/>
        <v>12233.787538088764</v>
      </c>
      <c r="AG469" s="184">
        <f t="shared" si="171"/>
        <v>12226.491214533798</v>
      </c>
      <c r="AH469" s="184">
        <f t="shared" si="172"/>
        <v>12256.848575878044</v>
      </c>
      <c r="AI469" s="184">
        <f t="shared" si="173"/>
        <v>12173.882835639122</v>
      </c>
    </row>
    <row r="470" spans="1:35" x14ac:dyDescent="0.25">
      <c r="A470" s="1">
        <v>468</v>
      </c>
      <c r="B470" s="30">
        <v>12250</v>
      </c>
      <c r="C470" s="30">
        <v>11500</v>
      </c>
      <c r="D470" s="30">
        <v>12500</v>
      </c>
      <c r="E470" s="3">
        <v>44</v>
      </c>
      <c r="F470" s="3">
        <v>40</v>
      </c>
      <c r="G470" s="3">
        <v>45</v>
      </c>
      <c r="H470" s="3">
        <v>4750</v>
      </c>
      <c r="I470" s="3">
        <v>5750</v>
      </c>
      <c r="J470" s="3">
        <v>5750</v>
      </c>
      <c r="K470" s="3">
        <v>2.1739130434782608</v>
      </c>
      <c r="L470" s="61">
        <v>-750</v>
      </c>
      <c r="M470" s="61">
        <v>1000</v>
      </c>
      <c r="N470" s="61">
        <v>-1250</v>
      </c>
      <c r="O470" s="129">
        <f t="shared" si="159"/>
        <v>-165.97518866627917</v>
      </c>
      <c r="P470" s="3">
        <f t="shared" si="155"/>
        <v>1084.0248113337209</v>
      </c>
      <c r="Q470" s="96">
        <f t="shared" si="156"/>
        <v>-0.86721984906697669</v>
      </c>
      <c r="R470" s="157">
        <f t="shared" si="160"/>
        <v>-105.43917747238292</v>
      </c>
      <c r="S470" s="3">
        <f t="shared" si="157"/>
        <v>1144.5608225276171</v>
      </c>
      <c r="T470" s="96">
        <f t="shared" si="158"/>
        <v>-0.91564865802209372</v>
      </c>
      <c r="U470" s="154">
        <f t="shared" si="161"/>
        <v>-30.809409682296916</v>
      </c>
      <c r="V470" s="3">
        <f t="shared" si="162"/>
        <v>1219.190590317703</v>
      </c>
      <c r="W470" s="96">
        <f t="shared" si="163"/>
        <v>-0.97535247225416244</v>
      </c>
      <c r="X470" s="217">
        <f t="shared" si="164"/>
        <v>-105.95103684808397</v>
      </c>
      <c r="Y470" s="3">
        <f t="shared" si="165"/>
        <v>1144.048963151916</v>
      </c>
      <c r="Z470" s="96">
        <f t="shared" si="166"/>
        <v>-0.91523917052153281</v>
      </c>
      <c r="AA470" s="220">
        <f t="shared" si="167"/>
        <v>-106.28950162656758</v>
      </c>
      <c r="AB470" s="184">
        <f t="shared" si="168"/>
        <v>1143.7104983734325</v>
      </c>
      <c r="AC470" s="166">
        <f t="shared" si="169"/>
        <v>-0.91496839869874602</v>
      </c>
      <c r="AD470" s="3">
        <f t="shared" si="154"/>
        <v>12500</v>
      </c>
      <c r="AE470" s="184">
        <f t="shared" si="174"/>
        <v>11334.02481133372</v>
      </c>
      <c r="AF470" s="184">
        <f t="shared" si="170"/>
        <v>11394.560822527617</v>
      </c>
      <c r="AG470" s="184">
        <f t="shared" si="171"/>
        <v>11469.190590317703</v>
      </c>
      <c r="AH470" s="184">
        <f t="shared" si="172"/>
        <v>11394.048963151916</v>
      </c>
      <c r="AI470" s="184">
        <f t="shared" si="173"/>
        <v>11393.710498373432</v>
      </c>
    </row>
    <row r="471" spans="1:35" x14ac:dyDescent="0.25">
      <c r="A471" s="1">
        <v>469</v>
      </c>
      <c r="B471" s="30">
        <v>11500</v>
      </c>
      <c r="C471" s="30">
        <v>12500</v>
      </c>
      <c r="D471" s="30">
        <v>11250</v>
      </c>
      <c r="E471" s="3">
        <v>40</v>
      </c>
      <c r="F471" s="3">
        <v>45</v>
      </c>
      <c r="G471" s="3">
        <v>41</v>
      </c>
      <c r="H471" s="3">
        <v>5750</v>
      </c>
      <c r="I471" s="3">
        <v>5750</v>
      </c>
      <c r="J471" s="3">
        <v>6750</v>
      </c>
      <c r="K471" s="3">
        <v>1.6666666666666667</v>
      </c>
      <c r="L471" s="61">
        <v>1000</v>
      </c>
      <c r="M471" s="61">
        <v>-1250</v>
      </c>
      <c r="N471" s="61">
        <v>1500</v>
      </c>
      <c r="O471" s="129">
        <f t="shared" si="159"/>
        <v>119.19655649295306</v>
      </c>
      <c r="P471" s="3">
        <f t="shared" si="155"/>
        <v>-1380.8034435070469</v>
      </c>
      <c r="Q471" s="96">
        <f t="shared" si="156"/>
        <v>-0.92053562900469799</v>
      </c>
      <c r="R471" s="157">
        <f t="shared" si="160"/>
        <v>208.91549583612831</v>
      </c>
      <c r="S471" s="3">
        <f t="shared" si="157"/>
        <v>-1291.0845041638718</v>
      </c>
      <c r="T471" s="96">
        <f t="shared" si="158"/>
        <v>-0.86072300277591451</v>
      </c>
      <c r="U471" s="154">
        <f t="shared" si="161"/>
        <v>173.21739913366036</v>
      </c>
      <c r="V471" s="3">
        <f t="shared" si="162"/>
        <v>-1326.7826008663396</v>
      </c>
      <c r="W471" s="96">
        <f t="shared" si="163"/>
        <v>-0.88452173391089306</v>
      </c>
      <c r="X471" s="217">
        <f t="shared" si="164"/>
        <v>300.75342606872084</v>
      </c>
      <c r="Y471" s="3">
        <f t="shared" si="165"/>
        <v>-1199.2465739312793</v>
      </c>
      <c r="Z471" s="96">
        <f t="shared" si="166"/>
        <v>-0.79949771595418617</v>
      </c>
      <c r="AA471" s="220">
        <f t="shared" si="167"/>
        <v>255.84884834889482</v>
      </c>
      <c r="AB471" s="184">
        <f t="shared" si="168"/>
        <v>-1244.1511516511052</v>
      </c>
      <c r="AC471" s="166">
        <f t="shared" si="169"/>
        <v>-0.82943410110073679</v>
      </c>
      <c r="AD471" s="3">
        <f t="shared" si="154"/>
        <v>11250</v>
      </c>
      <c r="AE471" s="184">
        <f t="shared" si="174"/>
        <v>12619.196556492952</v>
      </c>
      <c r="AF471" s="184">
        <f t="shared" si="170"/>
        <v>12708.915495836129</v>
      </c>
      <c r="AG471" s="184">
        <f t="shared" si="171"/>
        <v>12673.21739913366</v>
      </c>
      <c r="AH471" s="184">
        <f t="shared" si="172"/>
        <v>12800.753426068721</v>
      </c>
      <c r="AI471" s="184">
        <f t="shared" si="173"/>
        <v>12755.848848348895</v>
      </c>
    </row>
    <row r="472" spans="1:35" x14ac:dyDescent="0.25">
      <c r="A472" s="1">
        <v>470</v>
      </c>
      <c r="B472" s="30">
        <v>12500</v>
      </c>
      <c r="C472" s="30">
        <v>11250</v>
      </c>
      <c r="D472" s="30">
        <v>12750</v>
      </c>
      <c r="E472" s="3">
        <v>45</v>
      </c>
      <c r="F472" s="3">
        <v>41</v>
      </c>
      <c r="G472" s="3">
        <v>45</v>
      </c>
      <c r="H472" s="3">
        <v>5750</v>
      </c>
      <c r="I472" s="3">
        <v>6750</v>
      </c>
      <c r="J472" s="3">
        <v>4750</v>
      </c>
      <c r="K472" s="3">
        <v>2.6842105263157894</v>
      </c>
      <c r="L472" s="61">
        <v>-1250</v>
      </c>
      <c r="M472" s="61">
        <v>1500</v>
      </c>
      <c r="N472" s="61">
        <v>-750</v>
      </c>
      <c r="O472" s="129">
        <f t="shared" si="159"/>
        <v>-306.65634240408042</v>
      </c>
      <c r="P472" s="3">
        <f t="shared" si="155"/>
        <v>443.34365759591958</v>
      </c>
      <c r="Q472" s="96">
        <f t="shared" si="156"/>
        <v>-0.5911248767945595</v>
      </c>
      <c r="R472" s="157">
        <f t="shared" si="160"/>
        <v>-158.84860248675787</v>
      </c>
      <c r="S472" s="3">
        <f t="shared" si="157"/>
        <v>591.15139751324216</v>
      </c>
      <c r="T472" s="96">
        <f t="shared" si="158"/>
        <v>-0.78820186335098952</v>
      </c>
      <c r="U472" s="154">
        <f t="shared" si="161"/>
        <v>-136.83394547972486</v>
      </c>
      <c r="V472" s="3">
        <f t="shared" si="162"/>
        <v>613.16605452027511</v>
      </c>
      <c r="W472" s="96">
        <f t="shared" si="163"/>
        <v>-0.81755473936036682</v>
      </c>
      <c r="X472" s="217">
        <f t="shared" si="164"/>
        <v>-222.34339419674259</v>
      </c>
      <c r="Y472" s="3">
        <f t="shared" si="165"/>
        <v>527.65660580325743</v>
      </c>
      <c r="Z472" s="96">
        <f t="shared" si="166"/>
        <v>-0.70354214107100987</v>
      </c>
      <c r="AA472" s="220">
        <f t="shared" si="167"/>
        <v>-280.23071849526411</v>
      </c>
      <c r="AB472" s="184">
        <f t="shared" si="168"/>
        <v>469.76928150473589</v>
      </c>
      <c r="AC472" s="166">
        <f t="shared" si="169"/>
        <v>-0.62635904200631454</v>
      </c>
      <c r="AD472" s="3">
        <f t="shared" si="154"/>
        <v>12750</v>
      </c>
      <c r="AE472" s="184">
        <f t="shared" si="174"/>
        <v>10943.34365759592</v>
      </c>
      <c r="AF472" s="184">
        <f t="shared" si="170"/>
        <v>11091.151397513242</v>
      </c>
      <c r="AG472" s="184">
        <f t="shared" si="171"/>
        <v>11113.166054520276</v>
      </c>
      <c r="AH472" s="184">
        <f t="shared" si="172"/>
        <v>11027.656605803257</v>
      </c>
      <c r="AI472" s="184">
        <f t="shared" si="173"/>
        <v>10969.769281504736</v>
      </c>
    </row>
    <row r="473" spans="1:35" ht="15.75" thickBot="1" x14ac:dyDescent="0.3">
      <c r="A473" s="1">
        <v>471</v>
      </c>
      <c r="B473" s="30">
        <v>11250</v>
      </c>
      <c r="C473" s="30">
        <v>12750</v>
      </c>
      <c r="D473" s="31">
        <v>12000</v>
      </c>
      <c r="E473" s="3">
        <v>41</v>
      </c>
      <c r="F473" s="3">
        <v>45</v>
      </c>
      <c r="G473" s="32">
        <v>45</v>
      </c>
      <c r="H473" s="3">
        <v>6750</v>
      </c>
      <c r="I473" s="3">
        <v>4750</v>
      </c>
      <c r="J473" s="32">
        <v>5750</v>
      </c>
      <c r="K473" s="32">
        <v>2.0869565217391304</v>
      </c>
      <c r="L473" s="61">
        <v>1500</v>
      </c>
      <c r="M473" s="61">
        <v>-750</v>
      </c>
      <c r="N473" s="62">
        <v>0</v>
      </c>
      <c r="O473" s="129">
        <f t="shared" si="159"/>
        <v>-86.686604197037724</v>
      </c>
      <c r="P473" s="3">
        <f t="shared" si="155"/>
        <v>-86.686604197037724</v>
      </c>
      <c r="Q473" s="96">
        <f t="shared" si="156"/>
        <v>0</v>
      </c>
      <c r="R473" s="157">
        <f t="shared" si="160"/>
        <v>-63.259544867885936</v>
      </c>
      <c r="S473" s="3">
        <f t="shared" si="157"/>
        <v>-63.259544867885936</v>
      </c>
      <c r="T473" s="96">
        <f t="shared" si="158"/>
        <v>0</v>
      </c>
      <c r="U473" s="154">
        <f t="shared" si="161"/>
        <v>3.5342217685824409</v>
      </c>
      <c r="V473" s="3">
        <f t="shared" si="162"/>
        <v>3.5342217685824409</v>
      </c>
      <c r="W473" s="96">
        <f t="shared" si="163"/>
        <v>0</v>
      </c>
      <c r="X473" s="217">
        <f t="shared" si="164"/>
        <v>191.39035536641762</v>
      </c>
      <c r="Y473" s="3">
        <f t="shared" si="165"/>
        <v>191.39035536641762</v>
      </c>
      <c r="Z473" s="96">
        <f t="shared" si="166"/>
        <v>0</v>
      </c>
      <c r="AA473" s="220">
        <f t="shared" si="167"/>
        <v>126.40526111036995</v>
      </c>
      <c r="AB473" s="184">
        <f t="shared" si="168"/>
        <v>126.40526111036995</v>
      </c>
      <c r="AC473" s="166">
        <f t="shared" si="169"/>
        <v>0</v>
      </c>
      <c r="AD473" s="3">
        <f t="shared" si="154"/>
        <v>12000</v>
      </c>
      <c r="AE473" s="184">
        <f t="shared" si="174"/>
        <v>12663.313395802963</v>
      </c>
      <c r="AF473" s="184">
        <f t="shared" si="170"/>
        <v>12686.740455132114</v>
      </c>
      <c r="AG473" s="184">
        <f t="shared" si="171"/>
        <v>12753.534221768583</v>
      </c>
      <c r="AH473" s="184">
        <f t="shared" si="172"/>
        <v>12941.390355366417</v>
      </c>
      <c r="AI473" s="184">
        <f t="shared" si="173"/>
        <v>12876.405261110371</v>
      </c>
    </row>
    <row r="474" spans="1:35" ht="15.75" thickBot="1" x14ac:dyDescent="0.3">
      <c r="A474" s="1">
        <v>472</v>
      </c>
      <c r="B474" s="30">
        <v>12750</v>
      </c>
      <c r="C474" s="31">
        <v>12000</v>
      </c>
      <c r="D474" s="29">
        <v>13000</v>
      </c>
      <c r="E474" s="3">
        <v>45</v>
      </c>
      <c r="F474" s="32">
        <v>45</v>
      </c>
      <c r="G474" s="28">
        <v>33</v>
      </c>
      <c r="H474" s="3">
        <v>4750</v>
      </c>
      <c r="I474" s="32">
        <v>5750</v>
      </c>
      <c r="J474" s="28">
        <v>5750</v>
      </c>
      <c r="K474" s="28">
        <v>2.2608695652173911</v>
      </c>
      <c r="L474" s="61">
        <v>-750</v>
      </c>
      <c r="M474" s="62">
        <v>0</v>
      </c>
      <c r="N474" s="209">
        <v>-1750</v>
      </c>
      <c r="O474" s="129">
        <f t="shared" si="159"/>
        <v>-317.69023484740939</v>
      </c>
      <c r="P474" s="3">
        <f t="shared" si="155"/>
        <v>1432.3097651525907</v>
      </c>
      <c r="Q474" s="96">
        <f t="shared" si="156"/>
        <v>-0.81846272294433753</v>
      </c>
      <c r="R474" s="157">
        <f t="shared" si="160"/>
        <v>-263.97585187463409</v>
      </c>
      <c r="S474" s="3">
        <f t="shared" si="157"/>
        <v>1486.0241481253659</v>
      </c>
      <c r="T474" s="96">
        <f t="shared" si="158"/>
        <v>-0.84915665607163759</v>
      </c>
      <c r="U474" s="154">
        <f t="shared" si="161"/>
        <v>-660.32034809724223</v>
      </c>
      <c r="V474" s="3">
        <f t="shared" si="162"/>
        <v>1089.6796519027578</v>
      </c>
      <c r="W474" s="96">
        <f t="shared" si="163"/>
        <v>-0.62267408680157588</v>
      </c>
      <c r="X474" s="217">
        <f t="shared" si="164"/>
        <v>-619.42507471395618</v>
      </c>
      <c r="Y474" s="3">
        <f t="shared" si="165"/>
        <v>1130.5749252860437</v>
      </c>
      <c r="Z474" s="96">
        <f t="shared" si="166"/>
        <v>-0.64604281444916778</v>
      </c>
      <c r="AA474" s="220">
        <f t="shared" si="167"/>
        <v>-704.66678479621362</v>
      </c>
      <c r="AB474" s="184">
        <f t="shared" si="168"/>
        <v>1045.3332152037865</v>
      </c>
      <c r="AC474" s="166">
        <f t="shared" si="169"/>
        <v>-0.59733326583073509</v>
      </c>
      <c r="AD474" s="3">
        <f t="shared" si="154"/>
        <v>13000</v>
      </c>
      <c r="AE474" s="184">
        <f t="shared" si="174"/>
        <v>11682.309765152591</v>
      </c>
      <c r="AF474" s="184">
        <f t="shared" si="170"/>
        <v>11736.024148125365</v>
      </c>
      <c r="AG474" s="184">
        <f t="shared" si="171"/>
        <v>11339.679651902758</v>
      </c>
      <c r="AH474" s="184">
        <f t="shared" si="172"/>
        <v>11380.574925286044</v>
      </c>
      <c r="AI474" s="184">
        <f t="shared" si="173"/>
        <v>11295.333215203786</v>
      </c>
    </row>
    <row r="475" spans="1:35" ht="15.75" thickBot="1" x14ac:dyDescent="0.3">
      <c r="A475" s="1">
        <v>473</v>
      </c>
      <c r="B475" s="31">
        <v>12000</v>
      </c>
      <c r="C475" s="29">
        <v>13000</v>
      </c>
      <c r="D475" s="30">
        <v>11250</v>
      </c>
      <c r="E475" s="32">
        <v>45</v>
      </c>
      <c r="F475" s="28">
        <v>33</v>
      </c>
      <c r="G475" s="3">
        <v>36</v>
      </c>
      <c r="H475" s="32">
        <v>5750</v>
      </c>
      <c r="I475" s="28">
        <v>5750</v>
      </c>
      <c r="J475" s="3">
        <v>5750</v>
      </c>
      <c r="K475" s="3">
        <v>1.9565217391304348</v>
      </c>
      <c r="L475" s="62">
        <v>0</v>
      </c>
      <c r="M475" s="209">
        <v>-1750</v>
      </c>
      <c r="N475" s="61">
        <v>1750</v>
      </c>
      <c r="O475" s="129">
        <f t="shared" si="159"/>
        <v>-22.073573777092179</v>
      </c>
      <c r="P475" s="3">
        <f t="shared" si="155"/>
        <v>-1772.0735737770922</v>
      </c>
      <c r="Q475" s="96">
        <f t="shared" si="156"/>
        <v>-1.0126134707297669</v>
      </c>
      <c r="R475" s="157">
        <f t="shared" si="160"/>
        <v>91.131800604320375</v>
      </c>
      <c r="S475" s="3">
        <f t="shared" si="157"/>
        <v>-1658.8681993956795</v>
      </c>
      <c r="T475" s="96">
        <f t="shared" si="158"/>
        <v>-0.94792468536895969</v>
      </c>
      <c r="U475" s="154">
        <f t="shared" si="161"/>
        <v>313.89437643154679</v>
      </c>
      <c r="V475" s="3">
        <f t="shared" si="162"/>
        <v>-1436.1056235684532</v>
      </c>
      <c r="W475" s="96">
        <f t="shared" si="163"/>
        <v>-0.82063178489625899</v>
      </c>
      <c r="X475" s="217">
        <f t="shared" si="164"/>
        <v>181.54347418920219</v>
      </c>
      <c r="Y475" s="3">
        <f t="shared" si="165"/>
        <v>-1568.4565258107978</v>
      </c>
      <c r="Z475" s="96">
        <f t="shared" si="166"/>
        <v>-0.89626087189188441</v>
      </c>
      <c r="AA475" s="220">
        <f t="shared" si="167"/>
        <v>95.669080418445759</v>
      </c>
      <c r="AB475" s="184">
        <f t="shared" si="168"/>
        <v>-1654.3309195815543</v>
      </c>
      <c r="AC475" s="166">
        <f t="shared" si="169"/>
        <v>-0.94533195404660242</v>
      </c>
      <c r="AD475" s="3">
        <f t="shared" si="154"/>
        <v>11250</v>
      </c>
      <c r="AE475" s="184">
        <f t="shared" si="174"/>
        <v>12977.926426222908</v>
      </c>
      <c r="AF475" s="184">
        <f t="shared" si="170"/>
        <v>13091.13180060432</v>
      </c>
      <c r="AG475" s="184">
        <f t="shared" si="171"/>
        <v>13313.894376431546</v>
      </c>
      <c r="AH475" s="184">
        <f t="shared" si="172"/>
        <v>13181.543474189202</v>
      </c>
      <c r="AI475" s="184">
        <f t="shared" si="173"/>
        <v>13095.669080418445</v>
      </c>
    </row>
    <row r="476" spans="1:35" x14ac:dyDescent="0.25">
      <c r="A476" s="1">
        <v>474</v>
      </c>
      <c r="B476" s="29">
        <v>13000</v>
      </c>
      <c r="C476" s="30">
        <v>11250</v>
      </c>
      <c r="D476" s="30">
        <v>13000</v>
      </c>
      <c r="E476" s="28">
        <v>33</v>
      </c>
      <c r="F476" s="3">
        <v>36</v>
      </c>
      <c r="G476" s="3">
        <v>36</v>
      </c>
      <c r="H476" s="28">
        <v>5750</v>
      </c>
      <c r="I476" s="3">
        <v>5750</v>
      </c>
      <c r="J476" s="3">
        <v>5750</v>
      </c>
      <c r="K476" s="3">
        <v>2.2608695652173911</v>
      </c>
      <c r="L476" s="209">
        <v>-1750</v>
      </c>
      <c r="M476" s="61">
        <v>1750</v>
      </c>
      <c r="N476" s="61">
        <v>1250</v>
      </c>
      <c r="O476" s="129">
        <f t="shared" si="159"/>
        <v>-299.58361941943718</v>
      </c>
      <c r="P476" s="3">
        <f t="shared" si="155"/>
        <v>-1549.5836194194371</v>
      </c>
      <c r="Q476" s="96">
        <f t="shared" si="156"/>
        <v>-1.2396668955355497</v>
      </c>
      <c r="R476" s="157">
        <f t="shared" si="160"/>
        <v>-274.11191384071151</v>
      </c>
      <c r="S476" s="3">
        <f t="shared" si="157"/>
        <v>-1524.1119138407116</v>
      </c>
      <c r="T476" s="96">
        <f t="shared" si="158"/>
        <v>-1.2192895310725693</v>
      </c>
      <c r="U476" s="154">
        <f t="shared" si="161"/>
        <v>-268.48464447778679</v>
      </c>
      <c r="V476" s="3">
        <f t="shared" si="162"/>
        <v>-1518.4846444777868</v>
      </c>
      <c r="W476" s="96">
        <f t="shared" si="163"/>
        <v>-1.2147877155822295</v>
      </c>
      <c r="X476" s="217">
        <f t="shared" si="164"/>
        <v>-253.10711110951371</v>
      </c>
      <c r="Y476" s="3">
        <f t="shared" si="165"/>
        <v>-1503.1071111095137</v>
      </c>
      <c r="Z476" s="96">
        <f t="shared" si="166"/>
        <v>-1.202485688887611</v>
      </c>
      <c r="AA476" s="220">
        <f t="shared" si="167"/>
        <v>-280.97554082724446</v>
      </c>
      <c r="AB476" s="184">
        <f t="shared" si="168"/>
        <v>-1530.9755408272445</v>
      </c>
      <c r="AC476" s="166">
        <f t="shared" si="169"/>
        <v>-1.2247804326617955</v>
      </c>
      <c r="AD476" s="3">
        <f t="shared" si="154"/>
        <v>13000</v>
      </c>
      <c r="AE476" s="184">
        <f t="shared" si="174"/>
        <v>10950.416380580562</v>
      </c>
      <c r="AF476" s="184">
        <f t="shared" si="170"/>
        <v>10975.888086159288</v>
      </c>
      <c r="AG476" s="184">
        <f t="shared" si="171"/>
        <v>10981.515355522213</v>
      </c>
      <c r="AH476" s="184">
        <f t="shared" si="172"/>
        <v>10996.892888890487</v>
      </c>
      <c r="AI476" s="184">
        <f t="shared" si="173"/>
        <v>10969.024459172755</v>
      </c>
    </row>
    <row r="477" spans="1:35" x14ac:dyDescent="0.25">
      <c r="A477" s="1">
        <v>475</v>
      </c>
      <c r="B477" s="30">
        <v>11250</v>
      </c>
      <c r="C477" s="30">
        <v>13000</v>
      </c>
      <c r="D477" s="30">
        <v>14250</v>
      </c>
      <c r="E477" s="3">
        <v>36</v>
      </c>
      <c r="F477" s="3">
        <v>36</v>
      </c>
      <c r="G477" s="3">
        <v>45</v>
      </c>
      <c r="H477" s="3">
        <v>5750</v>
      </c>
      <c r="I477" s="3">
        <v>5750</v>
      </c>
      <c r="J477" s="3">
        <v>9750</v>
      </c>
      <c r="K477" s="3">
        <v>1.4615384615384615</v>
      </c>
      <c r="L477" s="61">
        <v>1750</v>
      </c>
      <c r="M477" s="61">
        <v>1250</v>
      </c>
      <c r="N477" s="61">
        <v>-750</v>
      </c>
      <c r="O477" s="129">
        <f t="shared" si="159"/>
        <v>8.9929926406572349</v>
      </c>
      <c r="P477" s="3">
        <f t="shared" si="155"/>
        <v>758.99299264065723</v>
      </c>
      <c r="Q477" s="96">
        <f t="shared" si="156"/>
        <v>-1.0119906568542096</v>
      </c>
      <c r="R477" s="157">
        <f t="shared" si="160"/>
        <v>-44.44562289562954</v>
      </c>
      <c r="S477" s="3">
        <f t="shared" si="157"/>
        <v>705.55437710437047</v>
      </c>
      <c r="T477" s="96">
        <f t="shared" si="158"/>
        <v>-0.94073916947249392</v>
      </c>
      <c r="U477" s="154">
        <f t="shared" si="161"/>
        <v>115.32405738838102</v>
      </c>
      <c r="V477" s="3">
        <f t="shared" si="162"/>
        <v>865.32405738838099</v>
      </c>
      <c r="W477" s="96">
        <f t="shared" si="163"/>
        <v>-1.1537654098511747</v>
      </c>
      <c r="X477" s="217">
        <f t="shared" si="164"/>
        <v>165.39738728795777</v>
      </c>
      <c r="Y477" s="3">
        <f t="shared" si="165"/>
        <v>915.39738728795783</v>
      </c>
      <c r="Z477" s="96">
        <f t="shared" si="166"/>
        <v>-1.2205298497172772</v>
      </c>
      <c r="AA477" s="220">
        <f t="shared" si="167"/>
        <v>257.18997551460905</v>
      </c>
      <c r="AB477" s="184">
        <f t="shared" si="168"/>
        <v>1007.189975514609</v>
      </c>
      <c r="AC477" s="166">
        <f t="shared" si="169"/>
        <v>-1.342919967352812</v>
      </c>
      <c r="AD477" s="3">
        <f t="shared" si="154"/>
        <v>14250</v>
      </c>
      <c r="AE477" s="184">
        <f t="shared" si="174"/>
        <v>13008.992992640657</v>
      </c>
      <c r="AF477" s="184">
        <f t="shared" si="170"/>
        <v>12955.55437710437</v>
      </c>
      <c r="AG477" s="184">
        <f t="shared" si="171"/>
        <v>13115.324057388381</v>
      </c>
      <c r="AH477" s="184">
        <f t="shared" si="172"/>
        <v>13165.397387287958</v>
      </c>
      <c r="AI477" s="184">
        <f t="shared" si="173"/>
        <v>13257.18997551461</v>
      </c>
    </row>
    <row r="478" spans="1:35" x14ac:dyDescent="0.25">
      <c r="A478" s="1">
        <v>476</v>
      </c>
      <c r="B478" s="30">
        <v>13000</v>
      </c>
      <c r="C478" s="30">
        <v>14250</v>
      </c>
      <c r="D478" s="30">
        <v>13500</v>
      </c>
      <c r="E478" s="3">
        <v>36</v>
      </c>
      <c r="F478" s="3">
        <v>45</v>
      </c>
      <c r="G478" s="3">
        <v>41</v>
      </c>
      <c r="H478" s="3">
        <v>5750</v>
      </c>
      <c r="I478" s="3">
        <v>9750</v>
      </c>
      <c r="J478" s="3">
        <v>4750</v>
      </c>
      <c r="K478" s="3">
        <v>2.8421052631578947</v>
      </c>
      <c r="L478" s="61">
        <v>1250</v>
      </c>
      <c r="M478" s="61">
        <v>-750</v>
      </c>
      <c r="N478" s="61">
        <v>-750</v>
      </c>
      <c r="O478" s="129">
        <f t="shared" si="159"/>
        <v>-448.17102495186759</v>
      </c>
      <c r="P478" s="3">
        <f t="shared" si="155"/>
        <v>301.82897504813241</v>
      </c>
      <c r="Q478" s="96">
        <f t="shared" si="156"/>
        <v>-0.40243863339750985</v>
      </c>
      <c r="R478" s="157">
        <f t="shared" si="160"/>
        <v>-44.12446013876054</v>
      </c>
      <c r="S478" s="3">
        <f t="shared" si="157"/>
        <v>705.87553986123942</v>
      </c>
      <c r="T478" s="96">
        <f t="shared" si="158"/>
        <v>-0.94116738648165255</v>
      </c>
      <c r="U478" s="154">
        <f t="shared" si="161"/>
        <v>-79.714551610243674</v>
      </c>
      <c r="V478" s="3">
        <f t="shared" si="162"/>
        <v>670.28544838975631</v>
      </c>
      <c r="W478" s="96">
        <f t="shared" si="163"/>
        <v>-0.89371393118634179</v>
      </c>
      <c r="X478" s="217">
        <f t="shared" si="164"/>
        <v>-25.670289807610459</v>
      </c>
      <c r="Y478" s="3">
        <f t="shared" si="165"/>
        <v>724.32971019238948</v>
      </c>
      <c r="Z478" s="96">
        <f t="shared" si="166"/>
        <v>-0.96577294692318594</v>
      </c>
      <c r="AA478" s="220">
        <f t="shared" si="167"/>
        <v>-157.77341360045017</v>
      </c>
      <c r="AB478" s="184">
        <f t="shared" si="168"/>
        <v>592.22658639954989</v>
      </c>
      <c r="AC478" s="166">
        <f t="shared" si="169"/>
        <v>-0.78963544853273315</v>
      </c>
      <c r="AD478" s="3">
        <f t="shared" si="154"/>
        <v>13500</v>
      </c>
      <c r="AE478" s="184">
        <f t="shared" si="174"/>
        <v>13801.828975048133</v>
      </c>
      <c r="AF478" s="184">
        <f t="shared" si="170"/>
        <v>14205.875539861239</v>
      </c>
      <c r="AG478" s="184">
        <f t="shared" si="171"/>
        <v>14170.285448389757</v>
      </c>
      <c r="AH478" s="184">
        <f t="shared" si="172"/>
        <v>14224.329710192389</v>
      </c>
      <c r="AI478" s="184">
        <f t="shared" si="173"/>
        <v>14092.226586399549</v>
      </c>
    </row>
    <row r="479" spans="1:35" x14ac:dyDescent="0.25">
      <c r="A479" s="1">
        <v>477</v>
      </c>
      <c r="B479" s="30">
        <v>14250</v>
      </c>
      <c r="C479" s="30">
        <v>13500</v>
      </c>
      <c r="D479" s="30">
        <v>12750</v>
      </c>
      <c r="E479" s="3">
        <v>45</v>
      </c>
      <c r="F479" s="3">
        <v>41</v>
      </c>
      <c r="G479" s="3">
        <v>43</v>
      </c>
      <c r="H479" s="3">
        <v>9750</v>
      </c>
      <c r="I479" s="3">
        <v>4750</v>
      </c>
      <c r="J479" s="3">
        <v>3750</v>
      </c>
      <c r="K479" s="3">
        <v>3.4</v>
      </c>
      <c r="L479" s="61">
        <v>-750</v>
      </c>
      <c r="M479" s="61">
        <v>-750</v>
      </c>
      <c r="N479" s="61">
        <v>250</v>
      </c>
      <c r="O479" s="129">
        <f t="shared" si="159"/>
        <v>-405.61712511489873</v>
      </c>
      <c r="P479" s="3">
        <f t="shared" si="155"/>
        <v>-655.61712511489873</v>
      </c>
      <c r="Q479" s="96">
        <f t="shared" si="156"/>
        <v>-2.6224685004595951</v>
      </c>
      <c r="R479" s="157">
        <f t="shared" si="160"/>
        <v>-346.08746345911089</v>
      </c>
      <c r="S479" s="3">
        <f t="shared" si="157"/>
        <v>-596.08746345911095</v>
      </c>
      <c r="T479" s="96">
        <f t="shared" si="158"/>
        <v>-2.3843498538364436</v>
      </c>
      <c r="U479" s="154">
        <f t="shared" si="161"/>
        <v>-152.60648708416863</v>
      </c>
      <c r="V479" s="3">
        <f t="shared" si="162"/>
        <v>-402.60648708416863</v>
      </c>
      <c r="W479" s="96">
        <f t="shared" si="163"/>
        <v>-1.6104259483366745</v>
      </c>
      <c r="X479" s="217">
        <f t="shared" si="164"/>
        <v>-13.323978969858146</v>
      </c>
      <c r="Y479" s="3">
        <f t="shared" si="165"/>
        <v>-263.32397896985816</v>
      </c>
      <c r="Z479" s="96">
        <f t="shared" si="166"/>
        <v>-1.0532959158794326</v>
      </c>
      <c r="AA479" s="220">
        <f t="shared" si="167"/>
        <v>-160.52600200739843</v>
      </c>
      <c r="AB479" s="184">
        <f t="shared" si="168"/>
        <v>-410.52600200739846</v>
      </c>
      <c r="AC479" s="166">
        <f t="shared" si="169"/>
        <v>-1.6421040080295939</v>
      </c>
      <c r="AD479" s="3">
        <f t="shared" si="154"/>
        <v>12750</v>
      </c>
      <c r="AE479" s="184">
        <f t="shared" si="174"/>
        <v>13094.382874885101</v>
      </c>
      <c r="AF479" s="184">
        <f t="shared" si="170"/>
        <v>13153.912536540889</v>
      </c>
      <c r="AG479" s="184">
        <f t="shared" si="171"/>
        <v>13347.393512915831</v>
      </c>
      <c r="AH479" s="184">
        <f t="shared" si="172"/>
        <v>13486.676021030142</v>
      </c>
      <c r="AI479" s="184">
        <f t="shared" si="173"/>
        <v>13339.473997992602</v>
      </c>
    </row>
    <row r="480" spans="1:35" x14ac:dyDescent="0.25">
      <c r="A480" s="1">
        <v>478</v>
      </c>
      <c r="B480" s="30">
        <v>13500</v>
      </c>
      <c r="C480" s="30">
        <v>12750</v>
      </c>
      <c r="D480" s="30">
        <v>13000</v>
      </c>
      <c r="E480" s="3">
        <v>41</v>
      </c>
      <c r="F480" s="3">
        <v>43</v>
      </c>
      <c r="G480" s="3">
        <v>58</v>
      </c>
      <c r="H480" s="3">
        <v>4750</v>
      </c>
      <c r="I480" s="3">
        <v>3750</v>
      </c>
      <c r="J480" s="3">
        <v>4750</v>
      </c>
      <c r="K480" s="3">
        <v>2.736842105263158</v>
      </c>
      <c r="L480" s="61">
        <v>-750</v>
      </c>
      <c r="M480" s="61">
        <v>250</v>
      </c>
      <c r="N480" s="61">
        <v>-1000</v>
      </c>
      <c r="O480" s="129">
        <f t="shared" si="159"/>
        <v>-267.31851843080892</v>
      </c>
      <c r="P480" s="3">
        <f t="shared" si="155"/>
        <v>732.68148156919108</v>
      </c>
      <c r="Q480" s="96">
        <f t="shared" si="156"/>
        <v>-0.73268148156919111</v>
      </c>
      <c r="R480" s="157">
        <f t="shared" si="160"/>
        <v>-306.69850648033037</v>
      </c>
      <c r="S480" s="3">
        <f t="shared" si="157"/>
        <v>693.30149351966963</v>
      </c>
      <c r="T480" s="96">
        <f t="shared" si="158"/>
        <v>-0.69330149351966963</v>
      </c>
      <c r="U480" s="154">
        <f t="shared" si="161"/>
        <v>27.761026387269268</v>
      </c>
      <c r="V480" s="3">
        <f t="shared" si="162"/>
        <v>1027.7610263872693</v>
      </c>
      <c r="W480" s="96">
        <f t="shared" si="163"/>
        <v>-1.0277610263872694</v>
      </c>
      <c r="X480" s="217">
        <f t="shared" si="164"/>
        <v>70.835705864083124</v>
      </c>
      <c r="Y480" s="3">
        <f t="shared" si="165"/>
        <v>1070.8357058640831</v>
      </c>
      <c r="Z480" s="96">
        <f t="shared" si="166"/>
        <v>-1.0708357058640832</v>
      </c>
      <c r="AA480" s="220">
        <f t="shared" si="167"/>
        <v>161.5515409277171</v>
      </c>
      <c r="AB480" s="184">
        <f t="shared" si="168"/>
        <v>1161.551540927717</v>
      </c>
      <c r="AC480" s="166">
        <f t="shared" si="169"/>
        <v>-1.1615515409277171</v>
      </c>
      <c r="AD480" s="3">
        <f t="shared" si="154"/>
        <v>13000</v>
      </c>
      <c r="AE480" s="184">
        <f t="shared" si="174"/>
        <v>12482.681481569191</v>
      </c>
      <c r="AF480" s="184">
        <f t="shared" si="170"/>
        <v>12443.30149351967</v>
      </c>
      <c r="AG480" s="184">
        <f t="shared" si="171"/>
        <v>12777.761026387268</v>
      </c>
      <c r="AH480" s="184">
        <f t="shared" si="172"/>
        <v>12820.835705864083</v>
      </c>
      <c r="AI480" s="184">
        <f t="shared" si="173"/>
        <v>12911.551540927718</v>
      </c>
    </row>
    <row r="481" spans="1:35" x14ac:dyDescent="0.25">
      <c r="A481" s="1">
        <v>479</v>
      </c>
      <c r="B481" s="30">
        <v>12750</v>
      </c>
      <c r="C481" s="30">
        <v>13000</v>
      </c>
      <c r="D481" s="30">
        <v>12000</v>
      </c>
      <c r="E481" s="3">
        <v>43</v>
      </c>
      <c r="F481" s="3">
        <v>58</v>
      </c>
      <c r="G481" s="3">
        <v>47</v>
      </c>
      <c r="H481" s="3">
        <v>3750</v>
      </c>
      <c r="I481" s="3">
        <v>4750</v>
      </c>
      <c r="J481" s="3">
        <v>6750</v>
      </c>
      <c r="K481" s="3">
        <v>1.7777777777777777</v>
      </c>
      <c r="L481" s="61">
        <v>250</v>
      </c>
      <c r="M481" s="61">
        <v>-1000</v>
      </c>
      <c r="N481" s="61">
        <v>1500</v>
      </c>
      <c r="O481" s="129">
        <f t="shared" si="159"/>
        <v>35.378887936119739</v>
      </c>
      <c r="P481" s="3">
        <f t="shared" si="155"/>
        <v>-1464.6211120638802</v>
      </c>
      <c r="Q481" s="96">
        <f t="shared" si="156"/>
        <v>-0.97641407470925345</v>
      </c>
      <c r="R481" s="157">
        <f t="shared" si="160"/>
        <v>44.483722386792891</v>
      </c>
      <c r="S481" s="3">
        <f t="shared" si="157"/>
        <v>-1455.5162776132072</v>
      </c>
      <c r="T481" s="96">
        <f t="shared" si="158"/>
        <v>-0.97034418507547149</v>
      </c>
      <c r="U481" s="154">
        <f t="shared" si="161"/>
        <v>-170.62374468666468</v>
      </c>
      <c r="V481" s="3">
        <f t="shared" si="162"/>
        <v>-1670.6237446866646</v>
      </c>
      <c r="W481" s="96">
        <f t="shared" si="163"/>
        <v>-1.1137491631244432</v>
      </c>
      <c r="X481" s="217">
        <f t="shared" si="164"/>
        <v>12.353533370977274</v>
      </c>
      <c r="Y481" s="3">
        <f t="shared" si="165"/>
        <v>-1487.6464666290228</v>
      </c>
      <c r="Z481" s="96">
        <f t="shared" si="166"/>
        <v>-0.99176431108601526</v>
      </c>
      <c r="AA481" s="220">
        <f t="shared" si="167"/>
        <v>49.031665799400969</v>
      </c>
      <c r="AB481" s="184">
        <f t="shared" si="168"/>
        <v>-1450.968334200599</v>
      </c>
      <c r="AC481" s="166">
        <f t="shared" si="169"/>
        <v>-0.9673122228003993</v>
      </c>
      <c r="AD481" s="3">
        <f t="shared" si="154"/>
        <v>12000</v>
      </c>
      <c r="AE481" s="184">
        <f t="shared" si="174"/>
        <v>13035.37888793612</v>
      </c>
      <c r="AF481" s="184">
        <f t="shared" si="170"/>
        <v>13044.483722386793</v>
      </c>
      <c r="AG481" s="184">
        <f t="shared" si="171"/>
        <v>12829.376255313335</v>
      </c>
      <c r="AH481" s="184">
        <f t="shared" si="172"/>
        <v>13012.353533370977</v>
      </c>
      <c r="AI481" s="184">
        <f t="shared" si="173"/>
        <v>13049.031665799401</v>
      </c>
    </row>
    <row r="482" spans="1:35" x14ac:dyDescent="0.25">
      <c r="A482" s="1">
        <v>480</v>
      </c>
      <c r="B482" s="30">
        <v>13000</v>
      </c>
      <c r="C482" s="30">
        <v>12000</v>
      </c>
      <c r="D482" s="30">
        <v>13500</v>
      </c>
      <c r="E482" s="3">
        <v>58</v>
      </c>
      <c r="F482" s="3">
        <v>47</v>
      </c>
      <c r="G482" s="3">
        <v>48</v>
      </c>
      <c r="H482" s="3">
        <v>4750</v>
      </c>
      <c r="I482" s="3">
        <v>6750</v>
      </c>
      <c r="J482" s="3">
        <v>5750</v>
      </c>
      <c r="K482" s="3">
        <v>2.347826086956522</v>
      </c>
      <c r="L482" s="61">
        <v>-1000</v>
      </c>
      <c r="M482" s="61">
        <v>1500</v>
      </c>
      <c r="N482" s="61">
        <v>-250</v>
      </c>
      <c r="O482" s="129">
        <f t="shared" si="159"/>
        <v>-306.44574217678979</v>
      </c>
      <c r="P482" s="3">
        <f t="shared" si="155"/>
        <v>-56.445742176789793</v>
      </c>
      <c r="Q482" s="96">
        <f t="shared" si="156"/>
        <v>0.22578296870715917</v>
      </c>
      <c r="R482" s="157">
        <f t="shared" si="160"/>
        <v>-186.32975880143891</v>
      </c>
      <c r="S482" s="3">
        <f t="shared" si="157"/>
        <v>63.670241198561087</v>
      </c>
      <c r="T482" s="96">
        <f t="shared" si="158"/>
        <v>-0.25468096479424435</v>
      </c>
      <c r="U482" s="154">
        <f t="shared" si="161"/>
        <v>-246.42692492675607</v>
      </c>
      <c r="V482" s="3">
        <f t="shared" si="162"/>
        <v>3.5730750732439276</v>
      </c>
      <c r="W482" s="96">
        <f t="shared" si="163"/>
        <v>-1.4292300292975711E-2</v>
      </c>
      <c r="X482" s="217">
        <f t="shared" si="164"/>
        <v>-438.01181505480054</v>
      </c>
      <c r="Y482" s="3">
        <f t="shared" si="165"/>
        <v>-188.01181505480054</v>
      </c>
      <c r="Z482" s="96">
        <f t="shared" si="166"/>
        <v>0.7520472602192021</v>
      </c>
      <c r="AA482" s="220">
        <f t="shared" si="167"/>
        <v>-466.06497354258613</v>
      </c>
      <c r="AB482" s="184">
        <f t="shared" si="168"/>
        <v>-216.06497354258613</v>
      </c>
      <c r="AC482" s="166">
        <f t="shared" si="169"/>
        <v>0.86425989417034454</v>
      </c>
      <c r="AD482" s="3">
        <f t="shared" si="154"/>
        <v>13500</v>
      </c>
      <c r="AE482" s="184">
        <f t="shared" si="174"/>
        <v>11693.554257823211</v>
      </c>
      <c r="AF482" s="184">
        <f t="shared" si="170"/>
        <v>11813.670241198561</v>
      </c>
      <c r="AG482" s="184">
        <f t="shared" si="171"/>
        <v>11753.573075073244</v>
      </c>
      <c r="AH482" s="184">
        <f t="shared" si="172"/>
        <v>11561.988184945199</v>
      </c>
      <c r="AI482" s="184">
        <f t="shared" si="173"/>
        <v>11533.935026457413</v>
      </c>
    </row>
    <row r="483" spans="1:35" x14ac:dyDescent="0.25">
      <c r="A483" s="1">
        <v>481</v>
      </c>
      <c r="B483" s="30">
        <v>12000</v>
      </c>
      <c r="C483" s="30">
        <v>13500</v>
      </c>
      <c r="D483" s="30">
        <v>13250</v>
      </c>
      <c r="E483" s="3">
        <v>47</v>
      </c>
      <c r="F483" s="3">
        <v>48</v>
      </c>
      <c r="G483" s="3">
        <v>51</v>
      </c>
      <c r="H483" s="3">
        <v>6750</v>
      </c>
      <c r="I483" s="3">
        <v>5750</v>
      </c>
      <c r="J483" s="3">
        <v>4750</v>
      </c>
      <c r="K483" s="3">
        <v>2.7894736842105261</v>
      </c>
      <c r="L483" s="61">
        <v>1500</v>
      </c>
      <c r="M483" s="61">
        <v>-250</v>
      </c>
      <c r="N483" s="61">
        <v>-1000</v>
      </c>
      <c r="O483" s="129">
        <f t="shared" si="159"/>
        <v>-348.69146397735216</v>
      </c>
      <c r="P483" s="3">
        <f t="shared" si="155"/>
        <v>651.30853602264779</v>
      </c>
      <c r="Q483" s="96">
        <f t="shared" si="156"/>
        <v>-0.65130853602264782</v>
      </c>
      <c r="R483" s="157">
        <f t="shared" si="160"/>
        <v>-240.28708929032544</v>
      </c>
      <c r="S483" s="3">
        <f t="shared" si="157"/>
        <v>759.71291070967459</v>
      </c>
      <c r="T483" s="96">
        <f t="shared" si="158"/>
        <v>-0.75971291070967462</v>
      </c>
      <c r="U483" s="154">
        <f t="shared" si="161"/>
        <v>-139.79832150450602</v>
      </c>
      <c r="V483" s="3">
        <f t="shared" si="162"/>
        <v>860.20167849549398</v>
      </c>
      <c r="W483" s="96">
        <f t="shared" si="163"/>
        <v>-0.860201678495494</v>
      </c>
      <c r="X483" s="217">
        <f t="shared" si="164"/>
        <v>-25.502555996027457</v>
      </c>
      <c r="Y483" s="3">
        <f t="shared" si="165"/>
        <v>974.49744400397253</v>
      </c>
      <c r="Z483" s="96">
        <f t="shared" si="166"/>
        <v>-0.97449744400397253</v>
      </c>
      <c r="AA483" s="220">
        <f t="shared" si="167"/>
        <v>-104.15107520504823</v>
      </c>
      <c r="AB483" s="184">
        <f t="shared" si="168"/>
        <v>895.84892479495181</v>
      </c>
      <c r="AC483" s="166">
        <f t="shared" si="169"/>
        <v>-0.89584892479495182</v>
      </c>
      <c r="AD483" s="3">
        <f t="shared" si="154"/>
        <v>13250</v>
      </c>
      <c r="AE483" s="184">
        <f t="shared" si="174"/>
        <v>13151.308536022649</v>
      </c>
      <c r="AF483" s="184">
        <f t="shared" si="170"/>
        <v>13259.712910709675</v>
      </c>
      <c r="AG483" s="184">
        <f t="shared" si="171"/>
        <v>13360.201678495494</v>
      </c>
      <c r="AH483" s="184">
        <f t="shared" si="172"/>
        <v>13474.497444003973</v>
      </c>
      <c r="AI483" s="184">
        <f t="shared" si="173"/>
        <v>13395.848924794951</v>
      </c>
    </row>
    <row r="484" spans="1:35" x14ac:dyDescent="0.25">
      <c r="A484" s="1">
        <v>482</v>
      </c>
      <c r="B484" s="30">
        <v>13500</v>
      </c>
      <c r="C484" s="30">
        <v>13250</v>
      </c>
      <c r="D484" s="30">
        <v>12250</v>
      </c>
      <c r="E484" s="3">
        <v>48</v>
      </c>
      <c r="F484" s="3">
        <v>51</v>
      </c>
      <c r="G484" s="3">
        <v>46</v>
      </c>
      <c r="H484" s="3">
        <v>5750</v>
      </c>
      <c r="I484" s="3">
        <v>4750</v>
      </c>
      <c r="J484" s="3">
        <v>4750</v>
      </c>
      <c r="K484" s="3">
        <v>2.5789473684210527</v>
      </c>
      <c r="L484" s="61">
        <v>-250</v>
      </c>
      <c r="M484" s="61">
        <v>-1000</v>
      </c>
      <c r="N484" s="61">
        <v>-500</v>
      </c>
      <c r="O484" s="129">
        <f t="shared" si="159"/>
        <v>-222.37245149887352</v>
      </c>
      <c r="P484" s="3">
        <f t="shared" si="155"/>
        <v>277.62754850112651</v>
      </c>
      <c r="Q484" s="96">
        <f t="shared" si="156"/>
        <v>-0.55525509700225306</v>
      </c>
      <c r="R484" s="157">
        <f t="shared" si="160"/>
        <v>-172.33862015000773</v>
      </c>
      <c r="S484" s="3">
        <f t="shared" si="157"/>
        <v>327.66137984999227</v>
      </c>
      <c r="T484" s="96">
        <f t="shared" si="158"/>
        <v>-0.65532275969998455</v>
      </c>
      <c r="U484" s="154">
        <f t="shared" si="161"/>
        <v>-191.94522295830788</v>
      </c>
      <c r="V484" s="3">
        <f t="shared" si="162"/>
        <v>308.05477704169209</v>
      </c>
      <c r="W484" s="96">
        <f t="shared" si="163"/>
        <v>-0.61610955408338419</v>
      </c>
      <c r="X484" s="217">
        <f t="shared" si="164"/>
        <v>-89.972653716175159</v>
      </c>
      <c r="Y484" s="3">
        <f t="shared" si="165"/>
        <v>410.02734628382484</v>
      </c>
      <c r="Z484" s="96">
        <f t="shared" si="166"/>
        <v>-0.82005469256764973</v>
      </c>
      <c r="AA484" s="220">
        <f t="shared" si="167"/>
        <v>-146.10644095778662</v>
      </c>
      <c r="AB484" s="184">
        <f t="shared" si="168"/>
        <v>353.89355904221338</v>
      </c>
      <c r="AC484" s="166">
        <f t="shared" si="169"/>
        <v>-0.70778711808442674</v>
      </c>
      <c r="AD484" s="3">
        <f t="shared" si="154"/>
        <v>12250</v>
      </c>
      <c r="AE484" s="184">
        <f t="shared" si="174"/>
        <v>13027.627548501127</v>
      </c>
      <c r="AF484" s="184">
        <f t="shared" si="170"/>
        <v>13077.661379849993</v>
      </c>
      <c r="AG484" s="184">
        <f t="shared" si="171"/>
        <v>13058.054777041692</v>
      </c>
      <c r="AH484" s="184">
        <f t="shared" si="172"/>
        <v>13160.027346283825</v>
      </c>
      <c r="AI484" s="184">
        <f t="shared" si="173"/>
        <v>13103.893559042213</v>
      </c>
    </row>
    <row r="485" spans="1:35" x14ac:dyDescent="0.25">
      <c r="A485" s="1">
        <v>483</v>
      </c>
      <c r="B485" s="30">
        <v>13250</v>
      </c>
      <c r="C485" s="30">
        <v>12250</v>
      </c>
      <c r="D485" s="30">
        <v>11750</v>
      </c>
      <c r="E485" s="3">
        <v>51</v>
      </c>
      <c r="F485" s="3">
        <v>46</v>
      </c>
      <c r="G485" s="3">
        <v>46</v>
      </c>
      <c r="H485" s="3">
        <v>4750</v>
      </c>
      <c r="I485" s="3">
        <v>4750</v>
      </c>
      <c r="J485" s="3">
        <v>3750</v>
      </c>
      <c r="K485" s="3">
        <v>3.1333333333333333</v>
      </c>
      <c r="L485" s="61">
        <v>-1000</v>
      </c>
      <c r="M485" s="61">
        <v>-500</v>
      </c>
      <c r="N485" s="61">
        <v>750</v>
      </c>
      <c r="O485" s="129">
        <f t="shared" si="159"/>
        <v>-234.20384975123838</v>
      </c>
      <c r="P485" s="3">
        <f t="shared" si="155"/>
        <v>-984.20384975123841</v>
      </c>
      <c r="Q485" s="96">
        <f t="shared" si="156"/>
        <v>-1.312271799668318</v>
      </c>
      <c r="R485" s="157">
        <f t="shared" si="160"/>
        <v>-162.89598844124009</v>
      </c>
      <c r="S485" s="3">
        <f t="shared" si="157"/>
        <v>-912.89598844124009</v>
      </c>
      <c r="T485" s="96">
        <f t="shared" si="158"/>
        <v>-1.2171946512549867</v>
      </c>
      <c r="U485" s="154">
        <f t="shared" si="161"/>
        <v>-99.726353062317628</v>
      </c>
      <c r="V485" s="3">
        <f t="shared" si="162"/>
        <v>-849.72635306231768</v>
      </c>
      <c r="W485" s="96">
        <f t="shared" si="163"/>
        <v>-1.1329684707497569</v>
      </c>
      <c r="X485" s="217">
        <f t="shared" si="164"/>
        <v>-152.67467938187818</v>
      </c>
      <c r="Y485" s="3">
        <f t="shared" si="165"/>
        <v>-902.67467938187815</v>
      </c>
      <c r="Z485" s="96">
        <f t="shared" si="166"/>
        <v>-1.2035662391758375</v>
      </c>
      <c r="AA485" s="220">
        <f t="shared" si="167"/>
        <v>-206.32898854088774</v>
      </c>
      <c r="AB485" s="184">
        <f t="shared" si="168"/>
        <v>-956.32898854088774</v>
      </c>
      <c r="AC485" s="166">
        <f t="shared" si="169"/>
        <v>-1.2751053180545169</v>
      </c>
      <c r="AD485" s="3">
        <f t="shared" si="154"/>
        <v>11750</v>
      </c>
      <c r="AE485" s="184">
        <f t="shared" si="174"/>
        <v>12015.796150248761</v>
      </c>
      <c r="AF485" s="184">
        <f t="shared" si="170"/>
        <v>12087.10401155876</v>
      </c>
      <c r="AG485" s="184">
        <f t="shared" si="171"/>
        <v>12150.273646937683</v>
      </c>
      <c r="AH485" s="184">
        <f t="shared" si="172"/>
        <v>12097.325320618122</v>
      </c>
      <c r="AI485" s="184">
        <f t="shared" si="173"/>
        <v>12043.671011459111</v>
      </c>
    </row>
    <row r="486" spans="1:35" x14ac:dyDescent="0.25">
      <c r="A486" s="1">
        <v>484</v>
      </c>
      <c r="B486" s="30">
        <v>12250</v>
      </c>
      <c r="C486" s="30">
        <v>11750</v>
      </c>
      <c r="D486" s="30">
        <v>12500</v>
      </c>
      <c r="E486" s="3">
        <v>46</v>
      </c>
      <c r="F486" s="3">
        <v>46</v>
      </c>
      <c r="G486" s="3">
        <v>42</v>
      </c>
      <c r="H486" s="3">
        <v>4750</v>
      </c>
      <c r="I486" s="3">
        <v>3750</v>
      </c>
      <c r="J486" s="3">
        <v>3750</v>
      </c>
      <c r="K486" s="3">
        <v>3.3333333333333335</v>
      </c>
      <c r="L486" s="61">
        <v>-500</v>
      </c>
      <c r="M486" s="61">
        <v>750</v>
      </c>
      <c r="N486" s="61">
        <v>750</v>
      </c>
      <c r="O486" s="129">
        <f t="shared" si="159"/>
        <v>-373.32599860696746</v>
      </c>
      <c r="P486" s="3">
        <f t="shared" si="155"/>
        <v>-1123.3259986069675</v>
      </c>
      <c r="Q486" s="96">
        <f t="shared" si="156"/>
        <v>-1.4977679981426233</v>
      </c>
      <c r="R486" s="157">
        <f t="shared" si="160"/>
        <v>-417.33485041034999</v>
      </c>
      <c r="S486" s="3">
        <f t="shared" si="157"/>
        <v>-1167.3348504103501</v>
      </c>
      <c r="T486" s="96">
        <f t="shared" si="158"/>
        <v>-1.5564464672138001</v>
      </c>
      <c r="U486" s="154">
        <f t="shared" si="161"/>
        <v>-439.18689849611059</v>
      </c>
      <c r="V486" s="3">
        <f t="shared" si="162"/>
        <v>-1189.1868984961106</v>
      </c>
      <c r="W486" s="96">
        <f t="shared" si="163"/>
        <v>-1.5855825313281475</v>
      </c>
      <c r="X486" s="217">
        <f t="shared" si="164"/>
        <v>-398.42357478246174</v>
      </c>
      <c r="Y486" s="3">
        <f t="shared" si="165"/>
        <v>-1148.4235747824619</v>
      </c>
      <c r="Z486" s="96">
        <f t="shared" si="166"/>
        <v>-1.5312314330432826</v>
      </c>
      <c r="AA486" s="220">
        <f t="shared" si="167"/>
        <v>-462.79660157126295</v>
      </c>
      <c r="AB486" s="184">
        <f t="shared" si="168"/>
        <v>-1212.796601571263</v>
      </c>
      <c r="AC486" s="166">
        <f t="shared" si="169"/>
        <v>-1.6170621354283505</v>
      </c>
      <c r="AD486" s="3">
        <f t="shared" si="154"/>
        <v>12500</v>
      </c>
      <c r="AE486" s="184">
        <f t="shared" si="174"/>
        <v>11376.674001393032</v>
      </c>
      <c r="AF486" s="184">
        <f t="shared" si="170"/>
        <v>11332.665149589649</v>
      </c>
      <c r="AG486" s="184">
        <f t="shared" si="171"/>
        <v>11310.813101503889</v>
      </c>
      <c r="AH486" s="184">
        <f t="shared" si="172"/>
        <v>11351.576425217538</v>
      </c>
      <c r="AI486" s="184">
        <f t="shared" si="173"/>
        <v>11287.203398428737</v>
      </c>
    </row>
    <row r="487" spans="1:35" x14ac:dyDescent="0.25">
      <c r="A487" s="1">
        <v>485</v>
      </c>
      <c r="B487" s="30">
        <v>11750</v>
      </c>
      <c r="C487" s="30">
        <v>12500</v>
      </c>
      <c r="D487" s="30">
        <v>13250</v>
      </c>
      <c r="E487" s="3">
        <v>46</v>
      </c>
      <c r="F487" s="3">
        <v>42</v>
      </c>
      <c r="G487" s="3">
        <v>52</v>
      </c>
      <c r="H487" s="3">
        <v>3750</v>
      </c>
      <c r="I487" s="3">
        <v>3750</v>
      </c>
      <c r="J487" s="3">
        <v>7750</v>
      </c>
      <c r="K487" s="3">
        <v>1.7096774193548387</v>
      </c>
      <c r="L487" s="61">
        <v>750</v>
      </c>
      <c r="M487" s="61">
        <v>750</v>
      </c>
      <c r="N487" s="61">
        <v>-1000</v>
      </c>
      <c r="O487" s="129">
        <f t="shared" si="159"/>
        <v>-21.324502355247859</v>
      </c>
      <c r="P487" s="3">
        <f t="shared" si="155"/>
        <v>978.67549764475211</v>
      </c>
      <c r="Q487" s="96">
        <f t="shared" si="156"/>
        <v>-0.97867549764475215</v>
      </c>
      <c r="R487" s="157">
        <f t="shared" si="160"/>
        <v>-151.04605429992455</v>
      </c>
      <c r="S487" s="3">
        <f t="shared" si="157"/>
        <v>848.95394570007545</v>
      </c>
      <c r="T487" s="96">
        <f t="shared" si="158"/>
        <v>-0.84895394570007543</v>
      </c>
      <c r="U487" s="154">
        <f t="shared" si="161"/>
        <v>44.55386768533387</v>
      </c>
      <c r="V487" s="3">
        <f t="shared" si="162"/>
        <v>1044.5538676853339</v>
      </c>
      <c r="W487" s="96">
        <f t="shared" si="163"/>
        <v>-1.0445538676853339</v>
      </c>
      <c r="X487" s="217">
        <f t="shared" si="164"/>
        <v>22.036318254681809</v>
      </c>
      <c r="Y487" s="3">
        <f t="shared" si="165"/>
        <v>1022.0363182546818</v>
      </c>
      <c r="Z487" s="96">
        <f t="shared" si="166"/>
        <v>-1.0220363182546817</v>
      </c>
      <c r="AA487" s="220">
        <f t="shared" si="167"/>
        <v>144.35688038961376</v>
      </c>
      <c r="AB487" s="184">
        <f t="shared" si="168"/>
        <v>1144.3568803896137</v>
      </c>
      <c r="AC487" s="166">
        <f t="shared" si="169"/>
        <v>-1.1443568803896138</v>
      </c>
      <c r="AD487" s="3">
        <f t="shared" si="154"/>
        <v>13250</v>
      </c>
      <c r="AE487" s="184">
        <f t="shared" si="174"/>
        <v>12478.675497644752</v>
      </c>
      <c r="AF487" s="184">
        <f t="shared" si="170"/>
        <v>12348.953945700076</v>
      </c>
      <c r="AG487" s="184">
        <f t="shared" si="171"/>
        <v>12544.553867685334</v>
      </c>
      <c r="AH487" s="184">
        <f t="shared" si="172"/>
        <v>12522.036318254683</v>
      </c>
      <c r="AI487" s="184">
        <f t="shared" si="173"/>
        <v>12644.356880389614</v>
      </c>
    </row>
    <row r="488" spans="1:35" x14ac:dyDescent="0.25">
      <c r="A488" s="1">
        <v>486</v>
      </c>
      <c r="B488" s="30">
        <v>12500</v>
      </c>
      <c r="C488" s="30">
        <v>13250</v>
      </c>
      <c r="D488" s="30">
        <v>12250</v>
      </c>
      <c r="E488" s="3">
        <v>42</v>
      </c>
      <c r="F488" s="3">
        <v>52</v>
      </c>
      <c r="G488" s="3">
        <v>46</v>
      </c>
      <c r="H488" s="3">
        <v>3750</v>
      </c>
      <c r="I488" s="3">
        <v>7750</v>
      </c>
      <c r="J488" s="3">
        <v>4750</v>
      </c>
      <c r="K488" s="3">
        <v>2.5789473684210527</v>
      </c>
      <c r="L488" s="61">
        <v>750</v>
      </c>
      <c r="M488" s="61">
        <v>-1000</v>
      </c>
      <c r="N488" s="61">
        <v>500</v>
      </c>
      <c r="O488" s="129">
        <f t="shared" si="159"/>
        <v>-222.37245149887352</v>
      </c>
      <c r="P488" s="3">
        <f t="shared" si="155"/>
        <v>-722.37245149887349</v>
      </c>
      <c r="Q488" s="96">
        <f t="shared" si="156"/>
        <v>-1.444744902997747</v>
      </c>
      <c r="R488" s="157">
        <f t="shared" si="160"/>
        <v>56.815031866405988</v>
      </c>
      <c r="S488" s="3">
        <f t="shared" si="157"/>
        <v>-443.184968133594</v>
      </c>
      <c r="T488" s="96">
        <f t="shared" si="158"/>
        <v>-0.88636993626718796</v>
      </c>
      <c r="U488" s="154">
        <f t="shared" si="161"/>
        <v>-58.097936261285469</v>
      </c>
      <c r="V488" s="3">
        <f t="shared" si="162"/>
        <v>-558.09793626128544</v>
      </c>
      <c r="W488" s="96">
        <f t="shared" si="163"/>
        <v>-1.1161958725225709</v>
      </c>
      <c r="X488" s="217">
        <f t="shared" si="164"/>
        <v>-11.902264291173552</v>
      </c>
      <c r="Y488" s="3">
        <f t="shared" si="165"/>
        <v>-511.90226429117354</v>
      </c>
      <c r="Z488" s="96">
        <f t="shared" si="166"/>
        <v>-1.0238045285823472</v>
      </c>
      <c r="AA488" s="220">
        <f t="shared" si="167"/>
        <v>-71.84959048869068</v>
      </c>
      <c r="AB488" s="184">
        <f t="shared" si="168"/>
        <v>-571.84959048869064</v>
      </c>
      <c r="AC488" s="166">
        <f t="shared" si="169"/>
        <v>-1.1436991809773813</v>
      </c>
      <c r="AD488" s="3">
        <f t="shared" si="154"/>
        <v>12250</v>
      </c>
      <c r="AE488" s="184">
        <f t="shared" si="174"/>
        <v>13027.627548501127</v>
      </c>
      <c r="AF488" s="184">
        <f t="shared" si="170"/>
        <v>13306.815031866407</v>
      </c>
      <c r="AG488" s="184">
        <f t="shared" si="171"/>
        <v>13191.902063738715</v>
      </c>
      <c r="AH488" s="184">
        <f t="shared" si="172"/>
        <v>13238.097735708827</v>
      </c>
      <c r="AI488" s="184">
        <f t="shared" si="173"/>
        <v>13178.150409511309</v>
      </c>
    </row>
    <row r="489" spans="1:35" ht="15.75" thickBot="1" x14ac:dyDescent="0.3">
      <c r="A489" s="1">
        <v>487</v>
      </c>
      <c r="B489" s="30">
        <v>13250</v>
      </c>
      <c r="C489" s="30">
        <v>12250</v>
      </c>
      <c r="D489" s="31">
        <v>12750</v>
      </c>
      <c r="E489" s="3">
        <v>52</v>
      </c>
      <c r="F489" s="3">
        <v>46</v>
      </c>
      <c r="G489" s="32">
        <v>41</v>
      </c>
      <c r="H489" s="3">
        <v>7750</v>
      </c>
      <c r="I489" s="3">
        <v>4750</v>
      </c>
      <c r="J489" s="32">
        <v>3750</v>
      </c>
      <c r="K489" s="32">
        <v>3.4</v>
      </c>
      <c r="L489" s="61">
        <v>-1000</v>
      </c>
      <c r="M489" s="61">
        <v>500</v>
      </c>
      <c r="N489" s="62">
        <v>-1000</v>
      </c>
      <c r="O489" s="129">
        <f t="shared" si="159"/>
        <v>-417.68820206688019</v>
      </c>
      <c r="P489" s="3">
        <f t="shared" si="155"/>
        <v>582.31179793311981</v>
      </c>
      <c r="Q489" s="96">
        <f t="shared" si="156"/>
        <v>-0.58231179793311982</v>
      </c>
      <c r="R489" s="157">
        <f t="shared" si="160"/>
        <v>-385.11411686815467</v>
      </c>
      <c r="S489" s="3">
        <f t="shared" si="157"/>
        <v>614.88588313184528</v>
      </c>
      <c r="T489" s="96">
        <f t="shared" si="158"/>
        <v>-0.61488588313184522</v>
      </c>
      <c r="U489" s="154">
        <f t="shared" si="161"/>
        <v>-420.30344689569756</v>
      </c>
      <c r="V489" s="3">
        <f t="shared" si="162"/>
        <v>579.69655310430244</v>
      </c>
      <c r="W489" s="96">
        <f t="shared" si="163"/>
        <v>-0.57969655310430246</v>
      </c>
      <c r="X489" s="217">
        <f t="shared" si="164"/>
        <v>-381.42029565679974</v>
      </c>
      <c r="Y489" s="3">
        <f t="shared" si="165"/>
        <v>618.57970434320032</v>
      </c>
      <c r="Z489" s="96">
        <f t="shared" si="166"/>
        <v>-0.61857970434320031</v>
      </c>
      <c r="AA489" s="220">
        <f t="shared" si="167"/>
        <v>-527.86448470123457</v>
      </c>
      <c r="AB489" s="184">
        <f t="shared" si="168"/>
        <v>472.13551529876543</v>
      </c>
      <c r="AC489" s="166">
        <f t="shared" si="169"/>
        <v>-0.47213551529876541</v>
      </c>
      <c r="AD489" s="3">
        <f t="shared" si="154"/>
        <v>12750</v>
      </c>
      <c r="AE489" s="184">
        <f t="shared" si="174"/>
        <v>11832.31179793312</v>
      </c>
      <c r="AF489" s="184">
        <f t="shared" si="170"/>
        <v>11864.885883131845</v>
      </c>
      <c r="AG489" s="184">
        <f t="shared" si="171"/>
        <v>11829.696553104302</v>
      </c>
      <c r="AH489" s="184">
        <f t="shared" si="172"/>
        <v>11868.579704343199</v>
      </c>
      <c r="AI489" s="184">
        <f t="shared" si="173"/>
        <v>11722.135515298765</v>
      </c>
    </row>
    <row r="490" spans="1:35" ht="15.75" thickBot="1" x14ac:dyDescent="0.3">
      <c r="A490" s="1">
        <v>488</v>
      </c>
      <c r="B490" s="30">
        <v>12250</v>
      </c>
      <c r="C490" s="31">
        <v>12750</v>
      </c>
      <c r="D490" s="29">
        <v>10500</v>
      </c>
      <c r="E490" s="3">
        <v>46</v>
      </c>
      <c r="F490" s="32">
        <v>41</v>
      </c>
      <c r="G490" s="28">
        <v>41</v>
      </c>
      <c r="H490" s="3">
        <v>4750</v>
      </c>
      <c r="I490" s="32">
        <v>3750</v>
      </c>
      <c r="J490" s="28">
        <v>4750</v>
      </c>
      <c r="K490" s="28">
        <v>2.2105263157894739</v>
      </c>
      <c r="L490" s="61">
        <v>500</v>
      </c>
      <c r="M490" s="62">
        <v>-1000</v>
      </c>
      <c r="N490" s="209">
        <v>250</v>
      </c>
      <c r="O490" s="129">
        <f t="shared" si="159"/>
        <v>21.319089623429335</v>
      </c>
      <c r="P490" s="3">
        <f t="shared" si="155"/>
        <v>-228.68091037657067</v>
      </c>
      <c r="Q490" s="96">
        <f t="shared" si="156"/>
        <v>-0.91472364150628271</v>
      </c>
      <c r="R490" s="157">
        <f t="shared" si="160"/>
        <v>7.7665120664522789</v>
      </c>
      <c r="S490" s="3">
        <f t="shared" si="157"/>
        <v>-242.23348793354774</v>
      </c>
      <c r="T490" s="96">
        <f t="shared" si="158"/>
        <v>-0.96893395173419095</v>
      </c>
      <c r="U490" s="154">
        <f t="shared" si="161"/>
        <v>413.059573909687</v>
      </c>
      <c r="V490" s="3">
        <f t="shared" si="162"/>
        <v>163.059573909687</v>
      </c>
      <c r="W490" s="96">
        <f t="shared" si="163"/>
        <v>0.65223829563874802</v>
      </c>
      <c r="X490" s="217">
        <f t="shared" si="164"/>
        <v>378.83856970638368</v>
      </c>
      <c r="Y490" s="3">
        <f t="shared" si="165"/>
        <v>128.83856970638368</v>
      </c>
      <c r="Z490" s="96">
        <f t="shared" si="166"/>
        <v>0.51535427882553475</v>
      </c>
      <c r="AA490" s="220">
        <f t="shared" si="167"/>
        <v>329.26754699960833</v>
      </c>
      <c r="AB490" s="184">
        <f t="shared" si="168"/>
        <v>79.267546999608328</v>
      </c>
      <c r="AC490" s="166">
        <f t="shared" si="169"/>
        <v>0.31707018799843334</v>
      </c>
      <c r="AD490" s="3">
        <f t="shared" si="154"/>
        <v>10500</v>
      </c>
      <c r="AE490" s="184">
        <f t="shared" si="174"/>
        <v>12771.31908962343</v>
      </c>
      <c r="AF490" s="184">
        <f t="shared" si="170"/>
        <v>12757.766512066451</v>
      </c>
      <c r="AG490" s="184">
        <f t="shared" si="171"/>
        <v>13163.059573909686</v>
      </c>
      <c r="AH490" s="184">
        <f t="shared" si="172"/>
        <v>13128.838569706384</v>
      </c>
      <c r="AI490" s="184">
        <f t="shared" si="173"/>
        <v>13079.267546999608</v>
      </c>
    </row>
    <row r="491" spans="1:35" ht="15.75" thickBot="1" x14ac:dyDescent="0.3">
      <c r="A491" s="1">
        <v>489</v>
      </c>
      <c r="B491" s="31">
        <v>12750</v>
      </c>
      <c r="C491" s="29">
        <v>10500</v>
      </c>
      <c r="D491" s="30">
        <v>10750</v>
      </c>
      <c r="E491" s="32">
        <v>41</v>
      </c>
      <c r="F491" s="28">
        <v>41</v>
      </c>
      <c r="G491" s="3">
        <v>51</v>
      </c>
      <c r="H491" s="32">
        <v>3750</v>
      </c>
      <c r="I491" s="28">
        <v>4750</v>
      </c>
      <c r="J491" s="3">
        <v>2750</v>
      </c>
      <c r="K491" s="3">
        <v>3.9090909090909092</v>
      </c>
      <c r="L491" s="62">
        <v>-1000</v>
      </c>
      <c r="M491" s="209">
        <v>250</v>
      </c>
      <c r="N491" s="61">
        <v>3000</v>
      </c>
      <c r="O491" s="129">
        <f t="shared" si="159"/>
        <v>-119.04894182573992</v>
      </c>
      <c r="P491" s="3">
        <f t="shared" si="155"/>
        <v>-3119.0489418257398</v>
      </c>
      <c r="Q491" s="96">
        <f t="shared" si="156"/>
        <v>-1.0396829806085799</v>
      </c>
      <c r="R491" s="157">
        <f t="shared" si="160"/>
        <v>-14.768460471501474</v>
      </c>
      <c r="S491" s="3">
        <f t="shared" si="157"/>
        <v>-3014.7684604715014</v>
      </c>
      <c r="T491" s="96">
        <f t="shared" si="158"/>
        <v>-1.0049228201571672</v>
      </c>
      <c r="U491" s="154">
        <f t="shared" si="161"/>
        <v>170.28600148202599</v>
      </c>
      <c r="V491" s="3">
        <f t="shared" si="162"/>
        <v>-2829.7139985179738</v>
      </c>
      <c r="W491" s="96">
        <f t="shared" si="163"/>
        <v>-0.9432379995059913</v>
      </c>
      <c r="X491" s="217">
        <f t="shared" si="164"/>
        <v>170.23670890551736</v>
      </c>
      <c r="Y491" s="3">
        <f t="shared" si="165"/>
        <v>-2829.7632910944826</v>
      </c>
      <c r="Z491" s="96">
        <f t="shared" si="166"/>
        <v>-0.94325443036482759</v>
      </c>
      <c r="AA491" s="220">
        <f t="shared" si="167"/>
        <v>177.13720714657899</v>
      </c>
      <c r="AB491" s="184">
        <f t="shared" si="168"/>
        <v>-2822.8627928534211</v>
      </c>
      <c r="AC491" s="166">
        <f t="shared" si="169"/>
        <v>-0.94095426428447371</v>
      </c>
      <c r="AD491" s="3">
        <f t="shared" si="154"/>
        <v>10750</v>
      </c>
      <c r="AE491" s="184">
        <f t="shared" si="174"/>
        <v>10380.95105817426</v>
      </c>
      <c r="AF491" s="184">
        <f t="shared" si="170"/>
        <v>10485.231539528499</v>
      </c>
      <c r="AG491" s="184">
        <f t="shared" si="171"/>
        <v>10670.286001482025</v>
      </c>
      <c r="AH491" s="184">
        <f t="shared" si="172"/>
        <v>10670.236708905517</v>
      </c>
      <c r="AI491" s="184">
        <f t="shared" si="173"/>
        <v>10677.137207146579</v>
      </c>
    </row>
    <row r="492" spans="1:35" x14ac:dyDescent="0.25">
      <c r="A492" s="1">
        <v>490</v>
      </c>
      <c r="B492" s="29">
        <v>10500</v>
      </c>
      <c r="C492" s="30">
        <v>10750</v>
      </c>
      <c r="D492" s="30">
        <v>13750</v>
      </c>
      <c r="E492" s="28">
        <v>41</v>
      </c>
      <c r="F492" s="3">
        <v>51</v>
      </c>
      <c r="G492" s="3">
        <v>55</v>
      </c>
      <c r="H492" s="28">
        <v>4750</v>
      </c>
      <c r="I492" s="3">
        <v>2750</v>
      </c>
      <c r="J492" s="3">
        <v>4750</v>
      </c>
      <c r="K492" s="3">
        <v>2.8947368421052633</v>
      </c>
      <c r="L492" s="209">
        <v>250</v>
      </c>
      <c r="M492" s="61">
        <v>3000</v>
      </c>
      <c r="N492" s="61">
        <v>-1500</v>
      </c>
      <c r="O492" s="129">
        <f t="shared" si="159"/>
        <v>-402.79766250260536</v>
      </c>
      <c r="P492" s="3">
        <f t="shared" si="155"/>
        <v>1097.2023374973946</v>
      </c>
      <c r="Q492" s="96">
        <f t="shared" si="156"/>
        <v>-0.73146822499826314</v>
      </c>
      <c r="R492" s="157">
        <f t="shared" si="160"/>
        <v>-584.56551230891205</v>
      </c>
      <c r="S492" s="3">
        <f t="shared" si="157"/>
        <v>915.43448769108795</v>
      </c>
      <c r="T492" s="96">
        <f t="shared" si="158"/>
        <v>-0.61028965846072525</v>
      </c>
      <c r="U492" s="154">
        <f t="shared" si="161"/>
        <v>-604.74263922060823</v>
      </c>
      <c r="V492" s="3">
        <f t="shared" si="162"/>
        <v>895.25736077939177</v>
      </c>
      <c r="W492" s="96">
        <f t="shared" si="163"/>
        <v>-0.59683824051959455</v>
      </c>
      <c r="X492" s="217">
        <f t="shared" si="164"/>
        <v>-423.86283947932867</v>
      </c>
      <c r="Y492" s="3">
        <f t="shared" si="165"/>
        <v>1076.1371605206714</v>
      </c>
      <c r="Z492" s="96">
        <f t="shared" si="166"/>
        <v>-0.71742477368044755</v>
      </c>
      <c r="AA492" s="220">
        <f t="shared" si="167"/>
        <v>-382.52269313142045</v>
      </c>
      <c r="AB492" s="184">
        <f t="shared" si="168"/>
        <v>1117.4773068685795</v>
      </c>
      <c r="AC492" s="166">
        <f t="shared" si="169"/>
        <v>-0.74498487124571966</v>
      </c>
      <c r="AD492" s="3">
        <f t="shared" si="154"/>
        <v>13750</v>
      </c>
      <c r="AE492" s="184">
        <f t="shared" si="174"/>
        <v>10347.202337497394</v>
      </c>
      <c r="AF492" s="184">
        <f t="shared" si="170"/>
        <v>10165.434487691087</v>
      </c>
      <c r="AG492" s="184">
        <f t="shared" si="171"/>
        <v>10145.257360779391</v>
      </c>
      <c r="AH492" s="184">
        <f t="shared" si="172"/>
        <v>10326.137160520671</v>
      </c>
      <c r="AI492" s="184">
        <f t="shared" si="173"/>
        <v>10367.477306868579</v>
      </c>
    </row>
    <row r="493" spans="1:35" x14ac:dyDescent="0.25">
      <c r="A493" s="1">
        <v>491</v>
      </c>
      <c r="B493" s="30">
        <v>10750</v>
      </c>
      <c r="C493" s="30">
        <v>13750</v>
      </c>
      <c r="D493" s="30">
        <v>12250</v>
      </c>
      <c r="E493" s="3">
        <v>51</v>
      </c>
      <c r="F493" s="3">
        <v>55</v>
      </c>
      <c r="G493" s="3">
        <v>50</v>
      </c>
      <c r="H493" s="3">
        <v>2750</v>
      </c>
      <c r="I493" s="3">
        <v>4750</v>
      </c>
      <c r="J493" s="3">
        <v>2750</v>
      </c>
      <c r="K493" s="3">
        <v>4.4545454545454541</v>
      </c>
      <c r="L493" s="61">
        <v>3000</v>
      </c>
      <c r="M493" s="61">
        <v>-1500</v>
      </c>
      <c r="N493" s="61">
        <v>250</v>
      </c>
      <c r="O493" s="129">
        <f t="shared" si="159"/>
        <v>-346.77935381451653</v>
      </c>
      <c r="P493" s="3">
        <f t="shared" si="155"/>
        <v>-596.77935381451653</v>
      </c>
      <c r="Q493" s="96">
        <f t="shared" si="156"/>
        <v>-2.3871174152580661</v>
      </c>
      <c r="R493" s="157">
        <f t="shared" si="160"/>
        <v>-227.38304091374417</v>
      </c>
      <c r="S493" s="3">
        <f t="shared" si="157"/>
        <v>-477.38304091374414</v>
      </c>
      <c r="T493" s="96">
        <f t="shared" si="158"/>
        <v>-1.9095321636549765</v>
      </c>
      <c r="U493" s="154">
        <f t="shared" si="161"/>
        <v>-223.28205288044043</v>
      </c>
      <c r="V493" s="3">
        <f t="shared" si="162"/>
        <v>-473.28205288044046</v>
      </c>
      <c r="W493" s="96">
        <f t="shared" si="163"/>
        <v>-1.8931282115217618</v>
      </c>
      <c r="X493" s="217">
        <f t="shared" si="164"/>
        <v>-149.98394887553266</v>
      </c>
      <c r="Y493" s="3">
        <f t="shared" si="165"/>
        <v>-399.98394887553263</v>
      </c>
      <c r="Z493" s="96">
        <f t="shared" si="166"/>
        <v>-1.5999357955021305</v>
      </c>
      <c r="AA493" s="220">
        <f t="shared" si="167"/>
        <v>-234.84833293899496</v>
      </c>
      <c r="AB493" s="184">
        <f t="shared" si="168"/>
        <v>-484.84833293899499</v>
      </c>
      <c r="AC493" s="166">
        <f t="shared" si="169"/>
        <v>-1.9393933317559799</v>
      </c>
      <c r="AD493" s="3">
        <f t="shared" si="154"/>
        <v>12250</v>
      </c>
      <c r="AE493" s="184">
        <f t="shared" si="174"/>
        <v>13403.220646185484</v>
      </c>
      <c r="AF493" s="184">
        <f t="shared" si="170"/>
        <v>13522.616959086256</v>
      </c>
      <c r="AG493" s="184">
        <f t="shared" si="171"/>
        <v>13526.71794711956</v>
      </c>
      <c r="AH493" s="184">
        <f t="shared" si="172"/>
        <v>13600.016051124467</v>
      </c>
      <c r="AI493" s="184">
        <f t="shared" si="173"/>
        <v>13515.151667061005</v>
      </c>
    </row>
    <row r="494" spans="1:35" x14ac:dyDescent="0.25">
      <c r="A494" s="1">
        <v>492</v>
      </c>
      <c r="B494" s="30">
        <v>13750</v>
      </c>
      <c r="C494" s="30">
        <v>12250</v>
      </c>
      <c r="D494" s="30">
        <v>12500</v>
      </c>
      <c r="E494" s="3">
        <v>55</v>
      </c>
      <c r="F494" s="3">
        <v>50</v>
      </c>
      <c r="G494" s="3">
        <v>53</v>
      </c>
      <c r="H494" s="3">
        <v>4750</v>
      </c>
      <c r="I494" s="3">
        <v>2750</v>
      </c>
      <c r="J494" s="3">
        <v>2750</v>
      </c>
      <c r="K494" s="3">
        <v>4.5454545454545459</v>
      </c>
      <c r="L494" s="61">
        <v>-1500</v>
      </c>
      <c r="M494" s="61">
        <v>250</v>
      </c>
      <c r="N494" s="61">
        <v>-500</v>
      </c>
      <c r="O494" s="129">
        <f t="shared" si="159"/>
        <v>-365.62188397200862</v>
      </c>
      <c r="P494" s="3">
        <f t="shared" si="155"/>
        <v>134.37811602799138</v>
      </c>
      <c r="Q494" s="96">
        <f t="shared" si="156"/>
        <v>-0.26875623205598276</v>
      </c>
      <c r="R494" s="157">
        <f t="shared" si="160"/>
        <v>-429.97085455689654</v>
      </c>
      <c r="S494" s="3">
        <f t="shared" si="157"/>
        <v>70.029145443103459</v>
      </c>
      <c r="T494" s="96">
        <f t="shared" si="158"/>
        <v>-0.14005829088620692</v>
      </c>
      <c r="U494" s="154">
        <f t="shared" si="161"/>
        <v>-311.05281916014866</v>
      </c>
      <c r="V494" s="3">
        <f t="shared" si="162"/>
        <v>188.94718083985134</v>
      </c>
      <c r="W494" s="96">
        <f t="shared" si="163"/>
        <v>-0.37789436167970269</v>
      </c>
      <c r="X494" s="217">
        <f t="shared" si="164"/>
        <v>-341.03092823481808</v>
      </c>
      <c r="Y494" s="3">
        <f t="shared" si="165"/>
        <v>158.96907176518192</v>
      </c>
      <c r="Z494" s="96">
        <f t="shared" si="166"/>
        <v>-0.31793814353036387</v>
      </c>
      <c r="AA494" s="220">
        <f t="shared" si="167"/>
        <v>-349.73442433506278</v>
      </c>
      <c r="AB494" s="184">
        <f t="shared" si="168"/>
        <v>150.26557566493722</v>
      </c>
      <c r="AC494" s="166">
        <f t="shared" si="169"/>
        <v>-0.30053115132987446</v>
      </c>
      <c r="AD494" s="3">
        <f t="shared" si="154"/>
        <v>12500</v>
      </c>
      <c r="AE494" s="184">
        <f t="shared" si="174"/>
        <v>11884.37811602799</v>
      </c>
      <c r="AF494" s="184">
        <f t="shared" si="170"/>
        <v>11820.029145443103</v>
      </c>
      <c r="AG494" s="184">
        <f t="shared" si="171"/>
        <v>11938.947180839852</v>
      </c>
      <c r="AH494" s="184">
        <f t="shared" si="172"/>
        <v>11908.969071765181</v>
      </c>
      <c r="AI494" s="184">
        <f t="shared" si="173"/>
        <v>11900.265575664936</v>
      </c>
    </row>
    <row r="495" spans="1:35" x14ac:dyDescent="0.25">
      <c r="A495" s="1">
        <v>493</v>
      </c>
      <c r="B495" s="30">
        <v>12250</v>
      </c>
      <c r="C495" s="30">
        <v>12500</v>
      </c>
      <c r="D495" s="30">
        <v>12000</v>
      </c>
      <c r="E495" s="3">
        <v>50</v>
      </c>
      <c r="F495" s="3">
        <v>53</v>
      </c>
      <c r="G495" s="3">
        <v>51</v>
      </c>
      <c r="H495" s="3">
        <v>2750</v>
      </c>
      <c r="I495" s="3">
        <v>2750</v>
      </c>
      <c r="J495" s="3">
        <v>2750</v>
      </c>
      <c r="K495" s="3">
        <v>4.3636363636363633</v>
      </c>
      <c r="L495" s="61">
        <v>250</v>
      </c>
      <c r="M495" s="61">
        <v>-500</v>
      </c>
      <c r="N495" s="61">
        <v>500</v>
      </c>
      <c r="O495" s="129">
        <f t="shared" si="159"/>
        <v>-303.7946697530615</v>
      </c>
      <c r="P495" s="3">
        <f t="shared" si="155"/>
        <v>-803.7946697530615</v>
      </c>
      <c r="Q495" s="96">
        <f t="shared" si="156"/>
        <v>-1.6075893395061229</v>
      </c>
      <c r="R495" s="157">
        <f t="shared" si="160"/>
        <v>-351.74197718743471</v>
      </c>
      <c r="S495" s="3">
        <f t="shared" si="157"/>
        <v>-851.74197718743471</v>
      </c>
      <c r="T495" s="96">
        <f t="shared" si="158"/>
        <v>-1.7034839543748694</v>
      </c>
      <c r="U495" s="154">
        <f t="shared" si="161"/>
        <v>-309.20495805692155</v>
      </c>
      <c r="V495" s="3">
        <f t="shared" si="162"/>
        <v>-809.20495805692155</v>
      </c>
      <c r="W495" s="96">
        <f t="shared" si="163"/>
        <v>-1.6184099161138432</v>
      </c>
      <c r="X495" s="217">
        <f t="shared" si="164"/>
        <v>-264.28373470844093</v>
      </c>
      <c r="Y495" s="3">
        <f t="shared" si="165"/>
        <v>-764.28373470844099</v>
      </c>
      <c r="Z495" s="96">
        <f t="shared" si="166"/>
        <v>-1.528567469416882</v>
      </c>
      <c r="AA495" s="220">
        <f t="shared" si="167"/>
        <v>-270.24262287581325</v>
      </c>
      <c r="AB495" s="184">
        <f t="shared" si="168"/>
        <v>-770.24262287581325</v>
      </c>
      <c r="AC495" s="166">
        <f t="shared" si="169"/>
        <v>-1.5404852457516265</v>
      </c>
      <c r="AD495" s="3">
        <f t="shared" si="154"/>
        <v>12000</v>
      </c>
      <c r="AE495" s="184">
        <f t="shared" si="174"/>
        <v>12196.205330246939</v>
      </c>
      <c r="AF495" s="184">
        <f t="shared" si="170"/>
        <v>12148.258022812566</v>
      </c>
      <c r="AG495" s="184">
        <f t="shared" si="171"/>
        <v>12190.795041943078</v>
      </c>
      <c r="AH495" s="184">
        <f t="shared" si="172"/>
        <v>12235.716265291559</v>
      </c>
      <c r="AI495" s="184">
        <f t="shared" si="173"/>
        <v>12229.757377124186</v>
      </c>
    </row>
    <row r="496" spans="1:35" x14ac:dyDescent="0.25">
      <c r="A496" s="1">
        <v>494</v>
      </c>
      <c r="B496" s="30">
        <v>12500</v>
      </c>
      <c r="C496" s="30">
        <v>12000</v>
      </c>
      <c r="D496" s="30">
        <v>12500</v>
      </c>
      <c r="E496" s="3">
        <v>53</v>
      </c>
      <c r="F496" s="3">
        <v>51</v>
      </c>
      <c r="G496" s="3">
        <v>56</v>
      </c>
      <c r="H496" s="3">
        <v>2750</v>
      </c>
      <c r="I496" s="3">
        <v>2750</v>
      </c>
      <c r="J496" s="3">
        <v>2750</v>
      </c>
      <c r="K496" s="3">
        <v>4.5454545454545459</v>
      </c>
      <c r="L496" s="61">
        <v>-500</v>
      </c>
      <c r="M496" s="61">
        <v>500</v>
      </c>
      <c r="N496" s="61">
        <v>1000</v>
      </c>
      <c r="O496" s="129">
        <f t="shared" si="159"/>
        <v>-347.51526854403642</v>
      </c>
      <c r="P496" s="3">
        <f t="shared" si="155"/>
        <v>-1347.5152685440364</v>
      </c>
      <c r="Q496" s="96">
        <f t="shared" si="156"/>
        <v>-1.3475152685440364</v>
      </c>
      <c r="R496" s="157">
        <f t="shared" si="160"/>
        <v>-411.689243938294</v>
      </c>
      <c r="S496" s="3">
        <f t="shared" si="157"/>
        <v>-1411.6892439382941</v>
      </c>
      <c r="T496" s="96">
        <f t="shared" si="158"/>
        <v>-1.4116892439382942</v>
      </c>
      <c r="U496" s="154">
        <f t="shared" si="161"/>
        <v>-286.00006441196547</v>
      </c>
      <c r="V496" s="3">
        <f t="shared" si="162"/>
        <v>-1286.0000644119655</v>
      </c>
      <c r="W496" s="96">
        <f t="shared" si="163"/>
        <v>-1.2860000644119656</v>
      </c>
      <c r="X496" s="217">
        <f t="shared" si="164"/>
        <v>-331.87068569494801</v>
      </c>
      <c r="Y496" s="3">
        <f t="shared" si="165"/>
        <v>-1331.870685694948</v>
      </c>
      <c r="Z496" s="96">
        <f t="shared" si="166"/>
        <v>-1.331870685694948</v>
      </c>
      <c r="AA496" s="220">
        <f t="shared" si="167"/>
        <v>-297.25875120179512</v>
      </c>
      <c r="AB496" s="184">
        <f t="shared" si="168"/>
        <v>-1297.2587512017951</v>
      </c>
      <c r="AC496" s="166">
        <f t="shared" si="169"/>
        <v>-1.297258751201795</v>
      </c>
      <c r="AD496" s="3">
        <f t="shared" si="154"/>
        <v>12500</v>
      </c>
      <c r="AE496" s="184">
        <f t="shared" si="174"/>
        <v>11652.484731455963</v>
      </c>
      <c r="AF496" s="184">
        <f t="shared" si="170"/>
        <v>11588.310756061706</v>
      </c>
      <c r="AG496" s="184">
        <f t="shared" si="171"/>
        <v>11713.999935588035</v>
      </c>
      <c r="AH496" s="184">
        <f t="shared" si="172"/>
        <v>11668.129314305052</v>
      </c>
      <c r="AI496" s="184">
        <f t="shared" si="173"/>
        <v>11702.741248798206</v>
      </c>
    </row>
    <row r="497" spans="1:35" x14ac:dyDescent="0.25">
      <c r="A497" s="1">
        <v>495</v>
      </c>
      <c r="B497" s="30">
        <v>12000</v>
      </c>
      <c r="C497" s="30">
        <v>12500</v>
      </c>
      <c r="D497" s="30">
        <v>13500</v>
      </c>
      <c r="E497" s="3">
        <v>51</v>
      </c>
      <c r="F497" s="3">
        <v>56</v>
      </c>
      <c r="G497" s="3">
        <v>55</v>
      </c>
      <c r="H497" s="3">
        <v>2750</v>
      </c>
      <c r="I497" s="3">
        <v>2750</v>
      </c>
      <c r="J497" s="3">
        <v>6750</v>
      </c>
      <c r="K497" s="3">
        <v>2</v>
      </c>
      <c r="L497" s="61">
        <v>500</v>
      </c>
      <c r="M497" s="61">
        <v>1000</v>
      </c>
      <c r="N497" s="61">
        <v>-1500</v>
      </c>
      <c r="O497" s="129">
        <f t="shared" si="159"/>
        <v>-156.3986030815098</v>
      </c>
      <c r="P497" s="3">
        <f t="shared" si="155"/>
        <v>1343.6013969184901</v>
      </c>
      <c r="Q497" s="96">
        <f t="shared" si="156"/>
        <v>-0.89573426461232675</v>
      </c>
      <c r="R497" s="157">
        <f t="shared" si="160"/>
        <v>-343.48801627351173</v>
      </c>
      <c r="S497" s="3">
        <f t="shared" si="157"/>
        <v>1156.5119837264883</v>
      </c>
      <c r="T497" s="96">
        <f t="shared" si="158"/>
        <v>-0.77100798915099222</v>
      </c>
      <c r="U497" s="154">
        <f t="shared" si="161"/>
        <v>-401.47785747106224</v>
      </c>
      <c r="V497" s="3">
        <f t="shared" si="162"/>
        <v>1098.5221425289378</v>
      </c>
      <c r="W497" s="96">
        <f t="shared" si="163"/>
        <v>-0.73234809501929188</v>
      </c>
      <c r="X497" s="217">
        <f t="shared" si="164"/>
        <v>-324.37491835652418</v>
      </c>
      <c r="Y497" s="3">
        <f t="shared" si="165"/>
        <v>1175.6250816434758</v>
      </c>
      <c r="Z497" s="96">
        <f t="shared" si="166"/>
        <v>-0.78375005442898393</v>
      </c>
      <c r="AA497" s="220">
        <f t="shared" si="167"/>
        <v>-209.83979086140215</v>
      </c>
      <c r="AB497" s="184">
        <f t="shared" si="168"/>
        <v>1290.1602091385978</v>
      </c>
      <c r="AC497" s="166">
        <f t="shared" si="169"/>
        <v>-0.86010680609239853</v>
      </c>
      <c r="AD497" s="3">
        <f t="shared" si="154"/>
        <v>13500</v>
      </c>
      <c r="AE497" s="184">
        <f t="shared" si="174"/>
        <v>12343.60139691849</v>
      </c>
      <c r="AF497" s="184">
        <f t="shared" si="170"/>
        <v>12156.511983726488</v>
      </c>
      <c r="AG497" s="184">
        <f t="shared" si="171"/>
        <v>12098.522142528938</v>
      </c>
      <c r="AH497" s="184">
        <f t="shared" si="172"/>
        <v>12175.625081643477</v>
      </c>
      <c r="AI497" s="184">
        <f t="shared" si="173"/>
        <v>12290.160209138598</v>
      </c>
    </row>
    <row r="498" spans="1:35" x14ac:dyDescent="0.25">
      <c r="A498" s="1">
        <v>496</v>
      </c>
      <c r="B498" s="30">
        <v>12500</v>
      </c>
      <c r="C498" s="30">
        <v>13500</v>
      </c>
      <c r="D498" s="30">
        <v>12000</v>
      </c>
      <c r="E498" s="3">
        <v>56</v>
      </c>
      <c r="F498" s="3">
        <v>55</v>
      </c>
      <c r="G498" s="3">
        <v>60</v>
      </c>
      <c r="H498" s="3">
        <v>2750</v>
      </c>
      <c r="I498" s="3">
        <v>6750</v>
      </c>
      <c r="J498" s="3">
        <v>2750</v>
      </c>
      <c r="K498" s="3">
        <v>4.3636363636363633</v>
      </c>
      <c r="L498" s="61">
        <v>1000</v>
      </c>
      <c r="M498" s="61">
        <v>-1500</v>
      </c>
      <c r="N498" s="61">
        <v>0</v>
      </c>
      <c r="O498" s="129">
        <f t="shared" si="159"/>
        <v>-249.47482346914489</v>
      </c>
      <c r="P498" s="3">
        <f t="shared" si="155"/>
        <v>-249.47482346914489</v>
      </c>
      <c r="Q498" s="96">
        <f t="shared" si="156"/>
        <v>0</v>
      </c>
      <c r="R498" s="157">
        <f t="shared" si="160"/>
        <v>41.795008705717088</v>
      </c>
      <c r="S498" s="3">
        <f t="shared" si="157"/>
        <v>41.795008705717088</v>
      </c>
      <c r="T498" s="96">
        <f t="shared" si="158"/>
        <v>0</v>
      </c>
      <c r="U498" s="154">
        <f t="shared" si="161"/>
        <v>142.5996748207701</v>
      </c>
      <c r="V498" s="3">
        <f t="shared" si="162"/>
        <v>142.5996748207701</v>
      </c>
      <c r="W498" s="96">
        <f t="shared" si="163"/>
        <v>0</v>
      </c>
      <c r="X498" s="217">
        <f t="shared" si="164"/>
        <v>39.246136437830785</v>
      </c>
      <c r="Y498" s="3">
        <f t="shared" si="165"/>
        <v>39.246136437830785</v>
      </c>
      <c r="Z498" s="96">
        <f t="shared" si="166"/>
        <v>0</v>
      </c>
      <c r="AA498" s="220">
        <f t="shared" si="167"/>
        <v>13.562626812805291</v>
      </c>
      <c r="AB498" s="184">
        <f t="shared" si="168"/>
        <v>13.562626812805291</v>
      </c>
      <c r="AC498" s="166">
        <f t="shared" si="169"/>
        <v>0</v>
      </c>
      <c r="AD498" s="3">
        <f t="shared" si="154"/>
        <v>12000</v>
      </c>
      <c r="AE498" s="184">
        <f t="shared" si="174"/>
        <v>13250.525176530855</v>
      </c>
      <c r="AF498" s="184">
        <f t="shared" si="170"/>
        <v>13541.795008705718</v>
      </c>
      <c r="AG498" s="184">
        <f t="shared" si="171"/>
        <v>13642.599674820771</v>
      </c>
      <c r="AH498" s="184">
        <f t="shared" si="172"/>
        <v>13539.246136437831</v>
      </c>
      <c r="AI498" s="184">
        <f t="shared" si="173"/>
        <v>13513.562626812805</v>
      </c>
    </row>
    <row r="499" spans="1:35" x14ac:dyDescent="0.25">
      <c r="A499" s="1">
        <v>497</v>
      </c>
      <c r="B499" s="30">
        <v>13500</v>
      </c>
      <c r="C499" s="30">
        <v>12000</v>
      </c>
      <c r="D499" s="30">
        <v>12000</v>
      </c>
      <c r="E499" s="3">
        <v>55</v>
      </c>
      <c r="F499" s="3">
        <v>60</v>
      </c>
      <c r="G499" s="3">
        <v>58</v>
      </c>
      <c r="H499" s="3">
        <v>6750</v>
      </c>
      <c r="I499" s="3">
        <v>2750</v>
      </c>
      <c r="J499" s="3">
        <v>1750</v>
      </c>
      <c r="K499" s="3">
        <v>6.8571428571428568</v>
      </c>
      <c r="L499" s="61">
        <v>-1500</v>
      </c>
      <c r="M499" s="61">
        <v>0</v>
      </c>
      <c r="N499" s="61">
        <v>-750</v>
      </c>
      <c r="O499" s="129">
        <f t="shared" si="159"/>
        <v>-247.42096938930052</v>
      </c>
      <c r="P499" s="3">
        <f t="shared" si="155"/>
        <v>502.57903061069948</v>
      </c>
      <c r="Q499" s="96">
        <f t="shared" si="156"/>
        <v>-0.6701053741475993</v>
      </c>
      <c r="R499" s="157">
        <f t="shared" si="160"/>
        <v>-255.97451721003637</v>
      </c>
      <c r="S499" s="3">
        <f t="shared" si="157"/>
        <v>494.02548278996363</v>
      </c>
      <c r="T499" s="96">
        <f t="shared" si="158"/>
        <v>-0.65870064371995152</v>
      </c>
      <c r="U499" s="154">
        <f t="shared" si="161"/>
        <v>-299.41850694822011</v>
      </c>
      <c r="V499" s="3">
        <f t="shared" si="162"/>
        <v>450.58149305177989</v>
      </c>
      <c r="W499" s="96">
        <f t="shared" si="163"/>
        <v>-0.60077532406903988</v>
      </c>
      <c r="X499" s="217">
        <f t="shared" si="164"/>
        <v>-173.84291288900738</v>
      </c>
      <c r="Y499" s="3">
        <f t="shared" si="165"/>
        <v>576.15708711099262</v>
      </c>
      <c r="Z499" s="96">
        <f t="shared" si="166"/>
        <v>-0.76820944948132353</v>
      </c>
      <c r="AA499" s="220">
        <f t="shared" si="167"/>
        <v>-222.51941622002343</v>
      </c>
      <c r="AB499" s="184">
        <f t="shared" si="168"/>
        <v>527.48058377997654</v>
      </c>
      <c r="AC499" s="166">
        <f t="shared" si="169"/>
        <v>-0.70330744503996867</v>
      </c>
      <c r="AD499" s="3">
        <f t="shared" si="154"/>
        <v>12000</v>
      </c>
      <c r="AE499" s="184">
        <f t="shared" si="174"/>
        <v>11752.579030610699</v>
      </c>
      <c r="AF499" s="184">
        <f t="shared" si="170"/>
        <v>11744.025482789964</v>
      </c>
      <c r="AG499" s="184">
        <f t="shared" si="171"/>
        <v>11700.581493051779</v>
      </c>
      <c r="AH499" s="184">
        <f t="shared" si="172"/>
        <v>11826.157087110993</v>
      </c>
      <c r="AI499" s="184">
        <f t="shared" si="173"/>
        <v>11777.480583779976</v>
      </c>
    </row>
    <row r="500" spans="1:35" ht="15.75" thickBot="1" x14ac:dyDescent="0.3">
      <c r="A500" s="1">
        <v>498</v>
      </c>
      <c r="B500" s="30">
        <v>12000</v>
      </c>
      <c r="C500" s="30">
        <v>12000</v>
      </c>
      <c r="D500" s="31">
        <v>11250</v>
      </c>
      <c r="E500" s="3">
        <v>60</v>
      </c>
      <c r="F500" s="3">
        <v>58</v>
      </c>
      <c r="G500" s="32">
        <v>48</v>
      </c>
      <c r="H500" s="3">
        <v>2750</v>
      </c>
      <c r="I500" s="3">
        <v>1750</v>
      </c>
      <c r="J500" s="32">
        <v>5750</v>
      </c>
      <c r="K500" s="32">
        <v>1.9565217391304348</v>
      </c>
      <c r="L500" s="61">
        <v>0</v>
      </c>
      <c r="M500" s="61">
        <v>-750</v>
      </c>
      <c r="N500" s="62">
        <v>750</v>
      </c>
      <c r="O500" s="129">
        <f t="shared" si="159"/>
        <v>50.352887934796627</v>
      </c>
      <c r="P500" s="3">
        <f t="shared" si="155"/>
        <v>-699.64711206520337</v>
      </c>
      <c r="Q500" s="96">
        <f t="shared" si="156"/>
        <v>-0.93286281608693788</v>
      </c>
      <c r="R500" s="157">
        <f t="shared" si="160"/>
        <v>-141.27995960982113</v>
      </c>
      <c r="S500" s="3">
        <f t="shared" si="157"/>
        <v>-891.27995960982116</v>
      </c>
      <c r="T500" s="96">
        <f t="shared" si="158"/>
        <v>-1.1883732794797615</v>
      </c>
      <c r="U500" s="154">
        <f t="shared" si="161"/>
        <v>-299.73302055727157</v>
      </c>
      <c r="V500" s="3">
        <f t="shared" si="162"/>
        <v>-1049.7330205572716</v>
      </c>
      <c r="W500" s="96">
        <f t="shared" si="163"/>
        <v>-1.3996440274096955</v>
      </c>
      <c r="X500" s="217">
        <f t="shared" si="164"/>
        <v>-259.89938012181545</v>
      </c>
      <c r="Y500" s="3">
        <f t="shared" si="165"/>
        <v>-1009.8993801218155</v>
      </c>
      <c r="Z500" s="96">
        <f t="shared" si="166"/>
        <v>-1.3465325068290874</v>
      </c>
      <c r="AA500" s="220">
        <f t="shared" si="167"/>
        <v>-228.8040366209342</v>
      </c>
      <c r="AB500" s="184">
        <f t="shared" si="168"/>
        <v>-978.8040366209342</v>
      </c>
      <c r="AC500" s="166">
        <f t="shared" si="169"/>
        <v>-1.3050720488279122</v>
      </c>
      <c r="AD500" s="3">
        <f t="shared" si="154"/>
        <v>11250</v>
      </c>
      <c r="AE500" s="184">
        <f t="shared" si="174"/>
        <v>12050.352887934796</v>
      </c>
      <c r="AF500" s="184">
        <f t="shared" si="170"/>
        <v>11858.720040390179</v>
      </c>
      <c r="AG500" s="184">
        <f t="shared" si="171"/>
        <v>11700.266979442729</v>
      </c>
      <c r="AH500" s="184">
        <f t="shared" si="172"/>
        <v>11740.100619878185</v>
      </c>
      <c r="AI500" s="184">
        <f t="shared" si="173"/>
        <v>11771.195963379067</v>
      </c>
    </row>
    <row r="501" spans="1:35" ht="15.75" thickBot="1" x14ac:dyDescent="0.3">
      <c r="A501" s="1">
        <v>499</v>
      </c>
      <c r="B501" s="30">
        <v>12000</v>
      </c>
      <c r="C501" s="31">
        <v>11250</v>
      </c>
      <c r="D501" s="29">
        <v>9000</v>
      </c>
      <c r="E501" s="3">
        <v>58</v>
      </c>
      <c r="F501" s="32">
        <v>48</v>
      </c>
      <c r="G501" s="28">
        <v>30</v>
      </c>
      <c r="H501" s="3">
        <v>1750</v>
      </c>
      <c r="I501" s="32">
        <v>5750</v>
      </c>
      <c r="J501" s="28">
        <v>6750</v>
      </c>
      <c r="K501" s="28">
        <v>1.3333333333333333</v>
      </c>
      <c r="L501" s="61">
        <v>-750</v>
      </c>
      <c r="M501" s="62">
        <v>750</v>
      </c>
      <c r="N501" s="209">
        <v>250</v>
      </c>
      <c r="O501" s="129">
        <f t="shared" si="159"/>
        <v>412.89833149538788</v>
      </c>
      <c r="P501" s="3">
        <f t="shared" si="155"/>
        <v>162.89833149538788</v>
      </c>
      <c r="Q501" s="96">
        <f t="shared" si="156"/>
        <v>0.65159332598155151</v>
      </c>
      <c r="R501" s="157">
        <f t="shared" si="160"/>
        <v>474.6665063221447</v>
      </c>
      <c r="S501" s="3">
        <f t="shared" si="157"/>
        <v>224.6665063221447</v>
      </c>
      <c r="T501" s="96">
        <f t="shared" si="158"/>
        <v>0.89866602528857875</v>
      </c>
      <c r="U501" s="154">
        <f t="shared" si="161"/>
        <v>725.34004192864063</v>
      </c>
      <c r="V501" s="3">
        <f t="shared" si="162"/>
        <v>475.34004192864063</v>
      </c>
      <c r="W501" s="96">
        <f t="shared" si="163"/>
        <v>1.9013601677145626</v>
      </c>
      <c r="X501" s="217">
        <f t="shared" si="164"/>
        <v>360.34110153843812</v>
      </c>
      <c r="Y501" s="3">
        <f t="shared" si="165"/>
        <v>110.34110153843812</v>
      </c>
      <c r="Z501" s="96">
        <f t="shared" si="166"/>
        <v>0.4413644061537525</v>
      </c>
      <c r="AA501" s="220">
        <f t="shared" si="167"/>
        <v>312.26839296080783</v>
      </c>
      <c r="AB501" s="184">
        <f t="shared" si="168"/>
        <v>62.26839296080783</v>
      </c>
      <c r="AC501" s="166">
        <f t="shared" si="169"/>
        <v>0.24907357184323131</v>
      </c>
      <c r="AD501" s="3">
        <f t="shared" si="154"/>
        <v>9000</v>
      </c>
      <c r="AE501" s="184">
        <f t="shared" si="174"/>
        <v>11662.898331495388</v>
      </c>
      <c r="AF501" s="184">
        <f t="shared" si="170"/>
        <v>11724.666506322144</v>
      </c>
      <c r="AG501" s="184">
        <f t="shared" si="171"/>
        <v>11975.340041928641</v>
      </c>
      <c r="AH501" s="184">
        <f t="shared" si="172"/>
        <v>11610.341101538437</v>
      </c>
      <c r="AI501" s="184">
        <f t="shared" si="173"/>
        <v>11562.268392960808</v>
      </c>
    </row>
    <row r="502" spans="1:35" ht="15.75" thickBot="1" x14ac:dyDescent="0.3">
      <c r="A502" s="1">
        <v>500</v>
      </c>
      <c r="B502" s="31">
        <v>11250</v>
      </c>
      <c r="C502" s="29">
        <v>9000</v>
      </c>
      <c r="D502" s="30">
        <v>9250</v>
      </c>
      <c r="E502" s="32">
        <v>48</v>
      </c>
      <c r="F502" s="28">
        <v>30</v>
      </c>
      <c r="G502" s="3">
        <v>39</v>
      </c>
      <c r="H502" s="32">
        <v>5750</v>
      </c>
      <c r="I502" s="28">
        <v>6750</v>
      </c>
      <c r="J502" s="3">
        <v>4750</v>
      </c>
      <c r="K502" s="3">
        <v>1.9473684210526316</v>
      </c>
      <c r="L502" s="62">
        <v>750</v>
      </c>
      <c r="M502" s="209">
        <v>250</v>
      </c>
      <c r="N502" s="61">
        <v>250</v>
      </c>
      <c r="O502" s="129">
        <f t="shared" si="159"/>
        <v>204.86889374448802</v>
      </c>
      <c r="P502" s="3">
        <f t="shared" si="155"/>
        <v>-45.13110625551198</v>
      </c>
      <c r="Q502" s="96">
        <f t="shared" si="156"/>
        <v>-0.18052442502204794</v>
      </c>
      <c r="R502" s="157">
        <f t="shared" si="160"/>
        <v>408.50267628795893</v>
      </c>
      <c r="S502" s="3">
        <f t="shared" si="157"/>
        <v>158.50267628795893</v>
      </c>
      <c r="T502" s="96">
        <f t="shared" si="158"/>
        <v>0.63401070515183577</v>
      </c>
      <c r="U502" s="154">
        <f t="shared" si="161"/>
        <v>534.23274867658381</v>
      </c>
      <c r="V502" s="3">
        <f t="shared" si="162"/>
        <v>284.23274867658381</v>
      </c>
      <c r="W502" s="96">
        <f t="shared" si="163"/>
        <v>1.1369309947063353</v>
      </c>
      <c r="X502" s="217">
        <f t="shared" si="164"/>
        <v>482.84848737907055</v>
      </c>
      <c r="Y502" s="3">
        <f t="shared" si="165"/>
        <v>232.84848737907055</v>
      </c>
      <c r="Z502" s="96">
        <f t="shared" si="166"/>
        <v>0.93139394951628218</v>
      </c>
      <c r="AA502" s="220">
        <f t="shared" si="167"/>
        <v>372.57657803922291</v>
      </c>
      <c r="AB502" s="184">
        <f t="shared" si="168"/>
        <v>122.57657803922291</v>
      </c>
      <c r="AC502" s="166">
        <f t="shared" si="169"/>
        <v>0.49030631215689163</v>
      </c>
      <c r="AD502" s="3">
        <f t="shared" si="154"/>
        <v>9250</v>
      </c>
      <c r="AE502" s="184">
        <f t="shared" si="174"/>
        <v>9204.8688937444877</v>
      </c>
      <c r="AF502" s="184">
        <f t="shared" si="170"/>
        <v>9408.5026762879588</v>
      </c>
      <c r="AG502" s="184">
        <f t="shared" si="171"/>
        <v>9534.2327486765844</v>
      </c>
      <c r="AH502" s="184">
        <f t="shared" si="172"/>
        <v>9482.8484873790712</v>
      </c>
      <c r="AI502" s="184">
        <f t="shared" si="173"/>
        <v>9372.576578039223</v>
      </c>
    </row>
    <row r="503" spans="1:35" x14ac:dyDescent="0.25">
      <c r="A503" s="1">
        <v>501</v>
      </c>
      <c r="B503" s="29">
        <v>9000</v>
      </c>
      <c r="C503" s="30">
        <v>9250</v>
      </c>
      <c r="D503" s="30">
        <v>9500</v>
      </c>
      <c r="E503" s="28">
        <v>30</v>
      </c>
      <c r="F503" s="3">
        <v>39</v>
      </c>
      <c r="G503" s="3">
        <v>47</v>
      </c>
      <c r="H503" s="28">
        <v>6750</v>
      </c>
      <c r="I503" s="3">
        <v>4750</v>
      </c>
      <c r="J503" s="3">
        <v>1750</v>
      </c>
      <c r="K503" s="3">
        <v>5.4285714285714288</v>
      </c>
      <c r="L503" s="209">
        <v>250</v>
      </c>
      <c r="M503" s="61">
        <v>250</v>
      </c>
      <c r="N503" s="61">
        <v>-750</v>
      </c>
      <c r="O503" s="129">
        <f t="shared" si="159"/>
        <v>26.161290405350371</v>
      </c>
      <c r="P503" s="3">
        <f t="shared" si="155"/>
        <v>776.16129040535043</v>
      </c>
      <c r="Q503" s="96">
        <f t="shared" si="156"/>
        <v>-1.0348817205404672</v>
      </c>
      <c r="R503" s="157">
        <f t="shared" si="160"/>
        <v>171.38268595397736</v>
      </c>
      <c r="S503" s="3">
        <f t="shared" si="157"/>
        <v>921.38268595397733</v>
      </c>
      <c r="T503" s="96">
        <f t="shared" si="158"/>
        <v>-1.2285102479386365</v>
      </c>
      <c r="U503" s="154">
        <f t="shared" si="161"/>
        <v>299.48471799824517</v>
      </c>
      <c r="V503" s="3">
        <f t="shared" si="162"/>
        <v>1049.4847179982453</v>
      </c>
      <c r="W503" s="96">
        <f t="shared" si="163"/>
        <v>-1.3993129573309937</v>
      </c>
      <c r="X503" s="217">
        <f t="shared" si="164"/>
        <v>466.37867711669986</v>
      </c>
      <c r="Y503" s="3">
        <f t="shared" si="165"/>
        <v>1216.3786771166999</v>
      </c>
      <c r="Z503" s="96">
        <f t="shared" si="166"/>
        <v>-1.6218382361555999</v>
      </c>
      <c r="AA503" s="220">
        <f t="shared" si="167"/>
        <v>349.75508269314309</v>
      </c>
      <c r="AB503" s="184">
        <f t="shared" si="168"/>
        <v>1099.7550826931431</v>
      </c>
      <c r="AC503" s="166">
        <f t="shared" si="169"/>
        <v>-1.4663401102575242</v>
      </c>
      <c r="AD503" s="3">
        <f t="shared" si="154"/>
        <v>9500</v>
      </c>
      <c r="AE503" s="184">
        <f t="shared" si="174"/>
        <v>9276.1612904053509</v>
      </c>
      <c r="AF503" s="184">
        <f t="shared" si="170"/>
        <v>9421.3826859539768</v>
      </c>
      <c r="AG503" s="184">
        <f t="shared" si="171"/>
        <v>9549.4847179982444</v>
      </c>
      <c r="AH503" s="184">
        <f t="shared" si="172"/>
        <v>9716.3786771166997</v>
      </c>
      <c r="AI503" s="184">
        <f t="shared" si="173"/>
        <v>9599.7550826931438</v>
      </c>
    </row>
    <row r="504" spans="1:35" x14ac:dyDescent="0.25">
      <c r="A504" s="1">
        <v>502</v>
      </c>
      <c r="B504" s="30">
        <v>9250</v>
      </c>
      <c r="C504" s="30">
        <v>9500</v>
      </c>
      <c r="D504" s="30">
        <v>8750</v>
      </c>
      <c r="E504" s="3">
        <v>39</v>
      </c>
      <c r="F504" s="3">
        <v>47</v>
      </c>
      <c r="G504" s="3">
        <v>37</v>
      </c>
      <c r="H504" s="3">
        <v>4750</v>
      </c>
      <c r="I504" s="3">
        <v>1750</v>
      </c>
      <c r="J504" s="3">
        <v>6750</v>
      </c>
      <c r="K504" s="3">
        <v>1.2962962962962963</v>
      </c>
      <c r="L504" s="61">
        <v>250</v>
      </c>
      <c r="M504" s="61">
        <v>-750</v>
      </c>
      <c r="N504" s="61">
        <v>1250</v>
      </c>
      <c r="O504" s="129">
        <f t="shared" si="159"/>
        <v>495.15740063158228</v>
      </c>
      <c r="P504" s="3">
        <f t="shared" si="155"/>
        <v>-754.84259936841772</v>
      </c>
      <c r="Q504" s="96">
        <f t="shared" si="156"/>
        <v>-0.60387407949473415</v>
      </c>
      <c r="R504" s="157">
        <f t="shared" si="160"/>
        <v>294.36995903744827</v>
      </c>
      <c r="S504" s="3">
        <f t="shared" si="157"/>
        <v>-955.63004096255167</v>
      </c>
      <c r="T504" s="96">
        <f t="shared" si="158"/>
        <v>-0.76450403277004131</v>
      </c>
      <c r="U504" s="154">
        <f t="shared" si="161"/>
        <v>108.30742751805984</v>
      </c>
      <c r="V504" s="3">
        <f t="shared" si="162"/>
        <v>-1141.6925724819403</v>
      </c>
      <c r="W504" s="96">
        <f t="shared" si="163"/>
        <v>-0.91335405798555225</v>
      </c>
      <c r="X504" s="217">
        <f t="shared" si="164"/>
        <v>340.4868129696855</v>
      </c>
      <c r="Y504" s="3">
        <f t="shared" si="165"/>
        <v>-909.5131870303145</v>
      </c>
      <c r="Z504" s="96">
        <f t="shared" si="166"/>
        <v>-0.72761054962425165</v>
      </c>
      <c r="AA504" s="220">
        <f t="shared" si="167"/>
        <v>330.17090779398177</v>
      </c>
      <c r="AB504" s="184">
        <f t="shared" si="168"/>
        <v>-919.82909220601823</v>
      </c>
      <c r="AC504" s="166">
        <f t="shared" si="169"/>
        <v>-0.73586327376481453</v>
      </c>
      <c r="AD504" s="3">
        <f t="shared" si="154"/>
        <v>8750</v>
      </c>
      <c r="AE504" s="184">
        <f t="shared" si="174"/>
        <v>9995.1574006315823</v>
      </c>
      <c r="AF504" s="184">
        <f t="shared" si="170"/>
        <v>9794.369959037449</v>
      </c>
      <c r="AG504" s="184">
        <f t="shared" si="171"/>
        <v>9608.3074275180606</v>
      </c>
      <c r="AH504" s="184">
        <f t="shared" si="172"/>
        <v>9840.4868129696861</v>
      </c>
      <c r="AI504" s="184">
        <f t="shared" si="173"/>
        <v>9830.1709077939813</v>
      </c>
    </row>
    <row r="505" spans="1:35" x14ac:dyDescent="0.25">
      <c r="A505" s="1">
        <v>503</v>
      </c>
      <c r="B505" s="30">
        <v>9500</v>
      </c>
      <c r="C505" s="30">
        <v>8750</v>
      </c>
      <c r="D505" s="30">
        <v>10000</v>
      </c>
      <c r="E505" s="3">
        <v>47</v>
      </c>
      <c r="F505" s="3">
        <v>37</v>
      </c>
      <c r="G505" s="3">
        <v>40</v>
      </c>
      <c r="H505" s="3">
        <v>1750</v>
      </c>
      <c r="I505" s="3">
        <v>6750</v>
      </c>
      <c r="J505" s="3">
        <v>6750</v>
      </c>
      <c r="K505" s="3">
        <v>1.4814814814814814</v>
      </c>
      <c r="L505" s="61">
        <v>-750</v>
      </c>
      <c r="M505" s="61">
        <v>1250</v>
      </c>
      <c r="N505" s="61">
        <v>1250</v>
      </c>
      <c r="O505" s="129">
        <f t="shared" si="159"/>
        <v>313.21251703825828</v>
      </c>
      <c r="P505" s="3">
        <f t="shared" si="155"/>
        <v>-936.78748296174172</v>
      </c>
      <c r="Q505" s="96">
        <f t="shared" si="156"/>
        <v>-0.7494299863693934</v>
      </c>
      <c r="R505" s="157">
        <f t="shared" si="160"/>
        <v>445.84250037042096</v>
      </c>
      <c r="S505" s="3">
        <f t="shared" si="157"/>
        <v>-804.15749962957898</v>
      </c>
      <c r="T505" s="96">
        <f t="shared" si="158"/>
        <v>-0.64332599970366322</v>
      </c>
      <c r="U505" s="154">
        <f t="shared" si="161"/>
        <v>354.55431964433569</v>
      </c>
      <c r="V505" s="3">
        <f t="shared" si="162"/>
        <v>-895.44568035566431</v>
      </c>
      <c r="W505" s="96">
        <f t="shared" si="163"/>
        <v>-0.71635654428453144</v>
      </c>
      <c r="X505" s="217">
        <f t="shared" si="164"/>
        <v>77.737427347258205</v>
      </c>
      <c r="Y505" s="3">
        <f t="shared" si="165"/>
        <v>-1172.2625726527417</v>
      </c>
      <c r="Z505" s="96">
        <f t="shared" si="166"/>
        <v>-0.93781005812219331</v>
      </c>
      <c r="AA505" s="220">
        <f t="shared" si="167"/>
        <v>99.124026032517733</v>
      </c>
      <c r="AB505" s="184">
        <f t="shared" si="168"/>
        <v>-1150.8759739674822</v>
      </c>
      <c r="AC505" s="166">
        <f t="shared" si="169"/>
        <v>-0.92070077917398574</v>
      </c>
      <c r="AD505" s="3">
        <f t="shared" si="154"/>
        <v>10000</v>
      </c>
      <c r="AE505" s="184">
        <f t="shared" si="174"/>
        <v>9063.2125170382587</v>
      </c>
      <c r="AF505" s="184">
        <f t="shared" si="170"/>
        <v>9195.8425003704215</v>
      </c>
      <c r="AG505" s="184">
        <f t="shared" si="171"/>
        <v>9104.5543196443359</v>
      </c>
      <c r="AH505" s="184">
        <f t="shared" si="172"/>
        <v>8827.7374273472578</v>
      </c>
      <c r="AI505" s="184">
        <f t="shared" si="173"/>
        <v>8849.1240260325176</v>
      </c>
    </row>
    <row r="506" spans="1:35" x14ac:dyDescent="0.25">
      <c r="A506" s="1">
        <v>504</v>
      </c>
      <c r="B506" s="30">
        <v>8750</v>
      </c>
      <c r="C506" s="30">
        <v>10000</v>
      </c>
      <c r="D506" s="30">
        <v>11250</v>
      </c>
      <c r="E506" s="3">
        <v>37</v>
      </c>
      <c r="F506" s="3">
        <v>40</v>
      </c>
      <c r="G506" s="3">
        <v>49</v>
      </c>
      <c r="H506" s="3">
        <v>6750</v>
      </c>
      <c r="I506" s="3">
        <v>6750</v>
      </c>
      <c r="J506" s="3">
        <v>3750</v>
      </c>
      <c r="K506" s="3">
        <v>3</v>
      </c>
      <c r="L506" s="61">
        <v>1250</v>
      </c>
      <c r="M506" s="61">
        <v>1250</v>
      </c>
      <c r="N506" s="61">
        <v>-500</v>
      </c>
      <c r="O506" s="129">
        <f t="shared" si="159"/>
        <v>-139.44390435542212</v>
      </c>
      <c r="P506" s="3">
        <f t="shared" si="155"/>
        <v>360.55609564457791</v>
      </c>
      <c r="Q506" s="96">
        <f t="shared" si="156"/>
        <v>-0.72111219128915582</v>
      </c>
      <c r="R506" s="157">
        <f t="shared" si="160"/>
        <v>62.191983136592924</v>
      </c>
      <c r="S506" s="3">
        <f t="shared" si="157"/>
        <v>562.19198313659297</v>
      </c>
      <c r="T506" s="96">
        <f t="shared" si="158"/>
        <v>-1.124383966273186</v>
      </c>
      <c r="U506" s="154">
        <f t="shared" si="161"/>
        <v>138.27389810479372</v>
      </c>
      <c r="V506" s="3">
        <f t="shared" si="162"/>
        <v>638.27389810479372</v>
      </c>
      <c r="W506" s="96">
        <f t="shared" si="163"/>
        <v>-1.2765477962095875</v>
      </c>
      <c r="X506" s="217">
        <f t="shared" si="164"/>
        <v>225.22074642642616</v>
      </c>
      <c r="Y506" s="3">
        <f t="shared" si="165"/>
        <v>725.2207464264261</v>
      </c>
      <c r="Z506" s="96">
        <f t="shared" si="166"/>
        <v>-1.4504414928528522</v>
      </c>
      <c r="AA506" s="220">
        <f t="shared" si="167"/>
        <v>106.84968597828247</v>
      </c>
      <c r="AB506" s="184">
        <f t="shared" si="168"/>
        <v>606.84968597828242</v>
      </c>
      <c r="AC506" s="166">
        <f t="shared" si="169"/>
        <v>-1.2136993719565647</v>
      </c>
      <c r="AD506" s="3">
        <f t="shared" si="154"/>
        <v>11250</v>
      </c>
      <c r="AE506" s="184">
        <f t="shared" si="174"/>
        <v>9860.556095644577</v>
      </c>
      <c r="AF506" s="184">
        <f t="shared" si="170"/>
        <v>10062.191983136592</v>
      </c>
      <c r="AG506" s="184">
        <f t="shared" si="171"/>
        <v>10138.273898104793</v>
      </c>
      <c r="AH506" s="184">
        <f t="shared" si="172"/>
        <v>10225.220746426427</v>
      </c>
      <c r="AI506" s="184">
        <f t="shared" si="173"/>
        <v>10106.849685978283</v>
      </c>
    </row>
    <row r="507" spans="1:35" x14ac:dyDescent="0.25">
      <c r="A507" s="1">
        <v>505</v>
      </c>
      <c r="B507" s="30">
        <v>10000</v>
      </c>
      <c r="C507" s="30">
        <v>11250</v>
      </c>
      <c r="D507" s="30">
        <v>10750</v>
      </c>
      <c r="E507" s="3">
        <v>40</v>
      </c>
      <c r="F507" s="3">
        <v>49</v>
      </c>
      <c r="G507" s="3">
        <v>50</v>
      </c>
      <c r="H507" s="3">
        <v>6750</v>
      </c>
      <c r="I507" s="3">
        <v>3750</v>
      </c>
      <c r="J507" s="3">
        <v>3750</v>
      </c>
      <c r="K507" s="3">
        <v>2.8666666666666667</v>
      </c>
      <c r="L507" s="61">
        <v>1250</v>
      </c>
      <c r="M507" s="61">
        <v>-500</v>
      </c>
      <c r="N507" s="61">
        <v>2500</v>
      </c>
      <c r="O507" s="129">
        <f t="shared" si="159"/>
        <v>-56.755035911587328</v>
      </c>
      <c r="P507" s="3">
        <f t="shared" si="155"/>
        <v>-2556.7550359115871</v>
      </c>
      <c r="Q507" s="96">
        <f t="shared" si="156"/>
        <v>-1.0227020143646348</v>
      </c>
      <c r="R507" s="157">
        <f t="shared" si="160"/>
        <v>-43.680155537155336</v>
      </c>
      <c r="S507" s="3">
        <f t="shared" si="157"/>
        <v>-2543.6801555371553</v>
      </c>
      <c r="T507" s="96">
        <f t="shared" si="158"/>
        <v>-1.0174720622148621</v>
      </c>
      <c r="U507" s="154">
        <f t="shared" si="161"/>
        <v>-8.0720327094625475</v>
      </c>
      <c r="V507" s="3">
        <f t="shared" si="162"/>
        <v>-2508.0720327094627</v>
      </c>
      <c r="W507" s="96">
        <f t="shared" si="163"/>
        <v>-1.0032288130837852</v>
      </c>
      <c r="X507" s="217">
        <f t="shared" si="164"/>
        <v>254.96180030628113</v>
      </c>
      <c r="Y507" s="3">
        <f t="shared" si="165"/>
        <v>-2245.038199693719</v>
      </c>
      <c r="Z507" s="96">
        <f t="shared" si="166"/>
        <v>-0.89801527987748764</v>
      </c>
      <c r="AA507" s="220">
        <f t="shared" si="167"/>
        <v>166.09889981554571</v>
      </c>
      <c r="AB507" s="184">
        <f t="shared" si="168"/>
        <v>-2333.9011001844542</v>
      </c>
      <c r="AC507" s="166">
        <f t="shared" si="169"/>
        <v>-0.93356044007378169</v>
      </c>
      <c r="AD507" s="3">
        <f t="shared" si="154"/>
        <v>10750</v>
      </c>
      <c r="AE507" s="184">
        <f t="shared" si="174"/>
        <v>11193.244964088413</v>
      </c>
      <c r="AF507" s="184">
        <f t="shared" si="170"/>
        <v>11206.319844462845</v>
      </c>
      <c r="AG507" s="184">
        <f t="shared" si="171"/>
        <v>11241.927967290538</v>
      </c>
      <c r="AH507" s="184">
        <f t="shared" si="172"/>
        <v>11504.961800306281</v>
      </c>
      <c r="AI507" s="184">
        <f t="shared" si="173"/>
        <v>11416.098899815546</v>
      </c>
    </row>
    <row r="508" spans="1:35" x14ac:dyDescent="0.25">
      <c r="A508" s="1">
        <v>506</v>
      </c>
      <c r="B508" s="30">
        <v>11250</v>
      </c>
      <c r="C508" s="30">
        <v>10750</v>
      </c>
      <c r="D508" s="30">
        <v>13250</v>
      </c>
      <c r="E508" s="3">
        <v>49</v>
      </c>
      <c r="F508" s="3">
        <v>50</v>
      </c>
      <c r="G508" s="3">
        <v>47</v>
      </c>
      <c r="H508" s="3">
        <v>3750</v>
      </c>
      <c r="I508" s="3">
        <v>3750</v>
      </c>
      <c r="J508" s="3">
        <v>2750</v>
      </c>
      <c r="K508" s="3">
        <v>4.8181818181818183</v>
      </c>
      <c r="L508" s="61">
        <v>-500</v>
      </c>
      <c r="M508" s="61">
        <v>2500</v>
      </c>
      <c r="N508" s="61">
        <v>250</v>
      </c>
      <c r="O508" s="129">
        <f t="shared" si="159"/>
        <v>-512.6825515843459</v>
      </c>
      <c r="P508" s="3">
        <f t="shared" si="155"/>
        <v>-762.6825515843459</v>
      </c>
      <c r="Q508" s="96">
        <f t="shared" si="156"/>
        <v>-3.0507302063373838</v>
      </c>
      <c r="R508" s="157">
        <f t="shared" si="160"/>
        <v>-561.29654252560795</v>
      </c>
      <c r="S508" s="3">
        <f t="shared" si="157"/>
        <v>-811.29654252560795</v>
      </c>
      <c r="T508" s="96">
        <f t="shared" si="158"/>
        <v>-3.2451861701024316</v>
      </c>
      <c r="U508" s="154">
        <f t="shared" si="161"/>
        <v>-668.57586362093559</v>
      </c>
      <c r="V508" s="3">
        <f t="shared" si="162"/>
        <v>-918.57586362093559</v>
      </c>
      <c r="W508" s="96">
        <f t="shared" si="163"/>
        <v>-3.6743034544837423</v>
      </c>
      <c r="X508" s="217">
        <f t="shared" si="164"/>
        <v>-681.21564977302944</v>
      </c>
      <c r="Y508" s="3">
        <f t="shared" si="165"/>
        <v>-931.21564977302944</v>
      </c>
      <c r="Z508" s="96">
        <f t="shared" si="166"/>
        <v>-3.7248625990921176</v>
      </c>
      <c r="AA508" s="220">
        <f t="shared" si="167"/>
        <v>-731.263836275019</v>
      </c>
      <c r="AB508" s="184">
        <f t="shared" si="168"/>
        <v>-981.263836275019</v>
      </c>
      <c r="AC508" s="166">
        <f t="shared" si="169"/>
        <v>-3.925055345100076</v>
      </c>
      <c r="AD508" s="3">
        <f t="shared" si="154"/>
        <v>13250</v>
      </c>
      <c r="AE508" s="184">
        <f t="shared" si="174"/>
        <v>10237.317448415653</v>
      </c>
      <c r="AF508" s="184">
        <f t="shared" si="170"/>
        <v>10188.703457474392</v>
      </c>
      <c r="AG508" s="184">
        <f t="shared" si="171"/>
        <v>10081.424136379064</v>
      </c>
      <c r="AH508" s="184">
        <f t="shared" si="172"/>
        <v>10068.78435022697</v>
      </c>
      <c r="AI508" s="184">
        <f t="shared" si="173"/>
        <v>10018.736163724981</v>
      </c>
    </row>
    <row r="509" spans="1:35" x14ac:dyDescent="0.25">
      <c r="A509" s="1">
        <v>507</v>
      </c>
      <c r="B509" s="30">
        <v>10750</v>
      </c>
      <c r="C509" s="30">
        <v>13250</v>
      </c>
      <c r="D509" s="30">
        <v>13500</v>
      </c>
      <c r="E509" s="3">
        <v>50</v>
      </c>
      <c r="F509" s="3">
        <v>47</v>
      </c>
      <c r="G509" s="3">
        <v>58</v>
      </c>
      <c r="H509" s="3">
        <v>3750</v>
      </c>
      <c r="I509" s="3">
        <v>2750</v>
      </c>
      <c r="J509" s="3">
        <v>5750</v>
      </c>
      <c r="K509" s="3">
        <v>2.347826086956522</v>
      </c>
      <c r="L509" s="61">
        <v>2500</v>
      </c>
      <c r="M509" s="61">
        <v>250</v>
      </c>
      <c r="N509" s="61">
        <v>0</v>
      </c>
      <c r="O509" s="129">
        <f t="shared" si="159"/>
        <v>-246.09035741688245</v>
      </c>
      <c r="P509" s="3">
        <f t="shared" si="155"/>
        <v>-246.09035741688245</v>
      </c>
      <c r="Q509" s="96">
        <f t="shared" si="156"/>
        <v>0</v>
      </c>
      <c r="R509" s="157">
        <f t="shared" si="160"/>
        <v>-391.46026972703828</v>
      </c>
      <c r="S509" s="3">
        <f t="shared" si="157"/>
        <v>-391.46026972703828</v>
      </c>
      <c r="T509" s="96">
        <f t="shared" si="158"/>
        <v>0</v>
      </c>
      <c r="U509" s="154">
        <f t="shared" si="161"/>
        <v>-124.0931811857203</v>
      </c>
      <c r="V509" s="3">
        <f t="shared" si="162"/>
        <v>-124.0931811857203</v>
      </c>
      <c r="W509" s="96">
        <f t="shared" si="163"/>
        <v>0</v>
      </c>
      <c r="X509" s="217">
        <f t="shared" si="164"/>
        <v>-57.063834057728258</v>
      </c>
      <c r="Y509" s="3">
        <f t="shared" si="165"/>
        <v>-57.063834057728258</v>
      </c>
      <c r="Z509" s="96">
        <f t="shared" si="166"/>
        <v>0</v>
      </c>
      <c r="AA509" s="220">
        <f t="shared" si="167"/>
        <v>12.968880088374263</v>
      </c>
      <c r="AB509" s="184">
        <f t="shared" si="168"/>
        <v>12.968880088374263</v>
      </c>
      <c r="AC509" s="166">
        <f t="shared" si="169"/>
        <v>0</v>
      </c>
      <c r="AD509" s="3">
        <f t="shared" si="154"/>
        <v>13500</v>
      </c>
      <c r="AE509" s="184">
        <f t="shared" si="174"/>
        <v>13003.909642583118</v>
      </c>
      <c r="AF509" s="184">
        <f t="shared" si="170"/>
        <v>12858.539730272962</v>
      </c>
      <c r="AG509" s="184">
        <f t="shared" si="171"/>
        <v>13125.906818814279</v>
      </c>
      <c r="AH509" s="184">
        <f t="shared" si="172"/>
        <v>13192.936165942272</v>
      </c>
      <c r="AI509" s="184">
        <f t="shared" si="173"/>
        <v>13262.968880088374</v>
      </c>
    </row>
    <row r="510" spans="1:35" x14ac:dyDescent="0.25">
      <c r="A510" s="1">
        <v>508</v>
      </c>
      <c r="B510" s="30">
        <v>13250</v>
      </c>
      <c r="C510" s="30">
        <v>13500</v>
      </c>
      <c r="D510" s="30">
        <v>13500</v>
      </c>
      <c r="E510" s="3">
        <v>47</v>
      </c>
      <c r="F510" s="3">
        <v>58</v>
      </c>
      <c r="G510" s="3">
        <v>56</v>
      </c>
      <c r="H510" s="3">
        <v>2750</v>
      </c>
      <c r="I510" s="3">
        <v>5750</v>
      </c>
      <c r="J510" s="3">
        <v>5750</v>
      </c>
      <c r="K510" s="3">
        <v>2.347826086956522</v>
      </c>
      <c r="L510" s="61">
        <v>250</v>
      </c>
      <c r="M510" s="61">
        <v>0</v>
      </c>
      <c r="N510" s="61">
        <v>-1000</v>
      </c>
      <c r="O510" s="129">
        <f t="shared" si="159"/>
        <v>-258.16143436886392</v>
      </c>
      <c r="P510" s="3">
        <f t="shared" si="155"/>
        <v>741.83856563113613</v>
      </c>
      <c r="Q510" s="96">
        <f t="shared" si="156"/>
        <v>-0.74183856563113615</v>
      </c>
      <c r="R510" s="157">
        <f t="shared" si="160"/>
        <v>-172.91559853498845</v>
      </c>
      <c r="S510" s="3">
        <f t="shared" si="157"/>
        <v>827.08440146501152</v>
      </c>
      <c r="T510" s="96">
        <f t="shared" si="158"/>
        <v>-0.8270844014650115</v>
      </c>
      <c r="U510" s="154">
        <f t="shared" si="161"/>
        <v>-255.87565693509183</v>
      </c>
      <c r="V510" s="3">
        <f t="shared" si="162"/>
        <v>744.1243430649082</v>
      </c>
      <c r="W510" s="96">
        <f t="shared" si="163"/>
        <v>-0.74412434306490816</v>
      </c>
      <c r="X510" s="217">
        <f t="shared" si="164"/>
        <v>-199.55244414054181</v>
      </c>
      <c r="Y510" s="3">
        <f t="shared" si="165"/>
        <v>800.44755585945813</v>
      </c>
      <c r="Z510" s="96">
        <f t="shared" si="166"/>
        <v>-0.80044755585945815</v>
      </c>
      <c r="AA510" s="220">
        <f t="shared" si="167"/>
        <v>-129.85331046347767</v>
      </c>
      <c r="AB510" s="184">
        <f t="shared" si="168"/>
        <v>870.14668953652233</v>
      </c>
      <c r="AC510" s="166">
        <f t="shared" si="169"/>
        <v>-0.8701466895365223</v>
      </c>
      <c r="AD510" s="3">
        <f t="shared" si="154"/>
        <v>13500</v>
      </c>
      <c r="AE510" s="184">
        <f t="shared" si="174"/>
        <v>13241.838565631137</v>
      </c>
      <c r="AF510" s="184">
        <f t="shared" si="170"/>
        <v>13327.084401465012</v>
      </c>
      <c r="AG510" s="184">
        <f t="shared" si="171"/>
        <v>13244.124343064908</v>
      </c>
      <c r="AH510" s="184">
        <f t="shared" si="172"/>
        <v>13300.447555859459</v>
      </c>
      <c r="AI510" s="184">
        <f t="shared" si="173"/>
        <v>13370.146689536523</v>
      </c>
    </row>
    <row r="511" spans="1:35" x14ac:dyDescent="0.25">
      <c r="A511" s="1">
        <v>509</v>
      </c>
      <c r="B511" s="30">
        <v>13500</v>
      </c>
      <c r="C511" s="30">
        <v>13500</v>
      </c>
      <c r="D511" s="30">
        <v>12500</v>
      </c>
      <c r="E511" s="3">
        <v>58</v>
      </c>
      <c r="F511" s="3">
        <v>56</v>
      </c>
      <c r="G511" s="3">
        <v>47</v>
      </c>
      <c r="H511" s="3">
        <v>5750</v>
      </c>
      <c r="I511" s="3">
        <v>5750</v>
      </c>
      <c r="J511" s="3">
        <v>6750</v>
      </c>
      <c r="K511" s="3">
        <v>1.8518518518518519</v>
      </c>
      <c r="L511" s="61">
        <v>0</v>
      </c>
      <c r="M511" s="61">
        <v>-1000</v>
      </c>
      <c r="N511" s="61">
        <v>0</v>
      </c>
      <c r="O511" s="129">
        <f t="shared" si="159"/>
        <v>-44.641711672398728</v>
      </c>
      <c r="P511" s="3">
        <f t="shared" si="155"/>
        <v>-44.641711672398728</v>
      </c>
      <c r="Q511" s="96">
        <f t="shared" si="156"/>
        <v>0</v>
      </c>
      <c r="R511" s="157">
        <f t="shared" si="160"/>
        <v>34.637124539920151</v>
      </c>
      <c r="S511" s="3">
        <f t="shared" si="157"/>
        <v>34.637124539920151</v>
      </c>
      <c r="T511" s="96">
        <f t="shared" si="158"/>
        <v>0</v>
      </c>
      <c r="U511" s="154">
        <f t="shared" si="161"/>
        <v>-135.38597240825752</v>
      </c>
      <c r="V511" s="3">
        <f t="shared" si="162"/>
        <v>-135.38597240825752</v>
      </c>
      <c r="W511" s="96">
        <f t="shared" si="163"/>
        <v>0</v>
      </c>
      <c r="X511" s="217">
        <f t="shared" si="164"/>
        <v>-111.35397477266228</v>
      </c>
      <c r="Y511" s="3">
        <f t="shared" si="165"/>
        <v>-111.35397477266228</v>
      </c>
      <c r="Z511" s="96">
        <f t="shared" si="166"/>
        <v>0</v>
      </c>
      <c r="AA511" s="220">
        <f t="shared" si="167"/>
        <v>-150.79998769630379</v>
      </c>
      <c r="AB511" s="184">
        <f t="shared" si="168"/>
        <v>-150.79998769630379</v>
      </c>
      <c r="AC511" s="166">
        <f t="shared" si="169"/>
        <v>0</v>
      </c>
      <c r="AD511" s="3">
        <f t="shared" si="154"/>
        <v>12500</v>
      </c>
      <c r="AE511" s="184">
        <f t="shared" si="174"/>
        <v>13455.358288327601</v>
      </c>
      <c r="AF511" s="184">
        <f t="shared" si="170"/>
        <v>13534.63712453992</v>
      </c>
      <c r="AG511" s="184">
        <f t="shared" si="171"/>
        <v>13364.614027591742</v>
      </c>
      <c r="AH511" s="184">
        <f t="shared" si="172"/>
        <v>13388.646025227337</v>
      </c>
      <c r="AI511" s="184">
        <f t="shared" si="173"/>
        <v>13349.200012303696</v>
      </c>
    </row>
    <row r="512" spans="1:35" ht="15.75" thickBot="1" x14ac:dyDescent="0.3">
      <c r="A512" s="1">
        <v>510</v>
      </c>
      <c r="B512" s="30">
        <v>13500</v>
      </c>
      <c r="C512" s="30">
        <v>12500</v>
      </c>
      <c r="D512" s="31">
        <v>12500</v>
      </c>
      <c r="E512" s="3">
        <v>56</v>
      </c>
      <c r="F512" s="3">
        <v>47</v>
      </c>
      <c r="G512" s="32">
        <v>42</v>
      </c>
      <c r="H512" s="3">
        <v>5750</v>
      </c>
      <c r="I512" s="3">
        <v>6750</v>
      </c>
      <c r="J512" s="32">
        <v>2750</v>
      </c>
      <c r="K512" s="32">
        <v>4.5454545454545459</v>
      </c>
      <c r="L512" s="61">
        <v>-1000</v>
      </c>
      <c r="M512" s="61">
        <v>0</v>
      </c>
      <c r="N512" s="62">
        <v>500</v>
      </c>
      <c r="O512" s="129">
        <f t="shared" si="159"/>
        <v>-432.01280720790669</v>
      </c>
      <c r="P512" s="3">
        <f t="shared" si="155"/>
        <v>-932.01280720790669</v>
      </c>
      <c r="Q512" s="96">
        <f t="shared" si="156"/>
        <v>-1.8640256144158134</v>
      </c>
      <c r="R512" s="157">
        <f t="shared" si="160"/>
        <v>-204.09530084085623</v>
      </c>
      <c r="S512" s="3">
        <f t="shared" si="157"/>
        <v>-704.09530084085623</v>
      </c>
      <c r="T512" s="96">
        <f t="shared" si="158"/>
        <v>-1.4081906016817125</v>
      </c>
      <c r="U512" s="154">
        <f t="shared" si="161"/>
        <v>-262.65845191947568</v>
      </c>
      <c r="V512" s="3">
        <f t="shared" si="162"/>
        <v>-762.65845191947574</v>
      </c>
      <c r="W512" s="96">
        <f t="shared" si="163"/>
        <v>-1.5253169038389516</v>
      </c>
      <c r="X512" s="217">
        <f t="shared" si="164"/>
        <v>-398.1337972589655</v>
      </c>
      <c r="Y512" s="3">
        <f t="shared" si="165"/>
        <v>-898.1337972589655</v>
      </c>
      <c r="Z512" s="96">
        <f t="shared" si="166"/>
        <v>-1.7962675945179309</v>
      </c>
      <c r="AA512" s="220">
        <f t="shared" si="167"/>
        <v>-553.21367844324743</v>
      </c>
      <c r="AB512" s="184">
        <f t="shared" si="168"/>
        <v>-1053.2136784432473</v>
      </c>
      <c r="AC512" s="166">
        <f t="shared" si="169"/>
        <v>-2.1064273568864946</v>
      </c>
      <c r="AD512" s="3">
        <f t="shared" si="154"/>
        <v>12500</v>
      </c>
      <c r="AE512" s="184">
        <f t="shared" si="174"/>
        <v>12067.987192792094</v>
      </c>
      <c r="AF512" s="184">
        <f t="shared" si="170"/>
        <v>12295.904699159144</v>
      </c>
      <c r="AG512" s="184">
        <f t="shared" si="171"/>
        <v>12237.341548080525</v>
      </c>
      <c r="AH512" s="184">
        <f t="shared" si="172"/>
        <v>12101.866202741034</v>
      </c>
      <c r="AI512" s="184">
        <f t="shared" si="173"/>
        <v>11946.786321556752</v>
      </c>
    </row>
    <row r="513" spans="1:35" ht="15.75" thickBot="1" x14ac:dyDescent="0.3">
      <c r="A513" s="1">
        <v>511</v>
      </c>
      <c r="B513" s="30">
        <v>12500</v>
      </c>
      <c r="C513" s="31">
        <v>12500</v>
      </c>
      <c r="D513" s="29">
        <v>5250</v>
      </c>
      <c r="E513" s="3">
        <v>47</v>
      </c>
      <c r="F513" s="32">
        <v>42</v>
      </c>
      <c r="G513" s="28">
        <v>14</v>
      </c>
      <c r="H513" s="3">
        <v>6750</v>
      </c>
      <c r="I513" s="32">
        <v>2750</v>
      </c>
      <c r="J513" s="28">
        <v>5750</v>
      </c>
      <c r="K513" s="28">
        <v>0.91304347826086951</v>
      </c>
      <c r="L513" s="61">
        <v>0</v>
      </c>
      <c r="M513" s="62">
        <v>500</v>
      </c>
      <c r="N513" s="209">
        <v>0</v>
      </c>
      <c r="O513" s="129">
        <f t="shared" si="159"/>
        <v>796.60759338200842</v>
      </c>
      <c r="P513" s="3">
        <f t="shared" si="155"/>
        <v>796.60759338200842</v>
      </c>
      <c r="Q513" s="96">
        <f t="shared" si="156"/>
        <v>0</v>
      </c>
      <c r="R513" s="157">
        <f t="shared" si="160"/>
        <v>675.47656737173872</v>
      </c>
      <c r="S513" s="3">
        <f t="shared" si="157"/>
        <v>675.47656737173872</v>
      </c>
      <c r="T513" s="96">
        <f t="shared" si="158"/>
        <v>0</v>
      </c>
      <c r="U513" s="154">
        <f t="shared" si="161"/>
        <v>1953.3105160203734</v>
      </c>
      <c r="V513" s="3">
        <f t="shared" si="162"/>
        <v>1953.3105160203734</v>
      </c>
      <c r="W513" s="96">
        <f t="shared" si="163"/>
        <v>0</v>
      </c>
      <c r="X513" s="217">
        <f t="shared" si="164"/>
        <v>1726.0038456986779</v>
      </c>
      <c r="Y513" s="3">
        <f t="shared" si="165"/>
        <v>1726.0038456986779</v>
      </c>
      <c r="Z513" s="96">
        <f t="shared" si="166"/>
        <v>0</v>
      </c>
      <c r="AA513" s="220">
        <f t="shared" si="167"/>
        <v>1518.6438049279452</v>
      </c>
      <c r="AB513" s="184">
        <f t="shared" si="168"/>
        <v>1518.6438049279452</v>
      </c>
      <c r="AC513" s="166">
        <f t="shared" si="169"/>
        <v>0</v>
      </c>
      <c r="AD513" s="3">
        <f t="shared" si="154"/>
        <v>5250</v>
      </c>
      <c r="AE513" s="184">
        <f t="shared" si="174"/>
        <v>13296.607593382008</v>
      </c>
      <c r="AF513" s="184">
        <f t="shared" si="170"/>
        <v>13175.476567371739</v>
      </c>
      <c r="AG513" s="184">
        <f t="shared" si="171"/>
        <v>14453.310516020374</v>
      </c>
      <c r="AH513" s="184">
        <f t="shared" si="172"/>
        <v>14226.003845698679</v>
      </c>
      <c r="AI513" s="184">
        <f t="shared" si="173"/>
        <v>14018.643804927946</v>
      </c>
    </row>
    <row r="514" spans="1:35" ht="15.75" thickBot="1" x14ac:dyDescent="0.3">
      <c r="A514" s="1">
        <v>512</v>
      </c>
      <c r="B514" s="31">
        <v>12500</v>
      </c>
      <c r="C514" s="29">
        <v>5250</v>
      </c>
      <c r="D514" s="30">
        <v>5250</v>
      </c>
      <c r="E514" s="32">
        <v>42</v>
      </c>
      <c r="F514" s="28">
        <v>14</v>
      </c>
      <c r="G514" s="3">
        <v>20</v>
      </c>
      <c r="H514" s="32">
        <v>2750</v>
      </c>
      <c r="I514" s="28">
        <v>5750</v>
      </c>
      <c r="J514" s="3">
        <v>3750</v>
      </c>
      <c r="K514" s="3">
        <v>1.4</v>
      </c>
      <c r="L514" s="62">
        <v>500</v>
      </c>
      <c r="M514" s="209">
        <v>0</v>
      </c>
      <c r="N514" s="61">
        <v>-250</v>
      </c>
      <c r="O514" s="129">
        <f t="shared" si="159"/>
        <v>605.36543945497476</v>
      </c>
      <c r="P514" s="3">
        <f t="shared" si="155"/>
        <v>855.36543945497476</v>
      </c>
      <c r="Q514" s="96">
        <f t="shared" si="156"/>
        <v>-3.4214617578198991</v>
      </c>
      <c r="R514" s="157">
        <f t="shared" si="160"/>
        <v>776.4417486477123</v>
      </c>
      <c r="S514" s="3">
        <f t="shared" si="157"/>
        <v>1026.4417486477123</v>
      </c>
      <c r="T514" s="96">
        <f t="shared" si="158"/>
        <v>-4.1057669945908488</v>
      </c>
      <c r="U514" s="154">
        <f t="shared" si="161"/>
        <v>882.49465012885264</v>
      </c>
      <c r="V514" s="3">
        <f t="shared" si="162"/>
        <v>1132.4946501288528</v>
      </c>
      <c r="W514" s="96">
        <f t="shared" si="163"/>
        <v>-4.5299786005154115</v>
      </c>
      <c r="X514" s="217">
        <f t="shared" si="164"/>
        <v>860.52548563382629</v>
      </c>
      <c r="Y514" s="3">
        <f t="shared" si="165"/>
        <v>1110.5254856338263</v>
      </c>
      <c r="Z514" s="96">
        <f t="shared" si="166"/>
        <v>-4.442101942535305</v>
      </c>
      <c r="AA514" s="220">
        <f t="shared" si="167"/>
        <v>741.38849127342303</v>
      </c>
      <c r="AB514" s="184">
        <f t="shared" si="168"/>
        <v>991.38849127342303</v>
      </c>
      <c r="AC514" s="166">
        <f t="shared" si="169"/>
        <v>-3.965553965093692</v>
      </c>
      <c r="AD514" s="3">
        <f t="shared" si="154"/>
        <v>5250</v>
      </c>
      <c r="AE514" s="184">
        <f t="shared" si="174"/>
        <v>5855.3654394549749</v>
      </c>
      <c r="AF514" s="184">
        <f t="shared" si="170"/>
        <v>6026.4417486477123</v>
      </c>
      <c r="AG514" s="184">
        <f t="shared" si="171"/>
        <v>6132.4946501288523</v>
      </c>
      <c r="AH514" s="184">
        <f t="shared" si="172"/>
        <v>6110.5254856338261</v>
      </c>
      <c r="AI514" s="184">
        <f t="shared" si="173"/>
        <v>5991.3884912734229</v>
      </c>
    </row>
    <row r="515" spans="1:35" x14ac:dyDescent="0.25">
      <c r="A515" s="1">
        <v>513</v>
      </c>
      <c r="B515" s="29">
        <v>5250</v>
      </c>
      <c r="C515" s="30">
        <v>5250</v>
      </c>
      <c r="D515" s="30">
        <v>5000</v>
      </c>
      <c r="E515" s="28">
        <v>14</v>
      </c>
      <c r="F515" s="3">
        <v>20</v>
      </c>
      <c r="G515" s="3">
        <v>26</v>
      </c>
      <c r="H515" s="28">
        <v>5750</v>
      </c>
      <c r="I515" s="3">
        <v>3750</v>
      </c>
      <c r="J515" s="3">
        <v>3750</v>
      </c>
      <c r="K515" s="3">
        <v>1.3333333333333333</v>
      </c>
      <c r="L515" s="209">
        <v>0</v>
      </c>
      <c r="M515" s="61">
        <v>-250</v>
      </c>
      <c r="N515" s="61">
        <v>-250</v>
      </c>
      <c r="O515" s="129">
        <f t="shared" si="159"/>
        <v>679.90533529484117</v>
      </c>
      <c r="P515" s="3">
        <f t="shared" si="155"/>
        <v>929.90533529484117</v>
      </c>
      <c r="Q515" s="96">
        <f t="shared" si="156"/>
        <v>-3.7196213411793648</v>
      </c>
      <c r="R515" s="157">
        <f t="shared" si="160"/>
        <v>715.67217093279862</v>
      </c>
      <c r="S515" s="3">
        <f t="shared" si="157"/>
        <v>965.67217093279862</v>
      </c>
      <c r="T515" s="96">
        <f t="shared" si="158"/>
        <v>-3.8626886837311947</v>
      </c>
      <c r="U515" s="154">
        <f t="shared" si="161"/>
        <v>823.39170874088427</v>
      </c>
      <c r="V515" s="3">
        <f t="shared" si="162"/>
        <v>1073.3917087408843</v>
      </c>
      <c r="W515" s="96">
        <f t="shared" si="163"/>
        <v>-4.2935668349635367</v>
      </c>
      <c r="X515" s="217">
        <f t="shared" si="164"/>
        <v>1001.9072313055586</v>
      </c>
      <c r="Y515" s="3">
        <f t="shared" si="165"/>
        <v>1251.9072313055585</v>
      </c>
      <c r="Z515" s="96">
        <f t="shared" si="166"/>
        <v>-5.0076289252222344</v>
      </c>
      <c r="AA515" s="220">
        <f t="shared" si="167"/>
        <v>856.12618787868848</v>
      </c>
      <c r="AB515" s="184">
        <f t="shared" si="168"/>
        <v>1106.1261878786886</v>
      </c>
      <c r="AC515" s="166">
        <f t="shared" si="169"/>
        <v>-4.4245047515147542</v>
      </c>
      <c r="AD515" s="3">
        <f t="shared" ref="AD515:AD578" si="175">D515</f>
        <v>5000</v>
      </c>
      <c r="AE515" s="184">
        <f t="shared" si="174"/>
        <v>5929.9053352948413</v>
      </c>
      <c r="AF515" s="184">
        <f t="shared" si="170"/>
        <v>5965.6721709327985</v>
      </c>
      <c r="AG515" s="184">
        <f t="shared" si="171"/>
        <v>6073.3917087408845</v>
      </c>
      <c r="AH515" s="184">
        <f t="shared" si="172"/>
        <v>6251.9072313055585</v>
      </c>
      <c r="AI515" s="184">
        <f t="shared" si="173"/>
        <v>6106.1261878786881</v>
      </c>
    </row>
    <row r="516" spans="1:35" x14ac:dyDescent="0.25">
      <c r="A516" s="1">
        <v>514</v>
      </c>
      <c r="B516" s="30">
        <v>5250</v>
      </c>
      <c r="C516" s="30">
        <v>5000</v>
      </c>
      <c r="D516" s="30">
        <v>4750</v>
      </c>
      <c r="E516" s="3">
        <v>20</v>
      </c>
      <c r="F516" s="3">
        <v>26</v>
      </c>
      <c r="G516" s="3">
        <v>23</v>
      </c>
      <c r="H516" s="3">
        <v>3750</v>
      </c>
      <c r="I516" s="3">
        <v>3750</v>
      </c>
      <c r="J516" s="3">
        <v>3750</v>
      </c>
      <c r="K516" s="3">
        <v>1.2666666666666666</v>
      </c>
      <c r="L516" s="61">
        <v>-250</v>
      </c>
      <c r="M516" s="61">
        <v>-250</v>
      </c>
      <c r="N516" s="61">
        <v>1250</v>
      </c>
      <c r="O516" s="129">
        <f t="shared" si="159"/>
        <v>700.12538485079108</v>
      </c>
      <c r="P516" s="3">
        <f t="shared" ref="P516:P579" si="176">O516-N516</f>
        <v>-549.87461514920892</v>
      </c>
      <c r="Q516" s="96">
        <f t="shared" ref="Q516:Q579" si="177">IF(N516=0,0,(O516-N516)/N516)</f>
        <v>-0.43989969211936714</v>
      </c>
      <c r="R516" s="157">
        <f t="shared" si="160"/>
        <v>733.88174764989981</v>
      </c>
      <c r="S516" s="3">
        <f t="shared" ref="S516:S579" si="178">R516-N516</f>
        <v>-516.11825235010019</v>
      </c>
      <c r="T516" s="96">
        <f t="shared" ref="T516:T579" si="179">IF(N516=0,0,(R516-N516)/N516)</f>
        <v>-0.41289460188008015</v>
      </c>
      <c r="U516" s="154">
        <f t="shared" si="161"/>
        <v>641.14238495320069</v>
      </c>
      <c r="V516" s="3">
        <f t="shared" si="162"/>
        <v>-608.85761504679931</v>
      </c>
      <c r="W516" s="96">
        <f t="shared" si="163"/>
        <v>-0.48708609203743947</v>
      </c>
      <c r="X516" s="217">
        <f t="shared" si="164"/>
        <v>751.96811484499153</v>
      </c>
      <c r="Y516" s="3">
        <f t="shared" si="165"/>
        <v>-498.03188515500847</v>
      </c>
      <c r="Z516" s="96">
        <f t="shared" si="166"/>
        <v>-0.39842550812400679</v>
      </c>
      <c r="AA516" s="220">
        <f t="shared" si="167"/>
        <v>607.06300196388361</v>
      </c>
      <c r="AB516" s="184">
        <f t="shared" si="168"/>
        <v>-642.93699803611639</v>
      </c>
      <c r="AC516" s="166">
        <f t="shared" si="169"/>
        <v>-0.51434959842889316</v>
      </c>
      <c r="AD516" s="3">
        <f t="shared" si="175"/>
        <v>4750</v>
      </c>
      <c r="AE516" s="184">
        <f t="shared" si="174"/>
        <v>5700.1253848507913</v>
      </c>
      <c r="AF516" s="184">
        <f t="shared" si="170"/>
        <v>5733.8817476498998</v>
      </c>
      <c r="AG516" s="184">
        <f t="shared" si="171"/>
        <v>5641.1423849532002</v>
      </c>
      <c r="AH516" s="184">
        <f t="shared" si="172"/>
        <v>5751.9681148449918</v>
      </c>
      <c r="AI516" s="184">
        <f t="shared" si="173"/>
        <v>5607.0630019638838</v>
      </c>
    </row>
    <row r="517" spans="1:35" x14ac:dyDescent="0.25">
      <c r="A517" s="1">
        <v>515</v>
      </c>
      <c r="B517" s="30">
        <v>5000</v>
      </c>
      <c r="C517" s="30">
        <v>4750</v>
      </c>
      <c r="D517" s="30">
        <v>6000</v>
      </c>
      <c r="E517" s="3">
        <v>26</v>
      </c>
      <c r="F517" s="3">
        <v>23</v>
      </c>
      <c r="G517" s="3">
        <v>30</v>
      </c>
      <c r="H517" s="3">
        <v>3750</v>
      </c>
      <c r="I517" s="3">
        <v>3750</v>
      </c>
      <c r="J517" s="3">
        <v>3750</v>
      </c>
      <c r="K517" s="3">
        <v>1.6</v>
      </c>
      <c r="L517" s="61">
        <v>-250</v>
      </c>
      <c r="M517" s="61">
        <v>1250</v>
      </c>
      <c r="N517" s="61">
        <v>-250</v>
      </c>
      <c r="O517" s="129">
        <f t="shared" ref="O517:O580" si="180">$AO$3+$AN$3*D517+$AM$3*G517+$AL$3*J517+$AK$3*K517</f>
        <v>550.7408292631161</v>
      </c>
      <c r="P517" s="3">
        <f t="shared" si="176"/>
        <v>800.7408292631161</v>
      </c>
      <c r="Q517" s="96">
        <f t="shared" si="177"/>
        <v>-3.2029633170524643</v>
      </c>
      <c r="R517" s="157">
        <f t="shared" ref="R517:R580" si="181">$AQ$8+$AP$8*D517+$AO$8*G517+$AN$8*I517+$AM$8*J517+$AL$8*K517+$AK$8*M517</f>
        <v>553.03515312580475</v>
      </c>
      <c r="S517" s="3">
        <f t="shared" si="178"/>
        <v>803.03515312580475</v>
      </c>
      <c r="T517" s="96">
        <f t="shared" si="179"/>
        <v>-3.212140612503219</v>
      </c>
      <c r="U517" s="154">
        <f t="shared" ref="U517:U580" si="182">$AS$13+$AR$13*C517+$AQ$13*D517+$AP$13*F517+$AO$13*G517+$AN$13*I517+$AM$13*J517+$AL$13*K517+$AK$13*M517</f>
        <v>598.29410484669677</v>
      </c>
      <c r="V517" s="3">
        <f t="shared" ref="V517:V580" si="183">U517-N517</f>
        <v>848.29410484669677</v>
      </c>
      <c r="W517" s="96">
        <f t="shared" ref="W517:W580" si="184">IF(Q517=0,0,(U517-N517)/N517)</f>
        <v>-3.393176419386787</v>
      </c>
      <c r="X517" s="217">
        <f t="shared" ref="X517:X580" si="185">$AW$18+$AV$18*B517+$AU$18*C517+$AT$18*D517+$AS$18*E517+$AR$18*F517+$AQ$18*G517+$AP$18*H517+$AO$18*I517+$AN$18*J517+$AM$18*K517+$AL$18*L517+$AK$18*M517</f>
        <v>584.72496353926749</v>
      </c>
      <c r="Y517" s="3">
        <f t="shared" ref="Y517:Y580" si="186">X517-N517</f>
        <v>834.72496353926749</v>
      </c>
      <c r="Z517" s="96">
        <f t="shared" ref="Z517:Z580" si="187">IF(T517=0,0,(X517-N517)/N517)</f>
        <v>-3.33889985415707</v>
      </c>
      <c r="AA517" s="220">
        <f t="shared" ref="AA517:AA580" si="188">$AW$19+$AV$19*B517+$AU$19*C517+$AT$19*D517+$AS$19*E517+$AR$19*F517+$AQ$19*G517+$AP$19*H517+$AO$19*I517+$AN$19*J517+$AM$19*K517+$AL$19*L517+$AK$19*M517</f>
        <v>477.91116405082943</v>
      </c>
      <c r="AB517" s="184">
        <f t="shared" ref="AB517:AB580" si="189">AA517-N517</f>
        <v>727.91116405082948</v>
      </c>
      <c r="AC517" s="166">
        <f t="shared" ref="AC517:AC580" si="190">IF(N517=0,0,(AA517-N517)/N517)</f>
        <v>-2.9116446562033178</v>
      </c>
      <c r="AD517" s="3">
        <f t="shared" si="175"/>
        <v>6000</v>
      </c>
      <c r="AE517" s="184">
        <f t="shared" si="174"/>
        <v>5300.7408292631162</v>
      </c>
      <c r="AF517" s="184">
        <f t="shared" ref="AF517:AF580" si="191">$AD516+R517</f>
        <v>5303.0351531258048</v>
      </c>
      <c r="AG517" s="184">
        <f t="shared" ref="AG517:AG580" si="192">$AD516+U517</f>
        <v>5348.2941048466964</v>
      </c>
      <c r="AH517" s="184">
        <f t="shared" ref="AH517:AH580" si="193">$AD516+X517</f>
        <v>5334.7249635392673</v>
      </c>
      <c r="AI517" s="184">
        <f t="shared" ref="AI517:AI580" si="194">$AD516+AA517</f>
        <v>5227.911164050829</v>
      </c>
    </row>
    <row r="518" spans="1:35" x14ac:dyDescent="0.25">
      <c r="A518" s="1">
        <v>516</v>
      </c>
      <c r="B518" s="30">
        <v>4750</v>
      </c>
      <c r="C518" s="30">
        <v>6000</v>
      </c>
      <c r="D518" s="30">
        <v>5750</v>
      </c>
      <c r="E518" s="3">
        <v>23</v>
      </c>
      <c r="F518" s="3">
        <v>30</v>
      </c>
      <c r="G518" s="3">
        <v>33</v>
      </c>
      <c r="H518" s="3">
        <v>3750</v>
      </c>
      <c r="I518" s="3">
        <v>3750</v>
      </c>
      <c r="J518" s="3">
        <v>2750</v>
      </c>
      <c r="K518" s="3">
        <v>2.0909090909090908</v>
      </c>
      <c r="L518" s="61">
        <v>1250</v>
      </c>
      <c r="M518" s="61">
        <v>-250</v>
      </c>
      <c r="N518" s="61">
        <v>1250</v>
      </c>
      <c r="O518" s="129">
        <f t="shared" si="180"/>
        <v>511.29427731571263</v>
      </c>
      <c r="P518" s="3">
        <f t="shared" si="176"/>
        <v>-738.70572268428737</v>
      </c>
      <c r="Q518" s="96">
        <f t="shared" si="177"/>
        <v>-0.59096457814742986</v>
      </c>
      <c r="R518" s="157">
        <f t="shared" si="181"/>
        <v>573.86521674428298</v>
      </c>
      <c r="S518" s="3">
        <f t="shared" si="178"/>
        <v>-676.13478325571702</v>
      </c>
      <c r="T518" s="96">
        <f t="shared" si="179"/>
        <v>-0.54090782660457359</v>
      </c>
      <c r="U518" s="154">
        <f t="shared" si="182"/>
        <v>596.24781402969984</v>
      </c>
      <c r="V518" s="3">
        <f t="shared" si="183"/>
        <v>-653.75218597030016</v>
      </c>
      <c r="W518" s="96">
        <f t="shared" si="184"/>
        <v>-0.52300174877624017</v>
      </c>
      <c r="X518" s="217">
        <f t="shared" si="185"/>
        <v>743.13342363533161</v>
      </c>
      <c r="Y518" s="3">
        <f t="shared" si="186"/>
        <v>-506.86657636466839</v>
      </c>
      <c r="Z518" s="96">
        <f t="shared" si="187"/>
        <v>-0.40549326109173472</v>
      </c>
      <c r="AA518" s="220">
        <f t="shared" si="188"/>
        <v>602.90334161532303</v>
      </c>
      <c r="AB518" s="184">
        <f t="shared" si="189"/>
        <v>-647.09665838467697</v>
      </c>
      <c r="AC518" s="166">
        <f t="shared" si="190"/>
        <v>-0.51767732670774158</v>
      </c>
      <c r="AD518" s="3">
        <f t="shared" si="175"/>
        <v>5750</v>
      </c>
      <c r="AE518" s="184">
        <f t="shared" ref="AE518:AE581" si="195">AD517+O518</f>
        <v>6511.2942773157129</v>
      </c>
      <c r="AF518" s="184">
        <f t="shared" si="191"/>
        <v>6573.8652167442833</v>
      </c>
      <c r="AG518" s="184">
        <f t="shared" si="192"/>
        <v>6596.2478140296998</v>
      </c>
      <c r="AH518" s="184">
        <f t="shared" si="193"/>
        <v>6743.1334236353314</v>
      </c>
      <c r="AI518" s="184">
        <f t="shared" si="194"/>
        <v>6602.9033416153234</v>
      </c>
    </row>
    <row r="519" spans="1:35" x14ac:dyDescent="0.25">
      <c r="A519" s="1">
        <v>517</v>
      </c>
      <c r="B519" s="30">
        <v>6000</v>
      </c>
      <c r="C519" s="30">
        <v>5750</v>
      </c>
      <c r="D519" s="30">
        <v>7000</v>
      </c>
      <c r="E519" s="3">
        <v>30</v>
      </c>
      <c r="F519" s="3">
        <v>33</v>
      </c>
      <c r="G519" s="3">
        <v>31</v>
      </c>
      <c r="H519" s="3">
        <v>3750</v>
      </c>
      <c r="I519" s="3">
        <v>2750</v>
      </c>
      <c r="J519" s="3">
        <v>2750</v>
      </c>
      <c r="K519" s="3">
        <v>2.5454545454545454</v>
      </c>
      <c r="L519" s="61">
        <v>-250</v>
      </c>
      <c r="M519" s="61">
        <v>1250</v>
      </c>
      <c r="N519" s="61">
        <v>750</v>
      </c>
      <c r="O519" s="129">
        <f t="shared" si="180"/>
        <v>314.47747243640958</v>
      </c>
      <c r="P519" s="3">
        <f t="shared" si="176"/>
        <v>-435.52252756359042</v>
      </c>
      <c r="Q519" s="96">
        <f t="shared" si="177"/>
        <v>-0.58069670341812052</v>
      </c>
      <c r="R519" s="157">
        <f t="shared" si="181"/>
        <v>255.30448223499059</v>
      </c>
      <c r="S519" s="3">
        <f t="shared" si="178"/>
        <v>-494.69551776500941</v>
      </c>
      <c r="T519" s="96">
        <f t="shared" si="179"/>
        <v>-0.65959402368667919</v>
      </c>
      <c r="U519" s="154">
        <f t="shared" si="182"/>
        <v>155.98987030081054</v>
      </c>
      <c r="V519" s="3">
        <f t="shared" si="183"/>
        <v>-594.01012969918952</v>
      </c>
      <c r="W519" s="96">
        <f t="shared" si="184"/>
        <v>-0.79201350626558598</v>
      </c>
      <c r="X519" s="217">
        <f t="shared" si="185"/>
        <v>240.41104088409969</v>
      </c>
      <c r="Y519" s="3">
        <f t="shared" si="186"/>
        <v>-509.58895911590031</v>
      </c>
      <c r="Z519" s="96">
        <f t="shared" si="187"/>
        <v>-0.67945194548786703</v>
      </c>
      <c r="AA519" s="220">
        <f t="shared" si="188"/>
        <v>110.71819297143868</v>
      </c>
      <c r="AB519" s="184">
        <f t="shared" si="189"/>
        <v>-639.28180702856127</v>
      </c>
      <c r="AC519" s="166">
        <f t="shared" si="190"/>
        <v>-0.85237574270474836</v>
      </c>
      <c r="AD519" s="3">
        <f t="shared" si="175"/>
        <v>7000</v>
      </c>
      <c r="AE519" s="184">
        <f t="shared" si="195"/>
        <v>6064.4774724364097</v>
      </c>
      <c r="AF519" s="184">
        <f t="shared" si="191"/>
        <v>6005.3044822349902</v>
      </c>
      <c r="AG519" s="184">
        <f t="shared" si="192"/>
        <v>5905.9898703008103</v>
      </c>
      <c r="AH519" s="184">
        <f t="shared" si="193"/>
        <v>5990.4110408840997</v>
      </c>
      <c r="AI519" s="184">
        <f t="shared" si="194"/>
        <v>5860.7181929714388</v>
      </c>
    </row>
    <row r="520" spans="1:35" x14ac:dyDescent="0.25">
      <c r="A520" s="1">
        <v>518</v>
      </c>
      <c r="B520" s="30">
        <v>5750</v>
      </c>
      <c r="C520" s="30">
        <v>7000</v>
      </c>
      <c r="D520" s="30">
        <v>7750</v>
      </c>
      <c r="E520" s="3">
        <v>33</v>
      </c>
      <c r="F520" s="3">
        <v>31</v>
      </c>
      <c r="G520" s="3">
        <v>45</v>
      </c>
      <c r="H520" s="3">
        <v>2750</v>
      </c>
      <c r="I520" s="3">
        <v>2750</v>
      </c>
      <c r="J520" s="3">
        <v>2750</v>
      </c>
      <c r="K520" s="3">
        <v>2.8181818181818183</v>
      </c>
      <c r="L520" s="61">
        <v>1250</v>
      </c>
      <c r="M520" s="61">
        <v>750</v>
      </c>
      <c r="N520" s="61">
        <v>2250</v>
      </c>
      <c r="O520" s="129">
        <f t="shared" si="180"/>
        <v>288.1275743438872</v>
      </c>
      <c r="P520" s="3">
        <f t="shared" si="176"/>
        <v>-1961.8724256561127</v>
      </c>
      <c r="Q520" s="96">
        <f t="shared" si="177"/>
        <v>-0.87194330029160561</v>
      </c>
      <c r="R520" s="157">
        <f t="shared" si="181"/>
        <v>253.14590588415896</v>
      </c>
      <c r="S520" s="3">
        <f t="shared" si="178"/>
        <v>-1996.854094115841</v>
      </c>
      <c r="T520" s="96">
        <f t="shared" si="179"/>
        <v>-0.88749070849592937</v>
      </c>
      <c r="U520" s="154">
        <f t="shared" si="182"/>
        <v>479.64467720548907</v>
      </c>
      <c r="V520" s="3">
        <f t="shared" si="183"/>
        <v>-1770.3553227945108</v>
      </c>
      <c r="W520" s="96">
        <f t="shared" si="184"/>
        <v>-0.78682458790867149</v>
      </c>
      <c r="X520" s="217">
        <f t="shared" si="185"/>
        <v>492.16467747419557</v>
      </c>
      <c r="Y520" s="3">
        <f t="shared" si="186"/>
        <v>-1757.8353225258045</v>
      </c>
      <c r="Z520" s="96">
        <f t="shared" si="187"/>
        <v>-0.78126014334480198</v>
      </c>
      <c r="AA520" s="220">
        <f t="shared" si="188"/>
        <v>451.98555941397734</v>
      </c>
      <c r="AB520" s="184">
        <f t="shared" si="189"/>
        <v>-1798.0144405860226</v>
      </c>
      <c r="AC520" s="166">
        <f t="shared" si="190"/>
        <v>-0.79911752914934342</v>
      </c>
      <c r="AD520" s="3">
        <f t="shared" si="175"/>
        <v>7750</v>
      </c>
      <c r="AE520" s="184">
        <f t="shared" si="195"/>
        <v>7288.1275743438873</v>
      </c>
      <c r="AF520" s="184">
        <f t="shared" si="191"/>
        <v>7253.1459058841592</v>
      </c>
      <c r="AG520" s="184">
        <f t="shared" si="192"/>
        <v>7479.6446772054887</v>
      </c>
      <c r="AH520" s="184">
        <f t="shared" si="193"/>
        <v>7492.1646774741957</v>
      </c>
      <c r="AI520" s="184">
        <f t="shared" si="194"/>
        <v>7451.9855594139772</v>
      </c>
    </row>
    <row r="521" spans="1:35" x14ac:dyDescent="0.25">
      <c r="A521" s="1">
        <v>519</v>
      </c>
      <c r="B521" s="30">
        <v>7000</v>
      </c>
      <c r="C521" s="30">
        <v>7750</v>
      </c>
      <c r="D521" s="30">
        <v>10000</v>
      </c>
      <c r="E521" s="3">
        <v>31</v>
      </c>
      <c r="F521" s="3">
        <v>45</v>
      </c>
      <c r="G521" s="3">
        <v>53</v>
      </c>
      <c r="H521" s="3">
        <v>2750</v>
      </c>
      <c r="I521" s="3">
        <v>2750</v>
      </c>
      <c r="J521" s="3">
        <v>3750</v>
      </c>
      <c r="K521" s="3">
        <v>2.6666666666666665</v>
      </c>
      <c r="L521" s="61">
        <v>750</v>
      </c>
      <c r="M521" s="61">
        <v>2250</v>
      </c>
      <c r="N521" s="61">
        <v>-500</v>
      </c>
      <c r="O521" s="129">
        <f t="shared" si="180"/>
        <v>76.331574468150734</v>
      </c>
      <c r="P521" s="3">
        <f t="shared" si="176"/>
        <v>576.33157446815073</v>
      </c>
      <c r="Q521" s="96">
        <f t="shared" si="177"/>
        <v>-1.1526631489363015</v>
      </c>
      <c r="R521" s="157">
        <f t="shared" si="181"/>
        <v>-25.463484932372182</v>
      </c>
      <c r="S521" s="3">
        <f t="shared" si="178"/>
        <v>474.53651506762782</v>
      </c>
      <c r="T521" s="96">
        <f t="shared" si="179"/>
        <v>-0.94907303013525568</v>
      </c>
      <c r="U521" s="154">
        <f t="shared" si="182"/>
        <v>-26.191188920623517</v>
      </c>
      <c r="V521" s="3">
        <f t="shared" si="183"/>
        <v>473.80881107937648</v>
      </c>
      <c r="W521" s="96">
        <f t="shared" si="184"/>
        <v>-0.947617622158753</v>
      </c>
      <c r="X521" s="217">
        <f t="shared" si="185"/>
        <v>147.54594807707986</v>
      </c>
      <c r="Y521" s="3">
        <f t="shared" si="186"/>
        <v>647.54594807707986</v>
      </c>
      <c r="Z521" s="96">
        <f t="shared" si="187"/>
        <v>-1.2950918961541598</v>
      </c>
      <c r="AA521" s="220">
        <f t="shared" si="188"/>
        <v>184.38631067441713</v>
      </c>
      <c r="AB521" s="184">
        <f t="shared" si="189"/>
        <v>684.38631067441713</v>
      </c>
      <c r="AC521" s="166">
        <f t="shared" si="190"/>
        <v>-1.3687726213488343</v>
      </c>
      <c r="AD521" s="3">
        <f t="shared" si="175"/>
        <v>10000</v>
      </c>
      <c r="AE521" s="184">
        <f t="shared" si="195"/>
        <v>7826.3315744681504</v>
      </c>
      <c r="AF521" s="184">
        <f t="shared" si="191"/>
        <v>7724.536515067628</v>
      </c>
      <c r="AG521" s="184">
        <f t="shared" si="192"/>
        <v>7723.808811079376</v>
      </c>
      <c r="AH521" s="184">
        <f t="shared" si="193"/>
        <v>7897.5459480770796</v>
      </c>
      <c r="AI521" s="184">
        <f t="shared" si="194"/>
        <v>7934.3863106744175</v>
      </c>
    </row>
    <row r="522" spans="1:35" x14ac:dyDescent="0.25">
      <c r="A522" s="1">
        <v>520</v>
      </c>
      <c r="B522" s="30">
        <v>7750</v>
      </c>
      <c r="C522" s="30">
        <v>10000</v>
      </c>
      <c r="D522" s="30">
        <v>9500</v>
      </c>
      <c r="E522" s="3">
        <v>45</v>
      </c>
      <c r="F522" s="3">
        <v>53</v>
      </c>
      <c r="G522" s="3">
        <v>43</v>
      </c>
      <c r="H522" s="3">
        <v>2750</v>
      </c>
      <c r="I522" s="3">
        <v>3750</v>
      </c>
      <c r="J522" s="3">
        <v>2750</v>
      </c>
      <c r="K522" s="3">
        <v>3.4545454545454546</v>
      </c>
      <c r="L522" s="61">
        <v>2250</v>
      </c>
      <c r="M522" s="61">
        <v>-500</v>
      </c>
      <c r="N522" s="61">
        <v>-250</v>
      </c>
      <c r="O522" s="129">
        <f t="shared" si="180"/>
        <v>17.412478293655511</v>
      </c>
      <c r="P522" s="3">
        <f t="shared" si="176"/>
        <v>267.41247829365551</v>
      </c>
      <c r="Q522" s="96">
        <f t="shared" si="177"/>
        <v>-1.069649913174622</v>
      </c>
      <c r="R522" s="157">
        <f t="shared" si="181"/>
        <v>60.08803845878959</v>
      </c>
      <c r="S522" s="3">
        <f t="shared" si="178"/>
        <v>310.08803845878958</v>
      </c>
      <c r="T522" s="96">
        <f t="shared" si="179"/>
        <v>-1.2403521538351583</v>
      </c>
      <c r="U522" s="154">
        <f t="shared" si="182"/>
        <v>-146.36645366415488</v>
      </c>
      <c r="V522" s="3">
        <f t="shared" si="183"/>
        <v>103.63354633584512</v>
      </c>
      <c r="W522" s="96">
        <f t="shared" si="184"/>
        <v>-0.41453418534338049</v>
      </c>
      <c r="X522" s="217">
        <f t="shared" si="185"/>
        <v>-4.5509113959532002</v>
      </c>
      <c r="Y522" s="3">
        <f t="shared" si="186"/>
        <v>245.44908860404681</v>
      </c>
      <c r="Z522" s="96">
        <f t="shared" si="187"/>
        <v>-0.98179635441618718</v>
      </c>
      <c r="AA522" s="220">
        <f t="shared" si="188"/>
        <v>-126.5144055143198</v>
      </c>
      <c r="AB522" s="184">
        <f t="shared" si="189"/>
        <v>123.4855944856802</v>
      </c>
      <c r="AC522" s="166">
        <f t="shared" si="190"/>
        <v>-0.49394237794272078</v>
      </c>
      <c r="AD522" s="3">
        <f t="shared" si="175"/>
        <v>9500</v>
      </c>
      <c r="AE522" s="184">
        <f t="shared" si="195"/>
        <v>10017.412478293656</v>
      </c>
      <c r="AF522" s="184">
        <f t="shared" si="191"/>
        <v>10060.088038458789</v>
      </c>
      <c r="AG522" s="184">
        <f t="shared" si="192"/>
        <v>9853.6335463358446</v>
      </c>
      <c r="AH522" s="184">
        <f t="shared" si="193"/>
        <v>9995.4490886040476</v>
      </c>
      <c r="AI522" s="184">
        <f t="shared" si="194"/>
        <v>9873.4855944856808</v>
      </c>
    </row>
    <row r="523" spans="1:35" x14ac:dyDescent="0.25">
      <c r="A523" s="1">
        <v>521</v>
      </c>
      <c r="B523" s="30">
        <v>10000</v>
      </c>
      <c r="C523" s="30">
        <v>9500</v>
      </c>
      <c r="D523" s="30">
        <v>9250</v>
      </c>
      <c r="E523" s="3">
        <v>53</v>
      </c>
      <c r="F523" s="3">
        <v>43</v>
      </c>
      <c r="G523" s="3">
        <v>36</v>
      </c>
      <c r="H523" s="3">
        <v>3750</v>
      </c>
      <c r="I523" s="3">
        <v>2750</v>
      </c>
      <c r="J523" s="3">
        <v>2750</v>
      </c>
      <c r="K523" s="3">
        <v>3.3636363636363638</v>
      </c>
      <c r="L523" s="61">
        <v>-500</v>
      </c>
      <c r="M523" s="61">
        <v>-250</v>
      </c>
      <c r="N523" s="61">
        <v>-500</v>
      </c>
      <c r="O523" s="129">
        <f t="shared" si="180"/>
        <v>12.112854547184696</v>
      </c>
      <c r="P523" s="3">
        <f t="shared" si="176"/>
        <v>512.11285454718472</v>
      </c>
      <c r="Q523" s="96">
        <f t="shared" si="177"/>
        <v>-1.0242257090943694</v>
      </c>
      <c r="R523" s="157">
        <f t="shared" si="181"/>
        <v>-35.05854920433228</v>
      </c>
      <c r="S523" s="3">
        <f t="shared" si="178"/>
        <v>464.94145079566772</v>
      </c>
      <c r="T523" s="96">
        <f t="shared" si="179"/>
        <v>-0.92988290159133546</v>
      </c>
      <c r="U523" s="154">
        <f t="shared" si="182"/>
        <v>-111.86568966214277</v>
      </c>
      <c r="V523" s="3">
        <f t="shared" si="183"/>
        <v>388.13431033785724</v>
      </c>
      <c r="W523" s="96">
        <f t="shared" si="184"/>
        <v>-0.77626862067571445</v>
      </c>
      <c r="X523" s="217">
        <f t="shared" si="185"/>
        <v>-177.90146425746659</v>
      </c>
      <c r="Y523" s="3">
        <f t="shared" si="186"/>
        <v>322.09853574253339</v>
      </c>
      <c r="Z523" s="96">
        <f t="shared" si="187"/>
        <v>-0.64419707148506677</v>
      </c>
      <c r="AA523" s="220">
        <f t="shared" si="188"/>
        <v>-306.33595573694373</v>
      </c>
      <c r="AB523" s="184">
        <f t="shared" si="189"/>
        <v>193.66404426305627</v>
      </c>
      <c r="AC523" s="166">
        <f t="shared" si="190"/>
        <v>-0.38732808852611256</v>
      </c>
      <c r="AD523" s="3">
        <f t="shared" si="175"/>
        <v>9250</v>
      </c>
      <c r="AE523" s="184">
        <f t="shared" si="195"/>
        <v>9512.1128545471838</v>
      </c>
      <c r="AF523" s="184">
        <f t="shared" si="191"/>
        <v>9464.9414507956681</v>
      </c>
      <c r="AG523" s="184">
        <f t="shared" si="192"/>
        <v>9388.1343103378567</v>
      </c>
      <c r="AH523" s="184">
        <f t="shared" si="193"/>
        <v>9322.0985357425343</v>
      </c>
      <c r="AI523" s="184">
        <f t="shared" si="194"/>
        <v>9193.664044263056</v>
      </c>
    </row>
    <row r="524" spans="1:35" x14ac:dyDescent="0.25">
      <c r="A524" s="1">
        <v>522</v>
      </c>
      <c r="B524" s="30">
        <v>9500</v>
      </c>
      <c r="C524" s="30">
        <v>9250</v>
      </c>
      <c r="D524" s="30">
        <v>8750</v>
      </c>
      <c r="E524" s="3">
        <v>43</v>
      </c>
      <c r="F524" s="3">
        <v>36</v>
      </c>
      <c r="G524" s="3">
        <v>36</v>
      </c>
      <c r="H524" s="3">
        <v>2750</v>
      </c>
      <c r="I524" s="3">
        <v>2750</v>
      </c>
      <c r="J524" s="3">
        <v>2750</v>
      </c>
      <c r="K524" s="3">
        <v>3.1818181818181817</v>
      </c>
      <c r="L524" s="61">
        <v>-250</v>
      </c>
      <c r="M524" s="61">
        <v>-500</v>
      </c>
      <c r="N524" s="61">
        <v>-250</v>
      </c>
      <c r="O524" s="129">
        <f t="shared" si="180"/>
        <v>86.011145718113312</v>
      </c>
      <c r="P524" s="3">
        <f t="shared" si="176"/>
        <v>336.01114571811331</v>
      </c>
      <c r="Q524" s="96">
        <f t="shared" si="177"/>
        <v>-1.3440445828724532</v>
      </c>
      <c r="R524" s="157">
        <f t="shared" si="181"/>
        <v>49.043030225380058</v>
      </c>
      <c r="S524" s="3">
        <f t="shared" si="178"/>
        <v>299.04303022538005</v>
      </c>
      <c r="T524" s="96">
        <f t="shared" si="179"/>
        <v>-1.1961721209015201</v>
      </c>
      <c r="U524" s="154">
        <f t="shared" si="182"/>
        <v>135.29070819283444</v>
      </c>
      <c r="V524" s="3">
        <f t="shared" si="183"/>
        <v>385.29070819283447</v>
      </c>
      <c r="W524" s="96">
        <f t="shared" si="184"/>
        <v>-1.5411628327713378</v>
      </c>
      <c r="X524" s="217">
        <f t="shared" si="185"/>
        <v>71.389918904733634</v>
      </c>
      <c r="Y524" s="3">
        <f t="shared" si="186"/>
        <v>321.38991890473363</v>
      </c>
      <c r="Z524" s="96">
        <f t="shared" si="187"/>
        <v>-1.2855596756189345</v>
      </c>
      <c r="AA524" s="220">
        <f t="shared" si="188"/>
        <v>-9.7297291457415582</v>
      </c>
      <c r="AB524" s="184">
        <f t="shared" si="189"/>
        <v>240.27027085425846</v>
      </c>
      <c r="AC524" s="166">
        <f t="shared" si="190"/>
        <v>-0.9610810834170338</v>
      </c>
      <c r="AD524" s="3">
        <f t="shared" si="175"/>
        <v>8750</v>
      </c>
      <c r="AE524" s="184">
        <f t="shared" si="195"/>
        <v>9336.0111457181138</v>
      </c>
      <c r="AF524" s="184">
        <f t="shared" si="191"/>
        <v>9299.0430302253808</v>
      </c>
      <c r="AG524" s="184">
        <f t="shared" si="192"/>
        <v>9385.2907081928352</v>
      </c>
      <c r="AH524" s="184">
        <f t="shared" si="193"/>
        <v>9321.3899189047333</v>
      </c>
      <c r="AI524" s="184">
        <f t="shared" si="194"/>
        <v>9240.2702708542583</v>
      </c>
    </row>
    <row r="525" spans="1:35" x14ac:dyDescent="0.25">
      <c r="A525" s="1">
        <v>523</v>
      </c>
      <c r="B525" s="30">
        <v>9250</v>
      </c>
      <c r="C525" s="30">
        <v>8750</v>
      </c>
      <c r="D525" s="30">
        <v>8500</v>
      </c>
      <c r="E525" s="3">
        <v>36</v>
      </c>
      <c r="F525" s="3">
        <v>36</v>
      </c>
      <c r="G525" s="3">
        <v>32</v>
      </c>
      <c r="H525" s="3">
        <v>2750</v>
      </c>
      <c r="I525" s="3">
        <v>2750</v>
      </c>
      <c r="J525" s="3">
        <v>1750</v>
      </c>
      <c r="K525" s="3">
        <v>4.8571428571428568</v>
      </c>
      <c r="L525" s="61">
        <v>-500</v>
      </c>
      <c r="M525" s="61">
        <v>-250</v>
      </c>
      <c r="N525" s="61">
        <v>-500</v>
      </c>
      <c r="O525" s="129">
        <f t="shared" si="180"/>
        <v>71.617486477708923</v>
      </c>
      <c r="P525" s="3">
        <f t="shared" si="176"/>
        <v>571.61748647770889</v>
      </c>
      <c r="Q525" s="96">
        <f t="shared" si="177"/>
        <v>-1.1432349729554179</v>
      </c>
      <c r="R525" s="157">
        <f t="shared" si="181"/>
        <v>58.486018552539377</v>
      </c>
      <c r="S525" s="3">
        <f t="shared" si="178"/>
        <v>558.48601855253935</v>
      </c>
      <c r="T525" s="96">
        <f t="shared" si="179"/>
        <v>-1.1169720371050786</v>
      </c>
      <c r="U525" s="154">
        <f t="shared" si="182"/>
        <v>66.047375071383712</v>
      </c>
      <c r="V525" s="3">
        <f t="shared" si="183"/>
        <v>566.04737507138373</v>
      </c>
      <c r="W525" s="96">
        <f t="shared" si="184"/>
        <v>-1.1320947501427674</v>
      </c>
      <c r="X525" s="217">
        <f t="shared" si="185"/>
        <v>56.146819507471363</v>
      </c>
      <c r="Y525" s="3">
        <f t="shared" si="186"/>
        <v>556.14681950747138</v>
      </c>
      <c r="Z525" s="96">
        <f t="shared" si="187"/>
        <v>-1.1122936390149427</v>
      </c>
      <c r="AA525" s="220">
        <f t="shared" si="188"/>
        <v>-49.35645675503865</v>
      </c>
      <c r="AB525" s="184">
        <f t="shared" si="189"/>
        <v>450.64354324496134</v>
      </c>
      <c r="AC525" s="166">
        <f t="shared" si="190"/>
        <v>-0.90128708648992262</v>
      </c>
      <c r="AD525" s="3">
        <f t="shared" si="175"/>
        <v>8500</v>
      </c>
      <c r="AE525" s="184">
        <f t="shared" si="195"/>
        <v>8821.6174864777095</v>
      </c>
      <c r="AF525" s="184">
        <f t="shared" si="191"/>
        <v>8808.4860185525395</v>
      </c>
      <c r="AG525" s="184">
        <f t="shared" si="192"/>
        <v>8816.0473750713845</v>
      </c>
      <c r="AH525" s="184">
        <f t="shared" si="193"/>
        <v>8806.1468195074722</v>
      </c>
      <c r="AI525" s="184">
        <f t="shared" si="194"/>
        <v>8700.6435432449616</v>
      </c>
    </row>
    <row r="526" spans="1:35" x14ac:dyDescent="0.25">
      <c r="A526" s="1">
        <v>524</v>
      </c>
      <c r="B526" s="30">
        <v>8750</v>
      </c>
      <c r="C526" s="30">
        <v>8500</v>
      </c>
      <c r="D526" s="30">
        <v>8000</v>
      </c>
      <c r="E526" s="3">
        <v>36</v>
      </c>
      <c r="F526" s="3">
        <v>32</v>
      </c>
      <c r="G526" s="3">
        <v>36</v>
      </c>
      <c r="H526" s="3">
        <v>2750</v>
      </c>
      <c r="I526" s="3">
        <v>1750</v>
      </c>
      <c r="J526" s="3">
        <v>1750</v>
      </c>
      <c r="K526" s="3">
        <v>4.5714285714285712</v>
      </c>
      <c r="L526" s="61">
        <v>-250</v>
      </c>
      <c r="M526" s="61">
        <v>-500</v>
      </c>
      <c r="N526" s="61">
        <v>-250</v>
      </c>
      <c r="O526" s="129">
        <f t="shared" si="180"/>
        <v>163.75427698778171</v>
      </c>
      <c r="P526" s="3">
        <f t="shared" si="176"/>
        <v>413.75427698778174</v>
      </c>
      <c r="Q526" s="96">
        <f t="shared" si="177"/>
        <v>-1.6550171079511269</v>
      </c>
      <c r="R526" s="157">
        <f t="shared" si="181"/>
        <v>90.272927485564367</v>
      </c>
      <c r="S526" s="3">
        <f t="shared" si="178"/>
        <v>340.27292748556437</v>
      </c>
      <c r="T526" s="96">
        <f t="shared" si="179"/>
        <v>-1.3610917099422575</v>
      </c>
      <c r="U526" s="154">
        <f t="shared" si="182"/>
        <v>275.08516058891189</v>
      </c>
      <c r="V526" s="3">
        <f t="shared" si="183"/>
        <v>525.08516058891189</v>
      </c>
      <c r="W526" s="96">
        <f t="shared" si="184"/>
        <v>-2.1003406423556474</v>
      </c>
      <c r="X526" s="217">
        <f t="shared" si="185"/>
        <v>253.77347154786224</v>
      </c>
      <c r="Y526" s="3">
        <f t="shared" si="186"/>
        <v>503.77347154786224</v>
      </c>
      <c r="Z526" s="96">
        <f t="shared" si="187"/>
        <v>-2.0150938861914489</v>
      </c>
      <c r="AA526" s="220">
        <f t="shared" si="188"/>
        <v>183.95525034037107</v>
      </c>
      <c r="AB526" s="184">
        <f t="shared" si="189"/>
        <v>433.95525034037109</v>
      </c>
      <c r="AC526" s="166">
        <f t="shared" si="190"/>
        <v>-1.7358210013614843</v>
      </c>
      <c r="AD526" s="3">
        <f t="shared" si="175"/>
        <v>8000</v>
      </c>
      <c r="AE526" s="184">
        <f t="shared" si="195"/>
        <v>8663.7542769877819</v>
      </c>
      <c r="AF526" s="184">
        <f t="shared" si="191"/>
        <v>8590.2729274855647</v>
      </c>
      <c r="AG526" s="184">
        <f t="shared" si="192"/>
        <v>8775.0851605889111</v>
      </c>
      <c r="AH526" s="184">
        <f t="shared" si="193"/>
        <v>8753.7734715478618</v>
      </c>
      <c r="AI526" s="184">
        <f t="shared" si="194"/>
        <v>8683.9552503403702</v>
      </c>
    </row>
    <row r="527" spans="1:35" x14ac:dyDescent="0.25">
      <c r="A527" s="1">
        <v>525</v>
      </c>
      <c r="B527" s="30">
        <v>8500</v>
      </c>
      <c r="C527" s="30">
        <v>8000</v>
      </c>
      <c r="D527" s="30">
        <v>7750</v>
      </c>
      <c r="E527" s="3">
        <v>32</v>
      </c>
      <c r="F527" s="3">
        <v>36</v>
      </c>
      <c r="G527" s="3">
        <v>32</v>
      </c>
      <c r="H527" s="3">
        <v>1750</v>
      </c>
      <c r="I527" s="3">
        <v>1750</v>
      </c>
      <c r="J527" s="3">
        <v>1750</v>
      </c>
      <c r="K527" s="3">
        <v>4.4285714285714288</v>
      </c>
      <c r="L527" s="61">
        <v>-500</v>
      </c>
      <c r="M527" s="61">
        <v>-250</v>
      </c>
      <c r="N527" s="61">
        <v>-2000</v>
      </c>
      <c r="O527" s="129">
        <f t="shared" si="180"/>
        <v>173.60944138687373</v>
      </c>
      <c r="P527" s="3">
        <f t="shared" si="176"/>
        <v>2173.6094413868736</v>
      </c>
      <c r="Q527" s="96">
        <f t="shared" si="177"/>
        <v>-1.0868047206934368</v>
      </c>
      <c r="R527" s="157">
        <f t="shared" si="181"/>
        <v>91.218460376544357</v>
      </c>
      <c r="S527" s="3">
        <f t="shared" si="178"/>
        <v>2091.2184603765445</v>
      </c>
      <c r="T527" s="96">
        <f t="shared" si="179"/>
        <v>-1.0456092301882722</v>
      </c>
      <c r="U527" s="154">
        <f t="shared" si="182"/>
        <v>92.901222711952059</v>
      </c>
      <c r="V527" s="3">
        <f t="shared" si="183"/>
        <v>2092.901222711952</v>
      </c>
      <c r="W527" s="96">
        <f t="shared" si="184"/>
        <v>-1.0464506113559759</v>
      </c>
      <c r="X527" s="217">
        <f t="shared" si="185"/>
        <v>128.49995467263582</v>
      </c>
      <c r="Y527" s="3">
        <f t="shared" si="186"/>
        <v>2128.4999546726358</v>
      </c>
      <c r="Z527" s="96">
        <f t="shared" si="187"/>
        <v>-1.0642499773363179</v>
      </c>
      <c r="AA527" s="220">
        <f t="shared" si="188"/>
        <v>56.156689129499725</v>
      </c>
      <c r="AB527" s="184">
        <f t="shared" si="189"/>
        <v>2056.1566891294997</v>
      </c>
      <c r="AC527" s="166">
        <f t="shared" si="190"/>
        <v>-1.0280783445647499</v>
      </c>
      <c r="AD527" s="3">
        <f t="shared" si="175"/>
        <v>7750</v>
      </c>
      <c r="AE527" s="184">
        <f t="shared" si="195"/>
        <v>8173.6094413868741</v>
      </c>
      <c r="AF527" s="184">
        <f t="shared" si="191"/>
        <v>8091.2184603765445</v>
      </c>
      <c r="AG527" s="184">
        <f t="shared" si="192"/>
        <v>8092.901222711952</v>
      </c>
      <c r="AH527" s="184">
        <f t="shared" si="193"/>
        <v>8128.4999546726358</v>
      </c>
      <c r="AI527" s="184">
        <f t="shared" si="194"/>
        <v>8056.1566891294997</v>
      </c>
    </row>
    <row r="528" spans="1:35" x14ac:dyDescent="0.25">
      <c r="A528" s="1">
        <v>526</v>
      </c>
      <c r="B528" s="30">
        <v>8000</v>
      </c>
      <c r="C528" s="30">
        <v>7750</v>
      </c>
      <c r="D528" s="30">
        <v>5750</v>
      </c>
      <c r="E528" s="3">
        <v>36</v>
      </c>
      <c r="F528" s="3">
        <v>32</v>
      </c>
      <c r="G528" s="3">
        <v>30</v>
      </c>
      <c r="H528" s="3">
        <v>1750</v>
      </c>
      <c r="I528" s="3">
        <v>1750</v>
      </c>
      <c r="J528" s="3">
        <v>1750</v>
      </c>
      <c r="K528" s="3">
        <v>3.2857142857142856</v>
      </c>
      <c r="L528" s="61">
        <v>-250</v>
      </c>
      <c r="M528" s="61">
        <v>-2000</v>
      </c>
      <c r="N528" s="61">
        <v>1000</v>
      </c>
      <c r="O528" s="129">
        <f t="shared" si="180"/>
        <v>433.51691085933135</v>
      </c>
      <c r="P528" s="3">
        <f t="shared" si="176"/>
        <v>-566.48308914066865</v>
      </c>
      <c r="Q528" s="96">
        <f t="shared" si="177"/>
        <v>-0.56648308914066869</v>
      </c>
      <c r="R528" s="157">
        <f t="shared" si="181"/>
        <v>400.0057987932405</v>
      </c>
      <c r="S528" s="3">
        <f t="shared" si="178"/>
        <v>-599.9942012067595</v>
      </c>
      <c r="T528" s="96">
        <f t="shared" si="179"/>
        <v>-0.5999942012067595</v>
      </c>
      <c r="U528" s="154">
        <f t="shared" si="182"/>
        <v>496.70135212930279</v>
      </c>
      <c r="V528" s="3">
        <f t="shared" si="183"/>
        <v>-503.29864787069721</v>
      </c>
      <c r="W528" s="96">
        <f t="shared" si="184"/>
        <v>-0.50329864787069722</v>
      </c>
      <c r="X528" s="217">
        <f t="shared" si="185"/>
        <v>473.5995514539004</v>
      </c>
      <c r="Y528" s="3">
        <f t="shared" si="186"/>
        <v>-526.4004485460996</v>
      </c>
      <c r="Z528" s="96">
        <f t="shared" si="187"/>
        <v>-0.52640044854609958</v>
      </c>
      <c r="AA528" s="220">
        <f t="shared" si="188"/>
        <v>367.80162360975692</v>
      </c>
      <c r="AB528" s="184">
        <f t="shared" si="189"/>
        <v>-632.19837639024308</v>
      </c>
      <c r="AC528" s="166">
        <f t="shared" si="190"/>
        <v>-0.63219837639024312</v>
      </c>
      <c r="AD528" s="3">
        <f t="shared" si="175"/>
        <v>5750</v>
      </c>
      <c r="AE528" s="184">
        <f t="shared" si="195"/>
        <v>8183.5169108593309</v>
      </c>
      <c r="AF528" s="184">
        <f t="shared" si="191"/>
        <v>8150.0057987932405</v>
      </c>
      <c r="AG528" s="184">
        <f t="shared" si="192"/>
        <v>8246.7013521293029</v>
      </c>
      <c r="AH528" s="184">
        <f t="shared" si="193"/>
        <v>8223.5995514539009</v>
      </c>
      <c r="AI528" s="184">
        <f t="shared" si="194"/>
        <v>8117.8016236097574</v>
      </c>
    </row>
    <row r="529" spans="1:35" x14ac:dyDescent="0.25">
      <c r="A529" s="1">
        <v>527</v>
      </c>
      <c r="B529" s="30">
        <v>7750</v>
      </c>
      <c r="C529" s="30">
        <v>5750</v>
      </c>
      <c r="D529" s="30">
        <v>6750</v>
      </c>
      <c r="E529" s="3">
        <v>32</v>
      </c>
      <c r="F529" s="3">
        <v>30</v>
      </c>
      <c r="G529" s="3">
        <v>32</v>
      </c>
      <c r="H529" s="3">
        <v>1750</v>
      </c>
      <c r="I529" s="3">
        <v>1750</v>
      </c>
      <c r="J529" s="3">
        <v>1750</v>
      </c>
      <c r="K529" s="3">
        <v>3.8571428571428572</v>
      </c>
      <c r="L529" s="61">
        <v>-2000</v>
      </c>
      <c r="M529" s="61">
        <v>1000</v>
      </c>
      <c r="N529" s="61">
        <v>-250</v>
      </c>
      <c r="O529" s="129">
        <f t="shared" si="180"/>
        <v>309.59871459909311</v>
      </c>
      <c r="P529" s="3">
        <f t="shared" si="176"/>
        <v>559.59871459909311</v>
      </c>
      <c r="Q529" s="96">
        <f t="shared" si="177"/>
        <v>-2.2383948583963726</v>
      </c>
      <c r="R529" s="157">
        <f t="shared" si="181"/>
        <v>213.02638988416817</v>
      </c>
      <c r="S529" s="3">
        <f t="shared" si="178"/>
        <v>463.02638988416817</v>
      </c>
      <c r="T529" s="96">
        <f t="shared" si="179"/>
        <v>-1.8521055595366727</v>
      </c>
      <c r="U529" s="154">
        <f t="shared" si="182"/>
        <v>241.07433172612903</v>
      </c>
      <c r="V529" s="3">
        <f t="shared" si="183"/>
        <v>491.074331726129</v>
      </c>
      <c r="W529" s="96">
        <f t="shared" si="184"/>
        <v>-1.9642973269045161</v>
      </c>
      <c r="X529" s="217">
        <f t="shared" si="185"/>
        <v>166.52645593879589</v>
      </c>
      <c r="Y529" s="3">
        <f t="shared" si="186"/>
        <v>416.52645593879589</v>
      </c>
      <c r="Z529" s="96">
        <f t="shared" si="187"/>
        <v>-1.6661058237551836</v>
      </c>
      <c r="AA529" s="220">
        <f t="shared" si="188"/>
        <v>110.70282675856166</v>
      </c>
      <c r="AB529" s="184">
        <f t="shared" si="189"/>
        <v>360.70282675856163</v>
      </c>
      <c r="AC529" s="166">
        <f t="shared" si="190"/>
        <v>-1.4428113070342465</v>
      </c>
      <c r="AD529" s="3">
        <f t="shared" si="175"/>
        <v>6750</v>
      </c>
      <c r="AE529" s="184">
        <f t="shared" si="195"/>
        <v>6059.598714599093</v>
      </c>
      <c r="AF529" s="184">
        <f t="shared" si="191"/>
        <v>5963.0263898841686</v>
      </c>
      <c r="AG529" s="184">
        <f t="shared" si="192"/>
        <v>5991.0743317261295</v>
      </c>
      <c r="AH529" s="184">
        <f t="shared" si="193"/>
        <v>5916.5264559387961</v>
      </c>
      <c r="AI529" s="184">
        <f t="shared" si="194"/>
        <v>5860.702826758562</v>
      </c>
    </row>
    <row r="530" spans="1:35" x14ac:dyDescent="0.25">
      <c r="A530" s="1">
        <v>528</v>
      </c>
      <c r="B530" s="30">
        <v>5750</v>
      </c>
      <c r="C530" s="30">
        <v>6750</v>
      </c>
      <c r="D530" s="30">
        <v>6500</v>
      </c>
      <c r="E530" s="3">
        <v>30</v>
      </c>
      <c r="F530" s="3">
        <v>32</v>
      </c>
      <c r="G530" s="3">
        <v>33</v>
      </c>
      <c r="H530" s="3">
        <v>1750</v>
      </c>
      <c r="I530" s="3">
        <v>1750</v>
      </c>
      <c r="J530" s="3">
        <v>1750</v>
      </c>
      <c r="K530" s="3">
        <v>3.7142857142857144</v>
      </c>
      <c r="L530" s="61">
        <v>1000</v>
      </c>
      <c r="M530" s="61">
        <v>-250</v>
      </c>
      <c r="N530" s="61">
        <v>0</v>
      </c>
      <c r="O530" s="129">
        <f t="shared" si="180"/>
        <v>349.6315713781388</v>
      </c>
      <c r="P530" s="3">
        <f t="shared" si="176"/>
        <v>349.6315713781388</v>
      </c>
      <c r="Q530" s="96">
        <f t="shared" si="177"/>
        <v>0</v>
      </c>
      <c r="R530" s="157">
        <f t="shared" si="181"/>
        <v>280.75274433102078</v>
      </c>
      <c r="S530" s="3">
        <f t="shared" si="178"/>
        <v>280.75274433102078</v>
      </c>
      <c r="T530" s="96">
        <f t="shared" si="179"/>
        <v>0</v>
      </c>
      <c r="U530" s="154">
        <f t="shared" si="182"/>
        <v>344.33849707707736</v>
      </c>
      <c r="V530" s="3">
        <f t="shared" si="183"/>
        <v>344.33849707707736</v>
      </c>
      <c r="W530" s="96">
        <f t="shared" si="184"/>
        <v>0</v>
      </c>
      <c r="X530" s="217">
        <f t="shared" si="185"/>
        <v>400.4281926827922</v>
      </c>
      <c r="Y530" s="3">
        <f t="shared" si="186"/>
        <v>400.4281926827922</v>
      </c>
      <c r="Z530" s="96">
        <f t="shared" si="187"/>
        <v>0</v>
      </c>
      <c r="AA530" s="220">
        <f t="shared" si="188"/>
        <v>302.15930376225151</v>
      </c>
      <c r="AB530" s="184">
        <f t="shared" si="189"/>
        <v>302.15930376225151</v>
      </c>
      <c r="AC530" s="166">
        <f t="shared" si="190"/>
        <v>0</v>
      </c>
      <c r="AD530" s="3">
        <f t="shared" si="175"/>
        <v>6500</v>
      </c>
      <c r="AE530" s="184">
        <f t="shared" si="195"/>
        <v>7099.6315713781387</v>
      </c>
      <c r="AF530" s="184">
        <f t="shared" si="191"/>
        <v>7030.7527443310209</v>
      </c>
      <c r="AG530" s="184">
        <f t="shared" si="192"/>
        <v>7094.3384970770776</v>
      </c>
      <c r="AH530" s="184">
        <f t="shared" si="193"/>
        <v>7150.4281926827925</v>
      </c>
      <c r="AI530" s="184">
        <f t="shared" si="194"/>
        <v>7052.1593037622515</v>
      </c>
    </row>
    <row r="531" spans="1:35" ht="15.75" thickBot="1" x14ac:dyDescent="0.3">
      <c r="A531" s="1">
        <v>529</v>
      </c>
      <c r="B531" s="30">
        <v>6750</v>
      </c>
      <c r="C531" s="30">
        <v>6500</v>
      </c>
      <c r="D531" s="31">
        <v>6500</v>
      </c>
      <c r="E531" s="3">
        <v>32</v>
      </c>
      <c r="F531" s="3">
        <v>33</v>
      </c>
      <c r="G531" s="32">
        <v>30</v>
      </c>
      <c r="H531" s="3">
        <v>1750</v>
      </c>
      <c r="I531" s="3">
        <v>1750</v>
      </c>
      <c r="J531" s="32">
        <v>1750</v>
      </c>
      <c r="K531" s="32">
        <v>3.7142857142857144</v>
      </c>
      <c r="L531" s="61">
        <v>-250</v>
      </c>
      <c r="M531" s="61">
        <v>0</v>
      </c>
      <c r="N531" s="62">
        <v>-500</v>
      </c>
      <c r="O531" s="129">
        <f t="shared" si="180"/>
        <v>331.5249559501666</v>
      </c>
      <c r="P531" s="3">
        <f t="shared" si="176"/>
        <v>831.5249559501666</v>
      </c>
      <c r="Q531" s="96">
        <f t="shared" si="177"/>
        <v>-1.6630499119003332</v>
      </c>
      <c r="R531" s="157">
        <f t="shared" si="181"/>
        <v>252.99857618419168</v>
      </c>
      <c r="S531" s="3">
        <f t="shared" si="178"/>
        <v>752.99857618419173</v>
      </c>
      <c r="T531" s="96">
        <f t="shared" si="179"/>
        <v>-1.5059971523683835</v>
      </c>
      <c r="U531" s="154">
        <f t="shared" si="182"/>
        <v>230.69922821851543</v>
      </c>
      <c r="V531" s="3">
        <f t="shared" si="183"/>
        <v>730.69922821851537</v>
      </c>
      <c r="W531" s="96">
        <f t="shared" si="184"/>
        <v>-1.4613984564370308</v>
      </c>
      <c r="X531" s="217">
        <f t="shared" si="185"/>
        <v>246.85654104157572</v>
      </c>
      <c r="Y531" s="3">
        <f t="shared" si="186"/>
        <v>746.85654104157572</v>
      </c>
      <c r="Z531" s="96">
        <f t="shared" si="187"/>
        <v>-1.4937130820831515</v>
      </c>
      <c r="AA531" s="220">
        <f t="shared" si="188"/>
        <v>144.69430972637144</v>
      </c>
      <c r="AB531" s="184">
        <f t="shared" si="189"/>
        <v>644.69430972637144</v>
      </c>
      <c r="AC531" s="166">
        <f t="shared" si="190"/>
        <v>-1.2893886194527429</v>
      </c>
      <c r="AD531" s="3">
        <f t="shared" si="175"/>
        <v>6500</v>
      </c>
      <c r="AE531" s="184">
        <f t="shared" si="195"/>
        <v>6831.5249559501663</v>
      </c>
      <c r="AF531" s="184">
        <f t="shared" si="191"/>
        <v>6752.9985761841917</v>
      </c>
      <c r="AG531" s="184">
        <f t="shared" si="192"/>
        <v>6730.6992282185156</v>
      </c>
      <c r="AH531" s="184">
        <f t="shared" si="193"/>
        <v>6746.8565410415758</v>
      </c>
      <c r="AI531" s="184">
        <f t="shared" si="194"/>
        <v>6644.6943097263711</v>
      </c>
    </row>
    <row r="532" spans="1:35" ht="15.75" thickBot="1" x14ac:dyDescent="0.3">
      <c r="A532" s="1">
        <v>530</v>
      </c>
      <c r="B532" s="30">
        <v>6500</v>
      </c>
      <c r="C532" s="31">
        <v>6500</v>
      </c>
      <c r="D532" s="29">
        <v>10500</v>
      </c>
      <c r="E532" s="3">
        <v>33</v>
      </c>
      <c r="F532" s="32">
        <v>30</v>
      </c>
      <c r="G532" s="28">
        <v>12</v>
      </c>
      <c r="H532" s="3">
        <v>1750</v>
      </c>
      <c r="I532" s="32">
        <v>1750</v>
      </c>
      <c r="J532" s="28">
        <v>6750</v>
      </c>
      <c r="K532" s="28">
        <v>1.5555555555555556</v>
      </c>
      <c r="L532" s="61">
        <v>0</v>
      </c>
      <c r="M532" s="62">
        <v>-500</v>
      </c>
      <c r="N532" s="209">
        <v>-1000</v>
      </c>
      <c r="O532" s="129">
        <f t="shared" si="180"/>
        <v>64.196840101999499</v>
      </c>
      <c r="P532" s="3">
        <f t="shared" si="176"/>
        <v>1064.1968401019994</v>
      </c>
      <c r="Q532" s="96">
        <f t="shared" si="177"/>
        <v>-1.0641968401019994</v>
      </c>
      <c r="R532" s="157">
        <f t="shared" si="181"/>
        <v>-203.99108439916674</v>
      </c>
      <c r="S532" s="3">
        <f t="shared" si="178"/>
        <v>796.00891560083323</v>
      </c>
      <c r="T532" s="96">
        <f t="shared" si="179"/>
        <v>-0.7960089156008332</v>
      </c>
      <c r="U532" s="154">
        <f t="shared" si="182"/>
        <v>-1431.4222034768561</v>
      </c>
      <c r="V532" s="3">
        <f t="shared" si="183"/>
        <v>-431.42220347685611</v>
      </c>
      <c r="W532" s="96">
        <f t="shared" si="184"/>
        <v>0.43142220347685611</v>
      </c>
      <c r="X532" s="217">
        <f t="shared" si="185"/>
        <v>-1210.9494378729303</v>
      </c>
      <c r="Y532" s="3">
        <f t="shared" si="186"/>
        <v>-210.94943787293028</v>
      </c>
      <c r="Z532" s="96">
        <f t="shared" si="187"/>
        <v>0.21094943787293027</v>
      </c>
      <c r="AA532" s="220">
        <f t="shared" si="188"/>
        <v>-1298.5069897306439</v>
      </c>
      <c r="AB532" s="184">
        <f t="shared" si="189"/>
        <v>-298.50698973064391</v>
      </c>
      <c r="AC532" s="166">
        <f t="shared" si="190"/>
        <v>0.29850698973064393</v>
      </c>
      <c r="AD532" s="3">
        <f t="shared" si="175"/>
        <v>10500</v>
      </c>
      <c r="AE532" s="184">
        <f t="shared" si="195"/>
        <v>6564.1968401019994</v>
      </c>
      <c r="AF532" s="184">
        <f t="shared" si="191"/>
        <v>6296.0089156008335</v>
      </c>
      <c r="AG532" s="184">
        <f t="shared" si="192"/>
        <v>5068.5777965231437</v>
      </c>
      <c r="AH532" s="184">
        <f t="shared" si="193"/>
        <v>5289.0505621270695</v>
      </c>
      <c r="AI532" s="184">
        <f t="shared" si="194"/>
        <v>5201.4930102693561</v>
      </c>
    </row>
    <row r="533" spans="1:35" ht="15.75" thickBot="1" x14ac:dyDescent="0.3">
      <c r="A533" s="1">
        <v>531</v>
      </c>
      <c r="B533" s="31">
        <v>6500</v>
      </c>
      <c r="C533" s="29">
        <v>10500</v>
      </c>
      <c r="D533" s="30">
        <v>9500</v>
      </c>
      <c r="E533" s="32">
        <v>30</v>
      </c>
      <c r="F533" s="28">
        <v>12</v>
      </c>
      <c r="G533" s="3">
        <v>37</v>
      </c>
      <c r="H533" s="32">
        <v>1750</v>
      </c>
      <c r="I533" s="28">
        <v>6750</v>
      </c>
      <c r="J533" s="3">
        <v>5750</v>
      </c>
      <c r="K533" s="3">
        <v>1.6521739130434783</v>
      </c>
      <c r="L533" s="62">
        <v>-500</v>
      </c>
      <c r="M533" s="209">
        <v>-1000</v>
      </c>
      <c r="N533" s="61">
        <v>250</v>
      </c>
      <c r="O533" s="129">
        <f t="shared" si="180"/>
        <v>261.47201034124333</v>
      </c>
      <c r="P533" s="3">
        <f t="shared" si="176"/>
        <v>11.472010341243333</v>
      </c>
      <c r="Q533" s="96">
        <f t="shared" si="177"/>
        <v>4.5888041364973334E-2</v>
      </c>
      <c r="R533" s="157">
        <f t="shared" si="181"/>
        <v>459.91595652580304</v>
      </c>
      <c r="S533" s="3">
        <f t="shared" si="178"/>
        <v>209.91595652580304</v>
      </c>
      <c r="T533" s="96">
        <f t="shared" si="179"/>
        <v>0.83966382610321211</v>
      </c>
      <c r="U533" s="154">
        <f t="shared" si="182"/>
        <v>1058.0309016420715</v>
      </c>
      <c r="V533" s="3">
        <f t="shared" si="183"/>
        <v>808.03090164207151</v>
      </c>
      <c r="W533" s="96">
        <f t="shared" si="184"/>
        <v>3.2321236065682859</v>
      </c>
      <c r="X533" s="217">
        <f t="shared" si="185"/>
        <v>499.91449684652139</v>
      </c>
      <c r="Y533" s="3">
        <f t="shared" si="186"/>
        <v>249.91449684652139</v>
      </c>
      <c r="Z533" s="96">
        <f t="shared" si="187"/>
        <v>0.99965798738608558</v>
      </c>
      <c r="AA533" s="220">
        <f t="shared" si="188"/>
        <v>509.19814655650424</v>
      </c>
      <c r="AB533" s="184">
        <f t="shared" si="189"/>
        <v>259.19814655650424</v>
      </c>
      <c r="AC533" s="166">
        <f t="shared" si="190"/>
        <v>1.036792586226017</v>
      </c>
      <c r="AD533" s="3">
        <f t="shared" si="175"/>
        <v>9500</v>
      </c>
      <c r="AE533" s="184">
        <f t="shared" si="195"/>
        <v>10761.472010341244</v>
      </c>
      <c r="AF533" s="184">
        <f t="shared" si="191"/>
        <v>10959.915956525803</v>
      </c>
      <c r="AG533" s="184">
        <f t="shared" si="192"/>
        <v>11558.030901642072</v>
      </c>
      <c r="AH533" s="184">
        <f t="shared" si="193"/>
        <v>10999.914496846521</v>
      </c>
      <c r="AI533" s="184">
        <f t="shared" si="194"/>
        <v>11009.198146556504</v>
      </c>
    </row>
    <row r="534" spans="1:35" x14ac:dyDescent="0.25">
      <c r="A534" s="1">
        <v>532</v>
      </c>
      <c r="B534" s="29">
        <v>10500</v>
      </c>
      <c r="C534" s="30">
        <v>9500</v>
      </c>
      <c r="D534" s="30">
        <v>9750</v>
      </c>
      <c r="E534" s="28">
        <v>12</v>
      </c>
      <c r="F534" s="3">
        <v>37</v>
      </c>
      <c r="G534" s="3">
        <v>53</v>
      </c>
      <c r="H534" s="28">
        <v>6750</v>
      </c>
      <c r="I534" s="3">
        <v>5750</v>
      </c>
      <c r="J534" s="3">
        <v>4750</v>
      </c>
      <c r="K534" s="3">
        <v>2.0526315789473686</v>
      </c>
      <c r="L534" s="209">
        <v>-1000</v>
      </c>
      <c r="M534" s="61">
        <v>250</v>
      </c>
      <c r="N534" s="61">
        <v>0</v>
      </c>
      <c r="O534" s="129">
        <f t="shared" si="180"/>
        <v>211.11807997914212</v>
      </c>
      <c r="P534" s="3">
        <f t="shared" si="176"/>
        <v>211.11807997914212</v>
      </c>
      <c r="Q534" s="96">
        <f t="shared" si="177"/>
        <v>0</v>
      </c>
      <c r="R534" s="157">
        <f t="shared" si="181"/>
        <v>355.29127648950669</v>
      </c>
      <c r="S534" s="3">
        <f t="shared" si="178"/>
        <v>355.29127648950669</v>
      </c>
      <c r="T534" s="96">
        <f t="shared" si="179"/>
        <v>0</v>
      </c>
      <c r="U534" s="154">
        <f t="shared" si="182"/>
        <v>573.94249093162205</v>
      </c>
      <c r="V534" s="3">
        <f t="shared" si="183"/>
        <v>573.94249093162205</v>
      </c>
      <c r="W534" s="96">
        <f t="shared" si="184"/>
        <v>0</v>
      </c>
      <c r="X534" s="217">
        <f t="shared" si="185"/>
        <v>887.07885982659434</v>
      </c>
      <c r="Y534" s="3">
        <f t="shared" si="186"/>
        <v>887.07885982659434</v>
      </c>
      <c r="Z534" s="96">
        <f t="shared" si="187"/>
        <v>0</v>
      </c>
      <c r="AA534" s="220">
        <f t="shared" si="188"/>
        <v>928.36372433639633</v>
      </c>
      <c r="AB534" s="184">
        <f t="shared" si="189"/>
        <v>928.36372433639633</v>
      </c>
      <c r="AC534" s="166">
        <f t="shared" si="190"/>
        <v>0</v>
      </c>
      <c r="AD534" s="3">
        <f t="shared" si="175"/>
        <v>9750</v>
      </c>
      <c r="AE534" s="184">
        <f t="shared" si="195"/>
        <v>9711.1180799791418</v>
      </c>
      <c r="AF534" s="184">
        <f t="shared" si="191"/>
        <v>9855.2912764895063</v>
      </c>
      <c r="AG534" s="184">
        <f t="shared" si="192"/>
        <v>10073.942490931622</v>
      </c>
      <c r="AH534" s="184">
        <f t="shared" si="193"/>
        <v>10387.078859826594</v>
      </c>
      <c r="AI534" s="184">
        <f t="shared" si="194"/>
        <v>10428.363724336396</v>
      </c>
    </row>
    <row r="535" spans="1:35" x14ac:dyDescent="0.25">
      <c r="A535" s="1">
        <v>533</v>
      </c>
      <c r="B535" s="30">
        <v>9500</v>
      </c>
      <c r="C535" s="30">
        <v>9750</v>
      </c>
      <c r="D535" s="30">
        <v>9750</v>
      </c>
      <c r="E535" s="3">
        <v>37</v>
      </c>
      <c r="F535" s="3">
        <v>53</v>
      </c>
      <c r="G535" s="3">
        <v>55</v>
      </c>
      <c r="H535" s="3">
        <v>5750</v>
      </c>
      <c r="I535" s="3">
        <v>4750</v>
      </c>
      <c r="J535" s="3">
        <v>2750</v>
      </c>
      <c r="K535" s="3">
        <v>3.5454545454545454</v>
      </c>
      <c r="L535" s="61">
        <v>250</v>
      </c>
      <c r="M535" s="61">
        <v>0</v>
      </c>
      <c r="N535" s="61">
        <v>1000</v>
      </c>
      <c r="O535" s="129">
        <f t="shared" si="180"/>
        <v>52.889794420080023</v>
      </c>
      <c r="P535" s="3">
        <f t="shared" si="176"/>
        <v>-947.11020557991992</v>
      </c>
      <c r="Q535" s="96">
        <f t="shared" si="177"/>
        <v>-0.94711020557991987</v>
      </c>
      <c r="R535" s="157">
        <f t="shared" si="181"/>
        <v>179.38893880076429</v>
      </c>
      <c r="S535" s="3">
        <f t="shared" si="178"/>
        <v>-820.61106119923568</v>
      </c>
      <c r="T535" s="96">
        <f t="shared" si="179"/>
        <v>-0.82061106119923566</v>
      </c>
      <c r="U535" s="154">
        <f t="shared" si="182"/>
        <v>113.46610519431303</v>
      </c>
      <c r="V535" s="3">
        <f t="shared" si="183"/>
        <v>-886.53389480568694</v>
      </c>
      <c r="W535" s="96">
        <f t="shared" si="184"/>
        <v>-0.8865338948056869</v>
      </c>
      <c r="X535" s="217">
        <f t="shared" si="185"/>
        <v>353.66782375075292</v>
      </c>
      <c r="Y535" s="3">
        <f t="shared" si="186"/>
        <v>-646.33217624924714</v>
      </c>
      <c r="Z535" s="96">
        <f t="shared" si="187"/>
        <v>-0.6463321762492471</v>
      </c>
      <c r="AA535" s="220">
        <f t="shared" si="188"/>
        <v>285.46639583838703</v>
      </c>
      <c r="AB535" s="184">
        <f t="shared" si="189"/>
        <v>-714.53360416161297</v>
      </c>
      <c r="AC535" s="166">
        <f t="shared" si="190"/>
        <v>-0.71453360416161293</v>
      </c>
      <c r="AD535" s="3">
        <f t="shared" si="175"/>
        <v>9750</v>
      </c>
      <c r="AE535" s="184">
        <f t="shared" si="195"/>
        <v>9802.8897944200799</v>
      </c>
      <c r="AF535" s="184">
        <f t="shared" si="191"/>
        <v>9929.3889388007647</v>
      </c>
      <c r="AG535" s="184">
        <f t="shared" si="192"/>
        <v>9863.4661051943131</v>
      </c>
      <c r="AH535" s="184">
        <f t="shared" si="193"/>
        <v>10103.667823750753</v>
      </c>
      <c r="AI535" s="184">
        <f t="shared" si="194"/>
        <v>10035.466395838386</v>
      </c>
    </row>
    <row r="536" spans="1:35" x14ac:dyDescent="0.25">
      <c r="A536" s="1">
        <v>534</v>
      </c>
      <c r="B536" s="30">
        <v>9750</v>
      </c>
      <c r="C536" s="30">
        <v>9750</v>
      </c>
      <c r="D536" s="30">
        <v>10750</v>
      </c>
      <c r="E536" s="3">
        <v>53</v>
      </c>
      <c r="F536" s="3">
        <v>55</v>
      </c>
      <c r="G536" s="3">
        <v>51</v>
      </c>
      <c r="H536" s="3">
        <v>4750</v>
      </c>
      <c r="I536" s="3">
        <v>2750</v>
      </c>
      <c r="J536" s="3">
        <v>2750</v>
      </c>
      <c r="K536" s="3">
        <v>3.9090909090909092</v>
      </c>
      <c r="L536" s="61">
        <v>0</v>
      </c>
      <c r="M536" s="61">
        <v>1000</v>
      </c>
      <c r="N536" s="61">
        <v>0</v>
      </c>
      <c r="O536" s="129">
        <f t="shared" si="180"/>
        <v>-119.04894182573992</v>
      </c>
      <c r="P536" s="3">
        <f t="shared" si="176"/>
        <v>-119.04894182573992</v>
      </c>
      <c r="Q536" s="96">
        <f t="shared" si="177"/>
        <v>0</v>
      </c>
      <c r="R536" s="157">
        <f t="shared" si="181"/>
        <v>-181.74639810811709</v>
      </c>
      <c r="S536" s="3">
        <f t="shared" si="178"/>
        <v>-181.74639810811709</v>
      </c>
      <c r="T536" s="96">
        <f t="shared" si="179"/>
        <v>0</v>
      </c>
      <c r="U536" s="154">
        <f t="shared" si="182"/>
        <v>-331.49899335459014</v>
      </c>
      <c r="V536" s="3">
        <f t="shared" si="183"/>
        <v>-331.49899335459014</v>
      </c>
      <c r="W536" s="96">
        <f t="shared" si="184"/>
        <v>0</v>
      </c>
      <c r="X536" s="217">
        <f t="shared" si="185"/>
        <v>-234.87942044522765</v>
      </c>
      <c r="Y536" s="3">
        <f t="shared" si="186"/>
        <v>-234.87942044522765</v>
      </c>
      <c r="Z536" s="96">
        <f t="shared" si="187"/>
        <v>0</v>
      </c>
      <c r="AA536" s="220">
        <f t="shared" si="188"/>
        <v>-312.10436440080042</v>
      </c>
      <c r="AB536" s="184">
        <f t="shared" si="189"/>
        <v>-312.10436440080042</v>
      </c>
      <c r="AC536" s="166">
        <f t="shared" si="190"/>
        <v>0</v>
      </c>
      <c r="AD536" s="3">
        <f t="shared" si="175"/>
        <v>10750</v>
      </c>
      <c r="AE536" s="184">
        <f t="shared" si="195"/>
        <v>9630.9510581742597</v>
      </c>
      <c r="AF536" s="184">
        <f t="shared" si="191"/>
        <v>9568.2536018918836</v>
      </c>
      <c r="AG536" s="184">
        <f t="shared" si="192"/>
        <v>9418.5010066454106</v>
      </c>
      <c r="AH536" s="184">
        <f t="shared" si="193"/>
        <v>9515.1205795547721</v>
      </c>
      <c r="AI536" s="184">
        <f t="shared" si="194"/>
        <v>9437.8956355991995</v>
      </c>
    </row>
    <row r="537" spans="1:35" x14ac:dyDescent="0.25">
      <c r="A537" s="1">
        <v>535</v>
      </c>
      <c r="B537" s="30">
        <v>9750</v>
      </c>
      <c r="C537" s="30">
        <v>10750</v>
      </c>
      <c r="D537" s="30">
        <v>10750</v>
      </c>
      <c r="E537" s="3">
        <v>55</v>
      </c>
      <c r="F537" s="3">
        <v>51</v>
      </c>
      <c r="G537" s="3">
        <v>56</v>
      </c>
      <c r="H537" s="3">
        <v>2750</v>
      </c>
      <c r="I537" s="3">
        <v>2750</v>
      </c>
      <c r="J537" s="3">
        <v>2750</v>
      </c>
      <c r="K537" s="3">
        <v>3.9090909090909092</v>
      </c>
      <c r="L537" s="61">
        <v>1000</v>
      </c>
      <c r="M537" s="61">
        <v>0</v>
      </c>
      <c r="N537" s="61">
        <v>0</v>
      </c>
      <c r="O537" s="129">
        <f t="shared" si="180"/>
        <v>-88.871249445786248</v>
      </c>
      <c r="P537" s="3">
        <f t="shared" si="176"/>
        <v>-88.871249445786248</v>
      </c>
      <c r="Q537" s="96">
        <f t="shared" si="177"/>
        <v>0</v>
      </c>
      <c r="R537" s="157">
        <f t="shared" si="181"/>
        <v>-124.43813408047106</v>
      </c>
      <c r="S537" s="3">
        <f t="shared" si="178"/>
        <v>-124.43813408047106</v>
      </c>
      <c r="T537" s="96">
        <f t="shared" si="179"/>
        <v>0</v>
      </c>
      <c r="U537" s="154">
        <f t="shared" si="182"/>
        <v>-38.749278794878364</v>
      </c>
      <c r="V537" s="3">
        <f t="shared" si="183"/>
        <v>-38.749278794878364</v>
      </c>
      <c r="W537" s="96">
        <f t="shared" si="184"/>
        <v>0</v>
      </c>
      <c r="X537" s="217">
        <f t="shared" si="185"/>
        <v>-58.570980768349671</v>
      </c>
      <c r="Y537" s="3">
        <f t="shared" si="186"/>
        <v>-58.570980768349671</v>
      </c>
      <c r="Z537" s="96">
        <f t="shared" si="187"/>
        <v>0</v>
      </c>
      <c r="AA537" s="220">
        <f t="shared" si="188"/>
        <v>-71.859916391060665</v>
      </c>
      <c r="AB537" s="184">
        <f t="shared" si="189"/>
        <v>-71.859916391060665</v>
      </c>
      <c r="AC537" s="166">
        <f t="shared" si="190"/>
        <v>0</v>
      </c>
      <c r="AD537" s="3">
        <f t="shared" si="175"/>
        <v>10750</v>
      </c>
      <c r="AE537" s="184">
        <f t="shared" si="195"/>
        <v>10661.128750554213</v>
      </c>
      <c r="AF537" s="184">
        <f t="shared" si="191"/>
        <v>10625.56186591953</v>
      </c>
      <c r="AG537" s="184">
        <f t="shared" si="192"/>
        <v>10711.250721205122</v>
      </c>
      <c r="AH537" s="184">
        <f t="shared" si="193"/>
        <v>10691.429019231651</v>
      </c>
      <c r="AI537" s="184">
        <f t="shared" si="194"/>
        <v>10678.14008360894</v>
      </c>
    </row>
    <row r="538" spans="1:35" x14ac:dyDescent="0.25">
      <c r="A538" s="1">
        <v>536</v>
      </c>
      <c r="B538" s="30">
        <v>10750</v>
      </c>
      <c r="C538" s="30">
        <v>10750</v>
      </c>
      <c r="D538" s="30">
        <v>10750</v>
      </c>
      <c r="E538" s="3">
        <v>51</v>
      </c>
      <c r="F538" s="3">
        <v>56</v>
      </c>
      <c r="G538" s="3">
        <v>44</v>
      </c>
      <c r="H538" s="3">
        <v>2750</v>
      </c>
      <c r="I538" s="3">
        <v>2750</v>
      </c>
      <c r="J538" s="3">
        <v>4750</v>
      </c>
      <c r="K538" s="3">
        <v>2.263157894736842</v>
      </c>
      <c r="L538" s="61">
        <v>0</v>
      </c>
      <c r="M538" s="61">
        <v>0</v>
      </c>
      <c r="N538" s="61">
        <v>250</v>
      </c>
      <c r="O538" s="129">
        <f t="shared" si="180"/>
        <v>0.30152883679346587</v>
      </c>
      <c r="P538" s="3">
        <f t="shared" si="176"/>
        <v>-249.69847116320653</v>
      </c>
      <c r="Q538" s="96">
        <f t="shared" si="177"/>
        <v>-0.99879388465282615</v>
      </c>
      <c r="R538" s="157">
        <f t="shared" si="181"/>
        <v>-106.66709740225033</v>
      </c>
      <c r="S538" s="3">
        <f t="shared" si="178"/>
        <v>-356.66709740225031</v>
      </c>
      <c r="T538" s="96">
        <f t="shared" si="179"/>
        <v>-1.4266683896090013</v>
      </c>
      <c r="U538" s="154">
        <f t="shared" si="182"/>
        <v>-354.05087392716769</v>
      </c>
      <c r="V538" s="3">
        <f t="shared" si="183"/>
        <v>-604.05087392716769</v>
      </c>
      <c r="W538" s="96">
        <f t="shared" si="184"/>
        <v>-2.4162034957086709</v>
      </c>
      <c r="X538" s="217">
        <f t="shared" si="185"/>
        <v>-266.08221911531598</v>
      </c>
      <c r="Y538" s="3">
        <f t="shared" si="186"/>
        <v>-516.08221911531598</v>
      </c>
      <c r="Z538" s="96">
        <f t="shared" si="187"/>
        <v>-2.0643288764612637</v>
      </c>
      <c r="AA538" s="220">
        <f t="shared" si="188"/>
        <v>-287.31612051343552</v>
      </c>
      <c r="AB538" s="184">
        <f t="shared" si="189"/>
        <v>-537.31612051343552</v>
      </c>
      <c r="AC538" s="166">
        <f t="shared" si="190"/>
        <v>-2.1492644820537419</v>
      </c>
      <c r="AD538" s="3">
        <f t="shared" si="175"/>
        <v>10750</v>
      </c>
      <c r="AE538" s="184">
        <f t="shared" si="195"/>
        <v>10750.301528836793</v>
      </c>
      <c r="AF538" s="184">
        <f t="shared" si="191"/>
        <v>10643.332902597749</v>
      </c>
      <c r="AG538" s="184">
        <f t="shared" si="192"/>
        <v>10395.949126072832</v>
      </c>
      <c r="AH538" s="184">
        <f t="shared" si="193"/>
        <v>10483.917780884683</v>
      </c>
      <c r="AI538" s="184">
        <f t="shared" si="194"/>
        <v>10462.683879486565</v>
      </c>
    </row>
    <row r="539" spans="1:35" x14ac:dyDescent="0.25">
      <c r="A539" s="1">
        <v>537</v>
      </c>
      <c r="B539" s="30">
        <v>10750</v>
      </c>
      <c r="C539" s="30">
        <v>10750</v>
      </c>
      <c r="D539" s="30">
        <v>11000</v>
      </c>
      <c r="E539" s="3">
        <v>56</v>
      </c>
      <c r="F539" s="3">
        <v>44</v>
      </c>
      <c r="G539" s="3">
        <v>56</v>
      </c>
      <c r="H539" s="3">
        <v>2750</v>
      </c>
      <c r="I539" s="3">
        <v>4750</v>
      </c>
      <c r="J539" s="3">
        <v>5750</v>
      </c>
      <c r="K539" s="3">
        <v>1.9130434782608696</v>
      </c>
      <c r="L539" s="61">
        <v>0</v>
      </c>
      <c r="M539" s="61">
        <v>250</v>
      </c>
      <c r="N539" s="61">
        <v>-1250</v>
      </c>
      <c r="O539" s="129">
        <f t="shared" si="180"/>
        <v>138.2814879773432</v>
      </c>
      <c r="P539" s="3">
        <f t="shared" si="176"/>
        <v>1388.2814879773432</v>
      </c>
      <c r="Q539" s="96">
        <f t="shared" si="177"/>
        <v>-1.1106251903818745</v>
      </c>
      <c r="R539" s="157">
        <f t="shared" si="181"/>
        <v>173.01473166796862</v>
      </c>
      <c r="S539" s="3">
        <f t="shared" si="178"/>
        <v>1423.0147316679686</v>
      </c>
      <c r="T539" s="96">
        <f t="shared" si="179"/>
        <v>-1.1384117853343749</v>
      </c>
      <c r="U539" s="154">
        <f t="shared" si="182"/>
        <v>329.61335578349866</v>
      </c>
      <c r="V539" s="3">
        <f t="shared" si="183"/>
        <v>1579.6133557834987</v>
      </c>
      <c r="W539" s="96">
        <f t="shared" si="184"/>
        <v>-1.263690684626799</v>
      </c>
      <c r="X539" s="217">
        <f t="shared" si="185"/>
        <v>139.94464700485926</v>
      </c>
      <c r="Y539" s="3">
        <f t="shared" si="186"/>
        <v>1389.9446470048592</v>
      </c>
      <c r="Z539" s="96">
        <f t="shared" si="187"/>
        <v>-1.1119557176038875</v>
      </c>
      <c r="AA539" s="220">
        <f t="shared" si="188"/>
        <v>206.65343541815275</v>
      </c>
      <c r="AB539" s="184">
        <f t="shared" si="189"/>
        <v>1456.6534354181526</v>
      </c>
      <c r="AC539" s="166">
        <f t="shared" si="190"/>
        <v>-1.1653227483345221</v>
      </c>
      <c r="AD539" s="3">
        <f t="shared" si="175"/>
        <v>11000</v>
      </c>
      <c r="AE539" s="184">
        <f t="shared" si="195"/>
        <v>10888.281487977343</v>
      </c>
      <c r="AF539" s="184">
        <f t="shared" si="191"/>
        <v>10923.014731667969</v>
      </c>
      <c r="AG539" s="184">
        <f t="shared" si="192"/>
        <v>11079.613355783498</v>
      </c>
      <c r="AH539" s="184">
        <f t="shared" si="193"/>
        <v>10889.944647004859</v>
      </c>
      <c r="AI539" s="184">
        <f t="shared" si="194"/>
        <v>10956.653435418153</v>
      </c>
    </row>
    <row r="540" spans="1:35" x14ac:dyDescent="0.25">
      <c r="A540" s="1">
        <v>538</v>
      </c>
      <c r="B540" s="30">
        <v>10750</v>
      </c>
      <c r="C540" s="30">
        <v>11000</v>
      </c>
      <c r="D540" s="30">
        <v>9750</v>
      </c>
      <c r="E540" s="3">
        <v>44</v>
      </c>
      <c r="F540" s="3">
        <v>56</v>
      </c>
      <c r="G540" s="3">
        <v>42</v>
      </c>
      <c r="H540" s="3">
        <v>4750</v>
      </c>
      <c r="I540" s="3">
        <v>5750</v>
      </c>
      <c r="J540" s="3">
        <v>4750</v>
      </c>
      <c r="K540" s="3">
        <v>2.0526315789473686</v>
      </c>
      <c r="L540" s="61">
        <v>250</v>
      </c>
      <c r="M540" s="61">
        <v>-1250</v>
      </c>
      <c r="N540" s="61">
        <v>250</v>
      </c>
      <c r="O540" s="129">
        <f t="shared" si="180"/>
        <v>144.72715674324405</v>
      </c>
      <c r="P540" s="3">
        <f t="shared" si="176"/>
        <v>-105.27284325675595</v>
      </c>
      <c r="Q540" s="96">
        <f t="shared" si="177"/>
        <v>-0.42109137302702382</v>
      </c>
      <c r="R540" s="157">
        <f t="shared" si="181"/>
        <v>299.31002133756192</v>
      </c>
      <c r="S540" s="3">
        <f t="shared" si="178"/>
        <v>49.310021337561921</v>
      </c>
      <c r="T540" s="96">
        <f t="shared" si="179"/>
        <v>0.19724008535024767</v>
      </c>
      <c r="U540" s="154">
        <f t="shared" si="182"/>
        <v>-13.8674606965821</v>
      </c>
      <c r="V540" s="3">
        <f t="shared" si="183"/>
        <v>-263.8674606965821</v>
      </c>
      <c r="W540" s="96">
        <f t="shared" si="184"/>
        <v>-1.0554698427863285</v>
      </c>
      <c r="X540" s="217">
        <f t="shared" si="185"/>
        <v>151.86297728884477</v>
      </c>
      <c r="Y540" s="3">
        <f t="shared" si="186"/>
        <v>-98.137022711155225</v>
      </c>
      <c r="Z540" s="96">
        <f t="shared" si="187"/>
        <v>-0.39254809084462089</v>
      </c>
      <c r="AA540" s="220">
        <f t="shared" si="188"/>
        <v>47.447601973001326</v>
      </c>
      <c r="AB540" s="184">
        <f t="shared" si="189"/>
        <v>-202.55239802699867</v>
      </c>
      <c r="AC540" s="166">
        <f t="shared" si="190"/>
        <v>-0.8102095921079947</v>
      </c>
      <c r="AD540" s="3">
        <f t="shared" si="175"/>
        <v>9750</v>
      </c>
      <c r="AE540" s="184">
        <f t="shared" si="195"/>
        <v>11144.727156743244</v>
      </c>
      <c r="AF540" s="184">
        <f t="shared" si="191"/>
        <v>11299.310021337562</v>
      </c>
      <c r="AG540" s="184">
        <f t="shared" si="192"/>
        <v>10986.132539303419</v>
      </c>
      <c r="AH540" s="184">
        <f t="shared" si="193"/>
        <v>11151.862977288845</v>
      </c>
      <c r="AI540" s="184">
        <f t="shared" si="194"/>
        <v>11047.447601973001</v>
      </c>
    </row>
    <row r="541" spans="1:35" x14ac:dyDescent="0.25">
      <c r="A541" s="1">
        <v>539</v>
      </c>
      <c r="B541" s="30">
        <v>11000</v>
      </c>
      <c r="C541" s="30">
        <v>9750</v>
      </c>
      <c r="D541" s="30">
        <v>10000</v>
      </c>
      <c r="E541" s="3">
        <v>56</v>
      </c>
      <c r="F541" s="3">
        <v>42</v>
      </c>
      <c r="G541" s="3">
        <v>50</v>
      </c>
      <c r="H541" s="3">
        <v>5750</v>
      </c>
      <c r="I541" s="3">
        <v>4750</v>
      </c>
      <c r="J541" s="3">
        <v>3750</v>
      </c>
      <c r="K541" s="3">
        <v>2.6666666666666665</v>
      </c>
      <c r="L541" s="61">
        <v>-1250</v>
      </c>
      <c r="M541" s="61">
        <v>250</v>
      </c>
      <c r="N541" s="61">
        <v>-750</v>
      </c>
      <c r="O541" s="129">
        <f t="shared" si="180"/>
        <v>58.224959040178533</v>
      </c>
      <c r="P541" s="3">
        <f t="shared" si="176"/>
        <v>808.22495904017853</v>
      </c>
      <c r="Q541" s="96">
        <f t="shared" si="177"/>
        <v>-1.0776332787202381</v>
      </c>
      <c r="R541" s="157">
        <f t="shared" si="181"/>
        <v>142.17795714209407</v>
      </c>
      <c r="S541" s="3">
        <f t="shared" si="178"/>
        <v>892.1779571420941</v>
      </c>
      <c r="T541" s="96">
        <f t="shared" si="179"/>
        <v>-1.189570609522792</v>
      </c>
      <c r="U541" s="154">
        <f t="shared" si="182"/>
        <v>244.16157761983709</v>
      </c>
      <c r="V541" s="3">
        <f t="shared" si="183"/>
        <v>994.16157761983709</v>
      </c>
      <c r="W541" s="96">
        <f t="shared" si="184"/>
        <v>-1.3255487701597828</v>
      </c>
      <c r="X541" s="217">
        <f t="shared" si="185"/>
        <v>111.45325420223489</v>
      </c>
      <c r="Y541" s="3">
        <f t="shared" si="186"/>
        <v>861.45325420223492</v>
      </c>
      <c r="Z541" s="96">
        <f t="shared" si="187"/>
        <v>-1.1486043389363132</v>
      </c>
      <c r="AA541" s="220">
        <f t="shared" si="188"/>
        <v>39.578263786867723</v>
      </c>
      <c r="AB541" s="184">
        <f t="shared" si="189"/>
        <v>789.57826378686775</v>
      </c>
      <c r="AC541" s="166">
        <f t="shared" si="190"/>
        <v>-1.0527710183824903</v>
      </c>
      <c r="AD541" s="3">
        <f t="shared" si="175"/>
        <v>10000</v>
      </c>
      <c r="AE541" s="184">
        <f t="shared" si="195"/>
        <v>9808.2249590401789</v>
      </c>
      <c r="AF541" s="184">
        <f t="shared" si="191"/>
        <v>9892.1779571420939</v>
      </c>
      <c r="AG541" s="184">
        <f t="shared" si="192"/>
        <v>9994.1615776198378</v>
      </c>
      <c r="AH541" s="184">
        <f t="shared" si="193"/>
        <v>9861.4532542022353</v>
      </c>
      <c r="AI541" s="184">
        <f t="shared" si="194"/>
        <v>9789.578263786867</v>
      </c>
    </row>
    <row r="542" spans="1:35" x14ac:dyDescent="0.25">
      <c r="A542" s="1">
        <v>540</v>
      </c>
      <c r="B542" s="30">
        <v>9750</v>
      </c>
      <c r="C542" s="30">
        <v>10000</v>
      </c>
      <c r="D542" s="30">
        <v>9250</v>
      </c>
      <c r="E542" s="3">
        <v>42</v>
      </c>
      <c r="F542" s="3">
        <v>50</v>
      </c>
      <c r="G542" s="3">
        <v>38</v>
      </c>
      <c r="H542" s="3">
        <v>4750</v>
      </c>
      <c r="I542" s="3">
        <v>3750</v>
      </c>
      <c r="J542" s="3">
        <v>2750</v>
      </c>
      <c r="K542" s="3">
        <v>3.3636363636363638</v>
      </c>
      <c r="L542" s="61">
        <v>250</v>
      </c>
      <c r="M542" s="61">
        <v>-750</v>
      </c>
      <c r="N542" s="61">
        <v>-250</v>
      </c>
      <c r="O542" s="129">
        <f t="shared" si="180"/>
        <v>24.183931499166164</v>
      </c>
      <c r="P542" s="3">
        <f t="shared" si="176"/>
        <v>274.18393149916619</v>
      </c>
      <c r="Q542" s="96">
        <f t="shared" si="177"/>
        <v>-1.0967357259966648</v>
      </c>
      <c r="R542" s="157">
        <f t="shared" si="181"/>
        <v>66.143818584509418</v>
      </c>
      <c r="S542" s="3">
        <f t="shared" si="178"/>
        <v>316.1438185845094</v>
      </c>
      <c r="T542" s="96">
        <f t="shared" si="179"/>
        <v>-1.2645752743380376</v>
      </c>
      <c r="U542" s="154">
        <f t="shared" si="182"/>
        <v>-140.19034390857075</v>
      </c>
      <c r="V542" s="3">
        <f t="shared" si="183"/>
        <v>109.80965609142925</v>
      </c>
      <c r="W542" s="96">
        <f t="shared" si="184"/>
        <v>-0.43923862436571698</v>
      </c>
      <c r="X542" s="217">
        <f t="shared" si="185"/>
        <v>27.711690639792053</v>
      </c>
      <c r="Y542" s="3">
        <f t="shared" si="186"/>
        <v>277.71169063979204</v>
      </c>
      <c r="Z542" s="96">
        <f t="shared" si="187"/>
        <v>-1.1108467625591683</v>
      </c>
      <c r="AA542" s="220">
        <f t="shared" si="188"/>
        <v>-119.75353616871391</v>
      </c>
      <c r="AB542" s="184">
        <f t="shared" si="189"/>
        <v>130.24646383128609</v>
      </c>
      <c r="AC542" s="166">
        <f t="shared" si="190"/>
        <v>-0.52098585532514441</v>
      </c>
      <c r="AD542" s="3">
        <f t="shared" si="175"/>
        <v>9250</v>
      </c>
      <c r="AE542" s="184">
        <f t="shared" si="195"/>
        <v>10024.183931499167</v>
      </c>
      <c r="AF542" s="184">
        <f t="shared" si="191"/>
        <v>10066.143818584509</v>
      </c>
      <c r="AG542" s="184">
        <f t="shared" si="192"/>
        <v>9859.8096560914291</v>
      </c>
      <c r="AH542" s="184">
        <f t="shared" si="193"/>
        <v>10027.711690639791</v>
      </c>
      <c r="AI542" s="184">
        <f t="shared" si="194"/>
        <v>9880.2464638312867</v>
      </c>
    </row>
    <row r="543" spans="1:35" x14ac:dyDescent="0.25">
      <c r="A543" s="1">
        <v>541</v>
      </c>
      <c r="B543" s="30">
        <v>10000</v>
      </c>
      <c r="C543" s="30">
        <v>9250</v>
      </c>
      <c r="D543" s="30">
        <v>9000</v>
      </c>
      <c r="E543" s="3">
        <v>50</v>
      </c>
      <c r="F543" s="3">
        <v>38</v>
      </c>
      <c r="G543" s="3">
        <v>18</v>
      </c>
      <c r="H543" s="3">
        <v>3750</v>
      </c>
      <c r="I543" s="3">
        <v>2750</v>
      </c>
      <c r="J543" s="3">
        <v>4750</v>
      </c>
      <c r="K543" s="3">
        <v>1.8947368421052631</v>
      </c>
      <c r="L543" s="61">
        <v>-750</v>
      </c>
      <c r="M543" s="61">
        <v>-250</v>
      </c>
      <c r="N543" s="61">
        <v>-500</v>
      </c>
      <c r="O543" s="129">
        <f t="shared" si="180"/>
        <v>117.24676196329067</v>
      </c>
      <c r="P543" s="3">
        <f t="shared" si="176"/>
        <v>617.24676196329062</v>
      </c>
      <c r="Q543" s="96">
        <f t="shared" si="177"/>
        <v>-1.2344935239265813</v>
      </c>
      <c r="R543" s="157">
        <f t="shared" si="181"/>
        <v>-6.5663614285493104</v>
      </c>
      <c r="S543" s="3">
        <f t="shared" si="178"/>
        <v>493.43363857145067</v>
      </c>
      <c r="T543" s="96">
        <f t="shared" si="179"/>
        <v>-0.98686727714290134</v>
      </c>
      <c r="U543" s="154">
        <f t="shared" si="182"/>
        <v>-281.00173054334681</v>
      </c>
      <c r="V543" s="3">
        <f t="shared" si="183"/>
        <v>218.99826945665319</v>
      </c>
      <c r="W543" s="96">
        <f t="shared" si="184"/>
        <v>-0.43799653891330637</v>
      </c>
      <c r="X543" s="217">
        <f t="shared" si="185"/>
        <v>-349.69283970284494</v>
      </c>
      <c r="Y543" s="3">
        <f t="shared" si="186"/>
        <v>150.30716029715506</v>
      </c>
      <c r="Z543" s="96">
        <f t="shared" si="187"/>
        <v>-0.30061432059431015</v>
      </c>
      <c r="AA543" s="220">
        <f t="shared" si="188"/>
        <v>-522.38042399727044</v>
      </c>
      <c r="AB543" s="184">
        <f t="shared" si="189"/>
        <v>-22.380423997270441</v>
      </c>
      <c r="AC543" s="166">
        <f t="shared" si="190"/>
        <v>4.476084799454088E-2</v>
      </c>
      <c r="AD543" s="3">
        <f t="shared" si="175"/>
        <v>9000</v>
      </c>
      <c r="AE543" s="184">
        <f t="shared" si="195"/>
        <v>9367.2467619632898</v>
      </c>
      <c r="AF543" s="184">
        <f t="shared" si="191"/>
        <v>9243.4336385714505</v>
      </c>
      <c r="AG543" s="184">
        <f t="shared" si="192"/>
        <v>8968.9982694566534</v>
      </c>
      <c r="AH543" s="184">
        <f t="shared" si="193"/>
        <v>8900.3071602971559</v>
      </c>
      <c r="AI543" s="184">
        <f t="shared" si="194"/>
        <v>8727.6195760027294</v>
      </c>
    </row>
    <row r="544" spans="1:35" ht="15.75" thickBot="1" x14ac:dyDescent="0.3">
      <c r="A544" s="1">
        <v>542</v>
      </c>
      <c r="B544" s="30">
        <v>9250</v>
      </c>
      <c r="C544" s="30">
        <v>9000</v>
      </c>
      <c r="D544" s="31">
        <v>8500</v>
      </c>
      <c r="E544" s="3">
        <v>38</v>
      </c>
      <c r="F544" s="3">
        <v>18</v>
      </c>
      <c r="G544" s="32">
        <v>26</v>
      </c>
      <c r="H544" s="3">
        <v>2750</v>
      </c>
      <c r="I544" s="3">
        <v>4750</v>
      </c>
      <c r="J544" s="32">
        <v>2750</v>
      </c>
      <c r="K544" s="32">
        <v>3.0909090909090908</v>
      </c>
      <c r="L544" s="61">
        <v>-250</v>
      </c>
      <c r="M544" s="61">
        <v>-500</v>
      </c>
      <c r="N544" s="62">
        <v>-500</v>
      </c>
      <c r="O544" s="129">
        <f t="shared" si="180"/>
        <v>62.604906543670296</v>
      </c>
      <c r="P544" s="3">
        <f t="shared" si="176"/>
        <v>562.60490654367027</v>
      </c>
      <c r="Q544" s="96">
        <f t="shared" si="177"/>
        <v>-1.1252098130873405</v>
      </c>
      <c r="R544" s="157">
        <f t="shared" si="181"/>
        <v>164.76848396006929</v>
      </c>
      <c r="S544" s="3">
        <f t="shared" si="178"/>
        <v>664.76848396006926</v>
      </c>
      <c r="T544" s="96">
        <f t="shared" si="179"/>
        <v>-1.3295369679201385</v>
      </c>
      <c r="U544" s="154">
        <f t="shared" si="182"/>
        <v>470.36225502805132</v>
      </c>
      <c r="V544" s="3">
        <f t="shared" si="183"/>
        <v>970.36225502805132</v>
      </c>
      <c r="W544" s="96">
        <f t="shared" si="184"/>
        <v>-1.9407245100561026</v>
      </c>
      <c r="X544" s="217">
        <f t="shared" si="185"/>
        <v>196.65192939718463</v>
      </c>
      <c r="Y544" s="3">
        <f t="shared" si="186"/>
        <v>696.65192939718463</v>
      </c>
      <c r="Z544" s="96">
        <f t="shared" si="187"/>
        <v>-1.3933038587943694</v>
      </c>
      <c r="AA544" s="220">
        <f t="shared" si="188"/>
        <v>66.824453808312725</v>
      </c>
      <c r="AB544" s="184">
        <f t="shared" si="189"/>
        <v>566.82445380831268</v>
      </c>
      <c r="AC544" s="166">
        <f t="shared" si="190"/>
        <v>-1.1336489076166254</v>
      </c>
      <c r="AD544" s="3">
        <f t="shared" si="175"/>
        <v>8500</v>
      </c>
      <c r="AE544" s="184">
        <f t="shared" si="195"/>
        <v>9062.6049065436709</v>
      </c>
      <c r="AF544" s="184">
        <f t="shared" si="191"/>
        <v>9164.7684839600697</v>
      </c>
      <c r="AG544" s="184">
        <f t="shared" si="192"/>
        <v>9470.3622550280506</v>
      </c>
      <c r="AH544" s="184">
        <f t="shared" si="193"/>
        <v>9196.6519293971851</v>
      </c>
      <c r="AI544" s="184">
        <f t="shared" si="194"/>
        <v>9066.8244538083127</v>
      </c>
    </row>
    <row r="545" spans="1:35" ht="15.75" thickBot="1" x14ac:dyDescent="0.3">
      <c r="A545" s="1">
        <v>543</v>
      </c>
      <c r="B545" s="30">
        <v>9000</v>
      </c>
      <c r="C545" s="31">
        <v>8500</v>
      </c>
      <c r="D545" s="29">
        <v>8500</v>
      </c>
      <c r="E545" s="3">
        <v>18</v>
      </c>
      <c r="F545" s="32">
        <v>26</v>
      </c>
      <c r="G545" s="28">
        <v>19</v>
      </c>
      <c r="H545" s="3">
        <v>4750</v>
      </c>
      <c r="I545" s="32">
        <v>2750</v>
      </c>
      <c r="J545" s="28">
        <v>3750</v>
      </c>
      <c r="K545" s="28">
        <v>2.2666666666666666</v>
      </c>
      <c r="L545" s="61">
        <v>-500</v>
      </c>
      <c r="M545" s="62">
        <v>-500</v>
      </c>
      <c r="N545" s="209">
        <v>1250</v>
      </c>
      <c r="O545" s="129">
        <f t="shared" si="180"/>
        <v>101.08325618799796</v>
      </c>
      <c r="P545" s="3">
        <f t="shared" si="176"/>
        <v>-1148.9167438120021</v>
      </c>
      <c r="Q545" s="96">
        <f t="shared" si="177"/>
        <v>-0.91913339504960168</v>
      </c>
      <c r="R545" s="157">
        <f t="shared" si="181"/>
        <v>13.13096506766437</v>
      </c>
      <c r="S545" s="3">
        <f t="shared" si="178"/>
        <v>-1236.8690349323356</v>
      </c>
      <c r="T545" s="96">
        <f t="shared" si="179"/>
        <v>-0.98949522794586842</v>
      </c>
      <c r="U545" s="154">
        <f t="shared" si="182"/>
        <v>-72.032315177122939</v>
      </c>
      <c r="V545" s="3">
        <f t="shared" si="183"/>
        <v>-1322.0323151771229</v>
      </c>
      <c r="W545" s="96">
        <f t="shared" si="184"/>
        <v>-1.0576258521416984</v>
      </c>
      <c r="X545" s="217">
        <f t="shared" si="185"/>
        <v>139.55010704902128</v>
      </c>
      <c r="Y545" s="3">
        <f t="shared" si="186"/>
        <v>-1110.4498929509787</v>
      </c>
      <c r="Z545" s="96">
        <f t="shared" si="187"/>
        <v>-0.88835991436078299</v>
      </c>
      <c r="AA545" s="220">
        <f t="shared" si="188"/>
        <v>5.3649427081769545</v>
      </c>
      <c r="AB545" s="184">
        <f t="shared" si="189"/>
        <v>-1244.6350572918232</v>
      </c>
      <c r="AC545" s="166">
        <f t="shared" si="190"/>
        <v>-0.99570804583345851</v>
      </c>
      <c r="AD545" s="3">
        <f t="shared" si="175"/>
        <v>8500</v>
      </c>
      <c r="AE545" s="184">
        <f t="shared" si="195"/>
        <v>8601.0832561879979</v>
      </c>
      <c r="AF545" s="184">
        <f t="shared" si="191"/>
        <v>8513.1309650676649</v>
      </c>
      <c r="AG545" s="184">
        <f t="shared" si="192"/>
        <v>8427.9676848228773</v>
      </c>
      <c r="AH545" s="184">
        <f t="shared" si="193"/>
        <v>8639.5501070490209</v>
      </c>
      <c r="AI545" s="184">
        <f t="shared" si="194"/>
        <v>8505.3649427081764</v>
      </c>
    </row>
    <row r="546" spans="1:35" ht="15.75" thickBot="1" x14ac:dyDescent="0.3">
      <c r="A546" s="1">
        <v>544</v>
      </c>
      <c r="B546" s="31">
        <v>8500</v>
      </c>
      <c r="C546" s="29">
        <v>8500</v>
      </c>
      <c r="D546" s="30">
        <v>9750</v>
      </c>
      <c r="E546" s="32">
        <v>26</v>
      </c>
      <c r="F546" s="28">
        <v>19</v>
      </c>
      <c r="G546" s="3">
        <v>50</v>
      </c>
      <c r="H546" s="32">
        <v>2750</v>
      </c>
      <c r="I546" s="28">
        <v>3750</v>
      </c>
      <c r="J546" s="3">
        <v>3750</v>
      </c>
      <c r="K546" s="3">
        <v>2.6</v>
      </c>
      <c r="L546" s="62">
        <v>-500</v>
      </c>
      <c r="M546" s="209">
        <v>1250</v>
      </c>
      <c r="N546" s="61">
        <v>750</v>
      </c>
      <c r="O546" s="129">
        <f t="shared" si="180"/>
        <v>96.551624024100562</v>
      </c>
      <c r="P546" s="3">
        <f t="shared" si="176"/>
        <v>-653.44837597589947</v>
      </c>
      <c r="Q546" s="96">
        <f t="shared" si="177"/>
        <v>-0.87126450130119926</v>
      </c>
      <c r="R546" s="157">
        <f t="shared" si="181"/>
        <v>88.075757513320198</v>
      </c>
      <c r="S546" s="3">
        <f t="shared" si="178"/>
        <v>-661.92424248667976</v>
      </c>
      <c r="T546" s="96">
        <f t="shared" si="179"/>
        <v>-0.88256565664890629</v>
      </c>
      <c r="U546" s="154">
        <f t="shared" si="182"/>
        <v>692.55583296025293</v>
      </c>
      <c r="V546" s="3">
        <f t="shared" si="183"/>
        <v>-57.444167039747072</v>
      </c>
      <c r="W546" s="96">
        <f t="shared" si="184"/>
        <v>-7.6592222719662761E-2</v>
      </c>
      <c r="X546" s="217">
        <f t="shared" si="185"/>
        <v>533.73094163276824</v>
      </c>
      <c r="Y546" s="3">
        <f t="shared" si="186"/>
        <v>-216.26905836723176</v>
      </c>
      <c r="Z546" s="96">
        <f t="shared" si="187"/>
        <v>-0.28835874448964233</v>
      </c>
      <c r="AA546" s="220">
        <f t="shared" si="188"/>
        <v>616.83300461099429</v>
      </c>
      <c r="AB546" s="184">
        <f t="shared" si="189"/>
        <v>-133.16699538900571</v>
      </c>
      <c r="AC546" s="166">
        <f t="shared" si="190"/>
        <v>-0.1775559938520076</v>
      </c>
      <c r="AD546" s="3">
        <f t="shared" si="175"/>
        <v>9750</v>
      </c>
      <c r="AE546" s="184">
        <f t="shared" si="195"/>
        <v>8596.5516240241013</v>
      </c>
      <c r="AF546" s="184">
        <f t="shared" si="191"/>
        <v>8588.0757575133193</v>
      </c>
      <c r="AG546" s="184">
        <f t="shared" si="192"/>
        <v>9192.5558329602536</v>
      </c>
      <c r="AH546" s="184">
        <f t="shared" si="193"/>
        <v>9033.730941632768</v>
      </c>
      <c r="AI546" s="184">
        <f t="shared" si="194"/>
        <v>9116.833004610995</v>
      </c>
    </row>
    <row r="547" spans="1:35" x14ac:dyDescent="0.25">
      <c r="A547" s="1">
        <v>545</v>
      </c>
      <c r="B547" s="29">
        <v>8500</v>
      </c>
      <c r="C547" s="30">
        <v>9750</v>
      </c>
      <c r="D547" s="30">
        <v>10500</v>
      </c>
      <c r="E547" s="28">
        <v>19</v>
      </c>
      <c r="F547" s="3">
        <v>50</v>
      </c>
      <c r="G547" s="3">
        <v>54</v>
      </c>
      <c r="H547" s="28">
        <v>3750</v>
      </c>
      <c r="I547" s="3">
        <v>3750</v>
      </c>
      <c r="J547" s="3">
        <v>4750</v>
      </c>
      <c r="K547" s="3">
        <v>2.2105263157894739</v>
      </c>
      <c r="L547" s="209">
        <v>1250</v>
      </c>
      <c r="M547" s="61">
        <v>750</v>
      </c>
      <c r="N547" s="61">
        <v>1500</v>
      </c>
      <c r="O547" s="129">
        <f t="shared" si="180"/>
        <v>99.781089811308874</v>
      </c>
      <c r="P547" s="3">
        <f t="shared" si="176"/>
        <v>-1400.2189101886911</v>
      </c>
      <c r="Q547" s="96">
        <f t="shared" si="177"/>
        <v>-0.9334792734591274</v>
      </c>
      <c r="R547" s="157">
        <f t="shared" si="181"/>
        <v>74.356748042760913</v>
      </c>
      <c r="S547" s="3">
        <f t="shared" si="178"/>
        <v>-1425.643251957239</v>
      </c>
      <c r="T547" s="96">
        <f t="shared" si="179"/>
        <v>-0.95042883463815941</v>
      </c>
      <c r="U547" s="154">
        <f t="shared" si="182"/>
        <v>44.324609491450829</v>
      </c>
      <c r="V547" s="3">
        <f t="shared" si="183"/>
        <v>-1455.6753905085491</v>
      </c>
      <c r="W547" s="96">
        <f t="shared" si="184"/>
        <v>-0.9704502603390327</v>
      </c>
      <c r="X547" s="217">
        <f t="shared" si="185"/>
        <v>441.26242459811289</v>
      </c>
      <c r="Y547" s="3">
        <f t="shared" si="186"/>
        <v>-1058.7375754018872</v>
      </c>
      <c r="Z547" s="96">
        <f t="shared" si="187"/>
        <v>-0.70582505026792475</v>
      </c>
      <c r="AA547" s="220">
        <f t="shared" si="188"/>
        <v>501.47923483703806</v>
      </c>
      <c r="AB547" s="184">
        <f t="shared" si="189"/>
        <v>-998.52076516296188</v>
      </c>
      <c r="AC547" s="166">
        <f t="shared" si="190"/>
        <v>-0.66568051010864127</v>
      </c>
      <c r="AD547" s="3">
        <f t="shared" si="175"/>
        <v>10500</v>
      </c>
      <c r="AE547" s="184">
        <f t="shared" si="195"/>
        <v>9849.7810898113094</v>
      </c>
      <c r="AF547" s="184">
        <f t="shared" si="191"/>
        <v>9824.356748042761</v>
      </c>
      <c r="AG547" s="184">
        <f t="shared" si="192"/>
        <v>9794.3246094914502</v>
      </c>
      <c r="AH547" s="184">
        <f t="shared" si="193"/>
        <v>10191.262424598113</v>
      </c>
      <c r="AI547" s="184">
        <f t="shared" si="194"/>
        <v>10251.479234837037</v>
      </c>
    </row>
    <row r="548" spans="1:35" x14ac:dyDescent="0.25">
      <c r="A548" s="1">
        <v>546</v>
      </c>
      <c r="B548" s="30">
        <v>9750</v>
      </c>
      <c r="C548" s="30">
        <v>10500</v>
      </c>
      <c r="D548" s="30">
        <v>12000</v>
      </c>
      <c r="E548" s="3">
        <v>50</v>
      </c>
      <c r="F548" s="3">
        <v>54</v>
      </c>
      <c r="G548" s="3">
        <v>55</v>
      </c>
      <c r="H548" s="3">
        <v>3750</v>
      </c>
      <c r="I548" s="3">
        <v>4750</v>
      </c>
      <c r="J548" s="3">
        <v>1750</v>
      </c>
      <c r="K548" s="3">
        <v>6.8571428571428568</v>
      </c>
      <c r="L548" s="61">
        <v>750</v>
      </c>
      <c r="M548" s="61">
        <v>1500</v>
      </c>
      <c r="N548" s="61">
        <v>-1000</v>
      </c>
      <c r="O548" s="129">
        <f t="shared" si="180"/>
        <v>-265.52758481727273</v>
      </c>
      <c r="P548" s="3">
        <f t="shared" si="176"/>
        <v>734.47241518272722</v>
      </c>
      <c r="Q548" s="96">
        <f t="shared" si="177"/>
        <v>-0.73447241518272721</v>
      </c>
      <c r="R548" s="157">
        <f t="shared" si="181"/>
        <v>-154.64097783315597</v>
      </c>
      <c r="S548" s="3">
        <f t="shared" si="178"/>
        <v>845.35902216684406</v>
      </c>
      <c r="T548" s="96">
        <f t="shared" si="179"/>
        <v>-0.84535902216684411</v>
      </c>
      <c r="U548" s="154">
        <f t="shared" si="182"/>
        <v>-241.64680605113588</v>
      </c>
      <c r="V548" s="3">
        <f t="shared" si="183"/>
        <v>758.35319394886415</v>
      </c>
      <c r="W548" s="96">
        <f t="shared" si="184"/>
        <v>-0.75835319394886413</v>
      </c>
      <c r="X548" s="217">
        <f t="shared" si="185"/>
        <v>-247.73209640040298</v>
      </c>
      <c r="Y548" s="3">
        <f t="shared" si="186"/>
        <v>752.26790359959705</v>
      </c>
      <c r="Z548" s="96">
        <f t="shared" si="187"/>
        <v>-0.75226790359959705</v>
      </c>
      <c r="AA548" s="220">
        <f t="shared" si="188"/>
        <v>-308.13442979363072</v>
      </c>
      <c r="AB548" s="184">
        <f t="shared" si="189"/>
        <v>691.86557020636928</v>
      </c>
      <c r="AC548" s="166">
        <f t="shared" si="190"/>
        <v>-0.6918655702063693</v>
      </c>
      <c r="AD548" s="3">
        <f t="shared" si="175"/>
        <v>12000</v>
      </c>
      <c r="AE548" s="184">
        <f t="shared" si="195"/>
        <v>10234.472415182727</v>
      </c>
      <c r="AF548" s="184">
        <f t="shared" si="191"/>
        <v>10345.359022166844</v>
      </c>
      <c r="AG548" s="184">
        <f t="shared" si="192"/>
        <v>10258.353193948864</v>
      </c>
      <c r="AH548" s="184">
        <f t="shared" si="193"/>
        <v>10252.267903599597</v>
      </c>
      <c r="AI548" s="184">
        <f t="shared" si="194"/>
        <v>10191.86557020637</v>
      </c>
    </row>
    <row r="549" spans="1:35" x14ac:dyDescent="0.25">
      <c r="A549" s="1">
        <v>547</v>
      </c>
      <c r="B549" s="30">
        <v>10500</v>
      </c>
      <c r="C549" s="30">
        <v>12000</v>
      </c>
      <c r="D549" s="30">
        <v>11000</v>
      </c>
      <c r="E549" s="3">
        <v>54</v>
      </c>
      <c r="F549" s="3">
        <v>55</v>
      </c>
      <c r="G549" s="3">
        <v>55</v>
      </c>
      <c r="H549" s="3">
        <v>4750</v>
      </c>
      <c r="I549" s="3">
        <v>1750</v>
      </c>
      <c r="J549" s="3">
        <v>4750</v>
      </c>
      <c r="K549" s="3">
        <v>2.3157894736842106</v>
      </c>
      <c r="L549" s="61">
        <v>1500</v>
      </c>
      <c r="M549" s="61">
        <v>-1000</v>
      </c>
      <c r="N549" s="61">
        <v>-750</v>
      </c>
      <c r="O549" s="129">
        <f t="shared" si="180"/>
        <v>27.568275858083467</v>
      </c>
      <c r="P549" s="3">
        <f t="shared" si="176"/>
        <v>777.56827585808344</v>
      </c>
      <c r="Q549" s="96">
        <f t="shared" si="177"/>
        <v>-1.0367577011441111</v>
      </c>
      <c r="R549" s="157">
        <f t="shared" si="181"/>
        <v>-121.82943840413795</v>
      </c>
      <c r="S549" s="3">
        <f t="shared" si="178"/>
        <v>628.17056159586207</v>
      </c>
      <c r="T549" s="96">
        <f t="shared" si="179"/>
        <v>-0.83756074879448272</v>
      </c>
      <c r="U549" s="154">
        <f t="shared" si="182"/>
        <v>-78.878829503716645</v>
      </c>
      <c r="V549" s="3">
        <f t="shared" si="183"/>
        <v>671.12117049628341</v>
      </c>
      <c r="W549" s="96">
        <f t="shared" si="184"/>
        <v>-0.89482822732837786</v>
      </c>
      <c r="X549" s="217">
        <f t="shared" si="185"/>
        <v>94.774440458408534</v>
      </c>
      <c r="Y549" s="3">
        <f t="shared" si="186"/>
        <v>844.77444045840855</v>
      </c>
      <c r="Z549" s="96">
        <f t="shared" si="187"/>
        <v>-1.1263659206112113</v>
      </c>
      <c r="AA549" s="220">
        <f t="shared" si="188"/>
        <v>90.441244731171679</v>
      </c>
      <c r="AB549" s="184">
        <f t="shared" si="189"/>
        <v>840.44124473117165</v>
      </c>
      <c r="AC549" s="166">
        <f t="shared" si="190"/>
        <v>-1.1205883263082288</v>
      </c>
      <c r="AD549" s="3">
        <f t="shared" si="175"/>
        <v>11000</v>
      </c>
      <c r="AE549" s="184">
        <f t="shared" si="195"/>
        <v>12027.568275858084</v>
      </c>
      <c r="AF549" s="184">
        <f t="shared" si="191"/>
        <v>11878.170561595862</v>
      </c>
      <c r="AG549" s="184">
        <f t="shared" si="192"/>
        <v>11921.121170496283</v>
      </c>
      <c r="AH549" s="184">
        <f t="shared" si="193"/>
        <v>12094.774440458408</v>
      </c>
      <c r="AI549" s="184">
        <f t="shared" si="194"/>
        <v>12090.441244731172</v>
      </c>
    </row>
    <row r="550" spans="1:35" x14ac:dyDescent="0.25">
      <c r="A550" s="1">
        <v>548</v>
      </c>
      <c r="B550" s="30">
        <v>12000</v>
      </c>
      <c r="C550" s="30">
        <v>11000</v>
      </c>
      <c r="D550" s="30">
        <v>10250</v>
      </c>
      <c r="E550" s="3">
        <v>55</v>
      </c>
      <c r="F550" s="3">
        <v>55</v>
      </c>
      <c r="G550" s="3">
        <v>51</v>
      </c>
      <c r="H550" s="3">
        <v>1750</v>
      </c>
      <c r="I550" s="3">
        <v>4750</v>
      </c>
      <c r="J550" s="3">
        <v>4750</v>
      </c>
      <c r="K550" s="3">
        <v>2.1578947368421053</v>
      </c>
      <c r="L550" s="61">
        <v>-1000</v>
      </c>
      <c r="M550" s="61">
        <v>-750</v>
      </c>
      <c r="N550" s="61">
        <v>-250</v>
      </c>
      <c r="O550" s="129">
        <f t="shared" si="180"/>
        <v>120.79865059794452</v>
      </c>
      <c r="P550" s="3">
        <f t="shared" si="176"/>
        <v>370.79865059794452</v>
      </c>
      <c r="Q550" s="96">
        <f t="shared" si="177"/>
        <v>-1.4831946023917781</v>
      </c>
      <c r="R550" s="157">
        <f t="shared" si="181"/>
        <v>198.2629150396902</v>
      </c>
      <c r="S550" s="3">
        <f t="shared" si="178"/>
        <v>448.2629150396902</v>
      </c>
      <c r="T550" s="96">
        <f t="shared" si="179"/>
        <v>-1.7930516601587607</v>
      </c>
      <c r="U550" s="154">
        <f t="shared" si="182"/>
        <v>61.399394714579913</v>
      </c>
      <c r="V550" s="3">
        <f t="shared" si="183"/>
        <v>311.3993947145799</v>
      </c>
      <c r="W550" s="96">
        <f t="shared" si="184"/>
        <v>-1.2455975788583196</v>
      </c>
      <c r="X550" s="217">
        <f t="shared" si="185"/>
        <v>-30.723613352304326</v>
      </c>
      <c r="Y550" s="3">
        <f t="shared" si="186"/>
        <v>219.27638664769569</v>
      </c>
      <c r="Z550" s="96">
        <f t="shared" si="187"/>
        <v>-0.87710554659078277</v>
      </c>
      <c r="AA550" s="220">
        <f t="shared" si="188"/>
        <v>-2.002748748580089</v>
      </c>
      <c r="AB550" s="184">
        <f t="shared" si="189"/>
        <v>247.99725125141993</v>
      </c>
      <c r="AC550" s="166">
        <f t="shared" si="190"/>
        <v>-0.99198900500567966</v>
      </c>
      <c r="AD550" s="3">
        <f t="shared" si="175"/>
        <v>10250</v>
      </c>
      <c r="AE550" s="184">
        <f t="shared" si="195"/>
        <v>11120.798650597944</v>
      </c>
      <c r="AF550" s="184">
        <f t="shared" si="191"/>
        <v>11198.26291503969</v>
      </c>
      <c r="AG550" s="184">
        <f t="shared" si="192"/>
        <v>11061.399394714579</v>
      </c>
      <c r="AH550" s="184">
        <f t="shared" si="193"/>
        <v>10969.276386647696</v>
      </c>
      <c r="AI550" s="184">
        <f t="shared" si="194"/>
        <v>10997.99725125142</v>
      </c>
    </row>
    <row r="551" spans="1:35" x14ac:dyDescent="0.25">
      <c r="A551" s="1">
        <v>549</v>
      </c>
      <c r="B551" s="30">
        <v>11000</v>
      </c>
      <c r="C551" s="30">
        <v>10250</v>
      </c>
      <c r="D551" s="30">
        <v>10000</v>
      </c>
      <c r="E551" s="3">
        <v>55</v>
      </c>
      <c r="F551" s="3">
        <v>51</v>
      </c>
      <c r="G551" s="3">
        <v>47</v>
      </c>
      <c r="H551" s="3">
        <v>4750</v>
      </c>
      <c r="I551" s="3">
        <v>4750</v>
      </c>
      <c r="J551" s="3">
        <v>1750</v>
      </c>
      <c r="K551" s="3">
        <v>5.7142857142857144</v>
      </c>
      <c r="L551" s="61">
        <v>-750</v>
      </c>
      <c r="M551" s="61">
        <v>-250</v>
      </c>
      <c r="N551" s="61">
        <v>-1000</v>
      </c>
      <c r="O551" s="129">
        <f t="shared" si="180"/>
        <v>-41.833346200759479</v>
      </c>
      <c r="P551" s="3">
        <f t="shared" si="176"/>
        <v>958.16665379924052</v>
      </c>
      <c r="Q551" s="96">
        <f t="shared" si="177"/>
        <v>-0.95816665379924049</v>
      </c>
      <c r="R551" s="157">
        <f t="shared" si="181"/>
        <v>108.11058181810867</v>
      </c>
      <c r="S551" s="3">
        <f t="shared" si="178"/>
        <v>1108.1105818181086</v>
      </c>
      <c r="T551" s="96">
        <f t="shared" si="179"/>
        <v>-1.1081105818181085</v>
      </c>
      <c r="U551" s="154">
        <f t="shared" si="182"/>
        <v>-0.51073160107630144</v>
      </c>
      <c r="V551" s="3">
        <f t="shared" si="183"/>
        <v>999.48926839892374</v>
      </c>
      <c r="W551" s="96">
        <f t="shared" si="184"/>
        <v>-0.99948926839892371</v>
      </c>
      <c r="X551" s="217">
        <f t="shared" si="185"/>
        <v>-66.256830985055885</v>
      </c>
      <c r="Y551" s="3">
        <f t="shared" si="186"/>
        <v>933.7431690149441</v>
      </c>
      <c r="Z551" s="96">
        <f t="shared" si="187"/>
        <v>-0.93374316901494414</v>
      </c>
      <c r="AA551" s="220">
        <f t="shared" si="188"/>
        <v>-190.57706624578162</v>
      </c>
      <c r="AB551" s="184">
        <f t="shared" si="189"/>
        <v>809.42293375421832</v>
      </c>
      <c r="AC551" s="166">
        <f t="shared" si="190"/>
        <v>-0.80942293375421837</v>
      </c>
      <c r="AD551" s="3">
        <f t="shared" si="175"/>
        <v>10000</v>
      </c>
      <c r="AE551" s="184">
        <f t="shared" si="195"/>
        <v>10208.166653799241</v>
      </c>
      <c r="AF551" s="184">
        <f t="shared" si="191"/>
        <v>10358.110581818109</v>
      </c>
      <c r="AG551" s="184">
        <f t="shared" si="192"/>
        <v>10249.489268398924</v>
      </c>
      <c r="AH551" s="184">
        <f t="shared" si="193"/>
        <v>10183.743169014944</v>
      </c>
      <c r="AI551" s="184">
        <f t="shared" si="194"/>
        <v>10059.422933754218</v>
      </c>
    </row>
    <row r="552" spans="1:35" x14ac:dyDescent="0.25">
      <c r="A552" s="1">
        <v>550</v>
      </c>
      <c r="B552" s="30">
        <v>10250</v>
      </c>
      <c r="C552" s="30">
        <v>10000</v>
      </c>
      <c r="D552" s="30">
        <v>9000</v>
      </c>
      <c r="E552" s="3">
        <v>51</v>
      </c>
      <c r="F552" s="3">
        <v>47</v>
      </c>
      <c r="G552" s="3">
        <v>38</v>
      </c>
      <c r="H552" s="3">
        <v>4750</v>
      </c>
      <c r="I552" s="3">
        <v>1750</v>
      </c>
      <c r="J552" s="3">
        <v>1750</v>
      </c>
      <c r="K552" s="3">
        <v>5.1428571428571432</v>
      </c>
      <c r="L552" s="61">
        <v>-250</v>
      </c>
      <c r="M552" s="61">
        <v>-1000</v>
      </c>
      <c r="N552" s="61">
        <v>1250</v>
      </c>
      <c r="O552" s="129">
        <f t="shared" si="180"/>
        <v>39.836080727543532</v>
      </c>
      <c r="P552" s="3">
        <f t="shared" si="176"/>
        <v>-1210.1639192724565</v>
      </c>
      <c r="Q552" s="96">
        <f t="shared" si="177"/>
        <v>-0.96813113541796525</v>
      </c>
      <c r="R552" s="157">
        <f t="shared" si="181"/>
        <v>-30.398578725922093</v>
      </c>
      <c r="S552" s="3">
        <f t="shared" si="178"/>
        <v>-1280.3985787259221</v>
      </c>
      <c r="T552" s="96">
        <f t="shared" si="179"/>
        <v>-1.0243188629807376</v>
      </c>
      <c r="U552" s="154">
        <f t="shared" si="182"/>
        <v>-103.56923321852619</v>
      </c>
      <c r="V552" s="3">
        <f t="shared" si="183"/>
        <v>-1353.5692332185263</v>
      </c>
      <c r="W552" s="96">
        <f t="shared" si="184"/>
        <v>-1.0828553865748209</v>
      </c>
      <c r="X552" s="217">
        <f t="shared" si="185"/>
        <v>-47.90816673052926</v>
      </c>
      <c r="Y552" s="3">
        <f t="shared" si="186"/>
        <v>-1297.9081667305293</v>
      </c>
      <c r="Z552" s="96">
        <f t="shared" si="187"/>
        <v>-1.0383265333844234</v>
      </c>
      <c r="AA552" s="220">
        <f t="shared" si="188"/>
        <v>-190.68493235016462</v>
      </c>
      <c r="AB552" s="184">
        <f t="shared" si="189"/>
        <v>-1440.6849323501647</v>
      </c>
      <c r="AC552" s="166">
        <f t="shared" si="190"/>
        <v>-1.1525479458801318</v>
      </c>
      <c r="AD552" s="3">
        <f t="shared" si="175"/>
        <v>9000</v>
      </c>
      <c r="AE552" s="184">
        <f t="shared" si="195"/>
        <v>10039.836080727544</v>
      </c>
      <c r="AF552" s="184">
        <f t="shared" si="191"/>
        <v>9969.6014212740774</v>
      </c>
      <c r="AG552" s="184">
        <f t="shared" si="192"/>
        <v>9896.4307667814737</v>
      </c>
      <c r="AH552" s="184">
        <f t="shared" si="193"/>
        <v>9952.091833269471</v>
      </c>
      <c r="AI552" s="184">
        <f t="shared" si="194"/>
        <v>9809.3150676498353</v>
      </c>
    </row>
    <row r="553" spans="1:35" ht="15.75" thickBot="1" x14ac:dyDescent="0.3">
      <c r="A553" s="1">
        <v>551</v>
      </c>
      <c r="B553" s="30">
        <v>10000</v>
      </c>
      <c r="C553" s="30">
        <v>9000</v>
      </c>
      <c r="D553" s="31">
        <v>10250</v>
      </c>
      <c r="E553" s="3">
        <v>47</v>
      </c>
      <c r="F553" s="3">
        <v>38</v>
      </c>
      <c r="G553" s="32">
        <v>28</v>
      </c>
      <c r="H553" s="3">
        <v>1750</v>
      </c>
      <c r="I553" s="3">
        <v>1750</v>
      </c>
      <c r="J553" s="32">
        <v>2750</v>
      </c>
      <c r="K553" s="32">
        <v>3.7272727272727271</v>
      </c>
      <c r="L553" s="61">
        <v>-1000</v>
      </c>
      <c r="M553" s="61">
        <v>1250</v>
      </c>
      <c r="N553" s="62">
        <v>-250</v>
      </c>
      <c r="O553" s="129">
        <f t="shared" si="180"/>
        <v>-183.96803560259843</v>
      </c>
      <c r="P553" s="3">
        <f t="shared" si="176"/>
        <v>66.031964397401566</v>
      </c>
      <c r="Q553" s="96">
        <f t="shared" si="177"/>
        <v>-0.26412785758960627</v>
      </c>
      <c r="R553" s="157">
        <f t="shared" si="181"/>
        <v>-359.97241214625683</v>
      </c>
      <c r="S553" s="3">
        <f t="shared" si="178"/>
        <v>-109.97241214625683</v>
      </c>
      <c r="T553" s="96">
        <f t="shared" si="179"/>
        <v>0.43988964858502733</v>
      </c>
      <c r="U553" s="154">
        <f t="shared" si="182"/>
        <v>-469.52392979515486</v>
      </c>
      <c r="V553" s="3">
        <f t="shared" si="183"/>
        <v>-219.52392979515486</v>
      </c>
      <c r="W553" s="96">
        <f t="shared" si="184"/>
        <v>0.87809571918061946</v>
      </c>
      <c r="X553" s="217">
        <f t="shared" si="185"/>
        <v>-586.64640101547207</v>
      </c>
      <c r="Y553" s="3">
        <f t="shared" si="186"/>
        <v>-336.64640101547207</v>
      </c>
      <c r="Z553" s="96">
        <f t="shared" si="187"/>
        <v>1.3465856040618882</v>
      </c>
      <c r="AA553" s="220">
        <f t="shared" si="188"/>
        <v>-678.1031475083206</v>
      </c>
      <c r="AB553" s="184">
        <f t="shared" si="189"/>
        <v>-428.1031475083206</v>
      </c>
      <c r="AC553" s="166">
        <f t="shared" si="190"/>
        <v>1.7124125900332825</v>
      </c>
      <c r="AD553" s="3">
        <f t="shared" si="175"/>
        <v>10250</v>
      </c>
      <c r="AE553" s="184">
        <f t="shared" si="195"/>
        <v>8816.0319643974017</v>
      </c>
      <c r="AF553" s="184">
        <f t="shared" si="191"/>
        <v>8640.0275878537432</v>
      </c>
      <c r="AG553" s="184">
        <f t="shared" si="192"/>
        <v>8530.4760702048443</v>
      </c>
      <c r="AH553" s="184">
        <f t="shared" si="193"/>
        <v>8413.3535989845277</v>
      </c>
      <c r="AI553" s="184">
        <f t="shared" si="194"/>
        <v>8321.89685249168</v>
      </c>
    </row>
    <row r="554" spans="1:35" ht="15.75" thickBot="1" x14ac:dyDescent="0.3">
      <c r="A554" s="1">
        <v>552</v>
      </c>
      <c r="B554" s="30">
        <v>9000</v>
      </c>
      <c r="C554" s="31">
        <v>10250</v>
      </c>
      <c r="D554" s="29">
        <v>4250</v>
      </c>
      <c r="E554" s="3">
        <v>38</v>
      </c>
      <c r="F554" s="32">
        <v>28</v>
      </c>
      <c r="G554" s="28">
        <v>8</v>
      </c>
      <c r="H554" s="3">
        <v>1750</v>
      </c>
      <c r="I554" s="32">
        <v>2750</v>
      </c>
      <c r="J554" s="28">
        <v>4750</v>
      </c>
      <c r="K554" s="28">
        <v>0.89473684210526316</v>
      </c>
      <c r="L554" s="61">
        <v>1250</v>
      </c>
      <c r="M554" s="62">
        <v>-250</v>
      </c>
      <c r="N554" s="209">
        <v>0</v>
      </c>
      <c r="O554" s="129">
        <f t="shared" si="180"/>
        <v>800.25072528093642</v>
      </c>
      <c r="P554" s="3">
        <f t="shared" si="176"/>
        <v>800.25072528093642</v>
      </c>
      <c r="Q554" s="96">
        <f t="shared" si="177"/>
        <v>0</v>
      </c>
      <c r="R554" s="157">
        <f t="shared" si="181"/>
        <v>717.02216996278287</v>
      </c>
      <c r="S554" s="3">
        <f t="shared" si="178"/>
        <v>717.02216996278287</v>
      </c>
      <c r="T554" s="96">
        <f t="shared" si="179"/>
        <v>0</v>
      </c>
      <c r="U554" s="154">
        <f t="shared" si="182"/>
        <v>1762.4536954959144</v>
      </c>
      <c r="V554" s="3">
        <f t="shared" si="183"/>
        <v>1762.4536954959144</v>
      </c>
      <c r="W554" s="96">
        <f t="shared" si="184"/>
        <v>0</v>
      </c>
      <c r="X554" s="217">
        <f t="shared" si="185"/>
        <v>1433.0299106889765</v>
      </c>
      <c r="Y554" s="3">
        <f t="shared" si="186"/>
        <v>1433.0299106889765</v>
      </c>
      <c r="Z554" s="96">
        <f t="shared" si="187"/>
        <v>0</v>
      </c>
      <c r="AA554" s="220">
        <f t="shared" si="188"/>
        <v>1259.4084017602897</v>
      </c>
      <c r="AB554" s="184">
        <f t="shared" si="189"/>
        <v>1259.4084017602897</v>
      </c>
      <c r="AC554" s="166">
        <f t="shared" si="190"/>
        <v>0</v>
      </c>
      <c r="AD554" s="3">
        <f t="shared" si="175"/>
        <v>4250</v>
      </c>
      <c r="AE554" s="184">
        <f t="shared" si="195"/>
        <v>11050.250725280937</v>
      </c>
      <c r="AF554" s="184">
        <f t="shared" si="191"/>
        <v>10967.022169962784</v>
      </c>
      <c r="AG554" s="184">
        <f t="shared" si="192"/>
        <v>12012.453695495915</v>
      </c>
      <c r="AH554" s="184">
        <f t="shared" si="193"/>
        <v>11683.029910688976</v>
      </c>
      <c r="AI554" s="184">
        <f t="shared" si="194"/>
        <v>11509.408401760289</v>
      </c>
    </row>
    <row r="555" spans="1:35" ht="15.75" thickBot="1" x14ac:dyDescent="0.3">
      <c r="A555" s="1">
        <v>553</v>
      </c>
      <c r="B555" s="31">
        <v>10250</v>
      </c>
      <c r="C555" s="29">
        <v>4250</v>
      </c>
      <c r="D555" s="30">
        <v>4250</v>
      </c>
      <c r="E555" s="32">
        <v>28</v>
      </c>
      <c r="F555" s="28">
        <v>8</v>
      </c>
      <c r="G555" s="3">
        <v>23</v>
      </c>
      <c r="H555" s="32">
        <v>2750</v>
      </c>
      <c r="I555" s="28">
        <v>4750</v>
      </c>
      <c r="J555" s="3">
        <v>3750</v>
      </c>
      <c r="K555" s="3">
        <v>1.1333333333333333</v>
      </c>
      <c r="L555" s="62">
        <v>-250</v>
      </c>
      <c r="M555" s="209">
        <v>0</v>
      </c>
      <c r="N555" s="61">
        <v>1000</v>
      </c>
      <c r="O555" s="129">
        <f t="shared" si="180"/>
        <v>776.77871481863508</v>
      </c>
      <c r="P555" s="3">
        <f t="shared" si="176"/>
        <v>-223.22128518136492</v>
      </c>
      <c r="Q555" s="96">
        <f t="shared" si="177"/>
        <v>-0.22322128518136491</v>
      </c>
      <c r="R555" s="157">
        <f t="shared" si="181"/>
        <v>887.98495175755863</v>
      </c>
      <c r="S555" s="3">
        <f t="shared" si="178"/>
        <v>-112.01504824244137</v>
      </c>
      <c r="T555" s="96">
        <f t="shared" si="179"/>
        <v>-0.11201504824244136</v>
      </c>
      <c r="U555" s="154">
        <f t="shared" si="182"/>
        <v>1166.7819154588278</v>
      </c>
      <c r="V555" s="3">
        <f t="shared" si="183"/>
        <v>166.78191545882783</v>
      </c>
      <c r="W555" s="96">
        <f t="shared" si="184"/>
        <v>0.16678191545882781</v>
      </c>
      <c r="X555" s="217">
        <f t="shared" si="185"/>
        <v>1153.1813201903267</v>
      </c>
      <c r="Y555" s="3">
        <f t="shared" si="186"/>
        <v>153.18132019032669</v>
      </c>
      <c r="Z555" s="96">
        <f t="shared" si="187"/>
        <v>0.15318132019032668</v>
      </c>
      <c r="AA555" s="220">
        <f t="shared" si="188"/>
        <v>1088.725473388477</v>
      </c>
      <c r="AB555" s="184">
        <f t="shared" si="189"/>
        <v>88.725473388476985</v>
      </c>
      <c r="AC555" s="166">
        <f t="shared" si="190"/>
        <v>8.8725473388476986E-2</v>
      </c>
      <c r="AD555" s="3">
        <f t="shared" si="175"/>
        <v>4250</v>
      </c>
      <c r="AE555" s="184">
        <f t="shared" si="195"/>
        <v>5026.7787148186353</v>
      </c>
      <c r="AF555" s="184">
        <f t="shared" si="191"/>
        <v>5137.9849517575585</v>
      </c>
      <c r="AG555" s="184">
        <f t="shared" si="192"/>
        <v>5416.7819154588278</v>
      </c>
      <c r="AH555" s="184">
        <f t="shared" si="193"/>
        <v>5403.1813201903269</v>
      </c>
      <c r="AI555" s="184">
        <f t="shared" si="194"/>
        <v>5338.7254733884765</v>
      </c>
    </row>
    <row r="556" spans="1:35" x14ac:dyDescent="0.25">
      <c r="A556" s="1">
        <v>554</v>
      </c>
      <c r="B556" s="29">
        <v>4250</v>
      </c>
      <c r="C556" s="30">
        <v>4250</v>
      </c>
      <c r="D556" s="30">
        <v>5250</v>
      </c>
      <c r="E556" s="28">
        <v>8</v>
      </c>
      <c r="F556" s="3">
        <v>23</v>
      </c>
      <c r="G556" s="3">
        <v>31</v>
      </c>
      <c r="H556" s="28">
        <v>4750</v>
      </c>
      <c r="I556" s="3">
        <v>3750</v>
      </c>
      <c r="J556" s="3">
        <v>2750</v>
      </c>
      <c r="K556" s="3">
        <v>1.9090909090909092</v>
      </c>
      <c r="L556" s="209">
        <v>0</v>
      </c>
      <c r="M556" s="61">
        <v>1000</v>
      </c>
      <c r="N556" s="61">
        <v>0</v>
      </c>
      <c r="O556" s="129">
        <f t="shared" si="180"/>
        <v>573.12149153465975</v>
      </c>
      <c r="P556" s="3">
        <f t="shared" si="176"/>
        <v>573.12149153465975</v>
      </c>
      <c r="Q556" s="96">
        <f t="shared" si="177"/>
        <v>0</v>
      </c>
      <c r="R556" s="157">
        <f t="shared" si="181"/>
        <v>614.20386400083839</v>
      </c>
      <c r="S556" s="3">
        <f t="shared" si="178"/>
        <v>614.20386400083839</v>
      </c>
      <c r="T556" s="96">
        <f t="shared" si="179"/>
        <v>0</v>
      </c>
      <c r="U556" s="154">
        <f t="shared" si="182"/>
        <v>675.24618318123294</v>
      </c>
      <c r="V556" s="3">
        <f t="shared" si="183"/>
        <v>675.24618318123294</v>
      </c>
      <c r="W556" s="96">
        <f t="shared" si="184"/>
        <v>0</v>
      </c>
      <c r="X556" s="217">
        <f t="shared" si="185"/>
        <v>906.93124574025603</v>
      </c>
      <c r="Y556" s="3">
        <f t="shared" si="186"/>
        <v>906.93124574025603</v>
      </c>
      <c r="Z556" s="96">
        <f t="shared" si="187"/>
        <v>0</v>
      </c>
      <c r="AA556" s="220">
        <f t="shared" si="188"/>
        <v>788.46089305059695</v>
      </c>
      <c r="AB556" s="184">
        <f t="shared" si="189"/>
        <v>788.46089305059695</v>
      </c>
      <c r="AC556" s="166">
        <f t="shared" si="190"/>
        <v>0</v>
      </c>
      <c r="AD556" s="3">
        <f t="shared" si="175"/>
        <v>5250</v>
      </c>
      <c r="AE556" s="184">
        <f t="shared" si="195"/>
        <v>4823.12149153466</v>
      </c>
      <c r="AF556" s="184">
        <f t="shared" si="191"/>
        <v>4864.2038640008386</v>
      </c>
      <c r="AG556" s="184">
        <f t="shared" si="192"/>
        <v>4925.2461831812325</v>
      </c>
      <c r="AH556" s="184">
        <f t="shared" si="193"/>
        <v>5156.9312457402557</v>
      </c>
      <c r="AI556" s="184">
        <f t="shared" si="194"/>
        <v>5038.4608930505965</v>
      </c>
    </row>
    <row r="557" spans="1:35" x14ac:dyDescent="0.25">
      <c r="A557" s="1">
        <v>555</v>
      </c>
      <c r="B557" s="30">
        <v>4250</v>
      </c>
      <c r="C557" s="30">
        <v>5250</v>
      </c>
      <c r="D557" s="30">
        <v>5250</v>
      </c>
      <c r="E557" s="3">
        <v>23</v>
      </c>
      <c r="F557" s="3">
        <v>31</v>
      </c>
      <c r="G557" s="3">
        <v>20</v>
      </c>
      <c r="H557" s="3">
        <v>3750</v>
      </c>
      <c r="I557" s="3">
        <v>2750</v>
      </c>
      <c r="J557" s="3">
        <v>2750</v>
      </c>
      <c r="K557" s="3">
        <v>1.9090909090909092</v>
      </c>
      <c r="L557" s="61">
        <v>1000</v>
      </c>
      <c r="M557" s="61">
        <v>0</v>
      </c>
      <c r="N557" s="61">
        <v>1000</v>
      </c>
      <c r="O557" s="129">
        <f t="shared" si="180"/>
        <v>506.73056829876168</v>
      </c>
      <c r="P557" s="3">
        <f t="shared" si="176"/>
        <v>-493.26943170123832</v>
      </c>
      <c r="Q557" s="96">
        <f t="shared" si="177"/>
        <v>-0.49326943170123833</v>
      </c>
      <c r="R557" s="157">
        <f t="shared" si="181"/>
        <v>472.36550064852918</v>
      </c>
      <c r="S557" s="3">
        <f t="shared" si="178"/>
        <v>-527.63449935147082</v>
      </c>
      <c r="T557" s="96">
        <f t="shared" si="179"/>
        <v>-0.52763449935147078</v>
      </c>
      <c r="U557" s="154">
        <f t="shared" si="182"/>
        <v>257.8796857772212</v>
      </c>
      <c r="V557" s="3">
        <f t="shared" si="183"/>
        <v>-742.1203142227788</v>
      </c>
      <c r="W557" s="96">
        <f t="shared" si="184"/>
        <v>-0.7421203142227788</v>
      </c>
      <c r="X557" s="217">
        <f t="shared" si="185"/>
        <v>455.9697227391523</v>
      </c>
      <c r="Y557" s="3">
        <f t="shared" si="186"/>
        <v>-544.0302772608477</v>
      </c>
      <c r="Z557" s="96">
        <f t="shared" si="187"/>
        <v>-0.54403027726084774</v>
      </c>
      <c r="AA557" s="220">
        <f t="shared" si="188"/>
        <v>242.88680360314328</v>
      </c>
      <c r="AB557" s="184">
        <f t="shared" si="189"/>
        <v>-757.11319639685667</v>
      </c>
      <c r="AC557" s="166">
        <f t="shared" si="190"/>
        <v>-0.7571131963968567</v>
      </c>
      <c r="AD557" s="3">
        <f t="shared" si="175"/>
        <v>5250</v>
      </c>
      <c r="AE557" s="184">
        <f t="shared" si="195"/>
        <v>5756.7305682987617</v>
      </c>
      <c r="AF557" s="184">
        <f t="shared" si="191"/>
        <v>5722.3655006485296</v>
      </c>
      <c r="AG557" s="184">
        <f t="shared" si="192"/>
        <v>5507.8796857772213</v>
      </c>
      <c r="AH557" s="184">
        <f t="shared" si="193"/>
        <v>5705.9697227391525</v>
      </c>
      <c r="AI557" s="184">
        <f t="shared" si="194"/>
        <v>5492.8868036031436</v>
      </c>
    </row>
    <row r="558" spans="1:35" x14ac:dyDescent="0.25">
      <c r="A558" s="1">
        <v>556</v>
      </c>
      <c r="B558" s="30">
        <v>5250</v>
      </c>
      <c r="C558" s="30">
        <v>5250</v>
      </c>
      <c r="D558" s="30">
        <v>6250</v>
      </c>
      <c r="E558" s="3">
        <v>31</v>
      </c>
      <c r="F558" s="3">
        <v>20</v>
      </c>
      <c r="G558" s="3">
        <v>28</v>
      </c>
      <c r="H558" s="3">
        <v>2750</v>
      </c>
      <c r="I558" s="3">
        <v>2750</v>
      </c>
      <c r="J558" s="3">
        <v>4750</v>
      </c>
      <c r="K558" s="3">
        <v>1.3157894736842106</v>
      </c>
      <c r="L558" s="61">
        <v>0</v>
      </c>
      <c r="M558" s="61">
        <v>1000</v>
      </c>
      <c r="N558" s="61">
        <v>1000</v>
      </c>
      <c r="O558" s="129">
        <f t="shared" si="180"/>
        <v>607.96808508388665</v>
      </c>
      <c r="P558" s="3">
        <f t="shared" si="176"/>
        <v>-392.03191491611335</v>
      </c>
      <c r="Q558" s="96">
        <f t="shared" si="177"/>
        <v>-0.39203191491611333</v>
      </c>
      <c r="R558" s="157">
        <f t="shared" si="181"/>
        <v>509.81870704437006</v>
      </c>
      <c r="S558" s="3">
        <f t="shared" si="178"/>
        <v>-490.18129295562994</v>
      </c>
      <c r="T558" s="96">
        <f t="shared" si="179"/>
        <v>-0.49018129295562995</v>
      </c>
      <c r="U558" s="154">
        <f t="shared" si="182"/>
        <v>629.2608415484608</v>
      </c>
      <c r="V558" s="3">
        <f t="shared" si="183"/>
        <v>-370.7391584515392</v>
      </c>
      <c r="W558" s="96">
        <f t="shared" si="184"/>
        <v>-0.37073915845153921</v>
      </c>
      <c r="X558" s="217">
        <f t="shared" si="185"/>
        <v>525.72580097537241</v>
      </c>
      <c r="Y558" s="3">
        <f t="shared" si="186"/>
        <v>-474.27419902462759</v>
      </c>
      <c r="Z558" s="96">
        <f t="shared" si="187"/>
        <v>-0.47427419902462759</v>
      </c>
      <c r="AA558" s="220">
        <f t="shared" si="188"/>
        <v>462.66755384801235</v>
      </c>
      <c r="AB558" s="184">
        <f t="shared" si="189"/>
        <v>-537.3324461519876</v>
      </c>
      <c r="AC558" s="166">
        <f t="shared" si="190"/>
        <v>-0.53733244615198761</v>
      </c>
      <c r="AD558" s="3">
        <f t="shared" si="175"/>
        <v>6250</v>
      </c>
      <c r="AE558" s="184">
        <f t="shared" si="195"/>
        <v>5857.9680850838868</v>
      </c>
      <c r="AF558" s="184">
        <f t="shared" si="191"/>
        <v>5759.8187070443701</v>
      </c>
      <c r="AG558" s="184">
        <f t="shared" si="192"/>
        <v>5879.260841548461</v>
      </c>
      <c r="AH558" s="184">
        <f t="shared" si="193"/>
        <v>5775.7258009753723</v>
      </c>
      <c r="AI558" s="184">
        <f t="shared" si="194"/>
        <v>5712.6675538480122</v>
      </c>
    </row>
    <row r="559" spans="1:35" x14ac:dyDescent="0.25">
      <c r="A559" s="1">
        <v>557</v>
      </c>
      <c r="B559" s="30">
        <v>5250</v>
      </c>
      <c r="C559" s="30">
        <v>6250</v>
      </c>
      <c r="D559" s="30">
        <v>7250</v>
      </c>
      <c r="E559" s="3">
        <v>20</v>
      </c>
      <c r="F559" s="3">
        <v>28</v>
      </c>
      <c r="G559" s="3">
        <v>33</v>
      </c>
      <c r="H559" s="3">
        <v>2750</v>
      </c>
      <c r="I559" s="3">
        <v>4750</v>
      </c>
      <c r="J559" s="3">
        <v>4750</v>
      </c>
      <c r="K559" s="3">
        <v>1.5263157894736843</v>
      </c>
      <c r="L559" s="61">
        <v>1000</v>
      </c>
      <c r="M559" s="61">
        <v>1000</v>
      </c>
      <c r="N559" s="61">
        <v>-750</v>
      </c>
      <c r="O559" s="129">
        <f t="shared" si="180"/>
        <v>481.64907260540798</v>
      </c>
      <c r="P559" s="3">
        <f t="shared" si="176"/>
        <v>1231.649072605408</v>
      </c>
      <c r="Q559" s="96">
        <f t="shared" si="177"/>
        <v>-1.6421987634738773</v>
      </c>
      <c r="R559" s="157">
        <f t="shared" si="181"/>
        <v>532.46362486852979</v>
      </c>
      <c r="S559" s="3">
        <f t="shared" si="178"/>
        <v>1282.4636248685297</v>
      </c>
      <c r="T559" s="96">
        <f t="shared" si="179"/>
        <v>-1.7099514998247063</v>
      </c>
      <c r="U559" s="154">
        <f t="shared" si="182"/>
        <v>531.28551447271423</v>
      </c>
      <c r="V559" s="3">
        <f t="shared" si="183"/>
        <v>1281.2855144727141</v>
      </c>
      <c r="W559" s="96">
        <f t="shared" si="184"/>
        <v>-1.7083806859636188</v>
      </c>
      <c r="X559" s="217">
        <f t="shared" si="185"/>
        <v>606.50122609427865</v>
      </c>
      <c r="Y559" s="3">
        <f t="shared" si="186"/>
        <v>1356.5012260942785</v>
      </c>
      <c r="Z559" s="96">
        <f t="shared" si="187"/>
        <v>-1.8086683014590381</v>
      </c>
      <c r="AA559" s="220">
        <f t="shared" si="188"/>
        <v>550.92759597664531</v>
      </c>
      <c r="AB559" s="184">
        <f t="shared" si="189"/>
        <v>1300.9275959766453</v>
      </c>
      <c r="AC559" s="166">
        <f t="shared" si="190"/>
        <v>-1.7345701279688603</v>
      </c>
      <c r="AD559" s="3">
        <f t="shared" si="175"/>
        <v>7250</v>
      </c>
      <c r="AE559" s="184">
        <f t="shared" si="195"/>
        <v>6731.649072605408</v>
      </c>
      <c r="AF559" s="184">
        <f t="shared" si="191"/>
        <v>6782.4636248685301</v>
      </c>
      <c r="AG559" s="184">
        <f t="shared" si="192"/>
        <v>6781.2855144727146</v>
      </c>
      <c r="AH559" s="184">
        <f t="shared" si="193"/>
        <v>6856.5012260942785</v>
      </c>
      <c r="AI559" s="184">
        <f t="shared" si="194"/>
        <v>6800.9275959766455</v>
      </c>
    </row>
    <row r="560" spans="1:35" x14ac:dyDescent="0.25">
      <c r="A560" s="1">
        <v>558</v>
      </c>
      <c r="B560" s="30">
        <v>6250</v>
      </c>
      <c r="C560" s="30">
        <v>7250</v>
      </c>
      <c r="D560" s="30">
        <v>6500</v>
      </c>
      <c r="E560" s="3">
        <v>28</v>
      </c>
      <c r="F560" s="3">
        <v>33</v>
      </c>
      <c r="G560" s="3">
        <v>37</v>
      </c>
      <c r="H560" s="3">
        <v>4750</v>
      </c>
      <c r="I560" s="3">
        <v>4750</v>
      </c>
      <c r="J560" s="3">
        <v>2750</v>
      </c>
      <c r="K560" s="3">
        <v>2.3636363636363638</v>
      </c>
      <c r="L560" s="61">
        <v>1000</v>
      </c>
      <c r="M560" s="61">
        <v>-750</v>
      </c>
      <c r="N560" s="61">
        <v>2250</v>
      </c>
      <c r="O560" s="129">
        <f t="shared" si="180"/>
        <v>424.58899446328257</v>
      </c>
      <c r="P560" s="3">
        <f t="shared" si="176"/>
        <v>-1825.4110055367173</v>
      </c>
      <c r="Q560" s="96">
        <f t="shared" si="177"/>
        <v>-0.81129378023854104</v>
      </c>
      <c r="R560" s="157">
        <f t="shared" si="181"/>
        <v>571.36489312320327</v>
      </c>
      <c r="S560" s="3">
        <f t="shared" si="178"/>
        <v>-1678.6351068767967</v>
      </c>
      <c r="T560" s="96">
        <f t="shared" si="179"/>
        <v>-0.74606004750079857</v>
      </c>
      <c r="U560" s="154">
        <f t="shared" si="182"/>
        <v>621.49553080626458</v>
      </c>
      <c r="V560" s="3">
        <f t="shared" si="183"/>
        <v>-1628.5044691937355</v>
      </c>
      <c r="W560" s="96">
        <f t="shared" si="184"/>
        <v>-0.72377976408610467</v>
      </c>
      <c r="X560" s="217">
        <f t="shared" si="185"/>
        <v>742.85643546223696</v>
      </c>
      <c r="Y560" s="3">
        <f t="shared" si="186"/>
        <v>-1507.143564537763</v>
      </c>
      <c r="Z560" s="96">
        <f t="shared" si="187"/>
        <v>-0.66984158423900575</v>
      </c>
      <c r="AA560" s="220">
        <f t="shared" si="188"/>
        <v>593.47428455782938</v>
      </c>
      <c r="AB560" s="184">
        <f t="shared" si="189"/>
        <v>-1656.5257154421706</v>
      </c>
      <c r="AC560" s="166">
        <f t="shared" si="190"/>
        <v>-0.73623365130763141</v>
      </c>
      <c r="AD560" s="3">
        <f t="shared" si="175"/>
        <v>6500</v>
      </c>
      <c r="AE560" s="184">
        <f t="shared" si="195"/>
        <v>7674.5889944632827</v>
      </c>
      <c r="AF560" s="184">
        <f t="shared" si="191"/>
        <v>7821.3648931232037</v>
      </c>
      <c r="AG560" s="184">
        <f t="shared" si="192"/>
        <v>7871.4955308062645</v>
      </c>
      <c r="AH560" s="184">
        <f t="shared" si="193"/>
        <v>7992.8564354622367</v>
      </c>
      <c r="AI560" s="184">
        <f t="shared" si="194"/>
        <v>7843.4742845578294</v>
      </c>
    </row>
    <row r="561" spans="1:35" x14ac:dyDescent="0.25">
      <c r="A561" s="1">
        <v>559</v>
      </c>
      <c r="B561" s="30">
        <v>7250</v>
      </c>
      <c r="C561" s="30">
        <v>6500</v>
      </c>
      <c r="D561" s="30">
        <v>8750</v>
      </c>
      <c r="E561" s="3">
        <v>33</v>
      </c>
      <c r="F561" s="3">
        <v>37</v>
      </c>
      <c r="G561" s="3">
        <v>41</v>
      </c>
      <c r="H561" s="3">
        <v>4750</v>
      </c>
      <c r="I561" s="3">
        <v>2750</v>
      </c>
      <c r="J561" s="3">
        <v>1750</v>
      </c>
      <c r="K561" s="3">
        <v>5</v>
      </c>
      <c r="L561" s="61">
        <v>-750</v>
      </c>
      <c r="M561" s="61">
        <v>2250</v>
      </c>
      <c r="N561" s="61">
        <v>0</v>
      </c>
      <c r="O561" s="129">
        <f t="shared" si="180"/>
        <v>91.94001445857063</v>
      </c>
      <c r="P561" s="3">
        <f t="shared" si="176"/>
        <v>91.94001445857063</v>
      </c>
      <c r="Q561" s="96">
        <f t="shared" si="177"/>
        <v>0</v>
      </c>
      <c r="R561" s="157">
        <f t="shared" si="181"/>
        <v>43.804568227506479</v>
      </c>
      <c r="S561" s="3">
        <f t="shared" si="178"/>
        <v>43.804568227506479</v>
      </c>
      <c r="T561" s="96">
        <f t="shared" si="179"/>
        <v>0</v>
      </c>
      <c r="U561" s="154">
        <f t="shared" si="182"/>
        <v>20.414359843486693</v>
      </c>
      <c r="V561" s="3">
        <f t="shared" si="183"/>
        <v>20.414359843486693</v>
      </c>
      <c r="W561" s="96">
        <f t="shared" si="184"/>
        <v>0</v>
      </c>
      <c r="X561" s="217">
        <f t="shared" si="185"/>
        <v>93.891296796347632</v>
      </c>
      <c r="Y561" s="3">
        <f t="shared" si="186"/>
        <v>93.891296796347632</v>
      </c>
      <c r="Z561" s="96">
        <f t="shared" si="187"/>
        <v>0</v>
      </c>
      <c r="AA561" s="220">
        <f t="shared" si="188"/>
        <v>-0.80667108412825428</v>
      </c>
      <c r="AB561" s="184">
        <f t="shared" si="189"/>
        <v>-0.80667108412825428</v>
      </c>
      <c r="AC561" s="166">
        <f t="shared" si="190"/>
        <v>0</v>
      </c>
      <c r="AD561" s="3">
        <f t="shared" si="175"/>
        <v>8750</v>
      </c>
      <c r="AE561" s="184">
        <f t="shared" si="195"/>
        <v>6591.9400144585707</v>
      </c>
      <c r="AF561" s="184">
        <f t="shared" si="191"/>
        <v>6543.804568227506</v>
      </c>
      <c r="AG561" s="184">
        <f t="shared" si="192"/>
        <v>6520.4143598434866</v>
      </c>
      <c r="AH561" s="184">
        <f t="shared" si="193"/>
        <v>6593.8912967963479</v>
      </c>
      <c r="AI561" s="184">
        <f t="shared" si="194"/>
        <v>6499.1933289158715</v>
      </c>
    </row>
    <row r="562" spans="1:35" x14ac:dyDescent="0.25">
      <c r="A562" s="1">
        <v>560</v>
      </c>
      <c r="B562" s="30">
        <v>6500</v>
      </c>
      <c r="C562" s="30">
        <v>8750</v>
      </c>
      <c r="D562" s="30">
        <v>8750</v>
      </c>
      <c r="E562" s="3">
        <v>37</v>
      </c>
      <c r="F562" s="3">
        <v>41</v>
      </c>
      <c r="G562" s="3">
        <v>43</v>
      </c>
      <c r="H562" s="3">
        <v>2750</v>
      </c>
      <c r="I562" s="3">
        <v>1750</v>
      </c>
      <c r="J562" s="3">
        <v>4750</v>
      </c>
      <c r="K562" s="3">
        <v>1.8421052631578947</v>
      </c>
      <c r="L562" s="61">
        <v>2250</v>
      </c>
      <c r="M562" s="61">
        <v>0</v>
      </c>
      <c r="N562" s="61">
        <v>1000</v>
      </c>
      <c r="O562" s="129">
        <f t="shared" si="180"/>
        <v>307.25940007766712</v>
      </c>
      <c r="P562" s="3">
        <f t="shared" si="176"/>
        <v>-692.74059992233288</v>
      </c>
      <c r="Q562" s="96">
        <f t="shared" si="177"/>
        <v>-0.69274059992233283</v>
      </c>
      <c r="R562" s="157">
        <f t="shared" si="181"/>
        <v>146.25038711399156</v>
      </c>
      <c r="S562" s="3">
        <f t="shared" si="178"/>
        <v>-853.74961288600844</v>
      </c>
      <c r="T562" s="96">
        <f t="shared" si="179"/>
        <v>-0.85374961288600848</v>
      </c>
      <c r="U562" s="154">
        <f t="shared" si="182"/>
        <v>183.78510233146443</v>
      </c>
      <c r="V562" s="3">
        <f t="shared" si="183"/>
        <v>-816.21489766853551</v>
      </c>
      <c r="W562" s="96">
        <f t="shared" si="184"/>
        <v>-0.8162148976685355</v>
      </c>
      <c r="X562" s="217">
        <f t="shared" si="185"/>
        <v>338.63266473642557</v>
      </c>
      <c r="Y562" s="3">
        <f t="shared" si="186"/>
        <v>-661.36733526357443</v>
      </c>
      <c r="Z562" s="96">
        <f t="shared" si="187"/>
        <v>-0.66136733526357439</v>
      </c>
      <c r="AA562" s="220">
        <f t="shared" si="188"/>
        <v>321.78291615870558</v>
      </c>
      <c r="AB562" s="184">
        <f t="shared" si="189"/>
        <v>-678.21708384129442</v>
      </c>
      <c r="AC562" s="166">
        <f t="shared" si="190"/>
        <v>-0.67821708384129442</v>
      </c>
      <c r="AD562" s="3">
        <f t="shared" si="175"/>
        <v>8750</v>
      </c>
      <c r="AE562" s="184">
        <f t="shared" si="195"/>
        <v>9057.2594000776662</v>
      </c>
      <c r="AF562" s="184">
        <f t="shared" si="191"/>
        <v>8896.2503871139925</v>
      </c>
      <c r="AG562" s="184">
        <f t="shared" si="192"/>
        <v>8933.7851023314652</v>
      </c>
      <c r="AH562" s="184">
        <f t="shared" si="193"/>
        <v>9088.6326647364258</v>
      </c>
      <c r="AI562" s="184">
        <f t="shared" si="194"/>
        <v>9071.7829161587051</v>
      </c>
    </row>
    <row r="563" spans="1:35" x14ac:dyDescent="0.25">
      <c r="A563" s="1">
        <v>561</v>
      </c>
      <c r="B563" s="30">
        <v>8750</v>
      </c>
      <c r="C563" s="30">
        <v>8750</v>
      </c>
      <c r="D563" s="30">
        <v>9750</v>
      </c>
      <c r="E563" s="3">
        <v>41</v>
      </c>
      <c r="F563" s="3">
        <v>43</v>
      </c>
      <c r="G563" s="3">
        <v>41</v>
      </c>
      <c r="H563" s="3">
        <v>1750</v>
      </c>
      <c r="I563" s="3">
        <v>4750</v>
      </c>
      <c r="J563" s="3">
        <v>2750</v>
      </c>
      <c r="K563" s="3">
        <v>3.5454545454545454</v>
      </c>
      <c r="L563" s="61">
        <v>0</v>
      </c>
      <c r="M563" s="61">
        <v>1000</v>
      </c>
      <c r="N563" s="61">
        <v>-500</v>
      </c>
      <c r="O563" s="129">
        <f t="shared" si="180"/>
        <v>-31.60774424379025</v>
      </c>
      <c r="P563" s="3">
        <f t="shared" si="176"/>
        <v>468.39225575620975</v>
      </c>
      <c r="Q563" s="96">
        <f t="shared" si="177"/>
        <v>-0.93678451151241948</v>
      </c>
      <c r="R563" s="157">
        <f t="shared" si="181"/>
        <v>53.02700662497098</v>
      </c>
      <c r="S563" s="3">
        <f t="shared" si="178"/>
        <v>553.02700662497102</v>
      </c>
      <c r="T563" s="96">
        <f t="shared" si="179"/>
        <v>-1.1060540132499421</v>
      </c>
      <c r="U563" s="154">
        <f t="shared" si="182"/>
        <v>-51.713205727876897</v>
      </c>
      <c r="V563" s="3">
        <f t="shared" si="183"/>
        <v>448.28679427212307</v>
      </c>
      <c r="W563" s="96">
        <f t="shared" si="184"/>
        <v>-0.89657358854424618</v>
      </c>
      <c r="X563" s="217">
        <f t="shared" si="185"/>
        <v>-116.13786197754591</v>
      </c>
      <c r="Y563" s="3">
        <f t="shared" si="186"/>
        <v>383.86213802245408</v>
      </c>
      <c r="Z563" s="96">
        <f t="shared" si="187"/>
        <v>-0.76772427604490812</v>
      </c>
      <c r="AA563" s="220">
        <f t="shared" si="188"/>
        <v>-182.42767409340735</v>
      </c>
      <c r="AB563" s="184">
        <f t="shared" si="189"/>
        <v>317.57232590659265</v>
      </c>
      <c r="AC563" s="166">
        <f t="shared" si="190"/>
        <v>-0.63514465181318536</v>
      </c>
      <c r="AD563" s="3">
        <f t="shared" si="175"/>
        <v>9750</v>
      </c>
      <c r="AE563" s="184">
        <f t="shared" si="195"/>
        <v>8718.3922557562091</v>
      </c>
      <c r="AF563" s="184">
        <f t="shared" si="191"/>
        <v>8803.0270066249705</v>
      </c>
      <c r="AG563" s="184">
        <f t="shared" si="192"/>
        <v>8698.2867942721223</v>
      </c>
      <c r="AH563" s="184">
        <f t="shared" si="193"/>
        <v>8633.862138022454</v>
      </c>
      <c r="AI563" s="184">
        <f t="shared" si="194"/>
        <v>8567.5723259065926</v>
      </c>
    </row>
    <row r="564" spans="1:35" x14ac:dyDescent="0.25">
      <c r="A564" s="1">
        <v>562</v>
      </c>
      <c r="B564" s="30">
        <v>8750</v>
      </c>
      <c r="C564" s="30">
        <v>9750</v>
      </c>
      <c r="D564" s="30">
        <v>9250</v>
      </c>
      <c r="E564" s="3">
        <v>43</v>
      </c>
      <c r="F564" s="3">
        <v>41</v>
      </c>
      <c r="G564" s="3">
        <v>52</v>
      </c>
      <c r="H564" s="3">
        <v>4750</v>
      </c>
      <c r="I564" s="3">
        <v>2750</v>
      </c>
      <c r="J564" s="3">
        <v>3750</v>
      </c>
      <c r="K564" s="3">
        <v>2.4666666666666668</v>
      </c>
      <c r="L564" s="61">
        <v>1000</v>
      </c>
      <c r="M564" s="61">
        <v>-500</v>
      </c>
      <c r="N564" s="61">
        <v>1000</v>
      </c>
      <c r="O564" s="129">
        <f t="shared" si="180"/>
        <v>185.27603094392609</v>
      </c>
      <c r="P564" s="3">
        <f t="shared" si="176"/>
        <v>-814.72396905607388</v>
      </c>
      <c r="Q564" s="96">
        <f t="shared" si="177"/>
        <v>-0.81472396905607392</v>
      </c>
      <c r="R564" s="157">
        <f t="shared" si="181"/>
        <v>142.64534997808661</v>
      </c>
      <c r="S564" s="3">
        <f t="shared" si="178"/>
        <v>-857.35465002191336</v>
      </c>
      <c r="T564" s="96">
        <f t="shared" si="179"/>
        <v>-0.85735465002191336</v>
      </c>
      <c r="U564" s="154">
        <f t="shared" si="182"/>
        <v>362.90171043173916</v>
      </c>
      <c r="V564" s="3">
        <f t="shared" si="183"/>
        <v>-637.09828956826084</v>
      </c>
      <c r="W564" s="96">
        <f t="shared" si="184"/>
        <v>-0.63709828956826087</v>
      </c>
      <c r="X564" s="217">
        <f t="shared" si="185"/>
        <v>449.79982167473401</v>
      </c>
      <c r="Y564" s="3">
        <f t="shared" si="186"/>
        <v>-550.20017832526605</v>
      </c>
      <c r="Z564" s="96">
        <f t="shared" si="187"/>
        <v>-0.55020017832526602</v>
      </c>
      <c r="AA564" s="220">
        <f t="shared" si="188"/>
        <v>424.82598169385255</v>
      </c>
      <c r="AB564" s="184">
        <f t="shared" si="189"/>
        <v>-575.17401830614745</v>
      </c>
      <c r="AC564" s="166">
        <f t="shared" si="190"/>
        <v>-0.57517401830614745</v>
      </c>
      <c r="AD564" s="3">
        <f t="shared" si="175"/>
        <v>9250</v>
      </c>
      <c r="AE564" s="184">
        <f t="shared" si="195"/>
        <v>9935.2760309439254</v>
      </c>
      <c r="AF564" s="184">
        <f t="shared" si="191"/>
        <v>9892.6453499780873</v>
      </c>
      <c r="AG564" s="184">
        <f t="shared" si="192"/>
        <v>10112.901710431739</v>
      </c>
      <c r="AH564" s="184">
        <f t="shared" si="193"/>
        <v>10199.799821674735</v>
      </c>
      <c r="AI564" s="184">
        <f t="shared" si="194"/>
        <v>10174.825981693852</v>
      </c>
    </row>
    <row r="565" spans="1:35" x14ac:dyDescent="0.25">
      <c r="A565" s="1">
        <v>563</v>
      </c>
      <c r="B565" s="30">
        <v>9750</v>
      </c>
      <c r="C565" s="30">
        <v>9250</v>
      </c>
      <c r="D565" s="30">
        <v>10250</v>
      </c>
      <c r="E565" s="3">
        <v>41</v>
      </c>
      <c r="F565" s="3">
        <v>52</v>
      </c>
      <c r="G565" s="3">
        <v>47</v>
      </c>
      <c r="H565" s="3">
        <v>2750</v>
      </c>
      <c r="I565" s="3">
        <v>3750</v>
      </c>
      <c r="J565" s="3">
        <v>3750</v>
      </c>
      <c r="K565" s="3">
        <v>2.7333333333333334</v>
      </c>
      <c r="L565" s="61">
        <v>-500</v>
      </c>
      <c r="M565" s="61">
        <v>1000</v>
      </c>
      <c r="N565" s="61">
        <v>250</v>
      </c>
      <c r="O565" s="129">
        <f t="shared" si="180"/>
        <v>1.791678628284302</v>
      </c>
      <c r="P565" s="3">
        <f t="shared" si="176"/>
        <v>-248.2083213717157</v>
      </c>
      <c r="Q565" s="96">
        <f t="shared" si="177"/>
        <v>-0.99283328548686278</v>
      </c>
      <c r="R565" s="157">
        <f t="shared" si="181"/>
        <v>-12.660785304916558</v>
      </c>
      <c r="S565" s="3">
        <f t="shared" si="178"/>
        <v>-262.66078530491654</v>
      </c>
      <c r="T565" s="96">
        <f t="shared" si="179"/>
        <v>-1.0506431412196662</v>
      </c>
      <c r="U565" s="154">
        <f t="shared" si="182"/>
        <v>-209.40374040440935</v>
      </c>
      <c r="V565" s="3">
        <f t="shared" si="183"/>
        <v>-459.40374040440935</v>
      </c>
      <c r="W565" s="96">
        <f t="shared" si="184"/>
        <v>-1.8376149616176374</v>
      </c>
      <c r="X565" s="217">
        <f t="shared" si="185"/>
        <v>-111.06086850711755</v>
      </c>
      <c r="Y565" s="3">
        <f t="shared" si="186"/>
        <v>-361.06086850711756</v>
      </c>
      <c r="Z565" s="96">
        <f t="shared" si="187"/>
        <v>-1.4442434740284702</v>
      </c>
      <c r="AA565" s="220">
        <f t="shared" si="188"/>
        <v>-125.9383847626074</v>
      </c>
      <c r="AB565" s="184">
        <f t="shared" si="189"/>
        <v>-375.93838476260737</v>
      </c>
      <c r="AC565" s="166">
        <f t="shared" si="190"/>
        <v>-1.5037535390504295</v>
      </c>
      <c r="AD565" s="3">
        <f t="shared" si="175"/>
        <v>10250</v>
      </c>
      <c r="AE565" s="184">
        <f t="shared" si="195"/>
        <v>9251.791678628284</v>
      </c>
      <c r="AF565" s="184">
        <f t="shared" si="191"/>
        <v>9237.3392146950828</v>
      </c>
      <c r="AG565" s="184">
        <f t="shared" si="192"/>
        <v>9040.5962595955898</v>
      </c>
      <c r="AH565" s="184">
        <f t="shared" si="193"/>
        <v>9138.9391314928816</v>
      </c>
      <c r="AI565" s="184">
        <f t="shared" si="194"/>
        <v>9124.0616152373932</v>
      </c>
    </row>
    <row r="566" spans="1:35" x14ac:dyDescent="0.25">
      <c r="A566" s="1">
        <v>564</v>
      </c>
      <c r="B566" s="30">
        <v>9250</v>
      </c>
      <c r="C566" s="30">
        <v>10250</v>
      </c>
      <c r="D566" s="30">
        <v>10500</v>
      </c>
      <c r="E566" s="3">
        <v>52</v>
      </c>
      <c r="F566" s="3">
        <v>47</v>
      </c>
      <c r="G566" s="3">
        <v>47</v>
      </c>
      <c r="H566" s="3">
        <v>3750</v>
      </c>
      <c r="I566" s="3">
        <v>3750</v>
      </c>
      <c r="J566" s="3">
        <v>5750</v>
      </c>
      <c r="K566" s="3">
        <v>1.826086956521739</v>
      </c>
      <c r="L566" s="61">
        <v>1000</v>
      </c>
      <c r="M566" s="61">
        <v>250</v>
      </c>
      <c r="N566" s="61">
        <v>0</v>
      </c>
      <c r="O566" s="129">
        <f t="shared" si="180"/>
        <v>163.25022616266801</v>
      </c>
      <c r="P566" s="3">
        <f t="shared" si="176"/>
        <v>163.25022616266801</v>
      </c>
      <c r="Q566" s="96">
        <f t="shared" si="177"/>
        <v>0</v>
      </c>
      <c r="R566" s="157">
        <f t="shared" si="181"/>
        <v>112.98674477552521</v>
      </c>
      <c r="S566" s="3">
        <f t="shared" si="178"/>
        <v>112.98674477552521</v>
      </c>
      <c r="T566" s="96">
        <f t="shared" si="179"/>
        <v>0</v>
      </c>
      <c r="U566" s="154">
        <f t="shared" si="182"/>
        <v>61.61443468284557</v>
      </c>
      <c r="V566" s="3">
        <f t="shared" si="183"/>
        <v>61.61443468284557</v>
      </c>
      <c r="W566" s="96">
        <f t="shared" si="184"/>
        <v>0</v>
      </c>
      <c r="X566" s="217">
        <f t="shared" si="185"/>
        <v>54.734526299249282</v>
      </c>
      <c r="Y566" s="3">
        <f t="shared" si="186"/>
        <v>54.734526299249282</v>
      </c>
      <c r="Z566" s="96">
        <f t="shared" si="187"/>
        <v>0</v>
      </c>
      <c r="AA566" s="220">
        <f t="shared" si="188"/>
        <v>38.095951385780538</v>
      </c>
      <c r="AB566" s="184">
        <f t="shared" si="189"/>
        <v>38.095951385780538</v>
      </c>
      <c r="AC566" s="166">
        <f t="shared" si="190"/>
        <v>0</v>
      </c>
      <c r="AD566" s="3">
        <f t="shared" si="175"/>
        <v>10500</v>
      </c>
      <c r="AE566" s="184">
        <f t="shared" si="195"/>
        <v>10413.250226162669</v>
      </c>
      <c r="AF566" s="184">
        <f t="shared" si="191"/>
        <v>10362.986744775526</v>
      </c>
      <c r="AG566" s="184">
        <f t="shared" si="192"/>
        <v>10311.614434682846</v>
      </c>
      <c r="AH566" s="184">
        <f t="shared" si="193"/>
        <v>10304.734526299249</v>
      </c>
      <c r="AI566" s="184">
        <f t="shared" si="194"/>
        <v>10288.09595138578</v>
      </c>
    </row>
    <row r="567" spans="1:35" x14ac:dyDescent="0.25">
      <c r="A567" s="1">
        <v>565</v>
      </c>
      <c r="B567" s="30">
        <v>10250</v>
      </c>
      <c r="C567" s="30">
        <v>10500</v>
      </c>
      <c r="D567" s="30">
        <v>10500</v>
      </c>
      <c r="E567" s="3">
        <v>47</v>
      </c>
      <c r="F567" s="3">
        <v>47</v>
      </c>
      <c r="G567" s="3">
        <v>47</v>
      </c>
      <c r="H567" s="3">
        <v>3750</v>
      </c>
      <c r="I567" s="3">
        <v>5750</v>
      </c>
      <c r="J567" s="3">
        <v>2750</v>
      </c>
      <c r="K567" s="3">
        <v>3.8181818181818183</v>
      </c>
      <c r="L567" s="61">
        <v>250</v>
      </c>
      <c r="M567" s="61">
        <v>0</v>
      </c>
      <c r="N567" s="61">
        <v>-750</v>
      </c>
      <c r="O567" s="129">
        <f t="shared" si="180"/>
        <v>-106.24195014423856</v>
      </c>
      <c r="P567" s="3">
        <f t="shared" si="176"/>
        <v>643.75804985576144</v>
      </c>
      <c r="Q567" s="96">
        <f t="shared" si="177"/>
        <v>-0.85834406647434858</v>
      </c>
      <c r="R567" s="157">
        <f t="shared" si="181"/>
        <v>75.344500120594802</v>
      </c>
      <c r="S567" s="3">
        <f t="shared" si="178"/>
        <v>825.34450012059483</v>
      </c>
      <c r="T567" s="96">
        <f t="shared" si="179"/>
        <v>-1.1004593334941264</v>
      </c>
      <c r="U567" s="154">
        <f t="shared" si="182"/>
        <v>36.435605613012143</v>
      </c>
      <c r="V567" s="3">
        <f t="shared" si="183"/>
        <v>786.43560561301217</v>
      </c>
      <c r="W567" s="96">
        <f t="shared" si="184"/>
        <v>-1.0485808074840162</v>
      </c>
      <c r="X567" s="217">
        <f t="shared" si="185"/>
        <v>-3.8907953533092225</v>
      </c>
      <c r="Y567" s="3">
        <f t="shared" si="186"/>
        <v>746.10920464669073</v>
      </c>
      <c r="Z567" s="96">
        <f t="shared" si="187"/>
        <v>-0.99481227286225427</v>
      </c>
      <c r="AA567" s="220">
        <f t="shared" si="188"/>
        <v>-97.445419285354589</v>
      </c>
      <c r="AB567" s="184">
        <f t="shared" si="189"/>
        <v>652.55458071464545</v>
      </c>
      <c r="AC567" s="166">
        <f t="shared" si="190"/>
        <v>-0.8700727742861939</v>
      </c>
      <c r="AD567" s="3">
        <f t="shared" si="175"/>
        <v>10500</v>
      </c>
      <c r="AE567" s="184">
        <f t="shared" si="195"/>
        <v>10393.758049855762</v>
      </c>
      <c r="AF567" s="184">
        <f t="shared" si="191"/>
        <v>10575.344500120595</v>
      </c>
      <c r="AG567" s="184">
        <f t="shared" si="192"/>
        <v>10536.435605613013</v>
      </c>
      <c r="AH567" s="184">
        <f t="shared" si="193"/>
        <v>10496.109204646691</v>
      </c>
      <c r="AI567" s="184">
        <f t="shared" si="194"/>
        <v>10402.554580714645</v>
      </c>
    </row>
    <row r="568" spans="1:35" x14ac:dyDescent="0.25">
      <c r="A568" s="1">
        <v>566</v>
      </c>
      <c r="B568" s="30">
        <v>10500</v>
      </c>
      <c r="C568" s="30">
        <v>10500</v>
      </c>
      <c r="D568" s="30">
        <v>9750</v>
      </c>
      <c r="E568" s="3">
        <v>47</v>
      </c>
      <c r="F568" s="3">
        <v>47</v>
      </c>
      <c r="G568" s="3">
        <v>42</v>
      </c>
      <c r="H568" s="3">
        <v>5750</v>
      </c>
      <c r="I568" s="3">
        <v>2750</v>
      </c>
      <c r="J568" s="3">
        <v>2750</v>
      </c>
      <c r="K568" s="3">
        <v>3.5454545454545454</v>
      </c>
      <c r="L568" s="61">
        <v>0</v>
      </c>
      <c r="M568" s="61">
        <v>-750</v>
      </c>
      <c r="N568" s="61">
        <v>-750</v>
      </c>
      <c r="O568" s="129">
        <f t="shared" si="180"/>
        <v>-25.572205767799517</v>
      </c>
      <c r="P568" s="3">
        <f t="shared" si="176"/>
        <v>724.42779423220054</v>
      </c>
      <c r="Q568" s="96">
        <f t="shared" si="177"/>
        <v>-0.96590372564293403</v>
      </c>
      <c r="R568" s="157">
        <f t="shared" si="181"/>
        <v>-58.915513576273256</v>
      </c>
      <c r="S568" s="3">
        <f t="shared" si="178"/>
        <v>691.08448642372673</v>
      </c>
      <c r="T568" s="96">
        <f t="shared" si="179"/>
        <v>-0.92144598189830229</v>
      </c>
      <c r="U568" s="154">
        <f t="shared" si="182"/>
        <v>-87.450292744807584</v>
      </c>
      <c r="V568" s="3">
        <f t="shared" si="183"/>
        <v>662.5497072551924</v>
      </c>
      <c r="W568" s="96">
        <f t="shared" si="184"/>
        <v>-0.88339960967358988</v>
      </c>
      <c r="X568" s="217">
        <f t="shared" si="185"/>
        <v>40.037579717400106</v>
      </c>
      <c r="Y568" s="3">
        <f t="shared" si="186"/>
        <v>790.03757971740015</v>
      </c>
      <c r="Z568" s="96">
        <f t="shared" si="187"/>
        <v>-1.0533834396232002</v>
      </c>
      <c r="AA568" s="220">
        <f t="shared" si="188"/>
        <v>-86.170686140375594</v>
      </c>
      <c r="AB568" s="184">
        <f t="shared" si="189"/>
        <v>663.82931385962445</v>
      </c>
      <c r="AC568" s="166">
        <f t="shared" si="190"/>
        <v>-0.88510575181283258</v>
      </c>
      <c r="AD568" s="3">
        <f t="shared" si="175"/>
        <v>9750</v>
      </c>
      <c r="AE568" s="184">
        <f t="shared" si="195"/>
        <v>10474.427794232201</v>
      </c>
      <c r="AF568" s="184">
        <f t="shared" si="191"/>
        <v>10441.084486423726</v>
      </c>
      <c r="AG568" s="184">
        <f t="shared" si="192"/>
        <v>10412.549707255192</v>
      </c>
      <c r="AH568" s="184">
        <f t="shared" si="193"/>
        <v>10540.0375797174</v>
      </c>
      <c r="AI568" s="184">
        <f t="shared" si="194"/>
        <v>10413.829313859624</v>
      </c>
    </row>
    <row r="569" spans="1:35" x14ac:dyDescent="0.25">
      <c r="A569" s="1">
        <v>567</v>
      </c>
      <c r="B569" s="30">
        <v>10500</v>
      </c>
      <c r="C569" s="30">
        <v>9750</v>
      </c>
      <c r="D569" s="30">
        <v>9000</v>
      </c>
      <c r="E569" s="3">
        <v>47</v>
      </c>
      <c r="F569" s="3">
        <v>42</v>
      </c>
      <c r="G569" s="3">
        <v>38</v>
      </c>
      <c r="H569" s="3">
        <v>2750</v>
      </c>
      <c r="I569" s="3">
        <v>2750</v>
      </c>
      <c r="J569" s="3">
        <v>1750</v>
      </c>
      <c r="K569" s="3">
        <v>5.1428571428571432</v>
      </c>
      <c r="L569" s="61">
        <v>-750</v>
      </c>
      <c r="M569" s="61">
        <v>-750</v>
      </c>
      <c r="N569" s="61">
        <v>-250</v>
      </c>
      <c r="O569" s="129">
        <f t="shared" si="180"/>
        <v>39.836080727543532</v>
      </c>
      <c r="P569" s="3">
        <f t="shared" si="176"/>
        <v>289.8360807275435</v>
      </c>
      <c r="Q569" s="96">
        <f t="shared" si="177"/>
        <v>-1.1593443229101741</v>
      </c>
      <c r="R569" s="157">
        <f t="shared" si="181"/>
        <v>41.249693182102519</v>
      </c>
      <c r="S569" s="3">
        <f t="shared" si="178"/>
        <v>291.24969318210253</v>
      </c>
      <c r="T569" s="96">
        <f t="shared" si="179"/>
        <v>-1.1649987727284101</v>
      </c>
      <c r="U569" s="154">
        <f t="shared" si="182"/>
        <v>48.576137242081487</v>
      </c>
      <c r="V569" s="3">
        <f t="shared" si="183"/>
        <v>298.57613724208147</v>
      </c>
      <c r="W569" s="96">
        <f t="shared" si="184"/>
        <v>-1.1943045489683259</v>
      </c>
      <c r="X569" s="217">
        <f t="shared" si="185"/>
        <v>-26.318342507863285</v>
      </c>
      <c r="Y569" s="3">
        <f t="shared" si="186"/>
        <v>223.68165749213671</v>
      </c>
      <c r="Z569" s="96">
        <f t="shared" si="187"/>
        <v>-0.89472662996854679</v>
      </c>
      <c r="AA569" s="220">
        <f t="shared" si="188"/>
        <v>-115.14838685423436</v>
      </c>
      <c r="AB569" s="184">
        <f t="shared" si="189"/>
        <v>134.85161314576564</v>
      </c>
      <c r="AC569" s="166">
        <f t="shared" si="190"/>
        <v>-0.53940645258306252</v>
      </c>
      <c r="AD569" s="3">
        <f t="shared" si="175"/>
        <v>9000</v>
      </c>
      <c r="AE569" s="184">
        <f t="shared" si="195"/>
        <v>9789.836080727544</v>
      </c>
      <c r="AF569" s="184">
        <f t="shared" si="191"/>
        <v>9791.2496931821024</v>
      </c>
      <c r="AG569" s="184">
        <f t="shared" si="192"/>
        <v>9798.576137242082</v>
      </c>
      <c r="AH569" s="184">
        <f t="shared" si="193"/>
        <v>9723.6816574921359</v>
      </c>
      <c r="AI569" s="184">
        <f t="shared" si="194"/>
        <v>9634.8516131457654</v>
      </c>
    </row>
    <row r="570" spans="1:35" x14ac:dyDescent="0.25">
      <c r="A570" s="1">
        <v>568</v>
      </c>
      <c r="B570" s="30">
        <v>9750</v>
      </c>
      <c r="C570" s="30">
        <v>9000</v>
      </c>
      <c r="D570" s="30">
        <v>8750</v>
      </c>
      <c r="E570" s="3">
        <v>42</v>
      </c>
      <c r="F570" s="3">
        <v>38</v>
      </c>
      <c r="G570" s="3">
        <v>31</v>
      </c>
      <c r="H570" s="3">
        <v>2750</v>
      </c>
      <c r="I570" s="3">
        <v>1750</v>
      </c>
      <c r="J570" s="3">
        <v>2750</v>
      </c>
      <c r="K570" s="3">
        <v>3.1818181818181817</v>
      </c>
      <c r="L570" s="61">
        <v>-750</v>
      </c>
      <c r="M570" s="61">
        <v>-250</v>
      </c>
      <c r="N570" s="61">
        <v>-1000</v>
      </c>
      <c r="O570" s="129">
        <f t="shared" si="180"/>
        <v>55.833453338159643</v>
      </c>
      <c r="P570" s="3">
        <f t="shared" si="176"/>
        <v>1055.8334533381596</v>
      </c>
      <c r="Q570" s="96">
        <f t="shared" si="177"/>
        <v>-1.0558334533381597</v>
      </c>
      <c r="R570" s="157">
        <f t="shared" si="181"/>
        <v>-70.440948182064034</v>
      </c>
      <c r="S570" s="3">
        <f t="shared" si="178"/>
        <v>929.55905181793594</v>
      </c>
      <c r="T570" s="96">
        <f t="shared" si="179"/>
        <v>-0.92955905181793597</v>
      </c>
      <c r="U570" s="154">
        <f t="shared" si="182"/>
        <v>-101.15770591437739</v>
      </c>
      <c r="V570" s="3">
        <f t="shared" si="183"/>
        <v>898.8422940856226</v>
      </c>
      <c r="W570" s="96">
        <f t="shared" si="184"/>
        <v>-0.89884229408562255</v>
      </c>
      <c r="X570" s="217">
        <f t="shared" si="185"/>
        <v>-108.01138387571285</v>
      </c>
      <c r="Y570" s="3">
        <f t="shared" si="186"/>
        <v>891.98861612428709</v>
      </c>
      <c r="Z570" s="96">
        <f t="shared" si="187"/>
        <v>-0.89198861612428704</v>
      </c>
      <c r="AA570" s="220">
        <f t="shared" si="188"/>
        <v>-201.22572602299351</v>
      </c>
      <c r="AB570" s="184">
        <f t="shared" si="189"/>
        <v>798.77427397700649</v>
      </c>
      <c r="AC570" s="166">
        <f t="shared" si="190"/>
        <v>-0.79877427397700651</v>
      </c>
      <c r="AD570" s="3">
        <f t="shared" si="175"/>
        <v>8750</v>
      </c>
      <c r="AE570" s="184">
        <f t="shared" si="195"/>
        <v>9055.8334533381603</v>
      </c>
      <c r="AF570" s="184">
        <f t="shared" si="191"/>
        <v>8929.5590518179361</v>
      </c>
      <c r="AG570" s="184">
        <f t="shared" si="192"/>
        <v>8898.8422940856235</v>
      </c>
      <c r="AH570" s="184">
        <f t="shared" si="193"/>
        <v>8891.9886161242866</v>
      </c>
      <c r="AI570" s="184">
        <f t="shared" si="194"/>
        <v>8798.7742739770074</v>
      </c>
    </row>
    <row r="571" spans="1:35" x14ac:dyDescent="0.25">
      <c r="A571" s="1">
        <v>569</v>
      </c>
      <c r="B571" s="30">
        <v>9000</v>
      </c>
      <c r="C571" s="30">
        <v>8750</v>
      </c>
      <c r="D571" s="30">
        <v>7750</v>
      </c>
      <c r="E571" s="3">
        <v>38</v>
      </c>
      <c r="F571" s="3">
        <v>31</v>
      </c>
      <c r="G571" s="3">
        <v>27</v>
      </c>
      <c r="H571" s="3">
        <v>1750</v>
      </c>
      <c r="I571" s="3">
        <v>2750</v>
      </c>
      <c r="J571" s="3">
        <v>2750</v>
      </c>
      <c r="K571" s="3">
        <v>2.8181818181818183</v>
      </c>
      <c r="L571" s="61">
        <v>-250</v>
      </c>
      <c r="M571" s="61">
        <v>-1000</v>
      </c>
      <c r="N571" s="61">
        <v>-250</v>
      </c>
      <c r="O571" s="129">
        <f t="shared" si="180"/>
        <v>179.48788177605397</v>
      </c>
      <c r="P571" s="3">
        <f t="shared" si="176"/>
        <v>429.487881776054</v>
      </c>
      <c r="Q571" s="96">
        <f t="shared" si="177"/>
        <v>-1.7179515271042161</v>
      </c>
      <c r="R571" s="157">
        <f t="shared" si="181"/>
        <v>148.19252093665727</v>
      </c>
      <c r="S571" s="3">
        <f t="shared" si="178"/>
        <v>398.19252093665727</v>
      </c>
      <c r="T571" s="96">
        <f t="shared" si="179"/>
        <v>-1.5927700837466292</v>
      </c>
      <c r="U571" s="154">
        <f t="shared" si="182"/>
        <v>205.81718624776124</v>
      </c>
      <c r="V571" s="3">
        <f t="shared" si="183"/>
        <v>455.81718624776124</v>
      </c>
      <c r="W571" s="96">
        <f t="shared" si="184"/>
        <v>-1.823268744991045</v>
      </c>
      <c r="X571" s="217">
        <f t="shared" si="185"/>
        <v>119.66241250362599</v>
      </c>
      <c r="Y571" s="3">
        <f t="shared" si="186"/>
        <v>369.662412503626</v>
      </c>
      <c r="Z571" s="96">
        <f t="shared" si="187"/>
        <v>-1.4786496500145041</v>
      </c>
      <c r="AA571" s="220">
        <f t="shared" si="188"/>
        <v>15.359158356115131</v>
      </c>
      <c r="AB571" s="184">
        <f t="shared" si="189"/>
        <v>265.35915835611513</v>
      </c>
      <c r="AC571" s="166">
        <f t="shared" si="190"/>
        <v>-1.0614366334244605</v>
      </c>
      <c r="AD571" s="3">
        <f t="shared" si="175"/>
        <v>7750</v>
      </c>
      <c r="AE571" s="184">
        <f t="shared" si="195"/>
        <v>8929.4878817760546</v>
      </c>
      <c r="AF571" s="184">
        <f t="shared" si="191"/>
        <v>8898.1925209366564</v>
      </c>
      <c r="AG571" s="184">
        <f t="shared" si="192"/>
        <v>8955.8171862477611</v>
      </c>
      <c r="AH571" s="184">
        <f t="shared" si="193"/>
        <v>8869.6624125036251</v>
      </c>
      <c r="AI571" s="184">
        <f t="shared" si="194"/>
        <v>8765.3591583561156</v>
      </c>
    </row>
    <row r="572" spans="1:35" x14ac:dyDescent="0.25">
      <c r="A572" s="1">
        <v>570</v>
      </c>
      <c r="B572" s="30">
        <v>8750</v>
      </c>
      <c r="C572" s="30">
        <v>7750</v>
      </c>
      <c r="D572" s="30">
        <v>7500</v>
      </c>
      <c r="E572" s="3">
        <v>31</v>
      </c>
      <c r="F572" s="3">
        <v>27</v>
      </c>
      <c r="G572" s="3">
        <v>31</v>
      </c>
      <c r="H572" s="3">
        <v>2750</v>
      </c>
      <c r="I572" s="3">
        <v>2750</v>
      </c>
      <c r="J572" s="3">
        <v>1750</v>
      </c>
      <c r="K572" s="3">
        <v>4.2857142857142856</v>
      </c>
      <c r="L572" s="61">
        <v>-1000</v>
      </c>
      <c r="M572" s="61">
        <v>-250</v>
      </c>
      <c r="N572" s="61">
        <v>-1000</v>
      </c>
      <c r="O572" s="129">
        <f t="shared" si="180"/>
        <v>201.57122121393789</v>
      </c>
      <c r="P572" s="3">
        <f t="shared" si="176"/>
        <v>1201.5712212139379</v>
      </c>
      <c r="Q572" s="96">
        <f t="shared" si="177"/>
        <v>-1.2015712212139378</v>
      </c>
      <c r="R572" s="157">
        <f t="shared" si="181"/>
        <v>196.30271208649103</v>
      </c>
      <c r="S572" s="3">
        <f t="shared" si="178"/>
        <v>1196.3027120864911</v>
      </c>
      <c r="T572" s="96">
        <f t="shared" si="179"/>
        <v>-1.1963027120864911</v>
      </c>
      <c r="U572" s="154">
        <f t="shared" si="182"/>
        <v>364.62736937262548</v>
      </c>
      <c r="V572" s="3">
        <f t="shared" si="183"/>
        <v>1364.6273693726255</v>
      </c>
      <c r="W572" s="96">
        <f t="shared" si="184"/>
        <v>-1.3646273693726254</v>
      </c>
      <c r="X572" s="217">
        <f t="shared" si="185"/>
        <v>298.18546627942874</v>
      </c>
      <c r="Y572" s="3">
        <f t="shared" si="186"/>
        <v>1298.1854662794287</v>
      </c>
      <c r="Z572" s="96">
        <f t="shared" si="187"/>
        <v>-1.2981854662794288</v>
      </c>
      <c r="AA572" s="220">
        <f t="shared" si="188"/>
        <v>209.59248748746074</v>
      </c>
      <c r="AB572" s="184">
        <f t="shared" si="189"/>
        <v>1209.5924874874609</v>
      </c>
      <c r="AC572" s="166">
        <f t="shared" si="190"/>
        <v>-1.2095924874874608</v>
      </c>
      <c r="AD572" s="3">
        <f t="shared" si="175"/>
        <v>7500</v>
      </c>
      <c r="AE572" s="184">
        <f t="shared" si="195"/>
        <v>7951.5712212139379</v>
      </c>
      <c r="AF572" s="184">
        <f t="shared" si="191"/>
        <v>7946.3027120864908</v>
      </c>
      <c r="AG572" s="184">
        <f t="shared" si="192"/>
        <v>8114.6273693726253</v>
      </c>
      <c r="AH572" s="184">
        <f t="shared" si="193"/>
        <v>8048.1854662794285</v>
      </c>
      <c r="AI572" s="184">
        <f t="shared" si="194"/>
        <v>7959.5924874874609</v>
      </c>
    </row>
    <row r="573" spans="1:35" x14ac:dyDescent="0.25">
      <c r="A573" s="1">
        <v>571</v>
      </c>
      <c r="B573" s="30">
        <v>7750</v>
      </c>
      <c r="C573" s="30">
        <v>7500</v>
      </c>
      <c r="D573" s="30">
        <v>6500</v>
      </c>
      <c r="E573" s="3">
        <v>27</v>
      </c>
      <c r="F573" s="3">
        <v>31</v>
      </c>
      <c r="G573" s="3">
        <v>31</v>
      </c>
      <c r="H573" s="3">
        <v>2750</v>
      </c>
      <c r="I573" s="3">
        <v>1750</v>
      </c>
      <c r="J573" s="3">
        <v>1750</v>
      </c>
      <c r="K573" s="3">
        <v>3.7142857142857144</v>
      </c>
      <c r="L573" s="61">
        <v>-250</v>
      </c>
      <c r="M573" s="61">
        <v>-1000</v>
      </c>
      <c r="N573" s="61">
        <v>-250</v>
      </c>
      <c r="O573" s="129">
        <f t="shared" si="180"/>
        <v>337.56049442615733</v>
      </c>
      <c r="P573" s="3">
        <f t="shared" si="176"/>
        <v>587.56049442615733</v>
      </c>
      <c r="Q573" s="96">
        <f t="shared" si="177"/>
        <v>-2.3502419777046293</v>
      </c>
      <c r="R573" s="157">
        <f t="shared" si="181"/>
        <v>279.61632103488341</v>
      </c>
      <c r="S573" s="3">
        <f t="shared" si="178"/>
        <v>529.61632103488341</v>
      </c>
      <c r="T573" s="96">
        <f t="shared" si="179"/>
        <v>-2.1184652841395337</v>
      </c>
      <c r="U573" s="154">
        <f t="shared" si="182"/>
        <v>383.04353098597261</v>
      </c>
      <c r="V573" s="3">
        <f t="shared" si="183"/>
        <v>633.04353098597267</v>
      </c>
      <c r="W573" s="96">
        <f t="shared" si="184"/>
        <v>-2.5321741239438906</v>
      </c>
      <c r="X573" s="217">
        <f t="shared" si="185"/>
        <v>471.45189679883697</v>
      </c>
      <c r="Y573" s="3">
        <f t="shared" si="186"/>
        <v>721.45189679883697</v>
      </c>
      <c r="Z573" s="96">
        <f t="shared" si="187"/>
        <v>-2.8858075871953477</v>
      </c>
      <c r="AA573" s="220">
        <f t="shared" si="188"/>
        <v>376.23742263158493</v>
      </c>
      <c r="AB573" s="184">
        <f t="shared" si="189"/>
        <v>626.23742263158488</v>
      </c>
      <c r="AC573" s="166">
        <f t="shared" si="190"/>
        <v>-2.5049496905263395</v>
      </c>
      <c r="AD573" s="3">
        <f t="shared" si="175"/>
        <v>6500</v>
      </c>
      <c r="AE573" s="184">
        <f t="shared" si="195"/>
        <v>7837.5604944261577</v>
      </c>
      <c r="AF573" s="184">
        <f t="shared" si="191"/>
        <v>7779.6163210348832</v>
      </c>
      <c r="AG573" s="184">
        <f t="shared" si="192"/>
        <v>7883.0435309859722</v>
      </c>
      <c r="AH573" s="184">
        <f t="shared" si="193"/>
        <v>7971.451896798837</v>
      </c>
      <c r="AI573" s="184">
        <f t="shared" si="194"/>
        <v>7876.2374226315851</v>
      </c>
    </row>
    <row r="574" spans="1:35" ht="15.75" thickBot="1" x14ac:dyDescent="0.3">
      <c r="A574" s="1">
        <v>572</v>
      </c>
      <c r="B574" s="30">
        <v>7500</v>
      </c>
      <c r="C574" s="30">
        <v>6500</v>
      </c>
      <c r="D574" s="31">
        <v>6250</v>
      </c>
      <c r="E574" s="3">
        <v>31</v>
      </c>
      <c r="F574" s="3">
        <v>31</v>
      </c>
      <c r="G574" s="32">
        <v>33</v>
      </c>
      <c r="H574" s="3">
        <v>1750</v>
      </c>
      <c r="I574" s="3">
        <v>1750</v>
      </c>
      <c r="J574" s="32">
        <v>1750</v>
      </c>
      <c r="K574" s="32">
        <v>3.5714285714285716</v>
      </c>
      <c r="L574" s="61">
        <v>-1000</v>
      </c>
      <c r="M574" s="61">
        <v>-250</v>
      </c>
      <c r="N574" s="62">
        <v>0</v>
      </c>
      <c r="O574" s="129">
        <f t="shared" si="180"/>
        <v>383.6288896811937</v>
      </c>
      <c r="P574" s="3">
        <f t="shared" si="176"/>
        <v>383.6288896811937</v>
      </c>
      <c r="Q574" s="96">
        <f t="shared" si="177"/>
        <v>0</v>
      </c>
      <c r="R574" s="157">
        <f t="shared" si="181"/>
        <v>317.12507516306817</v>
      </c>
      <c r="S574" s="3">
        <f t="shared" si="178"/>
        <v>317.12507516306817</v>
      </c>
      <c r="T574" s="96">
        <f t="shared" si="179"/>
        <v>0</v>
      </c>
      <c r="U574" s="154">
        <f t="shared" si="182"/>
        <v>394.79729076865334</v>
      </c>
      <c r="V574" s="3">
        <f t="shared" si="183"/>
        <v>394.79729076865334</v>
      </c>
      <c r="W574" s="96">
        <f t="shared" si="184"/>
        <v>0</v>
      </c>
      <c r="X574" s="217">
        <f t="shared" si="185"/>
        <v>379.1350800981935</v>
      </c>
      <c r="Y574" s="3">
        <f t="shared" si="186"/>
        <v>379.1350800981935</v>
      </c>
      <c r="Z574" s="96">
        <f t="shared" si="187"/>
        <v>0</v>
      </c>
      <c r="AA574" s="220">
        <f t="shared" si="188"/>
        <v>313.68799158583562</v>
      </c>
      <c r="AB574" s="184">
        <f t="shared" si="189"/>
        <v>313.68799158583562</v>
      </c>
      <c r="AC574" s="166">
        <f t="shared" si="190"/>
        <v>0</v>
      </c>
      <c r="AD574" s="3">
        <f t="shared" si="175"/>
        <v>6250</v>
      </c>
      <c r="AE574" s="184">
        <f t="shared" si="195"/>
        <v>6883.6288896811939</v>
      </c>
      <c r="AF574" s="184">
        <f t="shared" si="191"/>
        <v>6817.1250751630678</v>
      </c>
      <c r="AG574" s="184">
        <f t="shared" si="192"/>
        <v>6894.7972907686535</v>
      </c>
      <c r="AH574" s="184">
        <f t="shared" si="193"/>
        <v>6879.1350800981936</v>
      </c>
      <c r="AI574" s="184">
        <f t="shared" si="194"/>
        <v>6813.6879915858353</v>
      </c>
    </row>
    <row r="575" spans="1:35" ht="15.75" thickBot="1" x14ac:dyDescent="0.3">
      <c r="A575" s="1">
        <v>573</v>
      </c>
      <c r="B575" s="30">
        <v>6500</v>
      </c>
      <c r="C575" s="31">
        <v>6250</v>
      </c>
      <c r="D575" s="50">
        <v>6750</v>
      </c>
      <c r="E575" s="3">
        <v>31</v>
      </c>
      <c r="F575" s="32">
        <v>33</v>
      </c>
      <c r="G575" s="51">
        <v>30</v>
      </c>
      <c r="H575" s="3">
        <v>1750</v>
      </c>
      <c r="I575" s="32">
        <v>1750</v>
      </c>
      <c r="J575" s="51">
        <v>5750</v>
      </c>
      <c r="K575" s="51">
        <v>1.173913043478261</v>
      </c>
      <c r="L575" s="61">
        <v>-250</v>
      </c>
      <c r="M575" s="62">
        <v>0</v>
      </c>
      <c r="N575" s="52">
        <v>3000</v>
      </c>
      <c r="O575" s="129">
        <f t="shared" si="180"/>
        <v>655.3104555901358</v>
      </c>
      <c r="P575" s="3">
        <f t="shared" si="176"/>
        <v>-2344.6895444098641</v>
      </c>
      <c r="Q575" s="96">
        <f t="shared" si="177"/>
        <v>-0.78156318146995474</v>
      </c>
      <c r="R575" s="157">
        <f t="shared" si="181"/>
        <v>475.0959551521197</v>
      </c>
      <c r="S575" s="3">
        <f t="shared" si="178"/>
        <v>-2524.9040448478804</v>
      </c>
      <c r="T575" s="96">
        <f t="shared" si="179"/>
        <v>-0.84163468161596011</v>
      </c>
      <c r="U575" s="154">
        <f t="shared" si="182"/>
        <v>279.08785052797828</v>
      </c>
      <c r="V575" s="3">
        <f t="shared" si="183"/>
        <v>-2720.9121494720216</v>
      </c>
      <c r="W575" s="96">
        <f t="shared" si="184"/>
        <v>-0.90697071649067385</v>
      </c>
      <c r="X575" s="217">
        <f t="shared" si="185"/>
        <v>345.45312735903701</v>
      </c>
      <c r="Y575" s="3">
        <f t="shared" si="186"/>
        <v>-2654.5468726409631</v>
      </c>
      <c r="Z575" s="96">
        <f t="shared" si="187"/>
        <v>-0.88484895754698767</v>
      </c>
      <c r="AA575" s="220">
        <f t="shared" si="188"/>
        <v>347.02331712893118</v>
      </c>
      <c r="AB575" s="184">
        <f t="shared" si="189"/>
        <v>-2652.976682871069</v>
      </c>
      <c r="AC575" s="166">
        <f t="shared" si="190"/>
        <v>-0.88432556095702297</v>
      </c>
      <c r="AD575" s="3">
        <f t="shared" si="175"/>
        <v>6750</v>
      </c>
      <c r="AE575" s="184">
        <f t="shared" si="195"/>
        <v>6905.3104555901355</v>
      </c>
      <c r="AF575" s="184">
        <f t="shared" si="191"/>
        <v>6725.09595515212</v>
      </c>
      <c r="AG575" s="184">
        <f t="shared" si="192"/>
        <v>6529.0878505279779</v>
      </c>
      <c r="AH575" s="184">
        <f t="shared" si="193"/>
        <v>6595.4531273590374</v>
      </c>
      <c r="AI575" s="184">
        <f t="shared" si="194"/>
        <v>6597.023317128931</v>
      </c>
    </row>
    <row r="576" spans="1:35" ht="15.75" thickBot="1" x14ac:dyDescent="0.3">
      <c r="A576" s="1">
        <v>574</v>
      </c>
      <c r="B576" s="31">
        <v>6250</v>
      </c>
      <c r="C576" s="50">
        <v>6750</v>
      </c>
      <c r="D576" s="53">
        <v>9750</v>
      </c>
      <c r="E576" s="32">
        <v>33</v>
      </c>
      <c r="F576" s="51">
        <v>30</v>
      </c>
      <c r="G576" s="1">
        <v>43</v>
      </c>
      <c r="H576" s="32">
        <v>1750</v>
      </c>
      <c r="I576" s="51">
        <v>5750</v>
      </c>
      <c r="J576" s="1">
        <v>4750</v>
      </c>
      <c r="K576" s="1">
        <v>2.0526315789473686</v>
      </c>
      <c r="L576" s="62">
        <v>0</v>
      </c>
      <c r="M576" s="52">
        <v>3000</v>
      </c>
      <c r="N576" s="54">
        <v>500</v>
      </c>
      <c r="O576" s="129">
        <f t="shared" si="180"/>
        <v>150.76269521923479</v>
      </c>
      <c r="P576" s="3">
        <f t="shared" si="176"/>
        <v>-349.23730478076521</v>
      </c>
      <c r="Q576" s="96">
        <f t="shared" si="177"/>
        <v>-0.6984746095615304</v>
      </c>
      <c r="R576" s="157">
        <f t="shared" si="181"/>
        <v>226.46591214187475</v>
      </c>
      <c r="S576" s="3">
        <f t="shared" si="178"/>
        <v>-273.53408785812525</v>
      </c>
      <c r="T576" s="96">
        <f t="shared" si="179"/>
        <v>-0.54706817571625055</v>
      </c>
      <c r="U576" s="154">
        <f t="shared" si="182"/>
        <v>287.05985513645203</v>
      </c>
      <c r="V576" s="3">
        <f t="shared" si="183"/>
        <v>-212.94014486354797</v>
      </c>
      <c r="W576" s="96">
        <f t="shared" si="184"/>
        <v>-0.42588028972709596</v>
      </c>
      <c r="X576" s="217">
        <f t="shared" si="185"/>
        <v>100.01616184941773</v>
      </c>
      <c r="Y576" s="3">
        <f t="shared" si="186"/>
        <v>-399.9838381505823</v>
      </c>
      <c r="Z576" s="96">
        <f t="shared" si="187"/>
        <v>-0.79996767630116461</v>
      </c>
      <c r="AA576" s="220">
        <f t="shared" si="188"/>
        <v>105.05996382881759</v>
      </c>
      <c r="AB576" s="184">
        <f t="shared" si="189"/>
        <v>-394.94003617118244</v>
      </c>
      <c r="AC576" s="166">
        <f t="shared" si="190"/>
        <v>-0.7898800723423649</v>
      </c>
      <c r="AD576" s="3">
        <f t="shared" si="175"/>
        <v>9750</v>
      </c>
      <c r="AE576" s="184">
        <f t="shared" si="195"/>
        <v>6900.762695219235</v>
      </c>
      <c r="AF576" s="184">
        <f t="shared" si="191"/>
        <v>6976.4659121418745</v>
      </c>
      <c r="AG576" s="184">
        <f t="shared" si="192"/>
        <v>7037.0598551364519</v>
      </c>
      <c r="AH576" s="184">
        <f t="shared" si="193"/>
        <v>6850.0161618494176</v>
      </c>
      <c r="AI576" s="184">
        <f t="shared" si="194"/>
        <v>6855.0599638288177</v>
      </c>
    </row>
    <row r="577" spans="1:35" x14ac:dyDescent="0.25">
      <c r="A577" s="1">
        <v>575</v>
      </c>
      <c r="B577" s="50">
        <v>6750</v>
      </c>
      <c r="C577" s="53">
        <v>9750</v>
      </c>
      <c r="D577" s="53">
        <v>10250</v>
      </c>
      <c r="E577" s="51">
        <v>30</v>
      </c>
      <c r="F577" s="1">
        <v>43</v>
      </c>
      <c r="G577" s="1">
        <v>47</v>
      </c>
      <c r="H577" s="51">
        <v>5750</v>
      </c>
      <c r="I577" s="1">
        <v>4750</v>
      </c>
      <c r="J577" s="1">
        <v>1750</v>
      </c>
      <c r="K577" s="1">
        <v>5.8571428571428568</v>
      </c>
      <c r="L577" s="52">
        <v>3000</v>
      </c>
      <c r="M577" s="54">
        <v>500</v>
      </c>
      <c r="N577" s="54">
        <v>-500</v>
      </c>
      <c r="O577" s="129">
        <f t="shared" si="180"/>
        <v>-75.830664503814432</v>
      </c>
      <c r="P577" s="3">
        <f t="shared" si="176"/>
        <v>424.16933549618557</v>
      </c>
      <c r="Q577" s="96">
        <f t="shared" si="177"/>
        <v>-0.84833867099237115</v>
      </c>
      <c r="R577" s="157">
        <f t="shared" si="181"/>
        <v>57.529414693721201</v>
      </c>
      <c r="S577" s="3">
        <f t="shared" si="178"/>
        <v>557.52941469372115</v>
      </c>
      <c r="T577" s="96">
        <f t="shared" si="179"/>
        <v>-1.1150588293874424</v>
      </c>
      <c r="U577" s="154">
        <f t="shared" si="182"/>
        <v>103.81507986832756</v>
      </c>
      <c r="V577" s="3">
        <f t="shared" si="183"/>
        <v>603.81507986832753</v>
      </c>
      <c r="W577" s="96">
        <f t="shared" si="184"/>
        <v>-1.207630159736655</v>
      </c>
      <c r="X577" s="217">
        <f t="shared" si="185"/>
        <v>345.63178180870426</v>
      </c>
      <c r="Y577" s="3">
        <f t="shared" si="186"/>
        <v>845.63178180870432</v>
      </c>
      <c r="Z577" s="96">
        <f t="shared" si="187"/>
        <v>-1.6912635636174087</v>
      </c>
      <c r="AA577" s="220">
        <f t="shared" si="188"/>
        <v>200.63757940558295</v>
      </c>
      <c r="AB577" s="184">
        <f t="shared" si="189"/>
        <v>700.63757940558298</v>
      </c>
      <c r="AC577" s="166">
        <f t="shared" si="190"/>
        <v>-1.401275158811166</v>
      </c>
      <c r="AD577" s="3">
        <f t="shared" si="175"/>
        <v>10250</v>
      </c>
      <c r="AE577" s="184">
        <f t="shared" si="195"/>
        <v>9674.1693354961862</v>
      </c>
      <c r="AF577" s="184">
        <f t="shared" si="191"/>
        <v>9807.5294146937213</v>
      </c>
      <c r="AG577" s="184">
        <f t="shared" si="192"/>
        <v>9853.8150798683273</v>
      </c>
      <c r="AH577" s="184">
        <f t="shared" si="193"/>
        <v>10095.631781808705</v>
      </c>
      <c r="AI577" s="184">
        <f t="shared" si="194"/>
        <v>9950.6375794055821</v>
      </c>
    </row>
    <row r="578" spans="1:35" x14ac:dyDescent="0.25">
      <c r="A578" s="1">
        <v>576</v>
      </c>
      <c r="B578" s="53">
        <v>9750</v>
      </c>
      <c r="C578" s="53">
        <v>10250</v>
      </c>
      <c r="D578" s="53">
        <v>9750</v>
      </c>
      <c r="E578" s="1">
        <v>43</v>
      </c>
      <c r="F578" s="1">
        <v>47</v>
      </c>
      <c r="G578" s="1">
        <v>35</v>
      </c>
      <c r="H578" s="1">
        <v>4750</v>
      </c>
      <c r="I578" s="1">
        <v>1750</v>
      </c>
      <c r="J578" s="1">
        <v>1750</v>
      </c>
      <c r="K578" s="1">
        <v>5.5714285714285712</v>
      </c>
      <c r="L578" s="54">
        <v>500</v>
      </c>
      <c r="M578" s="54">
        <v>-500</v>
      </c>
      <c r="N578" s="54">
        <v>2750</v>
      </c>
      <c r="O578" s="129">
        <f t="shared" si="180"/>
        <v>-80.262489609593388</v>
      </c>
      <c r="P578" s="3">
        <f t="shared" si="176"/>
        <v>-2830.2624896095936</v>
      </c>
      <c r="Q578" s="96">
        <f t="shared" si="177"/>
        <v>-1.029186359858034</v>
      </c>
      <c r="R578" s="157">
        <f t="shared" si="181"/>
        <v>-172.00601813300716</v>
      </c>
      <c r="S578" s="3">
        <f t="shared" si="178"/>
        <v>-2922.0060181330073</v>
      </c>
      <c r="T578" s="96">
        <f t="shared" si="179"/>
        <v>-1.0625476429574572</v>
      </c>
      <c r="U578" s="154">
        <f t="shared" si="182"/>
        <v>-293.01798340427695</v>
      </c>
      <c r="V578" s="3">
        <f t="shared" si="183"/>
        <v>-3043.0179834042769</v>
      </c>
      <c r="W578" s="96">
        <f t="shared" si="184"/>
        <v>-1.1065519939651915</v>
      </c>
      <c r="X578" s="217">
        <f t="shared" si="185"/>
        <v>-133.99590367145265</v>
      </c>
      <c r="Y578" s="3">
        <f t="shared" si="186"/>
        <v>-2883.9959036714527</v>
      </c>
      <c r="Z578" s="96">
        <f t="shared" si="187"/>
        <v>-1.0487257831532555</v>
      </c>
      <c r="AA578" s="220">
        <f t="shared" si="188"/>
        <v>-284.79206554199925</v>
      </c>
      <c r="AB578" s="184">
        <f t="shared" si="189"/>
        <v>-3034.7920655419994</v>
      </c>
      <c r="AC578" s="166">
        <f t="shared" si="190"/>
        <v>-1.1035607511061816</v>
      </c>
      <c r="AD578" s="3">
        <f t="shared" si="175"/>
        <v>9750</v>
      </c>
      <c r="AE578" s="184">
        <f t="shared" si="195"/>
        <v>10169.737510390407</v>
      </c>
      <c r="AF578" s="184">
        <f t="shared" si="191"/>
        <v>10077.993981866994</v>
      </c>
      <c r="AG578" s="184">
        <f t="shared" si="192"/>
        <v>9956.9820165957226</v>
      </c>
      <c r="AH578" s="184">
        <f t="shared" si="193"/>
        <v>10116.004096328546</v>
      </c>
      <c r="AI578" s="184">
        <f t="shared" si="194"/>
        <v>9965.2079344580015</v>
      </c>
    </row>
    <row r="579" spans="1:35" x14ac:dyDescent="0.25">
      <c r="A579" s="1">
        <v>577</v>
      </c>
      <c r="B579" s="53">
        <v>10250</v>
      </c>
      <c r="C579" s="53">
        <v>9750</v>
      </c>
      <c r="D579" s="53">
        <v>12500</v>
      </c>
      <c r="E579" s="1">
        <v>47</v>
      </c>
      <c r="F579" s="1">
        <v>35</v>
      </c>
      <c r="G579" s="1">
        <v>40</v>
      </c>
      <c r="H579" s="1">
        <v>1750</v>
      </c>
      <c r="I579" s="1">
        <v>1750</v>
      </c>
      <c r="J579" s="1">
        <v>2750</v>
      </c>
      <c r="K579" s="1">
        <v>4.5454545454545459</v>
      </c>
      <c r="L579" s="54">
        <v>-500</v>
      </c>
      <c r="M579" s="54">
        <v>2750</v>
      </c>
      <c r="N579" s="54">
        <v>-500</v>
      </c>
      <c r="O579" s="129">
        <f t="shared" si="180"/>
        <v>-444.08388415988816</v>
      </c>
      <c r="P579" s="3">
        <f t="shared" si="176"/>
        <v>55.916115840111843</v>
      </c>
      <c r="Q579" s="96">
        <f t="shared" si="177"/>
        <v>-0.11183223168022369</v>
      </c>
      <c r="R579" s="157">
        <f t="shared" si="181"/>
        <v>-653.46238019526902</v>
      </c>
      <c r="S579" s="3">
        <f t="shared" si="178"/>
        <v>-153.46238019526902</v>
      </c>
      <c r="T579" s="96">
        <f t="shared" si="179"/>
        <v>0.30692476039053807</v>
      </c>
      <c r="U579" s="154">
        <f t="shared" si="182"/>
        <v>-507.79042953220414</v>
      </c>
      <c r="V579" s="3">
        <f t="shared" si="183"/>
        <v>-7.7904295322041435</v>
      </c>
      <c r="W579" s="96">
        <f t="shared" si="184"/>
        <v>1.5580859064408287E-2</v>
      </c>
      <c r="X579" s="217">
        <f t="shared" si="185"/>
        <v>-681.33419868754049</v>
      </c>
      <c r="Y579" s="3">
        <f t="shared" si="186"/>
        <v>-181.33419868754049</v>
      </c>
      <c r="Z579" s="96">
        <f t="shared" si="187"/>
        <v>0.362668397375081</v>
      </c>
      <c r="AA579" s="220">
        <f t="shared" si="188"/>
        <v>-686.73302936135724</v>
      </c>
      <c r="AB579" s="184">
        <f t="shared" si="189"/>
        <v>-186.73302936135724</v>
      </c>
      <c r="AC579" s="166">
        <f t="shared" si="190"/>
        <v>0.37346605872271449</v>
      </c>
      <c r="AD579" s="3">
        <f t="shared" ref="AD579:AD641" si="196">D579</f>
        <v>12500</v>
      </c>
      <c r="AE579" s="184">
        <f t="shared" si="195"/>
        <v>9305.9161158401112</v>
      </c>
      <c r="AF579" s="184">
        <f t="shared" si="191"/>
        <v>9096.5376198047306</v>
      </c>
      <c r="AG579" s="184">
        <f t="shared" si="192"/>
        <v>9242.2095704677959</v>
      </c>
      <c r="AH579" s="184">
        <f t="shared" si="193"/>
        <v>9068.6658013124597</v>
      </c>
      <c r="AI579" s="184">
        <f t="shared" si="194"/>
        <v>9063.2669706386423</v>
      </c>
    </row>
    <row r="580" spans="1:35" x14ac:dyDescent="0.25">
      <c r="A580" s="1">
        <v>578</v>
      </c>
      <c r="B580" s="53">
        <v>9750</v>
      </c>
      <c r="C580" s="53">
        <v>12500</v>
      </c>
      <c r="D580" s="53">
        <v>12000</v>
      </c>
      <c r="E580" s="1">
        <v>35</v>
      </c>
      <c r="F580" s="1">
        <v>40</v>
      </c>
      <c r="G580" s="1">
        <v>55</v>
      </c>
      <c r="H580" s="1">
        <v>1750</v>
      </c>
      <c r="I580" s="1">
        <v>2750</v>
      </c>
      <c r="J580" s="1">
        <v>2750</v>
      </c>
      <c r="K580" s="1">
        <v>4.3636363636363633</v>
      </c>
      <c r="L580" s="54">
        <v>2750</v>
      </c>
      <c r="M580" s="54">
        <v>-500</v>
      </c>
      <c r="N580" s="54">
        <v>1000</v>
      </c>
      <c r="O580" s="129">
        <f t="shared" si="180"/>
        <v>-279.65251584909856</v>
      </c>
      <c r="P580" s="3">
        <f t="shared" ref="P580:P641" si="197">O580-N580</f>
        <v>-1279.6525158490986</v>
      </c>
      <c r="Q580" s="96">
        <f t="shared" ref="Q580:Q641" si="198">IF(N580=0,0,(O580-N580)/N580)</f>
        <v>-1.2796525158490986</v>
      </c>
      <c r="R580" s="157">
        <f t="shared" si="181"/>
        <v>-321.05145801048047</v>
      </c>
      <c r="S580" s="3">
        <f t="shared" ref="S580:S641" si="199">R580-N580</f>
        <v>-1321.0514580104805</v>
      </c>
      <c r="T580" s="96">
        <f t="shared" ref="T580:T641" si="200">IF(N580=0,0,(R580-N580)/N580)</f>
        <v>-1.3210514580104804</v>
      </c>
      <c r="U580" s="154">
        <f t="shared" si="182"/>
        <v>94.892798701335437</v>
      </c>
      <c r="V580" s="3">
        <f t="shared" si="183"/>
        <v>-905.10720129866456</v>
      </c>
      <c r="W580" s="96">
        <f t="shared" si="184"/>
        <v>-0.90510720129866451</v>
      </c>
      <c r="X580" s="217">
        <f t="shared" si="185"/>
        <v>173.73475605853139</v>
      </c>
      <c r="Y580" s="3">
        <f t="shared" si="186"/>
        <v>-826.26524394146861</v>
      </c>
      <c r="Z580" s="96">
        <f t="shared" si="187"/>
        <v>-0.82626524394146861</v>
      </c>
      <c r="AA580" s="220">
        <f t="shared" si="188"/>
        <v>224.6409504462616</v>
      </c>
      <c r="AB580" s="184">
        <f t="shared" si="189"/>
        <v>-775.35904955373837</v>
      </c>
      <c r="AC580" s="166">
        <f t="shared" si="190"/>
        <v>-0.77535904955373836</v>
      </c>
      <c r="AD580" s="3">
        <f t="shared" si="196"/>
        <v>12000</v>
      </c>
      <c r="AE580" s="184">
        <f t="shared" si="195"/>
        <v>12220.347484150901</v>
      </c>
      <c r="AF580" s="184">
        <f t="shared" si="191"/>
        <v>12178.948541989519</v>
      </c>
      <c r="AG580" s="184">
        <f t="shared" si="192"/>
        <v>12594.892798701336</v>
      </c>
      <c r="AH580" s="184">
        <f t="shared" si="193"/>
        <v>12673.734756058531</v>
      </c>
      <c r="AI580" s="184">
        <f t="shared" si="194"/>
        <v>12724.640950446261</v>
      </c>
    </row>
    <row r="581" spans="1:35" x14ac:dyDescent="0.25">
      <c r="A581" s="1">
        <v>579</v>
      </c>
      <c r="B581" s="53">
        <v>12500</v>
      </c>
      <c r="C581" s="53">
        <v>12000</v>
      </c>
      <c r="D581" s="53">
        <v>13000</v>
      </c>
      <c r="E581" s="1">
        <v>40</v>
      </c>
      <c r="F581" s="1">
        <v>55</v>
      </c>
      <c r="G581" s="1">
        <v>58</v>
      </c>
      <c r="H581" s="1">
        <v>2750</v>
      </c>
      <c r="I581" s="1">
        <v>2750</v>
      </c>
      <c r="J581" s="1">
        <v>1750</v>
      </c>
      <c r="K581" s="1">
        <v>7.4285714285714288</v>
      </c>
      <c r="L581" s="54">
        <v>-500</v>
      </c>
      <c r="M581" s="54">
        <v>1000</v>
      </c>
      <c r="N581" s="54">
        <v>-1000</v>
      </c>
      <c r="O581" s="129">
        <f t="shared" ref="O581:O641" si="201">$AO$3+$AN$3*D581+$AM$3*G581+$AL$3*J581+$AK$3*K581</f>
        <v>-383.41024260152017</v>
      </c>
      <c r="P581" s="3">
        <f t="shared" si="197"/>
        <v>616.58975739847983</v>
      </c>
      <c r="Q581" s="96">
        <f t="shared" si="198"/>
        <v>-0.61658975739847988</v>
      </c>
      <c r="R581" s="157">
        <f t="shared" ref="R581:R641" si="202">$AQ$8+$AP$8*D581+$AO$8*G581+$AN$8*I581+$AM$8*J581+$AL$8*K581+$AK$8*M581</f>
        <v>-420.40895559467947</v>
      </c>
      <c r="S581" s="3">
        <f t="shared" si="199"/>
        <v>579.59104440532053</v>
      </c>
      <c r="T581" s="96">
        <f t="shared" si="200"/>
        <v>-0.5795910444053205</v>
      </c>
      <c r="U581" s="154">
        <f t="shared" ref="U581:U641" si="203">$AS$13+$AR$13*C581+$AQ$13*D581+$AP$13*F581+$AO$13*G581+$AN$13*I581+$AM$13*J581+$AL$13*K581+$AK$13*M581</f>
        <v>-366.79030224818899</v>
      </c>
      <c r="V581" s="3">
        <f t="shared" ref="V581:V641" si="204">U581-N581</f>
        <v>633.20969775181106</v>
      </c>
      <c r="W581" s="96">
        <f t="shared" ref="W581:W641" si="205">IF(Q581=0,0,(U581-N581)/N581)</f>
        <v>-0.63320969775181102</v>
      </c>
      <c r="X581" s="217">
        <f t="shared" ref="X581:X641" si="206">$AW$18+$AV$18*B581+$AU$18*C581+$AT$18*D581+$AS$18*E581+$AR$18*F581+$AQ$18*G581+$AP$18*H581+$AO$18*I581+$AN$18*J581+$AM$18*K581+$AL$18*L581+$AK$18*M581</f>
        <v>-263.54292096949342</v>
      </c>
      <c r="Y581" s="3">
        <f t="shared" ref="Y581:Y641" si="207">X581-N581</f>
        <v>736.45707903050652</v>
      </c>
      <c r="Z581" s="96">
        <f t="shared" ref="Z581:Z641" si="208">IF(T581=0,0,(X581-N581)/N581)</f>
        <v>-0.7364570790305065</v>
      </c>
      <c r="AA581" s="220">
        <f t="shared" ref="AA581:AA641" si="209">$AW$19+$AV$19*B581+$AU$19*C581+$AT$19*D581+$AS$19*E581+$AR$19*F581+$AQ$19*G581+$AP$19*H581+$AO$19*I581+$AN$19*J581+$AM$19*K581+$AL$19*L581+$AK$19*M581</f>
        <v>-198.11981136292962</v>
      </c>
      <c r="AB581" s="184">
        <f t="shared" ref="AB581:AB641" si="210">AA581-N581</f>
        <v>801.88018863707043</v>
      </c>
      <c r="AC581" s="166">
        <f t="shared" ref="AC581:AC641" si="211">IF(N581=0,0,(AA581-N581)/N581)</f>
        <v>-0.80188018863707045</v>
      </c>
      <c r="AD581" s="3">
        <f t="shared" si="196"/>
        <v>13000</v>
      </c>
      <c r="AE581" s="184">
        <f t="shared" si="195"/>
        <v>11616.58975739848</v>
      </c>
      <c r="AF581" s="184">
        <f t="shared" ref="AF581:AF641" si="212">$AD580+R581</f>
        <v>11579.591044405321</v>
      </c>
      <c r="AG581" s="184">
        <f t="shared" ref="AG581:AG641" si="213">$AD580+U581</f>
        <v>11633.20969775181</v>
      </c>
      <c r="AH581" s="184">
        <f t="shared" ref="AH581:AH641" si="214">$AD580+X581</f>
        <v>11736.457079030506</v>
      </c>
      <c r="AI581" s="184">
        <f t="shared" ref="AI581:AI641" si="215">$AD580+AA581</f>
        <v>11801.880188637071</v>
      </c>
    </row>
    <row r="582" spans="1:35" x14ac:dyDescent="0.25">
      <c r="A582" s="1">
        <v>580</v>
      </c>
      <c r="B582" s="53">
        <v>12000</v>
      </c>
      <c r="C582" s="53">
        <v>13000</v>
      </c>
      <c r="D582" s="53">
        <v>12000</v>
      </c>
      <c r="E582" s="1">
        <v>55</v>
      </c>
      <c r="F582" s="1">
        <v>58</v>
      </c>
      <c r="G582" s="1">
        <v>50</v>
      </c>
      <c r="H582" s="1">
        <v>2750</v>
      </c>
      <c r="I582" s="1">
        <v>1750</v>
      </c>
      <c r="J582" s="1">
        <v>3750</v>
      </c>
      <c r="K582" s="1">
        <v>3.2</v>
      </c>
      <c r="L582" s="54">
        <v>1000</v>
      </c>
      <c r="M582" s="54">
        <v>-1000</v>
      </c>
      <c r="N582" s="54">
        <v>0</v>
      </c>
      <c r="O582" s="129">
        <f t="shared" si="201"/>
        <v>-248.38836083119745</v>
      </c>
      <c r="P582" s="3">
        <f t="shared" si="197"/>
        <v>-248.38836083119745</v>
      </c>
      <c r="Q582" s="96">
        <f t="shared" si="198"/>
        <v>0</v>
      </c>
      <c r="R582" s="157">
        <f t="shared" si="202"/>
        <v>-393.11402985228995</v>
      </c>
      <c r="S582" s="3">
        <f t="shared" si="199"/>
        <v>-393.11402985228995</v>
      </c>
      <c r="T582" s="96">
        <f t="shared" si="200"/>
        <v>0</v>
      </c>
      <c r="U582" s="154">
        <f t="shared" si="203"/>
        <v>-443.03512316494533</v>
      </c>
      <c r="V582" s="3">
        <f t="shared" si="204"/>
        <v>-443.03512316494533</v>
      </c>
      <c r="W582" s="96">
        <f t="shared" si="205"/>
        <v>0</v>
      </c>
      <c r="X582" s="217">
        <f t="shared" si="206"/>
        <v>-328.20131658926124</v>
      </c>
      <c r="Y582" s="3">
        <f t="shared" si="207"/>
        <v>-328.20131658926124</v>
      </c>
      <c r="Z582" s="96">
        <f t="shared" si="208"/>
        <v>0</v>
      </c>
      <c r="AA582" s="220">
        <f t="shared" si="209"/>
        <v>-336.7614273227951</v>
      </c>
      <c r="AB582" s="184">
        <f t="shared" si="210"/>
        <v>-336.7614273227951</v>
      </c>
      <c r="AC582" s="166">
        <f t="shared" si="211"/>
        <v>0</v>
      </c>
      <c r="AD582" s="3">
        <f t="shared" si="196"/>
        <v>12000</v>
      </c>
      <c r="AE582" s="184">
        <f t="shared" ref="AE582:AE641" si="216">AD581+O582</f>
        <v>12751.611639168803</v>
      </c>
      <c r="AF582" s="184">
        <f t="shared" si="212"/>
        <v>12606.88597014771</v>
      </c>
      <c r="AG582" s="184">
        <f t="shared" si="213"/>
        <v>12556.964876835054</v>
      </c>
      <c r="AH582" s="184">
        <f t="shared" si="214"/>
        <v>12671.79868341074</v>
      </c>
      <c r="AI582" s="184">
        <f t="shared" si="215"/>
        <v>12663.238572677205</v>
      </c>
    </row>
    <row r="583" spans="1:35" x14ac:dyDescent="0.25">
      <c r="A583" s="1">
        <v>581</v>
      </c>
      <c r="B583" s="53">
        <v>13000</v>
      </c>
      <c r="C583" s="53">
        <v>12000</v>
      </c>
      <c r="D583" s="53">
        <v>12000</v>
      </c>
      <c r="E583" s="1">
        <v>58</v>
      </c>
      <c r="F583" s="1">
        <v>50</v>
      </c>
      <c r="G583" s="1">
        <v>57</v>
      </c>
      <c r="H583" s="1">
        <v>1750</v>
      </c>
      <c r="I583" s="1">
        <v>3750</v>
      </c>
      <c r="J583" s="1">
        <v>4750</v>
      </c>
      <c r="K583" s="1">
        <v>2.5263157894736841</v>
      </c>
      <c r="L583" s="54">
        <v>-1000</v>
      </c>
      <c r="M583" s="54">
        <v>0</v>
      </c>
      <c r="N583" s="54">
        <v>-500</v>
      </c>
      <c r="O583" s="129">
        <f t="shared" si="201"/>
        <v>-116.85735204836737</v>
      </c>
      <c r="P583" s="3">
        <f t="shared" si="197"/>
        <v>383.14264795163263</v>
      </c>
      <c r="Q583" s="96">
        <f t="shared" si="198"/>
        <v>-0.76628529590326522</v>
      </c>
      <c r="R583" s="157">
        <f t="shared" si="202"/>
        <v>-141.14752501914691</v>
      </c>
      <c r="S583" s="3">
        <f t="shared" si="199"/>
        <v>358.85247498085312</v>
      </c>
      <c r="T583" s="96">
        <f t="shared" si="200"/>
        <v>-0.7177049499617062</v>
      </c>
      <c r="U583" s="154">
        <f t="shared" si="203"/>
        <v>-15.848663474316254</v>
      </c>
      <c r="V583" s="3">
        <f t="shared" si="204"/>
        <v>484.15133652568375</v>
      </c>
      <c r="W583" s="96">
        <f t="shared" si="205"/>
        <v>-0.96830267305136752</v>
      </c>
      <c r="X583" s="217">
        <f t="shared" si="206"/>
        <v>-187.1270508628383</v>
      </c>
      <c r="Y583" s="3">
        <f t="shared" si="207"/>
        <v>312.8729491371617</v>
      </c>
      <c r="Z583" s="96">
        <f t="shared" si="208"/>
        <v>-0.62574589827432336</v>
      </c>
      <c r="AA583" s="220">
        <f t="shared" si="209"/>
        <v>-94.141056498964247</v>
      </c>
      <c r="AB583" s="184">
        <f t="shared" si="210"/>
        <v>405.85894350103575</v>
      </c>
      <c r="AC583" s="166">
        <f t="shared" si="211"/>
        <v>-0.81171788700207148</v>
      </c>
      <c r="AD583" s="3">
        <f t="shared" si="196"/>
        <v>12000</v>
      </c>
      <c r="AE583" s="184">
        <f t="shared" si="216"/>
        <v>11883.142647951632</v>
      </c>
      <c r="AF583" s="184">
        <f t="shared" si="212"/>
        <v>11858.852474980853</v>
      </c>
      <c r="AG583" s="184">
        <f t="shared" si="213"/>
        <v>11984.151336525683</v>
      </c>
      <c r="AH583" s="184">
        <f t="shared" si="214"/>
        <v>11812.872949137161</v>
      </c>
      <c r="AI583" s="184">
        <f t="shared" si="215"/>
        <v>11905.858943501036</v>
      </c>
    </row>
    <row r="584" spans="1:35" x14ac:dyDescent="0.25">
      <c r="A584" s="1">
        <v>582</v>
      </c>
      <c r="B584" s="53">
        <v>12000</v>
      </c>
      <c r="C584" s="53">
        <v>12000</v>
      </c>
      <c r="D584" s="53">
        <v>11500</v>
      </c>
      <c r="E584" s="1">
        <v>50</v>
      </c>
      <c r="F584" s="1">
        <v>57</v>
      </c>
      <c r="G584" s="1">
        <v>55</v>
      </c>
      <c r="H584" s="1">
        <v>3750</v>
      </c>
      <c r="I584" s="1">
        <v>4750</v>
      </c>
      <c r="J584" s="1">
        <v>2750</v>
      </c>
      <c r="K584" s="1">
        <v>4.1818181818181817</v>
      </c>
      <c r="L584" s="54">
        <v>0</v>
      </c>
      <c r="M584" s="54">
        <v>-500</v>
      </c>
      <c r="N584" s="54">
        <v>250</v>
      </c>
      <c r="O584" s="129">
        <f t="shared" si="201"/>
        <v>-205.75422467816992</v>
      </c>
      <c r="P584" s="3">
        <f t="shared" si="197"/>
        <v>-455.75422467816992</v>
      </c>
      <c r="Q584" s="96">
        <f t="shared" si="198"/>
        <v>-1.8230168987126796</v>
      </c>
      <c r="R584" s="157">
        <f t="shared" si="202"/>
        <v>-88.917056000605612</v>
      </c>
      <c r="S584" s="3">
        <f t="shared" si="199"/>
        <v>-338.91705600060561</v>
      </c>
      <c r="T584" s="96">
        <f t="shared" si="200"/>
        <v>-1.3556682240024225</v>
      </c>
      <c r="U584" s="154">
        <f t="shared" si="203"/>
        <v>-148.3879030863813</v>
      </c>
      <c r="V584" s="3">
        <f t="shared" si="204"/>
        <v>-398.3879030863813</v>
      </c>
      <c r="W584" s="96">
        <f t="shared" si="205"/>
        <v>-1.5935516123455251</v>
      </c>
      <c r="X584" s="217">
        <f t="shared" si="206"/>
        <v>-87.894437630831987</v>
      </c>
      <c r="Y584" s="3">
        <f t="shared" si="207"/>
        <v>-337.89443763083199</v>
      </c>
      <c r="Z584" s="96">
        <f t="shared" si="208"/>
        <v>-1.351577750523328</v>
      </c>
      <c r="AA584" s="220">
        <f t="shared" si="209"/>
        <v>-123.58936805868137</v>
      </c>
      <c r="AB584" s="184">
        <f t="shared" si="210"/>
        <v>-373.58936805868137</v>
      </c>
      <c r="AC584" s="166">
        <f t="shared" si="211"/>
        <v>-1.4943574722347255</v>
      </c>
      <c r="AD584" s="3">
        <f t="shared" si="196"/>
        <v>11500</v>
      </c>
      <c r="AE584" s="184">
        <f t="shared" si="216"/>
        <v>11794.24577532183</v>
      </c>
      <c r="AF584" s="184">
        <f t="shared" si="212"/>
        <v>11911.082943999394</v>
      </c>
      <c r="AG584" s="184">
        <f t="shared" si="213"/>
        <v>11851.612096913619</v>
      </c>
      <c r="AH584" s="184">
        <f t="shared" si="214"/>
        <v>11912.105562369168</v>
      </c>
      <c r="AI584" s="184">
        <f t="shared" si="215"/>
        <v>11876.410631941319</v>
      </c>
    </row>
    <row r="585" spans="1:35" x14ac:dyDescent="0.25">
      <c r="A585" s="1">
        <v>583</v>
      </c>
      <c r="B585" s="53">
        <v>12000</v>
      </c>
      <c r="C585" s="53">
        <v>11500</v>
      </c>
      <c r="D585" s="53">
        <v>11750</v>
      </c>
      <c r="E585" s="1">
        <v>57</v>
      </c>
      <c r="F585" s="1">
        <v>55</v>
      </c>
      <c r="G585" s="1">
        <v>51</v>
      </c>
      <c r="H585" s="1">
        <v>4750</v>
      </c>
      <c r="I585" s="1">
        <v>2750</v>
      </c>
      <c r="J585" s="1">
        <v>4750</v>
      </c>
      <c r="K585" s="1">
        <v>2.4736842105263159</v>
      </c>
      <c r="L585" s="54">
        <v>-500</v>
      </c>
      <c r="M585" s="54">
        <v>250</v>
      </c>
      <c r="N585" s="54">
        <v>-750</v>
      </c>
      <c r="O585" s="129">
        <f t="shared" si="201"/>
        <v>-113.94640668970371</v>
      </c>
      <c r="P585" s="3">
        <f t="shared" si="197"/>
        <v>636.05359331029626</v>
      </c>
      <c r="Q585" s="96">
        <f t="shared" si="198"/>
        <v>-0.84807145774706172</v>
      </c>
      <c r="R585" s="157">
        <f t="shared" si="202"/>
        <v>-226.18230009800214</v>
      </c>
      <c r="S585" s="3">
        <f t="shared" si="199"/>
        <v>523.81769990199791</v>
      </c>
      <c r="T585" s="96">
        <f t="shared" si="200"/>
        <v>-0.69842359986933056</v>
      </c>
      <c r="U585" s="154">
        <f t="shared" si="203"/>
        <v>-315.58134862211165</v>
      </c>
      <c r="V585" s="3">
        <f t="shared" si="204"/>
        <v>434.41865137788835</v>
      </c>
      <c r="W585" s="96">
        <f t="shared" si="205"/>
        <v>-0.57922486850385113</v>
      </c>
      <c r="X585" s="217">
        <f t="shared" si="206"/>
        <v>-260.34055373030537</v>
      </c>
      <c r="Y585" s="3">
        <f t="shared" si="207"/>
        <v>489.65944626969463</v>
      </c>
      <c r="Z585" s="96">
        <f t="shared" si="208"/>
        <v>-0.6528792616929262</v>
      </c>
      <c r="AA585" s="220">
        <f t="shared" si="209"/>
        <v>-274.19973641731048</v>
      </c>
      <c r="AB585" s="184">
        <f t="shared" si="210"/>
        <v>475.80026358268952</v>
      </c>
      <c r="AC585" s="166">
        <f t="shared" si="211"/>
        <v>-0.63440035144358609</v>
      </c>
      <c r="AD585" s="3">
        <f t="shared" si="196"/>
        <v>11750</v>
      </c>
      <c r="AE585" s="184">
        <f t="shared" si="216"/>
        <v>11386.053593310296</v>
      </c>
      <c r="AF585" s="184">
        <f t="shared" si="212"/>
        <v>11273.817699901998</v>
      </c>
      <c r="AG585" s="184">
        <f t="shared" si="213"/>
        <v>11184.418651377888</v>
      </c>
      <c r="AH585" s="184">
        <f t="shared" si="214"/>
        <v>11239.659446269694</v>
      </c>
      <c r="AI585" s="184">
        <f t="shared" si="215"/>
        <v>11225.800263582689</v>
      </c>
    </row>
    <row r="586" spans="1:35" x14ac:dyDescent="0.25">
      <c r="A586" s="1">
        <v>584</v>
      </c>
      <c r="B586" s="53">
        <v>11500</v>
      </c>
      <c r="C586" s="53">
        <v>11750</v>
      </c>
      <c r="D586" s="53">
        <v>11000</v>
      </c>
      <c r="E586" s="1">
        <v>55</v>
      </c>
      <c r="F586" s="1">
        <v>51</v>
      </c>
      <c r="G586" s="1">
        <v>44</v>
      </c>
      <c r="H586" s="1">
        <v>2750</v>
      </c>
      <c r="I586" s="1">
        <v>4750</v>
      </c>
      <c r="J586" s="1">
        <v>1750</v>
      </c>
      <c r="K586" s="1">
        <v>6.2857142857142856</v>
      </c>
      <c r="L586" s="54">
        <v>250</v>
      </c>
      <c r="M586" s="54">
        <v>-750</v>
      </c>
      <c r="N586" s="54">
        <v>-750</v>
      </c>
      <c r="O586" s="129">
        <f t="shared" si="201"/>
        <v>-195.9292348409511</v>
      </c>
      <c r="P586" s="3">
        <f t="shared" si="197"/>
        <v>554.07076515904896</v>
      </c>
      <c r="Q586" s="96">
        <f t="shared" si="198"/>
        <v>-0.73876102021206524</v>
      </c>
      <c r="R586" s="157">
        <f t="shared" si="202"/>
        <v>-50.924073364570987</v>
      </c>
      <c r="S586" s="3">
        <f t="shared" si="199"/>
        <v>699.07592663542903</v>
      </c>
      <c r="T586" s="96">
        <f t="shared" si="200"/>
        <v>-0.93210123551390534</v>
      </c>
      <c r="U586" s="154">
        <f t="shared" si="203"/>
        <v>-135.16134133928256</v>
      </c>
      <c r="V586" s="3">
        <f t="shared" si="204"/>
        <v>614.83865866071744</v>
      </c>
      <c r="W586" s="96">
        <f t="shared" si="205"/>
        <v>-0.81978487821428991</v>
      </c>
      <c r="X586" s="217">
        <f t="shared" si="206"/>
        <v>-248.15674074092317</v>
      </c>
      <c r="Y586" s="3">
        <f t="shared" si="207"/>
        <v>501.84325925907683</v>
      </c>
      <c r="Z586" s="96">
        <f t="shared" si="208"/>
        <v>-0.66912434567876911</v>
      </c>
      <c r="AA586" s="220">
        <f t="shared" si="209"/>
        <v>-351.50533347681926</v>
      </c>
      <c r="AB586" s="184">
        <f t="shared" si="210"/>
        <v>398.49466652318074</v>
      </c>
      <c r="AC586" s="166">
        <f t="shared" si="211"/>
        <v>-0.53132622203090762</v>
      </c>
      <c r="AD586" s="3">
        <f t="shared" si="196"/>
        <v>11000</v>
      </c>
      <c r="AE586" s="184">
        <f t="shared" si="216"/>
        <v>11554.070765159049</v>
      </c>
      <c r="AF586" s="184">
        <f t="shared" si="212"/>
        <v>11699.075926635429</v>
      </c>
      <c r="AG586" s="184">
        <f t="shared" si="213"/>
        <v>11614.838658660718</v>
      </c>
      <c r="AH586" s="184">
        <f t="shared" si="214"/>
        <v>11501.843259259076</v>
      </c>
      <c r="AI586" s="184">
        <f t="shared" si="215"/>
        <v>11398.49466652318</v>
      </c>
    </row>
    <row r="587" spans="1:35" x14ac:dyDescent="0.25">
      <c r="A587" s="1">
        <v>585</v>
      </c>
      <c r="B587" s="53">
        <v>11750</v>
      </c>
      <c r="C587" s="53">
        <v>11000</v>
      </c>
      <c r="D587" s="53">
        <v>10250</v>
      </c>
      <c r="E587" s="1">
        <v>51</v>
      </c>
      <c r="F587" s="1">
        <v>44</v>
      </c>
      <c r="G587" s="1">
        <v>26</v>
      </c>
      <c r="H587" s="1">
        <v>4750</v>
      </c>
      <c r="I587" s="1">
        <v>1750</v>
      </c>
      <c r="J587" s="1">
        <v>2750</v>
      </c>
      <c r="K587" s="1">
        <v>3.7272727272727271</v>
      </c>
      <c r="L587" s="54">
        <v>-750</v>
      </c>
      <c r="M587" s="54">
        <v>-750</v>
      </c>
      <c r="N587" s="54">
        <v>0</v>
      </c>
      <c r="O587" s="129">
        <f t="shared" si="201"/>
        <v>-196.0391125545799</v>
      </c>
      <c r="P587" s="3">
        <f t="shared" si="197"/>
        <v>-196.0391125545799</v>
      </c>
      <c r="Q587" s="96">
        <f t="shared" si="198"/>
        <v>0</v>
      </c>
      <c r="R587" s="157">
        <f t="shared" si="202"/>
        <v>-337.42744162182765</v>
      </c>
      <c r="S587" s="3">
        <f t="shared" si="199"/>
        <v>-337.42744162182765</v>
      </c>
      <c r="T587" s="96">
        <f t="shared" si="200"/>
        <v>0</v>
      </c>
      <c r="U587" s="154">
        <f t="shared" si="203"/>
        <v>-497.01698693686041</v>
      </c>
      <c r="V587" s="3">
        <f t="shared" si="204"/>
        <v>-497.01698693686041</v>
      </c>
      <c r="W587" s="96">
        <f t="shared" si="205"/>
        <v>0</v>
      </c>
      <c r="X587" s="217">
        <f t="shared" si="206"/>
        <v>-459.52780894197883</v>
      </c>
      <c r="Y587" s="3">
        <f t="shared" si="207"/>
        <v>-459.52780894197883</v>
      </c>
      <c r="Z587" s="96">
        <f t="shared" si="208"/>
        <v>0</v>
      </c>
      <c r="AA587" s="220">
        <f t="shared" si="209"/>
        <v>-636.76003727317493</v>
      </c>
      <c r="AB587" s="184">
        <f t="shared" si="210"/>
        <v>-636.76003727317493</v>
      </c>
      <c r="AC587" s="166">
        <f t="shared" si="211"/>
        <v>0</v>
      </c>
      <c r="AD587" s="3">
        <f t="shared" si="196"/>
        <v>10250</v>
      </c>
      <c r="AE587" s="184">
        <f t="shared" si="216"/>
        <v>10803.960887445421</v>
      </c>
      <c r="AF587" s="184">
        <f t="shared" si="212"/>
        <v>10662.572558378173</v>
      </c>
      <c r="AG587" s="184">
        <f t="shared" si="213"/>
        <v>10502.98301306314</v>
      </c>
      <c r="AH587" s="184">
        <f t="shared" si="214"/>
        <v>10540.472191058021</v>
      </c>
      <c r="AI587" s="184">
        <f t="shared" si="215"/>
        <v>10363.239962726824</v>
      </c>
    </row>
    <row r="588" spans="1:35" ht="15.75" thickBot="1" x14ac:dyDescent="0.3">
      <c r="A588" s="1">
        <v>586</v>
      </c>
      <c r="B588" s="53">
        <v>11000</v>
      </c>
      <c r="C588" s="53">
        <v>10250</v>
      </c>
      <c r="D588" s="55">
        <v>10250</v>
      </c>
      <c r="E588" s="1">
        <v>44</v>
      </c>
      <c r="F588" s="1">
        <v>26</v>
      </c>
      <c r="G588" s="56">
        <v>24</v>
      </c>
      <c r="H588" s="1">
        <v>1750</v>
      </c>
      <c r="I588" s="1">
        <v>2750</v>
      </c>
      <c r="J588" s="56">
        <v>6750</v>
      </c>
      <c r="K588" s="56">
        <v>1.5185185185185186</v>
      </c>
      <c r="L588" s="54">
        <v>-750</v>
      </c>
      <c r="M588" s="54">
        <v>0</v>
      </c>
      <c r="N588" s="57">
        <v>-500</v>
      </c>
      <c r="O588" s="129">
        <f t="shared" si="201"/>
        <v>176.63360161814731</v>
      </c>
      <c r="P588" s="3">
        <f t="shared" si="197"/>
        <v>676.63360161814728</v>
      </c>
      <c r="Q588" s="96">
        <f t="shared" si="198"/>
        <v>-1.3532672032362945</v>
      </c>
      <c r="R588" s="157">
        <f t="shared" si="202"/>
        <v>-1.8919594648868809</v>
      </c>
      <c r="S588" s="3">
        <f t="shared" si="199"/>
        <v>498.1080405351131</v>
      </c>
      <c r="T588" s="96">
        <f t="shared" si="200"/>
        <v>-0.99621608107022619</v>
      </c>
      <c r="U588" s="154">
        <f t="shared" si="203"/>
        <v>106.92527449121047</v>
      </c>
      <c r="V588" s="3">
        <f t="shared" si="204"/>
        <v>606.92527449121053</v>
      </c>
      <c r="W588" s="96">
        <f t="shared" si="205"/>
        <v>-1.213850548982421</v>
      </c>
      <c r="X588" s="217">
        <f t="shared" si="206"/>
        <v>-124.69772513157989</v>
      </c>
      <c r="Y588" s="3">
        <f t="shared" si="207"/>
        <v>375.30227486842011</v>
      </c>
      <c r="Z588" s="96">
        <f t="shared" si="208"/>
        <v>-0.75060454973684021</v>
      </c>
      <c r="AA588" s="220">
        <f t="shared" si="209"/>
        <v>-114.90535442812862</v>
      </c>
      <c r="AB588" s="184">
        <f t="shared" si="210"/>
        <v>385.09464557187141</v>
      </c>
      <c r="AC588" s="166">
        <f t="shared" si="211"/>
        <v>-0.77018929114374279</v>
      </c>
      <c r="AD588" s="3">
        <f t="shared" si="196"/>
        <v>10250</v>
      </c>
      <c r="AE588" s="184">
        <f t="shared" si="216"/>
        <v>10426.633601618147</v>
      </c>
      <c r="AF588" s="184">
        <f t="shared" si="212"/>
        <v>10248.108040535113</v>
      </c>
      <c r="AG588" s="184">
        <f t="shared" si="213"/>
        <v>10356.92527449121</v>
      </c>
      <c r="AH588" s="184">
        <f t="shared" si="214"/>
        <v>10125.30227486842</v>
      </c>
      <c r="AI588" s="184">
        <f t="shared" si="215"/>
        <v>10135.094645571871</v>
      </c>
    </row>
    <row r="589" spans="1:35" ht="15.75" thickBot="1" x14ac:dyDescent="0.3">
      <c r="A589" s="1">
        <v>587</v>
      </c>
      <c r="B589" s="53">
        <v>10250</v>
      </c>
      <c r="C589" s="55">
        <v>10250</v>
      </c>
      <c r="D589" s="29">
        <v>4750</v>
      </c>
      <c r="E589" s="1">
        <v>26</v>
      </c>
      <c r="F589" s="56">
        <v>24</v>
      </c>
      <c r="G589" s="28">
        <v>3</v>
      </c>
      <c r="H589" s="1">
        <v>2750</v>
      </c>
      <c r="I589" s="56">
        <v>6750</v>
      </c>
      <c r="J589" s="28">
        <v>3750</v>
      </c>
      <c r="K589" s="28">
        <v>1.2666666666666666</v>
      </c>
      <c r="L589" s="54">
        <v>0</v>
      </c>
      <c r="M589" s="57">
        <v>-500</v>
      </c>
      <c r="N589" s="209">
        <v>5000</v>
      </c>
      <c r="O589" s="129">
        <f t="shared" si="201"/>
        <v>579.41461533097629</v>
      </c>
      <c r="P589" s="3">
        <f t="shared" si="197"/>
        <v>-4420.5853846690234</v>
      </c>
      <c r="Q589" s="96">
        <f t="shared" si="198"/>
        <v>-0.8841170769338047</v>
      </c>
      <c r="R589" s="157">
        <f t="shared" si="202"/>
        <v>814.31908254565508</v>
      </c>
      <c r="S589" s="3">
        <f t="shared" si="199"/>
        <v>-4185.680917454345</v>
      </c>
      <c r="T589" s="96">
        <f t="shared" si="200"/>
        <v>-0.83713618349086905</v>
      </c>
      <c r="U589" s="154">
        <f t="shared" si="203"/>
        <v>1649.8701932390843</v>
      </c>
      <c r="V589" s="3">
        <f t="shared" si="204"/>
        <v>-3350.1298067609159</v>
      </c>
      <c r="W589" s="96">
        <f t="shared" si="205"/>
        <v>-0.67002596135218317</v>
      </c>
      <c r="X589" s="217">
        <f t="shared" si="206"/>
        <v>1335.6215498755839</v>
      </c>
      <c r="Y589" s="3">
        <f t="shared" si="207"/>
        <v>-3664.3784501244163</v>
      </c>
      <c r="Z589" s="96">
        <f t="shared" si="208"/>
        <v>-0.73287569002488329</v>
      </c>
      <c r="AA589" s="220">
        <f t="shared" si="209"/>
        <v>1084.0428405202915</v>
      </c>
      <c r="AB589" s="184">
        <f t="shared" si="210"/>
        <v>-3915.9571594797085</v>
      </c>
      <c r="AC589" s="166">
        <f t="shared" si="211"/>
        <v>-0.78319143189594165</v>
      </c>
      <c r="AD589" s="3">
        <f t="shared" si="196"/>
        <v>4750</v>
      </c>
      <c r="AE589" s="184">
        <f t="shared" si="216"/>
        <v>10829.414615330976</v>
      </c>
      <c r="AF589" s="184">
        <f t="shared" si="212"/>
        <v>11064.319082545655</v>
      </c>
      <c r="AG589" s="184">
        <f t="shared" si="213"/>
        <v>11899.870193239085</v>
      </c>
      <c r="AH589" s="184">
        <f t="shared" si="214"/>
        <v>11585.621549875585</v>
      </c>
      <c r="AI589" s="184">
        <f t="shared" si="215"/>
        <v>11334.042840520291</v>
      </c>
    </row>
    <row r="590" spans="1:35" ht="15.75" thickBot="1" x14ac:dyDescent="0.3">
      <c r="A590" s="1">
        <v>588</v>
      </c>
      <c r="B590" s="55">
        <v>10250</v>
      </c>
      <c r="C590" s="29">
        <v>4750</v>
      </c>
      <c r="D590" s="30">
        <v>9750</v>
      </c>
      <c r="E590" s="56">
        <v>24</v>
      </c>
      <c r="F590" s="28">
        <v>3</v>
      </c>
      <c r="G590" s="3">
        <v>37</v>
      </c>
      <c r="H590" s="56">
        <v>6750</v>
      </c>
      <c r="I590" s="28">
        <v>3750</v>
      </c>
      <c r="J590" s="3">
        <v>1750</v>
      </c>
      <c r="K590" s="3">
        <v>5.5714285714285712</v>
      </c>
      <c r="L590" s="57">
        <v>-500</v>
      </c>
      <c r="M590" s="209">
        <v>5000</v>
      </c>
      <c r="N590" s="61">
        <v>-500</v>
      </c>
      <c r="O590" s="129">
        <f t="shared" si="201"/>
        <v>-68.19141265761192</v>
      </c>
      <c r="P590" s="3">
        <f t="shared" si="197"/>
        <v>431.80858734238808</v>
      </c>
      <c r="Q590" s="96">
        <f t="shared" si="198"/>
        <v>-0.86361717468477617</v>
      </c>
      <c r="R590" s="157">
        <f t="shared" si="202"/>
        <v>-108.08979001074631</v>
      </c>
      <c r="S590" s="3">
        <f t="shared" si="199"/>
        <v>391.9102099892537</v>
      </c>
      <c r="T590" s="96">
        <f t="shared" si="200"/>
        <v>-0.78382041997850738</v>
      </c>
      <c r="U590" s="154">
        <f t="shared" si="203"/>
        <v>466.1279844181966</v>
      </c>
      <c r="V590" s="3">
        <f t="shared" si="204"/>
        <v>966.12798441819655</v>
      </c>
      <c r="W590" s="96">
        <f t="shared" si="205"/>
        <v>-1.9322559688363932</v>
      </c>
      <c r="X590" s="217">
        <f t="shared" si="206"/>
        <v>472.37773907657925</v>
      </c>
      <c r="Y590" s="3">
        <f t="shared" si="207"/>
        <v>972.37773907657925</v>
      </c>
      <c r="Z590" s="96">
        <f t="shared" si="208"/>
        <v>-1.9447554781531584</v>
      </c>
      <c r="AA590" s="220">
        <f t="shared" si="209"/>
        <v>425.03303497649745</v>
      </c>
      <c r="AB590" s="184">
        <f t="shared" si="210"/>
        <v>925.03303497649745</v>
      </c>
      <c r="AC590" s="166">
        <f t="shared" si="211"/>
        <v>-1.8500660699529949</v>
      </c>
      <c r="AD590" s="3">
        <f t="shared" si="196"/>
        <v>9750</v>
      </c>
      <c r="AE590" s="184">
        <f t="shared" si="216"/>
        <v>4681.8085873423879</v>
      </c>
      <c r="AF590" s="184">
        <f t="shared" si="212"/>
        <v>4641.9102099892534</v>
      </c>
      <c r="AG590" s="184">
        <f t="shared" si="213"/>
        <v>5216.1279844181963</v>
      </c>
      <c r="AH590" s="184">
        <f t="shared" si="214"/>
        <v>5222.377739076579</v>
      </c>
      <c r="AI590" s="184">
        <f t="shared" si="215"/>
        <v>5175.0330349764972</v>
      </c>
    </row>
    <row r="591" spans="1:35" x14ac:dyDescent="0.25">
      <c r="A591" s="1">
        <v>589</v>
      </c>
      <c r="B591" s="29">
        <v>4750</v>
      </c>
      <c r="C591" s="30">
        <v>9750</v>
      </c>
      <c r="D591" s="30">
        <v>9250</v>
      </c>
      <c r="E591" s="28">
        <v>3</v>
      </c>
      <c r="F591" s="3">
        <v>37</v>
      </c>
      <c r="G591" s="3">
        <v>49</v>
      </c>
      <c r="H591" s="28">
        <v>3750</v>
      </c>
      <c r="I591" s="3">
        <v>1750</v>
      </c>
      <c r="J591" s="3">
        <v>3750</v>
      </c>
      <c r="K591" s="3">
        <v>2.4666666666666668</v>
      </c>
      <c r="L591" s="209">
        <v>5000</v>
      </c>
      <c r="M591" s="61">
        <v>-500</v>
      </c>
      <c r="N591" s="61">
        <v>1500</v>
      </c>
      <c r="O591" s="129">
        <f t="shared" si="201"/>
        <v>167.16941551595389</v>
      </c>
      <c r="P591" s="3">
        <f t="shared" si="197"/>
        <v>-1332.8305844840461</v>
      </c>
      <c r="Q591" s="96">
        <f t="shared" si="198"/>
        <v>-0.88855372298936408</v>
      </c>
      <c r="R591" s="157">
        <f t="shared" si="202"/>
        <v>43.24290992323305</v>
      </c>
      <c r="S591" s="3">
        <f t="shared" si="199"/>
        <v>-1456.7570900767669</v>
      </c>
      <c r="T591" s="96">
        <f t="shared" si="200"/>
        <v>-0.97117139338451119</v>
      </c>
      <c r="U591" s="154">
        <f t="shared" si="203"/>
        <v>336.83738471802678</v>
      </c>
      <c r="V591" s="3">
        <f t="shared" si="204"/>
        <v>-1163.1626152819731</v>
      </c>
      <c r="W591" s="96">
        <f t="shared" si="205"/>
        <v>-0.77544174352131545</v>
      </c>
      <c r="X591" s="217">
        <f t="shared" si="206"/>
        <v>923.96441211608692</v>
      </c>
      <c r="Y591" s="3">
        <f t="shared" si="207"/>
        <v>-576.03558788391308</v>
      </c>
      <c r="Z591" s="96">
        <f t="shared" si="208"/>
        <v>-0.38402372525594203</v>
      </c>
      <c r="AA591" s="220">
        <f t="shared" si="209"/>
        <v>938.39573771926837</v>
      </c>
      <c r="AB591" s="184">
        <f t="shared" si="210"/>
        <v>-561.60426228073163</v>
      </c>
      <c r="AC591" s="166">
        <f t="shared" si="211"/>
        <v>-0.37440284152048775</v>
      </c>
      <c r="AD591" s="3">
        <f t="shared" si="196"/>
        <v>9250</v>
      </c>
      <c r="AE591" s="184">
        <f t="shared" si="216"/>
        <v>9917.169415515953</v>
      </c>
      <c r="AF591" s="184">
        <f t="shared" si="212"/>
        <v>9793.2429099232322</v>
      </c>
      <c r="AG591" s="184">
        <f t="shared" si="213"/>
        <v>10086.837384718026</v>
      </c>
      <c r="AH591" s="184">
        <f t="shared" si="214"/>
        <v>10673.964412116087</v>
      </c>
      <c r="AI591" s="184">
        <f t="shared" si="215"/>
        <v>10688.395737719269</v>
      </c>
    </row>
    <row r="592" spans="1:35" x14ac:dyDescent="0.25">
      <c r="A592" s="1">
        <v>590</v>
      </c>
      <c r="B592" s="30">
        <v>9750</v>
      </c>
      <c r="C592" s="30">
        <v>9250</v>
      </c>
      <c r="D592" s="30">
        <v>10750</v>
      </c>
      <c r="E592" s="3">
        <v>37</v>
      </c>
      <c r="F592" s="3">
        <v>49</v>
      </c>
      <c r="G592" s="3">
        <v>52</v>
      </c>
      <c r="H592" s="3">
        <v>1750</v>
      </c>
      <c r="I592" s="3">
        <v>3750</v>
      </c>
      <c r="J592" s="3">
        <v>3750</v>
      </c>
      <c r="K592" s="3">
        <v>2.8666666666666667</v>
      </c>
      <c r="L592" s="61">
        <v>-500</v>
      </c>
      <c r="M592" s="61">
        <v>1500</v>
      </c>
      <c r="N592" s="61">
        <v>1000</v>
      </c>
      <c r="O592" s="129">
        <f t="shared" si="201"/>
        <v>-44.68395895960586</v>
      </c>
      <c r="P592" s="3">
        <f t="shared" si="197"/>
        <v>-1044.6839589596059</v>
      </c>
      <c r="Q592" s="96">
        <f t="shared" si="198"/>
        <v>-1.044683958959606</v>
      </c>
      <c r="R592" s="157">
        <f t="shared" si="202"/>
        <v>-66.22512606158449</v>
      </c>
      <c r="S592" s="3">
        <f t="shared" si="199"/>
        <v>-1066.2251260615844</v>
      </c>
      <c r="T592" s="96">
        <f t="shared" si="200"/>
        <v>-1.0662251260615845</v>
      </c>
      <c r="U592" s="154">
        <f t="shared" si="203"/>
        <v>-124.41116373103151</v>
      </c>
      <c r="V592" s="3">
        <f t="shared" si="204"/>
        <v>-1124.4111637310316</v>
      </c>
      <c r="W592" s="96">
        <f t="shared" si="205"/>
        <v>-1.1244111637310317</v>
      </c>
      <c r="X592" s="217">
        <f t="shared" si="206"/>
        <v>-62.95767777563313</v>
      </c>
      <c r="Y592" s="3">
        <f t="shared" si="207"/>
        <v>-1062.9576777756331</v>
      </c>
      <c r="Z592" s="96">
        <f t="shared" si="208"/>
        <v>-1.0629576777756331</v>
      </c>
      <c r="AA592" s="220">
        <f t="shared" si="209"/>
        <v>-9.6504798043818028</v>
      </c>
      <c r="AB592" s="184">
        <f t="shared" si="210"/>
        <v>-1009.6504798043818</v>
      </c>
      <c r="AC592" s="166">
        <f t="shared" si="211"/>
        <v>-1.0096504798043817</v>
      </c>
      <c r="AD592" s="3">
        <f t="shared" si="196"/>
        <v>10750</v>
      </c>
      <c r="AE592" s="184">
        <f t="shared" si="216"/>
        <v>9205.3160410403943</v>
      </c>
      <c r="AF592" s="184">
        <f t="shared" si="212"/>
        <v>9183.7748739384151</v>
      </c>
      <c r="AG592" s="184">
        <f t="shared" si="213"/>
        <v>9125.5888362689693</v>
      </c>
      <c r="AH592" s="184">
        <f t="shared" si="214"/>
        <v>9187.0423222243662</v>
      </c>
      <c r="AI592" s="184">
        <f t="shared" si="215"/>
        <v>9240.3495201956175</v>
      </c>
    </row>
    <row r="593" spans="1:35" x14ac:dyDescent="0.25">
      <c r="A593" s="1">
        <v>591</v>
      </c>
      <c r="B593" s="30">
        <v>9250</v>
      </c>
      <c r="C593" s="30">
        <v>10750</v>
      </c>
      <c r="D593" s="30">
        <v>11750</v>
      </c>
      <c r="E593" s="3">
        <v>49</v>
      </c>
      <c r="F593" s="3">
        <v>52</v>
      </c>
      <c r="G593" s="3">
        <v>49</v>
      </c>
      <c r="H593" s="3">
        <v>3750</v>
      </c>
      <c r="I593" s="3">
        <v>3750</v>
      </c>
      <c r="J593" s="3">
        <v>3750</v>
      </c>
      <c r="K593" s="3">
        <v>3.1333333333333333</v>
      </c>
      <c r="L593" s="61">
        <v>1500</v>
      </c>
      <c r="M593" s="61">
        <v>1000</v>
      </c>
      <c r="N593" s="61">
        <v>750</v>
      </c>
      <c r="O593" s="129">
        <f t="shared" si="201"/>
        <v>-216.09723432326618</v>
      </c>
      <c r="P593" s="3">
        <f t="shared" si="197"/>
        <v>-966.09723432326621</v>
      </c>
      <c r="Q593" s="96">
        <f t="shared" si="198"/>
        <v>-1.288129645764355</v>
      </c>
      <c r="R593" s="157">
        <f t="shared" si="202"/>
        <v>-244.68032231534158</v>
      </c>
      <c r="S593" s="3">
        <f t="shared" si="199"/>
        <v>-994.68032231534153</v>
      </c>
      <c r="T593" s="96">
        <f t="shared" si="200"/>
        <v>-1.3262404297537886</v>
      </c>
      <c r="U593" s="154">
        <f t="shared" si="203"/>
        <v>-348.74632294260454</v>
      </c>
      <c r="V593" s="3">
        <f t="shared" si="204"/>
        <v>-1098.7463229426046</v>
      </c>
      <c r="W593" s="96">
        <f t="shared" si="205"/>
        <v>-1.4649950972568062</v>
      </c>
      <c r="X593" s="217">
        <f t="shared" si="206"/>
        <v>-261.21843208701409</v>
      </c>
      <c r="Y593" s="3">
        <f t="shared" si="207"/>
        <v>-1011.2184320870141</v>
      </c>
      <c r="Z593" s="96">
        <f t="shared" si="208"/>
        <v>-1.3482912427826854</v>
      </c>
      <c r="AA593" s="220">
        <f t="shared" si="209"/>
        <v>-323.96919458097915</v>
      </c>
      <c r="AB593" s="184">
        <f t="shared" si="210"/>
        <v>-1073.9691945809791</v>
      </c>
      <c r="AC593" s="166">
        <f t="shared" si="211"/>
        <v>-1.4319589261079722</v>
      </c>
      <c r="AD593" s="3">
        <f t="shared" si="196"/>
        <v>11750</v>
      </c>
      <c r="AE593" s="184">
        <f t="shared" si="216"/>
        <v>10533.902765676734</v>
      </c>
      <c r="AF593" s="184">
        <f t="shared" si="212"/>
        <v>10505.319677684658</v>
      </c>
      <c r="AG593" s="184">
        <f t="shared" si="213"/>
        <v>10401.253677057395</v>
      </c>
      <c r="AH593" s="184">
        <f t="shared" si="214"/>
        <v>10488.781567912985</v>
      </c>
      <c r="AI593" s="184">
        <f t="shared" si="215"/>
        <v>10426.030805419021</v>
      </c>
    </row>
    <row r="594" spans="1:35" x14ac:dyDescent="0.25">
      <c r="A594" s="1">
        <v>592</v>
      </c>
      <c r="B594" s="30">
        <v>10750</v>
      </c>
      <c r="C594" s="30">
        <v>11750</v>
      </c>
      <c r="D594" s="30">
        <v>12500</v>
      </c>
      <c r="E594" s="3">
        <v>52</v>
      </c>
      <c r="F594" s="3">
        <v>49</v>
      </c>
      <c r="G594" s="3">
        <v>57</v>
      </c>
      <c r="H594" s="3">
        <v>3750</v>
      </c>
      <c r="I594" s="3">
        <v>3750</v>
      </c>
      <c r="J594" s="3">
        <v>3750</v>
      </c>
      <c r="K594" s="3">
        <v>3.3333333333333335</v>
      </c>
      <c r="L594" s="61">
        <v>1000</v>
      </c>
      <c r="M594" s="61">
        <v>750</v>
      </c>
      <c r="N594" s="61">
        <v>-750</v>
      </c>
      <c r="O594" s="129">
        <f t="shared" si="201"/>
        <v>-282.79292146710634</v>
      </c>
      <c r="P594" s="3">
        <f t="shared" si="197"/>
        <v>467.20707853289366</v>
      </c>
      <c r="Q594" s="96">
        <f t="shared" si="198"/>
        <v>-0.62294277137719156</v>
      </c>
      <c r="R594" s="157">
        <f t="shared" si="202"/>
        <v>-302.24540349677125</v>
      </c>
      <c r="S594" s="3">
        <f t="shared" si="199"/>
        <v>447.75459650322875</v>
      </c>
      <c r="T594" s="96">
        <f t="shared" si="200"/>
        <v>-0.59700612867097169</v>
      </c>
      <c r="U594" s="154">
        <f t="shared" si="203"/>
        <v>-164.37293356088611</v>
      </c>
      <c r="V594" s="3">
        <f t="shared" si="204"/>
        <v>585.62706643911383</v>
      </c>
      <c r="W594" s="96">
        <f t="shared" si="205"/>
        <v>-0.78083608858548514</v>
      </c>
      <c r="X594" s="217">
        <f t="shared" si="206"/>
        <v>-169.30987718816266</v>
      </c>
      <c r="Y594" s="3">
        <f t="shared" si="207"/>
        <v>580.69012281183734</v>
      </c>
      <c r="Z594" s="96">
        <f t="shared" si="208"/>
        <v>-0.77425349708244984</v>
      </c>
      <c r="AA594" s="220">
        <f t="shared" si="209"/>
        <v>-165.05397222012147</v>
      </c>
      <c r="AB594" s="184">
        <f t="shared" si="210"/>
        <v>584.94602777987848</v>
      </c>
      <c r="AC594" s="166">
        <f t="shared" si="211"/>
        <v>-0.77992803703983793</v>
      </c>
      <c r="AD594" s="3">
        <f t="shared" si="196"/>
        <v>12500</v>
      </c>
      <c r="AE594" s="184">
        <f t="shared" si="216"/>
        <v>11467.207078532894</v>
      </c>
      <c r="AF594" s="184">
        <f t="shared" si="212"/>
        <v>11447.75459650323</v>
      </c>
      <c r="AG594" s="184">
        <f t="shared" si="213"/>
        <v>11585.627066439114</v>
      </c>
      <c r="AH594" s="184">
        <f t="shared" si="214"/>
        <v>11580.690122811837</v>
      </c>
      <c r="AI594" s="184">
        <f t="shared" si="215"/>
        <v>11584.946027779879</v>
      </c>
    </row>
    <row r="595" spans="1:35" x14ac:dyDescent="0.25">
      <c r="A595" s="1">
        <v>593</v>
      </c>
      <c r="B595" s="30">
        <v>11750</v>
      </c>
      <c r="C595" s="30">
        <v>12500</v>
      </c>
      <c r="D595" s="30">
        <v>11750</v>
      </c>
      <c r="E595" s="3">
        <v>49</v>
      </c>
      <c r="F595" s="3">
        <v>57</v>
      </c>
      <c r="G595" s="3">
        <v>53</v>
      </c>
      <c r="H595" s="3">
        <v>3750</v>
      </c>
      <c r="I595" s="3">
        <v>3750</v>
      </c>
      <c r="J595" s="3">
        <v>2750</v>
      </c>
      <c r="K595" s="3">
        <v>4.2727272727272725</v>
      </c>
      <c r="L595" s="61">
        <v>750</v>
      </c>
      <c r="M595" s="61">
        <v>-750</v>
      </c>
      <c r="N595" s="61">
        <v>500</v>
      </c>
      <c r="O595" s="129">
        <f t="shared" si="201"/>
        <v>-254.77444721561571</v>
      </c>
      <c r="P595" s="3">
        <f t="shared" si="197"/>
        <v>-754.77444721561574</v>
      </c>
      <c r="Q595" s="96">
        <f t="shared" si="198"/>
        <v>-1.5095488944312314</v>
      </c>
      <c r="R595" s="157">
        <f t="shared" si="202"/>
        <v>-215.59323782990688</v>
      </c>
      <c r="S595" s="3">
        <f t="shared" si="199"/>
        <v>-715.59323782990691</v>
      </c>
      <c r="T595" s="96">
        <f t="shared" si="200"/>
        <v>-1.4311864756598138</v>
      </c>
      <c r="U595" s="154">
        <f t="shared" si="203"/>
        <v>-256.41926759809968</v>
      </c>
      <c r="V595" s="3">
        <f t="shared" si="204"/>
        <v>-756.41926759809962</v>
      </c>
      <c r="W595" s="96">
        <f t="shared" si="205"/>
        <v>-1.5128385351961993</v>
      </c>
      <c r="X595" s="217">
        <f t="shared" si="206"/>
        <v>-133.2289960769298</v>
      </c>
      <c r="Y595" s="3">
        <f t="shared" si="207"/>
        <v>-633.22899607692977</v>
      </c>
      <c r="Z595" s="96">
        <f t="shared" si="208"/>
        <v>-1.2664579921538595</v>
      </c>
      <c r="AA595" s="220">
        <f t="shared" si="209"/>
        <v>-175.46963960443222</v>
      </c>
      <c r="AB595" s="184">
        <f t="shared" si="210"/>
        <v>-675.46963960443225</v>
      </c>
      <c r="AC595" s="166">
        <f t="shared" si="211"/>
        <v>-1.3509392792088646</v>
      </c>
      <c r="AD595" s="3">
        <f t="shared" si="196"/>
        <v>11750</v>
      </c>
      <c r="AE595" s="184">
        <f t="shared" si="216"/>
        <v>12245.225552784384</v>
      </c>
      <c r="AF595" s="184">
        <f t="shared" si="212"/>
        <v>12284.406762170092</v>
      </c>
      <c r="AG595" s="184">
        <f t="shared" si="213"/>
        <v>12243.580732401901</v>
      </c>
      <c r="AH595" s="184">
        <f t="shared" si="214"/>
        <v>12366.77100392307</v>
      </c>
      <c r="AI595" s="184">
        <f t="shared" si="215"/>
        <v>12324.530360395567</v>
      </c>
    </row>
    <row r="596" spans="1:35" x14ac:dyDescent="0.25">
      <c r="A596" s="1">
        <v>594</v>
      </c>
      <c r="B596" s="30">
        <v>12500</v>
      </c>
      <c r="C596" s="30">
        <v>11750</v>
      </c>
      <c r="D596" s="30">
        <v>12250</v>
      </c>
      <c r="E596" s="3">
        <v>57</v>
      </c>
      <c r="F596" s="3">
        <v>53</v>
      </c>
      <c r="G596" s="3">
        <v>49</v>
      </c>
      <c r="H596" s="3">
        <v>3750</v>
      </c>
      <c r="I596" s="3">
        <v>2750</v>
      </c>
      <c r="J596" s="3">
        <v>2750</v>
      </c>
      <c r="K596" s="3">
        <v>4.4545454545454541</v>
      </c>
      <c r="L596" s="61">
        <v>-750</v>
      </c>
      <c r="M596" s="61">
        <v>500</v>
      </c>
      <c r="N596" s="61">
        <v>-750</v>
      </c>
      <c r="O596" s="129">
        <f t="shared" si="201"/>
        <v>-352.81489229050726</v>
      </c>
      <c r="P596" s="3">
        <f t="shared" si="197"/>
        <v>397.18510770949274</v>
      </c>
      <c r="Q596" s="96">
        <f t="shared" si="198"/>
        <v>-0.52958014361265704</v>
      </c>
      <c r="R596" s="157">
        <f t="shared" si="202"/>
        <v>-425.71500216516455</v>
      </c>
      <c r="S596" s="3">
        <f t="shared" si="199"/>
        <v>324.28499783483545</v>
      </c>
      <c r="T596" s="96">
        <f t="shared" si="200"/>
        <v>-0.43237999711311392</v>
      </c>
      <c r="U596" s="154">
        <f t="shared" si="203"/>
        <v>-466.23601168933442</v>
      </c>
      <c r="V596" s="3">
        <f t="shared" si="204"/>
        <v>283.76398831066558</v>
      </c>
      <c r="W596" s="96">
        <f t="shared" si="205"/>
        <v>-0.3783519844142208</v>
      </c>
      <c r="X596" s="217">
        <f t="shared" si="206"/>
        <v>-494.688923573777</v>
      </c>
      <c r="Y596" s="3">
        <f t="shared" si="207"/>
        <v>255.311076426223</v>
      </c>
      <c r="Z596" s="96">
        <f t="shared" si="208"/>
        <v>-0.34041476856829733</v>
      </c>
      <c r="AA596" s="220">
        <f t="shared" si="209"/>
        <v>-535.54716355209268</v>
      </c>
      <c r="AB596" s="184">
        <f t="shared" si="210"/>
        <v>214.45283644790732</v>
      </c>
      <c r="AC596" s="166">
        <f t="shared" si="211"/>
        <v>-0.28593711526387644</v>
      </c>
      <c r="AD596" s="3">
        <f t="shared" si="196"/>
        <v>12250</v>
      </c>
      <c r="AE596" s="184">
        <f t="shared" si="216"/>
        <v>11397.185107709493</v>
      </c>
      <c r="AF596" s="184">
        <f t="shared" si="212"/>
        <v>11324.284997834835</v>
      </c>
      <c r="AG596" s="184">
        <f t="shared" si="213"/>
        <v>11283.763988310666</v>
      </c>
      <c r="AH596" s="184">
        <f t="shared" si="214"/>
        <v>11255.311076426224</v>
      </c>
      <c r="AI596" s="184">
        <f t="shared" si="215"/>
        <v>11214.452836447907</v>
      </c>
    </row>
    <row r="597" spans="1:35" x14ac:dyDescent="0.25">
      <c r="A597" s="1">
        <v>595</v>
      </c>
      <c r="B597" s="30">
        <v>11750</v>
      </c>
      <c r="C597" s="30">
        <v>12250</v>
      </c>
      <c r="D597" s="30">
        <v>11500</v>
      </c>
      <c r="E597" s="3">
        <v>53</v>
      </c>
      <c r="F597" s="3">
        <v>49</v>
      </c>
      <c r="G597" s="3">
        <v>46</v>
      </c>
      <c r="H597" s="3">
        <v>2750</v>
      </c>
      <c r="I597" s="3">
        <v>2750</v>
      </c>
      <c r="J597" s="3">
        <v>2750</v>
      </c>
      <c r="K597" s="3">
        <v>4.1818181818181817</v>
      </c>
      <c r="L597" s="61">
        <v>500</v>
      </c>
      <c r="M597" s="61">
        <v>-750</v>
      </c>
      <c r="N597" s="61">
        <v>-250</v>
      </c>
      <c r="O597" s="129">
        <f t="shared" si="201"/>
        <v>-260.07407096208652</v>
      </c>
      <c r="P597" s="3">
        <f t="shared" si="197"/>
        <v>-10.074070962086523</v>
      </c>
      <c r="Q597" s="96">
        <f t="shared" si="198"/>
        <v>4.029628384834609E-2</v>
      </c>
      <c r="R597" s="157">
        <f t="shared" si="202"/>
        <v>-306.00354672891541</v>
      </c>
      <c r="S597" s="3">
        <f t="shared" si="199"/>
        <v>-56.00354672891541</v>
      </c>
      <c r="T597" s="96">
        <f t="shared" si="200"/>
        <v>0.22401418691566163</v>
      </c>
      <c r="U597" s="154">
        <f t="shared" si="203"/>
        <v>-249.54134062253496</v>
      </c>
      <c r="V597" s="3">
        <f t="shared" si="204"/>
        <v>0.4586593774650396</v>
      </c>
      <c r="W597" s="96">
        <f t="shared" si="205"/>
        <v>-1.8346375098601583E-3</v>
      </c>
      <c r="X597" s="217">
        <f t="shared" si="206"/>
        <v>-271.30884423727179</v>
      </c>
      <c r="Y597" s="3">
        <f t="shared" si="207"/>
        <v>-21.308844237271785</v>
      </c>
      <c r="Z597" s="96">
        <f t="shared" si="208"/>
        <v>8.5235376949087144E-2</v>
      </c>
      <c r="AA597" s="220">
        <f t="shared" si="209"/>
        <v>-316.82074427352433</v>
      </c>
      <c r="AB597" s="184">
        <f t="shared" si="210"/>
        <v>-66.820744273524326</v>
      </c>
      <c r="AC597" s="166">
        <f t="shared" si="211"/>
        <v>0.26728297709409732</v>
      </c>
      <c r="AD597" s="3">
        <f t="shared" si="196"/>
        <v>11500</v>
      </c>
      <c r="AE597" s="184">
        <f t="shared" si="216"/>
        <v>11989.925929037914</v>
      </c>
      <c r="AF597" s="184">
        <f t="shared" si="212"/>
        <v>11943.996453271084</v>
      </c>
      <c r="AG597" s="184">
        <f t="shared" si="213"/>
        <v>12000.458659377466</v>
      </c>
      <c r="AH597" s="184">
        <f t="shared" si="214"/>
        <v>11978.691155762728</v>
      </c>
      <c r="AI597" s="184">
        <f t="shared" si="215"/>
        <v>11933.179255726476</v>
      </c>
    </row>
    <row r="598" spans="1:35" x14ac:dyDescent="0.25">
      <c r="A598" s="1">
        <v>596</v>
      </c>
      <c r="B598" s="30">
        <v>12250</v>
      </c>
      <c r="C598" s="30">
        <v>11500</v>
      </c>
      <c r="D598" s="30">
        <v>11250</v>
      </c>
      <c r="E598" s="3">
        <v>49</v>
      </c>
      <c r="F598" s="3">
        <v>46</v>
      </c>
      <c r="G598" s="3">
        <v>46</v>
      </c>
      <c r="H598" s="3">
        <v>2750</v>
      </c>
      <c r="I598" s="3">
        <v>2750</v>
      </c>
      <c r="J598" s="3">
        <v>5750</v>
      </c>
      <c r="K598" s="3">
        <v>1.9565217391304348</v>
      </c>
      <c r="L598" s="61">
        <v>-750</v>
      </c>
      <c r="M598" s="61">
        <v>-250</v>
      </c>
      <c r="N598" s="61">
        <v>-250</v>
      </c>
      <c r="O598" s="129">
        <f t="shared" si="201"/>
        <v>38.281810982815159</v>
      </c>
      <c r="P598" s="3">
        <f t="shared" si="197"/>
        <v>288.28181098281516</v>
      </c>
      <c r="Q598" s="96">
        <f t="shared" si="198"/>
        <v>-1.1531272439312605</v>
      </c>
      <c r="R598" s="157">
        <f t="shared" si="202"/>
        <v>-89.713226054387107</v>
      </c>
      <c r="S598" s="3">
        <f t="shared" si="199"/>
        <v>160.28677394561288</v>
      </c>
      <c r="T598" s="96">
        <f t="shared" si="200"/>
        <v>-0.64114709578245155</v>
      </c>
      <c r="U598" s="154">
        <f t="shared" si="203"/>
        <v>-46.335330803070164</v>
      </c>
      <c r="V598" s="3">
        <f t="shared" si="204"/>
        <v>203.66466919692982</v>
      </c>
      <c r="W598" s="96">
        <f t="shared" si="205"/>
        <v>-0.8146586767877193</v>
      </c>
      <c r="X598" s="217">
        <f t="shared" si="206"/>
        <v>-77.979123006598158</v>
      </c>
      <c r="Y598" s="3">
        <f t="shared" si="207"/>
        <v>172.02087699340183</v>
      </c>
      <c r="Z598" s="96">
        <f t="shared" si="208"/>
        <v>-0.68808350797360729</v>
      </c>
      <c r="AA598" s="220">
        <f t="shared" si="209"/>
        <v>-16.204250654318813</v>
      </c>
      <c r="AB598" s="184">
        <f t="shared" si="210"/>
        <v>233.7957493456812</v>
      </c>
      <c r="AC598" s="166">
        <f t="shared" si="211"/>
        <v>-0.93518299738272481</v>
      </c>
      <c r="AD598" s="3">
        <f t="shared" si="196"/>
        <v>11250</v>
      </c>
      <c r="AE598" s="184">
        <f t="shared" si="216"/>
        <v>11538.281810982815</v>
      </c>
      <c r="AF598" s="184">
        <f t="shared" si="212"/>
        <v>11410.286773945612</v>
      </c>
      <c r="AG598" s="184">
        <f t="shared" si="213"/>
        <v>11453.664669196929</v>
      </c>
      <c r="AH598" s="184">
        <f t="shared" si="214"/>
        <v>11422.020876993402</v>
      </c>
      <c r="AI598" s="184">
        <f t="shared" si="215"/>
        <v>11483.795749345682</v>
      </c>
    </row>
    <row r="599" spans="1:35" x14ac:dyDescent="0.25">
      <c r="A599" s="1">
        <v>597</v>
      </c>
      <c r="B599" s="30">
        <v>11500</v>
      </c>
      <c r="C599" s="30">
        <v>11250</v>
      </c>
      <c r="D599" s="30">
        <v>11000</v>
      </c>
      <c r="E599" s="3">
        <v>46</v>
      </c>
      <c r="F599" s="3">
        <v>46</v>
      </c>
      <c r="G599" s="3">
        <v>48</v>
      </c>
      <c r="H599" s="3">
        <v>2750</v>
      </c>
      <c r="I599" s="3">
        <v>5750</v>
      </c>
      <c r="J599" s="3">
        <v>2750</v>
      </c>
      <c r="K599" s="3">
        <v>4</v>
      </c>
      <c r="L599" s="61">
        <v>-250</v>
      </c>
      <c r="M599" s="61">
        <v>-250</v>
      </c>
      <c r="N599" s="61">
        <v>500</v>
      </c>
      <c r="O599" s="129">
        <f t="shared" si="201"/>
        <v>-174.10470283917644</v>
      </c>
      <c r="P599" s="3">
        <f t="shared" si="197"/>
        <v>-674.10470283917641</v>
      </c>
      <c r="Q599" s="96">
        <f t="shared" si="198"/>
        <v>-1.3482094056783529</v>
      </c>
      <c r="R599" s="157">
        <f t="shared" si="202"/>
        <v>8.3881080133475656</v>
      </c>
      <c r="S599" s="3">
        <f t="shared" si="199"/>
        <v>-491.61189198665244</v>
      </c>
      <c r="T599" s="96">
        <f t="shared" si="200"/>
        <v>-0.9832237839733049</v>
      </c>
      <c r="U599" s="154">
        <f t="shared" si="203"/>
        <v>44.813247299477709</v>
      </c>
      <c r="V599" s="3">
        <f t="shared" si="204"/>
        <v>-455.18675270052228</v>
      </c>
      <c r="W599" s="96">
        <f t="shared" si="205"/>
        <v>-0.91037350540104456</v>
      </c>
      <c r="X599" s="217">
        <f t="shared" si="206"/>
        <v>-46.278064908650634</v>
      </c>
      <c r="Y599" s="3">
        <f t="shared" si="207"/>
        <v>-546.27806490865066</v>
      </c>
      <c r="Z599" s="96">
        <f t="shared" si="208"/>
        <v>-1.0925561298173014</v>
      </c>
      <c r="AA599" s="220">
        <f t="shared" si="209"/>
        <v>-92.362679056068515</v>
      </c>
      <c r="AB599" s="184">
        <f t="shared" si="210"/>
        <v>-592.36267905606849</v>
      </c>
      <c r="AC599" s="166">
        <f t="shared" si="211"/>
        <v>-1.1847253581121371</v>
      </c>
      <c r="AD599" s="3">
        <f t="shared" si="196"/>
        <v>11000</v>
      </c>
      <c r="AE599" s="184">
        <f t="shared" si="216"/>
        <v>11075.895297160823</v>
      </c>
      <c r="AF599" s="184">
        <f t="shared" si="212"/>
        <v>11258.388108013347</v>
      </c>
      <c r="AG599" s="184">
        <f t="shared" si="213"/>
        <v>11294.813247299478</v>
      </c>
      <c r="AH599" s="184">
        <f t="shared" si="214"/>
        <v>11203.721935091349</v>
      </c>
      <c r="AI599" s="184">
        <f t="shared" si="215"/>
        <v>11157.637320943932</v>
      </c>
    </row>
    <row r="600" spans="1:35" x14ac:dyDescent="0.25">
      <c r="A600" s="1">
        <v>598</v>
      </c>
      <c r="B600" s="30">
        <v>11250</v>
      </c>
      <c r="C600" s="30">
        <v>11000</v>
      </c>
      <c r="D600" s="30">
        <v>11500</v>
      </c>
      <c r="E600" s="3">
        <v>46</v>
      </c>
      <c r="F600" s="3">
        <v>48</v>
      </c>
      <c r="G600" s="3">
        <v>52</v>
      </c>
      <c r="H600" s="3">
        <v>5750</v>
      </c>
      <c r="I600" s="3">
        <v>2750</v>
      </c>
      <c r="J600" s="3">
        <v>3750</v>
      </c>
      <c r="K600" s="3">
        <v>3.0666666666666669</v>
      </c>
      <c r="L600" s="61">
        <v>-250</v>
      </c>
      <c r="M600" s="61">
        <v>500</v>
      </c>
      <c r="N600" s="61">
        <v>-250</v>
      </c>
      <c r="O600" s="129">
        <f t="shared" si="201"/>
        <v>-159.66395391137192</v>
      </c>
      <c r="P600" s="3">
        <f t="shared" si="197"/>
        <v>90.33604608862808</v>
      </c>
      <c r="Q600" s="96">
        <f t="shared" si="198"/>
        <v>-0.36134418435451232</v>
      </c>
      <c r="R600" s="157">
        <f t="shared" si="202"/>
        <v>-247.34695997672023</v>
      </c>
      <c r="S600" s="3">
        <f t="shared" si="199"/>
        <v>2.6530400232797717</v>
      </c>
      <c r="T600" s="96">
        <f t="shared" si="200"/>
        <v>-1.0612160093119088E-2</v>
      </c>
      <c r="U600" s="154">
        <f t="shared" si="203"/>
        <v>-164.54729748132135</v>
      </c>
      <c r="V600" s="3">
        <f t="shared" si="204"/>
        <v>85.452702518678649</v>
      </c>
      <c r="W600" s="96">
        <f t="shared" si="205"/>
        <v>-0.34181081007471459</v>
      </c>
      <c r="X600" s="217">
        <f t="shared" si="206"/>
        <v>-34.803769121212916</v>
      </c>
      <c r="Y600" s="3">
        <f t="shared" si="207"/>
        <v>215.19623087878708</v>
      </c>
      <c r="Z600" s="96">
        <f t="shared" si="208"/>
        <v>-0.86078492351514835</v>
      </c>
      <c r="AA600" s="220">
        <f t="shared" si="209"/>
        <v>-60.795332145733809</v>
      </c>
      <c r="AB600" s="184">
        <f t="shared" si="210"/>
        <v>189.20466785426618</v>
      </c>
      <c r="AC600" s="166">
        <f t="shared" si="211"/>
        <v>-0.75681867141706471</v>
      </c>
      <c r="AD600" s="3">
        <f t="shared" si="196"/>
        <v>11500</v>
      </c>
      <c r="AE600" s="184">
        <f t="shared" si="216"/>
        <v>10840.336046088629</v>
      </c>
      <c r="AF600" s="184">
        <f t="shared" si="212"/>
        <v>10752.65304002328</v>
      </c>
      <c r="AG600" s="184">
        <f t="shared" si="213"/>
        <v>10835.452702518678</v>
      </c>
      <c r="AH600" s="184">
        <f t="shared" si="214"/>
        <v>10965.196230878788</v>
      </c>
      <c r="AI600" s="184">
        <f t="shared" si="215"/>
        <v>10939.204667854267</v>
      </c>
    </row>
    <row r="601" spans="1:35" x14ac:dyDescent="0.25">
      <c r="A601" s="1">
        <v>599</v>
      </c>
      <c r="B601" s="30">
        <v>11000</v>
      </c>
      <c r="C601" s="30">
        <v>11500</v>
      </c>
      <c r="D601" s="30">
        <v>11250</v>
      </c>
      <c r="E601" s="3">
        <v>48</v>
      </c>
      <c r="F601" s="3">
        <v>52</v>
      </c>
      <c r="G601" s="3">
        <v>50</v>
      </c>
      <c r="H601" s="3">
        <v>2750</v>
      </c>
      <c r="I601" s="3">
        <v>3750</v>
      </c>
      <c r="J601" s="3">
        <v>3750</v>
      </c>
      <c r="K601" s="3">
        <v>3</v>
      </c>
      <c r="L601" s="61">
        <v>500</v>
      </c>
      <c r="M601" s="61">
        <v>-250</v>
      </c>
      <c r="N601" s="61">
        <v>0</v>
      </c>
      <c r="O601" s="129">
        <f t="shared" si="201"/>
        <v>-133.40836587943139</v>
      </c>
      <c r="P601" s="3">
        <f t="shared" si="197"/>
        <v>-133.40836587943139</v>
      </c>
      <c r="Q601" s="96">
        <f t="shared" si="198"/>
        <v>0</v>
      </c>
      <c r="R601" s="157">
        <f t="shared" si="202"/>
        <v>-130.87136650090244</v>
      </c>
      <c r="S601" s="3">
        <f t="shared" si="199"/>
        <v>-130.87136650090244</v>
      </c>
      <c r="T601" s="96">
        <f t="shared" si="200"/>
        <v>0</v>
      </c>
      <c r="U601" s="154">
        <f t="shared" si="203"/>
        <v>-162.16710484366928</v>
      </c>
      <c r="V601" s="3">
        <f t="shared" si="204"/>
        <v>-162.16710484366928</v>
      </c>
      <c r="W601" s="96">
        <f t="shared" si="205"/>
        <v>0</v>
      </c>
      <c r="X601" s="217">
        <f t="shared" si="206"/>
        <v>-116.21202477437708</v>
      </c>
      <c r="Y601" s="3">
        <f t="shared" si="207"/>
        <v>-116.21202477437708</v>
      </c>
      <c r="Z601" s="96">
        <f t="shared" si="208"/>
        <v>0</v>
      </c>
      <c r="AA601" s="220">
        <f t="shared" si="209"/>
        <v>-127.93344928547954</v>
      </c>
      <c r="AB601" s="184">
        <f t="shared" si="210"/>
        <v>-127.93344928547954</v>
      </c>
      <c r="AC601" s="166">
        <f t="shared" si="211"/>
        <v>0</v>
      </c>
      <c r="AD601" s="3">
        <f t="shared" si="196"/>
        <v>11250</v>
      </c>
      <c r="AE601" s="184">
        <f t="shared" si="216"/>
        <v>11366.591634120568</v>
      </c>
      <c r="AF601" s="184">
        <f t="shared" si="212"/>
        <v>11369.128633499098</v>
      </c>
      <c r="AG601" s="184">
        <f t="shared" si="213"/>
        <v>11337.832895156331</v>
      </c>
      <c r="AH601" s="184">
        <f t="shared" si="214"/>
        <v>11383.787975225623</v>
      </c>
      <c r="AI601" s="184">
        <f t="shared" si="215"/>
        <v>11372.06655071452</v>
      </c>
    </row>
    <row r="602" spans="1:35" x14ac:dyDescent="0.25">
      <c r="A602" s="1">
        <v>600</v>
      </c>
      <c r="B602" s="30">
        <v>11500</v>
      </c>
      <c r="C602" s="30">
        <v>11250</v>
      </c>
      <c r="D602" s="30">
        <v>11250</v>
      </c>
      <c r="E602" s="3">
        <v>52</v>
      </c>
      <c r="F602" s="3">
        <v>50</v>
      </c>
      <c r="G602" s="3">
        <v>49</v>
      </c>
      <c r="H602" s="3">
        <v>3750</v>
      </c>
      <c r="I602" s="3">
        <v>3750</v>
      </c>
      <c r="J602" s="3">
        <v>2750</v>
      </c>
      <c r="K602" s="3">
        <v>4.0909090909090908</v>
      </c>
      <c r="L602" s="61">
        <v>-250</v>
      </c>
      <c r="M602" s="61">
        <v>0</v>
      </c>
      <c r="N602" s="61">
        <v>-2000</v>
      </c>
      <c r="O602" s="129">
        <f t="shared" si="201"/>
        <v>-205.01830994865003</v>
      </c>
      <c r="P602" s="3">
        <f t="shared" si="197"/>
        <v>1794.9816900513499</v>
      </c>
      <c r="Q602" s="96">
        <f t="shared" si="198"/>
        <v>-0.897490845025675</v>
      </c>
      <c r="R602" s="157">
        <f t="shared" si="202"/>
        <v>-181.12729263360205</v>
      </c>
      <c r="S602" s="3">
        <f t="shared" si="199"/>
        <v>1818.8727073663979</v>
      </c>
      <c r="T602" s="96">
        <f t="shared" si="200"/>
        <v>-0.90943635368319897</v>
      </c>
      <c r="U602" s="154">
        <f t="shared" si="203"/>
        <v>-183.00912159286003</v>
      </c>
      <c r="V602" s="3">
        <f t="shared" si="204"/>
        <v>1816.9908784071399</v>
      </c>
      <c r="W602" s="96">
        <f t="shared" si="205"/>
        <v>-0.90849543920357001</v>
      </c>
      <c r="X602" s="217">
        <f t="shared" si="206"/>
        <v>-201.51098397875469</v>
      </c>
      <c r="Y602" s="3">
        <f t="shared" si="207"/>
        <v>1798.4890160212453</v>
      </c>
      <c r="Z602" s="96">
        <f t="shared" si="208"/>
        <v>-0.89924450801062261</v>
      </c>
      <c r="AA602" s="220">
        <f t="shared" si="209"/>
        <v>-255.63766725710201</v>
      </c>
      <c r="AB602" s="184">
        <f t="shared" si="210"/>
        <v>1744.3623327428979</v>
      </c>
      <c r="AC602" s="166">
        <f t="shared" si="211"/>
        <v>-0.87218116637144893</v>
      </c>
      <c r="AD602" s="3">
        <f t="shared" si="196"/>
        <v>11250</v>
      </c>
      <c r="AE602" s="184">
        <f t="shared" si="216"/>
        <v>11044.981690051351</v>
      </c>
      <c r="AF602" s="184">
        <f t="shared" si="212"/>
        <v>11068.872707366398</v>
      </c>
      <c r="AG602" s="184">
        <f t="shared" si="213"/>
        <v>11066.990878407139</v>
      </c>
      <c r="AH602" s="184">
        <f t="shared" si="214"/>
        <v>11048.489016021245</v>
      </c>
      <c r="AI602" s="184">
        <f t="shared" si="215"/>
        <v>10994.362332742898</v>
      </c>
    </row>
    <row r="603" spans="1:35" x14ac:dyDescent="0.25">
      <c r="A603" s="1">
        <v>601</v>
      </c>
      <c r="B603" s="30">
        <v>11250</v>
      </c>
      <c r="C603" s="30">
        <v>11250</v>
      </c>
      <c r="D603" s="30">
        <v>9250</v>
      </c>
      <c r="E603" s="3">
        <v>50</v>
      </c>
      <c r="F603" s="3">
        <v>49</v>
      </c>
      <c r="G603" s="3">
        <v>32</v>
      </c>
      <c r="H603" s="3">
        <v>3750</v>
      </c>
      <c r="I603" s="3">
        <v>2750</v>
      </c>
      <c r="J603" s="3">
        <v>2750</v>
      </c>
      <c r="K603" s="3">
        <v>3.3636363636363638</v>
      </c>
      <c r="L603" s="61">
        <v>0</v>
      </c>
      <c r="M603" s="61">
        <v>-2000</v>
      </c>
      <c r="N603" s="61">
        <v>0</v>
      </c>
      <c r="O603" s="129">
        <f t="shared" si="201"/>
        <v>-12.029299356778239</v>
      </c>
      <c r="P603" s="3">
        <f t="shared" si="197"/>
        <v>-12.029299356778239</v>
      </c>
      <c r="Q603" s="96">
        <f t="shared" si="198"/>
        <v>0</v>
      </c>
      <c r="R603" s="157">
        <f t="shared" si="202"/>
        <v>-32.595117032493533</v>
      </c>
      <c r="S603" s="3">
        <f t="shared" si="199"/>
        <v>-32.595117032493533</v>
      </c>
      <c r="T603" s="96">
        <f t="shared" si="200"/>
        <v>0</v>
      </c>
      <c r="U603" s="154">
        <f t="shared" si="203"/>
        <v>-205.91064703407366</v>
      </c>
      <c r="V603" s="3">
        <f t="shared" si="204"/>
        <v>-205.91064703407366</v>
      </c>
      <c r="W603" s="96">
        <f t="shared" si="205"/>
        <v>0</v>
      </c>
      <c r="X603" s="217">
        <f t="shared" si="206"/>
        <v>-137.74396936361157</v>
      </c>
      <c r="Y603" s="3">
        <f t="shared" si="207"/>
        <v>-137.74396936361157</v>
      </c>
      <c r="Z603" s="96">
        <f t="shared" si="208"/>
        <v>0</v>
      </c>
      <c r="AA603" s="220">
        <f t="shared" si="209"/>
        <v>-292.34924753162892</v>
      </c>
      <c r="AB603" s="184">
        <f t="shared" si="210"/>
        <v>-292.34924753162892</v>
      </c>
      <c r="AC603" s="166">
        <f t="shared" si="211"/>
        <v>0</v>
      </c>
      <c r="AD603" s="3">
        <f t="shared" si="196"/>
        <v>9250</v>
      </c>
      <c r="AE603" s="184">
        <f t="shared" si="216"/>
        <v>11237.970700643222</v>
      </c>
      <c r="AF603" s="184">
        <f t="shared" si="212"/>
        <v>11217.404882967507</v>
      </c>
      <c r="AG603" s="184">
        <f t="shared" si="213"/>
        <v>11044.089352965926</v>
      </c>
      <c r="AH603" s="184">
        <f t="shared" si="214"/>
        <v>11112.256030636388</v>
      </c>
      <c r="AI603" s="184">
        <f t="shared" si="215"/>
        <v>10957.650752468371</v>
      </c>
    </row>
    <row r="604" spans="1:35" ht="15.75" thickBot="1" x14ac:dyDescent="0.3">
      <c r="A604" s="1">
        <v>602</v>
      </c>
      <c r="B604" s="30">
        <v>11250</v>
      </c>
      <c r="C604" s="30">
        <v>9250</v>
      </c>
      <c r="D604" s="31">
        <v>9250</v>
      </c>
      <c r="E604" s="3">
        <v>49</v>
      </c>
      <c r="F604" s="3">
        <v>32</v>
      </c>
      <c r="G604" s="32">
        <v>22</v>
      </c>
      <c r="H604" s="3">
        <v>2750</v>
      </c>
      <c r="I604" s="3">
        <v>2750</v>
      </c>
      <c r="J604" s="32">
        <v>2750</v>
      </c>
      <c r="K604" s="32">
        <v>3.3636363636363638</v>
      </c>
      <c r="L604" s="61">
        <v>-2000</v>
      </c>
      <c r="M604" s="61">
        <v>0</v>
      </c>
      <c r="N604" s="62">
        <v>-1250</v>
      </c>
      <c r="O604" s="129">
        <f t="shared" si="201"/>
        <v>-72.384684116685577</v>
      </c>
      <c r="P604" s="3">
        <f t="shared" si="197"/>
        <v>1177.6153158833145</v>
      </c>
      <c r="Q604" s="96">
        <f t="shared" si="198"/>
        <v>-0.94209225270665153</v>
      </c>
      <c r="R604" s="157">
        <f t="shared" si="202"/>
        <v>-147.21164508778585</v>
      </c>
      <c r="S604" s="3">
        <f t="shared" si="199"/>
        <v>1102.7883549122141</v>
      </c>
      <c r="T604" s="96">
        <f t="shared" si="200"/>
        <v>-0.88223068392977133</v>
      </c>
      <c r="U604" s="154">
        <f t="shared" si="203"/>
        <v>-192.10929213985534</v>
      </c>
      <c r="V604" s="3">
        <f t="shared" si="204"/>
        <v>1057.8907078601446</v>
      </c>
      <c r="W604" s="96">
        <f t="shared" si="205"/>
        <v>-0.84631256628811569</v>
      </c>
      <c r="X604" s="217">
        <f t="shared" si="206"/>
        <v>-405.59154080416369</v>
      </c>
      <c r="Y604" s="3">
        <f t="shared" si="207"/>
        <v>844.40845919583626</v>
      </c>
      <c r="Z604" s="96">
        <f t="shared" si="208"/>
        <v>-0.67552676735666906</v>
      </c>
      <c r="AA604" s="220">
        <f t="shared" si="209"/>
        <v>-546.90557751648407</v>
      </c>
      <c r="AB604" s="184">
        <f t="shared" si="210"/>
        <v>703.09442248351593</v>
      </c>
      <c r="AC604" s="166">
        <f t="shared" si="211"/>
        <v>-0.56247553798681271</v>
      </c>
      <c r="AD604" s="3">
        <f t="shared" si="196"/>
        <v>9250</v>
      </c>
      <c r="AE604" s="184">
        <f t="shared" si="216"/>
        <v>9177.6153158833149</v>
      </c>
      <c r="AF604" s="184">
        <f t="shared" si="212"/>
        <v>9102.7883549122143</v>
      </c>
      <c r="AG604" s="184">
        <f t="shared" si="213"/>
        <v>9057.8907078601442</v>
      </c>
      <c r="AH604" s="184">
        <f t="shared" si="214"/>
        <v>8844.4084591958363</v>
      </c>
      <c r="AI604" s="184">
        <f t="shared" si="215"/>
        <v>8703.0944224835166</v>
      </c>
    </row>
    <row r="605" spans="1:35" ht="15.75" thickBot="1" x14ac:dyDescent="0.3">
      <c r="A605" s="1">
        <v>603</v>
      </c>
      <c r="B605" s="30">
        <v>9250</v>
      </c>
      <c r="C605" s="31">
        <v>9250</v>
      </c>
      <c r="D605" s="29">
        <v>10000</v>
      </c>
      <c r="E605" s="3">
        <v>32</v>
      </c>
      <c r="F605" s="32">
        <v>22</v>
      </c>
      <c r="G605" s="28">
        <v>28</v>
      </c>
      <c r="H605" s="3">
        <v>2750</v>
      </c>
      <c r="I605" s="32">
        <v>2750</v>
      </c>
      <c r="J605" s="28">
        <v>9750</v>
      </c>
      <c r="K605" s="28">
        <v>1.0256410256410255</v>
      </c>
      <c r="L605" s="61">
        <v>0</v>
      </c>
      <c r="M605" s="62">
        <v>-1250</v>
      </c>
      <c r="N605" s="209">
        <v>-1000</v>
      </c>
      <c r="O605" s="129">
        <f t="shared" si="201"/>
        <v>597.57231673881108</v>
      </c>
      <c r="P605" s="3">
        <f t="shared" si="197"/>
        <v>1597.572316738811</v>
      </c>
      <c r="Q605" s="96">
        <f t="shared" si="198"/>
        <v>-1.5975723167388109</v>
      </c>
      <c r="R605" s="157">
        <f t="shared" si="202"/>
        <v>388.638891221199</v>
      </c>
      <c r="S605" s="3">
        <f t="shared" si="199"/>
        <v>1388.6388912211989</v>
      </c>
      <c r="T605" s="96">
        <f t="shared" si="200"/>
        <v>-1.3886388912211989</v>
      </c>
      <c r="U605" s="154">
        <f t="shared" si="203"/>
        <v>171.83804470930033</v>
      </c>
      <c r="V605" s="3">
        <f t="shared" si="204"/>
        <v>1171.8380447093004</v>
      </c>
      <c r="W605" s="96">
        <f t="shared" si="205"/>
        <v>-1.1718380447093004</v>
      </c>
      <c r="X605" s="217">
        <f t="shared" si="206"/>
        <v>166.25114882854245</v>
      </c>
      <c r="Y605" s="3">
        <f t="shared" si="207"/>
        <v>1166.2511488285425</v>
      </c>
      <c r="Z605" s="96">
        <f t="shared" si="208"/>
        <v>-1.1662511488285425</v>
      </c>
      <c r="AA605" s="220">
        <f t="shared" si="209"/>
        <v>279.24121283289662</v>
      </c>
      <c r="AB605" s="184">
        <f t="shared" si="210"/>
        <v>1279.2412128328965</v>
      </c>
      <c r="AC605" s="166">
        <f t="shared" si="211"/>
        <v>-1.2792412128328965</v>
      </c>
      <c r="AD605" s="3">
        <f t="shared" si="196"/>
        <v>10000</v>
      </c>
      <c r="AE605" s="184">
        <f t="shared" si="216"/>
        <v>9847.5723167388114</v>
      </c>
      <c r="AF605" s="184">
        <f t="shared" si="212"/>
        <v>9638.6388912211987</v>
      </c>
      <c r="AG605" s="184">
        <f t="shared" si="213"/>
        <v>9421.8380447093004</v>
      </c>
      <c r="AH605" s="184">
        <f t="shared" si="214"/>
        <v>9416.2511488285418</v>
      </c>
      <c r="AI605" s="184">
        <f t="shared" si="215"/>
        <v>9529.2412128328961</v>
      </c>
    </row>
    <row r="606" spans="1:35" ht="15.75" thickBot="1" x14ac:dyDescent="0.3">
      <c r="A606" s="1">
        <v>604</v>
      </c>
      <c r="B606" s="31">
        <v>9250</v>
      </c>
      <c r="C606" s="29">
        <v>10000</v>
      </c>
      <c r="D606" s="30">
        <v>9000</v>
      </c>
      <c r="E606" s="32">
        <v>22</v>
      </c>
      <c r="F606" s="28">
        <v>28</v>
      </c>
      <c r="G606" s="3">
        <v>40</v>
      </c>
      <c r="H606" s="32">
        <v>2750</v>
      </c>
      <c r="I606" s="28">
        <v>9750</v>
      </c>
      <c r="J606" s="3">
        <v>2750</v>
      </c>
      <c r="K606" s="3">
        <v>3.2727272727272729</v>
      </c>
      <c r="L606" s="62">
        <v>-1250</v>
      </c>
      <c r="M606" s="209">
        <v>-1000</v>
      </c>
      <c r="N606" s="61">
        <v>-750</v>
      </c>
      <c r="O606" s="129">
        <f t="shared" si="201"/>
        <v>73.204154036611953</v>
      </c>
      <c r="P606" s="3">
        <f t="shared" si="197"/>
        <v>823.20415403661195</v>
      </c>
      <c r="Q606" s="96">
        <f t="shared" si="198"/>
        <v>-1.0976055387154826</v>
      </c>
      <c r="R606" s="157">
        <f t="shared" si="202"/>
        <v>584.21531130272672</v>
      </c>
      <c r="S606" s="3">
        <f t="shared" si="199"/>
        <v>1334.2153113027266</v>
      </c>
      <c r="T606" s="96">
        <f t="shared" si="200"/>
        <v>-1.7789537484036355</v>
      </c>
      <c r="U606" s="154">
        <f t="shared" si="203"/>
        <v>798.9003586870524</v>
      </c>
      <c r="V606" s="3">
        <f t="shared" si="204"/>
        <v>1548.9003586870524</v>
      </c>
      <c r="W606" s="96">
        <f t="shared" si="205"/>
        <v>-2.0652004782494031</v>
      </c>
      <c r="X606" s="217">
        <f t="shared" si="206"/>
        <v>550.03340988229877</v>
      </c>
      <c r="Y606" s="3">
        <f t="shared" si="207"/>
        <v>1300.0334098822987</v>
      </c>
      <c r="Z606" s="96">
        <f t="shared" si="208"/>
        <v>-1.7333778798430648</v>
      </c>
      <c r="AA606" s="220">
        <f t="shared" si="209"/>
        <v>465.84321064385034</v>
      </c>
      <c r="AB606" s="184">
        <f t="shared" si="210"/>
        <v>1215.8432106438504</v>
      </c>
      <c r="AC606" s="166">
        <f t="shared" si="211"/>
        <v>-1.6211242808584672</v>
      </c>
      <c r="AD606" s="3">
        <f t="shared" si="196"/>
        <v>9000</v>
      </c>
      <c r="AE606" s="184">
        <f t="shared" si="216"/>
        <v>10073.204154036612</v>
      </c>
      <c r="AF606" s="184">
        <f t="shared" si="212"/>
        <v>10584.215311302727</v>
      </c>
      <c r="AG606" s="184">
        <f t="shared" si="213"/>
        <v>10798.900358687053</v>
      </c>
      <c r="AH606" s="184">
        <f t="shared" si="214"/>
        <v>10550.033409882299</v>
      </c>
      <c r="AI606" s="184">
        <f t="shared" si="215"/>
        <v>10465.84321064385</v>
      </c>
    </row>
    <row r="607" spans="1:35" x14ac:dyDescent="0.25">
      <c r="A607" s="1">
        <v>605</v>
      </c>
      <c r="B607" s="29">
        <v>10000</v>
      </c>
      <c r="C607" s="30">
        <v>9000</v>
      </c>
      <c r="D607" s="30">
        <v>8250</v>
      </c>
      <c r="E607" s="28">
        <v>28</v>
      </c>
      <c r="F607" s="3">
        <v>40</v>
      </c>
      <c r="G607" s="3">
        <v>30</v>
      </c>
      <c r="H607" s="28">
        <v>9750</v>
      </c>
      <c r="I607" s="3">
        <v>2750</v>
      </c>
      <c r="J607" s="3">
        <v>2750</v>
      </c>
      <c r="K607" s="3">
        <v>3</v>
      </c>
      <c r="L607" s="209">
        <v>-1000</v>
      </c>
      <c r="M607" s="61">
        <v>-750</v>
      </c>
      <c r="N607" s="61">
        <v>0</v>
      </c>
      <c r="O607" s="129">
        <f t="shared" si="201"/>
        <v>123.69620603309752</v>
      </c>
      <c r="P607" s="3">
        <f t="shared" si="197"/>
        <v>123.69620603309752</v>
      </c>
      <c r="Q607" s="96">
        <f t="shared" si="198"/>
        <v>0</v>
      </c>
      <c r="R607" s="157">
        <f t="shared" si="202"/>
        <v>87.108830889660666</v>
      </c>
      <c r="S607" s="3">
        <f t="shared" si="199"/>
        <v>87.108830889660666</v>
      </c>
      <c r="T607" s="96">
        <f t="shared" si="200"/>
        <v>0</v>
      </c>
      <c r="U607" s="154">
        <f t="shared" si="203"/>
        <v>-19.937262524934866</v>
      </c>
      <c r="V607" s="3">
        <f t="shared" si="204"/>
        <v>-19.937262524934866</v>
      </c>
      <c r="W607" s="96">
        <f t="shared" si="205"/>
        <v>0</v>
      </c>
      <c r="X607" s="217">
        <f t="shared" si="206"/>
        <v>373.15289908067854</v>
      </c>
      <c r="Y607" s="3">
        <f t="shared" si="207"/>
        <v>373.15289908067854</v>
      </c>
      <c r="Z607" s="96">
        <f t="shared" si="208"/>
        <v>0</v>
      </c>
      <c r="AA607" s="220">
        <f t="shared" si="209"/>
        <v>145.30695626788332</v>
      </c>
      <c r="AB607" s="184">
        <f t="shared" si="210"/>
        <v>145.30695626788332</v>
      </c>
      <c r="AC607" s="166">
        <f t="shared" si="211"/>
        <v>0</v>
      </c>
      <c r="AD607" s="3">
        <f t="shared" si="196"/>
        <v>8250</v>
      </c>
      <c r="AE607" s="184">
        <f t="shared" si="216"/>
        <v>9123.696206033097</v>
      </c>
      <c r="AF607" s="184">
        <f t="shared" si="212"/>
        <v>9087.1088308896615</v>
      </c>
      <c r="AG607" s="184">
        <f t="shared" si="213"/>
        <v>8980.0627374750657</v>
      </c>
      <c r="AH607" s="184">
        <f t="shared" si="214"/>
        <v>9373.1528990806783</v>
      </c>
      <c r="AI607" s="184">
        <f t="shared" si="215"/>
        <v>9145.3069562678829</v>
      </c>
    </row>
    <row r="608" spans="1:35" x14ac:dyDescent="0.25">
      <c r="A608" s="1">
        <v>606</v>
      </c>
      <c r="B608" s="30">
        <v>9000</v>
      </c>
      <c r="C608" s="30">
        <v>8250</v>
      </c>
      <c r="D608" s="30">
        <v>8250</v>
      </c>
      <c r="E608" s="3">
        <v>40</v>
      </c>
      <c r="F608" s="3">
        <v>30</v>
      </c>
      <c r="G608" s="3">
        <v>47</v>
      </c>
      <c r="H608" s="3">
        <v>2750</v>
      </c>
      <c r="I608" s="3">
        <v>2750</v>
      </c>
      <c r="J608" s="3">
        <v>4750</v>
      </c>
      <c r="K608" s="3">
        <v>1.736842105263158</v>
      </c>
      <c r="L608" s="61">
        <v>-750</v>
      </c>
      <c r="M608" s="61">
        <v>0</v>
      </c>
      <c r="N608" s="61">
        <v>750</v>
      </c>
      <c r="O608" s="129">
        <f t="shared" si="201"/>
        <v>409.6499064108462</v>
      </c>
      <c r="P608" s="3">
        <f t="shared" si="197"/>
        <v>-340.3500935891538</v>
      </c>
      <c r="Q608" s="96">
        <f t="shared" si="198"/>
        <v>-0.45380012478553838</v>
      </c>
      <c r="R608" s="157">
        <f t="shared" si="202"/>
        <v>337.56912320873829</v>
      </c>
      <c r="S608" s="3">
        <f t="shared" si="199"/>
        <v>-412.43087679126171</v>
      </c>
      <c r="T608" s="96">
        <f t="shared" si="200"/>
        <v>-0.54990783572168223</v>
      </c>
      <c r="U608" s="154">
        <f t="shared" si="203"/>
        <v>656.03955633884357</v>
      </c>
      <c r="V608" s="3">
        <f t="shared" si="204"/>
        <v>-93.960443661156432</v>
      </c>
      <c r="W608" s="96">
        <f t="shared" si="205"/>
        <v>-0.12528059154820859</v>
      </c>
      <c r="X608" s="217">
        <f t="shared" si="206"/>
        <v>534.50465642209167</v>
      </c>
      <c r="Y608" s="3">
        <f t="shared" si="207"/>
        <v>-215.49534357790833</v>
      </c>
      <c r="Z608" s="96">
        <f t="shared" si="208"/>
        <v>-0.28732712477054445</v>
      </c>
      <c r="AA608" s="220">
        <f t="shared" si="209"/>
        <v>592.26398307327702</v>
      </c>
      <c r="AB608" s="184">
        <f t="shared" si="210"/>
        <v>-157.73601692672298</v>
      </c>
      <c r="AC608" s="166">
        <f t="shared" si="211"/>
        <v>-0.21031468923563065</v>
      </c>
      <c r="AD608" s="3">
        <f t="shared" si="196"/>
        <v>8250</v>
      </c>
      <c r="AE608" s="184">
        <f t="shared" si="216"/>
        <v>8659.6499064108466</v>
      </c>
      <c r="AF608" s="184">
        <f t="shared" si="212"/>
        <v>8587.5691232087374</v>
      </c>
      <c r="AG608" s="184">
        <f t="shared" si="213"/>
        <v>8906.0395563388429</v>
      </c>
      <c r="AH608" s="184">
        <f t="shared" si="214"/>
        <v>8784.504656422092</v>
      </c>
      <c r="AI608" s="184">
        <f t="shared" si="215"/>
        <v>8842.2639830732769</v>
      </c>
    </row>
    <row r="609" spans="1:35" x14ac:dyDescent="0.25">
      <c r="A609" s="1">
        <v>607</v>
      </c>
      <c r="B609" s="30">
        <v>8250</v>
      </c>
      <c r="C609" s="30">
        <v>8250</v>
      </c>
      <c r="D609" s="30">
        <v>9000</v>
      </c>
      <c r="E609" s="3">
        <v>30</v>
      </c>
      <c r="F609" s="3">
        <v>47</v>
      </c>
      <c r="G609" s="3">
        <v>41</v>
      </c>
      <c r="H609" s="3">
        <v>2750</v>
      </c>
      <c r="I609" s="3">
        <v>4750</v>
      </c>
      <c r="J609" s="3">
        <v>1750</v>
      </c>
      <c r="K609" s="3">
        <v>5.1428571428571432</v>
      </c>
      <c r="L609" s="61">
        <v>0</v>
      </c>
      <c r="M609" s="61">
        <v>750</v>
      </c>
      <c r="N609" s="61">
        <v>1500</v>
      </c>
      <c r="O609" s="129">
        <f t="shared" si="201"/>
        <v>57.942696155515733</v>
      </c>
      <c r="P609" s="3">
        <f t="shared" si="197"/>
        <v>-1442.0573038444843</v>
      </c>
      <c r="Q609" s="96">
        <f t="shared" si="198"/>
        <v>-0.96137153589632285</v>
      </c>
      <c r="R609" s="157">
        <f t="shared" si="202"/>
        <v>188.61901132441446</v>
      </c>
      <c r="S609" s="3">
        <f t="shared" si="199"/>
        <v>-1311.3809886755855</v>
      </c>
      <c r="T609" s="96">
        <f t="shared" si="200"/>
        <v>-0.87425399245039037</v>
      </c>
      <c r="U609" s="154">
        <f t="shared" si="203"/>
        <v>-18.652483220092037</v>
      </c>
      <c r="V609" s="3">
        <f t="shared" si="204"/>
        <v>-1518.6524832200921</v>
      </c>
      <c r="W609" s="96">
        <f t="shared" si="205"/>
        <v>-1.0124349888133948</v>
      </c>
      <c r="X609" s="217">
        <f t="shared" si="206"/>
        <v>105.2084780209844</v>
      </c>
      <c r="Y609" s="3">
        <f t="shared" si="207"/>
        <v>-1394.7915219790157</v>
      </c>
      <c r="Z609" s="96">
        <f t="shared" si="208"/>
        <v>-0.92986101465267712</v>
      </c>
      <c r="AA609" s="220">
        <f t="shared" si="209"/>
        <v>15.095050137718218</v>
      </c>
      <c r="AB609" s="184">
        <f t="shared" si="210"/>
        <v>-1484.9049498622817</v>
      </c>
      <c r="AC609" s="166">
        <f t="shared" si="211"/>
        <v>-0.98993663324152115</v>
      </c>
      <c r="AD609" s="3">
        <f t="shared" si="196"/>
        <v>9000</v>
      </c>
      <c r="AE609" s="184">
        <f t="shared" si="216"/>
        <v>8307.9426961555164</v>
      </c>
      <c r="AF609" s="184">
        <f t="shared" si="212"/>
        <v>8438.6190113244138</v>
      </c>
      <c r="AG609" s="184">
        <f t="shared" si="213"/>
        <v>8231.3475167799079</v>
      </c>
      <c r="AH609" s="184">
        <f t="shared" si="214"/>
        <v>8355.2084780209843</v>
      </c>
      <c r="AI609" s="184">
        <f t="shared" si="215"/>
        <v>8265.0950501377174</v>
      </c>
    </row>
    <row r="610" spans="1:35" x14ac:dyDescent="0.25">
      <c r="A610" s="1">
        <v>608</v>
      </c>
      <c r="B610" s="30">
        <v>8250</v>
      </c>
      <c r="C610" s="30">
        <v>9000</v>
      </c>
      <c r="D610" s="30">
        <v>10500</v>
      </c>
      <c r="E610" s="3">
        <v>47</v>
      </c>
      <c r="F610" s="3">
        <v>41</v>
      </c>
      <c r="G610" s="3">
        <v>38</v>
      </c>
      <c r="H610" s="3">
        <v>4750</v>
      </c>
      <c r="I610" s="3">
        <v>1750</v>
      </c>
      <c r="J610" s="3">
        <v>8750</v>
      </c>
      <c r="K610" s="3">
        <v>1.2</v>
      </c>
      <c r="L610" s="61">
        <v>750</v>
      </c>
      <c r="M610" s="61">
        <v>1500</v>
      </c>
      <c r="N610" s="61">
        <v>1250</v>
      </c>
      <c r="O610" s="129">
        <f t="shared" si="201"/>
        <v>456.04277968136239</v>
      </c>
      <c r="P610" s="3">
        <f t="shared" si="197"/>
        <v>-793.95722031863761</v>
      </c>
      <c r="Q610" s="96">
        <f t="shared" si="198"/>
        <v>-0.63516577625491011</v>
      </c>
      <c r="R610" s="157">
        <f t="shared" si="202"/>
        <v>149.67721640214992</v>
      </c>
      <c r="S610" s="3">
        <f t="shared" si="199"/>
        <v>-1100.32278359785</v>
      </c>
      <c r="T610" s="96">
        <f t="shared" si="200"/>
        <v>-0.88025822687828004</v>
      </c>
      <c r="U610" s="154">
        <f t="shared" si="203"/>
        <v>20.94452326963966</v>
      </c>
      <c r="V610" s="3">
        <f t="shared" si="204"/>
        <v>-1229.0554767303604</v>
      </c>
      <c r="W610" s="96">
        <f t="shared" si="205"/>
        <v>-0.98324438138428827</v>
      </c>
      <c r="X610" s="217">
        <f t="shared" si="206"/>
        <v>78.729643476710578</v>
      </c>
      <c r="Y610" s="3">
        <f t="shared" si="207"/>
        <v>-1171.2703565232894</v>
      </c>
      <c r="Z610" s="96">
        <f t="shared" si="208"/>
        <v>-0.93701628521863145</v>
      </c>
      <c r="AA610" s="220">
        <f t="shared" si="209"/>
        <v>119.54002394249899</v>
      </c>
      <c r="AB610" s="184">
        <f t="shared" si="210"/>
        <v>-1130.4599760575011</v>
      </c>
      <c r="AC610" s="166">
        <f t="shared" si="211"/>
        <v>-0.9043679808460009</v>
      </c>
      <c r="AD610" s="3">
        <f t="shared" si="196"/>
        <v>10500</v>
      </c>
      <c r="AE610" s="184">
        <f t="shared" si="216"/>
        <v>9456.0427796813619</v>
      </c>
      <c r="AF610" s="184">
        <f t="shared" si="212"/>
        <v>9149.6772164021495</v>
      </c>
      <c r="AG610" s="184">
        <f t="shared" si="213"/>
        <v>9020.9445232696398</v>
      </c>
      <c r="AH610" s="184">
        <f t="shared" si="214"/>
        <v>9078.7296434767104</v>
      </c>
      <c r="AI610" s="184">
        <f t="shared" si="215"/>
        <v>9119.5400239424998</v>
      </c>
    </row>
    <row r="611" spans="1:35" x14ac:dyDescent="0.25">
      <c r="A611" s="1">
        <v>609</v>
      </c>
      <c r="B611" s="30">
        <v>9000</v>
      </c>
      <c r="C611" s="30">
        <v>10500</v>
      </c>
      <c r="D611" s="30">
        <v>11750</v>
      </c>
      <c r="E611" s="3">
        <v>41</v>
      </c>
      <c r="F611" s="3">
        <v>38</v>
      </c>
      <c r="G611" s="3">
        <v>52</v>
      </c>
      <c r="H611" s="3">
        <v>1750</v>
      </c>
      <c r="I611" s="3">
        <v>8750</v>
      </c>
      <c r="J611" s="3">
        <v>3750</v>
      </c>
      <c r="K611" s="3">
        <v>3.1333333333333333</v>
      </c>
      <c r="L611" s="61">
        <v>1500</v>
      </c>
      <c r="M611" s="61">
        <v>1250</v>
      </c>
      <c r="N611" s="61">
        <v>0</v>
      </c>
      <c r="O611" s="129">
        <f t="shared" si="201"/>
        <v>-197.99061889529398</v>
      </c>
      <c r="P611" s="3">
        <f t="shared" si="197"/>
        <v>-197.99061889529398</v>
      </c>
      <c r="Q611" s="96">
        <f t="shared" si="198"/>
        <v>0</v>
      </c>
      <c r="R611" s="157">
        <f t="shared" si="202"/>
        <v>155.52404166395019</v>
      </c>
      <c r="S611" s="3">
        <f t="shared" si="199"/>
        <v>155.52404166395019</v>
      </c>
      <c r="T611" s="96">
        <f t="shared" si="200"/>
        <v>0</v>
      </c>
      <c r="U611" s="154">
        <f t="shared" si="203"/>
        <v>298.91909897637686</v>
      </c>
      <c r="V611" s="3">
        <f t="shared" si="204"/>
        <v>298.91909897637686</v>
      </c>
      <c r="W611" s="96">
        <f t="shared" si="205"/>
        <v>0</v>
      </c>
      <c r="X611" s="217">
        <f t="shared" si="206"/>
        <v>81.073835573693898</v>
      </c>
      <c r="Y611" s="3">
        <f t="shared" si="207"/>
        <v>81.073835573693898</v>
      </c>
      <c r="Z611" s="96">
        <f t="shared" si="208"/>
        <v>0</v>
      </c>
      <c r="AA611" s="220">
        <f t="shared" si="209"/>
        <v>54.646099113109528</v>
      </c>
      <c r="AB611" s="184">
        <f t="shared" si="210"/>
        <v>54.646099113109528</v>
      </c>
      <c r="AC611" s="166">
        <f t="shared" si="211"/>
        <v>0</v>
      </c>
      <c r="AD611" s="3">
        <f t="shared" si="196"/>
        <v>11750</v>
      </c>
      <c r="AE611" s="184">
        <f t="shared" si="216"/>
        <v>10302.009381104706</v>
      </c>
      <c r="AF611" s="184">
        <f t="shared" si="212"/>
        <v>10655.52404166395</v>
      </c>
      <c r="AG611" s="184">
        <f t="shared" si="213"/>
        <v>10798.919098976377</v>
      </c>
      <c r="AH611" s="184">
        <f t="shared" si="214"/>
        <v>10581.073835573694</v>
      </c>
      <c r="AI611" s="184">
        <f t="shared" si="215"/>
        <v>10554.64609911311</v>
      </c>
    </row>
    <row r="612" spans="1:35" x14ac:dyDescent="0.25">
      <c r="A612" s="1">
        <v>610</v>
      </c>
      <c r="B612" s="30">
        <v>10500</v>
      </c>
      <c r="C612" s="30">
        <v>11750</v>
      </c>
      <c r="D612" s="30">
        <v>11750</v>
      </c>
      <c r="E612" s="3">
        <v>38</v>
      </c>
      <c r="F612" s="3">
        <v>52</v>
      </c>
      <c r="G612" s="3">
        <v>45</v>
      </c>
      <c r="H612" s="3">
        <v>8750</v>
      </c>
      <c r="I612" s="3">
        <v>3750</v>
      </c>
      <c r="J612" s="3">
        <v>4750</v>
      </c>
      <c r="K612" s="3">
        <v>2.4736842105263159</v>
      </c>
      <c r="L612" s="61">
        <v>1250</v>
      </c>
      <c r="M612" s="61">
        <v>0</v>
      </c>
      <c r="N612" s="61">
        <v>750</v>
      </c>
      <c r="O612" s="129">
        <f t="shared" si="201"/>
        <v>-150.15963754564811</v>
      </c>
      <c r="P612" s="3">
        <f t="shared" si="197"/>
        <v>-900.15963754564814</v>
      </c>
      <c r="Q612" s="96">
        <f t="shared" si="198"/>
        <v>-1.2002128500608642</v>
      </c>
      <c r="R612" s="157">
        <f t="shared" si="202"/>
        <v>-191.0972494271825</v>
      </c>
      <c r="S612" s="3">
        <f t="shared" si="199"/>
        <v>-941.09724942718253</v>
      </c>
      <c r="T612" s="96">
        <f t="shared" si="200"/>
        <v>-1.2547963325695768</v>
      </c>
      <c r="U612" s="154">
        <f t="shared" si="203"/>
        <v>-309.42961310005268</v>
      </c>
      <c r="V612" s="3">
        <f t="shared" si="204"/>
        <v>-1059.4296131000526</v>
      </c>
      <c r="W612" s="96">
        <f t="shared" si="205"/>
        <v>-1.4125728174667369</v>
      </c>
      <c r="X612" s="217">
        <f t="shared" si="206"/>
        <v>87.298747044106349</v>
      </c>
      <c r="Y612" s="3">
        <f t="shared" si="207"/>
        <v>-662.70125295589366</v>
      </c>
      <c r="Z612" s="96">
        <f t="shared" si="208"/>
        <v>-0.88360167060785821</v>
      </c>
      <c r="AA612" s="220">
        <f t="shared" si="209"/>
        <v>-42.690087403071615</v>
      </c>
      <c r="AB612" s="184">
        <f t="shared" si="210"/>
        <v>-792.69008740307163</v>
      </c>
      <c r="AC612" s="166">
        <f t="shared" si="211"/>
        <v>-1.0569201165374289</v>
      </c>
      <c r="AD612" s="3">
        <f t="shared" si="196"/>
        <v>11750</v>
      </c>
      <c r="AE612" s="184">
        <f t="shared" si="216"/>
        <v>11599.840362454352</v>
      </c>
      <c r="AF612" s="184">
        <f t="shared" si="212"/>
        <v>11558.902750572817</v>
      </c>
      <c r="AG612" s="184">
        <f t="shared" si="213"/>
        <v>11440.570386899948</v>
      </c>
      <c r="AH612" s="184">
        <f t="shared" si="214"/>
        <v>11837.298747044106</v>
      </c>
      <c r="AI612" s="184">
        <f t="shared" si="215"/>
        <v>11707.309912596929</v>
      </c>
    </row>
    <row r="613" spans="1:35" x14ac:dyDescent="0.25">
      <c r="A613" s="1">
        <v>611</v>
      </c>
      <c r="B613" s="30">
        <v>11750</v>
      </c>
      <c r="C613" s="30">
        <v>11750</v>
      </c>
      <c r="D613" s="30">
        <v>12500</v>
      </c>
      <c r="E613" s="3">
        <v>52</v>
      </c>
      <c r="F613" s="3">
        <v>45</v>
      </c>
      <c r="G613" s="3">
        <v>58</v>
      </c>
      <c r="H613" s="3">
        <v>3750</v>
      </c>
      <c r="I613" s="3">
        <v>4750</v>
      </c>
      <c r="J613" s="3">
        <v>4750</v>
      </c>
      <c r="K613" s="3">
        <v>2.6315789473684212</v>
      </c>
      <c r="L613" s="61">
        <v>0</v>
      </c>
      <c r="M613" s="61">
        <v>750</v>
      </c>
      <c r="N613" s="61">
        <v>1000</v>
      </c>
      <c r="O613" s="129">
        <f t="shared" si="201"/>
        <v>-189.07016600159278</v>
      </c>
      <c r="P613" s="3">
        <f t="shared" si="197"/>
        <v>-1189.0701660015927</v>
      </c>
      <c r="Q613" s="96">
        <f t="shared" si="198"/>
        <v>-1.1890701660015928</v>
      </c>
      <c r="R613" s="157">
        <f t="shared" si="202"/>
        <v>-155.54284709076484</v>
      </c>
      <c r="S613" s="3">
        <f t="shared" si="199"/>
        <v>-1155.5428470907648</v>
      </c>
      <c r="T613" s="96">
        <f t="shared" si="200"/>
        <v>-1.1555428470907647</v>
      </c>
      <c r="U613" s="154">
        <f t="shared" si="203"/>
        <v>55.275272247103871</v>
      </c>
      <c r="V613" s="3">
        <f t="shared" si="204"/>
        <v>-944.72472775289611</v>
      </c>
      <c r="W613" s="96">
        <f t="shared" si="205"/>
        <v>-0.94472472775289607</v>
      </c>
      <c r="X613" s="217">
        <f t="shared" si="206"/>
        <v>-49.682053098506984</v>
      </c>
      <c r="Y613" s="3">
        <f t="shared" si="207"/>
        <v>-1049.6820530985069</v>
      </c>
      <c r="Z613" s="96">
        <f t="shared" si="208"/>
        <v>-1.0496820530985069</v>
      </c>
      <c r="AA613" s="220">
        <f t="shared" si="209"/>
        <v>-1.3822755059911884</v>
      </c>
      <c r="AB613" s="184">
        <f t="shared" si="210"/>
        <v>-1001.3822755059912</v>
      </c>
      <c r="AC613" s="166">
        <f t="shared" si="211"/>
        <v>-1.0013822755059911</v>
      </c>
      <c r="AD613" s="3">
        <f t="shared" si="196"/>
        <v>12500</v>
      </c>
      <c r="AE613" s="184">
        <f t="shared" si="216"/>
        <v>11560.929833998407</v>
      </c>
      <c r="AF613" s="184">
        <f t="shared" si="212"/>
        <v>11594.457152909235</v>
      </c>
      <c r="AG613" s="184">
        <f t="shared" si="213"/>
        <v>11805.275272247103</v>
      </c>
      <c r="AH613" s="184">
        <f t="shared" si="214"/>
        <v>11700.317946901492</v>
      </c>
      <c r="AI613" s="184">
        <f t="shared" si="215"/>
        <v>11748.617724494008</v>
      </c>
    </row>
    <row r="614" spans="1:35" x14ac:dyDescent="0.25">
      <c r="A614" s="1">
        <v>612</v>
      </c>
      <c r="B614" s="30">
        <v>11750</v>
      </c>
      <c r="C614" s="30">
        <v>12500</v>
      </c>
      <c r="D614" s="30">
        <v>13500</v>
      </c>
      <c r="E614" s="3">
        <v>45</v>
      </c>
      <c r="F614" s="3">
        <v>58</v>
      </c>
      <c r="G614" s="3">
        <v>56</v>
      </c>
      <c r="H614" s="3">
        <v>4750</v>
      </c>
      <c r="I614" s="3">
        <v>4750</v>
      </c>
      <c r="J614" s="3">
        <v>3750</v>
      </c>
      <c r="K614" s="3">
        <v>3.6</v>
      </c>
      <c r="L614" s="61">
        <v>750</v>
      </c>
      <c r="M614" s="61">
        <v>1000</v>
      </c>
      <c r="N614" s="61">
        <v>0</v>
      </c>
      <c r="O614" s="129">
        <f t="shared" si="201"/>
        <v>-442.1351198787853</v>
      </c>
      <c r="P614" s="3">
        <f t="shared" si="197"/>
        <v>-442.1351198787853</v>
      </c>
      <c r="Q614" s="96">
        <f t="shared" si="198"/>
        <v>0</v>
      </c>
      <c r="R614" s="157">
        <f t="shared" si="202"/>
        <v>-403.1796257822532</v>
      </c>
      <c r="S614" s="3">
        <f t="shared" si="199"/>
        <v>-403.1796257822532</v>
      </c>
      <c r="T614" s="96">
        <f t="shared" si="200"/>
        <v>0</v>
      </c>
      <c r="U614" s="154">
        <f t="shared" si="203"/>
        <v>-494.66684413155969</v>
      </c>
      <c r="V614" s="3">
        <f t="shared" si="204"/>
        <v>-494.66684413155969</v>
      </c>
      <c r="W614" s="96">
        <f t="shared" si="205"/>
        <v>0</v>
      </c>
      <c r="X614" s="217">
        <f t="shared" si="206"/>
        <v>-315.50192771629492</v>
      </c>
      <c r="Y614" s="3">
        <f t="shared" si="207"/>
        <v>-315.50192771629492</v>
      </c>
      <c r="Z614" s="96">
        <f t="shared" si="208"/>
        <v>0</v>
      </c>
      <c r="AA614" s="220">
        <f t="shared" si="209"/>
        <v>-338.28546545645963</v>
      </c>
      <c r="AB614" s="184">
        <f t="shared" si="210"/>
        <v>-338.28546545645963</v>
      </c>
      <c r="AC614" s="166">
        <f t="shared" si="211"/>
        <v>0</v>
      </c>
      <c r="AD614" s="3">
        <f t="shared" si="196"/>
        <v>13500</v>
      </c>
      <c r="AE614" s="184">
        <f t="shared" si="216"/>
        <v>12057.864880121215</v>
      </c>
      <c r="AF614" s="184">
        <f t="shared" si="212"/>
        <v>12096.820374217747</v>
      </c>
      <c r="AG614" s="184">
        <f t="shared" si="213"/>
        <v>12005.33315586844</v>
      </c>
      <c r="AH614" s="184">
        <f t="shared" si="214"/>
        <v>12184.498072283704</v>
      </c>
      <c r="AI614" s="184">
        <f t="shared" si="215"/>
        <v>12161.71453454354</v>
      </c>
    </row>
    <row r="615" spans="1:35" x14ac:dyDescent="0.25">
      <c r="A615" s="1">
        <v>613</v>
      </c>
      <c r="B615" s="30">
        <v>12500</v>
      </c>
      <c r="C615" s="30">
        <v>13500</v>
      </c>
      <c r="D615" s="30">
        <v>13500</v>
      </c>
      <c r="E615" s="3">
        <v>58</v>
      </c>
      <c r="F615" s="3">
        <v>56</v>
      </c>
      <c r="G615" s="3">
        <v>55</v>
      </c>
      <c r="H615" s="3">
        <v>4750</v>
      </c>
      <c r="I615" s="3">
        <v>3750</v>
      </c>
      <c r="J615" s="3">
        <v>4750</v>
      </c>
      <c r="K615" s="3">
        <v>2.8421052631578947</v>
      </c>
      <c r="L615" s="61">
        <v>1000</v>
      </c>
      <c r="M615" s="61">
        <v>0</v>
      </c>
      <c r="N615" s="61">
        <v>-1000</v>
      </c>
      <c r="O615" s="129">
        <f t="shared" si="201"/>
        <v>-363.67348628799732</v>
      </c>
      <c r="P615" s="3">
        <f t="shared" si="197"/>
        <v>636.32651371200268</v>
      </c>
      <c r="Q615" s="96">
        <f t="shared" si="198"/>
        <v>-0.63632651371200266</v>
      </c>
      <c r="R615" s="157">
        <f t="shared" si="202"/>
        <v>-409.22378334458745</v>
      </c>
      <c r="S615" s="3">
        <f t="shared" si="199"/>
        <v>590.77621665541255</v>
      </c>
      <c r="T615" s="96">
        <f t="shared" si="200"/>
        <v>-0.59077621665541258</v>
      </c>
      <c r="U615" s="154">
        <f t="shared" si="203"/>
        <v>-396.39448802624281</v>
      </c>
      <c r="V615" s="3">
        <f t="shared" si="204"/>
        <v>603.60551197375719</v>
      </c>
      <c r="W615" s="96">
        <f t="shared" si="205"/>
        <v>-0.60360551197375722</v>
      </c>
      <c r="X615" s="217">
        <f t="shared" si="206"/>
        <v>-338.79200825588578</v>
      </c>
      <c r="Y615" s="3">
        <f t="shared" si="207"/>
        <v>661.20799174411422</v>
      </c>
      <c r="Z615" s="96">
        <f t="shared" si="208"/>
        <v>-0.66120799174411427</v>
      </c>
      <c r="AA615" s="220">
        <f t="shared" si="209"/>
        <v>-353.64864709207728</v>
      </c>
      <c r="AB615" s="184">
        <f t="shared" si="210"/>
        <v>646.35135290792277</v>
      </c>
      <c r="AC615" s="166">
        <f t="shared" si="211"/>
        <v>-0.64635135290792278</v>
      </c>
      <c r="AD615" s="3">
        <f t="shared" si="196"/>
        <v>13500</v>
      </c>
      <c r="AE615" s="184">
        <f t="shared" si="216"/>
        <v>13136.326513712003</v>
      </c>
      <c r="AF615" s="184">
        <f t="shared" si="212"/>
        <v>13090.776216655413</v>
      </c>
      <c r="AG615" s="184">
        <f t="shared" si="213"/>
        <v>13103.605511973758</v>
      </c>
      <c r="AH615" s="184">
        <f t="shared" si="214"/>
        <v>13161.207991744115</v>
      </c>
      <c r="AI615" s="184">
        <f t="shared" si="215"/>
        <v>13146.351352907923</v>
      </c>
    </row>
    <row r="616" spans="1:35" x14ac:dyDescent="0.25">
      <c r="A616" s="1">
        <v>614</v>
      </c>
      <c r="B616" s="30">
        <v>13500</v>
      </c>
      <c r="C616" s="30">
        <v>13500</v>
      </c>
      <c r="D616" s="30">
        <v>12500</v>
      </c>
      <c r="E616" s="3">
        <v>56</v>
      </c>
      <c r="F616" s="3">
        <v>55</v>
      </c>
      <c r="G616" s="3">
        <v>56</v>
      </c>
      <c r="H616" s="3">
        <v>3750</v>
      </c>
      <c r="I616" s="3">
        <v>4750</v>
      </c>
      <c r="J616" s="3">
        <v>4750</v>
      </c>
      <c r="K616" s="3">
        <v>2.6315789473684212</v>
      </c>
      <c r="L616" s="61">
        <v>0</v>
      </c>
      <c r="M616" s="61">
        <v>-1000</v>
      </c>
      <c r="N616" s="61">
        <v>0</v>
      </c>
      <c r="O616" s="129">
        <f t="shared" si="201"/>
        <v>-201.14124295357425</v>
      </c>
      <c r="P616" s="3">
        <f t="shared" si="197"/>
        <v>-201.14124295357425</v>
      </c>
      <c r="Q616" s="96">
        <f t="shared" si="198"/>
        <v>0</v>
      </c>
      <c r="R616" s="157">
        <f t="shared" si="202"/>
        <v>-137.73415533044897</v>
      </c>
      <c r="S616" s="3">
        <f t="shared" si="199"/>
        <v>-137.73415533044897</v>
      </c>
      <c r="T616" s="96">
        <f t="shared" si="200"/>
        <v>0</v>
      </c>
      <c r="U616" s="154">
        <f t="shared" si="203"/>
        <v>-88.427136031428319</v>
      </c>
      <c r="V616" s="3">
        <f t="shared" si="204"/>
        <v>-88.427136031428319</v>
      </c>
      <c r="W616" s="96">
        <f t="shared" si="205"/>
        <v>0</v>
      </c>
      <c r="X616" s="217">
        <f t="shared" si="206"/>
        <v>-104.23070323334537</v>
      </c>
      <c r="Y616" s="3">
        <f t="shared" si="207"/>
        <v>-104.23070323334537</v>
      </c>
      <c r="Z616" s="96">
        <f t="shared" si="208"/>
        <v>0</v>
      </c>
      <c r="AA616" s="220">
        <f t="shared" si="209"/>
        <v>-83.250097949452055</v>
      </c>
      <c r="AB616" s="184">
        <f t="shared" si="210"/>
        <v>-83.250097949452055</v>
      </c>
      <c r="AC616" s="166">
        <f t="shared" si="211"/>
        <v>0</v>
      </c>
      <c r="AD616" s="3">
        <f t="shared" si="196"/>
        <v>12500</v>
      </c>
      <c r="AE616" s="184">
        <f t="shared" si="216"/>
        <v>13298.858757046426</v>
      </c>
      <c r="AF616" s="184">
        <f t="shared" si="212"/>
        <v>13362.265844669551</v>
      </c>
      <c r="AG616" s="184">
        <f t="shared" si="213"/>
        <v>13411.572863968571</v>
      </c>
      <c r="AH616" s="184">
        <f t="shared" si="214"/>
        <v>13395.769296766655</v>
      </c>
      <c r="AI616" s="184">
        <f t="shared" si="215"/>
        <v>13416.749902050547</v>
      </c>
    </row>
    <row r="617" spans="1:35" x14ac:dyDescent="0.25">
      <c r="A617" s="1">
        <v>615</v>
      </c>
      <c r="B617" s="30">
        <v>13500</v>
      </c>
      <c r="C617" s="30">
        <v>12500</v>
      </c>
      <c r="D617" s="30">
        <v>12500</v>
      </c>
      <c r="E617" s="3">
        <v>55</v>
      </c>
      <c r="F617" s="3">
        <v>56</v>
      </c>
      <c r="G617" s="3">
        <v>56</v>
      </c>
      <c r="H617" s="3">
        <v>4750</v>
      </c>
      <c r="I617" s="3">
        <v>4750</v>
      </c>
      <c r="J617" s="3">
        <v>4750</v>
      </c>
      <c r="K617" s="3">
        <v>2.6315789473684212</v>
      </c>
      <c r="L617" s="61">
        <v>-1000</v>
      </c>
      <c r="M617" s="61">
        <v>0</v>
      </c>
      <c r="N617" s="61">
        <v>-250</v>
      </c>
      <c r="O617" s="129">
        <f t="shared" si="201"/>
        <v>-201.14124295357425</v>
      </c>
      <c r="P617" s="3">
        <f t="shared" si="197"/>
        <v>48.858757046425751</v>
      </c>
      <c r="Q617" s="96">
        <f t="shared" si="198"/>
        <v>-0.19543502818570299</v>
      </c>
      <c r="R617" s="157">
        <f t="shared" si="202"/>
        <v>-156.67927038690212</v>
      </c>
      <c r="S617" s="3">
        <f t="shared" si="199"/>
        <v>93.320729613097882</v>
      </c>
      <c r="T617" s="96">
        <f t="shared" si="200"/>
        <v>-0.37328291845239153</v>
      </c>
      <c r="U617" s="154">
        <f t="shared" si="203"/>
        <v>-193.68407017054901</v>
      </c>
      <c r="V617" s="3">
        <f t="shared" si="204"/>
        <v>56.315929829450994</v>
      </c>
      <c r="W617" s="96">
        <f t="shared" si="205"/>
        <v>-0.22526371931780398</v>
      </c>
      <c r="X617" s="217">
        <f t="shared" si="206"/>
        <v>-181.80760020099302</v>
      </c>
      <c r="Y617" s="3">
        <f t="shared" si="207"/>
        <v>68.192399799006978</v>
      </c>
      <c r="Z617" s="96">
        <f t="shared" si="208"/>
        <v>-0.27276959919602789</v>
      </c>
      <c r="AA617" s="220">
        <f t="shared" si="209"/>
        <v>-169.58301057724051</v>
      </c>
      <c r="AB617" s="184">
        <f t="shared" si="210"/>
        <v>80.416989422759485</v>
      </c>
      <c r="AC617" s="166">
        <f t="shared" si="211"/>
        <v>-0.32166795769103795</v>
      </c>
      <c r="AD617" s="3">
        <f t="shared" si="196"/>
        <v>12500</v>
      </c>
      <c r="AE617" s="184">
        <f t="shared" si="216"/>
        <v>12298.858757046426</v>
      </c>
      <c r="AF617" s="184">
        <f t="shared" si="212"/>
        <v>12343.320729613099</v>
      </c>
      <c r="AG617" s="184">
        <f t="shared" si="213"/>
        <v>12306.31592982945</v>
      </c>
      <c r="AH617" s="184">
        <f t="shared" si="214"/>
        <v>12318.192399799007</v>
      </c>
      <c r="AI617" s="184">
        <f t="shared" si="215"/>
        <v>12330.41698942276</v>
      </c>
    </row>
    <row r="618" spans="1:35" x14ac:dyDescent="0.25">
      <c r="A618" s="1">
        <v>616</v>
      </c>
      <c r="B618" s="30">
        <v>12500</v>
      </c>
      <c r="C618" s="30">
        <v>12500</v>
      </c>
      <c r="D618" s="30">
        <v>12250</v>
      </c>
      <c r="E618" s="3">
        <v>56</v>
      </c>
      <c r="F618" s="3">
        <v>56</v>
      </c>
      <c r="G618" s="3">
        <v>59</v>
      </c>
      <c r="H618" s="3">
        <v>4750</v>
      </c>
      <c r="I618" s="3">
        <v>4750</v>
      </c>
      <c r="J618" s="3">
        <v>5750</v>
      </c>
      <c r="K618" s="3">
        <v>2.1304347826086958</v>
      </c>
      <c r="L618" s="61">
        <v>0</v>
      </c>
      <c r="M618" s="61">
        <v>-250</v>
      </c>
      <c r="N618" s="61">
        <v>250</v>
      </c>
      <c r="O618" s="129">
        <f t="shared" si="201"/>
        <v>-41.833357767788158</v>
      </c>
      <c r="P618" s="3">
        <f t="shared" si="197"/>
        <v>-291.83335776778813</v>
      </c>
      <c r="Q618" s="96">
        <f t="shared" si="198"/>
        <v>-1.1673334310711525</v>
      </c>
      <c r="R618" s="157">
        <f t="shared" si="202"/>
        <v>-8.0204012406931007</v>
      </c>
      <c r="S618" s="3">
        <f t="shared" si="199"/>
        <v>-258.0204012406931</v>
      </c>
      <c r="T618" s="96">
        <f t="shared" si="200"/>
        <v>-1.0320816049627723</v>
      </c>
      <c r="U618" s="154">
        <f t="shared" si="203"/>
        <v>-9.4666767094481798</v>
      </c>
      <c r="V618" s="3">
        <f t="shared" si="204"/>
        <v>-259.46667670944817</v>
      </c>
      <c r="W618" s="96">
        <f t="shared" si="205"/>
        <v>-1.0378667068377927</v>
      </c>
      <c r="X618" s="217">
        <f t="shared" si="206"/>
        <v>15.451953103805845</v>
      </c>
      <c r="Y618" s="3">
        <f t="shared" si="207"/>
        <v>-234.54804689619417</v>
      </c>
      <c r="Z618" s="96">
        <f t="shared" si="208"/>
        <v>-0.93819218758477663</v>
      </c>
      <c r="AA618" s="220">
        <f t="shared" si="209"/>
        <v>53.152187648632918</v>
      </c>
      <c r="AB618" s="184">
        <f t="shared" si="210"/>
        <v>-196.84781235136708</v>
      </c>
      <c r="AC618" s="166">
        <f t="shared" si="211"/>
        <v>-0.78739124940546834</v>
      </c>
      <c r="AD618" s="3">
        <f t="shared" si="196"/>
        <v>12250</v>
      </c>
      <c r="AE618" s="184">
        <f t="shared" si="216"/>
        <v>12458.166642232212</v>
      </c>
      <c r="AF618" s="184">
        <f t="shared" si="212"/>
        <v>12491.979598759306</v>
      </c>
      <c r="AG618" s="184">
        <f t="shared" si="213"/>
        <v>12490.533323290552</v>
      </c>
      <c r="AH618" s="184">
        <f t="shared" si="214"/>
        <v>12515.451953103806</v>
      </c>
      <c r="AI618" s="184">
        <f t="shared" si="215"/>
        <v>12553.152187648633</v>
      </c>
    </row>
    <row r="619" spans="1:35" x14ac:dyDescent="0.25">
      <c r="A619" s="1">
        <v>617</v>
      </c>
      <c r="B619" s="30">
        <v>12500</v>
      </c>
      <c r="C619" s="30">
        <v>12250</v>
      </c>
      <c r="D619" s="30">
        <v>12500</v>
      </c>
      <c r="E619" s="3">
        <v>56</v>
      </c>
      <c r="F619" s="3">
        <v>59</v>
      </c>
      <c r="G619" s="3">
        <v>50</v>
      </c>
      <c r="H619" s="3">
        <v>4750</v>
      </c>
      <c r="I619" s="3">
        <v>5750</v>
      </c>
      <c r="J619" s="3">
        <v>2750</v>
      </c>
      <c r="K619" s="3">
        <v>4.5454545454545459</v>
      </c>
      <c r="L619" s="61">
        <v>-250</v>
      </c>
      <c r="M619" s="61">
        <v>250</v>
      </c>
      <c r="N619" s="61">
        <v>-500</v>
      </c>
      <c r="O619" s="129">
        <f t="shared" si="201"/>
        <v>-383.72849939998082</v>
      </c>
      <c r="P619" s="3">
        <f t="shared" si="197"/>
        <v>116.27150060001918</v>
      </c>
      <c r="Q619" s="96">
        <f t="shared" si="198"/>
        <v>-0.23254300120003837</v>
      </c>
      <c r="R619" s="157">
        <f t="shared" si="202"/>
        <v>-223.83509192319875</v>
      </c>
      <c r="S619" s="3">
        <f t="shared" si="199"/>
        <v>276.16490807680123</v>
      </c>
      <c r="T619" s="96">
        <f t="shared" si="200"/>
        <v>-0.55232981615360244</v>
      </c>
      <c r="U619" s="154">
        <f t="shared" si="203"/>
        <v>-438.32779515086389</v>
      </c>
      <c r="V619" s="3">
        <f t="shared" si="204"/>
        <v>61.672204849136108</v>
      </c>
      <c r="W619" s="96">
        <f t="shared" si="205"/>
        <v>-0.12334440969827222</v>
      </c>
      <c r="X619" s="217">
        <f t="shared" si="206"/>
        <v>-425.18356202028059</v>
      </c>
      <c r="Y619" s="3">
        <f t="shared" si="207"/>
        <v>74.81643797971941</v>
      </c>
      <c r="Z619" s="96">
        <f t="shared" si="208"/>
        <v>-0.14963287595943883</v>
      </c>
      <c r="AA619" s="220">
        <f t="shared" si="209"/>
        <v>-532.61313506433623</v>
      </c>
      <c r="AB619" s="184">
        <f t="shared" si="210"/>
        <v>-32.613135064336234</v>
      </c>
      <c r="AC619" s="166">
        <f t="shared" si="211"/>
        <v>6.5226270128672464E-2</v>
      </c>
      <c r="AD619" s="3">
        <f t="shared" si="196"/>
        <v>12500</v>
      </c>
      <c r="AE619" s="184">
        <f t="shared" si="216"/>
        <v>11866.27150060002</v>
      </c>
      <c r="AF619" s="184">
        <f t="shared" si="212"/>
        <v>12026.164908076802</v>
      </c>
      <c r="AG619" s="184">
        <f t="shared" si="213"/>
        <v>11811.672204849136</v>
      </c>
      <c r="AH619" s="184">
        <f t="shared" si="214"/>
        <v>11824.81643797972</v>
      </c>
      <c r="AI619" s="184">
        <f t="shared" si="215"/>
        <v>11717.386864935665</v>
      </c>
    </row>
    <row r="620" spans="1:35" x14ac:dyDescent="0.25">
      <c r="A620" s="1">
        <v>618</v>
      </c>
      <c r="B620" s="30">
        <v>12250</v>
      </c>
      <c r="C620" s="30">
        <v>12500</v>
      </c>
      <c r="D620" s="30">
        <v>12000</v>
      </c>
      <c r="E620" s="3">
        <v>59</v>
      </c>
      <c r="F620" s="3">
        <v>50</v>
      </c>
      <c r="G620" s="3">
        <v>45</v>
      </c>
      <c r="H620" s="3">
        <v>5750</v>
      </c>
      <c r="I620" s="3">
        <v>2750</v>
      </c>
      <c r="J620" s="3">
        <v>1750</v>
      </c>
      <c r="K620" s="3">
        <v>6.8571428571428568</v>
      </c>
      <c r="L620" s="61">
        <v>250</v>
      </c>
      <c r="M620" s="61">
        <v>-500</v>
      </c>
      <c r="N620" s="61">
        <v>-750</v>
      </c>
      <c r="O620" s="129">
        <f t="shared" si="201"/>
        <v>-325.88296957718006</v>
      </c>
      <c r="P620" s="3">
        <f t="shared" si="197"/>
        <v>424.11703042281994</v>
      </c>
      <c r="Q620" s="96">
        <f t="shared" si="198"/>
        <v>-0.56548937389709319</v>
      </c>
      <c r="R620" s="157">
        <f t="shared" si="202"/>
        <v>-346.24614700691143</v>
      </c>
      <c r="S620" s="3">
        <f t="shared" si="199"/>
        <v>403.75385299308857</v>
      </c>
      <c r="T620" s="96">
        <f t="shared" si="200"/>
        <v>-0.53833847065745144</v>
      </c>
      <c r="U620" s="154">
        <f t="shared" si="203"/>
        <v>-319.5551264347564</v>
      </c>
      <c r="V620" s="3">
        <f t="shared" si="204"/>
        <v>430.4448735652436</v>
      </c>
      <c r="W620" s="96">
        <f t="shared" si="205"/>
        <v>-0.57392649808699148</v>
      </c>
      <c r="X620" s="217">
        <f t="shared" si="206"/>
        <v>-334.17854776248981</v>
      </c>
      <c r="Y620" s="3">
        <f t="shared" si="207"/>
        <v>415.82145223751019</v>
      </c>
      <c r="Z620" s="96">
        <f t="shared" si="208"/>
        <v>-0.55442860298334695</v>
      </c>
      <c r="AA620" s="220">
        <f t="shared" si="209"/>
        <v>-463.74402642391851</v>
      </c>
      <c r="AB620" s="184">
        <f t="shared" si="210"/>
        <v>286.25597357608149</v>
      </c>
      <c r="AC620" s="166">
        <f t="shared" si="211"/>
        <v>-0.38167463143477531</v>
      </c>
      <c r="AD620" s="3">
        <f t="shared" si="196"/>
        <v>12000</v>
      </c>
      <c r="AE620" s="184">
        <f t="shared" si="216"/>
        <v>12174.11703042282</v>
      </c>
      <c r="AF620" s="184">
        <f t="shared" si="212"/>
        <v>12153.753852993088</v>
      </c>
      <c r="AG620" s="184">
        <f t="shared" si="213"/>
        <v>12180.444873565244</v>
      </c>
      <c r="AH620" s="184">
        <f t="shared" si="214"/>
        <v>12165.821452237511</v>
      </c>
      <c r="AI620" s="184">
        <f t="shared" si="215"/>
        <v>12036.255973576081</v>
      </c>
    </row>
    <row r="621" spans="1:35" x14ac:dyDescent="0.25">
      <c r="A621" s="1">
        <v>619</v>
      </c>
      <c r="B621" s="30">
        <v>12500</v>
      </c>
      <c r="C621" s="30">
        <v>12000</v>
      </c>
      <c r="D621" s="30">
        <v>11250</v>
      </c>
      <c r="E621" s="3">
        <v>50</v>
      </c>
      <c r="F621" s="3">
        <v>45</v>
      </c>
      <c r="G621" s="3">
        <v>37</v>
      </c>
      <c r="H621" s="3">
        <v>2750</v>
      </c>
      <c r="I621" s="3">
        <v>1750</v>
      </c>
      <c r="J621" s="3">
        <v>2750</v>
      </c>
      <c r="K621" s="3">
        <v>4.0909090909090908</v>
      </c>
      <c r="L621" s="61">
        <v>-500</v>
      </c>
      <c r="M621" s="61">
        <v>-750</v>
      </c>
      <c r="N621" s="61">
        <v>-500</v>
      </c>
      <c r="O621" s="129">
        <f t="shared" si="201"/>
        <v>-277.44477166053883</v>
      </c>
      <c r="P621" s="3">
        <f t="shared" si="197"/>
        <v>222.55522833946117</v>
      </c>
      <c r="Q621" s="96">
        <f t="shared" si="198"/>
        <v>-0.44511045667892235</v>
      </c>
      <c r="R621" s="157">
        <f t="shared" si="202"/>
        <v>-411.75911521640097</v>
      </c>
      <c r="S621" s="3">
        <f t="shared" si="199"/>
        <v>88.240884783599029</v>
      </c>
      <c r="T621" s="96">
        <f t="shared" si="200"/>
        <v>-0.17648176956719805</v>
      </c>
      <c r="U621" s="154">
        <f t="shared" si="203"/>
        <v>-384.78221362473482</v>
      </c>
      <c r="V621" s="3">
        <f t="shared" si="204"/>
        <v>115.21778637526518</v>
      </c>
      <c r="W621" s="96">
        <f t="shared" si="205"/>
        <v>-0.23043557275053037</v>
      </c>
      <c r="X621" s="217">
        <f t="shared" si="206"/>
        <v>-405.32723716224262</v>
      </c>
      <c r="Y621" s="3">
        <f t="shared" si="207"/>
        <v>94.672762837757375</v>
      </c>
      <c r="Z621" s="96">
        <f t="shared" si="208"/>
        <v>-0.18934552567551474</v>
      </c>
      <c r="AA621" s="220">
        <f t="shared" si="209"/>
        <v>-464.92690123148986</v>
      </c>
      <c r="AB621" s="184">
        <f t="shared" si="210"/>
        <v>35.073098768510135</v>
      </c>
      <c r="AC621" s="166">
        <f t="shared" si="211"/>
        <v>-7.0146197537020269E-2</v>
      </c>
      <c r="AD621" s="3">
        <f t="shared" si="196"/>
        <v>11250</v>
      </c>
      <c r="AE621" s="184">
        <f t="shared" si="216"/>
        <v>11722.555228339461</v>
      </c>
      <c r="AF621" s="184">
        <f t="shared" si="212"/>
        <v>11588.2408847836</v>
      </c>
      <c r="AG621" s="184">
        <f t="shared" si="213"/>
        <v>11615.217786375266</v>
      </c>
      <c r="AH621" s="184">
        <f t="shared" si="214"/>
        <v>11594.672762837758</v>
      </c>
      <c r="AI621" s="184">
        <f t="shared" si="215"/>
        <v>11535.073098768509</v>
      </c>
    </row>
    <row r="622" spans="1:35" ht="15.75" thickBot="1" x14ac:dyDescent="0.3">
      <c r="A622" s="1">
        <v>620</v>
      </c>
      <c r="B622" s="30">
        <v>12000</v>
      </c>
      <c r="C622" s="30">
        <v>11250</v>
      </c>
      <c r="D622" s="31">
        <v>10750</v>
      </c>
      <c r="E622" s="3">
        <v>45</v>
      </c>
      <c r="F622" s="3">
        <v>37</v>
      </c>
      <c r="G622" s="32">
        <v>25</v>
      </c>
      <c r="H622" s="3">
        <v>1750</v>
      </c>
      <c r="I622" s="3">
        <v>2750</v>
      </c>
      <c r="J622" s="32">
        <v>1750</v>
      </c>
      <c r="K622" s="32">
        <v>6.1428571428571432</v>
      </c>
      <c r="L622" s="61">
        <v>-750</v>
      </c>
      <c r="M622" s="61">
        <v>-500</v>
      </c>
      <c r="N622" s="62">
        <v>-500</v>
      </c>
      <c r="O622" s="129">
        <f t="shared" si="201"/>
        <v>-276.60714758172014</v>
      </c>
      <c r="P622" s="3">
        <f t="shared" si="197"/>
        <v>223.39285241827986</v>
      </c>
      <c r="Q622" s="96">
        <f t="shared" si="198"/>
        <v>-0.44678570483655972</v>
      </c>
      <c r="R622" s="157">
        <f t="shared" si="202"/>
        <v>-317.8370887314457</v>
      </c>
      <c r="S622" s="3">
        <f t="shared" si="199"/>
        <v>182.1629112685543</v>
      </c>
      <c r="T622" s="96">
        <f t="shared" si="200"/>
        <v>-0.3643258225371086</v>
      </c>
      <c r="U622" s="154">
        <f t="shared" si="203"/>
        <v>-337.79165244832677</v>
      </c>
      <c r="V622" s="3">
        <f t="shared" si="204"/>
        <v>162.20834755167323</v>
      </c>
      <c r="W622" s="96">
        <f t="shared" si="205"/>
        <v>-0.32441669510334648</v>
      </c>
      <c r="X622" s="217">
        <f t="shared" si="206"/>
        <v>-487.058932942985</v>
      </c>
      <c r="Y622" s="3">
        <f t="shared" si="207"/>
        <v>12.941067057015005</v>
      </c>
      <c r="Z622" s="96">
        <f t="shared" si="208"/>
        <v>-2.5882134114030009E-2</v>
      </c>
      <c r="AA622" s="220">
        <f t="shared" si="209"/>
        <v>-602.1782276740812</v>
      </c>
      <c r="AB622" s="184">
        <f t="shared" si="210"/>
        <v>-102.1782276740812</v>
      </c>
      <c r="AC622" s="166">
        <f t="shared" si="211"/>
        <v>0.20435645534816241</v>
      </c>
      <c r="AD622" s="3">
        <f t="shared" si="196"/>
        <v>10750</v>
      </c>
      <c r="AE622" s="184">
        <f t="shared" si="216"/>
        <v>10973.392852418279</v>
      </c>
      <c r="AF622" s="184">
        <f t="shared" si="212"/>
        <v>10932.162911268555</v>
      </c>
      <c r="AG622" s="184">
        <f t="shared" si="213"/>
        <v>10912.208347551674</v>
      </c>
      <c r="AH622" s="184">
        <f t="shared" si="214"/>
        <v>10762.941067057014</v>
      </c>
      <c r="AI622" s="184">
        <f t="shared" si="215"/>
        <v>10647.821772325919</v>
      </c>
    </row>
    <row r="623" spans="1:35" ht="15.75" thickBot="1" x14ac:dyDescent="0.3">
      <c r="A623" s="1">
        <v>621</v>
      </c>
      <c r="B623" s="30">
        <v>11250</v>
      </c>
      <c r="C623" s="31">
        <v>10750</v>
      </c>
      <c r="D623" s="29">
        <v>6000</v>
      </c>
      <c r="E623" s="3">
        <v>37</v>
      </c>
      <c r="F623" s="32">
        <v>25</v>
      </c>
      <c r="G623" s="28">
        <v>14</v>
      </c>
      <c r="H623" s="3">
        <v>2750</v>
      </c>
      <c r="I623" s="32">
        <v>1750</v>
      </c>
      <c r="J623" s="28">
        <v>4750</v>
      </c>
      <c r="K623" s="28">
        <v>1.263157894736842</v>
      </c>
      <c r="L623" s="61">
        <v>-500</v>
      </c>
      <c r="M623" s="62">
        <v>-500</v>
      </c>
      <c r="N623" s="209">
        <v>250</v>
      </c>
      <c r="O623" s="129">
        <f t="shared" si="201"/>
        <v>562.59472263462442</v>
      </c>
      <c r="P623" s="3">
        <f t="shared" si="197"/>
        <v>312.59472263462442</v>
      </c>
      <c r="Q623" s="96">
        <f t="shared" si="198"/>
        <v>1.2503788905384976</v>
      </c>
      <c r="R623" s="157">
        <f t="shared" si="202"/>
        <v>396.55684496039896</v>
      </c>
      <c r="S623" s="3">
        <f t="shared" si="199"/>
        <v>146.55684496039896</v>
      </c>
      <c r="T623" s="96">
        <f t="shared" si="200"/>
        <v>0.5862273798415959</v>
      </c>
      <c r="U623" s="154">
        <f t="shared" si="203"/>
        <v>1345.0614932139831</v>
      </c>
      <c r="V623" s="3">
        <f t="shared" si="204"/>
        <v>1095.0614932139831</v>
      </c>
      <c r="W623" s="96">
        <f t="shared" si="205"/>
        <v>4.3802459728559322</v>
      </c>
      <c r="X623" s="217">
        <f t="shared" si="206"/>
        <v>1074.6688667680517</v>
      </c>
      <c r="Y623" s="3">
        <f t="shared" si="207"/>
        <v>824.66886676805166</v>
      </c>
      <c r="Z623" s="96">
        <f t="shared" si="208"/>
        <v>3.2986754670722065</v>
      </c>
      <c r="AA623" s="220">
        <f t="shared" si="209"/>
        <v>973.78231897169519</v>
      </c>
      <c r="AB623" s="184">
        <f t="shared" si="210"/>
        <v>723.78231897169519</v>
      </c>
      <c r="AC623" s="166">
        <f t="shared" si="211"/>
        <v>2.8951292758867808</v>
      </c>
      <c r="AD623" s="3">
        <f t="shared" si="196"/>
        <v>6000</v>
      </c>
      <c r="AE623" s="184">
        <f t="shared" si="216"/>
        <v>11312.594722634625</v>
      </c>
      <c r="AF623" s="184">
        <f t="shared" si="212"/>
        <v>11146.5568449604</v>
      </c>
      <c r="AG623" s="184">
        <f t="shared" si="213"/>
        <v>12095.061493213983</v>
      </c>
      <c r="AH623" s="184">
        <f t="shared" si="214"/>
        <v>11824.668866768052</v>
      </c>
      <c r="AI623" s="184">
        <f t="shared" si="215"/>
        <v>11723.782318971695</v>
      </c>
    </row>
    <row r="624" spans="1:35" ht="15.75" thickBot="1" x14ac:dyDescent="0.3">
      <c r="A624" s="1">
        <v>622</v>
      </c>
      <c r="B624" s="31">
        <v>10750</v>
      </c>
      <c r="C624" s="29">
        <v>6000</v>
      </c>
      <c r="D624" s="30">
        <v>6250</v>
      </c>
      <c r="E624" s="32">
        <v>25</v>
      </c>
      <c r="F624" s="28">
        <v>14</v>
      </c>
      <c r="G624" s="3">
        <v>33</v>
      </c>
      <c r="H624" s="32">
        <v>1750</v>
      </c>
      <c r="I624" s="28">
        <v>4750</v>
      </c>
      <c r="J624" s="3">
        <v>3750</v>
      </c>
      <c r="K624" s="3">
        <v>1.6666666666666667</v>
      </c>
      <c r="L624" s="62">
        <v>-500</v>
      </c>
      <c r="M624" s="209">
        <v>250</v>
      </c>
      <c r="N624" s="61">
        <v>1250</v>
      </c>
      <c r="O624" s="129">
        <f t="shared" si="201"/>
        <v>530.5207797071663</v>
      </c>
      <c r="P624" s="3">
        <f t="shared" si="197"/>
        <v>-719.4792202928337</v>
      </c>
      <c r="Q624" s="96">
        <f t="shared" si="198"/>
        <v>-0.57558337623426692</v>
      </c>
      <c r="R624" s="157">
        <f t="shared" si="202"/>
        <v>630.15524213729441</v>
      </c>
      <c r="S624" s="3">
        <f t="shared" si="199"/>
        <v>-619.84475786270559</v>
      </c>
      <c r="T624" s="96">
        <f t="shared" si="200"/>
        <v>-0.49587580629016448</v>
      </c>
      <c r="U624" s="154">
        <f t="shared" si="203"/>
        <v>986.3508648471153</v>
      </c>
      <c r="V624" s="3">
        <f t="shared" si="204"/>
        <v>-263.6491351528847</v>
      </c>
      <c r="W624" s="96">
        <f t="shared" si="205"/>
        <v>-0.21091930812230775</v>
      </c>
      <c r="X624" s="217">
        <f t="shared" si="206"/>
        <v>954.08003938599279</v>
      </c>
      <c r="Y624" s="3">
        <f t="shared" si="207"/>
        <v>-295.91996061400721</v>
      </c>
      <c r="Z624" s="96">
        <f t="shared" si="208"/>
        <v>-0.23673596849120576</v>
      </c>
      <c r="AA624" s="220">
        <f t="shared" si="209"/>
        <v>975.33923091732822</v>
      </c>
      <c r="AB624" s="184">
        <f t="shared" si="210"/>
        <v>-274.66076908267178</v>
      </c>
      <c r="AC624" s="166">
        <f t="shared" si="211"/>
        <v>-0.21972861526613743</v>
      </c>
      <c r="AD624" s="3">
        <f t="shared" si="196"/>
        <v>6250</v>
      </c>
      <c r="AE624" s="184">
        <f t="shared" si="216"/>
        <v>6530.5207797071662</v>
      </c>
      <c r="AF624" s="184">
        <f t="shared" si="212"/>
        <v>6630.1552421372944</v>
      </c>
      <c r="AG624" s="184">
        <f t="shared" si="213"/>
        <v>6986.3508648471152</v>
      </c>
      <c r="AH624" s="184">
        <f t="shared" si="214"/>
        <v>6954.0800393859927</v>
      </c>
      <c r="AI624" s="184">
        <f t="shared" si="215"/>
        <v>6975.3392309173287</v>
      </c>
    </row>
    <row r="625" spans="1:35" x14ac:dyDescent="0.25">
      <c r="A625" s="1">
        <v>623</v>
      </c>
      <c r="B625" s="29">
        <v>6000</v>
      </c>
      <c r="C625" s="30">
        <v>6250</v>
      </c>
      <c r="D625" s="30">
        <v>7500</v>
      </c>
      <c r="E625" s="28">
        <v>14</v>
      </c>
      <c r="F625" s="3">
        <v>33</v>
      </c>
      <c r="G625" s="3">
        <v>40</v>
      </c>
      <c r="H625" s="28">
        <v>4750</v>
      </c>
      <c r="I625" s="3">
        <v>3750</v>
      </c>
      <c r="J625" s="3">
        <v>2750</v>
      </c>
      <c r="K625" s="3">
        <v>2.7272727272727271</v>
      </c>
      <c r="L625" s="209">
        <v>250</v>
      </c>
      <c r="M625" s="61">
        <v>1250</v>
      </c>
      <c r="N625" s="61">
        <v>2000</v>
      </c>
      <c r="O625" s="129">
        <f t="shared" si="201"/>
        <v>294.89902754939783</v>
      </c>
      <c r="P625" s="3">
        <f t="shared" si="197"/>
        <v>-1705.1009724506021</v>
      </c>
      <c r="Q625" s="96">
        <f t="shared" si="198"/>
        <v>-0.85255048622530105</v>
      </c>
      <c r="R625" s="157">
        <f t="shared" si="202"/>
        <v>321.37740038967667</v>
      </c>
      <c r="S625" s="3">
        <f t="shared" si="199"/>
        <v>-1678.6225996103233</v>
      </c>
      <c r="T625" s="96">
        <f t="shared" si="200"/>
        <v>-0.83931129980516161</v>
      </c>
      <c r="U625" s="154">
        <f t="shared" si="203"/>
        <v>357.60339242693584</v>
      </c>
      <c r="V625" s="3">
        <f t="shared" si="204"/>
        <v>-1642.3966075730641</v>
      </c>
      <c r="W625" s="96">
        <f t="shared" si="205"/>
        <v>-0.82119830378653202</v>
      </c>
      <c r="X625" s="217">
        <f t="shared" si="206"/>
        <v>627.79883176416092</v>
      </c>
      <c r="Y625" s="3">
        <f t="shared" si="207"/>
        <v>-1372.2011682358391</v>
      </c>
      <c r="Z625" s="96">
        <f t="shared" si="208"/>
        <v>-0.68610058411791952</v>
      </c>
      <c r="AA625" s="220">
        <f t="shared" si="209"/>
        <v>553.24273077253861</v>
      </c>
      <c r="AB625" s="184">
        <f t="shared" si="210"/>
        <v>-1446.7572692274614</v>
      </c>
      <c r="AC625" s="166">
        <f t="shared" si="211"/>
        <v>-0.72337863461373064</v>
      </c>
      <c r="AD625" s="3">
        <f t="shared" si="196"/>
        <v>7500</v>
      </c>
      <c r="AE625" s="184">
        <f t="shared" si="216"/>
        <v>6544.8990275493979</v>
      </c>
      <c r="AF625" s="184">
        <f t="shared" si="212"/>
        <v>6571.3774003896769</v>
      </c>
      <c r="AG625" s="184">
        <f t="shared" si="213"/>
        <v>6607.6033924269359</v>
      </c>
      <c r="AH625" s="184">
        <f t="shared" si="214"/>
        <v>6877.7988317641612</v>
      </c>
      <c r="AI625" s="184">
        <f t="shared" si="215"/>
        <v>6803.2427307725384</v>
      </c>
    </row>
    <row r="626" spans="1:35" x14ac:dyDescent="0.25">
      <c r="A626" s="1">
        <v>624</v>
      </c>
      <c r="B626" s="30">
        <v>6250</v>
      </c>
      <c r="C626" s="30">
        <v>7500</v>
      </c>
      <c r="D626" s="30">
        <v>9500</v>
      </c>
      <c r="E626" s="3">
        <v>33</v>
      </c>
      <c r="F626" s="3">
        <v>40</v>
      </c>
      <c r="G626" s="3">
        <v>42</v>
      </c>
      <c r="H626" s="3">
        <v>3750</v>
      </c>
      <c r="I626" s="3">
        <v>2750</v>
      </c>
      <c r="J626" s="3">
        <v>5750</v>
      </c>
      <c r="K626" s="3">
        <v>1.6521739130434783</v>
      </c>
      <c r="L626" s="61">
        <v>1250</v>
      </c>
      <c r="M626" s="61">
        <v>2000</v>
      </c>
      <c r="N626" s="61">
        <v>2500</v>
      </c>
      <c r="O626" s="129">
        <f t="shared" si="201"/>
        <v>291.649702721197</v>
      </c>
      <c r="P626" s="3">
        <f t="shared" si="197"/>
        <v>-2208.3502972788028</v>
      </c>
      <c r="Q626" s="96">
        <f t="shared" si="198"/>
        <v>-0.88334011891152109</v>
      </c>
      <c r="R626" s="157">
        <f t="shared" si="202"/>
        <v>135.905557639085</v>
      </c>
      <c r="S626" s="3">
        <f t="shared" si="199"/>
        <v>-2364.0944423609149</v>
      </c>
      <c r="T626" s="96">
        <f t="shared" si="200"/>
        <v>-0.9456377769443659</v>
      </c>
      <c r="U626" s="154">
        <f t="shared" si="203"/>
        <v>48.110244139929591</v>
      </c>
      <c r="V626" s="3">
        <f t="shared" si="204"/>
        <v>-2451.8897558600702</v>
      </c>
      <c r="W626" s="96">
        <f t="shared" si="205"/>
        <v>-0.9807559023440281</v>
      </c>
      <c r="X626" s="217">
        <f t="shared" si="206"/>
        <v>202.77187585265222</v>
      </c>
      <c r="Y626" s="3">
        <f t="shared" si="207"/>
        <v>-2297.2281241473479</v>
      </c>
      <c r="Z626" s="96">
        <f t="shared" si="208"/>
        <v>-0.9188912496589392</v>
      </c>
      <c r="AA626" s="220">
        <f t="shared" si="209"/>
        <v>197.51435320456653</v>
      </c>
      <c r="AB626" s="184">
        <f t="shared" si="210"/>
        <v>-2302.4856467954332</v>
      </c>
      <c r="AC626" s="166">
        <f t="shared" si="211"/>
        <v>-0.92099425871817331</v>
      </c>
      <c r="AD626" s="3">
        <f t="shared" si="196"/>
        <v>9500</v>
      </c>
      <c r="AE626" s="184">
        <f t="shared" si="216"/>
        <v>7791.6497027211972</v>
      </c>
      <c r="AF626" s="184">
        <f t="shared" si="212"/>
        <v>7635.9055576390847</v>
      </c>
      <c r="AG626" s="184">
        <f t="shared" si="213"/>
        <v>7548.1102441399298</v>
      </c>
      <c r="AH626" s="184">
        <f t="shared" si="214"/>
        <v>7702.7718758526526</v>
      </c>
      <c r="AI626" s="184">
        <f t="shared" si="215"/>
        <v>7697.5143532045668</v>
      </c>
    </row>
    <row r="627" spans="1:35" x14ac:dyDescent="0.25">
      <c r="A627" s="1">
        <v>625</v>
      </c>
      <c r="B627" s="30">
        <v>7500</v>
      </c>
      <c r="C627" s="30">
        <v>9500</v>
      </c>
      <c r="D627" s="30">
        <v>12000</v>
      </c>
      <c r="E627" s="3">
        <v>40</v>
      </c>
      <c r="F627" s="3">
        <v>42</v>
      </c>
      <c r="G627" s="3">
        <v>57</v>
      </c>
      <c r="H627" s="3">
        <v>2750</v>
      </c>
      <c r="I627" s="3">
        <v>5750</v>
      </c>
      <c r="J627" s="3">
        <v>5750</v>
      </c>
      <c r="K627" s="3">
        <v>2.0869565217391304</v>
      </c>
      <c r="L627" s="61">
        <v>2000</v>
      </c>
      <c r="M627" s="61">
        <v>2500</v>
      </c>
      <c r="N627" s="61">
        <v>500</v>
      </c>
      <c r="O627" s="129">
        <f t="shared" si="201"/>
        <v>-14.260142485148918</v>
      </c>
      <c r="P627" s="3">
        <f t="shared" si="197"/>
        <v>-514.26014248514889</v>
      </c>
      <c r="Q627" s="96">
        <f t="shared" si="198"/>
        <v>-1.0285202849702977</v>
      </c>
      <c r="R627" s="157">
        <f t="shared" si="202"/>
        <v>43.624939401642159</v>
      </c>
      <c r="S627" s="3">
        <f t="shared" si="199"/>
        <v>-456.37506059835783</v>
      </c>
      <c r="T627" s="96">
        <f t="shared" si="200"/>
        <v>-0.91275012119671561</v>
      </c>
      <c r="U627" s="154">
        <f t="shared" si="203"/>
        <v>141.26486838586231</v>
      </c>
      <c r="V627" s="3">
        <f t="shared" si="204"/>
        <v>-358.73513161413769</v>
      </c>
      <c r="W627" s="96">
        <f t="shared" si="205"/>
        <v>-0.71747026322827534</v>
      </c>
      <c r="X627" s="217">
        <f t="shared" si="206"/>
        <v>111.9497806786988</v>
      </c>
      <c r="Y627" s="3">
        <f t="shared" si="207"/>
        <v>-388.0502193213012</v>
      </c>
      <c r="Z627" s="96">
        <f t="shared" si="208"/>
        <v>-0.77610043864260236</v>
      </c>
      <c r="AA627" s="220">
        <f t="shared" si="209"/>
        <v>169.11986456882107</v>
      </c>
      <c r="AB627" s="184">
        <f t="shared" si="210"/>
        <v>-330.88013543117893</v>
      </c>
      <c r="AC627" s="166">
        <f t="shared" si="211"/>
        <v>-0.66176027086235789</v>
      </c>
      <c r="AD627" s="3">
        <f t="shared" si="196"/>
        <v>12000</v>
      </c>
      <c r="AE627" s="184">
        <f t="shared" si="216"/>
        <v>9485.7398575148509</v>
      </c>
      <c r="AF627" s="184">
        <f t="shared" si="212"/>
        <v>9543.6249394016413</v>
      </c>
      <c r="AG627" s="184">
        <f t="shared" si="213"/>
        <v>9641.2648683858624</v>
      </c>
      <c r="AH627" s="184">
        <f t="shared" si="214"/>
        <v>9611.9497806786985</v>
      </c>
      <c r="AI627" s="184">
        <f t="shared" si="215"/>
        <v>9669.1198645688219</v>
      </c>
    </row>
    <row r="628" spans="1:35" x14ac:dyDescent="0.25">
      <c r="A628" s="1">
        <v>626</v>
      </c>
      <c r="B628" s="30">
        <v>9500</v>
      </c>
      <c r="C628" s="30">
        <v>12000</v>
      </c>
      <c r="D628" s="30">
        <v>12500</v>
      </c>
      <c r="E628" s="3">
        <v>42</v>
      </c>
      <c r="F628" s="3">
        <v>57</v>
      </c>
      <c r="G628" s="3">
        <v>50</v>
      </c>
      <c r="H628" s="3">
        <v>5750</v>
      </c>
      <c r="I628" s="3">
        <v>5750</v>
      </c>
      <c r="J628" s="3">
        <v>2750</v>
      </c>
      <c r="K628" s="3">
        <v>4.5454545454545459</v>
      </c>
      <c r="L628" s="61">
        <v>2500</v>
      </c>
      <c r="M628" s="61">
        <v>500</v>
      </c>
      <c r="N628" s="61">
        <v>0</v>
      </c>
      <c r="O628" s="129">
        <f t="shared" si="201"/>
        <v>-383.72849939998082</v>
      </c>
      <c r="P628" s="3">
        <f t="shared" si="197"/>
        <v>-383.72849939998082</v>
      </c>
      <c r="Q628" s="96">
        <f t="shared" si="198"/>
        <v>0</v>
      </c>
      <c r="R628" s="157">
        <f t="shared" si="202"/>
        <v>-228.57137068731203</v>
      </c>
      <c r="S628" s="3">
        <f t="shared" si="199"/>
        <v>-228.57137068731203</v>
      </c>
      <c r="T628" s="96">
        <f t="shared" si="200"/>
        <v>0</v>
      </c>
      <c r="U628" s="154">
        <f t="shared" si="203"/>
        <v>-410.70495812441629</v>
      </c>
      <c r="V628" s="3">
        <f t="shared" si="204"/>
        <v>-410.70495812441629</v>
      </c>
      <c r="W628" s="96">
        <f t="shared" si="205"/>
        <v>0</v>
      </c>
      <c r="X628" s="217">
        <f t="shared" si="206"/>
        <v>-161.12873298113539</v>
      </c>
      <c r="Y628" s="3">
        <f t="shared" si="207"/>
        <v>-161.12873298113539</v>
      </c>
      <c r="Z628" s="96">
        <f t="shared" si="208"/>
        <v>0</v>
      </c>
      <c r="AA628" s="220">
        <f t="shared" si="209"/>
        <v>-306.21778950276871</v>
      </c>
      <c r="AB628" s="184">
        <f t="shared" si="210"/>
        <v>-306.21778950276871</v>
      </c>
      <c r="AC628" s="166">
        <f t="shared" si="211"/>
        <v>0</v>
      </c>
      <c r="AD628" s="3">
        <f t="shared" si="196"/>
        <v>12500</v>
      </c>
      <c r="AE628" s="184">
        <f t="shared" si="216"/>
        <v>11616.27150060002</v>
      </c>
      <c r="AF628" s="184">
        <f t="shared" si="212"/>
        <v>11771.428629312688</v>
      </c>
      <c r="AG628" s="184">
        <f t="shared" si="213"/>
        <v>11589.295041875585</v>
      </c>
      <c r="AH628" s="184">
        <f t="shared" si="214"/>
        <v>11838.871267018865</v>
      </c>
      <c r="AI628" s="184">
        <f t="shared" si="215"/>
        <v>11693.782210497231</v>
      </c>
    </row>
    <row r="629" spans="1:35" x14ac:dyDescent="0.25">
      <c r="A629" s="1">
        <v>627</v>
      </c>
      <c r="B629" s="30">
        <v>12000</v>
      </c>
      <c r="C629" s="30">
        <v>12500</v>
      </c>
      <c r="D629" s="30">
        <v>12500</v>
      </c>
      <c r="E629" s="3">
        <v>57</v>
      </c>
      <c r="F629" s="3">
        <v>50</v>
      </c>
      <c r="G629" s="3">
        <v>52</v>
      </c>
      <c r="H629" s="3">
        <v>5750</v>
      </c>
      <c r="I629" s="3">
        <v>2750</v>
      </c>
      <c r="J629" s="3">
        <v>2750</v>
      </c>
      <c r="K629" s="3">
        <v>4.5454545454545459</v>
      </c>
      <c r="L629" s="61">
        <v>500</v>
      </c>
      <c r="M629" s="61">
        <v>0</v>
      </c>
      <c r="N629" s="61">
        <v>750</v>
      </c>
      <c r="O629" s="129">
        <f t="shared" si="201"/>
        <v>-371.65742244799935</v>
      </c>
      <c r="P629" s="3">
        <f t="shared" si="197"/>
        <v>-1121.6574224479994</v>
      </c>
      <c r="Q629" s="96">
        <f t="shared" si="198"/>
        <v>-1.4955432299306659</v>
      </c>
      <c r="R629" s="157">
        <f t="shared" si="202"/>
        <v>-432.90720558702191</v>
      </c>
      <c r="S629" s="3">
        <f t="shared" si="199"/>
        <v>-1182.907205587022</v>
      </c>
      <c r="T629" s="96">
        <f t="shared" si="200"/>
        <v>-1.5772096074493627</v>
      </c>
      <c r="U629" s="154">
        <f t="shared" si="203"/>
        <v>-313.84693073329566</v>
      </c>
      <c r="V629" s="3">
        <f t="shared" si="204"/>
        <v>-1063.8469307332957</v>
      </c>
      <c r="W629" s="96">
        <f t="shared" si="205"/>
        <v>-1.418462574311061</v>
      </c>
      <c r="X629" s="217">
        <f t="shared" si="206"/>
        <v>-277.95757292600706</v>
      </c>
      <c r="Y629" s="3">
        <f t="shared" si="207"/>
        <v>-1027.9575729260071</v>
      </c>
      <c r="Z629" s="96">
        <f t="shared" si="208"/>
        <v>-1.370610097234676</v>
      </c>
      <c r="AA629" s="220">
        <f t="shared" si="209"/>
        <v>-353.22099874306832</v>
      </c>
      <c r="AB629" s="184">
        <f t="shared" si="210"/>
        <v>-1103.2209987430683</v>
      </c>
      <c r="AC629" s="166">
        <f t="shared" si="211"/>
        <v>-1.4709613316574244</v>
      </c>
      <c r="AD629" s="3">
        <f t="shared" si="196"/>
        <v>12500</v>
      </c>
      <c r="AE629" s="184">
        <f t="shared" si="216"/>
        <v>12128.342577552001</v>
      </c>
      <c r="AF629" s="184">
        <f t="shared" si="212"/>
        <v>12067.092794412978</v>
      </c>
      <c r="AG629" s="184">
        <f t="shared" si="213"/>
        <v>12186.153069266704</v>
      </c>
      <c r="AH629" s="184">
        <f t="shared" si="214"/>
        <v>12222.042427073993</v>
      </c>
      <c r="AI629" s="184">
        <f t="shared" si="215"/>
        <v>12146.779001256931</v>
      </c>
    </row>
    <row r="630" spans="1:35" x14ac:dyDescent="0.25">
      <c r="A630" s="1">
        <v>628</v>
      </c>
      <c r="B630" s="30">
        <v>12500</v>
      </c>
      <c r="C630" s="30">
        <v>12500</v>
      </c>
      <c r="D630" s="30">
        <v>13250</v>
      </c>
      <c r="E630" s="3">
        <v>50</v>
      </c>
      <c r="F630" s="3">
        <v>52</v>
      </c>
      <c r="G630" s="3">
        <v>59</v>
      </c>
      <c r="H630" s="3">
        <v>2750</v>
      </c>
      <c r="I630" s="3">
        <v>2750</v>
      </c>
      <c r="J630" s="3">
        <v>2750</v>
      </c>
      <c r="K630" s="3">
        <v>4.8181818181818183</v>
      </c>
      <c r="L630" s="61">
        <v>0</v>
      </c>
      <c r="M630" s="61">
        <v>750</v>
      </c>
      <c r="N630" s="61">
        <v>500</v>
      </c>
      <c r="O630" s="129">
        <f t="shared" si="201"/>
        <v>-440.25608987245715</v>
      </c>
      <c r="P630" s="3">
        <f t="shared" si="197"/>
        <v>-940.2560898724571</v>
      </c>
      <c r="Q630" s="96">
        <f t="shared" si="198"/>
        <v>-1.8805121797449142</v>
      </c>
      <c r="R630" s="157">
        <f t="shared" si="202"/>
        <v>-512.45558431808979</v>
      </c>
      <c r="S630" s="3">
        <f t="shared" si="199"/>
        <v>-1012.4555843180898</v>
      </c>
      <c r="T630" s="96">
        <f t="shared" si="200"/>
        <v>-2.0249111686361796</v>
      </c>
      <c r="U630" s="154">
        <f t="shared" si="203"/>
        <v>-349.493738618554</v>
      </c>
      <c r="V630" s="3">
        <f t="shared" si="204"/>
        <v>-849.49373861855406</v>
      </c>
      <c r="W630" s="96">
        <f t="shared" si="205"/>
        <v>-1.6989874772371081</v>
      </c>
      <c r="X630" s="217">
        <f t="shared" si="206"/>
        <v>-345.097928884108</v>
      </c>
      <c r="Y630" s="3">
        <f t="shared" si="207"/>
        <v>-845.097928884108</v>
      </c>
      <c r="Z630" s="96">
        <f t="shared" si="208"/>
        <v>-1.6901958577682159</v>
      </c>
      <c r="AA630" s="220">
        <f t="shared" si="209"/>
        <v>-289.19486828030728</v>
      </c>
      <c r="AB630" s="184">
        <f t="shared" si="210"/>
        <v>-789.19486828030722</v>
      </c>
      <c r="AC630" s="166">
        <f t="shared" si="211"/>
        <v>-1.5783897365606145</v>
      </c>
      <c r="AD630" s="3">
        <f t="shared" si="196"/>
        <v>13250</v>
      </c>
      <c r="AE630" s="184">
        <f t="shared" si="216"/>
        <v>12059.743910127543</v>
      </c>
      <c r="AF630" s="184">
        <f t="shared" si="212"/>
        <v>11987.54441568191</v>
      </c>
      <c r="AG630" s="184">
        <f t="shared" si="213"/>
        <v>12150.506261381446</v>
      </c>
      <c r="AH630" s="184">
        <f t="shared" si="214"/>
        <v>12154.902071115892</v>
      </c>
      <c r="AI630" s="184">
        <f t="shared" si="215"/>
        <v>12210.805131719693</v>
      </c>
    </row>
    <row r="631" spans="1:35" x14ac:dyDescent="0.25">
      <c r="A631" s="1">
        <v>629</v>
      </c>
      <c r="B631" s="30">
        <v>12500</v>
      </c>
      <c r="C631" s="30">
        <v>13250</v>
      </c>
      <c r="D631" s="30">
        <v>13750</v>
      </c>
      <c r="E631" s="3">
        <v>52</v>
      </c>
      <c r="F631" s="3">
        <v>59</v>
      </c>
      <c r="G631" s="3">
        <v>56</v>
      </c>
      <c r="H631" s="3">
        <v>2750</v>
      </c>
      <c r="I631" s="3">
        <v>2750</v>
      </c>
      <c r="J631" s="3">
        <v>2750</v>
      </c>
      <c r="K631" s="3">
        <v>5</v>
      </c>
      <c r="L631" s="61">
        <v>750</v>
      </c>
      <c r="M631" s="61">
        <v>500</v>
      </c>
      <c r="N631" s="61">
        <v>0</v>
      </c>
      <c r="O631" s="129">
        <f t="shared" si="201"/>
        <v>-532.260996471358</v>
      </c>
      <c r="P631" s="3">
        <f t="shared" si="197"/>
        <v>-532.260996471358</v>
      </c>
      <c r="Q631" s="96">
        <f t="shared" si="198"/>
        <v>0</v>
      </c>
      <c r="R631" s="157">
        <f t="shared" si="202"/>
        <v>-610.10249560229147</v>
      </c>
      <c r="S631" s="3">
        <f t="shared" si="199"/>
        <v>-610.10249560229147</v>
      </c>
      <c r="T631" s="96">
        <f t="shared" si="200"/>
        <v>0</v>
      </c>
      <c r="U631" s="154">
        <f t="shared" si="203"/>
        <v>-625.35369688761693</v>
      </c>
      <c r="V631" s="3">
        <f t="shared" si="204"/>
        <v>-625.35369688761693</v>
      </c>
      <c r="W631" s="96">
        <f t="shared" si="205"/>
        <v>0</v>
      </c>
      <c r="X631" s="217">
        <f t="shared" si="206"/>
        <v>-536.92098913776385</v>
      </c>
      <c r="Y631" s="3">
        <f t="shared" si="207"/>
        <v>-536.92098913776385</v>
      </c>
      <c r="Z631" s="96">
        <f t="shared" si="208"/>
        <v>0</v>
      </c>
      <c r="AA631" s="220">
        <f t="shared" si="209"/>
        <v>-523.12112864799462</v>
      </c>
      <c r="AB631" s="184">
        <f t="shared" si="210"/>
        <v>-523.12112864799462</v>
      </c>
      <c r="AC631" s="166">
        <f t="shared" si="211"/>
        <v>0</v>
      </c>
      <c r="AD631" s="3">
        <f t="shared" si="196"/>
        <v>13750</v>
      </c>
      <c r="AE631" s="184">
        <f t="shared" si="216"/>
        <v>12717.739003528643</v>
      </c>
      <c r="AF631" s="184">
        <f t="shared" si="212"/>
        <v>12639.897504397708</v>
      </c>
      <c r="AG631" s="184">
        <f t="shared" si="213"/>
        <v>12624.646303112382</v>
      </c>
      <c r="AH631" s="184">
        <f t="shared" si="214"/>
        <v>12713.079010862237</v>
      </c>
      <c r="AI631" s="184">
        <f t="shared" si="215"/>
        <v>12726.878871352006</v>
      </c>
    </row>
    <row r="632" spans="1:35" x14ac:dyDescent="0.25">
      <c r="A632" s="1">
        <v>630</v>
      </c>
      <c r="B632" s="30">
        <v>13250</v>
      </c>
      <c r="C632" s="30">
        <v>13750</v>
      </c>
      <c r="D632" s="30">
        <v>13750</v>
      </c>
      <c r="E632" s="3">
        <v>59</v>
      </c>
      <c r="F632" s="3">
        <v>56</v>
      </c>
      <c r="G632" s="3">
        <v>60</v>
      </c>
      <c r="H632" s="3">
        <v>2750</v>
      </c>
      <c r="I632" s="3">
        <v>2750</v>
      </c>
      <c r="J632" s="3">
        <v>2750</v>
      </c>
      <c r="K632" s="3">
        <v>5</v>
      </c>
      <c r="L632" s="61">
        <v>500</v>
      </c>
      <c r="M632" s="61">
        <v>0</v>
      </c>
      <c r="N632" s="61">
        <v>0</v>
      </c>
      <c r="O632" s="129">
        <f t="shared" si="201"/>
        <v>-508.11884256739506</v>
      </c>
      <c r="P632" s="3">
        <f t="shared" si="197"/>
        <v>-508.11884256739506</v>
      </c>
      <c r="Q632" s="96">
        <f t="shared" si="198"/>
        <v>0</v>
      </c>
      <c r="R632" s="157">
        <f t="shared" si="202"/>
        <v>-569.93941889711061</v>
      </c>
      <c r="S632" s="3">
        <f t="shared" si="199"/>
        <v>-569.93941889711061</v>
      </c>
      <c r="T632" s="96">
        <f t="shared" si="200"/>
        <v>0</v>
      </c>
      <c r="U632" s="154">
        <f t="shared" si="203"/>
        <v>-420.33380234552902</v>
      </c>
      <c r="V632" s="3">
        <f t="shared" si="204"/>
        <v>-420.33380234552902</v>
      </c>
      <c r="W632" s="96">
        <f t="shared" si="205"/>
        <v>0</v>
      </c>
      <c r="X632" s="217">
        <f t="shared" si="206"/>
        <v>-454.95543769288395</v>
      </c>
      <c r="Y632" s="3">
        <f t="shared" si="207"/>
        <v>-454.95543769288395</v>
      </c>
      <c r="Z632" s="96">
        <f t="shared" si="208"/>
        <v>0</v>
      </c>
      <c r="AA632" s="220">
        <f t="shared" si="209"/>
        <v>-418.74487124894404</v>
      </c>
      <c r="AB632" s="184">
        <f t="shared" si="210"/>
        <v>-418.74487124894404</v>
      </c>
      <c r="AC632" s="166">
        <f t="shared" si="211"/>
        <v>0</v>
      </c>
      <c r="AD632" s="3">
        <f t="shared" si="196"/>
        <v>13750</v>
      </c>
      <c r="AE632" s="184">
        <f t="shared" si="216"/>
        <v>13241.881157432605</v>
      </c>
      <c r="AF632" s="184">
        <f t="shared" si="212"/>
        <v>13180.060581102889</v>
      </c>
      <c r="AG632" s="184">
        <f t="shared" si="213"/>
        <v>13329.666197654471</v>
      </c>
      <c r="AH632" s="184">
        <f t="shared" si="214"/>
        <v>13295.044562307115</v>
      </c>
      <c r="AI632" s="184">
        <f t="shared" si="215"/>
        <v>13331.255128751056</v>
      </c>
    </row>
    <row r="633" spans="1:35" x14ac:dyDescent="0.25">
      <c r="A633" s="1">
        <v>631</v>
      </c>
      <c r="B633" s="30">
        <v>13750</v>
      </c>
      <c r="C633" s="30">
        <v>13750</v>
      </c>
      <c r="D633" s="30">
        <v>13750</v>
      </c>
      <c r="E633" s="3">
        <v>56</v>
      </c>
      <c r="F633" s="3">
        <v>60</v>
      </c>
      <c r="G633" s="3">
        <v>60</v>
      </c>
      <c r="H633" s="3">
        <v>2750</v>
      </c>
      <c r="I633" s="3">
        <v>2750</v>
      </c>
      <c r="J633" s="3">
        <v>3750</v>
      </c>
      <c r="K633" s="3">
        <v>3.6666666666666665</v>
      </c>
      <c r="L633" s="61">
        <v>0</v>
      </c>
      <c r="M633" s="61">
        <v>0</v>
      </c>
      <c r="N633" s="61">
        <v>-750</v>
      </c>
      <c r="O633" s="129">
        <f t="shared" si="201"/>
        <v>-456.31963095874437</v>
      </c>
      <c r="P633" s="3">
        <f t="shared" si="197"/>
        <v>293.68036904125563</v>
      </c>
      <c r="Q633" s="96">
        <f t="shared" si="198"/>
        <v>-0.39157382538834085</v>
      </c>
      <c r="R633" s="157">
        <f t="shared" si="202"/>
        <v>-547.54055899293883</v>
      </c>
      <c r="S633" s="3">
        <f t="shared" si="199"/>
        <v>202.45944100706117</v>
      </c>
      <c r="T633" s="96">
        <f t="shared" si="200"/>
        <v>-0.26994592134274825</v>
      </c>
      <c r="U633" s="154">
        <f t="shared" si="203"/>
        <v>-505.00640988692186</v>
      </c>
      <c r="V633" s="3">
        <f t="shared" si="204"/>
        <v>244.99359011307814</v>
      </c>
      <c r="W633" s="96">
        <f t="shared" si="205"/>
        <v>-0.32665812015077084</v>
      </c>
      <c r="X633" s="217">
        <f t="shared" si="206"/>
        <v>-454.47508163947327</v>
      </c>
      <c r="Y633" s="3">
        <f t="shared" si="207"/>
        <v>295.52491836052673</v>
      </c>
      <c r="Z633" s="96">
        <f t="shared" si="208"/>
        <v>-0.39403322448070233</v>
      </c>
      <c r="AA633" s="220">
        <f t="shared" si="209"/>
        <v>-389.8753633264966</v>
      </c>
      <c r="AB633" s="184">
        <f t="shared" si="210"/>
        <v>360.1246366735034</v>
      </c>
      <c r="AC633" s="166">
        <f t="shared" si="211"/>
        <v>-0.48016618223133789</v>
      </c>
      <c r="AD633" s="3">
        <f t="shared" si="196"/>
        <v>13750</v>
      </c>
      <c r="AE633" s="184">
        <f t="shared" si="216"/>
        <v>13293.680369041256</v>
      </c>
      <c r="AF633" s="184">
        <f t="shared" si="212"/>
        <v>13202.45944100706</v>
      </c>
      <c r="AG633" s="184">
        <f t="shared" si="213"/>
        <v>13244.993590113078</v>
      </c>
      <c r="AH633" s="184">
        <f t="shared" si="214"/>
        <v>13295.524918360526</v>
      </c>
      <c r="AI633" s="184">
        <f t="shared" si="215"/>
        <v>13360.124636673503</v>
      </c>
    </row>
    <row r="634" spans="1:35" x14ac:dyDescent="0.25">
      <c r="A634" s="1">
        <v>632</v>
      </c>
      <c r="B634" s="30">
        <v>13750</v>
      </c>
      <c r="C634" s="30">
        <v>13750</v>
      </c>
      <c r="D634" s="30">
        <v>13000</v>
      </c>
      <c r="E634" s="3">
        <v>60</v>
      </c>
      <c r="F634" s="3">
        <v>60</v>
      </c>
      <c r="G634" s="3">
        <v>53</v>
      </c>
      <c r="H634" s="3">
        <v>2750</v>
      </c>
      <c r="I634" s="3">
        <v>3750</v>
      </c>
      <c r="J634" s="3">
        <v>2750</v>
      </c>
      <c r="K634" s="3">
        <v>4.7272727272727275</v>
      </c>
      <c r="L634" s="61">
        <v>0</v>
      </c>
      <c r="M634" s="61">
        <v>-750</v>
      </c>
      <c r="N634" s="61">
        <v>-250</v>
      </c>
      <c r="O634" s="129">
        <f t="shared" si="201"/>
        <v>-439.52017514293726</v>
      </c>
      <c r="P634" s="3">
        <f t="shared" si="197"/>
        <v>-189.52017514293726</v>
      </c>
      <c r="Q634" s="96">
        <f t="shared" si="198"/>
        <v>0.75808070057174903</v>
      </c>
      <c r="R634" s="157">
        <f t="shared" si="202"/>
        <v>-414.0064894939041</v>
      </c>
      <c r="S634" s="3">
        <f t="shared" si="199"/>
        <v>-164.0064894939041</v>
      </c>
      <c r="T634" s="96">
        <f t="shared" si="200"/>
        <v>0.65602595797561636</v>
      </c>
      <c r="U634" s="154">
        <f t="shared" si="203"/>
        <v>-475.91274327102218</v>
      </c>
      <c r="V634" s="3">
        <f t="shared" si="204"/>
        <v>-225.91274327102218</v>
      </c>
      <c r="W634" s="96">
        <f t="shared" si="205"/>
        <v>0.9036509730840887</v>
      </c>
      <c r="X634" s="217">
        <f t="shared" si="206"/>
        <v>-499.98209945761181</v>
      </c>
      <c r="Y634" s="3">
        <f t="shared" si="207"/>
        <v>-249.98209945761181</v>
      </c>
      <c r="Z634" s="96">
        <f t="shared" si="208"/>
        <v>0.99992839783044729</v>
      </c>
      <c r="AA634" s="220">
        <f t="shared" si="209"/>
        <v>-524.01377574576964</v>
      </c>
      <c r="AB634" s="184">
        <f t="shared" si="210"/>
        <v>-274.01377574576964</v>
      </c>
      <c r="AC634" s="166">
        <f t="shared" si="211"/>
        <v>1.0960551029830785</v>
      </c>
      <c r="AD634" s="3">
        <f t="shared" si="196"/>
        <v>13000</v>
      </c>
      <c r="AE634" s="184">
        <f t="shared" si="216"/>
        <v>13310.479824857062</v>
      </c>
      <c r="AF634" s="184">
        <f t="shared" si="212"/>
        <v>13335.993510506096</v>
      </c>
      <c r="AG634" s="184">
        <f t="shared" si="213"/>
        <v>13274.087256728977</v>
      </c>
      <c r="AH634" s="184">
        <f t="shared" si="214"/>
        <v>13250.017900542389</v>
      </c>
      <c r="AI634" s="184">
        <f t="shared" si="215"/>
        <v>13225.986224254229</v>
      </c>
    </row>
    <row r="635" spans="1:35" x14ac:dyDescent="0.25">
      <c r="A635" s="1">
        <v>633</v>
      </c>
      <c r="B635" s="30">
        <v>13750</v>
      </c>
      <c r="C635" s="30">
        <v>13000</v>
      </c>
      <c r="D635" s="30">
        <v>12750</v>
      </c>
      <c r="E635" s="3">
        <v>60</v>
      </c>
      <c r="F635" s="3">
        <v>53</v>
      </c>
      <c r="G635" s="3">
        <v>45</v>
      </c>
      <c r="H635" s="3">
        <v>3750</v>
      </c>
      <c r="I635" s="3">
        <v>2750</v>
      </c>
      <c r="J635" s="3">
        <v>2750</v>
      </c>
      <c r="K635" s="3">
        <v>4.6363636363636367</v>
      </c>
      <c r="L635" s="61">
        <v>-750</v>
      </c>
      <c r="M635" s="61">
        <v>-250</v>
      </c>
      <c r="N635" s="61">
        <v>-750</v>
      </c>
      <c r="O635" s="129">
        <f t="shared" si="201"/>
        <v>-450.85533736539878</v>
      </c>
      <c r="P635" s="3">
        <f t="shared" si="197"/>
        <v>299.14466263460122</v>
      </c>
      <c r="Q635" s="96">
        <f t="shared" si="198"/>
        <v>-0.39885955017946828</v>
      </c>
      <c r="R635" s="157">
        <f t="shared" si="202"/>
        <v>-521.56198571537823</v>
      </c>
      <c r="S635" s="3">
        <f t="shared" si="199"/>
        <v>228.43801428462177</v>
      </c>
      <c r="T635" s="96">
        <f t="shared" si="200"/>
        <v>-0.30458401904616234</v>
      </c>
      <c r="U635" s="154">
        <f t="shared" si="203"/>
        <v>-556.76463631308081</v>
      </c>
      <c r="V635" s="3">
        <f t="shared" si="204"/>
        <v>193.23536368691919</v>
      </c>
      <c r="W635" s="96">
        <f t="shared" si="205"/>
        <v>-0.25764715158255891</v>
      </c>
      <c r="X635" s="217">
        <f t="shared" si="206"/>
        <v>-612.22366716090403</v>
      </c>
      <c r="Y635" s="3">
        <f t="shared" si="207"/>
        <v>137.77633283909597</v>
      </c>
      <c r="Z635" s="96">
        <f t="shared" si="208"/>
        <v>-0.18370177711879462</v>
      </c>
      <c r="AA635" s="220">
        <f t="shared" si="209"/>
        <v>-674.40289480742683</v>
      </c>
      <c r="AB635" s="184">
        <f t="shared" si="210"/>
        <v>75.597105192573167</v>
      </c>
      <c r="AC635" s="166">
        <f t="shared" si="211"/>
        <v>-0.10079614025676423</v>
      </c>
      <c r="AD635" s="3">
        <f t="shared" si="196"/>
        <v>12750</v>
      </c>
      <c r="AE635" s="184">
        <f t="shared" si="216"/>
        <v>12549.144662634601</v>
      </c>
      <c r="AF635" s="184">
        <f t="shared" si="212"/>
        <v>12478.438014284622</v>
      </c>
      <c r="AG635" s="184">
        <f t="shared" si="213"/>
        <v>12443.235363686919</v>
      </c>
      <c r="AH635" s="184">
        <f t="shared" si="214"/>
        <v>12387.776332839096</v>
      </c>
      <c r="AI635" s="184">
        <f t="shared" si="215"/>
        <v>12325.597105192574</v>
      </c>
    </row>
    <row r="636" spans="1:35" x14ac:dyDescent="0.25">
      <c r="A636" s="1">
        <v>634</v>
      </c>
      <c r="B636" s="30">
        <v>13000</v>
      </c>
      <c r="C636" s="30">
        <v>12750</v>
      </c>
      <c r="D636" s="30">
        <v>12000</v>
      </c>
      <c r="E636" s="3">
        <v>53</v>
      </c>
      <c r="F636" s="3">
        <v>45</v>
      </c>
      <c r="G636" s="3">
        <v>39</v>
      </c>
      <c r="H636" s="3">
        <v>2750</v>
      </c>
      <c r="I636" s="3">
        <v>2750</v>
      </c>
      <c r="J636" s="3">
        <v>2750</v>
      </c>
      <c r="K636" s="3">
        <v>4.3636363636363633</v>
      </c>
      <c r="L636" s="61">
        <v>-250</v>
      </c>
      <c r="M636" s="61">
        <v>-750</v>
      </c>
      <c r="N636" s="61">
        <v>0</v>
      </c>
      <c r="O636" s="129">
        <f t="shared" si="201"/>
        <v>-376.2211314649503</v>
      </c>
      <c r="P636" s="3">
        <f t="shared" si="197"/>
        <v>-376.2211314649503</v>
      </c>
      <c r="Q636" s="96">
        <f t="shared" si="198"/>
        <v>0</v>
      </c>
      <c r="R636" s="157">
        <f t="shared" si="202"/>
        <v>-439.07725595418458</v>
      </c>
      <c r="S636" s="3">
        <f t="shared" si="199"/>
        <v>-439.07725595418458</v>
      </c>
      <c r="T636" s="96">
        <f t="shared" si="200"/>
        <v>0</v>
      </c>
      <c r="U636" s="154">
        <f t="shared" si="203"/>
        <v>-374.49152869140175</v>
      </c>
      <c r="V636" s="3">
        <f t="shared" si="204"/>
        <v>-374.49152869140175</v>
      </c>
      <c r="W636" s="96">
        <f t="shared" si="205"/>
        <v>0</v>
      </c>
      <c r="X636" s="217">
        <f t="shared" si="206"/>
        <v>-458.05262994838318</v>
      </c>
      <c r="Y636" s="3">
        <f t="shared" si="207"/>
        <v>-458.05262994838318</v>
      </c>
      <c r="Z636" s="96">
        <f t="shared" si="208"/>
        <v>0</v>
      </c>
      <c r="AA636" s="220">
        <f t="shared" si="209"/>
        <v>-521.22802132404956</v>
      </c>
      <c r="AB636" s="184">
        <f t="shared" si="210"/>
        <v>-521.22802132404956</v>
      </c>
      <c r="AC636" s="166">
        <f t="shared" si="211"/>
        <v>0</v>
      </c>
      <c r="AD636" s="3">
        <f t="shared" si="196"/>
        <v>12000</v>
      </c>
      <c r="AE636" s="184">
        <f t="shared" si="216"/>
        <v>12373.77886853505</v>
      </c>
      <c r="AF636" s="184">
        <f t="shared" si="212"/>
        <v>12310.922744045816</v>
      </c>
      <c r="AG636" s="184">
        <f t="shared" si="213"/>
        <v>12375.508471308598</v>
      </c>
      <c r="AH636" s="184">
        <f t="shared" si="214"/>
        <v>12291.947370051617</v>
      </c>
      <c r="AI636" s="184">
        <f t="shared" si="215"/>
        <v>12228.77197867595</v>
      </c>
    </row>
    <row r="637" spans="1:35" x14ac:dyDescent="0.25">
      <c r="A637" s="1">
        <v>635</v>
      </c>
      <c r="B637" s="30">
        <v>12750</v>
      </c>
      <c r="C637" s="30">
        <v>12000</v>
      </c>
      <c r="D637" s="30">
        <v>12000</v>
      </c>
      <c r="E637" s="3">
        <v>45</v>
      </c>
      <c r="F637" s="3">
        <v>39</v>
      </c>
      <c r="G637" s="3">
        <v>34</v>
      </c>
      <c r="H637" s="3">
        <v>2750</v>
      </c>
      <c r="I637" s="3">
        <v>2750</v>
      </c>
      <c r="J637" s="3">
        <v>2750</v>
      </c>
      <c r="K637" s="3">
        <v>4.3636363636363633</v>
      </c>
      <c r="L637" s="61">
        <v>-750</v>
      </c>
      <c r="M637" s="61">
        <v>0</v>
      </c>
      <c r="N637" s="61">
        <v>-500</v>
      </c>
      <c r="O637" s="129">
        <f t="shared" si="201"/>
        <v>-406.39882384490397</v>
      </c>
      <c r="P637" s="3">
        <f t="shared" si="197"/>
        <v>93.601176155096027</v>
      </c>
      <c r="Q637" s="96">
        <f t="shared" si="198"/>
        <v>-0.18720235231019206</v>
      </c>
      <c r="R637" s="157">
        <f t="shared" si="202"/>
        <v>-491.64924121771736</v>
      </c>
      <c r="S637" s="3">
        <f t="shared" si="199"/>
        <v>8.3507587822826395</v>
      </c>
      <c r="T637" s="96">
        <f t="shared" si="200"/>
        <v>-1.6701517564565279E-2</v>
      </c>
      <c r="U637" s="154">
        <f t="shared" si="203"/>
        <v>-407.19970395101302</v>
      </c>
      <c r="V637" s="3">
        <f t="shared" si="204"/>
        <v>92.800296048986979</v>
      </c>
      <c r="W637" s="96">
        <f t="shared" si="205"/>
        <v>-0.18560059209797397</v>
      </c>
      <c r="X637" s="217">
        <f t="shared" si="206"/>
        <v>-485.01068709734079</v>
      </c>
      <c r="Y637" s="3">
        <f t="shared" si="207"/>
        <v>14.989312902659208</v>
      </c>
      <c r="Z637" s="96">
        <f t="shared" si="208"/>
        <v>-2.9978625805318414E-2</v>
      </c>
      <c r="AA637" s="220">
        <f t="shared" si="209"/>
        <v>-546.82897523065151</v>
      </c>
      <c r="AB637" s="184">
        <f t="shared" si="210"/>
        <v>-46.828975230651508</v>
      </c>
      <c r="AC637" s="166">
        <f t="shared" si="211"/>
        <v>9.3657950461303013E-2</v>
      </c>
      <c r="AD637" s="3">
        <f t="shared" si="196"/>
        <v>12000</v>
      </c>
      <c r="AE637" s="184">
        <f t="shared" si="216"/>
        <v>11593.601176155096</v>
      </c>
      <c r="AF637" s="184">
        <f t="shared" si="212"/>
        <v>11508.350758782282</v>
      </c>
      <c r="AG637" s="184">
        <f t="shared" si="213"/>
        <v>11592.800296048987</v>
      </c>
      <c r="AH637" s="184">
        <f t="shared" si="214"/>
        <v>11514.989312902659</v>
      </c>
      <c r="AI637" s="184">
        <f t="shared" si="215"/>
        <v>11453.171024769348</v>
      </c>
    </row>
    <row r="638" spans="1:35" x14ac:dyDescent="0.25">
      <c r="A638" s="1">
        <v>636</v>
      </c>
      <c r="B638" s="30">
        <v>12000</v>
      </c>
      <c r="C638" s="30">
        <v>12000</v>
      </c>
      <c r="D638" s="30">
        <v>11500</v>
      </c>
      <c r="E638" s="3">
        <v>39</v>
      </c>
      <c r="F638" s="3">
        <v>34</v>
      </c>
      <c r="G638" s="3">
        <v>25</v>
      </c>
      <c r="H638" s="3">
        <v>2750</v>
      </c>
      <c r="I638" s="3">
        <v>2750</v>
      </c>
      <c r="J638" s="3">
        <v>2750</v>
      </c>
      <c r="K638" s="3">
        <v>4.1818181818181817</v>
      </c>
      <c r="L638" s="61">
        <v>0</v>
      </c>
      <c r="M638" s="61">
        <v>-500</v>
      </c>
      <c r="N638" s="61">
        <v>0</v>
      </c>
      <c r="O638" s="129">
        <f t="shared" si="201"/>
        <v>-386.82037895789193</v>
      </c>
      <c r="P638" s="3">
        <f t="shared" si="197"/>
        <v>-386.82037895789193</v>
      </c>
      <c r="Q638" s="96">
        <f t="shared" si="198"/>
        <v>0</v>
      </c>
      <c r="R638" s="157">
        <f t="shared" si="202"/>
        <v>-471.86505117203905</v>
      </c>
      <c r="S638" s="3">
        <f t="shared" si="199"/>
        <v>-471.86505117203905</v>
      </c>
      <c r="T638" s="96">
        <f t="shared" si="200"/>
        <v>0</v>
      </c>
      <c r="U638" s="154">
        <f t="shared" si="203"/>
        <v>-395.70417853259971</v>
      </c>
      <c r="V638" s="3">
        <f t="shared" si="204"/>
        <v>-395.70417853259971</v>
      </c>
      <c r="W638" s="96">
        <f t="shared" si="205"/>
        <v>0</v>
      </c>
      <c r="X638" s="217">
        <f t="shared" si="206"/>
        <v>-432.45155324210515</v>
      </c>
      <c r="Y638" s="3">
        <f t="shared" si="207"/>
        <v>-432.45155324210515</v>
      </c>
      <c r="Z638" s="96">
        <f t="shared" si="208"/>
        <v>0</v>
      </c>
      <c r="AA638" s="220">
        <f t="shared" si="209"/>
        <v>-544.25181647989541</v>
      </c>
      <c r="AB638" s="184">
        <f t="shared" si="210"/>
        <v>-544.25181647989541</v>
      </c>
      <c r="AC638" s="166">
        <f t="shared" si="211"/>
        <v>0</v>
      </c>
      <c r="AD638" s="3">
        <f t="shared" si="196"/>
        <v>11500</v>
      </c>
      <c r="AE638" s="184">
        <f t="shared" si="216"/>
        <v>11613.179621042109</v>
      </c>
      <c r="AF638" s="184">
        <f t="shared" si="212"/>
        <v>11528.134948827961</v>
      </c>
      <c r="AG638" s="184">
        <f t="shared" si="213"/>
        <v>11604.2958214674</v>
      </c>
      <c r="AH638" s="184">
        <f t="shared" si="214"/>
        <v>11567.548446757895</v>
      </c>
      <c r="AI638" s="184">
        <f t="shared" si="215"/>
        <v>11455.748183520105</v>
      </c>
    </row>
    <row r="639" spans="1:35" x14ac:dyDescent="0.25">
      <c r="A639" s="1">
        <v>637</v>
      </c>
      <c r="B639" s="30">
        <v>12000</v>
      </c>
      <c r="C639" s="30">
        <v>11500</v>
      </c>
      <c r="D639" s="30">
        <v>11500</v>
      </c>
      <c r="E639" s="3">
        <v>34</v>
      </c>
      <c r="F639" s="3">
        <v>25</v>
      </c>
      <c r="G639" s="3">
        <v>25</v>
      </c>
      <c r="H639" s="3">
        <v>2750</v>
      </c>
      <c r="I639" s="3">
        <v>2750</v>
      </c>
      <c r="J639" s="3">
        <v>2750</v>
      </c>
      <c r="K639" s="3">
        <v>4.1818181818181817</v>
      </c>
      <c r="L639" s="61">
        <v>-500</v>
      </c>
      <c r="M639" s="61">
        <v>0</v>
      </c>
      <c r="N639" s="61">
        <v>-1000</v>
      </c>
      <c r="O639" s="129">
        <f t="shared" si="201"/>
        <v>-386.82037895789193</v>
      </c>
      <c r="P639" s="3">
        <f t="shared" si="197"/>
        <v>613.17962104210801</v>
      </c>
      <c r="Q639" s="96">
        <f t="shared" si="198"/>
        <v>-0.61317962104210799</v>
      </c>
      <c r="R639" s="157">
        <f t="shared" si="202"/>
        <v>-481.3376087002656</v>
      </c>
      <c r="S639" s="3">
        <f t="shared" si="199"/>
        <v>518.6623912997344</v>
      </c>
      <c r="T639" s="96">
        <f t="shared" si="200"/>
        <v>-0.51866239129973435</v>
      </c>
      <c r="U639" s="154">
        <f t="shared" si="203"/>
        <v>-220.59834767697643</v>
      </c>
      <c r="V639" s="3">
        <f t="shared" si="204"/>
        <v>779.40165232302354</v>
      </c>
      <c r="W639" s="96">
        <f t="shared" si="205"/>
        <v>-0.7794016523230235</v>
      </c>
      <c r="X639" s="217">
        <f t="shared" si="206"/>
        <v>-325.95601101383545</v>
      </c>
      <c r="Y639" s="3">
        <f t="shared" si="207"/>
        <v>674.04398898616455</v>
      </c>
      <c r="Z639" s="96">
        <f t="shared" si="208"/>
        <v>-0.67404398898616458</v>
      </c>
      <c r="AA639" s="220">
        <f t="shared" si="209"/>
        <v>-404.91803054811567</v>
      </c>
      <c r="AB639" s="184">
        <f t="shared" si="210"/>
        <v>595.08196945188433</v>
      </c>
      <c r="AC639" s="166">
        <f t="shared" si="211"/>
        <v>-0.5950819694518843</v>
      </c>
      <c r="AD639" s="3">
        <f t="shared" si="196"/>
        <v>11500</v>
      </c>
      <c r="AE639" s="184">
        <f t="shared" si="216"/>
        <v>11113.179621042109</v>
      </c>
      <c r="AF639" s="184">
        <f t="shared" si="212"/>
        <v>11018.662391299735</v>
      </c>
      <c r="AG639" s="184">
        <f t="shared" si="213"/>
        <v>11279.401652323024</v>
      </c>
      <c r="AH639" s="184">
        <f t="shared" si="214"/>
        <v>11174.043988986165</v>
      </c>
      <c r="AI639" s="184">
        <f t="shared" si="215"/>
        <v>11095.081969451885</v>
      </c>
    </row>
    <row r="640" spans="1:35" x14ac:dyDescent="0.25">
      <c r="A640" s="1">
        <v>638</v>
      </c>
      <c r="B640" s="30">
        <v>11500</v>
      </c>
      <c r="C640" s="30">
        <v>11500</v>
      </c>
      <c r="D640" s="30">
        <v>10500</v>
      </c>
      <c r="E640" s="3">
        <v>25</v>
      </c>
      <c r="F640" s="3">
        <v>25</v>
      </c>
      <c r="G640" s="3">
        <v>22</v>
      </c>
      <c r="H640" s="3">
        <v>2750</v>
      </c>
      <c r="I640" s="3">
        <v>2750</v>
      </c>
      <c r="J640" s="3">
        <v>4750</v>
      </c>
      <c r="K640" s="3">
        <v>2.2105263157894739</v>
      </c>
      <c r="L640" s="61">
        <v>0</v>
      </c>
      <c r="M640" s="61">
        <v>-1000</v>
      </c>
      <c r="N640" s="61">
        <v>-500</v>
      </c>
      <c r="O640" s="129">
        <f t="shared" si="201"/>
        <v>-93.356141420394607</v>
      </c>
      <c r="P640" s="3">
        <f t="shared" si="197"/>
        <v>406.64385857960542</v>
      </c>
      <c r="Q640" s="96">
        <f t="shared" si="198"/>
        <v>-0.81328771715921089</v>
      </c>
      <c r="R640" s="157">
        <f t="shared" si="202"/>
        <v>-214.39800469621866</v>
      </c>
      <c r="S640" s="3">
        <f t="shared" si="199"/>
        <v>285.60199530378134</v>
      </c>
      <c r="T640" s="96">
        <f t="shared" si="200"/>
        <v>-0.57120399060756266</v>
      </c>
      <c r="U640" s="154">
        <f t="shared" si="203"/>
        <v>-6.4232585542287097</v>
      </c>
      <c r="V640" s="3">
        <f t="shared" si="204"/>
        <v>493.57674144577129</v>
      </c>
      <c r="W640" s="96">
        <f t="shared" si="205"/>
        <v>-0.98715348289154259</v>
      </c>
      <c r="X640" s="217">
        <f t="shared" si="206"/>
        <v>28.948491701374095</v>
      </c>
      <c r="Y640" s="3">
        <f t="shared" si="207"/>
        <v>528.94849170137411</v>
      </c>
      <c r="Z640" s="96">
        <f t="shared" si="208"/>
        <v>-1.0578969834027483</v>
      </c>
      <c r="AA640" s="220">
        <f t="shared" si="209"/>
        <v>-12.85638734431457</v>
      </c>
      <c r="AB640" s="184">
        <f t="shared" si="210"/>
        <v>487.14361265568544</v>
      </c>
      <c r="AC640" s="166">
        <f t="shared" si="211"/>
        <v>-0.97428722531137091</v>
      </c>
      <c r="AD640" s="3">
        <f t="shared" si="196"/>
        <v>10500</v>
      </c>
      <c r="AE640" s="184">
        <f t="shared" si="216"/>
        <v>11406.643858579606</v>
      </c>
      <c r="AF640" s="184">
        <f t="shared" si="212"/>
        <v>11285.601995303781</v>
      </c>
      <c r="AG640" s="184">
        <f t="shared" si="213"/>
        <v>11493.576741445771</v>
      </c>
      <c r="AH640" s="184">
        <f t="shared" si="214"/>
        <v>11528.948491701374</v>
      </c>
      <c r="AI640" s="184">
        <f t="shared" si="215"/>
        <v>11487.143612655686</v>
      </c>
    </row>
    <row r="641" spans="1:35" ht="15.75" thickBot="1" x14ac:dyDescent="0.3">
      <c r="A641" s="1">
        <v>639</v>
      </c>
      <c r="B641" s="30">
        <v>11500</v>
      </c>
      <c r="C641" s="30">
        <v>10500</v>
      </c>
      <c r="D641" s="31">
        <v>10000</v>
      </c>
      <c r="E641" s="3">
        <v>25</v>
      </c>
      <c r="F641" s="3">
        <v>22</v>
      </c>
      <c r="G641" s="32">
        <v>23</v>
      </c>
      <c r="H641" s="3">
        <v>2750</v>
      </c>
      <c r="I641" s="3">
        <v>4750</v>
      </c>
      <c r="J641" s="32">
        <v>1750</v>
      </c>
      <c r="K641" s="32">
        <v>5.7142857142857144</v>
      </c>
      <c r="L641" s="61">
        <v>-1000</v>
      </c>
      <c r="M641" s="61">
        <v>-500</v>
      </c>
      <c r="N641" s="61">
        <v>-500</v>
      </c>
      <c r="O641" s="129">
        <f t="shared" si="201"/>
        <v>-186.68626962453709</v>
      </c>
      <c r="P641" s="3">
        <f t="shared" si="197"/>
        <v>313.31373037546291</v>
      </c>
      <c r="Q641" s="96">
        <f t="shared" si="198"/>
        <v>-0.62662746075092579</v>
      </c>
      <c r="R641" s="157">
        <f t="shared" si="202"/>
        <v>-71.296254479504171</v>
      </c>
      <c r="S641" s="3">
        <f t="shared" si="199"/>
        <v>428.70374552049583</v>
      </c>
      <c r="T641" s="96">
        <f t="shared" si="200"/>
        <v>-0.85740749104099168</v>
      </c>
      <c r="U641" s="154">
        <f t="shared" si="203"/>
        <v>160.23130912241328</v>
      </c>
      <c r="V641" s="3">
        <f t="shared" si="204"/>
        <v>660.23130912241322</v>
      </c>
      <c r="W641" s="96">
        <f t="shared" si="205"/>
        <v>-1.3204626182448265</v>
      </c>
      <c r="X641" s="217">
        <f t="shared" si="206"/>
        <v>31.377042634302306</v>
      </c>
      <c r="Y641" s="3">
        <f t="shared" si="207"/>
        <v>531.37704263430226</v>
      </c>
      <c r="Z641" s="96">
        <f t="shared" si="208"/>
        <v>-1.0627540852686046</v>
      </c>
      <c r="AA641" s="220">
        <f t="shared" si="209"/>
        <v>-76.868720959474018</v>
      </c>
      <c r="AB641" s="184">
        <f t="shared" si="210"/>
        <v>423.13127904052601</v>
      </c>
      <c r="AC641" s="166">
        <f t="shared" si="211"/>
        <v>-0.846262558081052</v>
      </c>
      <c r="AD641" s="3">
        <f t="shared" si="196"/>
        <v>10000</v>
      </c>
      <c r="AE641" s="184">
        <f t="shared" si="216"/>
        <v>10313.313730375463</v>
      </c>
      <c r="AF641" s="184">
        <f t="shared" si="212"/>
        <v>10428.703745520495</v>
      </c>
      <c r="AG641" s="184">
        <f t="shared" si="213"/>
        <v>10660.231309122413</v>
      </c>
      <c r="AH641" s="184">
        <f t="shared" si="214"/>
        <v>10531.377042634302</v>
      </c>
      <c r="AI641" s="184">
        <f t="shared" si="215"/>
        <v>10423.131279040526</v>
      </c>
    </row>
    <row r="642" spans="1:35" ht="15.75" thickBot="1" x14ac:dyDescent="0.3">
      <c r="A642" s="1">
        <v>640</v>
      </c>
      <c r="B642" s="30">
        <v>10500</v>
      </c>
      <c r="C642" s="31">
        <v>10000</v>
      </c>
      <c r="D642" s="3">
        <v>7000</v>
      </c>
      <c r="E642" s="3">
        <v>22</v>
      </c>
      <c r="F642" s="32">
        <v>23</v>
      </c>
      <c r="G642" s="3">
        <v>33</v>
      </c>
      <c r="H642" s="3">
        <v>4750</v>
      </c>
      <c r="I642" s="32">
        <v>1750</v>
      </c>
      <c r="J642" s="3">
        <v>2750</v>
      </c>
      <c r="K642" s="3">
        <v>2.5454545454545454</v>
      </c>
      <c r="L642" s="61">
        <v>-500</v>
      </c>
      <c r="M642" s="61">
        <v>-500</v>
      </c>
      <c r="N642" s="3">
        <v>1000</v>
      </c>
      <c r="O642" s="3"/>
      <c r="P642" s="3"/>
      <c r="Q642" s="179"/>
      <c r="R642" s="3"/>
      <c r="S642" s="3"/>
      <c r="T642" s="179"/>
      <c r="U642" s="3"/>
      <c r="V642" s="3"/>
      <c r="W642" s="179"/>
      <c r="X642" s="3"/>
      <c r="Y642" s="3"/>
      <c r="Z642" s="179"/>
      <c r="AA642" s="179"/>
      <c r="AB642" s="179"/>
      <c r="AC642" s="179"/>
      <c r="AD642" s="3"/>
      <c r="AE642" s="184"/>
      <c r="AF642" s="184"/>
      <c r="AG642" s="184"/>
      <c r="AH642" s="184"/>
      <c r="AI642" s="166"/>
    </row>
    <row r="643" spans="1:35" ht="15.75" thickBot="1" x14ac:dyDescent="0.3">
      <c r="A643" s="1">
        <v>641</v>
      </c>
      <c r="B643" s="31">
        <v>10000</v>
      </c>
      <c r="C643" s="3">
        <v>7000</v>
      </c>
      <c r="D643" s="3">
        <v>8000</v>
      </c>
      <c r="E643" s="32">
        <v>23</v>
      </c>
      <c r="F643" s="3">
        <v>33</v>
      </c>
      <c r="G643" s="3">
        <v>50</v>
      </c>
      <c r="H643" s="32">
        <v>1750</v>
      </c>
      <c r="I643" s="3">
        <v>2750</v>
      </c>
      <c r="J643" s="3">
        <v>3750</v>
      </c>
      <c r="K643" s="3">
        <v>2.1333333333333333</v>
      </c>
      <c r="L643" s="61">
        <v>-500</v>
      </c>
      <c r="M643" s="3">
        <v>1000</v>
      </c>
      <c r="N643" s="3">
        <v>2500</v>
      </c>
      <c r="O643" s="3"/>
      <c r="P643" s="3"/>
      <c r="Q643" s="179"/>
      <c r="R643" s="3"/>
      <c r="S643" s="3"/>
      <c r="T643" s="179"/>
      <c r="U643" s="3"/>
      <c r="V643" s="3"/>
      <c r="W643" s="179"/>
      <c r="X643" s="3"/>
      <c r="Y643" s="3"/>
      <c r="Z643" s="179"/>
      <c r="AA643" s="179"/>
      <c r="AB643" s="179"/>
      <c r="AC643" s="179"/>
      <c r="AD643" s="3"/>
      <c r="AE643" s="184"/>
      <c r="AF643" s="184"/>
      <c r="AG643" s="184"/>
      <c r="AH643" s="184"/>
      <c r="AI643" s="166"/>
    </row>
    <row r="644" spans="1:35" x14ac:dyDescent="0.25">
      <c r="A644" s="1">
        <v>642</v>
      </c>
      <c r="B644" s="3">
        <v>7000</v>
      </c>
      <c r="C644" s="3">
        <v>8000</v>
      </c>
      <c r="D644" s="3">
        <v>10500</v>
      </c>
      <c r="E644" s="3">
        <v>33</v>
      </c>
      <c r="F644" s="3">
        <v>50</v>
      </c>
      <c r="G644" s="3">
        <v>47</v>
      </c>
      <c r="H644" s="3">
        <v>2750</v>
      </c>
      <c r="I644" s="3">
        <v>3750</v>
      </c>
      <c r="J644" s="3">
        <v>2750</v>
      </c>
      <c r="K644" s="3">
        <v>3.8181818181818183</v>
      </c>
      <c r="L644" s="3">
        <v>1000</v>
      </c>
      <c r="M644" s="3">
        <v>2500</v>
      </c>
      <c r="N644" s="3">
        <v>750</v>
      </c>
      <c r="O644" s="3"/>
      <c r="P644" s="3"/>
      <c r="Q644" s="179"/>
      <c r="R644" s="3"/>
      <c r="S644" s="3"/>
      <c r="T644" s="179"/>
      <c r="U644" s="3"/>
      <c r="V644" s="3"/>
      <c r="W644" s="179"/>
      <c r="X644" s="3"/>
      <c r="Y644" s="3"/>
      <c r="Z644" s="179"/>
      <c r="AA644" s="179"/>
      <c r="AB644" s="179"/>
      <c r="AC644" s="179"/>
      <c r="AD644" s="3"/>
      <c r="AE644" s="184"/>
      <c r="AF644" s="184"/>
      <c r="AG644" s="184"/>
      <c r="AH644" s="184"/>
      <c r="AI644" s="166"/>
    </row>
    <row r="645" spans="1:35" x14ac:dyDescent="0.25">
      <c r="A645" s="1">
        <v>643</v>
      </c>
      <c r="B645" s="3">
        <v>8000</v>
      </c>
      <c r="C645" s="3">
        <v>10500</v>
      </c>
      <c r="D645" s="3">
        <v>11250</v>
      </c>
      <c r="E645" s="3">
        <v>50</v>
      </c>
      <c r="F645" s="3">
        <v>47</v>
      </c>
      <c r="G645" s="3">
        <v>43</v>
      </c>
      <c r="H645" s="3">
        <v>3750</v>
      </c>
      <c r="I645" s="3">
        <v>2750</v>
      </c>
      <c r="J645" s="3">
        <v>3750</v>
      </c>
      <c r="K645" s="3">
        <v>3</v>
      </c>
      <c r="L645" s="3">
        <v>2500</v>
      </c>
      <c r="M645" s="3">
        <v>750</v>
      </c>
      <c r="N645" s="3">
        <v>0</v>
      </c>
      <c r="O645" s="3"/>
      <c r="P645" s="3"/>
      <c r="Q645" s="179"/>
      <c r="R645" s="3"/>
      <c r="S645" s="3"/>
      <c r="T645" s="179"/>
      <c r="U645" s="3"/>
      <c r="V645" s="3"/>
      <c r="W645" s="179"/>
      <c r="X645" s="3"/>
      <c r="Y645" s="3"/>
      <c r="Z645" s="179"/>
      <c r="AA645" s="179"/>
      <c r="AB645" s="179"/>
      <c r="AC645" s="179"/>
      <c r="AD645" s="3"/>
      <c r="AE645" s="184"/>
      <c r="AF645" s="184"/>
      <c r="AG645" s="184"/>
      <c r="AH645" s="184"/>
      <c r="AI645" s="166"/>
    </row>
    <row r="646" spans="1:35" x14ac:dyDescent="0.25">
      <c r="A646" s="1">
        <v>644</v>
      </c>
      <c r="B646" s="3">
        <v>10500</v>
      </c>
      <c r="C646" s="3">
        <v>11250</v>
      </c>
      <c r="D646" s="3">
        <v>11250</v>
      </c>
      <c r="E646" s="3">
        <v>47</v>
      </c>
      <c r="F646" s="3">
        <v>43</v>
      </c>
      <c r="G646" s="3">
        <v>47</v>
      </c>
      <c r="H646" s="3">
        <v>2750</v>
      </c>
      <c r="I646" s="3">
        <v>3750</v>
      </c>
      <c r="J646" s="3">
        <v>2750</v>
      </c>
      <c r="K646" s="3">
        <v>4.0909090909090908</v>
      </c>
      <c r="L646" s="3">
        <v>750</v>
      </c>
      <c r="M646" s="3">
        <v>0</v>
      </c>
      <c r="N646" s="3">
        <v>1000</v>
      </c>
      <c r="O646" s="3"/>
      <c r="P646" s="3"/>
      <c r="Q646" s="179"/>
      <c r="R646" s="3"/>
      <c r="S646" s="3"/>
      <c r="T646" s="179"/>
      <c r="U646" s="3"/>
      <c r="V646" s="3"/>
      <c r="W646" s="179"/>
      <c r="X646" s="3"/>
      <c r="Y646" s="3"/>
      <c r="Z646" s="179"/>
      <c r="AA646" s="179"/>
      <c r="AB646" s="179"/>
      <c r="AC646" s="179"/>
      <c r="AD646" s="3"/>
      <c r="AE646" s="184"/>
      <c r="AF646" s="184"/>
      <c r="AG646" s="184"/>
      <c r="AH646" s="184"/>
      <c r="AI646" s="166"/>
    </row>
    <row r="647" spans="1:35" x14ac:dyDescent="0.25">
      <c r="A647" s="1">
        <v>645</v>
      </c>
      <c r="B647" s="3">
        <v>11250</v>
      </c>
      <c r="C647" s="3">
        <v>11250</v>
      </c>
      <c r="D647" s="3">
        <v>12250</v>
      </c>
      <c r="E647" s="3">
        <v>43</v>
      </c>
      <c r="F647" s="3">
        <v>47</v>
      </c>
      <c r="G647" s="3">
        <v>45</v>
      </c>
      <c r="H647" s="3">
        <v>3750</v>
      </c>
      <c r="I647" s="3">
        <v>2750</v>
      </c>
      <c r="J647" s="3">
        <v>2750</v>
      </c>
      <c r="K647" s="3">
        <v>4.4545454545454541</v>
      </c>
      <c r="L647" s="3">
        <v>0</v>
      </c>
      <c r="M647" s="3">
        <v>1000</v>
      </c>
      <c r="N647" s="3">
        <v>-250</v>
      </c>
      <c r="O647" s="3"/>
      <c r="P647" s="3"/>
      <c r="Q647" s="179"/>
      <c r="R647" s="3"/>
      <c r="S647" s="3"/>
      <c r="T647" s="179"/>
      <c r="U647" s="3"/>
      <c r="V647" s="3"/>
      <c r="W647" s="179"/>
      <c r="X647" s="3"/>
      <c r="Y647" s="3"/>
      <c r="Z647" s="179"/>
      <c r="AA647" s="179"/>
      <c r="AB647" s="179"/>
      <c r="AC647" s="179"/>
      <c r="AD647" s="3"/>
      <c r="AE647" s="184"/>
      <c r="AF647" s="184"/>
      <c r="AG647" s="184"/>
      <c r="AH647" s="184"/>
      <c r="AI647" s="166"/>
    </row>
    <row r="648" spans="1:35" x14ac:dyDescent="0.25">
      <c r="A648" s="1">
        <v>646</v>
      </c>
      <c r="B648" s="3">
        <v>11250</v>
      </c>
      <c r="C648" s="3">
        <v>12250</v>
      </c>
      <c r="D648" s="3">
        <v>12000</v>
      </c>
      <c r="E648" s="3">
        <v>47</v>
      </c>
      <c r="F648" s="3">
        <v>45</v>
      </c>
      <c r="G648" s="3">
        <v>45</v>
      </c>
      <c r="H648" s="3">
        <v>2750</v>
      </c>
      <c r="I648" s="3">
        <v>2750</v>
      </c>
      <c r="J648" s="3">
        <v>2750</v>
      </c>
      <c r="K648" s="3">
        <v>4.3636363636363633</v>
      </c>
      <c r="L648" s="3">
        <v>1000</v>
      </c>
      <c r="M648" s="3">
        <v>-250</v>
      </c>
      <c r="N648" s="3">
        <v>-1750</v>
      </c>
      <c r="O648" s="3"/>
      <c r="P648" s="3"/>
      <c r="Q648" s="179"/>
      <c r="R648" s="3"/>
      <c r="S648" s="3"/>
      <c r="T648" s="179"/>
      <c r="U648" s="3"/>
      <c r="V648" s="3"/>
      <c r="W648" s="179"/>
      <c r="X648" s="3"/>
      <c r="Y648" s="3"/>
      <c r="Z648" s="179"/>
      <c r="AA648" s="179"/>
      <c r="AB648" s="179"/>
      <c r="AC648" s="179"/>
      <c r="AD648" s="3"/>
      <c r="AE648" s="184"/>
      <c r="AF648" s="184"/>
      <c r="AG648" s="184"/>
      <c r="AH648" s="184"/>
      <c r="AI648" s="166"/>
    </row>
    <row r="649" spans="1:35" x14ac:dyDescent="0.25">
      <c r="A649" s="1">
        <v>647</v>
      </c>
      <c r="B649" s="3">
        <v>12250</v>
      </c>
      <c r="C649" s="3">
        <v>12000</v>
      </c>
      <c r="D649" s="3">
        <v>10250</v>
      </c>
      <c r="E649" s="3">
        <v>45</v>
      </c>
      <c r="F649" s="3">
        <v>45</v>
      </c>
      <c r="G649" s="3">
        <v>45</v>
      </c>
      <c r="H649" s="3">
        <v>2750</v>
      </c>
      <c r="I649" s="3">
        <v>2750</v>
      </c>
      <c r="J649" s="3">
        <v>2750</v>
      </c>
      <c r="K649" s="3">
        <v>3.7272727272727271</v>
      </c>
      <c r="L649" s="3">
        <v>-250</v>
      </c>
      <c r="M649" s="3">
        <v>-1750</v>
      </c>
      <c r="N649" s="3">
        <v>-250</v>
      </c>
      <c r="O649" s="3"/>
      <c r="P649" s="3"/>
      <c r="Q649" s="179"/>
      <c r="R649" s="3"/>
      <c r="S649" s="3"/>
      <c r="T649" s="179"/>
      <c r="U649" s="3"/>
      <c r="V649" s="3"/>
      <c r="W649" s="179"/>
      <c r="X649" s="3"/>
      <c r="Y649" s="3"/>
      <c r="Z649" s="179"/>
      <c r="AA649" s="179"/>
      <c r="AB649" s="179"/>
      <c r="AC649" s="179"/>
      <c r="AD649" s="3"/>
      <c r="AE649" s="184"/>
      <c r="AF649" s="184"/>
      <c r="AG649" s="184"/>
      <c r="AH649" s="184"/>
      <c r="AI649" s="166"/>
    </row>
    <row r="650" spans="1:35" x14ac:dyDescent="0.25">
      <c r="A650" s="1">
        <v>648</v>
      </c>
      <c r="B650" s="3">
        <v>12000</v>
      </c>
      <c r="C650" s="3">
        <v>10250</v>
      </c>
      <c r="D650" s="3">
        <v>10000</v>
      </c>
      <c r="E650" s="3">
        <v>45</v>
      </c>
      <c r="F650" s="3">
        <v>45</v>
      </c>
      <c r="G650" s="3">
        <v>44</v>
      </c>
      <c r="H650" s="3">
        <v>2750</v>
      </c>
      <c r="I650" s="3">
        <v>2750</v>
      </c>
      <c r="J650" s="3">
        <v>1750</v>
      </c>
      <c r="K650" s="3">
        <v>5.7142857142857144</v>
      </c>
      <c r="L650" s="3">
        <v>-1750</v>
      </c>
      <c r="M650" s="3">
        <v>-250</v>
      </c>
      <c r="N650" s="3">
        <v>-500</v>
      </c>
      <c r="O650" s="3"/>
      <c r="P650" s="3"/>
      <c r="Q650" s="179"/>
      <c r="R650" s="3"/>
      <c r="S650" s="3"/>
      <c r="T650" s="179"/>
      <c r="U650" s="3"/>
      <c r="V650" s="3"/>
      <c r="W650" s="179"/>
      <c r="X650" s="3"/>
      <c r="Y650" s="3"/>
      <c r="Z650" s="179"/>
      <c r="AA650" s="179"/>
      <c r="AB650" s="179"/>
      <c r="AC650" s="179"/>
      <c r="AD650" s="3"/>
      <c r="AE650" s="184"/>
      <c r="AF650" s="184"/>
      <c r="AG650" s="184"/>
      <c r="AH650" s="184"/>
      <c r="AI650" s="166"/>
    </row>
    <row r="651" spans="1:35" x14ac:dyDescent="0.25">
      <c r="A651" s="1">
        <v>649</v>
      </c>
      <c r="B651" s="3">
        <v>10250</v>
      </c>
      <c r="C651" s="3">
        <v>10000</v>
      </c>
      <c r="D651" s="3">
        <v>9500</v>
      </c>
      <c r="E651" s="3">
        <v>45</v>
      </c>
      <c r="F651" s="3">
        <v>44</v>
      </c>
      <c r="G651" s="3">
        <v>45</v>
      </c>
      <c r="H651" s="3">
        <v>2750</v>
      </c>
      <c r="I651" s="3">
        <v>1750</v>
      </c>
      <c r="J651" s="3">
        <v>1750</v>
      </c>
      <c r="K651" s="3">
        <v>5.4285714285714288</v>
      </c>
      <c r="L651" s="3">
        <v>-250</v>
      </c>
      <c r="M651" s="3">
        <v>-500</v>
      </c>
      <c r="N651" s="3">
        <v>0</v>
      </c>
      <c r="O651" s="3"/>
      <c r="P651" s="3"/>
      <c r="Q651" s="179"/>
      <c r="R651" s="3"/>
      <c r="S651" s="3"/>
      <c r="T651" s="179"/>
      <c r="U651" s="3"/>
      <c r="V651" s="3"/>
      <c r="W651" s="179"/>
      <c r="X651" s="3"/>
      <c r="Y651" s="3"/>
      <c r="Z651" s="179"/>
      <c r="AA651" s="179"/>
      <c r="AB651" s="179"/>
      <c r="AC651" s="179"/>
      <c r="AD651" s="3"/>
      <c r="AE651" s="184"/>
      <c r="AF651" s="184"/>
      <c r="AG651" s="184"/>
      <c r="AH651" s="184"/>
      <c r="AI651" s="166"/>
    </row>
    <row r="652" spans="1:35" x14ac:dyDescent="0.25">
      <c r="A652" s="1">
        <v>650</v>
      </c>
      <c r="B652" s="3">
        <v>10000</v>
      </c>
      <c r="C652" s="3">
        <v>9500</v>
      </c>
      <c r="D652" s="3">
        <v>9500</v>
      </c>
      <c r="E652" s="3">
        <v>44</v>
      </c>
      <c r="F652" s="3">
        <v>45</v>
      </c>
      <c r="G652" s="3">
        <v>39</v>
      </c>
      <c r="H652" s="3">
        <v>1750</v>
      </c>
      <c r="I652" s="3">
        <v>1750</v>
      </c>
      <c r="J652" s="3">
        <v>1750</v>
      </c>
      <c r="K652" s="3">
        <v>5.4285714285714288</v>
      </c>
      <c r="L652" s="3">
        <v>-500</v>
      </c>
      <c r="M652" s="3">
        <v>0</v>
      </c>
      <c r="N652" s="3">
        <v>-1000</v>
      </c>
      <c r="O652" s="3"/>
      <c r="P652" s="3"/>
      <c r="Q652" s="179"/>
      <c r="R652" s="3"/>
      <c r="S652" s="3"/>
      <c r="T652" s="179"/>
      <c r="U652" s="3"/>
      <c r="V652" s="3"/>
      <c r="W652" s="179"/>
      <c r="X652" s="3"/>
      <c r="Y652" s="3"/>
      <c r="Z652" s="179"/>
      <c r="AA652" s="179"/>
      <c r="AB652" s="179"/>
      <c r="AC652" s="179"/>
      <c r="AD652" s="3"/>
      <c r="AE652" s="184"/>
      <c r="AF652" s="184"/>
      <c r="AG652" s="184"/>
      <c r="AH652" s="184"/>
      <c r="AI652" s="166"/>
    </row>
    <row r="653" spans="1:35" x14ac:dyDescent="0.25">
      <c r="A653" s="1">
        <v>651</v>
      </c>
      <c r="B653" s="3">
        <v>9500</v>
      </c>
      <c r="C653" s="3">
        <v>9500</v>
      </c>
      <c r="D653" s="3">
        <v>8500</v>
      </c>
      <c r="E653" s="3">
        <v>45</v>
      </c>
      <c r="F653" s="3">
        <v>39</v>
      </c>
      <c r="G653" s="3">
        <v>33</v>
      </c>
      <c r="H653" s="3">
        <v>1750</v>
      </c>
      <c r="I653" s="3">
        <v>1750</v>
      </c>
      <c r="J653" s="3">
        <v>1750</v>
      </c>
      <c r="K653" s="3">
        <v>4.8571428571428568</v>
      </c>
      <c r="L653" s="3">
        <v>0</v>
      </c>
      <c r="M653" s="3">
        <v>-1000</v>
      </c>
      <c r="N653" s="3">
        <v>0</v>
      </c>
      <c r="O653" s="3"/>
      <c r="P653" s="3"/>
      <c r="Q653" s="179"/>
      <c r="R653" s="3"/>
      <c r="S653" s="3"/>
      <c r="T653" s="179"/>
      <c r="U653" s="3"/>
      <c r="V653" s="3"/>
      <c r="W653" s="179"/>
      <c r="X653" s="3"/>
      <c r="Y653" s="3"/>
      <c r="Z653" s="179"/>
      <c r="AA653" s="179"/>
      <c r="AB653" s="179"/>
      <c r="AC653" s="179"/>
      <c r="AD653" s="3"/>
      <c r="AE653" s="184"/>
      <c r="AF653" s="184"/>
      <c r="AG653" s="184"/>
      <c r="AH653" s="184"/>
      <c r="AI653" s="166"/>
    </row>
    <row r="654" spans="1:35" x14ac:dyDescent="0.25">
      <c r="A654" s="1">
        <v>652</v>
      </c>
      <c r="B654" s="3">
        <v>9500</v>
      </c>
      <c r="C654" s="3">
        <v>8500</v>
      </c>
      <c r="D654" s="3">
        <v>8500</v>
      </c>
      <c r="E654" s="3">
        <v>39</v>
      </c>
      <c r="F654" s="3">
        <v>33</v>
      </c>
      <c r="G654" s="3">
        <v>27</v>
      </c>
      <c r="H654" s="3">
        <v>1750</v>
      </c>
      <c r="I654" s="3">
        <v>1750</v>
      </c>
      <c r="J654" s="3">
        <v>2750</v>
      </c>
      <c r="K654" s="3">
        <v>3.0909090909090908</v>
      </c>
      <c r="L654" s="3">
        <v>-1000</v>
      </c>
      <c r="M654" s="3">
        <v>0</v>
      </c>
      <c r="N654" s="3">
        <v>-1000</v>
      </c>
      <c r="O654" s="3"/>
      <c r="P654" s="3"/>
      <c r="Q654" s="179"/>
      <c r="R654" s="3"/>
      <c r="S654" s="3"/>
      <c r="T654" s="179"/>
      <c r="U654" s="3"/>
      <c r="V654" s="3"/>
      <c r="W654" s="179"/>
      <c r="X654" s="3"/>
      <c r="Y654" s="3"/>
      <c r="Z654" s="179"/>
      <c r="AA654" s="179"/>
      <c r="AB654" s="179"/>
      <c r="AC654" s="179"/>
      <c r="AD654" s="3"/>
      <c r="AE654" s="184"/>
      <c r="AF654" s="184"/>
      <c r="AG654" s="184"/>
      <c r="AH654" s="184"/>
      <c r="AI654" s="166"/>
    </row>
    <row r="655" spans="1:35" x14ac:dyDescent="0.25">
      <c r="A655" s="1">
        <v>653</v>
      </c>
      <c r="B655" s="3">
        <v>8500</v>
      </c>
      <c r="C655" s="3">
        <v>8500</v>
      </c>
      <c r="D655" s="3">
        <v>7500</v>
      </c>
      <c r="E655" s="3">
        <v>33</v>
      </c>
      <c r="F655" s="3">
        <v>27</v>
      </c>
      <c r="G655" s="3">
        <v>39</v>
      </c>
      <c r="H655" s="3">
        <v>1750</v>
      </c>
      <c r="I655" s="3">
        <v>2750</v>
      </c>
      <c r="J655" s="3">
        <v>2750</v>
      </c>
      <c r="K655" s="3">
        <v>2.7272727272727271</v>
      </c>
      <c r="L655" s="3">
        <v>0</v>
      </c>
      <c r="M655" s="3">
        <v>-1000</v>
      </c>
      <c r="N655" s="3">
        <v>-1000</v>
      </c>
      <c r="O655" s="3"/>
      <c r="P655" s="3"/>
      <c r="Q655" s="179"/>
      <c r="R655" s="3"/>
      <c r="S655" s="3"/>
      <c r="T655" s="179"/>
      <c r="U655" s="3"/>
      <c r="V655" s="3"/>
      <c r="W655" s="179"/>
      <c r="X655" s="3"/>
      <c r="Y655" s="3"/>
      <c r="Z655" s="179"/>
      <c r="AA655" s="179"/>
      <c r="AB655" s="179"/>
      <c r="AC655" s="179"/>
      <c r="AD655" s="3"/>
      <c r="AE655" s="184"/>
      <c r="AF655" s="184"/>
      <c r="AG655" s="184"/>
      <c r="AH655" s="184"/>
      <c r="AI655" s="166"/>
    </row>
    <row r="656" spans="1:35" x14ac:dyDescent="0.25">
      <c r="A656" s="1">
        <v>654</v>
      </c>
      <c r="B656" s="3">
        <v>8500</v>
      </c>
      <c r="C656" s="3">
        <v>7500</v>
      </c>
      <c r="D656" s="3">
        <v>6500</v>
      </c>
      <c r="E656" s="3">
        <v>27</v>
      </c>
      <c r="F656" s="3">
        <v>39</v>
      </c>
      <c r="G656" s="3">
        <v>37</v>
      </c>
      <c r="H656" s="3">
        <v>2750</v>
      </c>
      <c r="I656" s="3">
        <v>2750</v>
      </c>
      <c r="J656" s="3">
        <v>2750</v>
      </c>
      <c r="K656" s="3">
        <v>2.3636363636363638</v>
      </c>
      <c r="L656" s="3">
        <v>-1000</v>
      </c>
      <c r="M656" s="3">
        <v>-1000</v>
      </c>
      <c r="N656" s="3">
        <v>-500</v>
      </c>
      <c r="O656" s="3"/>
      <c r="P656" s="3"/>
      <c r="Q656" s="179"/>
      <c r="R656" s="3"/>
      <c r="S656" s="3"/>
      <c r="T656" s="179"/>
      <c r="U656" s="3"/>
      <c r="V656" s="3"/>
      <c r="W656" s="179"/>
      <c r="X656" s="3"/>
      <c r="Y656" s="3"/>
      <c r="Z656" s="179"/>
      <c r="AA656" s="179"/>
      <c r="AB656" s="179"/>
      <c r="AC656" s="179"/>
      <c r="AD656" s="3"/>
      <c r="AE656" s="184"/>
      <c r="AF656" s="184"/>
      <c r="AG656" s="184"/>
      <c r="AH656" s="184"/>
      <c r="AI656" s="166"/>
    </row>
    <row r="657" spans="1:35" x14ac:dyDescent="0.25">
      <c r="A657" s="1">
        <v>655</v>
      </c>
      <c r="B657" s="3">
        <v>7500</v>
      </c>
      <c r="C657" s="3">
        <v>6500</v>
      </c>
      <c r="D657" s="3">
        <v>6000</v>
      </c>
      <c r="E657" s="3">
        <v>39</v>
      </c>
      <c r="F657" s="3">
        <v>37</v>
      </c>
      <c r="G657" s="3">
        <v>33</v>
      </c>
      <c r="H657" s="3">
        <v>2750</v>
      </c>
      <c r="I657" s="3">
        <v>2750</v>
      </c>
      <c r="J657" s="3">
        <v>2750</v>
      </c>
      <c r="K657" s="3">
        <v>2.1818181818181817</v>
      </c>
      <c r="L657" s="3">
        <v>-1000</v>
      </c>
      <c r="M657" s="3">
        <v>-500</v>
      </c>
      <c r="N657" s="3">
        <v>0</v>
      </c>
      <c r="O657" s="3"/>
      <c r="P657" s="3"/>
      <c r="Q657" s="179"/>
      <c r="R657" s="3"/>
      <c r="S657" s="3"/>
      <c r="T657" s="179"/>
      <c r="U657" s="3"/>
      <c r="V657" s="3"/>
      <c r="W657" s="179"/>
      <c r="X657" s="3"/>
      <c r="Y657" s="3"/>
      <c r="Z657" s="179"/>
      <c r="AA657" s="179"/>
      <c r="AB657" s="179"/>
      <c r="AC657" s="179"/>
      <c r="AD657" s="166"/>
      <c r="AE657" s="166"/>
      <c r="AF657" s="166"/>
      <c r="AG657" s="166"/>
      <c r="AH657" s="166"/>
      <c r="AI657" s="166"/>
    </row>
    <row r="658" spans="1:35" x14ac:dyDescent="0.25">
      <c r="A658" s="1">
        <v>656</v>
      </c>
      <c r="B658" s="3">
        <v>6500</v>
      </c>
      <c r="C658" s="3">
        <v>6000</v>
      </c>
      <c r="D658" s="3">
        <v>6000</v>
      </c>
      <c r="E658" s="3">
        <v>37</v>
      </c>
      <c r="F658" s="3">
        <v>33</v>
      </c>
      <c r="G658" s="3">
        <v>32</v>
      </c>
      <c r="H658" s="3">
        <v>2750</v>
      </c>
      <c r="I658" s="3">
        <v>2750</v>
      </c>
      <c r="J658" s="3">
        <v>2750</v>
      </c>
      <c r="K658" s="3">
        <v>2.1818181818181817</v>
      </c>
      <c r="L658" s="3">
        <v>-500</v>
      </c>
      <c r="M658" s="3">
        <v>0</v>
      </c>
      <c r="N658" s="3">
        <v>0</v>
      </c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66"/>
      <c r="AE658" s="166"/>
      <c r="AF658" s="166"/>
      <c r="AG658" s="166"/>
      <c r="AH658" s="166"/>
      <c r="AI658" s="166"/>
    </row>
    <row r="659" spans="1:35" x14ac:dyDescent="0.25">
      <c r="A659" s="1">
        <v>657</v>
      </c>
      <c r="B659" s="3">
        <v>6000</v>
      </c>
      <c r="C659" s="3">
        <v>6000</v>
      </c>
      <c r="D659" s="3">
        <v>6000</v>
      </c>
      <c r="E659" s="3">
        <v>33</v>
      </c>
      <c r="F659" s="3">
        <v>32</v>
      </c>
      <c r="G659" s="3">
        <v>26</v>
      </c>
      <c r="H659" s="3">
        <v>2750</v>
      </c>
      <c r="I659" s="3">
        <v>2750</v>
      </c>
      <c r="J659" s="3">
        <v>2750</v>
      </c>
      <c r="K659" s="3">
        <v>2.1818181818181817</v>
      </c>
      <c r="L659" s="3">
        <v>0</v>
      </c>
      <c r="M659" s="3">
        <v>0</v>
      </c>
      <c r="N659" s="3">
        <v>-1000</v>
      </c>
      <c r="O659" s="3"/>
      <c r="P659" s="3"/>
      <c r="Q659" s="179"/>
      <c r="R659" s="3"/>
      <c r="S659" s="3"/>
      <c r="T659" s="179"/>
      <c r="U659" s="3"/>
      <c r="V659" s="3"/>
      <c r="W659" s="179"/>
      <c r="X659" s="3"/>
      <c r="Y659" s="3"/>
      <c r="Z659" s="179"/>
      <c r="AA659" s="179"/>
      <c r="AB659" s="179"/>
      <c r="AC659" s="179"/>
    </row>
    <row r="660" spans="1:35" x14ac:dyDescent="0.25">
      <c r="A660" s="1">
        <v>658</v>
      </c>
      <c r="B660" s="3">
        <v>6000</v>
      </c>
      <c r="C660" s="3">
        <v>6000</v>
      </c>
      <c r="D660" s="3">
        <v>5000</v>
      </c>
      <c r="E660" s="3">
        <v>32</v>
      </c>
      <c r="F660" s="3">
        <v>26</v>
      </c>
      <c r="G660" s="3">
        <v>23</v>
      </c>
      <c r="H660" s="3">
        <v>2750</v>
      </c>
      <c r="I660" s="3">
        <v>2750</v>
      </c>
      <c r="J660" s="3">
        <v>2750</v>
      </c>
      <c r="K660" s="3">
        <v>1.8181818181818181</v>
      </c>
      <c r="L660" s="3">
        <v>0</v>
      </c>
      <c r="M660" s="3">
        <v>-1000</v>
      </c>
      <c r="N660" s="3">
        <v>-1000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166"/>
      <c r="AE660" s="166"/>
      <c r="AF660" s="166"/>
      <c r="AG660" s="166"/>
      <c r="AH660" s="166"/>
      <c r="AI660" s="166"/>
    </row>
    <row r="661" spans="1:35" x14ac:dyDescent="0.25">
      <c r="A661" s="1">
        <v>659</v>
      </c>
      <c r="B661" s="3">
        <v>6000</v>
      </c>
      <c r="C661" s="3">
        <v>5000</v>
      </c>
      <c r="D661" s="3">
        <v>6750</v>
      </c>
      <c r="E661" s="3">
        <v>26</v>
      </c>
      <c r="F661" s="3">
        <v>23</v>
      </c>
      <c r="G661" s="3">
        <v>27</v>
      </c>
      <c r="H661" s="3">
        <v>2750</v>
      </c>
      <c r="I661" s="3">
        <v>2750</v>
      </c>
      <c r="J661" s="3">
        <v>5750</v>
      </c>
      <c r="K661" s="3">
        <v>1.173913043478261</v>
      </c>
      <c r="L661" s="3">
        <v>-1000</v>
      </c>
      <c r="M661" s="3">
        <v>-1000</v>
      </c>
      <c r="N661" s="3">
        <v>500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</row>
    <row r="662" spans="1:35" x14ac:dyDescent="0.25">
      <c r="A662" s="1">
        <v>660</v>
      </c>
      <c r="B662" s="3">
        <v>5000</v>
      </c>
      <c r="C662" s="3">
        <v>6750</v>
      </c>
      <c r="D662" s="3">
        <v>7250</v>
      </c>
      <c r="E662" s="3">
        <v>23</v>
      </c>
      <c r="F662" s="3">
        <v>27</v>
      </c>
      <c r="G662" s="3">
        <v>35</v>
      </c>
      <c r="H662" s="3">
        <v>2750</v>
      </c>
      <c r="I662" s="3">
        <v>5750</v>
      </c>
      <c r="J662" s="3">
        <v>2750</v>
      </c>
      <c r="K662" s="3">
        <v>2.6363636363636362</v>
      </c>
      <c r="L662" s="3">
        <v>-1000</v>
      </c>
      <c r="M662" s="3">
        <v>500</v>
      </c>
      <c r="N662" s="3">
        <v>-250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</row>
    <row r="663" spans="1:35" x14ac:dyDescent="0.25">
      <c r="A663" s="1">
        <v>661</v>
      </c>
      <c r="B663" s="3">
        <v>6750</v>
      </c>
      <c r="C663" s="3">
        <v>7250</v>
      </c>
      <c r="D663" s="3">
        <v>7000</v>
      </c>
      <c r="E663" s="3">
        <v>27</v>
      </c>
      <c r="F663" s="3">
        <v>35</v>
      </c>
      <c r="G663" s="3">
        <v>33</v>
      </c>
      <c r="H663" s="3">
        <v>5750</v>
      </c>
      <c r="I663" s="3">
        <v>2750</v>
      </c>
      <c r="J663" s="3">
        <v>2750</v>
      </c>
      <c r="K663" s="3">
        <v>2.5454545454545454</v>
      </c>
      <c r="L663" s="3">
        <v>500</v>
      </c>
      <c r="M663" s="3">
        <v>-250</v>
      </c>
      <c r="N663" s="3">
        <v>-1000</v>
      </c>
      <c r="AD663" s="3"/>
      <c r="AE663" s="3"/>
      <c r="AF663" s="3"/>
      <c r="AG663" s="3"/>
      <c r="AH663" s="3"/>
      <c r="AI663" s="3"/>
    </row>
    <row r="664" spans="1:35" x14ac:dyDescent="0.25">
      <c r="A664" s="1">
        <v>662</v>
      </c>
      <c r="B664" s="3">
        <v>7250</v>
      </c>
      <c r="C664" s="3">
        <v>7000</v>
      </c>
      <c r="D664" s="3">
        <v>6000</v>
      </c>
      <c r="E664" s="3">
        <v>35</v>
      </c>
      <c r="F664" s="3">
        <v>33</v>
      </c>
      <c r="G664" s="3">
        <v>45</v>
      </c>
      <c r="H664" s="3">
        <v>2750</v>
      </c>
      <c r="I664" s="3">
        <v>2750</v>
      </c>
      <c r="J664" s="3">
        <v>1750</v>
      </c>
      <c r="K664" s="3">
        <v>3.4285714285714284</v>
      </c>
      <c r="L664" s="3">
        <v>-250</v>
      </c>
      <c r="M664" s="3">
        <v>-1000</v>
      </c>
      <c r="N664" s="3">
        <v>2750</v>
      </c>
    </row>
    <row r="665" spans="1:35" x14ac:dyDescent="0.25">
      <c r="A665" s="1">
        <v>663</v>
      </c>
      <c r="B665" s="3">
        <v>7000</v>
      </c>
      <c r="C665" s="3">
        <v>6000</v>
      </c>
      <c r="D665" s="3">
        <v>8750</v>
      </c>
      <c r="E665" s="3">
        <v>33</v>
      </c>
      <c r="F665" s="3">
        <v>45</v>
      </c>
      <c r="G665" s="3">
        <v>37</v>
      </c>
      <c r="H665" s="3">
        <v>2750</v>
      </c>
      <c r="I665" s="3">
        <v>1750</v>
      </c>
      <c r="J665" s="3">
        <v>1750</v>
      </c>
      <c r="K665" s="3">
        <v>5</v>
      </c>
      <c r="L665" s="3">
        <v>-1000</v>
      </c>
      <c r="M665" s="3">
        <v>2750</v>
      </c>
      <c r="N665" s="3">
        <v>1500</v>
      </c>
    </row>
    <row r="666" spans="1:35" x14ac:dyDescent="0.25">
      <c r="A666" s="1">
        <v>664</v>
      </c>
      <c r="B666" s="3">
        <v>6000</v>
      </c>
      <c r="C666" s="3">
        <v>8750</v>
      </c>
      <c r="D666" s="3">
        <v>10250</v>
      </c>
      <c r="E666" s="3">
        <v>45</v>
      </c>
      <c r="F666" s="3">
        <v>37</v>
      </c>
      <c r="G666" s="3">
        <v>50</v>
      </c>
      <c r="H666" s="3">
        <v>1750</v>
      </c>
      <c r="I666" s="3">
        <v>1750</v>
      </c>
      <c r="J666" s="3">
        <v>3750</v>
      </c>
      <c r="K666" s="3">
        <v>2.7333333333333334</v>
      </c>
      <c r="L666" s="3">
        <v>2750</v>
      </c>
      <c r="M666" s="3">
        <v>1500</v>
      </c>
      <c r="N666" s="3">
        <v>-250</v>
      </c>
    </row>
    <row r="667" spans="1:35" x14ac:dyDescent="0.25">
      <c r="A667" s="1">
        <v>665</v>
      </c>
      <c r="B667" s="3">
        <v>8750</v>
      </c>
      <c r="C667" s="3">
        <v>10250</v>
      </c>
      <c r="D667" s="3">
        <v>10000</v>
      </c>
      <c r="E667" s="3">
        <v>37</v>
      </c>
      <c r="F667" s="3">
        <v>50</v>
      </c>
      <c r="G667" s="3">
        <v>39</v>
      </c>
      <c r="H667" s="3">
        <v>1750</v>
      </c>
      <c r="I667" s="3">
        <v>3750</v>
      </c>
      <c r="J667" s="3">
        <v>2750</v>
      </c>
      <c r="K667" s="3">
        <v>3.6363636363636362</v>
      </c>
      <c r="L667" s="3">
        <v>1500</v>
      </c>
      <c r="M667" s="3">
        <v>-250</v>
      </c>
      <c r="N667" s="3">
        <v>0</v>
      </c>
    </row>
    <row r="668" spans="1:35" x14ac:dyDescent="0.25">
      <c r="A668" s="1">
        <v>666</v>
      </c>
      <c r="B668" s="3">
        <v>10250</v>
      </c>
      <c r="C668" s="3">
        <v>10000</v>
      </c>
      <c r="D668" s="3">
        <v>10000</v>
      </c>
      <c r="E668" s="3">
        <v>50</v>
      </c>
      <c r="F668" s="3">
        <v>39</v>
      </c>
      <c r="G668" s="3">
        <v>51</v>
      </c>
      <c r="H668" s="3">
        <v>3750</v>
      </c>
      <c r="I668" s="3">
        <v>2750</v>
      </c>
      <c r="J668" s="3">
        <v>3750</v>
      </c>
      <c r="K668" s="3">
        <v>2.6666666666666665</v>
      </c>
      <c r="L668" s="3">
        <v>-250</v>
      </c>
      <c r="M668" s="3">
        <v>0</v>
      </c>
      <c r="N668" s="3">
        <v>2000</v>
      </c>
    </row>
    <row r="669" spans="1:35" x14ac:dyDescent="0.25">
      <c r="A669" s="1">
        <v>667</v>
      </c>
      <c r="B669" s="3">
        <v>10000</v>
      </c>
      <c r="C669" s="3">
        <v>10000</v>
      </c>
      <c r="D669" s="3">
        <v>12000</v>
      </c>
      <c r="E669" s="3">
        <v>39</v>
      </c>
      <c r="F669" s="3">
        <v>51</v>
      </c>
      <c r="G669" s="3">
        <v>52</v>
      </c>
      <c r="H669" s="3">
        <v>2750</v>
      </c>
      <c r="I669" s="3">
        <v>3750</v>
      </c>
      <c r="J669" s="3">
        <v>1750</v>
      </c>
      <c r="K669" s="3">
        <v>6.8571428571428568</v>
      </c>
      <c r="L669" s="3">
        <v>0</v>
      </c>
      <c r="M669" s="3">
        <v>2000</v>
      </c>
      <c r="N669" s="3">
        <v>-1250</v>
      </c>
    </row>
    <row r="670" spans="1:35" x14ac:dyDescent="0.25">
      <c r="A670" s="1">
        <v>668</v>
      </c>
      <c r="B670" s="3">
        <v>10000</v>
      </c>
      <c r="C670" s="3">
        <v>12000</v>
      </c>
      <c r="D670" s="3">
        <v>10750</v>
      </c>
      <c r="E670" s="3">
        <v>51</v>
      </c>
      <c r="F670" s="3">
        <v>52</v>
      </c>
      <c r="G670" s="3">
        <v>41</v>
      </c>
      <c r="H670" s="3">
        <v>3750</v>
      </c>
      <c r="I670" s="3">
        <v>1750</v>
      </c>
      <c r="J670" s="3">
        <v>3750</v>
      </c>
      <c r="K670" s="3">
        <v>2.8666666666666667</v>
      </c>
      <c r="L670" s="3">
        <v>2000</v>
      </c>
      <c r="M670" s="3">
        <v>-1250</v>
      </c>
      <c r="N670" s="3">
        <v>750</v>
      </c>
    </row>
    <row r="671" spans="1:35" x14ac:dyDescent="0.25">
      <c r="A671" s="1">
        <v>669</v>
      </c>
      <c r="B671" s="3">
        <v>12000</v>
      </c>
      <c r="C671" s="3">
        <v>10750</v>
      </c>
      <c r="D671" s="3">
        <v>11500</v>
      </c>
      <c r="E671" s="3">
        <v>52</v>
      </c>
      <c r="F671" s="3">
        <v>41</v>
      </c>
      <c r="G671" s="3">
        <v>51</v>
      </c>
      <c r="H671" s="3">
        <v>1750</v>
      </c>
      <c r="I671" s="3">
        <v>3750</v>
      </c>
      <c r="J671" s="3">
        <v>1750</v>
      </c>
      <c r="K671" s="3">
        <v>6.5714285714285712</v>
      </c>
      <c r="L671" s="3">
        <v>-1250</v>
      </c>
      <c r="M671" s="3">
        <v>750</v>
      </c>
      <c r="N671" s="3">
        <v>-1000</v>
      </c>
    </row>
    <row r="672" spans="1:35" x14ac:dyDescent="0.25">
      <c r="A672" s="1">
        <v>670</v>
      </c>
      <c r="B672" s="3">
        <v>10750</v>
      </c>
      <c r="C672" s="3">
        <v>11500</v>
      </c>
      <c r="D672" s="3">
        <v>10500</v>
      </c>
      <c r="E672" s="3">
        <v>41</v>
      </c>
      <c r="F672" s="3">
        <v>51</v>
      </c>
      <c r="G672" s="3">
        <v>44</v>
      </c>
      <c r="H672" s="3">
        <v>3750</v>
      </c>
      <c r="I672" s="3">
        <v>1750</v>
      </c>
      <c r="J672" s="3">
        <v>3750</v>
      </c>
      <c r="K672" s="3">
        <v>2.8</v>
      </c>
      <c r="L672" s="3">
        <v>750</v>
      </c>
      <c r="M672" s="3">
        <v>-1000</v>
      </c>
      <c r="N672" s="3">
        <v>-750</v>
      </c>
    </row>
    <row r="673" spans="1:14" x14ac:dyDescent="0.25">
      <c r="A673" s="1">
        <v>671</v>
      </c>
      <c r="B673" s="3">
        <v>11500</v>
      </c>
      <c r="C673" s="3">
        <v>10500</v>
      </c>
      <c r="D673" s="3">
        <v>9750</v>
      </c>
      <c r="E673" s="3">
        <v>51</v>
      </c>
      <c r="F673" s="3">
        <v>44</v>
      </c>
      <c r="G673" s="3">
        <v>56</v>
      </c>
      <c r="H673" s="3">
        <v>1750</v>
      </c>
      <c r="I673" s="3">
        <v>3750</v>
      </c>
      <c r="J673" s="3">
        <v>4750</v>
      </c>
      <c r="K673" s="3">
        <v>2.0526315789473686</v>
      </c>
      <c r="L673" s="3">
        <v>-1000</v>
      </c>
      <c r="M673" s="3">
        <v>-750</v>
      </c>
      <c r="N673" s="3">
        <v>1500</v>
      </c>
    </row>
    <row r="674" spans="1:14" x14ac:dyDescent="0.25">
      <c r="A674" s="1">
        <v>672</v>
      </c>
      <c r="B674" s="3">
        <v>10500</v>
      </c>
      <c r="C674" s="3">
        <v>9750</v>
      </c>
      <c r="D674" s="3">
        <v>11250</v>
      </c>
      <c r="E674" s="3">
        <v>44</v>
      </c>
      <c r="F674" s="3">
        <v>56</v>
      </c>
      <c r="G674" s="3">
        <v>56</v>
      </c>
      <c r="H674" s="3">
        <v>3750</v>
      </c>
      <c r="I674" s="3">
        <v>4750</v>
      </c>
      <c r="J674" s="3">
        <v>1750</v>
      </c>
      <c r="K674" s="3">
        <v>6.4285714285714288</v>
      </c>
      <c r="L674" s="3">
        <v>-750</v>
      </c>
      <c r="M674" s="3">
        <v>1500</v>
      </c>
      <c r="N674" s="3">
        <v>500</v>
      </c>
    </row>
    <row r="675" spans="1:14" x14ac:dyDescent="0.25">
      <c r="A675" s="1">
        <v>673</v>
      </c>
      <c r="B675" s="3">
        <v>9750</v>
      </c>
      <c r="C675" s="3">
        <v>11250</v>
      </c>
      <c r="D675" s="3">
        <v>11750</v>
      </c>
      <c r="E675" s="3">
        <v>56</v>
      </c>
      <c r="F675" s="3">
        <v>56</v>
      </c>
      <c r="G675" s="3">
        <v>53</v>
      </c>
      <c r="H675" s="3">
        <v>4750</v>
      </c>
      <c r="I675" s="3">
        <v>1750</v>
      </c>
      <c r="J675" s="3">
        <v>1750</v>
      </c>
      <c r="K675" s="3">
        <v>6.7142857142857144</v>
      </c>
      <c r="L675" s="3">
        <v>1500</v>
      </c>
      <c r="M675" s="3">
        <v>500</v>
      </c>
      <c r="N675" s="3">
        <v>0</v>
      </c>
    </row>
    <row r="676" spans="1:14" x14ac:dyDescent="0.25">
      <c r="A676" s="1">
        <v>674</v>
      </c>
      <c r="B676" s="3">
        <v>11250</v>
      </c>
      <c r="C676" s="3">
        <v>11750</v>
      </c>
      <c r="D676" s="3">
        <v>11750</v>
      </c>
      <c r="E676" s="3">
        <v>56</v>
      </c>
      <c r="F676" s="3">
        <v>53</v>
      </c>
      <c r="G676" s="3">
        <v>53</v>
      </c>
      <c r="H676" s="3">
        <v>1750</v>
      </c>
      <c r="I676" s="3">
        <v>1750</v>
      </c>
      <c r="J676" s="3">
        <v>3750</v>
      </c>
      <c r="K676" s="3">
        <v>3.1333333333333333</v>
      </c>
      <c r="L676" s="3">
        <v>500</v>
      </c>
      <c r="M676" s="3">
        <v>0</v>
      </c>
      <c r="N676" s="3">
        <v>-250</v>
      </c>
    </row>
    <row r="677" spans="1:14" x14ac:dyDescent="0.25">
      <c r="A677" s="1">
        <v>675</v>
      </c>
      <c r="B677" s="3">
        <v>11750</v>
      </c>
      <c r="C677" s="3">
        <v>11750</v>
      </c>
      <c r="D677" s="3">
        <v>11500</v>
      </c>
      <c r="E677" s="3">
        <v>53</v>
      </c>
      <c r="F677" s="3">
        <v>53</v>
      </c>
      <c r="G677" s="3">
        <v>52</v>
      </c>
      <c r="H677" s="3">
        <v>1750</v>
      </c>
      <c r="I677" s="3">
        <v>3750</v>
      </c>
      <c r="J677" s="3">
        <v>3750</v>
      </c>
      <c r="K677" s="3">
        <v>3.0666666666666669</v>
      </c>
      <c r="L677" s="3">
        <v>0</v>
      </c>
      <c r="M677" s="3">
        <v>-250</v>
      </c>
      <c r="N677" s="3">
        <v>250</v>
      </c>
    </row>
    <row r="678" spans="1:14" x14ac:dyDescent="0.25">
      <c r="A678" s="1">
        <v>676</v>
      </c>
      <c r="B678" s="3">
        <v>11750</v>
      </c>
      <c r="C678" s="3">
        <v>11500</v>
      </c>
      <c r="D678" s="3">
        <v>11750</v>
      </c>
      <c r="E678" s="3">
        <v>53</v>
      </c>
      <c r="F678" s="3">
        <v>52</v>
      </c>
      <c r="G678" s="3">
        <v>48</v>
      </c>
      <c r="H678" s="3">
        <v>3750</v>
      </c>
      <c r="I678" s="3">
        <v>3750</v>
      </c>
      <c r="J678" s="3">
        <v>4750</v>
      </c>
      <c r="K678" s="3">
        <v>2.4736842105263159</v>
      </c>
      <c r="L678" s="3">
        <v>-250</v>
      </c>
      <c r="M678" s="3">
        <v>250</v>
      </c>
      <c r="N678" s="3">
        <v>-1000</v>
      </c>
    </row>
    <row r="679" spans="1:14" x14ac:dyDescent="0.25">
      <c r="A679" s="1">
        <v>677</v>
      </c>
      <c r="B679" s="3">
        <v>11500</v>
      </c>
      <c r="C679" s="3">
        <v>11750</v>
      </c>
      <c r="D679" s="3">
        <v>10750</v>
      </c>
      <c r="E679" s="3">
        <v>52</v>
      </c>
      <c r="F679" s="3">
        <v>48</v>
      </c>
      <c r="G679" s="3">
        <v>29</v>
      </c>
      <c r="H679" s="3">
        <v>3750</v>
      </c>
      <c r="I679" s="3">
        <v>4750</v>
      </c>
      <c r="J679" s="3">
        <v>5750</v>
      </c>
      <c r="K679" s="3">
        <v>1.8695652173913044</v>
      </c>
      <c r="L679" s="3">
        <v>250</v>
      </c>
      <c r="M679" s="3">
        <v>-1000</v>
      </c>
      <c r="N679" s="3">
        <v>1000</v>
      </c>
    </row>
    <row r="680" spans="1:14" x14ac:dyDescent="0.25">
      <c r="A680" s="1">
        <v>678</v>
      </c>
      <c r="B680" s="3">
        <v>11750</v>
      </c>
      <c r="C680" s="3">
        <v>10750</v>
      </c>
      <c r="D680" s="3">
        <v>11750</v>
      </c>
      <c r="E680" s="3">
        <v>48</v>
      </c>
      <c r="F680" s="3">
        <v>29</v>
      </c>
      <c r="G680" s="3">
        <v>55</v>
      </c>
      <c r="H680" s="3">
        <v>4750</v>
      </c>
      <c r="I680" s="3">
        <v>5750</v>
      </c>
      <c r="J680" s="3">
        <v>2750</v>
      </c>
      <c r="K680" s="3">
        <v>4.2727272727272725</v>
      </c>
      <c r="L680" s="3">
        <v>-1000</v>
      </c>
      <c r="M680" s="3">
        <v>1000</v>
      </c>
      <c r="N680" s="3">
        <v>0</v>
      </c>
    </row>
    <row r="681" spans="1:14" x14ac:dyDescent="0.25">
      <c r="A681" s="1">
        <v>679</v>
      </c>
      <c r="B681" s="3">
        <v>10750</v>
      </c>
      <c r="C681" s="3">
        <v>11750</v>
      </c>
      <c r="D681" s="3">
        <v>11750</v>
      </c>
      <c r="E681" s="3">
        <v>29</v>
      </c>
      <c r="F681" s="3">
        <v>55</v>
      </c>
      <c r="G681" s="3">
        <v>45</v>
      </c>
      <c r="H681" s="3">
        <v>5750</v>
      </c>
      <c r="I681" s="3">
        <v>2750</v>
      </c>
      <c r="J681" s="3">
        <v>1750</v>
      </c>
      <c r="K681" s="3">
        <v>6.7142857142857144</v>
      </c>
      <c r="L681" s="3">
        <v>1000</v>
      </c>
      <c r="M681" s="3">
        <v>0</v>
      </c>
      <c r="N681" s="3">
        <v>500</v>
      </c>
    </row>
    <row r="682" spans="1:14" x14ac:dyDescent="0.25">
      <c r="A682" s="1">
        <v>680</v>
      </c>
      <c r="B682" s="3">
        <v>11750</v>
      </c>
      <c r="C682" s="3">
        <v>11750</v>
      </c>
      <c r="D682" s="3">
        <v>12250</v>
      </c>
      <c r="E682" s="3">
        <v>55</v>
      </c>
      <c r="F682" s="3">
        <v>45</v>
      </c>
      <c r="G682" s="3">
        <v>48</v>
      </c>
      <c r="H682" s="3">
        <v>2750</v>
      </c>
      <c r="I682" s="3">
        <v>1750</v>
      </c>
      <c r="J682" s="3">
        <v>2750</v>
      </c>
      <c r="K682" s="3">
        <v>4.4545454545454541</v>
      </c>
      <c r="L682" s="3">
        <v>0</v>
      </c>
      <c r="M682" s="3">
        <v>500</v>
      </c>
      <c r="N682" s="3">
        <v>-500</v>
      </c>
    </row>
    <row r="683" spans="1:14" x14ac:dyDescent="0.25">
      <c r="A683" s="1">
        <v>681</v>
      </c>
      <c r="B683" s="3">
        <v>11750</v>
      </c>
      <c r="C683" s="3">
        <v>12250</v>
      </c>
      <c r="D683" s="3">
        <v>11750</v>
      </c>
      <c r="E683" s="3">
        <v>45</v>
      </c>
      <c r="F683" s="3">
        <v>48</v>
      </c>
      <c r="G683" s="3">
        <v>50</v>
      </c>
      <c r="H683" s="3">
        <v>1750</v>
      </c>
      <c r="I683" s="3">
        <v>2750</v>
      </c>
      <c r="J683" s="3">
        <v>3750</v>
      </c>
      <c r="K683" s="3">
        <v>3.1333333333333333</v>
      </c>
      <c r="L683" s="3">
        <v>500</v>
      </c>
      <c r="M683" s="3">
        <v>-500</v>
      </c>
      <c r="N683" s="3">
        <v>250</v>
      </c>
    </row>
    <row r="684" spans="1:14" x14ac:dyDescent="0.25">
      <c r="A684" s="1">
        <v>682</v>
      </c>
      <c r="B684" s="3">
        <v>12250</v>
      </c>
      <c r="C684" s="3">
        <v>11750</v>
      </c>
      <c r="D684" s="3">
        <v>12000</v>
      </c>
      <c r="E684" s="3">
        <v>48</v>
      </c>
      <c r="F684" s="3">
        <v>50</v>
      </c>
      <c r="G684" s="3">
        <v>53</v>
      </c>
      <c r="H684" s="3">
        <v>2750</v>
      </c>
      <c r="I684" s="3">
        <v>3750</v>
      </c>
      <c r="J684" s="3">
        <v>4750</v>
      </c>
      <c r="K684" s="3">
        <v>2.5263157894736841</v>
      </c>
      <c r="L684" s="3">
        <v>-500</v>
      </c>
      <c r="M684" s="3">
        <v>250</v>
      </c>
      <c r="N684" s="3">
        <v>-500</v>
      </c>
    </row>
    <row r="685" spans="1:14" x14ac:dyDescent="0.25">
      <c r="A685" s="1">
        <v>683</v>
      </c>
      <c r="B685" s="3">
        <v>11750</v>
      </c>
      <c r="C685" s="3">
        <v>12000</v>
      </c>
      <c r="D685" s="3">
        <v>11500</v>
      </c>
      <c r="E685" s="3">
        <v>50</v>
      </c>
      <c r="F685" s="3">
        <v>53</v>
      </c>
      <c r="G685" s="3">
        <v>33</v>
      </c>
      <c r="H685" s="3">
        <v>3750</v>
      </c>
      <c r="I685" s="3">
        <v>4750</v>
      </c>
      <c r="J685" s="3">
        <v>4750</v>
      </c>
      <c r="K685" s="3">
        <v>2.4210526315789473</v>
      </c>
      <c r="L685" s="3">
        <v>250</v>
      </c>
      <c r="M685" s="3">
        <v>-500</v>
      </c>
      <c r="N685" s="3">
        <v>-250</v>
      </c>
    </row>
    <row r="686" spans="1:14" x14ac:dyDescent="0.25">
      <c r="A686" s="1">
        <v>684</v>
      </c>
      <c r="B686" s="3">
        <v>12000</v>
      </c>
      <c r="C686" s="3">
        <v>11500</v>
      </c>
      <c r="D686" s="3">
        <v>11250</v>
      </c>
      <c r="E686" s="3">
        <v>53</v>
      </c>
      <c r="F686" s="3">
        <v>33</v>
      </c>
      <c r="G686" s="3">
        <v>44</v>
      </c>
      <c r="H686" s="3">
        <v>4750</v>
      </c>
      <c r="I686" s="3">
        <v>4750</v>
      </c>
      <c r="J686" s="3">
        <v>4750</v>
      </c>
      <c r="K686" s="3">
        <v>2.3684210526315788</v>
      </c>
      <c r="L686" s="3">
        <v>-500</v>
      </c>
      <c r="M686" s="3">
        <v>-250</v>
      </c>
      <c r="N686" s="3">
        <v>0</v>
      </c>
    </row>
    <row r="687" spans="1:14" x14ac:dyDescent="0.25">
      <c r="A687" s="1">
        <v>685</v>
      </c>
      <c r="B687" s="3">
        <v>11500</v>
      </c>
      <c r="C687" s="3">
        <v>11250</v>
      </c>
      <c r="D687" s="3">
        <v>11250</v>
      </c>
      <c r="E687" s="3">
        <v>33</v>
      </c>
      <c r="F687" s="3">
        <v>44</v>
      </c>
      <c r="G687" s="3">
        <v>34</v>
      </c>
      <c r="H687" s="3">
        <v>4750</v>
      </c>
      <c r="I687" s="3">
        <v>4750</v>
      </c>
      <c r="J687" s="3">
        <v>2750</v>
      </c>
      <c r="K687" s="3">
        <v>4.0909090909090908</v>
      </c>
      <c r="L687" s="3">
        <v>-250</v>
      </c>
      <c r="M687" s="3">
        <v>0</v>
      </c>
      <c r="N687" s="3">
        <v>-1250</v>
      </c>
    </row>
    <row r="688" spans="1:14" x14ac:dyDescent="0.25">
      <c r="A688" s="1">
        <v>686</v>
      </c>
      <c r="B688" s="3">
        <v>11250</v>
      </c>
      <c r="C688" s="3">
        <v>11250</v>
      </c>
      <c r="D688" s="3">
        <v>10000</v>
      </c>
      <c r="E688" s="3">
        <v>44</v>
      </c>
      <c r="F688" s="3">
        <v>34</v>
      </c>
      <c r="G688" s="3">
        <v>33</v>
      </c>
      <c r="H688" s="3">
        <v>4750</v>
      </c>
      <c r="I688" s="3">
        <v>2750</v>
      </c>
      <c r="J688" s="3">
        <v>3750</v>
      </c>
      <c r="K688" s="3">
        <v>2.6666666666666665</v>
      </c>
      <c r="L688" s="3">
        <v>0</v>
      </c>
      <c r="M688" s="3">
        <v>-1250</v>
      </c>
      <c r="N688" s="3">
        <v>250</v>
      </c>
    </row>
    <row r="689" spans="1:14" x14ac:dyDescent="0.25">
      <c r="A689" s="1">
        <v>687</v>
      </c>
      <c r="B689" s="3">
        <v>11250</v>
      </c>
      <c r="C689" s="3">
        <v>10000</v>
      </c>
      <c r="D689" s="3">
        <v>10250</v>
      </c>
      <c r="E689" s="3">
        <v>34</v>
      </c>
      <c r="F689" s="3">
        <v>33</v>
      </c>
      <c r="G689" s="3">
        <v>33</v>
      </c>
      <c r="H689" s="3">
        <v>2750</v>
      </c>
      <c r="I689" s="3">
        <v>3750</v>
      </c>
      <c r="J689" s="3">
        <v>2750</v>
      </c>
      <c r="K689" s="3">
        <v>3.7272727272727271</v>
      </c>
      <c r="L689" s="3">
        <v>-1250</v>
      </c>
      <c r="M689" s="3">
        <v>250</v>
      </c>
      <c r="N689" s="3">
        <v>-750</v>
      </c>
    </row>
    <row r="690" spans="1:14" x14ac:dyDescent="0.25">
      <c r="A690" s="1">
        <v>688</v>
      </c>
      <c r="B690" s="3">
        <v>10000</v>
      </c>
      <c r="C690" s="3">
        <v>10250</v>
      </c>
      <c r="D690" s="3">
        <v>9500</v>
      </c>
      <c r="E690" s="3">
        <v>33</v>
      </c>
      <c r="F690" s="3">
        <v>33</v>
      </c>
      <c r="G690" s="3">
        <v>27</v>
      </c>
      <c r="H690" s="3">
        <v>3750</v>
      </c>
      <c r="I690" s="3">
        <v>2750</v>
      </c>
      <c r="J690" s="3">
        <v>2750</v>
      </c>
      <c r="K690" s="3">
        <v>3.4545454545454546</v>
      </c>
      <c r="L690" s="3">
        <v>250</v>
      </c>
      <c r="M690" s="3">
        <v>-750</v>
      </c>
      <c r="N690" s="3">
        <v>0</v>
      </c>
    </row>
    <row r="691" spans="1:14" x14ac:dyDescent="0.25">
      <c r="A691" s="1">
        <v>689</v>
      </c>
      <c r="B691" s="3">
        <v>10250</v>
      </c>
      <c r="C691" s="3">
        <v>9500</v>
      </c>
      <c r="D691" s="3">
        <v>9500</v>
      </c>
      <c r="E691" s="3">
        <v>33</v>
      </c>
      <c r="F691" s="3">
        <v>27</v>
      </c>
      <c r="G691" s="3">
        <v>23</v>
      </c>
      <c r="H691" s="3">
        <v>2750</v>
      </c>
      <c r="I691" s="3">
        <v>2750</v>
      </c>
      <c r="J691" s="3">
        <v>5750</v>
      </c>
      <c r="K691" s="3">
        <v>1.6521739130434783</v>
      </c>
      <c r="L691" s="3">
        <v>-750</v>
      </c>
      <c r="M691" s="3">
        <v>0</v>
      </c>
      <c r="N691" s="3">
        <v>250</v>
      </c>
    </row>
    <row r="692" spans="1:14" x14ac:dyDescent="0.25">
      <c r="A692" s="1">
        <v>690</v>
      </c>
      <c r="B692" s="3">
        <v>9500</v>
      </c>
      <c r="C692" s="3">
        <v>9500</v>
      </c>
      <c r="D692" s="3">
        <v>9750</v>
      </c>
      <c r="E692" s="3">
        <v>27</v>
      </c>
      <c r="F692" s="3">
        <v>23</v>
      </c>
      <c r="G692" s="3">
        <v>24</v>
      </c>
      <c r="H692" s="3">
        <v>2750</v>
      </c>
      <c r="I692" s="3">
        <v>5750</v>
      </c>
      <c r="J692" s="3">
        <v>2750</v>
      </c>
      <c r="K692" s="3">
        <v>3.5454545454545454</v>
      </c>
      <c r="L692" s="3">
        <v>0</v>
      </c>
      <c r="M692" s="3">
        <v>250</v>
      </c>
      <c r="N692" s="3">
        <v>-1250</v>
      </c>
    </row>
    <row r="693" spans="1:14" x14ac:dyDescent="0.25">
      <c r="A693" s="1">
        <v>691</v>
      </c>
      <c r="B693" s="3">
        <v>9500</v>
      </c>
      <c r="C693" s="3">
        <v>9750</v>
      </c>
      <c r="D693" s="3">
        <v>8500</v>
      </c>
      <c r="E693" s="3">
        <v>23</v>
      </c>
      <c r="F693" s="3">
        <v>24</v>
      </c>
      <c r="G693" s="3">
        <v>26</v>
      </c>
      <c r="H693" s="3">
        <v>5750</v>
      </c>
      <c r="I693" s="3">
        <v>2750</v>
      </c>
      <c r="J693" s="3">
        <v>4750</v>
      </c>
      <c r="K693" s="3">
        <v>1.7894736842105263</v>
      </c>
      <c r="L693" s="3">
        <v>250</v>
      </c>
      <c r="M693" s="3">
        <v>-1250</v>
      </c>
      <c r="N693" s="3">
        <v>500</v>
      </c>
    </row>
    <row r="694" spans="1:14" x14ac:dyDescent="0.25">
      <c r="A694" s="1">
        <v>692</v>
      </c>
      <c r="B694" s="3">
        <v>9750</v>
      </c>
      <c r="C694" s="3">
        <v>8500</v>
      </c>
      <c r="D694" s="3">
        <v>9000</v>
      </c>
      <c r="E694" s="3">
        <v>24</v>
      </c>
      <c r="F694" s="3">
        <v>26</v>
      </c>
      <c r="G694" s="3">
        <v>28</v>
      </c>
      <c r="H694" s="3">
        <v>2750</v>
      </c>
      <c r="I694" s="3">
        <v>4750</v>
      </c>
      <c r="J694" s="3">
        <v>2750</v>
      </c>
      <c r="K694" s="3">
        <v>3.2727272727272729</v>
      </c>
      <c r="L694" s="3">
        <v>-1250</v>
      </c>
      <c r="M694" s="3">
        <v>500</v>
      </c>
      <c r="N694" s="3">
        <v>-750</v>
      </c>
    </row>
    <row r="695" spans="1:14" x14ac:dyDescent="0.25">
      <c r="A695" s="1">
        <v>693</v>
      </c>
      <c r="B695" s="3">
        <v>8500</v>
      </c>
      <c r="C695" s="3">
        <v>9000</v>
      </c>
      <c r="D695" s="3">
        <v>8250</v>
      </c>
      <c r="E695" s="3">
        <v>26</v>
      </c>
      <c r="F695" s="3">
        <v>28</v>
      </c>
      <c r="G695" s="3">
        <v>19</v>
      </c>
      <c r="H695" s="3">
        <v>4750</v>
      </c>
      <c r="I695" s="3">
        <v>2750</v>
      </c>
      <c r="J695" s="3">
        <v>3750</v>
      </c>
      <c r="K695" s="3">
        <v>2.2000000000000002</v>
      </c>
      <c r="L695" s="3">
        <v>500</v>
      </c>
      <c r="M695" s="3">
        <v>-750</v>
      </c>
      <c r="N695" s="3">
        <v>-1750</v>
      </c>
    </row>
    <row r="696" spans="1:14" x14ac:dyDescent="0.25">
      <c r="A696" s="1">
        <v>694</v>
      </c>
      <c r="B696" s="3">
        <v>9000</v>
      </c>
      <c r="C696" s="3">
        <v>8250</v>
      </c>
      <c r="D696" s="3">
        <v>6500</v>
      </c>
      <c r="E696" s="3">
        <v>28</v>
      </c>
      <c r="F696" s="3">
        <v>19</v>
      </c>
      <c r="G696" s="3">
        <v>14</v>
      </c>
      <c r="H696" s="3">
        <v>2750</v>
      </c>
      <c r="I696" s="3">
        <v>3750</v>
      </c>
      <c r="J696" s="3">
        <v>3750</v>
      </c>
      <c r="K696" s="3">
        <v>1.7333333333333334</v>
      </c>
      <c r="L696" s="3">
        <v>-750</v>
      </c>
      <c r="M696" s="3">
        <v>-1750</v>
      </c>
      <c r="N696" s="3">
        <v>500</v>
      </c>
    </row>
    <row r="697" spans="1:14" x14ac:dyDescent="0.25">
      <c r="A697" s="1">
        <v>695</v>
      </c>
      <c r="B697" s="3">
        <v>8250</v>
      </c>
      <c r="C697" s="3">
        <v>6500</v>
      </c>
      <c r="D697" s="3">
        <v>7000</v>
      </c>
      <c r="E697" s="3">
        <v>19</v>
      </c>
      <c r="F697" s="3">
        <v>14</v>
      </c>
      <c r="G697" s="3">
        <v>18</v>
      </c>
      <c r="H697" s="3">
        <v>3750</v>
      </c>
      <c r="I697" s="3">
        <v>3750</v>
      </c>
      <c r="J697" s="3">
        <v>3750</v>
      </c>
      <c r="K697" s="3">
        <v>1.8666666666666667</v>
      </c>
      <c r="L697" s="3">
        <v>-1750</v>
      </c>
      <c r="M697" s="3">
        <v>500</v>
      </c>
      <c r="N697" s="3">
        <v>250</v>
      </c>
    </row>
    <row r="698" spans="1:14" x14ac:dyDescent="0.25">
      <c r="A698" s="1">
        <v>696</v>
      </c>
      <c r="B698" s="3">
        <v>6500</v>
      </c>
      <c r="C698" s="3">
        <v>7000</v>
      </c>
      <c r="D698" s="3">
        <v>7250</v>
      </c>
      <c r="E698" s="3">
        <v>14</v>
      </c>
      <c r="F698" s="3">
        <v>18</v>
      </c>
      <c r="G698" s="3">
        <v>19</v>
      </c>
      <c r="H698" s="3">
        <v>3750</v>
      </c>
      <c r="I698" s="3">
        <v>3750</v>
      </c>
      <c r="J698" s="3">
        <v>3750</v>
      </c>
      <c r="K698" s="3">
        <v>1.9333333333333333</v>
      </c>
      <c r="L698" s="3">
        <v>500</v>
      </c>
      <c r="M698" s="3">
        <v>250</v>
      </c>
      <c r="N698" s="3">
        <v>250</v>
      </c>
    </row>
    <row r="699" spans="1:14" x14ac:dyDescent="0.25">
      <c r="A699" s="1">
        <v>697</v>
      </c>
      <c r="B699" s="3">
        <v>7000</v>
      </c>
      <c r="C699" s="3">
        <v>7250</v>
      </c>
      <c r="D699" s="3">
        <v>7500</v>
      </c>
      <c r="E699" s="3">
        <v>18</v>
      </c>
      <c r="F699" s="3">
        <v>19</v>
      </c>
      <c r="G699" s="3">
        <v>16</v>
      </c>
      <c r="H699" s="3">
        <v>3750</v>
      </c>
      <c r="I699" s="3">
        <v>3750</v>
      </c>
      <c r="J699" s="3">
        <v>3750</v>
      </c>
      <c r="K699" s="3">
        <v>2</v>
      </c>
      <c r="L699" s="3">
        <v>250</v>
      </c>
      <c r="M699" s="3">
        <v>250</v>
      </c>
      <c r="N699" s="3">
        <v>-250</v>
      </c>
    </row>
    <row r="700" spans="1:14" x14ac:dyDescent="0.25">
      <c r="A700" s="1">
        <v>698</v>
      </c>
      <c r="B700" s="3">
        <v>7250</v>
      </c>
      <c r="C700" s="3">
        <v>7500</v>
      </c>
      <c r="D700" s="3">
        <v>7250</v>
      </c>
      <c r="E700" s="3">
        <v>19</v>
      </c>
      <c r="F700" s="3">
        <v>16</v>
      </c>
      <c r="G700" s="3">
        <v>18</v>
      </c>
      <c r="H700" s="3">
        <v>3750</v>
      </c>
      <c r="I700" s="3">
        <v>3750</v>
      </c>
      <c r="J700" s="3">
        <v>4750</v>
      </c>
      <c r="K700" s="3">
        <v>1.5263157894736843</v>
      </c>
      <c r="L700" s="3">
        <v>250</v>
      </c>
      <c r="M700" s="3">
        <v>-250</v>
      </c>
      <c r="N700" s="3">
        <v>-1000</v>
      </c>
    </row>
    <row r="701" spans="1:14" x14ac:dyDescent="0.25">
      <c r="A701" s="1">
        <v>699</v>
      </c>
      <c r="B701" s="3">
        <v>7500</v>
      </c>
      <c r="C701" s="3">
        <v>7250</v>
      </c>
      <c r="D701" s="3">
        <v>3500</v>
      </c>
      <c r="E701" s="3">
        <v>16</v>
      </c>
      <c r="F701" s="3">
        <v>18</v>
      </c>
      <c r="G701" s="3">
        <v>13</v>
      </c>
      <c r="H701" s="3">
        <v>3750</v>
      </c>
      <c r="I701" s="3">
        <v>4750</v>
      </c>
      <c r="J701" s="3">
        <v>3750</v>
      </c>
      <c r="K701" s="3">
        <v>0.93333333333333335</v>
      </c>
      <c r="L701" s="3">
        <v>-250</v>
      </c>
      <c r="M701" s="3">
        <v>-1000</v>
      </c>
      <c r="N701" s="3">
        <v>1250</v>
      </c>
    </row>
    <row r="702" spans="1:14" x14ac:dyDescent="0.25">
      <c r="A702" s="1">
        <v>700</v>
      </c>
      <c r="B702" s="3">
        <v>7250</v>
      </c>
      <c r="C702" s="3">
        <v>3500</v>
      </c>
      <c r="D702" s="3">
        <v>4750</v>
      </c>
      <c r="E702" s="3">
        <v>18</v>
      </c>
      <c r="F702" s="3">
        <v>13</v>
      </c>
      <c r="G702" s="3">
        <v>31</v>
      </c>
      <c r="H702" s="3">
        <v>4750</v>
      </c>
      <c r="I702" s="3">
        <v>3750</v>
      </c>
      <c r="J702" s="3">
        <v>3750</v>
      </c>
      <c r="K702" s="3">
        <v>1.2666666666666666</v>
      </c>
      <c r="L702" s="3">
        <v>-1000</v>
      </c>
      <c r="M702" s="3">
        <v>1250</v>
      </c>
      <c r="N702" s="3">
        <v>1500</v>
      </c>
    </row>
    <row r="703" spans="1:14" x14ac:dyDescent="0.25">
      <c r="A703" s="1">
        <v>701</v>
      </c>
      <c r="B703" s="3">
        <v>3500</v>
      </c>
      <c r="C703" s="3">
        <v>4750</v>
      </c>
      <c r="D703" s="3">
        <v>6250</v>
      </c>
      <c r="E703" s="3">
        <v>13</v>
      </c>
      <c r="F703" s="3">
        <v>31</v>
      </c>
      <c r="G703" s="3">
        <v>27</v>
      </c>
      <c r="H703" s="3">
        <v>3750</v>
      </c>
      <c r="I703" s="3">
        <v>3750</v>
      </c>
      <c r="J703" s="3">
        <v>4750</v>
      </c>
      <c r="K703" s="3">
        <v>1.3157894736842106</v>
      </c>
      <c r="L703" s="3">
        <v>1250</v>
      </c>
      <c r="M703" s="3">
        <v>1500</v>
      </c>
      <c r="N703" s="3">
        <v>-250</v>
      </c>
    </row>
    <row r="704" spans="1:14" x14ac:dyDescent="0.25">
      <c r="A704" s="1">
        <v>702</v>
      </c>
      <c r="B704" s="3">
        <v>4750</v>
      </c>
      <c r="C704" s="3">
        <v>6250</v>
      </c>
      <c r="D704" s="3">
        <v>6000</v>
      </c>
      <c r="E704" s="3">
        <v>31</v>
      </c>
      <c r="F704" s="3">
        <v>27</v>
      </c>
      <c r="G704" s="3">
        <v>47</v>
      </c>
      <c r="H704" s="3">
        <v>3750</v>
      </c>
      <c r="I704" s="3">
        <v>4750</v>
      </c>
      <c r="J704" s="3">
        <v>3750</v>
      </c>
      <c r="K704" s="3">
        <v>1.6</v>
      </c>
      <c r="L704" s="3">
        <v>1500</v>
      </c>
      <c r="M704" s="3">
        <v>-250</v>
      </c>
      <c r="N704" s="3">
        <v>-250</v>
      </c>
    </row>
    <row r="705" spans="1:14" x14ac:dyDescent="0.25">
      <c r="A705" s="1">
        <v>703</v>
      </c>
      <c r="B705" s="3">
        <v>6250</v>
      </c>
      <c r="C705" s="3">
        <v>6000</v>
      </c>
      <c r="D705" s="3">
        <v>5750</v>
      </c>
      <c r="E705" s="3">
        <v>27</v>
      </c>
      <c r="F705" s="3">
        <v>47</v>
      </c>
      <c r="G705" s="3">
        <v>38</v>
      </c>
      <c r="H705" s="3">
        <v>4750</v>
      </c>
      <c r="I705" s="3">
        <v>3750</v>
      </c>
      <c r="J705" s="3">
        <v>2750</v>
      </c>
      <c r="K705" s="3">
        <v>2.0909090909090908</v>
      </c>
      <c r="L705" s="3">
        <v>-250</v>
      </c>
      <c r="M705" s="3">
        <v>-250</v>
      </c>
      <c r="N705" s="3">
        <v>-250</v>
      </c>
    </row>
    <row r="706" spans="1:14" x14ac:dyDescent="0.25">
      <c r="A706" s="1">
        <v>704</v>
      </c>
      <c r="B706" s="3">
        <v>6000</v>
      </c>
      <c r="C706" s="3">
        <v>5750</v>
      </c>
      <c r="D706" s="3">
        <v>5500</v>
      </c>
      <c r="E706" s="3">
        <v>47</v>
      </c>
      <c r="F706" s="3">
        <v>38</v>
      </c>
      <c r="G706" s="3">
        <v>36</v>
      </c>
      <c r="H706" s="3">
        <v>3750</v>
      </c>
      <c r="I706" s="3">
        <v>2750</v>
      </c>
      <c r="J706" s="3">
        <v>3750</v>
      </c>
      <c r="K706" s="3">
        <v>1.4666666666666666</v>
      </c>
      <c r="L706" s="3">
        <v>-250</v>
      </c>
      <c r="M706" s="3">
        <v>-250</v>
      </c>
      <c r="N706" s="3">
        <v>-250</v>
      </c>
    </row>
    <row r="707" spans="1:14" x14ac:dyDescent="0.25">
      <c r="A707" s="1">
        <v>705</v>
      </c>
      <c r="B707" s="3">
        <v>5750</v>
      </c>
      <c r="C707" s="3">
        <v>5500</v>
      </c>
      <c r="D707" s="3">
        <v>5250</v>
      </c>
      <c r="E707" s="3">
        <v>38</v>
      </c>
      <c r="F707" s="3">
        <v>36</v>
      </c>
      <c r="G707" s="3">
        <v>34</v>
      </c>
      <c r="H707" s="3">
        <v>2750</v>
      </c>
      <c r="I707" s="3">
        <v>3750</v>
      </c>
      <c r="J707" s="3">
        <v>2750</v>
      </c>
      <c r="K707" s="3">
        <v>1.9090909090909092</v>
      </c>
      <c r="L707" s="3">
        <v>-250</v>
      </c>
      <c r="M707" s="3">
        <v>-250</v>
      </c>
      <c r="N707" s="3">
        <v>750</v>
      </c>
    </row>
    <row r="708" spans="1:14" x14ac:dyDescent="0.25">
      <c r="A708" s="1">
        <v>706</v>
      </c>
      <c r="B708" s="3">
        <v>5500</v>
      </c>
      <c r="C708" s="3">
        <v>5250</v>
      </c>
      <c r="D708" s="3">
        <v>6000</v>
      </c>
      <c r="E708" s="3">
        <v>36</v>
      </c>
      <c r="F708" s="3">
        <v>34</v>
      </c>
      <c r="G708" s="3">
        <v>39</v>
      </c>
      <c r="H708" s="3">
        <v>3750</v>
      </c>
      <c r="I708" s="3">
        <v>2750</v>
      </c>
      <c r="J708" s="3">
        <v>2750</v>
      </c>
      <c r="K708" s="3">
        <v>2.1818181818181817</v>
      </c>
      <c r="L708" s="3">
        <v>-250</v>
      </c>
      <c r="M708" s="3">
        <v>750</v>
      </c>
      <c r="N708" s="3">
        <v>-1000</v>
      </c>
    </row>
    <row r="709" spans="1:14" x14ac:dyDescent="0.25">
      <c r="A709" s="1">
        <v>707</v>
      </c>
      <c r="B709" s="3">
        <v>5250</v>
      </c>
      <c r="C709" s="3">
        <v>6000</v>
      </c>
      <c r="D709" s="3">
        <v>5000</v>
      </c>
      <c r="E709" s="3">
        <v>34</v>
      </c>
      <c r="F709" s="3">
        <v>39</v>
      </c>
      <c r="G709" s="3">
        <v>33</v>
      </c>
      <c r="H709" s="3">
        <v>2750</v>
      </c>
      <c r="I709" s="3">
        <v>2750</v>
      </c>
      <c r="J709" s="3">
        <v>2750</v>
      </c>
      <c r="K709" s="3">
        <v>1.8181818181818181</v>
      </c>
      <c r="L709" s="3">
        <v>750</v>
      </c>
      <c r="M709" s="3">
        <v>-1000</v>
      </c>
      <c r="N709" s="3">
        <v>5500</v>
      </c>
    </row>
    <row r="710" spans="1:14" x14ac:dyDescent="0.25">
      <c r="A710" s="1">
        <v>708</v>
      </c>
      <c r="B710" s="3">
        <v>6000</v>
      </c>
      <c r="C710" s="3">
        <v>5000</v>
      </c>
      <c r="D710" s="3">
        <v>10500</v>
      </c>
      <c r="E710" s="3">
        <v>39</v>
      </c>
      <c r="F710" s="3">
        <v>33</v>
      </c>
      <c r="G710" s="3">
        <v>57</v>
      </c>
      <c r="H710" s="3">
        <v>2750</v>
      </c>
      <c r="I710" s="3">
        <v>2750</v>
      </c>
      <c r="J710" s="3">
        <v>4750</v>
      </c>
      <c r="K710" s="3">
        <v>2.2105263157894739</v>
      </c>
      <c r="L710" s="3">
        <v>-1000</v>
      </c>
      <c r="M710" s="3">
        <v>5500</v>
      </c>
      <c r="N710" s="3">
        <v>-1750</v>
      </c>
    </row>
    <row r="711" spans="1:14" x14ac:dyDescent="0.25">
      <c r="A711" s="1">
        <v>709</v>
      </c>
      <c r="B711" s="3">
        <v>5000</v>
      </c>
      <c r="C711" s="3">
        <v>10500</v>
      </c>
      <c r="D711" s="3">
        <v>8750</v>
      </c>
      <c r="E711" s="3">
        <v>33</v>
      </c>
      <c r="F711" s="3">
        <v>57</v>
      </c>
      <c r="G711" s="3">
        <v>52</v>
      </c>
      <c r="H711" s="3">
        <v>2750</v>
      </c>
      <c r="I711" s="3">
        <v>4750</v>
      </c>
      <c r="J711" s="3">
        <v>3750</v>
      </c>
      <c r="K711" s="3">
        <v>2.3333333333333335</v>
      </c>
      <c r="L711" s="3">
        <v>5500</v>
      </c>
      <c r="M711" s="3">
        <v>-1750</v>
      </c>
      <c r="N711" s="3">
        <v>2750</v>
      </c>
    </row>
    <row r="712" spans="1:14" x14ac:dyDescent="0.25">
      <c r="A712" s="1">
        <v>710</v>
      </c>
      <c r="B712" s="3">
        <v>10500</v>
      </c>
      <c r="C712" s="3">
        <v>8750</v>
      </c>
      <c r="D712" s="3">
        <v>11500</v>
      </c>
      <c r="E712" s="3">
        <v>57</v>
      </c>
      <c r="F712" s="3">
        <v>52</v>
      </c>
      <c r="G712" s="3">
        <v>56</v>
      </c>
      <c r="H712" s="3">
        <v>4750</v>
      </c>
      <c r="I712" s="3">
        <v>3750</v>
      </c>
      <c r="J712" s="3">
        <v>2750</v>
      </c>
      <c r="K712" s="3">
        <v>4.1818181818181817</v>
      </c>
      <c r="L712" s="3">
        <v>-1750</v>
      </c>
      <c r="M712" s="3">
        <v>2750</v>
      </c>
      <c r="N712" s="3">
        <v>-1250</v>
      </c>
    </row>
    <row r="713" spans="1:14" x14ac:dyDescent="0.25">
      <c r="A713" s="1">
        <v>711</v>
      </c>
      <c r="B713" s="3">
        <v>8750</v>
      </c>
      <c r="C713" s="3">
        <v>11500</v>
      </c>
      <c r="D713" s="3">
        <v>10250</v>
      </c>
      <c r="E713" s="3">
        <v>52</v>
      </c>
      <c r="F713" s="3">
        <v>56</v>
      </c>
      <c r="G713" s="3">
        <v>54</v>
      </c>
      <c r="H713" s="3">
        <v>3750</v>
      </c>
      <c r="I713" s="3">
        <v>2750</v>
      </c>
      <c r="J713" s="3">
        <v>3750</v>
      </c>
      <c r="K713" s="3">
        <v>2.7333333333333334</v>
      </c>
      <c r="L713" s="3">
        <v>2750</v>
      </c>
      <c r="M713" s="3">
        <v>-1250</v>
      </c>
      <c r="N713" s="3">
        <v>-750</v>
      </c>
    </row>
    <row r="714" spans="1:14" x14ac:dyDescent="0.25">
      <c r="A714" s="1">
        <v>712</v>
      </c>
      <c r="B714" s="3">
        <v>11500</v>
      </c>
      <c r="C714" s="3">
        <v>10250</v>
      </c>
      <c r="D714" s="3">
        <v>9500</v>
      </c>
      <c r="E714" s="3">
        <v>56</v>
      </c>
      <c r="F714" s="3">
        <v>54</v>
      </c>
      <c r="G714" s="3">
        <v>55</v>
      </c>
      <c r="H714" s="3">
        <v>2750</v>
      </c>
      <c r="I714" s="3">
        <v>3750</v>
      </c>
      <c r="J714" s="3">
        <v>3750</v>
      </c>
      <c r="K714" s="3">
        <v>2.5333333333333332</v>
      </c>
      <c r="L714" s="3">
        <v>-1250</v>
      </c>
      <c r="M714" s="3">
        <v>-750</v>
      </c>
      <c r="N714" s="3">
        <v>250</v>
      </c>
    </row>
    <row r="715" spans="1:14" x14ac:dyDescent="0.25">
      <c r="A715" s="1">
        <v>713</v>
      </c>
      <c r="B715" s="3">
        <v>10250</v>
      </c>
      <c r="C715" s="3">
        <v>9500</v>
      </c>
      <c r="D715" s="3">
        <v>9750</v>
      </c>
      <c r="E715" s="3">
        <v>54</v>
      </c>
      <c r="F715" s="3">
        <v>55</v>
      </c>
      <c r="G715" s="3">
        <v>52</v>
      </c>
      <c r="H715" s="3">
        <v>3750</v>
      </c>
      <c r="I715" s="3">
        <v>3750</v>
      </c>
      <c r="J715" s="3">
        <v>2750</v>
      </c>
      <c r="K715" s="3">
        <v>3.5454545454545454</v>
      </c>
      <c r="L715" s="3">
        <v>-750</v>
      </c>
      <c r="M715" s="3">
        <v>250</v>
      </c>
      <c r="N715" s="3">
        <v>-250</v>
      </c>
    </row>
    <row r="716" spans="1:14" x14ac:dyDescent="0.25">
      <c r="A716" s="1">
        <v>714</v>
      </c>
      <c r="B716" s="3">
        <v>9500</v>
      </c>
      <c r="C716" s="3">
        <v>9750</v>
      </c>
      <c r="D716" s="3">
        <v>9500</v>
      </c>
      <c r="E716" s="3">
        <v>55</v>
      </c>
      <c r="F716" s="3">
        <v>52</v>
      </c>
      <c r="G716" s="3">
        <v>54</v>
      </c>
      <c r="H716" s="3">
        <v>3750</v>
      </c>
      <c r="I716" s="3">
        <v>2750</v>
      </c>
      <c r="J716" s="3">
        <v>4750</v>
      </c>
      <c r="K716" s="3">
        <v>2</v>
      </c>
      <c r="L716" s="3">
        <v>250</v>
      </c>
      <c r="M716" s="3">
        <v>-250</v>
      </c>
      <c r="N716" s="3">
        <v>0</v>
      </c>
    </row>
    <row r="717" spans="1:14" x14ac:dyDescent="0.25">
      <c r="A717" s="1">
        <v>715</v>
      </c>
      <c r="B717" s="3">
        <v>9750</v>
      </c>
      <c r="C717" s="3">
        <v>9500</v>
      </c>
      <c r="D717" s="3">
        <v>9500</v>
      </c>
      <c r="E717" s="3">
        <v>52</v>
      </c>
      <c r="F717" s="3">
        <v>54</v>
      </c>
      <c r="G717" s="3">
        <v>52</v>
      </c>
      <c r="H717" s="3">
        <v>2750</v>
      </c>
      <c r="I717" s="3">
        <v>4750</v>
      </c>
      <c r="J717" s="3">
        <v>1750</v>
      </c>
      <c r="K717" s="3">
        <v>5.4285714285714288</v>
      </c>
      <c r="L717" s="3">
        <v>-250</v>
      </c>
      <c r="M717" s="3">
        <v>0</v>
      </c>
      <c r="N717" s="3">
        <v>250</v>
      </c>
    </row>
    <row r="718" spans="1:14" x14ac:dyDescent="0.25">
      <c r="A718" s="1">
        <v>716</v>
      </c>
      <c r="B718" s="3">
        <v>9500</v>
      </c>
      <c r="C718" s="3">
        <v>9500</v>
      </c>
      <c r="D718" s="3">
        <v>9750</v>
      </c>
      <c r="E718" s="3">
        <v>54</v>
      </c>
      <c r="F718" s="3">
        <v>52</v>
      </c>
      <c r="G718" s="3">
        <v>46</v>
      </c>
      <c r="H718" s="3">
        <v>4750</v>
      </c>
      <c r="I718" s="3">
        <v>1750</v>
      </c>
      <c r="J718" s="3">
        <v>4750</v>
      </c>
      <c r="K718" s="3">
        <v>2.0526315789473686</v>
      </c>
      <c r="L718" s="3">
        <v>0</v>
      </c>
      <c r="M718" s="3">
        <v>250</v>
      </c>
      <c r="N718" s="3">
        <v>-750</v>
      </c>
    </row>
    <row r="719" spans="1:14" x14ac:dyDescent="0.25">
      <c r="A719" s="1">
        <v>717</v>
      </c>
      <c r="B719" s="3">
        <v>9500</v>
      </c>
      <c r="C719" s="3">
        <v>9750</v>
      </c>
      <c r="D719" s="3">
        <v>9000</v>
      </c>
      <c r="E719" s="3">
        <v>52</v>
      </c>
      <c r="F719" s="3">
        <v>46</v>
      </c>
      <c r="G719" s="3">
        <v>46</v>
      </c>
      <c r="H719" s="3">
        <v>1750</v>
      </c>
      <c r="I719" s="3">
        <v>4750</v>
      </c>
      <c r="J719" s="3">
        <v>3750</v>
      </c>
      <c r="K719" s="3">
        <v>2.4</v>
      </c>
      <c r="L719" s="3">
        <v>250</v>
      </c>
      <c r="M719" s="3">
        <v>-750</v>
      </c>
      <c r="N719" s="3">
        <v>-1250</v>
      </c>
    </row>
    <row r="720" spans="1:14" x14ac:dyDescent="0.25">
      <c r="A720" s="1">
        <v>718</v>
      </c>
      <c r="B720" s="3">
        <v>9750</v>
      </c>
      <c r="C720" s="3">
        <v>9000</v>
      </c>
      <c r="D720" s="3">
        <v>7750</v>
      </c>
      <c r="E720" s="3">
        <v>46</v>
      </c>
      <c r="F720" s="3">
        <v>46</v>
      </c>
      <c r="G720" s="3">
        <v>41</v>
      </c>
      <c r="H720" s="3">
        <v>4750</v>
      </c>
      <c r="I720" s="3">
        <v>3750</v>
      </c>
      <c r="J720" s="3">
        <v>2750</v>
      </c>
      <c r="K720" s="3">
        <v>2.8181818181818183</v>
      </c>
      <c r="L720" s="3">
        <v>-750</v>
      </c>
      <c r="M720" s="3">
        <v>-1250</v>
      </c>
      <c r="N720" s="3">
        <v>2750</v>
      </c>
    </row>
    <row r="721" spans="1:14" x14ac:dyDescent="0.25">
      <c r="A721" s="1">
        <v>719</v>
      </c>
      <c r="B721" s="3">
        <v>9000</v>
      </c>
      <c r="C721" s="3">
        <v>7750</v>
      </c>
      <c r="D721" s="3">
        <v>10500</v>
      </c>
      <c r="E721" s="3">
        <v>46</v>
      </c>
      <c r="F721" s="3">
        <v>41</v>
      </c>
      <c r="G721" s="3">
        <v>45</v>
      </c>
      <c r="H721" s="3">
        <v>3750</v>
      </c>
      <c r="I721" s="3">
        <v>2750</v>
      </c>
      <c r="J721" s="3">
        <v>1750</v>
      </c>
      <c r="K721" s="3">
        <v>6</v>
      </c>
      <c r="L721" s="3">
        <v>-1250</v>
      </c>
      <c r="M721" s="3">
        <v>2750</v>
      </c>
      <c r="N721" s="3">
        <v>-250</v>
      </c>
    </row>
    <row r="722" spans="1:14" x14ac:dyDescent="0.25">
      <c r="A722" s="1">
        <v>720</v>
      </c>
      <c r="B722" s="3">
        <v>7750</v>
      </c>
      <c r="C722" s="3">
        <v>10500</v>
      </c>
      <c r="D722" s="3">
        <v>10250</v>
      </c>
      <c r="E722" s="3">
        <v>41</v>
      </c>
      <c r="F722" s="3">
        <v>45</v>
      </c>
      <c r="G722" s="3">
        <v>40</v>
      </c>
      <c r="H722" s="3">
        <v>2750</v>
      </c>
      <c r="I722" s="3">
        <v>1750</v>
      </c>
      <c r="J722" s="3">
        <v>1750</v>
      </c>
      <c r="K722" s="3">
        <v>5.8571428571428568</v>
      </c>
      <c r="L722" s="3">
        <v>2750</v>
      </c>
      <c r="M722" s="3">
        <v>-250</v>
      </c>
      <c r="N722" s="3">
        <v>-1250</v>
      </c>
    </row>
    <row r="723" spans="1:14" x14ac:dyDescent="0.25">
      <c r="A723" s="1">
        <v>721</v>
      </c>
      <c r="B723" s="3">
        <v>10500</v>
      </c>
      <c r="C723" s="3">
        <v>10250</v>
      </c>
      <c r="D723" s="3">
        <v>9000</v>
      </c>
      <c r="E723" s="3">
        <v>45</v>
      </c>
      <c r="F723" s="3">
        <v>40</v>
      </c>
      <c r="G723" s="3">
        <v>44</v>
      </c>
      <c r="H723" s="3">
        <v>1750</v>
      </c>
      <c r="I723" s="3">
        <v>1750</v>
      </c>
      <c r="J723" s="3">
        <v>1750</v>
      </c>
      <c r="K723" s="3">
        <v>5.1428571428571432</v>
      </c>
      <c r="L723" s="3">
        <v>-250</v>
      </c>
      <c r="M723" s="3">
        <v>-1250</v>
      </c>
      <c r="N723" s="3">
        <v>-750</v>
      </c>
    </row>
    <row r="724" spans="1:14" x14ac:dyDescent="0.25">
      <c r="A724" s="1">
        <v>722</v>
      </c>
      <c r="B724" s="3">
        <v>10250</v>
      </c>
      <c r="C724" s="3">
        <v>9000</v>
      </c>
      <c r="D724" s="3">
        <v>8250</v>
      </c>
      <c r="E724" s="3">
        <v>40</v>
      </c>
      <c r="F724" s="3">
        <v>44</v>
      </c>
      <c r="G724" s="3">
        <v>35</v>
      </c>
      <c r="H724" s="3">
        <v>1750</v>
      </c>
      <c r="I724" s="3">
        <v>1750</v>
      </c>
      <c r="J724" s="3">
        <v>1750</v>
      </c>
      <c r="K724" s="3">
        <v>4.7142857142857144</v>
      </c>
      <c r="L724" s="3">
        <v>-1250</v>
      </c>
      <c r="M724" s="3">
        <v>-750</v>
      </c>
      <c r="N724" s="3">
        <v>-2000</v>
      </c>
    </row>
    <row r="725" spans="1:14" x14ac:dyDescent="0.25">
      <c r="A725" s="1">
        <v>723</v>
      </c>
      <c r="B725" s="3">
        <v>9000</v>
      </c>
      <c r="C725" s="3">
        <v>8250</v>
      </c>
      <c r="D725" s="3">
        <v>6250</v>
      </c>
      <c r="E725" s="3">
        <v>44</v>
      </c>
      <c r="F725" s="3">
        <v>35</v>
      </c>
      <c r="G725" s="3">
        <v>29</v>
      </c>
      <c r="H725" s="3">
        <v>1750</v>
      </c>
      <c r="I725" s="3">
        <v>1750</v>
      </c>
      <c r="J725" s="3">
        <v>1750</v>
      </c>
      <c r="K725" s="3">
        <v>3.5714285714285716</v>
      </c>
      <c r="L725" s="3">
        <v>-750</v>
      </c>
      <c r="M725" s="3">
        <v>-2000</v>
      </c>
      <c r="N725" s="3">
        <v>-750</v>
      </c>
    </row>
    <row r="726" spans="1:14" x14ac:dyDescent="0.25">
      <c r="A726" s="1">
        <v>724</v>
      </c>
      <c r="B726" s="3">
        <v>8250</v>
      </c>
      <c r="C726" s="3">
        <v>6250</v>
      </c>
      <c r="D726" s="3">
        <v>5500</v>
      </c>
      <c r="E726" s="3">
        <v>35</v>
      </c>
      <c r="F726" s="3">
        <v>29</v>
      </c>
      <c r="G726" s="3">
        <v>36</v>
      </c>
      <c r="H726" s="3">
        <v>1750</v>
      </c>
      <c r="I726" s="3">
        <v>1750</v>
      </c>
      <c r="J726" s="3">
        <v>2750</v>
      </c>
      <c r="K726" s="3">
        <v>2</v>
      </c>
      <c r="L726" s="3">
        <v>-2000</v>
      </c>
      <c r="M726" s="3">
        <v>-750</v>
      </c>
      <c r="N726" s="3">
        <v>-250</v>
      </c>
    </row>
    <row r="727" spans="1:14" x14ac:dyDescent="0.25">
      <c r="A727" s="1">
        <v>725</v>
      </c>
      <c r="B727" s="3">
        <v>6250</v>
      </c>
      <c r="C727" s="3">
        <v>5500</v>
      </c>
      <c r="D727" s="3">
        <v>5250</v>
      </c>
      <c r="E727" s="3">
        <v>29</v>
      </c>
      <c r="F727" s="3">
        <v>36</v>
      </c>
      <c r="G727" s="3">
        <v>41</v>
      </c>
      <c r="H727" s="3">
        <v>1750</v>
      </c>
      <c r="I727" s="3">
        <v>2750</v>
      </c>
      <c r="J727" s="3">
        <v>2750</v>
      </c>
      <c r="K727" s="3">
        <v>1.9090909090909092</v>
      </c>
      <c r="L727" s="3">
        <v>-750</v>
      </c>
      <c r="M727" s="3">
        <v>-250</v>
      </c>
      <c r="N727" s="3">
        <v>-500</v>
      </c>
    </row>
    <row r="728" spans="1:14" x14ac:dyDescent="0.25">
      <c r="A728" s="1">
        <v>726</v>
      </c>
      <c r="B728" s="3">
        <v>5500</v>
      </c>
      <c r="C728" s="3">
        <v>5250</v>
      </c>
      <c r="D728" s="3">
        <v>4750</v>
      </c>
      <c r="E728" s="3">
        <v>36</v>
      </c>
      <c r="F728" s="3">
        <v>41</v>
      </c>
      <c r="G728" s="3">
        <v>37</v>
      </c>
      <c r="H728" s="3">
        <v>2750</v>
      </c>
      <c r="I728" s="3">
        <v>2750</v>
      </c>
      <c r="J728" s="3">
        <v>2750</v>
      </c>
      <c r="K728" s="3">
        <v>1.7272727272727273</v>
      </c>
      <c r="L728" s="3">
        <v>-250</v>
      </c>
      <c r="M728" s="3">
        <v>-500</v>
      </c>
      <c r="N728" s="3">
        <v>-250</v>
      </c>
    </row>
    <row r="729" spans="1:14" x14ac:dyDescent="0.25">
      <c r="A729" s="1">
        <v>727</v>
      </c>
      <c r="B729" s="3">
        <v>5250</v>
      </c>
      <c r="C729" s="3">
        <v>4750</v>
      </c>
      <c r="D729" s="3">
        <v>4500</v>
      </c>
      <c r="E729" s="3">
        <v>41</v>
      </c>
      <c r="F729" s="3">
        <v>37</v>
      </c>
      <c r="G729" s="3">
        <v>29</v>
      </c>
      <c r="H729" s="3">
        <v>2750</v>
      </c>
      <c r="I729" s="3">
        <v>2750</v>
      </c>
      <c r="J729" s="3">
        <v>1750</v>
      </c>
      <c r="K729" s="3">
        <v>2.5714285714285716</v>
      </c>
      <c r="L729" s="3">
        <v>-500</v>
      </c>
      <c r="M729" s="3">
        <v>-250</v>
      </c>
      <c r="N729" s="3">
        <v>750</v>
      </c>
    </row>
    <row r="730" spans="1:14" x14ac:dyDescent="0.25">
      <c r="A730" s="1">
        <v>728</v>
      </c>
      <c r="B730" s="3">
        <v>4750</v>
      </c>
      <c r="C730" s="3">
        <v>4500</v>
      </c>
      <c r="D730" s="3">
        <v>5250</v>
      </c>
      <c r="E730" s="3">
        <v>37</v>
      </c>
      <c r="F730" s="3">
        <v>29</v>
      </c>
      <c r="G730" s="3">
        <v>20</v>
      </c>
      <c r="H730" s="3">
        <v>2750</v>
      </c>
      <c r="I730" s="3">
        <v>1750</v>
      </c>
      <c r="J730" s="3">
        <v>1750</v>
      </c>
      <c r="K730" s="3">
        <v>3</v>
      </c>
      <c r="L730" s="3">
        <v>-250</v>
      </c>
      <c r="M730" s="3">
        <v>750</v>
      </c>
      <c r="N730" s="3">
        <v>-500</v>
      </c>
    </row>
    <row r="731" spans="1:14" x14ac:dyDescent="0.25">
      <c r="A731" s="1">
        <v>729</v>
      </c>
      <c r="B731" s="3">
        <v>4500</v>
      </c>
      <c r="C731" s="3">
        <v>5250</v>
      </c>
      <c r="D731" s="3">
        <v>4250</v>
      </c>
      <c r="E731" s="3">
        <v>29</v>
      </c>
      <c r="F731" s="3">
        <v>20</v>
      </c>
      <c r="G731" s="3">
        <v>24</v>
      </c>
      <c r="H731" s="3">
        <v>1750</v>
      </c>
      <c r="I731" s="3">
        <v>1750</v>
      </c>
      <c r="J731" s="3">
        <v>3750</v>
      </c>
      <c r="K731" s="3">
        <v>1.1333333333333333</v>
      </c>
      <c r="L731" s="3">
        <v>750</v>
      </c>
      <c r="M731" s="3">
        <v>-500</v>
      </c>
      <c r="N731" s="3">
        <v>2500</v>
      </c>
    </row>
    <row r="732" spans="1:14" x14ac:dyDescent="0.25">
      <c r="A732" s="1">
        <v>730</v>
      </c>
      <c r="B732" s="3">
        <v>5250</v>
      </c>
      <c r="C732" s="3">
        <v>4250</v>
      </c>
      <c r="D732" s="3">
        <v>6750</v>
      </c>
      <c r="E732" s="3">
        <v>20</v>
      </c>
      <c r="F732" s="3">
        <v>24</v>
      </c>
      <c r="G732" s="3">
        <v>47</v>
      </c>
      <c r="H732" s="3">
        <v>1750</v>
      </c>
      <c r="I732" s="3">
        <v>3750</v>
      </c>
      <c r="J732" s="3">
        <v>2750</v>
      </c>
      <c r="K732" s="3">
        <v>2.4545454545454546</v>
      </c>
      <c r="L732" s="3">
        <v>-500</v>
      </c>
      <c r="M732" s="3">
        <v>2500</v>
      </c>
      <c r="N732" s="3">
        <v>1250</v>
      </c>
    </row>
    <row r="733" spans="1:14" x14ac:dyDescent="0.25">
      <c r="A733" s="1">
        <v>731</v>
      </c>
      <c r="B733" s="3">
        <v>4250</v>
      </c>
      <c r="C733" s="3">
        <v>6750</v>
      </c>
      <c r="D733" s="3">
        <v>8000</v>
      </c>
      <c r="E733" s="3">
        <v>24</v>
      </c>
      <c r="F733" s="3">
        <v>47</v>
      </c>
      <c r="G733" s="3">
        <v>56</v>
      </c>
      <c r="H733" s="3">
        <v>3750</v>
      </c>
      <c r="I733" s="3">
        <v>2750</v>
      </c>
      <c r="J733" s="3">
        <v>2750</v>
      </c>
      <c r="K733" s="3">
        <v>2.9090909090909092</v>
      </c>
      <c r="L733" s="3">
        <v>2500</v>
      </c>
      <c r="M733" s="3">
        <v>1250</v>
      </c>
      <c r="N733" s="3">
        <v>750</v>
      </c>
    </row>
    <row r="734" spans="1:14" x14ac:dyDescent="0.25">
      <c r="A734" s="1">
        <v>732</v>
      </c>
      <c r="B734" s="3">
        <v>6750</v>
      </c>
      <c r="C734" s="3">
        <v>8000</v>
      </c>
      <c r="D734" s="3">
        <v>8750</v>
      </c>
      <c r="E734" s="3">
        <v>47</v>
      </c>
      <c r="F734" s="3">
        <v>56</v>
      </c>
      <c r="G734" s="3">
        <v>44</v>
      </c>
      <c r="H734" s="3">
        <v>2750</v>
      </c>
      <c r="I734" s="3">
        <v>2750</v>
      </c>
      <c r="J734" s="3">
        <v>2750</v>
      </c>
      <c r="K734" s="3">
        <v>3.1818181818181817</v>
      </c>
      <c r="L734" s="3">
        <v>1250</v>
      </c>
      <c r="M734" s="3">
        <v>750</v>
      </c>
      <c r="N734" s="3">
        <v>-1500</v>
      </c>
    </row>
    <row r="735" spans="1:14" x14ac:dyDescent="0.25">
      <c r="A735" s="1">
        <v>733</v>
      </c>
      <c r="B735" s="3">
        <v>8000</v>
      </c>
      <c r="C735" s="3">
        <v>8750</v>
      </c>
      <c r="D735" s="3">
        <v>7250</v>
      </c>
      <c r="E735" s="3">
        <v>56</v>
      </c>
      <c r="F735" s="3">
        <v>44</v>
      </c>
      <c r="G735" s="3">
        <v>44</v>
      </c>
      <c r="H735" s="3">
        <v>2750</v>
      </c>
      <c r="I735" s="3">
        <v>2750</v>
      </c>
      <c r="J735" s="3">
        <v>2750</v>
      </c>
      <c r="K735" s="3">
        <v>2.6363636363636362</v>
      </c>
      <c r="L735" s="3">
        <v>750</v>
      </c>
      <c r="M735" s="3">
        <v>-1500</v>
      </c>
      <c r="N735" s="3">
        <v>1000</v>
      </c>
    </row>
    <row r="736" spans="1:14" x14ac:dyDescent="0.25">
      <c r="A736" s="1">
        <v>734</v>
      </c>
      <c r="B736" s="3">
        <v>8750</v>
      </c>
      <c r="C736" s="3">
        <v>7250</v>
      </c>
      <c r="D736" s="3">
        <v>8250</v>
      </c>
      <c r="E736" s="3">
        <v>44</v>
      </c>
      <c r="F736" s="3">
        <v>44</v>
      </c>
      <c r="G736" s="3">
        <v>56</v>
      </c>
      <c r="H736" s="3">
        <v>2750</v>
      </c>
      <c r="I736" s="3">
        <v>2750</v>
      </c>
      <c r="J736" s="3">
        <v>3750</v>
      </c>
      <c r="K736" s="3">
        <v>2.2000000000000002</v>
      </c>
      <c r="L736" s="3">
        <v>-1500</v>
      </c>
      <c r="M736" s="3">
        <v>1000</v>
      </c>
      <c r="N736" s="3">
        <v>1750</v>
      </c>
    </row>
    <row r="737" spans="1:14" x14ac:dyDescent="0.25">
      <c r="A737" s="1">
        <v>735</v>
      </c>
      <c r="B737" s="3">
        <v>7250</v>
      </c>
      <c r="C737" s="3">
        <v>8250</v>
      </c>
      <c r="D737" s="3">
        <v>10000</v>
      </c>
      <c r="E737" s="3">
        <v>44</v>
      </c>
      <c r="F737" s="3">
        <v>56</v>
      </c>
      <c r="G737" s="3">
        <v>53</v>
      </c>
      <c r="H737" s="3">
        <v>2750</v>
      </c>
      <c r="I737" s="3">
        <v>3750</v>
      </c>
      <c r="J737" s="3">
        <v>2750</v>
      </c>
      <c r="K737" s="3">
        <v>3.6363636363636362</v>
      </c>
      <c r="L737" s="3">
        <v>1000</v>
      </c>
      <c r="M737" s="3">
        <v>1750</v>
      </c>
      <c r="N737" s="3">
        <v>-1750</v>
      </c>
    </row>
    <row r="738" spans="1:14" x14ac:dyDescent="0.25">
      <c r="A738" s="1">
        <v>736</v>
      </c>
      <c r="B738" s="3">
        <v>8250</v>
      </c>
      <c r="C738" s="3">
        <v>10000</v>
      </c>
      <c r="D738" s="3">
        <v>8250</v>
      </c>
      <c r="E738" s="3">
        <v>56</v>
      </c>
      <c r="F738" s="3">
        <v>53</v>
      </c>
      <c r="G738" s="3">
        <v>51</v>
      </c>
      <c r="H738" s="3">
        <v>3750</v>
      </c>
      <c r="I738" s="3">
        <v>2750</v>
      </c>
      <c r="J738" s="3">
        <v>1750</v>
      </c>
      <c r="K738" s="3">
        <v>4.7142857142857144</v>
      </c>
      <c r="L738" s="3">
        <v>1750</v>
      </c>
      <c r="M738" s="3">
        <v>-1750</v>
      </c>
      <c r="N738" s="3">
        <v>-1750</v>
      </c>
    </row>
    <row r="739" spans="1:14" x14ac:dyDescent="0.25">
      <c r="A739" s="1">
        <v>737</v>
      </c>
      <c r="B739" s="3">
        <v>10000</v>
      </c>
      <c r="C739" s="3">
        <v>8250</v>
      </c>
      <c r="D739" s="3">
        <v>6500</v>
      </c>
      <c r="E739" s="3">
        <v>53</v>
      </c>
      <c r="F739" s="3">
        <v>51</v>
      </c>
      <c r="G739" s="3">
        <v>44</v>
      </c>
      <c r="H739" s="3">
        <v>2750</v>
      </c>
      <c r="I739" s="3">
        <v>1750</v>
      </c>
      <c r="J739" s="3">
        <v>2750</v>
      </c>
      <c r="K739" s="3">
        <v>2.3636363636363638</v>
      </c>
      <c r="L739" s="3">
        <v>-1750</v>
      </c>
      <c r="M739" s="3">
        <v>-1750</v>
      </c>
      <c r="N739" s="3">
        <v>2750</v>
      </c>
    </row>
    <row r="740" spans="1:14" x14ac:dyDescent="0.25">
      <c r="A740" s="1">
        <v>738</v>
      </c>
      <c r="B740" s="3">
        <v>8250</v>
      </c>
      <c r="C740" s="3">
        <v>6500</v>
      </c>
      <c r="D740" s="3">
        <v>9250</v>
      </c>
      <c r="E740" s="3">
        <v>51</v>
      </c>
      <c r="F740" s="3">
        <v>44</v>
      </c>
      <c r="G740" s="3">
        <v>39</v>
      </c>
      <c r="H740" s="3">
        <v>1750</v>
      </c>
      <c r="I740" s="3">
        <v>2750</v>
      </c>
      <c r="J740" s="3">
        <v>1750</v>
      </c>
      <c r="K740" s="3">
        <v>5.2857142857142856</v>
      </c>
      <c r="L740" s="3">
        <v>-1750</v>
      </c>
      <c r="M740" s="3">
        <v>2750</v>
      </c>
      <c r="N740" s="3">
        <v>500</v>
      </c>
    </row>
    <row r="741" spans="1:14" x14ac:dyDescent="0.25">
      <c r="A741" s="1">
        <v>739</v>
      </c>
      <c r="B741" s="3">
        <v>6500</v>
      </c>
      <c r="C741" s="3">
        <v>9250</v>
      </c>
      <c r="D741" s="3">
        <v>9750</v>
      </c>
      <c r="E741" s="3">
        <v>44</v>
      </c>
      <c r="F741" s="3">
        <v>39</v>
      </c>
      <c r="G741" s="3">
        <v>45</v>
      </c>
      <c r="H741" s="3">
        <v>2750</v>
      </c>
      <c r="I741" s="3">
        <v>1750</v>
      </c>
      <c r="J741" s="3">
        <v>1750</v>
      </c>
      <c r="K741" s="3">
        <v>5.5714285714285712</v>
      </c>
      <c r="L741" s="3">
        <v>2750</v>
      </c>
      <c r="M741" s="3">
        <v>500</v>
      </c>
      <c r="N741" s="3">
        <v>-750</v>
      </c>
    </row>
    <row r="742" spans="1:14" x14ac:dyDescent="0.25">
      <c r="A742" s="1">
        <v>740</v>
      </c>
      <c r="B742" s="3">
        <v>9250</v>
      </c>
      <c r="C742" s="3">
        <v>9750</v>
      </c>
      <c r="D742" s="3">
        <v>9000</v>
      </c>
      <c r="E742" s="3">
        <v>39</v>
      </c>
      <c r="F742" s="3">
        <v>45</v>
      </c>
      <c r="G742" s="3">
        <v>45</v>
      </c>
      <c r="H742" s="3">
        <v>1750</v>
      </c>
      <c r="I742" s="3">
        <v>1750</v>
      </c>
      <c r="J742" s="3">
        <v>1750</v>
      </c>
      <c r="K742" s="3">
        <v>5.1428571428571432</v>
      </c>
      <c r="L742" s="3">
        <v>500</v>
      </c>
      <c r="M742" s="3">
        <v>-750</v>
      </c>
      <c r="N742" s="3">
        <v>-500</v>
      </c>
    </row>
    <row r="743" spans="1:14" x14ac:dyDescent="0.25">
      <c r="A743" s="1">
        <v>741</v>
      </c>
      <c r="B743" s="3">
        <v>9750</v>
      </c>
      <c r="C743" s="3">
        <v>9000</v>
      </c>
      <c r="D743" s="3">
        <v>8500</v>
      </c>
      <c r="E743" s="3">
        <v>45</v>
      </c>
      <c r="F743" s="3">
        <v>45</v>
      </c>
      <c r="G743" s="3">
        <v>43</v>
      </c>
      <c r="H743" s="3">
        <v>1750</v>
      </c>
      <c r="I743" s="3">
        <v>1750</v>
      </c>
      <c r="J743" s="3">
        <v>2750</v>
      </c>
      <c r="K743" s="3">
        <v>3.0909090909090908</v>
      </c>
      <c r="L743" s="3">
        <v>-750</v>
      </c>
      <c r="M743" s="3">
        <v>-500</v>
      </c>
      <c r="N743" s="3">
        <v>-500</v>
      </c>
    </row>
    <row r="744" spans="1:14" x14ac:dyDescent="0.25">
      <c r="A744" s="1">
        <v>742</v>
      </c>
      <c r="B744" s="3">
        <v>9000</v>
      </c>
      <c r="C744" s="3">
        <v>8500</v>
      </c>
      <c r="D744" s="3">
        <v>8000</v>
      </c>
      <c r="E744" s="3">
        <v>45</v>
      </c>
      <c r="F744" s="3">
        <v>43</v>
      </c>
      <c r="G744" s="3">
        <v>39</v>
      </c>
      <c r="H744" s="3">
        <v>1750</v>
      </c>
      <c r="I744" s="3">
        <v>2750</v>
      </c>
      <c r="J744" s="3">
        <v>2750</v>
      </c>
      <c r="K744" s="3">
        <v>2.9090909090909092</v>
      </c>
      <c r="L744" s="3">
        <v>-500</v>
      </c>
      <c r="M744" s="3">
        <v>-500</v>
      </c>
      <c r="N744" s="3">
        <v>0</v>
      </c>
    </row>
    <row r="745" spans="1:14" x14ac:dyDescent="0.25">
      <c r="A745" s="1">
        <v>743</v>
      </c>
      <c r="B745" s="3">
        <v>8500</v>
      </c>
      <c r="C745" s="3">
        <v>8000</v>
      </c>
      <c r="D745" s="3">
        <v>8000</v>
      </c>
      <c r="E745" s="3">
        <v>43</v>
      </c>
      <c r="F745" s="3">
        <v>39</v>
      </c>
      <c r="G745" s="3">
        <v>38</v>
      </c>
      <c r="H745" s="3">
        <v>2750</v>
      </c>
      <c r="I745" s="3">
        <v>2750</v>
      </c>
      <c r="J745" s="3">
        <v>2750</v>
      </c>
      <c r="K745" s="3">
        <v>2.9090909090909092</v>
      </c>
      <c r="L745" s="3">
        <v>-500</v>
      </c>
      <c r="M745" s="3">
        <v>0</v>
      </c>
      <c r="N745" s="3">
        <v>-750</v>
      </c>
    </row>
    <row r="746" spans="1:14" x14ac:dyDescent="0.25">
      <c r="A746" s="1">
        <v>744</v>
      </c>
      <c r="B746" s="3">
        <v>8000</v>
      </c>
      <c r="C746" s="3">
        <v>8000</v>
      </c>
      <c r="D746" s="3">
        <v>7250</v>
      </c>
      <c r="E746" s="3">
        <v>39</v>
      </c>
      <c r="F746" s="3">
        <v>38</v>
      </c>
      <c r="G746" s="3">
        <v>46</v>
      </c>
      <c r="H746" s="3">
        <v>2750</v>
      </c>
      <c r="I746" s="3">
        <v>2750</v>
      </c>
      <c r="J746" s="3">
        <v>1750</v>
      </c>
      <c r="K746" s="3">
        <v>4.1428571428571432</v>
      </c>
      <c r="L746" s="3">
        <v>0</v>
      </c>
      <c r="M746" s="3">
        <v>-750</v>
      </c>
      <c r="N746" s="3">
        <v>-250</v>
      </c>
    </row>
    <row r="747" spans="1:14" x14ac:dyDescent="0.25">
      <c r="A747" s="1">
        <v>745</v>
      </c>
      <c r="B747" s="3">
        <v>8000</v>
      </c>
      <c r="C747" s="3">
        <v>7250</v>
      </c>
      <c r="D747" s="3">
        <v>7000</v>
      </c>
      <c r="E747" s="3">
        <v>38</v>
      </c>
      <c r="F747" s="3">
        <v>46</v>
      </c>
      <c r="G747" s="3">
        <v>47</v>
      </c>
      <c r="H747" s="3">
        <v>2750</v>
      </c>
      <c r="I747" s="3">
        <v>1750</v>
      </c>
      <c r="J747" s="3">
        <v>1750</v>
      </c>
      <c r="K747" s="3">
        <v>4</v>
      </c>
      <c r="L747" s="3">
        <v>-750</v>
      </c>
      <c r="M747" s="3">
        <v>-250</v>
      </c>
      <c r="N747" s="3">
        <v>-750</v>
      </c>
    </row>
    <row r="748" spans="1:14" x14ac:dyDescent="0.25">
      <c r="A748" s="1">
        <v>746</v>
      </c>
      <c r="B748" s="3">
        <v>7250</v>
      </c>
      <c r="C748" s="3">
        <v>7000</v>
      </c>
      <c r="D748" s="3">
        <v>6250</v>
      </c>
      <c r="E748" s="3">
        <v>46</v>
      </c>
      <c r="F748" s="3">
        <v>47</v>
      </c>
      <c r="G748" s="3">
        <v>37</v>
      </c>
      <c r="H748" s="3">
        <v>1750</v>
      </c>
      <c r="I748" s="3">
        <v>1750</v>
      </c>
      <c r="J748" s="3">
        <v>2750</v>
      </c>
      <c r="K748" s="3">
        <v>2.2727272727272729</v>
      </c>
      <c r="L748" s="3">
        <v>-250</v>
      </c>
      <c r="M748" s="3">
        <v>-750</v>
      </c>
      <c r="N748" s="3">
        <v>500</v>
      </c>
    </row>
    <row r="749" spans="1:14" x14ac:dyDescent="0.25">
      <c r="A749" s="1">
        <v>747</v>
      </c>
      <c r="B749" s="3">
        <v>7000</v>
      </c>
      <c r="C749" s="3">
        <v>6250</v>
      </c>
      <c r="D749" s="3">
        <v>6750</v>
      </c>
      <c r="E749" s="3">
        <v>47</v>
      </c>
      <c r="F749" s="3">
        <v>37</v>
      </c>
      <c r="G749" s="3">
        <v>33</v>
      </c>
      <c r="H749" s="3">
        <v>1750</v>
      </c>
      <c r="I749" s="3">
        <v>2750</v>
      </c>
      <c r="J749" s="3">
        <v>1750</v>
      </c>
      <c r="K749" s="3">
        <v>3.8571428571428572</v>
      </c>
      <c r="L749" s="3">
        <v>-750</v>
      </c>
      <c r="M749" s="3">
        <v>500</v>
      </c>
      <c r="N749" s="3">
        <v>250</v>
      </c>
    </row>
    <row r="750" spans="1:14" x14ac:dyDescent="0.25">
      <c r="A750" s="1">
        <v>748</v>
      </c>
      <c r="B750" s="3">
        <v>6250</v>
      </c>
      <c r="C750" s="3">
        <v>6750</v>
      </c>
      <c r="D750" s="3">
        <v>7000</v>
      </c>
      <c r="E750" s="3">
        <v>37</v>
      </c>
      <c r="F750" s="3">
        <v>33</v>
      </c>
      <c r="G750" s="3">
        <v>31</v>
      </c>
      <c r="H750" s="3">
        <v>2750</v>
      </c>
      <c r="I750" s="3">
        <v>1750</v>
      </c>
      <c r="J750" s="3">
        <v>2750</v>
      </c>
      <c r="K750" s="3">
        <v>2.5454545454545454</v>
      </c>
      <c r="L750" s="3">
        <v>500</v>
      </c>
      <c r="M750" s="3">
        <v>250</v>
      </c>
      <c r="N750" s="3">
        <v>-500</v>
      </c>
    </row>
    <row r="751" spans="1:14" x14ac:dyDescent="0.25">
      <c r="A751" s="1">
        <v>749</v>
      </c>
      <c r="B751" s="3">
        <v>6750</v>
      </c>
      <c r="C751" s="3">
        <v>7000</v>
      </c>
      <c r="D751" s="3">
        <v>6500</v>
      </c>
      <c r="E751" s="3">
        <v>33</v>
      </c>
      <c r="F751" s="3">
        <v>31</v>
      </c>
      <c r="G751" s="3">
        <v>29</v>
      </c>
      <c r="H751" s="3">
        <v>1750</v>
      </c>
      <c r="I751" s="3">
        <v>2750</v>
      </c>
      <c r="J751" s="3">
        <v>2750</v>
      </c>
      <c r="K751" s="3">
        <v>2.3636363636363638</v>
      </c>
      <c r="L751" s="3">
        <v>250</v>
      </c>
      <c r="M751" s="3">
        <v>-500</v>
      </c>
      <c r="N751" s="3">
        <v>-250</v>
      </c>
    </row>
    <row r="752" spans="1:14" x14ac:dyDescent="0.25">
      <c r="A752" s="1">
        <v>750</v>
      </c>
      <c r="B752" s="3">
        <v>7000</v>
      </c>
      <c r="C752" s="3">
        <v>6500</v>
      </c>
      <c r="D752" s="3">
        <v>6250</v>
      </c>
      <c r="E752" s="3">
        <v>31</v>
      </c>
      <c r="F752" s="3">
        <v>29</v>
      </c>
      <c r="G752" s="3">
        <v>33</v>
      </c>
      <c r="H752" s="3">
        <v>2750</v>
      </c>
      <c r="I752" s="3">
        <v>2750</v>
      </c>
      <c r="J752" s="3">
        <v>2750</v>
      </c>
      <c r="K752" s="3">
        <v>2.2727272727272729</v>
      </c>
      <c r="L752" s="3">
        <v>-500</v>
      </c>
      <c r="M752" s="3">
        <v>-250</v>
      </c>
      <c r="N752" s="3">
        <v>-1000</v>
      </c>
    </row>
    <row r="753" spans="1:14" x14ac:dyDescent="0.25">
      <c r="A753" s="1">
        <v>751</v>
      </c>
      <c r="B753" s="3">
        <v>6500</v>
      </c>
      <c r="C753" s="3">
        <v>6250</v>
      </c>
      <c r="D753" s="3">
        <v>5250</v>
      </c>
      <c r="E753" s="3">
        <v>29</v>
      </c>
      <c r="F753" s="3">
        <v>33</v>
      </c>
      <c r="G753" s="3">
        <v>34</v>
      </c>
      <c r="H753" s="3">
        <v>2750</v>
      </c>
      <c r="I753" s="3">
        <v>2750</v>
      </c>
      <c r="J753" s="3">
        <v>2750</v>
      </c>
      <c r="K753" s="3">
        <v>1.9090909090909092</v>
      </c>
      <c r="L753" s="3">
        <v>-250</v>
      </c>
      <c r="M753" s="3">
        <v>-1000</v>
      </c>
      <c r="N753" s="3">
        <v>-250</v>
      </c>
    </row>
    <row r="754" spans="1:14" x14ac:dyDescent="0.25">
      <c r="A754" s="1">
        <v>752</v>
      </c>
      <c r="B754" s="3">
        <v>6250</v>
      </c>
      <c r="C754" s="3">
        <v>5250</v>
      </c>
      <c r="D754" s="3">
        <v>5000</v>
      </c>
      <c r="E754" s="3">
        <v>33</v>
      </c>
      <c r="F754" s="3">
        <v>34</v>
      </c>
      <c r="G754" s="3">
        <v>27</v>
      </c>
      <c r="H754" s="3">
        <v>2750</v>
      </c>
      <c r="I754" s="3">
        <v>2750</v>
      </c>
      <c r="J754" s="3">
        <v>2750</v>
      </c>
      <c r="K754" s="3">
        <v>1.8181818181818181</v>
      </c>
      <c r="L754" s="3">
        <v>-1000</v>
      </c>
      <c r="M754" s="3">
        <v>-250</v>
      </c>
      <c r="N754" s="3">
        <v>0</v>
      </c>
    </row>
    <row r="755" spans="1:14" x14ac:dyDescent="0.25">
      <c r="A755" s="1">
        <v>753</v>
      </c>
      <c r="B755" s="3">
        <v>5250</v>
      </c>
      <c r="C755" s="3">
        <v>5000</v>
      </c>
      <c r="D755" s="3">
        <v>5000</v>
      </c>
      <c r="E755" s="3">
        <v>34</v>
      </c>
      <c r="F755" s="3">
        <v>27</v>
      </c>
      <c r="G755" s="3">
        <v>26</v>
      </c>
      <c r="H755" s="3">
        <v>2750</v>
      </c>
      <c r="I755" s="3">
        <v>2750</v>
      </c>
      <c r="J755" s="3">
        <v>2750</v>
      </c>
      <c r="K755" s="3">
        <v>1.8181818181818181</v>
      </c>
      <c r="L755" s="3">
        <v>-250</v>
      </c>
      <c r="M755" s="3">
        <v>0</v>
      </c>
      <c r="N755" s="3">
        <v>-750</v>
      </c>
    </row>
    <row r="756" spans="1:14" x14ac:dyDescent="0.25">
      <c r="A756" s="1">
        <v>754</v>
      </c>
      <c r="B756" s="3">
        <v>5000</v>
      </c>
      <c r="C756" s="3">
        <v>5000</v>
      </c>
      <c r="D756" s="3">
        <v>4250</v>
      </c>
      <c r="E756" s="3">
        <v>27</v>
      </c>
      <c r="F756" s="3">
        <v>26</v>
      </c>
      <c r="G756" s="3">
        <v>30</v>
      </c>
      <c r="H756" s="3">
        <v>2750</v>
      </c>
      <c r="I756" s="3">
        <v>2750</v>
      </c>
      <c r="J756" s="3">
        <v>2750</v>
      </c>
      <c r="K756" s="3">
        <v>1.5454545454545454</v>
      </c>
      <c r="L756" s="3">
        <v>0</v>
      </c>
      <c r="M756" s="3">
        <v>-750</v>
      </c>
      <c r="N756" s="3">
        <v>-500</v>
      </c>
    </row>
    <row r="757" spans="1:14" x14ac:dyDescent="0.25">
      <c r="A757" s="1">
        <v>755</v>
      </c>
      <c r="B757" s="3">
        <v>5000</v>
      </c>
      <c r="C757" s="3">
        <v>4250</v>
      </c>
      <c r="D757" s="3">
        <v>3750</v>
      </c>
      <c r="E757" s="3">
        <v>26</v>
      </c>
      <c r="F757" s="3">
        <v>30</v>
      </c>
      <c r="G757" s="3">
        <v>24</v>
      </c>
      <c r="H757" s="3">
        <v>2750</v>
      </c>
      <c r="I757" s="3">
        <v>2750</v>
      </c>
      <c r="J757" s="3">
        <v>2750</v>
      </c>
      <c r="K757" s="3">
        <v>1.3636363636363635</v>
      </c>
      <c r="L757" s="3">
        <v>-750</v>
      </c>
      <c r="M757" s="3">
        <v>-500</v>
      </c>
      <c r="N757" s="3">
        <v>0</v>
      </c>
    </row>
    <row r="758" spans="1:14" x14ac:dyDescent="0.25">
      <c r="A758" s="1">
        <v>756</v>
      </c>
      <c r="B758" s="3">
        <v>4250</v>
      </c>
      <c r="C758" s="3">
        <v>3750</v>
      </c>
      <c r="D758" s="3">
        <v>3750</v>
      </c>
      <c r="E758" s="3">
        <v>30</v>
      </c>
      <c r="F758" s="3">
        <v>24</v>
      </c>
      <c r="G758" s="3">
        <v>16</v>
      </c>
      <c r="H758" s="3">
        <v>2750</v>
      </c>
      <c r="I758" s="3">
        <v>2750</v>
      </c>
      <c r="J758" s="3">
        <v>2750</v>
      </c>
      <c r="K758" s="3">
        <v>1.3636363636363635</v>
      </c>
      <c r="L758" s="3">
        <v>-500</v>
      </c>
      <c r="M758" s="3">
        <v>0</v>
      </c>
      <c r="N758" s="3">
        <v>-250</v>
      </c>
    </row>
    <row r="759" spans="1:14" x14ac:dyDescent="0.25">
      <c r="A759" s="1">
        <v>757</v>
      </c>
      <c r="B759" s="3">
        <v>3750</v>
      </c>
      <c r="C759" s="3">
        <v>3750</v>
      </c>
      <c r="D759" s="3">
        <v>7500</v>
      </c>
      <c r="E759" s="3">
        <v>24</v>
      </c>
      <c r="F759" s="3">
        <v>16</v>
      </c>
      <c r="G759" s="3">
        <v>26</v>
      </c>
      <c r="H759" s="3">
        <v>2750</v>
      </c>
      <c r="I759" s="3">
        <v>2750</v>
      </c>
      <c r="J759" s="3">
        <v>3750</v>
      </c>
      <c r="K759" s="3">
        <v>2</v>
      </c>
      <c r="L759" s="3">
        <v>0</v>
      </c>
      <c r="M759" s="3">
        <v>-250</v>
      </c>
      <c r="N759" s="3">
        <v>-500</v>
      </c>
    </row>
    <row r="760" spans="1:14" x14ac:dyDescent="0.25">
      <c r="A760" s="1">
        <v>758</v>
      </c>
      <c r="B760" s="3">
        <v>3750</v>
      </c>
      <c r="C760" s="3">
        <v>7500</v>
      </c>
      <c r="D760" s="3">
        <v>7000</v>
      </c>
      <c r="E760" s="3">
        <v>16</v>
      </c>
      <c r="F760" s="3">
        <v>26</v>
      </c>
      <c r="G760" s="3">
        <v>26</v>
      </c>
      <c r="H760" s="3">
        <v>2750</v>
      </c>
      <c r="I760" s="3">
        <v>3750</v>
      </c>
      <c r="J760" s="3">
        <v>2750</v>
      </c>
      <c r="K760" s="3">
        <v>2.5454545454545454</v>
      </c>
      <c r="L760" s="3">
        <v>-250</v>
      </c>
      <c r="M760" s="3">
        <v>-500</v>
      </c>
      <c r="N760" s="3">
        <v>-750</v>
      </c>
    </row>
    <row r="761" spans="1:14" x14ac:dyDescent="0.25">
      <c r="A761" s="1">
        <v>759</v>
      </c>
      <c r="B761" s="3">
        <v>7500</v>
      </c>
      <c r="C761" s="3">
        <v>7000</v>
      </c>
      <c r="D761" s="3">
        <v>6250</v>
      </c>
      <c r="E761" s="3">
        <v>26</v>
      </c>
      <c r="F761" s="3">
        <v>26</v>
      </c>
      <c r="G761" s="3">
        <v>32</v>
      </c>
      <c r="H761" s="3">
        <v>3750</v>
      </c>
      <c r="I761" s="3">
        <v>2750</v>
      </c>
      <c r="J761" s="3">
        <v>3750</v>
      </c>
      <c r="K761" s="3">
        <v>1.6666666666666667</v>
      </c>
      <c r="L761" s="3">
        <v>-500</v>
      </c>
      <c r="M761" s="3">
        <v>-750</v>
      </c>
      <c r="N761" s="3">
        <v>1250</v>
      </c>
    </row>
    <row r="762" spans="1:14" x14ac:dyDescent="0.25">
      <c r="A762" s="1">
        <v>760</v>
      </c>
      <c r="B762" s="3">
        <v>7000</v>
      </c>
      <c r="C762" s="3">
        <v>6250</v>
      </c>
      <c r="D762" s="3">
        <v>7500</v>
      </c>
      <c r="E762" s="3">
        <v>26</v>
      </c>
      <c r="F762" s="3">
        <v>32</v>
      </c>
      <c r="G762" s="3">
        <v>40</v>
      </c>
      <c r="H762" s="3">
        <v>2750</v>
      </c>
      <c r="I762" s="3">
        <v>3750</v>
      </c>
      <c r="J762" s="3">
        <v>2750</v>
      </c>
      <c r="K762" s="3">
        <v>2.7272727272727271</v>
      </c>
      <c r="L762" s="3">
        <v>-750</v>
      </c>
      <c r="M762" s="3">
        <v>1250</v>
      </c>
      <c r="N762" s="3">
        <v>500</v>
      </c>
    </row>
    <row r="763" spans="1:14" x14ac:dyDescent="0.25">
      <c r="A763" s="1">
        <v>761</v>
      </c>
      <c r="B763" s="3">
        <v>6250</v>
      </c>
      <c r="C763" s="3">
        <v>7500</v>
      </c>
      <c r="D763" s="3">
        <v>8000</v>
      </c>
      <c r="E763" s="3">
        <v>32</v>
      </c>
      <c r="F763" s="3">
        <v>40</v>
      </c>
      <c r="G763" s="3">
        <v>51</v>
      </c>
      <c r="H763" s="3">
        <v>3750</v>
      </c>
      <c r="I763" s="3">
        <v>2750</v>
      </c>
      <c r="J763" s="3">
        <v>2750</v>
      </c>
      <c r="K763" s="3">
        <v>2.9090909090909092</v>
      </c>
      <c r="L763" s="3">
        <v>1250</v>
      </c>
      <c r="M763" s="3">
        <v>500</v>
      </c>
      <c r="N763" s="3">
        <v>-500</v>
      </c>
    </row>
    <row r="764" spans="1:14" x14ac:dyDescent="0.25">
      <c r="A764" s="1">
        <v>762</v>
      </c>
      <c r="B764" s="3">
        <v>7500</v>
      </c>
      <c r="C764" s="3">
        <v>8000</v>
      </c>
      <c r="D764" s="3">
        <v>7500</v>
      </c>
      <c r="E764" s="3">
        <v>40</v>
      </c>
      <c r="F764" s="3">
        <v>51</v>
      </c>
      <c r="G764" s="3">
        <v>44</v>
      </c>
      <c r="H764" s="3">
        <v>2750</v>
      </c>
      <c r="I764" s="3">
        <v>2750</v>
      </c>
      <c r="J764" s="3">
        <v>2750</v>
      </c>
      <c r="K764" s="3">
        <v>2.7272727272727271</v>
      </c>
      <c r="L764" s="3">
        <v>500</v>
      </c>
      <c r="M764" s="3">
        <v>-500</v>
      </c>
      <c r="N764" s="3">
        <v>250</v>
      </c>
    </row>
    <row r="765" spans="1:14" x14ac:dyDescent="0.25">
      <c r="A765" s="1">
        <v>763</v>
      </c>
      <c r="B765" s="3">
        <v>8000</v>
      </c>
      <c r="C765" s="3">
        <v>7500</v>
      </c>
      <c r="D765" s="3">
        <v>7750</v>
      </c>
      <c r="E765" s="3">
        <v>51</v>
      </c>
      <c r="F765" s="3">
        <v>44</v>
      </c>
      <c r="G765" s="3">
        <v>49</v>
      </c>
      <c r="H765" s="3">
        <v>2750</v>
      </c>
      <c r="I765" s="3">
        <v>2750</v>
      </c>
      <c r="J765" s="3">
        <v>3750</v>
      </c>
      <c r="K765" s="3">
        <v>2.0666666666666669</v>
      </c>
      <c r="L765" s="3">
        <v>-500</v>
      </c>
      <c r="M765" s="3">
        <v>250</v>
      </c>
      <c r="N765" s="3">
        <v>-500</v>
      </c>
    </row>
    <row r="766" spans="1:14" x14ac:dyDescent="0.25">
      <c r="A766" s="1">
        <v>764</v>
      </c>
      <c r="B766" s="3">
        <v>7500</v>
      </c>
      <c r="C766" s="3">
        <v>7750</v>
      </c>
      <c r="D766" s="3">
        <v>7250</v>
      </c>
      <c r="E766" s="3">
        <v>44</v>
      </c>
      <c r="F766" s="3">
        <v>49</v>
      </c>
      <c r="G766" s="3">
        <v>45</v>
      </c>
      <c r="H766" s="3">
        <v>2750</v>
      </c>
      <c r="I766" s="3">
        <v>3750</v>
      </c>
      <c r="J766" s="3">
        <v>1750</v>
      </c>
      <c r="K766" s="3">
        <v>4.1428571428571432</v>
      </c>
      <c r="L766" s="3">
        <v>250</v>
      </c>
      <c r="M766" s="3">
        <v>-500</v>
      </c>
      <c r="N766" s="3">
        <v>250</v>
      </c>
    </row>
    <row r="767" spans="1:14" x14ac:dyDescent="0.25">
      <c r="A767" s="1">
        <v>765</v>
      </c>
      <c r="B767" s="3">
        <v>7750</v>
      </c>
      <c r="C767" s="3">
        <v>7250</v>
      </c>
      <c r="D767" s="3">
        <v>7500</v>
      </c>
      <c r="E767" s="3">
        <v>49</v>
      </c>
      <c r="F767" s="3">
        <v>45</v>
      </c>
      <c r="G767" s="3">
        <v>49</v>
      </c>
      <c r="H767" s="3">
        <v>3750</v>
      </c>
      <c r="I767" s="3">
        <v>1750</v>
      </c>
      <c r="J767" s="3">
        <v>2750</v>
      </c>
      <c r="K767" s="3">
        <v>2.7272727272727271</v>
      </c>
      <c r="L767" s="3">
        <v>-500</v>
      </c>
      <c r="M767" s="3">
        <v>250</v>
      </c>
      <c r="N767" s="3">
        <v>500</v>
      </c>
    </row>
    <row r="768" spans="1:14" x14ac:dyDescent="0.25">
      <c r="A768" s="1">
        <v>766</v>
      </c>
      <c r="B768" s="3">
        <v>7250</v>
      </c>
      <c r="C768" s="3">
        <v>7500</v>
      </c>
      <c r="D768" s="3">
        <v>8000</v>
      </c>
      <c r="E768" s="3">
        <v>45</v>
      </c>
      <c r="F768" s="3">
        <v>49</v>
      </c>
      <c r="G768" s="3">
        <v>44</v>
      </c>
      <c r="H768" s="3">
        <v>1750</v>
      </c>
      <c r="I768" s="3">
        <v>2750</v>
      </c>
      <c r="J768" s="3">
        <v>3750</v>
      </c>
      <c r="K768" s="3">
        <v>2.1333333333333333</v>
      </c>
      <c r="L768" s="3">
        <v>250</v>
      </c>
      <c r="M768" s="3">
        <v>500</v>
      </c>
      <c r="N768" s="3">
        <v>-250</v>
      </c>
    </row>
    <row r="769" spans="1:14" x14ac:dyDescent="0.25">
      <c r="A769" s="1">
        <v>767</v>
      </c>
      <c r="B769" s="3">
        <v>7500</v>
      </c>
      <c r="C769" s="3">
        <v>8000</v>
      </c>
      <c r="D769" s="3">
        <v>7750</v>
      </c>
      <c r="E769" s="3">
        <v>49</v>
      </c>
      <c r="F769" s="3">
        <v>44</v>
      </c>
      <c r="G769" s="3">
        <v>41</v>
      </c>
      <c r="H769" s="3">
        <v>2750</v>
      </c>
      <c r="I769" s="3">
        <v>3750</v>
      </c>
      <c r="J769" s="3">
        <v>3750</v>
      </c>
      <c r="K769" s="3">
        <v>2.0666666666666669</v>
      </c>
      <c r="L769" s="3">
        <v>500</v>
      </c>
      <c r="M769" s="3">
        <v>-250</v>
      </c>
      <c r="N769" s="3">
        <v>-250</v>
      </c>
    </row>
    <row r="770" spans="1:14" x14ac:dyDescent="0.25">
      <c r="A770" s="1">
        <v>768</v>
      </c>
      <c r="B770" s="3">
        <v>8000</v>
      </c>
      <c r="C770" s="3">
        <v>7750</v>
      </c>
      <c r="D770" s="3">
        <v>7500</v>
      </c>
      <c r="E770" s="3">
        <v>44</v>
      </c>
      <c r="F770" s="3">
        <v>41</v>
      </c>
      <c r="G770" s="3">
        <v>46</v>
      </c>
      <c r="H770" s="3">
        <v>3750</v>
      </c>
      <c r="I770" s="3">
        <v>3750</v>
      </c>
      <c r="J770" s="3">
        <v>1750</v>
      </c>
      <c r="K770" s="3">
        <v>4.2857142857142856</v>
      </c>
      <c r="L770" s="3">
        <v>-250</v>
      </c>
      <c r="M770" s="3">
        <v>-250</v>
      </c>
      <c r="N770" s="3">
        <v>0</v>
      </c>
    </row>
    <row r="771" spans="1:14" x14ac:dyDescent="0.25">
      <c r="A771" s="1">
        <v>769</v>
      </c>
      <c r="B771" s="3">
        <v>7750</v>
      </c>
      <c r="C771" s="3">
        <v>7500</v>
      </c>
      <c r="D771" s="3">
        <v>7500</v>
      </c>
      <c r="E771" s="3">
        <v>41</v>
      </c>
      <c r="F771" s="3">
        <v>46</v>
      </c>
      <c r="G771" s="3">
        <v>42</v>
      </c>
      <c r="H771" s="3">
        <v>3750</v>
      </c>
      <c r="I771" s="3">
        <v>1750</v>
      </c>
      <c r="J771" s="3">
        <v>3750</v>
      </c>
      <c r="K771" s="3">
        <v>2</v>
      </c>
      <c r="L771" s="3">
        <v>-250</v>
      </c>
      <c r="M771" s="3">
        <v>0</v>
      </c>
      <c r="N771" s="3">
        <v>-250</v>
      </c>
    </row>
    <row r="772" spans="1:14" x14ac:dyDescent="0.25">
      <c r="A772" s="1">
        <v>770</v>
      </c>
      <c r="B772" s="3">
        <v>7500</v>
      </c>
      <c r="C772" s="3">
        <v>7500</v>
      </c>
      <c r="D772" s="3">
        <v>7250</v>
      </c>
      <c r="E772" s="3">
        <v>46</v>
      </c>
      <c r="F772" s="3">
        <v>42</v>
      </c>
      <c r="G772" s="3">
        <v>39</v>
      </c>
      <c r="H772" s="3">
        <v>1750</v>
      </c>
      <c r="I772" s="3">
        <v>3750</v>
      </c>
      <c r="J772" s="3">
        <v>3750</v>
      </c>
      <c r="K772" s="3">
        <v>1.9333333333333333</v>
      </c>
      <c r="L772" s="3">
        <v>0</v>
      </c>
      <c r="M772" s="3">
        <v>-250</v>
      </c>
      <c r="N772" s="3">
        <v>500</v>
      </c>
    </row>
    <row r="773" spans="1:14" x14ac:dyDescent="0.25">
      <c r="A773" s="1">
        <v>771</v>
      </c>
      <c r="B773" s="3">
        <v>7500</v>
      </c>
      <c r="C773" s="3">
        <v>7250</v>
      </c>
      <c r="D773" s="3">
        <v>7750</v>
      </c>
      <c r="E773" s="3">
        <v>42</v>
      </c>
      <c r="F773" s="3">
        <v>39</v>
      </c>
      <c r="G773" s="3">
        <v>40</v>
      </c>
      <c r="H773" s="3">
        <v>3750</v>
      </c>
      <c r="I773" s="3">
        <v>3750</v>
      </c>
      <c r="J773" s="3">
        <v>3750</v>
      </c>
      <c r="K773" s="3">
        <v>2.0666666666666669</v>
      </c>
      <c r="L773" s="3">
        <v>-250</v>
      </c>
      <c r="M773" s="3">
        <v>500</v>
      </c>
      <c r="N773" s="3">
        <v>0</v>
      </c>
    </row>
    <row r="774" spans="1:14" x14ac:dyDescent="0.25">
      <c r="A774" s="1">
        <v>772</v>
      </c>
      <c r="B774" s="3">
        <v>7250</v>
      </c>
      <c r="C774" s="3">
        <v>7750</v>
      </c>
      <c r="D774" s="3">
        <v>7750</v>
      </c>
      <c r="E774" s="3">
        <v>39</v>
      </c>
      <c r="F774" s="3">
        <v>40</v>
      </c>
      <c r="G774" s="3">
        <v>49</v>
      </c>
      <c r="H774" s="3">
        <v>3750</v>
      </c>
      <c r="I774" s="3">
        <v>3750</v>
      </c>
      <c r="J774" s="3">
        <v>1750</v>
      </c>
      <c r="K774" s="3">
        <v>4.4285714285714288</v>
      </c>
      <c r="L774" s="3">
        <v>500</v>
      </c>
      <c r="M774" s="3">
        <v>0</v>
      </c>
      <c r="N774" s="3">
        <v>0</v>
      </c>
    </row>
    <row r="775" spans="1:14" x14ac:dyDescent="0.25">
      <c r="A775" s="1">
        <v>773</v>
      </c>
      <c r="B775" s="3">
        <v>7750</v>
      </c>
      <c r="C775" s="3">
        <v>7750</v>
      </c>
      <c r="D775" s="3">
        <v>7750</v>
      </c>
      <c r="E775" s="3">
        <v>40</v>
      </c>
      <c r="F775" s="3">
        <v>49</v>
      </c>
      <c r="G775" s="3">
        <v>50</v>
      </c>
      <c r="H775" s="3">
        <v>3750</v>
      </c>
      <c r="I775" s="3">
        <v>1750</v>
      </c>
      <c r="J775" s="3">
        <v>2750</v>
      </c>
      <c r="K775" s="3">
        <v>2.8181818181818183</v>
      </c>
      <c r="L775" s="3">
        <v>0</v>
      </c>
      <c r="M775" s="3">
        <v>0</v>
      </c>
      <c r="N775" s="3">
        <v>-250</v>
      </c>
    </row>
    <row r="776" spans="1:14" x14ac:dyDescent="0.25">
      <c r="A776" s="1">
        <v>774</v>
      </c>
      <c r="B776" s="3">
        <v>7750</v>
      </c>
      <c r="C776" s="3">
        <v>7750</v>
      </c>
      <c r="D776" s="3">
        <v>7500</v>
      </c>
      <c r="E776" s="3">
        <v>49</v>
      </c>
      <c r="F776" s="3">
        <v>50</v>
      </c>
      <c r="G776" s="3">
        <v>49</v>
      </c>
      <c r="H776" s="3">
        <v>1750</v>
      </c>
      <c r="I776" s="3">
        <v>2750</v>
      </c>
      <c r="J776" s="3">
        <v>1750</v>
      </c>
      <c r="K776" s="3">
        <v>4.2857142857142856</v>
      </c>
      <c r="L776" s="3">
        <v>0</v>
      </c>
      <c r="M776" s="3">
        <v>-250</v>
      </c>
      <c r="N776" s="3">
        <v>-250</v>
      </c>
    </row>
    <row r="777" spans="1:14" x14ac:dyDescent="0.25">
      <c r="A777" s="1">
        <v>775</v>
      </c>
      <c r="B777" s="3">
        <v>7750</v>
      </c>
      <c r="C777" s="3">
        <v>7500</v>
      </c>
      <c r="D777" s="3">
        <v>7250</v>
      </c>
      <c r="E777" s="3">
        <v>50</v>
      </c>
      <c r="F777" s="3">
        <v>49</v>
      </c>
      <c r="G777" s="3">
        <v>45</v>
      </c>
      <c r="H777" s="3">
        <v>2750</v>
      </c>
      <c r="I777" s="3">
        <v>1750</v>
      </c>
      <c r="J777" s="3">
        <v>2750</v>
      </c>
      <c r="K777" s="3">
        <v>2.6363636363636362</v>
      </c>
      <c r="L777" s="3">
        <v>-250</v>
      </c>
      <c r="M777" s="3">
        <v>-250</v>
      </c>
      <c r="N777" s="3">
        <v>0</v>
      </c>
    </row>
    <row r="778" spans="1:14" x14ac:dyDescent="0.25">
      <c r="A778" s="1">
        <v>776</v>
      </c>
      <c r="B778" s="3">
        <v>7500</v>
      </c>
      <c r="C778" s="3">
        <v>7250</v>
      </c>
      <c r="D778" s="3">
        <v>7250</v>
      </c>
      <c r="E778" s="3">
        <v>49</v>
      </c>
      <c r="F778" s="3">
        <v>45</v>
      </c>
      <c r="G778" s="3">
        <v>39</v>
      </c>
      <c r="H778" s="3">
        <v>1750</v>
      </c>
      <c r="I778" s="3">
        <v>2750</v>
      </c>
      <c r="J778" s="3">
        <v>2750</v>
      </c>
      <c r="K778" s="3">
        <v>2.6363636363636362</v>
      </c>
      <c r="L778" s="3">
        <v>-250</v>
      </c>
      <c r="M778" s="3">
        <v>0</v>
      </c>
      <c r="N778" s="3">
        <v>-250</v>
      </c>
    </row>
    <row r="779" spans="1:14" x14ac:dyDescent="0.25">
      <c r="A779" s="1">
        <v>777</v>
      </c>
      <c r="B779" s="3">
        <v>7250</v>
      </c>
      <c r="C779" s="3">
        <v>7250</v>
      </c>
      <c r="D779" s="3">
        <v>7000</v>
      </c>
      <c r="E779" s="3">
        <v>45</v>
      </c>
      <c r="F779" s="3">
        <v>39</v>
      </c>
      <c r="G779" s="3">
        <v>41</v>
      </c>
      <c r="H779" s="3">
        <v>2750</v>
      </c>
      <c r="I779" s="3">
        <v>2750</v>
      </c>
      <c r="J779" s="3">
        <v>2750</v>
      </c>
      <c r="K779" s="3">
        <v>2.5454545454545454</v>
      </c>
      <c r="L779" s="3">
        <v>0</v>
      </c>
      <c r="M779" s="3">
        <v>-250</v>
      </c>
      <c r="N779" s="3">
        <v>-1000</v>
      </c>
    </row>
    <row r="780" spans="1:14" x14ac:dyDescent="0.25">
      <c r="A780" s="1">
        <v>778</v>
      </c>
      <c r="B780" s="3">
        <v>7250</v>
      </c>
      <c r="C780" s="3">
        <v>7000</v>
      </c>
      <c r="D780" s="3">
        <v>6000</v>
      </c>
      <c r="E780" s="3">
        <v>39</v>
      </c>
      <c r="F780" s="3">
        <v>41</v>
      </c>
      <c r="G780" s="3">
        <v>39</v>
      </c>
      <c r="H780" s="3">
        <v>2750</v>
      </c>
      <c r="I780" s="3">
        <v>2750</v>
      </c>
      <c r="J780" s="3">
        <v>1750</v>
      </c>
      <c r="K780" s="3">
        <v>3.4285714285714284</v>
      </c>
      <c r="L780" s="3">
        <v>-250</v>
      </c>
      <c r="M780" s="3">
        <v>-1000</v>
      </c>
      <c r="N780" s="3">
        <v>-1750</v>
      </c>
    </row>
    <row r="781" spans="1:14" x14ac:dyDescent="0.25">
      <c r="A781" s="1">
        <v>779</v>
      </c>
      <c r="B781" s="3">
        <v>7000</v>
      </c>
      <c r="C781" s="3">
        <v>6000</v>
      </c>
      <c r="D781" s="3">
        <v>4250</v>
      </c>
      <c r="E781" s="3">
        <v>41</v>
      </c>
      <c r="F781" s="3">
        <v>39</v>
      </c>
      <c r="G781" s="3">
        <v>38</v>
      </c>
      <c r="H781" s="3">
        <v>2750</v>
      </c>
      <c r="I781" s="3">
        <v>1750</v>
      </c>
      <c r="J781" s="3">
        <v>1750</v>
      </c>
      <c r="K781" s="3">
        <v>2.4285714285714284</v>
      </c>
      <c r="L781" s="3">
        <v>-1000</v>
      </c>
      <c r="M781" s="3">
        <v>-1750</v>
      </c>
      <c r="N781" s="3">
        <v>-250</v>
      </c>
    </row>
    <row r="782" spans="1:14" x14ac:dyDescent="0.25">
      <c r="A782" s="1">
        <v>780</v>
      </c>
      <c r="B782" s="3">
        <v>6000</v>
      </c>
      <c r="C782" s="3">
        <v>4250</v>
      </c>
      <c r="D782" s="3">
        <v>4000</v>
      </c>
      <c r="E782" s="3">
        <v>39</v>
      </c>
      <c r="F782" s="3">
        <v>38</v>
      </c>
      <c r="G782" s="3">
        <v>32</v>
      </c>
      <c r="H782" s="3">
        <v>1750</v>
      </c>
      <c r="I782" s="3">
        <v>1750</v>
      </c>
      <c r="J782" s="3">
        <v>1750</v>
      </c>
      <c r="K782" s="3">
        <v>2.2857142857142856</v>
      </c>
      <c r="L782" s="3">
        <v>-1750</v>
      </c>
      <c r="M782" s="3">
        <v>-250</v>
      </c>
      <c r="N782" s="3">
        <v>500</v>
      </c>
    </row>
    <row r="783" spans="1:14" x14ac:dyDescent="0.25">
      <c r="A783" s="1">
        <v>781</v>
      </c>
      <c r="B783" s="3">
        <v>4250</v>
      </c>
      <c r="C783" s="3">
        <v>4000</v>
      </c>
      <c r="D783" s="3">
        <v>4500</v>
      </c>
      <c r="E783" s="3">
        <v>38</v>
      </c>
      <c r="F783" s="3">
        <v>32</v>
      </c>
      <c r="G783" s="3">
        <v>35</v>
      </c>
      <c r="H783" s="3">
        <v>1750</v>
      </c>
      <c r="I783" s="3">
        <v>1750</v>
      </c>
      <c r="J783" s="3">
        <v>1750</v>
      </c>
      <c r="K783" s="3">
        <v>2.5714285714285716</v>
      </c>
      <c r="L783" s="3">
        <v>-250</v>
      </c>
      <c r="M783" s="3">
        <v>500</v>
      </c>
      <c r="N783" s="3">
        <v>500</v>
      </c>
    </row>
    <row r="784" spans="1:14" x14ac:dyDescent="0.25">
      <c r="A784" s="1">
        <v>782</v>
      </c>
      <c r="B784" s="3">
        <v>4000</v>
      </c>
      <c r="C784" s="3">
        <v>4500</v>
      </c>
      <c r="D784" s="3">
        <v>5000</v>
      </c>
      <c r="E784" s="3">
        <v>32</v>
      </c>
      <c r="F784" s="3">
        <v>35</v>
      </c>
      <c r="G784" s="3">
        <v>35</v>
      </c>
      <c r="H784" s="3">
        <v>1750</v>
      </c>
      <c r="I784" s="3">
        <v>1750</v>
      </c>
      <c r="J784" s="3">
        <v>2750</v>
      </c>
      <c r="K784" s="3">
        <v>1.8181818181818181</v>
      </c>
      <c r="L784" s="3">
        <v>500</v>
      </c>
      <c r="M784" s="3">
        <v>500</v>
      </c>
      <c r="N784" s="3">
        <v>500</v>
      </c>
    </row>
    <row r="785" spans="1:14" x14ac:dyDescent="0.25">
      <c r="A785" s="1">
        <v>783</v>
      </c>
      <c r="B785" s="3">
        <v>4500</v>
      </c>
      <c r="C785" s="3">
        <v>5000</v>
      </c>
      <c r="D785" s="3">
        <v>5500</v>
      </c>
      <c r="E785" s="3">
        <v>35</v>
      </c>
      <c r="F785" s="3">
        <v>35</v>
      </c>
      <c r="G785" s="3">
        <v>37</v>
      </c>
      <c r="H785" s="3">
        <v>1750</v>
      </c>
      <c r="I785" s="3">
        <v>2750</v>
      </c>
      <c r="J785" s="3">
        <v>1750</v>
      </c>
      <c r="K785" s="3">
        <v>3.1428571428571428</v>
      </c>
      <c r="L785" s="3">
        <v>500</v>
      </c>
      <c r="M785" s="3">
        <v>500</v>
      </c>
      <c r="N785" s="3">
        <v>500</v>
      </c>
    </row>
    <row r="786" spans="1:14" x14ac:dyDescent="0.25">
      <c r="A786" s="1">
        <v>784</v>
      </c>
      <c r="B786" s="3">
        <v>5000</v>
      </c>
      <c r="C786" s="3">
        <v>5500</v>
      </c>
      <c r="D786" s="3">
        <v>6000</v>
      </c>
      <c r="E786" s="3">
        <v>35</v>
      </c>
      <c r="F786" s="3">
        <v>37</v>
      </c>
      <c r="G786" s="3">
        <v>36</v>
      </c>
      <c r="H786" s="3">
        <v>2750</v>
      </c>
      <c r="I786" s="3">
        <v>1750</v>
      </c>
      <c r="J786" s="3">
        <v>2750</v>
      </c>
      <c r="K786" s="3">
        <v>2.1818181818181817</v>
      </c>
      <c r="L786" s="3">
        <v>500</v>
      </c>
      <c r="M786" s="3">
        <v>500</v>
      </c>
      <c r="N786" s="3">
        <v>-1000</v>
      </c>
    </row>
    <row r="787" spans="1:14" x14ac:dyDescent="0.25">
      <c r="A787" s="1">
        <v>785</v>
      </c>
      <c r="B787" s="3">
        <v>5500</v>
      </c>
      <c r="C787" s="3">
        <v>6000</v>
      </c>
      <c r="D787" s="3">
        <v>5000</v>
      </c>
      <c r="E787" s="3">
        <v>37</v>
      </c>
      <c r="F787" s="3">
        <v>36</v>
      </c>
      <c r="G787" s="3">
        <v>25</v>
      </c>
      <c r="H787" s="3">
        <v>1750</v>
      </c>
      <c r="I787" s="3">
        <v>2750</v>
      </c>
      <c r="J787" s="3">
        <v>1750</v>
      </c>
      <c r="K787" s="3">
        <v>2.8571428571428572</v>
      </c>
      <c r="L787" s="3">
        <v>500</v>
      </c>
      <c r="M787" s="3">
        <v>-1000</v>
      </c>
      <c r="N787" s="3">
        <v>250</v>
      </c>
    </row>
    <row r="788" spans="1:14" x14ac:dyDescent="0.25">
      <c r="A788" s="1">
        <v>786</v>
      </c>
      <c r="B788" s="3">
        <v>6000</v>
      </c>
      <c r="C788" s="3">
        <v>5000</v>
      </c>
      <c r="D788" s="3">
        <v>5250</v>
      </c>
      <c r="E788" s="3">
        <v>36</v>
      </c>
      <c r="F788" s="3">
        <v>25</v>
      </c>
      <c r="G788" s="3">
        <v>33</v>
      </c>
      <c r="H788" s="3">
        <v>2750</v>
      </c>
      <c r="I788" s="3">
        <v>1750</v>
      </c>
      <c r="J788" s="3">
        <v>2750</v>
      </c>
      <c r="K788" s="3">
        <v>1.9090909090909092</v>
      </c>
      <c r="L788" s="3">
        <v>-1000</v>
      </c>
      <c r="M788" s="3">
        <v>250</v>
      </c>
      <c r="N788" s="3">
        <v>500</v>
      </c>
    </row>
    <row r="789" spans="1:14" x14ac:dyDescent="0.25">
      <c r="A789" s="1">
        <v>787</v>
      </c>
      <c r="B789" s="3">
        <v>5000</v>
      </c>
      <c r="C789" s="3">
        <v>5250</v>
      </c>
      <c r="D789" s="3">
        <v>5250</v>
      </c>
      <c r="E789" s="3">
        <v>25</v>
      </c>
      <c r="F789" s="3">
        <v>33</v>
      </c>
      <c r="G789" s="3">
        <v>13</v>
      </c>
      <c r="H789" s="3">
        <v>1750</v>
      </c>
      <c r="I789" s="3">
        <v>2750</v>
      </c>
      <c r="J789" s="3">
        <v>3750</v>
      </c>
      <c r="K789" s="3">
        <v>1.4</v>
      </c>
      <c r="L789" s="3">
        <v>250</v>
      </c>
      <c r="M789" s="3">
        <v>500</v>
      </c>
      <c r="N789" s="3">
        <v>0</v>
      </c>
    </row>
    <row r="790" spans="1:14" x14ac:dyDescent="0.25">
      <c r="A790" s="1">
        <v>788</v>
      </c>
      <c r="B790" s="3">
        <v>5250</v>
      </c>
      <c r="C790" s="3">
        <v>5250</v>
      </c>
      <c r="D790" s="3">
        <v>5250</v>
      </c>
      <c r="E790" s="3">
        <v>33</v>
      </c>
      <c r="F790" s="3">
        <v>13</v>
      </c>
      <c r="G790" s="3">
        <v>24</v>
      </c>
      <c r="H790" s="3">
        <v>2750</v>
      </c>
      <c r="I790" s="3">
        <v>3750</v>
      </c>
      <c r="J790" s="3">
        <v>2750</v>
      </c>
      <c r="K790" s="3">
        <v>1.9090909090909092</v>
      </c>
      <c r="L790" s="3">
        <v>500</v>
      </c>
      <c r="M790" s="3">
        <v>0</v>
      </c>
      <c r="N790" s="3">
        <v>0</v>
      </c>
    </row>
    <row r="791" spans="1:14" x14ac:dyDescent="0.25">
      <c r="A791" s="1">
        <v>789</v>
      </c>
      <c r="B791" s="3">
        <v>5250</v>
      </c>
      <c r="C791" s="3">
        <v>5250</v>
      </c>
      <c r="D791" s="3">
        <v>5250</v>
      </c>
      <c r="E791" s="3">
        <v>13</v>
      </c>
      <c r="F791" s="3">
        <v>24</v>
      </c>
      <c r="G791" s="3">
        <v>29</v>
      </c>
      <c r="H791" s="3">
        <v>3750</v>
      </c>
      <c r="I791" s="3">
        <v>2750</v>
      </c>
      <c r="J791" s="3">
        <v>3750</v>
      </c>
      <c r="K791" s="3">
        <v>1.4</v>
      </c>
      <c r="L791" s="3">
        <v>0</v>
      </c>
      <c r="M791" s="3">
        <v>0</v>
      </c>
      <c r="N791" s="3">
        <v>4000</v>
      </c>
    </row>
    <row r="792" spans="1:14" x14ac:dyDescent="0.25">
      <c r="A792" s="1">
        <v>790</v>
      </c>
      <c r="B792" s="3">
        <v>5250</v>
      </c>
      <c r="C792" s="3">
        <v>5250</v>
      </c>
      <c r="D792" s="3">
        <v>9250</v>
      </c>
      <c r="E792" s="3">
        <v>24</v>
      </c>
      <c r="F792" s="3">
        <v>29</v>
      </c>
      <c r="G792" s="3">
        <v>45</v>
      </c>
      <c r="H792" s="3">
        <v>2750</v>
      </c>
      <c r="I792" s="3">
        <v>3750</v>
      </c>
      <c r="J792" s="3">
        <v>5750</v>
      </c>
      <c r="K792" s="3">
        <v>1.6086956521739131</v>
      </c>
      <c r="L792" s="3">
        <v>0</v>
      </c>
      <c r="M792" s="3">
        <v>4000</v>
      </c>
      <c r="N792" s="3">
        <v>1000</v>
      </c>
    </row>
    <row r="793" spans="1:14" x14ac:dyDescent="0.25">
      <c r="A793" s="1">
        <v>791</v>
      </c>
      <c r="B793" s="3">
        <v>5250</v>
      </c>
      <c r="C793" s="3">
        <v>9250</v>
      </c>
      <c r="D793" s="3">
        <v>10250</v>
      </c>
      <c r="E793" s="3">
        <v>29</v>
      </c>
      <c r="F793" s="3">
        <v>45</v>
      </c>
      <c r="G793" s="3">
        <v>56</v>
      </c>
      <c r="H793" s="3">
        <v>3750</v>
      </c>
      <c r="I793" s="3">
        <v>5750</v>
      </c>
      <c r="J793" s="3">
        <v>5750</v>
      </c>
      <c r="K793" s="3">
        <v>1.7826086956521738</v>
      </c>
      <c r="L793" s="3">
        <v>4000</v>
      </c>
      <c r="M793" s="3">
        <v>1000</v>
      </c>
      <c r="N793" s="3">
        <v>-750</v>
      </c>
    </row>
    <row r="794" spans="1:14" x14ac:dyDescent="0.25">
      <c r="A794" s="1">
        <v>792</v>
      </c>
      <c r="B794" s="3">
        <v>9250</v>
      </c>
      <c r="C794" s="3">
        <v>10250</v>
      </c>
      <c r="D794" s="3">
        <v>9500</v>
      </c>
      <c r="E794" s="3">
        <v>45</v>
      </c>
      <c r="F794" s="3">
        <v>56</v>
      </c>
      <c r="G794" s="3">
        <v>54</v>
      </c>
      <c r="H794" s="3">
        <v>5750</v>
      </c>
      <c r="I794" s="3">
        <v>5750</v>
      </c>
      <c r="J794" s="3">
        <v>2750</v>
      </c>
      <c r="K794" s="3">
        <v>3.4545454545454546</v>
      </c>
      <c r="L794" s="3">
        <v>1000</v>
      </c>
      <c r="M794" s="3">
        <v>-750</v>
      </c>
      <c r="N794" s="3">
        <v>0</v>
      </c>
    </row>
    <row r="795" spans="1:14" x14ac:dyDescent="0.25">
      <c r="A795" s="1">
        <v>793</v>
      </c>
      <c r="B795" s="3">
        <v>10250</v>
      </c>
      <c r="C795" s="3">
        <v>9500</v>
      </c>
      <c r="D795" s="3">
        <v>9500</v>
      </c>
      <c r="E795" s="3">
        <v>56</v>
      </c>
      <c r="F795" s="3">
        <v>54</v>
      </c>
      <c r="G795" s="3">
        <v>49</v>
      </c>
      <c r="H795" s="3">
        <v>5750</v>
      </c>
      <c r="I795" s="3">
        <v>2750</v>
      </c>
      <c r="J795" s="3">
        <v>1750</v>
      </c>
      <c r="K795" s="3">
        <v>5.4285714285714288</v>
      </c>
      <c r="L795" s="3">
        <v>-750</v>
      </c>
      <c r="M795" s="3">
        <v>0</v>
      </c>
      <c r="N795" s="3">
        <v>250</v>
      </c>
    </row>
    <row r="796" spans="1:14" x14ac:dyDescent="0.25">
      <c r="A796" s="1">
        <v>794</v>
      </c>
      <c r="B796" s="3">
        <v>9500</v>
      </c>
      <c r="C796" s="3">
        <v>9500</v>
      </c>
      <c r="D796" s="3">
        <v>9750</v>
      </c>
      <c r="E796" s="3">
        <v>54</v>
      </c>
      <c r="F796" s="3">
        <v>49</v>
      </c>
      <c r="G796" s="3">
        <v>44</v>
      </c>
      <c r="H796" s="3">
        <v>2750</v>
      </c>
      <c r="I796" s="3">
        <v>1750</v>
      </c>
      <c r="J796" s="3">
        <v>2750</v>
      </c>
      <c r="K796" s="3">
        <v>3.5454545454545454</v>
      </c>
      <c r="L796" s="3">
        <v>0</v>
      </c>
      <c r="M796" s="3">
        <v>250</v>
      </c>
      <c r="N796" s="3">
        <v>-1000</v>
      </c>
    </row>
    <row r="797" spans="1:14" x14ac:dyDescent="0.25">
      <c r="A797" s="1">
        <v>795</v>
      </c>
      <c r="B797" s="3">
        <v>9500</v>
      </c>
      <c r="C797" s="3">
        <v>9750</v>
      </c>
      <c r="D797" s="3">
        <v>8750</v>
      </c>
      <c r="E797" s="3">
        <v>49</v>
      </c>
      <c r="F797" s="3">
        <v>44</v>
      </c>
      <c r="G797" s="3">
        <v>46</v>
      </c>
      <c r="H797" s="3">
        <v>1750</v>
      </c>
      <c r="I797" s="3">
        <v>2750</v>
      </c>
      <c r="J797" s="3">
        <v>2750</v>
      </c>
      <c r="K797" s="3">
        <v>3.1818181818181817</v>
      </c>
      <c r="L797" s="3">
        <v>250</v>
      </c>
      <c r="M797" s="3">
        <v>-1000</v>
      </c>
      <c r="N797" s="3">
        <v>1000</v>
      </c>
    </row>
    <row r="798" spans="1:14" x14ac:dyDescent="0.25">
      <c r="A798" s="1">
        <v>796</v>
      </c>
      <c r="B798" s="3">
        <v>9750</v>
      </c>
      <c r="C798" s="3">
        <v>8750</v>
      </c>
      <c r="D798" s="3">
        <v>9750</v>
      </c>
      <c r="E798" s="3">
        <v>44</v>
      </c>
      <c r="F798" s="3">
        <v>46</v>
      </c>
      <c r="G798" s="3">
        <v>47</v>
      </c>
      <c r="H798" s="3">
        <v>2750</v>
      </c>
      <c r="I798" s="3">
        <v>2750</v>
      </c>
      <c r="J798" s="3">
        <v>2750</v>
      </c>
      <c r="K798" s="3">
        <v>3.5454545454545454</v>
      </c>
      <c r="L798" s="3">
        <v>-1000</v>
      </c>
      <c r="M798" s="3">
        <v>1000</v>
      </c>
      <c r="N798" s="3">
        <v>-750</v>
      </c>
    </row>
    <row r="799" spans="1:14" x14ac:dyDescent="0.25">
      <c r="A799" s="1">
        <v>797</v>
      </c>
      <c r="B799" s="3">
        <v>8750</v>
      </c>
      <c r="C799" s="3">
        <v>9750</v>
      </c>
      <c r="D799" s="3">
        <v>9000</v>
      </c>
      <c r="E799" s="3">
        <v>46</v>
      </c>
      <c r="F799" s="3">
        <v>47</v>
      </c>
      <c r="G799" s="3">
        <v>45</v>
      </c>
      <c r="H799" s="3">
        <v>2750</v>
      </c>
      <c r="I799" s="3">
        <v>2750</v>
      </c>
      <c r="J799" s="3">
        <v>1750</v>
      </c>
      <c r="K799" s="3">
        <v>5.1428571428571432</v>
      </c>
      <c r="L799" s="3">
        <v>1000</v>
      </c>
      <c r="M799" s="3">
        <v>-750</v>
      </c>
      <c r="N799" s="3">
        <v>-500</v>
      </c>
    </row>
    <row r="800" spans="1:14" x14ac:dyDescent="0.25">
      <c r="A800" s="1">
        <v>798</v>
      </c>
      <c r="B800" s="3">
        <v>9750</v>
      </c>
      <c r="C800" s="3">
        <v>9000</v>
      </c>
      <c r="D800" s="3">
        <v>8500</v>
      </c>
      <c r="E800" s="3">
        <v>47</v>
      </c>
      <c r="F800" s="3">
        <v>45</v>
      </c>
      <c r="G800" s="3">
        <v>40</v>
      </c>
      <c r="H800" s="3">
        <v>2750</v>
      </c>
      <c r="I800" s="3">
        <v>1750</v>
      </c>
      <c r="J800" s="3">
        <v>2750</v>
      </c>
      <c r="K800" s="3">
        <v>3.0909090909090908</v>
      </c>
      <c r="L800" s="3">
        <v>-750</v>
      </c>
      <c r="M800" s="3">
        <v>-500</v>
      </c>
      <c r="N800" s="3">
        <v>-750</v>
      </c>
    </row>
    <row r="801" spans="1:14" x14ac:dyDescent="0.25">
      <c r="A801" s="1">
        <v>799</v>
      </c>
      <c r="B801" s="3">
        <v>9000</v>
      </c>
      <c r="C801" s="3">
        <v>8500</v>
      </c>
      <c r="D801" s="3">
        <v>7750</v>
      </c>
      <c r="E801" s="3">
        <v>45</v>
      </c>
      <c r="F801" s="3">
        <v>40</v>
      </c>
      <c r="G801" s="3">
        <v>33</v>
      </c>
      <c r="H801" s="3">
        <v>1750</v>
      </c>
      <c r="I801" s="3">
        <v>2750</v>
      </c>
      <c r="J801" s="3">
        <v>4750</v>
      </c>
      <c r="K801" s="3">
        <v>1.631578947368421</v>
      </c>
      <c r="L801" s="3">
        <v>-500</v>
      </c>
      <c r="M801" s="3">
        <v>-750</v>
      </c>
      <c r="N801" s="3">
        <v>-500</v>
      </c>
    </row>
    <row r="802" spans="1:14" x14ac:dyDescent="0.25">
      <c r="A802" s="1">
        <v>800</v>
      </c>
      <c r="B802" s="3">
        <v>8500</v>
      </c>
      <c r="C802" s="3">
        <v>7750</v>
      </c>
      <c r="D802" s="3">
        <v>7250</v>
      </c>
      <c r="E802" s="3">
        <v>40</v>
      </c>
      <c r="F802" s="3">
        <v>33</v>
      </c>
      <c r="G802" s="3">
        <v>40</v>
      </c>
      <c r="H802" s="3">
        <v>2750</v>
      </c>
      <c r="I802" s="3">
        <v>4750</v>
      </c>
      <c r="J802" s="3">
        <v>1750</v>
      </c>
      <c r="K802" s="3">
        <v>4.1428571428571432</v>
      </c>
      <c r="L802" s="3">
        <v>-750</v>
      </c>
      <c r="M802" s="3">
        <v>-500</v>
      </c>
      <c r="N802" s="3">
        <v>-2000</v>
      </c>
    </row>
    <row r="803" spans="1:14" x14ac:dyDescent="0.25">
      <c r="A803" s="1">
        <v>801</v>
      </c>
      <c r="B803" s="3">
        <v>7750</v>
      </c>
      <c r="C803" s="3">
        <v>7250</v>
      </c>
      <c r="D803" s="3">
        <v>5250</v>
      </c>
      <c r="E803" s="3">
        <v>33</v>
      </c>
      <c r="F803" s="3">
        <v>40</v>
      </c>
      <c r="G803" s="3">
        <v>34</v>
      </c>
      <c r="H803" s="3">
        <v>4750</v>
      </c>
      <c r="I803" s="3">
        <v>1750</v>
      </c>
      <c r="J803" s="3">
        <v>2750</v>
      </c>
      <c r="K803" s="3">
        <v>1.9090909090909092</v>
      </c>
      <c r="L803" s="3">
        <v>-500</v>
      </c>
      <c r="M803" s="3">
        <v>-2000</v>
      </c>
      <c r="N803" s="3">
        <v>-750</v>
      </c>
    </row>
    <row r="804" spans="1:14" x14ac:dyDescent="0.25">
      <c r="A804" s="1">
        <v>802</v>
      </c>
      <c r="B804" s="3">
        <v>7250</v>
      </c>
      <c r="C804" s="3">
        <v>5250</v>
      </c>
      <c r="D804" s="3">
        <v>4500</v>
      </c>
      <c r="E804" s="3">
        <v>40</v>
      </c>
      <c r="F804" s="3">
        <v>34</v>
      </c>
      <c r="G804" s="3">
        <v>32</v>
      </c>
      <c r="H804" s="3">
        <v>1750</v>
      </c>
      <c r="I804" s="3">
        <v>2750</v>
      </c>
      <c r="J804" s="3">
        <v>2750</v>
      </c>
      <c r="K804" s="3">
        <v>1.6363636363636365</v>
      </c>
      <c r="L804" s="3">
        <v>-2000</v>
      </c>
      <c r="M804" s="3">
        <v>-750</v>
      </c>
      <c r="N804" s="3">
        <v>-1000</v>
      </c>
    </row>
    <row r="805" spans="1:14" x14ac:dyDescent="0.25">
      <c r="A805" s="1">
        <v>803</v>
      </c>
      <c r="B805" s="3">
        <v>5250</v>
      </c>
      <c r="C805" s="3">
        <v>4500</v>
      </c>
      <c r="D805" s="3">
        <v>3500</v>
      </c>
      <c r="E805" s="3">
        <v>34</v>
      </c>
      <c r="F805" s="3">
        <v>32</v>
      </c>
      <c r="G805" s="3">
        <v>26</v>
      </c>
      <c r="H805" s="3">
        <v>2750</v>
      </c>
      <c r="I805" s="3">
        <v>2750</v>
      </c>
      <c r="J805" s="3">
        <v>1750</v>
      </c>
      <c r="K805" s="3">
        <v>2</v>
      </c>
      <c r="L805" s="3">
        <v>-750</v>
      </c>
      <c r="M805" s="3">
        <v>-1000</v>
      </c>
      <c r="N805" s="3">
        <v>-750</v>
      </c>
    </row>
    <row r="806" spans="1:14" x14ac:dyDescent="0.25">
      <c r="A806" s="1">
        <v>804</v>
      </c>
      <c r="B806" s="3">
        <v>4500</v>
      </c>
      <c r="C806" s="3">
        <v>3500</v>
      </c>
      <c r="D806" s="3">
        <v>10500</v>
      </c>
      <c r="E806" s="3">
        <v>32</v>
      </c>
      <c r="F806" s="3">
        <v>26</v>
      </c>
      <c r="G806" s="3">
        <v>30</v>
      </c>
      <c r="H806" s="3">
        <v>2750</v>
      </c>
      <c r="I806" s="3">
        <v>1750</v>
      </c>
      <c r="J806" s="3">
        <v>3750</v>
      </c>
      <c r="K806" s="3">
        <v>2.8</v>
      </c>
      <c r="L806" s="3">
        <v>-1000</v>
      </c>
      <c r="M806" s="3">
        <v>-750</v>
      </c>
      <c r="N806" s="3">
        <v>1750</v>
      </c>
    </row>
    <row r="807" spans="1:14" x14ac:dyDescent="0.25">
      <c r="A807" s="1">
        <v>805</v>
      </c>
      <c r="B807" s="3">
        <v>3500</v>
      </c>
      <c r="C807" s="3">
        <v>10500</v>
      </c>
      <c r="D807" s="3">
        <v>12250</v>
      </c>
      <c r="E807" s="3">
        <v>26</v>
      </c>
      <c r="F807" s="3">
        <v>30</v>
      </c>
      <c r="G807" s="3">
        <v>39</v>
      </c>
      <c r="H807" s="3">
        <v>1750</v>
      </c>
      <c r="I807" s="3">
        <v>3750</v>
      </c>
      <c r="J807" s="3">
        <v>4750</v>
      </c>
      <c r="K807" s="3">
        <v>2.5789473684210527</v>
      </c>
      <c r="L807" s="3">
        <v>-750</v>
      </c>
      <c r="M807" s="3">
        <v>1750</v>
      </c>
      <c r="N807" s="3">
        <v>1750</v>
      </c>
    </row>
    <row r="808" spans="1:14" x14ac:dyDescent="0.25">
      <c r="A808" s="1">
        <v>806</v>
      </c>
      <c r="B808" s="3">
        <v>10500</v>
      </c>
      <c r="C808" s="3">
        <v>12250</v>
      </c>
      <c r="D808" s="3">
        <v>14000</v>
      </c>
      <c r="E808" s="3">
        <v>30</v>
      </c>
      <c r="F808" s="3">
        <v>39</v>
      </c>
      <c r="G808" s="3">
        <v>47</v>
      </c>
      <c r="H808" s="3">
        <v>3750</v>
      </c>
      <c r="I808" s="3">
        <v>4750</v>
      </c>
      <c r="J808" s="3">
        <v>5750</v>
      </c>
      <c r="K808" s="3">
        <v>2.4347826086956523</v>
      </c>
      <c r="L808" s="3">
        <v>1750</v>
      </c>
      <c r="M808" s="3">
        <v>1750</v>
      </c>
      <c r="N808" s="3">
        <v>-250</v>
      </c>
    </row>
    <row r="809" spans="1:14" x14ac:dyDescent="0.25">
      <c r="A809" s="1">
        <v>807</v>
      </c>
      <c r="B809" s="3">
        <v>12250</v>
      </c>
      <c r="C809" s="3">
        <v>14000</v>
      </c>
      <c r="D809" s="3">
        <v>13750</v>
      </c>
      <c r="E809" s="3">
        <v>39</v>
      </c>
      <c r="F809" s="3">
        <v>47</v>
      </c>
      <c r="G809" s="3">
        <v>45</v>
      </c>
      <c r="H809" s="3">
        <v>4750</v>
      </c>
      <c r="I809" s="3">
        <v>5750</v>
      </c>
      <c r="J809" s="3">
        <v>8750</v>
      </c>
      <c r="K809" s="3">
        <v>1.5714285714285714</v>
      </c>
      <c r="L809" s="3">
        <v>1750</v>
      </c>
      <c r="M809" s="3">
        <v>-250</v>
      </c>
      <c r="N809" s="3">
        <v>1000</v>
      </c>
    </row>
    <row r="810" spans="1:14" x14ac:dyDescent="0.25">
      <c r="A810" s="1">
        <v>808</v>
      </c>
      <c r="B810" s="3">
        <v>14000</v>
      </c>
      <c r="C810" s="3">
        <v>13750</v>
      </c>
      <c r="D810" s="3">
        <v>14750</v>
      </c>
      <c r="E810" s="3">
        <v>47</v>
      </c>
      <c r="F810" s="3">
        <v>45</v>
      </c>
      <c r="G810" s="3">
        <v>48</v>
      </c>
      <c r="H810" s="3">
        <v>5750</v>
      </c>
      <c r="I810" s="3">
        <v>8750</v>
      </c>
      <c r="J810" s="3">
        <v>3750</v>
      </c>
      <c r="K810" s="3">
        <v>3.9333333333333331</v>
      </c>
      <c r="L810" s="3">
        <v>-250</v>
      </c>
      <c r="M810" s="3">
        <v>1000</v>
      </c>
      <c r="N810" s="3">
        <v>0</v>
      </c>
    </row>
    <row r="811" spans="1:14" x14ac:dyDescent="0.25">
      <c r="A811" s="1">
        <v>809</v>
      </c>
      <c r="B811" s="3">
        <v>13750</v>
      </c>
      <c r="C811" s="3">
        <v>14750</v>
      </c>
      <c r="D811" s="3">
        <v>14750</v>
      </c>
      <c r="E811" s="3">
        <v>45</v>
      </c>
      <c r="F811" s="3">
        <v>48</v>
      </c>
      <c r="G811" s="3">
        <v>55</v>
      </c>
      <c r="H811" s="3">
        <v>8750</v>
      </c>
      <c r="I811" s="3">
        <v>3750</v>
      </c>
      <c r="J811" s="3">
        <v>5750</v>
      </c>
      <c r="K811" s="3">
        <v>2.5652173913043477</v>
      </c>
      <c r="L811" s="3">
        <v>1000</v>
      </c>
      <c r="M811" s="3">
        <v>0</v>
      </c>
      <c r="N811" s="3">
        <v>0</v>
      </c>
    </row>
    <row r="812" spans="1:14" x14ac:dyDescent="0.25">
      <c r="A812" s="1">
        <v>810</v>
      </c>
      <c r="B812" s="3">
        <v>14750</v>
      </c>
      <c r="C812" s="3">
        <v>14750</v>
      </c>
      <c r="D812" s="3">
        <v>14750</v>
      </c>
      <c r="E812" s="3">
        <v>48</v>
      </c>
      <c r="F812" s="3">
        <v>55</v>
      </c>
      <c r="G812" s="3">
        <v>53</v>
      </c>
      <c r="H812" s="3">
        <v>3750</v>
      </c>
      <c r="I812" s="3">
        <v>5750</v>
      </c>
      <c r="J812" s="3">
        <v>6750</v>
      </c>
      <c r="K812" s="3">
        <v>2.1851851851851851</v>
      </c>
      <c r="L812" s="3">
        <v>0</v>
      </c>
      <c r="M812" s="3">
        <v>0</v>
      </c>
      <c r="N812" s="3">
        <v>750</v>
      </c>
    </row>
    <row r="813" spans="1:14" x14ac:dyDescent="0.25">
      <c r="A813" s="1">
        <v>811</v>
      </c>
      <c r="B813" s="3">
        <v>14750</v>
      </c>
      <c r="C813" s="3">
        <v>14750</v>
      </c>
      <c r="D813" s="3">
        <v>15500</v>
      </c>
      <c r="E813" s="3">
        <v>55</v>
      </c>
      <c r="F813" s="3">
        <v>53</v>
      </c>
      <c r="G813" s="3">
        <v>55</v>
      </c>
      <c r="H813" s="3">
        <v>5750</v>
      </c>
      <c r="I813" s="3">
        <v>6750</v>
      </c>
      <c r="J813" s="3">
        <v>6750</v>
      </c>
      <c r="K813" s="3">
        <v>2.2962962962962963</v>
      </c>
      <c r="L813" s="3">
        <v>0</v>
      </c>
      <c r="M813" s="3">
        <v>750</v>
      </c>
      <c r="N813" s="3">
        <v>-1500</v>
      </c>
    </row>
    <row r="814" spans="1:14" x14ac:dyDescent="0.25">
      <c r="A814" s="1">
        <v>812</v>
      </c>
      <c r="B814" s="3">
        <v>14750</v>
      </c>
      <c r="C814" s="3">
        <v>15500</v>
      </c>
      <c r="D814" s="3">
        <v>14000</v>
      </c>
      <c r="E814" s="3">
        <v>53</v>
      </c>
      <c r="F814" s="3">
        <v>55</v>
      </c>
      <c r="G814" s="3">
        <v>55</v>
      </c>
      <c r="H814" s="3">
        <v>6750</v>
      </c>
      <c r="I814" s="3">
        <v>6750</v>
      </c>
      <c r="J814" s="3">
        <v>4750</v>
      </c>
      <c r="K814" s="3">
        <v>2.9473684210526314</v>
      </c>
      <c r="L814" s="3">
        <v>750</v>
      </c>
      <c r="M814" s="3">
        <v>-1500</v>
      </c>
      <c r="N814" s="3">
        <v>-1500</v>
      </c>
    </row>
    <row r="815" spans="1:14" x14ac:dyDescent="0.25">
      <c r="A815" s="1">
        <v>813</v>
      </c>
      <c r="B815" s="3">
        <v>15500</v>
      </c>
      <c r="C815" s="3">
        <v>14000</v>
      </c>
      <c r="D815" s="3">
        <v>12500</v>
      </c>
      <c r="E815" s="3">
        <v>55</v>
      </c>
      <c r="F815" s="3">
        <v>55</v>
      </c>
      <c r="G815" s="3">
        <v>41</v>
      </c>
      <c r="H815" s="3">
        <v>6750</v>
      </c>
      <c r="I815" s="3">
        <v>4750</v>
      </c>
      <c r="J815" s="3">
        <v>4750</v>
      </c>
      <c r="K815" s="3">
        <v>2.6315789473684212</v>
      </c>
      <c r="L815" s="3">
        <v>-1500</v>
      </c>
      <c r="M815" s="3">
        <v>-1500</v>
      </c>
      <c r="N815" s="3">
        <v>-500</v>
      </c>
    </row>
    <row r="816" spans="1:14" x14ac:dyDescent="0.25">
      <c r="A816" s="1">
        <v>814</v>
      </c>
      <c r="B816" s="3">
        <v>14000</v>
      </c>
      <c r="C816" s="3">
        <v>12500</v>
      </c>
      <c r="D816" s="3">
        <v>12000</v>
      </c>
      <c r="E816" s="3">
        <v>55</v>
      </c>
      <c r="F816" s="3">
        <v>41</v>
      </c>
      <c r="G816" s="3">
        <v>42</v>
      </c>
      <c r="H816" s="3">
        <v>4750</v>
      </c>
      <c r="I816" s="3">
        <v>4750</v>
      </c>
      <c r="J816" s="3">
        <v>4750</v>
      </c>
      <c r="K816" s="3">
        <v>2.5263157894736841</v>
      </c>
      <c r="L816" s="3">
        <v>-1500</v>
      </c>
      <c r="M816" s="3">
        <v>-500</v>
      </c>
      <c r="N816" s="3">
        <v>-750</v>
      </c>
    </row>
    <row r="817" spans="1:14" x14ac:dyDescent="0.25">
      <c r="A817" s="1">
        <v>815</v>
      </c>
      <c r="B817" s="3">
        <v>12500</v>
      </c>
      <c r="C817" s="3">
        <v>12000</v>
      </c>
      <c r="D817" s="3">
        <v>11250</v>
      </c>
      <c r="E817" s="3">
        <v>41</v>
      </c>
      <c r="F817" s="3">
        <v>42</v>
      </c>
      <c r="G817" s="3">
        <v>36</v>
      </c>
      <c r="H817" s="3">
        <v>4750</v>
      </c>
      <c r="I817" s="3">
        <v>4750</v>
      </c>
      <c r="J817" s="3">
        <v>3750</v>
      </c>
      <c r="K817" s="3">
        <v>3</v>
      </c>
      <c r="L817" s="3">
        <v>-500</v>
      </c>
      <c r="M817" s="3">
        <v>-750</v>
      </c>
      <c r="N817" s="3">
        <v>-500</v>
      </c>
    </row>
    <row r="818" spans="1:14" x14ac:dyDescent="0.25">
      <c r="A818" s="1">
        <v>816</v>
      </c>
      <c r="B818" s="3">
        <v>12000</v>
      </c>
      <c r="C818" s="3">
        <v>11250</v>
      </c>
      <c r="D818" s="3">
        <v>10750</v>
      </c>
      <c r="E818" s="3">
        <v>42</v>
      </c>
      <c r="F818" s="3">
        <v>36</v>
      </c>
      <c r="G818" s="3">
        <v>40</v>
      </c>
      <c r="H818" s="3">
        <v>4750</v>
      </c>
      <c r="I818" s="3">
        <v>3750</v>
      </c>
      <c r="J818" s="3">
        <v>3750</v>
      </c>
      <c r="K818" s="3">
        <v>2.8666666666666667</v>
      </c>
      <c r="L818" s="3">
        <v>-750</v>
      </c>
      <c r="M818" s="3">
        <v>-500</v>
      </c>
      <c r="N818" s="3">
        <v>-750</v>
      </c>
    </row>
    <row r="819" spans="1:14" x14ac:dyDescent="0.25">
      <c r="A819" s="1">
        <v>817</v>
      </c>
      <c r="B819" s="3">
        <v>11250</v>
      </c>
      <c r="C819" s="3">
        <v>10750</v>
      </c>
      <c r="D819" s="3">
        <v>10000</v>
      </c>
      <c r="E819" s="3">
        <v>36</v>
      </c>
      <c r="F819" s="3">
        <v>40</v>
      </c>
      <c r="G819" s="3">
        <v>39</v>
      </c>
      <c r="H819" s="3">
        <v>3750</v>
      </c>
      <c r="I819" s="3">
        <v>3750</v>
      </c>
      <c r="J819" s="3">
        <v>5750</v>
      </c>
      <c r="K819" s="3">
        <v>1.7391304347826086</v>
      </c>
      <c r="L819" s="3">
        <v>-500</v>
      </c>
      <c r="M819" s="3">
        <v>-750</v>
      </c>
      <c r="N819" s="3">
        <v>-1000</v>
      </c>
    </row>
    <row r="820" spans="1:14" x14ac:dyDescent="0.25">
      <c r="A820" s="1">
        <v>818</v>
      </c>
      <c r="B820" s="3">
        <v>10750</v>
      </c>
      <c r="C820" s="3">
        <v>10000</v>
      </c>
      <c r="D820" s="3">
        <v>9000</v>
      </c>
      <c r="E820" s="3">
        <v>40</v>
      </c>
      <c r="F820" s="3">
        <v>39</v>
      </c>
      <c r="G820" s="3">
        <v>32</v>
      </c>
      <c r="H820" s="3">
        <v>3750</v>
      </c>
      <c r="I820" s="3">
        <v>5750</v>
      </c>
      <c r="J820" s="3">
        <v>3750</v>
      </c>
      <c r="K820" s="3">
        <v>2.4</v>
      </c>
      <c r="L820" s="3">
        <v>-750</v>
      </c>
      <c r="M820" s="3">
        <v>-1000</v>
      </c>
      <c r="N820" s="3">
        <v>-500</v>
      </c>
    </row>
    <row r="821" spans="1:14" x14ac:dyDescent="0.25">
      <c r="A821" s="1">
        <v>819</v>
      </c>
      <c r="B821" s="3">
        <v>10000</v>
      </c>
      <c r="C821" s="3">
        <v>9000</v>
      </c>
      <c r="D821" s="3">
        <v>8500</v>
      </c>
      <c r="E821" s="3">
        <v>39</v>
      </c>
      <c r="F821" s="3">
        <v>32</v>
      </c>
      <c r="G821" s="3">
        <v>25</v>
      </c>
      <c r="H821" s="3">
        <v>5750</v>
      </c>
      <c r="I821" s="3">
        <v>3750</v>
      </c>
      <c r="J821" s="3">
        <v>3750</v>
      </c>
      <c r="K821" s="3">
        <v>2.2666666666666666</v>
      </c>
      <c r="L821" s="3">
        <v>-1000</v>
      </c>
      <c r="M821" s="3">
        <v>-500</v>
      </c>
      <c r="N821" s="3">
        <v>-250</v>
      </c>
    </row>
    <row r="822" spans="1:14" x14ac:dyDescent="0.25">
      <c r="A822" s="1">
        <v>820</v>
      </c>
      <c r="B822" s="3">
        <v>9000</v>
      </c>
      <c r="C822" s="3">
        <v>8500</v>
      </c>
      <c r="D822" s="3">
        <v>8250</v>
      </c>
      <c r="E822" s="3">
        <v>32</v>
      </c>
      <c r="F822" s="3">
        <v>25</v>
      </c>
      <c r="G822" s="3">
        <v>24</v>
      </c>
      <c r="H822" s="3">
        <v>3750</v>
      </c>
      <c r="I822" s="3">
        <v>3750</v>
      </c>
      <c r="J822" s="3">
        <v>4750</v>
      </c>
      <c r="K822" s="3">
        <v>1.736842105263158</v>
      </c>
      <c r="L822" s="3">
        <v>-500</v>
      </c>
      <c r="M822" s="3">
        <v>-250</v>
      </c>
      <c r="N822" s="3">
        <v>-250</v>
      </c>
    </row>
    <row r="823" spans="1:14" x14ac:dyDescent="0.25">
      <c r="A823" s="1">
        <v>821</v>
      </c>
      <c r="B823" s="3">
        <v>8500</v>
      </c>
      <c r="C823" s="3">
        <v>8250</v>
      </c>
      <c r="D823" s="3">
        <v>9750</v>
      </c>
      <c r="E823" s="3">
        <v>25</v>
      </c>
      <c r="F823" s="3">
        <v>24</v>
      </c>
      <c r="G823" s="3">
        <v>22</v>
      </c>
      <c r="H823" s="3">
        <v>3750</v>
      </c>
      <c r="I823" s="3">
        <v>4750</v>
      </c>
      <c r="J823" s="3">
        <v>3750</v>
      </c>
      <c r="K823" s="3">
        <v>2.6</v>
      </c>
      <c r="L823" s="3">
        <v>-250</v>
      </c>
      <c r="M823" s="3">
        <v>-250</v>
      </c>
      <c r="N823" s="3">
        <v>-250</v>
      </c>
    </row>
    <row r="824" spans="1:14" x14ac:dyDescent="0.25">
      <c r="A824" s="1">
        <v>822</v>
      </c>
      <c r="B824" s="3">
        <v>8250</v>
      </c>
      <c r="C824" s="3">
        <v>9750</v>
      </c>
      <c r="D824" s="3">
        <v>9500</v>
      </c>
      <c r="E824" s="3">
        <v>24</v>
      </c>
      <c r="F824" s="3">
        <v>22</v>
      </c>
      <c r="G824" s="3">
        <v>29</v>
      </c>
      <c r="H824" s="3">
        <v>4750</v>
      </c>
      <c r="I824" s="3">
        <v>3750</v>
      </c>
      <c r="J824" s="3">
        <v>4750</v>
      </c>
      <c r="K824" s="3">
        <v>2</v>
      </c>
      <c r="L824" s="3">
        <v>-250</v>
      </c>
      <c r="M824" s="3">
        <v>-250</v>
      </c>
      <c r="N824" s="3">
        <v>-250</v>
      </c>
    </row>
    <row r="825" spans="1:14" x14ac:dyDescent="0.25">
      <c r="A825" s="1">
        <v>823</v>
      </c>
      <c r="B825" s="3">
        <v>9750</v>
      </c>
      <c r="C825" s="3">
        <v>9500</v>
      </c>
      <c r="D825" s="3">
        <v>9250</v>
      </c>
      <c r="E825" s="3">
        <v>22</v>
      </c>
      <c r="F825" s="3">
        <v>29</v>
      </c>
      <c r="G825" s="3">
        <v>27</v>
      </c>
      <c r="H825" s="3">
        <v>3750</v>
      </c>
      <c r="I825" s="3">
        <v>4750</v>
      </c>
      <c r="J825" s="3">
        <v>2750</v>
      </c>
      <c r="K825" s="3">
        <v>3.3636363636363638</v>
      </c>
      <c r="L825" s="3">
        <v>-250</v>
      </c>
      <c r="M825" s="3">
        <v>-250</v>
      </c>
      <c r="N825" s="3">
        <v>-250</v>
      </c>
    </row>
    <row r="826" spans="1:14" x14ac:dyDescent="0.25">
      <c r="A826" s="1">
        <v>824</v>
      </c>
      <c r="B826" s="3">
        <v>9500</v>
      </c>
      <c r="C826" s="3">
        <v>9250</v>
      </c>
      <c r="D826" s="3">
        <v>9000</v>
      </c>
      <c r="E826" s="3">
        <v>29</v>
      </c>
      <c r="F826" s="3">
        <v>27</v>
      </c>
      <c r="G826" s="3">
        <v>24</v>
      </c>
      <c r="H826" s="3">
        <v>4750</v>
      </c>
      <c r="I826" s="3">
        <v>2750</v>
      </c>
      <c r="J826" s="3">
        <v>2750</v>
      </c>
      <c r="K826" s="3">
        <v>3.2727272727272729</v>
      </c>
      <c r="L826" s="3">
        <v>-250</v>
      </c>
      <c r="M826" s="3">
        <v>-250</v>
      </c>
      <c r="N826" s="3">
        <v>0</v>
      </c>
    </row>
    <row r="827" spans="1:14" x14ac:dyDescent="0.25">
      <c r="A827" s="1">
        <v>825</v>
      </c>
      <c r="B827" s="3">
        <v>9250</v>
      </c>
      <c r="C827" s="3">
        <v>9000</v>
      </c>
      <c r="D827" s="3">
        <v>9000</v>
      </c>
      <c r="E827" s="3">
        <v>27</v>
      </c>
      <c r="F827" s="3">
        <v>24</v>
      </c>
      <c r="G827" s="3">
        <v>50</v>
      </c>
      <c r="H827" s="3">
        <v>2750</v>
      </c>
      <c r="I827" s="3">
        <v>2750</v>
      </c>
      <c r="J827" s="3">
        <v>2750</v>
      </c>
      <c r="K827" s="3">
        <v>3.2727272727272729</v>
      </c>
      <c r="L827" s="3">
        <v>-250</v>
      </c>
      <c r="M827" s="3">
        <v>0</v>
      </c>
      <c r="N827" s="3">
        <v>1750</v>
      </c>
    </row>
    <row r="828" spans="1:14" x14ac:dyDescent="0.25">
      <c r="A828" s="1">
        <v>826</v>
      </c>
      <c r="B828" s="3">
        <v>9000</v>
      </c>
      <c r="C828" s="3">
        <v>9000</v>
      </c>
      <c r="D828" s="3">
        <v>10750</v>
      </c>
      <c r="E828" s="3">
        <v>24</v>
      </c>
      <c r="F828" s="3">
        <v>50</v>
      </c>
      <c r="G828" s="3">
        <v>42</v>
      </c>
      <c r="H828" s="3">
        <v>2750</v>
      </c>
      <c r="I828" s="3">
        <v>2750</v>
      </c>
      <c r="J828" s="3">
        <v>2750</v>
      </c>
      <c r="K828" s="3">
        <v>3.9090909090909092</v>
      </c>
      <c r="L828" s="3">
        <v>0</v>
      </c>
      <c r="M828" s="3">
        <v>1750</v>
      </c>
      <c r="N828" s="3">
        <v>-250</v>
      </c>
    </row>
    <row r="829" spans="1:14" x14ac:dyDescent="0.25">
      <c r="A829" s="1">
        <v>827</v>
      </c>
      <c r="B829" s="3">
        <v>9000</v>
      </c>
      <c r="C829" s="3">
        <v>10750</v>
      </c>
      <c r="D829" s="3">
        <v>10500</v>
      </c>
      <c r="E829" s="3">
        <v>50</v>
      </c>
      <c r="F829" s="3">
        <v>42</v>
      </c>
      <c r="G829" s="3">
        <v>44</v>
      </c>
      <c r="H829" s="3">
        <v>2750</v>
      </c>
      <c r="I829" s="3">
        <v>2750</v>
      </c>
      <c r="J829" s="3">
        <v>2750</v>
      </c>
      <c r="K829" s="3">
        <v>3.8181818181818183</v>
      </c>
      <c r="L829" s="3">
        <v>1750</v>
      </c>
      <c r="M829" s="3">
        <v>-250</v>
      </c>
      <c r="N829" s="3">
        <v>0</v>
      </c>
    </row>
    <row r="830" spans="1:14" x14ac:dyDescent="0.25">
      <c r="A830" s="1">
        <v>828</v>
      </c>
      <c r="B830" s="3">
        <v>10750</v>
      </c>
      <c r="C830" s="3">
        <v>10500</v>
      </c>
      <c r="D830" s="3">
        <v>10500</v>
      </c>
      <c r="E830" s="3">
        <v>42</v>
      </c>
      <c r="F830" s="3">
        <v>44</v>
      </c>
      <c r="G830" s="3">
        <v>39</v>
      </c>
      <c r="H830" s="3">
        <v>2750</v>
      </c>
      <c r="I830" s="3">
        <v>2750</v>
      </c>
      <c r="J830" s="3">
        <v>2750</v>
      </c>
      <c r="K830" s="3">
        <v>3.8181818181818183</v>
      </c>
      <c r="L830" s="3">
        <v>-250</v>
      </c>
      <c r="M830" s="3">
        <v>0</v>
      </c>
      <c r="N830" s="3">
        <v>-500</v>
      </c>
    </row>
    <row r="831" spans="1:14" x14ac:dyDescent="0.25">
      <c r="A831" s="1">
        <v>829</v>
      </c>
      <c r="B831" s="3">
        <v>10500</v>
      </c>
      <c r="C831" s="3">
        <v>10500</v>
      </c>
      <c r="D831" s="3">
        <v>10000</v>
      </c>
      <c r="E831" s="3">
        <v>44</v>
      </c>
      <c r="F831" s="3">
        <v>39</v>
      </c>
      <c r="G831" s="3">
        <v>37</v>
      </c>
      <c r="H831" s="3">
        <v>2750</v>
      </c>
      <c r="I831" s="3">
        <v>2750</v>
      </c>
      <c r="J831" s="3">
        <v>1750</v>
      </c>
      <c r="K831" s="3">
        <v>5.7142857142857144</v>
      </c>
      <c r="L831" s="3">
        <v>0</v>
      </c>
      <c r="M831" s="3">
        <v>-500</v>
      </c>
      <c r="N831" s="3">
        <v>-250</v>
      </c>
    </row>
    <row r="832" spans="1:14" x14ac:dyDescent="0.25">
      <c r="A832" s="1">
        <v>830</v>
      </c>
      <c r="B832" s="3">
        <v>10500</v>
      </c>
      <c r="C832" s="3">
        <v>10000</v>
      </c>
      <c r="D832" s="3">
        <v>9750</v>
      </c>
      <c r="E832" s="3">
        <v>39</v>
      </c>
      <c r="F832" s="3">
        <v>37</v>
      </c>
      <c r="G832" s="3">
        <v>45</v>
      </c>
      <c r="H832" s="3">
        <v>2750</v>
      </c>
      <c r="I832" s="3">
        <v>1750</v>
      </c>
      <c r="J832" s="3">
        <v>2750</v>
      </c>
      <c r="K832" s="3">
        <v>3.5454545454545454</v>
      </c>
      <c r="L832" s="3">
        <v>-500</v>
      </c>
      <c r="M832" s="3">
        <v>-250</v>
      </c>
      <c r="N832" s="3">
        <v>250</v>
      </c>
    </row>
    <row r="833" spans="1:14" x14ac:dyDescent="0.25">
      <c r="A833" s="1">
        <v>831</v>
      </c>
      <c r="B833" s="3">
        <v>10000</v>
      </c>
      <c r="C833" s="3">
        <v>9750</v>
      </c>
      <c r="D833" s="3">
        <v>10000</v>
      </c>
      <c r="E833" s="3">
        <v>37</v>
      </c>
      <c r="F833" s="3">
        <v>45</v>
      </c>
      <c r="G833" s="3">
        <v>34</v>
      </c>
      <c r="H833" s="3">
        <v>1750</v>
      </c>
      <c r="I833" s="3">
        <v>2750</v>
      </c>
      <c r="J833" s="3">
        <v>2750</v>
      </c>
      <c r="K833" s="3">
        <v>3.6363636363636362</v>
      </c>
      <c r="L833" s="3">
        <v>-250</v>
      </c>
      <c r="M833" s="3">
        <v>250</v>
      </c>
      <c r="N833" s="3">
        <v>-500</v>
      </c>
    </row>
    <row r="834" spans="1:14" x14ac:dyDescent="0.25">
      <c r="A834" s="1">
        <v>832</v>
      </c>
      <c r="B834" s="3">
        <v>9750</v>
      </c>
      <c r="C834" s="3">
        <v>10000</v>
      </c>
      <c r="D834" s="3">
        <v>9500</v>
      </c>
      <c r="E834" s="3">
        <v>45</v>
      </c>
      <c r="F834" s="3">
        <v>34</v>
      </c>
      <c r="G834" s="3">
        <v>38</v>
      </c>
      <c r="H834" s="3">
        <v>2750</v>
      </c>
      <c r="I834" s="3">
        <v>2750</v>
      </c>
      <c r="J834" s="3">
        <v>1750</v>
      </c>
      <c r="K834" s="3">
        <v>5.4285714285714288</v>
      </c>
      <c r="L834" s="3">
        <v>250</v>
      </c>
      <c r="M834" s="3">
        <v>-500</v>
      </c>
      <c r="N834" s="3">
        <v>-250</v>
      </c>
    </row>
    <row r="835" spans="1:14" x14ac:dyDescent="0.25">
      <c r="A835" s="1">
        <v>833</v>
      </c>
      <c r="B835" s="3">
        <v>10000</v>
      </c>
      <c r="C835" s="3">
        <v>9500</v>
      </c>
      <c r="D835" s="3">
        <v>9250</v>
      </c>
      <c r="E835" s="3">
        <v>34</v>
      </c>
      <c r="F835" s="3">
        <v>38</v>
      </c>
      <c r="G835" s="3">
        <v>38</v>
      </c>
      <c r="H835" s="3">
        <v>2750</v>
      </c>
      <c r="I835" s="3">
        <v>1750</v>
      </c>
      <c r="J835" s="3">
        <v>3750</v>
      </c>
      <c r="K835" s="3">
        <v>2.4666666666666668</v>
      </c>
      <c r="L835" s="3">
        <v>-500</v>
      </c>
      <c r="M835" s="3">
        <v>-250</v>
      </c>
      <c r="N835" s="3">
        <v>750</v>
      </c>
    </row>
    <row r="836" spans="1:14" x14ac:dyDescent="0.25">
      <c r="A836" s="1">
        <v>834</v>
      </c>
      <c r="B836" s="3">
        <v>9500</v>
      </c>
      <c r="C836" s="3">
        <v>9250</v>
      </c>
      <c r="D836" s="3">
        <v>10000</v>
      </c>
      <c r="E836" s="3">
        <v>38</v>
      </c>
      <c r="F836" s="3">
        <v>38</v>
      </c>
      <c r="G836" s="3">
        <v>42</v>
      </c>
      <c r="H836" s="3">
        <v>1750</v>
      </c>
      <c r="I836" s="3">
        <v>3750</v>
      </c>
      <c r="J836" s="3">
        <v>1750</v>
      </c>
      <c r="K836" s="3">
        <v>5.7142857142857144</v>
      </c>
      <c r="L836" s="3">
        <v>-250</v>
      </c>
      <c r="M836" s="3">
        <v>750</v>
      </c>
      <c r="N836" s="3">
        <v>-250</v>
      </c>
    </row>
    <row r="837" spans="1:14" x14ac:dyDescent="0.25">
      <c r="A837" s="1">
        <v>835</v>
      </c>
      <c r="B837" s="3">
        <v>9250</v>
      </c>
      <c r="C837" s="3">
        <v>10000</v>
      </c>
      <c r="D837" s="3">
        <v>9750</v>
      </c>
      <c r="E837" s="3">
        <v>38</v>
      </c>
      <c r="F837" s="3">
        <v>42</v>
      </c>
      <c r="G837" s="3">
        <v>37</v>
      </c>
      <c r="H837" s="3">
        <v>3750</v>
      </c>
      <c r="I837" s="3">
        <v>1750</v>
      </c>
      <c r="J837" s="3">
        <v>2750</v>
      </c>
      <c r="K837" s="3">
        <v>3.5454545454545454</v>
      </c>
      <c r="L837" s="3">
        <v>750</v>
      </c>
      <c r="M837" s="3">
        <v>-250</v>
      </c>
      <c r="N837" s="3">
        <v>0</v>
      </c>
    </row>
    <row r="838" spans="1:14" x14ac:dyDescent="0.25">
      <c r="A838" s="1">
        <v>836</v>
      </c>
      <c r="B838" s="3">
        <v>10000</v>
      </c>
      <c r="C838" s="3">
        <v>9750</v>
      </c>
      <c r="D838" s="3">
        <v>9750</v>
      </c>
      <c r="E838" s="3">
        <v>42</v>
      </c>
      <c r="F838" s="3">
        <v>37</v>
      </c>
      <c r="G838" s="3">
        <v>35</v>
      </c>
      <c r="H838" s="3">
        <v>1750</v>
      </c>
      <c r="I838" s="3">
        <v>2750</v>
      </c>
      <c r="J838" s="3">
        <v>2750</v>
      </c>
      <c r="K838" s="3">
        <v>3.5454545454545454</v>
      </c>
      <c r="L838" s="3">
        <v>-250</v>
      </c>
      <c r="M838" s="3">
        <v>0</v>
      </c>
      <c r="N838" s="3">
        <v>-500</v>
      </c>
    </row>
    <row r="839" spans="1:14" x14ac:dyDescent="0.25">
      <c r="A839" s="1">
        <v>837</v>
      </c>
      <c r="B839" s="3">
        <v>9750</v>
      </c>
      <c r="C839" s="3">
        <v>9750</v>
      </c>
      <c r="D839" s="3">
        <v>9250</v>
      </c>
      <c r="E839" s="3">
        <v>37</v>
      </c>
      <c r="F839" s="3">
        <v>35</v>
      </c>
      <c r="G839" s="3">
        <v>29</v>
      </c>
      <c r="H839" s="3">
        <v>2750</v>
      </c>
      <c r="I839" s="3">
        <v>2750</v>
      </c>
      <c r="J839" s="3">
        <v>2750</v>
      </c>
      <c r="K839" s="3">
        <v>3.3636363636363638</v>
      </c>
      <c r="L839" s="3">
        <v>0</v>
      </c>
      <c r="M839" s="3">
        <v>-500</v>
      </c>
      <c r="N839" s="3">
        <v>500</v>
      </c>
    </row>
    <row r="840" spans="1:14" x14ac:dyDescent="0.25">
      <c r="A840" s="1">
        <v>838</v>
      </c>
      <c r="B840" s="3">
        <v>9750</v>
      </c>
      <c r="C840" s="3">
        <v>9250</v>
      </c>
      <c r="D840" s="3">
        <v>9750</v>
      </c>
      <c r="E840" s="3">
        <v>35</v>
      </c>
      <c r="F840" s="3">
        <v>29</v>
      </c>
      <c r="G840" s="3">
        <v>34</v>
      </c>
      <c r="H840" s="3">
        <v>2750</v>
      </c>
      <c r="I840" s="3">
        <v>2750</v>
      </c>
      <c r="J840" s="3">
        <v>2750</v>
      </c>
      <c r="K840" s="3">
        <v>3.5454545454545454</v>
      </c>
      <c r="L840" s="3">
        <v>-500</v>
      </c>
      <c r="M840" s="3">
        <v>500</v>
      </c>
      <c r="N840" s="3">
        <v>0</v>
      </c>
    </row>
    <row r="841" spans="1:14" x14ac:dyDescent="0.25">
      <c r="A841" s="1">
        <v>839</v>
      </c>
      <c r="B841" s="3">
        <v>9250</v>
      </c>
      <c r="C841" s="3">
        <v>9750</v>
      </c>
      <c r="D841" s="3">
        <v>9750</v>
      </c>
      <c r="E841" s="3">
        <v>29</v>
      </c>
      <c r="F841" s="3">
        <v>34</v>
      </c>
      <c r="G841" s="3">
        <v>31</v>
      </c>
      <c r="H841" s="3">
        <v>2750</v>
      </c>
      <c r="I841" s="3">
        <v>2750</v>
      </c>
      <c r="J841" s="3">
        <v>2750</v>
      </c>
      <c r="K841" s="3">
        <v>3.5454545454545454</v>
      </c>
      <c r="L841" s="3">
        <v>500</v>
      </c>
      <c r="M841" s="3">
        <v>0</v>
      </c>
      <c r="N841" s="3">
        <v>-250</v>
      </c>
    </row>
    <row r="842" spans="1:14" x14ac:dyDescent="0.25">
      <c r="A842" s="1">
        <v>840</v>
      </c>
      <c r="B842" s="3">
        <v>9750</v>
      </c>
      <c r="C842" s="3">
        <v>9750</v>
      </c>
      <c r="D842" s="3">
        <v>9500</v>
      </c>
      <c r="E842" s="3">
        <v>34</v>
      </c>
      <c r="F842" s="3">
        <v>31</v>
      </c>
      <c r="G842" s="3">
        <v>31</v>
      </c>
      <c r="H842" s="3">
        <v>2750</v>
      </c>
      <c r="I842" s="3">
        <v>2750</v>
      </c>
      <c r="J842" s="3">
        <v>1750</v>
      </c>
      <c r="K842" s="3">
        <v>5.4285714285714288</v>
      </c>
      <c r="L842" s="3">
        <v>0</v>
      </c>
      <c r="M842" s="3">
        <v>-250</v>
      </c>
      <c r="N842" s="3">
        <v>-500</v>
      </c>
    </row>
    <row r="843" spans="1:14" x14ac:dyDescent="0.25">
      <c r="A843" s="1">
        <v>841</v>
      </c>
      <c r="B843" s="3">
        <v>9750</v>
      </c>
      <c r="C843" s="3">
        <v>9500</v>
      </c>
      <c r="D843" s="3">
        <v>9000</v>
      </c>
      <c r="E843" s="3">
        <v>31</v>
      </c>
      <c r="F843" s="3">
        <v>31</v>
      </c>
      <c r="G843" s="3">
        <v>24</v>
      </c>
      <c r="H843" s="3">
        <v>2750</v>
      </c>
      <c r="I843" s="3">
        <v>1750</v>
      </c>
      <c r="J843" s="3">
        <v>1750</v>
      </c>
      <c r="K843" s="3">
        <v>5.1428571428571432</v>
      </c>
      <c r="L843" s="3">
        <v>-250</v>
      </c>
      <c r="M843" s="3">
        <v>-500</v>
      </c>
      <c r="N843" s="3">
        <v>0</v>
      </c>
    </row>
    <row r="844" spans="1:14" x14ac:dyDescent="0.25">
      <c r="A844" s="1">
        <v>842</v>
      </c>
      <c r="B844" s="3">
        <v>9500</v>
      </c>
      <c r="C844" s="3">
        <v>9000</v>
      </c>
      <c r="D844" s="3">
        <v>9000</v>
      </c>
      <c r="E844" s="3">
        <v>31</v>
      </c>
      <c r="F844" s="3">
        <v>24</v>
      </c>
      <c r="G844" s="3">
        <v>30</v>
      </c>
      <c r="H844" s="3">
        <v>1750</v>
      </c>
      <c r="I844" s="3">
        <v>1750</v>
      </c>
      <c r="J844" s="3">
        <v>2750</v>
      </c>
      <c r="K844" s="3">
        <v>3.2727272727272729</v>
      </c>
      <c r="L844" s="3">
        <v>-500</v>
      </c>
      <c r="M844" s="3">
        <v>0</v>
      </c>
      <c r="N844" s="3">
        <v>-750</v>
      </c>
    </row>
    <row r="845" spans="1:14" x14ac:dyDescent="0.25">
      <c r="A845" s="1">
        <v>843</v>
      </c>
      <c r="B845" s="3">
        <v>9000</v>
      </c>
      <c r="C845" s="3">
        <v>9000</v>
      </c>
      <c r="D845" s="3">
        <v>8250</v>
      </c>
      <c r="E845" s="3">
        <v>24</v>
      </c>
      <c r="F845" s="3">
        <v>30</v>
      </c>
      <c r="G845" s="3">
        <v>23</v>
      </c>
      <c r="H845" s="3">
        <v>1750</v>
      </c>
      <c r="I845" s="3">
        <v>2750</v>
      </c>
      <c r="J845" s="3">
        <v>3750</v>
      </c>
      <c r="K845" s="3">
        <v>2.2000000000000002</v>
      </c>
      <c r="L845" s="3">
        <v>0</v>
      </c>
      <c r="M845" s="3">
        <v>-750</v>
      </c>
      <c r="N845" s="3">
        <v>250</v>
      </c>
    </row>
    <row r="846" spans="1:14" x14ac:dyDescent="0.25">
      <c r="A846" s="1">
        <v>844</v>
      </c>
      <c r="B846" s="3">
        <v>9000</v>
      </c>
      <c r="C846" s="3">
        <v>8250</v>
      </c>
      <c r="D846" s="3">
        <v>8750</v>
      </c>
      <c r="E846" s="3">
        <v>30</v>
      </c>
      <c r="F846" s="3">
        <v>23</v>
      </c>
      <c r="G846" s="3">
        <v>42</v>
      </c>
      <c r="H846" s="3">
        <v>2750</v>
      </c>
      <c r="I846" s="3">
        <v>3750</v>
      </c>
      <c r="J846" s="3">
        <v>3750</v>
      </c>
      <c r="K846" s="3">
        <v>2.3333333333333335</v>
      </c>
      <c r="L846" s="3">
        <v>-750</v>
      </c>
      <c r="M846" s="3">
        <v>250</v>
      </c>
      <c r="N846" s="3">
        <v>1000</v>
      </c>
    </row>
    <row r="847" spans="1:14" x14ac:dyDescent="0.25">
      <c r="A847" s="1">
        <v>845</v>
      </c>
      <c r="B847" s="3">
        <v>8250</v>
      </c>
      <c r="C847" s="3">
        <v>8750</v>
      </c>
      <c r="D847" s="3">
        <v>9750</v>
      </c>
      <c r="E847" s="3">
        <v>23</v>
      </c>
      <c r="F847" s="3">
        <v>42</v>
      </c>
      <c r="G847" s="3">
        <v>36</v>
      </c>
      <c r="H847" s="3">
        <v>3750</v>
      </c>
      <c r="I847" s="3">
        <v>3750</v>
      </c>
      <c r="J847" s="3">
        <v>2750</v>
      </c>
      <c r="K847" s="3">
        <v>3.5454545454545454</v>
      </c>
      <c r="L847" s="3">
        <v>250</v>
      </c>
      <c r="M847" s="3">
        <v>1000</v>
      </c>
      <c r="N847" s="3">
        <v>-250</v>
      </c>
    </row>
    <row r="848" spans="1:14" x14ac:dyDescent="0.25">
      <c r="A848" s="1">
        <v>846</v>
      </c>
      <c r="B848" s="3">
        <v>8750</v>
      </c>
      <c r="C848" s="3">
        <v>9750</v>
      </c>
      <c r="D848" s="3">
        <v>9500</v>
      </c>
      <c r="E848" s="3">
        <v>42</v>
      </c>
      <c r="F848" s="3">
        <v>36</v>
      </c>
      <c r="G848" s="3">
        <v>43</v>
      </c>
      <c r="H848" s="3">
        <v>3750</v>
      </c>
      <c r="I848" s="3">
        <v>2750</v>
      </c>
      <c r="J848" s="3">
        <v>2750</v>
      </c>
      <c r="K848" s="3">
        <v>3.4545454545454546</v>
      </c>
      <c r="L848" s="3">
        <v>1000</v>
      </c>
      <c r="M848" s="3">
        <v>-250</v>
      </c>
      <c r="N848" s="3">
        <v>750</v>
      </c>
    </row>
    <row r="849" spans="1:14" x14ac:dyDescent="0.25">
      <c r="A849" s="1">
        <v>847</v>
      </c>
      <c r="B849" s="3">
        <v>9750</v>
      </c>
      <c r="C849" s="3">
        <v>9500</v>
      </c>
      <c r="D849" s="3">
        <v>10250</v>
      </c>
      <c r="E849" s="3">
        <v>36</v>
      </c>
      <c r="F849" s="3">
        <v>43</v>
      </c>
      <c r="G849" s="3">
        <v>45</v>
      </c>
      <c r="H849" s="3">
        <v>2750</v>
      </c>
      <c r="I849" s="3">
        <v>2750</v>
      </c>
      <c r="J849" s="3">
        <v>2750</v>
      </c>
      <c r="K849" s="3">
        <v>3.7272727272727271</v>
      </c>
      <c r="L849" s="3">
        <v>-250</v>
      </c>
      <c r="M849" s="3">
        <v>750</v>
      </c>
      <c r="N849" s="3">
        <v>1500</v>
      </c>
    </row>
    <row r="850" spans="1:14" x14ac:dyDescent="0.25">
      <c r="A850" s="1">
        <v>848</v>
      </c>
      <c r="B850" s="3">
        <v>9500</v>
      </c>
      <c r="C850" s="3">
        <v>10250</v>
      </c>
      <c r="D850" s="3">
        <v>11750</v>
      </c>
      <c r="E850" s="3">
        <v>43</v>
      </c>
      <c r="F850" s="3">
        <v>45</v>
      </c>
      <c r="G850" s="3">
        <v>51</v>
      </c>
      <c r="H850" s="3">
        <v>2750</v>
      </c>
      <c r="I850" s="3">
        <v>2750</v>
      </c>
      <c r="J850" s="3">
        <v>3750</v>
      </c>
      <c r="K850" s="3">
        <v>3.1333333333333333</v>
      </c>
      <c r="L850" s="3">
        <v>750</v>
      </c>
      <c r="M850" s="3">
        <v>1500</v>
      </c>
      <c r="N850" s="3">
        <v>500</v>
      </c>
    </row>
    <row r="851" spans="1:14" x14ac:dyDescent="0.25">
      <c r="A851" s="1">
        <v>849</v>
      </c>
      <c r="B851" s="3">
        <v>10250</v>
      </c>
      <c r="C851" s="3">
        <v>11750</v>
      </c>
      <c r="D851" s="3">
        <v>12250</v>
      </c>
      <c r="E851" s="3">
        <v>45</v>
      </c>
      <c r="F851" s="3">
        <v>51</v>
      </c>
      <c r="G851" s="3">
        <v>41</v>
      </c>
      <c r="H851" s="3">
        <v>2750</v>
      </c>
      <c r="I851" s="3">
        <v>3750</v>
      </c>
      <c r="J851" s="3">
        <v>1750</v>
      </c>
      <c r="K851" s="3">
        <v>7</v>
      </c>
      <c r="L851" s="3">
        <v>1500</v>
      </c>
      <c r="M851" s="3">
        <v>500</v>
      </c>
      <c r="N851" s="3">
        <v>-250</v>
      </c>
    </row>
    <row r="852" spans="1:14" x14ac:dyDescent="0.25">
      <c r="A852" s="1">
        <v>850</v>
      </c>
      <c r="B852" s="3">
        <v>11750</v>
      </c>
      <c r="C852" s="3">
        <v>12250</v>
      </c>
      <c r="D852" s="3">
        <v>12000</v>
      </c>
      <c r="E852" s="3">
        <v>51</v>
      </c>
      <c r="F852" s="3">
        <v>41</v>
      </c>
      <c r="G852" s="3">
        <v>40</v>
      </c>
      <c r="H852" s="3">
        <v>3750</v>
      </c>
      <c r="I852" s="3">
        <v>1750</v>
      </c>
      <c r="J852" s="3">
        <v>2750</v>
      </c>
      <c r="K852" s="3">
        <v>4.3636363636363633</v>
      </c>
      <c r="L852" s="3">
        <v>500</v>
      </c>
      <c r="M852" s="3">
        <v>-250</v>
      </c>
      <c r="N852" s="3">
        <v>-250</v>
      </c>
    </row>
    <row r="853" spans="1:14" x14ac:dyDescent="0.25">
      <c r="A853" s="1">
        <v>851</v>
      </c>
      <c r="B853" s="3">
        <v>12250</v>
      </c>
      <c r="C853" s="3">
        <v>12000</v>
      </c>
      <c r="D853" s="3">
        <v>11750</v>
      </c>
      <c r="E853" s="3">
        <v>41</v>
      </c>
      <c r="F853" s="3">
        <v>40</v>
      </c>
      <c r="G853" s="3">
        <v>42</v>
      </c>
      <c r="H853" s="3">
        <v>1750</v>
      </c>
      <c r="I853" s="3">
        <v>2750</v>
      </c>
      <c r="J853" s="3">
        <v>3750</v>
      </c>
      <c r="K853" s="3">
        <v>3.1333333333333333</v>
      </c>
      <c r="L853" s="3">
        <v>-250</v>
      </c>
      <c r="M853" s="3">
        <v>-250</v>
      </c>
      <c r="N853" s="3">
        <v>-250</v>
      </c>
    </row>
    <row r="854" spans="1:14" x14ac:dyDescent="0.25">
      <c r="A854" s="1">
        <v>852</v>
      </c>
      <c r="B854" s="3">
        <v>12000</v>
      </c>
      <c r="C854" s="3">
        <v>11750</v>
      </c>
      <c r="D854" s="3">
        <v>11500</v>
      </c>
      <c r="E854" s="3">
        <v>40</v>
      </c>
      <c r="F854" s="3">
        <v>42</v>
      </c>
      <c r="G854" s="3">
        <v>32</v>
      </c>
      <c r="H854" s="3">
        <v>2750</v>
      </c>
      <c r="I854" s="3">
        <v>3750</v>
      </c>
      <c r="J854" s="3">
        <v>5750</v>
      </c>
      <c r="K854" s="3">
        <v>2</v>
      </c>
      <c r="L854" s="3">
        <v>-250</v>
      </c>
      <c r="M854" s="3">
        <v>-250</v>
      </c>
      <c r="N854" s="3">
        <v>1000</v>
      </c>
    </row>
    <row r="855" spans="1:14" x14ac:dyDescent="0.25">
      <c r="A855" s="1">
        <v>853</v>
      </c>
      <c r="B855" s="3">
        <v>11750</v>
      </c>
      <c r="C855" s="3">
        <v>11500</v>
      </c>
      <c r="D855" s="3">
        <v>12500</v>
      </c>
      <c r="E855" s="3">
        <v>42</v>
      </c>
      <c r="F855" s="3">
        <v>32</v>
      </c>
      <c r="G855" s="3">
        <v>37</v>
      </c>
      <c r="H855" s="3">
        <v>3750</v>
      </c>
      <c r="I855" s="3">
        <v>5750</v>
      </c>
      <c r="J855" s="3">
        <v>5750</v>
      </c>
      <c r="K855" s="3">
        <v>2.1739130434782608</v>
      </c>
      <c r="L855" s="3">
        <v>-250</v>
      </c>
      <c r="M855" s="3">
        <v>1000</v>
      </c>
      <c r="N855" s="3">
        <v>0</v>
      </c>
    </row>
    <row r="856" spans="1:14" x14ac:dyDescent="0.25">
      <c r="A856" s="1">
        <v>854</v>
      </c>
      <c r="B856" s="3">
        <v>11500</v>
      </c>
      <c r="C856" s="3">
        <v>12500</v>
      </c>
      <c r="D856" s="3">
        <v>12500</v>
      </c>
      <c r="E856" s="3">
        <v>32</v>
      </c>
      <c r="F856" s="3">
        <v>37</v>
      </c>
      <c r="G856" s="3">
        <v>39</v>
      </c>
      <c r="H856" s="3">
        <v>5750</v>
      </c>
      <c r="I856" s="3">
        <v>5750</v>
      </c>
      <c r="J856" s="3">
        <v>7750</v>
      </c>
      <c r="K856" s="3">
        <v>1.6129032258064515</v>
      </c>
      <c r="L856" s="3">
        <v>1000</v>
      </c>
      <c r="M856" s="3">
        <v>0</v>
      </c>
      <c r="N856" s="3">
        <v>0</v>
      </c>
    </row>
    <row r="857" spans="1:14" x14ac:dyDescent="0.25">
      <c r="A857" s="1">
        <v>855</v>
      </c>
      <c r="B857" s="3">
        <v>12500</v>
      </c>
      <c r="C857" s="3">
        <v>12500</v>
      </c>
      <c r="D857" s="3">
        <v>12500</v>
      </c>
      <c r="E857" s="3">
        <v>37</v>
      </c>
      <c r="F857" s="3">
        <v>39</v>
      </c>
      <c r="G857" s="3">
        <v>46</v>
      </c>
      <c r="H857" s="3">
        <v>5750</v>
      </c>
      <c r="I857" s="3">
        <v>7750</v>
      </c>
      <c r="J857" s="3">
        <v>7750</v>
      </c>
      <c r="K857" s="3">
        <v>1.6129032258064515</v>
      </c>
      <c r="L857" s="3">
        <v>0</v>
      </c>
      <c r="M857" s="3">
        <v>0</v>
      </c>
      <c r="N857" s="3">
        <v>-250</v>
      </c>
    </row>
    <row r="858" spans="1:14" x14ac:dyDescent="0.25">
      <c r="A858" s="1">
        <v>856</v>
      </c>
      <c r="B858" s="3">
        <v>12500</v>
      </c>
      <c r="C858" s="3">
        <v>12500</v>
      </c>
      <c r="D858" s="3">
        <v>12250</v>
      </c>
      <c r="E858" s="3">
        <v>39</v>
      </c>
      <c r="F858" s="3">
        <v>46</v>
      </c>
      <c r="G858" s="3">
        <v>45</v>
      </c>
      <c r="H858" s="3">
        <v>7750</v>
      </c>
      <c r="I858" s="3">
        <v>7750</v>
      </c>
      <c r="J858" s="3">
        <v>5750</v>
      </c>
      <c r="K858" s="3">
        <v>2.1304347826086958</v>
      </c>
      <c r="L858" s="3">
        <v>0</v>
      </c>
      <c r="M858" s="3">
        <v>-250</v>
      </c>
      <c r="N858" s="3">
        <v>-250</v>
      </c>
    </row>
    <row r="859" spans="1:14" x14ac:dyDescent="0.25">
      <c r="A859" s="1">
        <v>857</v>
      </c>
      <c r="B859" s="3">
        <v>12500</v>
      </c>
      <c r="C859" s="3">
        <v>12250</v>
      </c>
      <c r="D859" s="3">
        <v>12000</v>
      </c>
      <c r="E859" s="3">
        <v>46</v>
      </c>
      <c r="F859" s="3">
        <v>45</v>
      </c>
      <c r="G859" s="3">
        <v>36</v>
      </c>
      <c r="H859" s="3">
        <v>7750</v>
      </c>
      <c r="I859" s="3">
        <v>5750</v>
      </c>
      <c r="J859" s="3">
        <v>7750</v>
      </c>
      <c r="K859" s="3">
        <v>1.5483870967741935</v>
      </c>
      <c r="L859" s="3">
        <v>-250</v>
      </c>
      <c r="M859" s="3">
        <v>-250</v>
      </c>
      <c r="N859" s="3">
        <v>-2500</v>
      </c>
    </row>
    <row r="860" spans="1:14" x14ac:dyDescent="0.25">
      <c r="A860" s="1">
        <v>858</v>
      </c>
      <c r="B860" s="3">
        <v>12250</v>
      </c>
      <c r="C860" s="3">
        <v>12000</v>
      </c>
      <c r="D860" s="3">
        <v>9500</v>
      </c>
      <c r="E860" s="3">
        <v>45</v>
      </c>
      <c r="F860" s="3">
        <v>36</v>
      </c>
      <c r="G860" s="3">
        <v>37</v>
      </c>
      <c r="H860" s="3">
        <v>5750</v>
      </c>
      <c r="I860" s="3">
        <v>7750</v>
      </c>
      <c r="J860" s="3">
        <v>5750</v>
      </c>
      <c r="K860" s="3">
        <v>1.6521739130434783</v>
      </c>
      <c r="L860" s="3">
        <v>-250</v>
      </c>
      <c r="M860" s="3">
        <v>-2500</v>
      </c>
      <c r="N860" s="3">
        <v>250</v>
      </c>
    </row>
    <row r="861" spans="1:14" x14ac:dyDescent="0.25">
      <c r="A861" s="1">
        <v>859</v>
      </c>
      <c r="B861" s="3">
        <v>12000</v>
      </c>
      <c r="C861" s="3">
        <v>9500</v>
      </c>
      <c r="D861" s="3">
        <v>9750</v>
      </c>
      <c r="E861" s="3">
        <v>36</v>
      </c>
      <c r="F861" s="3">
        <v>37</v>
      </c>
      <c r="G861" s="3">
        <v>33</v>
      </c>
      <c r="H861" s="3">
        <v>7750</v>
      </c>
      <c r="I861" s="3">
        <v>5750</v>
      </c>
      <c r="J861" s="3">
        <v>5750</v>
      </c>
      <c r="K861" s="3">
        <v>1.6956521739130435</v>
      </c>
      <c r="L861" s="3">
        <v>-2500</v>
      </c>
      <c r="M861" s="3">
        <v>250</v>
      </c>
      <c r="N861" s="3">
        <v>250</v>
      </c>
    </row>
    <row r="862" spans="1:14" x14ac:dyDescent="0.25">
      <c r="A862" s="1">
        <v>860</v>
      </c>
      <c r="B862" s="3">
        <v>9500</v>
      </c>
      <c r="C862" s="3">
        <v>9750</v>
      </c>
      <c r="D862" s="3">
        <v>10000</v>
      </c>
      <c r="E862" s="3">
        <v>37</v>
      </c>
      <c r="F862" s="3">
        <v>33</v>
      </c>
      <c r="G862" s="3">
        <v>36</v>
      </c>
      <c r="H862" s="3">
        <v>5750</v>
      </c>
      <c r="I862" s="3">
        <v>5750</v>
      </c>
      <c r="J862" s="3">
        <v>3750</v>
      </c>
      <c r="K862" s="3">
        <v>2.6666666666666665</v>
      </c>
      <c r="L862" s="3">
        <v>250</v>
      </c>
      <c r="M862" s="3">
        <v>250</v>
      </c>
      <c r="N862" s="3">
        <v>-750</v>
      </c>
    </row>
    <row r="863" spans="1:14" x14ac:dyDescent="0.25">
      <c r="A863" s="1">
        <v>861</v>
      </c>
      <c r="B863" s="3">
        <v>9750</v>
      </c>
      <c r="C863" s="3">
        <v>10000</v>
      </c>
      <c r="D863" s="3">
        <v>9250</v>
      </c>
      <c r="E863" s="3">
        <v>33</v>
      </c>
      <c r="F863" s="3">
        <v>36</v>
      </c>
      <c r="G863" s="3">
        <v>44</v>
      </c>
      <c r="H863" s="3">
        <v>5750</v>
      </c>
      <c r="I863" s="3">
        <v>3750</v>
      </c>
      <c r="J863" s="3">
        <v>3750</v>
      </c>
      <c r="K863" s="3">
        <v>2.4666666666666668</v>
      </c>
      <c r="L863" s="3">
        <v>250</v>
      </c>
      <c r="M863" s="3">
        <v>-750</v>
      </c>
      <c r="N863" s="3">
        <v>0</v>
      </c>
    </row>
    <row r="864" spans="1:14" x14ac:dyDescent="0.25">
      <c r="A864" s="1">
        <v>862</v>
      </c>
      <c r="B864" s="3">
        <v>10000</v>
      </c>
      <c r="C864" s="3">
        <v>9250</v>
      </c>
      <c r="D864" s="3">
        <v>9250</v>
      </c>
      <c r="E864" s="3">
        <v>36</v>
      </c>
      <c r="F864" s="3">
        <v>44</v>
      </c>
      <c r="G864" s="3">
        <v>34</v>
      </c>
      <c r="H864" s="3">
        <v>3750</v>
      </c>
      <c r="I864" s="3">
        <v>3750</v>
      </c>
      <c r="J864" s="3">
        <v>3750</v>
      </c>
      <c r="K864" s="3">
        <v>2.4666666666666668</v>
      </c>
      <c r="L864" s="3">
        <v>-750</v>
      </c>
      <c r="M864" s="3">
        <v>0</v>
      </c>
      <c r="N864" s="3">
        <v>250</v>
      </c>
    </row>
    <row r="865" spans="1:14" x14ac:dyDescent="0.25">
      <c r="A865" s="1">
        <v>863</v>
      </c>
      <c r="B865" s="3">
        <v>9250</v>
      </c>
      <c r="C865" s="3">
        <v>9250</v>
      </c>
      <c r="D865" s="3">
        <v>9500</v>
      </c>
      <c r="E865" s="3">
        <v>44</v>
      </c>
      <c r="F865" s="3">
        <v>34</v>
      </c>
      <c r="G865" s="3">
        <v>35</v>
      </c>
      <c r="H865" s="3">
        <v>3750</v>
      </c>
      <c r="I865" s="3">
        <v>3750</v>
      </c>
      <c r="J865" s="3">
        <v>1750</v>
      </c>
      <c r="K865" s="3">
        <v>5.4285714285714288</v>
      </c>
      <c r="L865" s="3">
        <v>0</v>
      </c>
      <c r="M865" s="3">
        <v>250</v>
      </c>
      <c r="N865" s="3">
        <v>-1000</v>
      </c>
    </row>
    <row r="866" spans="1:14" x14ac:dyDescent="0.25">
      <c r="A866" s="1">
        <v>864</v>
      </c>
      <c r="B866" s="3">
        <v>9250</v>
      </c>
      <c r="C866" s="3">
        <v>9500</v>
      </c>
      <c r="D866" s="3">
        <v>8500</v>
      </c>
      <c r="E866" s="3">
        <v>34</v>
      </c>
      <c r="F866" s="3">
        <v>35</v>
      </c>
      <c r="G866" s="3">
        <v>37</v>
      </c>
      <c r="H866" s="3">
        <v>3750</v>
      </c>
      <c r="I866" s="3">
        <v>1750</v>
      </c>
      <c r="J866" s="3">
        <v>2750</v>
      </c>
      <c r="K866" s="3">
        <v>3.0909090909090908</v>
      </c>
      <c r="L866" s="3">
        <v>250</v>
      </c>
      <c r="M866" s="3">
        <v>-1000</v>
      </c>
      <c r="N866" s="3">
        <v>0</v>
      </c>
    </row>
    <row r="867" spans="1:14" x14ac:dyDescent="0.25">
      <c r="A867" s="1">
        <v>865</v>
      </c>
      <c r="B867" s="3">
        <v>9500</v>
      </c>
      <c r="C867" s="3">
        <v>8500</v>
      </c>
      <c r="D867" s="3">
        <v>8500</v>
      </c>
      <c r="E867" s="3">
        <v>35</v>
      </c>
      <c r="F867" s="3">
        <v>37</v>
      </c>
      <c r="G867" s="3">
        <v>38</v>
      </c>
      <c r="H867" s="3">
        <v>1750</v>
      </c>
      <c r="I867" s="3">
        <v>2750</v>
      </c>
      <c r="J867" s="3">
        <v>2750</v>
      </c>
      <c r="K867" s="3">
        <v>3.0909090909090908</v>
      </c>
      <c r="L867" s="3">
        <v>-1000</v>
      </c>
      <c r="M867" s="3">
        <v>0</v>
      </c>
      <c r="N867" s="3">
        <v>500</v>
      </c>
    </row>
    <row r="868" spans="1:14" x14ac:dyDescent="0.25">
      <c r="A868" s="1">
        <v>866</v>
      </c>
      <c r="B868" s="3">
        <v>8500</v>
      </c>
      <c r="C868" s="3">
        <v>8500</v>
      </c>
      <c r="D868" s="3">
        <v>5250</v>
      </c>
      <c r="E868" s="3">
        <v>37</v>
      </c>
      <c r="F868" s="3">
        <v>38</v>
      </c>
      <c r="G868" s="3">
        <v>8</v>
      </c>
      <c r="H868" s="3">
        <v>2750</v>
      </c>
      <c r="I868" s="3">
        <v>2750</v>
      </c>
      <c r="J868" s="3">
        <v>3750</v>
      </c>
      <c r="K868" s="3">
        <v>1.4</v>
      </c>
      <c r="L868" s="3">
        <v>0</v>
      </c>
      <c r="M868" s="3">
        <v>500</v>
      </c>
      <c r="N868" s="3">
        <v>3500</v>
      </c>
    </row>
    <row r="869" spans="1:14" x14ac:dyDescent="0.25">
      <c r="A869" s="1">
        <v>867</v>
      </c>
      <c r="B869" s="3">
        <v>8500</v>
      </c>
      <c r="C869" s="3">
        <v>5250</v>
      </c>
      <c r="D869" s="3">
        <v>8750</v>
      </c>
      <c r="E869" s="3">
        <v>38</v>
      </c>
      <c r="F869" s="3">
        <v>8</v>
      </c>
      <c r="G869" s="3">
        <v>45</v>
      </c>
      <c r="H869" s="3">
        <v>2750</v>
      </c>
      <c r="I869" s="3">
        <v>3750</v>
      </c>
      <c r="J869" s="3">
        <v>5750</v>
      </c>
      <c r="K869" s="3">
        <v>1.5217391304347827</v>
      </c>
      <c r="L869" s="3">
        <v>500</v>
      </c>
      <c r="M869" s="3">
        <v>3500</v>
      </c>
      <c r="N869" s="3">
        <v>250</v>
      </c>
    </row>
    <row r="870" spans="1:14" x14ac:dyDescent="0.25">
      <c r="A870" s="1">
        <v>868</v>
      </c>
      <c r="B870" s="3">
        <v>5250</v>
      </c>
      <c r="C870" s="3">
        <v>8750</v>
      </c>
      <c r="D870" s="3">
        <v>9000</v>
      </c>
      <c r="E870" s="3">
        <v>8</v>
      </c>
      <c r="F870" s="3">
        <v>45</v>
      </c>
      <c r="G870" s="3">
        <v>43</v>
      </c>
      <c r="H870" s="3">
        <v>3750</v>
      </c>
      <c r="I870" s="3">
        <v>5750</v>
      </c>
      <c r="J870" s="3">
        <v>5750</v>
      </c>
      <c r="K870" s="3">
        <v>1.5652173913043479</v>
      </c>
      <c r="L870" s="3">
        <v>3500</v>
      </c>
      <c r="M870" s="3">
        <v>250</v>
      </c>
      <c r="N870" s="3">
        <v>1500</v>
      </c>
    </row>
    <row r="871" spans="1:14" x14ac:dyDescent="0.25">
      <c r="A871" s="1">
        <v>869</v>
      </c>
      <c r="B871" s="3">
        <v>8750</v>
      </c>
      <c r="C871" s="3">
        <v>9000</v>
      </c>
      <c r="D871" s="3">
        <v>10500</v>
      </c>
      <c r="E871" s="3">
        <v>45</v>
      </c>
      <c r="F871" s="3">
        <v>43</v>
      </c>
      <c r="G871" s="3">
        <v>53</v>
      </c>
      <c r="H871" s="3">
        <v>5750</v>
      </c>
      <c r="I871" s="3">
        <v>5750</v>
      </c>
      <c r="J871" s="3">
        <v>5750</v>
      </c>
      <c r="K871" s="3">
        <v>1.826086956521739</v>
      </c>
      <c r="L871" s="3">
        <v>250</v>
      </c>
      <c r="M871" s="3">
        <v>1500</v>
      </c>
      <c r="N871" s="3">
        <v>0</v>
      </c>
    </row>
    <row r="872" spans="1:14" x14ac:dyDescent="0.25">
      <c r="A872" s="1">
        <v>870</v>
      </c>
      <c r="B872" s="3">
        <v>9000</v>
      </c>
      <c r="C872" s="3">
        <v>10500</v>
      </c>
      <c r="D872" s="3">
        <v>10500</v>
      </c>
      <c r="E872" s="3">
        <v>43</v>
      </c>
      <c r="F872" s="3">
        <v>53</v>
      </c>
      <c r="G872" s="3">
        <v>41</v>
      </c>
      <c r="H872" s="3">
        <v>5750</v>
      </c>
      <c r="I872" s="3">
        <v>5750</v>
      </c>
      <c r="J872" s="3">
        <v>3750</v>
      </c>
      <c r="K872" s="3">
        <v>2.8</v>
      </c>
      <c r="L872" s="3">
        <v>1500</v>
      </c>
      <c r="M872" s="3">
        <v>0</v>
      </c>
      <c r="N872" s="3">
        <v>-250</v>
      </c>
    </row>
    <row r="873" spans="1:14" x14ac:dyDescent="0.25">
      <c r="A873" s="1">
        <v>871</v>
      </c>
      <c r="B873" s="3">
        <v>10500</v>
      </c>
      <c r="C873" s="3">
        <v>10500</v>
      </c>
      <c r="D873" s="3">
        <v>10250</v>
      </c>
      <c r="E873" s="3">
        <v>53</v>
      </c>
      <c r="F873" s="3">
        <v>41</v>
      </c>
      <c r="G873" s="3">
        <v>53</v>
      </c>
      <c r="H873" s="3">
        <v>5750</v>
      </c>
      <c r="I873" s="3">
        <v>3750</v>
      </c>
      <c r="J873" s="3">
        <v>3750</v>
      </c>
      <c r="K873" s="3">
        <v>2.7333333333333334</v>
      </c>
      <c r="L873" s="3">
        <v>0</v>
      </c>
      <c r="M873" s="3">
        <v>-250</v>
      </c>
      <c r="N873" s="3">
        <v>-1000</v>
      </c>
    </row>
    <row r="874" spans="1:14" x14ac:dyDescent="0.25">
      <c r="A874" s="1">
        <v>872</v>
      </c>
      <c r="B874" s="3">
        <v>10500</v>
      </c>
      <c r="C874" s="3">
        <v>10250</v>
      </c>
      <c r="D874" s="3">
        <v>9250</v>
      </c>
      <c r="E874" s="3">
        <v>41</v>
      </c>
      <c r="F874" s="3">
        <v>53</v>
      </c>
      <c r="G874" s="3">
        <v>44</v>
      </c>
      <c r="H874" s="3">
        <v>3750</v>
      </c>
      <c r="I874" s="3">
        <v>3750</v>
      </c>
      <c r="J874" s="3">
        <v>3750</v>
      </c>
      <c r="K874" s="3">
        <v>2.4666666666666668</v>
      </c>
      <c r="L874" s="3">
        <v>-250</v>
      </c>
      <c r="M874" s="3">
        <v>-1000</v>
      </c>
      <c r="N874" s="3">
        <v>-250</v>
      </c>
    </row>
    <row r="875" spans="1:14" x14ac:dyDescent="0.25">
      <c r="A875" s="1">
        <v>873</v>
      </c>
      <c r="B875" s="3">
        <v>10250</v>
      </c>
      <c r="C875" s="3">
        <v>9250</v>
      </c>
      <c r="D875" s="3">
        <v>9000</v>
      </c>
      <c r="E875" s="3">
        <v>53</v>
      </c>
      <c r="F875" s="3">
        <v>44</v>
      </c>
      <c r="G875" s="3">
        <v>50</v>
      </c>
      <c r="H875" s="3">
        <v>3750</v>
      </c>
      <c r="I875" s="3">
        <v>3750</v>
      </c>
      <c r="J875" s="3">
        <v>3750</v>
      </c>
      <c r="K875" s="3">
        <v>2.4</v>
      </c>
      <c r="L875" s="3">
        <v>-1000</v>
      </c>
      <c r="M875" s="3">
        <v>-250</v>
      </c>
      <c r="N875" s="3">
        <v>250</v>
      </c>
    </row>
    <row r="876" spans="1:14" x14ac:dyDescent="0.25">
      <c r="A876" s="1">
        <v>874</v>
      </c>
      <c r="B876" s="3">
        <v>9250</v>
      </c>
      <c r="C876" s="3">
        <v>9000</v>
      </c>
      <c r="D876" s="3">
        <v>9250</v>
      </c>
      <c r="E876" s="3">
        <v>44</v>
      </c>
      <c r="F876" s="3">
        <v>50</v>
      </c>
      <c r="G876" s="3">
        <v>41</v>
      </c>
      <c r="H876" s="3">
        <v>3750</v>
      </c>
      <c r="I876" s="3">
        <v>3750</v>
      </c>
      <c r="J876" s="3">
        <v>3750</v>
      </c>
      <c r="K876" s="3">
        <v>2.4666666666666668</v>
      </c>
      <c r="L876" s="3">
        <v>-250</v>
      </c>
      <c r="M876" s="3">
        <v>250</v>
      </c>
      <c r="N876" s="3">
        <v>250</v>
      </c>
    </row>
    <row r="877" spans="1:14" x14ac:dyDescent="0.25">
      <c r="A877" s="1">
        <v>875</v>
      </c>
      <c r="B877" s="3">
        <v>9000</v>
      </c>
      <c r="C877" s="3">
        <v>9250</v>
      </c>
      <c r="D877" s="3">
        <v>9500</v>
      </c>
      <c r="E877" s="3">
        <v>50</v>
      </c>
      <c r="F877" s="3">
        <v>41</v>
      </c>
      <c r="G877" s="3">
        <v>40</v>
      </c>
      <c r="H877" s="3">
        <v>3750</v>
      </c>
      <c r="I877" s="3">
        <v>3750</v>
      </c>
      <c r="J877" s="3">
        <v>3750</v>
      </c>
      <c r="K877" s="3">
        <v>2.5333333333333332</v>
      </c>
      <c r="L877" s="3">
        <v>250</v>
      </c>
      <c r="M877" s="3">
        <v>250</v>
      </c>
      <c r="N877" s="3">
        <v>0</v>
      </c>
    </row>
    <row r="878" spans="1:14" x14ac:dyDescent="0.25">
      <c r="A878" s="1">
        <v>876</v>
      </c>
      <c r="B878" s="3">
        <v>9250</v>
      </c>
      <c r="C878" s="3">
        <v>9500</v>
      </c>
      <c r="D878" s="3">
        <v>9500</v>
      </c>
      <c r="E878" s="3">
        <v>41</v>
      </c>
      <c r="F878" s="3">
        <v>40</v>
      </c>
      <c r="G878" s="3">
        <v>36</v>
      </c>
      <c r="H878" s="3">
        <v>3750</v>
      </c>
      <c r="I878" s="3">
        <v>3750</v>
      </c>
      <c r="J878" s="3">
        <v>3750</v>
      </c>
      <c r="K878" s="3">
        <v>2.5333333333333332</v>
      </c>
      <c r="L878" s="3">
        <v>250</v>
      </c>
      <c r="M878" s="3">
        <v>0</v>
      </c>
      <c r="N878" s="3">
        <v>-1750</v>
      </c>
    </row>
    <row r="879" spans="1:14" x14ac:dyDescent="0.25">
      <c r="A879" s="1">
        <v>877</v>
      </c>
      <c r="B879" s="3">
        <v>9500</v>
      </c>
      <c r="C879" s="3">
        <v>9500</v>
      </c>
      <c r="D879" s="3">
        <v>7750</v>
      </c>
      <c r="E879" s="3">
        <v>40</v>
      </c>
      <c r="F879" s="3">
        <v>36</v>
      </c>
      <c r="G879" s="3">
        <v>38</v>
      </c>
      <c r="H879" s="3">
        <v>3750</v>
      </c>
      <c r="I879" s="3">
        <v>3750</v>
      </c>
      <c r="J879" s="3">
        <v>3750</v>
      </c>
      <c r="K879" s="3">
        <v>2.0666666666666669</v>
      </c>
      <c r="L879" s="3">
        <v>0</v>
      </c>
      <c r="M879" s="3">
        <v>-1750</v>
      </c>
      <c r="N879" s="3">
        <v>0</v>
      </c>
    </row>
    <row r="880" spans="1:14" x14ac:dyDescent="0.25">
      <c r="A880" s="1">
        <v>878</v>
      </c>
      <c r="B880" s="3">
        <v>9500</v>
      </c>
      <c r="C880" s="3">
        <v>7750</v>
      </c>
      <c r="D880" s="3">
        <v>7750</v>
      </c>
      <c r="E880" s="3">
        <v>36</v>
      </c>
      <c r="F880" s="3">
        <v>38</v>
      </c>
      <c r="G880" s="3">
        <v>27</v>
      </c>
      <c r="H880" s="3">
        <v>3750</v>
      </c>
      <c r="I880" s="3">
        <v>3750</v>
      </c>
      <c r="J880" s="3">
        <v>3750</v>
      </c>
      <c r="K880" s="3">
        <v>2.0666666666666669</v>
      </c>
      <c r="L880" s="3">
        <v>-1750</v>
      </c>
      <c r="M880" s="3">
        <v>0</v>
      </c>
      <c r="N880" s="3">
        <v>0</v>
      </c>
    </row>
    <row r="881" spans="1:14" x14ac:dyDescent="0.25">
      <c r="A881" s="1">
        <v>879</v>
      </c>
      <c r="B881" s="3">
        <v>7750</v>
      </c>
      <c r="C881" s="3">
        <v>7750</v>
      </c>
      <c r="D881" s="3">
        <v>5500</v>
      </c>
      <c r="E881" s="3">
        <v>38</v>
      </c>
      <c r="F881" s="3">
        <v>27</v>
      </c>
      <c r="G881" s="3">
        <v>10</v>
      </c>
      <c r="H881" s="3">
        <v>3750</v>
      </c>
      <c r="I881" s="3">
        <v>3750</v>
      </c>
      <c r="J881" s="3">
        <v>3750</v>
      </c>
      <c r="K881" s="3">
        <v>1.4666666666666666</v>
      </c>
      <c r="L881" s="3">
        <v>0</v>
      </c>
      <c r="M881" s="3">
        <v>0</v>
      </c>
      <c r="N881" s="3">
        <v>0</v>
      </c>
    </row>
    <row r="882" spans="1:14" x14ac:dyDescent="0.25">
      <c r="A882" s="1">
        <v>880</v>
      </c>
      <c r="B882" s="3">
        <v>7750</v>
      </c>
      <c r="C882" s="3">
        <v>5500</v>
      </c>
      <c r="D882" s="3">
        <v>5500</v>
      </c>
      <c r="E882" s="3">
        <v>27</v>
      </c>
      <c r="F882" s="3">
        <v>10</v>
      </c>
      <c r="G882" s="3">
        <v>37</v>
      </c>
      <c r="H882" s="3">
        <v>3750</v>
      </c>
      <c r="I882" s="3">
        <v>3750</v>
      </c>
      <c r="J882" s="3">
        <v>3750</v>
      </c>
      <c r="K882" s="3">
        <v>1.4666666666666666</v>
      </c>
      <c r="L882" s="3">
        <v>0</v>
      </c>
      <c r="M882" s="3">
        <v>0</v>
      </c>
      <c r="N882" s="3">
        <v>1250</v>
      </c>
    </row>
    <row r="883" spans="1:14" x14ac:dyDescent="0.25">
      <c r="A883" s="1">
        <v>881</v>
      </c>
      <c r="B883" s="3">
        <v>5500</v>
      </c>
      <c r="C883" s="3">
        <v>5500</v>
      </c>
      <c r="D883" s="3">
        <v>6750</v>
      </c>
      <c r="E883" s="3">
        <v>10</v>
      </c>
      <c r="F883" s="3">
        <v>37</v>
      </c>
      <c r="G883" s="3">
        <v>28</v>
      </c>
      <c r="H883" s="3">
        <v>3750</v>
      </c>
      <c r="I883" s="3">
        <v>3750</v>
      </c>
      <c r="J883" s="3">
        <v>3750</v>
      </c>
      <c r="K883" s="3">
        <v>1.8</v>
      </c>
      <c r="L883" s="3">
        <v>0</v>
      </c>
      <c r="M883" s="3">
        <v>1250</v>
      </c>
      <c r="N883" s="3">
        <v>0</v>
      </c>
    </row>
    <row r="884" spans="1:14" x14ac:dyDescent="0.25">
      <c r="A884" s="1">
        <v>882</v>
      </c>
      <c r="B884" s="3">
        <v>5500</v>
      </c>
      <c r="C884" s="3">
        <v>6750</v>
      </c>
      <c r="D884" s="3">
        <v>6750</v>
      </c>
      <c r="E884" s="3">
        <v>37</v>
      </c>
      <c r="F884" s="3">
        <v>28</v>
      </c>
      <c r="G884" s="3">
        <v>37</v>
      </c>
      <c r="H884" s="3">
        <v>3750</v>
      </c>
      <c r="I884" s="3">
        <v>3750</v>
      </c>
      <c r="J884" s="3">
        <v>2750</v>
      </c>
      <c r="K884" s="3">
        <v>2.4545454545454546</v>
      </c>
      <c r="L884" s="3">
        <v>1250</v>
      </c>
      <c r="M884" s="3">
        <v>0</v>
      </c>
      <c r="N884" s="3">
        <v>0</v>
      </c>
    </row>
    <row r="885" spans="1:14" x14ac:dyDescent="0.25">
      <c r="A885" s="1">
        <v>883</v>
      </c>
      <c r="B885" s="3">
        <v>6750</v>
      </c>
      <c r="C885" s="3">
        <v>6750</v>
      </c>
      <c r="D885" s="3">
        <v>6750</v>
      </c>
      <c r="E885" s="3">
        <v>28</v>
      </c>
      <c r="F885" s="3">
        <v>37</v>
      </c>
      <c r="G885" s="3">
        <v>30</v>
      </c>
      <c r="H885" s="3">
        <v>3750</v>
      </c>
      <c r="I885" s="3">
        <v>2750</v>
      </c>
      <c r="J885" s="3">
        <v>4750</v>
      </c>
      <c r="K885" s="3">
        <v>1.4210526315789473</v>
      </c>
      <c r="L885" s="3">
        <v>0</v>
      </c>
      <c r="M885" s="3">
        <v>0</v>
      </c>
      <c r="N885" s="3">
        <v>1000</v>
      </c>
    </row>
    <row r="886" spans="1:14" x14ac:dyDescent="0.25">
      <c r="A886" s="1">
        <v>884</v>
      </c>
      <c r="B886" s="3">
        <v>6750</v>
      </c>
      <c r="C886" s="3">
        <v>6750</v>
      </c>
      <c r="D886" s="3">
        <v>7750</v>
      </c>
      <c r="E886" s="3">
        <v>37</v>
      </c>
      <c r="F886" s="3">
        <v>30</v>
      </c>
      <c r="G886" s="3">
        <v>33</v>
      </c>
      <c r="H886" s="3">
        <v>2750</v>
      </c>
      <c r="I886" s="3">
        <v>4750</v>
      </c>
      <c r="J886" s="3">
        <v>3750</v>
      </c>
      <c r="K886" s="3">
        <v>2.0666666666666669</v>
      </c>
      <c r="L886" s="3">
        <v>0</v>
      </c>
      <c r="M886" s="3">
        <v>1000</v>
      </c>
      <c r="N886" s="3">
        <v>1000</v>
      </c>
    </row>
    <row r="887" spans="1:14" x14ac:dyDescent="0.25">
      <c r="A887" s="1">
        <v>885</v>
      </c>
      <c r="B887" s="3">
        <v>6750</v>
      </c>
      <c r="C887" s="3">
        <v>7750</v>
      </c>
      <c r="D887" s="3">
        <v>8750</v>
      </c>
      <c r="E887" s="3">
        <v>30</v>
      </c>
      <c r="F887" s="3">
        <v>33</v>
      </c>
      <c r="G887" s="3">
        <v>33</v>
      </c>
      <c r="H887" s="3">
        <v>4750</v>
      </c>
      <c r="I887" s="3">
        <v>3750</v>
      </c>
      <c r="J887" s="3">
        <v>3750</v>
      </c>
      <c r="K887" s="3">
        <v>2.3333333333333335</v>
      </c>
      <c r="L887" s="3">
        <v>1000</v>
      </c>
      <c r="M887" s="3">
        <v>1000</v>
      </c>
      <c r="N887" s="3">
        <v>0</v>
      </c>
    </row>
    <row r="888" spans="1:14" x14ac:dyDescent="0.25">
      <c r="A888" s="1">
        <v>886</v>
      </c>
      <c r="B888" s="3">
        <v>7750</v>
      </c>
      <c r="C888" s="3">
        <v>8750</v>
      </c>
      <c r="D888" s="3">
        <v>8750</v>
      </c>
      <c r="E888" s="3">
        <v>33</v>
      </c>
      <c r="F888" s="3">
        <v>33</v>
      </c>
      <c r="G888" s="3">
        <v>27</v>
      </c>
      <c r="H888" s="3">
        <v>3750</v>
      </c>
      <c r="I888" s="3">
        <v>3750</v>
      </c>
      <c r="J888" s="3">
        <v>4750</v>
      </c>
      <c r="K888" s="3">
        <v>1.8421052631578947</v>
      </c>
      <c r="L888" s="3">
        <v>1000</v>
      </c>
      <c r="M888" s="3">
        <v>0</v>
      </c>
      <c r="N888" s="3">
        <v>250</v>
      </c>
    </row>
    <row r="889" spans="1:14" x14ac:dyDescent="0.25">
      <c r="A889" s="1">
        <v>887</v>
      </c>
      <c r="B889" s="3">
        <v>8750</v>
      </c>
      <c r="C889" s="3">
        <v>8750</v>
      </c>
      <c r="D889" s="3">
        <v>9000</v>
      </c>
      <c r="E889" s="3">
        <v>33</v>
      </c>
      <c r="F889" s="3">
        <v>27</v>
      </c>
      <c r="G889" s="3">
        <v>41</v>
      </c>
      <c r="H889" s="3">
        <v>3750</v>
      </c>
      <c r="I889" s="3">
        <v>4750</v>
      </c>
      <c r="J889" s="3">
        <v>3750</v>
      </c>
      <c r="K889" s="3">
        <v>2.4</v>
      </c>
      <c r="L889" s="3">
        <v>0</v>
      </c>
      <c r="M889" s="3">
        <v>250</v>
      </c>
      <c r="N889" s="3">
        <v>1250</v>
      </c>
    </row>
    <row r="890" spans="1:14" x14ac:dyDescent="0.25">
      <c r="A890" s="1">
        <v>888</v>
      </c>
      <c r="B890" s="3">
        <v>8750</v>
      </c>
      <c r="C890" s="3">
        <v>9000</v>
      </c>
      <c r="D890" s="3">
        <v>10250</v>
      </c>
      <c r="E890" s="3">
        <v>27</v>
      </c>
      <c r="F890" s="3">
        <v>41</v>
      </c>
      <c r="G890" s="3">
        <v>39</v>
      </c>
      <c r="H890" s="3">
        <v>4750</v>
      </c>
      <c r="I890" s="3">
        <v>3750</v>
      </c>
      <c r="J890" s="3">
        <v>3750</v>
      </c>
      <c r="K890" s="3">
        <v>2.7333333333333334</v>
      </c>
      <c r="L890" s="3">
        <v>250</v>
      </c>
      <c r="M890" s="3">
        <v>1250</v>
      </c>
      <c r="N890" s="3">
        <v>0</v>
      </c>
    </row>
    <row r="891" spans="1:14" x14ac:dyDescent="0.25">
      <c r="A891" s="1">
        <v>889</v>
      </c>
      <c r="B891" s="3">
        <v>9000</v>
      </c>
      <c r="C891" s="3">
        <v>10250</v>
      </c>
      <c r="D891" s="3">
        <v>10250</v>
      </c>
      <c r="E891" s="3">
        <v>41</v>
      </c>
      <c r="F891" s="3">
        <v>39</v>
      </c>
      <c r="G891" s="3">
        <v>50</v>
      </c>
      <c r="H891" s="3">
        <v>3750</v>
      </c>
      <c r="I891" s="3">
        <v>3750</v>
      </c>
      <c r="J891" s="3">
        <v>3750</v>
      </c>
      <c r="K891" s="3">
        <v>2.7333333333333334</v>
      </c>
      <c r="L891" s="3">
        <v>1250</v>
      </c>
      <c r="M891" s="3">
        <v>0</v>
      </c>
      <c r="N891" s="3">
        <v>0</v>
      </c>
    </row>
    <row r="892" spans="1:14" x14ac:dyDescent="0.25">
      <c r="A892" s="1">
        <v>890</v>
      </c>
      <c r="B892" s="3">
        <v>10250</v>
      </c>
      <c r="C892" s="3">
        <v>10250</v>
      </c>
      <c r="D892" s="3">
        <v>10250</v>
      </c>
      <c r="E892" s="3">
        <v>39</v>
      </c>
      <c r="F892" s="3">
        <v>50</v>
      </c>
      <c r="G892" s="3">
        <v>39</v>
      </c>
      <c r="H892" s="3">
        <v>3750</v>
      </c>
      <c r="I892" s="3">
        <v>3750</v>
      </c>
      <c r="J892" s="3">
        <v>3750</v>
      </c>
      <c r="K892" s="3">
        <v>2.7333333333333334</v>
      </c>
      <c r="L892" s="3">
        <v>0</v>
      </c>
      <c r="M892" s="3">
        <v>0</v>
      </c>
      <c r="N892" s="3">
        <v>250</v>
      </c>
    </row>
    <row r="893" spans="1:14" x14ac:dyDescent="0.25">
      <c r="A893" s="1">
        <v>891</v>
      </c>
      <c r="B893" s="3">
        <v>10250</v>
      </c>
      <c r="C893" s="3">
        <v>10250</v>
      </c>
      <c r="D893" s="3">
        <v>10500</v>
      </c>
      <c r="E893" s="3">
        <v>50</v>
      </c>
      <c r="F893" s="3">
        <v>39</v>
      </c>
      <c r="G893" s="3">
        <v>49</v>
      </c>
      <c r="H893" s="3">
        <v>3750</v>
      </c>
      <c r="I893" s="3">
        <v>3750</v>
      </c>
      <c r="J893" s="3">
        <v>3750</v>
      </c>
      <c r="K893" s="3">
        <v>2.8</v>
      </c>
      <c r="L893" s="3">
        <v>0</v>
      </c>
      <c r="M893" s="3">
        <v>250</v>
      </c>
      <c r="N893" s="3">
        <v>0</v>
      </c>
    </row>
    <row r="894" spans="1:14" x14ac:dyDescent="0.25">
      <c r="A894" s="1">
        <v>892</v>
      </c>
      <c r="B894" s="3">
        <v>10250</v>
      </c>
      <c r="C894" s="3">
        <v>10500</v>
      </c>
      <c r="D894" s="3">
        <v>10500</v>
      </c>
      <c r="E894" s="3">
        <v>39</v>
      </c>
      <c r="F894" s="3">
        <v>49</v>
      </c>
      <c r="G894" s="3">
        <v>45</v>
      </c>
      <c r="H894" s="3">
        <v>3750</v>
      </c>
      <c r="I894" s="3">
        <v>3750</v>
      </c>
      <c r="J894" s="3">
        <v>2750</v>
      </c>
      <c r="K894" s="3">
        <v>3.8181818181818183</v>
      </c>
      <c r="L894" s="3">
        <v>250</v>
      </c>
      <c r="M894" s="3">
        <v>0</v>
      </c>
      <c r="N894" s="3">
        <v>-750</v>
      </c>
    </row>
    <row r="895" spans="1:14" x14ac:dyDescent="0.25">
      <c r="A895" s="1">
        <v>893</v>
      </c>
      <c r="B895" s="3">
        <v>10500</v>
      </c>
      <c r="C895" s="3">
        <v>10500</v>
      </c>
      <c r="D895" s="3">
        <v>9750</v>
      </c>
      <c r="E895" s="3">
        <v>49</v>
      </c>
      <c r="F895" s="3">
        <v>45</v>
      </c>
      <c r="G895" s="3">
        <v>42</v>
      </c>
      <c r="H895" s="3">
        <v>3750</v>
      </c>
      <c r="I895" s="3">
        <v>2750</v>
      </c>
      <c r="J895" s="3">
        <v>3750</v>
      </c>
      <c r="K895" s="3">
        <v>2.6</v>
      </c>
      <c r="L895" s="3">
        <v>0</v>
      </c>
      <c r="M895" s="3">
        <v>-750</v>
      </c>
      <c r="N895" s="3">
        <v>750</v>
      </c>
    </row>
    <row r="896" spans="1:14" x14ac:dyDescent="0.25">
      <c r="A896" s="1">
        <v>894</v>
      </c>
      <c r="B896" s="3">
        <v>10500</v>
      </c>
      <c r="C896" s="3">
        <v>9750</v>
      </c>
      <c r="D896" s="3">
        <v>10500</v>
      </c>
      <c r="E896" s="3">
        <v>45</v>
      </c>
      <c r="F896" s="3">
        <v>42</v>
      </c>
      <c r="G896" s="3">
        <v>44</v>
      </c>
      <c r="H896" s="3">
        <v>2750</v>
      </c>
      <c r="I896" s="3">
        <v>3750</v>
      </c>
      <c r="J896" s="3">
        <v>2750</v>
      </c>
      <c r="K896" s="3">
        <v>3.8181818181818183</v>
      </c>
      <c r="L896" s="3">
        <v>-750</v>
      </c>
      <c r="M896" s="3">
        <v>750</v>
      </c>
      <c r="N896" s="3">
        <v>-500</v>
      </c>
    </row>
    <row r="897" spans="1:14" x14ac:dyDescent="0.25">
      <c r="A897" s="1">
        <v>895</v>
      </c>
      <c r="B897" s="3">
        <v>9750</v>
      </c>
      <c r="C897" s="3">
        <v>10500</v>
      </c>
      <c r="D897" s="3">
        <v>10000</v>
      </c>
      <c r="E897" s="3">
        <v>42</v>
      </c>
      <c r="F897" s="3">
        <v>44</v>
      </c>
      <c r="G897" s="3">
        <v>47</v>
      </c>
      <c r="H897" s="3">
        <v>3750</v>
      </c>
      <c r="I897" s="3">
        <v>2750</v>
      </c>
      <c r="J897" s="3">
        <v>2750</v>
      </c>
      <c r="K897" s="3">
        <v>3.6363636363636362</v>
      </c>
      <c r="L897" s="3">
        <v>750</v>
      </c>
      <c r="M897" s="3">
        <v>-500</v>
      </c>
      <c r="N897" s="3">
        <v>750</v>
      </c>
    </row>
    <row r="898" spans="1:14" x14ac:dyDescent="0.25">
      <c r="A898" s="1">
        <v>896</v>
      </c>
      <c r="B898" s="3">
        <v>10500</v>
      </c>
      <c r="C898" s="3">
        <v>10000</v>
      </c>
      <c r="D898" s="3">
        <v>10750</v>
      </c>
      <c r="E898" s="3">
        <v>44</v>
      </c>
      <c r="F898" s="3">
        <v>47</v>
      </c>
      <c r="G898" s="3">
        <v>43</v>
      </c>
      <c r="H898" s="3">
        <v>2750</v>
      </c>
      <c r="I898" s="3">
        <v>2750</v>
      </c>
      <c r="J898" s="3">
        <v>3750</v>
      </c>
      <c r="K898" s="3">
        <v>2.8666666666666667</v>
      </c>
      <c r="L898" s="3">
        <v>-500</v>
      </c>
      <c r="M898" s="3">
        <v>750</v>
      </c>
      <c r="N898" s="3">
        <v>-1000</v>
      </c>
    </row>
    <row r="899" spans="1:14" x14ac:dyDescent="0.25">
      <c r="A899" s="1">
        <v>897</v>
      </c>
      <c r="B899" s="3">
        <v>10000</v>
      </c>
      <c r="C899" s="3">
        <v>10750</v>
      </c>
      <c r="D899" s="3">
        <v>9750</v>
      </c>
      <c r="E899" s="3">
        <v>47</v>
      </c>
      <c r="F899" s="3">
        <v>43</v>
      </c>
      <c r="G899" s="3">
        <v>43</v>
      </c>
      <c r="H899" s="3">
        <v>2750</v>
      </c>
      <c r="I899" s="3">
        <v>3750</v>
      </c>
      <c r="J899" s="3">
        <v>3750</v>
      </c>
      <c r="K899" s="3">
        <v>2.6</v>
      </c>
      <c r="L899" s="3">
        <v>750</v>
      </c>
      <c r="M899" s="3">
        <v>-1000</v>
      </c>
      <c r="N899" s="3">
        <v>0</v>
      </c>
    </row>
    <row r="900" spans="1:14" x14ac:dyDescent="0.25">
      <c r="A900" s="1">
        <v>898</v>
      </c>
      <c r="B900" s="3">
        <v>10750</v>
      </c>
      <c r="C900" s="3">
        <v>9750</v>
      </c>
      <c r="D900" s="3">
        <v>9750</v>
      </c>
      <c r="E900" s="3">
        <v>43</v>
      </c>
      <c r="F900" s="3">
        <v>43</v>
      </c>
      <c r="G900" s="3">
        <v>39</v>
      </c>
      <c r="H900" s="3">
        <v>3750</v>
      </c>
      <c r="I900" s="3">
        <v>3750</v>
      </c>
      <c r="J900" s="3">
        <v>3750</v>
      </c>
      <c r="K900" s="3">
        <v>2.6</v>
      </c>
      <c r="L900" s="3">
        <v>-1000</v>
      </c>
      <c r="M900" s="3">
        <v>0</v>
      </c>
      <c r="N900" s="3">
        <v>250</v>
      </c>
    </row>
    <row r="901" spans="1:14" x14ac:dyDescent="0.25">
      <c r="A901" s="1">
        <v>899</v>
      </c>
      <c r="B901" s="3">
        <v>9750</v>
      </c>
      <c r="C901" s="3">
        <v>9750</v>
      </c>
      <c r="D901" s="3">
        <v>10000</v>
      </c>
      <c r="E901" s="3">
        <v>43</v>
      </c>
      <c r="F901" s="3">
        <v>39</v>
      </c>
      <c r="G901" s="3">
        <v>29</v>
      </c>
      <c r="H901" s="3">
        <v>3750</v>
      </c>
      <c r="I901" s="3">
        <v>3750</v>
      </c>
      <c r="J901" s="3">
        <v>3750</v>
      </c>
      <c r="K901" s="3">
        <v>2.6666666666666665</v>
      </c>
      <c r="L901" s="3">
        <v>0</v>
      </c>
      <c r="M901" s="3">
        <v>250</v>
      </c>
      <c r="N901" s="3">
        <v>-500</v>
      </c>
    </row>
    <row r="902" spans="1:14" x14ac:dyDescent="0.25">
      <c r="A902" s="1">
        <v>900</v>
      </c>
      <c r="B902" s="3">
        <v>9750</v>
      </c>
      <c r="C902" s="3">
        <v>10000</v>
      </c>
      <c r="D902" s="3">
        <v>9500</v>
      </c>
      <c r="E902" s="3">
        <v>39</v>
      </c>
      <c r="F902" s="3">
        <v>29</v>
      </c>
      <c r="G902" s="3">
        <v>23</v>
      </c>
      <c r="H902" s="3">
        <v>3750</v>
      </c>
      <c r="I902" s="3">
        <v>3750</v>
      </c>
      <c r="J902" s="3">
        <v>3750</v>
      </c>
      <c r="K902" s="3">
        <v>2.5333333333333332</v>
      </c>
      <c r="L902" s="3">
        <v>250</v>
      </c>
      <c r="M902" s="3">
        <v>-500</v>
      </c>
      <c r="N902" s="3">
        <v>0</v>
      </c>
    </row>
    <row r="903" spans="1:14" x14ac:dyDescent="0.25">
      <c r="A903" s="1">
        <v>901</v>
      </c>
      <c r="B903" s="3">
        <v>10000</v>
      </c>
      <c r="C903" s="3">
        <v>9500</v>
      </c>
      <c r="D903" s="3">
        <v>5750</v>
      </c>
      <c r="E903" s="3">
        <v>29</v>
      </c>
      <c r="F903" s="3">
        <v>23</v>
      </c>
      <c r="G903" s="3">
        <v>13</v>
      </c>
      <c r="H903" s="3">
        <v>3750</v>
      </c>
      <c r="I903" s="3">
        <v>3750</v>
      </c>
      <c r="J903" s="3">
        <v>4750</v>
      </c>
      <c r="K903" s="3">
        <v>1.2105263157894737</v>
      </c>
      <c r="L903" s="3">
        <v>-500</v>
      </c>
      <c r="M903" s="3">
        <v>0</v>
      </c>
      <c r="N903" s="3">
        <v>2500</v>
      </c>
    </row>
    <row r="904" spans="1:14" x14ac:dyDescent="0.25">
      <c r="A904" s="1">
        <v>902</v>
      </c>
      <c r="B904" s="3">
        <v>9500</v>
      </c>
      <c r="C904" s="3">
        <v>5750</v>
      </c>
      <c r="D904" s="3">
        <v>8250</v>
      </c>
      <c r="E904" s="3">
        <v>23</v>
      </c>
      <c r="F904" s="3">
        <v>13</v>
      </c>
      <c r="G904" s="3">
        <v>45</v>
      </c>
      <c r="H904" s="3">
        <v>3750</v>
      </c>
      <c r="I904" s="3">
        <v>4750</v>
      </c>
      <c r="J904" s="3">
        <v>4750</v>
      </c>
      <c r="K904" s="3">
        <v>1.736842105263158</v>
      </c>
      <c r="L904" s="3">
        <v>0</v>
      </c>
      <c r="M904" s="3">
        <v>2500</v>
      </c>
      <c r="N904" s="3">
        <v>1000</v>
      </c>
    </row>
    <row r="905" spans="1:14" x14ac:dyDescent="0.25">
      <c r="A905" s="1">
        <v>903</v>
      </c>
      <c r="B905" s="3">
        <v>5750</v>
      </c>
      <c r="C905" s="3">
        <v>8250</v>
      </c>
      <c r="D905" s="3">
        <v>9250</v>
      </c>
      <c r="E905" s="3">
        <v>13</v>
      </c>
      <c r="F905" s="3">
        <v>45</v>
      </c>
      <c r="G905" s="3">
        <v>53</v>
      </c>
      <c r="H905" s="3">
        <v>4750</v>
      </c>
      <c r="I905" s="3">
        <v>4750</v>
      </c>
      <c r="J905" s="3">
        <v>4750</v>
      </c>
      <c r="K905" s="3">
        <v>1.9473684210526316</v>
      </c>
      <c r="L905" s="3">
        <v>2500</v>
      </c>
      <c r="M905" s="3">
        <v>1000</v>
      </c>
      <c r="N905" s="3">
        <v>1250</v>
      </c>
    </row>
    <row r="906" spans="1:14" x14ac:dyDescent="0.25">
      <c r="A906" s="1">
        <v>904</v>
      </c>
      <c r="B906" s="3">
        <v>8250</v>
      </c>
      <c r="C906" s="3">
        <v>9250</v>
      </c>
      <c r="D906" s="3">
        <v>10500</v>
      </c>
      <c r="E906" s="3">
        <v>45</v>
      </c>
      <c r="F906" s="3">
        <v>53</v>
      </c>
      <c r="G906" s="3">
        <v>57</v>
      </c>
      <c r="H906" s="3">
        <v>4750</v>
      </c>
      <c r="I906" s="3">
        <v>4750</v>
      </c>
      <c r="J906" s="3">
        <v>4750</v>
      </c>
      <c r="K906" s="3">
        <v>2.2105263157894739</v>
      </c>
      <c r="L906" s="3">
        <v>1000</v>
      </c>
      <c r="M906" s="3">
        <v>1250</v>
      </c>
      <c r="N906" s="3">
        <v>1500</v>
      </c>
    </row>
    <row r="907" spans="1:14" x14ac:dyDescent="0.25">
      <c r="A907" s="1">
        <v>905</v>
      </c>
      <c r="B907" s="3">
        <v>9250</v>
      </c>
      <c r="C907" s="3">
        <v>10500</v>
      </c>
      <c r="D907" s="3">
        <v>12000</v>
      </c>
      <c r="E907" s="3">
        <v>53</v>
      </c>
      <c r="F907" s="3">
        <v>57</v>
      </c>
      <c r="G907" s="3">
        <v>56</v>
      </c>
      <c r="H907" s="3">
        <v>4750</v>
      </c>
      <c r="I907" s="3">
        <v>4750</v>
      </c>
      <c r="J907" s="3">
        <v>4750</v>
      </c>
      <c r="K907" s="3">
        <v>2.5263157894736841</v>
      </c>
      <c r="L907" s="3">
        <v>1250</v>
      </c>
      <c r="M907" s="3">
        <v>1500</v>
      </c>
      <c r="N907" s="3">
        <v>-750</v>
      </c>
    </row>
    <row r="908" spans="1:14" x14ac:dyDescent="0.25">
      <c r="A908" s="1">
        <v>906</v>
      </c>
      <c r="B908" s="3">
        <v>10500</v>
      </c>
      <c r="C908" s="3">
        <v>12000</v>
      </c>
      <c r="D908" s="3">
        <v>11250</v>
      </c>
      <c r="E908" s="3">
        <v>57</v>
      </c>
      <c r="F908" s="3">
        <v>56</v>
      </c>
      <c r="G908" s="3">
        <v>56</v>
      </c>
      <c r="H908" s="3">
        <v>4750</v>
      </c>
      <c r="I908" s="3">
        <v>4750</v>
      </c>
      <c r="J908" s="3">
        <v>2750</v>
      </c>
      <c r="K908" s="3">
        <v>4.0909090909090908</v>
      </c>
      <c r="L908" s="3">
        <v>1500</v>
      </c>
      <c r="M908" s="3">
        <v>-750</v>
      </c>
      <c r="N908" s="3">
        <v>250</v>
      </c>
    </row>
    <row r="909" spans="1:14" x14ac:dyDescent="0.25">
      <c r="A909" s="1">
        <v>907</v>
      </c>
      <c r="B909" s="3">
        <v>12000</v>
      </c>
      <c r="C909" s="3">
        <v>11250</v>
      </c>
      <c r="D909" s="3">
        <v>11500</v>
      </c>
      <c r="E909" s="3">
        <v>56</v>
      </c>
      <c r="F909" s="3">
        <v>56</v>
      </c>
      <c r="G909" s="3">
        <v>53</v>
      </c>
      <c r="H909" s="3">
        <v>4750</v>
      </c>
      <c r="I909" s="3">
        <v>2750</v>
      </c>
      <c r="J909" s="3">
        <v>5750</v>
      </c>
      <c r="K909" s="3">
        <v>2</v>
      </c>
      <c r="L909" s="3">
        <v>-750</v>
      </c>
      <c r="M909" s="3">
        <v>250</v>
      </c>
      <c r="N909" s="3">
        <v>250</v>
      </c>
    </row>
    <row r="910" spans="1:14" x14ac:dyDescent="0.25">
      <c r="A910" s="1">
        <v>908</v>
      </c>
      <c r="B910" s="3">
        <v>11250</v>
      </c>
      <c r="C910" s="3">
        <v>11500</v>
      </c>
      <c r="D910" s="3">
        <v>11750</v>
      </c>
      <c r="E910" s="3">
        <v>56</v>
      </c>
      <c r="F910" s="3">
        <v>53</v>
      </c>
      <c r="G910" s="3">
        <v>57</v>
      </c>
      <c r="H910" s="3">
        <v>2750</v>
      </c>
      <c r="I910" s="3">
        <v>5750</v>
      </c>
      <c r="J910" s="3">
        <v>1750</v>
      </c>
      <c r="K910" s="3">
        <v>6.7142857142857144</v>
      </c>
      <c r="L910" s="3">
        <v>250</v>
      </c>
      <c r="M910" s="3">
        <v>250</v>
      </c>
      <c r="N910" s="3">
        <v>-250</v>
      </c>
    </row>
    <row r="911" spans="1:14" x14ac:dyDescent="0.25">
      <c r="A911" s="1">
        <v>909</v>
      </c>
      <c r="B911" s="3">
        <v>11500</v>
      </c>
      <c r="C911" s="3">
        <v>11750</v>
      </c>
      <c r="D911" s="3">
        <v>11500</v>
      </c>
      <c r="E911" s="3">
        <v>53</v>
      </c>
      <c r="F911" s="3">
        <v>57</v>
      </c>
      <c r="G911" s="3">
        <v>57</v>
      </c>
      <c r="H911" s="3">
        <v>5750</v>
      </c>
      <c r="I911" s="3">
        <v>1750</v>
      </c>
      <c r="J911" s="3">
        <v>4750</v>
      </c>
      <c r="K911" s="3">
        <v>2.4210526315789473</v>
      </c>
      <c r="L911" s="3">
        <v>250</v>
      </c>
      <c r="M911" s="3">
        <v>-250</v>
      </c>
      <c r="N911" s="3">
        <v>-250</v>
      </c>
    </row>
    <row r="912" spans="1:14" x14ac:dyDescent="0.25">
      <c r="A912" s="1">
        <v>910</v>
      </c>
      <c r="B912" s="3">
        <v>11750</v>
      </c>
      <c r="C912" s="3">
        <v>11500</v>
      </c>
      <c r="D912" s="3">
        <v>11250</v>
      </c>
      <c r="E912" s="3">
        <v>57</v>
      </c>
      <c r="F912" s="3">
        <v>57</v>
      </c>
      <c r="G912" s="3">
        <v>55</v>
      </c>
      <c r="H912" s="3">
        <v>1750</v>
      </c>
      <c r="I912" s="3">
        <v>4750</v>
      </c>
      <c r="J912" s="3">
        <v>1750</v>
      </c>
      <c r="K912" s="3">
        <v>6.4285714285714288</v>
      </c>
      <c r="L912" s="3">
        <v>-250</v>
      </c>
      <c r="M912" s="3">
        <v>-250</v>
      </c>
      <c r="N912" s="3">
        <v>-250</v>
      </c>
    </row>
    <row r="913" spans="1:14" x14ac:dyDescent="0.25">
      <c r="A913" s="1">
        <v>911</v>
      </c>
      <c r="B913" s="3">
        <v>11500</v>
      </c>
      <c r="C913" s="3">
        <v>11250</v>
      </c>
      <c r="D913" s="3">
        <v>11000</v>
      </c>
      <c r="E913" s="3">
        <v>57</v>
      </c>
      <c r="F913" s="3">
        <v>55</v>
      </c>
      <c r="G913" s="3">
        <v>48</v>
      </c>
      <c r="H913" s="3">
        <v>4750</v>
      </c>
      <c r="I913" s="3">
        <v>1750</v>
      </c>
      <c r="J913" s="3">
        <v>2750</v>
      </c>
      <c r="K913" s="3">
        <v>4</v>
      </c>
      <c r="L913" s="3">
        <v>-250</v>
      </c>
      <c r="M913" s="3">
        <v>-250</v>
      </c>
      <c r="N913" s="3">
        <v>0</v>
      </c>
    </row>
    <row r="914" spans="1:14" x14ac:dyDescent="0.25">
      <c r="A914" s="1">
        <v>912</v>
      </c>
      <c r="B914" s="3">
        <v>11250</v>
      </c>
      <c r="C914" s="3">
        <v>11000</v>
      </c>
      <c r="D914" s="3">
        <v>11000</v>
      </c>
      <c r="E914" s="3">
        <v>55</v>
      </c>
      <c r="F914" s="3">
        <v>48</v>
      </c>
      <c r="G914" s="3">
        <v>46</v>
      </c>
      <c r="H914" s="3">
        <v>1750</v>
      </c>
      <c r="I914" s="3">
        <v>2750</v>
      </c>
      <c r="J914" s="3">
        <v>2750</v>
      </c>
      <c r="K914" s="3">
        <v>4</v>
      </c>
      <c r="L914" s="3">
        <v>-250</v>
      </c>
      <c r="M914" s="3">
        <v>0</v>
      </c>
      <c r="N914" s="3">
        <v>0</v>
      </c>
    </row>
    <row r="915" spans="1:14" x14ac:dyDescent="0.25">
      <c r="A915" s="1">
        <v>913</v>
      </c>
      <c r="B915" s="3">
        <v>11000</v>
      </c>
      <c r="C915" s="3">
        <v>11000</v>
      </c>
      <c r="D915" s="3">
        <v>11000</v>
      </c>
      <c r="E915" s="3">
        <v>48</v>
      </c>
      <c r="F915" s="3">
        <v>46</v>
      </c>
      <c r="G915" s="3">
        <v>45</v>
      </c>
      <c r="H915" s="3">
        <v>2750</v>
      </c>
      <c r="I915" s="3">
        <v>2750</v>
      </c>
      <c r="J915" s="3">
        <v>1750</v>
      </c>
      <c r="K915" s="3">
        <v>6.2857142857142856</v>
      </c>
      <c r="L915" s="3">
        <v>0</v>
      </c>
      <c r="M915" s="3">
        <v>0</v>
      </c>
      <c r="N915" s="3">
        <v>-500</v>
      </c>
    </row>
    <row r="916" spans="1:14" x14ac:dyDescent="0.25">
      <c r="A916" s="1">
        <v>914</v>
      </c>
      <c r="B916" s="3">
        <v>11000</v>
      </c>
      <c r="C916" s="3">
        <v>11000</v>
      </c>
      <c r="D916" s="3">
        <v>10500</v>
      </c>
      <c r="E916" s="3">
        <v>46</v>
      </c>
      <c r="F916" s="3">
        <v>45</v>
      </c>
      <c r="G916" s="3">
        <v>45</v>
      </c>
      <c r="H916" s="3">
        <v>2750</v>
      </c>
      <c r="I916" s="3">
        <v>1750</v>
      </c>
      <c r="J916" s="3">
        <v>1750</v>
      </c>
      <c r="K916" s="3">
        <v>6</v>
      </c>
      <c r="L916" s="3">
        <v>0</v>
      </c>
      <c r="M916" s="3">
        <v>-500</v>
      </c>
      <c r="N916" s="3">
        <v>-500</v>
      </c>
    </row>
    <row r="917" spans="1:14" x14ac:dyDescent="0.25">
      <c r="A917" s="1">
        <v>915</v>
      </c>
      <c r="B917" s="3">
        <v>11000</v>
      </c>
      <c r="C917" s="3">
        <v>10500</v>
      </c>
      <c r="D917" s="3">
        <v>10000</v>
      </c>
      <c r="E917" s="3">
        <v>45</v>
      </c>
      <c r="F917" s="3">
        <v>45</v>
      </c>
      <c r="G917" s="3">
        <v>32</v>
      </c>
      <c r="H917" s="3">
        <v>1750</v>
      </c>
      <c r="I917" s="3">
        <v>1750</v>
      </c>
      <c r="J917" s="3">
        <v>1750</v>
      </c>
      <c r="K917" s="3">
        <v>5.7142857142857144</v>
      </c>
      <c r="L917" s="3">
        <v>-500</v>
      </c>
      <c r="M917" s="3">
        <v>-500</v>
      </c>
      <c r="N917" s="3">
        <v>-500</v>
      </c>
    </row>
    <row r="918" spans="1:14" x14ac:dyDescent="0.25">
      <c r="A918" s="1">
        <v>916</v>
      </c>
      <c r="B918" s="3">
        <v>10500</v>
      </c>
      <c r="C918" s="3">
        <v>10000</v>
      </c>
      <c r="D918" s="3">
        <v>9500</v>
      </c>
      <c r="E918" s="3">
        <v>45</v>
      </c>
      <c r="F918" s="3">
        <v>32</v>
      </c>
      <c r="G918" s="3">
        <v>32</v>
      </c>
      <c r="H918" s="3">
        <v>1750</v>
      </c>
      <c r="I918" s="3">
        <v>1750</v>
      </c>
      <c r="J918" s="3">
        <v>2750</v>
      </c>
      <c r="K918" s="3">
        <v>3.4545454545454546</v>
      </c>
      <c r="L918" s="3">
        <v>-500</v>
      </c>
      <c r="M918" s="3">
        <v>-500</v>
      </c>
      <c r="N918" s="3">
        <v>-250</v>
      </c>
    </row>
    <row r="919" spans="1:14" x14ac:dyDescent="0.25">
      <c r="A919" s="1">
        <v>917</v>
      </c>
      <c r="B919" s="3">
        <v>10000</v>
      </c>
      <c r="C919" s="3">
        <v>9500</v>
      </c>
      <c r="D919" s="3">
        <v>9250</v>
      </c>
      <c r="E919" s="3">
        <v>32</v>
      </c>
      <c r="F919" s="3">
        <v>32</v>
      </c>
      <c r="G919" s="3">
        <v>29</v>
      </c>
      <c r="H919" s="3">
        <v>1750</v>
      </c>
      <c r="I919" s="3">
        <v>2750</v>
      </c>
      <c r="J919" s="3">
        <v>1750</v>
      </c>
      <c r="K919" s="3">
        <v>5.2857142857142856</v>
      </c>
      <c r="L919" s="3">
        <v>-500</v>
      </c>
      <c r="M919" s="3">
        <v>-250</v>
      </c>
      <c r="N919" s="3">
        <v>-1000</v>
      </c>
    </row>
    <row r="920" spans="1:14" x14ac:dyDescent="0.25">
      <c r="A920" s="1">
        <v>918</v>
      </c>
      <c r="B920" s="3">
        <v>9500</v>
      </c>
      <c r="C920" s="3">
        <v>9250</v>
      </c>
      <c r="D920" s="3">
        <v>6000</v>
      </c>
      <c r="E920" s="3">
        <v>32</v>
      </c>
      <c r="F920" s="3">
        <v>29</v>
      </c>
      <c r="G920" s="3">
        <v>28</v>
      </c>
      <c r="H920" s="3">
        <v>2750</v>
      </c>
      <c r="I920" s="3">
        <v>1750</v>
      </c>
      <c r="J920" s="3">
        <v>3750</v>
      </c>
      <c r="K920" s="3">
        <v>1.6</v>
      </c>
      <c r="L920" s="3">
        <v>-250</v>
      </c>
      <c r="M920" s="3">
        <v>-1000</v>
      </c>
      <c r="N920" s="3">
        <v>2500</v>
      </c>
    </row>
    <row r="921" spans="1:14" x14ac:dyDescent="0.25">
      <c r="A921" s="1">
        <v>919</v>
      </c>
      <c r="B921" s="3">
        <v>9250</v>
      </c>
      <c r="C921" s="3">
        <v>6000</v>
      </c>
      <c r="D921" s="3">
        <v>8500</v>
      </c>
      <c r="E921" s="3">
        <v>29</v>
      </c>
      <c r="F921" s="3">
        <v>28</v>
      </c>
      <c r="G921" s="3">
        <v>55</v>
      </c>
      <c r="H921" s="3">
        <v>1750</v>
      </c>
      <c r="I921" s="3">
        <v>3750</v>
      </c>
      <c r="J921" s="3">
        <v>3750</v>
      </c>
      <c r="K921" s="3">
        <v>2.2666666666666666</v>
      </c>
      <c r="L921" s="3">
        <v>-1000</v>
      </c>
      <c r="M921" s="3">
        <v>2500</v>
      </c>
      <c r="N921" s="3">
        <v>1500</v>
      </c>
    </row>
    <row r="922" spans="1:14" x14ac:dyDescent="0.25">
      <c r="A922" s="1">
        <v>920</v>
      </c>
      <c r="B922" s="3">
        <v>6000</v>
      </c>
      <c r="C922" s="3">
        <v>8500</v>
      </c>
      <c r="D922" s="3">
        <v>10000</v>
      </c>
      <c r="E922" s="3">
        <v>28</v>
      </c>
      <c r="F922" s="3">
        <v>55</v>
      </c>
      <c r="G922" s="3">
        <v>54</v>
      </c>
      <c r="H922" s="3">
        <v>3750</v>
      </c>
      <c r="I922" s="3">
        <v>3750</v>
      </c>
      <c r="J922" s="3">
        <v>2750</v>
      </c>
      <c r="K922" s="3">
        <v>3.6363636363636362</v>
      </c>
      <c r="L922" s="3">
        <v>2500</v>
      </c>
      <c r="M922" s="3">
        <v>1500</v>
      </c>
      <c r="N922" s="3">
        <v>250</v>
      </c>
    </row>
    <row r="923" spans="1:14" x14ac:dyDescent="0.25">
      <c r="A923" s="1">
        <v>921</v>
      </c>
      <c r="B923" s="3">
        <v>8500</v>
      </c>
      <c r="C923" s="3">
        <v>10000</v>
      </c>
      <c r="D923" s="3">
        <v>10250</v>
      </c>
      <c r="E923" s="3">
        <v>55</v>
      </c>
      <c r="F923" s="3">
        <v>54</v>
      </c>
      <c r="G923" s="3">
        <v>42</v>
      </c>
      <c r="H923" s="3">
        <v>3750</v>
      </c>
      <c r="I923" s="3">
        <v>2750</v>
      </c>
      <c r="J923" s="3">
        <v>3750</v>
      </c>
      <c r="K923" s="3">
        <v>2.7333333333333334</v>
      </c>
      <c r="L923" s="3">
        <v>1500</v>
      </c>
      <c r="M923" s="3">
        <v>250</v>
      </c>
      <c r="N923" s="3">
        <v>250</v>
      </c>
    </row>
    <row r="924" spans="1:14" x14ac:dyDescent="0.25">
      <c r="A924" s="1">
        <v>922</v>
      </c>
      <c r="B924" s="3">
        <v>10000</v>
      </c>
      <c r="C924" s="3">
        <v>10250</v>
      </c>
      <c r="D924" s="3">
        <v>10500</v>
      </c>
      <c r="E924" s="3">
        <v>54</v>
      </c>
      <c r="F924" s="3">
        <v>42</v>
      </c>
      <c r="G924" s="3">
        <v>52</v>
      </c>
      <c r="H924" s="3">
        <v>2750</v>
      </c>
      <c r="I924" s="3">
        <v>3750</v>
      </c>
      <c r="J924" s="3">
        <v>3750</v>
      </c>
      <c r="K924" s="3">
        <v>2.8</v>
      </c>
      <c r="L924" s="3">
        <v>250</v>
      </c>
      <c r="M924" s="3">
        <v>250</v>
      </c>
      <c r="N924" s="3">
        <v>1250</v>
      </c>
    </row>
    <row r="925" spans="1:14" x14ac:dyDescent="0.25">
      <c r="A925" s="1">
        <v>923</v>
      </c>
      <c r="B925" s="3">
        <v>10250</v>
      </c>
      <c r="C925" s="3">
        <v>10500</v>
      </c>
      <c r="D925" s="3">
        <v>11750</v>
      </c>
      <c r="E925" s="3">
        <v>42</v>
      </c>
      <c r="F925" s="3">
        <v>52</v>
      </c>
      <c r="G925" s="3">
        <v>53</v>
      </c>
      <c r="H925" s="3">
        <v>3750</v>
      </c>
      <c r="I925" s="3">
        <v>3750</v>
      </c>
      <c r="J925" s="3">
        <v>4750</v>
      </c>
      <c r="K925" s="3">
        <v>2.4736842105263159</v>
      </c>
      <c r="L925" s="3">
        <v>250</v>
      </c>
      <c r="M925" s="3">
        <v>1250</v>
      </c>
      <c r="N925" s="3">
        <v>-1000</v>
      </c>
    </row>
    <row r="926" spans="1:14" x14ac:dyDescent="0.25">
      <c r="A926" s="1">
        <v>924</v>
      </c>
      <c r="B926" s="3">
        <v>10500</v>
      </c>
      <c r="C926" s="3">
        <v>11750</v>
      </c>
      <c r="D926" s="3">
        <v>10750</v>
      </c>
      <c r="E926" s="3">
        <v>52</v>
      </c>
      <c r="F926" s="3">
        <v>53</v>
      </c>
      <c r="G926" s="3">
        <v>53</v>
      </c>
      <c r="H926" s="3">
        <v>3750</v>
      </c>
      <c r="I926" s="3">
        <v>4750</v>
      </c>
      <c r="J926" s="3">
        <v>3750</v>
      </c>
      <c r="K926" s="3">
        <v>2.8666666666666667</v>
      </c>
      <c r="L926" s="3">
        <v>1250</v>
      </c>
      <c r="M926" s="3">
        <v>-1000</v>
      </c>
      <c r="N926" s="3">
        <v>250</v>
      </c>
    </row>
    <row r="927" spans="1:14" x14ac:dyDescent="0.25">
      <c r="A927" s="1">
        <v>925</v>
      </c>
      <c r="B927" s="3">
        <v>11750</v>
      </c>
      <c r="C927" s="3">
        <v>10750</v>
      </c>
      <c r="D927" s="3">
        <v>11000</v>
      </c>
      <c r="E927" s="3">
        <v>53</v>
      </c>
      <c r="F927" s="3">
        <v>53</v>
      </c>
      <c r="G927" s="3">
        <v>52</v>
      </c>
      <c r="H927" s="3">
        <v>4750</v>
      </c>
      <c r="I927" s="3">
        <v>3750</v>
      </c>
      <c r="J927" s="3">
        <v>3750</v>
      </c>
      <c r="K927" s="3">
        <v>2.9333333333333331</v>
      </c>
      <c r="L927" s="3">
        <v>-1000</v>
      </c>
      <c r="M927" s="3">
        <v>250</v>
      </c>
      <c r="N927" s="3">
        <v>-1000</v>
      </c>
    </row>
    <row r="928" spans="1:14" x14ac:dyDescent="0.25">
      <c r="A928" s="1">
        <v>926</v>
      </c>
      <c r="B928" s="3">
        <v>10750</v>
      </c>
      <c r="C928" s="3">
        <v>11000</v>
      </c>
      <c r="D928" s="3">
        <v>10000</v>
      </c>
      <c r="E928" s="3">
        <v>53</v>
      </c>
      <c r="F928" s="3">
        <v>52</v>
      </c>
      <c r="G928" s="3">
        <v>45</v>
      </c>
      <c r="H928" s="3">
        <v>3750</v>
      </c>
      <c r="I928" s="3">
        <v>3750</v>
      </c>
      <c r="J928" s="3">
        <v>5750</v>
      </c>
      <c r="K928" s="3">
        <v>1.7391304347826086</v>
      </c>
      <c r="L928" s="3">
        <v>250</v>
      </c>
      <c r="M928" s="3">
        <v>-1000</v>
      </c>
      <c r="N928" s="3">
        <v>250</v>
      </c>
    </row>
    <row r="929" spans="1:14" x14ac:dyDescent="0.25">
      <c r="A929" s="1">
        <v>927</v>
      </c>
      <c r="B929" s="3">
        <v>11000</v>
      </c>
      <c r="C929" s="3">
        <v>10000</v>
      </c>
      <c r="D929" s="3">
        <v>10250</v>
      </c>
      <c r="E929" s="3">
        <v>52</v>
      </c>
      <c r="F929" s="3">
        <v>45</v>
      </c>
      <c r="G929" s="3">
        <v>50</v>
      </c>
      <c r="H929" s="3">
        <v>3750</v>
      </c>
      <c r="I929" s="3">
        <v>5750</v>
      </c>
      <c r="J929" s="3">
        <v>4750</v>
      </c>
      <c r="K929" s="3">
        <v>2.1578947368421053</v>
      </c>
      <c r="L929" s="3">
        <v>-1000</v>
      </c>
      <c r="M929" s="3">
        <v>250</v>
      </c>
      <c r="N929" s="3">
        <v>1500</v>
      </c>
    </row>
    <row r="930" spans="1:14" x14ac:dyDescent="0.25">
      <c r="A930" s="1">
        <v>928</v>
      </c>
      <c r="B930" s="3">
        <v>10000</v>
      </c>
      <c r="C930" s="3">
        <v>10250</v>
      </c>
      <c r="D930" s="3">
        <v>11750</v>
      </c>
      <c r="E930" s="3">
        <v>45</v>
      </c>
      <c r="F930" s="3">
        <v>50</v>
      </c>
      <c r="G930" s="3">
        <v>47</v>
      </c>
      <c r="H930" s="3">
        <v>5750</v>
      </c>
      <c r="I930" s="3">
        <v>4750</v>
      </c>
      <c r="J930" s="3">
        <v>4750</v>
      </c>
      <c r="K930" s="3">
        <v>2.4736842105263159</v>
      </c>
      <c r="L930" s="3">
        <v>250</v>
      </c>
      <c r="M930" s="3">
        <v>1500</v>
      </c>
      <c r="N930" s="3">
        <v>-1250</v>
      </c>
    </row>
    <row r="931" spans="1:14" x14ac:dyDescent="0.25">
      <c r="A931" s="1">
        <v>929</v>
      </c>
      <c r="B931" s="3">
        <v>10250</v>
      </c>
      <c r="C931" s="3">
        <v>11750</v>
      </c>
      <c r="D931" s="3">
        <v>10500</v>
      </c>
      <c r="E931" s="3">
        <v>50</v>
      </c>
      <c r="F931" s="3">
        <v>47</v>
      </c>
      <c r="G931" s="3">
        <v>37</v>
      </c>
      <c r="H931" s="3">
        <v>4750</v>
      </c>
      <c r="I931" s="3">
        <v>4750</v>
      </c>
      <c r="J931" s="3">
        <v>2750</v>
      </c>
      <c r="K931" s="3">
        <v>3.8181818181818183</v>
      </c>
      <c r="L931" s="3">
        <v>1500</v>
      </c>
      <c r="M931" s="3">
        <v>-1250</v>
      </c>
      <c r="N931" s="3">
        <v>-1250</v>
      </c>
    </row>
    <row r="932" spans="1:14" x14ac:dyDescent="0.25">
      <c r="A932" s="1">
        <v>930</v>
      </c>
      <c r="B932" s="3">
        <v>11750</v>
      </c>
      <c r="C932" s="3">
        <v>10500</v>
      </c>
      <c r="D932" s="3">
        <v>9250</v>
      </c>
      <c r="E932" s="3">
        <v>47</v>
      </c>
      <c r="F932" s="3">
        <v>37</v>
      </c>
      <c r="G932" s="3">
        <v>48</v>
      </c>
      <c r="H932" s="3">
        <v>4750</v>
      </c>
      <c r="I932" s="3">
        <v>2750</v>
      </c>
      <c r="J932" s="3">
        <v>3750</v>
      </c>
      <c r="K932" s="3">
        <v>2.4666666666666668</v>
      </c>
      <c r="L932" s="3">
        <v>-1250</v>
      </c>
      <c r="M932" s="3">
        <v>-1250</v>
      </c>
      <c r="N932" s="3">
        <v>0</v>
      </c>
    </row>
    <row r="933" spans="1:14" x14ac:dyDescent="0.25">
      <c r="A933" s="1">
        <v>931</v>
      </c>
      <c r="B933" s="3">
        <v>10500</v>
      </c>
      <c r="C933" s="3">
        <v>9250</v>
      </c>
      <c r="D933" s="3">
        <v>9250</v>
      </c>
      <c r="E933" s="3">
        <v>37</v>
      </c>
      <c r="F933" s="3">
        <v>48</v>
      </c>
      <c r="G933" s="3">
        <v>28</v>
      </c>
      <c r="H933" s="3">
        <v>2750</v>
      </c>
      <c r="I933" s="3">
        <v>3750</v>
      </c>
      <c r="J933" s="3">
        <v>3750</v>
      </c>
      <c r="K933" s="3">
        <v>2.4666666666666668</v>
      </c>
      <c r="L933" s="3">
        <v>-1250</v>
      </c>
      <c r="M933" s="3">
        <v>0</v>
      </c>
      <c r="N933" s="3">
        <v>-1000</v>
      </c>
    </row>
    <row r="934" spans="1:14" x14ac:dyDescent="0.25">
      <c r="A934" s="1">
        <v>932</v>
      </c>
      <c r="B934" s="3">
        <v>9250</v>
      </c>
      <c r="C934" s="3">
        <v>9250</v>
      </c>
      <c r="D934" s="3">
        <v>8250</v>
      </c>
      <c r="E934" s="3">
        <v>48</v>
      </c>
      <c r="F934" s="3">
        <v>28</v>
      </c>
      <c r="G934" s="3">
        <v>36</v>
      </c>
      <c r="H934" s="3">
        <v>3750</v>
      </c>
      <c r="I934" s="3">
        <v>3750</v>
      </c>
      <c r="J934" s="3">
        <v>3750</v>
      </c>
      <c r="K934" s="3">
        <v>2.2000000000000002</v>
      </c>
      <c r="L934" s="3">
        <v>0</v>
      </c>
      <c r="M934" s="3">
        <v>-1000</v>
      </c>
      <c r="N934" s="3">
        <v>250</v>
      </c>
    </row>
    <row r="935" spans="1:14" x14ac:dyDescent="0.25">
      <c r="A935" s="1">
        <v>933</v>
      </c>
      <c r="B935" s="3">
        <v>9250</v>
      </c>
      <c r="C935" s="3">
        <v>8250</v>
      </c>
      <c r="D935" s="3">
        <v>8500</v>
      </c>
      <c r="E935" s="3">
        <v>28</v>
      </c>
      <c r="F935" s="3">
        <v>36</v>
      </c>
      <c r="G935" s="3">
        <v>35</v>
      </c>
      <c r="H935" s="3">
        <v>3750</v>
      </c>
      <c r="I935" s="3">
        <v>3750</v>
      </c>
      <c r="J935" s="3">
        <v>3750</v>
      </c>
      <c r="K935" s="3">
        <v>2.2666666666666666</v>
      </c>
      <c r="L935" s="3">
        <v>-1000</v>
      </c>
      <c r="M935" s="3">
        <v>250</v>
      </c>
      <c r="N935" s="3">
        <v>-1500</v>
      </c>
    </row>
    <row r="936" spans="1:14" x14ac:dyDescent="0.25">
      <c r="A936" s="1">
        <v>934</v>
      </c>
      <c r="B936" s="3">
        <v>8250</v>
      </c>
      <c r="C936" s="3">
        <v>8500</v>
      </c>
      <c r="D936" s="3">
        <v>7000</v>
      </c>
      <c r="E936" s="3">
        <v>36</v>
      </c>
      <c r="F936" s="3">
        <v>35</v>
      </c>
      <c r="G936" s="3">
        <v>32</v>
      </c>
      <c r="H936" s="3">
        <v>3750</v>
      </c>
      <c r="I936" s="3">
        <v>3750</v>
      </c>
      <c r="J936" s="3">
        <v>3750</v>
      </c>
      <c r="K936" s="3">
        <v>1.8666666666666667</v>
      </c>
      <c r="L936" s="3">
        <v>250</v>
      </c>
      <c r="M936" s="3">
        <v>-1500</v>
      </c>
      <c r="N936" s="3">
        <v>0</v>
      </c>
    </row>
    <row r="937" spans="1:14" x14ac:dyDescent="0.25">
      <c r="A937" s="1">
        <v>935</v>
      </c>
      <c r="B937" s="3">
        <v>8500</v>
      </c>
      <c r="C937" s="3">
        <v>7000</v>
      </c>
      <c r="D937" s="3">
        <v>5000</v>
      </c>
      <c r="E937" s="3">
        <v>35</v>
      </c>
      <c r="F937" s="3">
        <v>32</v>
      </c>
      <c r="G937" s="3">
        <v>33</v>
      </c>
      <c r="H937" s="3">
        <v>3750</v>
      </c>
      <c r="I937" s="3">
        <v>3750</v>
      </c>
      <c r="J937" s="3">
        <v>2750</v>
      </c>
      <c r="K937" s="3">
        <v>1.8181818181818181</v>
      </c>
      <c r="L937" s="3">
        <v>-1500</v>
      </c>
      <c r="M937" s="3">
        <v>0</v>
      </c>
      <c r="N937" s="3">
        <v>1750</v>
      </c>
    </row>
    <row r="938" spans="1:14" x14ac:dyDescent="0.25">
      <c r="A938" s="1">
        <v>936</v>
      </c>
      <c r="B938" s="3">
        <v>7000</v>
      </c>
      <c r="C938" s="3">
        <v>5000</v>
      </c>
      <c r="D938" s="3">
        <v>6750</v>
      </c>
      <c r="E938" s="3">
        <v>32</v>
      </c>
      <c r="F938" s="3">
        <v>33</v>
      </c>
      <c r="G938" s="3">
        <v>37</v>
      </c>
      <c r="H938" s="3">
        <v>3750</v>
      </c>
      <c r="I938" s="3">
        <v>2750</v>
      </c>
      <c r="J938" s="3">
        <v>4750</v>
      </c>
      <c r="K938" s="3">
        <v>1.4210526315789473</v>
      </c>
      <c r="L938" s="3">
        <v>0</v>
      </c>
      <c r="M938" s="3">
        <v>1750</v>
      </c>
      <c r="N938" s="3">
        <v>1250</v>
      </c>
    </row>
    <row r="939" spans="1:14" x14ac:dyDescent="0.25">
      <c r="A939" s="1">
        <v>937</v>
      </c>
      <c r="B939" s="3">
        <v>5000</v>
      </c>
      <c r="C939" s="3">
        <v>6750</v>
      </c>
      <c r="D939" s="3">
        <v>8000</v>
      </c>
      <c r="E939" s="3">
        <v>33</v>
      </c>
      <c r="F939" s="3">
        <v>37</v>
      </c>
      <c r="G939" s="3">
        <v>39</v>
      </c>
      <c r="H939" s="3">
        <v>2750</v>
      </c>
      <c r="I939" s="3">
        <v>4750</v>
      </c>
      <c r="J939" s="3">
        <v>3750</v>
      </c>
      <c r="K939" s="3">
        <v>2.1333333333333333</v>
      </c>
      <c r="L939" s="3">
        <v>1750</v>
      </c>
      <c r="M939" s="3">
        <v>1250</v>
      </c>
      <c r="N939" s="3">
        <v>-500</v>
      </c>
    </row>
    <row r="940" spans="1:14" x14ac:dyDescent="0.25">
      <c r="A940" s="1">
        <v>938</v>
      </c>
      <c r="B940" s="3">
        <v>6750</v>
      </c>
      <c r="C940" s="3">
        <v>8000</v>
      </c>
      <c r="D940" s="3">
        <v>7500</v>
      </c>
      <c r="E940" s="3">
        <v>37</v>
      </c>
      <c r="F940" s="3">
        <v>39</v>
      </c>
      <c r="G940" s="3">
        <v>44</v>
      </c>
      <c r="H940" s="3">
        <v>4750</v>
      </c>
      <c r="I940" s="3">
        <v>3750</v>
      </c>
      <c r="J940" s="3">
        <v>2750</v>
      </c>
      <c r="K940" s="3">
        <v>2.7272727272727271</v>
      </c>
      <c r="L940" s="3">
        <v>1250</v>
      </c>
      <c r="M940" s="3">
        <v>-500</v>
      </c>
      <c r="N940" s="3">
        <v>500</v>
      </c>
    </row>
    <row r="941" spans="1:14" x14ac:dyDescent="0.25">
      <c r="A941" s="1">
        <v>939</v>
      </c>
      <c r="B941" s="3">
        <v>8000</v>
      </c>
      <c r="C941" s="3">
        <v>7500</v>
      </c>
      <c r="D941" s="3">
        <v>8000</v>
      </c>
      <c r="E941" s="3">
        <v>39</v>
      </c>
      <c r="F941" s="3">
        <v>44</v>
      </c>
      <c r="G941" s="3">
        <v>36</v>
      </c>
      <c r="H941" s="3">
        <v>3750</v>
      </c>
      <c r="I941" s="3">
        <v>2750</v>
      </c>
      <c r="J941" s="3">
        <v>1750</v>
      </c>
      <c r="K941" s="3">
        <v>4.5714285714285712</v>
      </c>
      <c r="L941" s="3">
        <v>-500</v>
      </c>
      <c r="M941" s="3">
        <v>500</v>
      </c>
      <c r="N941" s="3">
        <v>250</v>
      </c>
    </row>
    <row r="942" spans="1:14" x14ac:dyDescent="0.25">
      <c r="A942" s="1">
        <v>940</v>
      </c>
      <c r="B942" s="3">
        <v>7500</v>
      </c>
      <c r="C942" s="3">
        <v>8000</v>
      </c>
      <c r="D942" s="3">
        <v>8250</v>
      </c>
      <c r="E942" s="3">
        <v>44</v>
      </c>
      <c r="F942" s="3">
        <v>36</v>
      </c>
      <c r="G942" s="3">
        <v>32</v>
      </c>
      <c r="H942" s="3">
        <v>2750</v>
      </c>
      <c r="I942" s="3">
        <v>1750</v>
      </c>
      <c r="J942" s="3">
        <v>1750</v>
      </c>
      <c r="K942" s="3">
        <v>4.7142857142857144</v>
      </c>
      <c r="L942" s="3">
        <v>500</v>
      </c>
      <c r="M942" s="3">
        <v>250</v>
      </c>
      <c r="N942" s="3">
        <v>2000</v>
      </c>
    </row>
    <row r="943" spans="1:14" x14ac:dyDescent="0.25">
      <c r="A943" s="1">
        <v>941</v>
      </c>
      <c r="B943" s="3">
        <v>8000</v>
      </c>
      <c r="C943" s="3">
        <v>8250</v>
      </c>
      <c r="D943" s="3">
        <v>10250</v>
      </c>
      <c r="E943" s="3">
        <v>36</v>
      </c>
      <c r="F943" s="3">
        <v>32</v>
      </c>
      <c r="G943" s="3">
        <v>49</v>
      </c>
      <c r="H943" s="3">
        <v>1750</v>
      </c>
      <c r="I943" s="3">
        <v>1750</v>
      </c>
      <c r="J943" s="3">
        <v>1750</v>
      </c>
      <c r="K943" s="3">
        <v>5.8571428571428568</v>
      </c>
      <c r="L943" s="3">
        <v>250</v>
      </c>
      <c r="M943" s="3">
        <v>2000</v>
      </c>
      <c r="N943" s="3">
        <v>750</v>
      </c>
    </row>
    <row r="944" spans="1:14" x14ac:dyDescent="0.25">
      <c r="A944" s="1">
        <v>942</v>
      </c>
      <c r="B944" s="3">
        <v>8250</v>
      </c>
      <c r="C944" s="3">
        <v>10250</v>
      </c>
      <c r="D944" s="3">
        <v>11000</v>
      </c>
      <c r="E944" s="3">
        <v>32</v>
      </c>
      <c r="F944" s="3">
        <v>49</v>
      </c>
      <c r="G944" s="3">
        <v>46</v>
      </c>
      <c r="H944" s="3">
        <v>1750</v>
      </c>
      <c r="I944" s="3">
        <v>1750</v>
      </c>
      <c r="J944" s="3">
        <v>1750</v>
      </c>
      <c r="K944" s="3">
        <v>6.2857142857142856</v>
      </c>
      <c r="L944" s="3">
        <v>2000</v>
      </c>
      <c r="M944" s="3">
        <v>750</v>
      </c>
      <c r="N944" s="3">
        <v>-500</v>
      </c>
    </row>
    <row r="945" spans="1:14" x14ac:dyDescent="0.25">
      <c r="A945" s="1">
        <v>943</v>
      </c>
      <c r="B945" s="3">
        <v>10250</v>
      </c>
      <c r="C945" s="3">
        <v>11000</v>
      </c>
      <c r="D945" s="3">
        <v>10500</v>
      </c>
      <c r="E945" s="3">
        <v>49</v>
      </c>
      <c r="F945" s="3">
        <v>46</v>
      </c>
      <c r="G945" s="3">
        <v>42</v>
      </c>
      <c r="H945" s="3">
        <v>1750</v>
      </c>
      <c r="I945" s="3">
        <v>1750</v>
      </c>
      <c r="J945" s="3">
        <v>2750</v>
      </c>
      <c r="K945" s="3">
        <v>3.8181818181818183</v>
      </c>
      <c r="L945" s="3">
        <v>750</v>
      </c>
      <c r="M945" s="3">
        <v>-500</v>
      </c>
      <c r="N945" s="3">
        <v>-1000</v>
      </c>
    </row>
    <row r="946" spans="1:14" x14ac:dyDescent="0.25">
      <c r="A946" s="1">
        <v>944</v>
      </c>
      <c r="B946" s="3">
        <v>11000</v>
      </c>
      <c r="C946" s="3">
        <v>10500</v>
      </c>
      <c r="D946" s="3">
        <v>9500</v>
      </c>
      <c r="E946" s="3">
        <v>46</v>
      </c>
      <c r="F946" s="3">
        <v>42</v>
      </c>
      <c r="G946" s="3">
        <v>36</v>
      </c>
      <c r="H946" s="3">
        <v>1750</v>
      </c>
      <c r="I946" s="3">
        <v>2750</v>
      </c>
      <c r="J946" s="3">
        <v>4750</v>
      </c>
      <c r="K946" s="3">
        <v>2</v>
      </c>
      <c r="L946" s="3">
        <v>-500</v>
      </c>
      <c r="M946" s="3">
        <v>-1000</v>
      </c>
      <c r="N946" s="3">
        <v>-1750</v>
      </c>
    </row>
    <row r="947" spans="1:14" x14ac:dyDescent="0.25">
      <c r="A947" s="1">
        <v>945</v>
      </c>
      <c r="B947" s="3">
        <v>10500</v>
      </c>
      <c r="C947" s="3">
        <v>9500</v>
      </c>
      <c r="D947" s="3">
        <v>7750</v>
      </c>
      <c r="E947" s="3">
        <v>42</v>
      </c>
      <c r="F947" s="3">
        <v>36</v>
      </c>
      <c r="G947" s="3">
        <v>42</v>
      </c>
      <c r="H947" s="3">
        <v>2750</v>
      </c>
      <c r="I947" s="3">
        <v>4750</v>
      </c>
      <c r="J947" s="3">
        <v>2750</v>
      </c>
      <c r="K947" s="3">
        <v>2.8181818181818183</v>
      </c>
      <c r="L947" s="3">
        <v>-1000</v>
      </c>
      <c r="M947" s="3">
        <v>-1750</v>
      </c>
      <c r="N947" s="3">
        <v>1000</v>
      </c>
    </row>
    <row r="948" spans="1:14" x14ac:dyDescent="0.25">
      <c r="A948" s="1">
        <v>946</v>
      </c>
      <c r="B948" s="3">
        <v>9500</v>
      </c>
      <c r="C948" s="3">
        <v>7750</v>
      </c>
      <c r="D948" s="3">
        <v>8750</v>
      </c>
      <c r="E948" s="3">
        <v>36</v>
      </c>
      <c r="F948" s="3">
        <v>42</v>
      </c>
      <c r="G948" s="3">
        <v>42</v>
      </c>
      <c r="H948" s="3">
        <v>4750</v>
      </c>
      <c r="I948" s="3">
        <v>2750</v>
      </c>
      <c r="J948" s="3">
        <v>2750</v>
      </c>
      <c r="K948" s="3">
        <v>3.1818181818181817</v>
      </c>
      <c r="L948" s="3">
        <v>-1750</v>
      </c>
      <c r="M948" s="3">
        <v>1000</v>
      </c>
      <c r="N948" s="3">
        <v>-500</v>
      </c>
    </row>
    <row r="949" spans="1:14" x14ac:dyDescent="0.25">
      <c r="A949" s="1">
        <v>947</v>
      </c>
      <c r="B949" s="3">
        <v>7750</v>
      </c>
      <c r="C949" s="3">
        <v>8750</v>
      </c>
      <c r="D949" s="3">
        <v>8250</v>
      </c>
      <c r="E949" s="3">
        <v>42</v>
      </c>
      <c r="F949" s="3">
        <v>42</v>
      </c>
      <c r="G949" s="3">
        <v>30</v>
      </c>
      <c r="H949" s="3">
        <v>2750</v>
      </c>
      <c r="I949" s="3">
        <v>2750</v>
      </c>
      <c r="J949" s="3">
        <v>4750</v>
      </c>
      <c r="K949" s="3">
        <v>1.736842105263158</v>
      </c>
      <c r="L949" s="3">
        <v>1000</v>
      </c>
      <c r="M949" s="3">
        <v>-500</v>
      </c>
      <c r="N949" s="3">
        <v>-500</v>
      </c>
    </row>
    <row r="950" spans="1:14" x14ac:dyDescent="0.25">
      <c r="A950" s="1">
        <v>948</v>
      </c>
      <c r="B950" s="3">
        <v>8750</v>
      </c>
      <c r="C950" s="3">
        <v>8250</v>
      </c>
      <c r="D950" s="3">
        <v>7750</v>
      </c>
      <c r="E950" s="3">
        <v>42</v>
      </c>
      <c r="F950" s="3">
        <v>30</v>
      </c>
      <c r="G950" s="3">
        <v>11</v>
      </c>
      <c r="H950" s="3">
        <v>2750</v>
      </c>
      <c r="I950" s="3">
        <v>4750</v>
      </c>
      <c r="J950" s="3">
        <v>4750</v>
      </c>
      <c r="K950" s="3">
        <v>1.631578947368421</v>
      </c>
      <c r="L950" s="3">
        <v>-500</v>
      </c>
      <c r="M950" s="3">
        <v>-500</v>
      </c>
      <c r="N950" s="3">
        <v>-3250</v>
      </c>
    </row>
    <row r="951" spans="1:14" x14ac:dyDescent="0.25">
      <c r="A951" s="1">
        <v>949</v>
      </c>
      <c r="B951" s="3">
        <v>8250</v>
      </c>
      <c r="C951" s="3">
        <v>7750</v>
      </c>
      <c r="D951" s="3">
        <v>4500</v>
      </c>
      <c r="E951" s="3">
        <v>30</v>
      </c>
      <c r="F951" s="3">
        <v>11</v>
      </c>
      <c r="G951" s="3">
        <v>41</v>
      </c>
      <c r="H951" s="3">
        <v>4750</v>
      </c>
      <c r="I951" s="3">
        <v>4750</v>
      </c>
      <c r="J951" s="3">
        <v>1750</v>
      </c>
      <c r="K951" s="3">
        <v>2.5714285714285716</v>
      </c>
      <c r="L951" s="3">
        <v>-500</v>
      </c>
      <c r="M951" s="3">
        <v>-3250</v>
      </c>
      <c r="N951" s="3">
        <v>4250</v>
      </c>
    </row>
    <row r="952" spans="1:14" x14ac:dyDescent="0.25">
      <c r="A952" s="1">
        <v>950</v>
      </c>
      <c r="B952" s="3">
        <v>7750</v>
      </c>
      <c r="C952" s="3">
        <v>4500</v>
      </c>
      <c r="D952" s="3">
        <v>8750</v>
      </c>
      <c r="E952" s="3">
        <v>11</v>
      </c>
      <c r="F952" s="3">
        <v>41</v>
      </c>
      <c r="G952" s="3">
        <v>37</v>
      </c>
      <c r="H952" s="3">
        <v>4750</v>
      </c>
      <c r="I952" s="3">
        <v>1750</v>
      </c>
      <c r="J952" s="3">
        <v>1750</v>
      </c>
      <c r="K952" s="3">
        <v>5</v>
      </c>
      <c r="L952" s="3">
        <v>-3250</v>
      </c>
      <c r="M952" s="3">
        <v>4250</v>
      </c>
      <c r="N952" s="3">
        <v>500</v>
      </c>
    </row>
    <row r="955" spans="1:14" x14ac:dyDescent="0.25">
      <c r="B955" s="1">
        <f t="array" ref="B955:N966">LINEST(N4:N952,B4:M952,TRUE,TRUE)</f>
        <v>0.11731496097610825</v>
      </c>
      <c r="C955" s="1">
        <v>6.1771730424054962E-2</v>
      </c>
      <c r="D955" s="1">
        <v>51.134341937621244</v>
      </c>
      <c r="E955" s="1">
        <v>0.11422010172283736</v>
      </c>
      <c r="F955" s="1">
        <v>9.6591026703841953E-3</v>
      </c>
      <c r="G955" s="1">
        <v>1.4568544746529221E-2</v>
      </c>
      <c r="H955" s="1">
        <v>28.255903357973956</v>
      </c>
      <c r="I955" s="1">
        <v>-13.573349984464794</v>
      </c>
      <c r="J955" s="1">
        <v>-13.519486614782906</v>
      </c>
      <c r="K955" s="1">
        <v>-0.34139291248808923</v>
      </c>
      <c r="L955" s="1">
        <v>0.1563908245566886</v>
      </c>
      <c r="M955" s="1">
        <v>5.4898668177285941E-2</v>
      </c>
      <c r="N955" s="1">
        <v>592.74070734811039</v>
      </c>
    </row>
    <row r="956" spans="1:14" x14ac:dyDescent="0.25">
      <c r="B956" s="1">
        <v>5.1739874273779046E-2</v>
      </c>
      <c r="C956" s="1">
        <v>5.2412120498632364E-2</v>
      </c>
      <c r="D956" s="1">
        <v>40.97710809429671</v>
      </c>
      <c r="E956" s="1">
        <v>4.459388954404514E-2</v>
      </c>
      <c r="F956" s="1">
        <v>2.430726257531457E-2</v>
      </c>
      <c r="G956" s="1">
        <v>2.3517734080842061E-2</v>
      </c>
      <c r="H956" s="1">
        <v>4.6548718240135827</v>
      </c>
      <c r="I956" s="1">
        <v>5.3545385197646569</v>
      </c>
      <c r="J956" s="1">
        <v>4.724150912249458</v>
      </c>
      <c r="K956" s="1">
        <v>4.5485090818189883E-2</v>
      </c>
      <c r="L956" s="1">
        <v>6.0727478366964134E-2</v>
      </c>
      <c r="M956" s="1">
        <v>4.4175207997733619E-2</v>
      </c>
      <c r="N956" s="1">
        <v>209.68095860925834</v>
      </c>
    </row>
    <row r="957" spans="1:14" x14ac:dyDescent="0.25">
      <c r="B957" s="1">
        <v>0.13548119568170938</v>
      </c>
      <c r="C957" s="1">
        <v>906.79733803643808</v>
      </c>
      <c r="D957" s="1" t="e">
        <v>#N/A</v>
      </c>
      <c r="E957" s="1" t="e">
        <v>#N/A</v>
      </c>
      <c r="F957" s="1" t="e">
        <v>#N/A</v>
      </c>
      <c r="G957" s="1" t="e">
        <v>#N/A</v>
      </c>
      <c r="H957" s="1" t="e">
        <v>#N/A</v>
      </c>
      <c r="I957" s="1" t="e">
        <v>#N/A</v>
      </c>
      <c r="J957" s="1" t="e">
        <v>#N/A</v>
      </c>
      <c r="K957" s="1" t="e">
        <v>#N/A</v>
      </c>
      <c r="L957" s="1" t="e">
        <v>#N/A</v>
      </c>
      <c r="M957" s="1" t="e">
        <v>#N/A</v>
      </c>
      <c r="N957" s="1" t="e">
        <v>#N/A</v>
      </c>
    </row>
    <row r="958" spans="1:14" x14ac:dyDescent="0.25">
      <c r="B958" s="1">
        <v>12.223601395814953</v>
      </c>
      <c r="C958" s="1">
        <v>936</v>
      </c>
      <c r="D958" s="1" t="e">
        <v>#N/A</v>
      </c>
      <c r="E958" s="1" t="e">
        <v>#N/A</v>
      </c>
      <c r="F958" s="1" t="e">
        <v>#N/A</v>
      </c>
      <c r="G958" s="1" t="e">
        <v>#N/A</v>
      </c>
      <c r="H958" s="1" t="e">
        <v>#N/A</v>
      </c>
      <c r="I958" s="1" t="e">
        <v>#N/A</v>
      </c>
      <c r="J958" s="1" t="e">
        <v>#N/A</v>
      </c>
      <c r="K958" s="1" t="e">
        <v>#N/A</v>
      </c>
      <c r="L958" s="1" t="e">
        <v>#N/A</v>
      </c>
      <c r="M958" s="1" t="e">
        <v>#N/A</v>
      </c>
      <c r="N958" s="1" t="e">
        <v>#N/A</v>
      </c>
    </row>
    <row r="959" spans="1:14" x14ac:dyDescent="0.25">
      <c r="B959" s="1">
        <v>120614882.62531078</v>
      </c>
      <c r="C959" s="1">
        <v>769655401.88469207</v>
      </c>
      <c r="D959" s="1" t="e">
        <v>#N/A</v>
      </c>
      <c r="E959" s="1" t="e">
        <v>#N/A</v>
      </c>
      <c r="F959" s="1" t="e">
        <v>#N/A</v>
      </c>
      <c r="G959" s="1" t="e">
        <v>#N/A</v>
      </c>
      <c r="H959" s="1" t="e">
        <v>#N/A</v>
      </c>
      <c r="I959" s="1" t="e">
        <v>#N/A</v>
      </c>
      <c r="J959" s="1" t="e">
        <v>#N/A</v>
      </c>
      <c r="K959" s="1" t="e">
        <v>#N/A</v>
      </c>
      <c r="L959" s="1" t="e">
        <v>#N/A</v>
      </c>
      <c r="M959" s="1" t="e">
        <v>#N/A</v>
      </c>
      <c r="N959" s="1" t="e">
        <v>#N/A</v>
      </c>
    </row>
    <row r="960" spans="1:14" x14ac:dyDescent="0.25">
      <c r="B960" s="1" t="e">
        <v>#N/A</v>
      </c>
      <c r="C960" s="1" t="e">
        <v>#N/A</v>
      </c>
      <c r="D960" s="1" t="e">
        <v>#N/A</v>
      </c>
      <c r="E960" s="1" t="e">
        <v>#N/A</v>
      </c>
      <c r="F960" s="1" t="e">
        <v>#N/A</v>
      </c>
      <c r="G960" s="1" t="e">
        <v>#N/A</v>
      </c>
      <c r="H960" s="1" t="e">
        <v>#N/A</v>
      </c>
      <c r="I960" s="1" t="e">
        <v>#N/A</v>
      </c>
      <c r="J960" s="1" t="e">
        <v>#N/A</v>
      </c>
      <c r="K960" s="1" t="e">
        <v>#N/A</v>
      </c>
      <c r="L960" s="1" t="e">
        <v>#N/A</v>
      </c>
      <c r="M960" s="1" t="e">
        <v>#N/A</v>
      </c>
      <c r="N960" s="1" t="e">
        <v>#N/A</v>
      </c>
    </row>
    <row r="961" spans="2:14" x14ac:dyDescent="0.25">
      <c r="B961" s="1" t="e">
        <v>#N/A</v>
      </c>
      <c r="C961" s="1" t="e">
        <v>#N/A</v>
      </c>
      <c r="D961" s="1" t="e">
        <v>#N/A</v>
      </c>
      <c r="E961" s="1" t="e">
        <v>#N/A</v>
      </c>
      <c r="F961" s="1" t="e">
        <v>#N/A</v>
      </c>
      <c r="G961" s="1" t="e">
        <v>#N/A</v>
      </c>
      <c r="H961" s="1" t="e">
        <v>#N/A</v>
      </c>
      <c r="I961" s="1" t="e">
        <v>#N/A</v>
      </c>
      <c r="J961" s="1" t="e">
        <v>#N/A</v>
      </c>
      <c r="K961" s="1" t="e">
        <v>#N/A</v>
      </c>
      <c r="L961" s="1" t="e">
        <v>#N/A</v>
      </c>
      <c r="M961" s="1" t="e">
        <v>#N/A</v>
      </c>
      <c r="N961" s="1" t="e">
        <v>#N/A</v>
      </c>
    </row>
    <row r="962" spans="2:14" x14ac:dyDescent="0.25">
      <c r="B962" s="1" t="e">
        <v>#N/A</v>
      </c>
      <c r="C962" s="1" t="e">
        <v>#N/A</v>
      </c>
      <c r="D962" s="1" t="e">
        <v>#N/A</v>
      </c>
      <c r="E962" s="1" t="e">
        <v>#N/A</v>
      </c>
      <c r="F962" s="1" t="e">
        <v>#N/A</v>
      </c>
      <c r="G962" s="1" t="e">
        <v>#N/A</v>
      </c>
      <c r="H962" s="1" t="e">
        <v>#N/A</v>
      </c>
      <c r="I962" s="1" t="e">
        <v>#N/A</v>
      </c>
      <c r="J962" s="1" t="e">
        <v>#N/A</v>
      </c>
      <c r="K962" s="1" t="e">
        <v>#N/A</v>
      </c>
      <c r="L962" s="1" t="e">
        <v>#N/A</v>
      </c>
      <c r="M962" s="1" t="e">
        <v>#N/A</v>
      </c>
      <c r="N962" s="1" t="e">
        <v>#N/A</v>
      </c>
    </row>
    <row r="963" spans="2:14" x14ac:dyDescent="0.25">
      <c r="B963" s="1" t="e">
        <v>#N/A</v>
      </c>
      <c r="C963" s="1" t="e">
        <v>#N/A</v>
      </c>
      <c r="D963" s="1" t="e">
        <v>#N/A</v>
      </c>
      <c r="E963" s="1" t="e">
        <v>#N/A</v>
      </c>
      <c r="F963" s="1" t="e">
        <v>#N/A</v>
      </c>
      <c r="G963" s="1" t="e">
        <v>#N/A</v>
      </c>
      <c r="H963" s="1" t="e">
        <v>#N/A</v>
      </c>
      <c r="I963" s="1" t="e">
        <v>#N/A</v>
      </c>
      <c r="J963" s="1" t="e">
        <v>#N/A</v>
      </c>
      <c r="K963" s="1" t="e">
        <v>#N/A</v>
      </c>
      <c r="L963" s="1" t="e">
        <v>#N/A</v>
      </c>
      <c r="M963" s="1" t="e">
        <v>#N/A</v>
      </c>
      <c r="N963" s="1" t="e">
        <v>#N/A</v>
      </c>
    </row>
    <row r="964" spans="2:14" x14ac:dyDescent="0.25">
      <c r="B964" s="1" t="e">
        <v>#N/A</v>
      </c>
      <c r="C964" s="1" t="e">
        <v>#N/A</v>
      </c>
      <c r="D964" s="1" t="e">
        <v>#N/A</v>
      </c>
      <c r="E964" s="1" t="e">
        <v>#N/A</v>
      </c>
      <c r="F964" s="1" t="e">
        <v>#N/A</v>
      </c>
      <c r="G964" s="1" t="e">
        <v>#N/A</v>
      </c>
      <c r="H964" s="1" t="e">
        <v>#N/A</v>
      </c>
      <c r="I964" s="1" t="e">
        <v>#N/A</v>
      </c>
      <c r="J964" s="1" t="e">
        <v>#N/A</v>
      </c>
      <c r="K964" s="1" t="e">
        <v>#N/A</v>
      </c>
      <c r="L964" s="1" t="e">
        <v>#N/A</v>
      </c>
      <c r="M964" s="1" t="e">
        <v>#N/A</v>
      </c>
      <c r="N964" s="1" t="e">
        <v>#N/A</v>
      </c>
    </row>
    <row r="965" spans="2:14" x14ac:dyDescent="0.25">
      <c r="B965" s="1" t="e">
        <v>#N/A</v>
      </c>
      <c r="C965" s="1" t="e">
        <v>#N/A</v>
      </c>
      <c r="D965" s="1" t="e">
        <v>#N/A</v>
      </c>
      <c r="E965" s="1" t="e">
        <v>#N/A</v>
      </c>
      <c r="F965" s="1" t="e">
        <v>#N/A</v>
      </c>
      <c r="G965" s="1" t="e">
        <v>#N/A</v>
      </c>
      <c r="H965" s="1" t="e">
        <v>#N/A</v>
      </c>
      <c r="I965" s="1" t="e">
        <v>#N/A</v>
      </c>
      <c r="J965" s="1" t="e">
        <v>#N/A</v>
      </c>
      <c r="K965" s="1" t="e">
        <v>#N/A</v>
      </c>
      <c r="L965" s="1" t="e">
        <v>#N/A</v>
      </c>
      <c r="M965" s="1" t="e">
        <v>#N/A</v>
      </c>
      <c r="N965" s="1" t="e">
        <v>#N/A</v>
      </c>
    </row>
    <row r="966" spans="2:14" x14ac:dyDescent="0.25">
      <c r="B966" s="1" t="e">
        <v>#N/A</v>
      </c>
      <c r="C966" s="1" t="e">
        <v>#N/A</v>
      </c>
      <c r="D966" s="1" t="e">
        <v>#N/A</v>
      </c>
      <c r="E966" s="1" t="e">
        <v>#N/A</v>
      </c>
      <c r="F966" s="1" t="e">
        <v>#N/A</v>
      </c>
      <c r="G966" s="1" t="e">
        <v>#N/A</v>
      </c>
      <c r="H966" s="1" t="e">
        <v>#N/A</v>
      </c>
      <c r="I966" s="1" t="e">
        <v>#N/A</v>
      </c>
      <c r="J966" s="1" t="e">
        <v>#N/A</v>
      </c>
      <c r="K966" s="1" t="e">
        <v>#N/A</v>
      </c>
      <c r="L966" s="1" t="e">
        <v>#N/A</v>
      </c>
      <c r="M966" s="1" t="e">
        <v>#N/A</v>
      </c>
      <c r="N966" s="1" t="e">
        <v>#N/A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230"/>
  <sheetViews>
    <sheetView workbookViewId="0">
      <pane xSplit="1" ySplit="10" topLeftCell="B11" activePane="bottomRight" state="frozen"/>
      <selection pane="topRight" activeCell="B1" sqref="B1"/>
      <selection pane="bottomLeft" activeCell="A6" sqref="A6"/>
      <selection pane="bottomRight" activeCell="B2" sqref="B2"/>
    </sheetView>
  </sheetViews>
  <sheetFormatPr defaultRowHeight="15" x14ac:dyDescent="0.25"/>
  <cols>
    <col min="1" max="1" width="11.42578125" style="1" customWidth="1"/>
    <col min="2" max="2" width="11" style="1" bestFit="1" customWidth="1"/>
    <col min="5" max="5" width="12" style="1" bestFit="1" customWidth="1"/>
    <col min="7" max="7" width="8" style="1" bestFit="1" customWidth="1"/>
    <col min="9" max="9" width="9.42578125" style="1" customWidth="1"/>
    <col min="11" max="12" width="11" bestFit="1" customWidth="1"/>
    <col min="13" max="15" width="9.28515625" bestFit="1" customWidth="1"/>
  </cols>
  <sheetData>
    <row r="1" spans="1:15" ht="15.75" thickBot="1" x14ac:dyDescent="0.3">
      <c r="A1" s="270" t="s">
        <v>1871</v>
      </c>
      <c r="B1" s="270" t="s">
        <v>63</v>
      </c>
      <c r="C1" s="70" t="s">
        <v>1866</v>
      </c>
      <c r="D1" s="70" t="s">
        <v>1869</v>
      </c>
      <c r="E1" s="270" t="s">
        <v>64</v>
      </c>
      <c r="F1" s="70" t="s">
        <v>1868</v>
      </c>
      <c r="G1" s="270" t="s">
        <v>66</v>
      </c>
      <c r="H1" s="70" t="s">
        <v>1870</v>
      </c>
      <c r="I1" s="270" t="s">
        <v>81</v>
      </c>
      <c r="J1" s="279"/>
      <c r="K1" s="321"/>
      <c r="L1" s="322"/>
      <c r="M1" s="322"/>
      <c r="N1" s="322"/>
      <c r="O1" s="323"/>
    </row>
    <row r="2" spans="1:15" ht="15.75" thickBot="1" x14ac:dyDescent="0.3">
      <c r="A2" s="70"/>
      <c r="B2" s="70">
        <v>4250</v>
      </c>
      <c r="C2" s="70">
        <v>5500</v>
      </c>
      <c r="D2" s="70">
        <v>33</v>
      </c>
      <c r="E2" s="70">
        <v>2</v>
      </c>
      <c r="F2" s="70">
        <v>4750</v>
      </c>
      <c r="G2" s="70">
        <v>1750</v>
      </c>
      <c r="H2" s="70">
        <v>1.1578947368421053</v>
      </c>
      <c r="I2" s="70">
        <v>2.4285714285714284</v>
      </c>
      <c r="J2" s="275"/>
      <c r="K2" s="276"/>
      <c r="L2" s="276"/>
      <c r="M2" s="276"/>
      <c r="N2" s="276"/>
      <c r="O2" s="276"/>
    </row>
    <row r="3" spans="1:15" x14ac:dyDescent="0.25">
      <c r="A3" s="70">
        <v>4250</v>
      </c>
      <c r="B3" s="70">
        <v>5500</v>
      </c>
      <c r="C3" s="70">
        <v>5000</v>
      </c>
      <c r="D3" s="70">
        <v>33</v>
      </c>
      <c r="E3" s="70">
        <v>33</v>
      </c>
      <c r="F3" s="70">
        <v>3750</v>
      </c>
      <c r="G3" s="70">
        <v>4750</v>
      </c>
      <c r="H3" s="70">
        <v>1.3333333333333333</v>
      </c>
      <c r="I3" s="70">
        <v>1.1578947368421053</v>
      </c>
      <c r="J3" s="200"/>
    </row>
    <row r="4" spans="1:15" ht="15.75" thickBot="1" x14ac:dyDescent="0.3">
      <c r="A4" s="70">
        <v>5500</v>
      </c>
      <c r="B4" s="70">
        <v>5000</v>
      </c>
      <c r="C4" s="70">
        <v>6750</v>
      </c>
      <c r="D4" s="70">
        <v>30</v>
      </c>
      <c r="E4" s="70">
        <v>33</v>
      </c>
      <c r="F4" s="70">
        <v>3750</v>
      </c>
      <c r="G4" s="70">
        <v>3750</v>
      </c>
      <c r="H4" s="70">
        <v>1.8</v>
      </c>
      <c r="I4" s="70">
        <v>1.3333333333333333</v>
      </c>
      <c r="J4" s="272"/>
    </row>
    <row r="5" spans="1:15" x14ac:dyDescent="0.25">
      <c r="A5" s="70">
        <v>5000</v>
      </c>
      <c r="B5" s="70">
        <v>6750</v>
      </c>
      <c r="C5" s="70">
        <v>9750</v>
      </c>
      <c r="D5" s="70">
        <v>36</v>
      </c>
      <c r="E5" s="70">
        <v>30</v>
      </c>
      <c r="F5" s="70">
        <v>5750</v>
      </c>
      <c r="G5" s="70">
        <v>3750</v>
      </c>
      <c r="H5" s="70">
        <v>1.6956521739130435</v>
      </c>
      <c r="I5" s="70">
        <v>1.8</v>
      </c>
    </row>
    <row r="6" spans="1:15" x14ac:dyDescent="0.25">
      <c r="A6" s="70">
        <v>6750</v>
      </c>
      <c r="B6" s="70">
        <v>9750</v>
      </c>
      <c r="C6" s="70">
        <v>10000</v>
      </c>
      <c r="D6" s="70">
        <v>46</v>
      </c>
      <c r="E6" s="70">
        <v>36</v>
      </c>
      <c r="F6" s="70">
        <v>1750</v>
      </c>
      <c r="G6" s="70">
        <v>5750</v>
      </c>
      <c r="H6" s="70">
        <v>5.7142857142857144</v>
      </c>
      <c r="I6" s="70">
        <v>1.6956521739130435</v>
      </c>
    </row>
    <row r="7" spans="1:15" x14ac:dyDescent="0.25">
      <c r="A7" s="70">
        <v>9750</v>
      </c>
      <c r="B7" s="70">
        <v>10000</v>
      </c>
      <c r="C7" s="70">
        <v>10000</v>
      </c>
      <c r="D7" s="70">
        <v>57</v>
      </c>
      <c r="E7" s="70">
        <v>46</v>
      </c>
      <c r="F7" s="70">
        <v>3750</v>
      </c>
      <c r="G7" s="70">
        <v>1750</v>
      </c>
      <c r="H7" s="70">
        <v>2.6666666666666665</v>
      </c>
      <c r="I7" s="70">
        <v>5.7142857142857144</v>
      </c>
    </row>
    <row r="8" spans="1:15" x14ac:dyDescent="0.25">
      <c r="A8" s="70">
        <v>10000</v>
      </c>
      <c r="B8" s="70">
        <v>10000</v>
      </c>
      <c r="C8" s="70">
        <v>11000</v>
      </c>
      <c r="D8" s="70">
        <v>52</v>
      </c>
      <c r="E8" s="70">
        <v>57</v>
      </c>
      <c r="F8" s="70">
        <v>1750</v>
      </c>
      <c r="G8" s="70">
        <v>3750</v>
      </c>
      <c r="H8" s="70">
        <v>6.2857142857142856</v>
      </c>
      <c r="I8" s="70">
        <v>2.6666666666666665</v>
      </c>
    </row>
    <row r="9" spans="1:15" x14ac:dyDescent="0.25">
      <c r="A9" s="70">
        <v>10000</v>
      </c>
      <c r="B9" s="70">
        <v>11000</v>
      </c>
      <c r="C9" s="70">
        <v>10000</v>
      </c>
      <c r="D9" s="70">
        <v>42</v>
      </c>
      <c r="E9" s="70">
        <v>52</v>
      </c>
      <c r="F9" s="70">
        <v>1000</v>
      </c>
      <c r="G9" s="70">
        <v>1750</v>
      </c>
      <c r="H9" s="70">
        <v>10</v>
      </c>
      <c r="I9" s="70">
        <v>6.2857142857142856</v>
      </c>
    </row>
    <row r="10" spans="1:15" x14ac:dyDescent="0.25">
      <c r="A10" s="70">
        <v>11000</v>
      </c>
      <c r="B10" s="70">
        <v>10000</v>
      </c>
      <c r="C10" s="70">
        <v>7250</v>
      </c>
      <c r="D10" s="70">
        <v>39</v>
      </c>
      <c r="E10" s="70">
        <v>42</v>
      </c>
      <c r="F10" s="70">
        <v>2750</v>
      </c>
      <c r="G10" s="70">
        <v>1000</v>
      </c>
      <c r="H10" s="70">
        <v>2.6363636363636362</v>
      </c>
      <c r="I10" s="70">
        <v>10</v>
      </c>
    </row>
    <row r="11" spans="1:15" x14ac:dyDescent="0.25">
      <c r="A11" s="70">
        <v>10000</v>
      </c>
      <c r="B11" s="70">
        <v>7250</v>
      </c>
      <c r="C11" s="70">
        <v>6500</v>
      </c>
      <c r="D11" s="70">
        <v>27</v>
      </c>
      <c r="E11" s="70">
        <v>39</v>
      </c>
      <c r="F11" s="70">
        <v>1750</v>
      </c>
      <c r="G11" s="70">
        <v>2750</v>
      </c>
      <c r="H11" s="70">
        <v>3.7142857142857144</v>
      </c>
      <c r="I11" s="70">
        <v>2.6363636363636362</v>
      </c>
    </row>
    <row r="12" spans="1:15" x14ac:dyDescent="0.25">
      <c r="A12" s="70">
        <v>7250</v>
      </c>
      <c r="B12" s="70">
        <v>6500</v>
      </c>
      <c r="C12" s="70">
        <v>4000</v>
      </c>
      <c r="D12" s="70">
        <v>24</v>
      </c>
      <c r="E12" s="70">
        <v>27</v>
      </c>
      <c r="F12" s="70">
        <v>2750</v>
      </c>
      <c r="G12" s="70">
        <v>1750</v>
      </c>
      <c r="H12" s="70">
        <v>1.4545454545454546</v>
      </c>
      <c r="I12" s="70">
        <v>3.7142857142857144</v>
      </c>
      <c r="J12" s="274"/>
    </row>
    <row r="13" spans="1:15" x14ac:dyDescent="0.25">
      <c r="A13" s="70">
        <v>6500</v>
      </c>
      <c r="B13" s="70">
        <v>4000</v>
      </c>
      <c r="C13" s="70">
        <v>6500</v>
      </c>
      <c r="D13" s="70">
        <v>13</v>
      </c>
      <c r="E13" s="70">
        <v>24</v>
      </c>
      <c r="F13" s="70">
        <v>5750</v>
      </c>
      <c r="G13" s="70">
        <v>2750</v>
      </c>
      <c r="H13" s="70">
        <v>1.1304347826086956</v>
      </c>
      <c r="I13" s="70">
        <v>1.4545454545454546</v>
      </c>
      <c r="J13" s="274"/>
    </row>
    <row r="14" spans="1:15" x14ac:dyDescent="0.25">
      <c r="A14" s="70">
        <v>4000</v>
      </c>
      <c r="B14" s="70">
        <v>6500</v>
      </c>
      <c r="C14" s="70">
        <v>5500</v>
      </c>
      <c r="D14" s="70">
        <v>25</v>
      </c>
      <c r="E14" s="70">
        <v>13</v>
      </c>
      <c r="F14" s="70">
        <v>3750</v>
      </c>
      <c r="G14" s="70">
        <v>5750</v>
      </c>
      <c r="H14" s="70">
        <v>1.4666666666666666</v>
      </c>
      <c r="I14" s="70">
        <v>1.1304347826086956</v>
      </c>
      <c r="J14" s="274"/>
    </row>
    <row r="15" spans="1:15" x14ac:dyDescent="0.25">
      <c r="A15" s="70">
        <v>6500</v>
      </c>
      <c r="B15" s="70">
        <v>5500</v>
      </c>
      <c r="C15" s="70">
        <v>10250</v>
      </c>
      <c r="D15" s="70">
        <v>40</v>
      </c>
      <c r="E15" s="70">
        <v>25</v>
      </c>
      <c r="F15" s="70">
        <v>1750</v>
      </c>
      <c r="G15" s="70">
        <v>3750</v>
      </c>
      <c r="H15" s="70">
        <v>5.8571428571428568</v>
      </c>
      <c r="I15" s="70">
        <v>1.4666666666666666</v>
      </c>
      <c r="J15" s="274"/>
    </row>
    <row r="16" spans="1:15" x14ac:dyDescent="0.25">
      <c r="A16" s="70">
        <v>5500</v>
      </c>
      <c r="B16" s="70">
        <v>10250</v>
      </c>
      <c r="C16" s="70">
        <v>10500</v>
      </c>
      <c r="D16" s="70">
        <v>38</v>
      </c>
      <c r="E16" s="70">
        <v>40</v>
      </c>
      <c r="F16" s="70">
        <v>5750</v>
      </c>
      <c r="G16" s="70">
        <v>1750</v>
      </c>
      <c r="H16" s="70">
        <v>1.826086956521739</v>
      </c>
      <c r="I16" s="70">
        <v>5.8571428571428568</v>
      </c>
      <c r="J16" s="274"/>
    </row>
    <row r="17" spans="1:10" x14ac:dyDescent="0.25">
      <c r="A17" s="70">
        <v>10250</v>
      </c>
      <c r="B17" s="70">
        <v>10500</v>
      </c>
      <c r="C17" s="70">
        <v>12000</v>
      </c>
      <c r="D17" s="70">
        <v>59</v>
      </c>
      <c r="E17" s="70">
        <v>38</v>
      </c>
      <c r="F17" s="70">
        <v>5750</v>
      </c>
      <c r="G17" s="70">
        <v>5750</v>
      </c>
      <c r="H17" s="70">
        <v>2.0869565217391304</v>
      </c>
      <c r="I17" s="70">
        <v>1.826086956521739</v>
      </c>
      <c r="J17" s="274"/>
    </row>
    <row r="18" spans="1:10" x14ac:dyDescent="0.25">
      <c r="A18" s="70">
        <v>10500</v>
      </c>
      <c r="B18" s="70">
        <v>12000</v>
      </c>
      <c r="C18" s="70">
        <v>12000</v>
      </c>
      <c r="D18" s="70">
        <v>66</v>
      </c>
      <c r="E18" s="70">
        <v>59</v>
      </c>
      <c r="F18" s="70">
        <v>4750</v>
      </c>
      <c r="G18" s="70">
        <v>5750</v>
      </c>
      <c r="H18" s="70">
        <v>2.5263157894736841</v>
      </c>
      <c r="I18" s="70">
        <v>2.0869565217391304</v>
      </c>
      <c r="J18" s="274"/>
    </row>
    <row r="19" spans="1:10" x14ac:dyDescent="0.25">
      <c r="A19" s="70">
        <v>12000</v>
      </c>
      <c r="B19" s="70">
        <v>12000</v>
      </c>
      <c r="C19" s="70">
        <v>11500</v>
      </c>
      <c r="D19" s="70">
        <v>59</v>
      </c>
      <c r="E19" s="70">
        <v>66</v>
      </c>
      <c r="F19" s="70">
        <v>2750</v>
      </c>
      <c r="G19" s="70">
        <v>4750</v>
      </c>
      <c r="H19" s="70">
        <v>4.1818181818181817</v>
      </c>
      <c r="I19" s="70">
        <v>2.5263157894736841</v>
      </c>
      <c r="J19" s="274"/>
    </row>
    <row r="20" spans="1:10" x14ac:dyDescent="0.25">
      <c r="A20" s="70">
        <v>12000</v>
      </c>
      <c r="B20" s="70">
        <v>11500</v>
      </c>
      <c r="C20" s="70">
        <v>11000</v>
      </c>
      <c r="D20" s="70">
        <v>50</v>
      </c>
      <c r="E20" s="70">
        <v>59</v>
      </c>
      <c r="F20" s="70">
        <v>3750</v>
      </c>
      <c r="G20" s="70">
        <v>2750</v>
      </c>
      <c r="H20" s="70">
        <v>2.9333333333333331</v>
      </c>
      <c r="I20" s="70">
        <v>4.1818181818181817</v>
      </c>
      <c r="J20" s="274"/>
    </row>
    <row r="21" spans="1:10" x14ac:dyDescent="0.25">
      <c r="A21" s="70">
        <v>11500</v>
      </c>
      <c r="B21" s="70">
        <v>11000</v>
      </c>
      <c r="C21" s="70">
        <v>12000</v>
      </c>
      <c r="D21" s="70">
        <v>60</v>
      </c>
      <c r="E21" s="70">
        <v>50</v>
      </c>
      <c r="F21" s="70">
        <v>1750</v>
      </c>
      <c r="G21" s="70">
        <v>3750</v>
      </c>
      <c r="H21" s="70">
        <v>6.8571428571428568</v>
      </c>
      <c r="I21" s="70">
        <v>2.9333333333333331</v>
      </c>
      <c r="J21" s="274"/>
    </row>
    <row r="22" spans="1:10" x14ac:dyDescent="0.25">
      <c r="A22" s="70">
        <v>11000</v>
      </c>
      <c r="B22" s="70">
        <v>12000</v>
      </c>
      <c r="C22" s="70">
        <v>13000</v>
      </c>
      <c r="D22" s="70">
        <v>57</v>
      </c>
      <c r="E22" s="70">
        <v>60</v>
      </c>
      <c r="F22" s="70">
        <v>4750</v>
      </c>
      <c r="G22" s="70">
        <v>1750</v>
      </c>
      <c r="H22" s="70">
        <v>2.736842105263158</v>
      </c>
      <c r="I22" s="70">
        <v>6.8571428571428568</v>
      </c>
      <c r="J22" s="274"/>
    </row>
    <row r="23" spans="1:10" x14ac:dyDescent="0.25">
      <c r="A23" s="70">
        <v>12000</v>
      </c>
      <c r="B23" s="70">
        <v>13000</v>
      </c>
      <c r="C23" s="70">
        <v>12000</v>
      </c>
      <c r="D23" s="70">
        <v>60</v>
      </c>
      <c r="E23" s="70">
        <v>57</v>
      </c>
      <c r="F23" s="70">
        <v>4750</v>
      </c>
      <c r="G23" s="70">
        <v>4750</v>
      </c>
      <c r="H23" s="70">
        <v>2.5263157894736841</v>
      </c>
      <c r="I23" s="70">
        <v>2.736842105263158</v>
      </c>
      <c r="J23" s="274"/>
    </row>
    <row r="24" spans="1:10" x14ac:dyDescent="0.25">
      <c r="A24" s="70">
        <v>13000</v>
      </c>
      <c r="B24" s="70">
        <v>12000</v>
      </c>
      <c r="C24" s="70">
        <v>12750</v>
      </c>
      <c r="D24" s="70">
        <v>55</v>
      </c>
      <c r="E24" s="70">
        <v>60</v>
      </c>
      <c r="F24" s="70">
        <v>4750</v>
      </c>
      <c r="G24" s="70">
        <v>4750</v>
      </c>
      <c r="H24" s="70">
        <v>2.6842105263157894</v>
      </c>
      <c r="I24" s="70">
        <v>2.5263157894736841</v>
      </c>
      <c r="J24" s="274"/>
    </row>
    <row r="25" spans="1:10" x14ac:dyDescent="0.25">
      <c r="A25" s="70">
        <v>12000</v>
      </c>
      <c r="B25" s="70">
        <v>12750</v>
      </c>
      <c r="C25" s="70">
        <v>12000</v>
      </c>
      <c r="D25" s="70">
        <v>39</v>
      </c>
      <c r="E25" s="70">
        <v>55</v>
      </c>
      <c r="F25" s="70">
        <v>5750</v>
      </c>
      <c r="G25" s="70">
        <v>4750</v>
      </c>
      <c r="H25" s="70">
        <v>2.0869565217391304</v>
      </c>
      <c r="I25" s="70">
        <v>2.6842105263157894</v>
      </c>
      <c r="J25" s="274"/>
    </row>
    <row r="26" spans="1:10" x14ac:dyDescent="0.25">
      <c r="A26" s="70">
        <v>12750</v>
      </c>
      <c r="B26" s="70">
        <v>12000</v>
      </c>
      <c r="C26" s="70">
        <v>12000</v>
      </c>
      <c r="D26" s="70">
        <v>50</v>
      </c>
      <c r="E26" s="70">
        <v>39</v>
      </c>
      <c r="F26" s="70">
        <v>1750</v>
      </c>
      <c r="G26" s="70">
        <v>5750</v>
      </c>
      <c r="H26" s="70">
        <v>6.8571428571428568</v>
      </c>
      <c r="I26" s="70">
        <v>2.0869565217391304</v>
      </c>
      <c r="J26" s="274"/>
    </row>
    <row r="27" spans="1:10" x14ac:dyDescent="0.25">
      <c r="A27" s="70">
        <v>12000</v>
      </c>
      <c r="B27" s="70">
        <v>12000</v>
      </c>
      <c r="C27" s="70">
        <v>12250</v>
      </c>
      <c r="D27" s="70">
        <v>41</v>
      </c>
      <c r="E27" s="70">
        <v>50</v>
      </c>
      <c r="F27" s="70">
        <v>3750</v>
      </c>
      <c r="G27" s="70">
        <v>1750</v>
      </c>
      <c r="H27" s="70">
        <v>3.2666666666666666</v>
      </c>
      <c r="I27" s="70">
        <v>6.8571428571428568</v>
      </c>
      <c r="J27" s="274"/>
    </row>
    <row r="28" spans="1:10" x14ac:dyDescent="0.25">
      <c r="A28" s="70">
        <v>12000</v>
      </c>
      <c r="B28" s="70">
        <v>12250</v>
      </c>
      <c r="C28" s="70">
        <v>11500</v>
      </c>
      <c r="D28" s="70">
        <v>45</v>
      </c>
      <c r="E28" s="70">
        <v>41</v>
      </c>
      <c r="F28" s="70">
        <v>4750</v>
      </c>
      <c r="G28" s="70">
        <v>3750</v>
      </c>
      <c r="H28" s="70">
        <v>2.4210526315789473</v>
      </c>
      <c r="I28" s="70">
        <v>3.2666666666666666</v>
      </c>
      <c r="J28" s="274"/>
    </row>
    <row r="29" spans="1:10" x14ac:dyDescent="0.25">
      <c r="A29" s="70">
        <v>12250</v>
      </c>
      <c r="B29" s="70">
        <v>11500</v>
      </c>
      <c r="C29" s="70">
        <v>11000</v>
      </c>
      <c r="D29" s="70">
        <v>44</v>
      </c>
      <c r="E29" s="70">
        <v>45</v>
      </c>
      <c r="F29" s="70">
        <v>5750</v>
      </c>
      <c r="G29" s="70">
        <v>4750</v>
      </c>
      <c r="H29" s="70">
        <v>1.9130434782608696</v>
      </c>
      <c r="I29" s="70">
        <v>2.4210526315789473</v>
      </c>
      <c r="J29" s="274"/>
    </row>
    <row r="30" spans="1:10" x14ac:dyDescent="0.25">
      <c r="A30" s="70">
        <v>11500</v>
      </c>
      <c r="B30" s="70">
        <v>11000</v>
      </c>
      <c r="C30" s="70">
        <v>11000</v>
      </c>
      <c r="D30" s="70">
        <v>35</v>
      </c>
      <c r="E30" s="70">
        <v>44</v>
      </c>
      <c r="F30" s="70">
        <v>2750</v>
      </c>
      <c r="G30" s="70">
        <v>5750</v>
      </c>
      <c r="H30" s="70">
        <v>4</v>
      </c>
      <c r="I30" s="70">
        <v>1.9130434782608696</v>
      </c>
      <c r="J30" s="274"/>
    </row>
    <row r="31" spans="1:10" x14ac:dyDescent="0.25">
      <c r="A31" s="70">
        <v>11000</v>
      </c>
      <c r="B31" s="70">
        <v>11000</v>
      </c>
      <c r="C31" s="70">
        <v>10000</v>
      </c>
      <c r="D31" s="70">
        <v>35</v>
      </c>
      <c r="E31" s="70">
        <v>35</v>
      </c>
      <c r="F31" s="70">
        <v>5750</v>
      </c>
      <c r="G31" s="70">
        <v>2750</v>
      </c>
      <c r="H31" s="70">
        <v>1.7391304347826086</v>
      </c>
      <c r="I31" s="70">
        <v>4</v>
      </c>
      <c r="J31" s="274"/>
    </row>
    <row r="32" spans="1:10" x14ac:dyDescent="0.25">
      <c r="A32" s="70">
        <v>11000</v>
      </c>
      <c r="B32" s="70">
        <v>10000</v>
      </c>
      <c r="C32" s="70">
        <v>11500</v>
      </c>
      <c r="D32" s="70">
        <v>48</v>
      </c>
      <c r="E32" s="70">
        <v>35</v>
      </c>
      <c r="F32" s="70">
        <v>2750</v>
      </c>
      <c r="G32" s="70">
        <v>5750</v>
      </c>
      <c r="H32" s="70">
        <v>4.1818181818181817</v>
      </c>
      <c r="I32" s="70">
        <v>1.7391304347826086</v>
      </c>
      <c r="J32" s="274"/>
    </row>
    <row r="33" spans="1:10" x14ac:dyDescent="0.25">
      <c r="A33" s="70">
        <v>10000</v>
      </c>
      <c r="B33" s="70">
        <v>11500</v>
      </c>
      <c r="C33" s="70">
        <v>11500</v>
      </c>
      <c r="D33" s="70">
        <v>53</v>
      </c>
      <c r="E33" s="70">
        <v>48</v>
      </c>
      <c r="F33" s="70">
        <v>4750</v>
      </c>
      <c r="G33" s="70">
        <v>2750</v>
      </c>
      <c r="H33" s="70">
        <v>2.4210526315789473</v>
      </c>
      <c r="I33" s="70">
        <v>4.1818181818181817</v>
      </c>
      <c r="J33" s="274"/>
    </row>
    <row r="34" spans="1:10" x14ac:dyDescent="0.25">
      <c r="A34" s="70">
        <v>11500</v>
      </c>
      <c r="B34" s="70">
        <v>11500</v>
      </c>
      <c r="C34" s="70">
        <v>13000</v>
      </c>
      <c r="D34" s="70">
        <v>56</v>
      </c>
      <c r="E34" s="70">
        <v>53</v>
      </c>
      <c r="F34" s="70">
        <v>6750</v>
      </c>
      <c r="G34" s="70">
        <v>4750</v>
      </c>
      <c r="H34" s="70">
        <v>1.9259259259259258</v>
      </c>
      <c r="I34" s="70">
        <v>2.4210526315789473</v>
      </c>
      <c r="J34" s="274"/>
    </row>
    <row r="35" spans="1:10" x14ac:dyDescent="0.25">
      <c r="A35" s="70">
        <v>11500</v>
      </c>
      <c r="B35" s="70">
        <v>13000</v>
      </c>
      <c r="C35" s="70">
        <v>11750</v>
      </c>
      <c r="D35" s="70">
        <v>60</v>
      </c>
      <c r="E35" s="70">
        <v>56</v>
      </c>
      <c r="F35" s="70">
        <v>1750</v>
      </c>
      <c r="G35" s="70">
        <v>6750</v>
      </c>
      <c r="H35" s="70">
        <v>6.7142857142857144</v>
      </c>
      <c r="I35" s="70">
        <v>1.9259259259259258</v>
      </c>
      <c r="J35" s="274"/>
    </row>
    <row r="36" spans="1:10" x14ac:dyDescent="0.25">
      <c r="A36" s="70">
        <v>13000</v>
      </c>
      <c r="B36" s="70">
        <v>11750</v>
      </c>
      <c r="C36" s="70">
        <v>11250</v>
      </c>
      <c r="D36" s="70">
        <v>54</v>
      </c>
      <c r="E36" s="70">
        <v>60</v>
      </c>
      <c r="F36" s="70">
        <v>1750</v>
      </c>
      <c r="G36" s="70">
        <v>1750</v>
      </c>
      <c r="H36" s="70">
        <v>6.4285714285714288</v>
      </c>
      <c r="I36" s="70">
        <v>6.7142857142857144</v>
      </c>
      <c r="J36" s="274"/>
    </row>
    <row r="37" spans="1:10" x14ac:dyDescent="0.25">
      <c r="A37" s="70">
        <v>11750</v>
      </c>
      <c r="B37" s="70">
        <v>11250</v>
      </c>
      <c r="C37" s="70">
        <v>11000</v>
      </c>
      <c r="D37" s="70">
        <v>52</v>
      </c>
      <c r="E37" s="70">
        <v>54</v>
      </c>
      <c r="F37" s="70">
        <v>1750</v>
      </c>
      <c r="G37" s="70">
        <v>1750</v>
      </c>
      <c r="H37" s="70">
        <v>6.2857142857142856</v>
      </c>
      <c r="I37" s="70">
        <v>6.4285714285714288</v>
      </c>
      <c r="J37" s="274"/>
    </row>
    <row r="38" spans="1:10" x14ac:dyDescent="0.25">
      <c r="A38" s="70">
        <v>11250</v>
      </c>
      <c r="B38" s="70">
        <v>11000</v>
      </c>
      <c r="C38" s="70">
        <v>10750</v>
      </c>
      <c r="D38" s="70">
        <v>43</v>
      </c>
      <c r="E38" s="70">
        <v>52</v>
      </c>
      <c r="F38" s="70">
        <v>2750</v>
      </c>
      <c r="G38" s="70">
        <v>1750</v>
      </c>
      <c r="H38" s="70">
        <v>3.9090909090909092</v>
      </c>
      <c r="I38" s="70">
        <v>6.2857142857142856</v>
      </c>
      <c r="J38" s="274"/>
    </row>
    <row r="39" spans="1:10" x14ac:dyDescent="0.25">
      <c r="A39" s="70">
        <v>11000</v>
      </c>
      <c r="B39" s="70">
        <v>10750</v>
      </c>
      <c r="C39" s="70">
        <v>10250</v>
      </c>
      <c r="D39" s="70">
        <v>40</v>
      </c>
      <c r="E39" s="70">
        <v>43</v>
      </c>
      <c r="F39" s="70">
        <v>1750</v>
      </c>
      <c r="G39" s="70">
        <v>2750</v>
      </c>
      <c r="H39" s="70">
        <v>5.8571428571428568</v>
      </c>
      <c r="I39" s="70">
        <v>3.9090909090909092</v>
      </c>
      <c r="J39" s="274"/>
    </row>
    <row r="40" spans="1:10" x14ac:dyDescent="0.25">
      <c r="A40" s="70">
        <v>10750</v>
      </c>
      <c r="B40" s="70">
        <v>10250</v>
      </c>
      <c r="C40" s="70">
        <v>8250</v>
      </c>
      <c r="D40" s="70">
        <v>29</v>
      </c>
      <c r="E40" s="70">
        <v>40</v>
      </c>
      <c r="F40" s="70">
        <v>7750</v>
      </c>
      <c r="G40" s="70">
        <v>1750</v>
      </c>
      <c r="H40" s="70">
        <v>1.064516129032258</v>
      </c>
      <c r="I40" s="70">
        <v>5.8571428571428568</v>
      </c>
      <c r="J40" s="274"/>
    </row>
    <row r="41" spans="1:10" x14ac:dyDescent="0.25">
      <c r="A41" s="70">
        <v>10250</v>
      </c>
      <c r="B41" s="70">
        <v>8250</v>
      </c>
      <c r="C41" s="70">
        <v>10000</v>
      </c>
      <c r="D41" s="70">
        <v>52</v>
      </c>
      <c r="E41" s="70">
        <v>29</v>
      </c>
      <c r="F41" s="70">
        <v>1750</v>
      </c>
      <c r="G41" s="70">
        <v>7750</v>
      </c>
      <c r="H41" s="70">
        <v>5.7142857142857144</v>
      </c>
      <c r="I41" s="70">
        <v>1.064516129032258</v>
      </c>
      <c r="J41" s="274"/>
    </row>
    <row r="42" spans="1:10" x14ac:dyDescent="0.25">
      <c r="A42" s="70">
        <v>8250</v>
      </c>
      <c r="B42" s="70">
        <v>10000</v>
      </c>
      <c r="C42" s="70">
        <v>11000</v>
      </c>
      <c r="D42" s="70">
        <v>60</v>
      </c>
      <c r="E42" s="70">
        <v>52</v>
      </c>
      <c r="F42" s="70">
        <v>2750</v>
      </c>
      <c r="G42" s="70">
        <v>1750</v>
      </c>
      <c r="H42" s="70">
        <v>4</v>
      </c>
      <c r="I42" s="70">
        <v>5.7142857142857144</v>
      </c>
      <c r="J42" s="274"/>
    </row>
    <row r="43" spans="1:10" x14ac:dyDescent="0.25">
      <c r="A43" s="70">
        <v>10000</v>
      </c>
      <c r="B43" s="70">
        <v>11000</v>
      </c>
      <c r="C43" s="70">
        <v>12000</v>
      </c>
      <c r="D43" s="70">
        <v>65</v>
      </c>
      <c r="E43" s="70">
        <v>60</v>
      </c>
      <c r="F43" s="70">
        <v>3750</v>
      </c>
      <c r="G43" s="70">
        <v>2750</v>
      </c>
      <c r="H43" s="70">
        <v>3.2</v>
      </c>
      <c r="I43" s="70">
        <v>4</v>
      </c>
      <c r="J43" s="274"/>
    </row>
    <row r="44" spans="1:10" x14ac:dyDescent="0.25">
      <c r="A44" s="70">
        <v>11000</v>
      </c>
      <c r="B44" s="70">
        <v>12000</v>
      </c>
      <c r="C44" s="70">
        <v>11250</v>
      </c>
      <c r="D44" s="70">
        <v>58</v>
      </c>
      <c r="E44" s="70">
        <v>65</v>
      </c>
      <c r="F44" s="70">
        <v>2750</v>
      </c>
      <c r="G44" s="70">
        <v>3750</v>
      </c>
      <c r="H44" s="70">
        <v>4.0909090909090908</v>
      </c>
      <c r="I44" s="70">
        <v>3.2</v>
      </c>
      <c r="J44" s="274"/>
    </row>
    <row r="45" spans="1:10" x14ac:dyDescent="0.25">
      <c r="A45" s="70">
        <v>12000</v>
      </c>
      <c r="B45" s="70">
        <v>11250</v>
      </c>
      <c r="C45" s="70">
        <v>10500</v>
      </c>
      <c r="D45" s="70">
        <v>55</v>
      </c>
      <c r="E45" s="70">
        <v>58</v>
      </c>
      <c r="F45" s="70">
        <v>1000</v>
      </c>
      <c r="G45" s="70">
        <v>2750</v>
      </c>
      <c r="H45" s="70">
        <v>10.5</v>
      </c>
      <c r="I45" s="70">
        <v>4.0909090909090908</v>
      </c>
      <c r="J45" s="274"/>
    </row>
    <row r="46" spans="1:10" x14ac:dyDescent="0.25">
      <c r="A46" s="70">
        <v>11250</v>
      </c>
      <c r="B46" s="70">
        <v>10500</v>
      </c>
      <c r="C46" s="70">
        <v>10250</v>
      </c>
      <c r="D46" s="70">
        <v>53</v>
      </c>
      <c r="E46" s="70">
        <v>55</v>
      </c>
      <c r="F46" s="70">
        <v>1750</v>
      </c>
      <c r="G46" s="70">
        <v>1000</v>
      </c>
      <c r="H46" s="70">
        <v>5.8571428571428568</v>
      </c>
      <c r="I46" s="70">
        <v>10.5</v>
      </c>
      <c r="J46" s="274"/>
    </row>
    <row r="47" spans="1:10" x14ac:dyDescent="0.25">
      <c r="A47" s="70">
        <v>10500</v>
      </c>
      <c r="B47" s="70">
        <v>10250</v>
      </c>
      <c r="C47" s="70">
        <v>9750</v>
      </c>
      <c r="D47" s="70">
        <v>41</v>
      </c>
      <c r="E47" s="70">
        <v>53</v>
      </c>
      <c r="F47" s="70">
        <v>1750</v>
      </c>
      <c r="G47" s="70">
        <v>1750</v>
      </c>
      <c r="H47" s="70">
        <v>5.5714285714285712</v>
      </c>
      <c r="I47" s="70">
        <v>5.8571428571428568</v>
      </c>
      <c r="J47" s="274"/>
    </row>
    <row r="48" spans="1:10" x14ac:dyDescent="0.25">
      <c r="A48" s="70">
        <v>10250</v>
      </c>
      <c r="B48" s="70">
        <v>9750</v>
      </c>
      <c r="C48" s="70">
        <v>9000</v>
      </c>
      <c r="D48" s="70">
        <v>37</v>
      </c>
      <c r="E48" s="70">
        <v>41</v>
      </c>
      <c r="F48" s="70">
        <v>1750</v>
      </c>
      <c r="G48" s="70">
        <v>1750</v>
      </c>
      <c r="H48" s="70">
        <v>5.1428571428571432</v>
      </c>
      <c r="I48" s="70">
        <v>5.5714285714285712</v>
      </c>
      <c r="J48" s="274"/>
    </row>
    <row r="49" spans="1:10" x14ac:dyDescent="0.25">
      <c r="A49" s="70">
        <v>9750</v>
      </c>
      <c r="B49" s="70">
        <v>9000</v>
      </c>
      <c r="C49" s="70">
        <v>8500</v>
      </c>
      <c r="D49" s="70">
        <v>28</v>
      </c>
      <c r="E49" s="70">
        <v>37</v>
      </c>
      <c r="F49" s="70">
        <v>2750</v>
      </c>
      <c r="G49" s="70">
        <v>1750</v>
      </c>
      <c r="H49" s="70">
        <v>3.0909090909090908</v>
      </c>
      <c r="I49" s="70">
        <v>5.1428571428571432</v>
      </c>
      <c r="J49" s="274"/>
    </row>
    <row r="50" spans="1:10" x14ac:dyDescent="0.25">
      <c r="A50" s="70">
        <v>9000</v>
      </c>
      <c r="B50" s="70">
        <v>8500</v>
      </c>
      <c r="C50" s="70">
        <v>7750</v>
      </c>
      <c r="D50" s="70">
        <v>25</v>
      </c>
      <c r="E50" s="70">
        <v>28</v>
      </c>
      <c r="F50" s="70">
        <v>2750</v>
      </c>
      <c r="G50" s="70">
        <v>2750</v>
      </c>
      <c r="H50" s="70">
        <v>2.8181818181818183</v>
      </c>
      <c r="I50" s="70">
        <v>3.0909090909090908</v>
      </c>
      <c r="J50" s="274"/>
    </row>
    <row r="51" spans="1:10" x14ac:dyDescent="0.25">
      <c r="A51" s="70">
        <v>8500</v>
      </c>
      <c r="B51" s="70">
        <v>7750</v>
      </c>
      <c r="C51" s="70">
        <v>8000</v>
      </c>
      <c r="D51" s="70">
        <v>23</v>
      </c>
      <c r="E51" s="70">
        <v>25</v>
      </c>
      <c r="F51" s="70">
        <v>4750</v>
      </c>
      <c r="G51" s="70">
        <v>2750</v>
      </c>
      <c r="H51" s="70">
        <v>1.6842105263157894</v>
      </c>
      <c r="I51" s="70">
        <v>2.8181818181818183</v>
      </c>
      <c r="J51" s="274"/>
    </row>
    <row r="52" spans="1:10" x14ac:dyDescent="0.25">
      <c r="A52" s="70">
        <v>7750</v>
      </c>
      <c r="B52" s="70">
        <v>8000</v>
      </c>
      <c r="C52" s="70">
        <v>7750</v>
      </c>
      <c r="D52" s="70">
        <v>24</v>
      </c>
      <c r="E52" s="70">
        <v>23</v>
      </c>
      <c r="F52" s="70">
        <v>2750</v>
      </c>
      <c r="G52" s="70">
        <v>4750</v>
      </c>
      <c r="H52" s="70">
        <v>2.8181818181818183</v>
      </c>
      <c r="I52" s="70">
        <v>1.6842105263157894</v>
      </c>
      <c r="J52" s="274"/>
    </row>
    <row r="53" spans="1:10" x14ac:dyDescent="0.25">
      <c r="A53" s="70">
        <v>8000</v>
      </c>
      <c r="B53" s="70">
        <v>7750</v>
      </c>
      <c r="C53" s="70">
        <v>7500</v>
      </c>
      <c r="D53" s="70">
        <v>18</v>
      </c>
      <c r="E53" s="70">
        <v>24</v>
      </c>
      <c r="F53" s="70">
        <v>4750</v>
      </c>
      <c r="G53" s="70">
        <v>2750</v>
      </c>
      <c r="H53" s="70">
        <v>1.5789473684210527</v>
      </c>
      <c r="I53" s="70">
        <v>2.8181818181818183</v>
      </c>
      <c r="J53" s="274"/>
    </row>
    <row r="54" spans="1:10" x14ac:dyDescent="0.25">
      <c r="A54" s="70">
        <v>7750</v>
      </c>
      <c r="B54" s="70">
        <v>7500</v>
      </c>
      <c r="C54" s="70">
        <v>7000</v>
      </c>
      <c r="D54" s="70">
        <v>16</v>
      </c>
      <c r="E54" s="70">
        <v>18</v>
      </c>
      <c r="F54" s="70">
        <v>4750</v>
      </c>
      <c r="G54" s="70">
        <v>4750</v>
      </c>
      <c r="H54" s="70">
        <v>1.4736842105263157</v>
      </c>
      <c r="I54" s="70">
        <v>1.5789473684210527</v>
      </c>
      <c r="J54" s="274"/>
    </row>
    <row r="55" spans="1:10" x14ac:dyDescent="0.25">
      <c r="A55" s="70">
        <v>7500</v>
      </c>
      <c r="B55" s="70">
        <v>7000</v>
      </c>
      <c r="C55" s="70">
        <v>5750</v>
      </c>
      <c r="D55" s="70">
        <v>18</v>
      </c>
      <c r="E55" s="70">
        <v>16</v>
      </c>
      <c r="F55" s="70">
        <v>4750</v>
      </c>
      <c r="G55" s="70">
        <v>4750</v>
      </c>
      <c r="H55" s="70">
        <v>1.2105263157894737</v>
      </c>
      <c r="I55" s="70">
        <v>1.4736842105263157</v>
      </c>
      <c r="J55" s="274"/>
    </row>
    <row r="56" spans="1:10" x14ac:dyDescent="0.25">
      <c r="A56" s="70">
        <v>7000</v>
      </c>
      <c r="B56" s="70">
        <v>5750</v>
      </c>
      <c r="C56" s="70">
        <v>6250</v>
      </c>
      <c r="D56" s="70">
        <v>38</v>
      </c>
      <c r="E56" s="70">
        <v>18</v>
      </c>
      <c r="F56" s="70">
        <v>1750</v>
      </c>
      <c r="G56" s="70">
        <v>4750</v>
      </c>
      <c r="H56" s="70">
        <v>3.5714285714285716</v>
      </c>
      <c r="I56" s="70">
        <v>1.2105263157894737</v>
      </c>
      <c r="J56" s="274"/>
    </row>
    <row r="57" spans="1:10" x14ac:dyDescent="0.25">
      <c r="A57" s="70">
        <v>5750</v>
      </c>
      <c r="B57" s="70">
        <v>6250</v>
      </c>
      <c r="C57" s="70">
        <v>5000</v>
      </c>
      <c r="D57" s="70">
        <v>37</v>
      </c>
      <c r="E57" s="70">
        <v>38</v>
      </c>
      <c r="F57" s="70">
        <v>4750</v>
      </c>
      <c r="G57" s="70">
        <v>1750</v>
      </c>
      <c r="H57" s="70">
        <v>1.0526315789473684</v>
      </c>
      <c r="I57" s="70">
        <v>3.5714285714285716</v>
      </c>
      <c r="J57" s="274"/>
    </row>
    <row r="58" spans="1:10" x14ac:dyDescent="0.25">
      <c r="A58" s="70">
        <v>6250</v>
      </c>
      <c r="B58" s="70">
        <v>5000</v>
      </c>
      <c r="C58" s="70">
        <v>5500</v>
      </c>
      <c r="D58" s="70">
        <v>38</v>
      </c>
      <c r="E58" s="70">
        <v>37</v>
      </c>
      <c r="F58" s="70">
        <v>1750</v>
      </c>
      <c r="G58" s="70">
        <v>4750</v>
      </c>
      <c r="H58" s="70">
        <v>3.1428571428571428</v>
      </c>
      <c r="I58" s="70">
        <v>1.0526315789473684</v>
      </c>
      <c r="J58" s="274"/>
    </row>
    <row r="59" spans="1:10" x14ac:dyDescent="0.25">
      <c r="A59" s="70">
        <v>5000</v>
      </c>
      <c r="B59" s="70">
        <v>5500</v>
      </c>
      <c r="C59" s="70">
        <v>6000</v>
      </c>
      <c r="D59" s="70">
        <v>48</v>
      </c>
      <c r="E59" s="70">
        <v>38</v>
      </c>
      <c r="F59" s="70">
        <v>4750</v>
      </c>
      <c r="G59" s="70">
        <v>1750</v>
      </c>
      <c r="H59" s="70">
        <v>1.263157894736842</v>
      </c>
      <c r="I59" s="70">
        <v>3.1428571428571428</v>
      </c>
      <c r="J59" s="274"/>
    </row>
    <row r="60" spans="1:10" x14ac:dyDescent="0.25">
      <c r="A60" s="70">
        <v>5500</v>
      </c>
      <c r="B60" s="70">
        <v>6000</v>
      </c>
      <c r="C60" s="70">
        <v>6000</v>
      </c>
      <c r="D60" s="70">
        <v>54</v>
      </c>
      <c r="E60" s="70">
        <v>48</v>
      </c>
      <c r="F60" s="70">
        <v>1750</v>
      </c>
      <c r="G60" s="70">
        <v>4750</v>
      </c>
      <c r="H60" s="70">
        <v>3.4285714285714284</v>
      </c>
      <c r="I60" s="70">
        <v>1.263157894736842</v>
      </c>
      <c r="J60" s="274"/>
    </row>
    <row r="61" spans="1:10" x14ac:dyDescent="0.25">
      <c r="A61" s="70">
        <v>6000</v>
      </c>
      <c r="B61" s="70">
        <v>6000</v>
      </c>
      <c r="C61" s="70">
        <v>7000</v>
      </c>
      <c r="D61" s="70">
        <v>48</v>
      </c>
      <c r="E61" s="70">
        <v>54</v>
      </c>
      <c r="F61" s="70">
        <v>2750</v>
      </c>
      <c r="G61" s="70">
        <v>1750</v>
      </c>
      <c r="H61" s="70">
        <v>2.5454545454545454</v>
      </c>
      <c r="I61" s="70">
        <v>3.4285714285714284</v>
      </c>
      <c r="J61" s="274"/>
    </row>
    <row r="62" spans="1:10" x14ac:dyDescent="0.25">
      <c r="A62" s="70">
        <v>6000</v>
      </c>
      <c r="B62" s="70">
        <v>7000</v>
      </c>
      <c r="C62" s="70">
        <v>5500</v>
      </c>
      <c r="D62" s="70">
        <v>51</v>
      </c>
      <c r="E62" s="70">
        <v>48</v>
      </c>
      <c r="F62" s="70">
        <v>1000</v>
      </c>
      <c r="G62" s="70">
        <v>2750</v>
      </c>
      <c r="H62" s="70">
        <v>5.5</v>
      </c>
      <c r="I62" s="70">
        <v>2.5454545454545454</v>
      </c>
      <c r="J62" s="274"/>
    </row>
    <row r="63" spans="1:10" x14ac:dyDescent="0.25">
      <c r="A63" s="70">
        <v>7000</v>
      </c>
      <c r="B63" s="70">
        <v>5500</v>
      </c>
      <c r="C63" s="70">
        <v>7250</v>
      </c>
      <c r="D63" s="70">
        <v>49</v>
      </c>
      <c r="E63" s="70">
        <v>51</v>
      </c>
      <c r="F63" s="70">
        <v>1750</v>
      </c>
      <c r="G63" s="70">
        <v>1000</v>
      </c>
      <c r="H63" s="70">
        <v>4.1428571428571432</v>
      </c>
      <c r="I63" s="70">
        <v>5.5</v>
      </c>
      <c r="J63" s="274"/>
    </row>
    <row r="64" spans="1:10" x14ac:dyDescent="0.25">
      <c r="A64" s="70">
        <v>5500</v>
      </c>
      <c r="B64" s="70">
        <v>7250</v>
      </c>
      <c r="C64" s="70">
        <v>7500</v>
      </c>
      <c r="D64" s="70">
        <v>55</v>
      </c>
      <c r="E64" s="70">
        <v>49</v>
      </c>
      <c r="F64" s="70">
        <v>3750</v>
      </c>
      <c r="G64" s="70">
        <v>1750</v>
      </c>
      <c r="H64" s="70">
        <v>2</v>
      </c>
      <c r="I64" s="70">
        <v>4.1428571428571432</v>
      </c>
      <c r="J64" s="274"/>
    </row>
    <row r="65" spans="1:10" x14ac:dyDescent="0.25">
      <c r="A65" s="70">
        <v>7250</v>
      </c>
      <c r="B65" s="70">
        <v>7500</v>
      </c>
      <c r="C65" s="70">
        <v>6500</v>
      </c>
      <c r="D65" s="70">
        <v>54</v>
      </c>
      <c r="E65" s="70">
        <v>55</v>
      </c>
      <c r="F65" s="70">
        <v>3750</v>
      </c>
      <c r="G65" s="70">
        <v>3750</v>
      </c>
      <c r="H65" s="70">
        <v>1.7333333333333334</v>
      </c>
      <c r="I65" s="70">
        <v>2</v>
      </c>
      <c r="J65" s="274"/>
    </row>
    <row r="66" spans="1:10" x14ac:dyDescent="0.25">
      <c r="A66" s="70">
        <v>7500</v>
      </c>
      <c r="B66" s="70">
        <v>6500</v>
      </c>
      <c r="C66" s="70">
        <v>7500</v>
      </c>
      <c r="D66" s="70">
        <v>46</v>
      </c>
      <c r="E66" s="70">
        <v>54</v>
      </c>
      <c r="F66" s="70">
        <v>2750</v>
      </c>
      <c r="G66" s="70">
        <v>3750</v>
      </c>
      <c r="H66" s="70">
        <v>2.7272727272727271</v>
      </c>
      <c r="I66" s="70">
        <v>1.7333333333333334</v>
      </c>
      <c r="J66" s="274"/>
    </row>
    <row r="67" spans="1:10" x14ac:dyDescent="0.25">
      <c r="A67" s="70">
        <v>6500</v>
      </c>
      <c r="B67" s="70">
        <v>7500</v>
      </c>
      <c r="C67" s="70">
        <v>7000</v>
      </c>
      <c r="D67" s="70">
        <v>54</v>
      </c>
      <c r="E67" s="70">
        <v>46</v>
      </c>
      <c r="F67" s="70">
        <v>4750</v>
      </c>
      <c r="G67" s="70">
        <v>2750</v>
      </c>
      <c r="H67" s="70">
        <v>1.4736842105263157</v>
      </c>
      <c r="I67" s="70">
        <v>2.7272727272727271</v>
      </c>
      <c r="J67" s="274"/>
    </row>
    <row r="68" spans="1:10" x14ac:dyDescent="0.25">
      <c r="A68" s="70">
        <v>7500</v>
      </c>
      <c r="B68" s="70">
        <v>7000</v>
      </c>
      <c r="C68" s="70">
        <v>7000</v>
      </c>
      <c r="D68" s="70">
        <v>50</v>
      </c>
      <c r="E68" s="70">
        <v>54</v>
      </c>
      <c r="F68" s="70">
        <v>2750</v>
      </c>
      <c r="G68" s="70">
        <v>4750</v>
      </c>
      <c r="H68" s="70">
        <v>2.5454545454545454</v>
      </c>
      <c r="I68" s="70">
        <v>1.4736842105263157</v>
      </c>
      <c r="J68" s="274"/>
    </row>
    <row r="69" spans="1:10" x14ac:dyDescent="0.25">
      <c r="A69" s="70">
        <v>7000</v>
      </c>
      <c r="B69" s="70">
        <v>7000</v>
      </c>
      <c r="C69" s="70">
        <v>7250</v>
      </c>
      <c r="D69" s="70">
        <v>45</v>
      </c>
      <c r="E69" s="70">
        <v>50</v>
      </c>
      <c r="F69" s="70">
        <v>1750</v>
      </c>
      <c r="G69" s="70">
        <v>2750</v>
      </c>
      <c r="H69" s="70">
        <v>4.1428571428571432</v>
      </c>
      <c r="I69" s="70">
        <v>2.5454545454545454</v>
      </c>
      <c r="J69" s="274"/>
    </row>
    <row r="70" spans="1:10" x14ac:dyDescent="0.25">
      <c r="A70" s="70">
        <v>7000</v>
      </c>
      <c r="B70" s="70">
        <v>7250</v>
      </c>
      <c r="C70" s="70">
        <v>6500</v>
      </c>
      <c r="D70" s="70">
        <v>39</v>
      </c>
      <c r="E70" s="70">
        <v>45</v>
      </c>
      <c r="F70" s="70">
        <v>1750</v>
      </c>
      <c r="G70" s="70">
        <v>1750</v>
      </c>
      <c r="H70" s="70">
        <v>3.7142857142857144</v>
      </c>
      <c r="I70" s="70">
        <v>4.1428571428571432</v>
      </c>
      <c r="J70" s="274"/>
    </row>
    <row r="71" spans="1:10" x14ac:dyDescent="0.25">
      <c r="A71" s="70">
        <v>7250</v>
      </c>
      <c r="B71" s="70">
        <v>6500</v>
      </c>
      <c r="C71" s="70">
        <v>6000</v>
      </c>
      <c r="D71" s="70">
        <v>34</v>
      </c>
      <c r="E71" s="70">
        <v>39</v>
      </c>
      <c r="F71" s="70">
        <v>2750</v>
      </c>
      <c r="G71" s="70">
        <v>1750</v>
      </c>
      <c r="H71" s="70">
        <v>2.1818181818181817</v>
      </c>
      <c r="I71" s="70">
        <v>3.7142857142857144</v>
      </c>
      <c r="J71" s="274"/>
    </row>
    <row r="72" spans="1:10" x14ac:dyDescent="0.25">
      <c r="A72" s="70">
        <v>6500</v>
      </c>
      <c r="B72" s="70">
        <v>6000</v>
      </c>
      <c r="C72" s="70">
        <v>6000</v>
      </c>
      <c r="D72" s="70">
        <v>33</v>
      </c>
      <c r="E72" s="70">
        <v>34</v>
      </c>
      <c r="F72" s="70">
        <v>1750</v>
      </c>
      <c r="G72" s="70">
        <v>2750</v>
      </c>
      <c r="H72" s="70">
        <v>3.4285714285714284</v>
      </c>
      <c r="I72" s="70">
        <v>2.1818181818181817</v>
      </c>
      <c r="J72" s="274"/>
    </row>
    <row r="73" spans="1:10" x14ac:dyDescent="0.25">
      <c r="A73" s="70">
        <v>6000</v>
      </c>
      <c r="B73" s="70">
        <v>6000</v>
      </c>
      <c r="C73" s="70">
        <v>4750</v>
      </c>
      <c r="D73" s="70">
        <v>31</v>
      </c>
      <c r="E73" s="70">
        <v>33</v>
      </c>
      <c r="F73" s="70">
        <v>1750</v>
      </c>
      <c r="G73" s="70">
        <v>1750</v>
      </c>
      <c r="H73" s="70">
        <v>2.7142857142857144</v>
      </c>
      <c r="I73" s="70">
        <v>3.4285714285714284</v>
      </c>
      <c r="J73" s="274"/>
    </row>
    <row r="74" spans="1:10" x14ac:dyDescent="0.25">
      <c r="A74" s="70">
        <v>6000</v>
      </c>
      <c r="B74" s="70">
        <v>4750</v>
      </c>
      <c r="C74" s="70">
        <v>4250</v>
      </c>
      <c r="D74" s="70">
        <v>23</v>
      </c>
      <c r="E74" s="70">
        <v>31</v>
      </c>
      <c r="F74" s="70">
        <v>1750</v>
      </c>
      <c r="G74" s="70">
        <v>1750</v>
      </c>
      <c r="H74" s="70">
        <v>2.4285714285714284</v>
      </c>
      <c r="I74" s="70">
        <v>2.7142857142857144</v>
      </c>
      <c r="J74" s="274"/>
    </row>
    <row r="75" spans="1:10" x14ac:dyDescent="0.25">
      <c r="A75" s="70">
        <v>4750</v>
      </c>
      <c r="B75" s="70">
        <v>4250</v>
      </c>
      <c r="C75" s="70">
        <v>4500</v>
      </c>
      <c r="D75" s="70">
        <v>28</v>
      </c>
      <c r="E75" s="70">
        <v>23</v>
      </c>
      <c r="F75" s="70">
        <v>1750</v>
      </c>
      <c r="G75" s="70">
        <v>1750</v>
      </c>
      <c r="H75" s="70">
        <v>2.5714285714285716</v>
      </c>
      <c r="I75" s="70">
        <v>2.4285714285714284</v>
      </c>
      <c r="J75" s="274"/>
    </row>
    <row r="76" spans="1:10" x14ac:dyDescent="0.25">
      <c r="A76" s="70">
        <v>4250</v>
      </c>
      <c r="B76" s="70">
        <v>4500</v>
      </c>
      <c r="C76" s="70">
        <v>4500</v>
      </c>
      <c r="D76" s="70">
        <v>20</v>
      </c>
      <c r="E76" s="70">
        <v>28</v>
      </c>
      <c r="F76" s="70">
        <v>2750</v>
      </c>
      <c r="G76" s="70">
        <v>1750</v>
      </c>
      <c r="H76" s="70">
        <v>1.6363636363636365</v>
      </c>
      <c r="I76" s="70">
        <v>2.5714285714285716</v>
      </c>
      <c r="J76" s="274"/>
    </row>
    <row r="77" spans="1:10" x14ac:dyDescent="0.25">
      <c r="A77" s="70">
        <v>4500</v>
      </c>
      <c r="B77" s="70">
        <v>4500</v>
      </c>
      <c r="C77" s="70">
        <v>6000</v>
      </c>
      <c r="D77" s="70">
        <v>26</v>
      </c>
      <c r="E77" s="70">
        <v>20</v>
      </c>
      <c r="F77" s="70">
        <v>4750</v>
      </c>
      <c r="G77" s="70">
        <v>2750</v>
      </c>
      <c r="H77" s="70">
        <v>1.263157894736842</v>
      </c>
      <c r="I77" s="70">
        <v>1.6363636363636365</v>
      </c>
      <c r="J77" s="274"/>
    </row>
    <row r="78" spans="1:10" x14ac:dyDescent="0.25">
      <c r="A78" s="70">
        <v>4500</v>
      </c>
      <c r="B78" s="70">
        <v>6000</v>
      </c>
      <c r="C78" s="70">
        <v>8000</v>
      </c>
      <c r="D78" s="70">
        <v>28</v>
      </c>
      <c r="E78" s="70">
        <v>26</v>
      </c>
      <c r="F78" s="70">
        <v>4750</v>
      </c>
      <c r="G78" s="70">
        <v>4750</v>
      </c>
      <c r="H78" s="70">
        <v>1.6842105263157894</v>
      </c>
      <c r="I78" s="70">
        <v>1.263157894736842</v>
      </c>
      <c r="J78" s="274"/>
    </row>
    <row r="79" spans="1:10" x14ac:dyDescent="0.25">
      <c r="A79" s="70">
        <v>6000</v>
      </c>
      <c r="B79" s="70">
        <v>8000</v>
      </c>
      <c r="C79" s="70">
        <v>5750</v>
      </c>
      <c r="D79" s="70">
        <v>28</v>
      </c>
      <c r="E79" s="70">
        <v>28</v>
      </c>
      <c r="F79" s="70">
        <v>4750</v>
      </c>
      <c r="G79" s="70">
        <v>4750</v>
      </c>
      <c r="H79" s="70">
        <v>1.2105263157894737</v>
      </c>
      <c r="I79" s="70">
        <v>1.6842105263157894</v>
      </c>
      <c r="J79" s="274"/>
    </row>
    <row r="80" spans="1:10" x14ac:dyDescent="0.25">
      <c r="A80" s="70">
        <v>8000</v>
      </c>
      <c r="B80" s="70">
        <v>5750</v>
      </c>
      <c r="C80" s="70">
        <v>7750</v>
      </c>
      <c r="D80" s="70">
        <v>29</v>
      </c>
      <c r="E80" s="70">
        <v>28</v>
      </c>
      <c r="F80" s="70">
        <v>4750</v>
      </c>
      <c r="G80" s="70">
        <v>4750</v>
      </c>
      <c r="H80" s="70">
        <v>1.631578947368421</v>
      </c>
      <c r="I80" s="70">
        <v>1.2105263157894737</v>
      </c>
      <c r="J80" s="274"/>
    </row>
    <row r="81" spans="1:10" x14ac:dyDescent="0.25">
      <c r="A81" s="70">
        <v>5750</v>
      </c>
      <c r="B81" s="70">
        <v>7750</v>
      </c>
      <c r="C81" s="70">
        <v>9250</v>
      </c>
      <c r="D81" s="70">
        <v>28</v>
      </c>
      <c r="E81" s="70">
        <v>29</v>
      </c>
      <c r="F81" s="70">
        <v>5750</v>
      </c>
      <c r="G81" s="70">
        <v>4750</v>
      </c>
      <c r="H81" s="70">
        <v>1.6086956521739131</v>
      </c>
      <c r="I81" s="70">
        <v>1.631578947368421</v>
      </c>
      <c r="J81" s="274"/>
    </row>
    <row r="82" spans="1:10" x14ac:dyDescent="0.25">
      <c r="A82" s="70">
        <v>7750</v>
      </c>
      <c r="B82" s="70">
        <v>9250</v>
      </c>
      <c r="C82" s="70">
        <v>7250</v>
      </c>
      <c r="D82" s="70">
        <v>30</v>
      </c>
      <c r="E82" s="70">
        <v>28</v>
      </c>
      <c r="F82" s="70">
        <v>3750</v>
      </c>
      <c r="G82" s="70">
        <v>5750</v>
      </c>
      <c r="H82" s="70">
        <v>1.9333333333333333</v>
      </c>
      <c r="I82" s="70">
        <v>1.6086956521739131</v>
      </c>
      <c r="J82" s="274"/>
    </row>
    <row r="83" spans="1:10" x14ac:dyDescent="0.25">
      <c r="A83" s="70">
        <v>9250</v>
      </c>
      <c r="B83" s="70">
        <v>7250</v>
      </c>
      <c r="C83" s="70">
        <v>7250</v>
      </c>
      <c r="D83" s="70">
        <v>31</v>
      </c>
      <c r="E83" s="70">
        <v>30</v>
      </c>
      <c r="F83" s="70">
        <v>4750</v>
      </c>
      <c r="G83" s="70">
        <v>3750</v>
      </c>
      <c r="H83" s="70">
        <v>1.5263157894736843</v>
      </c>
      <c r="I83" s="70">
        <v>1.9333333333333333</v>
      </c>
      <c r="J83" s="274"/>
    </row>
    <row r="84" spans="1:10" x14ac:dyDescent="0.25">
      <c r="A84" s="70">
        <v>7250</v>
      </c>
      <c r="B84" s="70">
        <v>7250</v>
      </c>
      <c r="C84" s="70">
        <v>8250</v>
      </c>
      <c r="D84" s="70">
        <v>31</v>
      </c>
      <c r="E84" s="70">
        <v>31</v>
      </c>
      <c r="F84" s="70">
        <v>5750</v>
      </c>
      <c r="G84" s="70">
        <v>4750</v>
      </c>
      <c r="H84" s="70">
        <v>1.4347826086956521</v>
      </c>
      <c r="I84" s="70">
        <v>1.5263157894736843</v>
      </c>
      <c r="J84" s="274"/>
    </row>
    <row r="85" spans="1:10" x14ac:dyDescent="0.25">
      <c r="A85" s="70">
        <v>7250</v>
      </c>
      <c r="B85" s="70">
        <v>8250</v>
      </c>
      <c r="C85" s="70">
        <v>8250</v>
      </c>
      <c r="D85" s="70">
        <v>35</v>
      </c>
      <c r="E85" s="70">
        <v>31</v>
      </c>
      <c r="F85" s="70">
        <v>4750</v>
      </c>
      <c r="G85" s="70">
        <v>5750</v>
      </c>
      <c r="H85" s="70">
        <v>1.736842105263158</v>
      </c>
      <c r="I85" s="70">
        <v>1.4347826086956521</v>
      </c>
      <c r="J85" s="274"/>
    </row>
    <row r="86" spans="1:10" x14ac:dyDescent="0.25">
      <c r="A86" s="70">
        <v>8250</v>
      </c>
      <c r="B86" s="70">
        <v>8250</v>
      </c>
      <c r="C86" s="70">
        <v>8500</v>
      </c>
      <c r="D86" s="70">
        <v>33</v>
      </c>
      <c r="E86" s="70">
        <v>35</v>
      </c>
      <c r="F86" s="70">
        <v>4750</v>
      </c>
      <c r="G86" s="70">
        <v>4750</v>
      </c>
      <c r="H86" s="70">
        <v>1.7894736842105263</v>
      </c>
      <c r="I86" s="70">
        <v>1.736842105263158</v>
      </c>
      <c r="J86" s="274"/>
    </row>
    <row r="87" spans="1:10" x14ac:dyDescent="0.25">
      <c r="A87" s="70">
        <v>8250</v>
      </c>
      <c r="B87" s="70">
        <v>8500</v>
      </c>
      <c r="C87" s="70">
        <v>11250</v>
      </c>
      <c r="D87" s="70">
        <v>42</v>
      </c>
      <c r="E87" s="70">
        <v>33</v>
      </c>
      <c r="F87" s="70">
        <v>4750</v>
      </c>
      <c r="G87" s="70">
        <v>4750</v>
      </c>
      <c r="H87" s="70">
        <v>2.3684210526315788</v>
      </c>
      <c r="I87" s="70">
        <v>1.7894736842105263</v>
      </c>
      <c r="J87" s="274"/>
    </row>
    <row r="88" spans="1:10" x14ac:dyDescent="0.25">
      <c r="A88" s="70">
        <v>8500</v>
      </c>
      <c r="B88" s="70">
        <v>11250</v>
      </c>
      <c r="C88" s="70">
        <v>9750</v>
      </c>
      <c r="D88" s="70">
        <v>33</v>
      </c>
      <c r="E88" s="70">
        <v>42</v>
      </c>
      <c r="F88" s="70">
        <v>4750</v>
      </c>
      <c r="G88" s="70">
        <v>4750</v>
      </c>
      <c r="H88" s="70">
        <v>2.0526315789473686</v>
      </c>
      <c r="I88" s="70">
        <v>2.3684210526315788</v>
      </c>
      <c r="J88" s="274"/>
    </row>
    <row r="89" spans="1:10" x14ac:dyDescent="0.25">
      <c r="A89" s="70">
        <v>11250</v>
      </c>
      <c r="B89" s="70">
        <v>9750</v>
      </c>
      <c r="C89" s="70">
        <v>9750</v>
      </c>
      <c r="D89" s="70">
        <v>34</v>
      </c>
      <c r="E89" s="70">
        <v>33</v>
      </c>
      <c r="F89" s="70">
        <v>4750</v>
      </c>
      <c r="G89" s="70">
        <v>4750</v>
      </c>
      <c r="H89" s="70">
        <v>2.0526315789473686</v>
      </c>
      <c r="I89" s="70">
        <v>2.0526315789473686</v>
      </c>
      <c r="J89" s="274"/>
    </row>
    <row r="90" spans="1:10" x14ac:dyDescent="0.25">
      <c r="A90" s="70">
        <v>9750</v>
      </c>
      <c r="B90" s="70">
        <v>9750</v>
      </c>
      <c r="C90" s="70">
        <v>10750</v>
      </c>
      <c r="D90" s="70">
        <v>38</v>
      </c>
      <c r="E90" s="70">
        <v>34</v>
      </c>
      <c r="F90" s="70">
        <v>4750</v>
      </c>
      <c r="G90" s="70">
        <v>4750</v>
      </c>
      <c r="H90" s="70">
        <v>2.263157894736842</v>
      </c>
      <c r="I90" s="70">
        <v>2.0526315789473686</v>
      </c>
      <c r="J90" s="274"/>
    </row>
    <row r="91" spans="1:10" x14ac:dyDescent="0.25">
      <c r="A91" s="70">
        <v>9750</v>
      </c>
      <c r="B91" s="70">
        <v>10750</v>
      </c>
      <c r="C91" s="70">
        <v>11000</v>
      </c>
      <c r="D91" s="70">
        <v>37</v>
      </c>
      <c r="E91" s="70">
        <v>38</v>
      </c>
      <c r="F91" s="70">
        <v>4750</v>
      </c>
      <c r="G91" s="70">
        <v>4750</v>
      </c>
      <c r="H91" s="70">
        <v>2.3157894736842106</v>
      </c>
      <c r="I91" s="70">
        <v>2.263157894736842</v>
      </c>
      <c r="J91" s="274"/>
    </row>
    <row r="92" spans="1:10" x14ac:dyDescent="0.25">
      <c r="A92" s="70">
        <v>10750</v>
      </c>
      <c r="B92" s="70">
        <v>11000</v>
      </c>
      <c r="C92" s="70">
        <v>10500</v>
      </c>
      <c r="D92" s="70">
        <v>37</v>
      </c>
      <c r="E92" s="70">
        <v>37</v>
      </c>
      <c r="F92" s="70">
        <v>4750</v>
      </c>
      <c r="G92" s="70">
        <v>4750</v>
      </c>
      <c r="H92" s="70">
        <v>2.2105263157894739</v>
      </c>
      <c r="I92" s="70">
        <v>2.3157894736842106</v>
      </c>
      <c r="J92" s="274"/>
    </row>
    <row r="93" spans="1:10" x14ac:dyDescent="0.25">
      <c r="A93" s="70">
        <v>11000</v>
      </c>
      <c r="B93" s="70">
        <v>10500</v>
      </c>
      <c r="C93" s="70">
        <v>10750</v>
      </c>
      <c r="D93" s="70">
        <v>37</v>
      </c>
      <c r="E93" s="70">
        <v>37</v>
      </c>
      <c r="F93" s="70">
        <v>4750</v>
      </c>
      <c r="G93" s="70">
        <v>4750</v>
      </c>
      <c r="H93" s="70">
        <v>2.263157894736842</v>
      </c>
      <c r="I93" s="70">
        <v>2.2105263157894739</v>
      </c>
      <c r="J93" s="274"/>
    </row>
    <row r="94" spans="1:10" x14ac:dyDescent="0.25">
      <c r="A94" s="70">
        <v>10500</v>
      </c>
      <c r="B94" s="70">
        <v>10750</v>
      </c>
      <c r="C94" s="70">
        <v>9250</v>
      </c>
      <c r="D94" s="70">
        <v>37</v>
      </c>
      <c r="E94" s="70">
        <v>37</v>
      </c>
      <c r="F94" s="70">
        <v>4750</v>
      </c>
      <c r="G94" s="70">
        <v>4750</v>
      </c>
      <c r="H94" s="70">
        <v>1.9473684210526316</v>
      </c>
      <c r="I94" s="70">
        <v>2.263157894736842</v>
      </c>
      <c r="J94" s="274"/>
    </row>
    <row r="95" spans="1:10" x14ac:dyDescent="0.25">
      <c r="A95" s="70">
        <v>10750</v>
      </c>
      <c r="B95" s="70">
        <v>9250</v>
      </c>
      <c r="C95" s="70">
        <v>10500</v>
      </c>
      <c r="D95" s="70">
        <v>40</v>
      </c>
      <c r="E95" s="70">
        <v>37</v>
      </c>
      <c r="F95" s="70">
        <v>4750</v>
      </c>
      <c r="G95" s="70">
        <v>4750</v>
      </c>
      <c r="H95" s="70">
        <v>2.2105263157894739</v>
      </c>
      <c r="I95" s="70">
        <v>1.9473684210526316</v>
      </c>
      <c r="J95" s="274"/>
    </row>
    <row r="96" spans="1:10" x14ac:dyDescent="0.25">
      <c r="A96" s="70">
        <v>9250</v>
      </c>
      <c r="B96" s="70">
        <v>10500</v>
      </c>
      <c r="C96" s="70">
        <v>11750</v>
      </c>
      <c r="D96" s="70">
        <v>45</v>
      </c>
      <c r="E96" s="70">
        <v>40</v>
      </c>
      <c r="F96" s="70">
        <v>4750</v>
      </c>
      <c r="G96" s="70">
        <v>4750</v>
      </c>
      <c r="H96" s="70">
        <v>2.4736842105263159</v>
      </c>
      <c r="I96" s="70">
        <v>2.2105263157894739</v>
      </c>
      <c r="J96" s="274"/>
    </row>
    <row r="97" spans="1:10" x14ac:dyDescent="0.25">
      <c r="A97" s="70">
        <v>10500</v>
      </c>
      <c r="B97" s="70">
        <v>11750</v>
      </c>
      <c r="C97" s="70">
        <v>12000</v>
      </c>
      <c r="D97" s="70">
        <v>56</v>
      </c>
      <c r="E97" s="70">
        <v>45</v>
      </c>
      <c r="F97" s="70">
        <v>4750</v>
      </c>
      <c r="G97" s="70">
        <v>4750</v>
      </c>
      <c r="H97" s="70">
        <v>2.5263157894736841</v>
      </c>
      <c r="I97" s="70">
        <v>2.4736842105263159</v>
      </c>
      <c r="J97" s="274"/>
    </row>
    <row r="98" spans="1:10" x14ac:dyDescent="0.25">
      <c r="A98" s="70">
        <v>11750</v>
      </c>
      <c r="B98" s="70">
        <v>12000</v>
      </c>
      <c r="C98" s="70">
        <v>11750</v>
      </c>
      <c r="D98" s="70">
        <v>53</v>
      </c>
      <c r="E98" s="70">
        <v>56</v>
      </c>
      <c r="F98" s="70">
        <v>2750</v>
      </c>
      <c r="G98" s="70">
        <v>4750</v>
      </c>
      <c r="H98" s="70">
        <v>4.2727272727272725</v>
      </c>
      <c r="I98" s="70">
        <v>2.5263157894736841</v>
      </c>
      <c r="J98" s="274"/>
    </row>
    <row r="99" spans="1:10" x14ac:dyDescent="0.25">
      <c r="A99" s="70">
        <v>12000</v>
      </c>
      <c r="B99" s="70">
        <v>11750</v>
      </c>
      <c r="C99" s="70">
        <v>12000</v>
      </c>
      <c r="D99" s="70">
        <v>54</v>
      </c>
      <c r="E99" s="70">
        <v>53</v>
      </c>
      <c r="F99" s="70">
        <v>4750</v>
      </c>
      <c r="G99" s="70">
        <v>2750</v>
      </c>
      <c r="H99" s="70">
        <v>2.5263157894736841</v>
      </c>
      <c r="I99" s="70">
        <v>4.2727272727272725</v>
      </c>
      <c r="J99" s="274"/>
    </row>
    <row r="100" spans="1:10" x14ac:dyDescent="0.25">
      <c r="A100" s="70">
        <v>11750</v>
      </c>
      <c r="B100" s="70">
        <v>12000</v>
      </c>
      <c r="C100" s="70">
        <v>12000</v>
      </c>
      <c r="D100" s="70">
        <v>49</v>
      </c>
      <c r="E100" s="70">
        <v>54</v>
      </c>
      <c r="F100" s="70">
        <v>4750</v>
      </c>
      <c r="G100" s="70">
        <v>4750</v>
      </c>
      <c r="H100" s="70">
        <v>2.5263157894736841</v>
      </c>
      <c r="I100" s="70">
        <v>2.5263157894736841</v>
      </c>
      <c r="J100" s="274"/>
    </row>
    <row r="101" spans="1:10" x14ac:dyDescent="0.25">
      <c r="A101" s="70">
        <v>12000</v>
      </c>
      <c r="B101" s="70">
        <v>12000</v>
      </c>
      <c r="C101" s="70">
        <v>11750</v>
      </c>
      <c r="D101" s="70">
        <v>50</v>
      </c>
      <c r="E101" s="70">
        <v>49</v>
      </c>
      <c r="F101" s="70">
        <v>4750</v>
      </c>
      <c r="G101" s="70">
        <v>4750</v>
      </c>
      <c r="H101" s="70">
        <v>2.4736842105263159</v>
      </c>
      <c r="I101" s="70">
        <v>2.5263157894736841</v>
      </c>
      <c r="J101" s="274"/>
    </row>
    <row r="102" spans="1:10" x14ac:dyDescent="0.25">
      <c r="A102" s="70">
        <v>12000</v>
      </c>
      <c r="B102" s="70">
        <v>11750</v>
      </c>
      <c r="C102" s="70">
        <v>11500</v>
      </c>
      <c r="D102" s="70">
        <v>51</v>
      </c>
      <c r="E102" s="70">
        <v>50</v>
      </c>
      <c r="F102" s="70">
        <v>3750</v>
      </c>
      <c r="G102" s="70">
        <v>4750</v>
      </c>
      <c r="H102" s="70">
        <v>3.0666666666666669</v>
      </c>
      <c r="I102" s="70">
        <v>2.4736842105263159</v>
      </c>
      <c r="J102" s="274"/>
    </row>
    <row r="103" spans="1:10" x14ac:dyDescent="0.25">
      <c r="A103" s="70">
        <v>11750</v>
      </c>
      <c r="B103" s="70">
        <v>11500</v>
      </c>
      <c r="C103" s="70">
        <v>11500</v>
      </c>
      <c r="D103" s="70">
        <v>49</v>
      </c>
      <c r="E103" s="70">
        <v>51</v>
      </c>
      <c r="F103" s="70">
        <v>4750</v>
      </c>
      <c r="G103" s="70">
        <v>3750</v>
      </c>
      <c r="H103" s="70">
        <v>2.4210526315789473</v>
      </c>
      <c r="I103" s="70">
        <v>3.0666666666666669</v>
      </c>
      <c r="J103" s="274"/>
    </row>
    <row r="104" spans="1:10" x14ac:dyDescent="0.25">
      <c r="A104" s="70">
        <v>11500</v>
      </c>
      <c r="B104" s="70">
        <v>11500</v>
      </c>
      <c r="C104" s="70">
        <v>11750</v>
      </c>
      <c r="D104" s="70">
        <v>53</v>
      </c>
      <c r="E104" s="70">
        <v>49</v>
      </c>
      <c r="F104" s="70">
        <v>4750</v>
      </c>
      <c r="G104" s="70">
        <v>4750</v>
      </c>
      <c r="H104" s="70">
        <v>2.4736842105263159</v>
      </c>
      <c r="I104" s="70">
        <v>2.4210526315789473</v>
      </c>
      <c r="J104" s="274"/>
    </row>
    <row r="105" spans="1:10" x14ac:dyDescent="0.25">
      <c r="A105" s="70">
        <v>11500</v>
      </c>
      <c r="B105" s="70">
        <v>11750</v>
      </c>
      <c r="C105" s="70">
        <v>11250</v>
      </c>
      <c r="D105" s="70">
        <v>48</v>
      </c>
      <c r="E105" s="70">
        <v>53</v>
      </c>
      <c r="F105" s="70">
        <v>3750</v>
      </c>
      <c r="G105" s="70">
        <v>4750</v>
      </c>
      <c r="H105" s="70">
        <v>3</v>
      </c>
      <c r="I105" s="70">
        <v>2.4736842105263159</v>
      </c>
      <c r="J105" s="274"/>
    </row>
    <row r="106" spans="1:10" x14ac:dyDescent="0.25">
      <c r="A106" s="70">
        <v>11750</v>
      </c>
      <c r="B106" s="70">
        <v>11250</v>
      </c>
      <c r="C106" s="70">
        <v>11250</v>
      </c>
      <c r="D106" s="70">
        <v>51</v>
      </c>
      <c r="E106" s="70">
        <v>48</v>
      </c>
      <c r="F106" s="70">
        <v>3750</v>
      </c>
      <c r="G106" s="70">
        <v>3750</v>
      </c>
      <c r="H106" s="70">
        <v>3</v>
      </c>
      <c r="I106" s="70">
        <v>3</v>
      </c>
      <c r="J106" s="274"/>
    </row>
    <row r="107" spans="1:10" x14ac:dyDescent="0.25">
      <c r="A107" s="70">
        <v>11250</v>
      </c>
      <c r="B107" s="70">
        <v>11250</v>
      </c>
      <c r="C107" s="70">
        <v>11250</v>
      </c>
      <c r="D107" s="70">
        <v>41</v>
      </c>
      <c r="E107" s="70">
        <v>51</v>
      </c>
      <c r="F107" s="70">
        <v>4750</v>
      </c>
      <c r="G107" s="70">
        <v>3750</v>
      </c>
      <c r="H107" s="70">
        <v>2.3684210526315788</v>
      </c>
      <c r="I107" s="70">
        <v>3</v>
      </c>
      <c r="J107" s="274"/>
    </row>
    <row r="108" spans="1:10" x14ac:dyDescent="0.25">
      <c r="A108" s="70">
        <v>11250</v>
      </c>
      <c r="B108" s="70">
        <v>11250</v>
      </c>
      <c r="C108" s="70">
        <v>11250</v>
      </c>
      <c r="D108" s="70">
        <v>31</v>
      </c>
      <c r="E108" s="70">
        <v>41</v>
      </c>
      <c r="F108" s="70">
        <v>3750</v>
      </c>
      <c r="G108" s="70">
        <v>4750</v>
      </c>
      <c r="H108" s="70">
        <v>3</v>
      </c>
      <c r="I108" s="70">
        <v>2.3684210526315788</v>
      </c>
      <c r="J108" s="274"/>
    </row>
    <row r="109" spans="1:10" x14ac:dyDescent="0.25">
      <c r="A109" s="70">
        <v>11250</v>
      </c>
      <c r="B109" s="70">
        <v>11250</v>
      </c>
      <c r="C109" s="70">
        <v>8250</v>
      </c>
      <c r="D109" s="70">
        <v>31</v>
      </c>
      <c r="E109" s="70">
        <v>31</v>
      </c>
      <c r="F109" s="70">
        <v>4750</v>
      </c>
      <c r="G109" s="70">
        <v>3750</v>
      </c>
      <c r="H109" s="70">
        <v>1.736842105263158</v>
      </c>
      <c r="I109" s="70">
        <v>3</v>
      </c>
      <c r="J109" s="274"/>
    </row>
    <row r="110" spans="1:10" x14ac:dyDescent="0.25">
      <c r="A110" s="70">
        <v>11250</v>
      </c>
      <c r="B110" s="70">
        <v>8250</v>
      </c>
      <c r="C110" s="70">
        <v>8250</v>
      </c>
      <c r="D110" s="70">
        <v>33</v>
      </c>
      <c r="E110" s="70">
        <v>31</v>
      </c>
      <c r="F110" s="70">
        <v>3750</v>
      </c>
      <c r="G110" s="70">
        <v>4750</v>
      </c>
      <c r="H110" s="70">
        <v>2.2000000000000002</v>
      </c>
      <c r="I110" s="70">
        <v>1.736842105263158</v>
      </c>
      <c r="J110" s="274"/>
    </row>
    <row r="111" spans="1:10" x14ac:dyDescent="0.25">
      <c r="A111" s="70">
        <v>8250</v>
      </c>
      <c r="B111" s="70">
        <v>8250</v>
      </c>
      <c r="C111" s="70">
        <v>8250</v>
      </c>
      <c r="D111" s="70">
        <v>39</v>
      </c>
      <c r="E111" s="70">
        <v>33</v>
      </c>
      <c r="F111" s="70">
        <v>2750</v>
      </c>
      <c r="G111" s="70">
        <v>3750</v>
      </c>
      <c r="H111" s="70">
        <v>3</v>
      </c>
      <c r="I111" s="70">
        <v>2.2000000000000002</v>
      </c>
      <c r="J111" s="274"/>
    </row>
    <row r="112" spans="1:10" x14ac:dyDescent="0.25">
      <c r="A112" s="70">
        <v>8250</v>
      </c>
      <c r="B112" s="70">
        <v>8250</v>
      </c>
      <c r="C112" s="70">
        <v>8000</v>
      </c>
      <c r="D112" s="70">
        <v>36</v>
      </c>
      <c r="E112" s="70">
        <v>39</v>
      </c>
      <c r="F112" s="70">
        <v>2750</v>
      </c>
      <c r="G112" s="70">
        <v>2750</v>
      </c>
      <c r="H112" s="70">
        <v>2.9090909090909092</v>
      </c>
      <c r="I112" s="70">
        <v>3</v>
      </c>
      <c r="J112" s="274"/>
    </row>
    <row r="113" spans="1:10" x14ac:dyDescent="0.25">
      <c r="A113" s="70">
        <v>8250</v>
      </c>
      <c r="B113" s="70">
        <v>8000</v>
      </c>
      <c r="C113" s="70">
        <v>8000</v>
      </c>
      <c r="D113" s="70">
        <v>36</v>
      </c>
      <c r="E113" s="70">
        <v>36</v>
      </c>
      <c r="F113" s="70">
        <v>2750</v>
      </c>
      <c r="G113" s="70">
        <v>2750</v>
      </c>
      <c r="H113" s="70">
        <v>2.9090909090909092</v>
      </c>
      <c r="I113" s="70">
        <v>2.9090909090909092</v>
      </c>
      <c r="J113" s="274"/>
    </row>
    <row r="114" spans="1:10" x14ac:dyDescent="0.25">
      <c r="A114" s="70">
        <v>8000</v>
      </c>
      <c r="B114" s="70">
        <v>8000</v>
      </c>
      <c r="C114" s="70">
        <v>8000</v>
      </c>
      <c r="D114" s="70">
        <v>34</v>
      </c>
      <c r="E114" s="70">
        <v>36</v>
      </c>
      <c r="F114" s="70">
        <v>2750</v>
      </c>
      <c r="G114" s="70">
        <v>2750</v>
      </c>
      <c r="H114" s="70">
        <v>2.9090909090909092</v>
      </c>
      <c r="I114" s="70">
        <v>2.9090909090909092</v>
      </c>
      <c r="J114" s="274"/>
    </row>
    <row r="115" spans="1:10" x14ac:dyDescent="0.25">
      <c r="A115" s="70">
        <v>8000</v>
      </c>
      <c r="B115" s="70">
        <v>8000</v>
      </c>
      <c r="C115" s="70">
        <v>6750</v>
      </c>
      <c r="D115" s="70">
        <v>39</v>
      </c>
      <c r="E115" s="70">
        <v>34</v>
      </c>
      <c r="F115" s="70">
        <v>2750</v>
      </c>
      <c r="G115" s="70">
        <v>2750</v>
      </c>
      <c r="H115" s="70">
        <v>2.4545454545454546</v>
      </c>
      <c r="I115" s="70">
        <v>2.9090909090909092</v>
      </c>
      <c r="J115" s="274"/>
    </row>
    <row r="116" spans="1:10" x14ac:dyDescent="0.25">
      <c r="A116" s="70">
        <v>8000</v>
      </c>
      <c r="B116" s="70">
        <v>6750</v>
      </c>
      <c r="C116" s="70">
        <v>7750</v>
      </c>
      <c r="D116" s="70">
        <v>41</v>
      </c>
      <c r="E116" s="70">
        <v>39</v>
      </c>
      <c r="F116" s="70">
        <v>2750</v>
      </c>
      <c r="G116" s="70">
        <v>2750</v>
      </c>
      <c r="H116" s="70">
        <v>2.8181818181818183</v>
      </c>
      <c r="I116" s="70">
        <v>2.4545454545454546</v>
      </c>
      <c r="J116" s="274"/>
    </row>
    <row r="117" spans="1:10" x14ac:dyDescent="0.25">
      <c r="A117" s="70">
        <v>6750</v>
      </c>
      <c r="B117" s="70">
        <v>7750</v>
      </c>
      <c r="C117" s="70">
        <v>6250</v>
      </c>
      <c r="D117" s="70">
        <v>33</v>
      </c>
      <c r="E117" s="70">
        <v>41</v>
      </c>
      <c r="F117" s="70">
        <v>3750</v>
      </c>
      <c r="G117" s="70">
        <v>2750</v>
      </c>
      <c r="H117" s="70">
        <v>1.6666666666666667</v>
      </c>
      <c r="I117" s="70">
        <v>2.8181818181818183</v>
      </c>
      <c r="J117" s="274"/>
    </row>
    <row r="118" spans="1:10" x14ac:dyDescent="0.25">
      <c r="A118" s="70">
        <v>7750</v>
      </c>
      <c r="B118" s="70">
        <v>6250</v>
      </c>
      <c r="C118" s="70">
        <v>6750</v>
      </c>
      <c r="D118" s="70">
        <v>43</v>
      </c>
      <c r="E118" s="70">
        <v>33</v>
      </c>
      <c r="F118" s="70">
        <v>4750</v>
      </c>
      <c r="G118" s="70">
        <v>3750</v>
      </c>
      <c r="H118" s="70">
        <v>1.4210526315789473</v>
      </c>
      <c r="I118" s="70">
        <v>1.6666666666666667</v>
      </c>
      <c r="J118" s="274"/>
    </row>
    <row r="119" spans="1:10" x14ac:dyDescent="0.25">
      <c r="A119" s="70">
        <v>6250</v>
      </c>
      <c r="B119" s="70">
        <v>6750</v>
      </c>
      <c r="C119" s="70">
        <v>7000</v>
      </c>
      <c r="D119" s="70">
        <v>42</v>
      </c>
      <c r="E119" s="70">
        <v>43</v>
      </c>
      <c r="F119" s="70">
        <v>1750</v>
      </c>
      <c r="G119" s="70">
        <v>4750</v>
      </c>
      <c r="H119" s="70">
        <v>4</v>
      </c>
      <c r="I119" s="70">
        <v>1.4210526315789473</v>
      </c>
      <c r="J119" s="274"/>
    </row>
    <row r="120" spans="1:10" x14ac:dyDescent="0.25">
      <c r="A120" s="70">
        <v>6750</v>
      </c>
      <c r="B120" s="70">
        <v>7000</v>
      </c>
      <c r="C120" s="70">
        <v>6750</v>
      </c>
      <c r="D120" s="70">
        <v>40</v>
      </c>
      <c r="E120" s="70">
        <v>42</v>
      </c>
      <c r="F120" s="70">
        <v>1750</v>
      </c>
      <c r="G120" s="70">
        <v>1750</v>
      </c>
      <c r="H120" s="70">
        <v>3.8571428571428572</v>
      </c>
      <c r="I120" s="70">
        <v>4</v>
      </c>
      <c r="J120" s="274"/>
    </row>
    <row r="121" spans="1:10" x14ac:dyDescent="0.25">
      <c r="A121" s="70">
        <v>7000</v>
      </c>
      <c r="B121" s="70">
        <v>6750</v>
      </c>
      <c r="C121" s="70">
        <v>6750</v>
      </c>
      <c r="D121" s="70">
        <v>34</v>
      </c>
      <c r="E121" s="70">
        <v>40</v>
      </c>
      <c r="F121" s="70">
        <v>1750</v>
      </c>
      <c r="G121" s="70">
        <v>1750</v>
      </c>
      <c r="H121" s="70">
        <v>3.8571428571428572</v>
      </c>
      <c r="I121" s="70">
        <v>3.8571428571428572</v>
      </c>
      <c r="J121" s="274"/>
    </row>
    <row r="122" spans="1:10" x14ac:dyDescent="0.25">
      <c r="A122" s="70">
        <v>6750</v>
      </c>
      <c r="B122" s="70">
        <v>6750</v>
      </c>
      <c r="C122" s="70">
        <v>7250</v>
      </c>
      <c r="D122" s="70">
        <v>36</v>
      </c>
      <c r="E122" s="70">
        <v>34</v>
      </c>
      <c r="F122" s="70">
        <v>1750</v>
      </c>
      <c r="G122" s="70">
        <v>1750</v>
      </c>
      <c r="H122" s="70">
        <v>4.1428571428571432</v>
      </c>
      <c r="I122" s="70">
        <v>3.8571428571428572</v>
      </c>
      <c r="J122" s="274"/>
    </row>
    <row r="123" spans="1:10" x14ac:dyDescent="0.25">
      <c r="A123" s="70">
        <v>6750</v>
      </c>
      <c r="B123" s="70">
        <v>7250</v>
      </c>
      <c r="C123" s="70">
        <v>7000</v>
      </c>
      <c r="D123" s="70">
        <v>31</v>
      </c>
      <c r="E123" s="70">
        <v>36</v>
      </c>
      <c r="F123" s="70">
        <v>1750</v>
      </c>
      <c r="G123" s="70">
        <v>1750</v>
      </c>
      <c r="H123" s="70">
        <v>4</v>
      </c>
      <c r="I123" s="70">
        <v>4.1428571428571432</v>
      </c>
      <c r="J123" s="274"/>
    </row>
    <row r="124" spans="1:10" x14ac:dyDescent="0.25">
      <c r="A124" s="70">
        <v>7250</v>
      </c>
      <c r="B124" s="70">
        <v>7000</v>
      </c>
      <c r="C124" s="70">
        <v>7000</v>
      </c>
      <c r="D124" s="70">
        <v>34</v>
      </c>
      <c r="E124" s="70">
        <v>31</v>
      </c>
      <c r="F124" s="70">
        <v>1750</v>
      </c>
      <c r="G124" s="70">
        <v>1750</v>
      </c>
      <c r="H124" s="70">
        <v>4</v>
      </c>
      <c r="I124" s="70">
        <v>4</v>
      </c>
      <c r="J124" s="274"/>
    </row>
    <row r="125" spans="1:10" x14ac:dyDescent="0.25">
      <c r="A125" s="70">
        <v>7000</v>
      </c>
      <c r="B125" s="70">
        <v>7000</v>
      </c>
      <c r="C125" s="70">
        <v>7250</v>
      </c>
      <c r="D125" s="70">
        <v>39</v>
      </c>
      <c r="E125" s="70">
        <v>34</v>
      </c>
      <c r="F125" s="70">
        <v>1750</v>
      </c>
      <c r="G125" s="70">
        <v>1750</v>
      </c>
      <c r="H125" s="70">
        <v>4.1428571428571432</v>
      </c>
      <c r="I125" s="70">
        <v>4</v>
      </c>
      <c r="J125" s="274"/>
    </row>
    <row r="126" spans="1:10" x14ac:dyDescent="0.25">
      <c r="A126" s="70">
        <v>7000</v>
      </c>
      <c r="B126" s="70">
        <v>7250</v>
      </c>
      <c r="C126" s="70">
        <v>7500</v>
      </c>
      <c r="D126" s="70">
        <v>31</v>
      </c>
      <c r="E126" s="70">
        <v>39</v>
      </c>
      <c r="F126" s="70">
        <v>1750</v>
      </c>
      <c r="G126" s="70">
        <v>1750</v>
      </c>
      <c r="H126" s="70">
        <v>4.2857142857142856</v>
      </c>
      <c r="I126" s="70">
        <v>4.1428571428571432</v>
      </c>
      <c r="J126" s="274"/>
    </row>
    <row r="127" spans="1:10" x14ac:dyDescent="0.25">
      <c r="A127" s="70">
        <v>7250</v>
      </c>
      <c r="B127" s="70">
        <v>7500</v>
      </c>
      <c r="C127" s="70">
        <v>7500</v>
      </c>
      <c r="D127" s="70">
        <v>35</v>
      </c>
      <c r="E127" s="70">
        <v>31</v>
      </c>
      <c r="F127" s="70">
        <v>4750</v>
      </c>
      <c r="G127" s="70">
        <v>1750</v>
      </c>
      <c r="H127" s="70">
        <v>1.5789473684210527</v>
      </c>
      <c r="I127" s="70">
        <v>4.2857142857142856</v>
      </c>
      <c r="J127" s="274"/>
    </row>
    <row r="128" spans="1:10" x14ac:dyDescent="0.25">
      <c r="A128" s="70">
        <v>7500</v>
      </c>
      <c r="B128" s="70">
        <v>7500</v>
      </c>
      <c r="C128" s="70">
        <v>8500</v>
      </c>
      <c r="D128" s="70">
        <v>34</v>
      </c>
      <c r="E128" s="70">
        <v>35</v>
      </c>
      <c r="F128" s="70">
        <v>2750</v>
      </c>
      <c r="G128" s="70">
        <v>4750</v>
      </c>
      <c r="H128" s="70">
        <v>3.0909090909090908</v>
      </c>
      <c r="I128" s="70">
        <v>1.5789473684210527</v>
      </c>
      <c r="J128" s="274"/>
    </row>
    <row r="129" spans="1:10" x14ac:dyDescent="0.25">
      <c r="A129" s="70">
        <v>7500</v>
      </c>
      <c r="B129" s="70">
        <v>8500</v>
      </c>
      <c r="C129" s="70">
        <v>8250</v>
      </c>
      <c r="D129" s="70">
        <v>33</v>
      </c>
      <c r="E129" s="70">
        <v>34</v>
      </c>
      <c r="F129" s="70">
        <v>2750</v>
      </c>
      <c r="G129" s="70">
        <v>2750</v>
      </c>
      <c r="H129" s="70">
        <v>3</v>
      </c>
      <c r="I129" s="70">
        <v>3.0909090909090908</v>
      </c>
      <c r="J129" s="274"/>
    </row>
    <row r="130" spans="1:10" x14ac:dyDescent="0.25">
      <c r="A130" s="70">
        <v>8500</v>
      </c>
      <c r="B130" s="70">
        <v>8250</v>
      </c>
      <c r="C130" s="70">
        <v>8250</v>
      </c>
      <c r="D130" s="70">
        <v>42</v>
      </c>
      <c r="E130" s="70">
        <v>33</v>
      </c>
      <c r="F130" s="70">
        <v>3750</v>
      </c>
      <c r="G130" s="70">
        <v>2750</v>
      </c>
      <c r="H130" s="70">
        <v>2.2000000000000002</v>
      </c>
      <c r="I130" s="70">
        <v>3</v>
      </c>
      <c r="J130" s="274"/>
    </row>
    <row r="131" spans="1:10" x14ac:dyDescent="0.25">
      <c r="A131" s="70">
        <v>8250</v>
      </c>
      <c r="B131" s="70">
        <v>8250</v>
      </c>
      <c r="C131" s="70">
        <v>9000</v>
      </c>
      <c r="D131" s="70">
        <v>43</v>
      </c>
      <c r="E131" s="70">
        <v>42</v>
      </c>
      <c r="F131" s="70">
        <v>2750</v>
      </c>
      <c r="G131" s="70">
        <v>3750</v>
      </c>
      <c r="H131" s="70">
        <v>3.2727272727272729</v>
      </c>
      <c r="I131" s="70">
        <v>2.2000000000000002</v>
      </c>
      <c r="J131" s="274"/>
    </row>
    <row r="132" spans="1:10" x14ac:dyDescent="0.25">
      <c r="A132" s="70">
        <v>8250</v>
      </c>
      <c r="B132" s="70">
        <v>9000</v>
      </c>
      <c r="C132" s="70">
        <v>8750</v>
      </c>
      <c r="D132" s="70">
        <v>48</v>
      </c>
      <c r="E132" s="70">
        <v>43</v>
      </c>
      <c r="F132" s="70">
        <v>2750</v>
      </c>
      <c r="G132" s="70">
        <v>2750</v>
      </c>
      <c r="H132" s="70">
        <v>3.1818181818181817</v>
      </c>
      <c r="I132" s="70">
        <v>3.2727272727272729</v>
      </c>
      <c r="J132" s="274"/>
    </row>
    <row r="133" spans="1:10" x14ac:dyDescent="0.25">
      <c r="A133" s="70">
        <v>9000</v>
      </c>
      <c r="B133" s="70">
        <v>8750</v>
      </c>
      <c r="C133" s="70">
        <v>8500</v>
      </c>
      <c r="D133" s="70">
        <v>37</v>
      </c>
      <c r="E133" s="70">
        <v>48</v>
      </c>
      <c r="F133" s="70">
        <v>2750</v>
      </c>
      <c r="G133" s="70">
        <v>2750</v>
      </c>
      <c r="H133" s="70">
        <v>3.0909090909090908</v>
      </c>
      <c r="I133" s="70">
        <v>3.1818181818181817</v>
      </c>
      <c r="J133" s="274"/>
    </row>
    <row r="134" spans="1:10" x14ac:dyDescent="0.25">
      <c r="A134" s="70">
        <v>8750</v>
      </c>
      <c r="B134" s="70">
        <v>8500</v>
      </c>
      <c r="C134" s="70">
        <v>8250</v>
      </c>
      <c r="D134" s="70">
        <v>30</v>
      </c>
      <c r="E134" s="70">
        <v>37</v>
      </c>
      <c r="F134" s="70">
        <v>2750</v>
      </c>
      <c r="G134" s="70">
        <v>2750</v>
      </c>
      <c r="H134" s="70">
        <v>3</v>
      </c>
      <c r="I134" s="70">
        <v>3.0909090909090908</v>
      </c>
      <c r="J134" s="274"/>
    </row>
    <row r="135" spans="1:10" x14ac:dyDescent="0.25">
      <c r="A135" s="70">
        <v>8500</v>
      </c>
      <c r="B135" s="70">
        <v>8250</v>
      </c>
      <c r="C135" s="70">
        <v>9000</v>
      </c>
      <c r="D135" s="70">
        <v>41</v>
      </c>
      <c r="E135" s="70">
        <v>30</v>
      </c>
      <c r="F135" s="70">
        <v>2750</v>
      </c>
      <c r="G135" s="70">
        <v>2750</v>
      </c>
      <c r="H135" s="70">
        <v>3.2727272727272729</v>
      </c>
      <c r="I135" s="70">
        <v>3</v>
      </c>
      <c r="J135" s="274"/>
    </row>
    <row r="136" spans="1:10" x14ac:dyDescent="0.25">
      <c r="A136" s="70">
        <v>8250</v>
      </c>
      <c r="B136" s="70">
        <v>9000</v>
      </c>
      <c r="C136" s="70">
        <v>9000</v>
      </c>
      <c r="D136" s="70">
        <v>34</v>
      </c>
      <c r="E136" s="70">
        <v>41</v>
      </c>
      <c r="F136" s="70">
        <v>2750</v>
      </c>
      <c r="G136" s="70">
        <v>2750</v>
      </c>
      <c r="H136" s="70">
        <v>3.2727272727272729</v>
      </c>
      <c r="I136" s="70">
        <v>3.2727272727272729</v>
      </c>
      <c r="J136" s="274"/>
    </row>
    <row r="137" spans="1:10" x14ac:dyDescent="0.25">
      <c r="A137" s="70">
        <v>9000</v>
      </c>
      <c r="B137" s="70">
        <v>9000</v>
      </c>
      <c r="C137" s="70">
        <v>8750</v>
      </c>
      <c r="D137" s="70">
        <v>32</v>
      </c>
      <c r="E137" s="70">
        <v>34</v>
      </c>
      <c r="F137" s="70">
        <v>3750</v>
      </c>
      <c r="G137" s="70">
        <v>2750</v>
      </c>
      <c r="H137" s="70">
        <v>2.3333333333333335</v>
      </c>
      <c r="I137" s="70">
        <v>3.2727272727272729</v>
      </c>
      <c r="J137" s="274"/>
    </row>
    <row r="138" spans="1:10" x14ac:dyDescent="0.25">
      <c r="A138" s="70">
        <v>9000</v>
      </c>
      <c r="B138" s="70">
        <v>8750</v>
      </c>
      <c r="C138" s="70">
        <v>8250</v>
      </c>
      <c r="D138" s="70">
        <v>37</v>
      </c>
      <c r="E138" s="70">
        <v>32</v>
      </c>
      <c r="F138" s="70">
        <v>4750</v>
      </c>
      <c r="G138" s="70">
        <v>3750</v>
      </c>
      <c r="H138" s="70">
        <v>1.736842105263158</v>
      </c>
      <c r="I138" s="70">
        <v>2.3333333333333335</v>
      </c>
      <c r="J138" s="274"/>
    </row>
    <row r="139" spans="1:10" x14ac:dyDescent="0.25">
      <c r="A139" s="70">
        <v>8750</v>
      </c>
      <c r="B139" s="70">
        <v>8250</v>
      </c>
      <c r="C139" s="70">
        <v>8500</v>
      </c>
      <c r="D139" s="70">
        <v>32</v>
      </c>
      <c r="E139" s="70">
        <v>37</v>
      </c>
      <c r="F139" s="70">
        <v>1750</v>
      </c>
      <c r="G139" s="70">
        <v>4750</v>
      </c>
      <c r="H139" s="70">
        <v>4.8571428571428568</v>
      </c>
      <c r="I139" s="70">
        <v>1.736842105263158</v>
      </c>
      <c r="J139" s="274"/>
    </row>
    <row r="140" spans="1:10" x14ac:dyDescent="0.25">
      <c r="A140" s="70">
        <v>8250</v>
      </c>
      <c r="B140" s="70">
        <v>8500</v>
      </c>
      <c r="C140" s="70">
        <v>8500</v>
      </c>
      <c r="D140" s="70">
        <v>34</v>
      </c>
      <c r="E140" s="70">
        <v>32</v>
      </c>
      <c r="F140" s="70">
        <v>1750</v>
      </c>
      <c r="G140" s="70">
        <v>1750</v>
      </c>
      <c r="H140" s="70">
        <v>4.8571428571428568</v>
      </c>
      <c r="I140" s="70">
        <v>4.8571428571428568</v>
      </c>
      <c r="J140" s="274"/>
    </row>
    <row r="141" spans="1:10" x14ac:dyDescent="0.25">
      <c r="A141" s="70">
        <v>8500</v>
      </c>
      <c r="B141" s="70">
        <v>8500</v>
      </c>
      <c r="C141" s="70">
        <v>8250</v>
      </c>
      <c r="D141" s="70">
        <v>34</v>
      </c>
      <c r="E141" s="70">
        <v>34</v>
      </c>
      <c r="F141" s="70">
        <v>1750</v>
      </c>
      <c r="G141" s="70">
        <v>1750</v>
      </c>
      <c r="H141" s="70">
        <v>4.7142857142857144</v>
      </c>
      <c r="I141" s="70">
        <v>4.8571428571428568</v>
      </c>
      <c r="J141" s="274"/>
    </row>
    <row r="142" spans="1:10" x14ac:dyDescent="0.25">
      <c r="A142" s="70">
        <v>8500</v>
      </c>
      <c r="B142" s="70">
        <v>8250</v>
      </c>
      <c r="C142" s="70">
        <v>8250</v>
      </c>
      <c r="D142" s="70">
        <v>38</v>
      </c>
      <c r="E142" s="70">
        <v>34</v>
      </c>
      <c r="F142" s="70">
        <v>1750</v>
      </c>
      <c r="G142" s="70">
        <v>1750</v>
      </c>
      <c r="H142" s="70">
        <v>4.7142857142857144</v>
      </c>
      <c r="I142" s="70">
        <v>4.7142857142857144</v>
      </c>
      <c r="J142" s="274"/>
    </row>
    <row r="143" spans="1:10" x14ac:dyDescent="0.25">
      <c r="A143" s="70">
        <v>8250</v>
      </c>
      <c r="B143" s="70">
        <v>8250</v>
      </c>
      <c r="C143" s="70">
        <v>8250</v>
      </c>
      <c r="D143" s="70">
        <v>39</v>
      </c>
      <c r="E143" s="70">
        <v>38</v>
      </c>
      <c r="F143" s="70">
        <v>1750</v>
      </c>
      <c r="G143" s="70">
        <v>1750</v>
      </c>
      <c r="H143" s="70">
        <v>4.7142857142857144</v>
      </c>
      <c r="I143" s="70">
        <v>4.7142857142857144</v>
      </c>
      <c r="J143" s="274"/>
    </row>
    <row r="144" spans="1:10" x14ac:dyDescent="0.25">
      <c r="A144" s="70">
        <v>8250</v>
      </c>
      <c r="B144" s="70">
        <v>8250</v>
      </c>
      <c r="C144" s="70">
        <v>9000</v>
      </c>
      <c r="D144" s="70">
        <v>36</v>
      </c>
      <c r="E144" s="70">
        <v>39</v>
      </c>
      <c r="F144" s="70">
        <v>1750</v>
      </c>
      <c r="G144" s="70">
        <v>1750</v>
      </c>
      <c r="H144" s="70">
        <v>5.1428571428571432</v>
      </c>
      <c r="I144" s="70">
        <v>4.7142857142857144</v>
      </c>
      <c r="J144" s="274"/>
    </row>
    <row r="145" spans="1:10" x14ac:dyDescent="0.25">
      <c r="A145" s="70">
        <v>8250</v>
      </c>
      <c r="B145" s="70">
        <v>9000</v>
      </c>
      <c r="C145" s="70">
        <v>7000</v>
      </c>
      <c r="D145" s="70">
        <v>47</v>
      </c>
      <c r="E145" s="70">
        <v>36</v>
      </c>
      <c r="F145" s="70">
        <v>4750</v>
      </c>
      <c r="G145" s="70">
        <v>1750</v>
      </c>
      <c r="H145" s="70">
        <v>1.4736842105263157</v>
      </c>
      <c r="I145" s="70">
        <v>5.1428571428571432</v>
      </c>
      <c r="J145" s="274"/>
    </row>
    <row r="146" spans="1:10" x14ac:dyDescent="0.25">
      <c r="A146" s="70">
        <v>9000</v>
      </c>
      <c r="B146" s="70">
        <v>7000</v>
      </c>
      <c r="C146" s="70">
        <v>6500</v>
      </c>
      <c r="D146" s="70">
        <v>53</v>
      </c>
      <c r="E146" s="70">
        <v>47</v>
      </c>
      <c r="F146" s="70">
        <v>1750</v>
      </c>
      <c r="G146" s="70">
        <v>4750</v>
      </c>
      <c r="H146" s="70">
        <v>3.7142857142857144</v>
      </c>
      <c r="I146" s="70">
        <v>1.4736842105263157</v>
      </c>
      <c r="J146" s="274"/>
    </row>
    <row r="147" spans="1:10" x14ac:dyDescent="0.25">
      <c r="A147" s="70">
        <v>7000</v>
      </c>
      <c r="B147" s="70">
        <v>6500</v>
      </c>
      <c r="C147" s="70">
        <v>7250</v>
      </c>
      <c r="D147" s="70">
        <v>54</v>
      </c>
      <c r="E147" s="70">
        <v>53</v>
      </c>
      <c r="F147" s="70">
        <v>3750</v>
      </c>
      <c r="G147" s="70">
        <v>1750</v>
      </c>
      <c r="H147" s="70">
        <v>1.9333333333333333</v>
      </c>
      <c r="I147" s="70">
        <v>3.7142857142857144</v>
      </c>
      <c r="J147" s="274"/>
    </row>
    <row r="148" spans="1:10" x14ac:dyDescent="0.25">
      <c r="A148" s="70">
        <v>6500</v>
      </c>
      <c r="B148" s="70">
        <v>7250</v>
      </c>
      <c r="C148" s="70">
        <v>7000</v>
      </c>
      <c r="D148" s="70">
        <v>49</v>
      </c>
      <c r="E148" s="70">
        <v>54</v>
      </c>
      <c r="F148" s="70">
        <v>1750</v>
      </c>
      <c r="G148" s="70">
        <v>3750</v>
      </c>
      <c r="H148" s="70">
        <v>4</v>
      </c>
      <c r="I148" s="70">
        <v>1.9333333333333333</v>
      </c>
      <c r="J148" s="274"/>
    </row>
    <row r="149" spans="1:10" x14ac:dyDescent="0.25">
      <c r="A149" s="70">
        <v>7250</v>
      </c>
      <c r="B149" s="70">
        <v>7000</v>
      </c>
      <c r="C149" s="70">
        <v>7000</v>
      </c>
      <c r="D149" s="70">
        <v>47</v>
      </c>
      <c r="E149" s="70">
        <v>49</v>
      </c>
      <c r="F149" s="70">
        <v>2750</v>
      </c>
      <c r="G149" s="70">
        <v>1750</v>
      </c>
      <c r="H149" s="70">
        <v>2.5454545454545454</v>
      </c>
      <c r="I149" s="70">
        <v>4</v>
      </c>
      <c r="J149" s="274"/>
    </row>
    <row r="150" spans="1:10" x14ac:dyDescent="0.25">
      <c r="A150" s="70">
        <v>7000</v>
      </c>
      <c r="B150" s="70">
        <v>7000</v>
      </c>
      <c r="C150" s="70">
        <v>7250</v>
      </c>
      <c r="D150" s="70">
        <v>47</v>
      </c>
      <c r="E150" s="70">
        <v>47</v>
      </c>
      <c r="F150" s="70">
        <v>2750</v>
      </c>
      <c r="G150" s="70">
        <v>2750</v>
      </c>
      <c r="H150" s="70">
        <v>2.6363636363636362</v>
      </c>
      <c r="I150" s="70">
        <v>2.5454545454545454</v>
      </c>
      <c r="J150" s="274"/>
    </row>
    <row r="151" spans="1:10" x14ac:dyDescent="0.25">
      <c r="A151" s="70">
        <v>7000</v>
      </c>
      <c r="B151" s="70">
        <v>7250</v>
      </c>
      <c r="C151" s="70">
        <v>7500</v>
      </c>
      <c r="D151" s="70">
        <v>46</v>
      </c>
      <c r="E151" s="70">
        <v>47</v>
      </c>
      <c r="F151" s="70">
        <v>1750</v>
      </c>
      <c r="G151" s="70">
        <v>2750</v>
      </c>
      <c r="H151" s="70">
        <v>4.2857142857142856</v>
      </c>
      <c r="I151" s="70">
        <v>2.6363636363636362</v>
      </c>
      <c r="J151" s="274"/>
    </row>
    <row r="152" spans="1:10" x14ac:dyDescent="0.25">
      <c r="A152" s="70">
        <v>7250</v>
      </c>
      <c r="B152" s="70">
        <v>7500</v>
      </c>
      <c r="C152" s="70">
        <v>6750</v>
      </c>
      <c r="D152" s="70">
        <v>45</v>
      </c>
      <c r="E152" s="70">
        <v>46</v>
      </c>
      <c r="F152" s="70">
        <v>1750</v>
      </c>
      <c r="G152" s="70">
        <v>1750</v>
      </c>
      <c r="H152" s="70">
        <v>3.8571428571428572</v>
      </c>
      <c r="I152" s="70">
        <v>4.2857142857142856</v>
      </c>
      <c r="J152" s="274"/>
    </row>
    <row r="153" spans="1:10" x14ac:dyDescent="0.25">
      <c r="A153" s="70">
        <v>7500</v>
      </c>
      <c r="B153" s="70">
        <v>6750</v>
      </c>
      <c r="C153" s="70">
        <v>10500</v>
      </c>
      <c r="D153" s="70">
        <v>38</v>
      </c>
      <c r="E153" s="70">
        <v>45</v>
      </c>
      <c r="F153" s="70">
        <v>4750</v>
      </c>
      <c r="G153" s="70">
        <v>1750</v>
      </c>
      <c r="H153" s="70">
        <v>2.2105263157894739</v>
      </c>
      <c r="I153" s="70">
        <v>3.8571428571428572</v>
      </c>
      <c r="J153" s="274"/>
    </row>
    <row r="154" spans="1:10" x14ac:dyDescent="0.25">
      <c r="A154" s="70">
        <v>6750</v>
      </c>
      <c r="B154" s="70">
        <v>10500</v>
      </c>
      <c r="C154" s="70">
        <v>10250</v>
      </c>
      <c r="D154" s="70">
        <v>47</v>
      </c>
      <c r="E154" s="70">
        <v>38</v>
      </c>
      <c r="F154" s="70">
        <v>1750</v>
      </c>
      <c r="G154" s="70">
        <v>4750</v>
      </c>
      <c r="H154" s="70">
        <v>5.8571428571428568</v>
      </c>
      <c r="I154" s="70">
        <v>2.2105263157894739</v>
      </c>
      <c r="J154" s="274"/>
    </row>
    <row r="155" spans="1:10" x14ac:dyDescent="0.25">
      <c r="A155" s="70">
        <v>10500</v>
      </c>
      <c r="B155" s="70">
        <v>10250</v>
      </c>
      <c r="C155" s="70">
        <v>11500</v>
      </c>
      <c r="D155" s="70">
        <v>50</v>
      </c>
      <c r="E155" s="70">
        <v>47</v>
      </c>
      <c r="F155" s="70">
        <v>1000</v>
      </c>
      <c r="G155" s="70">
        <v>1750</v>
      </c>
      <c r="H155" s="70">
        <v>11.5</v>
      </c>
      <c r="I155" s="70">
        <v>5.8571428571428568</v>
      </c>
      <c r="J155" s="274"/>
    </row>
    <row r="156" spans="1:10" x14ac:dyDescent="0.25">
      <c r="A156" s="70">
        <v>10250</v>
      </c>
      <c r="B156" s="70">
        <v>11500</v>
      </c>
      <c r="C156" s="70">
        <v>15000</v>
      </c>
      <c r="D156" s="70">
        <v>56</v>
      </c>
      <c r="E156" s="70">
        <v>50</v>
      </c>
      <c r="F156" s="70">
        <v>1750</v>
      </c>
      <c r="G156" s="70">
        <v>1000</v>
      </c>
      <c r="H156" s="70">
        <v>8.5714285714285712</v>
      </c>
      <c r="I156" s="70">
        <v>11.5</v>
      </c>
      <c r="J156" s="274"/>
    </row>
    <row r="157" spans="1:10" x14ac:dyDescent="0.25">
      <c r="A157" s="70">
        <v>11500</v>
      </c>
      <c r="B157" s="70">
        <v>15000</v>
      </c>
      <c r="C157" s="70">
        <v>14000</v>
      </c>
      <c r="D157" s="70">
        <v>60</v>
      </c>
      <c r="E157" s="70">
        <v>56</v>
      </c>
      <c r="F157" s="70">
        <v>1750</v>
      </c>
      <c r="G157" s="70">
        <v>1750</v>
      </c>
      <c r="H157" s="70">
        <v>8</v>
      </c>
      <c r="I157" s="70">
        <v>8.5714285714285712</v>
      </c>
      <c r="J157" s="274"/>
    </row>
    <row r="158" spans="1:10" x14ac:dyDescent="0.25">
      <c r="A158" s="70">
        <v>15000</v>
      </c>
      <c r="B158" s="70">
        <v>14000</v>
      </c>
      <c r="C158" s="70">
        <v>12750</v>
      </c>
      <c r="D158" s="70">
        <v>63</v>
      </c>
      <c r="E158" s="70">
        <v>60</v>
      </c>
      <c r="F158" s="70">
        <v>1750</v>
      </c>
      <c r="G158" s="70">
        <v>1750</v>
      </c>
      <c r="H158" s="70">
        <v>7.2857142857142856</v>
      </c>
      <c r="I158" s="70">
        <v>8</v>
      </c>
      <c r="J158" s="274"/>
    </row>
    <row r="159" spans="1:10" x14ac:dyDescent="0.25">
      <c r="A159" s="70">
        <v>14000</v>
      </c>
      <c r="B159" s="70">
        <v>12750</v>
      </c>
      <c r="C159" s="70">
        <v>12000</v>
      </c>
      <c r="D159" s="70">
        <v>52</v>
      </c>
      <c r="E159" s="70">
        <v>63</v>
      </c>
      <c r="F159" s="70">
        <v>1750</v>
      </c>
      <c r="G159" s="70">
        <v>1750</v>
      </c>
      <c r="H159" s="70">
        <v>6.8571428571428568</v>
      </c>
      <c r="I159" s="70">
        <v>7.2857142857142856</v>
      </c>
      <c r="J159" s="274"/>
    </row>
    <row r="160" spans="1:10" x14ac:dyDescent="0.25">
      <c r="A160" s="70">
        <v>12750</v>
      </c>
      <c r="B160" s="70">
        <v>12000</v>
      </c>
      <c r="C160" s="70">
        <v>11250</v>
      </c>
      <c r="D160" s="70">
        <v>55</v>
      </c>
      <c r="E160" s="70">
        <v>52</v>
      </c>
      <c r="F160" s="70">
        <v>1750</v>
      </c>
      <c r="G160" s="70">
        <v>1750</v>
      </c>
      <c r="H160" s="70">
        <v>6.4285714285714288</v>
      </c>
      <c r="I160" s="70">
        <v>6.8571428571428568</v>
      </c>
      <c r="J160" s="274"/>
    </row>
    <row r="161" spans="1:10" x14ac:dyDescent="0.25">
      <c r="A161" s="70">
        <v>12000</v>
      </c>
      <c r="B161" s="70">
        <v>11250</v>
      </c>
      <c r="C161" s="70">
        <v>10750</v>
      </c>
      <c r="D161" s="70">
        <v>48</v>
      </c>
      <c r="E161" s="70">
        <v>55</v>
      </c>
      <c r="F161" s="70">
        <v>1750</v>
      </c>
      <c r="G161" s="70">
        <v>1750</v>
      </c>
      <c r="H161" s="70">
        <v>6.1428571428571432</v>
      </c>
      <c r="I161" s="70">
        <v>6.4285714285714288</v>
      </c>
      <c r="J161" s="274"/>
    </row>
    <row r="162" spans="1:10" x14ac:dyDescent="0.25">
      <c r="A162" s="70">
        <v>11250</v>
      </c>
      <c r="B162" s="70">
        <v>10750</v>
      </c>
      <c r="C162" s="70">
        <v>8250</v>
      </c>
      <c r="D162" s="70">
        <v>45</v>
      </c>
      <c r="E162" s="70">
        <v>48</v>
      </c>
      <c r="F162" s="70">
        <v>4750</v>
      </c>
      <c r="G162" s="70">
        <v>1750</v>
      </c>
      <c r="H162" s="70">
        <v>1.736842105263158</v>
      </c>
      <c r="I162" s="70">
        <v>6.1428571428571432</v>
      </c>
      <c r="J162" s="274"/>
    </row>
    <row r="163" spans="1:10" x14ac:dyDescent="0.25">
      <c r="A163" s="70">
        <v>10750</v>
      </c>
      <c r="B163" s="70">
        <v>8250</v>
      </c>
      <c r="C163" s="70">
        <v>9250</v>
      </c>
      <c r="D163" s="70">
        <v>52</v>
      </c>
      <c r="E163" s="70">
        <v>45</v>
      </c>
      <c r="F163" s="70">
        <v>1750</v>
      </c>
      <c r="G163" s="70">
        <v>4750</v>
      </c>
      <c r="H163" s="70">
        <v>5.2857142857142856</v>
      </c>
      <c r="I163" s="70">
        <v>1.736842105263158</v>
      </c>
      <c r="J163" s="274"/>
    </row>
    <row r="164" spans="1:10" x14ac:dyDescent="0.25">
      <c r="A164" s="70">
        <v>8250</v>
      </c>
      <c r="B164" s="70">
        <v>9250</v>
      </c>
      <c r="C164" s="70">
        <v>9250</v>
      </c>
      <c r="D164" s="70">
        <v>47</v>
      </c>
      <c r="E164" s="70">
        <v>52</v>
      </c>
      <c r="F164" s="70">
        <v>2750</v>
      </c>
      <c r="G164" s="70">
        <v>1750</v>
      </c>
      <c r="H164" s="70">
        <v>3.3636363636363638</v>
      </c>
      <c r="I164" s="70">
        <v>5.2857142857142856</v>
      </c>
      <c r="J164" s="274"/>
    </row>
    <row r="165" spans="1:10" x14ac:dyDescent="0.25">
      <c r="A165" s="70">
        <v>9250</v>
      </c>
      <c r="B165" s="70">
        <v>9250</v>
      </c>
      <c r="C165" s="70">
        <v>9500</v>
      </c>
      <c r="D165" s="70">
        <v>53</v>
      </c>
      <c r="E165" s="70">
        <v>47</v>
      </c>
      <c r="F165" s="70">
        <v>1750</v>
      </c>
      <c r="G165" s="70">
        <v>2750</v>
      </c>
      <c r="H165" s="70">
        <v>5.4285714285714288</v>
      </c>
      <c r="I165" s="70">
        <v>3.3636363636363638</v>
      </c>
      <c r="J165" s="274"/>
    </row>
    <row r="166" spans="1:10" x14ac:dyDescent="0.25">
      <c r="A166" s="70">
        <v>9250</v>
      </c>
      <c r="B166" s="70">
        <v>9500</v>
      </c>
      <c r="C166" s="70">
        <v>9750</v>
      </c>
      <c r="D166" s="70">
        <v>47</v>
      </c>
      <c r="E166" s="70">
        <v>53</v>
      </c>
      <c r="F166" s="70">
        <v>1750</v>
      </c>
      <c r="G166" s="70">
        <v>1750</v>
      </c>
      <c r="H166" s="70">
        <v>5.5714285714285712</v>
      </c>
      <c r="I166" s="70">
        <v>5.4285714285714288</v>
      </c>
      <c r="J166" s="274"/>
    </row>
    <row r="167" spans="1:10" x14ac:dyDescent="0.25">
      <c r="A167" s="70">
        <v>9500</v>
      </c>
      <c r="B167" s="70">
        <v>9750</v>
      </c>
      <c r="C167" s="70">
        <v>9750</v>
      </c>
      <c r="D167" s="70">
        <v>57</v>
      </c>
      <c r="E167" s="70">
        <v>47</v>
      </c>
      <c r="F167" s="70">
        <v>1750</v>
      </c>
      <c r="G167" s="70">
        <v>1750</v>
      </c>
      <c r="H167" s="70">
        <v>5.5714285714285712</v>
      </c>
      <c r="I167" s="70">
        <v>5.5714285714285712</v>
      </c>
      <c r="J167" s="274"/>
    </row>
    <row r="168" spans="1:10" x14ac:dyDescent="0.25">
      <c r="A168" s="70">
        <v>9750</v>
      </c>
      <c r="B168" s="70">
        <v>9750</v>
      </c>
      <c r="C168" s="70">
        <v>10000</v>
      </c>
      <c r="D168" s="70">
        <v>54</v>
      </c>
      <c r="E168" s="70">
        <v>57</v>
      </c>
      <c r="F168" s="70">
        <v>1750</v>
      </c>
      <c r="G168" s="70">
        <v>1750</v>
      </c>
      <c r="H168" s="70">
        <v>5.7142857142857144</v>
      </c>
      <c r="I168" s="70">
        <v>5.5714285714285712</v>
      </c>
      <c r="J168" s="274"/>
    </row>
    <row r="169" spans="1:10" x14ac:dyDescent="0.25">
      <c r="A169" s="70">
        <v>9750</v>
      </c>
      <c r="B169" s="70">
        <v>10000</v>
      </c>
      <c r="C169" s="70">
        <v>9250</v>
      </c>
      <c r="D169" s="70">
        <v>55</v>
      </c>
      <c r="E169" s="70">
        <v>54</v>
      </c>
      <c r="F169" s="70">
        <v>1750</v>
      </c>
      <c r="G169" s="70">
        <v>1750</v>
      </c>
      <c r="H169" s="70">
        <v>5.2857142857142856</v>
      </c>
      <c r="I169" s="70">
        <v>5.7142857142857144</v>
      </c>
      <c r="J169" s="274"/>
    </row>
    <row r="170" spans="1:10" x14ac:dyDescent="0.25">
      <c r="A170" s="70">
        <v>10000</v>
      </c>
      <c r="B170" s="70">
        <v>9250</v>
      </c>
      <c r="C170" s="70">
        <v>9500</v>
      </c>
      <c r="D170" s="70">
        <v>48</v>
      </c>
      <c r="E170" s="70">
        <v>55</v>
      </c>
      <c r="F170" s="70">
        <v>1750</v>
      </c>
      <c r="G170" s="70">
        <v>1750</v>
      </c>
      <c r="H170" s="70">
        <v>5.4285714285714288</v>
      </c>
      <c r="I170" s="70">
        <v>5.2857142857142856</v>
      </c>
      <c r="J170" s="274"/>
    </row>
    <row r="171" spans="1:10" x14ac:dyDescent="0.25">
      <c r="A171" s="70">
        <v>9250</v>
      </c>
      <c r="B171" s="70">
        <v>9500</v>
      </c>
      <c r="C171" s="70">
        <v>8250</v>
      </c>
      <c r="D171" s="70">
        <v>37</v>
      </c>
      <c r="E171" s="70">
        <v>48</v>
      </c>
      <c r="F171" s="70">
        <v>2750</v>
      </c>
      <c r="G171" s="70">
        <v>1750</v>
      </c>
      <c r="H171" s="70">
        <v>3</v>
      </c>
      <c r="I171" s="70">
        <v>5.4285714285714288</v>
      </c>
      <c r="J171" s="274"/>
    </row>
    <row r="172" spans="1:10" x14ac:dyDescent="0.25">
      <c r="A172" s="70">
        <v>9500</v>
      </c>
      <c r="B172" s="70">
        <v>8250</v>
      </c>
      <c r="C172" s="70">
        <v>8250</v>
      </c>
      <c r="D172" s="70">
        <v>33</v>
      </c>
      <c r="E172" s="70">
        <v>37</v>
      </c>
      <c r="F172" s="70">
        <v>2750</v>
      </c>
      <c r="G172" s="70">
        <v>2750</v>
      </c>
      <c r="H172" s="70">
        <v>3</v>
      </c>
      <c r="I172" s="70">
        <v>3</v>
      </c>
      <c r="J172" s="274"/>
    </row>
    <row r="173" spans="1:10" x14ac:dyDescent="0.25">
      <c r="A173" s="70">
        <v>8250</v>
      </c>
      <c r="B173" s="70">
        <v>8250</v>
      </c>
      <c r="C173" s="70">
        <v>6500</v>
      </c>
      <c r="D173" s="70">
        <v>47</v>
      </c>
      <c r="E173" s="70">
        <v>33</v>
      </c>
      <c r="F173" s="70">
        <v>4750</v>
      </c>
      <c r="G173" s="70">
        <v>2750</v>
      </c>
      <c r="H173" s="70">
        <v>1.368421052631579</v>
      </c>
      <c r="I173" s="70">
        <v>3</v>
      </c>
      <c r="J173" s="274"/>
    </row>
    <row r="174" spans="1:10" x14ac:dyDescent="0.25">
      <c r="A174" s="70">
        <v>8250</v>
      </c>
      <c r="B174" s="70">
        <v>6500</v>
      </c>
      <c r="C174" s="70">
        <v>8000</v>
      </c>
      <c r="D174" s="70">
        <v>51</v>
      </c>
      <c r="E174" s="70">
        <v>47</v>
      </c>
      <c r="F174" s="70">
        <v>2750</v>
      </c>
      <c r="G174" s="70">
        <v>4750</v>
      </c>
      <c r="H174" s="70">
        <v>2.9090909090909092</v>
      </c>
      <c r="I174" s="70">
        <v>1.368421052631579</v>
      </c>
      <c r="J174" s="274"/>
    </row>
    <row r="175" spans="1:10" x14ac:dyDescent="0.25">
      <c r="A175" s="70">
        <v>6500</v>
      </c>
      <c r="B175" s="70">
        <v>8000</v>
      </c>
      <c r="C175" s="70">
        <v>9250</v>
      </c>
      <c r="D175" s="70">
        <v>46</v>
      </c>
      <c r="E175" s="70">
        <v>51</v>
      </c>
      <c r="F175" s="70">
        <v>2750</v>
      </c>
      <c r="G175" s="70">
        <v>2750</v>
      </c>
      <c r="H175" s="70">
        <v>3.3636363636363638</v>
      </c>
      <c r="I175" s="70">
        <v>2.9090909090909092</v>
      </c>
      <c r="J175" s="274"/>
    </row>
    <row r="176" spans="1:10" x14ac:dyDescent="0.25">
      <c r="A176" s="70">
        <v>8000</v>
      </c>
      <c r="B176" s="70">
        <v>9250</v>
      </c>
      <c r="C176" s="70">
        <v>9500</v>
      </c>
      <c r="D176" s="70">
        <v>42</v>
      </c>
      <c r="E176" s="70">
        <v>46</v>
      </c>
      <c r="F176" s="70">
        <v>2750</v>
      </c>
      <c r="G176" s="70">
        <v>2750</v>
      </c>
      <c r="H176" s="70">
        <v>3.4545454545454546</v>
      </c>
      <c r="I176" s="70">
        <v>3.3636363636363638</v>
      </c>
      <c r="J176" s="274"/>
    </row>
    <row r="177" spans="1:10" x14ac:dyDescent="0.25">
      <c r="A177" s="70">
        <v>9250</v>
      </c>
      <c r="B177" s="70">
        <v>9500</v>
      </c>
      <c r="C177" s="70">
        <v>9000</v>
      </c>
      <c r="D177" s="70">
        <v>43</v>
      </c>
      <c r="E177" s="70">
        <v>42</v>
      </c>
      <c r="F177" s="70">
        <v>2750</v>
      </c>
      <c r="G177" s="70">
        <v>2750</v>
      </c>
      <c r="H177" s="70">
        <v>3.2727272727272729</v>
      </c>
      <c r="I177" s="70">
        <v>3.4545454545454546</v>
      </c>
      <c r="J177" s="274"/>
    </row>
    <row r="178" spans="1:10" x14ac:dyDescent="0.25">
      <c r="A178" s="70">
        <v>9500</v>
      </c>
      <c r="B178" s="70">
        <v>9000</v>
      </c>
      <c r="C178" s="70">
        <v>10000</v>
      </c>
      <c r="D178" s="70">
        <v>50</v>
      </c>
      <c r="E178" s="70">
        <v>43</v>
      </c>
      <c r="F178" s="70">
        <v>2750</v>
      </c>
      <c r="G178" s="70">
        <v>2750</v>
      </c>
      <c r="H178" s="70">
        <v>3.6363636363636362</v>
      </c>
      <c r="I178" s="70">
        <v>3.2727272727272729</v>
      </c>
      <c r="J178" s="274"/>
    </row>
    <row r="179" spans="1:10" x14ac:dyDescent="0.25">
      <c r="A179" s="70">
        <v>9000</v>
      </c>
      <c r="B179" s="70">
        <v>10000</v>
      </c>
      <c r="C179" s="70">
        <v>9250</v>
      </c>
      <c r="D179" s="70">
        <v>47</v>
      </c>
      <c r="E179" s="70">
        <v>50</v>
      </c>
      <c r="F179" s="70">
        <v>2750</v>
      </c>
      <c r="G179" s="70">
        <v>2750</v>
      </c>
      <c r="H179" s="70">
        <v>3.3636363636363638</v>
      </c>
      <c r="I179" s="70">
        <v>3.6363636363636362</v>
      </c>
      <c r="J179" s="274"/>
    </row>
    <row r="180" spans="1:10" x14ac:dyDescent="0.25">
      <c r="A180" s="70">
        <v>10000</v>
      </c>
      <c r="B180" s="70">
        <v>9250</v>
      </c>
      <c r="C180" s="70">
        <v>9500</v>
      </c>
      <c r="D180" s="70">
        <v>54</v>
      </c>
      <c r="E180" s="70">
        <v>47</v>
      </c>
      <c r="F180" s="70">
        <v>2750</v>
      </c>
      <c r="G180" s="70">
        <v>2750</v>
      </c>
      <c r="H180" s="70">
        <v>3.4545454545454546</v>
      </c>
      <c r="I180" s="70">
        <v>3.3636363636363638</v>
      </c>
      <c r="J180" s="274"/>
    </row>
    <row r="181" spans="1:10" x14ac:dyDescent="0.25">
      <c r="A181" s="70">
        <v>9250</v>
      </c>
      <c r="B181" s="70">
        <v>9500</v>
      </c>
      <c r="C181" s="70">
        <v>10750</v>
      </c>
      <c r="D181" s="70">
        <v>53</v>
      </c>
      <c r="E181" s="70">
        <v>54</v>
      </c>
      <c r="F181" s="70">
        <v>3750</v>
      </c>
      <c r="G181" s="70">
        <v>2750</v>
      </c>
      <c r="H181" s="70">
        <v>2.8666666666666667</v>
      </c>
      <c r="I181" s="70">
        <v>3.4545454545454546</v>
      </c>
      <c r="J181" s="274"/>
    </row>
    <row r="182" spans="1:10" x14ac:dyDescent="0.25">
      <c r="A182" s="70">
        <v>9500</v>
      </c>
      <c r="B182" s="70">
        <v>10750</v>
      </c>
      <c r="C182" s="70">
        <v>12250</v>
      </c>
      <c r="D182" s="70">
        <v>44</v>
      </c>
      <c r="E182" s="70">
        <v>53</v>
      </c>
      <c r="F182" s="70">
        <v>4750</v>
      </c>
      <c r="G182" s="70">
        <v>3750</v>
      </c>
      <c r="H182" s="70">
        <v>2.5789473684210527</v>
      </c>
      <c r="I182" s="70">
        <v>2.8666666666666667</v>
      </c>
      <c r="J182" s="274"/>
    </row>
    <row r="183" spans="1:10" x14ac:dyDescent="0.25">
      <c r="A183" s="70">
        <v>10750</v>
      </c>
      <c r="B183" s="70">
        <v>12250</v>
      </c>
      <c r="C183" s="70">
        <v>11500</v>
      </c>
      <c r="D183" s="70">
        <v>36</v>
      </c>
      <c r="E183" s="70">
        <v>44</v>
      </c>
      <c r="F183" s="70">
        <v>3750</v>
      </c>
      <c r="G183" s="70">
        <v>4750</v>
      </c>
      <c r="H183" s="70">
        <v>3.0666666666666669</v>
      </c>
      <c r="I183" s="70">
        <v>2.5789473684210527</v>
      </c>
      <c r="J183" s="274"/>
    </row>
    <row r="184" spans="1:10" x14ac:dyDescent="0.25">
      <c r="A184" s="70">
        <v>12250</v>
      </c>
      <c r="B184" s="70">
        <v>11500</v>
      </c>
      <c r="C184" s="70">
        <v>11750</v>
      </c>
      <c r="D184" s="70">
        <v>45</v>
      </c>
      <c r="E184" s="70">
        <v>36</v>
      </c>
      <c r="F184" s="70">
        <v>8750</v>
      </c>
      <c r="G184" s="70">
        <v>3750</v>
      </c>
      <c r="H184" s="70">
        <v>1.3428571428571427</v>
      </c>
      <c r="I184" s="70">
        <v>3.0666666666666669</v>
      </c>
      <c r="J184" s="274"/>
    </row>
    <row r="185" spans="1:10" x14ac:dyDescent="0.25">
      <c r="A185" s="70">
        <v>11500</v>
      </c>
      <c r="B185" s="70">
        <v>11750</v>
      </c>
      <c r="C185" s="70">
        <v>11750</v>
      </c>
      <c r="D185" s="70">
        <v>54</v>
      </c>
      <c r="E185" s="70">
        <v>45</v>
      </c>
      <c r="F185" s="70">
        <v>4750</v>
      </c>
      <c r="G185" s="70">
        <v>8750</v>
      </c>
      <c r="H185" s="70">
        <v>2.4736842105263159</v>
      </c>
      <c r="I185" s="70">
        <v>1.3428571428571427</v>
      </c>
      <c r="J185" s="274"/>
    </row>
    <row r="186" spans="1:10" x14ac:dyDescent="0.25">
      <c r="A186" s="70">
        <v>11750</v>
      </c>
      <c r="B186" s="70">
        <v>11750</v>
      </c>
      <c r="C186" s="70">
        <v>12250</v>
      </c>
      <c r="D186" s="70">
        <v>52</v>
      </c>
      <c r="E186" s="70">
        <v>54</v>
      </c>
      <c r="F186" s="70">
        <v>6750</v>
      </c>
      <c r="G186" s="70">
        <v>4750</v>
      </c>
      <c r="H186" s="70">
        <v>1.8148148148148149</v>
      </c>
      <c r="I186" s="70">
        <v>2.4736842105263159</v>
      </c>
      <c r="J186" s="274"/>
    </row>
    <row r="187" spans="1:10" x14ac:dyDescent="0.25">
      <c r="A187" s="70">
        <v>11750</v>
      </c>
      <c r="B187" s="70">
        <v>12250</v>
      </c>
      <c r="C187" s="70">
        <v>11500</v>
      </c>
      <c r="D187" s="70">
        <v>46</v>
      </c>
      <c r="E187" s="70">
        <v>52</v>
      </c>
      <c r="F187" s="70">
        <v>4750</v>
      </c>
      <c r="G187" s="70">
        <v>6750</v>
      </c>
      <c r="H187" s="70">
        <v>2.4210526315789473</v>
      </c>
      <c r="I187" s="70">
        <v>1.8148148148148149</v>
      </c>
      <c r="J187" s="274"/>
    </row>
    <row r="188" spans="1:10" x14ac:dyDescent="0.25">
      <c r="A188" s="70">
        <v>12250</v>
      </c>
      <c r="B188" s="70">
        <v>11500</v>
      </c>
      <c r="C188" s="70">
        <v>11500</v>
      </c>
      <c r="D188" s="70">
        <v>40</v>
      </c>
      <c r="E188" s="70">
        <v>46</v>
      </c>
      <c r="F188" s="70">
        <v>3750</v>
      </c>
      <c r="G188" s="70">
        <v>4750</v>
      </c>
      <c r="H188" s="70">
        <v>3.0666666666666669</v>
      </c>
      <c r="I188" s="70">
        <v>2.4210526315789473</v>
      </c>
      <c r="J188" s="274"/>
    </row>
    <row r="189" spans="1:10" x14ac:dyDescent="0.25">
      <c r="A189" s="70">
        <v>11500</v>
      </c>
      <c r="B189" s="70">
        <v>11500</v>
      </c>
      <c r="C189" s="70">
        <v>11500</v>
      </c>
      <c r="D189" s="70">
        <v>46</v>
      </c>
      <c r="E189" s="70">
        <v>40</v>
      </c>
      <c r="F189" s="70">
        <v>4750</v>
      </c>
      <c r="G189" s="70">
        <v>3750</v>
      </c>
      <c r="H189" s="70">
        <v>2.4210526315789473</v>
      </c>
      <c r="I189" s="70">
        <v>3.0666666666666669</v>
      </c>
      <c r="J189" s="274"/>
    </row>
    <row r="190" spans="1:10" x14ac:dyDescent="0.25">
      <c r="A190" s="70">
        <v>11500</v>
      </c>
      <c r="B190" s="70">
        <v>11500</v>
      </c>
      <c r="C190" s="70">
        <v>11500</v>
      </c>
      <c r="D190" s="70">
        <v>37</v>
      </c>
      <c r="E190" s="70">
        <v>46</v>
      </c>
      <c r="F190" s="70">
        <v>6750</v>
      </c>
      <c r="G190" s="70">
        <v>4750</v>
      </c>
      <c r="H190" s="70">
        <v>1.7037037037037037</v>
      </c>
      <c r="I190" s="70">
        <v>2.4210526315789473</v>
      </c>
      <c r="J190" s="274"/>
    </row>
    <row r="191" spans="1:10" x14ac:dyDescent="0.25">
      <c r="A191" s="70">
        <v>11500</v>
      </c>
      <c r="B191" s="70">
        <v>11500</v>
      </c>
      <c r="C191" s="70">
        <v>9250</v>
      </c>
      <c r="D191" s="70">
        <v>32</v>
      </c>
      <c r="E191" s="70">
        <v>37</v>
      </c>
      <c r="F191" s="70">
        <v>4750</v>
      </c>
      <c r="G191" s="70">
        <v>6750</v>
      </c>
      <c r="H191" s="70">
        <v>1.9473684210526316</v>
      </c>
      <c r="I191" s="70">
        <v>1.7037037037037037</v>
      </c>
      <c r="J191" s="274"/>
    </row>
    <row r="192" spans="1:10" x14ac:dyDescent="0.25">
      <c r="A192" s="70">
        <v>11500</v>
      </c>
      <c r="B192" s="70">
        <v>9250</v>
      </c>
      <c r="C192" s="70">
        <v>9500</v>
      </c>
      <c r="D192" s="70">
        <v>47</v>
      </c>
      <c r="E192" s="70">
        <v>32</v>
      </c>
      <c r="F192" s="70">
        <v>3750</v>
      </c>
      <c r="G192" s="70">
        <v>4750</v>
      </c>
      <c r="H192" s="70">
        <v>2.5333333333333332</v>
      </c>
      <c r="I192" s="70">
        <v>1.9473684210526316</v>
      </c>
      <c r="J192" s="274"/>
    </row>
    <row r="193" spans="1:10" x14ac:dyDescent="0.25">
      <c r="A193" s="70">
        <v>9250</v>
      </c>
      <c r="B193" s="70">
        <v>9500</v>
      </c>
      <c r="C193" s="70">
        <v>10750</v>
      </c>
      <c r="D193" s="70">
        <v>54</v>
      </c>
      <c r="E193" s="70">
        <v>47</v>
      </c>
      <c r="F193" s="70">
        <v>4750</v>
      </c>
      <c r="G193" s="70">
        <v>3750</v>
      </c>
      <c r="H193" s="70">
        <v>2.263157894736842</v>
      </c>
      <c r="I193" s="70">
        <v>2.5333333333333332</v>
      </c>
      <c r="J193" s="274"/>
    </row>
    <row r="194" spans="1:10" x14ac:dyDescent="0.25">
      <c r="A194" s="70">
        <v>9500</v>
      </c>
      <c r="B194" s="70">
        <v>10750</v>
      </c>
      <c r="C194" s="70">
        <v>10750</v>
      </c>
      <c r="D194" s="70">
        <v>48</v>
      </c>
      <c r="E194" s="70">
        <v>54</v>
      </c>
      <c r="F194" s="70">
        <v>6750</v>
      </c>
      <c r="G194" s="70">
        <v>4750</v>
      </c>
      <c r="H194" s="70">
        <v>1.5925925925925926</v>
      </c>
      <c r="I194" s="70">
        <v>2.263157894736842</v>
      </c>
      <c r="J194" s="274"/>
    </row>
    <row r="195" spans="1:10" x14ac:dyDescent="0.25">
      <c r="A195" s="70">
        <v>10750</v>
      </c>
      <c r="B195" s="70">
        <v>10750</v>
      </c>
      <c r="C195" s="70">
        <v>10000</v>
      </c>
      <c r="D195" s="70">
        <v>49</v>
      </c>
      <c r="E195" s="70">
        <v>48</v>
      </c>
      <c r="F195" s="70">
        <v>3750</v>
      </c>
      <c r="G195" s="70">
        <v>6750</v>
      </c>
      <c r="H195" s="70">
        <v>2.6666666666666665</v>
      </c>
      <c r="I195" s="70">
        <v>1.5925925925925926</v>
      </c>
      <c r="J195" s="274"/>
    </row>
    <row r="196" spans="1:10" x14ac:dyDescent="0.25">
      <c r="A196" s="70">
        <v>10750</v>
      </c>
      <c r="B196" s="70">
        <v>10000</v>
      </c>
      <c r="C196" s="70">
        <v>11000</v>
      </c>
      <c r="D196" s="70">
        <v>51</v>
      </c>
      <c r="E196" s="70">
        <v>49</v>
      </c>
      <c r="F196" s="70">
        <v>3750</v>
      </c>
      <c r="G196" s="70">
        <v>3750</v>
      </c>
      <c r="H196" s="70">
        <v>2.9333333333333331</v>
      </c>
      <c r="I196" s="70">
        <v>2.6666666666666665</v>
      </c>
      <c r="J196" s="274"/>
    </row>
    <row r="197" spans="1:10" x14ac:dyDescent="0.25">
      <c r="A197" s="70">
        <v>10000</v>
      </c>
      <c r="B197" s="70">
        <v>11000</v>
      </c>
      <c r="C197" s="70">
        <v>12500</v>
      </c>
      <c r="D197" s="70">
        <v>55</v>
      </c>
      <c r="E197" s="70">
        <v>51</v>
      </c>
      <c r="F197" s="70">
        <v>6750</v>
      </c>
      <c r="G197" s="70">
        <v>3750</v>
      </c>
      <c r="H197" s="70">
        <v>1.8518518518518519</v>
      </c>
      <c r="I197" s="70">
        <v>2.9333333333333331</v>
      </c>
      <c r="J197" s="274"/>
    </row>
    <row r="198" spans="1:10" x14ac:dyDescent="0.25">
      <c r="A198" s="70">
        <v>11000</v>
      </c>
      <c r="B198" s="70">
        <v>12500</v>
      </c>
      <c r="C198" s="70">
        <v>11500</v>
      </c>
      <c r="D198" s="70">
        <v>59</v>
      </c>
      <c r="E198" s="70">
        <v>55</v>
      </c>
      <c r="F198" s="70">
        <v>3750</v>
      </c>
      <c r="G198" s="70">
        <v>6750</v>
      </c>
      <c r="H198" s="70">
        <v>3.0666666666666669</v>
      </c>
      <c r="I198" s="70">
        <v>1.8518518518518519</v>
      </c>
      <c r="J198" s="274"/>
    </row>
    <row r="199" spans="1:10" x14ac:dyDescent="0.25">
      <c r="A199" s="70">
        <v>12500</v>
      </c>
      <c r="B199" s="70">
        <v>11500</v>
      </c>
      <c r="C199" s="70">
        <v>11000</v>
      </c>
      <c r="D199" s="70">
        <v>54</v>
      </c>
      <c r="E199" s="70">
        <v>59</v>
      </c>
      <c r="F199" s="70">
        <v>3750</v>
      </c>
      <c r="G199" s="70">
        <v>3750</v>
      </c>
      <c r="H199" s="70">
        <v>2.9333333333333331</v>
      </c>
      <c r="I199" s="70">
        <v>3.0666666666666669</v>
      </c>
      <c r="J199" s="274"/>
    </row>
    <row r="200" spans="1:10" x14ac:dyDescent="0.25">
      <c r="A200" s="70">
        <v>11500</v>
      </c>
      <c r="B200" s="70">
        <v>11000</v>
      </c>
      <c r="C200" s="70">
        <v>11250</v>
      </c>
      <c r="D200" s="70">
        <v>53</v>
      </c>
      <c r="E200" s="70">
        <v>54</v>
      </c>
      <c r="F200" s="70">
        <v>3750</v>
      </c>
      <c r="G200" s="70">
        <v>3750</v>
      </c>
      <c r="H200" s="70">
        <v>3</v>
      </c>
      <c r="I200" s="70">
        <v>2.9333333333333331</v>
      </c>
      <c r="J200" s="274"/>
    </row>
    <row r="201" spans="1:10" x14ac:dyDescent="0.25">
      <c r="A201" s="70">
        <v>11000</v>
      </c>
      <c r="B201" s="70">
        <v>11250</v>
      </c>
      <c r="C201" s="70">
        <v>10250</v>
      </c>
      <c r="D201" s="70">
        <v>49</v>
      </c>
      <c r="E201" s="70">
        <v>53</v>
      </c>
      <c r="F201" s="70">
        <v>3750</v>
      </c>
      <c r="G201" s="70">
        <v>3750</v>
      </c>
      <c r="H201" s="70">
        <v>2.7333333333333334</v>
      </c>
      <c r="I201" s="70">
        <v>3</v>
      </c>
      <c r="J201" s="274"/>
    </row>
    <row r="202" spans="1:10" x14ac:dyDescent="0.25">
      <c r="A202" s="70">
        <v>11250</v>
      </c>
      <c r="B202" s="70">
        <v>10250</v>
      </c>
      <c r="C202" s="70">
        <v>7500</v>
      </c>
      <c r="D202" s="70">
        <v>35</v>
      </c>
      <c r="E202" s="70">
        <v>49</v>
      </c>
      <c r="F202" s="70">
        <v>4750</v>
      </c>
      <c r="G202" s="70">
        <v>3750</v>
      </c>
      <c r="H202" s="70">
        <v>1.5789473684210527</v>
      </c>
      <c r="I202" s="70">
        <v>2.7333333333333334</v>
      </c>
      <c r="J202" s="274"/>
    </row>
    <row r="203" spans="1:10" x14ac:dyDescent="0.25">
      <c r="A203" s="70">
        <v>10250</v>
      </c>
      <c r="B203" s="70">
        <v>7500</v>
      </c>
      <c r="C203" s="70">
        <v>7750</v>
      </c>
      <c r="D203" s="70">
        <v>41</v>
      </c>
      <c r="E203" s="70">
        <v>35</v>
      </c>
      <c r="F203" s="70">
        <v>1750</v>
      </c>
      <c r="G203" s="70">
        <v>4750</v>
      </c>
      <c r="H203" s="70">
        <v>4.4285714285714288</v>
      </c>
      <c r="I203" s="70">
        <v>1.5789473684210527</v>
      </c>
      <c r="J203" s="274"/>
    </row>
    <row r="204" spans="1:10" x14ac:dyDescent="0.25">
      <c r="A204" s="70">
        <v>7500</v>
      </c>
      <c r="B204" s="70">
        <v>7750</v>
      </c>
      <c r="C204" s="70">
        <v>8250</v>
      </c>
      <c r="D204" s="70">
        <v>48</v>
      </c>
      <c r="E204" s="70">
        <v>41</v>
      </c>
      <c r="F204" s="70">
        <v>1750</v>
      </c>
      <c r="G204" s="70">
        <v>1750</v>
      </c>
      <c r="H204" s="70">
        <v>4.7142857142857144</v>
      </c>
      <c r="I204" s="70">
        <v>4.4285714285714288</v>
      </c>
      <c r="J204" s="274"/>
    </row>
    <row r="205" spans="1:10" x14ac:dyDescent="0.25">
      <c r="A205" s="70">
        <v>7750</v>
      </c>
      <c r="B205" s="70">
        <v>8250</v>
      </c>
      <c r="C205" s="70">
        <v>7750</v>
      </c>
      <c r="D205" s="70">
        <v>49</v>
      </c>
      <c r="E205" s="70">
        <v>48</v>
      </c>
      <c r="F205" s="70">
        <v>1750</v>
      </c>
      <c r="G205" s="70">
        <v>1750</v>
      </c>
      <c r="H205" s="70">
        <v>4.4285714285714288</v>
      </c>
      <c r="I205" s="70">
        <v>4.7142857142857144</v>
      </c>
      <c r="J205" s="274"/>
    </row>
    <row r="206" spans="1:10" x14ac:dyDescent="0.25">
      <c r="A206" s="70">
        <v>8250</v>
      </c>
      <c r="B206" s="70">
        <v>7750</v>
      </c>
      <c r="C206" s="70">
        <v>9250</v>
      </c>
      <c r="D206" s="70">
        <v>55</v>
      </c>
      <c r="E206" s="70">
        <v>49</v>
      </c>
      <c r="F206" s="70">
        <v>1750</v>
      </c>
      <c r="G206" s="70">
        <v>1750</v>
      </c>
      <c r="H206" s="70">
        <v>5.2857142857142856</v>
      </c>
      <c r="I206" s="70">
        <v>4.4285714285714288</v>
      </c>
      <c r="J206" s="274"/>
    </row>
    <row r="207" spans="1:10" x14ac:dyDescent="0.25">
      <c r="A207" s="70">
        <v>7750</v>
      </c>
      <c r="B207" s="70">
        <v>9250</v>
      </c>
      <c r="C207" s="70">
        <v>10500</v>
      </c>
      <c r="D207" s="70">
        <v>50</v>
      </c>
      <c r="E207" s="70">
        <v>55</v>
      </c>
      <c r="F207" s="70">
        <v>1750</v>
      </c>
      <c r="G207" s="70">
        <v>1750</v>
      </c>
      <c r="H207" s="70">
        <v>6</v>
      </c>
      <c r="I207" s="70">
        <v>5.2857142857142856</v>
      </c>
      <c r="J207" s="274"/>
    </row>
    <row r="208" spans="1:10" x14ac:dyDescent="0.25">
      <c r="A208" s="70">
        <v>9250</v>
      </c>
      <c r="B208" s="70">
        <v>10500</v>
      </c>
      <c r="C208" s="70">
        <v>9750</v>
      </c>
      <c r="D208" s="70">
        <v>43</v>
      </c>
      <c r="E208" s="70">
        <v>50</v>
      </c>
      <c r="F208" s="70">
        <v>4750</v>
      </c>
      <c r="G208" s="70">
        <v>1750</v>
      </c>
      <c r="H208" s="70">
        <v>2.0526315789473686</v>
      </c>
      <c r="I208" s="70">
        <v>6</v>
      </c>
      <c r="J208" s="274"/>
    </row>
    <row r="209" spans="1:10" x14ac:dyDescent="0.25">
      <c r="A209" s="70">
        <v>10500</v>
      </c>
      <c r="B209" s="70">
        <v>9750</v>
      </c>
      <c r="C209" s="70">
        <v>10500</v>
      </c>
      <c r="D209" s="70">
        <v>54</v>
      </c>
      <c r="E209" s="70">
        <v>43</v>
      </c>
      <c r="F209" s="70">
        <v>1750</v>
      </c>
      <c r="G209" s="70">
        <v>4750</v>
      </c>
      <c r="H209" s="70">
        <v>6</v>
      </c>
      <c r="I209" s="70">
        <v>2.0526315789473686</v>
      </c>
      <c r="J209" s="274"/>
    </row>
    <row r="210" spans="1:10" x14ac:dyDescent="0.25">
      <c r="A210" s="70">
        <v>9750</v>
      </c>
      <c r="B210" s="70">
        <v>10500</v>
      </c>
      <c r="C210" s="70">
        <v>12500</v>
      </c>
      <c r="D210" s="70">
        <v>54</v>
      </c>
      <c r="E210" s="70">
        <v>54</v>
      </c>
      <c r="F210" s="70">
        <v>2750</v>
      </c>
      <c r="G210" s="70">
        <v>1750</v>
      </c>
      <c r="H210" s="70">
        <v>4.5454545454545459</v>
      </c>
      <c r="I210" s="70">
        <v>6</v>
      </c>
      <c r="J210" s="274"/>
    </row>
    <row r="211" spans="1:10" x14ac:dyDescent="0.25">
      <c r="A211" s="70">
        <v>10500</v>
      </c>
      <c r="B211" s="70">
        <v>12500</v>
      </c>
      <c r="C211" s="70">
        <v>12750</v>
      </c>
      <c r="D211" s="70">
        <v>55</v>
      </c>
      <c r="E211" s="70">
        <v>54</v>
      </c>
      <c r="F211" s="70">
        <v>5750</v>
      </c>
      <c r="G211" s="70">
        <v>2750</v>
      </c>
      <c r="H211" s="70">
        <v>2.2173913043478262</v>
      </c>
      <c r="I211" s="70">
        <v>4.5454545454545459</v>
      </c>
      <c r="J211" s="274"/>
    </row>
    <row r="212" spans="1:10" x14ac:dyDescent="0.25">
      <c r="A212" s="70">
        <v>12500</v>
      </c>
      <c r="B212" s="70">
        <v>12750</v>
      </c>
      <c r="C212" s="70">
        <v>12500</v>
      </c>
      <c r="D212" s="70">
        <v>58</v>
      </c>
      <c r="E212" s="70">
        <v>55</v>
      </c>
      <c r="F212" s="70">
        <v>2750</v>
      </c>
      <c r="G212" s="70">
        <v>5750</v>
      </c>
      <c r="H212" s="70">
        <v>4.5454545454545459</v>
      </c>
      <c r="I212" s="70">
        <v>2.2173913043478262</v>
      </c>
      <c r="J212" s="274"/>
    </row>
    <row r="213" spans="1:10" x14ac:dyDescent="0.25">
      <c r="A213" s="70">
        <v>12750</v>
      </c>
      <c r="B213" s="70">
        <v>12500</v>
      </c>
      <c r="C213" s="70">
        <v>12500</v>
      </c>
      <c r="D213" s="70">
        <v>59</v>
      </c>
      <c r="E213" s="70">
        <v>58</v>
      </c>
      <c r="F213" s="70">
        <v>3750</v>
      </c>
      <c r="G213" s="70">
        <v>2750</v>
      </c>
      <c r="H213" s="70">
        <v>3.3333333333333335</v>
      </c>
      <c r="I213" s="70">
        <v>4.5454545454545459</v>
      </c>
      <c r="J213" s="274"/>
    </row>
    <row r="214" spans="1:10" x14ac:dyDescent="0.25">
      <c r="A214" s="70">
        <v>12500</v>
      </c>
      <c r="B214" s="70">
        <v>12500</v>
      </c>
      <c r="C214" s="70">
        <v>11500</v>
      </c>
      <c r="D214" s="70">
        <v>51</v>
      </c>
      <c r="E214" s="70">
        <v>59</v>
      </c>
      <c r="F214" s="70">
        <v>5750</v>
      </c>
      <c r="G214" s="70">
        <v>3750</v>
      </c>
      <c r="H214" s="70">
        <v>2</v>
      </c>
      <c r="I214" s="70">
        <v>3.3333333333333335</v>
      </c>
      <c r="J214" s="274"/>
    </row>
    <row r="215" spans="1:10" x14ac:dyDescent="0.25">
      <c r="A215" s="70">
        <v>12500</v>
      </c>
      <c r="B215" s="70">
        <v>11500</v>
      </c>
      <c r="C215" s="70">
        <v>12250</v>
      </c>
      <c r="D215" s="70">
        <v>49</v>
      </c>
      <c r="E215" s="70">
        <v>51</v>
      </c>
      <c r="F215" s="70">
        <v>2750</v>
      </c>
      <c r="G215" s="70">
        <v>5750</v>
      </c>
      <c r="H215" s="70">
        <v>4.4545454545454541</v>
      </c>
      <c r="I215" s="70">
        <v>2</v>
      </c>
      <c r="J215" s="274"/>
    </row>
    <row r="216" spans="1:10" x14ac:dyDescent="0.25">
      <c r="A216" s="70">
        <v>11500</v>
      </c>
      <c r="B216" s="70">
        <v>12250</v>
      </c>
      <c r="C216" s="70">
        <v>13250</v>
      </c>
      <c r="D216" s="70">
        <v>55</v>
      </c>
      <c r="E216" s="70">
        <v>49</v>
      </c>
      <c r="F216" s="70">
        <v>1750</v>
      </c>
      <c r="G216" s="70">
        <v>2750</v>
      </c>
      <c r="H216" s="70">
        <v>7.5714285714285712</v>
      </c>
      <c r="I216" s="70">
        <v>4.4545454545454541</v>
      </c>
      <c r="J216" s="274"/>
    </row>
    <row r="217" spans="1:10" x14ac:dyDescent="0.25">
      <c r="A217" s="70">
        <v>12250</v>
      </c>
      <c r="B217" s="70">
        <v>13250</v>
      </c>
      <c r="C217" s="70">
        <v>11500</v>
      </c>
      <c r="D217" s="70">
        <v>45</v>
      </c>
      <c r="E217" s="70">
        <v>55</v>
      </c>
      <c r="F217" s="70">
        <v>2750</v>
      </c>
      <c r="G217" s="70">
        <v>1750</v>
      </c>
      <c r="H217" s="70">
        <v>4.1818181818181817</v>
      </c>
      <c r="I217" s="70">
        <v>7.5714285714285712</v>
      </c>
      <c r="J217" s="274"/>
    </row>
    <row r="218" spans="1:10" x14ac:dyDescent="0.25">
      <c r="A218" s="70">
        <v>13250</v>
      </c>
      <c r="B218" s="70">
        <v>11500</v>
      </c>
      <c r="C218" s="70">
        <v>11500</v>
      </c>
      <c r="D218" s="70">
        <v>47</v>
      </c>
      <c r="E218" s="70">
        <v>45</v>
      </c>
      <c r="F218" s="70">
        <v>2750</v>
      </c>
      <c r="G218" s="70">
        <v>2750</v>
      </c>
      <c r="H218" s="70">
        <v>4.1818181818181817</v>
      </c>
      <c r="I218" s="70">
        <v>4.1818181818181817</v>
      </c>
      <c r="J218" s="274"/>
    </row>
    <row r="219" spans="1:10" x14ac:dyDescent="0.25">
      <c r="A219" s="70">
        <v>11500</v>
      </c>
      <c r="B219" s="70">
        <v>11500</v>
      </c>
      <c r="C219" s="70">
        <v>11250</v>
      </c>
      <c r="D219" s="70">
        <v>43</v>
      </c>
      <c r="E219" s="70">
        <v>47</v>
      </c>
      <c r="F219" s="70">
        <v>1750</v>
      </c>
      <c r="G219" s="70">
        <v>2750</v>
      </c>
      <c r="H219" s="70">
        <v>6.4285714285714288</v>
      </c>
      <c r="I219" s="70">
        <v>4.1818181818181817</v>
      </c>
      <c r="J219" s="274"/>
    </row>
    <row r="220" spans="1:10" x14ac:dyDescent="0.25">
      <c r="A220" s="70">
        <v>11500</v>
      </c>
      <c r="B220" s="70">
        <v>11250</v>
      </c>
      <c r="C220" s="70">
        <v>11250</v>
      </c>
      <c r="D220" s="70">
        <v>53</v>
      </c>
      <c r="E220" s="70">
        <v>43</v>
      </c>
      <c r="F220" s="70">
        <v>5750</v>
      </c>
      <c r="G220" s="70">
        <v>1750</v>
      </c>
      <c r="H220" s="70">
        <v>1.9565217391304348</v>
      </c>
      <c r="I220" s="70">
        <v>6.4285714285714288</v>
      </c>
      <c r="J220" s="274"/>
    </row>
    <row r="221" spans="1:10" x14ac:dyDescent="0.25">
      <c r="A221" s="70">
        <v>11250</v>
      </c>
      <c r="B221" s="70">
        <v>11250</v>
      </c>
      <c r="C221" s="70">
        <v>11750</v>
      </c>
      <c r="D221" s="70">
        <v>58</v>
      </c>
      <c r="E221" s="70">
        <v>53</v>
      </c>
      <c r="F221" s="70">
        <v>2750</v>
      </c>
      <c r="G221" s="70">
        <v>5750</v>
      </c>
      <c r="H221" s="70">
        <v>4.2727272727272725</v>
      </c>
      <c r="I221" s="70">
        <v>1.9565217391304348</v>
      </c>
      <c r="J221" s="274"/>
    </row>
    <row r="222" spans="1:10" x14ac:dyDescent="0.25">
      <c r="A222" s="70">
        <v>11250</v>
      </c>
      <c r="B222" s="70">
        <v>11750</v>
      </c>
      <c r="C222" s="70">
        <v>12000</v>
      </c>
      <c r="D222" s="70">
        <v>57</v>
      </c>
      <c r="E222" s="70">
        <v>58</v>
      </c>
      <c r="F222" s="70">
        <v>1750</v>
      </c>
      <c r="G222" s="70">
        <v>2750</v>
      </c>
      <c r="H222" s="70">
        <v>6.8571428571428568</v>
      </c>
      <c r="I222" s="70">
        <v>4.2727272727272725</v>
      </c>
      <c r="J222" s="274"/>
    </row>
    <row r="223" spans="1:10" x14ac:dyDescent="0.25">
      <c r="A223" s="70">
        <v>11750</v>
      </c>
      <c r="B223" s="70">
        <v>12000</v>
      </c>
      <c r="C223" s="70">
        <v>12500</v>
      </c>
      <c r="D223" s="70">
        <v>62</v>
      </c>
      <c r="E223" s="70">
        <v>57</v>
      </c>
      <c r="F223" s="70">
        <v>3750</v>
      </c>
      <c r="G223" s="70">
        <v>1750</v>
      </c>
      <c r="H223" s="70">
        <v>3.3333333333333335</v>
      </c>
      <c r="I223" s="70">
        <v>6.8571428571428568</v>
      </c>
      <c r="J223" s="274"/>
    </row>
    <row r="224" spans="1:10" x14ac:dyDescent="0.25">
      <c r="A224" s="70">
        <v>12000</v>
      </c>
      <c r="B224" s="70">
        <v>12500</v>
      </c>
      <c r="C224" s="70">
        <v>12000</v>
      </c>
      <c r="D224" s="70">
        <v>59</v>
      </c>
      <c r="E224" s="70">
        <v>62</v>
      </c>
      <c r="F224" s="70">
        <v>3750</v>
      </c>
      <c r="G224" s="70">
        <v>3750</v>
      </c>
      <c r="H224" s="70">
        <v>3.2</v>
      </c>
      <c r="I224" s="70">
        <v>3.3333333333333335</v>
      </c>
      <c r="J224" s="274"/>
    </row>
    <row r="225" spans="1:10" x14ac:dyDescent="0.25">
      <c r="A225" s="70">
        <v>12500</v>
      </c>
      <c r="B225" s="70">
        <v>12000</v>
      </c>
      <c r="C225" s="70">
        <v>12250</v>
      </c>
      <c r="D225" s="70">
        <v>58</v>
      </c>
      <c r="E225" s="70">
        <v>59</v>
      </c>
      <c r="F225" s="70">
        <v>1750</v>
      </c>
      <c r="G225" s="70">
        <v>3750</v>
      </c>
      <c r="H225" s="70">
        <v>7</v>
      </c>
      <c r="I225" s="70">
        <v>3.2</v>
      </c>
      <c r="J225" s="274"/>
    </row>
    <row r="226" spans="1:10" x14ac:dyDescent="0.25">
      <c r="A226" s="70">
        <v>12000</v>
      </c>
      <c r="B226" s="70">
        <v>12250</v>
      </c>
      <c r="C226" s="70">
        <v>12250</v>
      </c>
      <c r="D226" s="70">
        <v>51</v>
      </c>
      <c r="E226" s="70">
        <v>58</v>
      </c>
      <c r="F226" s="70">
        <v>1750</v>
      </c>
      <c r="G226" s="70">
        <v>1750</v>
      </c>
      <c r="H226" s="70">
        <v>7</v>
      </c>
      <c r="I226" s="70">
        <v>7</v>
      </c>
      <c r="J226" s="274"/>
    </row>
    <row r="227" spans="1:10" x14ac:dyDescent="0.25">
      <c r="A227" s="70">
        <v>12250</v>
      </c>
      <c r="B227" s="70">
        <v>12250</v>
      </c>
      <c r="C227" s="70">
        <v>11750</v>
      </c>
      <c r="D227" s="70">
        <v>54</v>
      </c>
      <c r="E227" s="70">
        <v>51</v>
      </c>
      <c r="F227" s="70">
        <v>4750</v>
      </c>
      <c r="G227" s="70">
        <v>1750</v>
      </c>
      <c r="H227" s="70">
        <v>2.4736842105263159</v>
      </c>
      <c r="I227" s="70">
        <v>7</v>
      </c>
      <c r="J227" s="274"/>
    </row>
    <row r="228" spans="1:10" x14ac:dyDescent="0.25">
      <c r="A228" s="70">
        <v>12250</v>
      </c>
      <c r="B228" s="70">
        <v>11750</v>
      </c>
      <c r="C228" s="70">
        <v>11250</v>
      </c>
      <c r="D228" s="70">
        <v>46</v>
      </c>
      <c r="E228" s="70">
        <v>54</v>
      </c>
      <c r="F228" s="70">
        <v>3750</v>
      </c>
      <c r="G228" s="70">
        <v>4750</v>
      </c>
      <c r="H228" s="70">
        <v>3</v>
      </c>
      <c r="I228" s="70">
        <v>2.4736842105263159</v>
      </c>
      <c r="J228" s="274"/>
    </row>
    <row r="229" spans="1:10" x14ac:dyDescent="0.25">
      <c r="A229" s="70">
        <v>11750</v>
      </c>
      <c r="B229" s="70">
        <v>11250</v>
      </c>
      <c r="C229" s="70">
        <v>11250</v>
      </c>
      <c r="D229" s="70">
        <v>38</v>
      </c>
      <c r="E229" s="70">
        <v>46</v>
      </c>
      <c r="F229" s="70">
        <v>4750</v>
      </c>
      <c r="G229" s="70">
        <v>3750</v>
      </c>
      <c r="H229" s="70">
        <v>2.3684210526315788</v>
      </c>
      <c r="I229" s="70">
        <v>3</v>
      </c>
      <c r="J229" s="274"/>
    </row>
    <row r="230" spans="1:10" x14ac:dyDescent="0.25">
      <c r="A230" s="70">
        <v>11250</v>
      </c>
      <c r="B230" s="70">
        <v>11250</v>
      </c>
      <c r="C230" s="70">
        <v>11250</v>
      </c>
      <c r="D230" s="70">
        <v>34</v>
      </c>
      <c r="E230" s="70">
        <v>38</v>
      </c>
      <c r="F230" s="70">
        <v>5750</v>
      </c>
      <c r="G230" s="70">
        <v>4750</v>
      </c>
      <c r="H230" s="70">
        <v>1.9565217391304348</v>
      </c>
      <c r="I230" s="70">
        <v>2.3684210526315788</v>
      </c>
      <c r="J230" s="274"/>
    </row>
    <row r="231" spans="1:10" x14ac:dyDescent="0.25">
      <c r="A231" s="70">
        <v>11250</v>
      </c>
      <c r="B231" s="70">
        <v>11250</v>
      </c>
      <c r="C231" s="70">
        <v>11250</v>
      </c>
      <c r="D231" s="70">
        <v>41</v>
      </c>
      <c r="E231" s="70">
        <v>34</v>
      </c>
      <c r="F231" s="70">
        <v>2750</v>
      </c>
      <c r="G231" s="70">
        <v>5750</v>
      </c>
      <c r="H231" s="70">
        <v>4.0909090909090908</v>
      </c>
      <c r="I231" s="70">
        <v>1.9565217391304348</v>
      </c>
      <c r="J231" s="274"/>
    </row>
    <row r="232" spans="1:10" x14ac:dyDescent="0.25">
      <c r="A232" s="70">
        <v>11250</v>
      </c>
      <c r="B232" s="70">
        <v>11250</v>
      </c>
      <c r="C232" s="70">
        <v>11500</v>
      </c>
      <c r="D232" s="70">
        <v>40</v>
      </c>
      <c r="E232" s="70">
        <v>41</v>
      </c>
      <c r="F232" s="70">
        <v>2750</v>
      </c>
      <c r="G232" s="70">
        <v>2750</v>
      </c>
      <c r="H232" s="70">
        <v>4.1818181818181817</v>
      </c>
      <c r="I232" s="70">
        <v>4.0909090909090908</v>
      </c>
      <c r="J232" s="274"/>
    </row>
    <row r="233" spans="1:10" x14ac:dyDescent="0.25">
      <c r="A233" s="70">
        <v>11250</v>
      </c>
      <c r="B233" s="70">
        <v>11500</v>
      </c>
      <c r="C233" s="70">
        <v>11000</v>
      </c>
      <c r="D233" s="70">
        <v>48</v>
      </c>
      <c r="E233" s="70">
        <v>40</v>
      </c>
      <c r="F233" s="70">
        <v>3750</v>
      </c>
      <c r="G233" s="70">
        <v>2750</v>
      </c>
      <c r="H233" s="70">
        <v>2.9333333333333331</v>
      </c>
      <c r="I233" s="70">
        <v>4.1818181818181817</v>
      </c>
      <c r="J233" s="274"/>
    </row>
    <row r="234" spans="1:10" x14ac:dyDescent="0.25">
      <c r="A234" s="70">
        <v>11500</v>
      </c>
      <c r="B234" s="70">
        <v>11000</v>
      </c>
      <c r="C234" s="70">
        <v>11000</v>
      </c>
      <c r="D234" s="70">
        <v>40</v>
      </c>
      <c r="E234" s="70">
        <v>48</v>
      </c>
      <c r="F234" s="70">
        <v>1750</v>
      </c>
      <c r="G234" s="70">
        <v>3750</v>
      </c>
      <c r="H234" s="70">
        <v>6.2857142857142856</v>
      </c>
      <c r="I234" s="70">
        <v>2.9333333333333331</v>
      </c>
      <c r="J234" s="274"/>
    </row>
    <row r="235" spans="1:10" x14ac:dyDescent="0.25">
      <c r="A235" s="70">
        <v>11000</v>
      </c>
      <c r="B235" s="70">
        <v>11000</v>
      </c>
      <c r="C235" s="70">
        <v>11500</v>
      </c>
      <c r="D235" s="70">
        <v>48</v>
      </c>
      <c r="E235" s="70">
        <v>40</v>
      </c>
      <c r="F235" s="70">
        <v>4750</v>
      </c>
      <c r="G235" s="70">
        <v>1750</v>
      </c>
      <c r="H235" s="70">
        <v>2.4210526315789473</v>
      </c>
      <c r="I235" s="70">
        <v>6.2857142857142856</v>
      </c>
      <c r="J235" s="274"/>
    </row>
    <row r="236" spans="1:10" x14ac:dyDescent="0.25">
      <c r="A236" s="70">
        <v>11000</v>
      </c>
      <c r="B236" s="70">
        <v>11500</v>
      </c>
      <c r="C236" s="70">
        <v>11000</v>
      </c>
      <c r="D236" s="70">
        <v>49</v>
      </c>
      <c r="E236" s="70">
        <v>48</v>
      </c>
      <c r="F236" s="70">
        <v>2750</v>
      </c>
      <c r="G236" s="70">
        <v>4750</v>
      </c>
      <c r="H236" s="70">
        <v>4</v>
      </c>
      <c r="I236" s="70">
        <v>2.4210526315789473</v>
      </c>
      <c r="J236" s="274"/>
    </row>
    <row r="237" spans="1:10" x14ac:dyDescent="0.25">
      <c r="A237" s="70">
        <v>11500</v>
      </c>
      <c r="B237" s="70">
        <v>11000</v>
      </c>
      <c r="C237" s="70">
        <v>12000</v>
      </c>
      <c r="D237" s="70">
        <v>51</v>
      </c>
      <c r="E237" s="70">
        <v>49</v>
      </c>
      <c r="F237" s="70">
        <v>2750</v>
      </c>
      <c r="G237" s="70">
        <v>2750</v>
      </c>
      <c r="H237" s="70">
        <v>4.3636363636363633</v>
      </c>
      <c r="I237" s="70">
        <v>4</v>
      </c>
      <c r="J237" s="274"/>
    </row>
    <row r="238" spans="1:10" x14ac:dyDescent="0.25">
      <c r="A238" s="70">
        <v>11000</v>
      </c>
      <c r="B238" s="70">
        <v>12000</v>
      </c>
      <c r="C238" s="70">
        <v>12250</v>
      </c>
      <c r="D238" s="70">
        <v>50</v>
      </c>
      <c r="E238" s="70">
        <v>51</v>
      </c>
      <c r="F238" s="70">
        <v>2750</v>
      </c>
      <c r="G238" s="70">
        <v>2750</v>
      </c>
      <c r="H238" s="70">
        <v>4.4545454545454541</v>
      </c>
      <c r="I238" s="70">
        <v>4.3636363636363633</v>
      </c>
      <c r="J238" s="274"/>
    </row>
    <row r="239" spans="1:10" x14ac:dyDescent="0.25">
      <c r="A239" s="70">
        <v>12000</v>
      </c>
      <c r="B239" s="70">
        <v>12250</v>
      </c>
      <c r="C239" s="70">
        <v>12750</v>
      </c>
      <c r="D239" s="70">
        <v>44</v>
      </c>
      <c r="E239" s="70">
        <v>50</v>
      </c>
      <c r="F239" s="70">
        <v>3750</v>
      </c>
      <c r="G239" s="70">
        <v>2750</v>
      </c>
      <c r="H239" s="70">
        <v>3.4</v>
      </c>
      <c r="I239" s="70">
        <v>4.4545454545454541</v>
      </c>
      <c r="J239" s="274"/>
    </row>
    <row r="240" spans="1:10" x14ac:dyDescent="0.25">
      <c r="A240" s="70">
        <v>12250</v>
      </c>
      <c r="B240" s="70">
        <v>12750</v>
      </c>
      <c r="C240" s="70">
        <v>13000</v>
      </c>
      <c r="D240" s="70">
        <v>41</v>
      </c>
      <c r="E240" s="70">
        <v>44</v>
      </c>
      <c r="F240" s="70">
        <v>2750</v>
      </c>
      <c r="G240" s="70">
        <v>3750</v>
      </c>
      <c r="H240" s="70">
        <v>4.7272727272727275</v>
      </c>
      <c r="I240" s="70">
        <v>3.4</v>
      </c>
      <c r="J240" s="274"/>
    </row>
    <row r="241" spans="1:10" x14ac:dyDescent="0.25">
      <c r="A241" s="70">
        <v>12750</v>
      </c>
      <c r="B241" s="70">
        <v>13000</v>
      </c>
      <c r="C241" s="70">
        <v>9000</v>
      </c>
      <c r="D241" s="70">
        <v>32</v>
      </c>
      <c r="E241" s="70">
        <v>41</v>
      </c>
      <c r="F241" s="70">
        <v>4750</v>
      </c>
      <c r="G241" s="70">
        <v>2750</v>
      </c>
      <c r="H241" s="70">
        <v>1.8947368421052631</v>
      </c>
      <c r="I241" s="70">
        <v>4.7272727272727275</v>
      </c>
      <c r="J241" s="274"/>
    </row>
    <row r="242" spans="1:10" x14ac:dyDescent="0.25">
      <c r="A242" s="70">
        <v>13000</v>
      </c>
      <c r="B242" s="70">
        <v>9000</v>
      </c>
      <c r="C242" s="70">
        <v>8250</v>
      </c>
      <c r="D242" s="70">
        <v>38</v>
      </c>
      <c r="E242" s="70">
        <v>32</v>
      </c>
      <c r="F242" s="70">
        <v>4750</v>
      </c>
      <c r="G242" s="70">
        <v>4750</v>
      </c>
      <c r="H242" s="70">
        <v>1.736842105263158</v>
      </c>
      <c r="I242" s="70">
        <v>1.8947368421052631</v>
      </c>
      <c r="J242" s="274"/>
    </row>
    <row r="243" spans="1:10" x14ac:dyDescent="0.25">
      <c r="A243" s="70">
        <v>9000</v>
      </c>
      <c r="B243" s="70">
        <v>8250</v>
      </c>
      <c r="C243" s="70">
        <v>8500</v>
      </c>
      <c r="D243" s="70">
        <v>38</v>
      </c>
      <c r="E243" s="70">
        <v>38</v>
      </c>
      <c r="F243" s="70">
        <v>4750</v>
      </c>
      <c r="G243" s="70">
        <v>4750</v>
      </c>
      <c r="H243" s="70">
        <v>1.7894736842105263</v>
      </c>
      <c r="I243" s="70">
        <v>1.736842105263158</v>
      </c>
      <c r="J243" s="274"/>
    </row>
    <row r="244" spans="1:10" x14ac:dyDescent="0.25">
      <c r="A244" s="70">
        <v>8250</v>
      </c>
      <c r="B244" s="70">
        <v>8500</v>
      </c>
      <c r="C244" s="70">
        <v>9000</v>
      </c>
      <c r="D244" s="70">
        <v>44</v>
      </c>
      <c r="E244" s="70">
        <v>38</v>
      </c>
      <c r="F244" s="70">
        <v>3750</v>
      </c>
      <c r="G244" s="70">
        <v>4750</v>
      </c>
      <c r="H244" s="70">
        <v>2.4</v>
      </c>
      <c r="I244" s="70">
        <v>1.7894736842105263</v>
      </c>
      <c r="J244" s="274"/>
    </row>
    <row r="245" spans="1:10" x14ac:dyDescent="0.25">
      <c r="A245" s="70">
        <v>8500</v>
      </c>
      <c r="B245" s="70">
        <v>9000</v>
      </c>
      <c r="C245" s="70">
        <v>9250</v>
      </c>
      <c r="D245" s="70">
        <v>44</v>
      </c>
      <c r="E245" s="70">
        <v>44</v>
      </c>
      <c r="F245" s="70">
        <v>5750</v>
      </c>
      <c r="G245" s="70">
        <v>3750</v>
      </c>
      <c r="H245" s="70">
        <v>1.6086956521739131</v>
      </c>
      <c r="I245" s="70">
        <v>2.4</v>
      </c>
      <c r="J245" s="274"/>
    </row>
    <row r="246" spans="1:10" x14ac:dyDescent="0.25">
      <c r="A246" s="70">
        <v>9000</v>
      </c>
      <c r="B246" s="70">
        <v>9250</v>
      </c>
      <c r="C246" s="70">
        <v>9750</v>
      </c>
      <c r="D246" s="70">
        <v>43</v>
      </c>
      <c r="E246" s="70">
        <v>44</v>
      </c>
      <c r="F246" s="70">
        <v>4750</v>
      </c>
      <c r="G246" s="70">
        <v>5750</v>
      </c>
      <c r="H246" s="70">
        <v>2.0526315789473686</v>
      </c>
      <c r="I246" s="70">
        <v>1.6086956521739131</v>
      </c>
      <c r="J246" s="274"/>
    </row>
    <row r="247" spans="1:10" x14ac:dyDescent="0.25">
      <c r="A247" s="70">
        <v>9250</v>
      </c>
      <c r="B247" s="70">
        <v>9750</v>
      </c>
      <c r="C247" s="70">
        <v>10000</v>
      </c>
      <c r="D247" s="70">
        <v>46</v>
      </c>
      <c r="E247" s="70">
        <v>43</v>
      </c>
      <c r="F247" s="70">
        <v>4750</v>
      </c>
      <c r="G247" s="70">
        <v>4750</v>
      </c>
      <c r="H247" s="70">
        <v>2.1052631578947367</v>
      </c>
      <c r="I247" s="70">
        <v>2.0526315789473686</v>
      </c>
      <c r="J247" s="274"/>
    </row>
    <row r="248" spans="1:10" x14ac:dyDescent="0.25">
      <c r="A248" s="70">
        <v>9750</v>
      </c>
      <c r="B248" s="70">
        <v>10000</v>
      </c>
      <c r="C248" s="70">
        <v>9000</v>
      </c>
      <c r="D248" s="70">
        <v>44</v>
      </c>
      <c r="E248" s="70">
        <v>46</v>
      </c>
      <c r="F248" s="70">
        <v>6750</v>
      </c>
      <c r="G248" s="70">
        <v>4750</v>
      </c>
      <c r="H248" s="70">
        <v>1.3333333333333333</v>
      </c>
      <c r="I248" s="70">
        <v>2.1052631578947367</v>
      </c>
      <c r="J248" s="274"/>
    </row>
    <row r="249" spans="1:10" x14ac:dyDescent="0.25">
      <c r="A249" s="70">
        <v>10000</v>
      </c>
      <c r="B249" s="70">
        <v>9000</v>
      </c>
      <c r="C249" s="70">
        <v>9250</v>
      </c>
      <c r="D249" s="70">
        <v>38</v>
      </c>
      <c r="E249" s="70">
        <v>44</v>
      </c>
      <c r="F249" s="70">
        <v>4750</v>
      </c>
      <c r="G249" s="70">
        <v>6750</v>
      </c>
      <c r="H249" s="70">
        <v>1.9473684210526316</v>
      </c>
      <c r="I249" s="70">
        <v>1.3333333333333333</v>
      </c>
      <c r="J249" s="274"/>
    </row>
    <row r="250" spans="1:10" x14ac:dyDescent="0.25">
      <c r="A250" s="70">
        <v>9000</v>
      </c>
      <c r="B250" s="70">
        <v>9250</v>
      </c>
      <c r="C250" s="70">
        <v>13250</v>
      </c>
      <c r="D250" s="70">
        <v>40</v>
      </c>
      <c r="E250" s="70">
        <v>38</v>
      </c>
      <c r="F250" s="70">
        <v>4750</v>
      </c>
      <c r="G250" s="70">
        <v>4750</v>
      </c>
      <c r="H250" s="70">
        <v>2.7894736842105261</v>
      </c>
      <c r="I250" s="70">
        <v>1.9473684210526316</v>
      </c>
      <c r="J250" s="274"/>
    </row>
    <row r="251" spans="1:10" x14ac:dyDescent="0.25">
      <c r="A251" s="70">
        <v>9250</v>
      </c>
      <c r="B251" s="70">
        <v>13250</v>
      </c>
      <c r="C251" s="70">
        <v>12750</v>
      </c>
      <c r="D251" s="70">
        <v>41</v>
      </c>
      <c r="E251" s="70">
        <v>40</v>
      </c>
      <c r="F251" s="70">
        <v>7750</v>
      </c>
      <c r="G251" s="70">
        <v>4750</v>
      </c>
      <c r="H251" s="70">
        <v>1.6451612903225807</v>
      </c>
      <c r="I251" s="70">
        <v>2.7894736842105261</v>
      </c>
      <c r="J251" s="274"/>
    </row>
    <row r="252" spans="1:10" x14ac:dyDescent="0.25">
      <c r="A252" s="70">
        <v>13250</v>
      </c>
      <c r="B252" s="70">
        <v>12750</v>
      </c>
      <c r="C252" s="70">
        <v>12250</v>
      </c>
      <c r="D252" s="70">
        <v>46</v>
      </c>
      <c r="E252" s="70">
        <v>41</v>
      </c>
      <c r="F252" s="70">
        <v>5750</v>
      </c>
      <c r="G252" s="70">
        <v>7750</v>
      </c>
      <c r="H252" s="70">
        <v>2.1304347826086958</v>
      </c>
      <c r="I252" s="70">
        <v>1.6451612903225807</v>
      </c>
      <c r="J252" s="274"/>
    </row>
    <row r="253" spans="1:10" x14ac:dyDescent="0.25">
      <c r="A253" s="70">
        <v>12750</v>
      </c>
      <c r="B253" s="70">
        <v>12250</v>
      </c>
      <c r="C253" s="70">
        <v>13000</v>
      </c>
      <c r="D253" s="70">
        <v>50</v>
      </c>
      <c r="E253" s="70">
        <v>46</v>
      </c>
      <c r="F253" s="70">
        <v>3750</v>
      </c>
      <c r="G253" s="70">
        <v>5750</v>
      </c>
      <c r="H253" s="70">
        <v>3.4666666666666668</v>
      </c>
      <c r="I253" s="70">
        <v>2.1304347826086958</v>
      </c>
      <c r="J253" s="274"/>
    </row>
    <row r="254" spans="1:10" x14ac:dyDescent="0.25">
      <c r="A254" s="70">
        <v>12250</v>
      </c>
      <c r="B254" s="70">
        <v>13000</v>
      </c>
      <c r="C254" s="70">
        <v>12250</v>
      </c>
      <c r="D254" s="70">
        <v>48</v>
      </c>
      <c r="E254" s="70">
        <v>50</v>
      </c>
      <c r="F254" s="70">
        <v>2750</v>
      </c>
      <c r="G254" s="70">
        <v>3750</v>
      </c>
      <c r="H254" s="70">
        <v>4.4545454545454541</v>
      </c>
      <c r="I254" s="70">
        <v>3.4666666666666668</v>
      </c>
      <c r="J254" s="274"/>
    </row>
    <row r="255" spans="1:10" x14ac:dyDescent="0.25">
      <c r="A255" s="70">
        <v>13000</v>
      </c>
      <c r="B255" s="70">
        <v>12250</v>
      </c>
      <c r="C255" s="70">
        <v>12500</v>
      </c>
      <c r="D255" s="70">
        <v>51</v>
      </c>
      <c r="E255" s="70">
        <v>48</v>
      </c>
      <c r="F255" s="70">
        <v>4750</v>
      </c>
      <c r="G255" s="70">
        <v>2750</v>
      </c>
      <c r="H255" s="70">
        <v>2.6315789473684212</v>
      </c>
      <c r="I255" s="70">
        <v>4.4545454545454541</v>
      </c>
      <c r="J255" s="274"/>
    </row>
    <row r="256" spans="1:10" x14ac:dyDescent="0.25">
      <c r="A256" s="70">
        <v>12250</v>
      </c>
      <c r="B256" s="70">
        <v>12500</v>
      </c>
      <c r="C256" s="70">
        <v>12500</v>
      </c>
      <c r="D256" s="70">
        <v>50</v>
      </c>
      <c r="E256" s="70">
        <v>51</v>
      </c>
      <c r="F256" s="70">
        <v>3750</v>
      </c>
      <c r="G256" s="70">
        <v>4750</v>
      </c>
      <c r="H256" s="70">
        <v>3.3333333333333335</v>
      </c>
      <c r="I256" s="70">
        <v>2.6315789473684212</v>
      </c>
      <c r="J256" s="274"/>
    </row>
    <row r="257" spans="1:10" x14ac:dyDescent="0.25">
      <c r="A257" s="70">
        <v>12500</v>
      </c>
      <c r="B257" s="70">
        <v>12500</v>
      </c>
      <c r="C257" s="70">
        <v>12750</v>
      </c>
      <c r="D257" s="70">
        <v>48</v>
      </c>
      <c r="E257" s="70">
        <v>50</v>
      </c>
      <c r="F257" s="70">
        <v>2750</v>
      </c>
      <c r="G257" s="70">
        <v>3750</v>
      </c>
      <c r="H257" s="70">
        <v>4.6363636363636367</v>
      </c>
      <c r="I257" s="70">
        <v>3.3333333333333335</v>
      </c>
      <c r="J257" s="274"/>
    </row>
    <row r="258" spans="1:10" x14ac:dyDescent="0.25">
      <c r="A258" s="70">
        <v>12500</v>
      </c>
      <c r="B258" s="70">
        <v>12750</v>
      </c>
      <c r="C258" s="70">
        <v>12000</v>
      </c>
      <c r="D258" s="70">
        <v>49</v>
      </c>
      <c r="E258" s="70">
        <v>48</v>
      </c>
      <c r="F258" s="70">
        <v>2750</v>
      </c>
      <c r="G258" s="70">
        <v>2750</v>
      </c>
      <c r="H258" s="70">
        <v>4.3636363636363633</v>
      </c>
      <c r="I258" s="70">
        <v>4.6363636363636367</v>
      </c>
      <c r="J258" s="274"/>
    </row>
    <row r="259" spans="1:10" x14ac:dyDescent="0.25">
      <c r="A259" s="70">
        <v>12750</v>
      </c>
      <c r="B259" s="70">
        <v>12000</v>
      </c>
      <c r="C259" s="70">
        <v>12000</v>
      </c>
      <c r="D259" s="70">
        <v>44</v>
      </c>
      <c r="E259" s="70">
        <v>49</v>
      </c>
      <c r="F259" s="70">
        <v>2750</v>
      </c>
      <c r="G259" s="70">
        <v>2750</v>
      </c>
      <c r="H259" s="70">
        <v>4.3636363636363633</v>
      </c>
      <c r="I259" s="70">
        <v>4.3636363636363633</v>
      </c>
      <c r="J259" s="274"/>
    </row>
    <row r="260" spans="1:10" x14ac:dyDescent="0.25">
      <c r="A260" s="70">
        <v>12000</v>
      </c>
      <c r="B260" s="70">
        <v>12000</v>
      </c>
      <c r="C260" s="70">
        <v>10250</v>
      </c>
      <c r="D260" s="70">
        <v>35</v>
      </c>
      <c r="E260" s="70">
        <v>44</v>
      </c>
      <c r="F260" s="70">
        <v>2750</v>
      </c>
      <c r="G260" s="70">
        <v>2750</v>
      </c>
      <c r="H260" s="70">
        <v>3.7272727272727271</v>
      </c>
      <c r="I260" s="70">
        <v>4.3636363636363633</v>
      </c>
      <c r="J260" s="274"/>
    </row>
    <row r="261" spans="1:10" x14ac:dyDescent="0.25">
      <c r="A261" s="70">
        <v>12000</v>
      </c>
      <c r="B261" s="70">
        <v>10250</v>
      </c>
      <c r="C261" s="70">
        <v>11000</v>
      </c>
      <c r="D261" s="70">
        <v>38</v>
      </c>
      <c r="E261" s="70">
        <v>35</v>
      </c>
      <c r="F261" s="70">
        <v>1750</v>
      </c>
      <c r="G261" s="70">
        <v>2750</v>
      </c>
      <c r="H261" s="70">
        <v>6.2857142857142856</v>
      </c>
      <c r="I261" s="70">
        <v>3.7272727272727271</v>
      </c>
      <c r="J261" s="274"/>
    </row>
    <row r="262" spans="1:10" x14ac:dyDescent="0.25">
      <c r="A262" s="70">
        <v>10250</v>
      </c>
      <c r="B262" s="70">
        <v>11000</v>
      </c>
      <c r="C262" s="70">
        <v>11750</v>
      </c>
      <c r="D262" s="70">
        <v>39</v>
      </c>
      <c r="E262" s="70">
        <v>38</v>
      </c>
      <c r="F262" s="70">
        <v>2750</v>
      </c>
      <c r="G262" s="70">
        <v>1750</v>
      </c>
      <c r="H262" s="70">
        <v>4.2727272727272725</v>
      </c>
      <c r="I262" s="70">
        <v>6.2857142857142856</v>
      </c>
      <c r="J262" s="274"/>
    </row>
    <row r="263" spans="1:10" x14ac:dyDescent="0.25">
      <c r="A263" s="70">
        <v>11000</v>
      </c>
      <c r="B263" s="70">
        <v>11750</v>
      </c>
      <c r="C263" s="70">
        <v>11250</v>
      </c>
      <c r="D263" s="70">
        <v>42</v>
      </c>
      <c r="E263" s="70">
        <v>39</v>
      </c>
      <c r="F263" s="70">
        <v>2750</v>
      </c>
      <c r="G263" s="70">
        <v>2750</v>
      </c>
      <c r="H263" s="70">
        <v>4.0909090909090908</v>
      </c>
      <c r="I263" s="70">
        <v>4.2727272727272725</v>
      </c>
      <c r="J263" s="274"/>
    </row>
    <row r="264" spans="1:10" x14ac:dyDescent="0.25">
      <c r="A264" s="70">
        <v>11750</v>
      </c>
      <c r="B264" s="70">
        <v>11250</v>
      </c>
      <c r="C264" s="70">
        <v>11500</v>
      </c>
      <c r="D264" s="70">
        <v>40</v>
      </c>
      <c r="E264" s="70">
        <v>42</v>
      </c>
      <c r="F264" s="70">
        <v>2750</v>
      </c>
      <c r="G264" s="70">
        <v>2750</v>
      </c>
      <c r="H264" s="70">
        <v>4.1818181818181817</v>
      </c>
      <c r="I264" s="70">
        <v>4.0909090909090908</v>
      </c>
      <c r="J264" s="274"/>
    </row>
    <row r="265" spans="1:10" x14ac:dyDescent="0.25">
      <c r="A265" s="70">
        <v>11250</v>
      </c>
      <c r="B265" s="70">
        <v>11500</v>
      </c>
      <c r="C265" s="70">
        <v>11000</v>
      </c>
      <c r="D265" s="70">
        <v>40</v>
      </c>
      <c r="E265" s="70">
        <v>40</v>
      </c>
      <c r="F265" s="70">
        <v>2750</v>
      </c>
      <c r="G265" s="70">
        <v>2750</v>
      </c>
      <c r="H265" s="70">
        <v>4</v>
      </c>
      <c r="I265" s="70">
        <v>4.1818181818181817</v>
      </c>
      <c r="J265" s="274"/>
    </row>
    <row r="266" spans="1:10" x14ac:dyDescent="0.25">
      <c r="A266" s="70">
        <v>11500</v>
      </c>
      <c r="B266" s="70">
        <v>11000</v>
      </c>
      <c r="C266" s="70">
        <v>11250</v>
      </c>
      <c r="D266" s="70">
        <v>43</v>
      </c>
      <c r="E266" s="70">
        <v>40</v>
      </c>
      <c r="F266" s="70">
        <v>2750</v>
      </c>
      <c r="G266" s="70">
        <v>2750</v>
      </c>
      <c r="H266" s="70">
        <v>4.0909090909090908</v>
      </c>
      <c r="I266" s="70">
        <v>4</v>
      </c>
      <c r="J266" s="274"/>
    </row>
    <row r="267" spans="1:10" x14ac:dyDescent="0.25">
      <c r="A267" s="70">
        <v>11000</v>
      </c>
      <c r="B267" s="70">
        <v>11250</v>
      </c>
      <c r="C267" s="70">
        <v>11500</v>
      </c>
      <c r="D267" s="70">
        <v>44</v>
      </c>
      <c r="E267" s="70">
        <v>43</v>
      </c>
      <c r="F267" s="70">
        <v>2750</v>
      </c>
      <c r="G267" s="70">
        <v>2750</v>
      </c>
      <c r="H267" s="70">
        <v>4.1818181818181817</v>
      </c>
      <c r="I267" s="70">
        <v>4.0909090909090908</v>
      </c>
      <c r="J267" s="274"/>
    </row>
    <row r="268" spans="1:10" x14ac:dyDescent="0.25">
      <c r="A268" s="70">
        <v>11250</v>
      </c>
      <c r="B268" s="70">
        <v>11500</v>
      </c>
      <c r="C268" s="70">
        <v>11000</v>
      </c>
      <c r="D268" s="70">
        <v>44</v>
      </c>
      <c r="E268" s="70">
        <v>44</v>
      </c>
      <c r="F268" s="70">
        <v>2750</v>
      </c>
      <c r="G268" s="70">
        <v>2750</v>
      </c>
      <c r="H268" s="70">
        <v>4</v>
      </c>
      <c r="I268" s="70">
        <v>4.1818181818181817</v>
      </c>
      <c r="J268" s="274"/>
    </row>
    <row r="269" spans="1:10" x14ac:dyDescent="0.25">
      <c r="A269" s="70">
        <v>11500</v>
      </c>
      <c r="B269" s="70">
        <v>11000</v>
      </c>
      <c r="C269" s="70">
        <v>10750</v>
      </c>
      <c r="D269" s="70">
        <v>39</v>
      </c>
      <c r="E269" s="70">
        <v>44</v>
      </c>
      <c r="F269" s="70">
        <v>2750</v>
      </c>
      <c r="G269" s="70">
        <v>2750</v>
      </c>
      <c r="H269" s="70">
        <v>3.9090909090909092</v>
      </c>
      <c r="I269" s="70">
        <v>4</v>
      </c>
      <c r="J269" s="274"/>
    </row>
    <row r="270" spans="1:10" x14ac:dyDescent="0.25">
      <c r="A270" s="70">
        <v>11000</v>
      </c>
      <c r="B270" s="70">
        <v>10750</v>
      </c>
      <c r="C270" s="70">
        <v>10250</v>
      </c>
      <c r="D270" s="70">
        <v>40</v>
      </c>
      <c r="E270" s="70">
        <v>39</v>
      </c>
      <c r="F270" s="70">
        <v>1750</v>
      </c>
      <c r="G270" s="70">
        <v>2750</v>
      </c>
      <c r="H270" s="70">
        <v>5.8571428571428568</v>
      </c>
      <c r="I270" s="70">
        <v>3.9090909090909092</v>
      </c>
      <c r="J270" s="274"/>
    </row>
    <row r="271" spans="1:10" x14ac:dyDescent="0.25">
      <c r="A271" s="70">
        <v>10750</v>
      </c>
      <c r="B271" s="70">
        <v>10250</v>
      </c>
      <c r="C271" s="70">
        <v>10250</v>
      </c>
      <c r="D271" s="70">
        <v>40</v>
      </c>
      <c r="E271" s="70">
        <v>40</v>
      </c>
      <c r="F271" s="70">
        <v>2750</v>
      </c>
      <c r="G271" s="70">
        <v>1750</v>
      </c>
      <c r="H271" s="70">
        <v>3.7272727272727271</v>
      </c>
      <c r="I271" s="70">
        <v>5.8571428571428568</v>
      </c>
      <c r="J271" s="274"/>
    </row>
    <row r="272" spans="1:10" x14ac:dyDescent="0.25">
      <c r="A272" s="70">
        <v>10250</v>
      </c>
      <c r="B272" s="70">
        <v>10250</v>
      </c>
      <c r="C272" s="70">
        <v>10000</v>
      </c>
      <c r="D272" s="70">
        <v>37</v>
      </c>
      <c r="E272" s="70">
        <v>40</v>
      </c>
      <c r="F272" s="70">
        <v>3750</v>
      </c>
      <c r="G272" s="70">
        <v>2750</v>
      </c>
      <c r="H272" s="70">
        <v>2.6666666666666665</v>
      </c>
      <c r="I272" s="70">
        <v>3.7272727272727271</v>
      </c>
      <c r="J272" s="274"/>
    </row>
    <row r="273" spans="1:10" x14ac:dyDescent="0.25">
      <c r="A273" s="70">
        <v>10250</v>
      </c>
      <c r="B273" s="70">
        <v>10000</v>
      </c>
      <c r="C273" s="70">
        <v>10000</v>
      </c>
      <c r="D273" s="70">
        <v>29</v>
      </c>
      <c r="E273" s="70">
        <v>37</v>
      </c>
      <c r="F273" s="70">
        <v>2750</v>
      </c>
      <c r="G273" s="70">
        <v>3750</v>
      </c>
      <c r="H273" s="70">
        <v>3.6363636363636362</v>
      </c>
      <c r="I273" s="70">
        <v>2.6666666666666665</v>
      </c>
      <c r="J273" s="274"/>
    </row>
    <row r="274" spans="1:10" x14ac:dyDescent="0.25">
      <c r="A274" s="70">
        <v>10000</v>
      </c>
      <c r="B274" s="70">
        <v>10000</v>
      </c>
      <c r="C274" s="70">
        <v>10000</v>
      </c>
      <c r="D274" s="70">
        <v>40</v>
      </c>
      <c r="E274" s="70">
        <v>29</v>
      </c>
      <c r="F274" s="70">
        <v>3750</v>
      </c>
      <c r="G274" s="70">
        <v>2750</v>
      </c>
      <c r="H274" s="70">
        <v>2.6666666666666665</v>
      </c>
      <c r="I274" s="70">
        <v>3.6363636363636362</v>
      </c>
      <c r="J274" s="274"/>
    </row>
    <row r="275" spans="1:10" x14ac:dyDescent="0.25">
      <c r="A275" s="70">
        <v>10000</v>
      </c>
      <c r="B275" s="70">
        <v>10000</v>
      </c>
      <c r="C275" s="70">
        <v>10750</v>
      </c>
      <c r="D275" s="70">
        <v>54</v>
      </c>
      <c r="E275" s="70">
        <v>40</v>
      </c>
      <c r="F275" s="70">
        <v>2750</v>
      </c>
      <c r="G275" s="70">
        <v>3750</v>
      </c>
      <c r="H275" s="70">
        <v>3.9090909090909092</v>
      </c>
      <c r="I275" s="70">
        <v>2.6666666666666665</v>
      </c>
      <c r="J275" s="274"/>
    </row>
    <row r="276" spans="1:10" x14ac:dyDescent="0.25">
      <c r="A276" s="70">
        <v>10000</v>
      </c>
      <c r="B276" s="70">
        <v>10750</v>
      </c>
      <c r="C276" s="70">
        <v>11000</v>
      </c>
      <c r="D276" s="70">
        <v>52</v>
      </c>
      <c r="E276" s="70">
        <v>54</v>
      </c>
      <c r="F276" s="70">
        <v>3750</v>
      </c>
      <c r="G276" s="70">
        <v>2750</v>
      </c>
      <c r="H276" s="70">
        <v>2.9333333333333331</v>
      </c>
      <c r="I276" s="70">
        <v>3.9090909090909092</v>
      </c>
      <c r="J276" s="274"/>
    </row>
    <row r="277" spans="1:10" x14ac:dyDescent="0.25">
      <c r="A277" s="70">
        <v>10750</v>
      </c>
      <c r="B277" s="70">
        <v>11000</v>
      </c>
      <c r="C277" s="70">
        <v>10250</v>
      </c>
      <c r="D277" s="70">
        <v>48</v>
      </c>
      <c r="E277" s="70">
        <v>52</v>
      </c>
      <c r="F277" s="70">
        <v>3750</v>
      </c>
      <c r="G277" s="70">
        <v>3750</v>
      </c>
      <c r="H277" s="70">
        <v>2.7333333333333334</v>
      </c>
      <c r="I277" s="70">
        <v>2.9333333333333331</v>
      </c>
      <c r="J277" s="274"/>
    </row>
    <row r="278" spans="1:10" x14ac:dyDescent="0.25">
      <c r="A278" s="70">
        <v>11000</v>
      </c>
      <c r="B278" s="70">
        <v>10250</v>
      </c>
      <c r="C278" s="70">
        <v>10500</v>
      </c>
      <c r="D278" s="70">
        <v>54</v>
      </c>
      <c r="E278" s="70">
        <v>48</v>
      </c>
      <c r="F278" s="70">
        <v>3750</v>
      </c>
      <c r="G278" s="70">
        <v>3750</v>
      </c>
      <c r="H278" s="70">
        <v>2.8</v>
      </c>
      <c r="I278" s="70">
        <v>2.7333333333333334</v>
      </c>
      <c r="J278" s="274"/>
    </row>
    <row r="279" spans="1:10" x14ac:dyDescent="0.25">
      <c r="A279" s="70">
        <v>10250</v>
      </c>
      <c r="B279" s="70">
        <v>10500</v>
      </c>
      <c r="C279" s="70">
        <v>10500</v>
      </c>
      <c r="D279" s="70">
        <v>53</v>
      </c>
      <c r="E279" s="70">
        <v>54</v>
      </c>
      <c r="F279" s="70">
        <v>3750</v>
      </c>
      <c r="G279" s="70">
        <v>3750</v>
      </c>
      <c r="H279" s="70">
        <v>2.8</v>
      </c>
      <c r="I279" s="70">
        <v>2.8</v>
      </c>
      <c r="J279" s="274"/>
    </row>
    <row r="280" spans="1:10" x14ac:dyDescent="0.25">
      <c r="A280" s="70">
        <v>10500</v>
      </c>
      <c r="B280" s="70">
        <v>10500</v>
      </c>
      <c r="C280" s="70">
        <v>10000</v>
      </c>
      <c r="D280" s="70">
        <v>49</v>
      </c>
      <c r="E280" s="70">
        <v>53</v>
      </c>
      <c r="F280" s="70">
        <v>4750</v>
      </c>
      <c r="G280" s="70">
        <v>3750</v>
      </c>
      <c r="H280" s="70">
        <v>2.1052631578947367</v>
      </c>
      <c r="I280" s="70">
        <v>2.8</v>
      </c>
      <c r="J280" s="274"/>
    </row>
    <row r="281" spans="1:10" x14ac:dyDescent="0.25">
      <c r="A281" s="70">
        <v>10500</v>
      </c>
      <c r="B281" s="70">
        <v>10000</v>
      </c>
      <c r="C281" s="70">
        <v>10000</v>
      </c>
      <c r="D281" s="70">
        <v>39</v>
      </c>
      <c r="E281" s="70">
        <v>49</v>
      </c>
      <c r="F281" s="70">
        <v>7750</v>
      </c>
      <c r="G281" s="70">
        <v>4750</v>
      </c>
      <c r="H281" s="70">
        <v>1.2903225806451613</v>
      </c>
      <c r="I281" s="70">
        <v>2.1052631578947367</v>
      </c>
      <c r="J281" s="274"/>
    </row>
    <row r="282" spans="1:10" x14ac:dyDescent="0.25">
      <c r="A282" s="70">
        <v>10000</v>
      </c>
      <c r="B282" s="70">
        <v>10000</v>
      </c>
      <c r="C282" s="70">
        <v>9500</v>
      </c>
      <c r="D282" s="70">
        <v>34</v>
      </c>
      <c r="E282" s="70">
        <v>39</v>
      </c>
      <c r="F282" s="70">
        <v>4750</v>
      </c>
      <c r="G282" s="70">
        <v>7750</v>
      </c>
      <c r="H282" s="70">
        <v>2</v>
      </c>
      <c r="I282" s="70">
        <v>1.2903225806451613</v>
      </c>
      <c r="J282" s="274"/>
    </row>
    <row r="283" spans="1:10" x14ac:dyDescent="0.25">
      <c r="A283" s="70">
        <v>10000</v>
      </c>
      <c r="B283" s="70">
        <v>9500</v>
      </c>
      <c r="C283" s="70">
        <v>7500</v>
      </c>
      <c r="D283" s="70">
        <v>38</v>
      </c>
      <c r="E283" s="70">
        <v>34</v>
      </c>
      <c r="F283" s="70">
        <v>4750</v>
      </c>
      <c r="G283" s="70">
        <v>4750</v>
      </c>
      <c r="H283" s="70">
        <v>1.5789473684210527</v>
      </c>
      <c r="I283" s="70">
        <v>2</v>
      </c>
      <c r="J283" s="274"/>
    </row>
    <row r="284" spans="1:10" x14ac:dyDescent="0.25">
      <c r="A284" s="70">
        <v>9500</v>
      </c>
      <c r="B284" s="70">
        <v>7500</v>
      </c>
      <c r="C284" s="70">
        <v>9250</v>
      </c>
      <c r="D284" s="70">
        <v>57</v>
      </c>
      <c r="E284" s="70">
        <v>38</v>
      </c>
      <c r="F284" s="70">
        <v>3750</v>
      </c>
      <c r="G284" s="70">
        <v>4750</v>
      </c>
      <c r="H284" s="70">
        <v>2.4666666666666668</v>
      </c>
      <c r="I284" s="70">
        <v>1.5789473684210527</v>
      </c>
      <c r="J284" s="274"/>
    </row>
    <row r="285" spans="1:10" x14ac:dyDescent="0.25">
      <c r="A285" s="70">
        <v>7500</v>
      </c>
      <c r="B285" s="70">
        <v>9250</v>
      </c>
      <c r="C285" s="70">
        <v>11750</v>
      </c>
      <c r="D285" s="70">
        <v>46</v>
      </c>
      <c r="E285" s="70">
        <v>57</v>
      </c>
      <c r="F285" s="70">
        <v>3750</v>
      </c>
      <c r="G285" s="70">
        <v>3750</v>
      </c>
      <c r="H285" s="70">
        <v>3.1333333333333333</v>
      </c>
      <c r="I285" s="70">
        <v>2.4666666666666668</v>
      </c>
      <c r="J285" s="274"/>
    </row>
    <row r="286" spans="1:10" x14ac:dyDescent="0.25">
      <c r="A286" s="70">
        <v>9250</v>
      </c>
      <c r="B286" s="70">
        <v>11750</v>
      </c>
      <c r="C286" s="70">
        <v>11500</v>
      </c>
      <c r="D286" s="70">
        <v>50</v>
      </c>
      <c r="E286" s="70">
        <v>46</v>
      </c>
      <c r="F286" s="70">
        <v>2750</v>
      </c>
      <c r="G286" s="70">
        <v>3750</v>
      </c>
      <c r="H286" s="70">
        <v>4.1818181818181817</v>
      </c>
      <c r="I286" s="70">
        <v>3.1333333333333333</v>
      </c>
      <c r="J286" s="274"/>
    </row>
    <row r="287" spans="1:10" x14ac:dyDescent="0.25">
      <c r="A287" s="70">
        <v>11750</v>
      </c>
      <c r="B287" s="70">
        <v>11500</v>
      </c>
      <c r="C287" s="70">
        <v>10500</v>
      </c>
      <c r="D287" s="70">
        <v>50</v>
      </c>
      <c r="E287" s="70">
        <v>50</v>
      </c>
      <c r="F287" s="70">
        <v>3750</v>
      </c>
      <c r="G287" s="70">
        <v>2750</v>
      </c>
      <c r="H287" s="70">
        <v>2.8</v>
      </c>
      <c r="I287" s="70">
        <v>4.1818181818181817</v>
      </c>
      <c r="J287" s="274"/>
    </row>
    <row r="288" spans="1:10" x14ac:dyDescent="0.25">
      <c r="A288" s="70">
        <v>11500</v>
      </c>
      <c r="B288" s="70">
        <v>10500</v>
      </c>
      <c r="C288" s="70">
        <v>13000</v>
      </c>
      <c r="D288" s="70">
        <v>53</v>
      </c>
      <c r="E288" s="70">
        <v>50</v>
      </c>
      <c r="F288" s="70">
        <v>4750</v>
      </c>
      <c r="G288" s="70">
        <v>3750</v>
      </c>
      <c r="H288" s="70">
        <v>2.736842105263158</v>
      </c>
      <c r="I288" s="70">
        <v>2.8</v>
      </c>
      <c r="J288" s="274"/>
    </row>
    <row r="289" spans="1:10" x14ac:dyDescent="0.25">
      <c r="A289" s="70">
        <v>10500</v>
      </c>
      <c r="B289" s="70">
        <v>13000</v>
      </c>
      <c r="C289" s="70">
        <v>12250</v>
      </c>
      <c r="D289" s="70">
        <v>56</v>
      </c>
      <c r="E289" s="70">
        <v>53</v>
      </c>
      <c r="F289" s="70">
        <v>3750</v>
      </c>
      <c r="G289" s="70">
        <v>4750</v>
      </c>
      <c r="H289" s="70">
        <v>3.2666666666666666</v>
      </c>
      <c r="I289" s="70">
        <v>2.736842105263158</v>
      </c>
      <c r="J289" s="274"/>
    </row>
    <row r="290" spans="1:10" x14ac:dyDescent="0.25">
      <c r="A290" s="70">
        <v>13000</v>
      </c>
      <c r="B290" s="70">
        <v>12250</v>
      </c>
      <c r="C290" s="70">
        <v>12250</v>
      </c>
      <c r="D290" s="70">
        <v>55</v>
      </c>
      <c r="E290" s="70">
        <v>56</v>
      </c>
      <c r="F290" s="70">
        <v>1750</v>
      </c>
      <c r="G290" s="70">
        <v>3750</v>
      </c>
      <c r="H290" s="70">
        <v>7</v>
      </c>
      <c r="I290" s="70">
        <v>3.2666666666666666</v>
      </c>
      <c r="J290" s="274"/>
    </row>
    <row r="291" spans="1:10" x14ac:dyDescent="0.25">
      <c r="A291" s="70">
        <v>12250</v>
      </c>
      <c r="B291" s="70">
        <v>12250</v>
      </c>
      <c r="C291" s="70">
        <v>11500</v>
      </c>
      <c r="D291" s="70">
        <v>53</v>
      </c>
      <c r="E291" s="70">
        <v>55</v>
      </c>
      <c r="F291" s="70">
        <v>2750</v>
      </c>
      <c r="G291" s="70">
        <v>1750</v>
      </c>
      <c r="H291" s="70">
        <v>4.1818181818181817</v>
      </c>
      <c r="I291" s="70">
        <v>7</v>
      </c>
      <c r="J291" s="274"/>
    </row>
    <row r="292" spans="1:10" x14ac:dyDescent="0.25">
      <c r="A292" s="70">
        <v>12250</v>
      </c>
      <c r="B292" s="70">
        <v>11500</v>
      </c>
      <c r="C292" s="70">
        <v>11000</v>
      </c>
      <c r="D292" s="70">
        <v>44</v>
      </c>
      <c r="E292" s="70">
        <v>53</v>
      </c>
      <c r="F292" s="70">
        <v>1750</v>
      </c>
      <c r="G292" s="70">
        <v>2750</v>
      </c>
      <c r="H292" s="70">
        <v>6.2857142857142856</v>
      </c>
      <c r="I292" s="70">
        <v>4.1818181818181817</v>
      </c>
      <c r="J292" s="274"/>
    </row>
    <row r="293" spans="1:10" x14ac:dyDescent="0.25">
      <c r="A293" s="70">
        <v>11500</v>
      </c>
      <c r="B293" s="70">
        <v>11000</v>
      </c>
      <c r="C293" s="70">
        <v>11000</v>
      </c>
      <c r="D293" s="70">
        <v>45</v>
      </c>
      <c r="E293" s="70">
        <v>44</v>
      </c>
      <c r="F293" s="70">
        <v>2750</v>
      </c>
      <c r="G293" s="70">
        <v>1750</v>
      </c>
      <c r="H293" s="70">
        <v>4</v>
      </c>
      <c r="I293" s="70">
        <v>6.2857142857142856</v>
      </c>
      <c r="J293" s="274"/>
    </row>
    <row r="294" spans="1:10" x14ac:dyDescent="0.25">
      <c r="A294" s="70">
        <v>11000</v>
      </c>
      <c r="B294" s="70">
        <v>11000</v>
      </c>
      <c r="C294" s="70">
        <v>11000</v>
      </c>
      <c r="D294" s="70">
        <v>37</v>
      </c>
      <c r="E294" s="70">
        <v>45</v>
      </c>
      <c r="F294" s="70">
        <v>2750</v>
      </c>
      <c r="G294" s="70">
        <v>2750</v>
      </c>
      <c r="H294" s="70">
        <v>4</v>
      </c>
      <c r="I294" s="70">
        <v>4</v>
      </c>
      <c r="J294" s="274"/>
    </row>
    <row r="295" spans="1:10" x14ac:dyDescent="0.25">
      <c r="A295" s="70">
        <v>11000</v>
      </c>
      <c r="B295" s="70">
        <v>11000</v>
      </c>
      <c r="C295" s="70">
        <v>10750</v>
      </c>
      <c r="D295" s="70">
        <v>39</v>
      </c>
      <c r="E295" s="70">
        <v>37</v>
      </c>
      <c r="F295" s="70">
        <v>1750</v>
      </c>
      <c r="G295" s="70">
        <v>2750</v>
      </c>
      <c r="H295" s="70">
        <v>6.1428571428571432</v>
      </c>
      <c r="I295" s="70">
        <v>4</v>
      </c>
      <c r="J295" s="274"/>
    </row>
    <row r="296" spans="1:10" x14ac:dyDescent="0.25">
      <c r="A296" s="70">
        <v>11000</v>
      </c>
      <c r="B296" s="70">
        <v>10750</v>
      </c>
      <c r="C296" s="70">
        <v>10750</v>
      </c>
      <c r="D296" s="70">
        <v>42</v>
      </c>
      <c r="E296" s="70">
        <v>39</v>
      </c>
      <c r="F296" s="70">
        <v>1750</v>
      </c>
      <c r="G296" s="70">
        <v>1750</v>
      </c>
      <c r="H296" s="70">
        <v>6.1428571428571432</v>
      </c>
      <c r="I296" s="70">
        <v>6.1428571428571432</v>
      </c>
      <c r="J296" s="274"/>
    </row>
    <row r="297" spans="1:10" x14ac:dyDescent="0.25">
      <c r="A297" s="70">
        <v>10750</v>
      </c>
      <c r="B297" s="70">
        <v>10750</v>
      </c>
      <c r="C297" s="70">
        <v>10500</v>
      </c>
      <c r="D297" s="70">
        <v>47</v>
      </c>
      <c r="E297" s="70">
        <v>42</v>
      </c>
      <c r="F297" s="70">
        <v>2750</v>
      </c>
      <c r="G297" s="70">
        <v>1750</v>
      </c>
      <c r="H297" s="70">
        <v>3.8181818181818183</v>
      </c>
      <c r="I297" s="70">
        <v>6.1428571428571432</v>
      </c>
      <c r="J297" s="274"/>
    </row>
    <row r="298" spans="1:10" x14ac:dyDescent="0.25">
      <c r="A298" s="70">
        <v>10750</v>
      </c>
      <c r="B298" s="70">
        <v>10500</v>
      </c>
      <c r="C298" s="70">
        <v>10500</v>
      </c>
      <c r="D298" s="70">
        <v>48</v>
      </c>
      <c r="E298" s="70">
        <v>47</v>
      </c>
      <c r="F298" s="70">
        <v>2750</v>
      </c>
      <c r="G298" s="70">
        <v>2750</v>
      </c>
      <c r="H298" s="70">
        <v>3.8181818181818183</v>
      </c>
      <c r="I298" s="70">
        <v>3.8181818181818183</v>
      </c>
      <c r="J298" s="274"/>
    </row>
    <row r="299" spans="1:10" x14ac:dyDescent="0.25">
      <c r="A299" s="70">
        <v>10500</v>
      </c>
      <c r="B299" s="70">
        <v>10500</v>
      </c>
      <c r="C299" s="70">
        <v>10500</v>
      </c>
      <c r="D299" s="70">
        <v>49</v>
      </c>
      <c r="E299" s="70">
        <v>48</v>
      </c>
      <c r="F299" s="70">
        <v>3750</v>
      </c>
      <c r="G299" s="70">
        <v>2750</v>
      </c>
      <c r="H299" s="70">
        <v>2.8</v>
      </c>
      <c r="I299" s="70">
        <v>3.8181818181818183</v>
      </c>
      <c r="J299" s="274"/>
    </row>
    <row r="300" spans="1:10" x14ac:dyDescent="0.25">
      <c r="A300" s="70">
        <v>10500</v>
      </c>
      <c r="B300" s="70">
        <v>10500</v>
      </c>
      <c r="C300" s="70">
        <v>11000</v>
      </c>
      <c r="D300" s="70">
        <v>49</v>
      </c>
      <c r="E300" s="70">
        <v>49</v>
      </c>
      <c r="F300" s="70">
        <v>2750</v>
      </c>
      <c r="G300" s="70">
        <v>3750</v>
      </c>
      <c r="H300" s="70">
        <v>4</v>
      </c>
      <c r="I300" s="70">
        <v>2.8</v>
      </c>
      <c r="J300" s="274"/>
    </row>
    <row r="301" spans="1:10" x14ac:dyDescent="0.25">
      <c r="A301" s="70">
        <v>10500</v>
      </c>
      <c r="B301" s="70">
        <v>11000</v>
      </c>
      <c r="C301" s="70">
        <v>11000</v>
      </c>
      <c r="D301" s="70">
        <v>50</v>
      </c>
      <c r="E301" s="70">
        <v>49</v>
      </c>
      <c r="F301" s="70">
        <v>3750</v>
      </c>
      <c r="G301" s="70">
        <v>2750</v>
      </c>
      <c r="H301" s="70">
        <v>2.9333333333333331</v>
      </c>
      <c r="I301" s="70">
        <v>4</v>
      </c>
      <c r="J301" s="274"/>
    </row>
    <row r="302" spans="1:10" x14ac:dyDescent="0.25">
      <c r="A302" s="70">
        <v>11000</v>
      </c>
      <c r="B302" s="70">
        <v>11000</v>
      </c>
      <c r="C302" s="70">
        <v>10500</v>
      </c>
      <c r="D302" s="70">
        <v>49</v>
      </c>
      <c r="E302" s="70">
        <v>50</v>
      </c>
      <c r="F302" s="70">
        <v>5750</v>
      </c>
      <c r="G302" s="70">
        <v>3750</v>
      </c>
      <c r="H302" s="70">
        <v>1.826086956521739</v>
      </c>
      <c r="I302" s="70">
        <v>2.9333333333333331</v>
      </c>
      <c r="J302" s="274"/>
    </row>
    <row r="303" spans="1:10" x14ac:dyDescent="0.25">
      <c r="A303" s="70">
        <v>11000</v>
      </c>
      <c r="B303" s="70">
        <v>10500</v>
      </c>
      <c r="C303" s="70">
        <v>10750</v>
      </c>
      <c r="D303" s="70">
        <v>36</v>
      </c>
      <c r="E303" s="70">
        <v>49</v>
      </c>
      <c r="F303" s="70">
        <v>1000</v>
      </c>
      <c r="G303" s="70">
        <v>5750</v>
      </c>
      <c r="H303" s="70">
        <v>10.75</v>
      </c>
      <c r="I303" s="70">
        <v>1.826086956521739</v>
      </c>
      <c r="J303" s="274"/>
    </row>
    <row r="304" spans="1:10" x14ac:dyDescent="0.25">
      <c r="A304" s="70">
        <v>10500</v>
      </c>
      <c r="B304" s="70">
        <v>10750</v>
      </c>
      <c r="C304" s="70">
        <v>10500</v>
      </c>
      <c r="D304" s="70">
        <v>48</v>
      </c>
      <c r="E304" s="70">
        <v>36</v>
      </c>
      <c r="F304" s="70">
        <v>3750</v>
      </c>
      <c r="G304" s="70">
        <v>1000</v>
      </c>
      <c r="H304" s="70">
        <v>2.8</v>
      </c>
      <c r="I304" s="70">
        <v>10.75</v>
      </c>
      <c r="J304" s="274"/>
    </row>
    <row r="305" spans="1:10" x14ac:dyDescent="0.25">
      <c r="A305" s="70">
        <v>10750</v>
      </c>
      <c r="B305" s="70">
        <v>10500</v>
      </c>
      <c r="C305" s="70">
        <v>9750</v>
      </c>
      <c r="D305" s="70">
        <v>44</v>
      </c>
      <c r="E305" s="70">
        <v>48</v>
      </c>
      <c r="F305" s="70">
        <v>3750</v>
      </c>
      <c r="G305" s="70">
        <v>3750</v>
      </c>
      <c r="H305" s="70">
        <v>2.6</v>
      </c>
      <c r="I305" s="70">
        <v>2.8</v>
      </c>
      <c r="J305" s="274"/>
    </row>
    <row r="306" spans="1:10" x14ac:dyDescent="0.25">
      <c r="A306" s="70">
        <v>10500</v>
      </c>
      <c r="B306" s="70">
        <v>9750</v>
      </c>
      <c r="C306" s="70">
        <v>7750</v>
      </c>
      <c r="D306" s="70">
        <v>32</v>
      </c>
      <c r="E306" s="70">
        <v>44</v>
      </c>
      <c r="F306" s="70">
        <v>3750</v>
      </c>
      <c r="G306" s="70">
        <v>3750</v>
      </c>
      <c r="H306" s="70">
        <v>2.0666666666666669</v>
      </c>
      <c r="I306" s="70">
        <v>2.6</v>
      </c>
      <c r="J306" s="274"/>
    </row>
    <row r="307" spans="1:10" x14ac:dyDescent="0.25">
      <c r="A307" s="70">
        <v>9750</v>
      </c>
      <c r="B307" s="70">
        <v>7750</v>
      </c>
      <c r="C307" s="70">
        <v>7750</v>
      </c>
      <c r="D307" s="70">
        <v>39</v>
      </c>
      <c r="E307" s="70">
        <v>32</v>
      </c>
      <c r="F307" s="70">
        <v>5750</v>
      </c>
      <c r="G307" s="70">
        <v>3750</v>
      </c>
      <c r="H307" s="70">
        <v>1.3478260869565217</v>
      </c>
      <c r="I307" s="70">
        <v>2.0666666666666669</v>
      </c>
      <c r="J307" s="274"/>
    </row>
    <row r="308" spans="1:10" x14ac:dyDescent="0.25">
      <c r="A308" s="70">
        <v>7750</v>
      </c>
      <c r="B308" s="70">
        <v>7750</v>
      </c>
      <c r="C308" s="70">
        <v>9000</v>
      </c>
      <c r="D308" s="70">
        <v>46</v>
      </c>
      <c r="E308" s="70">
        <v>39</v>
      </c>
      <c r="F308" s="70">
        <v>3750</v>
      </c>
      <c r="G308" s="70">
        <v>5750</v>
      </c>
      <c r="H308" s="70">
        <v>2.4</v>
      </c>
      <c r="I308" s="70">
        <v>1.3478260869565217</v>
      </c>
      <c r="J308" s="274"/>
    </row>
    <row r="309" spans="1:10" x14ac:dyDescent="0.25">
      <c r="A309" s="70">
        <v>7750</v>
      </c>
      <c r="B309" s="70">
        <v>9000</v>
      </c>
      <c r="C309" s="70">
        <v>9250</v>
      </c>
      <c r="D309" s="70">
        <v>55</v>
      </c>
      <c r="E309" s="70">
        <v>46</v>
      </c>
      <c r="F309" s="70">
        <v>4750</v>
      </c>
      <c r="G309" s="70">
        <v>3750</v>
      </c>
      <c r="H309" s="70">
        <v>1.9473684210526316</v>
      </c>
      <c r="I309" s="70">
        <v>2.4</v>
      </c>
      <c r="J309" s="274"/>
    </row>
    <row r="310" spans="1:10" x14ac:dyDescent="0.25">
      <c r="A310" s="70">
        <v>9000</v>
      </c>
      <c r="B310" s="70">
        <v>9250</v>
      </c>
      <c r="C310" s="70">
        <v>10250</v>
      </c>
      <c r="D310" s="70">
        <v>46</v>
      </c>
      <c r="E310" s="70">
        <v>55</v>
      </c>
      <c r="F310" s="70">
        <v>3750</v>
      </c>
      <c r="G310" s="70">
        <v>4750</v>
      </c>
      <c r="H310" s="70">
        <v>2.7333333333333334</v>
      </c>
      <c r="I310" s="70">
        <v>1.9473684210526316</v>
      </c>
      <c r="J310" s="274"/>
    </row>
    <row r="311" spans="1:10" x14ac:dyDescent="0.25">
      <c r="A311" s="70">
        <v>9250</v>
      </c>
      <c r="B311" s="70">
        <v>10250</v>
      </c>
      <c r="C311" s="70">
        <v>9750</v>
      </c>
      <c r="D311" s="70">
        <v>43</v>
      </c>
      <c r="E311" s="70">
        <v>46</v>
      </c>
      <c r="F311" s="70">
        <v>2750</v>
      </c>
      <c r="G311" s="70">
        <v>3750</v>
      </c>
      <c r="H311" s="70">
        <v>3.5454545454545454</v>
      </c>
      <c r="I311" s="70">
        <v>2.7333333333333334</v>
      </c>
      <c r="J311" s="274"/>
    </row>
    <row r="312" spans="1:10" x14ac:dyDescent="0.25">
      <c r="A312" s="70">
        <v>10250</v>
      </c>
      <c r="B312" s="70">
        <v>9750</v>
      </c>
      <c r="C312" s="70">
        <v>9250</v>
      </c>
      <c r="D312" s="70">
        <v>46</v>
      </c>
      <c r="E312" s="70">
        <v>43</v>
      </c>
      <c r="F312" s="70">
        <v>2750</v>
      </c>
      <c r="G312" s="70">
        <v>2750</v>
      </c>
      <c r="H312" s="70">
        <v>3.3636363636363638</v>
      </c>
      <c r="I312" s="70">
        <v>3.5454545454545454</v>
      </c>
      <c r="J312" s="274"/>
    </row>
    <row r="313" spans="1:10" x14ac:dyDescent="0.25">
      <c r="A313" s="70">
        <v>9750</v>
      </c>
      <c r="B313" s="70">
        <v>9250</v>
      </c>
      <c r="C313" s="70">
        <v>9750</v>
      </c>
      <c r="D313" s="70">
        <v>44</v>
      </c>
      <c r="E313" s="70">
        <v>46</v>
      </c>
      <c r="F313" s="70">
        <v>2750</v>
      </c>
      <c r="G313" s="70">
        <v>2750</v>
      </c>
      <c r="H313" s="70">
        <v>3.5454545454545454</v>
      </c>
      <c r="I313" s="70">
        <v>3.3636363636363638</v>
      </c>
      <c r="J313" s="274"/>
    </row>
    <row r="314" spans="1:10" x14ac:dyDescent="0.25">
      <c r="A314" s="70">
        <v>9250</v>
      </c>
      <c r="B314" s="70">
        <v>9750</v>
      </c>
      <c r="C314" s="70">
        <v>9250</v>
      </c>
      <c r="D314" s="70">
        <v>45</v>
      </c>
      <c r="E314" s="70">
        <v>44</v>
      </c>
      <c r="F314" s="70">
        <v>2750</v>
      </c>
      <c r="G314" s="70">
        <v>2750</v>
      </c>
      <c r="H314" s="70">
        <v>3.3636363636363638</v>
      </c>
      <c r="I314" s="70">
        <v>3.5454545454545454</v>
      </c>
      <c r="J314" s="274"/>
    </row>
    <row r="315" spans="1:10" x14ac:dyDescent="0.25">
      <c r="A315" s="70">
        <v>9750</v>
      </c>
      <c r="B315" s="70">
        <v>9250</v>
      </c>
      <c r="C315" s="70">
        <v>4250</v>
      </c>
      <c r="D315" s="70">
        <v>36</v>
      </c>
      <c r="E315" s="70">
        <v>45</v>
      </c>
      <c r="F315" s="70">
        <v>1750</v>
      </c>
      <c r="G315" s="70">
        <v>2750</v>
      </c>
      <c r="H315" s="70">
        <v>2.4285714285714284</v>
      </c>
      <c r="I315" s="70">
        <v>3.3636363636363638</v>
      </c>
      <c r="J315" s="274"/>
    </row>
    <row r="316" spans="1:10" x14ac:dyDescent="0.25">
      <c r="A316" s="70">
        <v>9250</v>
      </c>
      <c r="B316" s="70">
        <v>4250</v>
      </c>
      <c r="C316" s="70">
        <v>8750</v>
      </c>
      <c r="D316" s="70">
        <v>46</v>
      </c>
      <c r="E316" s="70">
        <v>36</v>
      </c>
      <c r="F316" s="70">
        <v>1750</v>
      </c>
      <c r="G316" s="70">
        <v>1750</v>
      </c>
      <c r="H316" s="70">
        <v>5</v>
      </c>
      <c r="I316" s="70">
        <v>2.4285714285714284</v>
      </c>
      <c r="J316" s="274"/>
    </row>
    <row r="317" spans="1:10" x14ac:dyDescent="0.25">
      <c r="A317" s="70">
        <v>4250</v>
      </c>
      <c r="B317" s="70">
        <v>8750</v>
      </c>
      <c r="C317" s="70">
        <v>9000</v>
      </c>
      <c r="D317" s="70">
        <v>44</v>
      </c>
      <c r="E317" s="70">
        <v>46</v>
      </c>
      <c r="F317" s="70">
        <v>3750</v>
      </c>
      <c r="G317" s="70">
        <v>1750</v>
      </c>
      <c r="H317" s="70">
        <v>2.4</v>
      </c>
      <c r="I317" s="70">
        <v>5</v>
      </c>
      <c r="J317" s="274"/>
    </row>
    <row r="318" spans="1:10" x14ac:dyDescent="0.25">
      <c r="A318" s="70">
        <v>8750</v>
      </c>
      <c r="B318" s="70">
        <v>9000</v>
      </c>
      <c r="C318" s="70">
        <v>9250</v>
      </c>
      <c r="D318" s="70">
        <v>47</v>
      </c>
      <c r="E318" s="70">
        <v>44</v>
      </c>
      <c r="F318" s="70">
        <v>2750</v>
      </c>
      <c r="G318" s="70">
        <v>3750</v>
      </c>
      <c r="H318" s="70">
        <v>3.3636363636363638</v>
      </c>
      <c r="I318" s="70">
        <v>2.4</v>
      </c>
      <c r="J318" s="274"/>
    </row>
    <row r="319" spans="1:10" x14ac:dyDescent="0.25">
      <c r="A319" s="70">
        <v>9000</v>
      </c>
      <c r="B319" s="70">
        <v>9250</v>
      </c>
      <c r="C319" s="70">
        <v>11000</v>
      </c>
      <c r="D319" s="70">
        <v>42</v>
      </c>
      <c r="E319" s="70">
        <v>47</v>
      </c>
      <c r="F319" s="70">
        <v>3750</v>
      </c>
      <c r="G319" s="70">
        <v>2750</v>
      </c>
      <c r="H319" s="70">
        <v>2.9333333333333331</v>
      </c>
      <c r="I319" s="70">
        <v>3.3636363636363638</v>
      </c>
      <c r="J319" s="274"/>
    </row>
    <row r="320" spans="1:10" x14ac:dyDescent="0.25">
      <c r="A320" s="70">
        <v>9250</v>
      </c>
      <c r="B320" s="70">
        <v>11000</v>
      </c>
      <c r="C320" s="70">
        <v>10000</v>
      </c>
      <c r="D320" s="70">
        <v>53</v>
      </c>
      <c r="E320" s="70">
        <v>42</v>
      </c>
      <c r="F320" s="70">
        <v>3750</v>
      </c>
      <c r="G320" s="70">
        <v>3750</v>
      </c>
      <c r="H320" s="70">
        <v>2.6666666666666665</v>
      </c>
      <c r="I320" s="70">
        <v>2.9333333333333331</v>
      </c>
      <c r="J320" s="274"/>
    </row>
    <row r="321" spans="1:10" x14ac:dyDescent="0.25">
      <c r="A321" s="70">
        <v>11000</v>
      </c>
      <c r="B321" s="70">
        <v>10000</v>
      </c>
      <c r="C321" s="70">
        <v>10000</v>
      </c>
      <c r="D321" s="70">
        <v>43</v>
      </c>
      <c r="E321" s="70">
        <v>53</v>
      </c>
      <c r="F321" s="70">
        <v>2750</v>
      </c>
      <c r="G321" s="70">
        <v>3750</v>
      </c>
      <c r="H321" s="70">
        <v>3.6363636363636362</v>
      </c>
      <c r="I321" s="70">
        <v>2.6666666666666665</v>
      </c>
      <c r="J321" s="274"/>
    </row>
    <row r="322" spans="1:10" x14ac:dyDescent="0.25">
      <c r="A322" s="70">
        <v>10000</v>
      </c>
      <c r="B322" s="70">
        <v>10000</v>
      </c>
      <c r="C322" s="70">
        <v>9500</v>
      </c>
      <c r="D322" s="70">
        <v>39</v>
      </c>
      <c r="E322" s="70">
        <v>43</v>
      </c>
      <c r="F322" s="70">
        <v>3750</v>
      </c>
      <c r="G322" s="70">
        <v>2750</v>
      </c>
      <c r="H322" s="70">
        <v>2.5333333333333332</v>
      </c>
      <c r="I322" s="70">
        <v>3.6363636363636362</v>
      </c>
      <c r="J322" s="274"/>
    </row>
    <row r="323" spans="1:10" x14ac:dyDescent="0.25">
      <c r="A323" s="70">
        <v>10000</v>
      </c>
      <c r="B323" s="70">
        <v>9500</v>
      </c>
      <c r="C323" s="70">
        <v>7500</v>
      </c>
      <c r="D323" s="70">
        <v>49</v>
      </c>
      <c r="E323" s="70">
        <v>39</v>
      </c>
      <c r="F323" s="70">
        <v>1750</v>
      </c>
      <c r="G323" s="70">
        <v>3750</v>
      </c>
      <c r="H323" s="70">
        <v>4.2857142857142856</v>
      </c>
      <c r="I323" s="70">
        <v>2.5333333333333332</v>
      </c>
      <c r="J323" s="274"/>
    </row>
    <row r="324" spans="1:10" x14ac:dyDescent="0.25">
      <c r="A324" s="70">
        <v>9500</v>
      </c>
      <c r="B324" s="70">
        <v>7500</v>
      </c>
      <c r="C324" s="70">
        <v>7500</v>
      </c>
      <c r="D324" s="70">
        <v>50</v>
      </c>
      <c r="E324" s="70">
        <v>49</v>
      </c>
      <c r="F324" s="70">
        <v>1750</v>
      </c>
      <c r="G324" s="70">
        <v>1750</v>
      </c>
      <c r="H324" s="70">
        <v>4.2857142857142856</v>
      </c>
      <c r="I324" s="70">
        <v>4.2857142857142856</v>
      </c>
      <c r="J324" s="274"/>
    </row>
    <row r="325" spans="1:10" x14ac:dyDescent="0.25">
      <c r="A325" s="70">
        <v>7500</v>
      </c>
      <c r="B325" s="70">
        <v>7500</v>
      </c>
      <c r="C325" s="70">
        <v>7500</v>
      </c>
      <c r="D325" s="70">
        <v>51</v>
      </c>
      <c r="E325" s="70">
        <v>50</v>
      </c>
      <c r="F325" s="70">
        <v>4750</v>
      </c>
      <c r="G325" s="70">
        <v>1750</v>
      </c>
      <c r="H325" s="70">
        <v>1.5789473684210527</v>
      </c>
      <c r="I325" s="70">
        <v>4.2857142857142856</v>
      </c>
      <c r="J325" s="274"/>
    </row>
    <row r="326" spans="1:10" x14ac:dyDescent="0.25">
      <c r="A326" s="70">
        <v>7500</v>
      </c>
      <c r="B326" s="70">
        <v>7500</v>
      </c>
      <c r="C326" s="70">
        <v>9000</v>
      </c>
      <c r="D326" s="70">
        <v>52</v>
      </c>
      <c r="E326" s="70">
        <v>51</v>
      </c>
      <c r="F326" s="70">
        <v>3750</v>
      </c>
      <c r="G326" s="70">
        <v>4750</v>
      </c>
      <c r="H326" s="70">
        <v>2.4</v>
      </c>
      <c r="I326" s="70">
        <v>1.5789473684210527</v>
      </c>
      <c r="J326" s="274"/>
    </row>
    <row r="327" spans="1:10" x14ac:dyDescent="0.25">
      <c r="A327" s="70">
        <v>7500</v>
      </c>
      <c r="B327" s="70">
        <v>9000</v>
      </c>
      <c r="C327" s="70">
        <v>8500</v>
      </c>
      <c r="D327" s="70">
        <v>54</v>
      </c>
      <c r="E327" s="70">
        <v>52</v>
      </c>
      <c r="F327" s="70">
        <v>2750</v>
      </c>
      <c r="G327" s="70">
        <v>3750</v>
      </c>
      <c r="H327" s="70">
        <v>3.0909090909090908</v>
      </c>
      <c r="I327" s="70">
        <v>2.4</v>
      </c>
      <c r="J327" s="274"/>
    </row>
    <row r="328" spans="1:10" x14ac:dyDescent="0.25">
      <c r="A328" s="70">
        <v>9000</v>
      </c>
      <c r="B328" s="70">
        <v>8500</v>
      </c>
      <c r="C328" s="70">
        <v>9500</v>
      </c>
      <c r="D328" s="70">
        <v>60</v>
      </c>
      <c r="E328" s="70">
        <v>54</v>
      </c>
      <c r="F328" s="70">
        <v>4750</v>
      </c>
      <c r="G328" s="70">
        <v>2750</v>
      </c>
      <c r="H328" s="70">
        <v>2</v>
      </c>
      <c r="I328" s="70">
        <v>3.0909090909090908</v>
      </c>
      <c r="J328" s="274"/>
    </row>
    <row r="329" spans="1:10" x14ac:dyDescent="0.25">
      <c r="A329" s="70">
        <v>8500</v>
      </c>
      <c r="B329" s="70">
        <v>9500</v>
      </c>
      <c r="C329" s="70">
        <v>9750</v>
      </c>
      <c r="D329" s="70">
        <v>60</v>
      </c>
      <c r="E329" s="70">
        <v>60</v>
      </c>
      <c r="F329" s="70">
        <v>1750</v>
      </c>
      <c r="G329" s="70">
        <v>4750</v>
      </c>
      <c r="H329" s="70">
        <v>5.5714285714285712</v>
      </c>
      <c r="I329" s="70">
        <v>2</v>
      </c>
      <c r="J329" s="274"/>
    </row>
    <row r="330" spans="1:10" x14ac:dyDescent="0.25">
      <c r="A330" s="70">
        <v>9500</v>
      </c>
      <c r="B330" s="70">
        <v>9750</v>
      </c>
      <c r="C330" s="70">
        <v>11000</v>
      </c>
      <c r="D330" s="70">
        <v>66</v>
      </c>
      <c r="E330" s="70">
        <v>60</v>
      </c>
      <c r="F330" s="70">
        <v>4750</v>
      </c>
      <c r="G330" s="70">
        <v>1750</v>
      </c>
      <c r="H330" s="70">
        <v>2.3157894736842106</v>
      </c>
      <c r="I330" s="70">
        <v>5.5714285714285712</v>
      </c>
      <c r="J330" s="274"/>
    </row>
    <row r="331" spans="1:10" x14ac:dyDescent="0.25">
      <c r="A331" s="70">
        <v>9750</v>
      </c>
      <c r="B331" s="70">
        <v>11000</v>
      </c>
      <c r="C331" s="70">
        <v>11750</v>
      </c>
      <c r="D331" s="70">
        <v>65</v>
      </c>
      <c r="E331" s="70">
        <v>66</v>
      </c>
      <c r="F331" s="70">
        <v>2750</v>
      </c>
      <c r="G331" s="70">
        <v>4750</v>
      </c>
      <c r="H331" s="70">
        <v>4.2727272727272725</v>
      </c>
      <c r="I331" s="70">
        <v>2.3157894736842106</v>
      </c>
      <c r="J331" s="274"/>
    </row>
    <row r="332" spans="1:10" x14ac:dyDescent="0.25">
      <c r="A332" s="70">
        <v>11000</v>
      </c>
      <c r="B332" s="70">
        <v>11750</v>
      </c>
      <c r="C332" s="70">
        <v>9750</v>
      </c>
      <c r="D332" s="70">
        <v>57</v>
      </c>
      <c r="E332" s="70">
        <v>65</v>
      </c>
      <c r="F332" s="70">
        <v>1750</v>
      </c>
      <c r="G332" s="70">
        <v>2750</v>
      </c>
      <c r="H332" s="70">
        <v>5.5714285714285712</v>
      </c>
      <c r="I332" s="70">
        <v>4.2727272727272725</v>
      </c>
      <c r="J332" s="274"/>
    </row>
    <row r="333" spans="1:10" x14ac:dyDescent="0.25">
      <c r="A333" s="70">
        <v>11750</v>
      </c>
      <c r="B333" s="70">
        <v>9750</v>
      </c>
      <c r="C333" s="70">
        <v>9250</v>
      </c>
      <c r="D333" s="70">
        <v>56</v>
      </c>
      <c r="E333" s="70">
        <v>57</v>
      </c>
      <c r="F333" s="70">
        <v>2750</v>
      </c>
      <c r="G333" s="70">
        <v>1750</v>
      </c>
      <c r="H333" s="70">
        <v>3.3636363636363638</v>
      </c>
      <c r="I333" s="70">
        <v>5.5714285714285712</v>
      </c>
      <c r="J333" s="274"/>
    </row>
    <row r="334" spans="1:10" x14ac:dyDescent="0.25">
      <c r="A334" s="70">
        <v>9750</v>
      </c>
      <c r="B334" s="70">
        <v>9250</v>
      </c>
      <c r="C334" s="70">
        <v>9000</v>
      </c>
      <c r="D334" s="70">
        <v>54</v>
      </c>
      <c r="E334" s="70">
        <v>56</v>
      </c>
      <c r="F334" s="70">
        <v>1750</v>
      </c>
      <c r="G334" s="70">
        <v>2750</v>
      </c>
      <c r="H334" s="70">
        <v>5.1428571428571432</v>
      </c>
      <c r="I334" s="70">
        <v>3.3636363636363638</v>
      </c>
      <c r="J334" s="274"/>
    </row>
    <row r="335" spans="1:10" x14ac:dyDescent="0.25">
      <c r="A335" s="70">
        <v>9250</v>
      </c>
      <c r="B335" s="70">
        <v>9000</v>
      </c>
      <c r="C335" s="70">
        <v>8750</v>
      </c>
      <c r="D335" s="70">
        <v>46</v>
      </c>
      <c r="E335" s="70">
        <v>54</v>
      </c>
      <c r="F335" s="70">
        <v>1000</v>
      </c>
      <c r="G335" s="70">
        <v>1750</v>
      </c>
      <c r="H335" s="70">
        <v>8.75</v>
      </c>
      <c r="I335" s="70">
        <v>5.1428571428571432</v>
      </c>
      <c r="J335" s="274"/>
    </row>
    <row r="336" spans="1:10" x14ac:dyDescent="0.25">
      <c r="A336" s="70">
        <v>9000</v>
      </c>
      <c r="B336" s="70">
        <v>8750</v>
      </c>
      <c r="C336" s="70">
        <v>9000</v>
      </c>
      <c r="D336" s="70">
        <v>43</v>
      </c>
      <c r="E336" s="70">
        <v>46</v>
      </c>
      <c r="F336" s="70">
        <v>1750</v>
      </c>
      <c r="G336" s="70">
        <v>1000</v>
      </c>
      <c r="H336" s="70">
        <v>5.1428571428571432</v>
      </c>
      <c r="I336" s="70">
        <v>8.75</v>
      </c>
      <c r="J336" s="274"/>
    </row>
    <row r="337" spans="1:10" x14ac:dyDescent="0.25">
      <c r="A337" s="70">
        <v>8750</v>
      </c>
      <c r="B337" s="70">
        <v>9000</v>
      </c>
      <c r="C337" s="70">
        <v>7750</v>
      </c>
      <c r="D337" s="70">
        <v>36</v>
      </c>
      <c r="E337" s="70">
        <v>43</v>
      </c>
      <c r="F337" s="70">
        <v>2750</v>
      </c>
      <c r="G337" s="70">
        <v>1750</v>
      </c>
      <c r="H337" s="70">
        <v>2.8181818181818183</v>
      </c>
      <c r="I337" s="70">
        <v>5.1428571428571432</v>
      </c>
      <c r="J337" s="274"/>
    </row>
    <row r="338" spans="1:10" x14ac:dyDescent="0.25">
      <c r="A338" s="70">
        <v>9000</v>
      </c>
      <c r="B338" s="70">
        <v>7750</v>
      </c>
      <c r="C338" s="70">
        <v>8250</v>
      </c>
      <c r="D338" s="70">
        <v>41</v>
      </c>
      <c r="E338" s="70">
        <v>36</v>
      </c>
      <c r="F338" s="70">
        <v>2750</v>
      </c>
      <c r="G338" s="70">
        <v>2750</v>
      </c>
      <c r="H338" s="70">
        <v>3</v>
      </c>
      <c r="I338" s="70">
        <v>2.8181818181818183</v>
      </c>
      <c r="J338" s="274"/>
    </row>
    <row r="339" spans="1:10" x14ac:dyDescent="0.25">
      <c r="A339" s="70">
        <v>7750</v>
      </c>
      <c r="B339" s="70">
        <v>8250</v>
      </c>
      <c r="C339" s="70">
        <v>9000</v>
      </c>
      <c r="D339" s="70">
        <v>50</v>
      </c>
      <c r="E339" s="70">
        <v>41</v>
      </c>
      <c r="F339" s="70">
        <v>2750</v>
      </c>
      <c r="G339" s="70">
        <v>2750</v>
      </c>
      <c r="H339" s="70">
        <v>3.2727272727272729</v>
      </c>
      <c r="I339" s="70">
        <v>3</v>
      </c>
      <c r="J339" s="274"/>
    </row>
    <row r="340" spans="1:10" x14ac:dyDescent="0.25">
      <c r="A340" s="70">
        <v>8250</v>
      </c>
      <c r="B340" s="70">
        <v>9000</v>
      </c>
      <c r="C340" s="70">
        <v>9500</v>
      </c>
      <c r="D340" s="70">
        <v>48</v>
      </c>
      <c r="E340" s="70">
        <v>50</v>
      </c>
      <c r="F340" s="70">
        <v>2750</v>
      </c>
      <c r="G340" s="70">
        <v>2750</v>
      </c>
      <c r="H340" s="70">
        <v>3.4545454545454546</v>
      </c>
      <c r="I340" s="70">
        <v>3.2727272727272729</v>
      </c>
      <c r="J340" s="274"/>
    </row>
    <row r="341" spans="1:10" x14ac:dyDescent="0.25">
      <c r="A341" s="70">
        <v>9000</v>
      </c>
      <c r="B341" s="70">
        <v>9500</v>
      </c>
      <c r="C341" s="70">
        <v>8750</v>
      </c>
      <c r="D341" s="70">
        <v>49</v>
      </c>
      <c r="E341" s="70">
        <v>48</v>
      </c>
      <c r="F341" s="70">
        <v>3750</v>
      </c>
      <c r="G341" s="70">
        <v>2750</v>
      </c>
      <c r="H341" s="70">
        <v>2.3333333333333335</v>
      </c>
      <c r="I341" s="70">
        <v>3.4545454545454546</v>
      </c>
      <c r="J341" s="274"/>
    </row>
    <row r="342" spans="1:10" x14ac:dyDescent="0.25">
      <c r="A342" s="70">
        <v>9500</v>
      </c>
      <c r="B342" s="70">
        <v>8750</v>
      </c>
      <c r="C342" s="70">
        <v>9000</v>
      </c>
      <c r="D342" s="70">
        <v>50</v>
      </c>
      <c r="E342" s="70">
        <v>49</v>
      </c>
      <c r="F342" s="70">
        <v>2750</v>
      </c>
      <c r="G342" s="70">
        <v>3750</v>
      </c>
      <c r="H342" s="70">
        <v>3.2727272727272729</v>
      </c>
      <c r="I342" s="70">
        <v>2.3333333333333335</v>
      </c>
      <c r="J342" s="274"/>
    </row>
    <row r="343" spans="1:10" x14ac:dyDescent="0.25">
      <c r="A343" s="70">
        <v>8750</v>
      </c>
      <c r="B343" s="70">
        <v>9000</v>
      </c>
      <c r="C343" s="70">
        <v>9750</v>
      </c>
      <c r="D343" s="70">
        <v>49</v>
      </c>
      <c r="E343" s="70">
        <v>50</v>
      </c>
      <c r="F343" s="70">
        <v>2750</v>
      </c>
      <c r="G343" s="70">
        <v>2750</v>
      </c>
      <c r="H343" s="70">
        <v>3.5454545454545454</v>
      </c>
      <c r="I343" s="70">
        <v>3.2727272727272729</v>
      </c>
      <c r="J343" s="274"/>
    </row>
    <row r="344" spans="1:10" x14ac:dyDescent="0.25">
      <c r="A344" s="70">
        <v>9000</v>
      </c>
      <c r="B344" s="70">
        <v>9750</v>
      </c>
      <c r="C344" s="70">
        <v>8500</v>
      </c>
      <c r="D344" s="70">
        <v>58</v>
      </c>
      <c r="E344" s="70">
        <v>49</v>
      </c>
      <c r="F344" s="70">
        <v>2750</v>
      </c>
      <c r="G344" s="70">
        <v>2750</v>
      </c>
      <c r="H344" s="70">
        <v>3.0909090909090908</v>
      </c>
      <c r="I344" s="70">
        <v>3.5454545454545454</v>
      </c>
      <c r="J344" s="274"/>
    </row>
    <row r="345" spans="1:10" x14ac:dyDescent="0.25">
      <c r="A345" s="70">
        <v>9750</v>
      </c>
      <c r="B345" s="70">
        <v>8500</v>
      </c>
      <c r="C345" s="70">
        <v>11000</v>
      </c>
      <c r="D345" s="70">
        <v>57</v>
      </c>
      <c r="E345" s="70">
        <v>58</v>
      </c>
      <c r="F345" s="70">
        <v>4750</v>
      </c>
      <c r="G345" s="70">
        <v>2750</v>
      </c>
      <c r="H345" s="70">
        <v>2.3157894736842106</v>
      </c>
      <c r="I345" s="70">
        <v>3.0909090909090908</v>
      </c>
      <c r="J345" s="274"/>
    </row>
    <row r="346" spans="1:10" x14ac:dyDescent="0.25">
      <c r="A346" s="70">
        <v>8500</v>
      </c>
      <c r="B346" s="70">
        <v>11000</v>
      </c>
      <c r="C346" s="70">
        <v>9500</v>
      </c>
      <c r="D346" s="70">
        <v>59</v>
      </c>
      <c r="E346" s="70">
        <v>57</v>
      </c>
      <c r="F346" s="70">
        <v>5750</v>
      </c>
      <c r="G346" s="70">
        <v>4750</v>
      </c>
      <c r="H346" s="70">
        <v>1.6521739130434783</v>
      </c>
      <c r="I346" s="70">
        <v>2.3157894736842106</v>
      </c>
      <c r="J346" s="274"/>
    </row>
    <row r="347" spans="1:10" x14ac:dyDescent="0.25">
      <c r="A347" s="70">
        <v>11000</v>
      </c>
      <c r="B347" s="70">
        <v>9500</v>
      </c>
      <c r="C347" s="70">
        <v>6750</v>
      </c>
      <c r="D347" s="70">
        <v>50</v>
      </c>
      <c r="E347" s="70">
        <v>59</v>
      </c>
      <c r="F347" s="70">
        <v>1750</v>
      </c>
      <c r="G347" s="70">
        <v>5750</v>
      </c>
      <c r="H347" s="70">
        <v>3.8571428571428572</v>
      </c>
      <c r="I347" s="70">
        <v>1.6521739130434783</v>
      </c>
      <c r="J347" s="274"/>
    </row>
    <row r="348" spans="1:10" x14ac:dyDescent="0.25">
      <c r="A348" s="70">
        <v>9500</v>
      </c>
      <c r="B348" s="70">
        <v>6750</v>
      </c>
      <c r="C348" s="70">
        <v>7250</v>
      </c>
      <c r="D348" s="70">
        <v>54</v>
      </c>
      <c r="E348" s="70">
        <v>50</v>
      </c>
      <c r="F348" s="70">
        <v>3750</v>
      </c>
      <c r="G348" s="70">
        <v>1750</v>
      </c>
      <c r="H348" s="70">
        <v>1.9333333333333333</v>
      </c>
      <c r="I348" s="70">
        <v>3.8571428571428572</v>
      </c>
      <c r="J348" s="274"/>
    </row>
    <row r="349" spans="1:10" x14ac:dyDescent="0.25">
      <c r="A349" s="70">
        <v>6750</v>
      </c>
      <c r="B349" s="70">
        <v>7250</v>
      </c>
      <c r="C349" s="70">
        <v>8000</v>
      </c>
      <c r="D349" s="70">
        <v>55</v>
      </c>
      <c r="E349" s="70">
        <v>54</v>
      </c>
      <c r="F349" s="70">
        <v>3750</v>
      </c>
      <c r="G349" s="70">
        <v>3750</v>
      </c>
      <c r="H349" s="70">
        <v>2.1333333333333333</v>
      </c>
      <c r="I349" s="70">
        <v>1.9333333333333333</v>
      </c>
      <c r="J349" s="274"/>
    </row>
    <row r="350" spans="1:10" x14ac:dyDescent="0.25">
      <c r="A350" s="70">
        <v>7250</v>
      </c>
      <c r="B350" s="70">
        <v>8000</v>
      </c>
      <c r="C350" s="70">
        <v>7750</v>
      </c>
      <c r="D350" s="70">
        <v>58</v>
      </c>
      <c r="E350" s="70">
        <v>55</v>
      </c>
      <c r="F350" s="70">
        <v>2750</v>
      </c>
      <c r="G350" s="70">
        <v>3750</v>
      </c>
      <c r="H350" s="70">
        <v>2.8181818181818183</v>
      </c>
      <c r="I350" s="70">
        <v>2.1333333333333333</v>
      </c>
      <c r="J350" s="274"/>
    </row>
    <row r="351" spans="1:10" x14ac:dyDescent="0.25">
      <c r="A351" s="70">
        <v>8000</v>
      </c>
      <c r="B351" s="70">
        <v>7750</v>
      </c>
      <c r="C351" s="70">
        <v>9250</v>
      </c>
      <c r="D351" s="70">
        <v>50</v>
      </c>
      <c r="E351" s="70">
        <v>58</v>
      </c>
      <c r="F351" s="70">
        <v>2750</v>
      </c>
      <c r="G351" s="70">
        <v>2750</v>
      </c>
      <c r="H351" s="70">
        <v>3.3636363636363638</v>
      </c>
      <c r="I351" s="70">
        <v>2.8181818181818183</v>
      </c>
      <c r="J351" s="274"/>
    </row>
    <row r="352" spans="1:10" x14ac:dyDescent="0.25">
      <c r="A352" s="70">
        <v>7750</v>
      </c>
      <c r="B352" s="70">
        <v>9250</v>
      </c>
      <c r="C352" s="70">
        <v>8750</v>
      </c>
      <c r="D352" s="70">
        <v>47</v>
      </c>
      <c r="E352" s="70">
        <v>50</v>
      </c>
      <c r="F352" s="70">
        <v>1000</v>
      </c>
      <c r="G352" s="70">
        <v>2750</v>
      </c>
      <c r="H352" s="70">
        <v>8.75</v>
      </c>
      <c r="I352" s="70">
        <v>3.3636363636363638</v>
      </c>
      <c r="J352" s="274"/>
    </row>
    <row r="353" spans="1:10" x14ac:dyDescent="0.25">
      <c r="A353" s="70">
        <v>9250</v>
      </c>
      <c r="B353" s="70">
        <v>8750</v>
      </c>
      <c r="C353" s="70">
        <v>8250</v>
      </c>
      <c r="D353" s="70">
        <v>42</v>
      </c>
      <c r="E353" s="70">
        <v>47</v>
      </c>
      <c r="F353" s="70">
        <v>3750</v>
      </c>
      <c r="G353" s="70">
        <v>1000</v>
      </c>
      <c r="H353" s="70">
        <v>2.2000000000000002</v>
      </c>
      <c r="I353" s="70">
        <v>8.75</v>
      </c>
      <c r="J353" s="274"/>
    </row>
    <row r="354" spans="1:10" x14ac:dyDescent="0.25">
      <c r="A354" s="70">
        <v>8750</v>
      </c>
      <c r="B354" s="70">
        <v>8250</v>
      </c>
      <c r="C354" s="70">
        <v>8750</v>
      </c>
      <c r="D354" s="70">
        <v>56</v>
      </c>
      <c r="E354" s="70">
        <v>42</v>
      </c>
      <c r="F354" s="70">
        <v>4750</v>
      </c>
      <c r="G354" s="70">
        <v>3750</v>
      </c>
      <c r="H354" s="70">
        <v>1.8421052631578947</v>
      </c>
      <c r="I354" s="70">
        <v>2.2000000000000002</v>
      </c>
      <c r="J354" s="274"/>
    </row>
    <row r="355" spans="1:10" x14ac:dyDescent="0.25">
      <c r="A355" s="70">
        <v>8250</v>
      </c>
      <c r="B355" s="70">
        <v>8750</v>
      </c>
      <c r="C355" s="70">
        <v>9000</v>
      </c>
      <c r="D355" s="70">
        <v>51</v>
      </c>
      <c r="E355" s="70">
        <v>56</v>
      </c>
      <c r="F355" s="70">
        <v>4750</v>
      </c>
      <c r="G355" s="70">
        <v>4750</v>
      </c>
      <c r="H355" s="70">
        <v>1.8947368421052631</v>
      </c>
      <c r="I355" s="70">
        <v>1.8421052631578947</v>
      </c>
      <c r="J355" s="274"/>
    </row>
    <row r="356" spans="1:10" x14ac:dyDescent="0.25">
      <c r="A356" s="70">
        <v>8750</v>
      </c>
      <c r="B356" s="70">
        <v>9000</v>
      </c>
      <c r="C356" s="70">
        <v>9000</v>
      </c>
      <c r="D356" s="70">
        <v>62</v>
      </c>
      <c r="E356" s="70">
        <v>51</v>
      </c>
      <c r="F356" s="70">
        <v>4750</v>
      </c>
      <c r="G356" s="70">
        <v>4750</v>
      </c>
      <c r="H356" s="70">
        <v>1.8947368421052631</v>
      </c>
      <c r="I356" s="70">
        <v>1.8947368421052631</v>
      </c>
      <c r="J356" s="274"/>
    </row>
    <row r="357" spans="1:10" x14ac:dyDescent="0.25">
      <c r="A357" s="70">
        <v>9000</v>
      </c>
      <c r="B357" s="70">
        <v>9000</v>
      </c>
      <c r="C357" s="70">
        <v>8250</v>
      </c>
      <c r="D357" s="70">
        <v>60</v>
      </c>
      <c r="E357" s="70">
        <v>62</v>
      </c>
      <c r="F357" s="70">
        <v>4750</v>
      </c>
      <c r="G357" s="70">
        <v>4750</v>
      </c>
      <c r="H357" s="70">
        <v>1.736842105263158</v>
      </c>
      <c r="I357" s="70">
        <v>1.8947368421052631</v>
      </c>
      <c r="J357" s="274"/>
    </row>
    <row r="358" spans="1:10" x14ac:dyDescent="0.25">
      <c r="A358" s="70">
        <v>9000</v>
      </c>
      <c r="B358" s="70">
        <v>8250</v>
      </c>
      <c r="C358" s="70">
        <v>8250</v>
      </c>
      <c r="D358" s="70">
        <v>60</v>
      </c>
      <c r="E358" s="70">
        <v>60</v>
      </c>
      <c r="F358" s="70">
        <v>4750</v>
      </c>
      <c r="G358" s="70">
        <v>4750</v>
      </c>
      <c r="H358" s="70">
        <v>1.736842105263158</v>
      </c>
      <c r="I358" s="70">
        <v>1.736842105263158</v>
      </c>
      <c r="J358" s="274"/>
    </row>
    <row r="359" spans="1:10" x14ac:dyDescent="0.25">
      <c r="A359" s="70">
        <v>8250</v>
      </c>
      <c r="B359" s="70">
        <v>8250</v>
      </c>
      <c r="C359" s="70">
        <v>7250</v>
      </c>
      <c r="D359" s="70">
        <v>44</v>
      </c>
      <c r="E359" s="70">
        <v>60</v>
      </c>
      <c r="F359" s="70">
        <v>2750</v>
      </c>
      <c r="G359" s="70">
        <v>4750</v>
      </c>
      <c r="H359" s="70">
        <v>2.6363636363636362</v>
      </c>
      <c r="I359" s="70">
        <v>1.736842105263158</v>
      </c>
      <c r="J359" s="274"/>
    </row>
    <row r="360" spans="1:10" x14ac:dyDescent="0.25">
      <c r="A360" s="70">
        <v>8250</v>
      </c>
      <c r="B360" s="70">
        <v>7250</v>
      </c>
      <c r="C360" s="70">
        <v>8750</v>
      </c>
      <c r="D360" s="70">
        <v>53</v>
      </c>
      <c r="E360" s="70">
        <v>44</v>
      </c>
      <c r="F360" s="70">
        <v>1750</v>
      </c>
      <c r="G360" s="70">
        <v>2750</v>
      </c>
      <c r="H360" s="70">
        <v>5</v>
      </c>
      <c r="I360" s="70">
        <v>2.6363636363636362</v>
      </c>
      <c r="J360" s="274"/>
    </row>
    <row r="361" spans="1:10" x14ac:dyDescent="0.25">
      <c r="A361" s="70">
        <v>7250</v>
      </c>
      <c r="B361" s="70">
        <v>8750</v>
      </c>
      <c r="C361" s="70">
        <v>11750</v>
      </c>
      <c r="D361" s="70">
        <v>58</v>
      </c>
      <c r="E361" s="70">
        <v>53</v>
      </c>
      <c r="F361" s="70">
        <v>2750</v>
      </c>
      <c r="G361" s="70">
        <v>1750</v>
      </c>
      <c r="H361" s="70">
        <v>4.2727272727272725</v>
      </c>
      <c r="I361" s="70">
        <v>5</v>
      </c>
      <c r="J361" s="274"/>
    </row>
    <row r="362" spans="1:10" x14ac:dyDescent="0.25">
      <c r="A362" s="70">
        <v>8750</v>
      </c>
      <c r="B362" s="70">
        <v>11750</v>
      </c>
      <c r="C362" s="70">
        <v>9250</v>
      </c>
      <c r="D362" s="70">
        <v>57</v>
      </c>
      <c r="E362" s="70">
        <v>58</v>
      </c>
      <c r="F362" s="70">
        <v>3750</v>
      </c>
      <c r="G362" s="70">
        <v>2750</v>
      </c>
      <c r="H362" s="70">
        <v>2.4666666666666668</v>
      </c>
      <c r="I362" s="70">
        <v>4.2727272727272725</v>
      </c>
      <c r="J362" s="274"/>
    </row>
    <row r="363" spans="1:10" x14ac:dyDescent="0.25">
      <c r="A363" s="70">
        <v>11750</v>
      </c>
      <c r="B363" s="70">
        <v>9250</v>
      </c>
      <c r="C363" s="70">
        <v>10750</v>
      </c>
      <c r="D363" s="70">
        <v>59</v>
      </c>
      <c r="E363" s="70">
        <v>57</v>
      </c>
      <c r="F363" s="70">
        <v>1750</v>
      </c>
      <c r="G363" s="70">
        <v>3750</v>
      </c>
      <c r="H363" s="70">
        <v>6.1428571428571432</v>
      </c>
      <c r="I363" s="70">
        <v>2.4666666666666668</v>
      </c>
      <c r="J363" s="274"/>
    </row>
    <row r="364" spans="1:10" x14ac:dyDescent="0.25">
      <c r="A364" s="70">
        <v>9250</v>
      </c>
      <c r="B364" s="70">
        <v>10750</v>
      </c>
      <c r="C364" s="70">
        <v>11000</v>
      </c>
      <c r="D364" s="70">
        <v>57</v>
      </c>
      <c r="E364" s="70">
        <v>59</v>
      </c>
      <c r="F364" s="70">
        <v>2750</v>
      </c>
      <c r="G364" s="70">
        <v>1750</v>
      </c>
      <c r="H364" s="70">
        <v>4</v>
      </c>
      <c r="I364" s="70">
        <v>6.1428571428571432</v>
      </c>
      <c r="J364" s="274"/>
    </row>
    <row r="365" spans="1:10" x14ac:dyDescent="0.25">
      <c r="A365" s="70">
        <v>10750</v>
      </c>
      <c r="B365" s="70">
        <v>11000</v>
      </c>
      <c r="C365" s="70">
        <v>10750</v>
      </c>
      <c r="D365" s="70">
        <v>42</v>
      </c>
      <c r="E365" s="70">
        <v>57</v>
      </c>
      <c r="F365" s="70">
        <v>5750</v>
      </c>
      <c r="G365" s="70">
        <v>2750</v>
      </c>
      <c r="H365" s="70">
        <v>1.8695652173913044</v>
      </c>
      <c r="I365" s="70">
        <v>4</v>
      </c>
      <c r="J365" s="274"/>
    </row>
    <row r="366" spans="1:10" x14ac:dyDescent="0.25">
      <c r="A366" s="70">
        <v>11000</v>
      </c>
      <c r="B366" s="70">
        <v>10750</v>
      </c>
      <c r="C366" s="70">
        <v>11500</v>
      </c>
      <c r="D366" s="70">
        <v>58</v>
      </c>
      <c r="E366" s="70">
        <v>42</v>
      </c>
      <c r="F366" s="70">
        <v>3750</v>
      </c>
      <c r="G366" s="70">
        <v>5750</v>
      </c>
      <c r="H366" s="70">
        <v>3.0666666666666669</v>
      </c>
      <c r="I366" s="70">
        <v>1.8695652173913044</v>
      </c>
      <c r="J366" s="274"/>
    </row>
    <row r="367" spans="1:10" x14ac:dyDescent="0.25">
      <c r="A367" s="70">
        <v>10750</v>
      </c>
      <c r="B367" s="70">
        <v>11500</v>
      </c>
      <c r="C367" s="70">
        <v>11750</v>
      </c>
      <c r="D367" s="70">
        <v>58</v>
      </c>
      <c r="E367" s="70">
        <v>58</v>
      </c>
      <c r="F367" s="70">
        <v>2750</v>
      </c>
      <c r="G367" s="70">
        <v>3750</v>
      </c>
      <c r="H367" s="70">
        <v>4.2727272727272725</v>
      </c>
      <c r="I367" s="70">
        <v>3.0666666666666669</v>
      </c>
      <c r="J367" s="274"/>
    </row>
    <row r="368" spans="1:10" x14ac:dyDescent="0.25">
      <c r="A368" s="70">
        <v>11500</v>
      </c>
      <c r="B368" s="70">
        <v>11750</v>
      </c>
      <c r="C368" s="70">
        <v>11250</v>
      </c>
      <c r="D368" s="70">
        <v>55</v>
      </c>
      <c r="E368" s="70">
        <v>58</v>
      </c>
      <c r="F368" s="70">
        <v>1750</v>
      </c>
      <c r="G368" s="70">
        <v>2750</v>
      </c>
      <c r="H368" s="70">
        <v>6.4285714285714288</v>
      </c>
      <c r="I368" s="70">
        <v>4.2727272727272725</v>
      </c>
      <c r="J368" s="274"/>
    </row>
    <row r="369" spans="1:10" x14ac:dyDescent="0.25">
      <c r="A369" s="70">
        <v>11750</v>
      </c>
      <c r="B369" s="70">
        <v>11250</v>
      </c>
      <c r="C369" s="70">
        <v>11250</v>
      </c>
      <c r="D369" s="70">
        <v>54</v>
      </c>
      <c r="E369" s="70">
        <v>55</v>
      </c>
      <c r="F369" s="70">
        <v>3750</v>
      </c>
      <c r="G369" s="70">
        <v>1750</v>
      </c>
      <c r="H369" s="70">
        <v>3</v>
      </c>
      <c r="I369" s="70">
        <v>6.4285714285714288</v>
      </c>
      <c r="J369" s="274"/>
    </row>
    <row r="370" spans="1:10" x14ac:dyDescent="0.25">
      <c r="A370" s="70">
        <v>11250</v>
      </c>
      <c r="B370" s="70">
        <v>11250</v>
      </c>
      <c r="C370" s="70">
        <v>11250</v>
      </c>
      <c r="D370" s="70">
        <v>51</v>
      </c>
      <c r="E370" s="70">
        <v>54</v>
      </c>
      <c r="F370" s="70">
        <v>1000</v>
      </c>
      <c r="G370" s="70">
        <v>3750</v>
      </c>
      <c r="H370" s="70">
        <v>11.25</v>
      </c>
      <c r="I370" s="70">
        <v>3</v>
      </c>
      <c r="J370" s="274"/>
    </row>
    <row r="371" spans="1:10" x14ac:dyDescent="0.25">
      <c r="A371" s="70">
        <v>11250</v>
      </c>
      <c r="B371" s="70">
        <v>11250</v>
      </c>
      <c r="C371" s="70">
        <v>11500</v>
      </c>
      <c r="D371" s="70">
        <v>60</v>
      </c>
      <c r="E371" s="70">
        <v>51</v>
      </c>
      <c r="F371" s="70">
        <v>1000</v>
      </c>
      <c r="G371" s="70">
        <v>1000</v>
      </c>
      <c r="H371" s="70">
        <v>11.5</v>
      </c>
      <c r="I371" s="70">
        <v>11.25</v>
      </c>
      <c r="J371" s="274"/>
    </row>
    <row r="372" spans="1:10" x14ac:dyDescent="0.25">
      <c r="A372" s="70">
        <v>11250</v>
      </c>
      <c r="B372" s="70">
        <v>11500</v>
      </c>
      <c r="C372" s="70">
        <v>11000</v>
      </c>
      <c r="D372" s="70">
        <v>53</v>
      </c>
      <c r="E372" s="70">
        <v>60</v>
      </c>
      <c r="F372" s="70">
        <v>1750</v>
      </c>
      <c r="G372" s="70">
        <v>1000</v>
      </c>
      <c r="H372" s="70">
        <v>6.2857142857142856</v>
      </c>
      <c r="I372" s="70">
        <v>11.5</v>
      </c>
      <c r="J372" s="274"/>
    </row>
    <row r="373" spans="1:10" x14ac:dyDescent="0.25">
      <c r="A373" s="70">
        <v>11500</v>
      </c>
      <c r="B373" s="70">
        <v>11000</v>
      </c>
      <c r="C373" s="70">
        <v>10750</v>
      </c>
      <c r="D373" s="70">
        <v>62</v>
      </c>
      <c r="E373" s="70">
        <v>53</v>
      </c>
      <c r="F373" s="70">
        <v>2750</v>
      </c>
      <c r="G373" s="70">
        <v>1750</v>
      </c>
      <c r="H373" s="70">
        <v>3.9090909090909092</v>
      </c>
      <c r="I373" s="70">
        <v>6.2857142857142856</v>
      </c>
      <c r="J373" s="274"/>
    </row>
    <row r="374" spans="1:10" x14ac:dyDescent="0.25">
      <c r="A374" s="70">
        <v>11000</v>
      </c>
      <c r="B374" s="70">
        <v>10750</v>
      </c>
      <c r="C374" s="70">
        <v>10500</v>
      </c>
      <c r="D374" s="70">
        <v>57</v>
      </c>
      <c r="E374" s="70">
        <v>62</v>
      </c>
      <c r="F374" s="70">
        <v>1750</v>
      </c>
      <c r="G374" s="70">
        <v>2750</v>
      </c>
      <c r="H374" s="70">
        <v>6</v>
      </c>
      <c r="I374" s="70">
        <v>3.9090909090909092</v>
      </c>
      <c r="J374" s="274"/>
    </row>
    <row r="375" spans="1:10" x14ac:dyDescent="0.25">
      <c r="A375" s="70">
        <v>10750</v>
      </c>
      <c r="B375" s="70">
        <v>10500</v>
      </c>
      <c r="C375" s="70">
        <v>10250</v>
      </c>
      <c r="D375" s="70">
        <v>44</v>
      </c>
      <c r="E375" s="70">
        <v>57</v>
      </c>
      <c r="F375" s="70">
        <v>1750</v>
      </c>
      <c r="G375" s="70">
        <v>1750</v>
      </c>
      <c r="H375" s="70">
        <v>5.8571428571428568</v>
      </c>
      <c r="I375" s="70">
        <v>6</v>
      </c>
      <c r="J375" s="274"/>
    </row>
    <row r="376" spans="1:10" x14ac:dyDescent="0.25">
      <c r="A376" s="70">
        <v>10500</v>
      </c>
      <c r="B376" s="70">
        <v>10250</v>
      </c>
      <c r="C376" s="70">
        <v>10250</v>
      </c>
      <c r="D376" s="70">
        <v>57</v>
      </c>
      <c r="E376" s="70">
        <v>44</v>
      </c>
      <c r="F376" s="70">
        <v>2750</v>
      </c>
      <c r="G376" s="70">
        <v>1750</v>
      </c>
      <c r="H376" s="70">
        <v>3.7272727272727271</v>
      </c>
      <c r="I376" s="70">
        <v>5.8571428571428568</v>
      </c>
      <c r="J376" s="274"/>
    </row>
    <row r="377" spans="1:10" x14ac:dyDescent="0.25">
      <c r="A377" s="70">
        <v>10250</v>
      </c>
      <c r="B377" s="70">
        <v>10250</v>
      </c>
      <c r="C377" s="70">
        <v>10250</v>
      </c>
      <c r="D377" s="70">
        <v>56</v>
      </c>
      <c r="E377" s="70">
        <v>57</v>
      </c>
      <c r="F377" s="70">
        <v>3750</v>
      </c>
      <c r="G377" s="70">
        <v>2750</v>
      </c>
      <c r="H377" s="70">
        <v>2.7333333333333334</v>
      </c>
      <c r="I377" s="70">
        <v>3.7272727272727271</v>
      </c>
      <c r="J377" s="274"/>
    </row>
    <row r="378" spans="1:10" x14ac:dyDescent="0.25">
      <c r="A378" s="70">
        <v>10250</v>
      </c>
      <c r="B378" s="70">
        <v>10250</v>
      </c>
      <c r="C378" s="70">
        <v>10500</v>
      </c>
      <c r="D378" s="70">
        <v>49</v>
      </c>
      <c r="E378" s="70">
        <v>56</v>
      </c>
      <c r="F378" s="70">
        <v>2750</v>
      </c>
      <c r="G378" s="70">
        <v>3750</v>
      </c>
      <c r="H378" s="70">
        <v>3.8181818181818183</v>
      </c>
      <c r="I378" s="70">
        <v>2.7333333333333334</v>
      </c>
      <c r="J378" s="274"/>
    </row>
    <row r="379" spans="1:10" x14ac:dyDescent="0.25">
      <c r="A379" s="70">
        <v>10250</v>
      </c>
      <c r="B379" s="70">
        <v>10500</v>
      </c>
      <c r="C379" s="70">
        <v>10500</v>
      </c>
      <c r="D379" s="70">
        <v>39</v>
      </c>
      <c r="E379" s="70">
        <v>49</v>
      </c>
      <c r="F379" s="70">
        <v>2750</v>
      </c>
      <c r="G379" s="70">
        <v>2750</v>
      </c>
      <c r="H379" s="70">
        <v>3.8181818181818183</v>
      </c>
      <c r="I379" s="70">
        <v>3.8181818181818183</v>
      </c>
      <c r="J379" s="274"/>
    </row>
    <row r="380" spans="1:10" x14ac:dyDescent="0.25">
      <c r="A380" s="70">
        <v>10500</v>
      </c>
      <c r="B380" s="70">
        <v>10500</v>
      </c>
      <c r="C380" s="70">
        <v>11500</v>
      </c>
      <c r="D380" s="70">
        <v>29</v>
      </c>
      <c r="E380" s="70">
        <v>39</v>
      </c>
      <c r="F380" s="70">
        <v>5750</v>
      </c>
      <c r="G380" s="70">
        <v>2750</v>
      </c>
      <c r="H380" s="70">
        <v>2</v>
      </c>
      <c r="I380" s="70">
        <v>3.8181818181818183</v>
      </c>
      <c r="J380" s="274"/>
    </row>
    <row r="381" spans="1:10" x14ac:dyDescent="0.25">
      <c r="A381" s="70">
        <v>10500</v>
      </c>
      <c r="B381" s="70">
        <v>11500</v>
      </c>
      <c r="C381" s="70">
        <v>11750</v>
      </c>
      <c r="D381" s="70">
        <v>30</v>
      </c>
      <c r="E381" s="70">
        <v>29</v>
      </c>
      <c r="F381" s="70">
        <v>7750</v>
      </c>
      <c r="G381" s="70">
        <v>5750</v>
      </c>
      <c r="H381" s="70">
        <v>1.5161290322580645</v>
      </c>
      <c r="I381" s="70">
        <v>2</v>
      </c>
      <c r="J381" s="274"/>
    </row>
    <row r="382" spans="1:10" x14ac:dyDescent="0.25">
      <c r="A382" s="70">
        <v>11500</v>
      </c>
      <c r="B382" s="70">
        <v>11750</v>
      </c>
      <c r="C382" s="70">
        <v>11500</v>
      </c>
      <c r="D382" s="70">
        <v>37</v>
      </c>
      <c r="E382" s="70">
        <v>30</v>
      </c>
      <c r="F382" s="70">
        <v>5750</v>
      </c>
      <c r="G382" s="70">
        <v>7750</v>
      </c>
      <c r="H382" s="70">
        <v>2</v>
      </c>
      <c r="I382" s="70">
        <v>1.5161290322580645</v>
      </c>
      <c r="J382" s="274"/>
    </row>
    <row r="383" spans="1:10" x14ac:dyDescent="0.25">
      <c r="A383" s="70">
        <v>11750</v>
      </c>
      <c r="B383" s="70">
        <v>11500</v>
      </c>
      <c r="C383" s="70">
        <v>11750</v>
      </c>
      <c r="D383" s="70">
        <v>32</v>
      </c>
      <c r="E383" s="70">
        <v>37</v>
      </c>
      <c r="F383" s="70">
        <v>5750</v>
      </c>
      <c r="G383" s="70">
        <v>5750</v>
      </c>
      <c r="H383" s="70">
        <v>2.0434782608695654</v>
      </c>
      <c r="I383" s="70">
        <v>2</v>
      </c>
      <c r="J383" s="274"/>
    </row>
    <row r="384" spans="1:10" x14ac:dyDescent="0.25">
      <c r="A384" s="70">
        <v>11500</v>
      </c>
      <c r="B384" s="70">
        <v>11750</v>
      </c>
      <c r="C384" s="70">
        <v>11500</v>
      </c>
      <c r="D384" s="70">
        <v>37</v>
      </c>
      <c r="E384" s="70">
        <v>32</v>
      </c>
      <c r="F384" s="70">
        <v>6750</v>
      </c>
      <c r="G384" s="70">
        <v>5750</v>
      </c>
      <c r="H384" s="70">
        <v>1.7037037037037037</v>
      </c>
      <c r="I384" s="70">
        <v>2.0434782608695654</v>
      </c>
      <c r="J384" s="274"/>
    </row>
    <row r="385" spans="1:10" x14ac:dyDescent="0.25">
      <c r="A385" s="70">
        <v>11750</v>
      </c>
      <c r="B385" s="70">
        <v>11500</v>
      </c>
      <c r="C385" s="70">
        <v>11750</v>
      </c>
      <c r="D385" s="70">
        <v>42</v>
      </c>
      <c r="E385" s="70">
        <v>37</v>
      </c>
      <c r="F385" s="70">
        <v>6750</v>
      </c>
      <c r="G385" s="70">
        <v>6750</v>
      </c>
      <c r="H385" s="70">
        <v>1.7407407407407407</v>
      </c>
      <c r="I385" s="70">
        <v>1.7037037037037037</v>
      </c>
      <c r="J385" s="274"/>
    </row>
    <row r="386" spans="1:10" x14ac:dyDescent="0.25">
      <c r="A386" s="70">
        <v>11500</v>
      </c>
      <c r="B386" s="70">
        <v>11750</v>
      </c>
      <c r="C386" s="70">
        <v>11250</v>
      </c>
      <c r="D386" s="70">
        <v>36</v>
      </c>
      <c r="E386" s="70">
        <v>42</v>
      </c>
      <c r="F386" s="70">
        <v>6750</v>
      </c>
      <c r="G386" s="70">
        <v>6750</v>
      </c>
      <c r="H386" s="70">
        <v>1.6666666666666667</v>
      </c>
      <c r="I386" s="70">
        <v>1.7407407407407407</v>
      </c>
      <c r="J386" s="274"/>
    </row>
    <row r="387" spans="1:10" x14ac:dyDescent="0.25">
      <c r="A387" s="70">
        <v>11750</v>
      </c>
      <c r="B387" s="70">
        <v>11250</v>
      </c>
      <c r="C387" s="70">
        <v>12500</v>
      </c>
      <c r="D387" s="70">
        <v>42</v>
      </c>
      <c r="E387" s="70">
        <v>36</v>
      </c>
      <c r="F387" s="70">
        <v>6750</v>
      </c>
      <c r="G387" s="70">
        <v>6750</v>
      </c>
      <c r="H387" s="70">
        <v>1.8518518518518519</v>
      </c>
      <c r="I387" s="70">
        <v>1.6666666666666667</v>
      </c>
      <c r="J387" s="274"/>
    </row>
    <row r="388" spans="1:10" x14ac:dyDescent="0.25">
      <c r="A388" s="70">
        <v>11250</v>
      </c>
      <c r="B388" s="70">
        <v>12500</v>
      </c>
      <c r="C388" s="70">
        <v>12000</v>
      </c>
      <c r="D388" s="70">
        <v>42</v>
      </c>
      <c r="E388" s="70">
        <v>42</v>
      </c>
      <c r="F388" s="70">
        <v>7750</v>
      </c>
      <c r="G388" s="70">
        <v>6750</v>
      </c>
      <c r="H388" s="70">
        <v>1.5483870967741935</v>
      </c>
      <c r="I388" s="70">
        <v>1.8518518518518519</v>
      </c>
      <c r="J388" s="274"/>
    </row>
    <row r="389" spans="1:10" x14ac:dyDescent="0.25">
      <c r="A389" s="70">
        <v>12500</v>
      </c>
      <c r="B389" s="70">
        <v>12000</v>
      </c>
      <c r="C389" s="70">
        <v>11500</v>
      </c>
      <c r="D389" s="70">
        <v>55</v>
      </c>
      <c r="E389" s="70">
        <v>42</v>
      </c>
      <c r="F389" s="70">
        <v>4750</v>
      </c>
      <c r="G389" s="70">
        <v>7750</v>
      </c>
      <c r="H389" s="70">
        <v>2.4210526315789473</v>
      </c>
      <c r="I389" s="70">
        <v>1.5483870967741935</v>
      </c>
      <c r="J389" s="274"/>
    </row>
    <row r="390" spans="1:10" x14ac:dyDescent="0.25">
      <c r="A390" s="70">
        <v>12000</v>
      </c>
      <c r="B390" s="70">
        <v>11500</v>
      </c>
      <c r="C390" s="70">
        <v>11750</v>
      </c>
      <c r="D390" s="70">
        <v>56</v>
      </c>
      <c r="E390" s="70">
        <v>55</v>
      </c>
      <c r="F390" s="70">
        <v>4750</v>
      </c>
      <c r="G390" s="70">
        <v>4750</v>
      </c>
      <c r="H390" s="70">
        <v>2.4736842105263159</v>
      </c>
      <c r="I390" s="70">
        <v>2.4210526315789473</v>
      </c>
      <c r="J390" s="274"/>
    </row>
    <row r="391" spans="1:10" x14ac:dyDescent="0.25">
      <c r="A391" s="70">
        <v>11500</v>
      </c>
      <c r="B391" s="70">
        <v>11750</v>
      </c>
      <c r="C391" s="70">
        <v>11750</v>
      </c>
      <c r="D391" s="70">
        <v>50</v>
      </c>
      <c r="E391" s="70">
        <v>56</v>
      </c>
      <c r="F391" s="70">
        <v>5750</v>
      </c>
      <c r="G391" s="70">
        <v>4750</v>
      </c>
      <c r="H391" s="70">
        <v>2.0434782608695654</v>
      </c>
      <c r="I391" s="70">
        <v>2.4736842105263159</v>
      </c>
      <c r="J391" s="274"/>
    </row>
    <row r="392" spans="1:10" x14ac:dyDescent="0.25">
      <c r="A392" s="70">
        <v>11750</v>
      </c>
      <c r="B392" s="70">
        <v>11750</v>
      </c>
      <c r="C392" s="70">
        <v>11250</v>
      </c>
      <c r="D392" s="70">
        <v>48</v>
      </c>
      <c r="E392" s="70">
        <v>50</v>
      </c>
      <c r="F392" s="70">
        <v>4750</v>
      </c>
      <c r="G392" s="70">
        <v>5750</v>
      </c>
      <c r="H392" s="70">
        <v>2.3684210526315788</v>
      </c>
      <c r="I392" s="70">
        <v>2.0434782608695654</v>
      </c>
      <c r="J392" s="274"/>
    </row>
    <row r="393" spans="1:10" x14ac:dyDescent="0.25">
      <c r="A393" s="70">
        <v>11750</v>
      </c>
      <c r="B393" s="70">
        <v>11250</v>
      </c>
      <c r="C393" s="70">
        <v>11750</v>
      </c>
      <c r="D393" s="70">
        <v>47</v>
      </c>
      <c r="E393" s="70">
        <v>48</v>
      </c>
      <c r="F393" s="70">
        <v>3750</v>
      </c>
      <c r="G393" s="70">
        <v>4750</v>
      </c>
      <c r="H393" s="70">
        <v>3.1333333333333333</v>
      </c>
      <c r="I393" s="70">
        <v>2.3684210526315788</v>
      </c>
      <c r="J393" s="274"/>
    </row>
    <row r="394" spans="1:10" x14ac:dyDescent="0.25">
      <c r="A394" s="70">
        <v>11250</v>
      </c>
      <c r="B394" s="70">
        <v>11750</v>
      </c>
      <c r="C394" s="70">
        <v>11500</v>
      </c>
      <c r="D394" s="70">
        <v>42</v>
      </c>
      <c r="E394" s="70">
        <v>47</v>
      </c>
      <c r="F394" s="70">
        <v>3750</v>
      </c>
      <c r="G394" s="70">
        <v>3750</v>
      </c>
      <c r="H394" s="70">
        <v>3.0666666666666669</v>
      </c>
      <c r="I394" s="70">
        <v>3.1333333333333333</v>
      </c>
      <c r="J394" s="274"/>
    </row>
    <row r="395" spans="1:10" x14ac:dyDescent="0.25">
      <c r="A395" s="70">
        <v>11750</v>
      </c>
      <c r="B395" s="70">
        <v>11500</v>
      </c>
      <c r="C395" s="70">
        <v>11000</v>
      </c>
      <c r="D395" s="70">
        <v>55</v>
      </c>
      <c r="E395" s="70">
        <v>42</v>
      </c>
      <c r="F395" s="70">
        <v>3750</v>
      </c>
      <c r="G395" s="70">
        <v>3750</v>
      </c>
      <c r="H395" s="70">
        <v>2.9333333333333331</v>
      </c>
      <c r="I395" s="70">
        <v>3.0666666666666669</v>
      </c>
      <c r="J395" s="274"/>
    </row>
    <row r="396" spans="1:10" x14ac:dyDescent="0.25">
      <c r="A396" s="70">
        <v>11500</v>
      </c>
      <c r="B396" s="70">
        <v>11000</v>
      </c>
      <c r="C396" s="70">
        <v>10500</v>
      </c>
      <c r="D396" s="70">
        <v>46</v>
      </c>
      <c r="E396" s="70">
        <v>55</v>
      </c>
      <c r="F396" s="70">
        <v>6750</v>
      </c>
      <c r="G396" s="70">
        <v>3750</v>
      </c>
      <c r="H396" s="70">
        <v>1.5555555555555556</v>
      </c>
      <c r="I396" s="70">
        <v>2.9333333333333331</v>
      </c>
      <c r="J396" s="274"/>
    </row>
    <row r="397" spans="1:10" x14ac:dyDescent="0.25">
      <c r="A397" s="70">
        <v>11000</v>
      </c>
      <c r="B397" s="70">
        <v>10500</v>
      </c>
      <c r="C397" s="70">
        <v>10500</v>
      </c>
      <c r="D397" s="70">
        <v>46</v>
      </c>
      <c r="E397" s="70">
        <v>46</v>
      </c>
      <c r="F397" s="70">
        <v>2750</v>
      </c>
      <c r="G397" s="70">
        <v>6750</v>
      </c>
      <c r="H397" s="70">
        <v>3.8181818181818183</v>
      </c>
      <c r="I397" s="70">
        <v>1.5555555555555556</v>
      </c>
      <c r="J397" s="274"/>
    </row>
    <row r="398" spans="1:10" x14ac:dyDescent="0.25">
      <c r="A398" s="70">
        <v>10500</v>
      </c>
      <c r="B398" s="70">
        <v>10500</v>
      </c>
      <c r="C398" s="70">
        <v>11000</v>
      </c>
      <c r="D398" s="70">
        <v>32</v>
      </c>
      <c r="E398" s="70">
        <v>46</v>
      </c>
      <c r="F398" s="70">
        <v>4750</v>
      </c>
      <c r="G398" s="70">
        <v>2750</v>
      </c>
      <c r="H398" s="70">
        <v>2.3157894736842106</v>
      </c>
      <c r="I398" s="70">
        <v>3.8181818181818183</v>
      </c>
      <c r="J398" s="274"/>
    </row>
    <row r="399" spans="1:10" x14ac:dyDescent="0.25">
      <c r="A399" s="70">
        <v>10500</v>
      </c>
      <c r="B399" s="70">
        <v>11000</v>
      </c>
      <c r="C399" s="70">
        <v>10000</v>
      </c>
      <c r="D399" s="70">
        <v>47</v>
      </c>
      <c r="E399" s="70">
        <v>32</v>
      </c>
      <c r="F399" s="70">
        <v>4750</v>
      </c>
      <c r="G399" s="70">
        <v>4750</v>
      </c>
      <c r="H399" s="70">
        <v>2.1052631578947367</v>
      </c>
      <c r="I399" s="70">
        <v>2.3157894736842106</v>
      </c>
      <c r="J399" s="274"/>
    </row>
    <row r="400" spans="1:10" x14ac:dyDescent="0.25">
      <c r="A400" s="70">
        <v>11000</v>
      </c>
      <c r="B400" s="70">
        <v>10000</v>
      </c>
      <c r="C400" s="70">
        <v>9000</v>
      </c>
      <c r="D400" s="70">
        <v>58</v>
      </c>
      <c r="E400" s="70">
        <v>47</v>
      </c>
      <c r="F400" s="70">
        <v>1000</v>
      </c>
      <c r="G400" s="70">
        <v>4750</v>
      </c>
      <c r="H400" s="70">
        <v>9</v>
      </c>
      <c r="I400" s="70">
        <v>2.1052631578947367</v>
      </c>
      <c r="J400" s="274"/>
    </row>
    <row r="401" spans="1:10" x14ac:dyDescent="0.25">
      <c r="A401" s="70">
        <v>10000</v>
      </c>
      <c r="B401" s="70">
        <v>9000</v>
      </c>
      <c r="C401" s="70">
        <v>11250</v>
      </c>
      <c r="D401" s="70">
        <v>63</v>
      </c>
      <c r="E401" s="70">
        <v>58</v>
      </c>
      <c r="F401" s="70">
        <v>4750</v>
      </c>
      <c r="G401" s="70">
        <v>1000</v>
      </c>
      <c r="H401" s="70">
        <v>2.3684210526315788</v>
      </c>
      <c r="I401" s="70">
        <v>9</v>
      </c>
      <c r="J401" s="274"/>
    </row>
    <row r="402" spans="1:10" x14ac:dyDescent="0.25">
      <c r="A402" s="70">
        <v>9000</v>
      </c>
      <c r="B402" s="70">
        <v>11250</v>
      </c>
      <c r="C402" s="70">
        <v>11250</v>
      </c>
      <c r="D402" s="70">
        <v>61</v>
      </c>
      <c r="E402" s="70">
        <v>63</v>
      </c>
      <c r="F402" s="70">
        <v>3750</v>
      </c>
      <c r="G402" s="70">
        <v>4750</v>
      </c>
      <c r="H402" s="70">
        <v>3</v>
      </c>
      <c r="I402" s="70">
        <v>2.3684210526315788</v>
      </c>
      <c r="J402" s="274"/>
    </row>
    <row r="403" spans="1:10" x14ac:dyDescent="0.25">
      <c r="A403" s="70">
        <v>11250</v>
      </c>
      <c r="B403" s="70">
        <v>11250</v>
      </c>
      <c r="C403" s="70">
        <v>9750</v>
      </c>
      <c r="D403" s="70">
        <v>51</v>
      </c>
      <c r="E403" s="70">
        <v>61</v>
      </c>
      <c r="F403" s="70">
        <v>3750</v>
      </c>
      <c r="G403" s="70">
        <v>3750</v>
      </c>
      <c r="H403" s="70">
        <v>2.6</v>
      </c>
      <c r="I403" s="70">
        <v>3</v>
      </c>
      <c r="J403" s="274"/>
    </row>
    <row r="404" spans="1:10" x14ac:dyDescent="0.25">
      <c r="A404" s="70">
        <v>11250</v>
      </c>
      <c r="B404" s="70">
        <v>9750</v>
      </c>
      <c r="C404" s="70">
        <v>8750</v>
      </c>
      <c r="D404" s="70">
        <v>52</v>
      </c>
      <c r="E404" s="70">
        <v>51</v>
      </c>
      <c r="F404" s="70">
        <v>4750</v>
      </c>
      <c r="G404" s="70">
        <v>3750</v>
      </c>
      <c r="H404" s="70">
        <v>1.8421052631578947</v>
      </c>
      <c r="I404" s="70">
        <v>2.6</v>
      </c>
      <c r="J404" s="274"/>
    </row>
    <row r="405" spans="1:10" x14ac:dyDescent="0.25">
      <c r="A405" s="70">
        <v>9750</v>
      </c>
      <c r="B405" s="70">
        <v>8750</v>
      </c>
      <c r="C405" s="70">
        <v>9000</v>
      </c>
      <c r="D405" s="70">
        <v>44</v>
      </c>
      <c r="E405" s="70">
        <v>52</v>
      </c>
      <c r="F405" s="70">
        <v>3750</v>
      </c>
      <c r="G405" s="70">
        <v>4750</v>
      </c>
      <c r="H405" s="70">
        <v>2.4</v>
      </c>
      <c r="I405" s="70">
        <v>1.8421052631578947</v>
      </c>
      <c r="J405" s="274"/>
    </row>
    <row r="406" spans="1:10" x14ac:dyDescent="0.25">
      <c r="A406" s="70">
        <v>8750</v>
      </c>
      <c r="B406" s="70">
        <v>9000</v>
      </c>
      <c r="C406" s="70">
        <v>8500</v>
      </c>
      <c r="D406" s="70">
        <v>43</v>
      </c>
      <c r="E406" s="70">
        <v>44</v>
      </c>
      <c r="F406" s="70">
        <v>1750</v>
      </c>
      <c r="G406" s="70">
        <v>3750</v>
      </c>
      <c r="H406" s="70">
        <v>4.8571428571428568</v>
      </c>
      <c r="I406" s="70">
        <v>2.4</v>
      </c>
      <c r="J406" s="274"/>
    </row>
    <row r="407" spans="1:10" x14ac:dyDescent="0.25">
      <c r="A407" s="70">
        <v>9000</v>
      </c>
      <c r="B407" s="70">
        <v>8500</v>
      </c>
      <c r="C407" s="70">
        <v>7500</v>
      </c>
      <c r="D407" s="70">
        <v>37</v>
      </c>
      <c r="E407" s="70">
        <v>43</v>
      </c>
      <c r="F407" s="70">
        <v>3750</v>
      </c>
      <c r="G407" s="70">
        <v>1750</v>
      </c>
      <c r="H407" s="70">
        <v>2</v>
      </c>
      <c r="I407" s="70">
        <v>4.8571428571428568</v>
      </c>
      <c r="J407" s="274"/>
    </row>
    <row r="408" spans="1:10" x14ac:dyDescent="0.25">
      <c r="A408" s="70">
        <v>8500</v>
      </c>
      <c r="B408" s="70">
        <v>7500</v>
      </c>
      <c r="C408" s="70">
        <v>8500</v>
      </c>
      <c r="D408" s="70">
        <v>48</v>
      </c>
      <c r="E408" s="70">
        <v>37</v>
      </c>
      <c r="F408" s="70">
        <v>3750</v>
      </c>
      <c r="G408" s="70">
        <v>3750</v>
      </c>
      <c r="H408" s="70">
        <v>2.2666666666666666</v>
      </c>
      <c r="I408" s="70">
        <v>2</v>
      </c>
      <c r="J408" s="274"/>
    </row>
    <row r="409" spans="1:10" x14ac:dyDescent="0.25">
      <c r="A409" s="70">
        <v>7500</v>
      </c>
      <c r="B409" s="70">
        <v>8500</v>
      </c>
      <c r="C409" s="70">
        <v>9750</v>
      </c>
      <c r="D409" s="70">
        <v>46</v>
      </c>
      <c r="E409" s="70">
        <v>48</v>
      </c>
      <c r="F409" s="70">
        <v>2750</v>
      </c>
      <c r="G409" s="70">
        <v>3750</v>
      </c>
      <c r="H409" s="70">
        <v>3.5454545454545454</v>
      </c>
      <c r="I409" s="70">
        <v>2.2666666666666666</v>
      </c>
      <c r="J409" s="274"/>
    </row>
    <row r="410" spans="1:10" x14ac:dyDescent="0.25">
      <c r="A410" s="70">
        <v>8500</v>
      </c>
      <c r="B410" s="70">
        <v>9750</v>
      </c>
      <c r="C410" s="70">
        <v>11000</v>
      </c>
      <c r="D410" s="70">
        <v>46</v>
      </c>
      <c r="E410" s="70">
        <v>46</v>
      </c>
      <c r="F410" s="70">
        <v>2750</v>
      </c>
      <c r="G410" s="70">
        <v>2750</v>
      </c>
      <c r="H410" s="70">
        <v>4</v>
      </c>
      <c r="I410" s="70">
        <v>3.5454545454545454</v>
      </c>
      <c r="J410" s="274"/>
    </row>
    <row r="411" spans="1:10" x14ac:dyDescent="0.25">
      <c r="A411" s="70">
        <v>9750</v>
      </c>
      <c r="B411" s="70">
        <v>11000</v>
      </c>
      <c r="C411" s="70">
        <v>11500</v>
      </c>
      <c r="D411" s="70">
        <v>48</v>
      </c>
      <c r="E411" s="70">
        <v>46</v>
      </c>
      <c r="F411" s="70">
        <v>2750</v>
      </c>
      <c r="G411" s="70">
        <v>2750</v>
      </c>
      <c r="H411" s="70">
        <v>4.1818181818181817</v>
      </c>
      <c r="I411" s="70">
        <v>4</v>
      </c>
      <c r="J411" s="274"/>
    </row>
    <row r="412" spans="1:10" x14ac:dyDescent="0.25">
      <c r="A412" s="70">
        <v>11000</v>
      </c>
      <c r="B412" s="70">
        <v>11500</v>
      </c>
      <c r="C412" s="70">
        <v>11000</v>
      </c>
      <c r="D412" s="70">
        <v>48</v>
      </c>
      <c r="E412" s="70">
        <v>48</v>
      </c>
      <c r="F412" s="70">
        <v>2750</v>
      </c>
      <c r="G412" s="70">
        <v>2750</v>
      </c>
      <c r="H412" s="70">
        <v>4</v>
      </c>
      <c r="I412" s="70">
        <v>4.1818181818181817</v>
      </c>
      <c r="J412" s="274"/>
    </row>
    <row r="413" spans="1:10" x14ac:dyDescent="0.25">
      <c r="A413" s="70">
        <v>11500</v>
      </c>
      <c r="B413" s="70">
        <v>11000</v>
      </c>
      <c r="C413" s="70">
        <v>10750</v>
      </c>
      <c r="D413" s="70">
        <v>42</v>
      </c>
      <c r="E413" s="70">
        <v>48</v>
      </c>
      <c r="F413" s="70">
        <v>2750</v>
      </c>
      <c r="G413" s="70">
        <v>2750</v>
      </c>
      <c r="H413" s="70">
        <v>3.9090909090909092</v>
      </c>
      <c r="I413" s="70">
        <v>4</v>
      </c>
      <c r="J413" s="274"/>
    </row>
    <row r="414" spans="1:10" x14ac:dyDescent="0.25">
      <c r="A414" s="70">
        <v>11000</v>
      </c>
      <c r="B414" s="70">
        <v>10750</v>
      </c>
      <c r="C414" s="70">
        <v>10500</v>
      </c>
      <c r="D414" s="70">
        <v>44</v>
      </c>
      <c r="E414" s="70">
        <v>42</v>
      </c>
      <c r="F414" s="70">
        <v>4750</v>
      </c>
      <c r="G414" s="70">
        <v>2750</v>
      </c>
      <c r="H414" s="70">
        <v>2.2105263157894739</v>
      </c>
      <c r="I414" s="70">
        <v>3.9090909090909092</v>
      </c>
      <c r="J414" s="274"/>
    </row>
    <row r="415" spans="1:10" x14ac:dyDescent="0.25">
      <c r="A415" s="70">
        <v>10750</v>
      </c>
      <c r="B415" s="70">
        <v>10500</v>
      </c>
      <c r="C415" s="70">
        <v>11250</v>
      </c>
      <c r="D415" s="70">
        <v>54</v>
      </c>
      <c r="E415" s="70">
        <v>44</v>
      </c>
      <c r="F415" s="70">
        <v>3750</v>
      </c>
      <c r="G415" s="70">
        <v>4750</v>
      </c>
      <c r="H415" s="70">
        <v>3</v>
      </c>
      <c r="I415" s="70">
        <v>2.2105263157894739</v>
      </c>
      <c r="J415" s="274"/>
    </row>
    <row r="416" spans="1:10" x14ac:dyDescent="0.25">
      <c r="A416" s="70">
        <v>10500</v>
      </c>
      <c r="B416" s="70">
        <v>11250</v>
      </c>
      <c r="C416" s="70">
        <v>11000</v>
      </c>
      <c r="D416" s="70">
        <v>55</v>
      </c>
      <c r="E416" s="70">
        <v>54</v>
      </c>
      <c r="F416" s="70">
        <v>2750</v>
      </c>
      <c r="G416" s="70">
        <v>3750</v>
      </c>
      <c r="H416" s="70">
        <v>4</v>
      </c>
      <c r="I416" s="70">
        <v>3</v>
      </c>
      <c r="J416" s="274"/>
    </row>
    <row r="417" spans="1:10" x14ac:dyDescent="0.25">
      <c r="A417" s="70">
        <v>11250</v>
      </c>
      <c r="B417" s="70">
        <v>11000</v>
      </c>
      <c r="C417" s="70">
        <v>10500</v>
      </c>
      <c r="D417" s="70">
        <v>54</v>
      </c>
      <c r="E417" s="70">
        <v>55</v>
      </c>
      <c r="F417" s="70">
        <v>1750</v>
      </c>
      <c r="G417" s="70">
        <v>2750</v>
      </c>
      <c r="H417" s="70">
        <v>6</v>
      </c>
      <c r="I417" s="70">
        <v>4</v>
      </c>
      <c r="J417" s="274"/>
    </row>
    <row r="418" spans="1:10" x14ac:dyDescent="0.25">
      <c r="A418" s="70">
        <v>11000</v>
      </c>
      <c r="B418" s="70">
        <v>10500</v>
      </c>
      <c r="C418" s="70">
        <v>10250</v>
      </c>
      <c r="D418" s="70">
        <v>43</v>
      </c>
      <c r="E418" s="70">
        <v>54</v>
      </c>
      <c r="F418" s="70">
        <v>1750</v>
      </c>
      <c r="G418" s="70">
        <v>1750</v>
      </c>
      <c r="H418" s="70">
        <v>5.8571428571428568</v>
      </c>
      <c r="I418" s="70">
        <v>6</v>
      </c>
      <c r="J418" s="274"/>
    </row>
    <row r="419" spans="1:10" x14ac:dyDescent="0.25">
      <c r="A419" s="70">
        <v>10500</v>
      </c>
      <c r="B419" s="70">
        <v>10250</v>
      </c>
      <c r="C419" s="70">
        <v>9500</v>
      </c>
      <c r="D419" s="70">
        <v>29</v>
      </c>
      <c r="E419" s="70">
        <v>43</v>
      </c>
      <c r="F419" s="70">
        <v>4750</v>
      </c>
      <c r="G419" s="70">
        <v>1750</v>
      </c>
      <c r="H419" s="70">
        <v>2</v>
      </c>
      <c r="I419" s="70">
        <v>5.8571428571428568</v>
      </c>
      <c r="J419" s="274"/>
    </row>
    <row r="420" spans="1:10" x14ac:dyDescent="0.25">
      <c r="A420" s="70">
        <v>10250</v>
      </c>
      <c r="B420" s="70">
        <v>9500</v>
      </c>
      <c r="C420" s="70">
        <v>10750</v>
      </c>
      <c r="D420" s="70">
        <v>29</v>
      </c>
      <c r="E420" s="70">
        <v>29</v>
      </c>
      <c r="F420" s="70">
        <v>4750</v>
      </c>
      <c r="G420" s="70">
        <v>4750</v>
      </c>
      <c r="H420" s="70">
        <v>2.263157894736842</v>
      </c>
      <c r="I420" s="70">
        <v>2</v>
      </c>
      <c r="J420" s="274"/>
    </row>
    <row r="421" spans="1:10" x14ac:dyDescent="0.25">
      <c r="A421" s="70">
        <v>9500</v>
      </c>
      <c r="B421" s="70">
        <v>10750</v>
      </c>
      <c r="C421" s="70">
        <v>10750</v>
      </c>
      <c r="D421" s="70">
        <v>35</v>
      </c>
      <c r="E421" s="70">
        <v>29</v>
      </c>
      <c r="F421" s="70">
        <v>4750</v>
      </c>
      <c r="G421" s="70">
        <v>4750</v>
      </c>
      <c r="H421" s="70">
        <v>2.263157894736842</v>
      </c>
      <c r="I421" s="70">
        <v>2.263157894736842</v>
      </c>
      <c r="J421" s="274"/>
    </row>
    <row r="422" spans="1:10" x14ac:dyDescent="0.25">
      <c r="A422" s="70">
        <v>10750</v>
      </c>
      <c r="B422" s="70">
        <v>10750</v>
      </c>
      <c r="C422" s="70">
        <v>11500</v>
      </c>
      <c r="D422" s="70">
        <v>41</v>
      </c>
      <c r="E422" s="70">
        <v>35</v>
      </c>
      <c r="F422" s="70">
        <v>3750</v>
      </c>
      <c r="G422" s="70">
        <v>4750</v>
      </c>
      <c r="H422" s="70">
        <v>3.0666666666666669</v>
      </c>
      <c r="I422" s="70">
        <v>2.263157894736842</v>
      </c>
      <c r="J422" s="274"/>
    </row>
    <row r="423" spans="1:10" x14ac:dyDescent="0.25">
      <c r="A423" s="70">
        <v>10750</v>
      </c>
      <c r="B423" s="70">
        <v>11500</v>
      </c>
      <c r="C423" s="70">
        <v>10750</v>
      </c>
      <c r="D423" s="70">
        <v>42</v>
      </c>
      <c r="E423" s="70">
        <v>41</v>
      </c>
      <c r="F423" s="70">
        <v>4750</v>
      </c>
      <c r="G423" s="70">
        <v>3750</v>
      </c>
      <c r="H423" s="70">
        <v>2.263157894736842</v>
      </c>
      <c r="I423" s="70">
        <v>3.0666666666666669</v>
      </c>
      <c r="J423" s="274"/>
    </row>
    <row r="424" spans="1:10" x14ac:dyDescent="0.25">
      <c r="A424" s="70">
        <v>11500</v>
      </c>
      <c r="B424" s="70">
        <v>10750</v>
      </c>
      <c r="C424" s="70">
        <v>11500</v>
      </c>
      <c r="D424" s="70">
        <v>47</v>
      </c>
      <c r="E424" s="70">
        <v>42</v>
      </c>
      <c r="F424" s="70">
        <v>5750</v>
      </c>
      <c r="G424" s="70">
        <v>4750</v>
      </c>
      <c r="H424" s="70">
        <v>2</v>
      </c>
      <c r="I424" s="70">
        <v>2.263157894736842</v>
      </c>
      <c r="J424" s="274"/>
    </row>
    <row r="425" spans="1:10" x14ac:dyDescent="0.25">
      <c r="A425" s="70">
        <v>10750</v>
      </c>
      <c r="B425" s="70">
        <v>11500</v>
      </c>
      <c r="C425" s="70">
        <v>11000</v>
      </c>
      <c r="D425" s="70">
        <v>49</v>
      </c>
      <c r="E425" s="70">
        <v>47</v>
      </c>
      <c r="F425" s="70">
        <v>5750</v>
      </c>
      <c r="G425" s="70">
        <v>5750</v>
      </c>
      <c r="H425" s="70">
        <v>1.9130434782608696</v>
      </c>
      <c r="I425" s="70">
        <v>2</v>
      </c>
      <c r="J425" s="274"/>
    </row>
    <row r="426" spans="1:10" x14ac:dyDescent="0.25">
      <c r="A426" s="70">
        <v>11500</v>
      </c>
      <c r="B426" s="70">
        <v>11000</v>
      </c>
      <c r="C426" s="70">
        <v>11750</v>
      </c>
      <c r="D426" s="70">
        <v>48</v>
      </c>
      <c r="E426" s="70">
        <v>49</v>
      </c>
      <c r="F426" s="70">
        <v>5750</v>
      </c>
      <c r="G426" s="70">
        <v>5750</v>
      </c>
      <c r="H426" s="70">
        <v>2.0434782608695654</v>
      </c>
      <c r="I426" s="70">
        <v>1.9130434782608696</v>
      </c>
      <c r="J426" s="274"/>
    </row>
    <row r="427" spans="1:10" x14ac:dyDescent="0.25">
      <c r="A427" s="70">
        <v>11000</v>
      </c>
      <c r="B427" s="70">
        <v>11750</v>
      </c>
      <c r="C427" s="70">
        <v>12500</v>
      </c>
      <c r="D427" s="70">
        <v>46</v>
      </c>
      <c r="E427" s="70">
        <v>48</v>
      </c>
      <c r="F427" s="70">
        <v>2750</v>
      </c>
      <c r="G427" s="70">
        <v>5750</v>
      </c>
      <c r="H427" s="70">
        <v>4.5454545454545459</v>
      </c>
      <c r="I427" s="70">
        <v>2.0434782608695654</v>
      </c>
      <c r="J427" s="274"/>
    </row>
    <row r="428" spans="1:10" x14ac:dyDescent="0.25">
      <c r="A428" s="70">
        <v>11750</v>
      </c>
      <c r="B428" s="70">
        <v>12500</v>
      </c>
      <c r="C428" s="70">
        <v>13250</v>
      </c>
      <c r="D428" s="70">
        <v>45</v>
      </c>
      <c r="E428" s="70">
        <v>46</v>
      </c>
      <c r="F428" s="70">
        <v>2750</v>
      </c>
      <c r="G428" s="70">
        <v>2750</v>
      </c>
      <c r="H428" s="70">
        <v>4.8181818181818183</v>
      </c>
      <c r="I428" s="70">
        <v>4.5454545454545459</v>
      </c>
      <c r="J428" s="274"/>
    </row>
    <row r="429" spans="1:10" x14ac:dyDescent="0.25">
      <c r="A429" s="70">
        <v>12500</v>
      </c>
      <c r="B429" s="70">
        <v>13250</v>
      </c>
      <c r="C429" s="70">
        <v>12750</v>
      </c>
      <c r="D429" s="70">
        <v>48</v>
      </c>
      <c r="E429" s="70">
        <v>45</v>
      </c>
      <c r="F429" s="70">
        <v>3750</v>
      </c>
      <c r="G429" s="70">
        <v>2750</v>
      </c>
      <c r="H429" s="70">
        <v>3.4</v>
      </c>
      <c r="I429" s="70">
        <v>4.8181818181818183</v>
      </c>
      <c r="J429" s="274"/>
    </row>
    <row r="430" spans="1:10" x14ac:dyDescent="0.25">
      <c r="A430" s="70">
        <v>13250</v>
      </c>
      <c r="B430" s="70">
        <v>12750</v>
      </c>
      <c r="C430" s="70">
        <v>12250</v>
      </c>
      <c r="D430" s="70">
        <v>46</v>
      </c>
      <c r="E430" s="70">
        <v>48</v>
      </c>
      <c r="F430" s="70">
        <v>3750</v>
      </c>
      <c r="G430" s="70">
        <v>3750</v>
      </c>
      <c r="H430" s="70">
        <v>3.2666666666666666</v>
      </c>
      <c r="I430" s="70">
        <v>3.4</v>
      </c>
      <c r="J430" s="274"/>
    </row>
    <row r="431" spans="1:10" x14ac:dyDescent="0.25">
      <c r="A431" s="70">
        <v>12750</v>
      </c>
      <c r="B431" s="70">
        <v>12250</v>
      </c>
      <c r="C431" s="70">
        <v>12500</v>
      </c>
      <c r="D431" s="70">
        <v>43</v>
      </c>
      <c r="E431" s="70">
        <v>46</v>
      </c>
      <c r="F431" s="70">
        <v>3750</v>
      </c>
      <c r="G431" s="70">
        <v>3750</v>
      </c>
      <c r="H431" s="70">
        <v>3.3333333333333335</v>
      </c>
      <c r="I431" s="70">
        <v>3.2666666666666666</v>
      </c>
      <c r="J431" s="274"/>
    </row>
    <row r="432" spans="1:10" x14ac:dyDescent="0.25">
      <c r="A432" s="70">
        <v>12250</v>
      </c>
      <c r="B432" s="70">
        <v>12500</v>
      </c>
      <c r="C432" s="70">
        <v>11750</v>
      </c>
      <c r="D432" s="70">
        <v>46</v>
      </c>
      <c r="E432" s="70">
        <v>43</v>
      </c>
      <c r="F432" s="70">
        <v>1750</v>
      </c>
      <c r="G432" s="70">
        <v>3750</v>
      </c>
      <c r="H432" s="70">
        <v>6.7142857142857144</v>
      </c>
      <c r="I432" s="70">
        <v>3.3333333333333335</v>
      </c>
      <c r="J432" s="274"/>
    </row>
    <row r="433" spans="1:10" x14ac:dyDescent="0.25">
      <c r="A433" s="70">
        <v>12500</v>
      </c>
      <c r="B433" s="70">
        <v>11750</v>
      </c>
      <c r="C433" s="70">
        <v>9500</v>
      </c>
      <c r="D433" s="70">
        <v>36</v>
      </c>
      <c r="E433" s="70">
        <v>46</v>
      </c>
      <c r="F433" s="70">
        <v>5750</v>
      </c>
      <c r="G433" s="70">
        <v>1750</v>
      </c>
      <c r="H433" s="70">
        <v>1.6521739130434783</v>
      </c>
      <c r="I433" s="70">
        <v>6.7142857142857144</v>
      </c>
      <c r="J433" s="274"/>
    </row>
    <row r="434" spans="1:10" x14ac:dyDescent="0.25">
      <c r="A434" s="70">
        <v>11750</v>
      </c>
      <c r="B434" s="70">
        <v>9500</v>
      </c>
      <c r="C434" s="70">
        <v>9250</v>
      </c>
      <c r="D434" s="70">
        <v>50</v>
      </c>
      <c r="E434" s="70">
        <v>36</v>
      </c>
      <c r="F434" s="70">
        <v>5750</v>
      </c>
      <c r="G434" s="70">
        <v>5750</v>
      </c>
      <c r="H434" s="70">
        <v>1.6086956521739131</v>
      </c>
      <c r="I434" s="70">
        <v>1.6521739130434783</v>
      </c>
      <c r="J434" s="274"/>
    </row>
    <row r="435" spans="1:10" x14ac:dyDescent="0.25">
      <c r="A435" s="70">
        <v>9500</v>
      </c>
      <c r="B435" s="70">
        <v>9250</v>
      </c>
      <c r="C435" s="70">
        <v>8750</v>
      </c>
      <c r="D435" s="70">
        <v>52</v>
      </c>
      <c r="E435" s="70">
        <v>50</v>
      </c>
      <c r="F435" s="70">
        <v>4750</v>
      </c>
      <c r="G435" s="70">
        <v>5750</v>
      </c>
      <c r="H435" s="70">
        <v>1.8421052631578947</v>
      </c>
      <c r="I435" s="70">
        <v>1.6086956521739131</v>
      </c>
      <c r="J435" s="274"/>
    </row>
    <row r="436" spans="1:10" x14ac:dyDescent="0.25">
      <c r="A436" s="70">
        <v>9250</v>
      </c>
      <c r="B436" s="70">
        <v>8750</v>
      </c>
      <c r="C436" s="70">
        <v>8500</v>
      </c>
      <c r="D436" s="70">
        <v>57</v>
      </c>
      <c r="E436" s="70">
        <v>52</v>
      </c>
      <c r="F436" s="70">
        <v>4750</v>
      </c>
      <c r="G436" s="70">
        <v>4750</v>
      </c>
      <c r="H436" s="70">
        <v>1.7894736842105263</v>
      </c>
      <c r="I436" s="70">
        <v>1.8421052631578947</v>
      </c>
      <c r="J436" s="274"/>
    </row>
    <row r="437" spans="1:10" x14ac:dyDescent="0.25">
      <c r="A437" s="70">
        <v>8750</v>
      </c>
      <c r="B437" s="70">
        <v>8500</v>
      </c>
      <c r="C437" s="70">
        <v>8000</v>
      </c>
      <c r="D437" s="70">
        <v>54</v>
      </c>
      <c r="E437" s="70">
        <v>57</v>
      </c>
      <c r="F437" s="70">
        <v>2750</v>
      </c>
      <c r="G437" s="70">
        <v>4750</v>
      </c>
      <c r="H437" s="70">
        <v>2.9090909090909092</v>
      </c>
      <c r="I437" s="70">
        <v>1.7894736842105263</v>
      </c>
      <c r="J437" s="274"/>
    </row>
    <row r="438" spans="1:10" x14ac:dyDescent="0.25">
      <c r="A438" s="70">
        <v>8500</v>
      </c>
      <c r="B438" s="70">
        <v>8000</v>
      </c>
      <c r="C438" s="70">
        <v>9250</v>
      </c>
      <c r="D438" s="70">
        <v>59</v>
      </c>
      <c r="E438" s="70">
        <v>54</v>
      </c>
      <c r="F438" s="70">
        <v>3750</v>
      </c>
      <c r="G438" s="70">
        <v>2750</v>
      </c>
      <c r="H438" s="70">
        <v>2.4666666666666668</v>
      </c>
      <c r="I438" s="70">
        <v>2.9090909090909092</v>
      </c>
      <c r="J438" s="274"/>
    </row>
    <row r="439" spans="1:10" x14ac:dyDescent="0.25">
      <c r="A439" s="70">
        <v>8000</v>
      </c>
      <c r="B439" s="70">
        <v>9250</v>
      </c>
      <c r="C439" s="70">
        <v>8250</v>
      </c>
      <c r="D439" s="70">
        <v>56</v>
      </c>
      <c r="E439" s="70">
        <v>59</v>
      </c>
      <c r="F439" s="70">
        <v>2750</v>
      </c>
      <c r="G439" s="70">
        <v>3750</v>
      </c>
      <c r="H439" s="70">
        <v>3</v>
      </c>
      <c r="I439" s="70">
        <v>2.4666666666666668</v>
      </c>
      <c r="J439" s="274"/>
    </row>
    <row r="440" spans="1:10" x14ac:dyDescent="0.25">
      <c r="A440" s="70">
        <v>9250</v>
      </c>
      <c r="B440" s="70">
        <v>8250</v>
      </c>
      <c r="C440" s="70">
        <v>8000</v>
      </c>
      <c r="D440" s="70">
        <v>57</v>
      </c>
      <c r="E440" s="70">
        <v>56</v>
      </c>
      <c r="F440" s="70">
        <v>1750</v>
      </c>
      <c r="G440" s="70">
        <v>2750</v>
      </c>
      <c r="H440" s="70">
        <v>4.5714285714285712</v>
      </c>
      <c r="I440" s="70">
        <v>3</v>
      </c>
      <c r="J440" s="274"/>
    </row>
    <row r="441" spans="1:10" x14ac:dyDescent="0.25">
      <c r="A441" s="70">
        <v>8250</v>
      </c>
      <c r="B441" s="70">
        <v>8000</v>
      </c>
      <c r="C441" s="70">
        <v>8250</v>
      </c>
      <c r="D441" s="70">
        <v>52</v>
      </c>
      <c r="E441" s="70">
        <v>57</v>
      </c>
      <c r="F441" s="70">
        <v>1750</v>
      </c>
      <c r="G441" s="70">
        <v>1750</v>
      </c>
      <c r="H441" s="70">
        <v>4.7142857142857144</v>
      </c>
      <c r="I441" s="70">
        <v>4.5714285714285712</v>
      </c>
      <c r="J441" s="274"/>
    </row>
    <row r="442" spans="1:10" x14ac:dyDescent="0.25">
      <c r="A442" s="70">
        <v>8000</v>
      </c>
      <c r="B442" s="70">
        <v>8250</v>
      </c>
      <c r="C442" s="70">
        <v>7000</v>
      </c>
      <c r="D442" s="70">
        <v>50</v>
      </c>
      <c r="E442" s="70">
        <v>52</v>
      </c>
      <c r="F442" s="70">
        <v>1750</v>
      </c>
      <c r="G442" s="70">
        <v>1750</v>
      </c>
      <c r="H442" s="70">
        <v>4</v>
      </c>
      <c r="I442" s="70">
        <v>4.7142857142857144</v>
      </c>
      <c r="J442" s="274"/>
    </row>
    <row r="443" spans="1:10" x14ac:dyDescent="0.25">
      <c r="A443" s="70">
        <v>8250</v>
      </c>
      <c r="B443" s="70">
        <v>7000</v>
      </c>
      <c r="C443" s="70">
        <v>7500</v>
      </c>
      <c r="D443" s="70">
        <v>39</v>
      </c>
      <c r="E443" s="70">
        <v>50</v>
      </c>
      <c r="F443" s="70">
        <v>1000</v>
      </c>
      <c r="G443" s="70">
        <v>1750</v>
      </c>
      <c r="H443" s="70">
        <v>7.5</v>
      </c>
      <c r="I443" s="70">
        <v>4</v>
      </c>
      <c r="J443" s="274"/>
    </row>
    <row r="444" spans="1:10" x14ac:dyDescent="0.25">
      <c r="A444" s="70">
        <v>7000</v>
      </c>
      <c r="B444" s="70">
        <v>7500</v>
      </c>
      <c r="C444" s="70">
        <v>8250</v>
      </c>
      <c r="D444" s="70">
        <v>48</v>
      </c>
      <c r="E444" s="70">
        <v>39</v>
      </c>
      <c r="F444" s="70">
        <v>1000</v>
      </c>
      <c r="G444" s="70">
        <v>1000</v>
      </c>
      <c r="H444" s="70">
        <v>8.25</v>
      </c>
      <c r="I444" s="70">
        <v>7.5</v>
      </c>
      <c r="J444" s="274"/>
    </row>
    <row r="445" spans="1:10" x14ac:dyDescent="0.25">
      <c r="A445" s="70">
        <v>7500</v>
      </c>
      <c r="B445" s="70">
        <v>8250</v>
      </c>
      <c r="C445" s="70">
        <v>7750</v>
      </c>
      <c r="D445" s="70">
        <v>46</v>
      </c>
      <c r="E445" s="70">
        <v>48</v>
      </c>
      <c r="F445" s="70">
        <v>3750</v>
      </c>
      <c r="G445" s="70">
        <v>1000</v>
      </c>
      <c r="H445" s="70">
        <v>2.0666666666666669</v>
      </c>
      <c r="I445" s="70">
        <v>8.25</v>
      </c>
      <c r="J445" s="274"/>
    </row>
    <row r="446" spans="1:10" x14ac:dyDescent="0.25">
      <c r="A446" s="70">
        <v>8250</v>
      </c>
      <c r="B446" s="70">
        <v>7750</v>
      </c>
      <c r="C446" s="70">
        <v>7500</v>
      </c>
      <c r="D446" s="70">
        <v>42</v>
      </c>
      <c r="E446" s="70">
        <v>46</v>
      </c>
      <c r="F446" s="70">
        <v>2750</v>
      </c>
      <c r="G446" s="70">
        <v>3750</v>
      </c>
      <c r="H446" s="70">
        <v>2.7272727272727271</v>
      </c>
      <c r="I446" s="70">
        <v>2.0666666666666669</v>
      </c>
      <c r="J446" s="274"/>
    </row>
    <row r="447" spans="1:10" x14ac:dyDescent="0.25">
      <c r="A447" s="70">
        <v>7750</v>
      </c>
      <c r="B447" s="70">
        <v>7500</v>
      </c>
      <c r="C447" s="70">
        <v>8000</v>
      </c>
      <c r="D447" s="70">
        <v>40</v>
      </c>
      <c r="E447" s="70">
        <v>42</v>
      </c>
      <c r="F447" s="70">
        <v>1000</v>
      </c>
      <c r="G447" s="70">
        <v>2750</v>
      </c>
      <c r="H447" s="70">
        <v>8</v>
      </c>
      <c r="I447" s="70">
        <v>2.7272727272727271</v>
      </c>
      <c r="J447" s="274"/>
    </row>
    <row r="448" spans="1:10" x14ac:dyDescent="0.25">
      <c r="A448" s="70">
        <v>7500</v>
      </c>
      <c r="B448" s="70">
        <v>8000</v>
      </c>
      <c r="C448" s="70">
        <v>9500</v>
      </c>
      <c r="D448" s="70">
        <v>51</v>
      </c>
      <c r="E448" s="70">
        <v>40</v>
      </c>
      <c r="F448" s="70">
        <v>3750</v>
      </c>
      <c r="G448" s="70">
        <v>1000</v>
      </c>
      <c r="H448" s="70">
        <v>2.5333333333333332</v>
      </c>
      <c r="I448" s="70">
        <v>8</v>
      </c>
      <c r="J448" s="274"/>
    </row>
    <row r="449" spans="1:10" x14ac:dyDescent="0.25">
      <c r="A449" s="70">
        <v>8000</v>
      </c>
      <c r="B449" s="70">
        <v>9500</v>
      </c>
      <c r="C449" s="70">
        <v>9750</v>
      </c>
      <c r="D449" s="70">
        <v>61</v>
      </c>
      <c r="E449" s="70">
        <v>51</v>
      </c>
      <c r="F449" s="70">
        <v>3750</v>
      </c>
      <c r="G449" s="70">
        <v>3750</v>
      </c>
      <c r="H449" s="70">
        <v>2.6</v>
      </c>
      <c r="I449" s="70">
        <v>2.5333333333333332</v>
      </c>
      <c r="J449" s="274"/>
    </row>
    <row r="450" spans="1:10" x14ac:dyDescent="0.25">
      <c r="A450" s="70">
        <v>9500</v>
      </c>
      <c r="B450" s="70">
        <v>9750</v>
      </c>
      <c r="C450" s="70">
        <v>9250</v>
      </c>
      <c r="D450" s="70">
        <v>51</v>
      </c>
      <c r="E450" s="70">
        <v>61</v>
      </c>
      <c r="F450" s="70">
        <v>3750</v>
      </c>
      <c r="G450" s="70">
        <v>3750</v>
      </c>
      <c r="H450" s="70">
        <v>2.4666666666666668</v>
      </c>
      <c r="I450" s="70">
        <v>2.6</v>
      </c>
      <c r="J450" s="274"/>
    </row>
    <row r="451" spans="1:10" x14ac:dyDescent="0.25">
      <c r="A451" s="70">
        <v>9750</v>
      </c>
      <c r="B451" s="70">
        <v>9250</v>
      </c>
      <c r="C451" s="70">
        <v>9000</v>
      </c>
      <c r="D451" s="70">
        <v>47</v>
      </c>
      <c r="E451" s="70">
        <v>51</v>
      </c>
      <c r="F451" s="70">
        <v>1750</v>
      </c>
      <c r="G451" s="70">
        <v>3750</v>
      </c>
      <c r="H451" s="70">
        <v>5.1428571428571432</v>
      </c>
      <c r="I451" s="70">
        <v>2.4666666666666668</v>
      </c>
      <c r="J451" s="274"/>
    </row>
    <row r="452" spans="1:10" x14ac:dyDescent="0.25">
      <c r="A452" s="70">
        <v>9250</v>
      </c>
      <c r="B452" s="70">
        <v>9000</v>
      </c>
      <c r="C452" s="70">
        <v>8500</v>
      </c>
      <c r="D452" s="70">
        <v>41</v>
      </c>
      <c r="E452" s="70">
        <v>47</v>
      </c>
      <c r="F452" s="70">
        <v>2750</v>
      </c>
      <c r="G452" s="70">
        <v>1750</v>
      </c>
      <c r="H452" s="70">
        <v>3.0909090909090908</v>
      </c>
      <c r="I452" s="70">
        <v>5.1428571428571432</v>
      </c>
      <c r="J452" s="274"/>
    </row>
    <row r="453" spans="1:10" x14ac:dyDescent="0.25">
      <c r="A453" s="70">
        <v>9000</v>
      </c>
      <c r="B453" s="70">
        <v>8500</v>
      </c>
      <c r="C453" s="70">
        <v>8000</v>
      </c>
      <c r="D453" s="70">
        <v>44</v>
      </c>
      <c r="E453" s="70">
        <v>41</v>
      </c>
      <c r="F453" s="70">
        <v>2750</v>
      </c>
      <c r="G453" s="70">
        <v>2750</v>
      </c>
      <c r="H453" s="70">
        <v>2.9090909090909092</v>
      </c>
      <c r="I453" s="70">
        <v>3.0909090909090908</v>
      </c>
      <c r="J453" s="274"/>
    </row>
    <row r="454" spans="1:10" x14ac:dyDescent="0.25">
      <c r="A454" s="70">
        <v>8500</v>
      </c>
      <c r="B454" s="70">
        <v>8000</v>
      </c>
      <c r="C454" s="70">
        <v>8750</v>
      </c>
      <c r="D454" s="70">
        <v>44</v>
      </c>
      <c r="E454" s="70">
        <v>44</v>
      </c>
      <c r="F454" s="70">
        <v>2750</v>
      </c>
      <c r="G454" s="70">
        <v>2750</v>
      </c>
      <c r="H454" s="70">
        <v>3.1818181818181817</v>
      </c>
      <c r="I454" s="70">
        <v>2.9090909090909092</v>
      </c>
      <c r="J454" s="274"/>
    </row>
    <row r="455" spans="1:10" x14ac:dyDescent="0.25">
      <c r="A455" s="70">
        <v>8000</v>
      </c>
      <c r="B455" s="70">
        <v>8750</v>
      </c>
      <c r="C455" s="70">
        <v>6750</v>
      </c>
      <c r="D455" s="70">
        <v>26</v>
      </c>
      <c r="E455" s="70">
        <v>44</v>
      </c>
      <c r="F455" s="70">
        <v>3750</v>
      </c>
      <c r="G455" s="70">
        <v>2750</v>
      </c>
      <c r="H455" s="70">
        <v>1.8</v>
      </c>
      <c r="I455" s="70">
        <v>3.1818181818181817</v>
      </c>
      <c r="J455" s="274"/>
    </row>
    <row r="456" spans="1:10" x14ac:dyDescent="0.25">
      <c r="A456" s="70">
        <v>8750</v>
      </c>
      <c r="B456" s="70">
        <v>6750</v>
      </c>
      <c r="C456" s="70">
        <v>10250</v>
      </c>
      <c r="D456" s="70">
        <v>45</v>
      </c>
      <c r="E456" s="70">
        <v>26</v>
      </c>
      <c r="F456" s="70">
        <v>4750</v>
      </c>
      <c r="G456" s="70">
        <v>3750</v>
      </c>
      <c r="H456" s="70">
        <v>2.1578947368421053</v>
      </c>
      <c r="I456" s="70">
        <v>1.8</v>
      </c>
      <c r="J456" s="274"/>
    </row>
    <row r="457" spans="1:10" x14ac:dyDescent="0.25">
      <c r="A457" s="70">
        <v>6750</v>
      </c>
      <c r="B457" s="70">
        <v>10250</v>
      </c>
      <c r="C457" s="70">
        <v>13500</v>
      </c>
      <c r="D457" s="70">
        <v>51</v>
      </c>
      <c r="E457" s="70">
        <v>45</v>
      </c>
      <c r="F457" s="70">
        <v>5750</v>
      </c>
      <c r="G457" s="70">
        <v>4750</v>
      </c>
      <c r="H457" s="70">
        <v>2.347826086956522</v>
      </c>
      <c r="I457" s="70">
        <v>2.1578947368421053</v>
      </c>
      <c r="J457" s="274"/>
    </row>
    <row r="458" spans="1:10" x14ac:dyDescent="0.25">
      <c r="A458" s="70">
        <v>10250</v>
      </c>
      <c r="B458" s="70">
        <v>13500</v>
      </c>
      <c r="C458" s="70">
        <v>13250</v>
      </c>
      <c r="D458" s="70">
        <v>49</v>
      </c>
      <c r="E458" s="70">
        <v>51</v>
      </c>
      <c r="F458" s="70">
        <v>6750</v>
      </c>
      <c r="G458" s="70">
        <v>5750</v>
      </c>
      <c r="H458" s="70">
        <v>1.962962962962963</v>
      </c>
      <c r="I458" s="70">
        <v>2.347826086956522</v>
      </c>
      <c r="J458" s="274"/>
    </row>
    <row r="459" spans="1:10" x14ac:dyDescent="0.25">
      <c r="A459" s="70">
        <v>13500</v>
      </c>
      <c r="B459" s="70">
        <v>13250</v>
      </c>
      <c r="C459" s="70">
        <v>12750</v>
      </c>
      <c r="D459" s="70">
        <v>50</v>
      </c>
      <c r="E459" s="70">
        <v>49</v>
      </c>
      <c r="F459" s="70">
        <v>5750</v>
      </c>
      <c r="G459" s="70">
        <v>6750</v>
      </c>
      <c r="H459" s="70">
        <v>2.2173913043478262</v>
      </c>
      <c r="I459" s="70">
        <v>1.962962962962963</v>
      </c>
      <c r="J459" s="274"/>
    </row>
    <row r="460" spans="1:10" x14ac:dyDescent="0.25">
      <c r="A460" s="70">
        <v>13250</v>
      </c>
      <c r="B460" s="70">
        <v>12750</v>
      </c>
      <c r="C460" s="70">
        <v>13000</v>
      </c>
      <c r="D460" s="70">
        <v>52</v>
      </c>
      <c r="E460" s="70">
        <v>50</v>
      </c>
      <c r="F460" s="70">
        <v>5750</v>
      </c>
      <c r="G460" s="70">
        <v>5750</v>
      </c>
      <c r="H460" s="70">
        <v>2.2608695652173911</v>
      </c>
      <c r="I460" s="70">
        <v>2.2173913043478262</v>
      </c>
      <c r="J460" s="274"/>
    </row>
    <row r="461" spans="1:10" x14ac:dyDescent="0.25">
      <c r="A461" s="70">
        <v>12750</v>
      </c>
      <c r="B461" s="70">
        <v>13000</v>
      </c>
      <c r="C461" s="70">
        <v>13750</v>
      </c>
      <c r="D461" s="70">
        <v>48</v>
      </c>
      <c r="E461" s="70">
        <v>52</v>
      </c>
      <c r="F461" s="70">
        <v>7750</v>
      </c>
      <c r="G461" s="70">
        <v>5750</v>
      </c>
      <c r="H461" s="70">
        <v>1.7741935483870968</v>
      </c>
      <c r="I461" s="70">
        <v>2.2608695652173911</v>
      </c>
      <c r="J461" s="274"/>
    </row>
    <row r="462" spans="1:10" x14ac:dyDescent="0.25">
      <c r="A462" s="70">
        <v>13000</v>
      </c>
      <c r="B462" s="70">
        <v>13750</v>
      </c>
      <c r="C462" s="70">
        <v>12750</v>
      </c>
      <c r="D462" s="70">
        <v>45</v>
      </c>
      <c r="E462" s="70">
        <v>48</v>
      </c>
      <c r="F462" s="70">
        <v>3750</v>
      </c>
      <c r="G462" s="70">
        <v>7750</v>
      </c>
      <c r="H462" s="70">
        <v>3.4</v>
      </c>
      <c r="I462" s="70">
        <v>1.7741935483870968</v>
      </c>
      <c r="J462" s="274"/>
    </row>
    <row r="463" spans="1:10" x14ac:dyDescent="0.25">
      <c r="A463" s="70">
        <v>13750</v>
      </c>
      <c r="B463" s="70">
        <v>12750</v>
      </c>
      <c r="C463" s="70">
        <v>12500</v>
      </c>
      <c r="D463" s="70">
        <v>42</v>
      </c>
      <c r="E463" s="70">
        <v>45</v>
      </c>
      <c r="F463" s="70">
        <v>2750</v>
      </c>
      <c r="G463" s="70">
        <v>3750</v>
      </c>
      <c r="H463" s="70">
        <v>4.5454545454545459</v>
      </c>
      <c r="I463" s="70">
        <v>3.4</v>
      </c>
      <c r="J463" s="274"/>
    </row>
    <row r="464" spans="1:10" x14ac:dyDescent="0.25">
      <c r="A464" s="70">
        <v>12750</v>
      </c>
      <c r="B464" s="70">
        <v>12500</v>
      </c>
      <c r="C464" s="70">
        <v>9000</v>
      </c>
      <c r="D464" s="70">
        <v>31</v>
      </c>
      <c r="E464" s="70">
        <v>42</v>
      </c>
      <c r="F464" s="70">
        <v>3750</v>
      </c>
      <c r="G464" s="70">
        <v>2750</v>
      </c>
      <c r="H464" s="70">
        <v>2.4</v>
      </c>
      <c r="I464" s="70">
        <v>4.5454545454545459</v>
      </c>
      <c r="J464" s="274"/>
    </row>
    <row r="465" spans="1:10" x14ac:dyDescent="0.25">
      <c r="A465" s="70">
        <v>12500</v>
      </c>
      <c r="B465" s="70">
        <v>9000</v>
      </c>
      <c r="C465" s="70">
        <v>9750</v>
      </c>
      <c r="D465" s="70">
        <v>43</v>
      </c>
      <c r="E465" s="70">
        <v>31</v>
      </c>
      <c r="F465" s="70">
        <v>4750</v>
      </c>
      <c r="G465" s="70">
        <v>3750</v>
      </c>
      <c r="H465" s="70">
        <v>2.0526315789473686</v>
      </c>
      <c r="I465" s="70">
        <v>2.4</v>
      </c>
      <c r="J465" s="274"/>
    </row>
    <row r="466" spans="1:10" x14ac:dyDescent="0.25">
      <c r="A466" s="70">
        <v>9000</v>
      </c>
      <c r="B466" s="70">
        <v>9750</v>
      </c>
      <c r="C466" s="70">
        <v>12750</v>
      </c>
      <c r="D466" s="70">
        <v>50</v>
      </c>
      <c r="E466" s="70">
        <v>43</v>
      </c>
      <c r="F466" s="70">
        <v>6750</v>
      </c>
      <c r="G466" s="70">
        <v>4750</v>
      </c>
      <c r="H466" s="70">
        <v>1.8888888888888888</v>
      </c>
      <c r="I466" s="70">
        <v>2.0526315789473686</v>
      </c>
      <c r="J466" s="274"/>
    </row>
    <row r="467" spans="1:10" x14ac:dyDescent="0.25">
      <c r="A467" s="70">
        <v>9750</v>
      </c>
      <c r="B467" s="70">
        <v>12750</v>
      </c>
      <c r="C467" s="70">
        <v>12250</v>
      </c>
      <c r="D467" s="70">
        <v>44</v>
      </c>
      <c r="E467" s="70">
        <v>50</v>
      </c>
      <c r="F467" s="70">
        <v>4750</v>
      </c>
      <c r="G467" s="70">
        <v>6750</v>
      </c>
      <c r="H467" s="70">
        <v>2.5789473684210527</v>
      </c>
      <c r="I467" s="70">
        <v>1.8888888888888888</v>
      </c>
      <c r="J467" s="274"/>
    </row>
    <row r="468" spans="1:10" x14ac:dyDescent="0.25">
      <c r="A468" s="70">
        <v>12750</v>
      </c>
      <c r="B468" s="70">
        <v>12250</v>
      </c>
      <c r="C468" s="70">
        <v>11500</v>
      </c>
      <c r="D468" s="70">
        <v>40</v>
      </c>
      <c r="E468" s="70">
        <v>44</v>
      </c>
      <c r="F468" s="70">
        <v>5750</v>
      </c>
      <c r="G468" s="70">
        <v>4750</v>
      </c>
      <c r="H468" s="70">
        <v>2</v>
      </c>
      <c r="I468" s="70">
        <v>2.5789473684210527</v>
      </c>
      <c r="J468" s="274"/>
    </row>
    <row r="469" spans="1:10" x14ac:dyDescent="0.25">
      <c r="A469" s="70">
        <v>12250</v>
      </c>
      <c r="B469" s="70">
        <v>11500</v>
      </c>
      <c r="C469" s="70">
        <v>12500</v>
      </c>
      <c r="D469" s="70">
        <v>45</v>
      </c>
      <c r="E469" s="70">
        <v>40</v>
      </c>
      <c r="F469" s="70">
        <v>5750</v>
      </c>
      <c r="G469" s="70">
        <v>5750</v>
      </c>
      <c r="H469" s="70">
        <v>2.1739130434782608</v>
      </c>
      <c r="I469" s="70">
        <v>2</v>
      </c>
      <c r="J469" s="274"/>
    </row>
    <row r="470" spans="1:10" x14ac:dyDescent="0.25">
      <c r="A470" s="70">
        <v>11500</v>
      </c>
      <c r="B470" s="70">
        <v>12500</v>
      </c>
      <c r="C470" s="70">
        <v>11250</v>
      </c>
      <c r="D470" s="70">
        <v>41</v>
      </c>
      <c r="E470" s="70">
        <v>45</v>
      </c>
      <c r="F470" s="70">
        <v>6750</v>
      </c>
      <c r="G470" s="70">
        <v>5750</v>
      </c>
      <c r="H470" s="70">
        <v>1.6666666666666667</v>
      </c>
      <c r="I470" s="70">
        <v>2.1739130434782608</v>
      </c>
      <c r="J470" s="274"/>
    </row>
    <row r="471" spans="1:10" x14ac:dyDescent="0.25">
      <c r="A471" s="70">
        <v>12500</v>
      </c>
      <c r="B471" s="70">
        <v>11250</v>
      </c>
      <c r="C471" s="70">
        <v>12750</v>
      </c>
      <c r="D471" s="70">
        <v>45</v>
      </c>
      <c r="E471" s="70">
        <v>41</v>
      </c>
      <c r="F471" s="70">
        <v>4750</v>
      </c>
      <c r="G471" s="70">
        <v>6750</v>
      </c>
      <c r="H471" s="70">
        <v>2.6842105263157894</v>
      </c>
      <c r="I471" s="70">
        <v>1.6666666666666667</v>
      </c>
      <c r="J471" s="274"/>
    </row>
    <row r="472" spans="1:10" x14ac:dyDescent="0.25">
      <c r="A472" s="70">
        <v>11250</v>
      </c>
      <c r="B472" s="70">
        <v>12750</v>
      </c>
      <c r="C472" s="70">
        <v>12000</v>
      </c>
      <c r="D472" s="70">
        <v>45</v>
      </c>
      <c r="E472" s="70">
        <v>45</v>
      </c>
      <c r="F472" s="70">
        <v>5750</v>
      </c>
      <c r="G472" s="70">
        <v>4750</v>
      </c>
      <c r="H472" s="70">
        <v>2.0869565217391304</v>
      </c>
      <c r="I472" s="70">
        <v>2.6842105263157894</v>
      </c>
      <c r="J472" s="274"/>
    </row>
    <row r="473" spans="1:10" x14ac:dyDescent="0.25">
      <c r="A473" s="70">
        <v>12750</v>
      </c>
      <c r="B473" s="70">
        <v>12000</v>
      </c>
      <c r="C473" s="70">
        <v>13000</v>
      </c>
      <c r="D473" s="70">
        <v>33</v>
      </c>
      <c r="E473" s="70">
        <v>45</v>
      </c>
      <c r="F473" s="70">
        <v>5750</v>
      </c>
      <c r="G473" s="70">
        <v>5750</v>
      </c>
      <c r="H473" s="70">
        <v>2.2608695652173911</v>
      </c>
      <c r="I473" s="70">
        <v>2.0869565217391304</v>
      </c>
      <c r="J473" s="274"/>
    </row>
    <row r="474" spans="1:10" x14ac:dyDescent="0.25">
      <c r="A474" s="70">
        <v>12000</v>
      </c>
      <c r="B474" s="70">
        <v>13000</v>
      </c>
      <c r="C474" s="70">
        <v>11250</v>
      </c>
      <c r="D474" s="70">
        <v>36</v>
      </c>
      <c r="E474" s="70">
        <v>33</v>
      </c>
      <c r="F474" s="70">
        <v>5750</v>
      </c>
      <c r="G474" s="70">
        <v>5750</v>
      </c>
      <c r="H474" s="70">
        <v>1.9565217391304348</v>
      </c>
      <c r="I474" s="70">
        <v>2.2608695652173911</v>
      </c>
      <c r="J474" s="274"/>
    </row>
    <row r="475" spans="1:10" x14ac:dyDescent="0.25">
      <c r="A475" s="70">
        <v>13000</v>
      </c>
      <c r="B475" s="70">
        <v>11250</v>
      </c>
      <c r="C475" s="70">
        <v>13000</v>
      </c>
      <c r="D475" s="70">
        <v>36</v>
      </c>
      <c r="E475" s="70">
        <v>36</v>
      </c>
      <c r="F475" s="70">
        <v>5750</v>
      </c>
      <c r="G475" s="70">
        <v>5750</v>
      </c>
      <c r="H475" s="70">
        <v>2.2608695652173911</v>
      </c>
      <c r="I475" s="70">
        <v>1.9565217391304348</v>
      </c>
      <c r="J475" s="274"/>
    </row>
    <row r="476" spans="1:10" x14ac:dyDescent="0.25">
      <c r="A476" s="70">
        <v>11250</v>
      </c>
      <c r="B476" s="70">
        <v>13000</v>
      </c>
      <c r="C476" s="70">
        <v>14250</v>
      </c>
      <c r="D476" s="70">
        <v>45</v>
      </c>
      <c r="E476" s="70">
        <v>36</v>
      </c>
      <c r="F476" s="70">
        <v>9750</v>
      </c>
      <c r="G476" s="70">
        <v>5750</v>
      </c>
      <c r="H476" s="70">
        <v>1.4615384615384615</v>
      </c>
      <c r="I476" s="70">
        <v>2.2608695652173911</v>
      </c>
      <c r="J476" s="274"/>
    </row>
    <row r="477" spans="1:10" x14ac:dyDescent="0.25">
      <c r="A477" s="70">
        <v>13000</v>
      </c>
      <c r="B477" s="70">
        <v>14250</v>
      </c>
      <c r="C477" s="70">
        <v>13500</v>
      </c>
      <c r="D477" s="70">
        <v>41</v>
      </c>
      <c r="E477" s="70">
        <v>45</v>
      </c>
      <c r="F477" s="70">
        <v>4750</v>
      </c>
      <c r="G477" s="70">
        <v>9750</v>
      </c>
      <c r="H477" s="70">
        <v>2.8421052631578947</v>
      </c>
      <c r="I477" s="70">
        <v>1.4615384615384615</v>
      </c>
      <c r="J477" s="274"/>
    </row>
    <row r="478" spans="1:10" x14ac:dyDescent="0.25">
      <c r="A478" s="70">
        <v>14250</v>
      </c>
      <c r="B478" s="70">
        <v>13500</v>
      </c>
      <c r="C478" s="70">
        <v>12750</v>
      </c>
      <c r="D478" s="70">
        <v>43</v>
      </c>
      <c r="E478" s="70">
        <v>41</v>
      </c>
      <c r="F478" s="70">
        <v>3750</v>
      </c>
      <c r="G478" s="70">
        <v>4750</v>
      </c>
      <c r="H478" s="70">
        <v>3.4</v>
      </c>
      <c r="I478" s="70">
        <v>2.8421052631578947</v>
      </c>
      <c r="J478" s="274"/>
    </row>
    <row r="479" spans="1:10" x14ac:dyDescent="0.25">
      <c r="A479" s="70">
        <v>13500</v>
      </c>
      <c r="B479" s="70">
        <v>12750</v>
      </c>
      <c r="C479" s="70">
        <v>13000</v>
      </c>
      <c r="D479" s="70">
        <v>58</v>
      </c>
      <c r="E479" s="70">
        <v>43</v>
      </c>
      <c r="F479" s="70">
        <v>4750</v>
      </c>
      <c r="G479" s="70">
        <v>3750</v>
      </c>
      <c r="H479" s="70">
        <v>2.736842105263158</v>
      </c>
      <c r="I479" s="70">
        <v>3.4</v>
      </c>
      <c r="J479" s="274"/>
    </row>
    <row r="480" spans="1:10" x14ac:dyDescent="0.25">
      <c r="A480" s="70">
        <v>12750</v>
      </c>
      <c r="B480" s="70">
        <v>13000</v>
      </c>
      <c r="C480" s="70">
        <v>12000</v>
      </c>
      <c r="D480" s="70">
        <v>47</v>
      </c>
      <c r="E480" s="70">
        <v>58</v>
      </c>
      <c r="F480" s="70">
        <v>6750</v>
      </c>
      <c r="G480" s="70">
        <v>4750</v>
      </c>
      <c r="H480" s="70">
        <v>1.7777777777777777</v>
      </c>
      <c r="I480" s="70">
        <v>2.736842105263158</v>
      </c>
      <c r="J480" s="274"/>
    </row>
    <row r="481" spans="1:10" x14ac:dyDescent="0.25">
      <c r="A481" s="70">
        <v>13000</v>
      </c>
      <c r="B481" s="70">
        <v>12000</v>
      </c>
      <c r="C481" s="70">
        <v>13500</v>
      </c>
      <c r="D481" s="70">
        <v>48</v>
      </c>
      <c r="E481" s="70">
        <v>47</v>
      </c>
      <c r="F481" s="70">
        <v>5750</v>
      </c>
      <c r="G481" s="70">
        <v>6750</v>
      </c>
      <c r="H481" s="70">
        <v>2.347826086956522</v>
      </c>
      <c r="I481" s="70">
        <v>1.7777777777777777</v>
      </c>
      <c r="J481" s="274"/>
    </row>
    <row r="482" spans="1:10" x14ac:dyDescent="0.25">
      <c r="A482" s="70">
        <v>12000</v>
      </c>
      <c r="B482" s="70">
        <v>13500</v>
      </c>
      <c r="C482" s="70">
        <v>13250</v>
      </c>
      <c r="D482" s="70">
        <v>51</v>
      </c>
      <c r="E482" s="70">
        <v>48</v>
      </c>
      <c r="F482" s="70">
        <v>4750</v>
      </c>
      <c r="G482" s="70">
        <v>5750</v>
      </c>
      <c r="H482" s="70">
        <v>2.7894736842105261</v>
      </c>
      <c r="I482" s="70">
        <v>2.347826086956522</v>
      </c>
      <c r="J482" s="274"/>
    </row>
    <row r="483" spans="1:10" x14ac:dyDescent="0.25">
      <c r="A483" s="70">
        <v>13500</v>
      </c>
      <c r="B483" s="70">
        <v>13250</v>
      </c>
      <c r="C483" s="70">
        <v>12250</v>
      </c>
      <c r="D483" s="70">
        <v>46</v>
      </c>
      <c r="E483" s="70">
        <v>51</v>
      </c>
      <c r="F483" s="70">
        <v>4750</v>
      </c>
      <c r="G483" s="70">
        <v>4750</v>
      </c>
      <c r="H483" s="70">
        <v>2.5789473684210527</v>
      </c>
      <c r="I483" s="70">
        <v>2.7894736842105261</v>
      </c>
      <c r="J483" s="274"/>
    </row>
    <row r="484" spans="1:10" x14ac:dyDescent="0.25">
      <c r="A484" s="70">
        <v>13250</v>
      </c>
      <c r="B484" s="70">
        <v>12250</v>
      </c>
      <c r="C484" s="70">
        <v>11750</v>
      </c>
      <c r="D484" s="70">
        <v>46</v>
      </c>
      <c r="E484" s="70">
        <v>46</v>
      </c>
      <c r="F484" s="70">
        <v>3750</v>
      </c>
      <c r="G484" s="70">
        <v>4750</v>
      </c>
      <c r="H484" s="70">
        <v>3.1333333333333333</v>
      </c>
      <c r="I484" s="70">
        <v>2.5789473684210527</v>
      </c>
      <c r="J484" s="274"/>
    </row>
    <row r="485" spans="1:10" x14ac:dyDescent="0.25">
      <c r="A485" s="70">
        <v>12250</v>
      </c>
      <c r="B485" s="70">
        <v>11750</v>
      </c>
      <c r="C485" s="70">
        <v>12500</v>
      </c>
      <c r="D485" s="70">
        <v>42</v>
      </c>
      <c r="E485" s="70">
        <v>46</v>
      </c>
      <c r="F485" s="70">
        <v>3750</v>
      </c>
      <c r="G485" s="70">
        <v>3750</v>
      </c>
      <c r="H485" s="70">
        <v>3.3333333333333335</v>
      </c>
      <c r="I485" s="70">
        <v>3.1333333333333333</v>
      </c>
      <c r="J485" s="274"/>
    </row>
    <row r="486" spans="1:10" x14ac:dyDescent="0.25">
      <c r="A486" s="70">
        <v>11750</v>
      </c>
      <c r="B486" s="70">
        <v>12500</v>
      </c>
      <c r="C486" s="70">
        <v>13250</v>
      </c>
      <c r="D486" s="70">
        <v>52</v>
      </c>
      <c r="E486" s="70">
        <v>42</v>
      </c>
      <c r="F486" s="70">
        <v>7750</v>
      </c>
      <c r="G486" s="70">
        <v>3750</v>
      </c>
      <c r="H486" s="70">
        <v>1.7096774193548387</v>
      </c>
      <c r="I486" s="70">
        <v>3.3333333333333335</v>
      </c>
      <c r="J486" s="274"/>
    </row>
    <row r="487" spans="1:10" x14ac:dyDescent="0.25">
      <c r="A487" s="70">
        <v>12500</v>
      </c>
      <c r="B487" s="70">
        <v>13250</v>
      </c>
      <c r="C487" s="70">
        <v>12250</v>
      </c>
      <c r="D487" s="70">
        <v>46</v>
      </c>
      <c r="E487" s="70">
        <v>52</v>
      </c>
      <c r="F487" s="70">
        <v>4750</v>
      </c>
      <c r="G487" s="70">
        <v>7750</v>
      </c>
      <c r="H487" s="70">
        <v>2.5789473684210527</v>
      </c>
      <c r="I487" s="70">
        <v>1.7096774193548387</v>
      </c>
      <c r="J487" s="274"/>
    </row>
    <row r="488" spans="1:10" x14ac:dyDescent="0.25">
      <c r="A488" s="70">
        <v>13250</v>
      </c>
      <c r="B488" s="70">
        <v>12250</v>
      </c>
      <c r="C488" s="70">
        <v>12750</v>
      </c>
      <c r="D488" s="70">
        <v>41</v>
      </c>
      <c r="E488" s="70">
        <v>46</v>
      </c>
      <c r="F488" s="70">
        <v>3750</v>
      </c>
      <c r="G488" s="70">
        <v>4750</v>
      </c>
      <c r="H488" s="70">
        <v>3.4</v>
      </c>
      <c r="I488" s="70">
        <v>2.5789473684210527</v>
      </c>
      <c r="J488" s="274"/>
    </row>
    <row r="489" spans="1:10" x14ac:dyDescent="0.25">
      <c r="A489" s="70">
        <v>12250</v>
      </c>
      <c r="B489" s="70">
        <v>12750</v>
      </c>
      <c r="C489" s="70">
        <v>10500</v>
      </c>
      <c r="D489" s="70">
        <v>41</v>
      </c>
      <c r="E489" s="70">
        <v>41</v>
      </c>
      <c r="F489" s="70">
        <v>4750</v>
      </c>
      <c r="G489" s="70">
        <v>3750</v>
      </c>
      <c r="H489" s="70">
        <v>2.2105263157894739</v>
      </c>
      <c r="I489" s="70">
        <v>3.4</v>
      </c>
      <c r="J489" s="274"/>
    </row>
    <row r="490" spans="1:10" x14ac:dyDescent="0.25">
      <c r="A490" s="70">
        <v>12750</v>
      </c>
      <c r="B490" s="70">
        <v>10500</v>
      </c>
      <c r="C490" s="70">
        <v>10750</v>
      </c>
      <c r="D490" s="70">
        <v>51</v>
      </c>
      <c r="E490" s="70">
        <v>41</v>
      </c>
      <c r="F490" s="70">
        <v>2750</v>
      </c>
      <c r="G490" s="70">
        <v>4750</v>
      </c>
      <c r="H490" s="70">
        <v>3.9090909090909092</v>
      </c>
      <c r="I490" s="70">
        <v>2.2105263157894739</v>
      </c>
      <c r="J490" s="274"/>
    </row>
    <row r="491" spans="1:10" x14ac:dyDescent="0.25">
      <c r="A491" s="70">
        <v>10500</v>
      </c>
      <c r="B491" s="70">
        <v>10750</v>
      </c>
      <c r="C491" s="70">
        <v>13750</v>
      </c>
      <c r="D491" s="70">
        <v>55</v>
      </c>
      <c r="E491" s="70">
        <v>51</v>
      </c>
      <c r="F491" s="70">
        <v>4750</v>
      </c>
      <c r="G491" s="70">
        <v>2750</v>
      </c>
      <c r="H491" s="70">
        <v>2.8947368421052633</v>
      </c>
      <c r="I491" s="70">
        <v>3.9090909090909092</v>
      </c>
      <c r="J491" s="274"/>
    </row>
    <row r="492" spans="1:10" x14ac:dyDescent="0.25">
      <c r="A492" s="70">
        <v>10750</v>
      </c>
      <c r="B492" s="70">
        <v>13750</v>
      </c>
      <c r="C492" s="70">
        <v>12250</v>
      </c>
      <c r="D492" s="70">
        <v>50</v>
      </c>
      <c r="E492" s="70">
        <v>55</v>
      </c>
      <c r="F492" s="70">
        <v>2750</v>
      </c>
      <c r="G492" s="70">
        <v>4750</v>
      </c>
      <c r="H492" s="70">
        <v>4.4545454545454541</v>
      </c>
      <c r="I492" s="70">
        <v>2.8947368421052633</v>
      </c>
      <c r="J492" s="274"/>
    </row>
    <row r="493" spans="1:10" x14ac:dyDescent="0.25">
      <c r="A493" s="70">
        <v>13750</v>
      </c>
      <c r="B493" s="70">
        <v>12250</v>
      </c>
      <c r="C493" s="70">
        <v>12500</v>
      </c>
      <c r="D493" s="70">
        <v>53</v>
      </c>
      <c r="E493" s="70">
        <v>50</v>
      </c>
      <c r="F493" s="70">
        <v>2750</v>
      </c>
      <c r="G493" s="70">
        <v>2750</v>
      </c>
      <c r="H493" s="70">
        <v>4.5454545454545459</v>
      </c>
      <c r="I493" s="70">
        <v>4.4545454545454541</v>
      </c>
      <c r="J493" s="274"/>
    </row>
    <row r="494" spans="1:10" x14ac:dyDescent="0.25">
      <c r="A494" s="70">
        <v>12250</v>
      </c>
      <c r="B494" s="70">
        <v>12500</v>
      </c>
      <c r="C494" s="70">
        <v>12000</v>
      </c>
      <c r="D494" s="70">
        <v>51</v>
      </c>
      <c r="E494" s="70">
        <v>53</v>
      </c>
      <c r="F494" s="70">
        <v>2750</v>
      </c>
      <c r="G494" s="70">
        <v>2750</v>
      </c>
      <c r="H494" s="70">
        <v>4.3636363636363633</v>
      </c>
      <c r="I494" s="70">
        <v>4.5454545454545459</v>
      </c>
      <c r="J494" s="274"/>
    </row>
    <row r="495" spans="1:10" x14ac:dyDescent="0.25">
      <c r="A495" s="70">
        <v>12500</v>
      </c>
      <c r="B495" s="70">
        <v>12000</v>
      </c>
      <c r="C495" s="70">
        <v>12500</v>
      </c>
      <c r="D495" s="70">
        <v>56</v>
      </c>
      <c r="E495" s="70">
        <v>51</v>
      </c>
      <c r="F495" s="70">
        <v>2750</v>
      </c>
      <c r="G495" s="70">
        <v>2750</v>
      </c>
      <c r="H495" s="70">
        <v>4.5454545454545459</v>
      </c>
      <c r="I495" s="70">
        <v>4.3636363636363633</v>
      </c>
      <c r="J495" s="274"/>
    </row>
    <row r="496" spans="1:10" x14ac:dyDescent="0.25">
      <c r="A496" s="70">
        <v>12000</v>
      </c>
      <c r="B496" s="70">
        <v>12500</v>
      </c>
      <c r="C496" s="70">
        <v>13500</v>
      </c>
      <c r="D496" s="70">
        <v>55</v>
      </c>
      <c r="E496" s="70">
        <v>56</v>
      </c>
      <c r="F496" s="70">
        <v>6750</v>
      </c>
      <c r="G496" s="70">
        <v>2750</v>
      </c>
      <c r="H496" s="70">
        <v>2</v>
      </c>
      <c r="I496" s="70">
        <v>4.5454545454545459</v>
      </c>
      <c r="J496" s="274"/>
    </row>
    <row r="497" spans="1:10" x14ac:dyDescent="0.25">
      <c r="A497" s="70">
        <v>12500</v>
      </c>
      <c r="B497" s="70">
        <v>13500</v>
      </c>
      <c r="C497" s="70">
        <v>12000</v>
      </c>
      <c r="D497" s="70">
        <v>60</v>
      </c>
      <c r="E497" s="70">
        <v>55</v>
      </c>
      <c r="F497" s="70">
        <v>2750</v>
      </c>
      <c r="G497" s="70">
        <v>6750</v>
      </c>
      <c r="H497" s="70">
        <v>4.3636363636363633</v>
      </c>
      <c r="I497" s="70">
        <v>2</v>
      </c>
      <c r="J497" s="274"/>
    </row>
    <row r="498" spans="1:10" x14ac:dyDescent="0.25">
      <c r="A498" s="70">
        <v>13500</v>
      </c>
      <c r="B498" s="70">
        <v>12000</v>
      </c>
      <c r="C498" s="70">
        <v>12000</v>
      </c>
      <c r="D498" s="70">
        <v>58</v>
      </c>
      <c r="E498" s="70">
        <v>60</v>
      </c>
      <c r="F498" s="70">
        <v>1750</v>
      </c>
      <c r="G498" s="70">
        <v>2750</v>
      </c>
      <c r="H498" s="70">
        <v>6.8571428571428568</v>
      </c>
      <c r="I498" s="70">
        <v>4.3636363636363633</v>
      </c>
      <c r="J498" s="274"/>
    </row>
    <row r="499" spans="1:10" x14ac:dyDescent="0.25">
      <c r="A499" s="70">
        <v>12000</v>
      </c>
      <c r="B499" s="70">
        <v>12000</v>
      </c>
      <c r="C499" s="70">
        <v>11250</v>
      </c>
      <c r="D499" s="70">
        <v>48</v>
      </c>
      <c r="E499" s="70">
        <v>58</v>
      </c>
      <c r="F499" s="70">
        <v>5750</v>
      </c>
      <c r="G499" s="70">
        <v>1750</v>
      </c>
      <c r="H499" s="70">
        <v>1.9565217391304348</v>
      </c>
      <c r="I499" s="70">
        <v>6.8571428571428568</v>
      </c>
      <c r="J499" s="274"/>
    </row>
    <row r="500" spans="1:10" x14ac:dyDescent="0.25">
      <c r="A500" s="70">
        <v>12000</v>
      </c>
      <c r="B500" s="70">
        <v>11250</v>
      </c>
      <c r="C500" s="70">
        <v>9000</v>
      </c>
      <c r="D500" s="70">
        <v>30</v>
      </c>
      <c r="E500" s="70">
        <v>48</v>
      </c>
      <c r="F500" s="70">
        <v>6750</v>
      </c>
      <c r="G500" s="70">
        <v>5750</v>
      </c>
      <c r="H500" s="70">
        <v>1.3333333333333333</v>
      </c>
      <c r="I500" s="70">
        <v>1.9565217391304348</v>
      </c>
      <c r="J500" s="274"/>
    </row>
    <row r="501" spans="1:10" x14ac:dyDescent="0.25">
      <c r="A501" s="70">
        <v>11250</v>
      </c>
      <c r="B501" s="70">
        <v>9000</v>
      </c>
      <c r="C501" s="70">
        <v>9250</v>
      </c>
      <c r="D501" s="70">
        <v>39</v>
      </c>
      <c r="E501" s="70">
        <v>30</v>
      </c>
      <c r="F501" s="70">
        <v>4750</v>
      </c>
      <c r="G501" s="70">
        <v>6750</v>
      </c>
      <c r="H501" s="70">
        <v>1.9473684210526316</v>
      </c>
      <c r="I501" s="70">
        <v>1.3333333333333333</v>
      </c>
      <c r="J501" s="274"/>
    </row>
    <row r="502" spans="1:10" x14ac:dyDescent="0.25">
      <c r="A502" s="70">
        <v>9000</v>
      </c>
      <c r="B502" s="70">
        <v>9250</v>
      </c>
      <c r="C502" s="70">
        <v>9500</v>
      </c>
      <c r="D502" s="70">
        <v>47</v>
      </c>
      <c r="E502" s="70">
        <v>39</v>
      </c>
      <c r="F502" s="70">
        <v>1750</v>
      </c>
      <c r="G502" s="70">
        <v>4750</v>
      </c>
      <c r="H502" s="70">
        <v>5.4285714285714288</v>
      </c>
      <c r="I502" s="70">
        <v>1.9473684210526316</v>
      </c>
      <c r="J502" s="274"/>
    </row>
    <row r="503" spans="1:10" x14ac:dyDescent="0.25">
      <c r="A503" s="70">
        <v>9250</v>
      </c>
      <c r="B503" s="70">
        <v>9500</v>
      </c>
      <c r="C503" s="70">
        <v>8750</v>
      </c>
      <c r="D503" s="70">
        <v>37</v>
      </c>
      <c r="E503" s="70">
        <v>47</v>
      </c>
      <c r="F503" s="70">
        <v>6750</v>
      </c>
      <c r="G503" s="70">
        <v>1750</v>
      </c>
      <c r="H503" s="70">
        <v>1.2962962962962963</v>
      </c>
      <c r="I503" s="70">
        <v>5.4285714285714288</v>
      </c>
      <c r="J503" s="274"/>
    </row>
    <row r="504" spans="1:10" x14ac:dyDescent="0.25">
      <c r="A504" s="70">
        <v>9500</v>
      </c>
      <c r="B504" s="70">
        <v>8750</v>
      </c>
      <c r="C504" s="70">
        <v>10000</v>
      </c>
      <c r="D504" s="70">
        <v>40</v>
      </c>
      <c r="E504" s="70">
        <v>37</v>
      </c>
      <c r="F504" s="70">
        <v>6750</v>
      </c>
      <c r="G504" s="70">
        <v>6750</v>
      </c>
      <c r="H504" s="70">
        <v>1.4814814814814814</v>
      </c>
      <c r="I504" s="70">
        <v>1.2962962962962963</v>
      </c>
      <c r="J504" s="274"/>
    </row>
    <row r="505" spans="1:10" x14ac:dyDescent="0.25">
      <c r="A505" s="70">
        <v>8750</v>
      </c>
      <c r="B505" s="70">
        <v>10000</v>
      </c>
      <c r="C505" s="70">
        <v>11250</v>
      </c>
      <c r="D505" s="70">
        <v>49</v>
      </c>
      <c r="E505" s="70">
        <v>40</v>
      </c>
      <c r="F505" s="70">
        <v>3750</v>
      </c>
      <c r="G505" s="70">
        <v>6750</v>
      </c>
      <c r="H505" s="70">
        <v>3</v>
      </c>
      <c r="I505" s="70">
        <v>1.4814814814814814</v>
      </c>
      <c r="J505" s="274"/>
    </row>
    <row r="506" spans="1:10" x14ac:dyDescent="0.25">
      <c r="A506" s="70">
        <v>10000</v>
      </c>
      <c r="B506" s="70">
        <v>11250</v>
      </c>
      <c r="C506" s="70">
        <v>10750</v>
      </c>
      <c r="D506" s="70">
        <v>50</v>
      </c>
      <c r="E506" s="70">
        <v>49</v>
      </c>
      <c r="F506" s="70">
        <v>3750</v>
      </c>
      <c r="G506" s="70">
        <v>3750</v>
      </c>
      <c r="H506" s="70">
        <v>2.8666666666666667</v>
      </c>
      <c r="I506" s="70">
        <v>3</v>
      </c>
      <c r="J506" s="274"/>
    </row>
    <row r="507" spans="1:10" x14ac:dyDescent="0.25">
      <c r="A507" s="70">
        <v>11250</v>
      </c>
      <c r="B507" s="70">
        <v>10750</v>
      </c>
      <c r="C507" s="70">
        <v>13250</v>
      </c>
      <c r="D507" s="70">
        <v>47</v>
      </c>
      <c r="E507" s="70">
        <v>50</v>
      </c>
      <c r="F507" s="70">
        <v>2750</v>
      </c>
      <c r="G507" s="70">
        <v>3750</v>
      </c>
      <c r="H507" s="70">
        <v>4.8181818181818183</v>
      </c>
      <c r="I507" s="70">
        <v>2.8666666666666667</v>
      </c>
      <c r="J507" s="274"/>
    </row>
    <row r="508" spans="1:10" x14ac:dyDescent="0.25">
      <c r="A508" s="70">
        <v>10750</v>
      </c>
      <c r="B508" s="70">
        <v>13250</v>
      </c>
      <c r="C508" s="70">
        <v>13500</v>
      </c>
      <c r="D508" s="70">
        <v>58</v>
      </c>
      <c r="E508" s="70">
        <v>47</v>
      </c>
      <c r="F508" s="70">
        <v>5750</v>
      </c>
      <c r="G508" s="70">
        <v>2750</v>
      </c>
      <c r="H508" s="70">
        <v>2.347826086956522</v>
      </c>
      <c r="I508" s="70">
        <v>4.8181818181818183</v>
      </c>
      <c r="J508" s="274"/>
    </row>
    <row r="509" spans="1:10" x14ac:dyDescent="0.25">
      <c r="A509" s="70">
        <v>13250</v>
      </c>
      <c r="B509" s="70">
        <v>13500</v>
      </c>
      <c r="C509" s="70">
        <v>13500</v>
      </c>
      <c r="D509" s="70">
        <v>56</v>
      </c>
      <c r="E509" s="70">
        <v>58</v>
      </c>
      <c r="F509" s="70">
        <v>5750</v>
      </c>
      <c r="G509" s="70">
        <v>5750</v>
      </c>
      <c r="H509" s="70">
        <v>2.347826086956522</v>
      </c>
      <c r="I509" s="70">
        <v>2.347826086956522</v>
      </c>
      <c r="J509" s="274"/>
    </row>
    <row r="510" spans="1:10" x14ac:dyDescent="0.25">
      <c r="A510" s="70">
        <v>13500</v>
      </c>
      <c r="B510" s="70">
        <v>13500</v>
      </c>
      <c r="C510" s="70">
        <v>12500</v>
      </c>
      <c r="D510" s="70">
        <v>47</v>
      </c>
      <c r="E510" s="70">
        <v>56</v>
      </c>
      <c r="F510" s="70">
        <v>6750</v>
      </c>
      <c r="G510" s="70">
        <v>5750</v>
      </c>
      <c r="H510" s="70">
        <v>1.8518518518518519</v>
      </c>
      <c r="I510" s="70">
        <v>2.347826086956522</v>
      </c>
      <c r="J510" s="274"/>
    </row>
    <row r="511" spans="1:10" x14ac:dyDescent="0.25">
      <c r="A511" s="70">
        <v>13500</v>
      </c>
      <c r="B511" s="70">
        <v>12500</v>
      </c>
      <c r="C511" s="70">
        <v>12500</v>
      </c>
      <c r="D511" s="70">
        <v>42</v>
      </c>
      <c r="E511" s="70">
        <v>47</v>
      </c>
      <c r="F511" s="70">
        <v>2750</v>
      </c>
      <c r="G511" s="70">
        <v>6750</v>
      </c>
      <c r="H511" s="70">
        <v>4.5454545454545459</v>
      </c>
      <c r="I511" s="70">
        <v>1.8518518518518519</v>
      </c>
      <c r="J511" s="274"/>
    </row>
    <row r="512" spans="1:10" x14ac:dyDescent="0.25">
      <c r="A512" s="70">
        <v>12500</v>
      </c>
      <c r="B512" s="70">
        <v>12500</v>
      </c>
      <c r="C512" s="70">
        <v>5250</v>
      </c>
      <c r="D512" s="70">
        <v>14</v>
      </c>
      <c r="E512" s="70">
        <v>42</v>
      </c>
      <c r="F512" s="70">
        <v>5750</v>
      </c>
      <c r="G512" s="70">
        <v>2750</v>
      </c>
      <c r="H512" s="70">
        <v>0.91304347826086951</v>
      </c>
      <c r="I512" s="70">
        <v>4.5454545454545459</v>
      </c>
      <c r="J512" s="274"/>
    </row>
    <row r="513" spans="1:10" x14ac:dyDescent="0.25">
      <c r="A513" s="70">
        <v>12500</v>
      </c>
      <c r="B513" s="70">
        <v>5250</v>
      </c>
      <c r="C513" s="70">
        <v>5250</v>
      </c>
      <c r="D513" s="70">
        <v>20</v>
      </c>
      <c r="E513" s="70">
        <v>14</v>
      </c>
      <c r="F513" s="70">
        <v>3750</v>
      </c>
      <c r="G513" s="70">
        <v>5750</v>
      </c>
      <c r="H513" s="70">
        <v>1.4</v>
      </c>
      <c r="I513" s="70">
        <v>0.91304347826086951</v>
      </c>
      <c r="J513" s="274"/>
    </row>
    <row r="514" spans="1:10" x14ac:dyDescent="0.25">
      <c r="A514" s="70">
        <v>5250</v>
      </c>
      <c r="B514" s="70">
        <v>5250</v>
      </c>
      <c r="C514" s="70">
        <v>5000</v>
      </c>
      <c r="D514" s="70">
        <v>26</v>
      </c>
      <c r="E514" s="70">
        <v>20</v>
      </c>
      <c r="F514" s="70">
        <v>3750</v>
      </c>
      <c r="G514" s="70">
        <v>3750</v>
      </c>
      <c r="H514" s="70">
        <v>1.3333333333333333</v>
      </c>
      <c r="I514" s="70">
        <v>1.4</v>
      </c>
      <c r="J514" s="274"/>
    </row>
    <row r="515" spans="1:10" x14ac:dyDescent="0.25">
      <c r="A515" s="70">
        <v>5250</v>
      </c>
      <c r="B515" s="70">
        <v>5000</v>
      </c>
      <c r="C515" s="70">
        <v>4750</v>
      </c>
      <c r="D515" s="70">
        <v>23</v>
      </c>
      <c r="E515" s="70">
        <v>26</v>
      </c>
      <c r="F515" s="70">
        <v>3750</v>
      </c>
      <c r="G515" s="70">
        <v>3750</v>
      </c>
      <c r="H515" s="70">
        <v>1.2666666666666666</v>
      </c>
      <c r="I515" s="70">
        <v>1.3333333333333333</v>
      </c>
      <c r="J515" s="274"/>
    </row>
    <row r="516" spans="1:10" x14ac:dyDescent="0.25">
      <c r="A516" s="70">
        <v>5000</v>
      </c>
      <c r="B516" s="70">
        <v>4750</v>
      </c>
      <c r="C516" s="70">
        <v>6000</v>
      </c>
      <c r="D516" s="70">
        <v>30</v>
      </c>
      <c r="E516" s="70">
        <v>23</v>
      </c>
      <c r="F516" s="70">
        <v>3750</v>
      </c>
      <c r="G516" s="70">
        <v>3750</v>
      </c>
      <c r="H516" s="70">
        <v>1.6</v>
      </c>
      <c r="I516" s="70">
        <v>1.2666666666666666</v>
      </c>
      <c r="J516" s="274"/>
    </row>
    <row r="517" spans="1:10" x14ac:dyDescent="0.25">
      <c r="A517" s="70">
        <v>4750</v>
      </c>
      <c r="B517" s="70">
        <v>6000</v>
      </c>
      <c r="C517" s="70">
        <v>5750</v>
      </c>
      <c r="D517" s="70">
        <v>33</v>
      </c>
      <c r="E517" s="70">
        <v>30</v>
      </c>
      <c r="F517" s="70">
        <v>2750</v>
      </c>
      <c r="G517" s="70">
        <v>3750</v>
      </c>
      <c r="H517" s="70">
        <v>2.0909090909090908</v>
      </c>
      <c r="I517" s="70">
        <v>1.6</v>
      </c>
      <c r="J517" s="274"/>
    </row>
    <row r="518" spans="1:10" x14ac:dyDescent="0.25">
      <c r="A518" s="70">
        <v>6000</v>
      </c>
      <c r="B518" s="70">
        <v>5750</v>
      </c>
      <c r="C518" s="70">
        <v>7000</v>
      </c>
      <c r="D518" s="70">
        <v>31</v>
      </c>
      <c r="E518" s="70">
        <v>33</v>
      </c>
      <c r="F518" s="70">
        <v>2750</v>
      </c>
      <c r="G518" s="70">
        <v>2750</v>
      </c>
      <c r="H518" s="70">
        <v>2.5454545454545454</v>
      </c>
      <c r="I518" s="70">
        <v>2.0909090909090908</v>
      </c>
      <c r="J518" s="274"/>
    </row>
    <row r="519" spans="1:10" x14ac:dyDescent="0.25">
      <c r="A519" s="70">
        <v>5750</v>
      </c>
      <c r="B519" s="70">
        <v>7000</v>
      </c>
      <c r="C519" s="70">
        <v>7750</v>
      </c>
      <c r="D519" s="70">
        <v>45</v>
      </c>
      <c r="E519" s="70">
        <v>31</v>
      </c>
      <c r="F519" s="70">
        <v>2750</v>
      </c>
      <c r="G519" s="70">
        <v>2750</v>
      </c>
      <c r="H519" s="70">
        <v>2.8181818181818183</v>
      </c>
      <c r="I519" s="70">
        <v>2.5454545454545454</v>
      </c>
      <c r="J519" s="274"/>
    </row>
    <row r="520" spans="1:10" x14ac:dyDescent="0.25">
      <c r="A520" s="70">
        <v>7000</v>
      </c>
      <c r="B520" s="70">
        <v>7750</v>
      </c>
      <c r="C520" s="70">
        <v>10000</v>
      </c>
      <c r="D520" s="70">
        <v>53</v>
      </c>
      <c r="E520" s="70">
        <v>45</v>
      </c>
      <c r="F520" s="70">
        <v>3750</v>
      </c>
      <c r="G520" s="70">
        <v>2750</v>
      </c>
      <c r="H520" s="70">
        <v>2.6666666666666665</v>
      </c>
      <c r="I520" s="70">
        <v>2.8181818181818183</v>
      </c>
      <c r="J520" s="274"/>
    </row>
    <row r="521" spans="1:10" x14ac:dyDescent="0.25">
      <c r="A521" s="70">
        <v>7750</v>
      </c>
      <c r="B521" s="70">
        <v>10000</v>
      </c>
      <c r="C521" s="70">
        <v>9500</v>
      </c>
      <c r="D521" s="70">
        <v>43</v>
      </c>
      <c r="E521" s="70">
        <v>53</v>
      </c>
      <c r="F521" s="70">
        <v>2750</v>
      </c>
      <c r="G521" s="70">
        <v>3750</v>
      </c>
      <c r="H521" s="70">
        <v>3.4545454545454546</v>
      </c>
      <c r="I521" s="70">
        <v>2.6666666666666665</v>
      </c>
      <c r="J521" s="274"/>
    </row>
    <row r="522" spans="1:10" x14ac:dyDescent="0.25">
      <c r="A522" s="70">
        <v>10000</v>
      </c>
      <c r="B522" s="70">
        <v>9500</v>
      </c>
      <c r="C522" s="70">
        <v>9250</v>
      </c>
      <c r="D522" s="70">
        <v>36</v>
      </c>
      <c r="E522" s="70">
        <v>43</v>
      </c>
      <c r="F522" s="70">
        <v>2750</v>
      </c>
      <c r="G522" s="70">
        <v>2750</v>
      </c>
      <c r="H522" s="70">
        <v>3.3636363636363638</v>
      </c>
      <c r="I522" s="70">
        <v>3.4545454545454546</v>
      </c>
      <c r="J522" s="274"/>
    </row>
    <row r="523" spans="1:10" x14ac:dyDescent="0.25">
      <c r="A523" s="70">
        <v>9500</v>
      </c>
      <c r="B523" s="70">
        <v>9250</v>
      </c>
      <c r="C523" s="70">
        <v>8750</v>
      </c>
      <c r="D523" s="70">
        <v>36</v>
      </c>
      <c r="E523" s="70">
        <v>36</v>
      </c>
      <c r="F523" s="70">
        <v>2750</v>
      </c>
      <c r="G523" s="70">
        <v>2750</v>
      </c>
      <c r="H523" s="70">
        <v>3.1818181818181817</v>
      </c>
      <c r="I523" s="70">
        <v>3.3636363636363638</v>
      </c>
      <c r="J523" s="274"/>
    </row>
    <row r="524" spans="1:10" x14ac:dyDescent="0.25">
      <c r="A524" s="70">
        <v>9250</v>
      </c>
      <c r="B524" s="70">
        <v>8750</v>
      </c>
      <c r="C524" s="70">
        <v>8500</v>
      </c>
      <c r="D524" s="70">
        <v>32</v>
      </c>
      <c r="E524" s="70">
        <v>36</v>
      </c>
      <c r="F524" s="70">
        <v>1750</v>
      </c>
      <c r="G524" s="70">
        <v>2750</v>
      </c>
      <c r="H524" s="70">
        <v>4.8571428571428568</v>
      </c>
      <c r="I524" s="70">
        <v>3.1818181818181817</v>
      </c>
      <c r="J524" s="274"/>
    </row>
    <row r="525" spans="1:10" x14ac:dyDescent="0.25">
      <c r="A525" s="70">
        <v>8750</v>
      </c>
      <c r="B525" s="70">
        <v>8500</v>
      </c>
      <c r="C525" s="70">
        <v>8000</v>
      </c>
      <c r="D525" s="70">
        <v>36</v>
      </c>
      <c r="E525" s="70">
        <v>32</v>
      </c>
      <c r="F525" s="70">
        <v>1750</v>
      </c>
      <c r="G525" s="70">
        <v>1750</v>
      </c>
      <c r="H525" s="70">
        <v>4.5714285714285712</v>
      </c>
      <c r="I525" s="70">
        <v>4.8571428571428568</v>
      </c>
      <c r="J525" s="274"/>
    </row>
    <row r="526" spans="1:10" x14ac:dyDescent="0.25">
      <c r="A526" s="70">
        <v>8500</v>
      </c>
      <c r="B526" s="70">
        <v>8000</v>
      </c>
      <c r="C526" s="70">
        <v>7750</v>
      </c>
      <c r="D526" s="70">
        <v>32</v>
      </c>
      <c r="E526" s="70">
        <v>36</v>
      </c>
      <c r="F526" s="70">
        <v>1750</v>
      </c>
      <c r="G526" s="70">
        <v>1750</v>
      </c>
      <c r="H526" s="70">
        <v>4.4285714285714288</v>
      </c>
      <c r="I526" s="70">
        <v>4.5714285714285712</v>
      </c>
      <c r="J526" s="274"/>
    </row>
    <row r="527" spans="1:10" x14ac:dyDescent="0.25">
      <c r="A527" s="70">
        <v>8000</v>
      </c>
      <c r="B527" s="70">
        <v>7750</v>
      </c>
      <c r="C527" s="70">
        <v>5750</v>
      </c>
      <c r="D527" s="70">
        <v>30</v>
      </c>
      <c r="E527" s="70">
        <v>32</v>
      </c>
      <c r="F527" s="70">
        <v>1750</v>
      </c>
      <c r="G527" s="70">
        <v>1750</v>
      </c>
      <c r="H527" s="70">
        <v>3.2857142857142856</v>
      </c>
      <c r="I527" s="70">
        <v>4.4285714285714288</v>
      </c>
      <c r="J527" s="274"/>
    </row>
    <row r="528" spans="1:10" x14ac:dyDescent="0.25">
      <c r="A528" s="70">
        <v>7750</v>
      </c>
      <c r="B528" s="70">
        <v>5750</v>
      </c>
      <c r="C528" s="70">
        <v>6750</v>
      </c>
      <c r="D528" s="70">
        <v>32</v>
      </c>
      <c r="E528" s="70">
        <v>30</v>
      </c>
      <c r="F528" s="70">
        <v>1750</v>
      </c>
      <c r="G528" s="70">
        <v>1750</v>
      </c>
      <c r="H528" s="70">
        <v>3.8571428571428572</v>
      </c>
      <c r="I528" s="70">
        <v>3.2857142857142856</v>
      </c>
      <c r="J528" s="274"/>
    </row>
    <row r="529" spans="1:10" x14ac:dyDescent="0.25">
      <c r="A529" s="70">
        <v>5750</v>
      </c>
      <c r="B529" s="70">
        <v>6750</v>
      </c>
      <c r="C529" s="70">
        <v>6500</v>
      </c>
      <c r="D529" s="70">
        <v>33</v>
      </c>
      <c r="E529" s="70">
        <v>32</v>
      </c>
      <c r="F529" s="70">
        <v>1750</v>
      </c>
      <c r="G529" s="70">
        <v>1750</v>
      </c>
      <c r="H529" s="70">
        <v>3.7142857142857144</v>
      </c>
      <c r="I529" s="70">
        <v>3.8571428571428572</v>
      </c>
      <c r="J529" s="274"/>
    </row>
    <row r="530" spans="1:10" x14ac:dyDescent="0.25">
      <c r="A530" s="70">
        <v>6750</v>
      </c>
      <c r="B530" s="70">
        <v>6500</v>
      </c>
      <c r="C530" s="70">
        <v>6500</v>
      </c>
      <c r="D530" s="70">
        <v>30</v>
      </c>
      <c r="E530" s="70">
        <v>33</v>
      </c>
      <c r="F530" s="70">
        <v>1750</v>
      </c>
      <c r="G530" s="70">
        <v>1750</v>
      </c>
      <c r="H530" s="70">
        <v>3.7142857142857144</v>
      </c>
      <c r="I530" s="70">
        <v>3.7142857142857144</v>
      </c>
      <c r="J530" s="274"/>
    </row>
    <row r="531" spans="1:10" x14ac:dyDescent="0.25">
      <c r="A531" s="70">
        <v>6500</v>
      </c>
      <c r="B531" s="70">
        <v>6500</v>
      </c>
      <c r="C531" s="70">
        <v>10500</v>
      </c>
      <c r="D531" s="70">
        <v>12</v>
      </c>
      <c r="E531" s="70">
        <v>30</v>
      </c>
      <c r="F531" s="70">
        <v>6750</v>
      </c>
      <c r="G531" s="70">
        <v>1750</v>
      </c>
      <c r="H531" s="70">
        <v>1.5555555555555556</v>
      </c>
      <c r="I531" s="70">
        <v>3.7142857142857144</v>
      </c>
      <c r="J531" s="274"/>
    </row>
    <row r="532" spans="1:10" x14ac:dyDescent="0.25">
      <c r="A532" s="70">
        <v>6500</v>
      </c>
      <c r="B532" s="70">
        <v>10500</v>
      </c>
      <c r="C532" s="70">
        <v>9500</v>
      </c>
      <c r="D532" s="70">
        <v>37</v>
      </c>
      <c r="E532" s="70">
        <v>12</v>
      </c>
      <c r="F532" s="70">
        <v>5750</v>
      </c>
      <c r="G532" s="70">
        <v>6750</v>
      </c>
      <c r="H532" s="70">
        <v>1.6521739130434783</v>
      </c>
      <c r="I532" s="70">
        <v>1.5555555555555556</v>
      </c>
      <c r="J532" s="274"/>
    </row>
    <row r="533" spans="1:10" x14ac:dyDescent="0.25">
      <c r="A533" s="70">
        <v>10500</v>
      </c>
      <c r="B533" s="70">
        <v>9500</v>
      </c>
      <c r="C533" s="70">
        <v>9750</v>
      </c>
      <c r="D533" s="70">
        <v>53</v>
      </c>
      <c r="E533" s="70">
        <v>37</v>
      </c>
      <c r="F533" s="70">
        <v>4750</v>
      </c>
      <c r="G533" s="70">
        <v>5750</v>
      </c>
      <c r="H533" s="70">
        <v>2.0526315789473686</v>
      </c>
      <c r="I533" s="70">
        <v>1.6521739130434783</v>
      </c>
      <c r="J533" s="274"/>
    </row>
    <row r="534" spans="1:10" x14ac:dyDescent="0.25">
      <c r="A534" s="70">
        <v>9500</v>
      </c>
      <c r="B534" s="70">
        <v>9750</v>
      </c>
      <c r="C534" s="70">
        <v>9750</v>
      </c>
      <c r="D534" s="70">
        <v>55</v>
      </c>
      <c r="E534" s="70">
        <v>53</v>
      </c>
      <c r="F534" s="70">
        <v>2750</v>
      </c>
      <c r="G534" s="70">
        <v>4750</v>
      </c>
      <c r="H534" s="70">
        <v>3.5454545454545454</v>
      </c>
      <c r="I534" s="70">
        <v>2.0526315789473686</v>
      </c>
      <c r="J534" s="274"/>
    </row>
    <row r="535" spans="1:10" x14ac:dyDescent="0.25">
      <c r="A535" s="70">
        <v>9750</v>
      </c>
      <c r="B535" s="70">
        <v>9750</v>
      </c>
      <c r="C535" s="70">
        <v>10750</v>
      </c>
      <c r="D535" s="70">
        <v>51</v>
      </c>
      <c r="E535" s="70">
        <v>55</v>
      </c>
      <c r="F535" s="70">
        <v>2750</v>
      </c>
      <c r="G535" s="70">
        <v>2750</v>
      </c>
      <c r="H535" s="70">
        <v>3.9090909090909092</v>
      </c>
      <c r="I535" s="70">
        <v>3.5454545454545454</v>
      </c>
      <c r="J535" s="274"/>
    </row>
    <row r="536" spans="1:10" x14ac:dyDescent="0.25">
      <c r="A536" s="70">
        <v>9750</v>
      </c>
      <c r="B536" s="70">
        <v>10750</v>
      </c>
      <c r="C536" s="70">
        <v>10750</v>
      </c>
      <c r="D536" s="70">
        <v>56</v>
      </c>
      <c r="E536" s="70">
        <v>51</v>
      </c>
      <c r="F536" s="70">
        <v>2750</v>
      </c>
      <c r="G536" s="70">
        <v>2750</v>
      </c>
      <c r="H536" s="70">
        <v>3.9090909090909092</v>
      </c>
      <c r="I536" s="70">
        <v>3.9090909090909092</v>
      </c>
      <c r="J536" s="274"/>
    </row>
    <row r="537" spans="1:10" x14ac:dyDescent="0.25">
      <c r="A537" s="70">
        <v>10750</v>
      </c>
      <c r="B537" s="70">
        <v>10750</v>
      </c>
      <c r="C537" s="70">
        <v>10750</v>
      </c>
      <c r="D537" s="70">
        <v>44</v>
      </c>
      <c r="E537" s="70">
        <v>56</v>
      </c>
      <c r="F537" s="70">
        <v>4750</v>
      </c>
      <c r="G537" s="70">
        <v>2750</v>
      </c>
      <c r="H537" s="70">
        <v>2.263157894736842</v>
      </c>
      <c r="I537" s="70">
        <v>3.9090909090909092</v>
      </c>
      <c r="J537" s="274"/>
    </row>
    <row r="538" spans="1:10" x14ac:dyDescent="0.25">
      <c r="A538" s="70">
        <v>10750</v>
      </c>
      <c r="B538" s="70">
        <v>10750</v>
      </c>
      <c r="C538" s="70">
        <v>11000</v>
      </c>
      <c r="D538" s="70">
        <v>56</v>
      </c>
      <c r="E538" s="70">
        <v>44</v>
      </c>
      <c r="F538" s="70">
        <v>5750</v>
      </c>
      <c r="G538" s="70">
        <v>4750</v>
      </c>
      <c r="H538" s="70">
        <v>1.9130434782608696</v>
      </c>
      <c r="I538" s="70">
        <v>2.263157894736842</v>
      </c>
      <c r="J538" s="274"/>
    </row>
    <row r="539" spans="1:10" x14ac:dyDescent="0.25">
      <c r="A539" s="70">
        <v>10750</v>
      </c>
      <c r="B539" s="70">
        <v>11000</v>
      </c>
      <c r="C539" s="70">
        <v>9750</v>
      </c>
      <c r="D539" s="70">
        <v>42</v>
      </c>
      <c r="E539" s="70">
        <v>56</v>
      </c>
      <c r="F539" s="70">
        <v>4750</v>
      </c>
      <c r="G539" s="70">
        <v>5750</v>
      </c>
      <c r="H539" s="70">
        <v>2.0526315789473686</v>
      </c>
      <c r="I539" s="70">
        <v>1.9130434782608696</v>
      </c>
      <c r="J539" s="274"/>
    </row>
    <row r="540" spans="1:10" x14ac:dyDescent="0.25">
      <c r="A540" s="70">
        <v>11000</v>
      </c>
      <c r="B540" s="70">
        <v>9750</v>
      </c>
      <c r="C540" s="70">
        <v>10000</v>
      </c>
      <c r="D540" s="70">
        <v>50</v>
      </c>
      <c r="E540" s="70">
        <v>42</v>
      </c>
      <c r="F540" s="70">
        <v>3750</v>
      </c>
      <c r="G540" s="70">
        <v>4750</v>
      </c>
      <c r="H540" s="70">
        <v>2.6666666666666665</v>
      </c>
      <c r="I540" s="70">
        <v>2.0526315789473686</v>
      </c>
      <c r="J540" s="274"/>
    </row>
    <row r="541" spans="1:10" x14ac:dyDescent="0.25">
      <c r="A541" s="70">
        <v>9750</v>
      </c>
      <c r="B541" s="70">
        <v>10000</v>
      </c>
      <c r="C541" s="70">
        <v>9250</v>
      </c>
      <c r="D541" s="70">
        <v>38</v>
      </c>
      <c r="E541" s="70">
        <v>50</v>
      </c>
      <c r="F541" s="70">
        <v>2750</v>
      </c>
      <c r="G541" s="70">
        <v>3750</v>
      </c>
      <c r="H541" s="70">
        <v>3.3636363636363638</v>
      </c>
      <c r="I541" s="70">
        <v>2.6666666666666665</v>
      </c>
      <c r="J541" s="274"/>
    </row>
    <row r="542" spans="1:10" x14ac:dyDescent="0.25">
      <c r="A542" s="70">
        <v>10000</v>
      </c>
      <c r="B542" s="70">
        <v>9250</v>
      </c>
      <c r="C542" s="70">
        <v>9000</v>
      </c>
      <c r="D542" s="70">
        <v>18</v>
      </c>
      <c r="E542" s="70">
        <v>38</v>
      </c>
      <c r="F542" s="70">
        <v>4750</v>
      </c>
      <c r="G542" s="70">
        <v>2750</v>
      </c>
      <c r="H542" s="70">
        <v>1.8947368421052631</v>
      </c>
      <c r="I542" s="70">
        <v>3.3636363636363638</v>
      </c>
      <c r="J542" s="274"/>
    </row>
    <row r="543" spans="1:10" x14ac:dyDescent="0.25">
      <c r="A543" s="70">
        <v>9250</v>
      </c>
      <c r="B543" s="70">
        <v>9000</v>
      </c>
      <c r="C543" s="70">
        <v>8500</v>
      </c>
      <c r="D543" s="70">
        <v>26</v>
      </c>
      <c r="E543" s="70">
        <v>18</v>
      </c>
      <c r="F543" s="70">
        <v>2750</v>
      </c>
      <c r="G543" s="70">
        <v>4750</v>
      </c>
      <c r="H543" s="70">
        <v>3.0909090909090908</v>
      </c>
      <c r="I543" s="70">
        <v>1.8947368421052631</v>
      </c>
      <c r="J543" s="274"/>
    </row>
    <row r="544" spans="1:10" x14ac:dyDescent="0.25">
      <c r="A544" s="70">
        <v>9000</v>
      </c>
      <c r="B544" s="70">
        <v>8500</v>
      </c>
      <c r="C544" s="70">
        <v>8500</v>
      </c>
      <c r="D544" s="70">
        <v>19</v>
      </c>
      <c r="E544" s="70">
        <v>26</v>
      </c>
      <c r="F544" s="70">
        <v>3750</v>
      </c>
      <c r="G544" s="70">
        <v>2750</v>
      </c>
      <c r="H544" s="70">
        <v>2.2666666666666666</v>
      </c>
      <c r="I544" s="70">
        <v>3.0909090909090908</v>
      </c>
      <c r="J544" s="274"/>
    </row>
    <row r="545" spans="1:10" x14ac:dyDescent="0.25">
      <c r="A545" s="70">
        <v>8500</v>
      </c>
      <c r="B545" s="70">
        <v>8500</v>
      </c>
      <c r="C545" s="70">
        <v>9750</v>
      </c>
      <c r="D545" s="70">
        <v>50</v>
      </c>
      <c r="E545" s="70">
        <v>19</v>
      </c>
      <c r="F545" s="70">
        <v>3750</v>
      </c>
      <c r="G545" s="70">
        <v>3750</v>
      </c>
      <c r="H545" s="70">
        <v>2.6</v>
      </c>
      <c r="I545" s="70">
        <v>2.2666666666666666</v>
      </c>
      <c r="J545" s="274"/>
    </row>
    <row r="546" spans="1:10" x14ac:dyDescent="0.25">
      <c r="A546" s="70">
        <v>8500</v>
      </c>
      <c r="B546" s="70">
        <v>9750</v>
      </c>
      <c r="C546" s="70">
        <v>10500</v>
      </c>
      <c r="D546" s="70">
        <v>54</v>
      </c>
      <c r="E546" s="70">
        <v>50</v>
      </c>
      <c r="F546" s="70">
        <v>4750</v>
      </c>
      <c r="G546" s="70">
        <v>3750</v>
      </c>
      <c r="H546" s="70">
        <v>2.2105263157894739</v>
      </c>
      <c r="I546" s="70">
        <v>2.6</v>
      </c>
      <c r="J546" s="274"/>
    </row>
    <row r="547" spans="1:10" x14ac:dyDescent="0.25">
      <c r="A547" s="70">
        <v>9750</v>
      </c>
      <c r="B547" s="70">
        <v>10500</v>
      </c>
      <c r="C547" s="70">
        <v>12000</v>
      </c>
      <c r="D547" s="70">
        <v>55</v>
      </c>
      <c r="E547" s="70">
        <v>54</v>
      </c>
      <c r="F547" s="70">
        <v>1750</v>
      </c>
      <c r="G547" s="70">
        <v>4750</v>
      </c>
      <c r="H547" s="70">
        <v>6.8571428571428568</v>
      </c>
      <c r="I547" s="70">
        <v>2.2105263157894739</v>
      </c>
      <c r="J547" s="274"/>
    </row>
    <row r="548" spans="1:10" x14ac:dyDescent="0.25">
      <c r="A548" s="70">
        <v>10500</v>
      </c>
      <c r="B548" s="70">
        <v>12000</v>
      </c>
      <c r="C548" s="70">
        <v>11000</v>
      </c>
      <c r="D548" s="70">
        <v>55</v>
      </c>
      <c r="E548" s="70">
        <v>55</v>
      </c>
      <c r="F548" s="70">
        <v>4750</v>
      </c>
      <c r="G548" s="70">
        <v>1750</v>
      </c>
      <c r="H548" s="70">
        <v>2.3157894736842106</v>
      </c>
      <c r="I548" s="70">
        <v>6.8571428571428568</v>
      </c>
      <c r="J548" s="274"/>
    </row>
    <row r="549" spans="1:10" x14ac:dyDescent="0.25">
      <c r="A549" s="70">
        <v>12000</v>
      </c>
      <c r="B549" s="70">
        <v>11000</v>
      </c>
      <c r="C549" s="70">
        <v>10250</v>
      </c>
      <c r="D549" s="70">
        <v>51</v>
      </c>
      <c r="E549" s="70">
        <v>55</v>
      </c>
      <c r="F549" s="70">
        <v>4750</v>
      </c>
      <c r="G549" s="70">
        <v>4750</v>
      </c>
      <c r="H549" s="70">
        <v>2.1578947368421053</v>
      </c>
      <c r="I549" s="70">
        <v>2.3157894736842106</v>
      </c>
      <c r="J549" s="274"/>
    </row>
    <row r="550" spans="1:10" x14ac:dyDescent="0.25">
      <c r="A550" s="70">
        <v>11000</v>
      </c>
      <c r="B550" s="70">
        <v>10250</v>
      </c>
      <c r="C550" s="70">
        <v>10000</v>
      </c>
      <c r="D550" s="70">
        <v>47</v>
      </c>
      <c r="E550" s="70">
        <v>51</v>
      </c>
      <c r="F550" s="70">
        <v>1750</v>
      </c>
      <c r="G550" s="70">
        <v>4750</v>
      </c>
      <c r="H550" s="70">
        <v>5.7142857142857144</v>
      </c>
      <c r="I550" s="70">
        <v>2.1578947368421053</v>
      </c>
      <c r="J550" s="274"/>
    </row>
    <row r="551" spans="1:10" x14ac:dyDescent="0.25">
      <c r="A551" s="70">
        <v>10250</v>
      </c>
      <c r="B551" s="70">
        <v>10000</v>
      </c>
      <c r="C551" s="70">
        <v>9000</v>
      </c>
      <c r="D551" s="70">
        <v>38</v>
      </c>
      <c r="E551" s="70">
        <v>47</v>
      </c>
      <c r="F551" s="70">
        <v>1750</v>
      </c>
      <c r="G551" s="70">
        <v>1750</v>
      </c>
      <c r="H551" s="70">
        <v>5.1428571428571432</v>
      </c>
      <c r="I551" s="70">
        <v>5.7142857142857144</v>
      </c>
      <c r="J551" s="274"/>
    </row>
    <row r="552" spans="1:10" x14ac:dyDescent="0.25">
      <c r="A552" s="70">
        <v>10000</v>
      </c>
      <c r="B552" s="70">
        <v>9000</v>
      </c>
      <c r="C552" s="70">
        <v>10250</v>
      </c>
      <c r="D552" s="70">
        <v>28</v>
      </c>
      <c r="E552" s="70">
        <v>38</v>
      </c>
      <c r="F552" s="70">
        <v>2750</v>
      </c>
      <c r="G552" s="70">
        <v>1750</v>
      </c>
      <c r="H552" s="70">
        <v>3.7272727272727271</v>
      </c>
      <c r="I552" s="70">
        <v>5.1428571428571432</v>
      </c>
      <c r="J552" s="274"/>
    </row>
    <row r="553" spans="1:10" x14ac:dyDescent="0.25">
      <c r="A553" s="70">
        <v>9000</v>
      </c>
      <c r="B553" s="70">
        <v>10250</v>
      </c>
      <c r="C553" s="70">
        <v>4250</v>
      </c>
      <c r="D553" s="70">
        <v>8</v>
      </c>
      <c r="E553" s="70">
        <v>28</v>
      </c>
      <c r="F553" s="70">
        <v>4750</v>
      </c>
      <c r="G553" s="70">
        <v>2750</v>
      </c>
      <c r="H553" s="70">
        <v>0.89473684210526316</v>
      </c>
      <c r="I553" s="70">
        <v>3.7272727272727271</v>
      </c>
      <c r="J553" s="274"/>
    </row>
    <row r="554" spans="1:10" x14ac:dyDescent="0.25">
      <c r="A554" s="70">
        <v>10250</v>
      </c>
      <c r="B554" s="70">
        <v>4250</v>
      </c>
      <c r="C554" s="70">
        <v>4250</v>
      </c>
      <c r="D554" s="70">
        <v>23</v>
      </c>
      <c r="E554" s="70">
        <v>8</v>
      </c>
      <c r="F554" s="70">
        <v>3750</v>
      </c>
      <c r="G554" s="70">
        <v>4750</v>
      </c>
      <c r="H554" s="70">
        <v>1.1333333333333333</v>
      </c>
      <c r="I554" s="70">
        <v>0.89473684210526316</v>
      </c>
      <c r="J554" s="274"/>
    </row>
    <row r="555" spans="1:10" x14ac:dyDescent="0.25">
      <c r="A555" s="70">
        <v>4250</v>
      </c>
      <c r="B555" s="70">
        <v>4250</v>
      </c>
      <c r="C555" s="70">
        <v>5250</v>
      </c>
      <c r="D555" s="70">
        <v>31</v>
      </c>
      <c r="E555" s="70">
        <v>23</v>
      </c>
      <c r="F555" s="70">
        <v>2750</v>
      </c>
      <c r="G555" s="70">
        <v>3750</v>
      </c>
      <c r="H555" s="70">
        <v>1.9090909090909092</v>
      </c>
      <c r="I555" s="70">
        <v>1.1333333333333333</v>
      </c>
      <c r="J555" s="274"/>
    </row>
    <row r="556" spans="1:10" x14ac:dyDescent="0.25">
      <c r="A556" s="70">
        <v>4250</v>
      </c>
      <c r="B556" s="70">
        <v>5250</v>
      </c>
      <c r="C556" s="70">
        <v>5250</v>
      </c>
      <c r="D556" s="70">
        <v>20</v>
      </c>
      <c r="E556" s="70">
        <v>31</v>
      </c>
      <c r="F556" s="70">
        <v>2750</v>
      </c>
      <c r="G556" s="70">
        <v>2750</v>
      </c>
      <c r="H556" s="70">
        <v>1.9090909090909092</v>
      </c>
      <c r="I556" s="70">
        <v>1.9090909090909092</v>
      </c>
      <c r="J556" s="274"/>
    </row>
    <row r="557" spans="1:10" x14ac:dyDescent="0.25">
      <c r="A557" s="70">
        <v>5250</v>
      </c>
      <c r="B557" s="70">
        <v>5250</v>
      </c>
      <c r="C557" s="70">
        <v>6250</v>
      </c>
      <c r="D557" s="70">
        <v>28</v>
      </c>
      <c r="E557" s="70">
        <v>20</v>
      </c>
      <c r="F557" s="70">
        <v>4750</v>
      </c>
      <c r="G557" s="70">
        <v>2750</v>
      </c>
      <c r="H557" s="70">
        <v>1.3157894736842106</v>
      </c>
      <c r="I557" s="70">
        <v>1.9090909090909092</v>
      </c>
      <c r="J557" s="274"/>
    </row>
    <row r="558" spans="1:10" x14ac:dyDescent="0.25">
      <c r="A558" s="70">
        <v>5250</v>
      </c>
      <c r="B558" s="70">
        <v>6250</v>
      </c>
      <c r="C558" s="70">
        <v>7250</v>
      </c>
      <c r="D558" s="70">
        <v>33</v>
      </c>
      <c r="E558" s="70">
        <v>28</v>
      </c>
      <c r="F558" s="70">
        <v>4750</v>
      </c>
      <c r="G558" s="70">
        <v>4750</v>
      </c>
      <c r="H558" s="70">
        <v>1.5263157894736843</v>
      </c>
      <c r="I558" s="70">
        <v>1.3157894736842106</v>
      </c>
      <c r="J558" s="274"/>
    </row>
    <row r="559" spans="1:10" x14ac:dyDescent="0.25">
      <c r="A559" s="70">
        <v>6250</v>
      </c>
      <c r="B559" s="70">
        <v>7250</v>
      </c>
      <c r="C559" s="70">
        <v>6500</v>
      </c>
      <c r="D559" s="70">
        <v>37</v>
      </c>
      <c r="E559" s="70">
        <v>33</v>
      </c>
      <c r="F559" s="70">
        <v>2750</v>
      </c>
      <c r="G559" s="70">
        <v>4750</v>
      </c>
      <c r="H559" s="70">
        <v>2.3636363636363638</v>
      </c>
      <c r="I559" s="70">
        <v>1.5263157894736843</v>
      </c>
      <c r="J559" s="274"/>
    </row>
    <row r="560" spans="1:10" x14ac:dyDescent="0.25">
      <c r="A560" s="70">
        <v>7250</v>
      </c>
      <c r="B560" s="70">
        <v>6500</v>
      </c>
      <c r="C560" s="70">
        <v>8750</v>
      </c>
      <c r="D560" s="70">
        <v>41</v>
      </c>
      <c r="E560" s="70">
        <v>37</v>
      </c>
      <c r="F560" s="70">
        <v>1750</v>
      </c>
      <c r="G560" s="70">
        <v>2750</v>
      </c>
      <c r="H560" s="70">
        <v>5</v>
      </c>
      <c r="I560" s="70">
        <v>2.3636363636363638</v>
      </c>
      <c r="J560" s="274"/>
    </row>
    <row r="561" spans="1:10" x14ac:dyDescent="0.25">
      <c r="A561" s="70">
        <v>6500</v>
      </c>
      <c r="B561" s="70">
        <v>8750</v>
      </c>
      <c r="C561" s="70">
        <v>8750</v>
      </c>
      <c r="D561" s="70">
        <v>43</v>
      </c>
      <c r="E561" s="70">
        <v>41</v>
      </c>
      <c r="F561" s="70">
        <v>4750</v>
      </c>
      <c r="G561" s="70">
        <v>1750</v>
      </c>
      <c r="H561" s="70">
        <v>1.8421052631578947</v>
      </c>
      <c r="I561" s="70">
        <v>5</v>
      </c>
      <c r="J561" s="274"/>
    </row>
    <row r="562" spans="1:10" x14ac:dyDescent="0.25">
      <c r="A562" s="70">
        <v>8750</v>
      </c>
      <c r="B562" s="70">
        <v>8750</v>
      </c>
      <c r="C562" s="70">
        <v>9750</v>
      </c>
      <c r="D562" s="70">
        <v>41</v>
      </c>
      <c r="E562" s="70">
        <v>43</v>
      </c>
      <c r="F562" s="70">
        <v>2750</v>
      </c>
      <c r="G562" s="70">
        <v>4750</v>
      </c>
      <c r="H562" s="70">
        <v>3.5454545454545454</v>
      </c>
      <c r="I562" s="70">
        <v>1.8421052631578947</v>
      </c>
      <c r="J562" s="274"/>
    </row>
    <row r="563" spans="1:10" x14ac:dyDescent="0.25">
      <c r="A563" s="70">
        <v>8750</v>
      </c>
      <c r="B563" s="70">
        <v>9750</v>
      </c>
      <c r="C563" s="70">
        <v>9250</v>
      </c>
      <c r="D563" s="70">
        <v>52</v>
      </c>
      <c r="E563" s="70">
        <v>41</v>
      </c>
      <c r="F563" s="70">
        <v>3750</v>
      </c>
      <c r="G563" s="70">
        <v>2750</v>
      </c>
      <c r="H563" s="70">
        <v>2.4666666666666668</v>
      </c>
      <c r="I563" s="70">
        <v>3.5454545454545454</v>
      </c>
      <c r="J563" s="274"/>
    </row>
    <row r="564" spans="1:10" x14ac:dyDescent="0.25">
      <c r="A564" s="70">
        <v>9750</v>
      </c>
      <c r="B564" s="70">
        <v>9250</v>
      </c>
      <c r="C564" s="70">
        <v>10250</v>
      </c>
      <c r="D564" s="70">
        <v>47</v>
      </c>
      <c r="E564" s="70">
        <v>52</v>
      </c>
      <c r="F564" s="70">
        <v>3750</v>
      </c>
      <c r="G564" s="70">
        <v>3750</v>
      </c>
      <c r="H564" s="70">
        <v>2.7333333333333334</v>
      </c>
      <c r="I564" s="70">
        <v>2.4666666666666668</v>
      </c>
      <c r="J564" s="274"/>
    </row>
    <row r="565" spans="1:10" x14ac:dyDescent="0.25">
      <c r="A565" s="70">
        <v>9250</v>
      </c>
      <c r="B565" s="70">
        <v>10250</v>
      </c>
      <c r="C565" s="70">
        <v>10500</v>
      </c>
      <c r="D565" s="70">
        <v>47</v>
      </c>
      <c r="E565" s="70">
        <v>47</v>
      </c>
      <c r="F565" s="70">
        <v>5750</v>
      </c>
      <c r="G565" s="70">
        <v>3750</v>
      </c>
      <c r="H565" s="70">
        <v>1.826086956521739</v>
      </c>
      <c r="I565" s="70">
        <v>2.7333333333333334</v>
      </c>
      <c r="J565" s="274"/>
    </row>
    <row r="566" spans="1:10" x14ac:dyDescent="0.25">
      <c r="A566" s="70">
        <v>10250</v>
      </c>
      <c r="B566" s="70">
        <v>10500</v>
      </c>
      <c r="C566" s="70">
        <v>10500</v>
      </c>
      <c r="D566" s="70">
        <v>47</v>
      </c>
      <c r="E566" s="70">
        <v>47</v>
      </c>
      <c r="F566" s="70">
        <v>2750</v>
      </c>
      <c r="G566" s="70">
        <v>5750</v>
      </c>
      <c r="H566" s="70">
        <v>3.8181818181818183</v>
      </c>
      <c r="I566" s="70">
        <v>1.826086956521739</v>
      </c>
      <c r="J566" s="274"/>
    </row>
    <row r="567" spans="1:10" x14ac:dyDescent="0.25">
      <c r="A567" s="70">
        <v>10500</v>
      </c>
      <c r="B567" s="70">
        <v>10500</v>
      </c>
      <c r="C567" s="70">
        <v>9750</v>
      </c>
      <c r="D567" s="70">
        <v>42</v>
      </c>
      <c r="E567" s="70">
        <v>47</v>
      </c>
      <c r="F567" s="70">
        <v>2750</v>
      </c>
      <c r="G567" s="70">
        <v>2750</v>
      </c>
      <c r="H567" s="70">
        <v>3.5454545454545454</v>
      </c>
      <c r="I567" s="70">
        <v>3.8181818181818183</v>
      </c>
      <c r="J567" s="274"/>
    </row>
    <row r="568" spans="1:10" x14ac:dyDescent="0.25">
      <c r="A568" s="70">
        <v>10500</v>
      </c>
      <c r="B568" s="70">
        <v>9750</v>
      </c>
      <c r="C568" s="70">
        <v>9000</v>
      </c>
      <c r="D568" s="70">
        <v>38</v>
      </c>
      <c r="E568" s="70">
        <v>42</v>
      </c>
      <c r="F568" s="70">
        <v>1750</v>
      </c>
      <c r="G568" s="70">
        <v>2750</v>
      </c>
      <c r="H568" s="70">
        <v>5.1428571428571432</v>
      </c>
      <c r="I568" s="70">
        <v>3.5454545454545454</v>
      </c>
      <c r="J568" s="274"/>
    </row>
    <row r="569" spans="1:10" x14ac:dyDescent="0.25">
      <c r="A569" s="70">
        <v>9750</v>
      </c>
      <c r="B569" s="70">
        <v>9000</v>
      </c>
      <c r="C569" s="70">
        <v>8750</v>
      </c>
      <c r="D569" s="70">
        <v>31</v>
      </c>
      <c r="E569" s="70">
        <v>38</v>
      </c>
      <c r="F569" s="70">
        <v>2750</v>
      </c>
      <c r="G569" s="70">
        <v>1750</v>
      </c>
      <c r="H569" s="70">
        <v>3.1818181818181817</v>
      </c>
      <c r="I569" s="70">
        <v>5.1428571428571432</v>
      </c>
      <c r="J569" s="274"/>
    </row>
    <row r="570" spans="1:10" x14ac:dyDescent="0.25">
      <c r="A570" s="70">
        <v>9000</v>
      </c>
      <c r="B570" s="70">
        <v>8750</v>
      </c>
      <c r="C570" s="70">
        <v>7750</v>
      </c>
      <c r="D570" s="70">
        <v>27</v>
      </c>
      <c r="E570" s="70">
        <v>31</v>
      </c>
      <c r="F570" s="70">
        <v>2750</v>
      </c>
      <c r="G570" s="70">
        <v>2750</v>
      </c>
      <c r="H570" s="70">
        <v>2.8181818181818183</v>
      </c>
      <c r="I570" s="70">
        <v>3.1818181818181817</v>
      </c>
      <c r="J570" s="274"/>
    </row>
    <row r="571" spans="1:10" x14ac:dyDescent="0.25">
      <c r="A571" s="70">
        <v>8750</v>
      </c>
      <c r="B571" s="70">
        <v>7750</v>
      </c>
      <c r="C571" s="70">
        <v>7500</v>
      </c>
      <c r="D571" s="70">
        <v>31</v>
      </c>
      <c r="E571" s="70">
        <v>27</v>
      </c>
      <c r="F571" s="70">
        <v>1750</v>
      </c>
      <c r="G571" s="70">
        <v>2750</v>
      </c>
      <c r="H571" s="70">
        <v>4.2857142857142856</v>
      </c>
      <c r="I571" s="70">
        <v>2.8181818181818183</v>
      </c>
      <c r="J571" s="274"/>
    </row>
    <row r="572" spans="1:10" x14ac:dyDescent="0.25">
      <c r="A572" s="70">
        <v>7750</v>
      </c>
      <c r="B572" s="70">
        <v>7500</v>
      </c>
      <c r="C572" s="70">
        <v>6500</v>
      </c>
      <c r="D572" s="70">
        <v>31</v>
      </c>
      <c r="E572" s="70">
        <v>31</v>
      </c>
      <c r="F572" s="70">
        <v>1750</v>
      </c>
      <c r="G572" s="70">
        <v>1750</v>
      </c>
      <c r="H572" s="70">
        <v>3.7142857142857144</v>
      </c>
      <c r="I572" s="70">
        <v>4.2857142857142856</v>
      </c>
      <c r="J572" s="274"/>
    </row>
    <row r="573" spans="1:10" x14ac:dyDescent="0.25">
      <c r="A573" s="70">
        <v>7500</v>
      </c>
      <c r="B573" s="70">
        <v>6500</v>
      </c>
      <c r="C573" s="70">
        <v>6250</v>
      </c>
      <c r="D573" s="70">
        <v>33</v>
      </c>
      <c r="E573" s="70">
        <v>31</v>
      </c>
      <c r="F573" s="70">
        <v>1750</v>
      </c>
      <c r="G573" s="70">
        <v>1750</v>
      </c>
      <c r="H573" s="70">
        <v>3.5714285714285716</v>
      </c>
      <c r="I573" s="70">
        <v>3.7142857142857144</v>
      </c>
      <c r="J573" s="274"/>
    </row>
    <row r="574" spans="1:10" x14ac:dyDescent="0.25">
      <c r="A574" s="70">
        <v>6500</v>
      </c>
      <c r="B574" s="70">
        <v>6250</v>
      </c>
      <c r="C574" s="70">
        <v>6750</v>
      </c>
      <c r="D574" s="70">
        <v>30</v>
      </c>
      <c r="E574" s="70">
        <v>33</v>
      </c>
      <c r="F574" s="70">
        <v>5750</v>
      </c>
      <c r="G574" s="70">
        <v>1750</v>
      </c>
      <c r="H574" s="70">
        <v>1.173913043478261</v>
      </c>
      <c r="I574" s="70">
        <v>3.5714285714285716</v>
      </c>
      <c r="J574" s="274"/>
    </row>
    <row r="575" spans="1:10" x14ac:dyDescent="0.25">
      <c r="A575" s="70">
        <v>6250</v>
      </c>
      <c r="B575" s="70">
        <v>6750</v>
      </c>
      <c r="C575" s="70">
        <v>9750</v>
      </c>
      <c r="D575" s="70">
        <v>43</v>
      </c>
      <c r="E575" s="70">
        <v>30</v>
      </c>
      <c r="F575" s="70">
        <v>4750</v>
      </c>
      <c r="G575" s="70">
        <v>5750</v>
      </c>
      <c r="H575" s="70">
        <v>2.0526315789473686</v>
      </c>
      <c r="I575" s="70">
        <v>1.173913043478261</v>
      </c>
      <c r="J575" s="274"/>
    </row>
    <row r="576" spans="1:10" x14ac:dyDescent="0.25">
      <c r="A576" s="70">
        <v>6750</v>
      </c>
      <c r="B576" s="70">
        <v>9750</v>
      </c>
      <c r="C576" s="70">
        <v>10250</v>
      </c>
      <c r="D576" s="70">
        <v>47</v>
      </c>
      <c r="E576" s="70">
        <v>43</v>
      </c>
      <c r="F576" s="70">
        <v>1750</v>
      </c>
      <c r="G576" s="70">
        <v>4750</v>
      </c>
      <c r="H576" s="70">
        <v>5.8571428571428568</v>
      </c>
      <c r="I576" s="70">
        <v>2.0526315789473686</v>
      </c>
      <c r="J576" s="274"/>
    </row>
    <row r="577" spans="1:10" x14ac:dyDescent="0.25">
      <c r="A577" s="70">
        <v>9750</v>
      </c>
      <c r="B577" s="70">
        <v>10250</v>
      </c>
      <c r="C577" s="70">
        <v>9750</v>
      </c>
      <c r="D577" s="70">
        <v>35</v>
      </c>
      <c r="E577" s="70">
        <v>47</v>
      </c>
      <c r="F577" s="70">
        <v>1750</v>
      </c>
      <c r="G577" s="70">
        <v>1750</v>
      </c>
      <c r="H577" s="70">
        <v>5.5714285714285712</v>
      </c>
      <c r="I577" s="70">
        <v>5.8571428571428568</v>
      </c>
      <c r="J577" s="274"/>
    </row>
    <row r="578" spans="1:10" x14ac:dyDescent="0.25">
      <c r="A578" s="70">
        <v>10250</v>
      </c>
      <c r="B578" s="70">
        <v>9750</v>
      </c>
      <c r="C578" s="70">
        <v>12500</v>
      </c>
      <c r="D578" s="70">
        <v>40</v>
      </c>
      <c r="E578" s="70">
        <v>35</v>
      </c>
      <c r="F578" s="70">
        <v>2750</v>
      </c>
      <c r="G578" s="70">
        <v>1750</v>
      </c>
      <c r="H578" s="70">
        <v>4.5454545454545459</v>
      </c>
      <c r="I578" s="70">
        <v>5.5714285714285712</v>
      </c>
      <c r="J578" s="274"/>
    </row>
    <row r="579" spans="1:10" x14ac:dyDescent="0.25">
      <c r="A579" s="70">
        <v>9750</v>
      </c>
      <c r="B579" s="70">
        <v>12500</v>
      </c>
      <c r="C579" s="70">
        <v>12000</v>
      </c>
      <c r="D579" s="70">
        <v>55</v>
      </c>
      <c r="E579" s="70">
        <v>40</v>
      </c>
      <c r="F579" s="70">
        <v>2750</v>
      </c>
      <c r="G579" s="70">
        <v>2750</v>
      </c>
      <c r="H579" s="70">
        <v>4.3636363636363633</v>
      </c>
      <c r="I579" s="70">
        <v>4.5454545454545459</v>
      </c>
      <c r="J579" s="274"/>
    </row>
    <row r="580" spans="1:10" x14ac:dyDescent="0.25">
      <c r="A580" s="70">
        <v>12500</v>
      </c>
      <c r="B580" s="70">
        <v>12000</v>
      </c>
      <c r="C580" s="70">
        <v>13000</v>
      </c>
      <c r="D580" s="70">
        <v>58</v>
      </c>
      <c r="E580" s="70">
        <v>55</v>
      </c>
      <c r="F580" s="70">
        <v>1750</v>
      </c>
      <c r="G580" s="70">
        <v>2750</v>
      </c>
      <c r="H580" s="70">
        <v>7.4285714285714288</v>
      </c>
      <c r="I580" s="70">
        <v>4.3636363636363633</v>
      </c>
      <c r="J580" s="274"/>
    </row>
    <row r="581" spans="1:10" x14ac:dyDescent="0.25">
      <c r="A581" s="70">
        <v>12000</v>
      </c>
      <c r="B581" s="70">
        <v>13000</v>
      </c>
      <c r="C581" s="70">
        <v>12000</v>
      </c>
      <c r="D581" s="70">
        <v>50</v>
      </c>
      <c r="E581" s="70">
        <v>58</v>
      </c>
      <c r="F581" s="70">
        <v>3750</v>
      </c>
      <c r="G581" s="70">
        <v>1750</v>
      </c>
      <c r="H581" s="70">
        <v>3.2</v>
      </c>
      <c r="I581" s="70">
        <v>7.4285714285714288</v>
      </c>
      <c r="J581" s="274"/>
    </row>
    <row r="582" spans="1:10" x14ac:dyDescent="0.25">
      <c r="A582" s="70">
        <v>13000</v>
      </c>
      <c r="B582" s="70">
        <v>12000</v>
      </c>
      <c r="C582" s="70">
        <v>12000</v>
      </c>
      <c r="D582" s="70">
        <v>57</v>
      </c>
      <c r="E582" s="70">
        <v>50</v>
      </c>
      <c r="F582" s="70">
        <v>4750</v>
      </c>
      <c r="G582" s="70">
        <v>3750</v>
      </c>
      <c r="H582" s="70">
        <v>2.5263157894736841</v>
      </c>
      <c r="I582" s="70">
        <v>3.2</v>
      </c>
      <c r="J582" s="274"/>
    </row>
    <row r="583" spans="1:10" x14ac:dyDescent="0.25">
      <c r="A583" s="70">
        <v>12000</v>
      </c>
      <c r="B583" s="70">
        <v>12000</v>
      </c>
      <c r="C583" s="70">
        <v>11500</v>
      </c>
      <c r="D583" s="70">
        <v>55</v>
      </c>
      <c r="E583" s="70">
        <v>57</v>
      </c>
      <c r="F583" s="70">
        <v>2750</v>
      </c>
      <c r="G583" s="70">
        <v>4750</v>
      </c>
      <c r="H583" s="70">
        <v>4.1818181818181817</v>
      </c>
      <c r="I583" s="70">
        <v>2.5263157894736841</v>
      </c>
      <c r="J583" s="274"/>
    </row>
    <row r="584" spans="1:10" x14ac:dyDescent="0.25">
      <c r="A584" s="70">
        <v>12000</v>
      </c>
      <c r="B584" s="70">
        <v>11500</v>
      </c>
      <c r="C584" s="70">
        <v>11750</v>
      </c>
      <c r="D584" s="70">
        <v>51</v>
      </c>
      <c r="E584" s="70">
        <v>55</v>
      </c>
      <c r="F584" s="70">
        <v>4750</v>
      </c>
      <c r="G584" s="70">
        <v>2750</v>
      </c>
      <c r="H584" s="70">
        <v>2.4736842105263159</v>
      </c>
      <c r="I584" s="70">
        <v>4.1818181818181817</v>
      </c>
      <c r="J584" s="274"/>
    </row>
    <row r="585" spans="1:10" x14ac:dyDescent="0.25">
      <c r="A585" s="70">
        <v>11500</v>
      </c>
      <c r="B585" s="70">
        <v>11750</v>
      </c>
      <c r="C585" s="70">
        <v>11000</v>
      </c>
      <c r="D585" s="70">
        <v>44</v>
      </c>
      <c r="E585" s="70">
        <v>51</v>
      </c>
      <c r="F585" s="70">
        <v>1750</v>
      </c>
      <c r="G585" s="70">
        <v>4750</v>
      </c>
      <c r="H585" s="70">
        <v>6.2857142857142856</v>
      </c>
      <c r="I585" s="70">
        <v>2.4736842105263159</v>
      </c>
      <c r="J585" s="274"/>
    </row>
    <row r="586" spans="1:10" x14ac:dyDescent="0.25">
      <c r="A586" s="70">
        <v>11750</v>
      </c>
      <c r="B586" s="70">
        <v>11000</v>
      </c>
      <c r="C586" s="70">
        <v>10250</v>
      </c>
      <c r="D586" s="70">
        <v>26</v>
      </c>
      <c r="E586" s="70">
        <v>44</v>
      </c>
      <c r="F586" s="70">
        <v>2750</v>
      </c>
      <c r="G586" s="70">
        <v>1750</v>
      </c>
      <c r="H586" s="70">
        <v>3.7272727272727271</v>
      </c>
      <c r="I586" s="70">
        <v>6.2857142857142856</v>
      </c>
      <c r="J586" s="274"/>
    </row>
    <row r="587" spans="1:10" x14ac:dyDescent="0.25">
      <c r="A587" s="70">
        <v>11000</v>
      </c>
      <c r="B587" s="70">
        <v>10250</v>
      </c>
      <c r="C587" s="70">
        <v>10250</v>
      </c>
      <c r="D587" s="70">
        <v>24</v>
      </c>
      <c r="E587" s="70">
        <v>26</v>
      </c>
      <c r="F587" s="70">
        <v>6750</v>
      </c>
      <c r="G587" s="70">
        <v>2750</v>
      </c>
      <c r="H587" s="70">
        <v>1.5185185185185186</v>
      </c>
      <c r="I587" s="70">
        <v>3.7272727272727271</v>
      </c>
      <c r="J587" s="274"/>
    </row>
    <row r="588" spans="1:10" x14ac:dyDescent="0.25">
      <c r="A588" s="70">
        <v>10250</v>
      </c>
      <c r="B588" s="70">
        <v>10250</v>
      </c>
      <c r="C588" s="70">
        <v>4750</v>
      </c>
      <c r="D588" s="70">
        <v>3</v>
      </c>
      <c r="E588" s="70">
        <v>24</v>
      </c>
      <c r="F588" s="70">
        <v>3750</v>
      </c>
      <c r="G588" s="70">
        <v>6750</v>
      </c>
      <c r="H588" s="70">
        <v>1.2666666666666666</v>
      </c>
      <c r="I588" s="70">
        <v>1.5185185185185186</v>
      </c>
      <c r="J588" s="274"/>
    </row>
    <row r="589" spans="1:10" x14ac:dyDescent="0.25">
      <c r="A589" s="70">
        <v>10250</v>
      </c>
      <c r="B589" s="70">
        <v>4750</v>
      </c>
      <c r="C589" s="70">
        <v>9750</v>
      </c>
      <c r="D589" s="70">
        <v>37</v>
      </c>
      <c r="E589" s="70">
        <v>3</v>
      </c>
      <c r="F589" s="70">
        <v>1750</v>
      </c>
      <c r="G589" s="70">
        <v>3750</v>
      </c>
      <c r="H589" s="70">
        <v>5.5714285714285712</v>
      </c>
      <c r="I589" s="70">
        <v>1.2666666666666666</v>
      </c>
      <c r="J589" s="274"/>
    </row>
    <row r="590" spans="1:10" x14ac:dyDescent="0.25">
      <c r="A590" s="70">
        <v>4750</v>
      </c>
      <c r="B590" s="70">
        <v>9750</v>
      </c>
      <c r="C590" s="70">
        <v>9250</v>
      </c>
      <c r="D590" s="70">
        <v>49</v>
      </c>
      <c r="E590" s="70">
        <v>37</v>
      </c>
      <c r="F590" s="70">
        <v>3750</v>
      </c>
      <c r="G590" s="70">
        <v>1750</v>
      </c>
      <c r="H590" s="70">
        <v>2.4666666666666668</v>
      </c>
      <c r="I590" s="70">
        <v>5.5714285714285712</v>
      </c>
      <c r="J590" s="274"/>
    </row>
    <row r="591" spans="1:10" x14ac:dyDescent="0.25">
      <c r="A591" s="70">
        <v>9750</v>
      </c>
      <c r="B591" s="70">
        <v>9250</v>
      </c>
      <c r="C591" s="70">
        <v>10750</v>
      </c>
      <c r="D591" s="70">
        <v>52</v>
      </c>
      <c r="E591" s="70">
        <v>49</v>
      </c>
      <c r="F591" s="70">
        <v>3750</v>
      </c>
      <c r="G591" s="70">
        <v>3750</v>
      </c>
      <c r="H591" s="70">
        <v>2.8666666666666667</v>
      </c>
      <c r="I591" s="70">
        <v>2.4666666666666668</v>
      </c>
      <c r="J591" s="274"/>
    </row>
    <row r="592" spans="1:10" x14ac:dyDescent="0.25">
      <c r="A592" s="70">
        <v>9250</v>
      </c>
      <c r="B592" s="70">
        <v>10750</v>
      </c>
      <c r="C592" s="70">
        <v>11750</v>
      </c>
      <c r="D592" s="70">
        <v>49</v>
      </c>
      <c r="E592" s="70">
        <v>52</v>
      </c>
      <c r="F592" s="70">
        <v>3750</v>
      </c>
      <c r="G592" s="70">
        <v>3750</v>
      </c>
      <c r="H592" s="70">
        <v>3.1333333333333333</v>
      </c>
      <c r="I592" s="70">
        <v>2.8666666666666667</v>
      </c>
      <c r="J592" s="274"/>
    </row>
    <row r="593" spans="1:10" x14ac:dyDescent="0.25">
      <c r="A593" s="70">
        <v>10750</v>
      </c>
      <c r="B593" s="70">
        <v>11750</v>
      </c>
      <c r="C593" s="70">
        <v>12500</v>
      </c>
      <c r="D593" s="70">
        <v>57</v>
      </c>
      <c r="E593" s="70">
        <v>49</v>
      </c>
      <c r="F593" s="70">
        <v>3750</v>
      </c>
      <c r="G593" s="70">
        <v>3750</v>
      </c>
      <c r="H593" s="70">
        <v>3.3333333333333335</v>
      </c>
      <c r="I593" s="70">
        <v>3.1333333333333333</v>
      </c>
      <c r="J593" s="274"/>
    </row>
    <row r="594" spans="1:10" x14ac:dyDescent="0.25">
      <c r="A594" s="70">
        <v>11750</v>
      </c>
      <c r="B594" s="70">
        <v>12500</v>
      </c>
      <c r="C594" s="70">
        <v>11750</v>
      </c>
      <c r="D594" s="70">
        <v>53</v>
      </c>
      <c r="E594" s="70">
        <v>57</v>
      </c>
      <c r="F594" s="70">
        <v>2750</v>
      </c>
      <c r="G594" s="70">
        <v>3750</v>
      </c>
      <c r="H594" s="70">
        <v>4.2727272727272725</v>
      </c>
      <c r="I594" s="70">
        <v>3.3333333333333335</v>
      </c>
      <c r="J594" s="274"/>
    </row>
    <row r="595" spans="1:10" x14ac:dyDescent="0.25">
      <c r="A595" s="70">
        <v>12500</v>
      </c>
      <c r="B595" s="70">
        <v>11750</v>
      </c>
      <c r="C595" s="70">
        <v>12250</v>
      </c>
      <c r="D595" s="70">
        <v>49</v>
      </c>
      <c r="E595" s="70">
        <v>53</v>
      </c>
      <c r="F595" s="70">
        <v>2750</v>
      </c>
      <c r="G595" s="70">
        <v>2750</v>
      </c>
      <c r="H595" s="70">
        <v>4.4545454545454541</v>
      </c>
      <c r="I595" s="70">
        <v>4.2727272727272725</v>
      </c>
      <c r="J595" s="274"/>
    </row>
    <row r="596" spans="1:10" x14ac:dyDescent="0.25">
      <c r="A596" s="70">
        <v>11750</v>
      </c>
      <c r="B596" s="70">
        <v>12250</v>
      </c>
      <c r="C596" s="70">
        <v>11500</v>
      </c>
      <c r="D596" s="70">
        <v>46</v>
      </c>
      <c r="E596" s="70">
        <v>49</v>
      </c>
      <c r="F596" s="70">
        <v>2750</v>
      </c>
      <c r="G596" s="70">
        <v>2750</v>
      </c>
      <c r="H596" s="70">
        <v>4.1818181818181817</v>
      </c>
      <c r="I596" s="70">
        <v>4.4545454545454541</v>
      </c>
      <c r="J596" s="274"/>
    </row>
    <row r="597" spans="1:10" x14ac:dyDescent="0.25">
      <c r="A597" s="70">
        <v>12250</v>
      </c>
      <c r="B597" s="70">
        <v>11500</v>
      </c>
      <c r="C597" s="70">
        <v>11250</v>
      </c>
      <c r="D597" s="70">
        <v>46</v>
      </c>
      <c r="E597" s="70">
        <v>46</v>
      </c>
      <c r="F597" s="70">
        <v>5750</v>
      </c>
      <c r="G597" s="70">
        <v>2750</v>
      </c>
      <c r="H597" s="70">
        <v>1.9565217391304348</v>
      </c>
      <c r="I597" s="70">
        <v>4.1818181818181817</v>
      </c>
      <c r="J597" s="274"/>
    </row>
    <row r="598" spans="1:10" x14ac:dyDescent="0.25">
      <c r="A598" s="70">
        <v>11500</v>
      </c>
      <c r="B598" s="70">
        <v>11250</v>
      </c>
      <c r="C598" s="70">
        <v>11000</v>
      </c>
      <c r="D598" s="70">
        <v>48</v>
      </c>
      <c r="E598" s="70">
        <v>46</v>
      </c>
      <c r="F598" s="70">
        <v>2750</v>
      </c>
      <c r="G598" s="70">
        <v>5750</v>
      </c>
      <c r="H598" s="70">
        <v>4</v>
      </c>
      <c r="I598" s="70">
        <v>1.9565217391304348</v>
      </c>
      <c r="J598" s="274"/>
    </row>
    <row r="599" spans="1:10" x14ac:dyDescent="0.25">
      <c r="A599" s="70">
        <v>11250</v>
      </c>
      <c r="B599" s="70">
        <v>11000</v>
      </c>
      <c r="C599" s="70">
        <v>11500</v>
      </c>
      <c r="D599" s="70">
        <v>52</v>
      </c>
      <c r="E599" s="70">
        <v>48</v>
      </c>
      <c r="F599" s="70">
        <v>3750</v>
      </c>
      <c r="G599" s="70">
        <v>2750</v>
      </c>
      <c r="H599" s="70">
        <v>3.0666666666666669</v>
      </c>
      <c r="I599" s="70">
        <v>4</v>
      </c>
      <c r="J599" s="274"/>
    </row>
    <row r="600" spans="1:10" x14ac:dyDescent="0.25">
      <c r="A600" s="70">
        <v>11000</v>
      </c>
      <c r="B600" s="70">
        <v>11500</v>
      </c>
      <c r="C600" s="70">
        <v>11250</v>
      </c>
      <c r="D600" s="70">
        <v>50</v>
      </c>
      <c r="E600" s="70">
        <v>52</v>
      </c>
      <c r="F600" s="70">
        <v>3750</v>
      </c>
      <c r="G600" s="70">
        <v>3750</v>
      </c>
      <c r="H600" s="70">
        <v>3</v>
      </c>
      <c r="I600" s="70">
        <v>3.0666666666666669</v>
      </c>
      <c r="J600" s="274"/>
    </row>
    <row r="601" spans="1:10" x14ac:dyDescent="0.25">
      <c r="A601" s="70">
        <v>11500</v>
      </c>
      <c r="B601" s="70">
        <v>11250</v>
      </c>
      <c r="C601" s="70">
        <v>11250</v>
      </c>
      <c r="D601" s="70">
        <v>49</v>
      </c>
      <c r="E601" s="70">
        <v>50</v>
      </c>
      <c r="F601" s="70">
        <v>2750</v>
      </c>
      <c r="G601" s="70">
        <v>3750</v>
      </c>
      <c r="H601" s="70">
        <v>4.0909090909090908</v>
      </c>
      <c r="I601" s="70">
        <v>3</v>
      </c>
      <c r="J601" s="274"/>
    </row>
    <row r="602" spans="1:10" x14ac:dyDescent="0.25">
      <c r="A602" s="70">
        <v>11250</v>
      </c>
      <c r="B602" s="70">
        <v>11250</v>
      </c>
      <c r="C602" s="70">
        <v>9250</v>
      </c>
      <c r="D602" s="70">
        <v>32</v>
      </c>
      <c r="E602" s="70">
        <v>49</v>
      </c>
      <c r="F602" s="70">
        <v>2750</v>
      </c>
      <c r="G602" s="70">
        <v>2750</v>
      </c>
      <c r="H602" s="70">
        <v>3.3636363636363638</v>
      </c>
      <c r="I602" s="70">
        <v>4.0909090909090908</v>
      </c>
      <c r="J602" s="274"/>
    </row>
    <row r="603" spans="1:10" x14ac:dyDescent="0.25">
      <c r="A603" s="70">
        <v>11250</v>
      </c>
      <c r="B603" s="70">
        <v>9250</v>
      </c>
      <c r="C603" s="70">
        <v>9250</v>
      </c>
      <c r="D603" s="70">
        <v>22</v>
      </c>
      <c r="E603" s="70">
        <v>32</v>
      </c>
      <c r="F603" s="70">
        <v>2750</v>
      </c>
      <c r="G603" s="70">
        <v>2750</v>
      </c>
      <c r="H603" s="70">
        <v>3.3636363636363638</v>
      </c>
      <c r="I603" s="70">
        <v>3.3636363636363638</v>
      </c>
      <c r="J603" s="274"/>
    </row>
    <row r="604" spans="1:10" x14ac:dyDescent="0.25">
      <c r="A604" s="70">
        <v>9250</v>
      </c>
      <c r="B604" s="70">
        <v>9250</v>
      </c>
      <c r="C604" s="70">
        <v>10000</v>
      </c>
      <c r="D604" s="70">
        <v>28</v>
      </c>
      <c r="E604" s="70">
        <v>22</v>
      </c>
      <c r="F604" s="70">
        <v>9750</v>
      </c>
      <c r="G604" s="70">
        <v>2750</v>
      </c>
      <c r="H604" s="70">
        <v>1.0256410256410255</v>
      </c>
      <c r="I604" s="70">
        <v>3.3636363636363638</v>
      </c>
      <c r="J604" s="274"/>
    </row>
    <row r="605" spans="1:10" x14ac:dyDescent="0.25">
      <c r="A605" s="70">
        <v>9250</v>
      </c>
      <c r="B605" s="70">
        <v>10000</v>
      </c>
      <c r="C605" s="70">
        <v>9000</v>
      </c>
      <c r="D605" s="70">
        <v>40</v>
      </c>
      <c r="E605" s="70">
        <v>28</v>
      </c>
      <c r="F605" s="70">
        <v>2750</v>
      </c>
      <c r="G605" s="70">
        <v>9750</v>
      </c>
      <c r="H605" s="70">
        <v>3.2727272727272729</v>
      </c>
      <c r="I605" s="70">
        <v>1.0256410256410255</v>
      </c>
      <c r="J605" s="274"/>
    </row>
    <row r="606" spans="1:10" x14ac:dyDescent="0.25">
      <c r="A606" s="70">
        <v>10000</v>
      </c>
      <c r="B606" s="70">
        <v>9000</v>
      </c>
      <c r="C606" s="70">
        <v>8250</v>
      </c>
      <c r="D606" s="70">
        <v>30</v>
      </c>
      <c r="E606" s="70">
        <v>40</v>
      </c>
      <c r="F606" s="70">
        <v>2750</v>
      </c>
      <c r="G606" s="70">
        <v>2750</v>
      </c>
      <c r="H606" s="70">
        <v>3</v>
      </c>
      <c r="I606" s="70">
        <v>3.2727272727272729</v>
      </c>
      <c r="J606" s="274"/>
    </row>
    <row r="607" spans="1:10" x14ac:dyDescent="0.25">
      <c r="A607" s="70">
        <v>9000</v>
      </c>
      <c r="B607" s="70">
        <v>8250</v>
      </c>
      <c r="C607" s="70">
        <v>8250</v>
      </c>
      <c r="D607" s="70">
        <v>47</v>
      </c>
      <c r="E607" s="70">
        <v>30</v>
      </c>
      <c r="F607" s="70">
        <v>4750</v>
      </c>
      <c r="G607" s="70">
        <v>2750</v>
      </c>
      <c r="H607" s="70">
        <v>1.736842105263158</v>
      </c>
      <c r="I607" s="70">
        <v>3</v>
      </c>
      <c r="J607" s="274"/>
    </row>
    <row r="608" spans="1:10" x14ac:dyDescent="0.25">
      <c r="A608" s="70">
        <v>8250</v>
      </c>
      <c r="B608" s="70">
        <v>8250</v>
      </c>
      <c r="C608" s="70">
        <v>9000</v>
      </c>
      <c r="D608" s="70">
        <v>41</v>
      </c>
      <c r="E608" s="70">
        <v>47</v>
      </c>
      <c r="F608" s="70">
        <v>1750</v>
      </c>
      <c r="G608" s="70">
        <v>4750</v>
      </c>
      <c r="H608" s="70">
        <v>5.1428571428571432</v>
      </c>
      <c r="I608" s="70">
        <v>1.736842105263158</v>
      </c>
      <c r="J608" s="274"/>
    </row>
    <row r="609" spans="1:10" x14ac:dyDescent="0.25">
      <c r="A609" s="70">
        <v>8250</v>
      </c>
      <c r="B609" s="70">
        <v>9000</v>
      </c>
      <c r="C609" s="70">
        <v>10500</v>
      </c>
      <c r="D609" s="70">
        <v>38</v>
      </c>
      <c r="E609" s="70">
        <v>41</v>
      </c>
      <c r="F609" s="70">
        <v>8750</v>
      </c>
      <c r="G609" s="70">
        <v>1750</v>
      </c>
      <c r="H609" s="70">
        <v>1.2</v>
      </c>
      <c r="I609" s="70">
        <v>5.1428571428571432</v>
      </c>
      <c r="J609" s="274"/>
    </row>
    <row r="610" spans="1:10" x14ac:dyDescent="0.25">
      <c r="A610" s="70">
        <v>9000</v>
      </c>
      <c r="B610" s="70">
        <v>10500</v>
      </c>
      <c r="C610" s="70">
        <v>11750</v>
      </c>
      <c r="D610" s="70">
        <v>52</v>
      </c>
      <c r="E610" s="70">
        <v>38</v>
      </c>
      <c r="F610" s="70">
        <v>3750</v>
      </c>
      <c r="G610" s="70">
        <v>8750</v>
      </c>
      <c r="H610" s="70">
        <v>3.1333333333333333</v>
      </c>
      <c r="I610" s="70">
        <v>1.2</v>
      </c>
      <c r="J610" s="274"/>
    </row>
    <row r="611" spans="1:10" x14ac:dyDescent="0.25">
      <c r="A611" s="70">
        <v>10500</v>
      </c>
      <c r="B611" s="70">
        <v>11750</v>
      </c>
      <c r="C611" s="70">
        <v>11750</v>
      </c>
      <c r="D611" s="70">
        <v>45</v>
      </c>
      <c r="E611" s="70">
        <v>52</v>
      </c>
      <c r="F611" s="70">
        <v>4750</v>
      </c>
      <c r="G611" s="70">
        <v>3750</v>
      </c>
      <c r="H611" s="70">
        <v>2.4736842105263159</v>
      </c>
      <c r="I611" s="70">
        <v>3.1333333333333333</v>
      </c>
      <c r="J611" s="274"/>
    </row>
    <row r="612" spans="1:10" x14ac:dyDescent="0.25">
      <c r="A612" s="70">
        <v>11750</v>
      </c>
      <c r="B612" s="70">
        <v>11750</v>
      </c>
      <c r="C612" s="70">
        <v>12500</v>
      </c>
      <c r="D612" s="70">
        <v>58</v>
      </c>
      <c r="E612" s="70">
        <v>45</v>
      </c>
      <c r="F612" s="70">
        <v>4750</v>
      </c>
      <c r="G612" s="70">
        <v>4750</v>
      </c>
      <c r="H612" s="70">
        <v>2.6315789473684212</v>
      </c>
      <c r="I612" s="70">
        <v>2.4736842105263159</v>
      </c>
      <c r="J612" s="274"/>
    </row>
    <row r="613" spans="1:10" x14ac:dyDescent="0.25">
      <c r="A613" s="70">
        <v>11750</v>
      </c>
      <c r="B613" s="70">
        <v>12500</v>
      </c>
      <c r="C613" s="70">
        <v>13500</v>
      </c>
      <c r="D613" s="70">
        <v>56</v>
      </c>
      <c r="E613" s="70">
        <v>58</v>
      </c>
      <c r="F613" s="70">
        <v>3750</v>
      </c>
      <c r="G613" s="70">
        <v>4750</v>
      </c>
      <c r="H613" s="70">
        <v>3.6</v>
      </c>
      <c r="I613" s="70">
        <v>2.6315789473684212</v>
      </c>
      <c r="J613" s="274"/>
    </row>
    <row r="614" spans="1:10" x14ac:dyDescent="0.25">
      <c r="A614" s="70">
        <v>12500</v>
      </c>
      <c r="B614" s="70">
        <v>13500</v>
      </c>
      <c r="C614" s="70">
        <v>13500</v>
      </c>
      <c r="D614" s="70">
        <v>55</v>
      </c>
      <c r="E614" s="70">
        <v>56</v>
      </c>
      <c r="F614" s="70">
        <v>4750</v>
      </c>
      <c r="G614" s="70">
        <v>3750</v>
      </c>
      <c r="H614" s="70">
        <v>2.8421052631578947</v>
      </c>
      <c r="I614" s="70">
        <v>3.6</v>
      </c>
      <c r="J614" s="274"/>
    </row>
    <row r="615" spans="1:10" x14ac:dyDescent="0.25">
      <c r="A615" s="70">
        <v>13500</v>
      </c>
      <c r="B615" s="70">
        <v>13500</v>
      </c>
      <c r="C615" s="70">
        <v>12500</v>
      </c>
      <c r="D615" s="70">
        <v>56</v>
      </c>
      <c r="E615" s="70">
        <v>55</v>
      </c>
      <c r="F615" s="70">
        <v>4750</v>
      </c>
      <c r="G615" s="70">
        <v>4750</v>
      </c>
      <c r="H615" s="70">
        <v>2.6315789473684212</v>
      </c>
      <c r="I615" s="70">
        <v>2.8421052631578947</v>
      </c>
      <c r="J615" s="274"/>
    </row>
    <row r="616" spans="1:10" x14ac:dyDescent="0.25">
      <c r="A616" s="70">
        <v>13500</v>
      </c>
      <c r="B616" s="70">
        <v>12500</v>
      </c>
      <c r="C616" s="70">
        <v>12500</v>
      </c>
      <c r="D616" s="70">
        <v>56</v>
      </c>
      <c r="E616" s="70">
        <v>56</v>
      </c>
      <c r="F616" s="70">
        <v>4750</v>
      </c>
      <c r="G616" s="70">
        <v>4750</v>
      </c>
      <c r="H616" s="70">
        <v>2.6315789473684212</v>
      </c>
      <c r="I616" s="70">
        <v>2.6315789473684212</v>
      </c>
      <c r="J616" s="274"/>
    </row>
    <row r="617" spans="1:10" x14ac:dyDescent="0.25">
      <c r="A617" s="70">
        <v>12500</v>
      </c>
      <c r="B617" s="70">
        <v>12500</v>
      </c>
      <c r="C617" s="70">
        <v>12250</v>
      </c>
      <c r="D617" s="70">
        <v>59</v>
      </c>
      <c r="E617" s="70">
        <v>56</v>
      </c>
      <c r="F617" s="70">
        <v>5750</v>
      </c>
      <c r="G617" s="70">
        <v>4750</v>
      </c>
      <c r="H617" s="70">
        <v>2.1304347826086958</v>
      </c>
      <c r="I617" s="70">
        <v>2.6315789473684212</v>
      </c>
      <c r="J617" s="274"/>
    </row>
    <row r="618" spans="1:10" x14ac:dyDescent="0.25">
      <c r="A618" s="70">
        <v>12500</v>
      </c>
      <c r="B618" s="70">
        <v>12250</v>
      </c>
      <c r="C618" s="70">
        <v>12500</v>
      </c>
      <c r="D618" s="70">
        <v>50</v>
      </c>
      <c r="E618" s="70">
        <v>59</v>
      </c>
      <c r="F618" s="70">
        <v>2750</v>
      </c>
      <c r="G618" s="70">
        <v>5750</v>
      </c>
      <c r="H618" s="70">
        <v>4.5454545454545459</v>
      </c>
      <c r="I618" s="70">
        <v>2.1304347826086958</v>
      </c>
      <c r="J618" s="274"/>
    </row>
    <row r="619" spans="1:10" x14ac:dyDescent="0.25">
      <c r="A619" s="70">
        <v>12250</v>
      </c>
      <c r="B619" s="70">
        <v>12500</v>
      </c>
      <c r="C619" s="70">
        <v>12000</v>
      </c>
      <c r="D619" s="70">
        <v>45</v>
      </c>
      <c r="E619" s="70">
        <v>50</v>
      </c>
      <c r="F619" s="70">
        <v>1750</v>
      </c>
      <c r="G619" s="70">
        <v>2750</v>
      </c>
      <c r="H619" s="70">
        <v>6.8571428571428568</v>
      </c>
      <c r="I619" s="70">
        <v>4.5454545454545459</v>
      </c>
      <c r="J619" s="274"/>
    </row>
    <row r="620" spans="1:10" x14ac:dyDescent="0.25">
      <c r="A620" s="70">
        <v>12500</v>
      </c>
      <c r="B620" s="70">
        <v>12000</v>
      </c>
      <c r="C620" s="70">
        <v>11250</v>
      </c>
      <c r="D620" s="70">
        <v>37</v>
      </c>
      <c r="E620" s="70">
        <v>45</v>
      </c>
      <c r="F620" s="70">
        <v>2750</v>
      </c>
      <c r="G620" s="70">
        <v>1750</v>
      </c>
      <c r="H620" s="70">
        <v>4.0909090909090908</v>
      </c>
      <c r="I620" s="70">
        <v>6.8571428571428568</v>
      </c>
      <c r="J620" s="274"/>
    </row>
    <row r="621" spans="1:10" x14ac:dyDescent="0.25">
      <c r="A621" s="70">
        <v>12000</v>
      </c>
      <c r="B621" s="70">
        <v>11250</v>
      </c>
      <c r="C621" s="70">
        <v>10750</v>
      </c>
      <c r="D621" s="70">
        <v>25</v>
      </c>
      <c r="E621" s="70">
        <v>37</v>
      </c>
      <c r="F621" s="70">
        <v>1750</v>
      </c>
      <c r="G621" s="70">
        <v>2750</v>
      </c>
      <c r="H621" s="70">
        <v>6.1428571428571432</v>
      </c>
      <c r="I621" s="70">
        <v>4.0909090909090908</v>
      </c>
      <c r="J621" s="274"/>
    </row>
    <row r="622" spans="1:10" x14ac:dyDescent="0.25">
      <c r="A622" s="70">
        <v>11250</v>
      </c>
      <c r="B622" s="70">
        <v>10750</v>
      </c>
      <c r="C622" s="70">
        <v>6000</v>
      </c>
      <c r="D622" s="70">
        <v>14</v>
      </c>
      <c r="E622" s="70">
        <v>25</v>
      </c>
      <c r="F622" s="70">
        <v>4750</v>
      </c>
      <c r="G622" s="70">
        <v>1750</v>
      </c>
      <c r="H622" s="70">
        <v>1.263157894736842</v>
      </c>
      <c r="I622" s="70">
        <v>6.1428571428571432</v>
      </c>
      <c r="J622" s="274"/>
    </row>
    <row r="623" spans="1:10" x14ac:dyDescent="0.25">
      <c r="A623" s="70">
        <v>10750</v>
      </c>
      <c r="B623" s="70">
        <v>6000</v>
      </c>
      <c r="C623" s="70">
        <v>6250</v>
      </c>
      <c r="D623" s="70">
        <v>33</v>
      </c>
      <c r="E623" s="70">
        <v>14</v>
      </c>
      <c r="F623" s="70">
        <v>3750</v>
      </c>
      <c r="G623" s="70">
        <v>4750</v>
      </c>
      <c r="H623" s="70">
        <v>1.6666666666666667</v>
      </c>
      <c r="I623" s="70">
        <v>1.263157894736842</v>
      </c>
      <c r="J623" s="274"/>
    </row>
    <row r="624" spans="1:10" x14ac:dyDescent="0.25">
      <c r="A624" s="70">
        <v>6000</v>
      </c>
      <c r="B624" s="70">
        <v>6250</v>
      </c>
      <c r="C624" s="70">
        <v>7500</v>
      </c>
      <c r="D624" s="70">
        <v>40</v>
      </c>
      <c r="E624" s="70">
        <v>33</v>
      </c>
      <c r="F624" s="70">
        <v>2750</v>
      </c>
      <c r="G624" s="70">
        <v>3750</v>
      </c>
      <c r="H624" s="70">
        <v>2.7272727272727271</v>
      </c>
      <c r="I624" s="70">
        <v>1.6666666666666667</v>
      </c>
      <c r="J624" s="274"/>
    </row>
    <row r="625" spans="1:10" x14ac:dyDescent="0.25">
      <c r="A625" s="70">
        <v>6250</v>
      </c>
      <c r="B625" s="70">
        <v>7500</v>
      </c>
      <c r="C625" s="70">
        <v>9500</v>
      </c>
      <c r="D625" s="70">
        <v>42</v>
      </c>
      <c r="E625" s="70">
        <v>40</v>
      </c>
      <c r="F625" s="70">
        <v>5750</v>
      </c>
      <c r="G625" s="70">
        <v>2750</v>
      </c>
      <c r="H625" s="70">
        <v>1.6521739130434783</v>
      </c>
      <c r="I625" s="70">
        <v>2.7272727272727271</v>
      </c>
      <c r="J625" s="274"/>
    </row>
    <row r="626" spans="1:10" x14ac:dyDescent="0.25">
      <c r="A626" s="70">
        <v>7500</v>
      </c>
      <c r="B626" s="70">
        <v>9500</v>
      </c>
      <c r="C626" s="70">
        <v>12000</v>
      </c>
      <c r="D626" s="70">
        <v>57</v>
      </c>
      <c r="E626" s="70">
        <v>42</v>
      </c>
      <c r="F626" s="70">
        <v>5750</v>
      </c>
      <c r="G626" s="70">
        <v>5750</v>
      </c>
      <c r="H626" s="70">
        <v>2.0869565217391304</v>
      </c>
      <c r="I626" s="70">
        <v>1.6521739130434783</v>
      </c>
      <c r="J626" s="274"/>
    </row>
    <row r="627" spans="1:10" x14ac:dyDescent="0.25">
      <c r="A627" s="70">
        <v>9500</v>
      </c>
      <c r="B627" s="70">
        <v>12000</v>
      </c>
      <c r="C627" s="70">
        <v>12500</v>
      </c>
      <c r="D627" s="70">
        <v>50</v>
      </c>
      <c r="E627" s="70">
        <v>57</v>
      </c>
      <c r="F627" s="70">
        <v>2750</v>
      </c>
      <c r="G627" s="70">
        <v>5750</v>
      </c>
      <c r="H627" s="70">
        <v>4.5454545454545459</v>
      </c>
      <c r="I627" s="70">
        <v>2.0869565217391304</v>
      </c>
      <c r="J627" s="274"/>
    </row>
    <row r="628" spans="1:10" x14ac:dyDescent="0.25">
      <c r="A628" s="70">
        <v>12000</v>
      </c>
      <c r="B628" s="70">
        <v>12500</v>
      </c>
      <c r="C628" s="70">
        <v>12500</v>
      </c>
      <c r="D628" s="70">
        <v>52</v>
      </c>
      <c r="E628" s="70">
        <v>50</v>
      </c>
      <c r="F628" s="70">
        <v>2750</v>
      </c>
      <c r="G628" s="70">
        <v>2750</v>
      </c>
      <c r="H628" s="70">
        <v>4.5454545454545459</v>
      </c>
      <c r="I628" s="70">
        <v>4.5454545454545459</v>
      </c>
      <c r="J628" s="274"/>
    </row>
    <row r="629" spans="1:10" x14ac:dyDescent="0.25">
      <c r="A629" s="70">
        <v>12500</v>
      </c>
      <c r="B629" s="70">
        <v>12500</v>
      </c>
      <c r="C629" s="70">
        <v>13250</v>
      </c>
      <c r="D629" s="70">
        <v>59</v>
      </c>
      <c r="E629" s="70">
        <v>52</v>
      </c>
      <c r="F629" s="70">
        <v>2750</v>
      </c>
      <c r="G629" s="70">
        <v>2750</v>
      </c>
      <c r="H629" s="70">
        <v>4.8181818181818183</v>
      </c>
      <c r="I629" s="70">
        <v>4.5454545454545459</v>
      </c>
      <c r="J629" s="274"/>
    </row>
    <row r="630" spans="1:10" x14ac:dyDescent="0.25">
      <c r="A630" s="70">
        <v>12500</v>
      </c>
      <c r="B630" s="70">
        <v>13250</v>
      </c>
      <c r="C630" s="70">
        <v>13750</v>
      </c>
      <c r="D630" s="70">
        <v>56</v>
      </c>
      <c r="E630" s="70">
        <v>59</v>
      </c>
      <c r="F630" s="70">
        <v>2750</v>
      </c>
      <c r="G630" s="70">
        <v>2750</v>
      </c>
      <c r="H630" s="70">
        <v>5</v>
      </c>
      <c r="I630" s="70">
        <v>4.8181818181818183</v>
      </c>
      <c r="J630" s="274"/>
    </row>
    <row r="631" spans="1:10" x14ac:dyDescent="0.25">
      <c r="A631" s="70">
        <v>13250</v>
      </c>
      <c r="B631" s="70">
        <v>13750</v>
      </c>
      <c r="C631" s="70">
        <v>13750</v>
      </c>
      <c r="D631" s="70">
        <v>60</v>
      </c>
      <c r="E631" s="70">
        <v>56</v>
      </c>
      <c r="F631" s="70">
        <v>2750</v>
      </c>
      <c r="G631" s="70">
        <v>2750</v>
      </c>
      <c r="H631" s="70">
        <v>5</v>
      </c>
      <c r="I631" s="70">
        <v>5</v>
      </c>
      <c r="J631" s="274"/>
    </row>
    <row r="632" spans="1:10" x14ac:dyDescent="0.25">
      <c r="A632" s="70">
        <v>13750</v>
      </c>
      <c r="B632" s="70">
        <v>13750</v>
      </c>
      <c r="C632" s="70">
        <v>13750</v>
      </c>
      <c r="D632" s="70">
        <v>60</v>
      </c>
      <c r="E632" s="70">
        <v>60</v>
      </c>
      <c r="F632" s="70">
        <v>3750</v>
      </c>
      <c r="G632" s="70">
        <v>2750</v>
      </c>
      <c r="H632" s="70">
        <v>3.6666666666666665</v>
      </c>
      <c r="I632" s="70">
        <v>5</v>
      </c>
      <c r="J632" s="274"/>
    </row>
    <row r="633" spans="1:10" x14ac:dyDescent="0.25">
      <c r="A633" s="70">
        <v>13750</v>
      </c>
      <c r="B633" s="70">
        <v>13750</v>
      </c>
      <c r="C633" s="70">
        <v>13000</v>
      </c>
      <c r="D633" s="70">
        <v>53</v>
      </c>
      <c r="E633" s="70">
        <v>60</v>
      </c>
      <c r="F633" s="70">
        <v>2750</v>
      </c>
      <c r="G633" s="70">
        <v>3750</v>
      </c>
      <c r="H633" s="70">
        <v>4.7272727272727275</v>
      </c>
      <c r="I633" s="70">
        <v>3.6666666666666665</v>
      </c>
      <c r="J633" s="274"/>
    </row>
    <row r="634" spans="1:10" x14ac:dyDescent="0.25">
      <c r="A634" s="70">
        <v>13750</v>
      </c>
      <c r="B634" s="70">
        <v>13000</v>
      </c>
      <c r="C634" s="70">
        <v>12750</v>
      </c>
      <c r="D634" s="70">
        <v>45</v>
      </c>
      <c r="E634" s="70">
        <v>53</v>
      </c>
      <c r="F634" s="70">
        <v>2750</v>
      </c>
      <c r="G634" s="70">
        <v>2750</v>
      </c>
      <c r="H634" s="70">
        <v>4.6363636363636367</v>
      </c>
      <c r="I634" s="70">
        <v>4.7272727272727275</v>
      </c>
      <c r="J634" s="274"/>
    </row>
    <row r="635" spans="1:10" x14ac:dyDescent="0.25">
      <c r="A635" s="70">
        <v>13000</v>
      </c>
      <c r="B635" s="70">
        <v>12750</v>
      </c>
      <c r="C635" s="70">
        <v>12000</v>
      </c>
      <c r="D635" s="70">
        <v>39</v>
      </c>
      <c r="E635" s="70">
        <v>45</v>
      </c>
      <c r="F635" s="70">
        <v>2750</v>
      </c>
      <c r="G635" s="70">
        <v>2750</v>
      </c>
      <c r="H635" s="70">
        <v>4.3636363636363633</v>
      </c>
      <c r="I635" s="70">
        <v>4.6363636363636367</v>
      </c>
      <c r="J635" s="274"/>
    </row>
    <row r="636" spans="1:10" x14ac:dyDescent="0.25">
      <c r="A636" s="70">
        <v>12750</v>
      </c>
      <c r="B636" s="70">
        <v>12000</v>
      </c>
      <c r="C636" s="70">
        <v>12000</v>
      </c>
      <c r="D636" s="70">
        <v>34</v>
      </c>
      <c r="E636" s="70">
        <v>39</v>
      </c>
      <c r="F636" s="70">
        <v>2750</v>
      </c>
      <c r="G636" s="70">
        <v>2750</v>
      </c>
      <c r="H636" s="70">
        <v>4.3636363636363633</v>
      </c>
      <c r="I636" s="70">
        <v>4.3636363636363633</v>
      </c>
      <c r="J636" s="274"/>
    </row>
    <row r="637" spans="1:10" x14ac:dyDescent="0.25">
      <c r="A637" s="70">
        <v>12000</v>
      </c>
      <c r="B637" s="70">
        <v>12000</v>
      </c>
      <c r="C637" s="70">
        <v>11500</v>
      </c>
      <c r="D637" s="70">
        <v>25</v>
      </c>
      <c r="E637" s="70">
        <v>34</v>
      </c>
      <c r="F637" s="70">
        <v>2750</v>
      </c>
      <c r="G637" s="70">
        <v>2750</v>
      </c>
      <c r="H637" s="70">
        <v>4.1818181818181817</v>
      </c>
      <c r="I637" s="70">
        <v>4.3636363636363633</v>
      </c>
      <c r="J637" s="274"/>
    </row>
    <row r="638" spans="1:10" x14ac:dyDescent="0.25">
      <c r="A638" s="70">
        <v>12000</v>
      </c>
      <c r="B638" s="70">
        <v>11500</v>
      </c>
      <c r="C638" s="70">
        <v>11500</v>
      </c>
      <c r="D638" s="70">
        <v>25</v>
      </c>
      <c r="E638" s="70">
        <v>25</v>
      </c>
      <c r="F638" s="70">
        <v>2750</v>
      </c>
      <c r="G638" s="70">
        <v>2750</v>
      </c>
      <c r="H638" s="70">
        <v>4.1818181818181817</v>
      </c>
      <c r="I638" s="70">
        <v>4.1818181818181817</v>
      </c>
      <c r="J638" s="274"/>
    </row>
    <row r="639" spans="1:10" x14ac:dyDescent="0.25">
      <c r="A639" s="70">
        <v>11500</v>
      </c>
      <c r="B639" s="70">
        <v>11500</v>
      </c>
      <c r="C639" s="70">
        <v>10500</v>
      </c>
      <c r="D639" s="70">
        <v>22</v>
      </c>
      <c r="E639" s="70">
        <v>25</v>
      </c>
      <c r="F639" s="70">
        <v>4750</v>
      </c>
      <c r="G639" s="70">
        <v>2750</v>
      </c>
      <c r="H639" s="70">
        <v>2.2105263157894739</v>
      </c>
      <c r="I639" s="70">
        <v>4.1818181818181817</v>
      </c>
      <c r="J639" s="274"/>
    </row>
    <row r="640" spans="1:10" x14ac:dyDescent="0.25">
      <c r="A640" s="70">
        <v>11500</v>
      </c>
      <c r="B640" s="70">
        <v>10500</v>
      </c>
      <c r="C640" s="70">
        <v>10000</v>
      </c>
      <c r="D640" s="70">
        <v>23</v>
      </c>
      <c r="E640" s="70">
        <v>22</v>
      </c>
      <c r="F640" s="70">
        <v>1750</v>
      </c>
      <c r="G640" s="70">
        <v>4750</v>
      </c>
      <c r="H640" s="70">
        <v>5.7142857142857144</v>
      </c>
      <c r="I640" s="70">
        <v>2.2105263157894739</v>
      </c>
      <c r="J640" s="274"/>
    </row>
    <row r="641" spans="1:10" x14ac:dyDescent="0.25">
      <c r="A641" s="70">
        <v>10500</v>
      </c>
      <c r="B641" s="70">
        <v>10000</v>
      </c>
      <c r="C641" s="70">
        <v>7000</v>
      </c>
      <c r="D641" s="70">
        <v>33</v>
      </c>
      <c r="E641" s="70">
        <v>23</v>
      </c>
      <c r="F641" s="70">
        <v>2750</v>
      </c>
      <c r="G641" s="70">
        <v>1750</v>
      </c>
      <c r="H641" s="70">
        <v>2.5454545454545454</v>
      </c>
      <c r="I641" s="70">
        <v>5.7142857142857144</v>
      </c>
      <c r="J641" s="274"/>
    </row>
    <row r="642" spans="1:10" x14ac:dyDescent="0.25">
      <c r="A642" s="70">
        <v>10000</v>
      </c>
      <c r="B642" s="70">
        <v>7000</v>
      </c>
      <c r="C642" s="70">
        <v>8000</v>
      </c>
      <c r="D642" s="70">
        <v>50</v>
      </c>
      <c r="E642" s="70">
        <v>33</v>
      </c>
      <c r="F642" s="70">
        <v>3750</v>
      </c>
      <c r="G642" s="70">
        <v>2750</v>
      </c>
      <c r="H642" s="70">
        <v>2.1333333333333333</v>
      </c>
      <c r="I642" s="70">
        <v>2.5454545454545454</v>
      </c>
      <c r="J642" s="274"/>
    </row>
    <row r="643" spans="1:10" x14ac:dyDescent="0.25">
      <c r="A643" s="70">
        <v>7000</v>
      </c>
      <c r="B643" s="70">
        <v>8000</v>
      </c>
      <c r="C643" s="70">
        <v>10500</v>
      </c>
      <c r="D643" s="70">
        <v>47</v>
      </c>
      <c r="E643" s="70">
        <v>50</v>
      </c>
      <c r="F643" s="70">
        <v>2750</v>
      </c>
      <c r="G643" s="70">
        <v>3750</v>
      </c>
      <c r="H643" s="70">
        <v>3.8181818181818183</v>
      </c>
      <c r="I643" s="70">
        <v>2.1333333333333333</v>
      </c>
      <c r="J643" s="274"/>
    </row>
    <row r="644" spans="1:10" x14ac:dyDescent="0.25">
      <c r="A644" s="70">
        <v>8000</v>
      </c>
      <c r="B644" s="70">
        <v>10500</v>
      </c>
      <c r="C644" s="70">
        <v>11250</v>
      </c>
      <c r="D644" s="70">
        <v>43</v>
      </c>
      <c r="E644" s="70">
        <v>47</v>
      </c>
      <c r="F644" s="70">
        <v>3750</v>
      </c>
      <c r="G644" s="70">
        <v>2750</v>
      </c>
      <c r="H644" s="70">
        <v>3</v>
      </c>
      <c r="I644" s="70">
        <v>3.8181818181818183</v>
      </c>
      <c r="J644" s="274"/>
    </row>
    <row r="645" spans="1:10" x14ac:dyDescent="0.25">
      <c r="A645" s="70">
        <v>10500</v>
      </c>
      <c r="B645" s="70">
        <v>11250</v>
      </c>
      <c r="C645" s="70">
        <v>11250</v>
      </c>
      <c r="D645" s="70">
        <v>47</v>
      </c>
      <c r="E645" s="70">
        <v>43</v>
      </c>
      <c r="F645" s="70">
        <v>2750</v>
      </c>
      <c r="G645" s="70">
        <v>3750</v>
      </c>
      <c r="H645" s="70">
        <v>4.0909090909090908</v>
      </c>
      <c r="I645" s="70">
        <v>3</v>
      </c>
      <c r="J645" s="274"/>
    </row>
    <row r="646" spans="1:10" x14ac:dyDescent="0.25">
      <c r="A646" s="70">
        <v>11250</v>
      </c>
      <c r="B646" s="70">
        <v>11250</v>
      </c>
      <c r="C646" s="70">
        <v>12250</v>
      </c>
      <c r="D646" s="70">
        <v>45</v>
      </c>
      <c r="E646" s="70">
        <v>47</v>
      </c>
      <c r="F646" s="70">
        <v>2750</v>
      </c>
      <c r="G646" s="70">
        <v>2750</v>
      </c>
      <c r="H646" s="70">
        <v>4.4545454545454541</v>
      </c>
      <c r="I646" s="70">
        <v>4.0909090909090908</v>
      </c>
      <c r="J646" s="274"/>
    </row>
    <row r="647" spans="1:10" x14ac:dyDescent="0.25">
      <c r="A647" s="70">
        <v>11250</v>
      </c>
      <c r="B647" s="70">
        <v>12250</v>
      </c>
      <c r="C647" s="70">
        <v>12000</v>
      </c>
      <c r="D647" s="70">
        <v>45</v>
      </c>
      <c r="E647" s="70">
        <v>45</v>
      </c>
      <c r="F647" s="70">
        <v>2750</v>
      </c>
      <c r="G647" s="70">
        <v>2750</v>
      </c>
      <c r="H647" s="70">
        <v>4.3636363636363633</v>
      </c>
      <c r="I647" s="70">
        <v>4.4545454545454541</v>
      </c>
      <c r="J647" s="274"/>
    </row>
    <row r="648" spans="1:10" x14ac:dyDescent="0.25">
      <c r="A648" s="70">
        <v>12250</v>
      </c>
      <c r="B648" s="70">
        <v>12000</v>
      </c>
      <c r="C648" s="70">
        <v>10250</v>
      </c>
      <c r="D648" s="70">
        <v>45</v>
      </c>
      <c r="E648" s="70">
        <v>45</v>
      </c>
      <c r="F648" s="70">
        <v>2750</v>
      </c>
      <c r="G648" s="70">
        <v>2750</v>
      </c>
      <c r="H648" s="70">
        <v>3.7272727272727271</v>
      </c>
      <c r="I648" s="70">
        <v>4.3636363636363633</v>
      </c>
      <c r="J648" s="274"/>
    </row>
    <row r="649" spans="1:10" x14ac:dyDescent="0.25">
      <c r="A649" s="70">
        <v>12000</v>
      </c>
      <c r="B649" s="70">
        <v>10250</v>
      </c>
      <c r="C649" s="70">
        <v>10000</v>
      </c>
      <c r="D649" s="70">
        <v>44</v>
      </c>
      <c r="E649" s="70">
        <v>45</v>
      </c>
      <c r="F649" s="70">
        <v>1750</v>
      </c>
      <c r="G649" s="70">
        <v>2750</v>
      </c>
      <c r="H649" s="70">
        <v>5.7142857142857144</v>
      </c>
      <c r="I649" s="70">
        <v>3.7272727272727271</v>
      </c>
      <c r="J649" s="274"/>
    </row>
    <row r="650" spans="1:10" x14ac:dyDescent="0.25">
      <c r="A650" s="70">
        <v>10250</v>
      </c>
      <c r="B650" s="70">
        <v>10000</v>
      </c>
      <c r="C650" s="70">
        <v>9500</v>
      </c>
      <c r="D650" s="70">
        <v>45</v>
      </c>
      <c r="E650" s="70">
        <v>44</v>
      </c>
      <c r="F650" s="70">
        <v>1750</v>
      </c>
      <c r="G650" s="70">
        <v>1750</v>
      </c>
      <c r="H650" s="70">
        <v>5.4285714285714288</v>
      </c>
      <c r="I650" s="70">
        <v>5.7142857142857144</v>
      </c>
      <c r="J650" s="274"/>
    </row>
    <row r="651" spans="1:10" x14ac:dyDescent="0.25">
      <c r="A651" s="70">
        <v>10000</v>
      </c>
      <c r="B651" s="70">
        <v>9500</v>
      </c>
      <c r="C651" s="70">
        <v>9500</v>
      </c>
      <c r="D651" s="70">
        <v>39</v>
      </c>
      <c r="E651" s="70">
        <v>45</v>
      </c>
      <c r="F651" s="70">
        <v>1750</v>
      </c>
      <c r="G651" s="70">
        <v>1750</v>
      </c>
      <c r="H651" s="70">
        <v>5.4285714285714288</v>
      </c>
      <c r="I651" s="70">
        <v>5.4285714285714288</v>
      </c>
      <c r="J651" s="274"/>
    </row>
    <row r="652" spans="1:10" x14ac:dyDescent="0.25">
      <c r="A652" s="70">
        <v>9500</v>
      </c>
      <c r="B652" s="70">
        <v>9500</v>
      </c>
      <c r="C652" s="70">
        <v>8500</v>
      </c>
      <c r="D652" s="70">
        <v>33</v>
      </c>
      <c r="E652" s="70">
        <v>39</v>
      </c>
      <c r="F652" s="70">
        <v>1750</v>
      </c>
      <c r="G652" s="70">
        <v>1750</v>
      </c>
      <c r="H652" s="70">
        <v>4.8571428571428568</v>
      </c>
      <c r="I652" s="70">
        <v>5.4285714285714288</v>
      </c>
      <c r="J652" s="274"/>
    </row>
    <row r="653" spans="1:10" x14ac:dyDescent="0.25">
      <c r="A653" s="70">
        <v>9500</v>
      </c>
      <c r="B653" s="70">
        <v>8500</v>
      </c>
      <c r="C653" s="70">
        <v>8500</v>
      </c>
      <c r="D653" s="70">
        <v>27</v>
      </c>
      <c r="E653" s="70">
        <v>33</v>
      </c>
      <c r="F653" s="70">
        <v>2750</v>
      </c>
      <c r="G653" s="70">
        <v>1750</v>
      </c>
      <c r="H653" s="70">
        <v>3.0909090909090908</v>
      </c>
      <c r="I653" s="70">
        <v>4.8571428571428568</v>
      </c>
      <c r="J653" s="274"/>
    </row>
    <row r="654" spans="1:10" x14ac:dyDescent="0.25">
      <c r="A654" s="70">
        <v>8500</v>
      </c>
      <c r="B654" s="70">
        <v>8500</v>
      </c>
      <c r="C654" s="70">
        <v>7500</v>
      </c>
      <c r="D654" s="70">
        <v>39</v>
      </c>
      <c r="E654" s="70">
        <v>27</v>
      </c>
      <c r="F654" s="70">
        <v>2750</v>
      </c>
      <c r="G654" s="70">
        <v>2750</v>
      </c>
      <c r="H654" s="70">
        <v>2.7272727272727271</v>
      </c>
      <c r="I654" s="70">
        <v>3.0909090909090908</v>
      </c>
      <c r="J654" s="274"/>
    </row>
    <row r="655" spans="1:10" x14ac:dyDescent="0.25">
      <c r="A655" s="70">
        <v>8500</v>
      </c>
      <c r="B655" s="70">
        <v>7500</v>
      </c>
      <c r="C655" s="70">
        <v>6500</v>
      </c>
      <c r="D655" s="70">
        <v>37</v>
      </c>
      <c r="E655" s="70">
        <v>39</v>
      </c>
      <c r="F655" s="70">
        <v>2750</v>
      </c>
      <c r="G655" s="70">
        <v>2750</v>
      </c>
      <c r="H655" s="70">
        <v>2.3636363636363638</v>
      </c>
      <c r="I655" s="70">
        <v>2.7272727272727271</v>
      </c>
      <c r="J655" s="274"/>
    </row>
    <row r="656" spans="1:10" x14ac:dyDescent="0.25">
      <c r="A656" s="70">
        <v>7500</v>
      </c>
      <c r="B656" s="70">
        <v>6500</v>
      </c>
      <c r="C656" s="70">
        <v>6000</v>
      </c>
      <c r="D656" s="70">
        <v>33</v>
      </c>
      <c r="E656" s="70">
        <v>37</v>
      </c>
      <c r="F656" s="70">
        <v>2750</v>
      </c>
      <c r="G656" s="70">
        <v>2750</v>
      </c>
      <c r="H656" s="70">
        <v>2.1818181818181817</v>
      </c>
      <c r="I656" s="70">
        <v>2.3636363636363638</v>
      </c>
      <c r="J656" s="274"/>
    </row>
    <row r="657" spans="1:10" x14ac:dyDescent="0.25">
      <c r="A657" s="70">
        <v>6500</v>
      </c>
      <c r="B657" s="70">
        <v>6000</v>
      </c>
      <c r="C657" s="70">
        <v>6000</v>
      </c>
      <c r="D657" s="70">
        <v>32</v>
      </c>
      <c r="E657" s="70">
        <v>33</v>
      </c>
      <c r="F657" s="70">
        <v>2750</v>
      </c>
      <c r="G657" s="70">
        <v>2750</v>
      </c>
      <c r="H657" s="70">
        <v>2.1818181818181817</v>
      </c>
      <c r="I657" s="70">
        <v>2.1818181818181817</v>
      </c>
      <c r="J657" s="274"/>
    </row>
    <row r="658" spans="1:10" x14ac:dyDescent="0.25">
      <c r="A658" s="70">
        <v>6000</v>
      </c>
      <c r="B658" s="70">
        <v>6000</v>
      </c>
      <c r="C658" s="70">
        <v>6000</v>
      </c>
      <c r="D658" s="70">
        <v>26</v>
      </c>
      <c r="E658" s="70">
        <v>32</v>
      </c>
      <c r="F658" s="70">
        <v>2750</v>
      </c>
      <c r="G658" s="70">
        <v>2750</v>
      </c>
      <c r="H658" s="70">
        <v>2.1818181818181817</v>
      </c>
      <c r="I658" s="70">
        <v>2.1818181818181817</v>
      </c>
      <c r="J658" s="274"/>
    </row>
    <row r="659" spans="1:10" x14ac:dyDescent="0.25">
      <c r="A659" s="70">
        <v>6000</v>
      </c>
      <c r="B659" s="70">
        <v>6000</v>
      </c>
      <c r="C659" s="70">
        <v>5000</v>
      </c>
      <c r="D659" s="70">
        <v>23</v>
      </c>
      <c r="E659" s="70">
        <v>26</v>
      </c>
      <c r="F659" s="70">
        <v>2750</v>
      </c>
      <c r="G659" s="70">
        <v>2750</v>
      </c>
      <c r="H659" s="70">
        <v>1.8181818181818181</v>
      </c>
      <c r="I659" s="70">
        <v>2.1818181818181817</v>
      </c>
      <c r="J659" s="274"/>
    </row>
    <row r="660" spans="1:10" x14ac:dyDescent="0.25">
      <c r="A660" s="70">
        <v>6000</v>
      </c>
      <c r="B660" s="70">
        <v>5000</v>
      </c>
      <c r="C660" s="70">
        <v>6750</v>
      </c>
      <c r="D660" s="70">
        <v>27</v>
      </c>
      <c r="E660" s="70">
        <v>23</v>
      </c>
      <c r="F660" s="70">
        <v>5750</v>
      </c>
      <c r="G660" s="70">
        <v>2750</v>
      </c>
      <c r="H660" s="70">
        <v>1.173913043478261</v>
      </c>
      <c r="I660" s="70">
        <v>1.8181818181818181</v>
      </c>
      <c r="J660" s="274"/>
    </row>
    <row r="661" spans="1:10" x14ac:dyDescent="0.25">
      <c r="A661" s="70">
        <v>5000</v>
      </c>
      <c r="B661" s="70">
        <v>6750</v>
      </c>
      <c r="C661" s="70">
        <v>7250</v>
      </c>
      <c r="D661" s="70">
        <v>35</v>
      </c>
      <c r="E661" s="70">
        <v>27</v>
      </c>
      <c r="F661" s="70">
        <v>2750</v>
      </c>
      <c r="G661" s="70">
        <v>5750</v>
      </c>
      <c r="H661" s="70">
        <v>2.6363636363636362</v>
      </c>
      <c r="I661" s="70">
        <v>1.173913043478261</v>
      </c>
      <c r="J661" s="274"/>
    </row>
    <row r="662" spans="1:10" x14ac:dyDescent="0.25">
      <c r="A662" s="70">
        <v>6750</v>
      </c>
      <c r="B662" s="70">
        <v>7250</v>
      </c>
      <c r="C662" s="70">
        <v>7000</v>
      </c>
      <c r="D662" s="70">
        <v>33</v>
      </c>
      <c r="E662" s="70">
        <v>35</v>
      </c>
      <c r="F662" s="70">
        <v>2750</v>
      </c>
      <c r="G662" s="70">
        <v>2750</v>
      </c>
      <c r="H662" s="70">
        <v>2.5454545454545454</v>
      </c>
      <c r="I662" s="70">
        <v>2.6363636363636362</v>
      </c>
      <c r="J662" s="274"/>
    </row>
    <row r="663" spans="1:10" x14ac:dyDescent="0.25">
      <c r="A663" s="70">
        <v>7250</v>
      </c>
      <c r="B663" s="70">
        <v>7000</v>
      </c>
      <c r="C663" s="70">
        <v>6000</v>
      </c>
      <c r="D663" s="70">
        <v>45</v>
      </c>
      <c r="E663" s="70">
        <v>33</v>
      </c>
      <c r="F663" s="70">
        <v>1750</v>
      </c>
      <c r="G663" s="70">
        <v>2750</v>
      </c>
      <c r="H663" s="70">
        <v>3.4285714285714284</v>
      </c>
      <c r="I663" s="70">
        <v>2.5454545454545454</v>
      </c>
      <c r="J663" s="274"/>
    </row>
    <row r="664" spans="1:10" x14ac:dyDescent="0.25">
      <c r="A664" s="70">
        <v>7000</v>
      </c>
      <c r="B664" s="70">
        <v>6000</v>
      </c>
      <c r="C664" s="70">
        <v>8750</v>
      </c>
      <c r="D664" s="70">
        <v>37</v>
      </c>
      <c r="E664" s="70">
        <v>45</v>
      </c>
      <c r="F664" s="70">
        <v>1750</v>
      </c>
      <c r="G664" s="70">
        <v>1750</v>
      </c>
      <c r="H664" s="70">
        <v>5</v>
      </c>
      <c r="I664" s="70">
        <v>3.4285714285714284</v>
      </c>
      <c r="J664" s="274"/>
    </row>
    <row r="665" spans="1:10" x14ac:dyDescent="0.25">
      <c r="A665" s="70">
        <v>6000</v>
      </c>
      <c r="B665" s="70">
        <v>8750</v>
      </c>
      <c r="C665" s="70">
        <v>10250</v>
      </c>
      <c r="D665" s="70">
        <v>50</v>
      </c>
      <c r="E665" s="70">
        <v>37</v>
      </c>
      <c r="F665" s="70">
        <v>3750</v>
      </c>
      <c r="G665" s="70">
        <v>1750</v>
      </c>
      <c r="H665" s="70">
        <v>2.7333333333333334</v>
      </c>
      <c r="I665" s="70">
        <v>5</v>
      </c>
      <c r="J665" s="274"/>
    </row>
    <row r="666" spans="1:10" x14ac:dyDescent="0.25">
      <c r="A666" s="70">
        <v>8750</v>
      </c>
      <c r="B666" s="70">
        <v>10250</v>
      </c>
      <c r="C666" s="70">
        <v>10000</v>
      </c>
      <c r="D666" s="70">
        <v>39</v>
      </c>
      <c r="E666" s="70">
        <v>50</v>
      </c>
      <c r="F666" s="70">
        <v>2750</v>
      </c>
      <c r="G666" s="70">
        <v>3750</v>
      </c>
      <c r="H666" s="70">
        <v>3.6363636363636362</v>
      </c>
      <c r="I666" s="70">
        <v>2.7333333333333334</v>
      </c>
      <c r="J666" s="274"/>
    </row>
    <row r="667" spans="1:10" x14ac:dyDescent="0.25">
      <c r="A667" s="70">
        <v>10250</v>
      </c>
      <c r="B667" s="70">
        <v>10000</v>
      </c>
      <c r="C667" s="70">
        <v>10000</v>
      </c>
      <c r="D667" s="70">
        <v>51</v>
      </c>
      <c r="E667" s="70">
        <v>39</v>
      </c>
      <c r="F667" s="70">
        <v>3750</v>
      </c>
      <c r="G667" s="70">
        <v>2750</v>
      </c>
      <c r="H667" s="70">
        <v>2.6666666666666665</v>
      </c>
      <c r="I667" s="70">
        <v>3.6363636363636362</v>
      </c>
      <c r="J667" s="274"/>
    </row>
    <row r="668" spans="1:10" x14ac:dyDescent="0.25">
      <c r="A668" s="70">
        <v>10000</v>
      </c>
      <c r="B668" s="70">
        <v>10000</v>
      </c>
      <c r="C668" s="70">
        <v>12000</v>
      </c>
      <c r="D668" s="70">
        <v>52</v>
      </c>
      <c r="E668" s="70">
        <v>51</v>
      </c>
      <c r="F668" s="70">
        <v>1750</v>
      </c>
      <c r="G668" s="70">
        <v>3750</v>
      </c>
      <c r="H668" s="70">
        <v>6.8571428571428568</v>
      </c>
      <c r="I668" s="70">
        <v>2.6666666666666665</v>
      </c>
      <c r="J668" s="274"/>
    </row>
    <row r="669" spans="1:10" x14ac:dyDescent="0.25">
      <c r="A669" s="70">
        <v>10000</v>
      </c>
      <c r="B669" s="70">
        <v>12000</v>
      </c>
      <c r="C669" s="70">
        <v>10750</v>
      </c>
      <c r="D669" s="70">
        <v>41</v>
      </c>
      <c r="E669" s="70">
        <v>52</v>
      </c>
      <c r="F669" s="70">
        <v>3750</v>
      </c>
      <c r="G669" s="70">
        <v>1750</v>
      </c>
      <c r="H669" s="70">
        <v>2.8666666666666667</v>
      </c>
      <c r="I669" s="70">
        <v>6.8571428571428568</v>
      </c>
      <c r="J669" s="274"/>
    </row>
    <row r="670" spans="1:10" x14ac:dyDescent="0.25">
      <c r="A670" s="70">
        <v>12000</v>
      </c>
      <c r="B670" s="70">
        <v>10750</v>
      </c>
      <c r="C670" s="70">
        <v>11500</v>
      </c>
      <c r="D670" s="70">
        <v>51</v>
      </c>
      <c r="E670" s="70">
        <v>41</v>
      </c>
      <c r="F670" s="70">
        <v>1750</v>
      </c>
      <c r="G670" s="70">
        <v>3750</v>
      </c>
      <c r="H670" s="70">
        <v>6.5714285714285712</v>
      </c>
      <c r="I670" s="70">
        <v>2.8666666666666667</v>
      </c>
      <c r="J670" s="274"/>
    </row>
    <row r="671" spans="1:10" x14ac:dyDescent="0.25">
      <c r="A671" s="70">
        <v>10750</v>
      </c>
      <c r="B671" s="70">
        <v>11500</v>
      </c>
      <c r="C671" s="70">
        <v>10500</v>
      </c>
      <c r="D671" s="70">
        <v>44</v>
      </c>
      <c r="E671" s="70">
        <v>51</v>
      </c>
      <c r="F671" s="70">
        <v>3750</v>
      </c>
      <c r="G671" s="70">
        <v>1750</v>
      </c>
      <c r="H671" s="70">
        <v>2.8</v>
      </c>
      <c r="I671" s="70">
        <v>6.5714285714285712</v>
      </c>
      <c r="J671" s="274"/>
    </row>
    <row r="672" spans="1:10" x14ac:dyDescent="0.25">
      <c r="A672" s="70">
        <v>11500</v>
      </c>
      <c r="B672" s="70">
        <v>10500</v>
      </c>
      <c r="C672" s="70">
        <v>9750</v>
      </c>
      <c r="D672" s="70">
        <v>56</v>
      </c>
      <c r="E672" s="70">
        <v>44</v>
      </c>
      <c r="F672" s="70">
        <v>4750</v>
      </c>
      <c r="G672" s="70">
        <v>3750</v>
      </c>
      <c r="H672" s="70">
        <v>2.0526315789473686</v>
      </c>
      <c r="I672" s="70">
        <v>2.8</v>
      </c>
      <c r="J672" s="274"/>
    </row>
    <row r="673" spans="1:10" x14ac:dyDescent="0.25">
      <c r="A673" s="70">
        <v>10500</v>
      </c>
      <c r="B673" s="70">
        <v>9750</v>
      </c>
      <c r="C673" s="70">
        <v>11250</v>
      </c>
      <c r="D673" s="70">
        <v>56</v>
      </c>
      <c r="E673" s="70">
        <v>56</v>
      </c>
      <c r="F673" s="70">
        <v>1750</v>
      </c>
      <c r="G673" s="70">
        <v>4750</v>
      </c>
      <c r="H673" s="70">
        <v>6.4285714285714288</v>
      </c>
      <c r="I673" s="70">
        <v>2.0526315789473686</v>
      </c>
      <c r="J673" s="274"/>
    </row>
    <row r="674" spans="1:10" x14ac:dyDescent="0.25">
      <c r="A674" s="70">
        <v>9750</v>
      </c>
      <c r="B674" s="70">
        <v>11250</v>
      </c>
      <c r="C674" s="70">
        <v>11750</v>
      </c>
      <c r="D674" s="70">
        <v>53</v>
      </c>
      <c r="E674" s="70">
        <v>56</v>
      </c>
      <c r="F674" s="70">
        <v>1750</v>
      </c>
      <c r="G674" s="70">
        <v>1750</v>
      </c>
      <c r="H674" s="70">
        <v>6.7142857142857144</v>
      </c>
      <c r="I674" s="70">
        <v>6.4285714285714288</v>
      </c>
      <c r="J674" s="274"/>
    </row>
    <row r="675" spans="1:10" x14ac:dyDescent="0.25">
      <c r="A675" s="70">
        <v>11250</v>
      </c>
      <c r="B675" s="70">
        <v>11750</v>
      </c>
      <c r="C675" s="70">
        <v>11750</v>
      </c>
      <c r="D675" s="70">
        <v>53</v>
      </c>
      <c r="E675" s="70">
        <v>53</v>
      </c>
      <c r="F675" s="70">
        <v>3750</v>
      </c>
      <c r="G675" s="70">
        <v>1750</v>
      </c>
      <c r="H675" s="70">
        <v>3.1333333333333333</v>
      </c>
      <c r="I675" s="70">
        <v>6.7142857142857144</v>
      </c>
      <c r="J675" s="274"/>
    </row>
    <row r="676" spans="1:10" x14ac:dyDescent="0.25">
      <c r="A676" s="70">
        <v>11750</v>
      </c>
      <c r="B676" s="70">
        <v>11750</v>
      </c>
      <c r="C676" s="70">
        <v>11500</v>
      </c>
      <c r="D676" s="70">
        <v>52</v>
      </c>
      <c r="E676" s="70">
        <v>53</v>
      </c>
      <c r="F676" s="70">
        <v>3750</v>
      </c>
      <c r="G676" s="70">
        <v>3750</v>
      </c>
      <c r="H676" s="70">
        <v>3.0666666666666669</v>
      </c>
      <c r="I676" s="70">
        <v>3.1333333333333333</v>
      </c>
      <c r="J676" s="274"/>
    </row>
    <row r="677" spans="1:10" x14ac:dyDescent="0.25">
      <c r="A677" s="70">
        <v>11750</v>
      </c>
      <c r="B677" s="70">
        <v>11500</v>
      </c>
      <c r="C677" s="70">
        <v>11750</v>
      </c>
      <c r="D677" s="70">
        <v>48</v>
      </c>
      <c r="E677" s="70">
        <v>52</v>
      </c>
      <c r="F677" s="70">
        <v>4750</v>
      </c>
      <c r="G677" s="70">
        <v>3750</v>
      </c>
      <c r="H677" s="70">
        <v>2.4736842105263159</v>
      </c>
      <c r="I677" s="70">
        <v>3.0666666666666669</v>
      </c>
      <c r="J677" s="274"/>
    </row>
    <row r="678" spans="1:10" x14ac:dyDescent="0.25">
      <c r="A678" s="70">
        <v>11500</v>
      </c>
      <c r="B678" s="70">
        <v>11750</v>
      </c>
      <c r="C678" s="70">
        <v>10750</v>
      </c>
      <c r="D678" s="70">
        <v>29</v>
      </c>
      <c r="E678" s="70">
        <v>48</v>
      </c>
      <c r="F678" s="70">
        <v>5750</v>
      </c>
      <c r="G678" s="70">
        <v>4750</v>
      </c>
      <c r="H678" s="70">
        <v>1.8695652173913044</v>
      </c>
      <c r="I678" s="70">
        <v>2.4736842105263159</v>
      </c>
      <c r="J678" s="274"/>
    </row>
    <row r="679" spans="1:10" x14ac:dyDescent="0.25">
      <c r="A679" s="70">
        <v>11750</v>
      </c>
      <c r="B679" s="70">
        <v>10750</v>
      </c>
      <c r="C679" s="70">
        <v>11750</v>
      </c>
      <c r="D679" s="70">
        <v>55</v>
      </c>
      <c r="E679" s="70">
        <v>29</v>
      </c>
      <c r="F679" s="70">
        <v>2750</v>
      </c>
      <c r="G679" s="70">
        <v>5750</v>
      </c>
      <c r="H679" s="70">
        <v>4.2727272727272725</v>
      </c>
      <c r="I679" s="70">
        <v>1.8695652173913044</v>
      </c>
      <c r="J679" s="274"/>
    </row>
    <row r="680" spans="1:10" x14ac:dyDescent="0.25">
      <c r="A680" s="70">
        <v>10750</v>
      </c>
      <c r="B680" s="70">
        <v>11750</v>
      </c>
      <c r="C680" s="70">
        <v>11750</v>
      </c>
      <c r="D680" s="70">
        <v>45</v>
      </c>
      <c r="E680" s="70">
        <v>55</v>
      </c>
      <c r="F680" s="70">
        <v>1750</v>
      </c>
      <c r="G680" s="70">
        <v>2750</v>
      </c>
      <c r="H680" s="70">
        <v>6.7142857142857144</v>
      </c>
      <c r="I680" s="70">
        <v>4.2727272727272725</v>
      </c>
      <c r="J680" s="274"/>
    </row>
    <row r="681" spans="1:10" x14ac:dyDescent="0.25">
      <c r="A681" s="70">
        <v>11750</v>
      </c>
      <c r="B681" s="70">
        <v>11750</v>
      </c>
      <c r="C681" s="70">
        <v>12250</v>
      </c>
      <c r="D681" s="70">
        <v>48</v>
      </c>
      <c r="E681" s="70">
        <v>45</v>
      </c>
      <c r="F681" s="70">
        <v>2750</v>
      </c>
      <c r="G681" s="70">
        <v>1750</v>
      </c>
      <c r="H681" s="70">
        <v>4.4545454545454541</v>
      </c>
      <c r="I681" s="70">
        <v>6.7142857142857144</v>
      </c>
      <c r="J681" s="274"/>
    </row>
    <row r="682" spans="1:10" x14ac:dyDescent="0.25">
      <c r="A682" s="70">
        <v>11750</v>
      </c>
      <c r="B682" s="70">
        <v>12250</v>
      </c>
      <c r="C682" s="70">
        <v>11750</v>
      </c>
      <c r="D682" s="70">
        <v>50</v>
      </c>
      <c r="E682" s="70">
        <v>48</v>
      </c>
      <c r="F682" s="70">
        <v>3750</v>
      </c>
      <c r="G682" s="70">
        <v>2750</v>
      </c>
      <c r="H682" s="70">
        <v>3.1333333333333333</v>
      </c>
      <c r="I682" s="70">
        <v>4.4545454545454541</v>
      </c>
      <c r="J682" s="274"/>
    </row>
    <row r="683" spans="1:10" x14ac:dyDescent="0.25">
      <c r="A683" s="70">
        <v>12250</v>
      </c>
      <c r="B683" s="70">
        <v>11750</v>
      </c>
      <c r="C683" s="70">
        <v>12000</v>
      </c>
      <c r="D683" s="70">
        <v>53</v>
      </c>
      <c r="E683" s="70">
        <v>50</v>
      </c>
      <c r="F683" s="70">
        <v>4750</v>
      </c>
      <c r="G683" s="70">
        <v>3750</v>
      </c>
      <c r="H683" s="70">
        <v>2.5263157894736841</v>
      </c>
      <c r="I683" s="70">
        <v>3.1333333333333333</v>
      </c>
      <c r="J683" s="274"/>
    </row>
    <row r="684" spans="1:10" x14ac:dyDescent="0.25">
      <c r="A684" s="70">
        <v>11750</v>
      </c>
      <c r="B684" s="70">
        <v>12000</v>
      </c>
      <c r="C684" s="70">
        <v>11500</v>
      </c>
      <c r="D684" s="70">
        <v>33</v>
      </c>
      <c r="E684" s="70">
        <v>53</v>
      </c>
      <c r="F684" s="70">
        <v>4750</v>
      </c>
      <c r="G684" s="70">
        <v>4750</v>
      </c>
      <c r="H684" s="70">
        <v>2.4210526315789473</v>
      </c>
      <c r="I684" s="70">
        <v>2.5263157894736841</v>
      </c>
      <c r="J684" s="274"/>
    </row>
    <row r="685" spans="1:10" x14ac:dyDescent="0.25">
      <c r="A685" s="70">
        <v>12000</v>
      </c>
      <c r="B685" s="70">
        <v>11500</v>
      </c>
      <c r="C685" s="70">
        <v>11250</v>
      </c>
      <c r="D685" s="70">
        <v>44</v>
      </c>
      <c r="E685" s="70">
        <v>33</v>
      </c>
      <c r="F685" s="70">
        <v>4750</v>
      </c>
      <c r="G685" s="70">
        <v>4750</v>
      </c>
      <c r="H685" s="70">
        <v>2.3684210526315788</v>
      </c>
      <c r="I685" s="70">
        <v>2.4210526315789473</v>
      </c>
      <c r="J685" s="274"/>
    </row>
    <row r="686" spans="1:10" x14ac:dyDescent="0.25">
      <c r="A686" s="70">
        <v>11500</v>
      </c>
      <c r="B686" s="70">
        <v>11250</v>
      </c>
      <c r="C686" s="70">
        <v>11250</v>
      </c>
      <c r="D686" s="70">
        <v>34</v>
      </c>
      <c r="E686" s="70">
        <v>44</v>
      </c>
      <c r="F686" s="70">
        <v>2750</v>
      </c>
      <c r="G686" s="70">
        <v>4750</v>
      </c>
      <c r="H686" s="70">
        <v>4.0909090909090908</v>
      </c>
      <c r="I686" s="70">
        <v>2.3684210526315788</v>
      </c>
      <c r="J686" s="274"/>
    </row>
    <row r="687" spans="1:10" x14ac:dyDescent="0.25">
      <c r="A687" s="70">
        <v>11250</v>
      </c>
      <c r="B687" s="70">
        <v>11250</v>
      </c>
      <c r="C687" s="70">
        <v>10000</v>
      </c>
      <c r="D687" s="70">
        <v>33</v>
      </c>
      <c r="E687" s="70">
        <v>34</v>
      </c>
      <c r="F687" s="70">
        <v>3750</v>
      </c>
      <c r="G687" s="70">
        <v>2750</v>
      </c>
      <c r="H687" s="70">
        <v>2.6666666666666665</v>
      </c>
      <c r="I687" s="70">
        <v>4.0909090909090908</v>
      </c>
      <c r="J687" s="274"/>
    </row>
    <row r="688" spans="1:10" x14ac:dyDescent="0.25">
      <c r="A688" s="70">
        <v>11250</v>
      </c>
      <c r="B688" s="70">
        <v>10000</v>
      </c>
      <c r="C688" s="70">
        <v>10250</v>
      </c>
      <c r="D688" s="70">
        <v>33</v>
      </c>
      <c r="E688" s="70">
        <v>33</v>
      </c>
      <c r="F688" s="70">
        <v>2750</v>
      </c>
      <c r="G688" s="70">
        <v>3750</v>
      </c>
      <c r="H688" s="70">
        <v>3.7272727272727271</v>
      </c>
      <c r="I688" s="70">
        <v>2.6666666666666665</v>
      </c>
      <c r="J688" s="274"/>
    </row>
    <row r="689" spans="1:10" x14ac:dyDescent="0.25">
      <c r="A689" s="70">
        <v>10000</v>
      </c>
      <c r="B689" s="70">
        <v>10250</v>
      </c>
      <c r="C689" s="70">
        <v>9500</v>
      </c>
      <c r="D689" s="70">
        <v>27</v>
      </c>
      <c r="E689" s="70">
        <v>33</v>
      </c>
      <c r="F689" s="70">
        <v>2750</v>
      </c>
      <c r="G689" s="70">
        <v>2750</v>
      </c>
      <c r="H689" s="70">
        <v>3.4545454545454546</v>
      </c>
      <c r="I689" s="70">
        <v>3.7272727272727271</v>
      </c>
      <c r="J689" s="274"/>
    </row>
    <row r="690" spans="1:10" x14ac:dyDescent="0.25">
      <c r="A690" s="70">
        <v>10250</v>
      </c>
      <c r="B690" s="70">
        <v>9500</v>
      </c>
      <c r="C690" s="70">
        <v>9500</v>
      </c>
      <c r="D690" s="70">
        <v>23</v>
      </c>
      <c r="E690" s="70">
        <v>27</v>
      </c>
      <c r="F690" s="70">
        <v>5750</v>
      </c>
      <c r="G690" s="70">
        <v>2750</v>
      </c>
      <c r="H690" s="70">
        <v>1.6521739130434783</v>
      </c>
      <c r="I690" s="70">
        <v>3.4545454545454546</v>
      </c>
      <c r="J690" s="274"/>
    </row>
    <row r="691" spans="1:10" x14ac:dyDescent="0.25">
      <c r="A691" s="70">
        <v>9500</v>
      </c>
      <c r="B691" s="70">
        <v>9500</v>
      </c>
      <c r="C691" s="70">
        <v>9750</v>
      </c>
      <c r="D691" s="70">
        <v>24</v>
      </c>
      <c r="E691" s="70">
        <v>23</v>
      </c>
      <c r="F691" s="70">
        <v>2750</v>
      </c>
      <c r="G691" s="70">
        <v>5750</v>
      </c>
      <c r="H691" s="70">
        <v>3.5454545454545454</v>
      </c>
      <c r="I691" s="70">
        <v>1.6521739130434783</v>
      </c>
      <c r="J691" s="274"/>
    </row>
    <row r="692" spans="1:10" x14ac:dyDescent="0.25">
      <c r="A692" s="70">
        <v>9500</v>
      </c>
      <c r="B692" s="70">
        <v>9750</v>
      </c>
      <c r="C692" s="70">
        <v>8500</v>
      </c>
      <c r="D692" s="70">
        <v>26</v>
      </c>
      <c r="E692" s="70">
        <v>24</v>
      </c>
      <c r="F692" s="70">
        <v>4750</v>
      </c>
      <c r="G692" s="70">
        <v>2750</v>
      </c>
      <c r="H692" s="70">
        <v>1.7894736842105263</v>
      </c>
      <c r="I692" s="70">
        <v>3.5454545454545454</v>
      </c>
      <c r="J692" s="274"/>
    </row>
    <row r="693" spans="1:10" x14ac:dyDescent="0.25">
      <c r="A693" s="70">
        <v>9750</v>
      </c>
      <c r="B693" s="70">
        <v>8500</v>
      </c>
      <c r="C693" s="70">
        <v>9000</v>
      </c>
      <c r="D693" s="70">
        <v>28</v>
      </c>
      <c r="E693" s="70">
        <v>26</v>
      </c>
      <c r="F693" s="70">
        <v>2750</v>
      </c>
      <c r="G693" s="70">
        <v>4750</v>
      </c>
      <c r="H693" s="70">
        <v>3.2727272727272729</v>
      </c>
      <c r="I693" s="70">
        <v>1.7894736842105263</v>
      </c>
      <c r="J693" s="274"/>
    </row>
    <row r="694" spans="1:10" x14ac:dyDescent="0.25">
      <c r="A694" s="70">
        <v>8500</v>
      </c>
      <c r="B694" s="70">
        <v>9000</v>
      </c>
      <c r="C694" s="70">
        <v>8250</v>
      </c>
      <c r="D694" s="70">
        <v>19</v>
      </c>
      <c r="E694" s="70">
        <v>28</v>
      </c>
      <c r="F694" s="70">
        <v>3750</v>
      </c>
      <c r="G694" s="70">
        <v>2750</v>
      </c>
      <c r="H694" s="70">
        <v>2.2000000000000002</v>
      </c>
      <c r="I694" s="70">
        <v>3.2727272727272729</v>
      </c>
      <c r="J694" s="274"/>
    </row>
    <row r="695" spans="1:10" x14ac:dyDescent="0.25">
      <c r="A695" s="70">
        <v>9000</v>
      </c>
      <c r="B695" s="70">
        <v>8250</v>
      </c>
      <c r="C695" s="70">
        <v>6500</v>
      </c>
      <c r="D695" s="70">
        <v>14</v>
      </c>
      <c r="E695" s="70">
        <v>19</v>
      </c>
      <c r="F695" s="70">
        <v>3750</v>
      </c>
      <c r="G695" s="70">
        <v>3750</v>
      </c>
      <c r="H695" s="70">
        <v>1.7333333333333334</v>
      </c>
      <c r="I695" s="70">
        <v>2.2000000000000002</v>
      </c>
      <c r="J695" s="274"/>
    </row>
    <row r="696" spans="1:10" x14ac:dyDescent="0.25">
      <c r="A696" s="70">
        <v>8250</v>
      </c>
      <c r="B696" s="70">
        <v>6500</v>
      </c>
      <c r="C696" s="70">
        <v>7000</v>
      </c>
      <c r="D696" s="70">
        <v>18</v>
      </c>
      <c r="E696" s="70">
        <v>14</v>
      </c>
      <c r="F696" s="70">
        <v>3750</v>
      </c>
      <c r="G696" s="70">
        <v>3750</v>
      </c>
      <c r="H696" s="70">
        <v>1.8666666666666667</v>
      </c>
      <c r="I696" s="70">
        <v>1.7333333333333334</v>
      </c>
      <c r="J696" s="274"/>
    </row>
    <row r="697" spans="1:10" x14ac:dyDescent="0.25">
      <c r="A697" s="70">
        <v>6500</v>
      </c>
      <c r="B697" s="70">
        <v>7000</v>
      </c>
      <c r="C697" s="70">
        <v>7250</v>
      </c>
      <c r="D697" s="70">
        <v>19</v>
      </c>
      <c r="E697" s="70">
        <v>18</v>
      </c>
      <c r="F697" s="70">
        <v>3750</v>
      </c>
      <c r="G697" s="70">
        <v>3750</v>
      </c>
      <c r="H697" s="70">
        <v>1.9333333333333333</v>
      </c>
      <c r="I697" s="70">
        <v>1.8666666666666667</v>
      </c>
      <c r="J697" s="274"/>
    </row>
    <row r="698" spans="1:10" x14ac:dyDescent="0.25">
      <c r="A698" s="70">
        <v>7000</v>
      </c>
      <c r="B698" s="70">
        <v>7250</v>
      </c>
      <c r="C698" s="70">
        <v>7500</v>
      </c>
      <c r="D698" s="70">
        <v>16</v>
      </c>
      <c r="E698" s="70">
        <v>19</v>
      </c>
      <c r="F698" s="70">
        <v>3750</v>
      </c>
      <c r="G698" s="70">
        <v>3750</v>
      </c>
      <c r="H698" s="70">
        <v>2</v>
      </c>
      <c r="I698" s="70">
        <v>1.9333333333333333</v>
      </c>
      <c r="J698" s="274"/>
    </row>
    <row r="699" spans="1:10" x14ac:dyDescent="0.25">
      <c r="A699" s="70">
        <v>7250</v>
      </c>
      <c r="B699" s="70">
        <v>7500</v>
      </c>
      <c r="C699" s="70">
        <v>7250</v>
      </c>
      <c r="D699" s="70">
        <v>18</v>
      </c>
      <c r="E699" s="70">
        <v>16</v>
      </c>
      <c r="F699" s="70">
        <v>4750</v>
      </c>
      <c r="G699" s="70">
        <v>3750</v>
      </c>
      <c r="H699" s="70">
        <v>1.5263157894736843</v>
      </c>
      <c r="I699" s="70">
        <v>2</v>
      </c>
      <c r="J699" s="274"/>
    </row>
    <row r="700" spans="1:10" x14ac:dyDescent="0.25">
      <c r="A700" s="70">
        <v>7500</v>
      </c>
      <c r="B700" s="70">
        <v>7250</v>
      </c>
      <c r="C700" s="70">
        <v>3500</v>
      </c>
      <c r="D700" s="70">
        <v>13</v>
      </c>
      <c r="E700" s="70">
        <v>18</v>
      </c>
      <c r="F700" s="70">
        <v>3750</v>
      </c>
      <c r="G700" s="70">
        <v>4750</v>
      </c>
      <c r="H700" s="70">
        <v>0.93333333333333335</v>
      </c>
      <c r="I700" s="70">
        <v>1.5263157894736843</v>
      </c>
      <c r="J700" s="274"/>
    </row>
    <row r="701" spans="1:10" x14ac:dyDescent="0.25">
      <c r="A701" s="70">
        <v>7250</v>
      </c>
      <c r="B701" s="70">
        <v>3500</v>
      </c>
      <c r="C701" s="70">
        <v>4750</v>
      </c>
      <c r="D701" s="70">
        <v>31</v>
      </c>
      <c r="E701" s="70">
        <v>13</v>
      </c>
      <c r="F701" s="70">
        <v>3750</v>
      </c>
      <c r="G701" s="70">
        <v>3750</v>
      </c>
      <c r="H701" s="70">
        <v>1.2666666666666666</v>
      </c>
      <c r="I701" s="70">
        <v>0.93333333333333335</v>
      </c>
      <c r="J701" s="274"/>
    </row>
    <row r="702" spans="1:10" x14ac:dyDescent="0.25">
      <c r="A702" s="70">
        <v>3500</v>
      </c>
      <c r="B702" s="70">
        <v>4750</v>
      </c>
      <c r="C702" s="70">
        <v>6250</v>
      </c>
      <c r="D702" s="70">
        <v>27</v>
      </c>
      <c r="E702" s="70">
        <v>31</v>
      </c>
      <c r="F702" s="70">
        <v>4750</v>
      </c>
      <c r="G702" s="70">
        <v>3750</v>
      </c>
      <c r="H702" s="70">
        <v>1.3157894736842106</v>
      </c>
      <c r="I702" s="70">
        <v>1.2666666666666666</v>
      </c>
      <c r="J702" s="274"/>
    </row>
    <row r="703" spans="1:10" x14ac:dyDescent="0.25">
      <c r="A703" s="70">
        <v>4750</v>
      </c>
      <c r="B703" s="70">
        <v>6250</v>
      </c>
      <c r="C703" s="70">
        <v>6000</v>
      </c>
      <c r="D703" s="70">
        <v>47</v>
      </c>
      <c r="E703" s="70">
        <v>27</v>
      </c>
      <c r="F703" s="70">
        <v>3750</v>
      </c>
      <c r="G703" s="70">
        <v>4750</v>
      </c>
      <c r="H703" s="70">
        <v>1.6</v>
      </c>
      <c r="I703" s="70">
        <v>1.3157894736842106</v>
      </c>
      <c r="J703" s="274"/>
    </row>
    <row r="704" spans="1:10" x14ac:dyDescent="0.25">
      <c r="A704" s="70">
        <v>6250</v>
      </c>
      <c r="B704" s="70">
        <v>6000</v>
      </c>
      <c r="C704" s="70">
        <v>5750</v>
      </c>
      <c r="D704" s="70">
        <v>38</v>
      </c>
      <c r="E704" s="70">
        <v>47</v>
      </c>
      <c r="F704" s="70">
        <v>2750</v>
      </c>
      <c r="G704" s="70">
        <v>3750</v>
      </c>
      <c r="H704" s="70">
        <v>2.0909090909090908</v>
      </c>
      <c r="I704" s="70">
        <v>1.6</v>
      </c>
      <c r="J704" s="274"/>
    </row>
    <row r="705" spans="1:10" x14ac:dyDescent="0.25">
      <c r="A705" s="70">
        <v>6000</v>
      </c>
      <c r="B705" s="70">
        <v>5750</v>
      </c>
      <c r="C705" s="70">
        <v>5500</v>
      </c>
      <c r="D705" s="70">
        <v>36</v>
      </c>
      <c r="E705" s="70">
        <v>38</v>
      </c>
      <c r="F705" s="70">
        <v>3750</v>
      </c>
      <c r="G705" s="70">
        <v>2750</v>
      </c>
      <c r="H705" s="70">
        <v>1.4666666666666666</v>
      </c>
      <c r="I705" s="70">
        <v>2.0909090909090908</v>
      </c>
      <c r="J705" s="274"/>
    </row>
    <row r="706" spans="1:10" x14ac:dyDescent="0.25">
      <c r="A706" s="70">
        <v>5750</v>
      </c>
      <c r="B706" s="70">
        <v>5500</v>
      </c>
      <c r="C706" s="70">
        <v>5250</v>
      </c>
      <c r="D706" s="70">
        <v>34</v>
      </c>
      <c r="E706" s="70">
        <v>36</v>
      </c>
      <c r="F706" s="70">
        <v>2750</v>
      </c>
      <c r="G706" s="70">
        <v>3750</v>
      </c>
      <c r="H706" s="70">
        <v>1.9090909090909092</v>
      </c>
      <c r="I706" s="70">
        <v>1.4666666666666666</v>
      </c>
      <c r="J706" s="274"/>
    </row>
    <row r="707" spans="1:10" x14ac:dyDescent="0.25">
      <c r="A707" s="70">
        <v>5500</v>
      </c>
      <c r="B707" s="70">
        <v>5250</v>
      </c>
      <c r="C707" s="70">
        <v>6000</v>
      </c>
      <c r="D707" s="70">
        <v>39</v>
      </c>
      <c r="E707" s="70">
        <v>34</v>
      </c>
      <c r="F707" s="70">
        <v>2750</v>
      </c>
      <c r="G707" s="70">
        <v>2750</v>
      </c>
      <c r="H707" s="70">
        <v>2.1818181818181817</v>
      </c>
      <c r="I707" s="70">
        <v>1.9090909090909092</v>
      </c>
      <c r="J707" s="274"/>
    </row>
    <row r="708" spans="1:10" x14ac:dyDescent="0.25">
      <c r="A708" s="70">
        <v>5250</v>
      </c>
      <c r="B708" s="70">
        <v>6000</v>
      </c>
      <c r="C708" s="70">
        <v>5000</v>
      </c>
      <c r="D708" s="70">
        <v>33</v>
      </c>
      <c r="E708" s="70">
        <v>39</v>
      </c>
      <c r="F708" s="70">
        <v>2750</v>
      </c>
      <c r="G708" s="70">
        <v>2750</v>
      </c>
      <c r="H708" s="70">
        <v>1.8181818181818181</v>
      </c>
      <c r="I708" s="70">
        <v>2.1818181818181817</v>
      </c>
      <c r="J708" s="274"/>
    </row>
    <row r="709" spans="1:10" x14ac:dyDescent="0.25">
      <c r="A709" s="70">
        <v>6000</v>
      </c>
      <c r="B709" s="70">
        <v>5000</v>
      </c>
      <c r="C709" s="70">
        <v>10500</v>
      </c>
      <c r="D709" s="70">
        <v>57</v>
      </c>
      <c r="E709" s="70">
        <v>33</v>
      </c>
      <c r="F709" s="70">
        <v>4750</v>
      </c>
      <c r="G709" s="70">
        <v>2750</v>
      </c>
      <c r="H709" s="70">
        <v>2.2105263157894739</v>
      </c>
      <c r="I709" s="70">
        <v>1.8181818181818181</v>
      </c>
      <c r="J709" s="274"/>
    </row>
    <row r="710" spans="1:10" x14ac:dyDescent="0.25">
      <c r="A710" s="70">
        <v>5000</v>
      </c>
      <c r="B710" s="70">
        <v>10500</v>
      </c>
      <c r="C710" s="70">
        <v>8750</v>
      </c>
      <c r="D710" s="70">
        <v>52</v>
      </c>
      <c r="E710" s="70">
        <v>57</v>
      </c>
      <c r="F710" s="70">
        <v>3750</v>
      </c>
      <c r="G710" s="70">
        <v>4750</v>
      </c>
      <c r="H710" s="70">
        <v>2.3333333333333335</v>
      </c>
      <c r="I710" s="70">
        <v>2.2105263157894739</v>
      </c>
      <c r="J710" s="274"/>
    </row>
    <row r="711" spans="1:10" x14ac:dyDescent="0.25">
      <c r="A711" s="70">
        <v>10500</v>
      </c>
      <c r="B711" s="70">
        <v>8750</v>
      </c>
      <c r="C711" s="70">
        <v>11500</v>
      </c>
      <c r="D711" s="70">
        <v>56</v>
      </c>
      <c r="E711" s="70">
        <v>52</v>
      </c>
      <c r="F711" s="70">
        <v>2750</v>
      </c>
      <c r="G711" s="70">
        <v>3750</v>
      </c>
      <c r="H711" s="70">
        <v>4.1818181818181817</v>
      </c>
      <c r="I711" s="70">
        <v>2.3333333333333335</v>
      </c>
      <c r="J711" s="274"/>
    </row>
    <row r="712" spans="1:10" x14ac:dyDescent="0.25">
      <c r="A712" s="70">
        <v>8750</v>
      </c>
      <c r="B712" s="70">
        <v>11500</v>
      </c>
      <c r="C712" s="70">
        <v>10250</v>
      </c>
      <c r="D712" s="70">
        <v>54</v>
      </c>
      <c r="E712" s="70">
        <v>56</v>
      </c>
      <c r="F712" s="70">
        <v>3750</v>
      </c>
      <c r="G712" s="70">
        <v>2750</v>
      </c>
      <c r="H712" s="70">
        <v>2.7333333333333334</v>
      </c>
      <c r="I712" s="70">
        <v>4.1818181818181817</v>
      </c>
      <c r="J712" s="274"/>
    </row>
    <row r="713" spans="1:10" x14ac:dyDescent="0.25">
      <c r="A713" s="70">
        <v>11500</v>
      </c>
      <c r="B713" s="70">
        <v>10250</v>
      </c>
      <c r="C713" s="70">
        <v>9500</v>
      </c>
      <c r="D713" s="70">
        <v>55</v>
      </c>
      <c r="E713" s="70">
        <v>54</v>
      </c>
      <c r="F713" s="70">
        <v>3750</v>
      </c>
      <c r="G713" s="70">
        <v>3750</v>
      </c>
      <c r="H713" s="70">
        <v>2.5333333333333332</v>
      </c>
      <c r="I713" s="70">
        <v>2.7333333333333334</v>
      </c>
      <c r="J713" s="274"/>
    </row>
    <row r="714" spans="1:10" x14ac:dyDescent="0.25">
      <c r="A714" s="70">
        <v>10250</v>
      </c>
      <c r="B714" s="70">
        <v>9500</v>
      </c>
      <c r="C714" s="70">
        <v>9750</v>
      </c>
      <c r="D714" s="70">
        <v>52</v>
      </c>
      <c r="E714" s="70">
        <v>55</v>
      </c>
      <c r="F714" s="70">
        <v>2750</v>
      </c>
      <c r="G714" s="70">
        <v>3750</v>
      </c>
      <c r="H714" s="70">
        <v>3.5454545454545454</v>
      </c>
      <c r="I714" s="70">
        <v>2.5333333333333332</v>
      </c>
      <c r="J714" s="274"/>
    </row>
    <row r="715" spans="1:10" x14ac:dyDescent="0.25">
      <c r="A715" s="70">
        <v>9500</v>
      </c>
      <c r="B715" s="70">
        <v>9750</v>
      </c>
      <c r="C715" s="70">
        <v>9500</v>
      </c>
      <c r="D715" s="70">
        <v>54</v>
      </c>
      <c r="E715" s="70">
        <v>52</v>
      </c>
      <c r="F715" s="70">
        <v>4750</v>
      </c>
      <c r="G715" s="70">
        <v>2750</v>
      </c>
      <c r="H715" s="70">
        <v>2</v>
      </c>
      <c r="I715" s="70">
        <v>3.5454545454545454</v>
      </c>
      <c r="J715" s="274"/>
    </row>
    <row r="716" spans="1:10" x14ac:dyDescent="0.25">
      <c r="A716" s="70">
        <v>9750</v>
      </c>
      <c r="B716" s="70">
        <v>9500</v>
      </c>
      <c r="C716" s="70">
        <v>9500</v>
      </c>
      <c r="D716" s="70">
        <v>52</v>
      </c>
      <c r="E716" s="70">
        <v>54</v>
      </c>
      <c r="F716" s="70">
        <v>1750</v>
      </c>
      <c r="G716" s="70">
        <v>4750</v>
      </c>
      <c r="H716" s="70">
        <v>5.4285714285714288</v>
      </c>
      <c r="I716" s="70">
        <v>2</v>
      </c>
      <c r="J716" s="274"/>
    </row>
    <row r="717" spans="1:10" x14ac:dyDescent="0.25">
      <c r="A717" s="70">
        <v>9500</v>
      </c>
      <c r="B717" s="70">
        <v>9500</v>
      </c>
      <c r="C717" s="70">
        <v>9750</v>
      </c>
      <c r="D717" s="70">
        <v>46</v>
      </c>
      <c r="E717" s="70">
        <v>52</v>
      </c>
      <c r="F717" s="70">
        <v>4750</v>
      </c>
      <c r="G717" s="70">
        <v>1750</v>
      </c>
      <c r="H717" s="70">
        <v>2.0526315789473686</v>
      </c>
      <c r="I717" s="70">
        <v>5.4285714285714288</v>
      </c>
      <c r="J717" s="274"/>
    </row>
    <row r="718" spans="1:10" x14ac:dyDescent="0.25">
      <c r="A718" s="70">
        <v>9500</v>
      </c>
      <c r="B718" s="70">
        <v>9750</v>
      </c>
      <c r="C718" s="70">
        <v>9000</v>
      </c>
      <c r="D718" s="70">
        <v>46</v>
      </c>
      <c r="E718" s="70">
        <v>46</v>
      </c>
      <c r="F718" s="70">
        <v>3750</v>
      </c>
      <c r="G718" s="70">
        <v>4750</v>
      </c>
      <c r="H718" s="70">
        <v>2.4</v>
      </c>
      <c r="I718" s="70">
        <v>2.0526315789473686</v>
      </c>
      <c r="J718" s="274"/>
    </row>
    <row r="719" spans="1:10" x14ac:dyDescent="0.25">
      <c r="A719" s="70">
        <v>9750</v>
      </c>
      <c r="B719" s="70">
        <v>9000</v>
      </c>
      <c r="C719" s="70">
        <v>7750</v>
      </c>
      <c r="D719" s="70">
        <v>41</v>
      </c>
      <c r="E719" s="70">
        <v>46</v>
      </c>
      <c r="F719" s="70">
        <v>2750</v>
      </c>
      <c r="G719" s="70">
        <v>3750</v>
      </c>
      <c r="H719" s="70">
        <v>2.8181818181818183</v>
      </c>
      <c r="I719" s="70">
        <v>2.4</v>
      </c>
      <c r="J719" s="274"/>
    </row>
    <row r="720" spans="1:10" x14ac:dyDescent="0.25">
      <c r="A720" s="70">
        <v>9000</v>
      </c>
      <c r="B720" s="70">
        <v>7750</v>
      </c>
      <c r="C720" s="70">
        <v>10500</v>
      </c>
      <c r="D720" s="70">
        <v>45</v>
      </c>
      <c r="E720" s="70">
        <v>41</v>
      </c>
      <c r="F720" s="70">
        <v>1750</v>
      </c>
      <c r="G720" s="70">
        <v>2750</v>
      </c>
      <c r="H720" s="70">
        <v>6</v>
      </c>
      <c r="I720" s="70">
        <v>2.8181818181818183</v>
      </c>
      <c r="J720" s="274"/>
    </row>
    <row r="721" spans="1:10" x14ac:dyDescent="0.25">
      <c r="A721" s="70">
        <v>7750</v>
      </c>
      <c r="B721" s="70">
        <v>10500</v>
      </c>
      <c r="C721" s="70">
        <v>10250</v>
      </c>
      <c r="D721" s="70">
        <v>40</v>
      </c>
      <c r="E721" s="70">
        <v>45</v>
      </c>
      <c r="F721" s="70">
        <v>1750</v>
      </c>
      <c r="G721" s="70">
        <v>1750</v>
      </c>
      <c r="H721" s="70">
        <v>5.8571428571428568</v>
      </c>
      <c r="I721" s="70">
        <v>6</v>
      </c>
      <c r="J721" s="274"/>
    </row>
    <row r="722" spans="1:10" x14ac:dyDescent="0.25">
      <c r="A722" s="70">
        <v>10500</v>
      </c>
      <c r="B722" s="70">
        <v>10250</v>
      </c>
      <c r="C722" s="70">
        <v>9000</v>
      </c>
      <c r="D722" s="70">
        <v>44</v>
      </c>
      <c r="E722" s="70">
        <v>40</v>
      </c>
      <c r="F722" s="70">
        <v>1750</v>
      </c>
      <c r="G722" s="70">
        <v>1750</v>
      </c>
      <c r="H722" s="70">
        <v>5.1428571428571432</v>
      </c>
      <c r="I722" s="70">
        <v>5.8571428571428568</v>
      </c>
      <c r="J722" s="274"/>
    </row>
    <row r="723" spans="1:10" x14ac:dyDescent="0.25">
      <c r="A723" s="70">
        <v>10250</v>
      </c>
      <c r="B723" s="70">
        <v>9000</v>
      </c>
      <c r="C723" s="70">
        <v>8250</v>
      </c>
      <c r="D723" s="70">
        <v>35</v>
      </c>
      <c r="E723" s="70">
        <v>44</v>
      </c>
      <c r="F723" s="70">
        <v>1750</v>
      </c>
      <c r="G723" s="70">
        <v>1750</v>
      </c>
      <c r="H723" s="70">
        <v>4.7142857142857144</v>
      </c>
      <c r="I723" s="70">
        <v>5.1428571428571432</v>
      </c>
      <c r="J723" s="274"/>
    </row>
    <row r="724" spans="1:10" x14ac:dyDescent="0.25">
      <c r="A724" s="70">
        <v>9000</v>
      </c>
      <c r="B724" s="70">
        <v>8250</v>
      </c>
      <c r="C724" s="70">
        <v>6250</v>
      </c>
      <c r="D724" s="70">
        <v>29</v>
      </c>
      <c r="E724" s="70">
        <v>35</v>
      </c>
      <c r="F724" s="70">
        <v>1750</v>
      </c>
      <c r="G724" s="70">
        <v>1750</v>
      </c>
      <c r="H724" s="70">
        <v>3.5714285714285716</v>
      </c>
      <c r="I724" s="70">
        <v>4.7142857142857144</v>
      </c>
      <c r="J724" s="274"/>
    </row>
    <row r="725" spans="1:10" x14ac:dyDescent="0.25">
      <c r="A725" s="70">
        <v>8250</v>
      </c>
      <c r="B725" s="70">
        <v>6250</v>
      </c>
      <c r="C725" s="70">
        <v>5500</v>
      </c>
      <c r="D725" s="70">
        <v>36</v>
      </c>
      <c r="E725" s="70">
        <v>29</v>
      </c>
      <c r="F725" s="70">
        <v>2750</v>
      </c>
      <c r="G725" s="70">
        <v>1750</v>
      </c>
      <c r="H725" s="70">
        <v>2</v>
      </c>
      <c r="I725" s="70">
        <v>3.5714285714285716</v>
      </c>
      <c r="J725" s="274"/>
    </row>
    <row r="726" spans="1:10" x14ac:dyDescent="0.25">
      <c r="A726" s="70">
        <v>6250</v>
      </c>
      <c r="B726" s="70">
        <v>5500</v>
      </c>
      <c r="C726" s="70">
        <v>5250</v>
      </c>
      <c r="D726" s="70">
        <v>41</v>
      </c>
      <c r="E726" s="70">
        <v>36</v>
      </c>
      <c r="F726" s="70">
        <v>2750</v>
      </c>
      <c r="G726" s="70">
        <v>2750</v>
      </c>
      <c r="H726" s="70">
        <v>1.9090909090909092</v>
      </c>
      <c r="I726" s="70">
        <v>2</v>
      </c>
      <c r="J726" s="274"/>
    </row>
    <row r="727" spans="1:10" x14ac:dyDescent="0.25">
      <c r="A727" s="70">
        <v>5500</v>
      </c>
      <c r="B727" s="70">
        <v>5250</v>
      </c>
      <c r="C727" s="70">
        <v>4750</v>
      </c>
      <c r="D727" s="70">
        <v>37</v>
      </c>
      <c r="E727" s="70">
        <v>41</v>
      </c>
      <c r="F727" s="70">
        <v>2750</v>
      </c>
      <c r="G727" s="70">
        <v>2750</v>
      </c>
      <c r="H727" s="70">
        <v>1.7272727272727273</v>
      </c>
      <c r="I727" s="70">
        <v>1.9090909090909092</v>
      </c>
      <c r="J727" s="274"/>
    </row>
    <row r="728" spans="1:10" x14ac:dyDescent="0.25">
      <c r="A728" s="70">
        <v>5250</v>
      </c>
      <c r="B728" s="70">
        <v>4750</v>
      </c>
      <c r="C728" s="70">
        <v>4500</v>
      </c>
      <c r="D728" s="70">
        <v>29</v>
      </c>
      <c r="E728" s="70">
        <v>37</v>
      </c>
      <c r="F728" s="70">
        <v>1750</v>
      </c>
      <c r="G728" s="70">
        <v>2750</v>
      </c>
      <c r="H728" s="70">
        <v>2.5714285714285716</v>
      </c>
      <c r="I728" s="70">
        <v>1.7272727272727273</v>
      </c>
      <c r="J728" s="274"/>
    </row>
    <row r="729" spans="1:10" x14ac:dyDescent="0.25">
      <c r="A729" s="70">
        <v>4750</v>
      </c>
      <c r="B729" s="70">
        <v>4500</v>
      </c>
      <c r="C729" s="70">
        <v>5250</v>
      </c>
      <c r="D729" s="70">
        <v>20</v>
      </c>
      <c r="E729" s="70">
        <v>29</v>
      </c>
      <c r="F729" s="70">
        <v>1750</v>
      </c>
      <c r="G729" s="70">
        <v>1750</v>
      </c>
      <c r="H729" s="70">
        <v>3</v>
      </c>
      <c r="I729" s="70">
        <v>2.5714285714285716</v>
      </c>
      <c r="J729" s="274"/>
    </row>
    <row r="730" spans="1:10" x14ac:dyDescent="0.25">
      <c r="A730" s="70">
        <v>4500</v>
      </c>
      <c r="B730" s="70">
        <v>5250</v>
      </c>
      <c r="C730" s="70">
        <v>4250</v>
      </c>
      <c r="D730" s="70">
        <v>24</v>
      </c>
      <c r="E730" s="70">
        <v>20</v>
      </c>
      <c r="F730" s="70">
        <v>3750</v>
      </c>
      <c r="G730" s="70">
        <v>1750</v>
      </c>
      <c r="H730" s="70">
        <v>1.1333333333333333</v>
      </c>
      <c r="I730" s="70">
        <v>3</v>
      </c>
      <c r="J730" s="274"/>
    </row>
    <row r="731" spans="1:10" x14ac:dyDescent="0.25">
      <c r="A731" s="70">
        <v>5250</v>
      </c>
      <c r="B731" s="70">
        <v>4250</v>
      </c>
      <c r="C731" s="70">
        <v>6750</v>
      </c>
      <c r="D731" s="70">
        <v>47</v>
      </c>
      <c r="E731" s="70">
        <v>24</v>
      </c>
      <c r="F731" s="70">
        <v>2750</v>
      </c>
      <c r="G731" s="70">
        <v>3750</v>
      </c>
      <c r="H731" s="70">
        <v>2.4545454545454546</v>
      </c>
      <c r="I731" s="70">
        <v>1.1333333333333333</v>
      </c>
      <c r="J731" s="274"/>
    </row>
    <row r="732" spans="1:10" x14ac:dyDescent="0.25">
      <c r="A732" s="70">
        <v>4250</v>
      </c>
      <c r="B732" s="70">
        <v>6750</v>
      </c>
      <c r="C732" s="70">
        <v>8000</v>
      </c>
      <c r="D732" s="70">
        <v>56</v>
      </c>
      <c r="E732" s="70">
        <v>47</v>
      </c>
      <c r="F732" s="70">
        <v>2750</v>
      </c>
      <c r="G732" s="70">
        <v>2750</v>
      </c>
      <c r="H732" s="70">
        <v>2.9090909090909092</v>
      </c>
      <c r="I732" s="70">
        <v>2.4545454545454546</v>
      </c>
      <c r="J732" s="274"/>
    </row>
    <row r="733" spans="1:10" x14ac:dyDescent="0.25">
      <c r="A733" s="70">
        <v>6750</v>
      </c>
      <c r="B733" s="70">
        <v>8000</v>
      </c>
      <c r="C733" s="70">
        <v>8750</v>
      </c>
      <c r="D733" s="70">
        <v>44</v>
      </c>
      <c r="E733" s="70">
        <v>56</v>
      </c>
      <c r="F733" s="70">
        <v>2750</v>
      </c>
      <c r="G733" s="70">
        <v>2750</v>
      </c>
      <c r="H733" s="70">
        <v>3.1818181818181817</v>
      </c>
      <c r="I733" s="70">
        <v>2.9090909090909092</v>
      </c>
      <c r="J733" s="274"/>
    </row>
    <row r="734" spans="1:10" x14ac:dyDescent="0.25">
      <c r="A734" s="70">
        <v>8000</v>
      </c>
      <c r="B734" s="70">
        <v>8750</v>
      </c>
      <c r="C734" s="70">
        <v>7250</v>
      </c>
      <c r="D734" s="70">
        <v>44</v>
      </c>
      <c r="E734" s="70">
        <v>44</v>
      </c>
      <c r="F734" s="70">
        <v>2750</v>
      </c>
      <c r="G734" s="70">
        <v>2750</v>
      </c>
      <c r="H734" s="70">
        <v>2.6363636363636362</v>
      </c>
      <c r="I734" s="70">
        <v>3.1818181818181817</v>
      </c>
      <c r="J734" s="274"/>
    </row>
    <row r="735" spans="1:10" x14ac:dyDescent="0.25">
      <c r="A735" s="70">
        <v>8750</v>
      </c>
      <c r="B735" s="70">
        <v>7250</v>
      </c>
      <c r="C735" s="70">
        <v>8250</v>
      </c>
      <c r="D735" s="70">
        <v>56</v>
      </c>
      <c r="E735" s="70">
        <v>44</v>
      </c>
      <c r="F735" s="70">
        <v>3750</v>
      </c>
      <c r="G735" s="70">
        <v>2750</v>
      </c>
      <c r="H735" s="70">
        <v>2.2000000000000002</v>
      </c>
      <c r="I735" s="70">
        <v>2.6363636363636362</v>
      </c>
      <c r="J735" s="274"/>
    </row>
    <row r="736" spans="1:10" x14ac:dyDescent="0.25">
      <c r="A736" s="70">
        <v>7250</v>
      </c>
      <c r="B736" s="70">
        <v>8250</v>
      </c>
      <c r="C736" s="70">
        <v>10000</v>
      </c>
      <c r="D736" s="70">
        <v>53</v>
      </c>
      <c r="E736" s="70">
        <v>56</v>
      </c>
      <c r="F736" s="70">
        <v>2750</v>
      </c>
      <c r="G736" s="70">
        <v>3750</v>
      </c>
      <c r="H736" s="70">
        <v>3.6363636363636362</v>
      </c>
      <c r="I736" s="70">
        <v>2.2000000000000002</v>
      </c>
      <c r="J736" s="274"/>
    </row>
    <row r="737" spans="1:10" x14ac:dyDescent="0.25">
      <c r="A737" s="70">
        <v>8250</v>
      </c>
      <c r="B737" s="70">
        <v>10000</v>
      </c>
      <c r="C737" s="70">
        <v>8250</v>
      </c>
      <c r="D737" s="70">
        <v>51</v>
      </c>
      <c r="E737" s="70">
        <v>53</v>
      </c>
      <c r="F737" s="70">
        <v>1750</v>
      </c>
      <c r="G737" s="70">
        <v>2750</v>
      </c>
      <c r="H737" s="70">
        <v>4.7142857142857144</v>
      </c>
      <c r="I737" s="70">
        <v>3.6363636363636362</v>
      </c>
      <c r="J737" s="274"/>
    </row>
    <row r="738" spans="1:10" x14ac:dyDescent="0.25">
      <c r="A738" s="70">
        <v>10000</v>
      </c>
      <c r="B738" s="70">
        <v>8250</v>
      </c>
      <c r="C738" s="70">
        <v>6500</v>
      </c>
      <c r="D738" s="70">
        <v>44</v>
      </c>
      <c r="E738" s="70">
        <v>51</v>
      </c>
      <c r="F738" s="70">
        <v>2750</v>
      </c>
      <c r="G738" s="70">
        <v>1750</v>
      </c>
      <c r="H738" s="70">
        <v>2.3636363636363638</v>
      </c>
      <c r="I738" s="70">
        <v>4.7142857142857144</v>
      </c>
      <c r="J738" s="274"/>
    </row>
    <row r="739" spans="1:10" x14ac:dyDescent="0.25">
      <c r="A739" s="70">
        <v>8250</v>
      </c>
      <c r="B739" s="70">
        <v>6500</v>
      </c>
      <c r="C739" s="70">
        <v>9250</v>
      </c>
      <c r="D739" s="70">
        <v>39</v>
      </c>
      <c r="E739" s="70">
        <v>44</v>
      </c>
      <c r="F739" s="70">
        <v>1750</v>
      </c>
      <c r="G739" s="70">
        <v>2750</v>
      </c>
      <c r="H739" s="70">
        <v>5.2857142857142856</v>
      </c>
      <c r="I739" s="70">
        <v>2.3636363636363638</v>
      </c>
      <c r="J739" s="274"/>
    </row>
    <row r="740" spans="1:10" x14ac:dyDescent="0.25">
      <c r="A740" s="70">
        <v>6500</v>
      </c>
      <c r="B740" s="70">
        <v>9250</v>
      </c>
      <c r="C740" s="70">
        <v>9750</v>
      </c>
      <c r="D740" s="70">
        <v>45</v>
      </c>
      <c r="E740" s="70">
        <v>39</v>
      </c>
      <c r="F740" s="70">
        <v>1750</v>
      </c>
      <c r="G740" s="70">
        <v>1750</v>
      </c>
      <c r="H740" s="70">
        <v>5.5714285714285712</v>
      </c>
      <c r="I740" s="70">
        <v>5.2857142857142856</v>
      </c>
      <c r="J740" s="274"/>
    </row>
    <row r="741" spans="1:10" x14ac:dyDescent="0.25">
      <c r="A741" s="70">
        <v>9250</v>
      </c>
      <c r="B741" s="70">
        <v>9750</v>
      </c>
      <c r="C741" s="70">
        <v>9000</v>
      </c>
      <c r="D741" s="70">
        <v>45</v>
      </c>
      <c r="E741" s="70">
        <v>45</v>
      </c>
      <c r="F741" s="70">
        <v>1750</v>
      </c>
      <c r="G741" s="70">
        <v>1750</v>
      </c>
      <c r="H741" s="70">
        <v>5.1428571428571432</v>
      </c>
      <c r="I741" s="70">
        <v>5.5714285714285712</v>
      </c>
      <c r="J741" s="274"/>
    </row>
    <row r="742" spans="1:10" x14ac:dyDescent="0.25">
      <c r="A742" s="70">
        <v>9750</v>
      </c>
      <c r="B742" s="70">
        <v>9000</v>
      </c>
      <c r="C742" s="70">
        <v>8500</v>
      </c>
      <c r="D742" s="70">
        <v>43</v>
      </c>
      <c r="E742" s="70">
        <v>45</v>
      </c>
      <c r="F742" s="70">
        <v>2750</v>
      </c>
      <c r="G742" s="70">
        <v>1750</v>
      </c>
      <c r="H742" s="70">
        <v>3.0909090909090908</v>
      </c>
      <c r="I742" s="70">
        <v>5.1428571428571432</v>
      </c>
      <c r="J742" s="274"/>
    </row>
    <row r="743" spans="1:10" x14ac:dyDescent="0.25">
      <c r="A743" s="70">
        <v>9000</v>
      </c>
      <c r="B743" s="70">
        <v>8500</v>
      </c>
      <c r="C743" s="70">
        <v>8000</v>
      </c>
      <c r="D743" s="70">
        <v>39</v>
      </c>
      <c r="E743" s="70">
        <v>43</v>
      </c>
      <c r="F743" s="70">
        <v>2750</v>
      </c>
      <c r="G743" s="70">
        <v>2750</v>
      </c>
      <c r="H743" s="70">
        <v>2.9090909090909092</v>
      </c>
      <c r="I743" s="70">
        <v>3.0909090909090908</v>
      </c>
      <c r="J743" s="274"/>
    </row>
    <row r="744" spans="1:10" x14ac:dyDescent="0.25">
      <c r="A744" s="70">
        <v>8500</v>
      </c>
      <c r="B744" s="70">
        <v>8000</v>
      </c>
      <c r="C744" s="70">
        <v>8000</v>
      </c>
      <c r="D744" s="70">
        <v>38</v>
      </c>
      <c r="E744" s="70">
        <v>39</v>
      </c>
      <c r="F744" s="70">
        <v>2750</v>
      </c>
      <c r="G744" s="70">
        <v>2750</v>
      </c>
      <c r="H744" s="70">
        <v>2.9090909090909092</v>
      </c>
      <c r="I744" s="70">
        <v>2.9090909090909092</v>
      </c>
      <c r="J744" s="274"/>
    </row>
    <row r="745" spans="1:10" x14ac:dyDescent="0.25">
      <c r="A745" s="70">
        <v>8000</v>
      </c>
      <c r="B745" s="70">
        <v>8000</v>
      </c>
      <c r="C745" s="70">
        <v>7250</v>
      </c>
      <c r="D745" s="70">
        <v>46</v>
      </c>
      <c r="E745" s="70">
        <v>38</v>
      </c>
      <c r="F745" s="70">
        <v>1750</v>
      </c>
      <c r="G745" s="70">
        <v>2750</v>
      </c>
      <c r="H745" s="70">
        <v>4.1428571428571432</v>
      </c>
      <c r="I745" s="70">
        <v>2.9090909090909092</v>
      </c>
      <c r="J745" s="274"/>
    </row>
    <row r="746" spans="1:10" x14ac:dyDescent="0.25">
      <c r="A746" s="70">
        <v>8000</v>
      </c>
      <c r="B746" s="70">
        <v>7250</v>
      </c>
      <c r="C746" s="70">
        <v>7000</v>
      </c>
      <c r="D746" s="70">
        <v>47</v>
      </c>
      <c r="E746" s="70">
        <v>46</v>
      </c>
      <c r="F746" s="70">
        <v>1750</v>
      </c>
      <c r="G746" s="70">
        <v>1750</v>
      </c>
      <c r="H746" s="70">
        <v>4</v>
      </c>
      <c r="I746" s="70">
        <v>4.1428571428571432</v>
      </c>
      <c r="J746" s="274"/>
    </row>
    <row r="747" spans="1:10" x14ac:dyDescent="0.25">
      <c r="A747" s="70">
        <v>7250</v>
      </c>
      <c r="B747" s="70">
        <v>7000</v>
      </c>
      <c r="C747" s="70">
        <v>6250</v>
      </c>
      <c r="D747" s="70">
        <v>37</v>
      </c>
      <c r="E747" s="70">
        <v>47</v>
      </c>
      <c r="F747" s="70">
        <v>2750</v>
      </c>
      <c r="G747" s="70">
        <v>1750</v>
      </c>
      <c r="H747" s="70">
        <v>2.2727272727272729</v>
      </c>
      <c r="I747" s="70">
        <v>4</v>
      </c>
      <c r="J747" s="274"/>
    </row>
    <row r="748" spans="1:10" x14ac:dyDescent="0.25">
      <c r="A748" s="70">
        <v>7000</v>
      </c>
      <c r="B748" s="70">
        <v>6250</v>
      </c>
      <c r="C748" s="70">
        <v>6750</v>
      </c>
      <c r="D748" s="70">
        <v>33</v>
      </c>
      <c r="E748" s="70">
        <v>37</v>
      </c>
      <c r="F748" s="70">
        <v>1750</v>
      </c>
      <c r="G748" s="70">
        <v>2750</v>
      </c>
      <c r="H748" s="70">
        <v>3.8571428571428572</v>
      </c>
      <c r="I748" s="70">
        <v>2.2727272727272729</v>
      </c>
      <c r="J748" s="274"/>
    </row>
    <row r="749" spans="1:10" x14ac:dyDescent="0.25">
      <c r="A749" s="70">
        <v>6250</v>
      </c>
      <c r="B749" s="70">
        <v>6750</v>
      </c>
      <c r="C749" s="70">
        <v>7000</v>
      </c>
      <c r="D749" s="70">
        <v>31</v>
      </c>
      <c r="E749" s="70">
        <v>33</v>
      </c>
      <c r="F749" s="70">
        <v>2750</v>
      </c>
      <c r="G749" s="70">
        <v>1750</v>
      </c>
      <c r="H749" s="70">
        <v>2.5454545454545454</v>
      </c>
      <c r="I749" s="70">
        <v>3.8571428571428572</v>
      </c>
      <c r="J749" s="274"/>
    </row>
    <row r="750" spans="1:10" x14ac:dyDescent="0.25">
      <c r="A750" s="70">
        <v>6750</v>
      </c>
      <c r="B750" s="70">
        <v>7000</v>
      </c>
      <c r="C750" s="70">
        <v>6500</v>
      </c>
      <c r="D750" s="70">
        <v>29</v>
      </c>
      <c r="E750" s="70">
        <v>31</v>
      </c>
      <c r="F750" s="70">
        <v>2750</v>
      </c>
      <c r="G750" s="70">
        <v>2750</v>
      </c>
      <c r="H750" s="70">
        <v>2.3636363636363638</v>
      </c>
      <c r="I750" s="70">
        <v>2.5454545454545454</v>
      </c>
      <c r="J750" s="274"/>
    </row>
    <row r="751" spans="1:10" x14ac:dyDescent="0.25">
      <c r="A751" s="70">
        <v>7000</v>
      </c>
      <c r="B751" s="70">
        <v>6500</v>
      </c>
      <c r="C751" s="70">
        <v>6250</v>
      </c>
      <c r="D751" s="70">
        <v>33</v>
      </c>
      <c r="E751" s="70">
        <v>29</v>
      </c>
      <c r="F751" s="70">
        <v>2750</v>
      </c>
      <c r="G751" s="70">
        <v>2750</v>
      </c>
      <c r="H751" s="70">
        <v>2.2727272727272729</v>
      </c>
      <c r="I751" s="70">
        <v>2.3636363636363638</v>
      </c>
      <c r="J751" s="274"/>
    </row>
    <row r="752" spans="1:10" x14ac:dyDescent="0.25">
      <c r="A752" s="70">
        <v>6500</v>
      </c>
      <c r="B752" s="70">
        <v>6250</v>
      </c>
      <c r="C752" s="70">
        <v>5250</v>
      </c>
      <c r="D752" s="70">
        <v>34</v>
      </c>
      <c r="E752" s="70">
        <v>33</v>
      </c>
      <c r="F752" s="70">
        <v>2750</v>
      </c>
      <c r="G752" s="70">
        <v>2750</v>
      </c>
      <c r="H752" s="70">
        <v>1.9090909090909092</v>
      </c>
      <c r="I752" s="70">
        <v>2.2727272727272729</v>
      </c>
      <c r="J752" s="274"/>
    </row>
    <row r="753" spans="1:10" x14ac:dyDescent="0.25">
      <c r="A753" s="70">
        <v>6250</v>
      </c>
      <c r="B753" s="70">
        <v>5250</v>
      </c>
      <c r="C753" s="70">
        <v>5000</v>
      </c>
      <c r="D753" s="70">
        <v>27</v>
      </c>
      <c r="E753" s="70">
        <v>34</v>
      </c>
      <c r="F753" s="70">
        <v>2750</v>
      </c>
      <c r="G753" s="70">
        <v>2750</v>
      </c>
      <c r="H753" s="70">
        <v>1.8181818181818181</v>
      </c>
      <c r="I753" s="70">
        <v>1.9090909090909092</v>
      </c>
      <c r="J753" s="274"/>
    </row>
    <row r="754" spans="1:10" x14ac:dyDescent="0.25">
      <c r="A754" s="70">
        <v>5250</v>
      </c>
      <c r="B754" s="70">
        <v>5000</v>
      </c>
      <c r="C754" s="70">
        <v>5000</v>
      </c>
      <c r="D754" s="70">
        <v>26</v>
      </c>
      <c r="E754" s="70">
        <v>27</v>
      </c>
      <c r="F754" s="70">
        <v>2750</v>
      </c>
      <c r="G754" s="70">
        <v>2750</v>
      </c>
      <c r="H754" s="70">
        <v>1.8181818181818181</v>
      </c>
      <c r="I754" s="70">
        <v>1.8181818181818181</v>
      </c>
      <c r="J754" s="274"/>
    </row>
    <row r="755" spans="1:10" x14ac:dyDescent="0.25">
      <c r="A755" s="70">
        <v>5000</v>
      </c>
      <c r="B755" s="70">
        <v>5000</v>
      </c>
      <c r="C755" s="70">
        <v>4250</v>
      </c>
      <c r="D755" s="70">
        <v>30</v>
      </c>
      <c r="E755" s="70">
        <v>26</v>
      </c>
      <c r="F755" s="70">
        <v>2750</v>
      </c>
      <c r="G755" s="70">
        <v>2750</v>
      </c>
      <c r="H755" s="70">
        <v>1.5454545454545454</v>
      </c>
      <c r="I755" s="70">
        <v>1.8181818181818181</v>
      </c>
      <c r="J755" s="274"/>
    </row>
    <row r="756" spans="1:10" x14ac:dyDescent="0.25">
      <c r="A756" s="70">
        <v>5000</v>
      </c>
      <c r="B756" s="70">
        <v>4250</v>
      </c>
      <c r="C756" s="70">
        <v>3750</v>
      </c>
      <c r="D756" s="70">
        <v>24</v>
      </c>
      <c r="E756" s="70">
        <v>30</v>
      </c>
      <c r="F756" s="70">
        <v>2750</v>
      </c>
      <c r="G756" s="70">
        <v>2750</v>
      </c>
      <c r="H756" s="70">
        <v>1.3636363636363635</v>
      </c>
      <c r="I756" s="70">
        <v>1.5454545454545454</v>
      </c>
      <c r="J756" s="274"/>
    </row>
    <row r="757" spans="1:10" x14ac:dyDescent="0.25">
      <c r="A757" s="70">
        <v>4250</v>
      </c>
      <c r="B757" s="70">
        <v>3750</v>
      </c>
      <c r="C757" s="70">
        <v>3750</v>
      </c>
      <c r="D757" s="70">
        <v>16</v>
      </c>
      <c r="E757" s="70">
        <v>24</v>
      </c>
      <c r="F757" s="70">
        <v>2750</v>
      </c>
      <c r="G757" s="70">
        <v>2750</v>
      </c>
      <c r="H757" s="70">
        <v>1.3636363636363635</v>
      </c>
      <c r="I757" s="70">
        <v>1.3636363636363635</v>
      </c>
      <c r="J757" s="274"/>
    </row>
    <row r="758" spans="1:10" x14ac:dyDescent="0.25">
      <c r="A758" s="70">
        <v>3750</v>
      </c>
      <c r="B758" s="70">
        <v>3750</v>
      </c>
      <c r="C758" s="70">
        <v>7500</v>
      </c>
      <c r="D758" s="70">
        <v>26</v>
      </c>
      <c r="E758" s="70">
        <v>16</v>
      </c>
      <c r="F758" s="70">
        <v>3750</v>
      </c>
      <c r="G758" s="70">
        <v>2750</v>
      </c>
      <c r="H758" s="70">
        <v>2</v>
      </c>
      <c r="I758" s="70">
        <v>1.3636363636363635</v>
      </c>
      <c r="J758" s="274"/>
    </row>
    <row r="759" spans="1:10" x14ac:dyDescent="0.25">
      <c r="A759" s="70">
        <v>3750</v>
      </c>
      <c r="B759" s="70">
        <v>7500</v>
      </c>
      <c r="C759" s="70">
        <v>7000</v>
      </c>
      <c r="D759" s="70">
        <v>26</v>
      </c>
      <c r="E759" s="70">
        <v>26</v>
      </c>
      <c r="F759" s="70">
        <v>2750</v>
      </c>
      <c r="G759" s="70">
        <v>3750</v>
      </c>
      <c r="H759" s="70">
        <v>2.5454545454545454</v>
      </c>
      <c r="I759" s="70">
        <v>2</v>
      </c>
      <c r="J759" s="274"/>
    </row>
    <row r="760" spans="1:10" x14ac:dyDescent="0.25">
      <c r="A760" s="70">
        <v>7500</v>
      </c>
      <c r="B760" s="70">
        <v>7000</v>
      </c>
      <c r="C760" s="70">
        <v>6250</v>
      </c>
      <c r="D760" s="70">
        <v>32</v>
      </c>
      <c r="E760" s="70">
        <v>26</v>
      </c>
      <c r="F760" s="70">
        <v>3750</v>
      </c>
      <c r="G760" s="70">
        <v>2750</v>
      </c>
      <c r="H760" s="70">
        <v>1.6666666666666667</v>
      </c>
      <c r="I760" s="70">
        <v>2.5454545454545454</v>
      </c>
      <c r="J760" s="274"/>
    </row>
    <row r="761" spans="1:10" x14ac:dyDescent="0.25">
      <c r="A761" s="70">
        <v>7000</v>
      </c>
      <c r="B761" s="70">
        <v>6250</v>
      </c>
      <c r="C761" s="70">
        <v>7500</v>
      </c>
      <c r="D761" s="70">
        <v>40</v>
      </c>
      <c r="E761" s="70">
        <v>32</v>
      </c>
      <c r="F761" s="70">
        <v>2750</v>
      </c>
      <c r="G761" s="70">
        <v>3750</v>
      </c>
      <c r="H761" s="70">
        <v>2.7272727272727271</v>
      </c>
      <c r="I761" s="70">
        <v>1.6666666666666667</v>
      </c>
      <c r="J761" s="274"/>
    </row>
    <row r="762" spans="1:10" x14ac:dyDescent="0.25">
      <c r="A762" s="70">
        <v>6250</v>
      </c>
      <c r="B762" s="70">
        <v>7500</v>
      </c>
      <c r="C762" s="70">
        <v>8000</v>
      </c>
      <c r="D762" s="70">
        <v>51</v>
      </c>
      <c r="E762" s="70">
        <v>40</v>
      </c>
      <c r="F762" s="70">
        <v>2750</v>
      </c>
      <c r="G762" s="70">
        <v>2750</v>
      </c>
      <c r="H762" s="70">
        <v>2.9090909090909092</v>
      </c>
      <c r="I762" s="70">
        <v>2.7272727272727271</v>
      </c>
      <c r="J762" s="274"/>
    </row>
    <row r="763" spans="1:10" x14ac:dyDescent="0.25">
      <c r="A763" s="70">
        <v>7500</v>
      </c>
      <c r="B763" s="70">
        <v>8000</v>
      </c>
      <c r="C763" s="70">
        <v>7500</v>
      </c>
      <c r="D763" s="70">
        <v>44</v>
      </c>
      <c r="E763" s="70">
        <v>51</v>
      </c>
      <c r="F763" s="70">
        <v>2750</v>
      </c>
      <c r="G763" s="70">
        <v>2750</v>
      </c>
      <c r="H763" s="70">
        <v>2.7272727272727271</v>
      </c>
      <c r="I763" s="70">
        <v>2.9090909090909092</v>
      </c>
      <c r="J763" s="274"/>
    </row>
    <row r="764" spans="1:10" x14ac:dyDescent="0.25">
      <c r="A764" s="70">
        <v>8000</v>
      </c>
      <c r="B764" s="70">
        <v>7500</v>
      </c>
      <c r="C764" s="70">
        <v>7750</v>
      </c>
      <c r="D764" s="70">
        <v>49</v>
      </c>
      <c r="E764" s="70">
        <v>44</v>
      </c>
      <c r="F764" s="70">
        <v>3750</v>
      </c>
      <c r="G764" s="70">
        <v>2750</v>
      </c>
      <c r="H764" s="70">
        <v>2.0666666666666669</v>
      </c>
      <c r="I764" s="70">
        <v>2.7272727272727271</v>
      </c>
      <c r="J764" s="274"/>
    </row>
    <row r="765" spans="1:10" x14ac:dyDescent="0.25">
      <c r="A765" s="70">
        <v>7500</v>
      </c>
      <c r="B765" s="70">
        <v>7750</v>
      </c>
      <c r="C765" s="70">
        <v>7250</v>
      </c>
      <c r="D765" s="70">
        <v>45</v>
      </c>
      <c r="E765" s="70">
        <v>49</v>
      </c>
      <c r="F765" s="70">
        <v>1750</v>
      </c>
      <c r="G765" s="70">
        <v>3750</v>
      </c>
      <c r="H765" s="70">
        <v>4.1428571428571432</v>
      </c>
      <c r="I765" s="70">
        <v>2.0666666666666669</v>
      </c>
      <c r="J765" s="274"/>
    </row>
    <row r="766" spans="1:10" x14ac:dyDescent="0.25">
      <c r="A766" s="70">
        <v>7750</v>
      </c>
      <c r="B766" s="70">
        <v>7250</v>
      </c>
      <c r="C766" s="70">
        <v>7500</v>
      </c>
      <c r="D766" s="70">
        <v>49</v>
      </c>
      <c r="E766" s="70">
        <v>45</v>
      </c>
      <c r="F766" s="70">
        <v>2750</v>
      </c>
      <c r="G766" s="70">
        <v>1750</v>
      </c>
      <c r="H766" s="70">
        <v>2.7272727272727271</v>
      </c>
      <c r="I766" s="70">
        <v>4.1428571428571432</v>
      </c>
      <c r="J766" s="274"/>
    </row>
    <row r="767" spans="1:10" x14ac:dyDescent="0.25">
      <c r="A767" s="70">
        <v>7250</v>
      </c>
      <c r="B767" s="70">
        <v>7500</v>
      </c>
      <c r="C767" s="70">
        <v>8000</v>
      </c>
      <c r="D767" s="70">
        <v>44</v>
      </c>
      <c r="E767" s="70">
        <v>49</v>
      </c>
      <c r="F767" s="70">
        <v>3750</v>
      </c>
      <c r="G767" s="70">
        <v>2750</v>
      </c>
      <c r="H767" s="70">
        <v>2.1333333333333333</v>
      </c>
      <c r="I767" s="70">
        <v>2.7272727272727271</v>
      </c>
      <c r="J767" s="274"/>
    </row>
    <row r="768" spans="1:10" x14ac:dyDescent="0.25">
      <c r="A768" s="70">
        <v>7500</v>
      </c>
      <c r="B768" s="70">
        <v>8000</v>
      </c>
      <c r="C768" s="70">
        <v>7750</v>
      </c>
      <c r="D768" s="70">
        <v>41</v>
      </c>
      <c r="E768" s="70">
        <v>44</v>
      </c>
      <c r="F768" s="70">
        <v>3750</v>
      </c>
      <c r="G768" s="70">
        <v>3750</v>
      </c>
      <c r="H768" s="70">
        <v>2.0666666666666669</v>
      </c>
      <c r="I768" s="70">
        <v>2.1333333333333333</v>
      </c>
      <c r="J768" s="274"/>
    </row>
    <row r="769" spans="1:10" x14ac:dyDescent="0.25">
      <c r="A769" s="70">
        <v>8000</v>
      </c>
      <c r="B769" s="70">
        <v>7750</v>
      </c>
      <c r="C769" s="70">
        <v>7500</v>
      </c>
      <c r="D769" s="70">
        <v>46</v>
      </c>
      <c r="E769" s="70">
        <v>41</v>
      </c>
      <c r="F769" s="70">
        <v>1750</v>
      </c>
      <c r="G769" s="70">
        <v>3750</v>
      </c>
      <c r="H769" s="70">
        <v>4.2857142857142856</v>
      </c>
      <c r="I769" s="70">
        <v>2.0666666666666669</v>
      </c>
      <c r="J769" s="274"/>
    </row>
    <row r="770" spans="1:10" x14ac:dyDescent="0.25">
      <c r="A770" s="70">
        <v>7750</v>
      </c>
      <c r="B770" s="70">
        <v>7500</v>
      </c>
      <c r="C770" s="70">
        <v>7500</v>
      </c>
      <c r="D770" s="70">
        <v>42</v>
      </c>
      <c r="E770" s="70">
        <v>46</v>
      </c>
      <c r="F770" s="70">
        <v>3750</v>
      </c>
      <c r="G770" s="70">
        <v>1750</v>
      </c>
      <c r="H770" s="70">
        <v>2</v>
      </c>
      <c r="I770" s="70">
        <v>4.2857142857142856</v>
      </c>
      <c r="J770" s="274"/>
    </row>
    <row r="771" spans="1:10" x14ac:dyDescent="0.25">
      <c r="A771" s="70">
        <v>7500</v>
      </c>
      <c r="B771" s="70">
        <v>7500</v>
      </c>
      <c r="C771" s="70">
        <v>7250</v>
      </c>
      <c r="D771" s="70">
        <v>39</v>
      </c>
      <c r="E771" s="70">
        <v>42</v>
      </c>
      <c r="F771" s="70">
        <v>3750</v>
      </c>
      <c r="G771" s="70">
        <v>3750</v>
      </c>
      <c r="H771" s="70">
        <v>1.9333333333333333</v>
      </c>
      <c r="I771" s="70">
        <v>2</v>
      </c>
      <c r="J771" s="274"/>
    </row>
    <row r="772" spans="1:10" x14ac:dyDescent="0.25">
      <c r="A772" s="70">
        <v>7500</v>
      </c>
      <c r="B772" s="70">
        <v>7250</v>
      </c>
      <c r="C772" s="70">
        <v>7750</v>
      </c>
      <c r="D772" s="70">
        <v>40</v>
      </c>
      <c r="E772" s="70">
        <v>39</v>
      </c>
      <c r="F772" s="70">
        <v>3750</v>
      </c>
      <c r="G772" s="70">
        <v>3750</v>
      </c>
      <c r="H772" s="70">
        <v>2.0666666666666669</v>
      </c>
      <c r="I772" s="70">
        <v>1.9333333333333333</v>
      </c>
      <c r="J772" s="274"/>
    </row>
    <row r="773" spans="1:10" x14ac:dyDescent="0.25">
      <c r="A773" s="70">
        <v>7250</v>
      </c>
      <c r="B773" s="70">
        <v>7750</v>
      </c>
      <c r="C773" s="70">
        <v>7750</v>
      </c>
      <c r="D773" s="70">
        <v>49</v>
      </c>
      <c r="E773" s="70">
        <v>40</v>
      </c>
      <c r="F773" s="70">
        <v>1750</v>
      </c>
      <c r="G773" s="70">
        <v>3750</v>
      </c>
      <c r="H773" s="70">
        <v>4.4285714285714288</v>
      </c>
      <c r="I773" s="70">
        <v>2.0666666666666669</v>
      </c>
      <c r="J773" s="274"/>
    </row>
    <row r="774" spans="1:10" x14ac:dyDescent="0.25">
      <c r="A774" s="70">
        <v>7750</v>
      </c>
      <c r="B774" s="70">
        <v>7750</v>
      </c>
      <c r="C774" s="70">
        <v>7750</v>
      </c>
      <c r="D774" s="70">
        <v>50</v>
      </c>
      <c r="E774" s="70">
        <v>49</v>
      </c>
      <c r="F774" s="70">
        <v>2750</v>
      </c>
      <c r="G774" s="70">
        <v>1750</v>
      </c>
      <c r="H774" s="70">
        <v>2.8181818181818183</v>
      </c>
      <c r="I774" s="70">
        <v>4.4285714285714288</v>
      </c>
      <c r="J774" s="274"/>
    </row>
    <row r="775" spans="1:10" x14ac:dyDescent="0.25">
      <c r="A775" s="70">
        <v>7750</v>
      </c>
      <c r="B775" s="70">
        <v>7750</v>
      </c>
      <c r="C775" s="70">
        <v>7500</v>
      </c>
      <c r="D775" s="70">
        <v>49</v>
      </c>
      <c r="E775" s="70">
        <v>50</v>
      </c>
      <c r="F775" s="70">
        <v>1750</v>
      </c>
      <c r="G775" s="70">
        <v>2750</v>
      </c>
      <c r="H775" s="70">
        <v>4.2857142857142856</v>
      </c>
      <c r="I775" s="70">
        <v>2.8181818181818183</v>
      </c>
      <c r="J775" s="274"/>
    </row>
    <row r="776" spans="1:10" x14ac:dyDescent="0.25">
      <c r="A776" s="70">
        <v>7750</v>
      </c>
      <c r="B776" s="70">
        <v>7500</v>
      </c>
      <c r="C776" s="70">
        <v>7250</v>
      </c>
      <c r="D776" s="70">
        <v>45</v>
      </c>
      <c r="E776" s="70">
        <v>49</v>
      </c>
      <c r="F776" s="70">
        <v>2750</v>
      </c>
      <c r="G776" s="70">
        <v>1750</v>
      </c>
      <c r="H776" s="70">
        <v>2.6363636363636362</v>
      </c>
      <c r="I776" s="70">
        <v>4.2857142857142856</v>
      </c>
      <c r="J776" s="274"/>
    </row>
    <row r="777" spans="1:10" x14ac:dyDescent="0.25">
      <c r="A777" s="70">
        <v>7500</v>
      </c>
      <c r="B777" s="70">
        <v>7250</v>
      </c>
      <c r="C777" s="70">
        <v>7250</v>
      </c>
      <c r="D777" s="70">
        <v>39</v>
      </c>
      <c r="E777" s="70">
        <v>45</v>
      </c>
      <c r="F777" s="70">
        <v>2750</v>
      </c>
      <c r="G777" s="70">
        <v>2750</v>
      </c>
      <c r="H777" s="70">
        <v>2.6363636363636362</v>
      </c>
      <c r="I777" s="70">
        <v>2.6363636363636362</v>
      </c>
      <c r="J777" s="274"/>
    </row>
    <row r="778" spans="1:10" x14ac:dyDescent="0.25">
      <c r="A778" s="70">
        <v>7250</v>
      </c>
      <c r="B778" s="70">
        <v>7250</v>
      </c>
      <c r="C778" s="70">
        <v>7000</v>
      </c>
      <c r="D778" s="70">
        <v>41</v>
      </c>
      <c r="E778" s="70">
        <v>39</v>
      </c>
      <c r="F778" s="70">
        <v>2750</v>
      </c>
      <c r="G778" s="70">
        <v>2750</v>
      </c>
      <c r="H778" s="70">
        <v>2.5454545454545454</v>
      </c>
      <c r="I778" s="70">
        <v>2.6363636363636362</v>
      </c>
      <c r="J778" s="274"/>
    </row>
    <row r="779" spans="1:10" x14ac:dyDescent="0.25">
      <c r="A779" s="70">
        <v>7250</v>
      </c>
      <c r="B779" s="70">
        <v>7000</v>
      </c>
      <c r="C779" s="70">
        <v>6000</v>
      </c>
      <c r="D779" s="70">
        <v>39</v>
      </c>
      <c r="E779" s="70">
        <v>41</v>
      </c>
      <c r="F779" s="70">
        <v>1750</v>
      </c>
      <c r="G779" s="70">
        <v>2750</v>
      </c>
      <c r="H779" s="70">
        <v>3.4285714285714284</v>
      </c>
      <c r="I779" s="70">
        <v>2.5454545454545454</v>
      </c>
      <c r="J779" s="274"/>
    </row>
    <row r="780" spans="1:10" x14ac:dyDescent="0.25">
      <c r="A780" s="70">
        <v>7000</v>
      </c>
      <c r="B780" s="70">
        <v>6000</v>
      </c>
      <c r="C780" s="70">
        <v>4250</v>
      </c>
      <c r="D780" s="70">
        <v>38</v>
      </c>
      <c r="E780" s="70">
        <v>39</v>
      </c>
      <c r="F780" s="70">
        <v>1750</v>
      </c>
      <c r="G780" s="70">
        <v>1750</v>
      </c>
      <c r="H780" s="70">
        <v>2.4285714285714284</v>
      </c>
      <c r="I780" s="70">
        <v>3.4285714285714284</v>
      </c>
      <c r="J780" s="274"/>
    </row>
    <row r="781" spans="1:10" x14ac:dyDescent="0.25">
      <c r="A781" s="70">
        <v>6000</v>
      </c>
      <c r="B781" s="70">
        <v>4250</v>
      </c>
      <c r="C781" s="70">
        <v>4000</v>
      </c>
      <c r="D781" s="70">
        <v>32</v>
      </c>
      <c r="E781" s="70">
        <v>38</v>
      </c>
      <c r="F781" s="70">
        <v>1750</v>
      </c>
      <c r="G781" s="70">
        <v>1750</v>
      </c>
      <c r="H781" s="70">
        <v>2.2857142857142856</v>
      </c>
      <c r="I781" s="70">
        <v>2.4285714285714284</v>
      </c>
      <c r="J781" s="274"/>
    </row>
    <row r="782" spans="1:10" x14ac:dyDescent="0.25">
      <c r="A782" s="70">
        <v>4250</v>
      </c>
      <c r="B782" s="70">
        <v>4000</v>
      </c>
      <c r="C782" s="70">
        <v>4500</v>
      </c>
      <c r="D782" s="70">
        <v>35</v>
      </c>
      <c r="E782" s="70">
        <v>32</v>
      </c>
      <c r="F782" s="70">
        <v>1750</v>
      </c>
      <c r="G782" s="70">
        <v>1750</v>
      </c>
      <c r="H782" s="70">
        <v>2.5714285714285716</v>
      </c>
      <c r="I782" s="70">
        <v>2.2857142857142856</v>
      </c>
      <c r="J782" s="274"/>
    </row>
    <row r="783" spans="1:10" x14ac:dyDescent="0.25">
      <c r="A783" s="70">
        <v>4000</v>
      </c>
      <c r="B783" s="70">
        <v>4500</v>
      </c>
      <c r="C783" s="70">
        <v>5000</v>
      </c>
      <c r="D783" s="70">
        <v>35</v>
      </c>
      <c r="E783" s="70">
        <v>35</v>
      </c>
      <c r="F783" s="70">
        <v>2750</v>
      </c>
      <c r="G783" s="70">
        <v>1750</v>
      </c>
      <c r="H783" s="70">
        <v>1.8181818181818181</v>
      </c>
      <c r="I783" s="70">
        <v>2.5714285714285716</v>
      </c>
      <c r="J783" s="274"/>
    </row>
    <row r="784" spans="1:10" x14ac:dyDescent="0.25">
      <c r="A784" s="70">
        <v>4500</v>
      </c>
      <c r="B784" s="70">
        <v>5000</v>
      </c>
      <c r="C784" s="70">
        <v>5500</v>
      </c>
      <c r="D784" s="70">
        <v>37</v>
      </c>
      <c r="E784" s="70">
        <v>35</v>
      </c>
      <c r="F784" s="70">
        <v>1750</v>
      </c>
      <c r="G784" s="70">
        <v>2750</v>
      </c>
      <c r="H784" s="70">
        <v>3.1428571428571428</v>
      </c>
      <c r="I784" s="70">
        <v>1.8181818181818181</v>
      </c>
      <c r="J784" s="274"/>
    </row>
    <row r="785" spans="1:10" x14ac:dyDescent="0.25">
      <c r="A785" s="70">
        <v>5000</v>
      </c>
      <c r="B785" s="70">
        <v>5500</v>
      </c>
      <c r="C785" s="70">
        <v>6000</v>
      </c>
      <c r="D785" s="70">
        <v>36</v>
      </c>
      <c r="E785" s="70">
        <v>37</v>
      </c>
      <c r="F785" s="70">
        <v>2750</v>
      </c>
      <c r="G785" s="70">
        <v>1750</v>
      </c>
      <c r="H785" s="70">
        <v>2.1818181818181817</v>
      </c>
      <c r="I785" s="70">
        <v>3.1428571428571428</v>
      </c>
      <c r="J785" s="274"/>
    </row>
    <row r="786" spans="1:10" x14ac:dyDescent="0.25">
      <c r="A786" s="70">
        <v>5500</v>
      </c>
      <c r="B786" s="70">
        <v>6000</v>
      </c>
      <c r="C786" s="70">
        <v>5000</v>
      </c>
      <c r="D786" s="70">
        <v>25</v>
      </c>
      <c r="E786" s="70">
        <v>36</v>
      </c>
      <c r="F786" s="70">
        <v>1750</v>
      </c>
      <c r="G786" s="70">
        <v>2750</v>
      </c>
      <c r="H786" s="70">
        <v>2.8571428571428572</v>
      </c>
      <c r="I786" s="70">
        <v>2.1818181818181817</v>
      </c>
      <c r="J786" s="274"/>
    </row>
    <row r="787" spans="1:10" x14ac:dyDescent="0.25">
      <c r="A787" s="70">
        <v>6000</v>
      </c>
      <c r="B787" s="70">
        <v>5000</v>
      </c>
      <c r="C787" s="70">
        <v>5250</v>
      </c>
      <c r="D787" s="70">
        <v>33</v>
      </c>
      <c r="E787" s="70">
        <v>25</v>
      </c>
      <c r="F787" s="70">
        <v>2750</v>
      </c>
      <c r="G787" s="70">
        <v>1750</v>
      </c>
      <c r="H787" s="70">
        <v>1.9090909090909092</v>
      </c>
      <c r="I787" s="70">
        <v>2.8571428571428572</v>
      </c>
      <c r="J787" s="274"/>
    </row>
    <row r="788" spans="1:10" x14ac:dyDescent="0.25">
      <c r="A788" s="70">
        <v>5000</v>
      </c>
      <c r="B788" s="70">
        <v>5250</v>
      </c>
      <c r="C788" s="70">
        <v>5250</v>
      </c>
      <c r="D788" s="70">
        <v>13</v>
      </c>
      <c r="E788" s="70">
        <v>33</v>
      </c>
      <c r="F788" s="70">
        <v>3750</v>
      </c>
      <c r="G788" s="70">
        <v>2750</v>
      </c>
      <c r="H788" s="70">
        <v>1.4</v>
      </c>
      <c r="I788" s="70">
        <v>1.9090909090909092</v>
      </c>
      <c r="J788" s="274"/>
    </row>
    <row r="789" spans="1:10" x14ac:dyDescent="0.25">
      <c r="A789" s="70">
        <v>5250</v>
      </c>
      <c r="B789" s="70">
        <v>5250</v>
      </c>
      <c r="C789" s="70">
        <v>5250</v>
      </c>
      <c r="D789" s="70">
        <v>24</v>
      </c>
      <c r="E789" s="70">
        <v>13</v>
      </c>
      <c r="F789" s="70">
        <v>2750</v>
      </c>
      <c r="G789" s="70">
        <v>3750</v>
      </c>
      <c r="H789" s="70">
        <v>1.9090909090909092</v>
      </c>
      <c r="I789" s="70">
        <v>1.4</v>
      </c>
      <c r="J789" s="274"/>
    </row>
    <row r="790" spans="1:10" x14ac:dyDescent="0.25">
      <c r="A790" s="70">
        <v>5250</v>
      </c>
      <c r="B790" s="70">
        <v>5250</v>
      </c>
      <c r="C790" s="70">
        <v>5250</v>
      </c>
      <c r="D790" s="70">
        <v>29</v>
      </c>
      <c r="E790" s="70">
        <v>24</v>
      </c>
      <c r="F790" s="70">
        <v>3750</v>
      </c>
      <c r="G790" s="70">
        <v>2750</v>
      </c>
      <c r="H790" s="70">
        <v>1.4</v>
      </c>
      <c r="I790" s="70">
        <v>1.9090909090909092</v>
      </c>
      <c r="J790" s="274"/>
    </row>
    <row r="791" spans="1:10" x14ac:dyDescent="0.25">
      <c r="A791" s="70">
        <v>5250</v>
      </c>
      <c r="B791" s="70">
        <v>5250</v>
      </c>
      <c r="C791" s="70">
        <v>9250</v>
      </c>
      <c r="D791" s="70">
        <v>45</v>
      </c>
      <c r="E791" s="70">
        <v>29</v>
      </c>
      <c r="F791" s="70">
        <v>5750</v>
      </c>
      <c r="G791" s="70">
        <v>3750</v>
      </c>
      <c r="H791" s="70">
        <v>1.6086956521739131</v>
      </c>
      <c r="I791" s="70">
        <v>1.4</v>
      </c>
      <c r="J791" s="274"/>
    </row>
    <row r="792" spans="1:10" x14ac:dyDescent="0.25">
      <c r="A792" s="70">
        <v>5250</v>
      </c>
      <c r="B792" s="70">
        <v>9250</v>
      </c>
      <c r="C792" s="70">
        <v>10250</v>
      </c>
      <c r="D792" s="70">
        <v>56</v>
      </c>
      <c r="E792" s="70">
        <v>45</v>
      </c>
      <c r="F792" s="70">
        <v>5750</v>
      </c>
      <c r="G792" s="70">
        <v>5750</v>
      </c>
      <c r="H792" s="70">
        <v>1.7826086956521738</v>
      </c>
      <c r="I792" s="70">
        <v>1.6086956521739131</v>
      </c>
      <c r="J792" s="274"/>
    </row>
    <row r="793" spans="1:10" x14ac:dyDescent="0.25">
      <c r="A793" s="70">
        <v>9250</v>
      </c>
      <c r="B793" s="70">
        <v>10250</v>
      </c>
      <c r="C793" s="70">
        <v>9500</v>
      </c>
      <c r="D793" s="70">
        <v>54</v>
      </c>
      <c r="E793" s="70">
        <v>56</v>
      </c>
      <c r="F793" s="70">
        <v>2750</v>
      </c>
      <c r="G793" s="70">
        <v>5750</v>
      </c>
      <c r="H793" s="70">
        <v>3.4545454545454546</v>
      </c>
      <c r="I793" s="70">
        <v>1.7826086956521738</v>
      </c>
      <c r="J793" s="274"/>
    </row>
    <row r="794" spans="1:10" x14ac:dyDescent="0.25">
      <c r="A794" s="70">
        <v>10250</v>
      </c>
      <c r="B794" s="70">
        <v>9500</v>
      </c>
      <c r="C794" s="70">
        <v>9500</v>
      </c>
      <c r="D794" s="70">
        <v>49</v>
      </c>
      <c r="E794" s="70">
        <v>54</v>
      </c>
      <c r="F794" s="70">
        <v>1750</v>
      </c>
      <c r="G794" s="70">
        <v>2750</v>
      </c>
      <c r="H794" s="70">
        <v>5.4285714285714288</v>
      </c>
      <c r="I794" s="70">
        <v>3.4545454545454546</v>
      </c>
      <c r="J794" s="274"/>
    </row>
    <row r="795" spans="1:10" x14ac:dyDescent="0.25">
      <c r="A795" s="70">
        <v>9500</v>
      </c>
      <c r="B795" s="70">
        <v>9500</v>
      </c>
      <c r="C795" s="70">
        <v>9750</v>
      </c>
      <c r="D795" s="70">
        <v>44</v>
      </c>
      <c r="E795" s="70">
        <v>49</v>
      </c>
      <c r="F795" s="70">
        <v>2750</v>
      </c>
      <c r="G795" s="70">
        <v>1750</v>
      </c>
      <c r="H795" s="70">
        <v>3.5454545454545454</v>
      </c>
      <c r="I795" s="70">
        <v>5.4285714285714288</v>
      </c>
      <c r="J795" s="274"/>
    </row>
    <row r="796" spans="1:10" x14ac:dyDescent="0.25">
      <c r="A796" s="70">
        <v>9500</v>
      </c>
      <c r="B796" s="70">
        <v>9750</v>
      </c>
      <c r="C796" s="70">
        <v>8750</v>
      </c>
      <c r="D796" s="70">
        <v>46</v>
      </c>
      <c r="E796" s="70">
        <v>44</v>
      </c>
      <c r="F796" s="70">
        <v>2750</v>
      </c>
      <c r="G796" s="70">
        <v>2750</v>
      </c>
      <c r="H796" s="70">
        <v>3.1818181818181817</v>
      </c>
      <c r="I796" s="70">
        <v>3.5454545454545454</v>
      </c>
      <c r="J796" s="274"/>
    </row>
    <row r="797" spans="1:10" x14ac:dyDescent="0.25">
      <c r="A797" s="70">
        <v>9750</v>
      </c>
      <c r="B797" s="70">
        <v>8750</v>
      </c>
      <c r="C797" s="70">
        <v>9750</v>
      </c>
      <c r="D797" s="70">
        <v>47</v>
      </c>
      <c r="E797" s="70">
        <v>46</v>
      </c>
      <c r="F797" s="70">
        <v>2750</v>
      </c>
      <c r="G797" s="70">
        <v>2750</v>
      </c>
      <c r="H797" s="70">
        <v>3.5454545454545454</v>
      </c>
      <c r="I797" s="70">
        <v>3.1818181818181817</v>
      </c>
      <c r="J797" s="274"/>
    </row>
    <row r="798" spans="1:10" x14ac:dyDescent="0.25">
      <c r="A798" s="70">
        <v>8750</v>
      </c>
      <c r="B798" s="70">
        <v>9750</v>
      </c>
      <c r="C798" s="70">
        <v>9000</v>
      </c>
      <c r="D798" s="70">
        <v>45</v>
      </c>
      <c r="E798" s="70">
        <v>47</v>
      </c>
      <c r="F798" s="70">
        <v>1750</v>
      </c>
      <c r="G798" s="70">
        <v>2750</v>
      </c>
      <c r="H798" s="70">
        <v>5.1428571428571432</v>
      </c>
      <c r="I798" s="70">
        <v>3.5454545454545454</v>
      </c>
      <c r="J798" s="274"/>
    </row>
    <row r="799" spans="1:10" x14ac:dyDescent="0.25">
      <c r="A799" s="70">
        <v>9750</v>
      </c>
      <c r="B799" s="70">
        <v>9000</v>
      </c>
      <c r="C799" s="70">
        <v>8500</v>
      </c>
      <c r="D799" s="70">
        <v>40</v>
      </c>
      <c r="E799" s="70">
        <v>45</v>
      </c>
      <c r="F799" s="70">
        <v>2750</v>
      </c>
      <c r="G799" s="70">
        <v>1750</v>
      </c>
      <c r="H799" s="70">
        <v>3.0909090909090908</v>
      </c>
      <c r="I799" s="70">
        <v>5.1428571428571432</v>
      </c>
      <c r="J799" s="274"/>
    </row>
    <row r="800" spans="1:10" x14ac:dyDescent="0.25">
      <c r="A800" s="70">
        <v>9000</v>
      </c>
      <c r="B800" s="70">
        <v>8500</v>
      </c>
      <c r="C800" s="70">
        <v>7750</v>
      </c>
      <c r="D800" s="70">
        <v>33</v>
      </c>
      <c r="E800" s="70">
        <v>40</v>
      </c>
      <c r="F800" s="70">
        <v>4750</v>
      </c>
      <c r="G800" s="70">
        <v>2750</v>
      </c>
      <c r="H800" s="70">
        <v>1.631578947368421</v>
      </c>
      <c r="I800" s="70">
        <v>3.0909090909090908</v>
      </c>
      <c r="J800" s="274"/>
    </row>
    <row r="801" spans="1:10" x14ac:dyDescent="0.25">
      <c r="A801" s="70">
        <v>8500</v>
      </c>
      <c r="B801" s="70">
        <v>7750</v>
      </c>
      <c r="C801" s="70">
        <v>7250</v>
      </c>
      <c r="D801" s="70">
        <v>40</v>
      </c>
      <c r="E801" s="70">
        <v>33</v>
      </c>
      <c r="F801" s="70">
        <v>1750</v>
      </c>
      <c r="G801" s="70">
        <v>4750</v>
      </c>
      <c r="H801" s="70">
        <v>4.1428571428571432</v>
      </c>
      <c r="I801" s="70">
        <v>1.631578947368421</v>
      </c>
      <c r="J801" s="274"/>
    </row>
    <row r="802" spans="1:10" x14ac:dyDescent="0.25">
      <c r="A802" s="70">
        <v>7750</v>
      </c>
      <c r="B802" s="70">
        <v>7250</v>
      </c>
      <c r="C802" s="70">
        <v>5250</v>
      </c>
      <c r="D802" s="70">
        <v>34</v>
      </c>
      <c r="E802" s="70">
        <v>40</v>
      </c>
      <c r="F802" s="70">
        <v>2750</v>
      </c>
      <c r="G802" s="70">
        <v>1750</v>
      </c>
      <c r="H802" s="70">
        <v>1.9090909090909092</v>
      </c>
      <c r="I802" s="70">
        <v>4.1428571428571432</v>
      </c>
      <c r="J802" s="274"/>
    </row>
    <row r="803" spans="1:10" x14ac:dyDescent="0.25">
      <c r="A803" s="70">
        <v>7250</v>
      </c>
      <c r="B803" s="70">
        <v>5250</v>
      </c>
      <c r="C803" s="70">
        <v>4500</v>
      </c>
      <c r="D803" s="70">
        <v>32</v>
      </c>
      <c r="E803" s="70">
        <v>34</v>
      </c>
      <c r="F803" s="70">
        <v>2750</v>
      </c>
      <c r="G803" s="70">
        <v>2750</v>
      </c>
      <c r="H803" s="70">
        <v>1.6363636363636365</v>
      </c>
      <c r="I803" s="70">
        <v>1.9090909090909092</v>
      </c>
      <c r="J803" s="274"/>
    </row>
    <row r="804" spans="1:10" x14ac:dyDescent="0.25">
      <c r="A804" s="70">
        <v>5250</v>
      </c>
      <c r="B804" s="70">
        <v>4500</v>
      </c>
      <c r="C804" s="70">
        <v>3500</v>
      </c>
      <c r="D804" s="70">
        <v>26</v>
      </c>
      <c r="E804" s="70">
        <v>32</v>
      </c>
      <c r="F804" s="70">
        <v>1750</v>
      </c>
      <c r="G804" s="70">
        <v>2750</v>
      </c>
      <c r="H804" s="70">
        <v>2</v>
      </c>
      <c r="I804" s="70">
        <v>1.6363636363636365</v>
      </c>
      <c r="J804" s="274"/>
    </row>
    <row r="805" spans="1:10" x14ac:dyDescent="0.25">
      <c r="A805" s="70">
        <v>4500</v>
      </c>
      <c r="B805" s="70">
        <v>3500</v>
      </c>
      <c r="C805" s="70">
        <v>10500</v>
      </c>
      <c r="D805" s="70">
        <v>30</v>
      </c>
      <c r="E805" s="70">
        <v>26</v>
      </c>
      <c r="F805" s="70">
        <v>3750</v>
      </c>
      <c r="G805" s="70">
        <v>1750</v>
      </c>
      <c r="H805" s="70">
        <v>2.8</v>
      </c>
      <c r="I805" s="70">
        <v>2</v>
      </c>
      <c r="J805" s="274"/>
    </row>
    <row r="806" spans="1:10" x14ac:dyDescent="0.25">
      <c r="A806" s="70">
        <v>3500</v>
      </c>
      <c r="B806" s="70">
        <v>10500</v>
      </c>
      <c r="C806" s="70">
        <v>12250</v>
      </c>
      <c r="D806" s="70">
        <v>39</v>
      </c>
      <c r="E806" s="70">
        <v>30</v>
      </c>
      <c r="F806" s="70">
        <v>4750</v>
      </c>
      <c r="G806" s="70">
        <v>3750</v>
      </c>
      <c r="H806" s="70">
        <v>2.5789473684210527</v>
      </c>
      <c r="I806" s="70">
        <v>2.8</v>
      </c>
      <c r="J806" s="274"/>
    </row>
    <row r="807" spans="1:10" x14ac:dyDescent="0.25">
      <c r="A807" s="70">
        <v>10500</v>
      </c>
      <c r="B807" s="70">
        <v>12250</v>
      </c>
      <c r="C807" s="70">
        <v>14000</v>
      </c>
      <c r="D807" s="70">
        <v>47</v>
      </c>
      <c r="E807" s="70">
        <v>39</v>
      </c>
      <c r="F807" s="70">
        <v>5750</v>
      </c>
      <c r="G807" s="70">
        <v>4750</v>
      </c>
      <c r="H807" s="70">
        <v>2.4347826086956523</v>
      </c>
      <c r="I807" s="70">
        <v>2.5789473684210527</v>
      </c>
      <c r="J807" s="274"/>
    </row>
    <row r="808" spans="1:10" x14ac:dyDescent="0.25">
      <c r="A808" s="70">
        <v>12250</v>
      </c>
      <c r="B808" s="70">
        <v>14000</v>
      </c>
      <c r="C808" s="70">
        <v>13750</v>
      </c>
      <c r="D808" s="70">
        <v>45</v>
      </c>
      <c r="E808" s="70">
        <v>47</v>
      </c>
      <c r="F808" s="70">
        <v>8750</v>
      </c>
      <c r="G808" s="70">
        <v>5750</v>
      </c>
      <c r="H808" s="70">
        <v>1.5714285714285714</v>
      </c>
      <c r="I808" s="70">
        <v>2.4347826086956523</v>
      </c>
      <c r="J808" s="274"/>
    </row>
    <row r="809" spans="1:10" x14ac:dyDescent="0.25">
      <c r="A809" s="70">
        <v>14000</v>
      </c>
      <c r="B809" s="70">
        <v>13750</v>
      </c>
      <c r="C809" s="70">
        <v>14750</v>
      </c>
      <c r="D809" s="70">
        <v>48</v>
      </c>
      <c r="E809" s="70">
        <v>45</v>
      </c>
      <c r="F809" s="70">
        <v>3750</v>
      </c>
      <c r="G809" s="70">
        <v>8750</v>
      </c>
      <c r="H809" s="70">
        <v>3.9333333333333331</v>
      </c>
      <c r="I809" s="70">
        <v>1.5714285714285714</v>
      </c>
      <c r="J809" s="274"/>
    </row>
    <row r="810" spans="1:10" x14ac:dyDescent="0.25">
      <c r="A810" s="70">
        <v>13750</v>
      </c>
      <c r="B810" s="70">
        <v>14750</v>
      </c>
      <c r="C810" s="70">
        <v>14750</v>
      </c>
      <c r="D810" s="70">
        <v>55</v>
      </c>
      <c r="E810" s="70">
        <v>48</v>
      </c>
      <c r="F810" s="70">
        <v>5750</v>
      </c>
      <c r="G810" s="70">
        <v>3750</v>
      </c>
      <c r="H810" s="70">
        <v>2.5652173913043477</v>
      </c>
      <c r="I810" s="70">
        <v>3.9333333333333331</v>
      </c>
      <c r="J810" s="274"/>
    </row>
    <row r="811" spans="1:10" x14ac:dyDescent="0.25">
      <c r="A811" s="70">
        <v>14750</v>
      </c>
      <c r="B811" s="70">
        <v>14750</v>
      </c>
      <c r="C811" s="70">
        <v>14750</v>
      </c>
      <c r="D811" s="70">
        <v>53</v>
      </c>
      <c r="E811" s="70">
        <v>55</v>
      </c>
      <c r="F811" s="70">
        <v>6750</v>
      </c>
      <c r="G811" s="70">
        <v>5750</v>
      </c>
      <c r="H811" s="70">
        <v>2.1851851851851851</v>
      </c>
      <c r="I811" s="70">
        <v>2.5652173913043477</v>
      </c>
      <c r="J811" s="274"/>
    </row>
    <row r="812" spans="1:10" x14ac:dyDescent="0.25">
      <c r="A812" s="70">
        <v>14750</v>
      </c>
      <c r="B812" s="70">
        <v>14750</v>
      </c>
      <c r="C812" s="70">
        <v>15500</v>
      </c>
      <c r="D812" s="70">
        <v>55</v>
      </c>
      <c r="E812" s="70">
        <v>53</v>
      </c>
      <c r="F812" s="70">
        <v>6750</v>
      </c>
      <c r="G812" s="70">
        <v>6750</v>
      </c>
      <c r="H812" s="70">
        <v>2.2962962962962963</v>
      </c>
      <c r="I812" s="70">
        <v>2.1851851851851851</v>
      </c>
      <c r="J812" s="274"/>
    </row>
    <row r="813" spans="1:10" x14ac:dyDescent="0.25">
      <c r="A813" s="70">
        <v>14750</v>
      </c>
      <c r="B813" s="70">
        <v>15500</v>
      </c>
      <c r="C813" s="70">
        <v>14000</v>
      </c>
      <c r="D813" s="70">
        <v>55</v>
      </c>
      <c r="E813" s="70">
        <v>55</v>
      </c>
      <c r="F813" s="70">
        <v>4750</v>
      </c>
      <c r="G813" s="70">
        <v>6750</v>
      </c>
      <c r="H813" s="70">
        <v>2.9473684210526314</v>
      </c>
      <c r="I813" s="70">
        <v>2.2962962962962963</v>
      </c>
      <c r="J813" s="274"/>
    </row>
    <row r="814" spans="1:10" x14ac:dyDescent="0.25">
      <c r="A814" s="70">
        <v>15500</v>
      </c>
      <c r="B814" s="70">
        <v>14000</v>
      </c>
      <c r="C814" s="70">
        <v>12500</v>
      </c>
      <c r="D814" s="70">
        <v>41</v>
      </c>
      <c r="E814" s="70">
        <v>55</v>
      </c>
      <c r="F814" s="70">
        <v>4750</v>
      </c>
      <c r="G814" s="70">
        <v>4750</v>
      </c>
      <c r="H814" s="70">
        <v>2.6315789473684212</v>
      </c>
      <c r="I814" s="70">
        <v>2.9473684210526314</v>
      </c>
      <c r="J814" s="274"/>
    </row>
    <row r="815" spans="1:10" x14ac:dyDescent="0.25">
      <c r="A815" s="70">
        <v>14000</v>
      </c>
      <c r="B815" s="70">
        <v>12500</v>
      </c>
      <c r="C815" s="70">
        <v>12000</v>
      </c>
      <c r="D815" s="70">
        <v>42</v>
      </c>
      <c r="E815" s="70">
        <v>41</v>
      </c>
      <c r="F815" s="70">
        <v>4750</v>
      </c>
      <c r="G815" s="70">
        <v>4750</v>
      </c>
      <c r="H815" s="70">
        <v>2.5263157894736841</v>
      </c>
      <c r="I815" s="70">
        <v>2.6315789473684212</v>
      </c>
      <c r="J815" s="274"/>
    </row>
    <row r="816" spans="1:10" x14ac:dyDescent="0.25">
      <c r="A816" s="70">
        <v>12500</v>
      </c>
      <c r="B816" s="70">
        <v>12000</v>
      </c>
      <c r="C816" s="70">
        <v>11250</v>
      </c>
      <c r="D816" s="70">
        <v>36</v>
      </c>
      <c r="E816" s="70">
        <v>42</v>
      </c>
      <c r="F816" s="70">
        <v>3750</v>
      </c>
      <c r="G816" s="70">
        <v>4750</v>
      </c>
      <c r="H816" s="70">
        <v>3</v>
      </c>
      <c r="I816" s="70">
        <v>2.5263157894736841</v>
      </c>
      <c r="J816" s="274"/>
    </row>
    <row r="817" spans="1:10" x14ac:dyDescent="0.25">
      <c r="A817" s="70">
        <v>12000</v>
      </c>
      <c r="B817" s="70">
        <v>11250</v>
      </c>
      <c r="C817" s="70">
        <v>10750</v>
      </c>
      <c r="D817" s="70">
        <v>40</v>
      </c>
      <c r="E817" s="70">
        <v>36</v>
      </c>
      <c r="F817" s="70">
        <v>3750</v>
      </c>
      <c r="G817" s="70">
        <v>3750</v>
      </c>
      <c r="H817" s="70">
        <v>2.8666666666666667</v>
      </c>
      <c r="I817" s="70">
        <v>3</v>
      </c>
      <c r="J817" s="274"/>
    </row>
    <row r="818" spans="1:10" x14ac:dyDescent="0.25">
      <c r="A818" s="70">
        <v>11250</v>
      </c>
      <c r="B818" s="70">
        <v>10750</v>
      </c>
      <c r="C818" s="70">
        <v>10000</v>
      </c>
      <c r="D818" s="70">
        <v>39</v>
      </c>
      <c r="E818" s="70">
        <v>40</v>
      </c>
      <c r="F818" s="70">
        <v>5750</v>
      </c>
      <c r="G818" s="70">
        <v>3750</v>
      </c>
      <c r="H818" s="70">
        <v>1.7391304347826086</v>
      </c>
      <c r="I818" s="70">
        <v>2.8666666666666667</v>
      </c>
      <c r="J818" s="274"/>
    </row>
    <row r="819" spans="1:10" x14ac:dyDescent="0.25">
      <c r="A819" s="70">
        <v>10750</v>
      </c>
      <c r="B819" s="70">
        <v>10000</v>
      </c>
      <c r="C819" s="70">
        <v>9000</v>
      </c>
      <c r="D819" s="70">
        <v>32</v>
      </c>
      <c r="E819" s="70">
        <v>39</v>
      </c>
      <c r="F819" s="70">
        <v>3750</v>
      </c>
      <c r="G819" s="70">
        <v>5750</v>
      </c>
      <c r="H819" s="70">
        <v>2.4</v>
      </c>
      <c r="I819" s="70">
        <v>1.7391304347826086</v>
      </c>
      <c r="J819" s="274"/>
    </row>
    <row r="820" spans="1:10" x14ac:dyDescent="0.25">
      <c r="A820" s="70">
        <v>10000</v>
      </c>
      <c r="B820" s="70">
        <v>9000</v>
      </c>
      <c r="C820" s="70">
        <v>8500</v>
      </c>
      <c r="D820" s="70">
        <v>25</v>
      </c>
      <c r="E820" s="70">
        <v>32</v>
      </c>
      <c r="F820" s="70">
        <v>3750</v>
      </c>
      <c r="G820" s="70">
        <v>3750</v>
      </c>
      <c r="H820" s="70">
        <v>2.2666666666666666</v>
      </c>
      <c r="I820" s="70">
        <v>2.4</v>
      </c>
      <c r="J820" s="274"/>
    </row>
    <row r="821" spans="1:10" x14ac:dyDescent="0.25">
      <c r="A821" s="70">
        <v>9000</v>
      </c>
      <c r="B821" s="70">
        <v>8500</v>
      </c>
      <c r="C821" s="70">
        <v>8250</v>
      </c>
      <c r="D821" s="70">
        <v>24</v>
      </c>
      <c r="E821" s="70">
        <v>25</v>
      </c>
      <c r="F821" s="70">
        <v>4750</v>
      </c>
      <c r="G821" s="70">
        <v>3750</v>
      </c>
      <c r="H821" s="70">
        <v>1.736842105263158</v>
      </c>
      <c r="I821" s="70">
        <v>2.2666666666666666</v>
      </c>
      <c r="J821" s="274"/>
    </row>
    <row r="822" spans="1:10" x14ac:dyDescent="0.25">
      <c r="A822" s="70">
        <v>8500</v>
      </c>
      <c r="B822" s="70">
        <v>8250</v>
      </c>
      <c r="C822" s="70">
        <v>9750</v>
      </c>
      <c r="D822" s="70">
        <v>22</v>
      </c>
      <c r="E822" s="70">
        <v>24</v>
      </c>
      <c r="F822" s="70">
        <v>3750</v>
      </c>
      <c r="G822" s="70">
        <v>4750</v>
      </c>
      <c r="H822" s="70">
        <v>2.6</v>
      </c>
      <c r="I822" s="70">
        <v>1.736842105263158</v>
      </c>
      <c r="J822" s="274"/>
    </row>
    <row r="823" spans="1:10" x14ac:dyDescent="0.25">
      <c r="A823" s="70">
        <v>8250</v>
      </c>
      <c r="B823" s="70">
        <v>9750</v>
      </c>
      <c r="C823" s="70">
        <v>9500</v>
      </c>
      <c r="D823" s="70">
        <v>29</v>
      </c>
      <c r="E823" s="70">
        <v>22</v>
      </c>
      <c r="F823" s="70">
        <v>4750</v>
      </c>
      <c r="G823" s="70">
        <v>3750</v>
      </c>
      <c r="H823" s="70">
        <v>2</v>
      </c>
      <c r="I823" s="70">
        <v>2.6</v>
      </c>
      <c r="J823" s="274"/>
    </row>
    <row r="824" spans="1:10" x14ac:dyDescent="0.25">
      <c r="A824" s="70">
        <v>9750</v>
      </c>
      <c r="B824" s="70">
        <v>9500</v>
      </c>
      <c r="C824" s="70">
        <v>9250</v>
      </c>
      <c r="D824" s="70">
        <v>27</v>
      </c>
      <c r="E824" s="70">
        <v>29</v>
      </c>
      <c r="F824" s="70">
        <v>2750</v>
      </c>
      <c r="G824" s="70">
        <v>4750</v>
      </c>
      <c r="H824" s="70">
        <v>3.3636363636363638</v>
      </c>
      <c r="I824" s="70">
        <v>2</v>
      </c>
      <c r="J824" s="274"/>
    </row>
    <row r="825" spans="1:10" x14ac:dyDescent="0.25">
      <c r="A825" s="70">
        <v>9500</v>
      </c>
      <c r="B825" s="70">
        <v>9250</v>
      </c>
      <c r="C825" s="70">
        <v>9000</v>
      </c>
      <c r="D825" s="70">
        <v>24</v>
      </c>
      <c r="E825" s="70">
        <v>27</v>
      </c>
      <c r="F825" s="70">
        <v>2750</v>
      </c>
      <c r="G825" s="70">
        <v>2750</v>
      </c>
      <c r="H825" s="70">
        <v>3.2727272727272729</v>
      </c>
      <c r="I825" s="70">
        <v>3.3636363636363638</v>
      </c>
      <c r="J825" s="274"/>
    </row>
    <row r="826" spans="1:10" x14ac:dyDescent="0.25">
      <c r="A826" s="70">
        <v>9250</v>
      </c>
      <c r="B826" s="70">
        <v>9000</v>
      </c>
      <c r="C826" s="70">
        <v>9000</v>
      </c>
      <c r="D826" s="70">
        <v>50</v>
      </c>
      <c r="E826" s="70">
        <v>24</v>
      </c>
      <c r="F826" s="70">
        <v>2750</v>
      </c>
      <c r="G826" s="70">
        <v>2750</v>
      </c>
      <c r="H826" s="70">
        <v>3.2727272727272729</v>
      </c>
      <c r="I826" s="70">
        <v>3.2727272727272729</v>
      </c>
      <c r="J826" s="274"/>
    </row>
    <row r="827" spans="1:10" x14ac:dyDescent="0.25">
      <c r="A827" s="70">
        <v>9000</v>
      </c>
      <c r="B827" s="70">
        <v>9000</v>
      </c>
      <c r="C827" s="70">
        <v>10750</v>
      </c>
      <c r="D827" s="70">
        <v>42</v>
      </c>
      <c r="E827" s="70">
        <v>50</v>
      </c>
      <c r="F827" s="70">
        <v>2750</v>
      </c>
      <c r="G827" s="70">
        <v>2750</v>
      </c>
      <c r="H827" s="70">
        <v>3.9090909090909092</v>
      </c>
      <c r="I827" s="70">
        <v>3.2727272727272729</v>
      </c>
      <c r="J827" s="274"/>
    </row>
    <row r="828" spans="1:10" x14ac:dyDescent="0.25">
      <c r="A828" s="70">
        <v>9000</v>
      </c>
      <c r="B828" s="70">
        <v>10750</v>
      </c>
      <c r="C828" s="70">
        <v>10500</v>
      </c>
      <c r="D828" s="70">
        <v>44</v>
      </c>
      <c r="E828" s="70">
        <v>42</v>
      </c>
      <c r="F828" s="70">
        <v>2750</v>
      </c>
      <c r="G828" s="70">
        <v>2750</v>
      </c>
      <c r="H828" s="70">
        <v>3.8181818181818183</v>
      </c>
      <c r="I828" s="70">
        <v>3.9090909090909092</v>
      </c>
      <c r="J828" s="274"/>
    </row>
    <row r="829" spans="1:10" x14ac:dyDescent="0.25">
      <c r="A829" s="70">
        <v>10750</v>
      </c>
      <c r="B829" s="70">
        <v>10500</v>
      </c>
      <c r="C829" s="70">
        <v>10500</v>
      </c>
      <c r="D829" s="70">
        <v>39</v>
      </c>
      <c r="E829" s="70">
        <v>44</v>
      </c>
      <c r="F829" s="70">
        <v>2750</v>
      </c>
      <c r="G829" s="70">
        <v>2750</v>
      </c>
      <c r="H829" s="70">
        <v>3.8181818181818183</v>
      </c>
      <c r="I829" s="70">
        <v>3.8181818181818183</v>
      </c>
      <c r="J829" s="274"/>
    </row>
    <row r="830" spans="1:10" x14ac:dyDescent="0.25">
      <c r="A830" s="70">
        <v>10500</v>
      </c>
      <c r="B830" s="70">
        <v>10500</v>
      </c>
      <c r="C830" s="70">
        <v>10000</v>
      </c>
      <c r="D830" s="70">
        <v>37</v>
      </c>
      <c r="E830" s="70">
        <v>39</v>
      </c>
      <c r="F830" s="70">
        <v>1750</v>
      </c>
      <c r="G830" s="70">
        <v>2750</v>
      </c>
      <c r="H830" s="70">
        <v>5.7142857142857144</v>
      </c>
      <c r="I830" s="70">
        <v>3.8181818181818183</v>
      </c>
      <c r="J830" s="274"/>
    </row>
    <row r="831" spans="1:10" x14ac:dyDescent="0.25">
      <c r="A831" s="70">
        <v>10500</v>
      </c>
      <c r="B831" s="70">
        <v>10000</v>
      </c>
      <c r="C831" s="70">
        <v>9750</v>
      </c>
      <c r="D831" s="70">
        <v>45</v>
      </c>
      <c r="E831" s="70">
        <v>37</v>
      </c>
      <c r="F831" s="70">
        <v>2750</v>
      </c>
      <c r="G831" s="70">
        <v>1750</v>
      </c>
      <c r="H831" s="70">
        <v>3.5454545454545454</v>
      </c>
      <c r="I831" s="70">
        <v>5.7142857142857144</v>
      </c>
      <c r="J831" s="274"/>
    </row>
    <row r="832" spans="1:10" x14ac:dyDescent="0.25">
      <c r="A832" s="70">
        <v>10000</v>
      </c>
      <c r="B832" s="70">
        <v>9750</v>
      </c>
      <c r="C832" s="70">
        <v>10000</v>
      </c>
      <c r="D832" s="70">
        <v>34</v>
      </c>
      <c r="E832" s="70">
        <v>45</v>
      </c>
      <c r="F832" s="70">
        <v>2750</v>
      </c>
      <c r="G832" s="70">
        <v>2750</v>
      </c>
      <c r="H832" s="70">
        <v>3.6363636363636362</v>
      </c>
      <c r="I832" s="70">
        <v>3.5454545454545454</v>
      </c>
      <c r="J832" s="274"/>
    </row>
    <row r="833" spans="1:10" x14ac:dyDescent="0.25">
      <c r="A833" s="70">
        <v>9750</v>
      </c>
      <c r="B833" s="70">
        <v>10000</v>
      </c>
      <c r="C833" s="70">
        <v>9500</v>
      </c>
      <c r="D833" s="70">
        <v>38</v>
      </c>
      <c r="E833" s="70">
        <v>34</v>
      </c>
      <c r="F833" s="70">
        <v>1750</v>
      </c>
      <c r="G833" s="70">
        <v>2750</v>
      </c>
      <c r="H833" s="70">
        <v>5.4285714285714288</v>
      </c>
      <c r="I833" s="70">
        <v>3.6363636363636362</v>
      </c>
      <c r="J833" s="274"/>
    </row>
    <row r="834" spans="1:10" x14ac:dyDescent="0.25">
      <c r="A834" s="70">
        <v>10000</v>
      </c>
      <c r="B834" s="70">
        <v>9500</v>
      </c>
      <c r="C834" s="70">
        <v>9250</v>
      </c>
      <c r="D834" s="70">
        <v>38</v>
      </c>
      <c r="E834" s="70">
        <v>38</v>
      </c>
      <c r="F834" s="70">
        <v>3750</v>
      </c>
      <c r="G834" s="70">
        <v>1750</v>
      </c>
      <c r="H834" s="70">
        <v>2.4666666666666668</v>
      </c>
      <c r="I834" s="70">
        <v>5.4285714285714288</v>
      </c>
      <c r="J834" s="274"/>
    </row>
    <row r="835" spans="1:10" x14ac:dyDescent="0.25">
      <c r="A835" s="70">
        <v>9500</v>
      </c>
      <c r="B835" s="70">
        <v>9250</v>
      </c>
      <c r="C835" s="70">
        <v>10000</v>
      </c>
      <c r="D835" s="70">
        <v>42</v>
      </c>
      <c r="E835" s="70">
        <v>38</v>
      </c>
      <c r="F835" s="70">
        <v>1750</v>
      </c>
      <c r="G835" s="70">
        <v>3750</v>
      </c>
      <c r="H835" s="70">
        <v>5.7142857142857144</v>
      </c>
      <c r="I835" s="70">
        <v>2.4666666666666668</v>
      </c>
      <c r="J835" s="274"/>
    </row>
    <row r="836" spans="1:10" x14ac:dyDescent="0.25">
      <c r="A836" s="70">
        <v>9250</v>
      </c>
      <c r="B836" s="70">
        <v>10000</v>
      </c>
      <c r="C836" s="70">
        <v>9750</v>
      </c>
      <c r="D836" s="70">
        <v>37</v>
      </c>
      <c r="E836" s="70">
        <v>42</v>
      </c>
      <c r="F836" s="70">
        <v>2750</v>
      </c>
      <c r="G836" s="70">
        <v>1750</v>
      </c>
      <c r="H836" s="70">
        <v>3.5454545454545454</v>
      </c>
      <c r="I836" s="70">
        <v>5.7142857142857144</v>
      </c>
      <c r="J836" s="274"/>
    </row>
    <row r="837" spans="1:10" x14ac:dyDescent="0.25">
      <c r="A837" s="70">
        <v>10000</v>
      </c>
      <c r="B837" s="70">
        <v>9750</v>
      </c>
      <c r="C837" s="70">
        <v>9750</v>
      </c>
      <c r="D837" s="70">
        <v>35</v>
      </c>
      <c r="E837" s="70">
        <v>37</v>
      </c>
      <c r="F837" s="70">
        <v>2750</v>
      </c>
      <c r="G837" s="70">
        <v>2750</v>
      </c>
      <c r="H837" s="70">
        <v>3.5454545454545454</v>
      </c>
      <c r="I837" s="70">
        <v>3.5454545454545454</v>
      </c>
      <c r="J837" s="274"/>
    </row>
    <row r="838" spans="1:10" x14ac:dyDescent="0.25">
      <c r="A838" s="70">
        <v>9750</v>
      </c>
      <c r="B838" s="70">
        <v>9750</v>
      </c>
      <c r="C838" s="70">
        <v>9250</v>
      </c>
      <c r="D838" s="70">
        <v>29</v>
      </c>
      <c r="E838" s="70">
        <v>35</v>
      </c>
      <c r="F838" s="70">
        <v>2750</v>
      </c>
      <c r="G838" s="70">
        <v>2750</v>
      </c>
      <c r="H838" s="70">
        <v>3.3636363636363638</v>
      </c>
      <c r="I838" s="70">
        <v>3.5454545454545454</v>
      </c>
      <c r="J838" s="274"/>
    </row>
    <row r="839" spans="1:10" x14ac:dyDescent="0.25">
      <c r="A839" s="70">
        <v>9750</v>
      </c>
      <c r="B839" s="70">
        <v>9250</v>
      </c>
      <c r="C839" s="70">
        <v>9750</v>
      </c>
      <c r="D839" s="70">
        <v>34</v>
      </c>
      <c r="E839" s="70">
        <v>29</v>
      </c>
      <c r="F839" s="70">
        <v>2750</v>
      </c>
      <c r="G839" s="70">
        <v>2750</v>
      </c>
      <c r="H839" s="70">
        <v>3.5454545454545454</v>
      </c>
      <c r="I839" s="70">
        <v>3.3636363636363638</v>
      </c>
      <c r="J839" s="274"/>
    </row>
    <row r="840" spans="1:10" x14ac:dyDescent="0.25">
      <c r="A840" s="70">
        <v>9250</v>
      </c>
      <c r="B840" s="70">
        <v>9750</v>
      </c>
      <c r="C840" s="70">
        <v>9750</v>
      </c>
      <c r="D840" s="70">
        <v>31</v>
      </c>
      <c r="E840" s="70">
        <v>34</v>
      </c>
      <c r="F840" s="70">
        <v>2750</v>
      </c>
      <c r="G840" s="70">
        <v>2750</v>
      </c>
      <c r="H840" s="70">
        <v>3.5454545454545454</v>
      </c>
      <c r="I840" s="70">
        <v>3.5454545454545454</v>
      </c>
      <c r="J840" s="274"/>
    </row>
    <row r="841" spans="1:10" x14ac:dyDescent="0.25">
      <c r="A841" s="70">
        <v>9750</v>
      </c>
      <c r="B841" s="70">
        <v>9750</v>
      </c>
      <c r="C841" s="70">
        <v>9500</v>
      </c>
      <c r="D841" s="70">
        <v>31</v>
      </c>
      <c r="E841" s="70">
        <v>31</v>
      </c>
      <c r="F841" s="70">
        <v>1750</v>
      </c>
      <c r="G841" s="70">
        <v>2750</v>
      </c>
      <c r="H841" s="70">
        <v>5.4285714285714288</v>
      </c>
      <c r="I841" s="70">
        <v>3.5454545454545454</v>
      </c>
      <c r="J841" s="274"/>
    </row>
    <row r="842" spans="1:10" x14ac:dyDescent="0.25">
      <c r="A842" s="70">
        <v>9750</v>
      </c>
      <c r="B842" s="70">
        <v>9500</v>
      </c>
      <c r="C842" s="70">
        <v>9000</v>
      </c>
      <c r="D842" s="70">
        <v>24</v>
      </c>
      <c r="E842" s="70">
        <v>31</v>
      </c>
      <c r="F842" s="70">
        <v>1750</v>
      </c>
      <c r="G842" s="70">
        <v>1750</v>
      </c>
      <c r="H842" s="70">
        <v>5.1428571428571432</v>
      </c>
      <c r="I842" s="70">
        <v>5.4285714285714288</v>
      </c>
      <c r="J842" s="274"/>
    </row>
    <row r="843" spans="1:10" x14ac:dyDescent="0.25">
      <c r="A843" s="70">
        <v>9500</v>
      </c>
      <c r="B843" s="70">
        <v>9000</v>
      </c>
      <c r="C843" s="70">
        <v>9000</v>
      </c>
      <c r="D843" s="70">
        <v>30</v>
      </c>
      <c r="E843" s="70">
        <v>24</v>
      </c>
      <c r="F843" s="70">
        <v>2750</v>
      </c>
      <c r="G843" s="70">
        <v>1750</v>
      </c>
      <c r="H843" s="70">
        <v>3.2727272727272729</v>
      </c>
      <c r="I843" s="70">
        <v>5.1428571428571432</v>
      </c>
      <c r="J843" s="274"/>
    </row>
    <row r="844" spans="1:10" x14ac:dyDescent="0.25">
      <c r="A844" s="70">
        <v>9000</v>
      </c>
      <c r="B844" s="70">
        <v>9000</v>
      </c>
      <c r="C844" s="70">
        <v>8250</v>
      </c>
      <c r="D844" s="70">
        <v>23</v>
      </c>
      <c r="E844" s="70">
        <v>30</v>
      </c>
      <c r="F844" s="70">
        <v>3750</v>
      </c>
      <c r="G844" s="70">
        <v>2750</v>
      </c>
      <c r="H844" s="70">
        <v>2.2000000000000002</v>
      </c>
      <c r="I844" s="70">
        <v>3.2727272727272729</v>
      </c>
      <c r="J844" s="274"/>
    </row>
    <row r="845" spans="1:10" x14ac:dyDescent="0.25">
      <c r="A845" s="70">
        <v>9000</v>
      </c>
      <c r="B845" s="70">
        <v>8250</v>
      </c>
      <c r="C845" s="70">
        <v>8750</v>
      </c>
      <c r="D845" s="70">
        <v>42</v>
      </c>
      <c r="E845" s="70">
        <v>23</v>
      </c>
      <c r="F845" s="70">
        <v>3750</v>
      </c>
      <c r="G845" s="70">
        <v>3750</v>
      </c>
      <c r="H845" s="70">
        <v>2.3333333333333335</v>
      </c>
      <c r="I845" s="70">
        <v>2.2000000000000002</v>
      </c>
      <c r="J845" s="274"/>
    </row>
    <row r="846" spans="1:10" x14ac:dyDescent="0.25">
      <c r="A846" s="70">
        <v>8250</v>
      </c>
      <c r="B846" s="70">
        <v>8750</v>
      </c>
      <c r="C846" s="70">
        <v>9750</v>
      </c>
      <c r="D846" s="70">
        <v>36</v>
      </c>
      <c r="E846" s="70">
        <v>42</v>
      </c>
      <c r="F846" s="70">
        <v>2750</v>
      </c>
      <c r="G846" s="70">
        <v>3750</v>
      </c>
      <c r="H846" s="70">
        <v>3.5454545454545454</v>
      </c>
      <c r="I846" s="70">
        <v>2.3333333333333335</v>
      </c>
      <c r="J846" s="274"/>
    </row>
    <row r="847" spans="1:10" x14ac:dyDescent="0.25">
      <c r="A847" s="70">
        <v>8750</v>
      </c>
      <c r="B847" s="70">
        <v>9750</v>
      </c>
      <c r="C847" s="70">
        <v>9500</v>
      </c>
      <c r="D847" s="70">
        <v>43</v>
      </c>
      <c r="E847" s="70">
        <v>36</v>
      </c>
      <c r="F847" s="70">
        <v>2750</v>
      </c>
      <c r="G847" s="70">
        <v>2750</v>
      </c>
      <c r="H847" s="70">
        <v>3.4545454545454546</v>
      </c>
      <c r="I847" s="70">
        <v>3.5454545454545454</v>
      </c>
      <c r="J847" s="274"/>
    </row>
    <row r="848" spans="1:10" x14ac:dyDescent="0.25">
      <c r="A848" s="70">
        <v>9750</v>
      </c>
      <c r="B848" s="70">
        <v>9500</v>
      </c>
      <c r="C848" s="70">
        <v>10250</v>
      </c>
      <c r="D848" s="70">
        <v>45</v>
      </c>
      <c r="E848" s="70">
        <v>43</v>
      </c>
      <c r="F848" s="70">
        <v>2750</v>
      </c>
      <c r="G848" s="70">
        <v>2750</v>
      </c>
      <c r="H848" s="70">
        <v>3.7272727272727271</v>
      </c>
      <c r="I848" s="70">
        <v>3.4545454545454546</v>
      </c>
      <c r="J848" s="274"/>
    </row>
    <row r="849" spans="1:10" x14ac:dyDescent="0.25">
      <c r="A849" s="70">
        <v>9500</v>
      </c>
      <c r="B849" s="70">
        <v>10250</v>
      </c>
      <c r="C849" s="70">
        <v>11750</v>
      </c>
      <c r="D849" s="70">
        <v>51</v>
      </c>
      <c r="E849" s="70">
        <v>45</v>
      </c>
      <c r="F849" s="70">
        <v>3750</v>
      </c>
      <c r="G849" s="70">
        <v>2750</v>
      </c>
      <c r="H849" s="70">
        <v>3.1333333333333333</v>
      </c>
      <c r="I849" s="70">
        <v>3.7272727272727271</v>
      </c>
      <c r="J849" s="274"/>
    </row>
    <row r="850" spans="1:10" x14ac:dyDescent="0.25">
      <c r="A850" s="70">
        <v>10250</v>
      </c>
      <c r="B850" s="70">
        <v>11750</v>
      </c>
      <c r="C850" s="70">
        <v>12250</v>
      </c>
      <c r="D850" s="70">
        <v>41</v>
      </c>
      <c r="E850" s="70">
        <v>51</v>
      </c>
      <c r="F850" s="70">
        <v>1750</v>
      </c>
      <c r="G850" s="70">
        <v>3750</v>
      </c>
      <c r="H850" s="70">
        <v>7</v>
      </c>
      <c r="I850" s="70">
        <v>3.1333333333333333</v>
      </c>
      <c r="J850" s="274"/>
    </row>
    <row r="851" spans="1:10" x14ac:dyDescent="0.25">
      <c r="A851" s="70">
        <v>11750</v>
      </c>
      <c r="B851" s="70">
        <v>12250</v>
      </c>
      <c r="C851" s="70">
        <v>12000</v>
      </c>
      <c r="D851" s="70">
        <v>40</v>
      </c>
      <c r="E851" s="70">
        <v>41</v>
      </c>
      <c r="F851" s="70">
        <v>2750</v>
      </c>
      <c r="G851" s="70">
        <v>1750</v>
      </c>
      <c r="H851" s="70">
        <v>4.3636363636363633</v>
      </c>
      <c r="I851" s="70">
        <v>7</v>
      </c>
      <c r="J851" s="274"/>
    </row>
    <row r="852" spans="1:10" x14ac:dyDescent="0.25">
      <c r="A852" s="70">
        <v>12250</v>
      </c>
      <c r="B852" s="70">
        <v>12000</v>
      </c>
      <c r="C852" s="70">
        <v>11750</v>
      </c>
      <c r="D852" s="70">
        <v>42</v>
      </c>
      <c r="E852" s="70">
        <v>40</v>
      </c>
      <c r="F852" s="70">
        <v>3750</v>
      </c>
      <c r="G852" s="70">
        <v>2750</v>
      </c>
      <c r="H852" s="70">
        <v>3.1333333333333333</v>
      </c>
      <c r="I852" s="70">
        <v>4.3636363636363633</v>
      </c>
      <c r="J852" s="274"/>
    </row>
    <row r="853" spans="1:10" x14ac:dyDescent="0.25">
      <c r="A853" s="70">
        <v>12000</v>
      </c>
      <c r="B853" s="70">
        <v>11750</v>
      </c>
      <c r="C853" s="70">
        <v>11500</v>
      </c>
      <c r="D853" s="70">
        <v>32</v>
      </c>
      <c r="E853" s="70">
        <v>42</v>
      </c>
      <c r="F853" s="70">
        <v>5750</v>
      </c>
      <c r="G853" s="70">
        <v>3750</v>
      </c>
      <c r="H853" s="70">
        <v>2</v>
      </c>
      <c r="I853" s="70">
        <v>3.1333333333333333</v>
      </c>
      <c r="J853" s="274"/>
    </row>
    <row r="854" spans="1:10" x14ac:dyDescent="0.25">
      <c r="A854" s="70">
        <v>11750</v>
      </c>
      <c r="B854" s="70">
        <v>11500</v>
      </c>
      <c r="C854" s="70">
        <v>12500</v>
      </c>
      <c r="D854" s="70">
        <v>37</v>
      </c>
      <c r="E854" s="70">
        <v>32</v>
      </c>
      <c r="F854" s="70">
        <v>5750</v>
      </c>
      <c r="G854" s="70">
        <v>5750</v>
      </c>
      <c r="H854" s="70">
        <v>2.1739130434782608</v>
      </c>
      <c r="I854" s="70">
        <v>2</v>
      </c>
      <c r="J854" s="274"/>
    </row>
    <row r="855" spans="1:10" x14ac:dyDescent="0.25">
      <c r="A855" s="70">
        <v>11500</v>
      </c>
      <c r="B855" s="70">
        <v>12500</v>
      </c>
      <c r="C855" s="70">
        <v>12500</v>
      </c>
      <c r="D855" s="70">
        <v>39</v>
      </c>
      <c r="E855" s="70">
        <v>37</v>
      </c>
      <c r="F855" s="70">
        <v>7750</v>
      </c>
      <c r="G855" s="70">
        <v>5750</v>
      </c>
      <c r="H855" s="70">
        <v>1.6129032258064515</v>
      </c>
      <c r="I855" s="70">
        <v>2.1739130434782608</v>
      </c>
      <c r="J855" s="274"/>
    </row>
    <row r="856" spans="1:10" x14ac:dyDescent="0.25">
      <c r="A856" s="70">
        <v>12500</v>
      </c>
      <c r="B856" s="70">
        <v>12500</v>
      </c>
      <c r="C856" s="70">
        <v>12500</v>
      </c>
      <c r="D856" s="70">
        <v>46</v>
      </c>
      <c r="E856" s="70">
        <v>39</v>
      </c>
      <c r="F856" s="70">
        <v>7750</v>
      </c>
      <c r="G856" s="70">
        <v>7750</v>
      </c>
      <c r="H856" s="70">
        <v>1.6129032258064515</v>
      </c>
      <c r="I856" s="70">
        <v>1.6129032258064515</v>
      </c>
      <c r="J856" s="274"/>
    </row>
    <row r="857" spans="1:10" x14ac:dyDescent="0.25">
      <c r="A857" s="70">
        <v>12500</v>
      </c>
      <c r="B857" s="70">
        <v>12500</v>
      </c>
      <c r="C857" s="70">
        <v>12250</v>
      </c>
      <c r="D857" s="70">
        <v>45</v>
      </c>
      <c r="E857" s="70">
        <v>46</v>
      </c>
      <c r="F857" s="70">
        <v>5750</v>
      </c>
      <c r="G857" s="70">
        <v>7750</v>
      </c>
      <c r="H857" s="70">
        <v>2.1304347826086958</v>
      </c>
      <c r="I857" s="70">
        <v>1.6129032258064515</v>
      </c>
      <c r="J857" s="274"/>
    </row>
    <row r="858" spans="1:10" x14ac:dyDescent="0.25">
      <c r="A858" s="70">
        <v>12500</v>
      </c>
      <c r="B858" s="70">
        <v>12250</v>
      </c>
      <c r="C858" s="70">
        <v>12000</v>
      </c>
      <c r="D858" s="70">
        <v>36</v>
      </c>
      <c r="E858" s="70">
        <v>45</v>
      </c>
      <c r="F858" s="70">
        <v>7750</v>
      </c>
      <c r="G858" s="70">
        <v>5750</v>
      </c>
      <c r="H858" s="70">
        <v>1.5483870967741935</v>
      </c>
      <c r="I858" s="70">
        <v>2.1304347826086958</v>
      </c>
      <c r="J858" s="274"/>
    </row>
    <row r="859" spans="1:10" x14ac:dyDescent="0.25">
      <c r="A859" s="70">
        <v>12250</v>
      </c>
      <c r="B859" s="70">
        <v>12000</v>
      </c>
      <c r="C859" s="70">
        <v>9500</v>
      </c>
      <c r="D859" s="70">
        <v>37</v>
      </c>
      <c r="E859" s="70">
        <v>36</v>
      </c>
      <c r="F859" s="70">
        <v>5750</v>
      </c>
      <c r="G859" s="70">
        <v>7750</v>
      </c>
      <c r="H859" s="70">
        <v>1.6521739130434783</v>
      </c>
      <c r="I859" s="70">
        <v>1.5483870967741935</v>
      </c>
      <c r="J859" s="274"/>
    </row>
    <row r="860" spans="1:10" x14ac:dyDescent="0.25">
      <c r="A860" s="70">
        <v>12000</v>
      </c>
      <c r="B860" s="70">
        <v>9500</v>
      </c>
      <c r="C860" s="70">
        <v>9750</v>
      </c>
      <c r="D860" s="70">
        <v>33</v>
      </c>
      <c r="E860" s="70">
        <v>37</v>
      </c>
      <c r="F860" s="70">
        <v>5750</v>
      </c>
      <c r="G860" s="70">
        <v>5750</v>
      </c>
      <c r="H860" s="70">
        <v>1.6956521739130435</v>
      </c>
      <c r="I860" s="70">
        <v>1.6521739130434783</v>
      </c>
      <c r="J860" s="274"/>
    </row>
    <row r="861" spans="1:10" x14ac:dyDescent="0.25">
      <c r="A861" s="70">
        <v>9500</v>
      </c>
      <c r="B861" s="70">
        <v>9750</v>
      </c>
      <c r="C861" s="70">
        <v>10000</v>
      </c>
      <c r="D861" s="70">
        <v>36</v>
      </c>
      <c r="E861" s="70">
        <v>33</v>
      </c>
      <c r="F861" s="70">
        <v>3750</v>
      </c>
      <c r="G861" s="70">
        <v>5750</v>
      </c>
      <c r="H861" s="70">
        <v>2.6666666666666665</v>
      </c>
      <c r="I861" s="70">
        <v>1.6956521739130435</v>
      </c>
      <c r="J861" s="274"/>
    </row>
    <row r="862" spans="1:10" x14ac:dyDescent="0.25">
      <c r="A862" s="70">
        <v>9750</v>
      </c>
      <c r="B862" s="70">
        <v>10000</v>
      </c>
      <c r="C862" s="70">
        <v>9250</v>
      </c>
      <c r="D862" s="70">
        <v>44</v>
      </c>
      <c r="E862" s="70">
        <v>36</v>
      </c>
      <c r="F862" s="70">
        <v>3750</v>
      </c>
      <c r="G862" s="70">
        <v>3750</v>
      </c>
      <c r="H862" s="70">
        <v>2.4666666666666668</v>
      </c>
      <c r="I862" s="70">
        <v>2.6666666666666665</v>
      </c>
      <c r="J862" s="274"/>
    </row>
    <row r="863" spans="1:10" x14ac:dyDescent="0.25">
      <c r="A863" s="70">
        <v>10000</v>
      </c>
      <c r="B863" s="70">
        <v>9250</v>
      </c>
      <c r="C863" s="70">
        <v>9250</v>
      </c>
      <c r="D863" s="70">
        <v>34</v>
      </c>
      <c r="E863" s="70">
        <v>44</v>
      </c>
      <c r="F863" s="70">
        <v>3750</v>
      </c>
      <c r="G863" s="70">
        <v>3750</v>
      </c>
      <c r="H863" s="70">
        <v>2.4666666666666668</v>
      </c>
      <c r="I863" s="70">
        <v>2.4666666666666668</v>
      </c>
      <c r="J863" s="274"/>
    </row>
    <row r="864" spans="1:10" x14ac:dyDescent="0.25">
      <c r="A864" s="70">
        <v>9250</v>
      </c>
      <c r="B864" s="70">
        <v>9250</v>
      </c>
      <c r="C864" s="70">
        <v>9500</v>
      </c>
      <c r="D864" s="70">
        <v>35</v>
      </c>
      <c r="E864" s="70">
        <v>34</v>
      </c>
      <c r="F864" s="70">
        <v>1750</v>
      </c>
      <c r="G864" s="70">
        <v>3750</v>
      </c>
      <c r="H864" s="70">
        <v>5.4285714285714288</v>
      </c>
      <c r="I864" s="70">
        <v>2.4666666666666668</v>
      </c>
      <c r="J864" s="274"/>
    </row>
    <row r="865" spans="1:10" x14ac:dyDescent="0.25">
      <c r="A865" s="70">
        <v>9250</v>
      </c>
      <c r="B865" s="70">
        <v>9500</v>
      </c>
      <c r="C865" s="70">
        <v>8500</v>
      </c>
      <c r="D865" s="70">
        <v>37</v>
      </c>
      <c r="E865" s="70">
        <v>35</v>
      </c>
      <c r="F865" s="70">
        <v>2750</v>
      </c>
      <c r="G865" s="70">
        <v>1750</v>
      </c>
      <c r="H865" s="70">
        <v>3.0909090909090908</v>
      </c>
      <c r="I865" s="70">
        <v>5.4285714285714288</v>
      </c>
      <c r="J865" s="274"/>
    </row>
    <row r="866" spans="1:10" x14ac:dyDescent="0.25">
      <c r="A866" s="70">
        <v>9500</v>
      </c>
      <c r="B866" s="70">
        <v>8500</v>
      </c>
      <c r="C866" s="70">
        <v>8500</v>
      </c>
      <c r="D866" s="70">
        <v>38</v>
      </c>
      <c r="E866" s="70">
        <v>37</v>
      </c>
      <c r="F866" s="70">
        <v>2750</v>
      </c>
      <c r="G866" s="70">
        <v>2750</v>
      </c>
      <c r="H866" s="70">
        <v>3.0909090909090908</v>
      </c>
      <c r="I866" s="70">
        <v>3.0909090909090908</v>
      </c>
      <c r="J866" s="274"/>
    </row>
    <row r="867" spans="1:10" x14ac:dyDescent="0.25">
      <c r="A867" s="70">
        <v>8500</v>
      </c>
      <c r="B867" s="70">
        <v>8500</v>
      </c>
      <c r="C867" s="70">
        <v>5250</v>
      </c>
      <c r="D867" s="70">
        <v>8</v>
      </c>
      <c r="E867" s="70">
        <v>38</v>
      </c>
      <c r="F867" s="70">
        <v>3750</v>
      </c>
      <c r="G867" s="70">
        <v>2750</v>
      </c>
      <c r="H867" s="70">
        <v>1.4</v>
      </c>
      <c r="I867" s="70">
        <v>3.0909090909090908</v>
      </c>
      <c r="J867" s="274"/>
    </row>
    <row r="868" spans="1:10" x14ac:dyDescent="0.25">
      <c r="A868" s="70">
        <v>8500</v>
      </c>
      <c r="B868" s="70">
        <v>5250</v>
      </c>
      <c r="C868" s="70">
        <v>8750</v>
      </c>
      <c r="D868" s="70">
        <v>45</v>
      </c>
      <c r="E868" s="70">
        <v>8</v>
      </c>
      <c r="F868" s="70">
        <v>5750</v>
      </c>
      <c r="G868" s="70">
        <v>3750</v>
      </c>
      <c r="H868" s="70">
        <v>1.5217391304347827</v>
      </c>
      <c r="I868" s="70">
        <v>1.4</v>
      </c>
      <c r="J868" s="274"/>
    </row>
    <row r="869" spans="1:10" x14ac:dyDescent="0.25">
      <c r="A869" s="70">
        <v>5250</v>
      </c>
      <c r="B869" s="70">
        <v>8750</v>
      </c>
      <c r="C869" s="70">
        <v>9000</v>
      </c>
      <c r="D869" s="70">
        <v>43</v>
      </c>
      <c r="E869" s="70">
        <v>45</v>
      </c>
      <c r="F869" s="70">
        <v>5750</v>
      </c>
      <c r="G869" s="70">
        <v>5750</v>
      </c>
      <c r="H869" s="70">
        <v>1.5652173913043479</v>
      </c>
      <c r="I869" s="70">
        <v>1.5217391304347827</v>
      </c>
      <c r="J869" s="274"/>
    </row>
    <row r="870" spans="1:10" x14ac:dyDescent="0.25">
      <c r="A870" s="70">
        <v>8750</v>
      </c>
      <c r="B870" s="70">
        <v>9000</v>
      </c>
      <c r="C870" s="70">
        <v>10500</v>
      </c>
      <c r="D870" s="70">
        <v>53</v>
      </c>
      <c r="E870" s="70">
        <v>43</v>
      </c>
      <c r="F870" s="70">
        <v>5750</v>
      </c>
      <c r="G870" s="70">
        <v>5750</v>
      </c>
      <c r="H870" s="70">
        <v>1.826086956521739</v>
      </c>
      <c r="I870" s="70">
        <v>1.5652173913043479</v>
      </c>
      <c r="J870" s="274"/>
    </row>
    <row r="871" spans="1:10" x14ac:dyDescent="0.25">
      <c r="A871" s="70">
        <v>9000</v>
      </c>
      <c r="B871" s="70">
        <v>10500</v>
      </c>
      <c r="C871" s="70">
        <v>10500</v>
      </c>
      <c r="D871" s="70">
        <v>41</v>
      </c>
      <c r="E871" s="70">
        <v>53</v>
      </c>
      <c r="F871" s="70">
        <v>3750</v>
      </c>
      <c r="G871" s="70">
        <v>5750</v>
      </c>
      <c r="H871" s="70">
        <v>2.8</v>
      </c>
      <c r="I871" s="70">
        <v>1.826086956521739</v>
      </c>
      <c r="J871" s="274"/>
    </row>
    <row r="872" spans="1:10" x14ac:dyDescent="0.25">
      <c r="A872" s="70">
        <v>10500</v>
      </c>
      <c r="B872" s="70">
        <v>10500</v>
      </c>
      <c r="C872" s="70">
        <v>10250</v>
      </c>
      <c r="D872" s="70">
        <v>53</v>
      </c>
      <c r="E872" s="70">
        <v>41</v>
      </c>
      <c r="F872" s="70">
        <v>3750</v>
      </c>
      <c r="G872" s="70">
        <v>3750</v>
      </c>
      <c r="H872" s="70">
        <v>2.7333333333333334</v>
      </c>
      <c r="I872" s="70">
        <v>2.8</v>
      </c>
      <c r="J872" s="274"/>
    </row>
    <row r="873" spans="1:10" x14ac:dyDescent="0.25">
      <c r="A873" s="70">
        <v>10500</v>
      </c>
      <c r="B873" s="70">
        <v>10250</v>
      </c>
      <c r="C873" s="70">
        <v>9250</v>
      </c>
      <c r="D873" s="70">
        <v>44</v>
      </c>
      <c r="E873" s="70">
        <v>53</v>
      </c>
      <c r="F873" s="70">
        <v>3750</v>
      </c>
      <c r="G873" s="70">
        <v>3750</v>
      </c>
      <c r="H873" s="70">
        <v>2.4666666666666668</v>
      </c>
      <c r="I873" s="70">
        <v>2.7333333333333334</v>
      </c>
      <c r="J873" s="274"/>
    </row>
    <row r="874" spans="1:10" x14ac:dyDescent="0.25">
      <c r="A874" s="70">
        <v>10250</v>
      </c>
      <c r="B874" s="70">
        <v>9250</v>
      </c>
      <c r="C874" s="70">
        <v>9000</v>
      </c>
      <c r="D874" s="70">
        <v>50</v>
      </c>
      <c r="E874" s="70">
        <v>44</v>
      </c>
      <c r="F874" s="70">
        <v>3750</v>
      </c>
      <c r="G874" s="70">
        <v>3750</v>
      </c>
      <c r="H874" s="70">
        <v>2.4</v>
      </c>
      <c r="I874" s="70">
        <v>2.4666666666666668</v>
      </c>
      <c r="J874" s="274"/>
    </row>
    <row r="875" spans="1:10" x14ac:dyDescent="0.25">
      <c r="A875" s="70">
        <v>9250</v>
      </c>
      <c r="B875" s="70">
        <v>9000</v>
      </c>
      <c r="C875" s="70">
        <v>9250</v>
      </c>
      <c r="D875" s="70">
        <v>41</v>
      </c>
      <c r="E875" s="70">
        <v>50</v>
      </c>
      <c r="F875" s="70">
        <v>3750</v>
      </c>
      <c r="G875" s="70">
        <v>3750</v>
      </c>
      <c r="H875" s="70">
        <v>2.4666666666666668</v>
      </c>
      <c r="I875" s="70">
        <v>2.4</v>
      </c>
      <c r="J875" s="274"/>
    </row>
    <row r="876" spans="1:10" x14ac:dyDescent="0.25">
      <c r="A876" s="70">
        <v>9000</v>
      </c>
      <c r="B876" s="70">
        <v>9250</v>
      </c>
      <c r="C876" s="70">
        <v>9500</v>
      </c>
      <c r="D876" s="70">
        <v>40</v>
      </c>
      <c r="E876" s="70">
        <v>41</v>
      </c>
      <c r="F876" s="70">
        <v>3750</v>
      </c>
      <c r="G876" s="70">
        <v>3750</v>
      </c>
      <c r="H876" s="70">
        <v>2.5333333333333332</v>
      </c>
      <c r="I876" s="70">
        <v>2.4666666666666668</v>
      </c>
      <c r="J876" s="274"/>
    </row>
    <row r="877" spans="1:10" x14ac:dyDescent="0.25">
      <c r="A877" s="70">
        <v>9250</v>
      </c>
      <c r="B877" s="70">
        <v>9500</v>
      </c>
      <c r="C877" s="70">
        <v>9500</v>
      </c>
      <c r="D877" s="70">
        <v>36</v>
      </c>
      <c r="E877" s="70">
        <v>40</v>
      </c>
      <c r="F877" s="70">
        <v>3750</v>
      </c>
      <c r="G877" s="70">
        <v>3750</v>
      </c>
      <c r="H877" s="70">
        <v>2.5333333333333332</v>
      </c>
      <c r="I877" s="70">
        <v>2.5333333333333332</v>
      </c>
      <c r="J877" s="274"/>
    </row>
    <row r="878" spans="1:10" x14ac:dyDescent="0.25">
      <c r="A878" s="70">
        <v>9500</v>
      </c>
      <c r="B878" s="70">
        <v>9500</v>
      </c>
      <c r="C878" s="70">
        <v>7750</v>
      </c>
      <c r="D878" s="70">
        <v>38</v>
      </c>
      <c r="E878" s="70">
        <v>36</v>
      </c>
      <c r="F878" s="70">
        <v>3750</v>
      </c>
      <c r="G878" s="70">
        <v>3750</v>
      </c>
      <c r="H878" s="70">
        <v>2.0666666666666669</v>
      </c>
      <c r="I878" s="70">
        <v>2.5333333333333332</v>
      </c>
      <c r="J878" s="274"/>
    </row>
    <row r="879" spans="1:10" x14ac:dyDescent="0.25">
      <c r="A879" s="70">
        <v>9500</v>
      </c>
      <c r="B879" s="70">
        <v>7750</v>
      </c>
      <c r="C879" s="70">
        <v>7750</v>
      </c>
      <c r="D879" s="70">
        <v>27</v>
      </c>
      <c r="E879" s="70">
        <v>38</v>
      </c>
      <c r="F879" s="70">
        <v>3750</v>
      </c>
      <c r="G879" s="70">
        <v>3750</v>
      </c>
      <c r="H879" s="70">
        <v>2.0666666666666669</v>
      </c>
      <c r="I879" s="70">
        <v>2.0666666666666669</v>
      </c>
      <c r="J879" s="274"/>
    </row>
    <row r="880" spans="1:10" x14ac:dyDescent="0.25">
      <c r="A880" s="70">
        <v>7750</v>
      </c>
      <c r="B880" s="70">
        <v>7750</v>
      </c>
      <c r="C880" s="70">
        <v>5500</v>
      </c>
      <c r="D880" s="70">
        <v>10</v>
      </c>
      <c r="E880" s="70">
        <v>27</v>
      </c>
      <c r="F880" s="70">
        <v>3750</v>
      </c>
      <c r="G880" s="70">
        <v>3750</v>
      </c>
      <c r="H880" s="70">
        <v>1.4666666666666666</v>
      </c>
      <c r="I880" s="70">
        <v>2.0666666666666669</v>
      </c>
      <c r="J880" s="274"/>
    </row>
    <row r="881" spans="1:10" x14ac:dyDescent="0.25">
      <c r="A881" s="70">
        <v>7750</v>
      </c>
      <c r="B881" s="70">
        <v>5500</v>
      </c>
      <c r="C881" s="70">
        <v>5500</v>
      </c>
      <c r="D881" s="70">
        <v>37</v>
      </c>
      <c r="E881" s="70">
        <v>10</v>
      </c>
      <c r="F881" s="70">
        <v>3750</v>
      </c>
      <c r="G881" s="70">
        <v>3750</v>
      </c>
      <c r="H881" s="70">
        <v>1.4666666666666666</v>
      </c>
      <c r="I881" s="70">
        <v>1.4666666666666666</v>
      </c>
      <c r="J881" s="274"/>
    </row>
    <row r="882" spans="1:10" x14ac:dyDescent="0.25">
      <c r="A882" s="70">
        <v>5500</v>
      </c>
      <c r="B882" s="70">
        <v>5500</v>
      </c>
      <c r="C882" s="70">
        <v>6750</v>
      </c>
      <c r="D882" s="70">
        <v>28</v>
      </c>
      <c r="E882" s="70">
        <v>37</v>
      </c>
      <c r="F882" s="70">
        <v>3750</v>
      </c>
      <c r="G882" s="70">
        <v>3750</v>
      </c>
      <c r="H882" s="70">
        <v>1.8</v>
      </c>
      <c r="I882" s="70">
        <v>1.4666666666666666</v>
      </c>
      <c r="J882" s="274"/>
    </row>
    <row r="883" spans="1:10" x14ac:dyDescent="0.25">
      <c r="A883" s="70">
        <v>5500</v>
      </c>
      <c r="B883" s="70">
        <v>6750</v>
      </c>
      <c r="C883" s="70">
        <v>6750</v>
      </c>
      <c r="D883" s="70">
        <v>37</v>
      </c>
      <c r="E883" s="70">
        <v>28</v>
      </c>
      <c r="F883" s="70">
        <v>2750</v>
      </c>
      <c r="G883" s="70">
        <v>3750</v>
      </c>
      <c r="H883" s="70">
        <v>2.4545454545454546</v>
      </c>
      <c r="I883" s="70">
        <v>1.8</v>
      </c>
      <c r="J883" s="274"/>
    </row>
    <row r="884" spans="1:10" x14ac:dyDescent="0.25">
      <c r="A884" s="70">
        <v>6750</v>
      </c>
      <c r="B884" s="70">
        <v>6750</v>
      </c>
      <c r="C884" s="70">
        <v>6750</v>
      </c>
      <c r="D884" s="70">
        <v>30</v>
      </c>
      <c r="E884" s="70">
        <v>37</v>
      </c>
      <c r="F884" s="70">
        <v>4750</v>
      </c>
      <c r="G884" s="70">
        <v>2750</v>
      </c>
      <c r="H884" s="70">
        <v>1.4210526315789473</v>
      </c>
      <c r="I884" s="70">
        <v>2.4545454545454546</v>
      </c>
      <c r="J884" s="274"/>
    </row>
    <row r="885" spans="1:10" x14ac:dyDescent="0.25">
      <c r="A885" s="70">
        <v>6750</v>
      </c>
      <c r="B885" s="70">
        <v>6750</v>
      </c>
      <c r="C885" s="70">
        <v>7750</v>
      </c>
      <c r="D885" s="70">
        <v>33</v>
      </c>
      <c r="E885" s="70">
        <v>30</v>
      </c>
      <c r="F885" s="70">
        <v>3750</v>
      </c>
      <c r="G885" s="70">
        <v>4750</v>
      </c>
      <c r="H885" s="70">
        <v>2.0666666666666669</v>
      </c>
      <c r="I885" s="70">
        <v>1.4210526315789473</v>
      </c>
      <c r="J885" s="274"/>
    </row>
    <row r="886" spans="1:10" x14ac:dyDescent="0.25">
      <c r="A886" s="70">
        <v>6750</v>
      </c>
      <c r="B886" s="70">
        <v>7750</v>
      </c>
      <c r="C886" s="70">
        <v>8750</v>
      </c>
      <c r="D886" s="70">
        <v>33</v>
      </c>
      <c r="E886" s="70">
        <v>33</v>
      </c>
      <c r="F886" s="70">
        <v>3750</v>
      </c>
      <c r="G886" s="70">
        <v>3750</v>
      </c>
      <c r="H886" s="70">
        <v>2.3333333333333335</v>
      </c>
      <c r="I886" s="70">
        <v>2.0666666666666669</v>
      </c>
      <c r="J886" s="274"/>
    </row>
    <row r="887" spans="1:10" x14ac:dyDescent="0.25">
      <c r="A887" s="70">
        <v>7750</v>
      </c>
      <c r="B887" s="70">
        <v>8750</v>
      </c>
      <c r="C887" s="70">
        <v>8750</v>
      </c>
      <c r="D887" s="70">
        <v>27</v>
      </c>
      <c r="E887" s="70">
        <v>33</v>
      </c>
      <c r="F887" s="70">
        <v>4750</v>
      </c>
      <c r="G887" s="70">
        <v>3750</v>
      </c>
      <c r="H887" s="70">
        <v>1.8421052631578947</v>
      </c>
      <c r="I887" s="70">
        <v>2.3333333333333335</v>
      </c>
      <c r="J887" s="274"/>
    </row>
    <row r="888" spans="1:10" x14ac:dyDescent="0.25">
      <c r="A888" s="70">
        <v>8750</v>
      </c>
      <c r="B888" s="70">
        <v>8750</v>
      </c>
      <c r="C888" s="70">
        <v>9000</v>
      </c>
      <c r="D888" s="70">
        <v>41</v>
      </c>
      <c r="E888" s="70">
        <v>27</v>
      </c>
      <c r="F888" s="70">
        <v>3750</v>
      </c>
      <c r="G888" s="70">
        <v>4750</v>
      </c>
      <c r="H888" s="70">
        <v>2.4</v>
      </c>
      <c r="I888" s="70">
        <v>1.8421052631578947</v>
      </c>
      <c r="J888" s="274"/>
    </row>
    <row r="889" spans="1:10" x14ac:dyDescent="0.25">
      <c r="A889" s="70">
        <v>8750</v>
      </c>
      <c r="B889" s="70">
        <v>9000</v>
      </c>
      <c r="C889" s="70">
        <v>10250</v>
      </c>
      <c r="D889" s="70">
        <v>39</v>
      </c>
      <c r="E889" s="70">
        <v>41</v>
      </c>
      <c r="F889" s="70">
        <v>3750</v>
      </c>
      <c r="G889" s="70">
        <v>3750</v>
      </c>
      <c r="H889" s="70">
        <v>2.7333333333333334</v>
      </c>
      <c r="I889" s="70">
        <v>2.4</v>
      </c>
      <c r="J889" s="274"/>
    </row>
    <row r="890" spans="1:10" x14ac:dyDescent="0.25">
      <c r="A890" s="70">
        <v>9000</v>
      </c>
      <c r="B890" s="70">
        <v>10250</v>
      </c>
      <c r="C890" s="70">
        <v>10250</v>
      </c>
      <c r="D890" s="70">
        <v>50</v>
      </c>
      <c r="E890" s="70">
        <v>39</v>
      </c>
      <c r="F890" s="70">
        <v>3750</v>
      </c>
      <c r="G890" s="70">
        <v>3750</v>
      </c>
      <c r="H890" s="70">
        <v>2.7333333333333334</v>
      </c>
      <c r="I890" s="70">
        <v>2.7333333333333334</v>
      </c>
      <c r="J890" s="274"/>
    </row>
    <row r="891" spans="1:10" x14ac:dyDescent="0.25">
      <c r="A891" s="70">
        <v>10250</v>
      </c>
      <c r="B891" s="70">
        <v>10250</v>
      </c>
      <c r="C891" s="70">
        <v>10250</v>
      </c>
      <c r="D891" s="70">
        <v>39</v>
      </c>
      <c r="E891" s="70">
        <v>50</v>
      </c>
      <c r="F891" s="70">
        <v>3750</v>
      </c>
      <c r="G891" s="70">
        <v>3750</v>
      </c>
      <c r="H891" s="70">
        <v>2.7333333333333334</v>
      </c>
      <c r="I891" s="70">
        <v>2.7333333333333334</v>
      </c>
      <c r="J891" s="274"/>
    </row>
    <row r="892" spans="1:10" x14ac:dyDescent="0.25">
      <c r="A892" s="70">
        <v>10250</v>
      </c>
      <c r="B892" s="70">
        <v>10250</v>
      </c>
      <c r="C892" s="70">
        <v>10500</v>
      </c>
      <c r="D892" s="70">
        <v>49</v>
      </c>
      <c r="E892" s="70">
        <v>39</v>
      </c>
      <c r="F892" s="70">
        <v>3750</v>
      </c>
      <c r="G892" s="70">
        <v>3750</v>
      </c>
      <c r="H892" s="70">
        <v>2.8</v>
      </c>
      <c r="I892" s="70">
        <v>2.7333333333333334</v>
      </c>
      <c r="J892" s="274"/>
    </row>
    <row r="893" spans="1:10" x14ac:dyDescent="0.25">
      <c r="A893" s="70">
        <v>10250</v>
      </c>
      <c r="B893" s="70">
        <v>10500</v>
      </c>
      <c r="C893" s="70">
        <v>10500</v>
      </c>
      <c r="D893" s="70">
        <v>45</v>
      </c>
      <c r="E893" s="70">
        <v>49</v>
      </c>
      <c r="F893" s="70">
        <v>2750</v>
      </c>
      <c r="G893" s="70">
        <v>3750</v>
      </c>
      <c r="H893" s="70">
        <v>3.8181818181818183</v>
      </c>
      <c r="I893" s="70">
        <v>2.8</v>
      </c>
      <c r="J893" s="274"/>
    </row>
    <row r="894" spans="1:10" x14ac:dyDescent="0.25">
      <c r="A894" s="70">
        <v>10500</v>
      </c>
      <c r="B894" s="70">
        <v>10500</v>
      </c>
      <c r="C894" s="70">
        <v>9750</v>
      </c>
      <c r="D894" s="70">
        <v>42</v>
      </c>
      <c r="E894" s="70">
        <v>45</v>
      </c>
      <c r="F894" s="70">
        <v>3750</v>
      </c>
      <c r="G894" s="70">
        <v>2750</v>
      </c>
      <c r="H894" s="70">
        <v>2.6</v>
      </c>
      <c r="I894" s="70">
        <v>3.8181818181818183</v>
      </c>
      <c r="J894" s="274"/>
    </row>
    <row r="895" spans="1:10" x14ac:dyDescent="0.25">
      <c r="A895" s="70">
        <v>10500</v>
      </c>
      <c r="B895" s="70">
        <v>9750</v>
      </c>
      <c r="C895" s="70">
        <v>10500</v>
      </c>
      <c r="D895" s="70">
        <v>44</v>
      </c>
      <c r="E895" s="70">
        <v>42</v>
      </c>
      <c r="F895" s="70">
        <v>2750</v>
      </c>
      <c r="G895" s="70">
        <v>3750</v>
      </c>
      <c r="H895" s="70">
        <v>3.8181818181818183</v>
      </c>
      <c r="I895" s="70">
        <v>2.6</v>
      </c>
      <c r="J895" s="274"/>
    </row>
    <row r="896" spans="1:10" x14ac:dyDescent="0.25">
      <c r="A896" s="70">
        <v>9750</v>
      </c>
      <c r="B896" s="70">
        <v>10500</v>
      </c>
      <c r="C896" s="70">
        <v>10000</v>
      </c>
      <c r="D896" s="70">
        <v>47</v>
      </c>
      <c r="E896" s="70">
        <v>44</v>
      </c>
      <c r="F896" s="70">
        <v>2750</v>
      </c>
      <c r="G896" s="70">
        <v>2750</v>
      </c>
      <c r="H896" s="70">
        <v>3.6363636363636362</v>
      </c>
      <c r="I896" s="70">
        <v>3.8181818181818183</v>
      </c>
      <c r="J896" s="274"/>
    </row>
    <row r="897" spans="1:10" x14ac:dyDescent="0.25">
      <c r="A897" s="70">
        <v>10500</v>
      </c>
      <c r="B897" s="70">
        <v>10000</v>
      </c>
      <c r="C897" s="70">
        <v>10750</v>
      </c>
      <c r="D897" s="70">
        <v>43</v>
      </c>
      <c r="E897" s="70">
        <v>47</v>
      </c>
      <c r="F897" s="70">
        <v>3750</v>
      </c>
      <c r="G897" s="70">
        <v>2750</v>
      </c>
      <c r="H897" s="70">
        <v>2.8666666666666667</v>
      </c>
      <c r="I897" s="70">
        <v>3.6363636363636362</v>
      </c>
      <c r="J897" s="274"/>
    </row>
    <row r="898" spans="1:10" x14ac:dyDescent="0.25">
      <c r="A898" s="70">
        <v>10000</v>
      </c>
      <c r="B898" s="70">
        <v>10750</v>
      </c>
      <c r="C898" s="70">
        <v>9750</v>
      </c>
      <c r="D898" s="70">
        <v>43</v>
      </c>
      <c r="E898" s="70">
        <v>43</v>
      </c>
      <c r="F898" s="70">
        <v>3750</v>
      </c>
      <c r="G898" s="70">
        <v>3750</v>
      </c>
      <c r="H898" s="70">
        <v>2.6</v>
      </c>
      <c r="I898" s="70">
        <v>2.8666666666666667</v>
      </c>
      <c r="J898" s="274"/>
    </row>
    <row r="899" spans="1:10" x14ac:dyDescent="0.25">
      <c r="A899" s="70">
        <v>10750</v>
      </c>
      <c r="B899" s="70">
        <v>9750</v>
      </c>
      <c r="C899" s="70">
        <v>9750</v>
      </c>
      <c r="D899" s="70">
        <v>39</v>
      </c>
      <c r="E899" s="70">
        <v>43</v>
      </c>
      <c r="F899" s="70">
        <v>3750</v>
      </c>
      <c r="G899" s="70">
        <v>3750</v>
      </c>
      <c r="H899" s="70">
        <v>2.6</v>
      </c>
      <c r="I899" s="70">
        <v>2.6</v>
      </c>
      <c r="J899" s="274"/>
    </row>
    <row r="900" spans="1:10" x14ac:dyDescent="0.25">
      <c r="A900" s="70">
        <v>9750</v>
      </c>
      <c r="B900" s="70">
        <v>9750</v>
      </c>
      <c r="C900" s="70">
        <v>10000</v>
      </c>
      <c r="D900" s="70">
        <v>29</v>
      </c>
      <c r="E900" s="70">
        <v>39</v>
      </c>
      <c r="F900" s="70">
        <v>3750</v>
      </c>
      <c r="G900" s="70">
        <v>3750</v>
      </c>
      <c r="H900" s="70">
        <v>2.6666666666666665</v>
      </c>
      <c r="I900" s="70">
        <v>2.6</v>
      </c>
      <c r="J900" s="274"/>
    </row>
    <row r="901" spans="1:10" x14ac:dyDescent="0.25">
      <c r="A901" s="70">
        <v>9750</v>
      </c>
      <c r="B901" s="70">
        <v>10000</v>
      </c>
      <c r="C901" s="70">
        <v>9500</v>
      </c>
      <c r="D901" s="70">
        <v>23</v>
      </c>
      <c r="E901" s="70">
        <v>29</v>
      </c>
      <c r="F901" s="70">
        <v>3750</v>
      </c>
      <c r="G901" s="70">
        <v>3750</v>
      </c>
      <c r="H901" s="70">
        <v>2.5333333333333332</v>
      </c>
      <c r="I901" s="70">
        <v>2.6666666666666665</v>
      </c>
      <c r="J901" s="274"/>
    </row>
    <row r="902" spans="1:10" x14ac:dyDescent="0.25">
      <c r="A902" s="70">
        <v>10000</v>
      </c>
      <c r="B902" s="70">
        <v>9500</v>
      </c>
      <c r="C902" s="70">
        <v>5750</v>
      </c>
      <c r="D902" s="70">
        <v>13</v>
      </c>
      <c r="E902" s="70">
        <v>23</v>
      </c>
      <c r="F902" s="70">
        <v>4750</v>
      </c>
      <c r="G902" s="70">
        <v>3750</v>
      </c>
      <c r="H902" s="70">
        <v>1.2105263157894737</v>
      </c>
      <c r="I902" s="70">
        <v>2.5333333333333332</v>
      </c>
      <c r="J902" s="274"/>
    </row>
    <row r="903" spans="1:10" x14ac:dyDescent="0.25">
      <c r="A903" s="70">
        <v>9500</v>
      </c>
      <c r="B903" s="70">
        <v>5750</v>
      </c>
      <c r="C903" s="70">
        <v>8250</v>
      </c>
      <c r="D903" s="70">
        <v>45</v>
      </c>
      <c r="E903" s="70">
        <v>13</v>
      </c>
      <c r="F903" s="70">
        <v>4750</v>
      </c>
      <c r="G903" s="70">
        <v>4750</v>
      </c>
      <c r="H903" s="70">
        <v>1.736842105263158</v>
      </c>
      <c r="I903" s="70">
        <v>1.2105263157894737</v>
      </c>
      <c r="J903" s="274"/>
    </row>
    <row r="904" spans="1:10" x14ac:dyDescent="0.25">
      <c r="A904" s="70">
        <v>5750</v>
      </c>
      <c r="B904" s="70">
        <v>8250</v>
      </c>
      <c r="C904" s="70">
        <v>9250</v>
      </c>
      <c r="D904" s="70">
        <v>53</v>
      </c>
      <c r="E904" s="70">
        <v>45</v>
      </c>
      <c r="F904" s="70">
        <v>4750</v>
      </c>
      <c r="G904" s="70">
        <v>4750</v>
      </c>
      <c r="H904" s="70">
        <v>1.9473684210526316</v>
      </c>
      <c r="I904" s="70">
        <v>1.736842105263158</v>
      </c>
      <c r="J904" s="274"/>
    </row>
    <row r="905" spans="1:10" x14ac:dyDescent="0.25">
      <c r="A905" s="70">
        <v>8250</v>
      </c>
      <c r="B905" s="70">
        <v>9250</v>
      </c>
      <c r="C905" s="70">
        <v>10500</v>
      </c>
      <c r="D905" s="70">
        <v>57</v>
      </c>
      <c r="E905" s="70">
        <v>53</v>
      </c>
      <c r="F905" s="70">
        <v>4750</v>
      </c>
      <c r="G905" s="70">
        <v>4750</v>
      </c>
      <c r="H905" s="70">
        <v>2.2105263157894739</v>
      </c>
      <c r="I905" s="70">
        <v>1.9473684210526316</v>
      </c>
      <c r="J905" s="274"/>
    </row>
    <row r="906" spans="1:10" x14ac:dyDescent="0.25">
      <c r="A906" s="70">
        <v>9250</v>
      </c>
      <c r="B906" s="70">
        <v>10500</v>
      </c>
      <c r="C906" s="70">
        <v>12000</v>
      </c>
      <c r="D906" s="70">
        <v>56</v>
      </c>
      <c r="E906" s="70">
        <v>57</v>
      </c>
      <c r="F906" s="70">
        <v>4750</v>
      </c>
      <c r="G906" s="70">
        <v>4750</v>
      </c>
      <c r="H906" s="70">
        <v>2.5263157894736841</v>
      </c>
      <c r="I906" s="70">
        <v>2.2105263157894739</v>
      </c>
      <c r="J906" s="274"/>
    </row>
    <row r="907" spans="1:10" x14ac:dyDescent="0.25">
      <c r="A907" s="70">
        <v>10500</v>
      </c>
      <c r="B907" s="70">
        <v>12000</v>
      </c>
      <c r="C907" s="70">
        <v>11250</v>
      </c>
      <c r="D907" s="70">
        <v>56</v>
      </c>
      <c r="E907" s="70">
        <v>56</v>
      </c>
      <c r="F907" s="70">
        <v>2750</v>
      </c>
      <c r="G907" s="70">
        <v>4750</v>
      </c>
      <c r="H907" s="70">
        <v>4.0909090909090908</v>
      </c>
      <c r="I907" s="70">
        <v>2.5263157894736841</v>
      </c>
      <c r="J907" s="274"/>
    </row>
    <row r="908" spans="1:10" x14ac:dyDescent="0.25">
      <c r="A908" s="70">
        <v>12000</v>
      </c>
      <c r="B908" s="70">
        <v>11250</v>
      </c>
      <c r="C908" s="70">
        <v>11500</v>
      </c>
      <c r="D908" s="70">
        <v>53</v>
      </c>
      <c r="E908" s="70">
        <v>56</v>
      </c>
      <c r="F908" s="70">
        <v>5750</v>
      </c>
      <c r="G908" s="70">
        <v>2750</v>
      </c>
      <c r="H908" s="70">
        <v>2</v>
      </c>
      <c r="I908" s="70">
        <v>4.0909090909090908</v>
      </c>
      <c r="J908" s="274"/>
    </row>
    <row r="909" spans="1:10" x14ac:dyDescent="0.25">
      <c r="A909" s="70">
        <v>11250</v>
      </c>
      <c r="B909" s="70">
        <v>11500</v>
      </c>
      <c r="C909" s="70">
        <v>11750</v>
      </c>
      <c r="D909" s="70">
        <v>57</v>
      </c>
      <c r="E909" s="70">
        <v>53</v>
      </c>
      <c r="F909" s="70">
        <v>1750</v>
      </c>
      <c r="G909" s="70">
        <v>5750</v>
      </c>
      <c r="H909" s="70">
        <v>6.7142857142857144</v>
      </c>
      <c r="I909" s="70">
        <v>2</v>
      </c>
      <c r="J909" s="274"/>
    </row>
    <row r="910" spans="1:10" x14ac:dyDescent="0.25">
      <c r="A910" s="70">
        <v>11500</v>
      </c>
      <c r="B910" s="70">
        <v>11750</v>
      </c>
      <c r="C910" s="70">
        <v>11500</v>
      </c>
      <c r="D910" s="70">
        <v>57</v>
      </c>
      <c r="E910" s="70">
        <v>57</v>
      </c>
      <c r="F910" s="70">
        <v>4750</v>
      </c>
      <c r="G910" s="70">
        <v>1750</v>
      </c>
      <c r="H910" s="70">
        <v>2.4210526315789473</v>
      </c>
      <c r="I910" s="70">
        <v>6.7142857142857144</v>
      </c>
      <c r="J910" s="274"/>
    </row>
    <row r="911" spans="1:10" x14ac:dyDescent="0.25">
      <c r="A911" s="70">
        <v>11750</v>
      </c>
      <c r="B911" s="70">
        <v>11500</v>
      </c>
      <c r="C911" s="70">
        <v>11250</v>
      </c>
      <c r="D911" s="70">
        <v>55</v>
      </c>
      <c r="E911" s="70">
        <v>57</v>
      </c>
      <c r="F911" s="70">
        <v>1750</v>
      </c>
      <c r="G911" s="70">
        <v>4750</v>
      </c>
      <c r="H911" s="70">
        <v>6.4285714285714288</v>
      </c>
      <c r="I911" s="70">
        <v>2.4210526315789473</v>
      </c>
      <c r="J911" s="274"/>
    </row>
    <row r="912" spans="1:10" x14ac:dyDescent="0.25">
      <c r="A912" s="70">
        <v>11500</v>
      </c>
      <c r="B912" s="70">
        <v>11250</v>
      </c>
      <c r="C912" s="70">
        <v>11000</v>
      </c>
      <c r="D912" s="70">
        <v>48</v>
      </c>
      <c r="E912" s="70">
        <v>55</v>
      </c>
      <c r="F912" s="70">
        <v>2750</v>
      </c>
      <c r="G912" s="70">
        <v>1750</v>
      </c>
      <c r="H912" s="70">
        <v>4</v>
      </c>
      <c r="I912" s="70">
        <v>6.4285714285714288</v>
      </c>
      <c r="J912" s="274"/>
    </row>
    <row r="913" spans="1:10" x14ac:dyDescent="0.25">
      <c r="A913" s="70">
        <v>11250</v>
      </c>
      <c r="B913" s="70">
        <v>11000</v>
      </c>
      <c r="C913" s="70">
        <v>11000</v>
      </c>
      <c r="D913" s="70">
        <v>46</v>
      </c>
      <c r="E913" s="70">
        <v>48</v>
      </c>
      <c r="F913" s="70">
        <v>2750</v>
      </c>
      <c r="G913" s="70">
        <v>2750</v>
      </c>
      <c r="H913" s="70">
        <v>4</v>
      </c>
      <c r="I913" s="70">
        <v>4</v>
      </c>
      <c r="J913" s="274"/>
    </row>
    <row r="914" spans="1:10" x14ac:dyDescent="0.25">
      <c r="A914" s="70">
        <v>11000</v>
      </c>
      <c r="B914" s="70">
        <v>11000</v>
      </c>
      <c r="C914" s="70">
        <v>11000</v>
      </c>
      <c r="D914" s="70">
        <v>45</v>
      </c>
      <c r="E914" s="70">
        <v>46</v>
      </c>
      <c r="F914" s="70">
        <v>1750</v>
      </c>
      <c r="G914" s="70">
        <v>2750</v>
      </c>
      <c r="H914" s="70">
        <v>6.2857142857142856</v>
      </c>
      <c r="I914" s="70">
        <v>4</v>
      </c>
      <c r="J914" s="274"/>
    </row>
    <row r="915" spans="1:10" x14ac:dyDescent="0.25">
      <c r="A915" s="70">
        <v>11000</v>
      </c>
      <c r="B915" s="70">
        <v>11000</v>
      </c>
      <c r="C915" s="70">
        <v>10500</v>
      </c>
      <c r="D915" s="70">
        <v>45</v>
      </c>
      <c r="E915" s="70">
        <v>45</v>
      </c>
      <c r="F915" s="70">
        <v>1750</v>
      </c>
      <c r="G915" s="70">
        <v>1750</v>
      </c>
      <c r="H915" s="70">
        <v>6</v>
      </c>
      <c r="I915" s="70">
        <v>6.2857142857142856</v>
      </c>
      <c r="J915" s="274"/>
    </row>
    <row r="916" spans="1:10" x14ac:dyDescent="0.25">
      <c r="A916" s="70">
        <v>11000</v>
      </c>
      <c r="B916" s="70">
        <v>10500</v>
      </c>
      <c r="C916" s="70">
        <v>10000</v>
      </c>
      <c r="D916" s="70">
        <v>32</v>
      </c>
      <c r="E916" s="70">
        <v>45</v>
      </c>
      <c r="F916" s="70">
        <v>1750</v>
      </c>
      <c r="G916" s="70">
        <v>1750</v>
      </c>
      <c r="H916" s="70">
        <v>5.7142857142857144</v>
      </c>
      <c r="I916" s="70">
        <v>6</v>
      </c>
      <c r="J916" s="274"/>
    </row>
    <row r="917" spans="1:10" x14ac:dyDescent="0.25">
      <c r="A917" s="70">
        <v>10500</v>
      </c>
      <c r="B917" s="70">
        <v>10000</v>
      </c>
      <c r="C917" s="70">
        <v>9500</v>
      </c>
      <c r="D917" s="70">
        <v>32</v>
      </c>
      <c r="E917" s="70">
        <v>32</v>
      </c>
      <c r="F917" s="70">
        <v>2750</v>
      </c>
      <c r="G917" s="70">
        <v>1750</v>
      </c>
      <c r="H917" s="70">
        <v>3.4545454545454546</v>
      </c>
      <c r="I917" s="70">
        <v>5.7142857142857144</v>
      </c>
      <c r="J917" s="274"/>
    </row>
    <row r="918" spans="1:10" x14ac:dyDescent="0.25">
      <c r="A918" s="70">
        <v>10000</v>
      </c>
      <c r="B918" s="70">
        <v>9500</v>
      </c>
      <c r="C918" s="70">
        <v>9250</v>
      </c>
      <c r="D918" s="70">
        <v>29</v>
      </c>
      <c r="E918" s="70">
        <v>32</v>
      </c>
      <c r="F918" s="70">
        <v>1750</v>
      </c>
      <c r="G918" s="70">
        <v>2750</v>
      </c>
      <c r="H918" s="70">
        <v>5.2857142857142856</v>
      </c>
      <c r="I918" s="70">
        <v>3.4545454545454546</v>
      </c>
      <c r="J918" s="274"/>
    </row>
    <row r="919" spans="1:10" x14ac:dyDescent="0.25">
      <c r="A919" s="70">
        <v>9500</v>
      </c>
      <c r="B919" s="70">
        <v>9250</v>
      </c>
      <c r="C919" s="70">
        <v>6000</v>
      </c>
      <c r="D919" s="70">
        <v>28</v>
      </c>
      <c r="E919" s="70">
        <v>29</v>
      </c>
      <c r="F919" s="70">
        <v>3750</v>
      </c>
      <c r="G919" s="70">
        <v>1750</v>
      </c>
      <c r="H919" s="70">
        <v>1.6</v>
      </c>
      <c r="I919" s="70">
        <v>5.2857142857142856</v>
      </c>
      <c r="J919" s="274"/>
    </row>
    <row r="920" spans="1:10" x14ac:dyDescent="0.25">
      <c r="A920" s="70">
        <v>9250</v>
      </c>
      <c r="B920" s="70">
        <v>6000</v>
      </c>
      <c r="C920" s="70">
        <v>8500</v>
      </c>
      <c r="D920" s="70">
        <v>55</v>
      </c>
      <c r="E920" s="70">
        <v>28</v>
      </c>
      <c r="F920" s="70">
        <v>3750</v>
      </c>
      <c r="G920" s="70">
        <v>3750</v>
      </c>
      <c r="H920" s="70">
        <v>2.2666666666666666</v>
      </c>
      <c r="I920" s="70">
        <v>1.6</v>
      </c>
      <c r="J920" s="274"/>
    </row>
    <row r="921" spans="1:10" x14ac:dyDescent="0.25">
      <c r="A921" s="70">
        <v>6000</v>
      </c>
      <c r="B921" s="70">
        <v>8500</v>
      </c>
      <c r="C921" s="70">
        <v>10000</v>
      </c>
      <c r="D921" s="70">
        <v>54</v>
      </c>
      <c r="E921" s="70">
        <v>55</v>
      </c>
      <c r="F921" s="70">
        <v>2750</v>
      </c>
      <c r="G921" s="70">
        <v>3750</v>
      </c>
      <c r="H921" s="70">
        <v>3.6363636363636362</v>
      </c>
      <c r="I921" s="70">
        <v>2.2666666666666666</v>
      </c>
      <c r="J921" s="274"/>
    </row>
    <row r="922" spans="1:10" x14ac:dyDescent="0.25">
      <c r="A922" s="70">
        <v>8500</v>
      </c>
      <c r="B922" s="70">
        <v>10000</v>
      </c>
      <c r="C922" s="70">
        <v>10250</v>
      </c>
      <c r="D922" s="70">
        <v>42</v>
      </c>
      <c r="E922" s="70">
        <v>54</v>
      </c>
      <c r="F922" s="70">
        <v>3750</v>
      </c>
      <c r="G922" s="70">
        <v>2750</v>
      </c>
      <c r="H922" s="70">
        <v>2.7333333333333334</v>
      </c>
      <c r="I922" s="70">
        <v>3.6363636363636362</v>
      </c>
      <c r="J922" s="274"/>
    </row>
    <row r="923" spans="1:10" x14ac:dyDescent="0.25">
      <c r="A923" s="70">
        <v>10000</v>
      </c>
      <c r="B923" s="70">
        <v>10250</v>
      </c>
      <c r="C923" s="70">
        <v>10500</v>
      </c>
      <c r="D923" s="70">
        <v>52</v>
      </c>
      <c r="E923" s="70">
        <v>42</v>
      </c>
      <c r="F923" s="70">
        <v>3750</v>
      </c>
      <c r="G923" s="70">
        <v>3750</v>
      </c>
      <c r="H923" s="70">
        <v>2.8</v>
      </c>
      <c r="I923" s="70">
        <v>2.7333333333333334</v>
      </c>
      <c r="J923" s="274"/>
    </row>
    <row r="924" spans="1:10" x14ac:dyDescent="0.25">
      <c r="A924" s="70">
        <v>10250</v>
      </c>
      <c r="B924" s="70">
        <v>10500</v>
      </c>
      <c r="C924" s="70">
        <v>11750</v>
      </c>
      <c r="D924" s="70">
        <v>53</v>
      </c>
      <c r="E924" s="70">
        <v>52</v>
      </c>
      <c r="F924" s="70">
        <v>4750</v>
      </c>
      <c r="G924" s="70">
        <v>3750</v>
      </c>
      <c r="H924" s="70">
        <v>2.4736842105263159</v>
      </c>
      <c r="I924" s="70">
        <v>2.8</v>
      </c>
      <c r="J924" s="274"/>
    </row>
    <row r="925" spans="1:10" x14ac:dyDescent="0.25">
      <c r="A925" s="70">
        <v>10500</v>
      </c>
      <c r="B925" s="70">
        <v>11750</v>
      </c>
      <c r="C925" s="70">
        <v>10750</v>
      </c>
      <c r="D925" s="70">
        <v>53</v>
      </c>
      <c r="E925" s="70">
        <v>53</v>
      </c>
      <c r="F925" s="70">
        <v>3750</v>
      </c>
      <c r="G925" s="70">
        <v>4750</v>
      </c>
      <c r="H925" s="70">
        <v>2.8666666666666667</v>
      </c>
      <c r="I925" s="70">
        <v>2.4736842105263159</v>
      </c>
      <c r="J925" s="274"/>
    </row>
    <row r="926" spans="1:10" x14ac:dyDescent="0.25">
      <c r="A926" s="70">
        <v>11750</v>
      </c>
      <c r="B926" s="70">
        <v>10750</v>
      </c>
      <c r="C926" s="70">
        <v>11000</v>
      </c>
      <c r="D926" s="70">
        <v>52</v>
      </c>
      <c r="E926" s="70">
        <v>53</v>
      </c>
      <c r="F926" s="70">
        <v>3750</v>
      </c>
      <c r="G926" s="70">
        <v>3750</v>
      </c>
      <c r="H926" s="70">
        <v>2.9333333333333331</v>
      </c>
      <c r="I926" s="70">
        <v>2.8666666666666667</v>
      </c>
      <c r="J926" s="274"/>
    </row>
    <row r="927" spans="1:10" x14ac:dyDescent="0.25">
      <c r="A927" s="70">
        <v>10750</v>
      </c>
      <c r="B927" s="70">
        <v>11000</v>
      </c>
      <c r="C927" s="70">
        <v>10000</v>
      </c>
      <c r="D927" s="70">
        <v>45</v>
      </c>
      <c r="E927" s="70">
        <v>52</v>
      </c>
      <c r="F927" s="70">
        <v>5750</v>
      </c>
      <c r="G927" s="70">
        <v>3750</v>
      </c>
      <c r="H927" s="70">
        <v>1.7391304347826086</v>
      </c>
      <c r="I927" s="70">
        <v>2.9333333333333331</v>
      </c>
      <c r="J927" s="274"/>
    </row>
    <row r="928" spans="1:10" x14ac:dyDescent="0.25">
      <c r="A928" s="70">
        <v>11000</v>
      </c>
      <c r="B928" s="70">
        <v>10000</v>
      </c>
      <c r="C928" s="70">
        <v>10250</v>
      </c>
      <c r="D928" s="70">
        <v>50</v>
      </c>
      <c r="E928" s="70">
        <v>45</v>
      </c>
      <c r="F928" s="70">
        <v>4750</v>
      </c>
      <c r="G928" s="70">
        <v>5750</v>
      </c>
      <c r="H928" s="70">
        <v>2.1578947368421053</v>
      </c>
      <c r="I928" s="70">
        <v>1.7391304347826086</v>
      </c>
      <c r="J928" s="274"/>
    </row>
    <row r="929" spans="1:10" x14ac:dyDescent="0.25">
      <c r="A929" s="70">
        <v>10000</v>
      </c>
      <c r="B929" s="70">
        <v>10250</v>
      </c>
      <c r="C929" s="70">
        <v>11750</v>
      </c>
      <c r="D929" s="70">
        <v>47</v>
      </c>
      <c r="E929" s="70">
        <v>50</v>
      </c>
      <c r="F929" s="70">
        <v>4750</v>
      </c>
      <c r="G929" s="70">
        <v>4750</v>
      </c>
      <c r="H929" s="70">
        <v>2.4736842105263159</v>
      </c>
      <c r="I929" s="70">
        <v>2.1578947368421053</v>
      </c>
      <c r="J929" s="274"/>
    </row>
    <row r="930" spans="1:10" x14ac:dyDescent="0.25">
      <c r="A930" s="70">
        <v>10250</v>
      </c>
      <c r="B930" s="70">
        <v>11750</v>
      </c>
      <c r="C930" s="70">
        <v>10500</v>
      </c>
      <c r="D930" s="70">
        <v>37</v>
      </c>
      <c r="E930" s="70">
        <v>47</v>
      </c>
      <c r="F930" s="70">
        <v>2750</v>
      </c>
      <c r="G930" s="70">
        <v>4750</v>
      </c>
      <c r="H930" s="70">
        <v>3.8181818181818183</v>
      </c>
      <c r="I930" s="70">
        <v>2.4736842105263159</v>
      </c>
      <c r="J930" s="274"/>
    </row>
    <row r="931" spans="1:10" x14ac:dyDescent="0.25">
      <c r="A931" s="70">
        <v>11750</v>
      </c>
      <c r="B931" s="70">
        <v>10500</v>
      </c>
      <c r="C931" s="70">
        <v>9250</v>
      </c>
      <c r="D931" s="70">
        <v>48</v>
      </c>
      <c r="E931" s="70">
        <v>37</v>
      </c>
      <c r="F931" s="70">
        <v>3750</v>
      </c>
      <c r="G931" s="70">
        <v>2750</v>
      </c>
      <c r="H931" s="70">
        <v>2.4666666666666668</v>
      </c>
      <c r="I931" s="70">
        <v>3.8181818181818183</v>
      </c>
      <c r="J931" s="274"/>
    </row>
    <row r="932" spans="1:10" x14ac:dyDescent="0.25">
      <c r="A932" s="70">
        <v>10500</v>
      </c>
      <c r="B932" s="70">
        <v>9250</v>
      </c>
      <c r="C932" s="70">
        <v>9250</v>
      </c>
      <c r="D932" s="70">
        <v>28</v>
      </c>
      <c r="E932" s="70">
        <v>48</v>
      </c>
      <c r="F932" s="70">
        <v>3750</v>
      </c>
      <c r="G932" s="70">
        <v>3750</v>
      </c>
      <c r="H932" s="70">
        <v>2.4666666666666668</v>
      </c>
      <c r="I932" s="70">
        <v>2.4666666666666668</v>
      </c>
      <c r="J932" s="274"/>
    </row>
    <row r="933" spans="1:10" x14ac:dyDescent="0.25">
      <c r="A933" s="70">
        <v>9250</v>
      </c>
      <c r="B933" s="70">
        <v>9250</v>
      </c>
      <c r="C933" s="70">
        <v>8250</v>
      </c>
      <c r="D933" s="70">
        <v>36</v>
      </c>
      <c r="E933" s="70">
        <v>28</v>
      </c>
      <c r="F933" s="70">
        <v>3750</v>
      </c>
      <c r="G933" s="70">
        <v>3750</v>
      </c>
      <c r="H933" s="70">
        <v>2.2000000000000002</v>
      </c>
      <c r="I933" s="70">
        <v>2.4666666666666668</v>
      </c>
      <c r="J933" s="274"/>
    </row>
    <row r="934" spans="1:10" x14ac:dyDescent="0.25">
      <c r="A934" s="70">
        <v>9250</v>
      </c>
      <c r="B934" s="70">
        <v>8250</v>
      </c>
      <c r="C934" s="70">
        <v>8500</v>
      </c>
      <c r="D934" s="70">
        <v>35</v>
      </c>
      <c r="E934" s="70">
        <v>36</v>
      </c>
      <c r="F934" s="70">
        <v>3750</v>
      </c>
      <c r="G934" s="70">
        <v>3750</v>
      </c>
      <c r="H934" s="70">
        <v>2.2666666666666666</v>
      </c>
      <c r="I934" s="70">
        <v>2.2000000000000002</v>
      </c>
      <c r="J934" s="274"/>
    </row>
    <row r="935" spans="1:10" x14ac:dyDescent="0.25">
      <c r="A935" s="70">
        <v>8250</v>
      </c>
      <c r="B935" s="70">
        <v>8500</v>
      </c>
      <c r="C935" s="70">
        <v>7000</v>
      </c>
      <c r="D935" s="70">
        <v>32</v>
      </c>
      <c r="E935" s="70">
        <v>35</v>
      </c>
      <c r="F935" s="70">
        <v>3750</v>
      </c>
      <c r="G935" s="70">
        <v>3750</v>
      </c>
      <c r="H935" s="70">
        <v>1.8666666666666667</v>
      </c>
      <c r="I935" s="70">
        <v>2.2666666666666666</v>
      </c>
      <c r="J935" s="274"/>
    </row>
    <row r="936" spans="1:10" x14ac:dyDescent="0.25">
      <c r="A936" s="70">
        <v>8500</v>
      </c>
      <c r="B936" s="70">
        <v>7000</v>
      </c>
      <c r="C936" s="70">
        <v>5000</v>
      </c>
      <c r="D936" s="70">
        <v>33</v>
      </c>
      <c r="E936" s="70">
        <v>32</v>
      </c>
      <c r="F936" s="70">
        <v>2750</v>
      </c>
      <c r="G936" s="70">
        <v>3750</v>
      </c>
      <c r="H936" s="70">
        <v>1.8181818181818181</v>
      </c>
      <c r="I936" s="70">
        <v>1.8666666666666667</v>
      </c>
      <c r="J936" s="274"/>
    </row>
    <row r="937" spans="1:10" x14ac:dyDescent="0.25">
      <c r="A937" s="70">
        <v>7000</v>
      </c>
      <c r="B937" s="70">
        <v>5000</v>
      </c>
      <c r="C937" s="70">
        <v>6750</v>
      </c>
      <c r="D937" s="70">
        <v>37</v>
      </c>
      <c r="E937" s="70">
        <v>33</v>
      </c>
      <c r="F937" s="70">
        <v>4750</v>
      </c>
      <c r="G937" s="70">
        <v>2750</v>
      </c>
      <c r="H937" s="70">
        <v>1.4210526315789473</v>
      </c>
      <c r="I937" s="70">
        <v>1.8181818181818181</v>
      </c>
      <c r="J937" s="274"/>
    </row>
    <row r="938" spans="1:10" x14ac:dyDescent="0.25">
      <c r="A938" s="70">
        <v>5000</v>
      </c>
      <c r="B938" s="70">
        <v>6750</v>
      </c>
      <c r="C938" s="70">
        <v>8000</v>
      </c>
      <c r="D938" s="70">
        <v>39</v>
      </c>
      <c r="E938" s="70">
        <v>37</v>
      </c>
      <c r="F938" s="70">
        <v>3750</v>
      </c>
      <c r="G938" s="70">
        <v>4750</v>
      </c>
      <c r="H938" s="70">
        <v>2.1333333333333333</v>
      </c>
      <c r="I938" s="70">
        <v>1.4210526315789473</v>
      </c>
      <c r="J938" s="274"/>
    </row>
    <row r="939" spans="1:10" x14ac:dyDescent="0.25">
      <c r="A939" s="70">
        <v>6750</v>
      </c>
      <c r="B939" s="70">
        <v>8000</v>
      </c>
      <c r="C939" s="70">
        <v>7500</v>
      </c>
      <c r="D939" s="70">
        <v>44</v>
      </c>
      <c r="E939" s="70">
        <v>39</v>
      </c>
      <c r="F939" s="70">
        <v>2750</v>
      </c>
      <c r="G939" s="70">
        <v>3750</v>
      </c>
      <c r="H939" s="70">
        <v>2.7272727272727271</v>
      </c>
      <c r="I939" s="70">
        <v>2.1333333333333333</v>
      </c>
      <c r="J939" s="274"/>
    </row>
    <row r="940" spans="1:10" x14ac:dyDescent="0.25">
      <c r="A940" s="70">
        <v>8000</v>
      </c>
      <c r="B940" s="70">
        <v>7500</v>
      </c>
      <c r="C940" s="70">
        <v>8000</v>
      </c>
      <c r="D940" s="70">
        <v>36</v>
      </c>
      <c r="E940" s="70">
        <v>44</v>
      </c>
      <c r="F940" s="70">
        <v>1750</v>
      </c>
      <c r="G940" s="70">
        <v>2750</v>
      </c>
      <c r="H940" s="70">
        <v>4.5714285714285712</v>
      </c>
      <c r="I940" s="70">
        <v>2.7272727272727271</v>
      </c>
      <c r="J940" s="274"/>
    </row>
    <row r="941" spans="1:10" x14ac:dyDescent="0.25">
      <c r="A941" s="70">
        <v>7500</v>
      </c>
      <c r="B941" s="70">
        <v>8000</v>
      </c>
      <c r="C941" s="70">
        <v>8250</v>
      </c>
      <c r="D941" s="70">
        <v>32</v>
      </c>
      <c r="E941" s="70">
        <v>36</v>
      </c>
      <c r="F941" s="70">
        <v>1750</v>
      </c>
      <c r="G941" s="70">
        <v>1750</v>
      </c>
      <c r="H941" s="70">
        <v>4.7142857142857144</v>
      </c>
      <c r="I941" s="70">
        <v>4.5714285714285712</v>
      </c>
      <c r="J941" s="274"/>
    </row>
    <row r="942" spans="1:10" x14ac:dyDescent="0.25">
      <c r="A942" s="70">
        <v>8000</v>
      </c>
      <c r="B942" s="70">
        <v>8250</v>
      </c>
      <c r="C942" s="70">
        <v>10250</v>
      </c>
      <c r="D942" s="70">
        <v>49</v>
      </c>
      <c r="E942" s="70">
        <v>32</v>
      </c>
      <c r="F942" s="70">
        <v>1750</v>
      </c>
      <c r="G942" s="70">
        <v>1750</v>
      </c>
      <c r="H942" s="70">
        <v>5.8571428571428568</v>
      </c>
      <c r="I942" s="70">
        <v>4.7142857142857144</v>
      </c>
      <c r="J942" s="274"/>
    </row>
    <row r="943" spans="1:10" x14ac:dyDescent="0.25">
      <c r="A943" s="70">
        <v>8250</v>
      </c>
      <c r="B943" s="70">
        <v>10250</v>
      </c>
      <c r="C943" s="70">
        <v>11000</v>
      </c>
      <c r="D943" s="70">
        <v>46</v>
      </c>
      <c r="E943" s="70">
        <v>49</v>
      </c>
      <c r="F943" s="70">
        <v>1750</v>
      </c>
      <c r="G943" s="70">
        <v>1750</v>
      </c>
      <c r="H943" s="70">
        <v>6.2857142857142856</v>
      </c>
      <c r="I943" s="70">
        <v>5.8571428571428568</v>
      </c>
      <c r="J943" s="274"/>
    </row>
    <row r="944" spans="1:10" x14ac:dyDescent="0.25">
      <c r="A944" s="70">
        <v>10250</v>
      </c>
      <c r="B944" s="70">
        <v>11000</v>
      </c>
      <c r="C944" s="70">
        <v>10500</v>
      </c>
      <c r="D944" s="70">
        <v>42</v>
      </c>
      <c r="E944" s="70">
        <v>46</v>
      </c>
      <c r="F944" s="70">
        <v>2750</v>
      </c>
      <c r="G944" s="70">
        <v>1750</v>
      </c>
      <c r="H944" s="70">
        <v>3.8181818181818183</v>
      </c>
      <c r="I944" s="70">
        <v>6.2857142857142856</v>
      </c>
      <c r="J944" s="274"/>
    </row>
    <row r="945" spans="1:10" x14ac:dyDescent="0.25">
      <c r="A945" s="70">
        <v>11000</v>
      </c>
      <c r="B945" s="70">
        <v>10500</v>
      </c>
      <c r="C945" s="70">
        <v>9500</v>
      </c>
      <c r="D945" s="70">
        <v>36</v>
      </c>
      <c r="E945" s="70">
        <v>42</v>
      </c>
      <c r="F945" s="70">
        <v>4750</v>
      </c>
      <c r="G945" s="70">
        <v>2750</v>
      </c>
      <c r="H945" s="70">
        <v>2</v>
      </c>
      <c r="I945" s="70">
        <v>3.8181818181818183</v>
      </c>
      <c r="J945" s="274"/>
    </row>
    <row r="946" spans="1:10" x14ac:dyDescent="0.25">
      <c r="A946" s="70">
        <v>10500</v>
      </c>
      <c r="B946" s="70">
        <v>9500</v>
      </c>
      <c r="C946" s="70">
        <v>7750</v>
      </c>
      <c r="D946" s="70">
        <v>42</v>
      </c>
      <c r="E946" s="70">
        <v>36</v>
      </c>
      <c r="F946" s="70">
        <v>2750</v>
      </c>
      <c r="G946" s="70">
        <v>4750</v>
      </c>
      <c r="H946" s="70">
        <v>2.8181818181818183</v>
      </c>
      <c r="I946" s="70">
        <v>2</v>
      </c>
      <c r="J946" s="274"/>
    </row>
    <row r="947" spans="1:10" x14ac:dyDescent="0.25">
      <c r="A947" s="70">
        <v>9500</v>
      </c>
      <c r="B947" s="70">
        <v>7750</v>
      </c>
      <c r="C947" s="70">
        <v>8750</v>
      </c>
      <c r="D947" s="70">
        <v>42</v>
      </c>
      <c r="E947" s="70">
        <v>42</v>
      </c>
      <c r="F947" s="70">
        <v>2750</v>
      </c>
      <c r="G947" s="70">
        <v>2750</v>
      </c>
      <c r="H947" s="70">
        <v>3.1818181818181817</v>
      </c>
      <c r="I947" s="70">
        <v>2.8181818181818183</v>
      </c>
      <c r="J947" s="274"/>
    </row>
    <row r="948" spans="1:10" x14ac:dyDescent="0.25">
      <c r="A948" s="70">
        <v>7750</v>
      </c>
      <c r="B948" s="70">
        <v>8750</v>
      </c>
      <c r="C948" s="70">
        <v>8250</v>
      </c>
      <c r="D948" s="70">
        <v>30</v>
      </c>
      <c r="E948" s="70">
        <v>42</v>
      </c>
      <c r="F948" s="70">
        <v>4750</v>
      </c>
      <c r="G948" s="70">
        <v>2750</v>
      </c>
      <c r="H948" s="70">
        <v>1.736842105263158</v>
      </c>
      <c r="I948" s="70">
        <v>3.1818181818181817</v>
      </c>
      <c r="J948" s="274"/>
    </row>
    <row r="949" spans="1:10" x14ac:dyDescent="0.25">
      <c r="A949" s="70">
        <v>8750</v>
      </c>
      <c r="B949" s="70">
        <v>8250</v>
      </c>
      <c r="C949" s="70">
        <v>7750</v>
      </c>
      <c r="D949" s="70">
        <v>11</v>
      </c>
      <c r="E949" s="70">
        <v>30</v>
      </c>
      <c r="F949" s="70">
        <v>4750</v>
      </c>
      <c r="G949" s="70">
        <v>4750</v>
      </c>
      <c r="H949" s="70">
        <v>1.631578947368421</v>
      </c>
      <c r="I949" s="70">
        <v>1.736842105263158</v>
      </c>
      <c r="J949" s="274"/>
    </row>
    <row r="950" spans="1:10" x14ac:dyDescent="0.25">
      <c r="A950" s="70">
        <v>8250</v>
      </c>
      <c r="B950" s="70">
        <v>7750</v>
      </c>
      <c r="C950" s="70">
        <v>4500</v>
      </c>
      <c r="D950" s="70">
        <v>41</v>
      </c>
      <c r="E950" s="70">
        <v>11</v>
      </c>
      <c r="F950" s="70">
        <v>1750</v>
      </c>
      <c r="G950" s="70">
        <v>4750</v>
      </c>
      <c r="H950" s="70">
        <v>2.5714285714285716</v>
      </c>
      <c r="I950" s="70">
        <v>1.631578947368421</v>
      </c>
      <c r="J950" s="274"/>
    </row>
    <row r="951" spans="1:10" x14ac:dyDescent="0.25">
      <c r="A951" s="70">
        <v>7750</v>
      </c>
      <c r="B951" s="70">
        <v>4500</v>
      </c>
      <c r="C951" s="70">
        <v>8750</v>
      </c>
      <c r="D951" s="70">
        <v>37</v>
      </c>
      <c r="E951" s="70">
        <v>41</v>
      </c>
      <c r="F951" s="70">
        <v>1750</v>
      </c>
      <c r="G951" s="70">
        <v>1750</v>
      </c>
      <c r="H951" s="70">
        <v>5</v>
      </c>
      <c r="I951" s="70">
        <v>2.5714285714285716</v>
      </c>
      <c r="J951" s="274"/>
    </row>
    <row r="952" spans="1:10" x14ac:dyDescent="0.25">
      <c r="A952" s="70">
        <v>4500</v>
      </c>
      <c r="B952" s="70">
        <v>8750</v>
      </c>
      <c r="C952" s="70">
        <v>7000</v>
      </c>
      <c r="D952" s="70">
        <v>24</v>
      </c>
      <c r="E952" s="70">
        <v>37</v>
      </c>
      <c r="F952" s="70">
        <v>3750</v>
      </c>
      <c r="G952" s="70">
        <v>1750</v>
      </c>
      <c r="H952" s="70">
        <v>1.8666666666666667</v>
      </c>
      <c r="I952" s="70">
        <v>5</v>
      </c>
      <c r="J952" s="274"/>
    </row>
    <row r="953" spans="1:10" x14ac:dyDescent="0.25">
      <c r="A953" s="70">
        <v>8750</v>
      </c>
      <c r="B953" s="70">
        <v>7000</v>
      </c>
      <c r="C953" s="70">
        <v>6500</v>
      </c>
      <c r="D953" s="70">
        <v>32</v>
      </c>
      <c r="E953" s="70">
        <v>24</v>
      </c>
      <c r="F953" s="70">
        <v>3750</v>
      </c>
      <c r="G953" s="70">
        <v>3750</v>
      </c>
      <c r="H953" s="70">
        <v>1.7333333333333334</v>
      </c>
      <c r="I953" s="70">
        <v>1.8666666666666667</v>
      </c>
      <c r="J953" s="274"/>
    </row>
    <row r="954" spans="1:10" x14ac:dyDescent="0.25">
      <c r="A954" s="70">
        <v>7000</v>
      </c>
      <c r="B954" s="70">
        <v>6500</v>
      </c>
      <c r="C954" s="70">
        <v>7500</v>
      </c>
      <c r="D954" s="70">
        <v>32</v>
      </c>
      <c r="E954" s="70">
        <v>32</v>
      </c>
      <c r="F954" s="70">
        <v>2750</v>
      </c>
      <c r="G954" s="70">
        <v>3750</v>
      </c>
      <c r="H954" s="70">
        <v>2.7272727272727271</v>
      </c>
      <c r="I954" s="70">
        <v>1.7333333333333334</v>
      </c>
      <c r="J954" s="274"/>
    </row>
    <row r="955" spans="1:10" x14ac:dyDescent="0.25">
      <c r="A955" s="70">
        <v>6500</v>
      </c>
      <c r="B955" s="70">
        <v>7500</v>
      </c>
      <c r="C955" s="70">
        <v>8750</v>
      </c>
      <c r="D955" s="70">
        <v>42</v>
      </c>
      <c r="E955" s="70">
        <v>32</v>
      </c>
      <c r="F955" s="70">
        <v>3750</v>
      </c>
      <c r="G955" s="70">
        <v>2750</v>
      </c>
      <c r="H955" s="70">
        <v>2.3333333333333335</v>
      </c>
      <c r="I955" s="70">
        <v>2.7272727272727271</v>
      </c>
      <c r="J955" s="274"/>
    </row>
    <row r="956" spans="1:10" x14ac:dyDescent="0.25">
      <c r="A956" s="70">
        <v>7500</v>
      </c>
      <c r="B956" s="70">
        <v>8750</v>
      </c>
      <c r="C956" s="70">
        <v>8250</v>
      </c>
      <c r="D956" s="70">
        <v>43</v>
      </c>
      <c r="E956" s="70">
        <v>42</v>
      </c>
      <c r="F956" s="70">
        <v>2750</v>
      </c>
      <c r="G956" s="70">
        <v>3750</v>
      </c>
      <c r="H956" s="70">
        <v>3</v>
      </c>
      <c r="I956" s="70">
        <v>2.3333333333333335</v>
      </c>
      <c r="J956" s="274"/>
    </row>
    <row r="957" spans="1:10" x14ac:dyDescent="0.25">
      <c r="A957" s="70">
        <v>8750</v>
      </c>
      <c r="B957" s="70">
        <v>8250</v>
      </c>
      <c r="C957" s="70">
        <v>7750</v>
      </c>
      <c r="D957" s="70">
        <v>44</v>
      </c>
      <c r="E957" s="70">
        <v>43</v>
      </c>
      <c r="F957" s="70">
        <v>2750</v>
      </c>
      <c r="G957" s="70">
        <v>2750</v>
      </c>
      <c r="H957" s="70">
        <v>2.8181818181818183</v>
      </c>
      <c r="I957" s="70">
        <v>3</v>
      </c>
      <c r="J957" s="274"/>
    </row>
    <row r="958" spans="1:10" x14ac:dyDescent="0.25">
      <c r="A958" s="70">
        <v>8250</v>
      </c>
      <c r="B958" s="70">
        <v>7750</v>
      </c>
      <c r="C958" s="70">
        <v>8750</v>
      </c>
      <c r="D958" s="70">
        <v>37</v>
      </c>
      <c r="E958" s="70">
        <v>44</v>
      </c>
      <c r="F958" s="70">
        <v>3750</v>
      </c>
      <c r="G958" s="70">
        <v>2750</v>
      </c>
      <c r="H958" s="70">
        <v>2.3333333333333335</v>
      </c>
      <c r="I958" s="70">
        <v>2.8181818181818183</v>
      </c>
      <c r="J958" s="274"/>
    </row>
    <row r="959" spans="1:10" x14ac:dyDescent="0.25">
      <c r="A959" s="70">
        <v>7750</v>
      </c>
      <c r="B959" s="70">
        <v>8750</v>
      </c>
      <c r="C959" s="70">
        <v>9500</v>
      </c>
      <c r="D959" s="70">
        <v>45</v>
      </c>
      <c r="E959" s="70">
        <v>37</v>
      </c>
      <c r="F959" s="70">
        <v>2750</v>
      </c>
      <c r="G959" s="70">
        <v>3750</v>
      </c>
      <c r="H959" s="70">
        <v>3.4545454545454546</v>
      </c>
      <c r="I959" s="70">
        <v>2.3333333333333335</v>
      </c>
      <c r="J959" s="274"/>
    </row>
    <row r="960" spans="1:10" x14ac:dyDescent="0.25">
      <c r="A960" s="70">
        <v>8750</v>
      </c>
      <c r="B960" s="70">
        <v>9500</v>
      </c>
      <c r="C960" s="70">
        <v>9500</v>
      </c>
      <c r="D960" s="70">
        <v>50</v>
      </c>
      <c r="E960" s="70">
        <v>45</v>
      </c>
      <c r="F960" s="70">
        <v>3750</v>
      </c>
      <c r="G960" s="70">
        <v>2750</v>
      </c>
      <c r="H960" s="70">
        <v>2.5333333333333332</v>
      </c>
      <c r="I960" s="70">
        <v>3.4545454545454546</v>
      </c>
      <c r="J960" s="274"/>
    </row>
    <row r="961" spans="1:10" x14ac:dyDescent="0.25">
      <c r="A961" s="70">
        <v>9500</v>
      </c>
      <c r="B961" s="70">
        <v>9500</v>
      </c>
      <c r="C961" s="70">
        <v>10250</v>
      </c>
      <c r="D961" s="70">
        <v>55</v>
      </c>
      <c r="E961" s="70">
        <v>50</v>
      </c>
      <c r="F961" s="70">
        <v>3750</v>
      </c>
      <c r="G961" s="70">
        <v>3750</v>
      </c>
      <c r="H961" s="70">
        <v>2.7333333333333334</v>
      </c>
      <c r="I961" s="70">
        <v>2.5333333333333332</v>
      </c>
      <c r="J961" s="274"/>
    </row>
    <row r="962" spans="1:10" x14ac:dyDescent="0.25">
      <c r="A962" s="70">
        <v>9500</v>
      </c>
      <c r="B962" s="70">
        <v>10250</v>
      </c>
      <c r="C962" s="70">
        <v>9750</v>
      </c>
      <c r="D962" s="70">
        <v>63</v>
      </c>
      <c r="E962" s="70">
        <v>55</v>
      </c>
      <c r="F962" s="70">
        <v>2750</v>
      </c>
      <c r="G962" s="70">
        <v>3750</v>
      </c>
      <c r="H962" s="70">
        <v>3.5454545454545454</v>
      </c>
      <c r="I962" s="70">
        <v>2.7333333333333334</v>
      </c>
      <c r="J962" s="274"/>
    </row>
    <row r="963" spans="1:10" x14ac:dyDescent="0.25">
      <c r="A963" s="70">
        <v>10250</v>
      </c>
      <c r="B963" s="70">
        <v>9750</v>
      </c>
      <c r="C963" s="70">
        <v>9750</v>
      </c>
      <c r="D963" s="70">
        <v>50</v>
      </c>
      <c r="E963" s="70">
        <v>63</v>
      </c>
      <c r="F963" s="70">
        <v>1750</v>
      </c>
      <c r="G963" s="70">
        <v>2750</v>
      </c>
      <c r="H963" s="70">
        <v>5.5714285714285712</v>
      </c>
      <c r="I963" s="70">
        <v>3.5454545454545454</v>
      </c>
      <c r="J963" s="274"/>
    </row>
    <row r="964" spans="1:10" x14ac:dyDescent="0.25">
      <c r="A964" s="70">
        <v>9750</v>
      </c>
      <c r="B964" s="70">
        <v>9750</v>
      </c>
      <c r="C964" s="70">
        <v>9250</v>
      </c>
      <c r="D964" s="70">
        <v>50</v>
      </c>
      <c r="E964" s="70">
        <v>50</v>
      </c>
      <c r="F964" s="70">
        <v>1750</v>
      </c>
      <c r="G964" s="70">
        <v>1750</v>
      </c>
      <c r="H964" s="70">
        <v>5.2857142857142856</v>
      </c>
      <c r="I964" s="70">
        <v>5.5714285714285712</v>
      </c>
      <c r="J964" s="274"/>
    </row>
    <row r="965" spans="1:10" x14ac:dyDescent="0.25">
      <c r="A965" s="70">
        <v>9750</v>
      </c>
      <c r="B965" s="70">
        <v>9250</v>
      </c>
      <c r="C965" s="70">
        <v>10250</v>
      </c>
      <c r="D965" s="70">
        <v>46</v>
      </c>
      <c r="E965" s="70">
        <v>50</v>
      </c>
      <c r="F965" s="70">
        <v>1750</v>
      </c>
      <c r="G965" s="70">
        <v>1750</v>
      </c>
      <c r="H965" s="70">
        <v>5.8571428571428568</v>
      </c>
      <c r="I965" s="70">
        <v>5.2857142857142856</v>
      </c>
      <c r="J965" s="274"/>
    </row>
    <row r="966" spans="1:10" x14ac:dyDescent="0.25">
      <c r="A966" s="70">
        <v>9250</v>
      </c>
      <c r="B966" s="70">
        <v>10250</v>
      </c>
      <c r="C966" s="70">
        <v>10000</v>
      </c>
      <c r="D966" s="70">
        <v>45</v>
      </c>
      <c r="E966" s="70">
        <v>46</v>
      </c>
      <c r="F966" s="70">
        <v>1750</v>
      </c>
      <c r="G966" s="70">
        <v>1750</v>
      </c>
      <c r="H966" s="70">
        <v>5.7142857142857144</v>
      </c>
      <c r="I966" s="70">
        <v>5.8571428571428568</v>
      </c>
      <c r="J966" s="274"/>
    </row>
    <row r="967" spans="1:10" x14ac:dyDescent="0.25">
      <c r="A967" s="70">
        <v>10250</v>
      </c>
      <c r="B967" s="70">
        <v>10000</v>
      </c>
      <c r="C967" s="70">
        <v>9500</v>
      </c>
      <c r="D967" s="70">
        <v>42</v>
      </c>
      <c r="E967" s="70">
        <v>45</v>
      </c>
      <c r="F967" s="70">
        <v>4750</v>
      </c>
      <c r="G967" s="70">
        <v>1750</v>
      </c>
      <c r="H967" s="70">
        <v>2</v>
      </c>
      <c r="I967" s="70">
        <v>5.7142857142857144</v>
      </c>
      <c r="J967" s="274"/>
    </row>
    <row r="968" spans="1:10" x14ac:dyDescent="0.25">
      <c r="A968" s="70">
        <v>10000</v>
      </c>
      <c r="B968" s="70">
        <v>9500</v>
      </c>
      <c r="C968" s="70">
        <v>9500</v>
      </c>
      <c r="D968" s="70">
        <v>39</v>
      </c>
      <c r="E968" s="70">
        <v>42</v>
      </c>
      <c r="F968" s="70">
        <v>3750</v>
      </c>
      <c r="G968" s="70">
        <v>4750</v>
      </c>
      <c r="H968" s="70">
        <v>2.5333333333333332</v>
      </c>
      <c r="I968" s="70">
        <v>2</v>
      </c>
      <c r="J968" s="274"/>
    </row>
    <row r="969" spans="1:10" x14ac:dyDescent="0.25">
      <c r="A969" s="70">
        <v>9500</v>
      </c>
      <c r="B969" s="70">
        <v>9500</v>
      </c>
      <c r="C969" s="70">
        <v>8750</v>
      </c>
      <c r="D969" s="70">
        <v>34</v>
      </c>
      <c r="E969" s="70">
        <v>39</v>
      </c>
      <c r="F969" s="70">
        <v>4750</v>
      </c>
      <c r="G969" s="70">
        <v>3750</v>
      </c>
      <c r="H969" s="70">
        <v>1.8421052631578947</v>
      </c>
      <c r="I969" s="70">
        <v>2.5333333333333332</v>
      </c>
      <c r="J969" s="274"/>
    </row>
    <row r="970" spans="1:10" x14ac:dyDescent="0.25">
      <c r="A970" s="70">
        <v>9500</v>
      </c>
      <c r="B970" s="70">
        <v>8750</v>
      </c>
      <c r="C970" s="70">
        <v>8500</v>
      </c>
      <c r="D970" s="70">
        <v>30</v>
      </c>
      <c r="E970" s="70">
        <v>34</v>
      </c>
      <c r="F970" s="70">
        <v>2750</v>
      </c>
      <c r="G970" s="70">
        <v>4750</v>
      </c>
      <c r="H970" s="70">
        <v>3.0909090909090908</v>
      </c>
      <c r="I970" s="70">
        <v>1.8421052631578947</v>
      </c>
      <c r="J970" s="274"/>
    </row>
    <row r="971" spans="1:10" x14ac:dyDescent="0.25">
      <c r="A971" s="70">
        <v>8750</v>
      </c>
      <c r="B971" s="70">
        <v>8500</v>
      </c>
      <c r="C971" s="70">
        <v>8250</v>
      </c>
      <c r="D971" s="70">
        <v>29</v>
      </c>
      <c r="E971" s="70">
        <v>30</v>
      </c>
      <c r="F971" s="70">
        <v>3750</v>
      </c>
      <c r="G971" s="70">
        <v>2750</v>
      </c>
      <c r="H971" s="70">
        <v>2.2000000000000002</v>
      </c>
      <c r="I971" s="70">
        <v>3.0909090909090908</v>
      </c>
      <c r="J971" s="274"/>
    </row>
    <row r="972" spans="1:10" x14ac:dyDescent="0.25">
      <c r="A972" s="70">
        <v>8500</v>
      </c>
      <c r="B972" s="70">
        <v>8250</v>
      </c>
      <c r="C972" s="70">
        <v>8250</v>
      </c>
      <c r="D972" s="70">
        <v>40</v>
      </c>
      <c r="E972" s="70">
        <v>29</v>
      </c>
      <c r="F972" s="70">
        <v>1750</v>
      </c>
      <c r="G972" s="70">
        <v>3750</v>
      </c>
      <c r="H972" s="70">
        <v>4.7142857142857144</v>
      </c>
      <c r="I972" s="70">
        <v>2.2000000000000002</v>
      </c>
      <c r="J972" s="274"/>
    </row>
    <row r="973" spans="1:10" x14ac:dyDescent="0.25">
      <c r="A973" s="70">
        <v>8250</v>
      </c>
      <c r="B973" s="70">
        <v>8250</v>
      </c>
      <c r="C973" s="70">
        <v>7500</v>
      </c>
      <c r="D973" s="70">
        <v>29</v>
      </c>
      <c r="E973" s="70">
        <v>40</v>
      </c>
      <c r="F973" s="70">
        <v>1750</v>
      </c>
      <c r="G973" s="70">
        <v>1750</v>
      </c>
      <c r="H973" s="70">
        <v>4.2857142857142856</v>
      </c>
      <c r="I973" s="70">
        <v>4.7142857142857144</v>
      </c>
      <c r="J973" s="274"/>
    </row>
    <row r="974" spans="1:10" x14ac:dyDescent="0.25">
      <c r="A974" s="70">
        <v>8250</v>
      </c>
      <c r="B974" s="70">
        <v>7500</v>
      </c>
      <c r="C974" s="70">
        <v>6750</v>
      </c>
      <c r="D974" s="70">
        <v>23</v>
      </c>
      <c r="E974" s="70">
        <v>29</v>
      </c>
      <c r="F974" s="70">
        <v>3750</v>
      </c>
      <c r="G974" s="70">
        <v>1750</v>
      </c>
      <c r="H974" s="70">
        <v>1.8</v>
      </c>
      <c r="I974" s="70">
        <v>4.2857142857142856</v>
      </c>
      <c r="J974" s="274"/>
    </row>
    <row r="975" spans="1:10" x14ac:dyDescent="0.25">
      <c r="A975" s="70">
        <v>7500</v>
      </c>
      <c r="B975" s="70">
        <v>6750</v>
      </c>
      <c r="C975" s="70">
        <v>5250</v>
      </c>
      <c r="D975" s="70">
        <v>24</v>
      </c>
      <c r="E975" s="70">
        <v>23</v>
      </c>
      <c r="F975" s="70">
        <v>3750</v>
      </c>
      <c r="G975" s="70">
        <v>3750</v>
      </c>
      <c r="H975" s="70">
        <v>1.4</v>
      </c>
      <c r="I975" s="70">
        <v>1.8</v>
      </c>
      <c r="J975" s="274"/>
    </row>
    <row r="976" spans="1:10" x14ac:dyDescent="0.25">
      <c r="A976" s="70">
        <v>6750</v>
      </c>
      <c r="B976" s="70">
        <v>5250</v>
      </c>
      <c r="C976" s="70">
        <v>8000</v>
      </c>
      <c r="D976" s="70">
        <v>34</v>
      </c>
      <c r="E976" s="70">
        <v>24</v>
      </c>
      <c r="F976" s="70">
        <v>3750</v>
      </c>
      <c r="G976" s="70">
        <v>3750</v>
      </c>
      <c r="H976" s="70">
        <v>2.1333333333333333</v>
      </c>
      <c r="I976" s="70">
        <v>1.4</v>
      </c>
      <c r="J976" s="274"/>
    </row>
    <row r="977" spans="1:10" x14ac:dyDescent="0.25">
      <c r="A977" s="70">
        <v>5250</v>
      </c>
      <c r="B977" s="70">
        <v>8000</v>
      </c>
      <c r="C977" s="70">
        <v>9250</v>
      </c>
      <c r="D977" s="70">
        <v>36</v>
      </c>
      <c r="E977" s="70">
        <v>34</v>
      </c>
      <c r="F977" s="70">
        <v>4750</v>
      </c>
      <c r="G977" s="70">
        <v>3750</v>
      </c>
      <c r="H977" s="70">
        <v>1.9473684210526316</v>
      </c>
      <c r="I977" s="70">
        <v>2.1333333333333333</v>
      </c>
      <c r="J977" s="274"/>
    </row>
    <row r="978" spans="1:10" x14ac:dyDescent="0.25">
      <c r="A978" s="70">
        <v>8000</v>
      </c>
      <c r="B978" s="70">
        <v>9250</v>
      </c>
      <c r="C978" s="70">
        <v>9250</v>
      </c>
      <c r="D978" s="70">
        <v>39</v>
      </c>
      <c r="E978" s="70">
        <v>36</v>
      </c>
      <c r="F978" s="70">
        <v>4750</v>
      </c>
      <c r="G978" s="70">
        <v>4750</v>
      </c>
      <c r="H978" s="70">
        <v>1.9473684210526316</v>
      </c>
      <c r="I978" s="70">
        <v>1.9473684210526316</v>
      </c>
      <c r="J978" s="274"/>
    </row>
    <row r="979" spans="1:10" x14ac:dyDescent="0.25">
      <c r="A979" s="70">
        <v>9250</v>
      </c>
      <c r="B979" s="70">
        <v>9250</v>
      </c>
      <c r="C979" s="70">
        <v>8750</v>
      </c>
      <c r="D979" s="70">
        <v>36</v>
      </c>
      <c r="E979" s="70">
        <v>39</v>
      </c>
      <c r="F979" s="70">
        <v>4750</v>
      </c>
      <c r="G979" s="70">
        <v>4750</v>
      </c>
      <c r="H979" s="70">
        <v>1.8421052631578947</v>
      </c>
      <c r="I979" s="70">
        <v>1.9473684210526316</v>
      </c>
      <c r="J979" s="274"/>
    </row>
    <row r="980" spans="1:10" x14ac:dyDescent="0.25">
      <c r="A980" s="70">
        <v>9250</v>
      </c>
      <c r="B980" s="70">
        <v>8750</v>
      </c>
      <c r="C980" s="70">
        <v>8500</v>
      </c>
      <c r="D980" s="70">
        <v>38</v>
      </c>
      <c r="E980" s="70">
        <v>36</v>
      </c>
      <c r="F980" s="70">
        <v>4750</v>
      </c>
      <c r="G980" s="70">
        <v>4750</v>
      </c>
      <c r="H980" s="70">
        <v>1.7894736842105263</v>
      </c>
      <c r="I980" s="70">
        <v>1.8421052631578947</v>
      </c>
      <c r="J980" s="274"/>
    </row>
    <row r="981" spans="1:10" x14ac:dyDescent="0.25">
      <c r="A981" s="70">
        <v>8750</v>
      </c>
      <c r="B981" s="70">
        <v>8500</v>
      </c>
      <c r="C981" s="70">
        <v>9500</v>
      </c>
      <c r="D981" s="70">
        <v>40</v>
      </c>
      <c r="E981" s="70">
        <v>38</v>
      </c>
      <c r="F981" s="70">
        <v>3750</v>
      </c>
      <c r="G981" s="70">
        <v>4750</v>
      </c>
      <c r="H981" s="70">
        <v>2.5333333333333332</v>
      </c>
      <c r="I981" s="70">
        <v>1.7894736842105263</v>
      </c>
      <c r="J981" s="274"/>
    </row>
    <row r="982" spans="1:10" x14ac:dyDescent="0.25">
      <c r="A982" s="70">
        <v>8500</v>
      </c>
      <c r="B982" s="70">
        <v>9500</v>
      </c>
      <c r="C982" s="70">
        <v>10000</v>
      </c>
      <c r="D982" s="70">
        <v>35</v>
      </c>
      <c r="E982" s="70">
        <v>40</v>
      </c>
      <c r="F982" s="70">
        <v>3750</v>
      </c>
      <c r="G982" s="70">
        <v>3750</v>
      </c>
      <c r="H982" s="70">
        <v>2.6666666666666665</v>
      </c>
      <c r="I982" s="70">
        <v>2.5333333333333332</v>
      </c>
      <c r="J982" s="274"/>
    </row>
    <row r="983" spans="1:10" x14ac:dyDescent="0.25">
      <c r="A983" s="70">
        <v>9500</v>
      </c>
      <c r="B983" s="70">
        <v>10000</v>
      </c>
      <c r="C983" s="70">
        <v>9750</v>
      </c>
      <c r="D983" s="70">
        <v>43</v>
      </c>
      <c r="E983" s="70">
        <v>35</v>
      </c>
      <c r="F983" s="70">
        <v>3750</v>
      </c>
      <c r="G983" s="70">
        <v>3750</v>
      </c>
      <c r="H983" s="70">
        <v>2.6</v>
      </c>
      <c r="I983" s="70">
        <v>2.6666666666666665</v>
      </c>
      <c r="J983" s="274"/>
    </row>
    <row r="984" spans="1:10" x14ac:dyDescent="0.25">
      <c r="A984" s="70">
        <v>10000</v>
      </c>
      <c r="B984" s="70">
        <v>9750</v>
      </c>
      <c r="C984" s="70">
        <v>9500</v>
      </c>
      <c r="D984" s="70">
        <v>40</v>
      </c>
      <c r="E984" s="70">
        <v>43</v>
      </c>
      <c r="F984" s="70">
        <v>3750</v>
      </c>
      <c r="G984" s="70">
        <v>3750</v>
      </c>
      <c r="H984" s="70">
        <v>2.5333333333333332</v>
      </c>
      <c r="I984" s="70">
        <v>2.6</v>
      </c>
      <c r="J984" s="274"/>
    </row>
    <row r="985" spans="1:10" x14ac:dyDescent="0.25">
      <c r="A985" s="70">
        <v>9750</v>
      </c>
      <c r="B985" s="70">
        <v>9500</v>
      </c>
      <c r="C985" s="70">
        <v>9500</v>
      </c>
      <c r="D985" s="70">
        <v>41</v>
      </c>
      <c r="E985" s="70">
        <v>40</v>
      </c>
      <c r="F985" s="70">
        <v>3750</v>
      </c>
      <c r="G985" s="70">
        <v>3750</v>
      </c>
      <c r="H985" s="70">
        <v>2.5333333333333332</v>
      </c>
      <c r="I985" s="70">
        <v>2.5333333333333332</v>
      </c>
      <c r="J985" s="274"/>
    </row>
    <row r="986" spans="1:10" x14ac:dyDescent="0.25">
      <c r="A986" s="70">
        <v>9500</v>
      </c>
      <c r="B986" s="70">
        <v>9500</v>
      </c>
      <c r="C986" s="70">
        <v>10250</v>
      </c>
      <c r="D986" s="70">
        <v>45</v>
      </c>
      <c r="E986" s="70">
        <v>41</v>
      </c>
      <c r="F986" s="70">
        <v>3750</v>
      </c>
      <c r="G986" s="70">
        <v>3750</v>
      </c>
      <c r="H986" s="70">
        <v>2.7333333333333334</v>
      </c>
      <c r="I986" s="70">
        <v>2.5333333333333332</v>
      </c>
      <c r="J986" s="274"/>
    </row>
    <row r="987" spans="1:10" x14ac:dyDescent="0.25">
      <c r="A987" s="70">
        <v>9500</v>
      </c>
      <c r="B987" s="70">
        <v>10250</v>
      </c>
      <c r="C987" s="70">
        <v>9750</v>
      </c>
      <c r="D987" s="70">
        <v>34</v>
      </c>
      <c r="E987" s="70">
        <v>45</v>
      </c>
      <c r="F987" s="70">
        <v>1750</v>
      </c>
      <c r="G987" s="70">
        <v>3750</v>
      </c>
      <c r="H987" s="70">
        <v>5.5714285714285712</v>
      </c>
      <c r="I987" s="70">
        <v>2.7333333333333334</v>
      </c>
      <c r="J987" s="274"/>
    </row>
    <row r="988" spans="1:10" x14ac:dyDescent="0.25">
      <c r="A988" s="70">
        <v>10250</v>
      </c>
      <c r="B988" s="70">
        <v>9750</v>
      </c>
      <c r="C988" s="70">
        <v>9250</v>
      </c>
      <c r="D988" s="70">
        <v>39</v>
      </c>
      <c r="E988" s="70">
        <v>34</v>
      </c>
      <c r="F988" s="70">
        <v>1750</v>
      </c>
      <c r="G988" s="70">
        <v>1750</v>
      </c>
      <c r="H988" s="70">
        <v>5.2857142857142856</v>
      </c>
      <c r="I988" s="70">
        <v>5.5714285714285712</v>
      </c>
      <c r="J988" s="274"/>
    </row>
    <row r="989" spans="1:10" x14ac:dyDescent="0.25">
      <c r="A989" s="70">
        <v>9750</v>
      </c>
      <c r="B989" s="70">
        <v>9250</v>
      </c>
      <c r="C989" s="70">
        <v>9750</v>
      </c>
      <c r="D989" s="70">
        <v>38</v>
      </c>
      <c r="E989" s="70">
        <v>39</v>
      </c>
      <c r="F989" s="70">
        <v>2750</v>
      </c>
      <c r="G989" s="70">
        <v>1750</v>
      </c>
      <c r="H989" s="70">
        <v>3.5454545454545454</v>
      </c>
      <c r="I989" s="70">
        <v>5.2857142857142856</v>
      </c>
      <c r="J989" s="274"/>
    </row>
    <row r="990" spans="1:10" x14ac:dyDescent="0.25">
      <c r="A990" s="70">
        <v>9250</v>
      </c>
      <c r="B990" s="70">
        <v>9750</v>
      </c>
      <c r="C990" s="70">
        <v>9250</v>
      </c>
      <c r="D990" s="70">
        <v>37</v>
      </c>
      <c r="E990" s="70">
        <v>38</v>
      </c>
      <c r="F990" s="70">
        <v>2750</v>
      </c>
      <c r="G990" s="70">
        <v>2750</v>
      </c>
      <c r="H990" s="70">
        <v>3.3636363636363638</v>
      </c>
      <c r="I990" s="70">
        <v>3.5454545454545454</v>
      </c>
      <c r="J990" s="274"/>
    </row>
    <row r="991" spans="1:10" x14ac:dyDescent="0.25">
      <c r="A991" s="70">
        <v>9750</v>
      </c>
      <c r="B991" s="70">
        <v>9250</v>
      </c>
      <c r="C991" s="70">
        <v>9250</v>
      </c>
      <c r="D991" s="70">
        <v>40</v>
      </c>
      <c r="E991" s="70">
        <v>37</v>
      </c>
      <c r="F991" s="70">
        <v>1750</v>
      </c>
      <c r="G991" s="70">
        <v>2750</v>
      </c>
      <c r="H991" s="70">
        <v>5.2857142857142856</v>
      </c>
      <c r="I991" s="70">
        <v>3.3636363636363638</v>
      </c>
      <c r="J991" s="274"/>
    </row>
    <row r="992" spans="1:10" x14ac:dyDescent="0.25">
      <c r="A992" s="70">
        <v>9250</v>
      </c>
      <c r="B992" s="70">
        <v>9250</v>
      </c>
      <c r="C992" s="70">
        <v>8500</v>
      </c>
      <c r="D992" s="70">
        <v>41</v>
      </c>
      <c r="E992" s="70">
        <v>40</v>
      </c>
      <c r="F992" s="70">
        <v>1750</v>
      </c>
      <c r="G992" s="70">
        <v>1750</v>
      </c>
      <c r="H992" s="70">
        <v>4.8571428571428568</v>
      </c>
      <c r="I992" s="70">
        <v>5.2857142857142856</v>
      </c>
      <c r="J992" s="274"/>
    </row>
    <row r="993" spans="1:10" x14ac:dyDescent="0.25">
      <c r="A993" s="70">
        <v>9250</v>
      </c>
      <c r="B993" s="70">
        <v>8500</v>
      </c>
      <c r="C993" s="70">
        <v>8500</v>
      </c>
      <c r="D993" s="70">
        <v>40</v>
      </c>
      <c r="E993" s="70">
        <v>41</v>
      </c>
      <c r="F993" s="70">
        <v>1750</v>
      </c>
      <c r="G993" s="70">
        <v>1750</v>
      </c>
      <c r="H993" s="70">
        <v>4.8571428571428568</v>
      </c>
      <c r="I993" s="70">
        <v>4.8571428571428568</v>
      </c>
      <c r="J993" s="274"/>
    </row>
    <row r="994" spans="1:10" x14ac:dyDescent="0.25">
      <c r="A994" s="70">
        <v>8500</v>
      </c>
      <c r="B994" s="70">
        <v>8500</v>
      </c>
      <c r="C994" s="70">
        <v>8000</v>
      </c>
      <c r="D994" s="70">
        <v>35</v>
      </c>
      <c r="E994" s="70">
        <v>40</v>
      </c>
      <c r="F994" s="70">
        <v>2750</v>
      </c>
      <c r="G994" s="70">
        <v>1750</v>
      </c>
      <c r="H994" s="70">
        <v>2.9090909090909092</v>
      </c>
      <c r="I994" s="70">
        <v>4.8571428571428568</v>
      </c>
      <c r="J994" s="274"/>
    </row>
    <row r="995" spans="1:10" x14ac:dyDescent="0.25">
      <c r="A995" s="70">
        <v>8500</v>
      </c>
      <c r="B995" s="70">
        <v>8000</v>
      </c>
      <c r="C995" s="70">
        <v>8250</v>
      </c>
      <c r="D995" s="70">
        <v>41</v>
      </c>
      <c r="E995" s="70">
        <v>35</v>
      </c>
      <c r="F995" s="70">
        <v>1750</v>
      </c>
      <c r="G995" s="70">
        <v>2750</v>
      </c>
      <c r="H995" s="70">
        <v>4.7142857142857144</v>
      </c>
      <c r="I995" s="70">
        <v>2.9090909090909092</v>
      </c>
      <c r="J995" s="274"/>
    </row>
    <row r="996" spans="1:10" x14ac:dyDescent="0.25">
      <c r="A996" s="70">
        <v>8000</v>
      </c>
      <c r="B996" s="70">
        <v>8250</v>
      </c>
      <c r="C996" s="70">
        <v>7750</v>
      </c>
      <c r="D996" s="70">
        <v>40</v>
      </c>
      <c r="E996" s="70">
        <v>41</v>
      </c>
      <c r="F996" s="70">
        <v>2750</v>
      </c>
      <c r="G996" s="70">
        <v>1750</v>
      </c>
      <c r="H996" s="70">
        <v>2.8181818181818183</v>
      </c>
      <c r="I996" s="70">
        <v>4.7142857142857144</v>
      </c>
      <c r="J996" s="274"/>
    </row>
    <row r="997" spans="1:10" x14ac:dyDescent="0.25">
      <c r="A997" s="70">
        <v>8250</v>
      </c>
      <c r="B997" s="70">
        <v>7750</v>
      </c>
      <c r="C997" s="70">
        <v>7750</v>
      </c>
      <c r="D997" s="70">
        <v>38</v>
      </c>
      <c r="E997" s="70">
        <v>40</v>
      </c>
      <c r="F997" s="70">
        <v>2750</v>
      </c>
      <c r="G997" s="70">
        <v>2750</v>
      </c>
      <c r="H997" s="70">
        <v>2.8181818181818183</v>
      </c>
      <c r="I997" s="70">
        <v>2.8181818181818183</v>
      </c>
      <c r="J997" s="274"/>
    </row>
    <row r="998" spans="1:10" x14ac:dyDescent="0.25">
      <c r="A998" s="70">
        <v>7750</v>
      </c>
      <c r="B998" s="70">
        <v>7750</v>
      </c>
      <c r="C998" s="70">
        <v>10000</v>
      </c>
      <c r="D998" s="70">
        <v>44</v>
      </c>
      <c r="E998" s="70">
        <v>38</v>
      </c>
      <c r="F998" s="70">
        <v>2750</v>
      </c>
      <c r="G998" s="70">
        <v>2750</v>
      </c>
      <c r="H998" s="70">
        <v>3.6363636363636362</v>
      </c>
      <c r="I998" s="70">
        <v>2.8181818181818183</v>
      </c>
      <c r="J998" s="274"/>
    </row>
    <row r="999" spans="1:10" x14ac:dyDescent="0.25">
      <c r="A999" s="70">
        <v>7750</v>
      </c>
      <c r="B999" s="70">
        <v>10000</v>
      </c>
      <c r="C999" s="70">
        <v>8750</v>
      </c>
      <c r="D999" s="70">
        <v>43</v>
      </c>
      <c r="E999" s="70">
        <v>44</v>
      </c>
      <c r="F999" s="70">
        <v>1750</v>
      </c>
      <c r="G999" s="70">
        <v>2750</v>
      </c>
      <c r="H999" s="70">
        <v>5</v>
      </c>
      <c r="I999" s="70">
        <v>3.6363636363636362</v>
      </c>
      <c r="J999" s="274"/>
    </row>
    <row r="1000" spans="1:10" x14ac:dyDescent="0.25">
      <c r="A1000" s="70">
        <v>10000</v>
      </c>
      <c r="B1000" s="70">
        <v>8750</v>
      </c>
      <c r="C1000" s="70">
        <v>8250</v>
      </c>
      <c r="D1000" s="70">
        <v>39</v>
      </c>
      <c r="E1000" s="70">
        <v>43</v>
      </c>
      <c r="F1000" s="70">
        <v>1750</v>
      </c>
      <c r="G1000" s="70">
        <v>1750</v>
      </c>
      <c r="H1000" s="70">
        <v>4.7142857142857144</v>
      </c>
      <c r="I1000" s="70">
        <v>5</v>
      </c>
      <c r="J1000" s="274"/>
    </row>
    <row r="1001" spans="1:10" x14ac:dyDescent="0.25">
      <c r="A1001" s="70">
        <v>8750</v>
      </c>
      <c r="B1001" s="70">
        <v>8250</v>
      </c>
      <c r="C1001" s="70">
        <v>8500</v>
      </c>
      <c r="D1001" s="70">
        <v>33</v>
      </c>
      <c r="E1001" s="70">
        <v>39</v>
      </c>
      <c r="F1001" s="70">
        <v>1750</v>
      </c>
      <c r="G1001" s="70">
        <v>1750</v>
      </c>
      <c r="H1001" s="70">
        <v>4.8571428571428568</v>
      </c>
      <c r="I1001" s="70">
        <v>4.7142857142857144</v>
      </c>
      <c r="J1001" s="274"/>
    </row>
    <row r="1002" spans="1:10" x14ac:dyDescent="0.25">
      <c r="A1002" s="70">
        <v>8250</v>
      </c>
      <c r="B1002" s="70">
        <v>8500</v>
      </c>
      <c r="C1002" s="70">
        <v>8000</v>
      </c>
      <c r="D1002" s="70">
        <v>36</v>
      </c>
      <c r="E1002" s="70">
        <v>33</v>
      </c>
      <c r="F1002" s="70">
        <v>1750</v>
      </c>
      <c r="G1002" s="70">
        <v>1750</v>
      </c>
      <c r="H1002" s="70">
        <v>4.5714285714285712</v>
      </c>
      <c r="I1002" s="70">
        <v>4.8571428571428568</v>
      </c>
      <c r="J1002" s="274"/>
    </row>
    <row r="1003" spans="1:10" x14ac:dyDescent="0.25">
      <c r="A1003" s="70">
        <v>8500</v>
      </c>
      <c r="B1003" s="70">
        <v>8000</v>
      </c>
      <c r="C1003" s="70">
        <v>8000</v>
      </c>
      <c r="D1003" s="70">
        <v>36</v>
      </c>
      <c r="E1003" s="70">
        <v>36</v>
      </c>
      <c r="F1003" s="70">
        <v>2750</v>
      </c>
      <c r="G1003" s="70">
        <v>1750</v>
      </c>
      <c r="H1003" s="70">
        <v>2.9090909090909092</v>
      </c>
      <c r="I1003" s="70">
        <v>4.5714285714285712</v>
      </c>
      <c r="J1003" s="274"/>
    </row>
    <row r="1004" spans="1:10" x14ac:dyDescent="0.25">
      <c r="A1004" s="70">
        <v>8000</v>
      </c>
      <c r="B1004" s="70">
        <v>8000</v>
      </c>
      <c r="C1004" s="70">
        <v>7500</v>
      </c>
      <c r="D1004" s="70">
        <v>33</v>
      </c>
      <c r="E1004" s="70">
        <v>36</v>
      </c>
      <c r="F1004" s="70">
        <v>2750</v>
      </c>
      <c r="G1004" s="70">
        <v>2750</v>
      </c>
      <c r="H1004" s="70">
        <v>2.7272727272727271</v>
      </c>
      <c r="I1004" s="70">
        <v>2.9090909090909092</v>
      </c>
      <c r="J1004" s="274"/>
    </row>
    <row r="1005" spans="1:10" x14ac:dyDescent="0.25">
      <c r="A1005" s="70">
        <v>8000</v>
      </c>
      <c r="B1005" s="70">
        <v>7500</v>
      </c>
      <c r="C1005" s="70">
        <v>7750</v>
      </c>
      <c r="D1005" s="70">
        <v>37</v>
      </c>
      <c r="E1005" s="70">
        <v>33</v>
      </c>
      <c r="F1005" s="70">
        <v>2750</v>
      </c>
      <c r="G1005" s="70">
        <v>2750</v>
      </c>
      <c r="H1005" s="70">
        <v>2.8181818181818183</v>
      </c>
      <c r="I1005" s="70">
        <v>2.7272727272727271</v>
      </c>
      <c r="J1005" s="274"/>
    </row>
    <row r="1006" spans="1:10" x14ac:dyDescent="0.25">
      <c r="A1006" s="70">
        <v>7500</v>
      </c>
      <c r="B1006" s="70">
        <v>7750</v>
      </c>
      <c r="C1006" s="70">
        <v>8250</v>
      </c>
      <c r="D1006" s="70">
        <v>34</v>
      </c>
      <c r="E1006" s="70">
        <v>37</v>
      </c>
      <c r="F1006" s="70">
        <v>3750</v>
      </c>
      <c r="G1006" s="70">
        <v>2750</v>
      </c>
      <c r="H1006" s="70">
        <v>2.2000000000000002</v>
      </c>
      <c r="I1006" s="70">
        <v>2.8181818181818183</v>
      </c>
      <c r="J1006" s="274"/>
    </row>
    <row r="1007" spans="1:10" x14ac:dyDescent="0.25">
      <c r="A1007" s="70">
        <v>7750</v>
      </c>
      <c r="B1007" s="70">
        <v>8250</v>
      </c>
      <c r="C1007" s="70">
        <v>8250</v>
      </c>
      <c r="D1007" s="70">
        <v>32</v>
      </c>
      <c r="E1007" s="70">
        <v>34</v>
      </c>
      <c r="F1007" s="70">
        <v>2750</v>
      </c>
      <c r="G1007" s="70">
        <v>3750</v>
      </c>
      <c r="H1007" s="70">
        <v>3</v>
      </c>
      <c r="I1007" s="70">
        <v>2.2000000000000002</v>
      </c>
      <c r="J1007" s="274"/>
    </row>
    <row r="1008" spans="1:10" x14ac:dyDescent="0.25">
      <c r="A1008" s="70">
        <v>8250</v>
      </c>
      <c r="B1008" s="70">
        <v>8250</v>
      </c>
      <c r="C1008" s="70">
        <v>7500</v>
      </c>
      <c r="D1008" s="70">
        <v>29</v>
      </c>
      <c r="E1008" s="70">
        <v>32</v>
      </c>
      <c r="F1008" s="70">
        <v>2750</v>
      </c>
      <c r="G1008" s="70">
        <v>2750</v>
      </c>
      <c r="H1008" s="70">
        <v>2.7272727272727271</v>
      </c>
      <c r="I1008" s="70">
        <v>3</v>
      </c>
      <c r="J1008" s="274"/>
    </row>
    <row r="1009" spans="1:10" x14ac:dyDescent="0.25">
      <c r="A1009" s="70">
        <v>8250</v>
      </c>
      <c r="B1009" s="70">
        <v>7500</v>
      </c>
      <c r="C1009" s="70">
        <v>6500</v>
      </c>
      <c r="D1009" s="70">
        <v>31</v>
      </c>
      <c r="E1009" s="70">
        <v>29</v>
      </c>
      <c r="F1009" s="70">
        <v>2750</v>
      </c>
      <c r="G1009" s="70">
        <v>2750</v>
      </c>
      <c r="H1009" s="70">
        <v>2.3636363636363638</v>
      </c>
      <c r="I1009" s="70">
        <v>2.7272727272727271</v>
      </c>
      <c r="J1009" s="274"/>
    </row>
    <row r="1010" spans="1:10" x14ac:dyDescent="0.25">
      <c r="A1010" s="70">
        <v>7500</v>
      </c>
      <c r="B1010" s="70">
        <v>6500</v>
      </c>
      <c r="C1010" s="70">
        <v>8500</v>
      </c>
      <c r="D1010" s="70">
        <v>51</v>
      </c>
      <c r="E1010" s="70">
        <v>31</v>
      </c>
      <c r="F1010" s="70">
        <v>5750</v>
      </c>
      <c r="G1010" s="70">
        <v>2750</v>
      </c>
      <c r="H1010" s="70">
        <v>1.4782608695652173</v>
      </c>
      <c r="I1010" s="70">
        <v>2.3636363636363638</v>
      </c>
      <c r="J1010" s="274"/>
    </row>
    <row r="1011" spans="1:10" x14ac:dyDescent="0.25">
      <c r="A1011" s="70">
        <v>6500</v>
      </c>
      <c r="B1011" s="70">
        <v>8500</v>
      </c>
      <c r="C1011" s="70">
        <v>9250</v>
      </c>
      <c r="D1011" s="70">
        <v>44</v>
      </c>
      <c r="E1011" s="70">
        <v>51</v>
      </c>
      <c r="F1011" s="70">
        <v>5750</v>
      </c>
      <c r="G1011" s="70">
        <v>5750</v>
      </c>
      <c r="H1011" s="70">
        <v>1.6086956521739131</v>
      </c>
      <c r="I1011" s="70">
        <v>1.4782608695652173</v>
      </c>
      <c r="J1011" s="274"/>
    </row>
    <row r="1012" spans="1:10" x14ac:dyDescent="0.25">
      <c r="A1012" s="70">
        <v>8500</v>
      </c>
      <c r="B1012" s="70">
        <v>9250</v>
      </c>
      <c r="C1012" s="70">
        <v>10750</v>
      </c>
      <c r="D1012" s="70">
        <v>50</v>
      </c>
      <c r="E1012" s="70">
        <v>44</v>
      </c>
      <c r="F1012" s="70">
        <v>5750</v>
      </c>
      <c r="G1012" s="70">
        <v>5750</v>
      </c>
      <c r="H1012" s="70">
        <v>1.8695652173913044</v>
      </c>
      <c r="I1012" s="70">
        <v>1.6086956521739131</v>
      </c>
      <c r="J1012" s="274"/>
    </row>
    <row r="1013" spans="1:10" x14ac:dyDescent="0.25">
      <c r="A1013" s="70">
        <v>9250</v>
      </c>
      <c r="B1013" s="70">
        <v>10750</v>
      </c>
      <c r="C1013" s="70">
        <v>10250</v>
      </c>
      <c r="D1013" s="70">
        <v>50</v>
      </c>
      <c r="E1013" s="70">
        <v>50</v>
      </c>
      <c r="F1013" s="70">
        <v>4750</v>
      </c>
      <c r="G1013" s="70">
        <v>5750</v>
      </c>
      <c r="H1013" s="70">
        <v>2.1578947368421053</v>
      </c>
      <c r="I1013" s="70">
        <v>1.8695652173913044</v>
      </c>
      <c r="J1013" s="274"/>
    </row>
    <row r="1014" spans="1:10" x14ac:dyDescent="0.25">
      <c r="A1014" s="70">
        <v>10750</v>
      </c>
      <c r="B1014" s="70">
        <v>10250</v>
      </c>
      <c r="C1014" s="70">
        <v>10500</v>
      </c>
      <c r="D1014" s="70">
        <v>43</v>
      </c>
      <c r="E1014" s="70">
        <v>50</v>
      </c>
      <c r="F1014" s="70">
        <v>3750</v>
      </c>
      <c r="G1014" s="70">
        <v>4750</v>
      </c>
      <c r="H1014" s="70">
        <v>2.8</v>
      </c>
      <c r="I1014" s="70">
        <v>2.1578947368421053</v>
      </c>
      <c r="J1014" s="274"/>
    </row>
    <row r="1015" spans="1:10" x14ac:dyDescent="0.25">
      <c r="A1015" s="70">
        <v>10250</v>
      </c>
      <c r="B1015" s="70">
        <v>10500</v>
      </c>
      <c r="C1015" s="70">
        <v>10000</v>
      </c>
      <c r="D1015" s="70">
        <v>55</v>
      </c>
      <c r="E1015" s="70">
        <v>43</v>
      </c>
      <c r="F1015" s="70">
        <v>1750</v>
      </c>
      <c r="G1015" s="70">
        <v>3750</v>
      </c>
      <c r="H1015" s="70">
        <v>5.7142857142857144</v>
      </c>
      <c r="I1015" s="70">
        <v>2.8</v>
      </c>
      <c r="J1015" s="274"/>
    </row>
    <row r="1016" spans="1:10" x14ac:dyDescent="0.25">
      <c r="A1016" s="70">
        <v>10500</v>
      </c>
      <c r="B1016" s="70">
        <v>10000</v>
      </c>
      <c r="C1016" s="70">
        <v>10500</v>
      </c>
      <c r="D1016" s="70">
        <v>42</v>
      </c>
      <c r="E1016" s="70">
        <v>55</v>
      </c>
      <c r="F1016" s="70">
        <v>4750</v>
      </c>
      <c r="G1016" s="70">
        <v>1750</v>
      </c>
      <c r="H1016" s="70">
        <v>2.2105263157894739</v>
      </c>
      <c r="I1016" s="70">
        <v>5.7142857142857144</v>
      </c>
      <c r="J1016" s="274"/>
    </row>
    <row r="1017" spans="1:10" x14ac:dyDescent="0.25">
      <c r="A1017" s="70">
        <v>10000</v>
      </c>
      <c r="B1017" s="70">
        <v>10500</v>
      </c>
      <c r="C1017" s="70">
        <v>10750</v>
      </c>
      <c r="D1017" s="70">
        <v>51</v>
      </c>
      <c r="E1017" s="70">
        <v>42</v>
      </c>
      <c r="F1017" s="70">
        <v>1750</v>
      </c>
      <c r="G1017" s="70">
        <v>4750</v>
      </c>
      <c r="H1017" s="70">
        <v>6.1428571428571432</v>
      </c>
      <c r="I1017" s="70">
        <v>2.2105263157894739</v>
      </c>
      <c r="J1017" s="274"/>
    </row>
    <row r="1018" spans="1:10" x14ac:dyDescent="0.25">
      <c r="A1018" s="70">
        <v>10500</v>
      </c>
      <c r="B1018" s="70">
        <v>10750</v>
      </c>
      <c r="C1018" s="70">
        <v>10000</v>
      </c>
      <c r="D1018" s="70">
        <v>27</v>
      </c>
      <c r="E1018" s="70">
        <v>51</v>
      </c>
      <c r="F1018" s="70">
        <v>4750</v>
      </c>
      <c r="G1018" s="70">
        <v>1750</v>
      </c>
      <c r="H1018" s="70">
        <v>2.1052631578947367</v>
      </c>
      <c r="I1018" s="70">
        <v>6.1428571428571432</v>
      </c>
      <c r="J1018" s="274"/>
    </row>
    <row r="1019" spans="1:10" x14ac:dyDescent="0.25">
      <c r="A1019" s="70">
        <v>10750</v>
      </c>
      <c r="B1019" s="70">
        <v>10000</v>
      </c>
      <c r="C1019" s="70">
        <v>9500</v>
      </c>
      <c r="D1019" s="70">
        <v>43</v>
      </c>
      <c r="E1019" s="70">
        <v>27</v>
      </c>
      <c r="F1019" s="70">
        <v>1750</v>
      </c>
      <c r="G1019" s="70">
        <v>4750</v>
      </c>
      <c r="H1019" s="70">
        <v>5.4285714285714288</v>
      </c>
      <c r="I1019" s="70">
        <v>2.1052631578947367</v>
      </c>
      <c r="J1019" s="274"/>
    </row>
    <row r="1020" spans="1:10" x14ac:dyDescent="0.25">
      <c r="A1020" s="70">
        <v>10000</v>
      </c>
      <c r="B1020" s="70">
        <v>9500</v>
      </c>
      <c r="C1020" s="70">
        <v>8500</v>
      </c>
      <c r="D1020" s="70">
        <v>40</v>
      </c>
      <c r="E1020" s="70">
        <v>43</v>
      </c>
      <c r="F1020" s="70">
        <v>2750</v>
      </c>
      <c r="G1020" s="70">
        <v>1750</v>
      </c>
      <c r="H1020" s="70">
        <v>3.0909090909090908</v>
      </c>
      <c r="I1020" s="70">
        <v>5.4285714285714288</v>
      </c>
      <c r="J1020" s="274"/>
    </row>
    <row r="1021" spans="1:10" x14ac:dyDescent="0.25">
      <c r="A1021" s="70">
        <v>9500</v>
      </c>
      <c r="B1021" s="70">
        <v>8500</v>
      </c>
      <c r="C1021" s="70">
        <v>8750</v>
      </c>
      <c r="D1021" s="70">
        <v>36</v>
      </c>
      <c r="E1021" s="70">
        <v>40</v>
      </c>
      <c r="F1021" s="70">
        <v>2750</v>
      </c>
      <c r="G1021" s="70">
        <v>2750</v>
      </c>
      <c r="H1021" s="70">
        <v>3.1818181818181817</v>
      </c>
      <c r="I1021" s="70">
        <v>3.0909090909090908</v>
      </c>
      <c r="J1021" s="274"/>
    </row>
    <row r="1022" spans="1:10" x14ac:dyDescent="0.25">
      <c r="A1022" s="70">
        <v>8500</v>
      </c>
      <c r="B1022" s="70">
        <v>8750</v>
      </c>
      <c r="C1022" s="70">
        <v>8250</v>
      </c>
      <c r="D1022" s="70">
        <v>36</v>
      </c>
      <c r="E1022" s="70">
        <v>36</v>
      </c>
      <c r="F1022" s="70">
        <v>2750</v>
      </c>
      <c r="G1022" s="70">
        <v>2750</v>
      </c>
      <c r="H1022" s="70">
        <v>3</v>
      </c>
      <c r="I1022" s="70">
        <v>3.1818181818181817</v>
      </c>
      <c r="J1022" s="274"/>
    </row>
    <row r="1023" spans="1:10" x14ac:dyDescent="0.25">
      <c r="A1023" s="70">
        <v>8750</v>
      </c>
      <c r="B1023" s="70">
        <v>8250</v>
      </c>
      <c r="C1023" s="70">
        <v>9250</v>
      </c>
      <c r="D1023" s="70">
        <v>38</v>
      </c>
      <c r="E1023" s="70">
        <v>36</v>
      </c>
      <c r="F1023" s="70">
        <v>2750</v>
      </c>
      <c r="G1023" s="70">
        <v>2750</v>
      </c>
      <c r="H1023" s="70">
        <v>3.3636363636363638</v>
      </c>
      <c r="I1023" s="70">
        <v>3</v>
      </c>
      <c r="J1023" s="274"/>
    </row>
    <row r="1024" spans="1:10" x14ac:dyDescent="0.25">
      <c r="A1024" s="70">
        <v>8250</v>
      </c>
      <c r="B1024" s="70">
        <v>9250</v>
      </c>
      <c r="C1024" s="70">
        <v>10000</v>
      </c>
      <c r="D1024" s="70">
        <v>40</v>
      </c>
      <c r="E1024" s="70">
        <v>38</v>
      </c>
      <c r="F1024" s="70">
        <v>2750</v>
      </c>
      <c r="G1024" s="70">
        <v>2750</v>
      </c>
      <c r="H1024" s="70">
        <v>3.6363636363636362</v>
      </c>
      <c r="I1024" s="70">
        <v>3.3636363636363638</v>
      </c>
      <c r="J1024" s="274"/>
    </row>
    <row r="1025" spans="1:10" x14ac:dyDescent="0.25">
      <c r="A1025" s="70">
        <v>9250</v>
      </c>
      <c r="B1025" s="70">
        <v>10000</v>
      </c>
      <c r="C1025" s="70">
        <v>9000</v>
      </c>
      <c r="D1025" s="70">
        <v>40</v>
      </c>
      <c r="E1025" s="70">
        <v>40</v>
      </c>
      <c r="F1025" s="70">
        <v>2750</v>
      </c>
      <c r="G1025" s="70">
        <v>2750</v>
      </c>
      <c r="H1025" s="70">
        <v>3.2727272727272729</v>
      </c>
      <c r="I1025" s="70">
        <v>3.6363636363636362</v>
      </c>
      <c r="J1025" s="274"/>
    </row>
    <row r="1026" spans="1:10" x14ac:dyDescent="0.25">
      <c r="A1026" s="70">
        <v>10000</v>
      </c>
      <c r="B1026" s="70">
        <v>9000</v>
      </c>
      <c r="C1026" s="70">
        <v>9250</v>
      </c>
      <c r="D1026" s="70">
        <v>36</v>
      </c>
      <c r="E1026" s="70">
        <v>40</v>
      </c>
      <c r="F1026" s="70">
        <v>3750</v>
      </c>
      <c r="G1026" s="70">
        <v>2750</v>
      </c>
      <c r="H1026" s="70">
        <v>2.4666666666666668</v>
      </c>
      <c r="I1026" s="70">
        <v>3.2727272727272729</v>
      </c>
      <c r="J1026" s="274"/>
    </row>
    <row r="1027" spans="1:10" x14ac:dyDescent="0.25">
      <c r="A1027" s="70">
        <v>9000</v>
      </c>
      <c r="B1027" s="70">
        <v>9250</v>
      </c>
      <c r="C1027" s="70">
        <v>9500</v>
      </c>
      <c r="D1027" s="70">
        <v>33</v>
      </c>
      <c r="E1027" s="70">
        <v>36</v>
      </c>
      <c r="F1027" s="70">
        <v>3750</v>
      </c>
      <c r="G1027" s="70">
        <v>3750</v>
      </c>
      <c r="H1027" s="70">
        <v>2.5333333333333332</v>
      </c>
      <c r="I1027" s="70">
        <v>2.4666666666666668</v>
      </c>
      <c r="J1027" s="274"/>
    </row>
    <row r="1028" spans="1:10" x14ac:dyDescent="0.25">
      <c r="A1028" s="70">
        <v>9250</v>
      </c>
      <c r="B1028" s="70">
        <v>9500</v>
      </c>
      <c r="C1028" s="70">
        <v>8500</v>
      </c>
      <c r="D1028" s="70">
        <v>30</v>
      </c>
      <c r="E1028" s="70">
        <v>33</v>
      </c>
      <c r="F1028" s="70">
        <v>3750</v>
      </c>
      <c r="G1028" s="70">
        <v>3750</v>
      </c>
      <c r="H1028" s="70">
        <v>2.2666666666666666</v>
      </c>
      <c r="I1028" s="70">
        <v>2.5333333333333332</v>
      </c>
      <c r="J1028" s="274"/>
    </row>
    <row r="1029" spans="1:10" x14ac:dyDescent="0.25">
      <c r="A1029" s="70">
        <v>9500</v>
      </c>
      <c r="B1029" s="70">
        <v>8500</v>
      </c>
      <c r="C1029" s="70">
        <v>8750</v>
      </c>
      <c r="D1029" s="70">
        <v>22</v>
      </c>
      <c r="E1029" s="70">
        <v>30</v>
      </c>
      <c r="F1029" s="70">
        <v>3750</v>
      </c>
      <c r="G1029" s="70">
        <v>3750</v>
      </c>
      <c r="H1029" s="70">
        <v>2.3333333333333335</v>
      </c>
      <c r="I1029" s="70">
        <v>2.2666666666666666</v>
      </c>
      <c r="J1029" s="274"/>
    </row>
    <row r="1030" spans="1:10" x14ac:dyDescent="0.25">
      <c r="A1030" s="70">
        <v>8500</v>
      </c>
      <c r="B1030" s="70">
        <v>8750</v>
      </c>
      <c r="C1030" s="70">
        <v>7500</v>
      </c>
      <c r="D1030" s="70">
        <v>26</v>
      </c>
      <c r="E1030" s="70">
        <v>22</v>
      </c>
      <c r="F1030" s="70">
        <v>2750</v>
      </c>
      <c r="G1030" s="70">
        <v>3750</v>
      </c>
      <c r="H1030" s="70">
        <v>2.7272727272727271</v>
      </c>
      <c r="I1030" s="70">
        <v>2.3333333333333335</v>
      </c>
      <c r="J1030" s="274"/>
    </row>
    <row r="1031" spans="1:10" x14ac:dyDescent="0.25">
      <c r="A1031" s="70">
        <v>8750</v>
      </c>
      <c r="B1031" s="70">
        <v>7500</v>
      </c>
      <c r="C1031" s="70">
        <v>10250</v>
      </c>
      <c r="D1031" s="70">
        <v>44</v>
      </c>
      <c r="E1031" s="70">
        <v>26</v>
      </c>
      <c r="F1031" s="70">
        <v>3750</v>
      </c>
      <c r="G1031" s="70">
        <v>2750</v>
      </c>
      <c r="H1031" s="70">
        <v>2.7333333333333334</v>
      </c>
      <c r="I1031" s="70">
        <v>2.7272727272727271</v>
      </c>
      <c r="J1031" s="274"/>
    </row>
    <row r="1032" spans="1:10" x14ac:dyDescent="0.25">
      <c r="A1032" s="70">
        <v>7500</v>
      </c>
      <c r="B1032" s="70">
        <v>10250</v>
      </c>
      <c r="C1032" s="70">
        <v>9250</v>
      </c>
      <c r="D1032" s="70">
        <v>34</v>
      </c>
      <c r="E1032" s="70">
        <v>44</v>
      </c>
      <c r="F1032" s="70">
        <v>1750</v>
      </c>
      <c r="G1032" s="70">
        <v>3750</v>
      </c>
      <c r="H1032" s="70">
        <v>5.2857142857142856</v>
      </c>
      <c r="I1032" s="70">
        <v>2.7333333333333334</v>
      </c>
      <c r="J1032" s="274"/>
    </row>
    <row r="1033" spans="1:10" x14ac:dyDescent="0.25">
      <c r="A1033" s="70">
        <v>10250</v>
      </c>
      <c r="B1033" s="70">
        <v>9250</v>
      </c>
      <c r="C1033" s="70">
        <v>9250</v>
      </c>
      <c r="D1033" s="70">
        <v>32</v>
      </c>
      <c r="E1033" s="70">
        <v>34</v>
      </c>
      <c r="F1033" s="70">
        <v>4750</v>
      </c>
      <c r="G1033" s="70">
        <v>1750</v>
      </c>
      <c r="H1033" s="70">
        <v>1.9473684210526316</v>
      </c>
      <c r="I1033" s="70">
        <v>5.2857142857142856</v>
      </c>
      <c r="J1033" s="274"/>
    </row>
    <row r="1034" spans="1:10" x14ac:dyDescent="0.25">
      <c r="A1034" s="70">
        <v>9250</v>
      </c>
      <c r="B1034" s="70">
        <v>9250</v>
      </c>
      <c r="C1034" s="70">
        <v>9750</v>
      </c>
      <c r="D1034" s="70">
        <v>42</v>
      </c>
      <c r="E1034" s="70">
        <v>32</v>
      </c>
      <c r="F1034" s="70">
        <v>4750</v>
      </c>
      <c r="G1034" s="70">
        <v>4750</v>
      </c>
      <c r="H1034" s="70">
        <v>2.0526315789473686</v>
      </c>
      <c r="I1034" s="70">
        <v>1.9473684210526316</v>
      </c>
      <c r="J1034" s="274"/>
    </row>
    <row r="1035" spans="1:10" x14ac:dyDescent="0.25">
      <c r="A1035" s="70">
        <v>9250</v>
      </c>
      <c r="B1035" s="70">
        <v>9750</v>
      </c>
      <c r="C1035" s="70">
        <v>11750</v>
      </c>
      <c r="D1035" s="70">
        <v>58</v>
      </c>
      <c r="E1035" s="70">
        <v>42</v>
      </c>
      <c r="F1035" s="70">
        <v>3750</v>
      </c>
      <c r="G1035" s="70">
        <v>4750</v>
      </c>
      <c r="H1035" s="70">
        <v>3.1333333333333333</v>
      </c>
      <c r="I1035" s="70">
        <v>2.0526315789473686</v>
      </c>
      <c r="J1035" s="274"/>
    </row>
    <row r="1036" spans="1:10" x14ac:dyDescent="0.25">
      <c r="A1036" s="70">
        <v>9750</v>
      </c>
      <c r="B1036" s="70">
        <v>11750</v>
      </c>
      <c r="C1036" s="70">
        <v>12000</v>
      </c>
      <c r="D1036" s="70">
        <v>56</v>
      </c>
      <c r="E1036" s="70">
        <v>58</v>
      </c>
      <c r="F1036" s="70">
        <v>3750</v>
      </c>
      <c r="G1036" s="70">
        <v>3750</v>
      </c>
      <c r="H1036" s="70">
        <v>3.2</v>
      </c>
      <c r="I1036" s="70">
        <v>3.1333333333333333</v>
      </c>
      <c r="J1036" s="274"/>
    </row>
    <row r="1037" spans="1:10" x14ac:dyDescent="0.25">
      <c r="A1037" s="70">
        <v>11750</v>
      </c>
      <c r="B1037" s="70">
        <v>12000</v>
      </c>
      <c r="C1037" s="70">
        <v>12250</v>
      </c>
      <c r="D1037" s="70">
        <v>48</v>
      </c>
      <c r="E1037" s="70">
        <v>56</v>
      </c>
      <c r="F1037" s="70">
        <v>3750</v>
      </c>
      <c r="G1037" s="70">
        <v>3750</v>
      </c>
      <c r="H1037" s="70">
        <v>3.2666666666666666</v>
      </c>
      <c r="I1037" s="70">
        <v>3.2</v>
      </c>
      <c r="J1037" s="274"/>
    </row>
    <row r="1038" spans="1:10" x14ac:dyDescent="0.25">
      <c r="A1038" s="70">
        <v>12000</v>
      </c>
      <c r="B1038" s="70">
        <v>12250</v>
      </c>
      <c r="C1038" s="70">
        <v>12000</v>
      </c>
      <c r="D1038" s="70">
        <v>36</v>
      </c>
      <c r="E1038" s="70">
        <v>48</v>
      </c>
      <c r="F1038" s="70">
        <v>6750</v>
      </c>
      <c r="G1038" s="70">
        <v>3750</v>
      </c>
      <c r="H1038" s="70">
        <v>1.7777777777777777</v>
      </c>
      <c r="I1038" s="70">
        <v>3.2666666666666666</v>
      </c>
      <c r="J1038" s="274"/>
    </row>
    <row r="1039" spans="1:10" x14ac:dyDescent="0.25">
      <c r="A1039" s="70">
        <v>12250</v>
      </c>
      <c r="B1039" s="70">
        <v>12000</v>
      </c>
      <c r="C1039" s="70">
        <v>11000</v>
      </c>
      <c r="D1039" s="70">
        <v>40</v>
      </c>
      <c r="E1039" s="70">
        <v>36</v>
      </c>
      <c r="F1039" s="70">
        <v>3750</v>
      </c>
      <c r="G1039" s="70">
        <v>6750</v>
      </c>
      <c r="H1039" s="70">
        <v>2.9333333333333331</v>
      </c>
      <c r="I1039" s="70">
        <v>1.7777777777777777</v>
      </c>
      <c r="J1039" s="274"/>
    </row>
    <row r="1040" spans="1:10" x14ac:dyDescent="0.25">
      <c r="A1040" s="70">
        <v>12000</v>
      </c>
      <c r="B1040" s="70">
        <v>11000</v>
      </c>
      <c r="C1040" s="70">
        <v>11000</v>
      </c>
      <c r="D1040" s="70">
        <v>51</v>
      </c>
      <c r="E1040" s="70">
        <v>40</v>
      </c>
      <c r="F1040" s="70">
        <v>2750</v>
      </c>
      <c r="G1040" s="70">
        <v>3750</v>
      </c>
      <c r="H1040" s="70">
        <v>4</v>
      </c>
      <c r="I1040" s="70">
        <v>2.9333333333333331</v>
      </c>
      <c r="J1040" s="274"/>
    </row>
    <row r="1041" spans="1:10" x14ac:dyDescent="0.25">
      <c r="A1041" s="70">
        <v>11000</v>
      </c>
      <c r="B1041" s="70">
        <v>11000</v>
      </c>
      <c r="C1041" s="70">
        <v>10500</v>
      </c>
      <c r="D1041" s="70">
        <v>50</v>
      </c>
      <c r="E1041" s="70">
        <v>51</v>
      </c>
      <c r="F1041" s="70">
        <v>5750</v>
      </c>
      <c r="G1041" s="70">
        <v>2750</v>
      </c>
      <c r="H1041" s="70">
        <v>1.826086956521739</v>
      </c>
      <c r="I1041" s="70">
        <v>4</v>
      </c>
      <c r="J1041" s="274"/>
    </row>
    <row r="1042" spans="1:10" x14ac:dyDescent="0.25">
      <c r="A1042" s="70">
        <v>11000</v>
      </c>
      <c r="B1042" s="70">
        <v>10500</v>
      </c>
      <c r="C1042" s="70">
        <v>11000</v>
      </c>
      <c r="D1042" s="70">
        <v>48</v>
      </c>
      <c r="E1042" s="70">
        <v>50</v>
      </c>
      <c r="F1042" s="70">
        <v>3750</v>
      </c>
      <c r="G1042" s="70">
        <v>5750</v>
      </c>
      <c r="H1042" s="70">
        <v>2.9333333333333331</v>
      </c>
      <c r="I1042" s="70">
        <v>1.826086956521739</v>
      </c>
      <c r="J1042" s="274"/>
    </row>
    <row r="1043" spans="1:10" x14ac:dyDescent="0.25">
      <c r="A1043" s="70">
        <v>10500</v>
      </c>
      <c r="B1043" s="70">
        <v>11000</v>
      </c>
      <c r="C1043" s="70">
        <v>11000</v>
      </c>
      <c r="D1043" s="70">
        <v>41</v>
      </c>
      <c r="E1043" s="70">
        <v>48</v>
      </c>
      <c r="F1043" s="70">
        <v>5750</v>
      </c>
      <c r="G1043" s="70">
        <v>3750</v>
      </c>
      <c r="H1043" s="70">
        <v>1.9130434782608696</v>
      </c>
      <c r="I1043" s="70">
        <v>2.9333333333333331</v>
      </c>
      <c r="J1043" s="274"/>
    </row>
    <row r="1044" spans="1:10" x14ac:dyDescent="0.25">
      <c r="A1044" s="70">
        <v>11000</v>
      </c>
      <c r="B1044" s="70">
        <v>11000</v>
      </c>
      <c r="C1044" s="70">
        <v>11250</v>
      </c>
      <c r="D1044" s="70">
        <v>54</v>
      </c>
      <c r="E1044" s="70">
        <v>41</v>
      </c>
      <c r="F1044" s="70">
        <v>4750</v>
      </c>
      <c r="G1044" s="70">
        <v>5750</v>
      </c>
      <c r="H1044" s="70">
        <v>2.3684210526315788</v>
      </c>
      <c r="I1044" s="70">
        <v>1.9130434782608696</v>
      </c>
      <c r="J1044" s="274"/>
    </row>
    <row r="1045" spans="1:10" x14ac:dyDescent="0.25">
      <c r="A1045" s="70">
        <v>11000</v>
      </c>
      <c r="B1045" s="70">
        <v>11250</v>
      </c>
      <c r="C1045" s="70">
        <v>11750</v>
      </c>
      <c r="D1045" s="70">
        <v>46</v>
      </c>
      <c r="E1045" s="70">
        <v>54</v>
      </c>
      <c r="F1045" s="70">
        <v>3750</v>
      </c>
      <c r="G1045" s="70">
        <v>4750</v>
      </c>
      <c r="H1045" s="70">
        <v>3.1333333333333333</v>
      </c>
      <c r="I1045" s="70">
        <v>2.3684210526315788</v>
      </c>
      <c r="J1045" s="274"/>
    </row>
    <row r="1046" spans="1:10" x14ac:dyDescent="0.25">
      <c r="A1046" s="70">
        <v>11250</v>
      </c>
      <c r="B1046" s="70">
        <v>11750</v>
      </c>
      <c r="C1046" s="70">
        <v>11250</v>
      </c>
      <c r="D1046" s="70">
        <v>29</v>
      </c>
      <c r="E1046" s="70">
        <v>46</v>
      </c>
      <c r="F1046" s="70">
        <v>3750</v>
      </c>
      <c r="G1046" s="70">
        <v>3750</v>
      </c>
      <c r="H1046" s="70">
        <v>3</v>
      </c>
      <c r="I1046" s="70">
        <v>3.1333333333333333</v>
      </c>
      <c r="J1046" s="274"/>
    </row>
    <row r="1047" spans="1:10" x14ac:dyDescent="0.25">
      <c r="A1047" s="70">
        <v>11750</v>
      </c>
      <c r="B1047" s="70">
        <v>11250</v>
      </c>
      <c r="C1047" s="70">
        <v>10500</v>
      </c>
      <c r="D1047" s="70">
        <v>22</v>
      </c>
      <c r="E1047" s="70">
        <v>29</v>
      </c>
      <c r="F1047" s="70">
        <v>5750</v>
      </c>
      <c r="G1047" s="70">
        <v>3750</v>
      </c>
      <c r="H1047" s="70">
        <v>1.826086956521739</v>
      </c>
      <c r="I1047" s="70">
        <v>3</v>
      </c>
      <c r="J1047" s="274"/>
    </row>
    <row r="1048" spans="1:10" x14ac:dyDescent="0.25">
      <c r="A1048" s="70">
        <v>11250</v>
      </c>
      <c r="B1048" s="70">
        <v>10500</v>
      </c>
      <c r="C1048" s="70">
        <v>6500</v>
      </c>
      <c r="D1048" s="70">
        <v>33</v>
      </c>
      <c r="E1048" s="70">
        <v>22</v>
      </c>
      <c r="F1048" s="70">
        <v>3750</v>
      </c>
      <c r="G1048" s="70">
        <v>5750</v>
      </c>
      <c r="H1048" s="70">
        <v>1.7333333333333334</v>
      </c>
      <c r="I1048" s="70">
        <v>1.826086956521739</v>
      </c>
      <c r="J1048" s="274"/>
    </row>
    <row r="1049" spans="1:10" x14ac:dyDescent="0.25">
      <c r="A1049" s="70">
        <v>10500</v>
      </c>
      <c r="B1049" s="70">
        <v>6500</v>
      </c>
      <c r="C1049" s="70">
        <v>8000</v>
      </c>
      <c r="D1049" s="70">
        <v>48</v>
      </c>
      <c r="E1049" s="70">
        <v>33</v>
      </c>
      <c r="F1049" s="70">
        <v>3750</v>
      </c>
      <c r="G1049" s="70">
        <v>3750</v>
      </c>
      <c r="H1049" s="70">
        <v>2.1333333333333333</v>
      </c>
      <c r="I1049" s="70">
        <v>1.7333333333333334</v>
      </c>
      <c r="J1049" s="274"/>
    </row>
    <row r="1050" spans="1:10" x14ac:dyDescent="0.25">
      <c r="A1050" s="70">
        <v>6500</v>
      </c>
      <c r="B1050" s="70">
        <v>8000</v>
      </c>
      <c r="C1050" s="70">
        <v>9250</v>
      </c>
      <c r="D1050" s="70">
        <v>56</v>
      </c>
      <c r="E1050" s="70">
        <v>48</v>
      </c>
      <c r="F1050" s="70">
        <v>2750</v>
      </c>
      <c r="G1050" s="70">
        <v>3750</v>
      </c>
      <c r="H1050" s="70">
        <v>3.3636363636363638</v>
      </c>
      <c r="I1050" s="70">
        <v>2.1333333333333333</v>
      </c>
      <c r="J1050" s="274"/>
    </row>
    <row r="1051" spans="1:10" x14ac:dyDescent="0.25">
      <c r="A1051" s="70">
        <v>8000</v>
      </c>
      <c r="B1051" s="70">
        <v>9250</v>
      </c>
      <c r="C1051" s="70">
        <v>11000</v>
      </c>
      <c r="D1051" s="70">
        <v>54</v>
      </c>
      <c r="E1051" s="70">
        <v>56</v>
      </c>
      <c r="F1051" s="70">
        <v>2750</v>
      </c>
      <c r="G1051" s="70">
        <v>2750</v>
      </c>
      <c r="H1051" s="70">
        <v>4</v>
      </c>
      <c r="I1051" s="70">
        <v>3.3636363636363638</v>
      </c>
      <c r="J1051" s="274"/>
    </row>
    <row r="1052" spans="1:10" x14ac:dyDescent="0.25">
      <c r="A1052" s="70">
        <v>9250</v>
      </c>
      <c r="B1052" s="70">
        <v>11000</v>
      </c>
      <c r="C1052" s="70">
        <v>11000</v>
      </c>
      <c r="D1052" s="70">
        <v>55</v>
      </c>
      <c r="E1052" s="70">
        <v>54</v>
      </c>
      <c r="F1052" s="70">
        <v>1750</v>
      </c>
      <c r="G1052" s="70">
        <v>2750</v>
      </c>
      <c r="H1052" s="70">
        <v>6.2857142857142856</v>
      </c>
      <c r="I1052" s="70">
        <v>4</v>
      </c>
      <c r="J1052" s="274"/>
    </row>
    <row r="1053" spans="1:10" x14ac:dyDescent="0.25">
      <c r="A1053" s="70">
        <v>11000</v>
      </c>
      <c r="B1053" s="70">
        <v>11000</v>
      </c>
      <c r="C1053" s="70">
        <v>11250</v>
      </c>
      <c r="D1053" s="70">
        <v>59</v>
      </c>
      <c r="E1053" s="70">
        <v>55</v>
      </c>
      <c r="F1053" s="70">
        <v>5750</v>
      </c>
      <c r="G1053" s="70">
        <v>1750</v>
      </c>
      <c r="H1053" s="70">
        <v>1.9565217391304348</v>
      </c>
      <c r="I1053" s="70">
        <v>6.2857142857142856</v>
      </c>
      <c r="J1053" s="274"/>
    </row>
    <row r="1054" spans="1:10" x14ac:dyDescent="0.25">
      <c r="A1054" s="70">
        <v>11000</v>
      </c>
      <c r="B1054" s="70">
        <v>11250</v>
      </c>
      <c r="C1054" s="70">
        <v>11000</v>
      </c>
      <c r="D1054" s="70">
        <v>51</v>
      </c>
      <c r="E1054" s="70">
        <v>59</v>
      </c>
      <c r="F1054" s="70">
        <v>3750</v>
      </c>
      <c r="G1054" s="70">
        <v>5750</v>
      </c>
      <c r="H1054" s="70">
        <v>2.9333333333333331</v>
      </c>
      <c r="I1054" s="70">
        <v>1.9565217391304348</v>
      </c>
      <c r="J1054" s="274"/>
    </row>
    <row r="1055" spans="1:10" x14ac:dyDescent="0.25">
      <c r="A1055" s="70">
        <v>11250</v>
      </c>
      <c r="B1055" s="70">
        <v>11000</v>
      </c>
      <c r="C1055" s="70">
        <v>11750</v>
      </c>
      <c r="D1055" s="70">
        <v>51</v>
      </c>
      <c r="E1055" s="70">
        <v>51</v>
      </c>
      <c r="F1055" s="70">
        <v>5750</v>
      </c>
      <c r="G1055" s="70">
        <v>3750</v>
      </c>
      <c r="H1055" s="70">
        <v>2.0434782608695654</v>
      </c>
      <c r="I1055" s="70">
        <v>2.9333333333333331</v>
      </c>
      <c r="J1055" s="274"/>
    </row>
    <row r="1056" spans="1:10" x14ac:dyDescent="0.25">
      <c r="A1056" s="70">
        <v>11000</v>
      </c>
      <c r="B1056" s="70">
        <v>11750</v>
      </c>
      <c r="C1056" s="70">
        <v>12000</v>
      </c>
      <c r="D1056" s="70">
        <v>59</v>
      </c>
      <c r="E1056" s="70">
        <v>51</v>
      </c>
      <c r="F1056" s="70">
        <v>5750</v>
      </c>
      <c r="G1056" s="70">
        <v>5750</v>
      </c>
      <c r="H1056" s="70">
        <v>2.0869565217391304</v>
      </c>
      <c r="I1056" s="70">
        <v>2.0434782608695654</v>
      </c>
      <c r="J1056" s="274"/>
    </row>
    <row r="1057" spans="1:10" x14ac:dyDescent="0.25">
      <c r="A1057" s="70">
        <v>11750</v>
      </c>
      <c r="B1057" s="70">
        <v>12000</v>
      </c>
      <c r="C1057" s="70">
        <v>11750</v>
      </c>
      <c r="D1057" s="70">
        <v>69</v>
      </c>
      <c r="E1057" s="70">
        <v>59</v>
      </c>
      <c r="F1057" s="70">
        <v>4750</v>
      </c>
      <c r="G1057" s="70">
        <v>5750</v>
      </c>
      <c r="H1057" s="70">
        <v>2.4736842105263159</v>
      </c>
      <c r="I1057" s="70">
        <v>2.0869565217391304</v>
      </c>
      <c r="J1057" s="274"/>
    </row>
    <row r="1058" spans="1:10" x14ac:dyDescent="0.25">
      <c r="A1058" s="70">
        <v>12000</v>
      </c>
      <c r="B1058" s="70">
        <v>11750</v>
      </c>
      <c r="C1058" s="70">
        <v>12000</v>
      </c>
      <c r="D1058" s="70">
        <v>65</v>
      </c>
      <c r="E1058" s="70">
        <v>69</v>
      </c>
      <c r="F1058" s="70">
        <v>2750</v>
      </c>
      <c r="G1058" s="70">
        <v>4750</v>
      </c>
      <c r="H1058" s="70">
        <v>4.3636363636363633</v>
      </c>
      <c r="I1058" s="70">
        <v>2.4736842105263159</v>
      </c>
      <c r="J1058" s="274"/>
    </row>
    <row r="1059" spans="1:10" x14ac:dyDescent="0.25">
      <c r="A1059" s="70">
        <v>11750</v>
      </c>
      <c r="B1059" s="70">
        <v>12000</v>
      </c>
      <c r="C1059" s="70">
        <v>11250</v>
      </c>
      <c r="D1059" s="70">
        <v>62</v>
      </c>
      <c r="E1059" s="70">
        <v>65</v>
      </c>
      <c r="F1059" s="70">
        <v>5750</v>
      </c>
      <c r="G1059" s="70">
        <v>2750</v>
      </c>
      <c r="H1059" s="70">
        <v>1.9565217391304348</v>
      </c>
      <c r="I1059" s="70">
        <v>4.3636363636363633</v>
      </c>
      <c r="J1059" s="274"/>
    </row>
    <row r="1060" spans="1:10" x14ac:dyDescent="0.25">
      <c r="A1060" s="70">
        <v>12000</v>
      </c>
      <c r="B1060" s="70">
        <v>11250</v>
      </c>
      <c r="C1060" s="70">
        <v>12000</v>
      </c>
      <c r="D1060" s="70">
        <v>52</v>
      </c>
      <c r="E1060" s="70">
        <v>62</v>
      </c>
      <c r="F1060" s="70">
        <v>3750</v>
      </c>
      <c r="G1060" s="70">
        <v>5750</v>
      </c>
      <c r="H1060" s="70">
        <v>3.2</v>
      </c>
      <c r="I1060" s="70">
        <v>1.9565217391304348</v>
      </c>
      <c r="J1060" s="274"/>
    </row>
    <row r="1061" spans="1:10" x14ac:dyDescent="0.25">
      <c r="A1061" s="70">
        <v>11250</v>
      </c>
      <c r="B1061" s="70">
        <v>12000</v>
      </c>
      <c r="C1061" s="70">
        <v>12250</v>
      </c>
      <c r="D1061" s="70">
        <v>59</v>
      </c>
      <c r="E1061" s="70">
        <v>52</v>
      </c>
      <c r="F1061" s="70">
        <v>3750</v>
      </c>
      <c r="G1061" s="70">
        <v>3750</v>
      </c>
      <c r="H1061" s="70">
        <v>3.2666666666666666</v>
      </c>
      <c r="I1061" s="70">
        <v>3.2</v>
      </c>
      <c r="J1061" s="274"/>
    </row>
    <row r="1062" spans="1:10" x14ac:dyDescent="0.25">
      <c r="A1062" s="70">
        <v>12000</v>
      </c>
      <c r="B1062" s="70">
        <v>12250</v>
      </c>
      <c r="C1062" s="70">
        <v>12750</v>
      </c>
      <c r="D1062" s="70">
        <v>60</v>
      </c>
      <c r="E1062" s="70">
        <v>59</v>
      </c>
      <c r="F1062" s="70">
        <v>4750</v>
      </c>
      <c r="G1062" s="70">
        <v>3750</v>
      </c>
      <c r="H1062" s="70">
        <v>2.6842105263157894</v>
      </c>
      <c r="I1062" s="70">
        <v>3.2666666666666666</v>
      </c>
      <c r="J1062" s="274"/>
    </row>
    <row r="1063" spans="1:10" x14ac:dyDescent="0.25">
      <c r="A1063" s="70">
        <v>12250</v>
      </c>
      <c r="B1063" s="70">
        <v>12750</v>
      </c>
      <c r="C1063" s="70">
        <v>12000</v>
      </c>
      <c r="D1063" s="70">
        <v>61</v>
      </c>
      <c r="E1063" s="70">
        <v>60</v>
      </c>
      <c r="F1063" s="70">
        <v>6750</v>
      </c>
      <c r="G1063" s="70">
        <v>4750</v>
      </c>
      <c r="H1063" s="70">
        <v>1.7777777777777777</v>
      </c>
      <c r="I1063" s="70">
        <v>2.6842105263157894</v>
      </c>
      <c r="J1063" s="274"/>
    </row>
    <row r="1064" spans="1:10" x14ac:dyDescent="0.25">
      <c r="A1064" s="70">
        <v>12750</v>
      </c>
      <c r="B1064" s="70">
        <v>12000</v>
      </c>
      <c r="C1064" s="70">
        <v>12750</v>
      </c>
      <c r="D1064" s="70">
        <v>62</v>
      </c>
      <c r="E1064" s="70">
        <v>61</v>
      </c>
      <c r="F1064" s="70">
        <v>3750</v>
      </c>
      <c r="G1064" s="70">
        <v>6750</v>
      </c>
      <c r="H1064" s="70">
        <v>3.4</v>
      </c>
      <c r="I1064" s="70">
        <v>1.7777777777777777</v>
      </c>
      <c r="J1064" s="274"/>
    </row>
    <row r="1065" spans="1:10" x14ac:dyDescent="0.25">
      <c r="A1065" s="70">
        <v>12000</v>
      </c>
      <c r="B1065" s="70">
        <v>12750</v>
      </c>
      <c r="C1065" s="70">
        <v>12500</v>
      </c>
      <c r="D1065" s="70">
        <v>49</v>
      </c>
      <c r="E1065" s="70">
        <v>62</v>
      </c>
      <c r="F1065" s="70">
        <v>4750</v>
      </c>
      <c r="G1065" s="70">
        <v>3750</v>
      </c>
      <c r="H1065" s="70">
        <v>2.6315789473684212</v>
      </c>
      <c r="I1065" s="70">
        <v>3.4</v>
      </c>
      <c r="J1065" s="274"/>
    </row>
    <row r="1066" spans="1:10" x14ac:dyDescent="0.25">
      <c r="A1066" s="70">
        <v>12750</v>
      </c>
      <c r="B1066" s="70">
        <v>12500</v>
      </c>
      <c r="C1066" s="70">
        <v>10750</v>
      </c>
      <c r="D1066" s="70">
        <v>56</v>
      </c>
      <c r="E1066" s="70">
        <v>49</v>
      </c>
      <c r="F1066" s="70">
        <v>4750</v>
      </c>
      <c r="G1066" s="70">
        <v>4750</v>
      </c>
      <c r="H1066" s="70">
        <v>2.263157894736842</v>
      </c>
      <c r="I1066" s="70">
        <v>2.6315789473684212</v>
      </c>
      <c r="J1066" s="274"/>
    </row>
    <row r="1067" spans="1:10" x14ac:dyDescent="0.25">
      <c r="A1067" s="70">
        <v>12500</v>
      </c>
      <c r="B1067" s="70">
        <v>10750</v>
      </c>
      <c r="C1067" s="70">
        <v>11500</v>
      </c>
      <c r="D1067" s="70">
        <v>58</v>
      </c>
      <c r="E1067" s="70">
        <v>56</v>
      </c>
      <c r="F1067" s="70">
        <v>3750</v>
      </c>
      <c r="G1067" s="70">
        <v>4750</v>
      </c>
      <c r="H1067" s="70">
        <v>3.0666666666666669</v>
      </c>
      <c r="I1067" s="70">
        <v>2.263157894736842</v>
      </c>
      <c r="J1067" s="274"/>
    </row>
    <row r="1068" spans="1:10" x14ac:dyDescent="0.25">
      <c r="A1068" s="70">
        <v>10750</v>
      </c>
      <c r="B1068" s="70">
        <v>11500</v>
      </c>
      <c r="C1068" s="70">
        <v>12000</v>
      </c>
      <c r="D1068" s="70">
        <v>50</v>
      </c>
      <c r="E1068" s="70">
        <v>58</v>
      </c>
      <c r="F1068" s="70">
        <v>4750</v>
      </c>
      <c r="G1068" s="70">
        <v>3750</v>
      </c>
      <c r="H1068" s="70">
        <v>2.5263157894736841</v>
      </c>
      <c r="I1068" s="70">
        <v>3.0666666666666669</v>
      </c>
      <c r="J1068" s="274"/>
    </row>
    <row r="1069" spans="1:10" x14ac:dyDescent="0.25">
      <c r="A1069" s="70">
        <v>11500</v>
      </c>
      <c r="B1069" s="70">
        <v>12000</v>
      </c>
      <c r="C1069" s="70">
        <v>11250</v>
      </c>
      <c r="D1069" s="70">
        <v>50</v>
      </c>
      <c r="E1069" s="70">
        <v>50</v>
      </c>
      <c r="F1069" s="70">
        <v>3750</v>
      </c>
      <c r="G1069" s="70">
        <v>4750</v>
      </c>
      <c r="H1069" s="70">
        <v>3</v>
      </c>
      <c r="I1069" s="70">
        <v>2.5263157894736841</v>
      </c>
      <c r="J1069" s="274"/>
    </row>
    <row r="1070" spans="1:10" x14ac:dyDescent="0.25">
      <c r="A1070" s="70">
        <v>12000</v>
      </c>
      <c r="B1070" s="70">
        <v>11250</v>
      </c>
      <c r="C1070" s="70">
        <v>12000</v>
      </c>
      <c r="D1070" s="70">
        <v>44</v>
      </c>
      <c r="E1070" s="70">
        <v>50</v>
      </c>
      <c r="F1070" s="70">
        <v>5750</v>
      </c>
      <c r="G1070" s="70">
        <v>3750</v>
      </c>
      <c r="H1070" s="70">
        <v>2.0869565217391304</v>
      </c>
      <c r="I1070" s="70">
        <v>3</v>
      </c>
      <c r="J1070" s="274"/>
    </row>
    <row r="1071" spans="1:10" x14ac:dyDescent="0.25">
      <c r="A1071" s="70">
        <v>11250</v>
      </c>
      <c r="B1071" s="70">
        <v>12000</v>
      </c>
      <c r="C1071" s="70">
        <v>11750</v>
      </c>
      <c r="D1071" s="70">
        <v>38</v>
      </c>
      <c r="E1071" s="70">
        <v>44</v>
      </c>
      <c r="F1071" s="70">
        <v>3750</v>
      </c>
      <c r="G1071" s="70">
        <v>5750</v>
      </c>
      <c r="H1071" s="70">
        <v>3.1333333333333333</v>
      </c>
      <c r="I1071" s="70">
        <v>2.0869565217391304</v>
      </c>
      <c r="J1071" s="274"/>
    </row>
    <row r="1072" spans="1:10" x14ac:dyDescent="0.25">
      <c r="A1072" s="70">
        <v>12000</v>
      </c>
      <c r="B1072" s="70">
        <v>11750</v>
      </c>
      <c r="C1072" s="70">
        <v>12500</v>
      </c>
      <c r="D1072" s="70">
        <v>37</v>
      </c>
      <c r="E1072" s="70">
        <v>38</v>
      </c>
      <c r="F1072" s="70">
        <v>6750</v>
      </c>
      <c r="G1072" s="70">
        <v>3750</v>
      </c>
      <c r="H1072" s="70">
        <v>1.8518518518518519</v>
      </c>
      <c r="I1072" s="70">
        <v>3.1333333333333333</v>
      </c>
      <c r="J1072" s="274"/>
    </row>
    <row r="1073" spans="1:10" x14ac:dyDescent="0.25">
      <c r="A1073" s="70">
        <v>11750</v>
      </c>
      <c r="B1073" s="70">
        <v>12500</v>
      </c>
      <c r="C1073" s="70">
        <v>12000</v>
      </c>
      <c r="D1073" s="70">
        <v>38</v>
      </c>
      <c r="E1073" s="70">
        <v>37</v>
      </c>
      <c r="F1073" s="70">
        <v>4750</v>
      </c>
      <c r="G1073" s="70">
        <v>6750</v>
      </c>
      <c r="H1073" s="70">
        <v>2.5263157894736841</v>
      </c>
      <c r="I1073" s="70">
        <v>1.8518518518518519</v>
      </c>
      <c r="J1073" s="274"/>
    </row>
    <row r="1074" spans="1:10" x14ac:dyDescent="0.25">
      <c r="A1074" s="70">
        <v>12500</v>
      </c>
      <c r="B1074" s="70">
        <v>12000</v>
      </c>
      <c r="C1074" s="70">
        <v>12500</v>
      </c>
      <c r="D1074" s="70">
        <v>42</v>
      </c>
      <c r="E1074" s="70">
        <v>38</v>
      </c>
      <c r="F1074" s="70">
        <v>6750</v>
      </c>
      <c r="G1074" s="70">
        <v>4750</v>
      </c>
      <c r="H1074" s="70">
        <v>1.8518518518518519</v>
      </c>
      <c r="I1074" s="70">
        <v>2.5263157894736841</v>
      </c>
      <c r="J1074" s="274"/>
    </row>
    <row r="1075" spans="1:10" x14ac:dyDescent="0.25">
      <c r="A1075" s="70">
        <v>12000</v>
      </c>
      <c r="B1075" s="70">
        <v>12500</v>
      </c>
      <c r="C1075" s="70">
        <v>11500</v>
      </c>
      <c r="D1075" s="70">
        <v>35</v>
      </c>
      <c r="E1075" s="70">
        <v>42</v>
      </c>
      <c r="F1075" s="70">
        <v>5750</v>
      </c>
      <c r="G1075" s="70">
        <v>6750</v>
      </c>
      <c r="H1075" s="70">
        <v>2</v>
      </c>
      <c r="I1075" s="70">
        <v>1.8518518518518519</v>
      </c>
      <c r="J1075" s="274"/>
    </row>
    <row r="1076" spans="1:10" x14ac:dyDescent="0.25">
      <c r="A1076" s="70">
        <v>12500</v>
      </c>
      <c r="B1076" s="70">
        <v>11500</v>
      </c>
      <c r="C1076" s="70">
        <v>11750</v>
      </c>
      <c r="D1076" s="70">
        <v>29</v>
      </c>
      <c r="E1076" s="70">
        <v>35</v>
      </c>
      <c r="F1076" s="70">
        <v>4750</v>
      </c>
      <c r="G1076" s="70">
        <v>5750</v>
      </c>
      <c r="H1076" s="70">
        <v>2.4736842105263159</v>
      </c>
      <c r="I1076" s="70">
        <v>2</v>
      </c>
      <c r="J1076" s="274"/>
    </row>
    <row r="1077" spans="1:10" x14ac:dyDescent="0.25">
      <c r="A1077" s="70">
        <v>11500</v>
      </c>
      <c r="B1077" s="70">
        <v>11750</v>
      </c>
      <c r="C1077" s="70">
        <v>11000</v>
      </c>
      <c r="D1077" s="70">
        <v>26</v>
      </c>
      <c r="E1077" s="70">
        <v>29</v>
      </c>
      <c r="F1077" s="70">
        <v>4750</v>
      </c>
      <c r="G1077" s="70">
        <v>4750</v>
      </c>
      <c r="H1077" s="70">
        <v>2.3157894736842106</v>
      </c>
      <c r="I1077" s="70">
        <v>2.4736842105263159</v>
      </c>
      <c r="J1077" s="274"/>
    </row>
    <row r="1078" spans="1:10" x14ac:dyDescent="0.25">
      <c r="A1078" s="70">
        <v>11750</v>
      </c>
      <c r="B1078" s="70">
        <v>11000</v>
      </c>
      <c r="C1078" s="70">
        <v>5000</v>
      </c>
      <c r="D1078" s="70">
        <v>24</v>
      </c>
      <c r="E1078" s="70">
        <v>26</v>
      </c>
      <c r="F1078" s="70">
        <v>4750</v>
      </c>
      <c r="G1078" s="70">
        <v>4750</v>
      </c>
      <c r="H1078" s="70">
        <v>1.0526315789473684</v>
      </c>
      <c r="I1078" s="70">
        <v>2.3157894736842106</v>
      </c>
      <c r="J1078" s="274"/>
    </row>
    <row r="1079" spans="1:10" x14ac:dyDescent="0.25">
      <c r="A1079" s="70">
        <v>11000</v>
      </c>
      <c r="B1079" s="70">
        <v>5000</v>
      </c>
      <c r="C1079" s="70">
        <v>8000</v>
      </c>
      <c r="D1079" s="70">
        <v>54</v>
      </c>
      <c r="E1079" s="70">
        <v>24</v>
      </c>
      <c r="F1079" s="70">
        <v>3750</v>
      </c>
      <c r="G1079" s="70">
        <v>4750</v>
      </c>
      <c r="H1079" s="70">
        <v>2.1333333333333333</v>
      </c>
      <c r="I1079" s="70">
        <v>1.0526315789473684</v>
      </c>
      <c r="J1079" s="274"/>
    </row>
    <row r="1080" spans="1:10" x14ac:dyDescent="0.25">
      <c r="A1080" s="70">
        <v>5000</v>
      </c>
      <c r="B1080" s="70">
        <v>8000</v>
      </c>
      <c r="C1080" s="70">
        <v>10250</v>
      </c>
      <c r="D1080" s="70">
        <v>49</v>
      </c>
      <c r="E1080" s="70">
        <v>54</v>
      </c>
      <c r="F1080" s="70">
        <v>2750</v>
      </c>
      <c r="G1080" s="70">
        <v>3750</v>
      </c>
      <c r="H1080" s="70">
        <v>3.7272727272727271</v>
      </c>
      <c r="I1080" s="70">
        <v>2.1333333333333333</v>
      </c>
      <c r="J1080" s="274"/>
    </row>
    <row r="1081" spans="1:10" x14ac:dyDescent="0.25">
      <c r="A1081" s="70">
        <v>8000</v>
      </c>
      <c r="B1081" s="70">
        <v>10250</v>
      </c>
      <c r="C1081" s="70">
        <v>10500</v>
      </c>
      <c r="D1081" s="70">
        <v>47</v>
      </c>
      <c r="E1081" s="70">
        <v>49</v>
      </c>
      <c r="F1081" s="70">
        <v>3750</v>
      </c>
      <c r="G1081" s="70">
        <v>2750</v>
      </c>
      <c r="H1081" s="70">
        <v>2.8</v>
      </c>
      <c r="I1081" s="70">
        <v>3.7272727272727271</v>
      </c>
      <c r="J1081" s="274"/>
    </row>
    <row r="1082" spans="1:10" x14ac:dyDescent="0.25">
      <c r="A1082" s="70">
        <v>10250</v>
      </c>
      <c r="B1082" s="70">
        <v>10500</v>
      </c>
      <c r="C1082" s="70">
        <v>9500</v>
      </c>
      <c r="D1082" s="70">
        <v>43</v>
      </c>
      <c r="E1082" s="70">
        <v>47</v>
      </c>
      <c r="F1082" s="70">
        <v>2750</v>
      </c>
      <c r="G1082" s="70">
        <v>3750</v>
      </c>
      <c r="H1082" s="70">
        <v>3.4545454545454546</v>
      </c>
      <c r="I1082" s="70">
        <v>2.8</v>
      </c>
      <c r="J1082" s="274"/>
    </row>
    <row r="1083" spans="1:10" x14ac:dyDescent="0.25">
      <c r="A1083" s="70">
        <v>10500</v>
      </c>
      <c r="B1083" s="70">
        <v>9500</v>
      </c>
      <c r="C1083" s="70">
        <v>10500</v>
      </c>
      <c r="D1083" s="70">
        <v>50</v>
      </c>
      <c r="E1083" s="70">
        <v>43</v>
      </c>
      <c r="F1083" s="70">
        <v>2750</v>
      </c>
      <c r="G1083" s="70">
        <v>2750</v>
      </c>
      <c r="H1083" s="70">
        <v>3.8181818181818183</v>
      </c>
      <c r="I1083" s="70">
        <v>3.4545454545454546</v>
      </c>
      <c r="J1083" s="274"/>
    </row>
    <row r="1084" spans="1:10" x14ac:dyDescent="0.25">
      <c r="A1084" s="70">
        <v>9500</v>
      </c>
      <c r="B1084" s="70">
        <v>10500</v>
      </c>
      <c r="C1084" s="70">
        <v>9500</v>
      </c>
      <c r="D1084" s="70">
        <v>37</v>
      </c>
      <c r="E1084" s="70">
        <v>50</v>
      </c>
      <c r="F1084" s="70">
        <v>5750</v>
      </c>
      <c r="G1084" s="70">
        <v>2750</v>
      </c>
      <c r="H1084" s="70">
        <v>1.6521739130434783</v>
      </c>
      <c r="I1084" s="70">
        <v>3.8181818181818183</v>
      </c>
      <c r="J1084" s="274"/>
    </row>
    <row r="1085" spans="1:10" x14ac:dyDescent="0.25">
      <c r="A1085" s="70">
        <v>10500</v>
      </c>
      <c r="B1085" s="70">
        <v>9500</v>
      </c>
      <c r="C1085" s="70">
        <v>9500</v>
      </c>
      <c r="D1085" s="70">
        <v>43</v>
      </c>
      <c r="E1085" s="70">
        <v>37</v>
      </c>
      <c r="F1085" s="70">
        <v>3750</v>
      </c>
      <c r="G1085" s="70">
        <v>5750</v>
      </c>
      <c r="H1085" s="70">
        <v>2.5333333333333332</v>
      </c>
      <c r="I1085" s="70">
        <v>1.6521739130434783</v>
      </c>
      <c r="J1085" s="274"/>
    </row>
    <row r="1086" spans="1:10" x14ac:dyDescent="0.25">
      <c r="A1086" s="70">
        <v>9500</v>
      </c>
      <c r="B1086" s="70">
        <v>9500</v>
      </c>
      <c r="C1086" s="70">
        <v>8750</v>
      </c>
      <c r="D1086" s="70">
        <v>34</v>
      </c>
      <c r="E1086" s="70">
        <v>43</v>
      </c>
      <c r="F1086" s="70">
        <v>2750</v>
      </c>
      <c r="G1086" s="70">
        <v>3750</v>
      </c>
      <c r="H1086" s="70">
        <v>3.1818181818181817</v>
      </c>
      <c r="I1086" s="70">
        <v>2.5333333333333332</v>
      </c>
      <c r="J1086" s="274"/>
    </row>
    <row r="1087" spans="1:10" x14ac:dyDescent="0.25">
      <c r="A1087" s="70">
        <v>9500</v>
      </c>
      <c r="B1087" s="70">
        <v>8750</v>
      </c>
      <c r="C1087" s="70">
        <v>8750</v>
      </c>
      <c r="D1087" s="70">
        <v>30</v>
      </c>
      <c r="E1087" s="70">
        <v>34</v>
      </c>
      <c r="F1087" s="70">
        <v>3750</v>
      </c>
      <c r="G1087" s="70">
        <v>2750</v>
      </c>
      <c r="H1087" s="70">
        <v>2.3333333333333335</v>
      </c>
      <c r="I1087" s="70">
        <v>3.1818181818181817</v>
      </c>
      <c r="J1087" s="274"/>
    </row>
    <row r="1088" spans="1:10" x14ac:dyDescent="0.25">
      <c r="A1088" s="70">
        <v>8750</v>
      </c>
      <c r="B1088" s="70">
        <v>8750</v>
      </c>
      <c r="C1088" s="70">
        <v>8000</v>
      </c>
      <c r="D1088" s="70">
        <v>26</v>
      </c>
      <c r="E1088" s="70">
        <v>30</v>
      </c>
      <c r="F1088" s="70">
        <v>3750</v>
      </c>
      <c r="G1088" s="70">
        <v>3750</v>
      </c>
      <c r="H1088" s="70">
        <v>2.1333333333333333</v>
      </c>
      <c r="I1088" s="70">
        <v>2.3333333333333335</v>
      </c>
      <c r="J1088" s="274"/>
    </row>
    <row r="1089" spans="1:10" x14ac:dyDescent="0.25">
      <c r="A1089" s="70">
        <v>8750</v>
      </c>
      <c r="B1089" s="70">
        <v>8000</v>
      </c>
      <c r="C1089" s="70">
        <v>6750</v>
      </c>
      <c r="D1089" s="70">
        <v>31</v>
      </c>
      <c r="E1089" s="70">
        <v>26</v>
      </c>
      <c r="F1089" s="70">
        <v>5750</v>
      </c>
      <c r="G1089" s="70">
        <v>3750</v>
      </c>
      <c r="H1089" s="70">
        <v>1.173913043478261</v>
      </c>
      <c r="I1089" s="70">
        <v>2.1333333333333333</v>
      </c>
      <c r="J1089" s="274"/>
    </row>
    <row r="1090" spans="1:10" x14ac:dyDescent="0.25">
      <c r="A1090" s="70">
        <v>8000</v>
      </c>
      <c r="B1090" s="70">
        <v>6750</v>
      </c>
      <c r="C1090" s="70">
        <v>8000</v>
      </c>
      <c r="D1090" s="70">
        <v>49</v>
      </c>
      <c r="E1090" s="70">
        <v>31</v>
      </c>
      <c r="F1090" s="70">
        <v>1750</v>
      </c>
      <c r="G1090" s="70">
        <v>5750</v>
      </c>
      <c r="H1090" s="70">
        <v>4.5714285714285712</v>
      </c>
      <c r="I1090" s="70">
        <v>1.173913043478261</v>
      </c>
      <c r="J1090" s="274"/>
    </row>
    <row r="1091" spans="1:10" x14ac:dyDescent="0.25">
      <c r="A1091" s="70">
        <v>6750</v>
      </c>
      <c r="B1091" s="70">
        <v>8000</v>
      </c>
      <c r="C1091" s="70">
        <v>8250</v>
      </c>
      <c r="D1091" s="70">
        <v>46</v>
      </c>
      <c r="E1091" s="70">
        <v>49</v>
      </c>
      <c r="F1091" s="70">
        <v>2750</v>
      </c>
      <c r="G1091" s="70">
        <v>1750</v>
      </c>
      <c r="H1091" s="70">
        <v>3</v>
      </c>
      <c r="I1091" s="70">
        <v>4.5714285714285712</v>
      </c>
      <c r="J1091" s="274"/>
    </row>
    <row r="1092" spans="1:10" x14ac:dyDescent="0.25">
      <c r="A1092" s="70">
        <v>8000</v>
      </c>
      <c r="B1092" s="70">
        <v>8250</v>
      </c>
      <c r="C1092" s="70">
        <v>9750</v>
      </c>
      <c r="D1092" s="70">
        <v>53</v>
      </c>
      <c r="E1092" s="70">
        <v>46</v>
      </c>
      <c r="F1092" s="70">
        <v>4750</v>
      </c>
      <c r="G1092" s="70">
        <v>2750</v>
      </c>
      <c r="H1092" s="70">
        <v>2.0526315789473686</v>
      </c>
      <c r="I1092" s="70">
        <v>3</v>
      </c>
      <c r="J1092" s="274"/>
    </row>
    <row r="1093" spans="1:10" x14ac:dyDescent="0.25">
      <c r="A1093" s="70">
        <v>8250</v>
      </c>
      <c r="B1093" s="70">
        <v>9750</v>
      </c>
      <c r="C1093" s="70">
        <v>9500</v>
      </c>
      <c r="D1093" s="70">
        <v>44</v>
      </c>
      <c r="E1093" s="70">
        <v>53</v>
      </c>
      <c r="F1093" s="70">
        <v>4750</v>
      </c>
      <c r="G1093" s="70">
        <v>4750</v>
      </c>
      <c r="H1093" s="70">
        <v>2</v>
      </c>
      <c r="I1093" s="70">
        <v>2.0526315789473686</v>
      </c>
      <c r="J1093" s="274"/>
    </row>
    <row r="1094" spans="1:10" x14ac:dyDescent="0.25">
      <c r="A1094" s="70">
        <v>9750</v>
      </c>
      <c r="B1094" s="70">
        <v>9500</v>
      </c>
      <c r="C1094" s="70">
        <v>10750</v>
      </c>
      <c r="D1094" s="70">
        <v>61</v>
      </c>
      <c r="E1094" s="70">
        <v>44</v>
      </c>
      <c r="F1094" s="70">
        <v>3750</v>
      </c>
      <c r="G1094" s="70">
        <v>4750</v>
      </c>
      <c r="H1094" s="70">
        <v>2.8666666666666667</v>
      </c>
      <c r="I1094" s="70">
        <v>2</v>
      </c>
      <c r="J1094" s="274"/>
    </row>
    <row r="1095" spans="1:10" x14ac:dyDescent="0.25">
      <c r="A1095" s="70">
        <v>9500</v>
      </c>
      <c r="B1095" s="70">
        <v>10750</v>
      </c>
      <c r="C1095" s="70">
        <v>10750</v>
      </c>
      <c r="D1095" s="70">
        <v>43</v>
      </c>
      <c r="E1095" s="70">
        <v>61</v>
      </c>
      <c r="F1095" s="70">
        <v>5750</v>
      </c>
      <c r="G1095" s="70">
        <v>3750</v>
      </c>
      <c r="H1095" s="70">
        <v>1.8695652173913044</v>
      </c>
      <c r="I1095" s="70">
        <v>2.8666666666666667</v>
      </c>
      <c r="J1095" s="274"/>
    </row>
    <row r="1096" spans="1:10" x14ac:dyDescent="0.25">
      <c r="A1096" s="70">
        <v>10750</v>
      </c>
      <c r="B1096" s="70">
        <v>10750</v>
      </c>
      <c r="C1096" s="70">
        <v>11500</v>
      </c>
      <c r="D1096" s="70">
        <v>51</v>
      </c>
      <c r="E1096" s="70">
        <v>43</v>
      </c>
      <c r="F1096" s="70">
        <v>3750</v>
      </c>
      <c r="G1096" s="70">
        <v>5750</v>
      </c>
      <c r="H1096" s="70">
        <v>3.0666666666666669</v>
      </c>
      <c r="I1096" s="70">
        <v>1.8695652173913044</v>
      </c>
      <c r="J1096" s="274"/>
    </row>
    <row r="1097" spans="1:10" x14ac:dyDescent="0.25">
      <c r="A1097" s="70">
        <v>10750</v>
      </c>
      <c r="B1097" s="70">
        <v>11500</v>
      </c>
      <c r="C1097" s="70">
        <v>11750</v>
      </c>
      <c r="D1097" s="70">
        <v>56</v>
      </c>
      <c r="E1097" s="70">
        <v>51</v>
      </c>
      <c r="F1097" s="70">
        <v>5750</v>
      </c>
      <c r="G1097" s="70">
        <v>3750</v>
      </c>
      <c r="H1097" s="70">
        <v>2.0434782608695654</v>
      </c>
      <c r="I1097" s="70">
        <v>3.0666666666666669</v>
      </c>
      <c r="J1097" s="274"/>
    </row>
    <row r="1098" spans="1:10" x14ac:dyDescent="0.25">
      <c r="A1098" s="70">
        <v>11500</v>
      </c>
      <c r="B1098" s="70">
        <v>11750</v>
      </c>
      <c r="C1098" s="70">
        <v>10000</v>
      </c>
      <c r="D1098" s="70">
        <v>56</v>
      </c>
      <c r="E1098" s="70">
        <v>56</v>
      </c>
      <c r="F1098" s="70">
        <v>3750</v>
      </c>
      <c r="G1098" s="70">
        <v>5750</v>
      </c>
      <c r="H1098" s="70">
        <v>2.6666666666666665</v>
      </c>
      <c r="I1098" s="70">
        <v>2.0434782608695654</v>
      </c>
      <c r="J1098" s="274"/>
    </row>
    <row r="1099" spans="1:10" x14ac:dyDescent="0.25">
      <c r="A1099" s="70">
        <v>11750</v>
      </c>
      <c r="B1099" s="70">
        <v>10000</v>
      </c>
      <c r="C1099" s="70">
        <v>8750</v>
      </c>
      <c r="D1099" s="70">
        <v>48</v>
      </c>
      <c r="E1099" s="70">
        <v>56</v>
      </c>
      <c r="F1099" s="70">
        <v>2750</v>
      </c>
      <c r="G1099" s="70">
        <v>3750</v>
      </c>
      <c r="H1099" s="70">
        <v>3.1818181818181817</v>
      </c>
      <c r="I1099" s="70">
        <v>2.6666666666666665</v>
      </c>
      <c r="J1099" s="274"/>
    </row>
    <row r="1100" spans="1:10" x14ac:dyDescent="0.25">
      <c r="A1100" s="70">
        <v>10000</v>
      </c>
      <c r="B1100" s="70">
        <v>8750</v>
      </c>
      <c r="C1100" s="70">
        <v>9000</v>
      </c>
      <c r="D1100" s="70">
        <v>41</v>
      </c>
      <c r="E1100" s="70">
        <v>48</v>
      </c>
      <c r="F1100" s="70">
        <v>2750</v>
      </c>
      <c r="G1100" s="70">
        <v>2750</v>
      </c>
      <c r="H1100" s="70">
        <v>3.2727272727272729</v>
      </c>
      <c r="I1100" s="70">
        <v>3.1818181818181817</v>
      </c>
      <c r="J1100" s="274"/>
    </row>
    <row r="1101" spans="1:10" x14ac:dyDescent="0.25">
      <c r="A1101" s="70">
        <v>8750</v>
      </c>
      <c r="B1101" s="70">
        <v>9000</v>
      </c>
      <c r="C1101" s="70">
        <v>8000</v>
      </c>
      <c r="D1101" s="70">
        <v>34</v>
      </c>
      <c r="E1101" s="70">
        <v>41</v>
      </c>
      <c r="F1101" s="70">
        <v>2750</v>
      </c>
      <c r="G1101" s="70">
        <v>2750</v>
      </c>
      <c r="H1101" s="70">
        <v>2.9090909090909092</v>
      </c>
      <c r="I1101" s="70">
        <v>3.2727272727272729</v>
      </c>
      <c r="J1101" s="274"/>
    </row>
    <row r="1102" spans="1:10" x14ac:dyDescent="0.25">
      <c r="A1102" s="70">
        <v>9000</v>
      </c>
      <c r="B1102" s="70">
        <v>8000</v>
      </c>
      <c r="C1102" s="70">
        <v>8000</v>
      </c>
      <c r="D1102" s="70">
        <v>33</v>
      </c>
      <c r="E1102" s="70">
        <v>34</v>
      </c>
      <c r="F1102" s="70">
        <v>2750</v>
      </c>
      <c r="G1102" s="70">
        <v>2750</v>
      </c>
      <c r="H1102" s="70">
        <v>2.9090909090909092</v>
      </c>
      <c r="I1102" s="70">
        <v>2.9090909090909092</v>
      </c>
      <c r="J1102" s="274"/>
    </row>
    <row r="1103" spans="1:10" x14ac:dyDescent="0.25">
      <c r="A1103" s="70">
        <v>8000</v>
      </c>
      <c r="B1103" s="70">
        <v>8000</v>
      </c>
      <c r="C1103" s="70">
        <v>7250</v>
      </c>
      <c r="D1103" s="70">
        <v>35</v>
      </c>
      <c r="E1103" s="70">
        <v>33</v>
      </c>
      <c r="F1103" s="70">
        <v>2750</v>
      </c>
      <c r="G1103" s="70">
        <v>2750</v>
      </c>
      <c r="H1103" s="70">
        <v>2.6363636363636362</v>
      </c>
      <c r="I1103" s="70">
        <v>2.9090909090909092</v>
      </c>
      <c r="J1103" s="274"/>
    </row>
    <row r="1104" spans="1:10" x14ac:dyDescent="0.25">
      <c r="A1104" s="70">
        <v>8000</v>
      </c>
      <c r="B1104" s="70">
        <v>7250</v>
      </c>
      <c r="C1104" s="70">
        <v>6750</v>
      </c>
      <c r="D1104" s="70">
        <v>28</v>
      </c>
      <c r="E1104" s="70">
        <v>35</v>
      </c>
      <c r="F1104" s="70">
        <v>2750</v>
      </c>
      <c r="G1104" s="70">
        <v>2750</v>
      </c>
      <c r="H1104" s="70">
        <v>2.4545454545454546</v>
      </c>
      <c r="I1104" s="70">
        <v>2.6363636363636362</v>
      </c>
      <c r="J1104" s="274"/>
    </row>
    <row r="1105" spans="1:10" x14ac:dyDescent="0.25">
      <c r="A1105" s="70">
        <v>7250</v>
      </c>
      <c r="B1105" s="70">
        <v>6750</v>
      </c>
      <c r="C1105" s="70">
        <v>4500</v>
      </c>
      <c r="D1105" s="70">
        <v>22</v>
      </c>
      <c r="E1105" s="70">
        <v>28</v>
      </c>
      <c r="F1105" s="70">
        <v>2750</v>
      </c>
      <c r="G1105" s="70">
        <v>2750</v>
      </c>
      <c r="H1105" s="70">
        <v>1.6363636363636365</v>
      </c>
      <c r="I1105" s="70">
        <v>2.4545454545454546</v>
      </c>
      <c r="J1105" s="274"/>
    </row>
    <row r="1106" spans="1:10" x14ac:dyDescent="0.25">
      <c r="A1106" s="70">
        <v>6750</v>
      </c>
      <c r="B1106" s="70">
        <v>4500</v>
      </c>
      <c r="C1106" s="70">
        <v>5000</v>
      </c>
      <c r="D1106" s="70">
        <v>43</v>
      </c>
      <c r="E1106" s="70">
        <v>22</v>
      </c>
      <c r="F1106" s="70">
        <v>1750</v>
      </c>
      <c r="G1106" s="70">
        <v>2750</v>
      </c>
      <c r="H1106" s="70">
        <v>2.8571428571428572</v>
      </c>
      <c r="I1106" s="70">
        <v>1.6363636363636365</v>
      </c>
      <c r="J1106" s="274"/>
    </row>
    <row r="1107" spans="1:10" x14ac:dyDescent="0.25">
      <c r="A1107" s="70">
        <v>4500</v>
      </c>
      <c r="B1107" s="70">
        <v>5000</v>
      </c>
      <c r="C1107" s="70">
        <v>5000</v>
      </c>
      <c r="D1107" s="70">
        <v>44</v>
      </c>
      <c r="E1107" s="70">
        <v>43</v>
      </c>
      <c r="F1107" s="70">
        <v>2750</v>
      </c>
      <c r="G1107" s="70">
        <v>1750</v>
      </c>
      <c r="H1107" s="70">
        <v>1.8181818181818181</v>
      </c>
      <c r="I1107" s="70">
        <v>2.8571428571428572</v>
      </c>
      <c r="J1107" s="274"/>
    </row>
    <row r="1108" spans="1:10" x14ac:dyDescent="0.25">
      <c r="A1108" s="70">
        <v>5000</v>
      </c>
      <c r="B1108" s="70">
        <v>5000</v>
      </c>
      <c r="C1108" s="70">
        <v>5000</v>
      </c>
      <c r="D1108" s="70">
        <v>36</v>
      </c>
      <c r="E1108" s="70">
        <v>44</v>
      </c>
      <c r="F1108" s="70">
        <v>3750</v>
      </c>
      <c r="G1108" s="70">
        <v>2750</v>
      </c>
      <c r="H1108" s="70">
        <v>1.3333333333333333</v>
      </c>
      <c r="I1108" s="70">
        <v>1.8181818181818181</v>
      </c>
      <c r="J1108" s="274"/>
    </row>
    <row r="1109" spans="1:10" x14ac:dyDescent="0.25">
      <c r="A1109" s="70">
        <v>5000</v>
      </c>
      <c r="B1109" s="70">
        <v>5000</v>
      </c>
      <c r="C1109" s="70">
        <v>7500</v>
      </c>
      <c r="D1109" s="70">
        <v>42</v>
      </c>
      <c r="E1109" s="70">
        <v>36</v>
      </c>
      <c r="F1109" s="70">
        <v>2750</v>
      </c>
      <c r="G1109" s="70">
        <v>3750</v>
      </c>
      <c r="H1109" s="70">
        <v>2.7272727272727271</v>
      </c>
      <c r="I1109" s="70">
        <v>1.3333333333333333</v>
      </c>
      <c r="J1109" s="274"/>
    </row>
    <row r="1110" spans="1:10" x14ac:dyDescent="0.25">
      <c r="A1110" s="70">
        <v>5000</v>
      </c>
      <c r="B1110" s="70">
        <v>7500</v>
      </c>
      <c r="C1110" s="70">
        <v>6500</v>
      </c>
      <c r="D1110" s="70">
        <v>38</v>
      </c>
      <c r="E1110" s="70">
        <v>42</v>
      </c>
      <c r="F1110" s="70">
        <v>1750</v>
      </c>
      <c r="G1110" s="70">
        <v>2750</v>
      </c>
      <c r="H1110" s="70">
        <v>3.7142857142857144</v>
      </c>
      <c r="I1110" s="70">
        <v>2.7272727272727271</v>
      </c>
      <c r="J1110" s="274"/>
    </row>
    <row r="1111" spans="1:10" x14ac:dyDescent="0.25">
      <c r="A1111" s="70">
        <v>7500</v>
      </c>
      <c r="B1111" s="70">
        <v>6500</v>
      </c>
      <c r="C1111" s="70">
        <v>7000</v>
      </c>
      <c r="D1111" s="70">
        <v>57</v>
      </c>
      <c r="E1111" s="70">
        <v>38</v>
      </c>
      <c r="F1111" s="70">
        <v>2750</v>
      </c>
      <c r="G1111" s="70">
        <v>1750</v>
      </c>
      <c r="H1111" s="70">
        <v>2.5454545454545454</v>
      </c>
      <c r="I1111" s="70">
        <v>3.7142857142857144</v>
      </c>
      <c r="J1111" s="274"/>
    </row>
    <row r="1112" spans="1:10" x14ac:dyDescent="0.25">
      <c r="A1112" s="70">
        <v>6500</v>
      </c>
      <c r="B1112" s="70">
        <v>7000</v>
      </c>
      <c r="C1112" s="70">
        <v>7500</v>
      </c>
      <c r="D1112" s="70">
        <v>48</v>
      </c>
      <c r="E1112" s="70">
        <v>57</v>
      </c>
      <c r="F1112" s="70">
        <v>1750</v>
      </c>
      <c r="G1112" s="70">
        <v>2750</v>
      </c>
      <c r="H1112" s="70">
        <v>4.2857142857142856</v>
      </c>
      <c r="I1112" s="70">
        <v>2.5454545454545454</v>
      </c>
      <c r="J1112" s="274"/>
    </row>
    <row r="1113" spans="1:10" x14ac:dyDescent="0.25">
      <c r="A1113" s="70">
        <v>7000</v>
      </c>
      <c r="B1113" s="70">
        <v>7500</v>
      </c>
      <c r="C1113" s="70">
        <v>7750</v>
      </c>
      <c r="D1113" s="70">
        <v>57</v>
      </c>
      <c r="E1113" s="70">
        <v>48</v>
      </c>
      <c r="F1113" s="70">
        <v>3750</v>
      </c>
      <c r="G1113" s="70">
        <v>1750</v>
      </c>
      <c r="H1113" s="70">
        <v>2.0666666666666669</v>
      </c>
      <c r="I1113" s="70">
        <v>4.2857142857142856</v>
      </c>
      <c r="J1113" s="274"/>
    </row>
    <row r="1114" spans="1:10" x14ac:dyDescent="0.25">
      <c r="A1114" s="70">
        <v>7500</v>
      </c>
      <c r="B1114" s="70">
        <v>7750</v>
      </c>
      <c r="C1114" s="70">
        <v>7000</v>
      </c>
      <c r="D1114" s="70">
        <v>51</v>
      </c>
      <c r="E1114" s="70">
        <v>57</v>
      </c>
      <c r="F1114" s="70">
        <v>1750</v>
      </c>
      <c r="G1114" s="70">
        <v>3750</v>
      </c>
      <c r="H1114" s="70">
        <v>4</v>
      </c>
      <c r="I1114" s="70">
        <v>2.0666666666666669</v>
      </c>
      <c r="J1114" s="274"/>
    </row>
    <row r="1115" spans="1:10" x14ac:dyDescent="0.25">
      <c r="A1115" s="70">
        <v>7750</v>
      </c>
      <c r="B1115" s="70">
        <v>7000</v>
      </c>
      <c r="C1115" s="70">
        <v>7000</v>
      </c>
      <c r="D1115" s="70">
        <v>49</v>
      </c>
      <c r="E1115" s="70">
        <v>51</v>
      </c>
      <c r="F1115" s="70">
        <v>1750</v>
      </c>
      <c r="G1115" s="70">
        <v>1750</v>
      </c>
      <c r="H1115" s="70">
        <v>4</v>
      </c>
      <c r="I1115" s="70">
        <v>4</v>
      </c>
      <c r="J1115" s="274"/>
    </row>
    <row r="1116" spans="1:10" x14ac:dyDescent="0.25">
      <c r="A1116" s="70">
        <v>7000</v>
      </c>
      <c r="B1116" s="70">
        <v>7000</v>
      </c>
      <c r="C1116" s="70">
        <v>7500</v>
      </c>
      <c r="D1116" s="70">
        <v>47</v>
      </c>
      <c r="E1116" s="70">
        <v>49</v>
      </c>
      <c r="F1116" s="70">
        <v>2750</v>
      </c>
      <c r="G1116" s="70">
        <v>1750</v>
      </c>
      <c r="H1116" s="70">
        <v>2.7272727272727271</v>
      </c>
      <c r="I1116" s="70">
        <v>4</v>
      </c>
      <c r="J1116" s="274"/>
    </row>
    <row r="1117" spans="1:10" x14ac:dyDescent="0.25">
      <c r="A1117" s="70">
        <v>7000</v>
      </c>
      <c r="B1117" s="70">
        <v>7500</v>
      </c>
      <c r="C1117" s="70">
        <v>8000</v>
      </c>
      <c r="D1117" s="70">
        <v>57</v>
      </c>
      <c r="E1117" s="70">
        <v>47</v>
      </c>
      <c r="F1117" s="70">
        <v>2750</v>
      </c>
      <c r="G1117" s="70">
        <v>2750</v>
      </c>
      <c r="H1117" s="70">
        <v>2.9090909090909092</v>
      </c>
      <c r="I1117" s="70">
        <v>2.7272727272727271</v>
      </c>
      <c r="J1117" s="274"/>
    </row>
    <row r="1118" spans="1:10" x14ac:dyDescent="0.25">
      <c r="A1118" s="70">
        <v>7500</v>
      </c>
      <c r="B1118" s="70">
        <v>8000</v>
      </c>
      <c r="C1118" s="70">
        <v>8500</v>
      </c>
      <c r="D1118" s="70">
        <v>52</v>
      </c>
      <c r="E1118" s="70">
        <v>57</v>
      </c>
      <c r="F1118" s="70">
        <v>2750</v>
      </c>
      <c r="G1118" s="70">
        <v>2750</v>
      </c>
      <c r="H1118" s="70">
        <v>3.0909090909090908</v>
      </c>
      <c r="I1118" s="70">
        <v>2.9090909090909092</v>
      </c>
      <c r="J1118" s="274"/>
    </row>
    <row r="1119" spans="1:10" x14ac:dyDescent="0.25">
      <c r="A1119" s="70">
        <v>8000</v>
      </c>
      <c r="B1119" s="70">
        <v>8500</v>
      </c>
      <c r="C1119" s="70">
        <v>9750</v>
      </c>
      <c r="D1119" s="70">
        <v>63</v>
      </c>
      <c r="E1119" s="70">
        <v>52</v>
      </c>
      <c r="F1119" s="70">
        <v>3750</v>
      </c>
      <c r="G1119" s="70">
        <v>2750</v>
      </c>
      <c r="H1119" s="70">
        <v>2.6</v>
      </c>
      <c r="I1119" s="70">
        <v>3.0909090909090908</v>
      </c>
      <c r="J1119" s="274"/>
    </row>
    <row r="1120" spans="1:10" x14ac:dyDescent="0.25">
      <c r="A1120" s="70">
        <v>8500</v>
      </c>
      <c r="B1120" s="70">
        <v>9750</v>
      </c>
      <c r="C1120" s="70">
        <v>9500</v>
      </c>
      <c r="D1120" s="70">
        <v>57</v>
      </c>
      <c r="E1120" s="70">
        <v>63</v>
      </c>
      <c r="F1120" s="70">
        <v>1750</v>
      </c>
      <c r="G1120" s="70">
        <v>3750</v>
      </c>
      <c r="H1120" s="70">
        <v>5.4285714285714288</v>
      </c>
      <c r="I1120" s="70">
        <v>2.6</v>
      </c>
      <c r="J1120" s="274"/>
    </row>
    <row r="1121" spans="1:10" x14ac:dyDescent="0.25">
      <c r="A1121" s="70">
        <v>9750</v>
      </c>
      <c r="B1121" s="70">
        <v>9500</v>
      </c>
      <c r="C1121" s="70">
        <v>9000</v>
      </c>
      <c r="D1121" s="70">
        <v>58</v>
      </c>
      <c r="E1121" s="70">
        <v>57</v>
      </c>
      <c r="F1121" s="70">
        <v>3750</v>
      </c>
      <c r="G1121" s="70">
        <v>1750</v>
      </c>
      <c r="H1121" s="70">
        <v>2.4</v>
      </c>
      <c r="I1121" s="70">
        <v>5.4285714285714288</v>
      </c>
      <c r="J1121" s="274"/>
    </row>
    <row r="1122" spans="1:10" x14ac:dyDescent="0.25">
      <c r="A1122" s="70">
        <v>9500</v>
      </c>
      <c r="B1122" s="70">
        <v>9000</v>
      </c>
      <c r="C1122" s="70">
        <v>8750</v>
      </c>
      <c r="D1122" s="70">
        <v>54</v>
      </c>
      <c r="E1122" s="70">
        <v>58</v>
      </c>
      <c r="F1122" s="70">
        <v>1750</v>
      </c>
      <c r="G1122" s="70">
        <v>3750</v>
      </c>
      <c r="H1122" s="70">
        <v>5</v>
      </c>
      <c r="I1122" s="70">
        <v>2.4</v>
      </c>
      <c r="J1122" s="274"/>
    </row>
    <row r="1123" spans="1:10" x14ac:dyDescent="0.25">
      <c r="A1123" s="70">
        <v>9000</v>
      </c>
      <c r="B1123" s="70">
        <v>8750</v>
      </c>
      <c r="C1123" s="70">
        <v>8250</v>
      </c>
      <c r="D1123" s="70">
        <v>49</v>
      </c>
      <c r="E1123" s="70">
        <v>54</v>
      </c>
      <c r="F1123" s="70">
        <v>1750</v>
      </c>
      <c r="G1123" s="70">
        <v>1750</v>
      </c>
      <c r="H1123" s="70">
        <v>4.7142857142857144</v>
      </c>
      <c r="I1123" s="70">
        <v>5</v>
      </c>
      <c r="J1123" s="274"/>
    </row>
    <row r="1124" spans="1:10" x14ac:dyDescent="0.25">
      <c r="A1124" s="70">
        <v>8750</v>
      </c>
      <c r="B1124" s="70">
        <v>8250</v>
      </c>
      <c r="C1124" s="70">
        <v>7750</v>
      </c>
      <c r="D1124" s="70">
        <v>36</v>
      </c>
      <c r="E1124" s="70">
        <v>49</v>
      </c>
      <c r="F1124" s="70">
        <v>1750</v>
      </c>
      <c r="G1124" s="70">
        <v>1750</v>
      </c>
      <c r="H1124" s="70">
        <v>4.4285714285714288</v>
      </c>
      <c r="I1124" s="70">
        <v>4.7142857142857144</v>
      </c>
      <c r="J1124" s="274"/>
    </row>
    <row r="1125" spans="1:10" x14ac:dyDescent="0.25">
      <c r="A1125" s="70">
        <v>8250</v>
      </c>
      <c r="B1125" s="70">
        <v>7750</v>
      </c>
      <c r="C1125" s="70">
        <v>7250</v>
      </c>
      <c r="D1125" s="70">
        <v>37</v>
      </c>
      <c r="E1125" s="70">
        <v>36</v>
      </c>
      <c r="F1125" s="70">
        <v>1750</v>
      </c>
      <c r="G1125" s="70">
        <v>1750</v>
      </c>
      <c r="H1125" s="70">
        <v>4.1428571428571432</v>
      </c>
      <c r="I1125" s="70">
        <v>4.4285714285714288</v>
      </c>
      <c r="J1125" s="274"/>
    </row>
    <row r="1126" spans="1:10" x14ac:dyDescent="0.25">
      <c r="A1126" s="70">
        <v>7750</v>
      </c>
      <c r="B1126" s="70">
        <v>7250</v>
      </c>
      <c r="C1126" s="70">
        <v>7000</v>
      </c>
      <c r="D1126" s="70">
        <v>34</v>
      </c>
      <c r="E1126" s="70">
        <v>37</v>
      </c>
      <c r="F1126" s="70">
        <v>1750</v>
      </c>
      <c r="G1126" s="70">
        <v>1750</v>
      </c>
      <c r="H1126" s="70">
        <v>4</v>
      </c>
      <c r="I1126" s="70">
        <v>4.1428571428571432</v>
      </c>
      <c r="J1126" s="274"/>
    </row>
    <row r="1127" spans="1:10" x14ac:dyDescent="0.25">
      <c r="A1127" s="70">
        <v>7250</v>
      </c>
      <c r="B1127" s="70">
        <v>7000</v>
      </c>
      <c r="C1127" s="70">
        <v>7000</v>
      </c>
      <c r="D1127" s="70">
        <v>32</v>
      </c>
      <c r="E1127" s="70">
        <v>34</v>
      </c>
      <c r="F1127" s="70">
        <v>1750</v>
      </c>
      <c r="G1127" s="70">
        <v>1750</v>
      </c>
      <c r="H1127" s="70">
        <v>4</v>
      </c>
      <c r="I1127" s="70">
        <v>4</v>
      </c>
      <c r="J1127" s="274"/>
    </row>
    <row r="1128" spans="1:10" x14ac:dyDescent="0.25">
      <c r="A1128" s="70">
        <v>7000</v>
      </c>
      <c r="B1128" s="70">
        <v>7000</v>
      </c>
      <c r="C1128" s="70">
        <v>4250</v>
      </c>
      <c r="D1128" s="70">
        <v>8</v>
      </c>
      <c r="E1128" s="70">
        <v>32</v>
      </c>
      <c r="F1128" s="70">
        <v>3750</v>
      </c>
      <c r="G1128" s="70">
        <v>1750</v>
      </c>
      <c r="H1128" s="70">
        <v>1.1333333333333333</v>
      </c>
      <c r="I1128" s="70">
        <v>4</v>
      </c>
      <c r="J1128" s="274"/>
    </row>
    <row r="1129" spans="1:10" x14ac:dyDescent="0.25">
      <c r="A1129" s="70">
        <v>7000</v>
      </c>
      <c r="B1129" s="70">
        <v>4250</v>
      </c>
      <c r="C1129" s="70">
        <v>6500</v>
      </c>
      <c r="D1129" s="70">
        <v>50</v>
      </c>
      <c r="E1129" s="70">
        <v>8</v>
      </c>
      <c r="F1129" s="70">
        <v>1750</v>
      </c>
      <c r="G1129" s="70">
        <v>3750</v>
      </c>
      <c r="H1129" s="70">
        <v>3.7142857142857144</v>
      </c>
      <c r="I1129" s="70">
        <v>1.1333333333333333</v>
      </c>
      <c r="J1129" s="274"/>
    </row>
    <row r="1130" spans="1:10" x14ac:dyDescent="0.25">
      <c r="A1130" s="70">
        <v>4250</v>
      </c>
      <c r="B1130" s="70">
        <v>6500</v>
      </c>
      <c r="C1130" s="70">
        <v>7750</v>
      </c>
      <c r="D1130" s="70">
        <v>56</v>
      </c>
      <c r="E1130" s="70">
        <v>50</v>
      </c>
      <c r="F1130" s="70">
        <v>2750</v>
      </c>
      <c r="G1130" s="70">
        <v>1750</v>
      </c>
      <c r="H1130" s="70">
        <v>2.8181818181818183</v>
      </c>
      <c r="I1130" s="70">
        <v>3.7142857142857144</v>
      </c>
      <c r="J1130" s="274"/>
    </row>
    <row r="1131" spans="1:10" x14ac:dyDescent="0.25">
      <c r="A1131" s="70">
        <v>6500</v>
      </c>
      <c r="B1131" s="70">
        <v>7750</v>
      </c>
      <c r="C1131" s="70">
        <v>8750</v>
      </c>
      <c r="D1131" s="70">
        <v>51</v>
      </c>
      <c r="E1131" s="70">
        <v>56</v>
      </c>
      <c r="F1131" s="70">
        <v>1750</v>
      </c>
      <c r="G1131" s="70">
        <v>2750</v>
      </c>
      <c r="H1131" s="70">
        <v>5</v>
      </c>
      <c r="I1131" s="70">
        <v>2.8181818181818183</v>
      </c>
      <c r="J1131" s="274"/>
    </row>
    <row r="1132" spans="1:10" x14ac:dyDescent="0.25">
      <c r="A1132" s="70">
        <v>7750</v>
      </c>
      <c r="B1132" s="70">
        <v>8750</v>
      </c>
      <c r="C1132" s="70">
        <v>9000</v>
      </c>
      <c r="D1132" s="70">
        <v>49</v>
      </c>
      <c r="E1132" s="70">
        <v>51</v>
      </c>
      <c r="F1132" s="70">
        <v>1750</v>
      </c>
      <c r="G1132" s="70">
        <v>1750</v>
      </c>
      <c r="H1132" s="70">
        <v>5.1428571428571432</v>
      </c>
      <c r="I1132" s="70">
        <v>5</v>
      </c>
      <c r="J1132" s="274"/>
    </row>
    <row r="1133" spans="1:10" x14ac:dyDescent="0.25">
      <c r="A1133" s="70">
        <v>8750</v>
      </c>
      <c r="B1133" s="70">
        <v>9000</v>
      </c>
      <c r="C1133" s="70">
        <v>8250</v>
      </c>
      <c r="D1133" s="70">
        <v>51</v>
      </c>
      <c r="E1133" s="70">
        <v>49</v>
      </c>
      <c r="F1133" s="70">
        <v>2750</v>
      </c>
      <c r="G1133" s="70">
        <v>1750</v>
      </c>
      <c r="H1133" s="70">
        <v>3</v>
      </c>
      <c r="I1133" s="70">
        <v>5.1428571428571432</v>
      </c>
      <c r="J1133" s="274"/>
    </row>
    <row r="1134" spans="1:10" x14ac:dyDescent="0.25">
      <c r="A1134" s="70">
        <v>9000</v>
      </c>
      <c r="B1134" s="70">
        <v>8250</v>
      </c>
      <c r="C1134" s="70">
        <v>8500</v>
      </c>
      <c r="D1134" s="70">
        <v>43</v>
      </c>
      <c r="E1134" s="70">
        <v>51</v>
      </c>
      <c r="F1134" s="70">
        <v>2750</v>
      </c>
      <c r="G1134" s="70">
        <v>2750</v>
      </c>
      <c r="H1134" s="70">
        <v>3.0909090909090908</v>
      </c>
      <c r="I1134" s="70">
        <v>3</v>
      </c>
      <c r="J1134" s="274"/>
    </row>
    <row r="1135" spans="1:10" x14ac:dyDescent="0.25">
      <c r="A1135" s="70">
        <v>8250</v>
      </c>
      <c r="B1135" s="70">
        <v>8500</v>
      </c>
      <c r="C1135" s="70">
        <v>8250</v>
      </c>
      <c r="D1135" s="70">
        <v>49</v>
      </c>
      <c r="E1135" s="70">
        <v>43</v>
      </c>
      <c r="F1135" s="70">
        <v>1750</v>
      </c>
      <c r="G1135" s="70">
        <v>2750</v>
      </c>
      <c r="H1135" s="70">
        <v>4.7142857142857144</v>
      </c>
      <c r="I1135" s="70">
        <v>3.0909090909090908</v>
      </c>
      <c r="J1135" s="274"/>
    </row>
    <row r="1136" spans="1:10" x14ac:dyDescent="0.25">
      <c r="A1136" s="70">
        <v>8500</v>
      </c>
      <c r="B1136" s="70">
        <v>8250</v>
      </c>
      <c r="C1136" s="70">
        <v>8750</v>
      </c>
      <c r="D1136" s="70">
        <v>39</v>
      </c>
      <c r="E1136" s="70">
        <v>49</v>
      </c>
      <c r="F1136" s="70">
        <v>1750</v>
      </c>
      <c r="G1136" s="70">
        <v>1750</v>
      </c>
      <c r="H1136" s="70">
        <v>5</v>
      </c>
      <c r="I1136" s="70">
        <v>4.7142857142857144</v>
      </c>
      <c r="J1136" s="274"/>
    </row>
    <row r="1137" spans="1:10" x14ac:dyDescent="0.25">
      <c r="A1137" s="70">
        <v>8250</v>
      </c>
      <c r="B1137" s="70">
        <v>8750</v>
      </c>
      <c r="C1137" s="70">
        <v>8250</v>
      </c>
      <c r="D1137" s="70">
        <v>37</v>
      </c>
      <c r="E1137" s="70">
        <v>39</v>
      </c>
      <c r="F1137" s="70">
        <v>3750</v>
      </c>
      <c r="G1137" s="70">
        <v>1750</v>
      </c>
      <c r="H1137" s="70">
        <v>2.2000000000000002</v>
      </c>
      <c r="I1137" s="70">
        <v>5</v>
      </c>
      <c r="J1137" s="274"/>
    </row>
    <row r="1138" spans="1:10" x14ac:dyDescent="0.25">
      <c r="A1138" s="70">
        <v>8750</v>
      </c>
      <c r="B1138" s="70">
        <v>8250</v>
      </c>
      <c r="C1138" s="70">
        <v>7750</v>
      </c>
      <c r="D1138" s="70">
        <v>34</v>
      </c>
      <c r="E1138" s="70">
        <v>37</v>
      </c>
      <c r="F1138" s="70">
        <v>2750</v>
      </c>
      <c r="G1138" s="70">
        <v>3750</v>
      </c>
      <c r="H1138" s="70">
        <v>2.8181818181818183</v>
      </c>
      <c r="I1138" s="70">
        <v>2.2000000000000002</v>
      </c>
      <c r="J1138" s="274"/>
    </row>
    <row r="1139" spans="1:10" x14ac:dyDescent="0.25">
      <c r="A1139" s="70">
        <v>8250</v>
      </c>
      <c r="B1139" s="70">
        <v>7750</v>
      </c>
      <c r="C1139" s="70">
        <v>7750</v>
      </c>
      <c r="D1139" s="70">
        <v>39</v>
      </c>
      <c r="E1139" s="70">
        <v>34</v>
      </c>
      <c r="F1139" s="70">
        <v>2750</v>
      </c>
      <c r="G1139" s="70">
        <v>2750</v>
      </c>
      <c r="H1139" s="70">
        <v>2.8181818181818183</v>
      </c>
      <c r="I1139" s="70">
        <v>2.8181818181818183</v>
      </c>
      <c r="J1139" s="274"/>
    </row>
    <row r="1140" spans="1:10" x14ac:dyDescent="0.25">
      <c r="A1140" s="70">
        <v>7750</v>
      </c>
      <c r="B1140" s="70">
        <v>7750</v>
      </c>
      <c r="C1140" s="70">
        <v>6500</v>
      </c>
      <c r="D1140" s="70">
        <v>41</v>
      </c>
      <c r="E1140" s="70">
        <v>39</v>
      </c>
      <c r="F1140" s="70">
        <v>1750</v>
      </c>
      <c r="G1140" s="70">
        <v>2750</v>
      </c>
      <c r="H1140" s="70">
        <v>3.7142857142857144</v>
      </c>
      <c r="I1140" s="70">
        <v>2.8181818181818183</v>
      </c>
      <c r="J1140" s="274"/>
    </row>
    <row r="1141" spans="1:10" x14ac:dyDescent="0.25">
      <c r="A1141" s="70">
        <v>7750</v>
      </c>
      <c r="B1141" s="70">
        <v>6500</v>
      </c>
      <c r="C1141" s="70">
        <v>6750</v>
      </c>
      <c r="D1141" s="70">
        <v>44</v>
      </c>
      <c r="E1141" s="70">
        <v>41</v>
      </c>
      <c r="F1141" s="70">
        <v>1750</v>
      </c>
      <c r="G1141" s="70">
        <v>1750</v>
      </c>
      <c r="H1141" s="70">
        <v>3.8571428571428572</v>
      </c>
      <c r="I1141" s="70">
        <v>3.7142857142857144</v>
      </c>
      <c r="J1141" s="274"/>
    </row>
    <row r="1142" spans="1:10" x14ac:dyDescent="0.25">
      <c r="A1142" s="70">
        <v>6500</v>
      </c>
      <c r="B1142" s="70">
        <v>6750</v>
      </c>
      <c r="C1142" s="70">
        <v>8000</v>
      </c>
      <c r="D1142" s="70">
        <v>44</v>
      </c>
      <c r="E1142" s="70">
        <v>44</v>
      </c>
      <c r="F1142" s="70">
        <v>1750</v>
      </c>
      <c r="G1142" s="70">
        <v>1750</v>
      </c>
      <c r="H1142" s="70">
        <v>4.5714285714285712</v>
      </c>
      <c r="I1142" s="70">
        <v>3.8571428571428572</v>
      </c>
      <c r="J1142" s="274"/>
    </row>
    <row r="1143" spans="1:10" x14ac:dyDescent="0.25">
      <c r="A1143" s="70">
        <v>6750</v>
      </c>
      <c r="B1143" s="70">
        <v>8000</v>
      </c>
      <c r="C1143" s="70">
        <v>7750</v>
      </c>
      <c r="D1143" s="70">
        <v>37</v>
      </c>
      <c r="E1143" s="70">
        <v>44</v>
      </c>
      <c r="F1143" s="70">
        <v>1750</v>
      </c>
      <c r="G1143" s="70">
        <v>1750</v>
      </c>
      <c r="H1143" s="70">
        <v>4.4285714285714288</v>
      </c>
      <c r="I1143" s="70">
        <v>4.5714285714285712</v>
      </c>
      <c r="J1143" s="274"/>
    </row>
    <row r="1144" spans="1:10" x14ac:dyDescent="0.25">
      <c r="A1144" s="70">
        <v>8000</v>
      </c>
      <c r="B1144" s="70">
        <v>7750</v>
      </c>
      <c r="C1144" s="70">
        <v>8750</v>
      </c>
      <c r="D1144" s="70">
        <v>55</v>
      </c>
      <c r="E1144" s="70">
        <v>37</v>
      </c>
      <c r="F1144" s="70">
        <v>1750</v>
      </c>
      <c r="G1144" s="70">
        <v>1750</v>
      </c>
      <c r="H1144" s="70">
        <v>5</v>
      </c>
      <c r="I1144" s="70">
        <v>4.4285714285714288</v>
      </c>
      <c r="J1144" s="274"/>
    </row>
    <row r="1145" spans="1:10" x14ac:dyDescent="0.25">
      <c r="A1145" s="70">
        <v>7750</v>
      </c>
      <c r="B1145" s="70">
        <v>8750</v>
      </c>
      <c r="C1145" s="70">
        <v>9000</v>
      </c>
      <c r="D1145" s="70">
        <v>51</v>
      </c>
      <c r="E1145" s="70">
        <v>55</v>
      </c>
      <c r="F1145" s="70">
        <v>3750</v>
      </c>
      <c r="G1145" s="70">
        <v>1750</v>
      </c>
      <c r="H1145" s="70">
        <v>2.4</v>
      </c>
      <c r="I1145" s="70">
        <v>5</v>
      </c>
      <c r="J1145" s="274"/>
    </row>
    <row r="1146" spans="1:10" x14ac:dyDescent="0.25">
      <c r="A1146" s="70">
        <v>8750</v>
      </c>
      <c r="B1146" s="70">
        <v>9000</v>
      </c>
      <c r="C1146" s="70">
        <v>9250</v>
      </c>
      <c r="D1146" s="70">
        <v>58</v>
      </c>
      <c r="E1146" s="70">
        <v>51</v>
      </c>
      <c r="F1146" s="70">
        <v>3750</v>
      </c>
      <c r="G1146" s="70">
        <v>3750</v>
      </c>
      <c r="H1146" s="70">
        <v>2.4666666666666668</v>
      </c>
      <c r="I1146" s="70">
        <v>2.4</v>
      </c>
      <c r="J1146" s="274"/>
    </row>
    <row r="1147" spans="1:10" x14ac:dyDescent="0.25">
      <c r="A1147" s="70">
        <v>9000</v>
      </c>
      <c r="B1147" s="70">
        <v>9250</v>
      </c>
      <c r="C1147" s="70">
        <v>9250</v>
      </c>
      <c r="D1147" s="70">
        <v>60</v>
      </c>
      <c r="E1147" s="70">
        <v>58</v>
      </c>
      <c r="F1147" s="70">
        <v>1750</v>
      </c>
      <c r="G1147" s="70">
        <v>3750</v>
      </c>
      <c r="H1147" s="70">
        <v>5.2857142857142856</v>
      </c>
      <c r="I1147" s="70">
        <v>2.4666666666666668</v>
      </c>
      <c r="J1147" s="274"/>
    </row>
    <row r="1148" spans="1:10" x14ac:dyDescent="0.25">
      <c r="A1148" s="70">
        <v>9250</v>
      </c>
      <c r="B1148" s="70">
        <v>9250</v>
      </c>
      <c r="C1148" s="70">
        <v>8750</v>
      </c>
      <c r="D1148" s="70">
        <v>49</v>
      </c>
      <c r="E1148" s="70">
        <v>60</v>
      </c>
      <c r="F1148" s="70">
        <v>1750</v>
      </c>
      <c r="G1148" s="70">
        <v>1750</v>
      </c>
      <c r="H1148" s="70">
        <v>5</v>
      </c>
      <c r="I1148" s="70">
        <v>5.2857142857142856</v>
      </c>
      <c r="J1148" s="274"/>
    </row>
    <row r="1149" spans="1:10" x14ac:dyDescent="0.25">
      <c r="A1149" s="70">
        <v>9250</v>
      </c>
      <c r="B1149" s="70">
        <v>8750</v>
      </c>
      <c r="C1149" s="70">
        <v>8000</v>
      </c>
      <c r="D1149" s="70">
        <v>50</v>
      </c>
      <c r="E1149" s="70">
        <v>49</v>
      </c>
      <c r="F1149" s="70">
        <v>3750</v>
      </c>
      <c r="G1149" s="70">
        <v>1750</v>
      </c>
      <c r="H1149" s="70">
        <v>2.1333333333333333</v>
      </c>
      <c r="I1149" s="70">
        <v>5</v>
      </c>
      <c r="J1149" s="274"/>
    </row>
    <row r="1150" spans="1:10" x14ac:dyDescent="0.25">
      <c r="A1150" s="70">
        <v>8750</v>
      </c>
      <c r="B1150" s="70">
        <v>8000</v>
      </c>
      <c r="C1150" s="70">
        <v>8500</v>
      </c>
      <c r="D1150" s="70">
        <v>43</v>
      </c>
      <c r="E1150" s="70">
        <v>50</v>
      </c>
      <c r="F1150" s="70">
        <v>3750</v>
      </c>
      <c r="G1150" s="70">
        <v>3750</v>
      </c>
      <c r="H1150" s="70">
        <v>2.2666666666666666</v>
      </c>
      <c r="I1150" s="70">
        <v>2.1333333333333333</v>
      </c>
      <c r="J1150" s="274"/>
    </row>
    <row r="1151" spans="1:10" x14ac:dyDescent="0.25">
      <c r="A1151" s="70">
        <v>8000</v>
      </c>
      <c r="B1151" s="70">
        <v>8500</v>
      </c>
      <c r="C1151" s="70">
        <v>7750</v>
      </c>
      <c r="D1151" s="70">
        <v>49</v>
      </c>
      <c r="E1151" s="70">
        <v>43</v>
      </c>
      <c r="F1151" s="70">
        <v>2750</v>
      </c>
      <c r="G1151" s="70">
        <v>3750</v>
      </c>
      <c r="H1151" s="70">
        <v>2.8181818181818183</v>
      </c>
      <c r="I1151" s="70">
        <v>2.2666666666666666</v>
      </c>
      <c r="J1151" s="274"/>
    </row>
    <row r="1152" spans="1:10" x14ac:dyDescent="0.25">
      <c r="A1152" s="70">
        <v>8500</v>
      </c>
      <c r="B1152" s="70">
        <v>7750</v>
      </c>
      <c r="C1152" s="70">
        <v>6000</v>
      </c>
      <c r="D1152" s="70">
        <v>38</v>
      </c>
      <c r="E1152" s="70">
        <v>49</v>
      </c>
      <c r="F1152" s="70">
        <v>2750</v>
      </c>
      <c r="G1152" s="70">
        <v>2750</v>
      </c>
      <c r="H1152" s="70">
        <v>2.1818181818181817</v>
      </c>
      <c r="I1152" s="70">
        <v>2.8181818181818183</v>
      </c>
      <c r="J1152" s="274"/>
    </row>
    <row r="1153" spans="1:10" x14ac:dyDescent="0.25">
      <c r="A1153" s="70">
        <v>7750</v>
      </c>
      <c r="B1153" s="70">
        <v>6000</v>
      </c>
      <c r="C1153" s="70">
        <v>6750</v>
      </c>
      <c r="D1153" s="70">
        <v>39</v>
      </c>
      <c r="E1153" s="70">
        <v>38</v>
      </c>
      <c r="F1153" s="70">
        <v>1750</v>
      </c>
      <c r="G1153" s="70">
        <v>2750</v>
      </c>
      <c r="H1153" s="70">
        <v>3.8571428571428572</v>
      </c>
      <c r="I1153" s="70">
        <v>2.1818181818181817</v>
      </c>
      <c r="J1153" s="274"/>
    </row>
    <row r="1154" spans="1:10" x14ac:dyDescent="0.25">
      <c r="A1154" s="70">
        <v>6000</v>
      </c>
      <c r="B1154" s="70">
        <v>6750</v>
      </c>
      <c r="C1154" s="70">
        <v>6500</v>
      </c>
      <c r="D1154" s="70">
        <v>34</v>
      </c>
      <c r="E1154" s="70">
        <v>39</v>
      </c>
      <c r="F1154" s="70">
        <v>1750</v>
      </c>
      <c r="G1154" s="70">
        <v>1750</v>
      </c>
      <c r="H1154" s="70">
        <v>3.7142857142857144</v>
      </c>
      <c r="I1154" s="70">
        <v>3.8571428571428572</v>
      </c>
      <c r="J1154" s="274"/>
    </row>
    <row r="1155" spans="1:10" x14ac:dyDescent="0.25">
      <c r="A1155" s="70">
        <v>6750</v>
      </c>
      <c r="B1155" s="70">
        <v>6500</v>
      </c>
      <c r="C1155" s="70">
        <v>5750</v>
      </c>
      <c r="D1155" s="70">
        <v>25</v>
      </c>
      <c r="E1155" s="70">
        <v>34</v>
      </c>
      <c r="F1155" s="70">
        <v>1750</v>
      </c>
      <c r="G1155" s="70">
        <v>1750</v>
      </c>
      <c r="H1155" s="70">
        <v>3.2857142857142856</v>
      </c>
      <c r="I1155" s="70">
        <v>3.7142857142857144</v>
      </c>
      <c r="J1155" s="274"/>
    </row>
    <row r="1156" spans="1:10" x14ac:dyDescent="0.25">
      <c r="A1156" s="70">
        <v>6500</v>
      </c>
      <c r="B1156" s="70">
        <v>5750</v>
      </c>
      <c r="C1156" s="70">
        <v>4750</v>
      </c>
      <c r="D1156" s="70">
        <v>-1</v>
      </c>
      <c r="E1156" s="70">
        <v>25</v>
      </c>
      <c r="F1156" s="70">
        <v>3750</v>
      </c>
      <c r="G1156" s="70">
        <v>1750</v>
      </c>
      <c r="H1156" s="70">
        <v>1.2666666666666666</v>
      </c>
      <c r="I1156" s="70">
        <v>3.2857142857142856</v>
      </c>
      <c r="J1156" s="274"/>
    </row>
    <row r="1157" spans="1:10" x14ac:dyDescent="0.25">
      <c r="A1157" s="70">
        <v>5750</v>
      </c>
      <c r="B1157" s="70">
        <v>4750</v>
      </c>
      <c r="C1157" s="70">
        <v>7000</v>
      </c>
      <c r="D1157" s="70">
        <v>42</v>
      </c>
      <c r="E1157" s="70">
        <v>-1</v>
      </c>
      <c r="F1157" s="70">
        <v>4750</v>
      </c>
      <c r="G1157" s="70">
        <v>3750</v>
      </c>
      <c r="H1157" s="70">
        <v>1.4736842105263157</v>
      </c>
      <c r="I1157" s="70">
        <v>1.2666666666666666</v>
      </c>
      <c r="J1157" s="274"/>
    </row>
    <row r="1158" spans="1:10" x14ac:dyDescent="0.25">
      <c r="A1158" s="70">
        <v>4750</v>
      </c>
      <c r="B1158" s="70">
        <v>7000</v>
      </c>
      <c r="C1158" s="70">
        <v>9750</v>
      </c>
      <c r="D1158" s="70">
        <v>55</v>
      </c>
      <c r="E1158" s="70">
        <v>42</v>
      </c>
      <c r="F1158" s="70">
        <v>4750</v>
      </c>
      <c r="G1158" s="70">
        <v>4750</v>
      </c>
      <c r="H1158" s="70">
        <v>2.0526315789473686</v>
      </c>
      <c r="I1158" s="70">
        <v>1.4736842105263157</v>
      </c>
      <c r="J1158" s="274"/>
    </row>
    <row r="1159" spans="1:10" x14ac:dyDescent="0.25">
      <c r="A1159" s="70">
        <v>7000</v>
      </c>
      <c r="B1159" s="70">
        <v>9750</v>
      </c>
      <c r="C1159" s="70">
        <v>10250</v>
      </c>
      <c r="D1159" s="70">
        <v>57</v>
      </c>
      <c r="E1159" s="70">
        <v>55</v>
      </c>
      <c r="F1159" s="70">
        <v>1750</v>
      </c>
      <c r="G1159" s="70">
        <v>4750</v>
      </c>
      <c r="H1159" s="70">
        <v>5.8571428571428568</v>
      </c>
      <c r="I1159" s="70">
        <v>2.0526315789473686</v>
      </c>
      <c r="J1159" s="274"/>
    </row>
    <row r="1160" spans="1:10" x14ac:dyDescent="0.25">
      <c r="A1160" s="70">
        <v>9750</v>
      </c>
      <c r="B1160" s="70">
        <v>10250</v>
      </c>
      <c r="C1160" s="70">
        <v>10250</v>
      </c>
      <c r="D1160" s="70">
        <v>55</v>
      </c>
      <c r="E1160" s="70">
        <v>57</v>
      </c>
      <c r="F1160" s="70">
        <v>3750</v>
      </c>
      <c r="G1160" s="70">
        <v>1750</v>
      </c>
      <c r="H1160" s="70">
        <v>2.7333333333333334</v>
      </c>
      <c r="I1160" s="70">
        <v>5.8571428571428568</v>
      </c>
      <c r="J1160" s="274"/>
    </row>
    <row r="1161" spans="1:10" x14ac:dyDescent="0.25">
      <c r="A1161" s="70">
        <v>10250</v>
      </c>
      <c r="B1161" s="70">
        <v>10250</v>
      </c>
      <c r="C1161" s="70">
        <v>9500</v>
      </c>
      <c r="D1161" s="70">
        <v>54</v>
      </c>
      <c r="E1161" s="70">
        <v>55</v>
      </c>
      <c r="F1161" s="70">
        <v>1750</v>
      </c>
      <c r="G1161" s="70">
        <v>3750</v>
      </c>
      <c r="H1161" s="70">
        <v>5.4285714285714288</v>
      </c>
      <c r="I1161" s="70">
        <v>2.7333333333333334</v>
      </c>
      <c r="J1161" s="274"/>
    </row>
    <row r="1162" spans="1:10" x14ac:dyDescent="0.25">
      <c r="A1162" s="70">
        <v>10250</v>
      </c>
      <c r="B1162" s="70">
        <v>9500</v>
      </c>
      <c r="C1162" s="70">
        <v>9250</v>
      </c>
      <c r="D1162" s="70">
        <v>56</v>
      </c>
      <c r="E1162" s="70">
        <v>54</v>
      </c>
      <c r="F1162" s="70">
        <v>1750</v>
      </c>
      <c r="G1162" s="70">
        <v>1750</v>
      </c>
      <c r="H1162" s="70">
        <v>5.2857142857142856</v>
      </c>
      <c r="I1162" s="70">
        <v>5.4285714285714288</v>
      </c>
      <c r="J1162" s="274"/>
    </row>
    <row r="1163" spans="1:10" x14ac:dyDescent="0.25">
      <c r="A1163" s="70">
        <v>9500</v>
      </c>
      <c r="B1163" s="70">
        <v>9250</v>
      </c>
      <c r="C1163" s="70">
        <v>8750</v>
      </c>
      <c r="D1163" s="70">
        <v>54</v>
      </c>
      <c r="E1163" s="70">
        <v>56</v>
      </c>
      <c r="F1163" s="70">
        <v>1750</v>
      </c>
      <c r="G1163" s="70">
        <v>1750</v>
      </c>
      <c r="H1163" s="70">
        <v>5</v>
      </c>
      <c r="I1163" s="70">
        <v>5.2857142857142856</v>
      </c>
      <c r="J1163" s="274"/>
    </row>
    <row r="1164" spans="1:10" x14ac:dyDescent="0.25">
      <c r="A1164" s="70">
        <v>9250</v>
      </c>
      <c r="B1164" s="70">
        <v>8750</v>
      </c>
      <c r="C1164" s="70">
        <v>8500</v>
      </c>
      <c r="D1164" s="70">
        <v>43</v>
      </c>
      <c r="E1164" s="70">
        <v>54</v>
      </c>
      <c r="F1164" s="70">
        <v>1750</v>
      </c>
      <c r="G1164" s="70">
        <v>1750</v>
      </c>
      <c r="H1164" s="70">
        <v>4.8571428571428568</v>
      </c>
      <c r="I1164" s="70">
        <v>5</v>
      </c>
      <c r="J1164" s="274"/>
    </row>
    <row r="1165" spans="1:10" x14ac:dyDescent="0.25">
      <c r="A1165" s="70">
        <v>8750</v>
      </c>
      <c r="B1165" s="70">
        <v>8500</v>
      </c>
      <c r="C1165" s="70">
        <v>8500</v>
      </c>
      <c r="D1165" s="70">
        <v>36</v>
      </c>
      <c r="E1165" s="70">
        <v>43</v>
      </c>
      <c r="F1165" s="70">
        <v>2750</v>
      </c>
      <c r="G1165" s="70">
        <v>1750</v>
      </c>
      <c r="H1165" s="70">
        <v>3.0909090909090908</v>
      </c>
      <c r="I1165" s="70">
        <v>4.8571428571428568</v>
      </c>
      <c r="J1165" s="274"/>
    </row>
    <row r="1166" spans="1:10" x14ac:dyDescent="0.25">
      <c r="A1166" s="70">
        <v>8500</v>
      </c>
      <c r="B1166" s="70">
        <v>8500</v>
      </c>
      <c r="C1166" s="70">
        <v>8250</v>
      </c>
      <c r="D1166" s="70">
        <v>29</v>
      </c>
      <c r="E1166" s="70">
        <v>36</v>
      </c>
      <c r="F1166" s="70">
        <v>4750</v>
      </c>
      <c r="G1166" s="70">
        <v>2750</v>
      </c>
      <c r="H1166" s="70">
        <v>1.736842105263158</v>
      </c>
      <c r="I1166" s="70">
        <v>3.0909090909090908</v>
      </c>
      <c r="J1166" s="274"/>
    </row>
    <row r="1167" spans="1:10" x14ac:dyDescent="0.25">
      <c r="A1167" s="70">
        <v>8500</v>
      </c>
      <c r="B1167" s="70">
        <v>8250</v>
      </c>
      <c r="C1167" s="70">
        <v>8250</v>
      </c>
      <c r="D1167" s="70">
        <v>27</v>
      </c>
      <c r="E1167" s="70">
        <v>29</v>
      </c>
      <c r="F1167" s="70">
        <v>3750</v>
      </c>
      <c r="G1167" s="70">
        <v>4750</v>
      </c>
      <c r="H1167" s="70">
        <v>2.2000000000000002</v>
      </c>
      <c r="I1167" s="70">
        <v>1.736842105263158</v>
      </c>
      <c r="J1167" s="274"/>
    </row>
    <row r="1168" spans="1:10" x14ac:dyDescent="0.25">
      <c r="A1168" s="70">
        <v>8250</v>
      </c>
      <c r="B1168" s="70">
        <v>8250</v>
      </c>
      <c r="C1168" s="70">
        <v>7750</v>
      </c>
      <c r="D1168" s="70">
        <v>31</v>
      </c>
      <c r="E1168" s="70">
        <v>27</v>
      </c>
      <c r="F1168" s="70">
        <v>1750</v>
      </c>
      <c r="G1168" s="70">
        <v>3750</v>
      </c>
      <c r="H1168" s="70">
        <v>4.4285714285714288</v>
      </c>
      <c r="I1168" s="70">
        <v>2.2000000000000002</v>
      </c>
      <c r="J1168" s="274"/>
    </row>
    <row r="1169" spans="1:10" x14ac:dyDescent="0.25">
      <c r="A1169" s="70">
        <v>8250</v>
      </c>
      <c r="B1169" s="70">
        <v>7750</v>
      </c>
      <c r="C1169" s="70">
        <v>7750</v>
      </c>
      <c r="D1169" s="70">
        <v>33</v>
      </c>
      <c r="E1169" s="70">
        <v>31</v>
      </c>
      <c r="F1169" s="70">
        <v>1750</v>
      </c>
      <c r="G1169" s="70">
        <v>1750</v>
      </c>
      <c r="H1169" s="70">
        <v>4.4285714285714288</v>
      </c>
      <c r="I1169" s="70">
        <v>4.4285714285714288</v>
      </c>
      <c r="J1169" s="274"/>
    </row>
    <row r="1170" spans="1:10" x14ac:dyDescent="0.25">
      <c r="A1170" s="70">
        <v>7750</v>
      </c>
      <c r="B1170" s="70">
        <v>7750</v>
      </c>
      <c r="C1170" s="70">
        <v>7750</v>
      </c>
      <c r="D1170" s="70">
        <v>33</v>
      </c>
      <c r="E1170" s="70">
        <v>33</v>
      </c>
      <c r="F1170" s="70">
        <v>1750</v>
      </c>
      <c r="G1170" s="70">
        <v>1750</v>
      </c>
      <c r="H1170" s="70">
        <v>4.4285714285714288</v>
      </c>
      <c r="I1170" s="70">
        <v>4.4285714285714288</v>
      </c>
      <c r="J1170" s="274"/>
    </row>
    <row r="1171" spans="1:10" x14ac:dyDescent="0.25">
      <c r="A1171" s="70">
        <v>7750</v>
      </c>
      <c r="B1171" s="70">
        <v>7750</v>
      </c>
      <c r="C1171" s="70">
        <v>7500</v>
      </c>
      <c r="D1171" s="70">
        <v>32</v>
      </c>
      <c r="E1171" s="70">
        <v>33</v>
      </c>
      <c r="F1171" s="70">
        <v>1750</v>
      </c>
      <c r="G1171" s="70">
        <v>1750</v>
      </c>
      <c r="H1171" s="70">
        <v>4.2857142857142856</v>
      </c>
      <c r="I1171" s="70">
        <v>4.4285714285714288</v>
      </c>
      <c r="J1171" s="274"/>
    </row>
    <row r="1172" spans="1:10" x14ac:dyDescent="0.25">
      <c r="A1172" s="70">
        <v>7750</v>
      </c>
      <c r="B1172" s="70">
        <v>7500</v>
      </c>
      <c r="C1172" s="70">
        <v>7500</v>
      </c>
      <c r="D1172" s="70">
        <v>22</v>
      </c>
      <c r="E1172" s="70">
        <v>32</v>
      </c>
      <c r="F1172" s="70">
        <v>1750</v>
      </c>
      <c r="G1172" s="70">
        <v>1750</v>
      </c>
      <c r="H1172" s="70">
        <v>4.2857142857142856</v>
      </c>
      <c r="I1172" s="70">
        <v>4.2857142857142856</v>
      </c>
      <c r="J1172" s="274"/>
    </row>
    <row r="1173" spans="1:10" x14ac:dyDescent="0.25">
      <c r="A1173" s="70">
        <v>7500</v>
      </c>
      <c r="B1173" s="70">
        <v>7500</v>
      </c>
      <c r="C1173" s="70">
        <v>5000</v>
      </c>
      <c r="D1173" s="70">
        <v>24</v>
      </c>
      <c r="E1173" s="70">
        <v>22</v>
      </c>
      <c r="F1173" s="70">
        <v>3750</v>
      </c>
      <c r="G1173" s="70">
        <v>1750</v>
      </c>
      <c r="H1173" s="70">
        <v>1.3333333333333333</v>
      </c>
      <c r="I1173" s="70">
        <v>4.2857142857142856</v>
      </c>
      <c r="J1173" s="274"/>
    </row>
    <row r="1174" spans="1:10" x14ac:dyDescent="0.25">
      <c r="A1174" s="70">
        <v>7500</v>
      </c>
      <c r="B1174" s="70">
        <v>5000</v>
      </c>
      <c r="C1174" s="70">
        <v>6500</v>
      </c>
      <c r="D1174" s="70">
        <v>23</v>
      </c>
      <c r="E1174" s="70">
        <v>24</v>
      </c>
      <c r="F1174" s="70">
        <v>4750</v>
      </c>
      <c r="G1174" s="70">
        <v>3750</v>
      </c>
      <c r="H1174" s="70">
        <v>1.368421052631579</v>
      </c>
      <c r="I1174" s="70">
        <v>1.3333333333333333</v>
      </c>
      <c r="J1174" s="274"/>
    </row>
    <row r="1175" spans="1:10" x14ac:dyDescent="0.25">
      <c r="A1175" s="70">
        <v>5000</v>
      </c>
      <c r="B1175" s="70">
        <v>6500</v>
      </c>
      <c r="C1175" s="70">
        <v>9250</v>
      </c>
      <c r="D1175" s="70">
        <v>45</v>
      </c>
      <c r="E1175" s="70">
        <v>23</v>
      </c>
      <c r="F1175" s="70">
        <v>3750</v>
      </c>
      <c r="G1175" s="70">
        <v>4750</v>
      </c>
      <c r="H1175" s="70">
        <v>2.4666666666666668</v>
      </c>
      <c r="I1175" s="70">
        <v>1.368421052631579</v>
      </c>
      <c r="J1175" s="274"/>
    </row>
    <row r="1176" spans="1:10" x14ac:dyDescent="0.25">
      <c r="A1176" s="70">
        <v>6500</v>
      </c>
      <c r="B1176" s="70">
        <v>9250</v>
      </c>
      <c r="C1176" s="70">
        <v>9000</v>
      </c>
      <c r="D1176" s="70">
        <v>51</v>
      </c>
      <c r="E1176" s="70">
        <v>45</v>
      </c>
      <c r="F1176" s="70">
        <v>4750</v>
      </c>
      <c r="G1176" s="70">
        <v>3750</v>
      </c>
      <c r="H1176" s="70">
        <v>1.8947368421052631</v>
      </c>
      <c r="I1176" s="70">
        <v>2.4666666666666668</v>
      </c>
      <c r="J1176" s="274"/>
    </row>
    <row r="1177" spans="1:10" x14ac:dyDescent="0.25">
      <c r="A1177" s="70">
        <v>9250</v>
      </c>
      <c r="B1177" s="70">
        <v>9000</v>
      </c>
      <c r="C1177" s="70">
        <v>8750</v>
      </c>
      <c r="D1177" s="70">
        <v>42</v>
      </c>
      <c r="E1177" s="70">
        <v>51</v>
      </c>
      <c r="F1177" s="70">
        <v>2750</v>
      </c>
      <c r="G1177" s="70">
        <v>4750</v>
      </c>
      <c r="H1177" s="70">
        <v>3.1818181818181817</v>
      </c>
      <c r="I1177" s="70">
        <v>1.8947368421052631</v>
      </c>
      <c r="J1177" s="274"/>
    </row>
    <row r="1178" spans="1:10" x14ac:dyDescent="0.25">
      <c r="A1178" s="70">
        <v>9000</v>
      </c>
      <c r="B1178" s="70">
        <v>8750</v>
      </c>
      <c r="C1178" s="70">
        <v>9250</v>
      </c>
      <c r="D1178" s="70">
        <v>48</v>
      </c>
      <c r="E1178" s="70">
        <v>42</v>
      </c>
      <c r="F1178" s="70">
        <v>2750</v>
      </c>
      <c r="G1178" s="70">
        <v>2750</v>
      </c>
      <c r="H1178" s="70">
        <v>3.3636363636363638</v>
      </c>
      <c r="I1178" s="70">
        <v>3.1818181818181817</v>
      </c>
      <c r="J1178" s="274"/>
    </row>
    <row r="1179" spans="1:10" x14ac:dyDescent="0.25">
      <c r="A1179" s="70">
        <v>8750</v>
      </c>
      <c r="B1179" s="70">
        <v>9250</v>
      </c>
      <c r="C1179" s="70">
        <v>9500</v>
      </c>
      <c r="D1179" s="70">
        <v>50</v>
      </c>
      <c r="E1179" s="70">
        <v>48</v>
      </c>
      <c r="F1179" s="70">
        <v>2750</v>
      </c>
      <c r="G1179" s="70">
        <v>2750</v>
      </c>
      <c r="H1179" s="70">
        <v>3.4545454545454546</v>
      </c>
      <c r="I1179" s="70">
        <v>3.3636363636363638</v>
      </c>
      <c r="J1179" s="274"/>
    </row>
    <row r="1180" spans="1:10" x14ac:dyDescent="0.25">
      <c r="A1180" s="70">
        <v>9250</v>
      </c>
      <c r="B1180" s="70">
        <v>9500</v>
      </c>
      <c r="C1180" s="70">
        <v>10500</v>
      </c>
      <c r="D1180" s="70">
        <v>50</v>
      </c>
      <c r="E1180" s="70">
        <v>50</v>
      </c>
      <c r="F1180" s="70">
        <v>3750</v>
      </c>
      <c r="G1180" s="70">
        <v>2750</v>
      </c>
      <c r="H1180" s="70">
        <v>2.8</v>
      </c>
      <c r="I1180" s="70">
        <v>3.4545454545454546</v>
      </c>
      <c r="J1180" s="274"/>
    </row>
    <row r="1181" spans="1:10" x14ac:dyDescent="0.25">
      <c r="A1181" s="70">
        <v>9500</v>
      </c>
      <c r="B1181" s="70">
        <v>10500</v>
      </c>
      <c r="C1181" s="70">
        <v>9250</v>
      </c>
      <c r="D1181" s="70">
        <v>44</v>
      </c>
      <c r="E1181" s="70">
        <v>50</v>
      </c>
      <c r="F1181" s="70">
        <v>2750</v>
      </c>
      <c r="G1181" s="70">
        <v>3750</v>
      </c>
      <c r="H1181" s="70">
        <v>3.3636363636363638</v>
      </c>
      <c r="I1181" s="70">
        <v>2.8</v>
      </c>
      <c r="J1181" s="274"/>
    </row>
    <row r="1182" spans="1:10" x14ac:dyDescent="0.25">
      <c r="A1182" s="70">
        <v>10500</v>
      </c>
      <c r="B1182" s="70">
        <v>9250</v>
      </c>
      <c r="C1182" s="70">
        <v>10000</v>
      </c>
      <c r="D1182" s="70">
        <v>48</v>
      </c>
      <c r="E1182" s="70">
        <v>44</v>
      </c>
      <c r="F1182" s="70">
        <v>2750</v>
      </c>
      <c r="G1182" s="70">
        <v>2750</v>
      </c>
      <c r="H1182" s="70">
        <v>3.6363636363636362</v>
      </c>
      <c r="I1182" s="70">
        <v>3.3636363636363638</v>
      </c>
      <c r="J1182" s="274"/>
    </row>
    <row r="1183" spans="1:10" x14ac:dyDescent="0.25">
      <c r="A1183" s="70">
        <v>9250</v>
      </c>
      <c r="B1183" s="70">
        <v>10000</v>
      </c>
      <c r="C1183" s="70">
        <v>9500</v>
      </c>
      <c r="D1183" s="70">
        <v>42</v>
      </c>
      <c r="E1183" s="70">
        <v>48</v>
      </c>
      <c r="F1183" s="70">
        <v>3750</v>
      </c>
      <c r="G1183" s="70">
        <v>2750</v>
      </c>
      <c r="H1183" s="70">
        <v>2.5333333333333332</v>
      </c>
      <c r="I1183" s="70">
        <v>3.6363636363636362</v>
      </c>
      <c r="J1183" s="274"/>
    </row>
    <row r="1184" spans="1:10" x14ac:dyDescent="0.25">
      <c r="A1184" s="70">
        <v>10000</v>
      </c>
      <c r="B1184" s="70">
        <v>9500</v>
      </c>
      <c r="C1184" s="70">
        <v>9250</v>
      </c>
      <c r="D1184" s="70">
        <v>49</v>
      </c>
      <c r="E1184" s="70">
        <v>42</v>
      </c>
      <c r="F1184" s="70">
        <v>1750</v>
      </c>
      <c r="G1184" s="70">
        <v>3750</v>
      </c>
      <c r="H1184" s="70">
        <v>5.2857142857142856</v>
      </c>
      <c r="I1184" s="70">
        <v>2.5333333333333332</v>
      </c>
      <c r="J1184" s="274"/>
    </row>
    <row r="1185" spans="1:10" x14ac:dyDescent="0.25">
      <c r="A1185" s="70">
        <v>9500</v>
      </c>
      <c r="B1185" s="70">
        <v>9250</v>
      </c>
      <c r="C1185" s="70">
        <v>10250</v>
      </c>
      <c r="D1185" s="70">
        <v>47</v>
      </c>
      <c r="E1185" s="70">
        <v>49</v>
      </c>
      <c r="F1185" s="70">
        <v>1750</v>
      </c>
      <c r="G1185" s="70">
        <v>1750</v>
      </c>
      <c r="H1185" s="70">
        <v>5.8571428571428568</v>
      </c>
      <c r="I1185" s="70">
        <v>5.2857142857142856</v>
      </c>
      <c r="J1185" s="274"/>
    </row>
    <row r="1186" spans="1:10" x14ac:dyDescent="0.25">
      <c r="A1186" s="70">
        <v>9250</v>
      </c>
      <c r="B1186" s="70">
        <v>10250</v>
      </c>
      <c r="C1186" s="70">
        <v>10000</v>
      </c>
      <c r="D1186" s="70">
        <v>42</v>
      </c>
      <c r="E1186" s="70">
        <v>47</v>
      </c>
      <c r="F1186" s="70">
        <v>1750</v>
      </c>
      <c r="G1186" s="70">
        <v>1750</v>
      </c>
      <c r="H1186" s="70">
        <v>5.7142857142857144</v>
      </c>
      <c r="I1186" s="70">
        <v>5.8571428571428568</v>
      </c>
      <c r="J1186" s="274"/>
    </row>
    <row r="1187" spans="1:10" x14ac:dyDescent="0.25">
      <c r="A1187" s="70">
        <v>10250</v>
      </c>
      <c r="B1187" s="70">
        <v>10000</v>
      </c>
      <c r="C1187" s="70">
        <v>9500</v>
      </c>
      <c r="D1187" s="70">
        <v>33</v>
      </c>
      <c r="E1187" s="70">
        <v>42</v>
      </c>
      <c r="F1187" s="70">
        <v>4750</v>
      </c>
      <c r="G1187" s="70">
        <v>1750</v>
      </c>
      <c r="H1187" s="70">
        <v>2</v>
      </c>
      <c r="I1187" s="70">
        <v>5.7142857142857144</v>
      </c>
      <c r="J1187" s="274"/>
    </row>
    <row r="1188" spans="1:10" x14ac:dyDescent="0.25">
      <c r="A1188" s="70">
        <v>10000</v>
      </c>
      <c r="B1188" s="70">
        <v>9500</v>
      </c>
      <c r="C1188" s="70">
        <v>9250</v>
      </c>
      <c r="D1188" s="70">
        <v>34</v>
      </c>
      <c r="E1188" s="70">
        <v>33</v>
      </c>
      <c r="F1188" s="70">
        <v>1750</v>
      </c>
      <c r="G1188" s="70">
        <v>4750</v>
      </c>
      <c r="H1188" s="70">
        <v>5.2857142857142856</v>
      </c>
      <c r="I1188" s="70">
        <v>2</v>
      </c>
      <c r="J1188" s="274"/>
    </row>
    <row r="1189" spans="1:10" x14ac:dyDescent="0.25">
      <c r="A1189" s="70">
        <v>9500</v>
      </c>
      <c r="B1189" s="70">
        <v>9250</v>
      </c>
      <c r="C1189" s="70">
        <v>9250</v>
      </c>
      <c r="D1189" s="70">
        <v>26</v>
      </c>
      <c r="E1189" s="70">
        <v>34</v>
      </c>
      <c r="F1189" s="70">
        <v>2750</v>
      </c>
      <c r="G1189" s="70">
        <v>1750</v>
      </c>
      <c r="H1189" s="70">
        <v>3.3636363636363638</v>
      </c>
      <c r="I1189" s="70">
        <v>5.2857142857142856</v>
      </c>
      <c r="J1189" s="274"/>
    </row>
    <row r="1190" spans="1:10" x14ac:dyDescent="0.25">
      <c r="A1190" s="70">
        <v>9250</v>
      </c>
      <c r="B1190" s="70">
        <v>9250</v>
      </c>
      <c r="C1190" s="70">
        <v>8500</v>
      </c>
      <c r="D1190" s="70">
        <v>22</v>
      </c>
      <c r="E1190" s="70">
        <v>26</v>
      </c>
      <c r="F1190" s="70">
        <v>1750</v>
      </c>
      <c r="G1190" s="70">
        <v>2750</v>
      </c>
      <c r="H1190" s="70">
        <v>4.8571428571428568</v>
      </c>
      <c r="I1190" s="70">
        <v>3.3636363636363638</v>
      </c>
      <c r="J1190" s="274"/>
    </row>
    <row r="1191" spans="1:10" x14ac:dyDescent="0.25">
      <c r="A1191" s="70">
        <v>9250</v>
      </c>
      <c r="B1191" s="70">
        <v>8500</v>
      </c>
      <c r="C1191" s="70">
        <v>7250</v>
      </c>
      <c r="D1191" s="70">
        <v>14</v>
      </c>
      <c r="E1191" s="70">
        <v>22</v>
      </c>
      <c r="F1191" s="70">
        <v>5750</v>
      </c>
      <c r="G1191" s="70">
        <v>1750</v>
      </c>
      <c r="H1191" s="70">
        <v>1.2608695652173914</v>
      </c>
      <c r="I1191" s="70">
        <v>4.8571428571428568</v>
      </c>
      <c r="J1191" s="274"/>
    </row>
    <row r="1192" spans="1:10" x14ac:dyDescent="0.25">
      <c r="A1192" s="70">
        <v>8500</v>
      </c>
      <c r="B1192" s="70">
        <v>7250</v>
      </c>
      <c r="C1192" s="70">
        <v>8500</v>
      </c>
      <c r="D1192" s="70">
        <v>30</v>
      </c>
      <c r="E1192" s="70">
        <v>14</v>
      </c>
      <c r="F1192" s="70">
        <v>5750</v>
      </c>
      <c r="G1192" s="70">
        <v>5750</v>
      </c>
      <c r="H1192" s="70">
        <v>1.4782608695652173</v>
      </c>
      <c r="I1192" s="70">
        <v>1.2608695652173914</v>
      </c>
      <c r="J1192" s="274"/>
    </row>
    <row r="1193" spans="1:10" x14ac:dyDescent="0.25">
      <c r="A1193" s="70">
        <v>7250</v>
      </c>
      <c r="B1193" s="70">
        <v>8500</v>
      </c>
      <c r="C1193" s="70">
        <v>9750</v>
      </c>
      <c r="D1193" s="70">
        <v>36</v>
      </c>
      <c r="E1193" s="70">
        <v>30</v>
      </c>
      <c r="F1193" s="70">
        <v>4750</v>
      </c>
      <c r="G1193" s="70">
        <v>5750</v>
      </c>
      <c r="H1193" s="70">
        <v>2.0526315789473686</v>
      </c>
      <c r="I1193" s="70">
        <v>1.4782608695652173</v>
      </c>
      <c r="J1193" s="274"/>
    </row>
    <row r="1194" spans="1:10" x14ac:dyDescent="0.25">
      <c r="A1194" s="70">
        <v>8500</v>
      </c>
      <c r="B1194" s="70">
        <v>9750</v>
      </c>
      <c r="C1194" s="70">
        <v>8250</v>
      </c>
      <c r="D1194" s="70">
        <v>45</v>
      </c>
      <c r="E1194" s="70">
        <v>36</v>
      </c>
      <c r="F1194" s="70">
        <v>3750</v>
      </c>
      <c r="G1194" s="70">
        <v>4750</v>
      </c>
      <c r="H1194" s="70">
        <v>2.2000000000000002</v>
      </c>
      <c r="I1194" s="70">
        <v>2.0526315789473686</v>
      </c>
      <c r="J1194" s="274"/>
    </row>
    <row r="1195" spans="1:10" x14ac:dyDescent="0.25">
      <c r="A1195" s="70">
        <v>9750</v>
      </c>
      <c r="B1195" s="70">
        <v>8250</v>
      </c>
      <c r="C1195" s="70">
        <v>9750</v>
      </c>
      <c r="D1195" s="70">
        <v>33</v>
      </c>
      <c r="E1195" s="70">
        <v>45</v>
      </c>
      <c r="F1195" s="70">
        <v>4750</v>
      </c>
      <c r="G1195" s="70">
        <v>3750</v>
      </c>
      <c r="H1195" s="70">
        <v>2.0526315789473686</v>
      </c>
      <c r="I1195" s="70">
        <v>2.2000000000000002</v>
      </c>
      <c r="J1195" s="274"/>
    </row>
    <row r="1196" spans="1:10" x14ac:dyDescent="0.25">
      <c r="A1196" s="70">
        <v>8250</v>
      </c>
      <c r="B1196" s="70">
        <v>9750</v>
      </c>
      <c r="C1196" s="70">
        <v>9750</v>
      </c>
      <c r="D1196" s="70">
        <v>31</v>
      </c>
      <c r="E1196" s="70">
        <v>33</v>
      </c>
      <c r="F1196" s="70">
        <v>4750</v>
      </c>
      <c r="G1196" s="70">
        <v>4750</v>
      </c>
      <c r="H1196" s="70">
        <v>2.0526315789473686</v>
      </c>
      <c r="I1196" s="70">
        <v>2.0526315789473686</v>
      </c>
      <c r="J1196" s="274"/>
    </row>
    <row r="1197" spans="1:10" x14ac:dyDescent="0.25">
      <c r="A1197" s="70">
        <v>9750</v>
      </c>
      <c r="B1197" s="70">
        <v>9750</v>
      </c>
      <c r="C1197" s="70">
        <v>10750</v>
      </c>
      <c r="D1197" s="70">
        <v>38</v>
      </c>
      <c r="E1197" s="70">
        <v>31</v>
      </c>
      <c r="F1197" s="70">
        <v>4750</v>
      </c>
      <c r="G1197" s="70">
        <v>4750</v>
      </c>
      <c r="H1197" s="70">
        <v>2.263157894736842</v>
      </c>
      <c r="I1197" s="70">
        <v>2.0526315789473686</v>
      </c>
      <c r="J1197" s="274"/>
    </row>
    <row r="1198" spans="1:10" x14ac:dyDescent="0.25">
      <c r="A1198" s="70">
        <v>9750</v>
      </c>
      <c r="B1198" s="70">
        <v>10750</v>
      </c>
      <c r="C1198" s="70">
        <v>11000</v>
      </c>
      <c r="D1198" s="70">
        <v>41</v>
      </c>
      <c r="E1198" s="70">
        <v>38</v>
      </c>
      <c r="F1198" s="70">
        <v>3750</v>
      </c>
      <c r="G1198" s="70">
        <v>4750</v>
      </c>
      <c r="H1198" s="70">
        <v>2.9333333333333331</v>
      </c>
      <c r="I1198" s="70">
        <v>2.263157894736842</v>
      </c>
      <c r="J1198" s="274"/>
    </row>
    <row r="1199" spans="1:10" x14ac:dyDescent="0.25">
      <c r="A1199" s="70">
        <v>10750</v>
      </c>
      <c r="B1199" s="70">
        <v>11000</v>
      </c>
      <c r="C1199" s="70">
        <v>10500</v>
      </c>
      <c r="D1199" s="70">
        <v>37</v>
      </c>
      <c r="E1199" s="70">
        <v>41</v>
      </c>
      <c r="F1199" s="70">
        <v>4750</v>
      </c>
      <c r="G1199" s="70">
        <v>3750</v>
      </c>
      <c r="H1199" s="70">
        <v>2.2105263157894739</v>
      </c>
      <c r="I1199" s="70">
        <v>2.9333333333333331</v>
      </c>
      <c r="J1199" s="274"/>
    </row>
    <row r="1200" spans="1:10" x14ac:dyDescent="0.25">
      <c r="A1200" s="70">
        <v>11000</v>
      </c>
      <c r="B1200" s="70">
        <v>10500</v>
      </c>
      <c r="C1200" s="70">
        <v>10750</v>
      </c>
      <c r="D1200" s="70">
        <v>39</v>
      </c>
      <c r="E1200" s="70">
        <v>37</v>
      </c>
      <c r="F1200" s="70">
        <v>4750</v>
      </c>
      <c r="G1200" s="70">
        <v>4750</v>
      </c>
      <c r="H1200" s="70">
        <v>2.263157894736842</v>
      </c>
      <c r="I1200" s="70">
        <v>2.2105263157894739</v>
      </c>
      <c r="J1200" s="274"/>
    </row>
    <row r="1201" spans="1:10" x14ac:dyDescent="0.25">
      <c r="A1201" s="70">
        <v>10500</v>
      </c>
      <c r="B1201" s="70">
        <v>10750</v>
      </c>
      <c r="C1201" s="70">
        <v>10500</v>
      </c>
      <c r="D1201" s="70">
        <v>36</v>
      </c>
      <c r="E1201" s="70">
        <v>39</v>
      </c>
      <c r="F1201" s="70">
        <v>2750</v>
      </c>
      <c r="G1201" s="70">
        <v>4750</v>
      </c>
      <c r="H1201" s="70">
        <v>3.8181818181818183</v>
      </c>
      <c r="I1201" s="70">
        <v>2.263157894736842</v>
      </c>
      <c r="J1201" s="274"/>
    </row>
    <row r="1202" spans="1:10" x14ac:dyDescent="0.25">
      <c r="A1202" s="70">
        <v>10750</v>
      </c>
      <c r="B1202" s="70">
        <v>10500</v>
      </c>
      <c r="C1202" s="70">
        <v>10000</v>
      </c>
      <c r="D1202" s="70">
        <v>36</v>
      </c>
      <c r="E1202" s="70">
        <v>36</v>
      </c>
      <c r="F1202" s="70">
        <v>4750</v>
      </c>
      <c r="G1202" s="70">
        <v>2750</v>
      </c>
      <c r="H1202" s="70">
        <v>2.1052631578947367</v>
      </c>
      <c r="I1202" s="70">
        <v>3.8181818181818183</v>
      </c>
      <c r="J1202" s="274"/>
    </row>
    <row r="1203" spans="1:10" x14ac:dyDescent="0.25">
      <c r="A1203" s="70">
        <v>10500</v>
      </c>
      <c r="B1203" s="70">
        <v>10000</v>
      </c>
      <c r="C1203" s="70">
        <v>11750</v>
      </c>
      <c r="D1203" s="70">
        <v>49</v>
      </c>
      <c r="E1203" s="70">
        <v>36</v>
      </c>
      <c r="F1203" s="70">
        <v>4750</v>
      </c>
      <c r="G1203" s="70">
        <v>4750</v>
      </c>
      <c r="H1203" s="70">
        <v>2.4736842105263159</v>
      </c>
      <c r="I1203" s="70">
        <v>2.1052631578947367</v>
      </c>
      <c r="J1203" s="274"/>
    </row>
    <row r="1204" spans="1:10" x14ac:dyDescent="0.25">
      <c r="A1204" s="70">
        <v>10000</v>
      </c>
      <c r="B1204" s="70">
        <v>11750</v>
      </c>
      <c r="C1204" s="70">
        <v>12000</v>
      </c>
      <c r="D1204" s="70">
        <v>50</v>
      </c>
      <c r="E1204" s="70">
        <v>49</v>
      </c>
      <c r="F1204" s="70">
        <v>4750</v>
      </c>
      <c r="G1204" s="70">
        <v>4750</v>
      </c>
      <c r="H1204" s="70">
        <v>2.5263157894736841</v>
      </c>
      <c r="I1204" s="70">
        <v>2.4736842105263159</v>
      </c>
      <c r="J1204" s="274"/>
    </row>
    <row r="1205" spans="1:10" x14ac:dyDescent="0.25">
      <c r="A1205" s="70">
        <v>11750</v>
      </c>
      <c r="B1205" s="70">
        <v>12000</v>
      </c>
      <c r="C1205" s="70">
        <v>11750</v>
      </c>
      <c r="D1205" s="70">
        <v>52</v>
      </c>
      <c r="E1205" s="70">
        <v>50</v>
      </c>
      <c r="F1205" s="70">
        <v>4750</v>
      </c>
      <c r="G1205" s="70">
        <v>4750</v>
      </c>
      <c r="H1205" s="70">
        <v>2.4736842105263159</v>
      </c>
      <c r="I1205" s="70">
        <v>2.5263157894736841</v>
      </c>
      <c r="J1205" s="274"/>
    </row>
    <row r="1206" spans="1:10" x14ac:dyDescent="0.25">
      <c r="A1206" s="70">
        <v>12000</v>
      </c>
      <c r="B1206" s="70">
        <v>11750</v>
      </c>
      <c r="C1206" s="70">
        <v>12000</v>
      </c>
      <c r="D1206" s="70">
        <v>54</v>
      </c>
      <c r="E1206" s="70">
        <v>52</v>
      </c>
      <c r="F1206" s="70">
        <v>4750</v>
      </c>
      <c r="G1206" s="70">
        <v>4750</v>
      </c>
      <c r="H1206" s="70">
        <v>2.5263157894736841</v>
      </c>
      <c r="I1206" s="70">
        <v>2.4736842105263159</v>
      </c>
      <c r="J1206" s="274"/>
    </row>
    <row r="1207" spans="1:10" x14ac:dyDescent="0.25">
      <c r="A1207" s="70">
        <v>11750</v>
      </c>
      <c r="B1207" s="70">
        <v>12000</v>
      </c>
      <c r="C1207" s="70">
        <v>12000</v>
      </c>
      <c r="D1207" s="70">
        <v>49</v>
      </c>
      <c r="E1207" s="70">
        <v>54</v>
      </c>
      <c r="F1207" s="70">
        <v>4750</v>
      </c>
      <c r="G1207" s="70">
        <v>4750</v>
      </c>
      <c r="H1207" s="70">
        <v>2.5263157894736841</v>
      </c>
      <c r="I1207" s="70">
        <v>2.5263157894736841</v>
      </c>
      <c r="J1207" s="274"/>
    </row>
    <row r="1208" spans="1:10" x14ac:dyDescent="0.25">
      <c r="A1208" s="70">
        <v>12000</v>
      </c>
      <c r="B1208" s="70">
        <v>12000</v>
      </c>
      <c r="C1208" s="70">
        <v>11750</v>
      </c>
      <c r="D1208" s="70">
        <v>45</v>
      </c>
      <c r="E1208" s="70">
        <v>49</v>
      </c>
      <c r="F1208" s="70">
        <v>6750</v>
      </c>
      <c r="G1208" s="70">
        <v>4750</v>
      </c>
      <c r="H1208" s="70">
        <v>1.7407407407407407</v>
      </c>
      <c r="I1208" s="70">
        <v>2.5263157894736841</v>
      </c>
      <c r="J1208" s="274"/>
    </row>
    <row r="1209" spans="1:10" x14ac:dyDescent="0.25">
      <c r="A1209" s="70">
        <v>12000</v>
      </c>
      <c r="B1209" s="70">
        <v>11750</v>
      </c>
      <c r="C1209" s="70">
        <v>11500</v>
      </c>
      <c r="D1209" s="70">
        <v>49</v>
      </c>
      <c r="E1209" s="70">
        <v>45</v>
      </c>
      <c r="F1209" s="70">
        <v>4750</v>
      </c>
      <c r="G1209" s="70">
        <v>6750</v>
      </c>
      <c r="H1209" s="70">
        <v>2.4210526315789473</v>
      </c>
      <c r="I1209" s="70">
        <v>1.7407407407407407</v>
      </c>
      <c r="J1209" s="274"/>
    </row>
    <row r="1210" spans="1:10" x14ac:dyDescent="0.25">
      <c r="A1210" s="70">
        <v>11750</v>
      </c>
      <c r="B1210" s="70">
        <v>11500</v>
      </c>
      <c r="C1210" s="70">
        <v>11500</v>
      </c>
      <c r="D1210" s="70">
        <v>47</v>
      </c>
      <c r="E1210" s="70">
        <v>49</v>
      </c>
      <c r="F1210" s="70">
        <v>4750</v>
      </c>
      <c r="G1210" s="70">
        <v>4750</v>
      </c>
      <c r="H1210" s="70">
        <v>2.4210526315789473</v>
      </c>
      <c r="I1210" s="70">
        <v>2.4210526315789473</v>
      </c>
      <c r="J1210" s="274"/>
    </row>
    <row r="1211" spans="1:10" x14ac:dyDescent="0.25">
      <c r="A1211" s="70">
        <v>11500</v>
      </c>
      <c r="B1211" s="70">
        <v>11500</v>
      </c>
      <c r="C1211" s="70">
        <v>12000</v>
      </c>
      <c r="D1211" s="70">
        <v>49</v>
      </c>
      <c r="E1211" s="70">
        <v>47</v>
      </c>
      <c r="F1211" s="70">
        <v>4750</v>
      </c>
      <c r="G1211" s="70">
        <v>4750</v>
      </c>
      <c r="H1211" s="70">
        <v>2.5263157894736841</v>
      </c>
      <c r="I1211" s="70">
        <v>2.4210526315789473</v>
      </c>
      <c r="J1211" s="274"/>
    </row>
    <row r="1212" spans="1:10" x14ac:dyDescent="0.25">
      <c r="A1212" s="70">
        <v>11500</v>
      </c>
      <c r="B1212" s="70">
        <v>12000</v>
      </c>
      <c r="C1212" s="70">
        <v>11500</v>
      </c>
      <c r="D1212" s="70">
        <v>35</v>
      </c>
      <c r="E1212" s="70">
        <v>49</v>
      </c>
      <c r="F1212" s="70">
        <v>6750</v>
      </c>
      <c r="G1212" s="70">
        <v>4750</v>
      </c>
      <c r="H1212" s="70">
        <v>1.7037037037037037</v>
      </c>
      <c r="I1212" s="70">
        <v>2.5263157894736841</v>
      </c>
      <c r="J1212" s="274"/>
    </row>
    <row r="1213" spans="1:10" x14ac:dyDescent="0.25">
      <c r="A1213" s="70">
        <v>12000</v>
      </c>
      <c r="B1213" s="70">
        <v>11500</v>
      </c>
      <c r="C1213" s="70">
        <v>11250</v>
      </c>
      <c r="D1213" s="70">
        <v>45</v>
      </c>
      <c r="E1213" s="70">
        <v>35</v>
      </c>
      <c r="F1213" s="70">
        <v>2750</v>
      </c>
      <c r="G1213" s="70">
        <v>6750</v>
      </c>
      <c r="H1213" s="70">
        <v>4.0909090909090908</v>
      </c>
      <c r="I1213" s="70">
        <v>1.7037037037037037</v>
      </c>
      <c r="J1213" s="274"/>
    </row>
    <row r="1214" spans="1:10" x14ac:dyDescent="0.25">
      <c r="A1214" s="70">
        <v>11500</v>
      </c>
      <c r="B1214" s="70">
        <v>11250</v>
      </c>
      <c r="C1214" s="70">
        <v>11000</v>
      </c>
      <c r="D1214" s="70">
        <v>41</v>
      </c>
      <c r="E1214" s="70">
        <v>45</v>
      </c>
      <c r="F1214" s="70">
        <v>3750</v>
      </c>
      <c r="G1214" s="70">
        <v>2750</v>
      </c>
      <c r="H1214" s="70">
        <v>2.9333333333333331</v>
      </c>
      <c r="I1214" s="70">
        <v>4.0909090909090908</v>
      </c>
      <c r="J1214" s="274"/>
    </row>
    <row r="1215" spans="1:10" x14ac:dyDescent="0.25">
      <c r="A1215" s="70">
        <v>11250</v>
      </c>
      <c r="B1215" s="70">
        <v>11000</v>
      </c>
      <c r="C1215" s="70">
        <v>11000</v>
      </c>
      <c r="D1215" s="70">
        <v>40</v>
      </c>
      <c r="E1215" s="70">
        <v>41</v>
      </c>
      <c r="F1215" s="70">
        <v>4750</v>
      </c>
      <c r="G1215" s="70">
        <v>3750</v>
      </c>
      <c r="H1215" s="70">
        <v>2.3157894736842106</v>
      </c>
      <c r="I1215" s="70">
        <v>2.9333333333333331</v>
      </c>
      <c r="J1215" s="274"/>
    </row>
    <row r="1216" spans="1:10" x14ac:dyDescent="0.25">
      <c r="A1216" s="70">
        <v>11000</v>
      </c>
      <c r="B1216" s="70">
        <v>11000</v>
      </c>
      <c r="C1216" s="70">
        <v>11000</v>
      </c>
      <c r="D1216" s="70">
        <v>37</v>
      </c>
      <c r="E1216" s="70">
        <v>40</v>
      </c>
      <c r="F1216" s="70">
        <v>2750</v>
      </c>
      <c r="G1216" s="70">
        <v>4750</v>
      </c>
      <c r="H1216" s="70">
        <v>4</v>
      </c>
      <c r="I1216" s="70">
        <v>2.3157894736842106</v>
      </c>
      <c r="J1216" s="274"/>
    </row>
    <row r="1217" spans="1:10" x14ac:dyDescent="0.25">
      <c r="A1217" s="70">
        <v>11000</v>
      </c>
      <c r="B1217" s="70">
        <v>11000</v>
      </c>
      <c r="C1217" s="70">
        <v>10250</v>
      </c>
      <c r="D1217" s="70">
        <v>45</v>
      </c>
      <c r="E1217" s="70">
        <v>37</v>
      </c>
      <c r="F1217" s="70">
        <v>2750</v>
      </c>
      <c r="G1217" s="70">
        <v>2750</v>
      </c>
      <c r="H1217" s="70">
        <v>3.7272727272727271</v>
      </c>
      <c r="I1217" s="70">
        <v>4</v>
      </c>
      <c r="J1217" s="274"/>
    </row>
    <row r="1218" spans="1:10" x14ac:dyDescent="0.25">
      <c r="A1218" s="70">
        <v>11000</v>
      </c>
      <c r="B1218" s="70">
        <v>10250</v>
      </c>
      <c r="C1218" s="70">
        <v>8750</v>
      </c>
      <c r="D1218" s="70">
        <v>36</v>
      </c>
      <c r="E1218" s="70">
        <v>45</v>
      </c>
      <c r="F1218" s="70">
        <v>3750</v>
      </c>
      <c r="G1218" s="70">
        <v>2750</v>
      </c>
      <c r="H1218" s="70">
        <v>2.3333333333333335</v>
      </c>
      <c r="I1218" s="70">
        <v>3.7272727272727271</v>
      </c>
      <c r="J1218" s="274"/>
    </row>
    <row r="1219" spans="1:10" x14ac:dyDescent="0.25">
      <c r="A1219" s="70"/>
      <c r="B1219" s="70"/>
      <c r="D1219" s="70"/>
      <c r="E1219" s="70"/>
      <c r="F1219" s="70"/>
      <c r="G1219" s="70"/>
      <c r="H1219" s="70"/>
      <c r="I1219" s="70"/>
      <c r="J1219" s="274"/>
    </row>
    <row r="1220" spans="1:10" x14ac:dyDescent="0.25">
      <c r="A1220" s="70"/>
      <c r="B1220" s="70"/>
      <c r="E1220" s="70"/>
      <c r="G1220" s="70"/>
      <c r="I1220" s="70"/>
      <c r="J1220" s="274"/>
    </row>
    <row r="1221" spans="1:10" x14ac:dyDescent="0.25">
      <c r="J1221" s="274"/>
    </row>
    <row r="1222" spans="1:10" x14ac:dyDescent="0.25">
      <c r="J1222" s="274"/>
    </row>
    <row r="1223" spans="1:10" x14ac:dyDescent="0.25">
      <c r="J1223" s="274"/>
    </row>
    <row r="1224" spans="1:10" x14ac:dyDescent="0.25">
      <c r="J1224" s="274"/>
    </row>
    <row r="1225" spans="1:10" x14ac:dyDescent="0.25">
      <c r="J1225" s="274"/>
    </row>
    <row r="1226" spans="1:10" x14ac:dyDescent="0.25">
      <c r="J1226" s="274"/>
    </row>
    <row r="1227" spans="1:10" x14ac:dyDescent="0.25">
      <c r="J1227" s="274"/>
    </row>
    <row r="1228" spans="1:10" x14ac:dyDescent="0.25">
      <c r="J1228" s="274"/>
    </row>
    <row r="1229" spans="1:10" x14ac:dyDescent="0.25">
      <c r="J1229" s="274"/>
    </row>
    <row r="1230" spans="1:10" x14ac:dyDescent="0.25">
      <c r="J1230" s="4"/>
    </row>
  </sheetData>
  <mergeCells count="1">
    <mergeCell ref="K1:O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A0369-CB65-491A-991A-A2493A5C99BE}">
  <dimension ref="A1:M1221"/>
  <sheetViews>
    <sheetView workbookViewId="0">
      <selection sqref="A1:XFD1048576"/>
    </sheetView>
  </sheetViews>
  <sheetFormatPr defaultRowHeight="15" x14ac:dyDescent="0.25"/>
  <cols>
    <col min="1" max="1" width="11" style="1" bestFit="1" customWidth="1"/>
    <col min="4" max="4" width="8" style="1" bestFit="1" customWidth="1"/>
    <col min="6" max="6" width="9.28515625" bestFit="1" customWidth="1"/>
    <col min="8" max="8" width="11.42578125" style="1" customWidth="1"/>
    <col min="9" max="9" width="11" style="1" bestFit="1" customWidth="1"/>
    <col min="11" max="11" width="9.42578125" style="1" customWidth="1"/>
    <col min="12" max="12" width="11" bestFit="1" customWidth="1"/>
    <col min="13" max="13" width="9.28515625" bestFit="1" customWidth="1"/>
  </cols>
  <sheetData>
    <row r="1" spans="1:13" x14ac:dyDescent="0.25">
      <c r="A1" s="270" t="s">
        <v>64</v>
      </c>
      <c r="B1" s="270" t="s">
        <v>1880</v>
      </c>
      <c r="C1" s="270" t="s">
        <v>1879</v>
      </c>
      <c r="D1" s="270" t="s">
        <v>66</v>
      </c>
      <c r="E1" s="270" t="s">
        <v>1878</v>
      </c>
      <c r="F1" s="270" t="s">
        <v>1877</v>
      </c>
      <c r="G1" s="270" t="s">
        <v>1876</v>
      </c>
      <c r="H1" s="270" t="s">
        <v>1875</v>
      </c>
      <c r="I1" s="270" t="s">
        <v>63</v>
      </c>
      <c r="J1" s="70" t="s">
        <v>1874</v>
      </c>
      <c r="K1" s="270" t="s">
        <v>81</v>
      </c>
      <c r="L1" s="270" t="s">
        <v>1873</v>
      </c>
      <c r="M1" s="270" t="s">
        <v>1872</v>
      </c>
    </row>
    <row r="2" spans="1:13" x14ac:dyDescent="0.25">
      <c r="A2" s="70">
        <v>33</v>
      </c>
      <c r="B2" s="70">
        <v>33</v>
      </c>
      <c r="C2" s="70">
        <v>2</v>
      </c>
      <c r="D2" s="70">
        <v>3750</v>
      </c>
      <c r="E2" s="70">
        <v>4750</v>
      </c>
      <c r="F2" s="70">
        <v>1750</v>
      </c>
      <c r="G2" s="70">
        <v>4250</v>
      </c>
      <c r="H2" s="70">
        <v>5500</v>
      </c>
      <c r="I2" s="70">
        <v>5000</v>
      </c>
      <c r="J2" s="70">
        <v>6750</v>
      </c>
      <c r="K2" s="70">
        <v>1.3333333333333333</v>
      </c>
      <c r="L2" s="70">
        <v>1.1578947368421053</v>
      </c>
      <c r="M2" s="70">
        <v>2.4285714285714284</v>
      </c>
    </row>
    <row r="3" spans="1:13" x14ac:dyDescent="0.25">
      <c r="A3" s="70">
        <v>30</v>
      </c>
      <c r="B3" s="70">
        <v>33</v>
      </c>
      <c r="C3" s="70">
        <v>33</v>
      </c>
      <c r="D3" s="70">
        <v>3750</v>
      </c>
      <c r="E3" s="70">
        <v>3750</v>
      </c>
      <c r="F3" s="70">
        <v>4750</v>
      </c>
      <c r="G3" s="70">
        <v>5500</v>
      </c>
      <c r="H3" s="70">
        <v>5000</v>
      </c>
      <c r="I3" s="70">
        <v>6750</v>
      </c>
      <c r="J3" s="70">
        <v>9750</v>
      </c>
      <c r="K3" s="70">
        <v>1.8</v>
      </c>
      <c r="L3" s="70">
        <v>1.3333333333333333</v>
      </c>
      <c r="M3" s="70">
        <v>1.1578947368421053</v>
      </c>
    </row>
    <row r="4" spans="1:13" x14ac:dyDescent="0.25">
      <c r="A4" s="70">
        <v>36</v>
      </c>
      <c r="B4" s="70">
        <v>30</v>
      </c>
      <c r="C4" s="70">
        <v>33</v>
      </c>
      <c r="D4" s="70">
        <v>5750</v>
      </c>
      <c r="E4" s="70">
        <v>3750</v>
      </c>
      <c r="F4" s="70">
        <v>3750</v>
      </c>
      <c r="G4" s="70">
        <v>5000</v>
      </c>
      <c r="H4" s="70">
        <v>6750</v>
      </c>
      <c r="I4" s="70">
        <v>9750</v>
      </c>
      <c r="J4" s="70">
        <v>10000</v>
      </c>
      <c r="K4" s="70">
        <v>1.6956521739130435</v>
      </c>
      <c r="L4" s="70">
        <v>1.8</v>
      </c>
      <c r="M4" s="70">
        <v>1.3333333333333333</v>
      </c>
    </row>
    <row r="5" spans="1:13" x14ac:dyDescent="0.25">
      <c r="A5" s="70">
        <v>46</v>
      </c>
      <c r="B5" s="70">
        <v>36</v>
      </c>
      <c r="C5" s="70">
        <v>30</v>
      </c>
      <c r="D5" s="70">
        <v>1750</v>
      </c>
      <c r="E5" s="70">
        <v>5750</v>
      </c>
      <c r="F5" s="70">
        <v>3750</v>
      </c>
      <c r="G5" s="70">
        <v>6750</v>
      </c>
      <c r="H5" s="70">
        <v>9750</v>
      </c>
      <c r="I5" s="70">
        <v>10000</v>
      </c>
      <c r="J5" s="70">
        <v>10000</v>
      </c>
      <c r="K5" s="70">
        <v>5.7142857142857144</v>
      </c>
      <c r="L5" s="70">
        <v>1.6956521739130435</v>
      </c>
      <c r="M5" s="70">
        <v>1.8</v>
      </c>
    </row>
    <row r="6" spans="1:13" x14ac:dyDescent="0.25">
      <c r="A6" s="70">
        <v>57</v>
      </c>
      <c r="B6" s="70">
        <v>46</v>
      </c>
      <c r="C6" s="70">
        <v>36</v>
      </c>
      <c r="D6" s="70">
        <v>3750</v>
      </c>
      <c r="E6" s="70">
        <v>1750</v>
      </c>
      <c r="F6" s="70">
        <v>5750</v>
      </c>
      <c r="G6" s="70">
        <v>9750</v>
      </c>
      <c r="H6" s="70">
        <v>10000</v>
      </c>
      <c r="I6" s="70">
        <v>10000</v>
      </c>
      <c r="J6" s="70">
        <v>11000</v>
      </c>
      <c r="K6" s="70">
        <v>2.6666666666666665</v>
      </c>
      <c r="L6" s="70">
        <v>5.7142857142857144</v>
      </c>
      <c r="M6" s="70">
        <v>1.6956521739130435</v>
      </c>
    </row>
    <row r="7" spans="1:13" x14ac:dyDescent="0.25">
      <c r="A7" s="70">
        <v>52</v>
      </c>
      <c r="B7" s="70">
        <v>57</v>
      </c>
      <c r="C7" s="70">
        <v>46</v>
      </c>
      <c r="D7" s="70">
        <v>1750</v>
      </c>
      <c r="E7" s="70">
        <v>3750</v>
      </c>
      <c r="F7" s="70">
        <v>1750</v>
      </c>
      <c r="G7" s="70">
        <v>10000</v>
      </c>
      <c r="H7" s="70">
        <v>10000</v>
      </c>
      <c r="I7" s="70">
        <v>11000</v>
      </c>
      <c r="J7" s="70">
        <v>10000</v>
      </c>
      <c r="K7" s="70">
        <v>6.2857142857142856</v>
      </c>
      <c r="L7" s="70">
        <v>2.6666666666666665</v>
      </c>
      <c r="M7" s="70">
        <v>5.7142857142857144</v>
      </c>
    </row>
    <row r="8" spans="1:13" x14ac:dyDescent="0.25">
      <c r="A8" s="70">
        <v>42</v>
      </c>
      <c r="B8" s="70">
        <v>52</v>
      </c>
      <c r="C8" s="70">
        <v>57</v>
      </c>
      <c r="D8" s="70">
        <v>1000</v>
      </c>
      <c r="E8" s="70">
        <v>1750</v>
      </c>
      <c r="F8" s="70">
        <v>3750</v>
      </c>
      <c r="G8" s="70">
        <v>10000</v>
      </c>
      <c r="H8" s="70">
        <v>11000</v>
      </c>
      <c r="I8" s="70">
        <v>10000</v>
      </c>
      <c r="J8" s="70">
        <v>7250</v>
      </c>
      <c r="K8" s="70">
        <v>10</v>
      </c>
      <c r="L8" s="70">
        <v>6.2857142857142856</v>
      </c>
      <c r="M8" s="70">
        <v>2.6666666666666665</v>
      </c>
    </row>
    <row r="9" spans="1:13" x14ac:dyDescent="0.25">
      <c r="A9" s="70">
        <v>39</v>
      </c>
      <c r="B9" s="70">
        <v>42</v>
      </c>
      <c r="C9" s="70">
        <v>52</v>
      </c>
      <c r="D9" s="70">
        <v>2750</v>
      </c>
      <c r="E9" s="70">
        <v>1000</v>
      </c>
      <c r="F9" s="70">
        <v>1750</v>
      </c>
      <c r="G9" s="70">
        <v>11000</v>
      </c>
      <c r="H9" s="70">
        <v>10000</v>
      </c>
      <c r="I9" s="70">
        <v>7250</v>
      </c>
      <c r="J9" s="70">
        <v>6500</v>
      </c>
      <c r="K9" s="70">
        <v>2.6363636363636362</v>
      </c>
      <c r="L9" s="70">
        <v>10</v>
      </c>
      <c r="M9" s="70">
        <v>6.2857142857142856</v>
      </c>
    </row>
    <row r="10" spans="1:13" x14ac:dyDescent="0.25">
      <c r="A10" s="70">
        <v>27</v>
      </c>
      <c r="B10" s="70">
        <v>39</v>
      </c>
      <c r="C10" s="70">
        <v>42</v>
      </c>
      <c r="D10" s="70">
        <v>1750</v>
      </c>
      <c r="E10" s="70">
        <v>2750</v>
      </c>
      <c r="F10" s="70">
        <v>1000</v>
      </c>
      <c r="G10" s="70">
        <v>10000</v>
      </c>
      <c r="H10" s="70">
        <v>7250</v>
      </c>
      <c r="I10" s="70">
        <v>6500</v>
      </c>
      <c r="J10" s="70">
        <v>4000</v>
      </c>
      <c r="K10" s="70">
        <v>3.7142857142857144</v>
      </c>
      <c r="L10" s="70">
        <v>2.6363636363636362</v>
      </c>
      <c r="M10" s="70">
        <v>10</v>
      </c>
    </row>
    <row r="11" spans="1:13" x14ac:dyDescent="0.25">
      <c r="A11" s="70">
        <v>24</v>
      </c>
      <c r="B11" s="70">
        <v>27</v>
      </c>
      <c r="C11" s="70">
        <v>39</v>
      </c>
      <c r="D11" s="70">
        <v>2750</v>
      </c>
      <c r="E11" s="70">
        <v>1750</v>
      </c>
      <c r="F11" s="70">
        <v>2750</v>
      </c>
      <c r="G11" s="70">
        <v>7250</v>
      </c>
      <c r="H11" s="70">
        <v>6500</v>
      </c>
      <c r="I11" s="70">
        <v>4000</v>
      </c>
      <c r="J11" s="70">
        <v>6500</v>
      </c>
      <c r="K11" s="70">
        <v>1.4545454545454546</v>
      </c>
      <c r="L11" s="70">
        <v>3.7142857142857144</v>
      </c>
      <c r="M11" s="70">
        <v>2.6363636363636362</v>
      </c>
    </row>
    <row r="12" spans="1:13" x14ac:dyDescent="0.25">
      <c r="A12" s="70">
        <v>13</v>
      </c>
      <c r="B12" s="70">
        <v>24</v>
      </c>
      <c r="C12" s="70">
        <v>27</v>
      </c>
      <c r="D12" s="70">
        <v>5750</v>
      </c>
      <c r="E12" s="70">
        <v>2750</v>
      </c>
      <c r="F12" s="70">
        <v>1750</v>
      </c>
      <c r="G12" s="70">
        <v>6500</v>
      </c>
      <c r="H12" s="70">
        <v>4000</v>
      </c>
      <c r="I12" s="70">
        <v>6500</v>
      </c>
      <c r="J12" s="70">
        <v>5500</v>
      </c>
      <c r="K12" s="70">
        <v>1.1304347826086956</v>
      </c>
      <c r="L12" s="70">
        <v>1.4545454545454546</v>
      </c>
      <c r="M12" s="70">
        <v>3.7142857142857144</v>
      </c>
    </row>
    <row r="13" spans="1:13" x14ac:dyDescent="0.25">
      <c r="A13" s="70">
        <v>25</v>
      </c>
      <c r="B13" s="70">
        <v>13</v>
      </c>
      <c r="C13" s="70">
        <v>24</v>
      </c>
      <c r="D13" s="70">
        <v>3750</v>
      </c>
      <c r="E13" s="70">
        <v>5750</v>
      </c>
      <c r="F13" s="70">
        <v>2750</v>
      </c>
      <c r="G13" s="70">
        <v>4000</v>
      </c>
      <c r="H13" s="70">
        <v>6500</v>
      </c>
      <c r="I13" s="70">
        <v>5500</v>
      </c>
      <c r="J13" s="70">
        <v>10250</v>
      </c>
      <c r="K13" s="70">
        <v>1.4666666666666666</v>
      </c>
      <c r="L13" s="70">
        <v>1.1304347826086956</v>
      </c>
      <c r="M13" s="70">
        <v>1.4545454545454546</v>
      </c>
    </row>
    <row r="14" spans="1:13" x14ac:dyDescent="0.25">
      <c r="A14" s="70">
        <v>40</v>
      </c>
      <c r="B14" s="70">
        <v>25</v>
      </c>
      <c r="C14" s="70">
        <v>13</v>
      </c>
      <c r="D14" s="70">
        <v>1750</v>
      </c>
      <c r="E14" s="70">
        <v>3750</v>
      </c>
      <c r="F14" s="70">
        <v>5750</v>
      </c>
      <c r="G14" s="70">
        <v>6500</v>
      </c>
      <c r="H14" s="70">
        <v>5500</v>
      </c>
      <c r="I14" s="70">
        <v>10250</v>
      </c>
      <c r="J14" s="70">
        <v>10500</v>
      </c>
      <c r="K14" s="70">
        <v>5.8571428571428568</v>
      </c>
      <c r="L14" s="70">
        <v>1.4666666666666666</v>
      </c>
      <c r="M14" s="70">
        <v>1.1304347826086956</v>
      </c>
    </row>
    <row r="15" spans="1:13" x14ac:dyDescent="0.25">
      <c r="A15" s="70">
        <v>38</v>
      </c>
      <c r="B15" s="70">
        <v>40</v>
      </c>
      <c r="C15" s="70">
        <v>25</v>
      </c>
      <c r="D15" s="70">
        <v>5750</v>
      </c>
      <c r="E15" s="70">
        <v>1750</v>
      </c>
      <c r="F15" s="70">
        <v>3750</v>
      </c>
      <c r="G15" s="70">
        <v>5500</v>
      </c>
      <c r="H15" s="70">
        <v>10250</v>
      </c>
      <c r="I15" s="70">
        <v>10500</v>
      </c>
      <c r="J15" s="70">
        <v>12000</v>
      </c>
      <c r="K15" s="70">
        <v>1.826086956521739</v>
      </c>
      <c r="L15" s="70">
        <v>5.8571428571428568</v>
      </c>
      <c r="M15" s="70">
        <v>1.4666666666666666</v>
      </c>
    </row>
    <row r="16" spans="1:13" x14ac:dyDescent="0.25">
      <c r="A16" s="70">
        <v>59</v>
      </c>
      <c r="B16" s="70">
        <v>38</v>
      </c>
      <c r="C16" s="70">
        <v>40</v>
      </c>
      <c r="D16" s="70">
        <v>5750</v>
      </c>
      <c r="E16" s="70">
        <v>5750</v>
      </c>
      <c r="F16" s="70">
        <v>1750</v>
      </c>
      <c r="G16" s="70">
        <v>10250</v>
      </c>
      <c r="H16" s="70">
        <v>10500</v>
      </c>
      <c r="I16" s="70">
        <v>12000</v>
      </c>
      <c r="J16" s="70">
        <v>12000</v>
      </c>
      <c r="K16" s="70">
        <v>2.0869565217391304</v>
      </c>
      <c r="L16" s="70">
        <v>1.826086956521739</v>
      </c>
      <c r="M16" s="70">
        <v>5.8571428571428568</v>
      </c>
    </row>
    <row r="17" spans="1:13" x14ac:dyDescent="0.25">
      <c r="A17" s="70">
        <v>66</v>
      </c>
      <c r="B17" s="70">
        <v>59</v>
      </c>
      <c r="C17" s="70">
        <v>38</v>
      </c>
      <c r="D17" s="70">
        <v>4750</v>
      </c>
      <c r="E17" s="70">
        <v>5750</v>
      </c>
      <c r="F17" s="70">
        <v>5750</v>
      </c>
      <c r="G17" s="70">
        <v>10500</v>
      </c>
      <c r="H17" s="70">
        <v>12000</v>
      </c>
      <c r="I17" s="70">
        <v>12000</v>
      </c>
      <c r="J17" s="70">
        <v>11500</v>
      </c>
      <c r="K17" s="70">
        <v>2.5263157894736841</v>
      </c>
      <c r="L17" s="70">
        <v>2.0869565217391304</v>
      </c>
      <c r="M17" s="70">
        <v>1.826086956521739</v>
      </c>
    </row>
    <row r="18" spans="1:13" x14ac:dyDescent="0.25">
      <c r="A18" s="70">
        <v>59</v>
      </c>
      <c r="B18" s="70">
        <v>66</v>
      </c>
      <c r="C18" s="70">
        <v>59</v>
      </c>
      <c r="D18" s="70">
        <v>2750</v>
      </c>
      <c r="E18" s="70">
        <v>4750</v>
      </c>
      <c r="F18" s="70">
        <v>5750</v>
      </c>
      <c r="G18" s="70">
        <v>12000</v>
      </c>
      <c r="H18" s="70">
        <v>12000</v>
      </c>
      <c r="I18" s="70">
        <v>11500</v>
      </c>
      <c r="J18" s="70">
        <v>11000</v>
      </c>
      <c r="K18" s="70">
        <v>4.1818181818181817</v>
      </c>
      <c r="L18" s="70">
        <v>2.5263157894736841</v>
      </c>
      <c r="M18" s="70">
        <v>2.0869565217391304</v>
      </c>
    </row>
    <row r="19" spans="1:13" x14ac:dyDescent="0.25">
      <c r="A19" s="70">
        <v>50</v>
      </c>
      <c r="B19" s="70">
        <v>59</v>
      </c>
      <c r="C19" s="70">
        <v>66</v>
      </c>
      <c r="D19" s="70">
        <v>3750</v>
      </c>
      <c r="E19" s="70">
        <v>2750</v>
      </c>
      <c r="F19" s="70">
        <v>4750</v>
      </c>
      <c r="G19" s="70">
        <v>12000</v>
      </c>
      <c r="H19" s="70">
        <v>11500</v>
      </c>
      <c r="I19" s="70">
        <v>11000</v>
      </c>
      <c r="J19" s="70">
        <v>12000</v>
      </c>
      <c r="K19" s="70">
        <v>2.9333333333333331</v>
      </c>
      <c r="L19" s="70">
        <v>4.1818181818181817</v>
      </c>
      <c r="M19" s="70">
        <v>2.5263157894736841</v>
      </c>
    </row>
    <row r="20" spans="1:13" x14ac:dyDescent="0.25">
      <c r="A20" s="70">
        <v>60</v>
      </c>
      <c r="B20" s="70">
        <v>50</v>
      </c>
      <c r="C20" s="70">
        <v>59</v>
      </c>
      <c r="D20" s="70">
        <v>1750</v>
      </c>
      <c r="E20" s="70">
        <v>3750</v>
      </c>
      <c r="F20" s="70">
        <v>2750</v>
      </c>
      <c r="G20" s="70">
        <v>11500</v>
      </c>
      <c r="H20" s="70">
        <v>11000</v>
      </c>
      <c r="I20" s="70">
        <v>12000</v>
      </c>
      <c r="J20" s="70">
        <v>13000</v>
      </c>
      <c r="K20" s="70">
        <v>6.8571428571428568</v>
      </c>
      <c r="L20" s="70">
        <v>2.9333333333333331</v>
      </c>
      <c r="M20" s="70">
        <v>4.1818181818181817</v>
      </c>
    </row>
    <row r="21" spans="1:13" x14ac:dyDescent="0.25">
      <c r="A21" s="70">
        <v>57</v>
      </c>
      <c r="B21" s="70">
        <v>60</v>
      </c>
      <c r="C21" s="70">
        <v>50</v>
      </c>
      <c r="D21" s="70">
        <v>4750</v>
      </c>
      <c r="E21" s="70">
        <v>1750</v>
      </c>
      <c r="F21" s="70">
        <v>3750</v>
      </c>
      <c r="G21" s="70">
        <v>11000</v>
      </c>
      <c r="H21" s="70">
        <v>12000</v>
      </c>
      <c r="I21" s="70">
        <v>13000</v>
      </c>
      <c r="J21" s="70">
        <v>12000</v>
      </c>
      <c r="K21" s="70">
        <v>2.736842105263158</v>
      </c>
      <c r="L21" s="70">
        <v>6.8571428571428568</v>
      </c>
      <c r="M21" s="70">
        <v>2.9333333333333331</v>
      </c>
    </row>
    <row r="22" spans="1:13" x14ac:dyDescent="0.25">
      <c r="A22" s="70">
        <v>60</v>
      </c>
      <c r="B22" s="70">
        <v>57</v>
      </c>
      <c r="C22" s="70">
        <v>60</v>
      </c>
      <c r="D22" s="70">
        <v>4750</v>
      </c>
      <c r="E22" s="70">
        <v>4750</v>
      </c>
      <c r="F22" s="70">
        <v>1750</v>
      </c>
      <c r="G22" s="70">
        <v>12000</v>
      </c>
      <c r="H22" s="70">
        <v>13000</v>
      </c>
      <c r="I22" s="70">
        <v>12000</v>
      </c>
      <c r="J22" s="70">
        <v>12750</v>
      </c>
      <c r="K22" s="70">
        <v>2.5263157894736841</v>
      </c>
      <c r="L22" s="70">
        <v>2.736842105263158</v>
      </c>
      <c r="M22" s="70">
        <v>6.8571428571428568</v>
      </c>
    </row>
    <row r="23" spans="1:13" x14ac:dyDescent="0.25">
      <c r="A23" s="70">
        <v>55</v>
      </c>
      <c r="B23" s="70">
        <v>60</v>
      </c>
      <c r="C23" s="70">
        <v>57</v>
      </c>
      <c r="D23" s="70">
        <v>4750</v>
      </c>
      <c r="E23" s="70">
        <v>4750</v>
      </c>
      <c r="F23" s="70">
        <v>4750</v>
      </c>
      <c r="G23" s="70">
        <v>13000</v>
      </c>
      <c r="H23" s="70">
        <v>12000</v>
      </c>
      <c r="I23" s="70">
        <v>12750</v>
      </c>
      <c r="J23" s="70">
        <v>12000</v>
      </c>
      <c r="K23" s="70">
        <v>2.6842105263157894</v>
      </c>
      <c r="L23" s="70">
        <v>2.5263157894736841</v>
      </c>
      <c r="M23" s="70">
        <v>2.736842105263158</v>
      </c>
    </row>
    <row r="24" spans="1:13" x14ac:dyDescent="0.25">
      <c r="A24" s="70">
        <v>39</v>
      </c>
      <c r="B24" s="70">
        <v>55</v>
      </c>
      <c r="C24" s="70">
        <v>60</v>
      </c>
      <c r="D24" s="70">
        <v>5750</v>
      </c>
      <c r="E24" s="70">
        <v>4750</v>
      </c>
      <c r="F24" s="70">
        <v>4750</v>
      </c>
      <c r="G24" s="70">
        <v>12000</v>
      </c>
      <c r="H24" s="70">
        <v>12750</v>
      </c>
      <c r="I24" s="70">
        <v>12000</v>
      </c>
      <c r="J24" s="70">
        <v>12000</v>
      </c>
      <c r="K24" s="70">
        <v>2.0869565217391304</v>
      </c>
      <c r="L24" s="70">
        <v>2.6842105263157894</v>
      </c>
      <c r="M24" s="70">
        <v>2.5263157894736841</v>
      </c>
    </row>
    <row r="25" spans="1:13" x14ac:dyDescent="0.25">
      <c r="A25" s="70">
        <v>50</v>
      </c>
      <c r="B25" s="70">
        <v>39</v>
      </c>
      <c r="C25" s="70">
        <v>55</v>
      </c>
      <c r="D25" s="70">
        <v>1750</v>
      </c>
      <c r="E25" s="70">
        <v>5750</v>
      </c>
      <c r="F25" s="70">
        <v>4750</v>
      </c>
      <c r="G25" s="70">
        <v>12750</v>
      </c>
      <c r="H25" s="70">
        <v>12000</v>
      </c>
      <c r="I25" s="70">
        <v>12000</v>
      </c>
      <c r="J25" s="70">
        <v>12250</v>
      </c>
      <c r="K25" s="70">
        <v>6.8571428571428568</v>
      </c>
      <c r="L25" s="70">
        <v>2.0869565217391304</v>
      </c>
      <c r="M25" s="70">
        <v>2.6842105263157894</v>
      </c>
    </row>
    <row r="26" spans="1:13" x14ac:dyDescent="0.25">
      <c r="A26" s="70">
        <v>41</v>
      </c>
      <c r="B26" s="70">
        <v>50</v>
      </c>
      <c r="C26" s="70">
        <v>39</v>
      </c>
      <c r="D26" s="70">
        <v>3750</v>
      </c>
      <c r="E26" s="70">
        <v>1750</v>
      </c>
      <c r="F26" s="70">
        <v>5750</v>
      </c>
      <c r="G26" s="70">
        <v>12000</v>
      </c>
      <c r="H26" s="70">
        <v>12000</v>
      </c>
      <c r="I26" s="70">
        <v>12250</v>
      </c>
      <c r="J26" s="70">
        <v>11500</v>
      </c>
      <c r="K26" s="70">
        <v>3.2666666666666666</v>
      </c>
      <c r="L26" s="70">
        <v>6.8571428571428568</v>
      </c>
      <c r="M26" s="70">
        <v>2.0869565217391304</v>
      </c>
    </row>
    <row r="27" spans="1:13" x14ac:dyDescent="0.25">
      <c r="A27" s="70">
        <v>45</v>
      </c>
      <c r="B27" s="70">
        <v>41</v>
      </c>
      <c r="C27" s="70">
        <v>50</v>
      </c>
      <c r="D27" s="70">
        <v>4750</v>
      </c>
      <c r="E27" s="70">
        <v>3750</v>
      </c>
      <c r="F27" s="70">
        <v>1750</v>
      </c>
      <c r="G27" s="70">
        <v>12000</v>
      </c>
      <c r="H27" s="70">
        <v>12250</v>
      </c>
      <c r="I27" s="70">
        <v>11500</v>
      </c>
      <c r="J27" s="70">
        <v>11000</v>
      </c>
      <c r="K27" s="70">
        <v>2.4210526315789473</v>
      </c>
      <c r="L27" s="70">
        <v>3.2666666666666666</v>
      </c>
      <c r="M27" s="70">
        <v>6.8571428571428568</v>
      </c>
    </row>
    <row r="28" spans="1:13" x14ac:dyDescent="0.25">
      <c r="A28" s="70">
        <v>44</v>
      </c>
      <c r="B28" s="70">
        <v>45</v>
      </c>
      <c r="C28" s="70">
        <v>41</v>
      </c>
      <c r="D28" s="70">
        <v>5750</v>
      </c>
      <c r="E28" s="70">
        <v>4750</v>
      </c>
      <c r="F28" s="70">
        <v>3750</v>
      </c>
      <c r="G28" s="70">
        <v>12250</v>
      </c>
      <c r="H28" s="70">
        <v>11500</v>
      </c>
      <c r="I28" s="70">
        <v>11000</v>
      </c>
      <c r="J28" s="70">
        <v>11000</v>
      </c>
      <c r="K28" s="70">
        <v>1.9130434782608696</v>
      </c>
      <c r="L28" s="70">
        <v>2.4210526315789473</v>
      </c>
      <c r="M28" s="70">
        <v>3.2666666666666666</v>
      </c>
    </row>
    <row r="29" spans="1:13" x14ac:dyDescent="0.25">
      <c r="A29" s="70">
        <v>35</v>
      </c>
      <c r="B29" s="70">
        <v>44</v>
      </c>
      <c r="C29" s="70">
        <v>45</v>
      </c>
      <c r="D29" s="70">
        <v>2750</v>
      </c>
      <c r="E29" s="70">
        <v>5750</v>
      </c>
      <c r="F29" s="70">
        <v>4750</v>
      </c>
      <c r="G29" s="70">
        <v>11500</v>
      </c>
      <c r="H29" s="70">
        <v>11000</v>
      </c>
      <c r="I29" s="70">
        <v>11000</v>
      </c>
      <c r="J29" s="70">
        <v>10000</v>
      </c>
      <c r="K29" s="70">
        <v>4</v>
      </c>
      <c r="L29" s="70">
        <v>1.9130434782608696</v>
      </c>
      <c r="M29" s="70">
        <v>2.4210526315789473</v>
      </c>
    </row>
    <row r="30" spans="1:13" x14ac:dyDescent="0.25">
      <c r="A30" s="70">
        <v>35</v>
      </c>
      <c r="B30" s="70">
        <v>35</v>
      </c>
      <c r="C30" s="70">
        <v>44</v>
      </c>
      <c r="D30" s="70">
        <v>5750</v>
      </c>
      <c r="E30" s="70">
        <v>2750</v>
      </c>
      <c r="F30" s="70">
        <v>5750</v>
      </c>
      <c r="G30" s="70">
        <v>11000</v>
      </c>
      <c r="H30" s="70">
        <v>11000</v>
      </c>
      <c r="I30" s="70">
        <v>10000</v>
      </c>
      <c r="J30" s="70">
        <v>11500</v>
      </c>
      <c r="K30" s="70">
        <v>1.7391304347826086</v>
      </c>
      <c r="L30" s="70">
        <v>4</v>
      </c>
      <c r="M30" s="70">
        <v>1.9130434782608696</v>
      </c>
    </row>
    <row r="31" spans="1:13" x14ac:dyDescent="0.25">
      <c r="A31" s="70">
        <v>48</v>
      </c>
      <c r="B31" s="70">
        <v>35</v>
      </c>
      <c r="C31" s="70">
        <v>35</v>
      </c>
      <c r="D31" s="70">
        <v>2750</v>
      </c>
      <c r="E31" s="70">
        <v>5750</v>
      </c>
      <c r="F31" s="70">
        <v>2750</v>
      </c>
      <c r="G31" s="70">
        <v>11000</v>
      </c>
      <c r="H31" s="70">
        <v>10000</v>
      </c>
      <c r="I31" s="70">
        <v>11500</v>
      </c>
      <c r="J31" s="70">
        <v>11500</v>
      </c>
      <c r="K31" s="70">
        <v>4.1818181818181817</v>
      </c>
      <c r="L31" s="70">
        <v>1.7391304347826086</v>
      </c>
      <c r="M31" s="70">
        <v>4</v>
      </c>
    </row>
    <row r="32" spans="1:13" x14ac:dyDescent="0.25">
      <c r="A32" s="70">
        <v>53</v>
      </c>
      <c r="B32" s="70">
        <v>48</v>
      </c>
      <c r="C32" s="70">
        <v>35</v>
      </c>
      <c r="D32" s="70">
        <v>4750</v>
      </c>
      <c r="E32" s="70">
        <v>2750</v>
      </c>
      <c r="F32" s="70">
        <v>5750</v>
      </c>
      <c r="G32" s="70">
        <v>10000</v>
      </c>
      <c r="H32" s="70">
        <v>11500</v>
      </c>
      <c r="I32" s="70">
        <v>11500</v>
      </c>
      <c r="J32" s="70">
        <v>13000</v>
      </c>
      <c r="K32" s="70">
        <v>2.4210526315789473</v>
      </c>
      <c r="L32" s="70">
        <v>4.1818181818181817</v>
      </c>
      <c r="M32" s="70">
        <v>1.7391304347826086</v>
      </c>
    </row>
    <row r="33" spans="1:13" x14ac:dyDescent="0.25">
      <c r="A33" s="70">
        <v>56</v>
      </c>
      <c r="B33" s="70">
        <v>53</v>
      </c>
      <c r="C33" s="70">
        <v>48</v>
      </c>
      <c r="D33" s="70">
        <v>6750</v>
      </c>
      <c r="E33" s="70">
        <v>4750</v>
      </c>
      <c r="F33" s="70">
        <v>2750</v>
      </c>
      <c r="G33" s="70">
        <v>11500</v>
      </c>
      <c r="H33" s="70">
        <v>11500</v>
      </c>
      <c r="I33" s="70">
        <v>13000</v>
      </c>
      <c r="J33" s="70">
        <v>11750</v>
      </c>
      <c r="K33" s="70">
        <v>1.9259259259259258</v>
      </c>
      <c r="L33" s="70">
        <v>2.4210526315789473</v>
      </c>
      <c r="M33" s="70">
        <v>4.1818181818181817</v>
      </c>
    </row>
    <row r="34" spans="1:13" x14ac:dyDescent="0.25">
      <c r="A34" s="70">
        <v>60</v>
      </c>
      <c r="B34" s="70">
        <v>56</v>
      </c>
      <c r="C34" s="70">
        <v>53</v>
      </c>
      <c r="D34" s="70">
        <v>1750</v>
      </c>
      <c r="E34" s="70">
        <v>6750</v>
      </c>
      <c r="F34" s="70">
        <v>4750</v>
      </c>
      <c r="G34" s="70">
        <v>11500</v>
      </c>
      <c r="H34" s="70">
        <v>13000</v>
      </c>
      <c r="I34" s="70">
        <v>11750</v>
      </c>
      <c r="J34" s="70">
        <v>11250</v>
      </c>
      <c r="K34" s="70">
        <v>6.7142857142857144</v>
      </c>
      <c r="L34" s="70">
        <v>1.9259259259259258</v>
      </c>
      <c r="M34" s="70">
        <v>2.4210526315789473</v>
      </c>
    </row>
    <row r="35" spans="1:13" x14ac:dyDescent="0.25">
      <c r="A35" s="70">
        <v>54</v>
      </c>
      <c r="B35" s="70">
        <v>60</v>
      </c>
      <c r="C35" s="70">
        <v>56</v>
      </c>
      <c r="D35" s="70">
        <v>1750</v>
      </c>
      <c r="E35" s="70">
        <v>1750</v>
      </c>
      <c r="F35" s="70">
        <v>6750</v>
      </c>
      <c r="G35" s="70">
        <v>13000</v>
      </c>
      <c r="H35" s="70">
        <v>11750</v>
      </c>
      <c r="I35" s="70">
        <v>11250</v>
      </c>
      <c r="J35" s="70">
        <v>11000</v>
      </c>
      <c r="K35" s="70">
        <v>6.4285714285714288</v>
      </c>
      <c r="L35" s="70">
        <v>6.7142857142857144</v>
      </c>
      <c r="M35" s="70">
        <v>1.9259259259259258</v>
      </c>
    </row>
    <row r="36" spans="1:13" x14ac:dyDescent="0.25">
      <c r="A36" s="70">
        <v>52</v>
      </c>
      <c r="B36" s="70">
        <v>54</v>
      </c>
      <c r="C36" s="70">
        <v>60</v>
      </c>
      <c r="D36" s="70">
        <v>1750</v>
      </c>
      <c r="E36" s="70">
        <v>1750</v>
      </c>
      <c r="F36" s="70">
        <v>1750</v>
      </c>
      <c r="G36" s="70">
        <v>11750</v>
      </c>
      <c r="H36" s="70">
        <v>11250</v>
      </c>
      <c r="I36" s="70">
        <v>11000</v>
      </c>
      <c r="J36" s="70">
        <v>10750</v>
      </c>
      <c r="K36" s="70">
        <v>6.2857142857142856</v>
      </c>
      <c r="L36" s="70">
        <v>6.4285714285714288</v>
      </c>
      <c r="M36" s="70">
        <v>6.7142857142857144</v>
      </c>
    </row>
    <row r="37" spans="1:13" x14ac:dyDescent="0.25">
      <c r="A37" s="70">
        <v>43</v>
      </c>
      <c r="B37" s="70">
        <v>52</v>
      </c>
      <c r="C37" s="70">
        <v>54</v>
      </c>
      <c r="D37" s="70">
        <v>2750</v>
      </c>
      <c r="E37" s="70">
        <v>1750</v>
      </c>
      <c r="F37" s="70">
        <v>1750</v>
      </c>
      <c r="G37" s="70">
        <v>11250</v>
      </c>
      <c r="H37" s="70">
        <v>11000</v>
      </c>
      <c r="I37" s="70">
        <v>10750</v>
      </c>
      <c r="J37" s="70">
        <v>10250</v>
      </c>
      <c r="K37" s="70">
        <v>3.9090909090909092</v>
      </c>
      <c r="L37" s="70">
        <v>6.2857142857142856</v>
      </c>
      <c r="M37" s="70">
        <v>6.4285714285714288</v>
      </c>
    </row>
    <row r="38" spans="1:13" x14ac:dyDescent="0.25">
      <c r="A38" s="70">
        <v>40</v>
      </c>
      <c r="B38" s="70">
        <v>43</v>
      </c>
      <c r="C38" s="70">
        <v>52</v>
      </c>
      <c r="D38" s="70">
        <v>1750</v>
      </c>
      <c r="E38" s="70">
        <v>2750</v>
      </c>
      <c r="F38" s="70">
        <v>1750</v>
      </c>
      <c r="G38" s="70">
        <v>11000</v>
      </c>
      <c r="H38" s="70">
        <v>10750</v>
      </c>
      <c r="I38" s="70">
        <v>10250</v>
      </c>
      <c r="J38" s="70">
        <v>8250</v>
      </c>
      <c r="K38" s="70">
        <v>5.8571428571428568</v>
      </c>
      <c r="L38" s="70">
        <v>3.9090909090909092</v>
      </c>
      <c r="M38" s="70">
        <v>6.2857142857142856</v>
      </c>
    </row>
    <row r="39" spans="1:13" x14ac:dyDescent="0.25">
      <c r="A39" s="70">
        <v>29</v>
      </c>
      <c r="B39" s="70">
        <v>40</v>
      </c>
      <c r="C39" s="70">
        <v>43</v>
      </c>
      <c r="D39" s="70">
        <v>7750</v>
      </c>
      <c r="E39" s="70">
        <v>1750</v>
      </c>
      <c r="F39" s="70">
        <v>2750</v>
      </c>
      <c r="G39" s="70">
        <v>10750</v>
      </c>
      <c r="H39" s="70">
        <v>10250</v>
      </c>
      <c r="I39" s="70">
        <v>8250</v>
      </c>
      <c r="J39" s="70">
        <v>10000</v>
      </c>
      <c r="K39" s="70">
        <v>1.064516129032258</v>
      </c>
      <c r="L39" s="70">
        <v>5.8571428571428568</v>
      </c>
      <c r="M39" s="70">
        <v>3.9090909090909092</v>
      </c>
    </row>
    <row r="40" spans="1:13" x14ac:dyDescent="0.25">
      <c r="A40" s="70">
        <v>52</v>
      </c>
      <c r="B40" s="70">
        <v>29</v>
      </c>
      <c r="C40" s="70">
        <v>40</v>
      </c>
      <c r="D40" s="70">
        <v>1750</v>
      </c>
      <c r="E40" s="70">
        <v>7750</v>
      </c>
      <c r="F40" s="70">
        <v>1750</v>
      </c>
      <c r="G40" s="70">
        <v>10250</v>
      </c>
      <c r="H40" s="70">
        <v>8250</v>
      </c>
      <c r="I40" s="70">
        <v>10000</v>
      </c>
      <c r="J40" s="70">
        <v>11000</v>
      </c>
      <c r="K40" s="70">
        <v>5.7142857142857144</v>
      </c>
      <c r="L40" s="70">
        <v>1.064516129032258</v>
      </c>
      <c r="M40" s="70">
        <v>5.8571428571428568</v>
      </c>
    </row>
    <row r="41" spans="1:13" x14ac:dyDescent="0.25">
      <c r="A41" s="70">
        <v>60</v>
      </c>
      <c r="B41" s="70">
        <v>52</v>
      </c>
      <c r="C41" s="70">
        <v>29</v>
      </c>
      <c r="D41" s="70">
        <v>2750</v>
      </c>
      <c r="E41" s="70">
        <v>1750</v>
      </c>
      <c r="F41" s="70">
        <v>7750</v>
      </c>
      <c r="G41" s="70">
        <v>8250</v>
      </c>
      <c r="H41" s="70">
        <v>10000</v>
      </c>
      <c r="I41" s="70">
        <v>11000</v>
      </c>
      <c r="J41" s="70">
        <v>12000</v>
      </c>
      <c r="K41" s="70">
        <v>4</v>
      </c>
      <c r="L41" s="70">
        <v>5.7142857142857144</v>
      </c>
      <c r="M41" s="70">
        <v>1.064516129032258</v>
      </c>
    </row>
    <row r="42" spans="1:13" x14ac:dyDescent="0.25">
      <c r="A42" s="70">
        <v>65</v>
      </c>
      <c r="B42" s="70">
        <v>60</v>
      </c>
      <c r="C42" s="70">
        <v>52</v>
      </c>
      <c r="D42" s="70">
        <v>3750</v>
      </c>
      <c r="E42" s="70">
        <v>2750</v>
      </c>
      <c r="F42" s="70">
        <v>1750</v>
      </c>
      <c r="G42" s="70">
        <v>10000</v>
      </c>
      <c r="H42" s="70">
        <v>11000</v>
      </c>
      <c r="I42" s="70">
        <v>12000</v>
      </c>
      <c r="J42" s="70">
        <v>11250</v>
      </c>
      <c r="K42" s="70">
        <v>3.2</v>
      </c>
      <c r="L42" s="70">
        <v>4</v>
      </c>
      <c r="M42" s="70">
        <v>5.7142857142857144</v>
      </c>
    </row>
    <row r="43" spans="1:13" x14ac:dyDescent="0.25">
      <c r="A43" s="70">
        <v>58</v>
      </c>
      <c r="B43" s="70">
        <v>65</v>
      </c>
      <c r="C43" s="70">
        <v>60</v>
      </c>
      <c r="D43" s="70">
        <v>2750</v>
      </c>
      <c r="E43" s="70">
        <v>3750</v>
      </c>
      <c r="F43" s="70">
        <v>2750</v>
      </c>
      <c r="G43" s="70">
        <v>11000</v>
      </c>
      <c r="H43" s="70">
        <v>12000</v>
      </c>
      <c r="I43" s="70">
        <v>11250</v>
      </c>
      <c r="J43" s="70">
        <v>10500</v>
      </c>
      <c r="K43" s="70">
        <v>4.0909090909090908</v>
      </c>
      <c r="L43" s="70">
        <v>3.2</v>
      </c>
      <c r="M43" s="70">
        <v>4</v>
      </c>
    </row>
    <row r="44" spans="1:13" x14ac:dyDescent="0.25">
      <c r="A44" s="70">
        <v>55</v>
      </c>
      <c r="B44" s="70">
        <v>58</v>
      </c>
      <c r="C44" s="70">
        <v>65</v>
      </c>
      <c r="D44" s="70">
        <v>1000</v>
      </c>
      <c r="E44" s="70">
        <v>2750</v>
      </c>
      <c r="F44" s="70">
        <v>3750</v>
      </c>
      <c r="G44" s="70">
        <v>12000</v>
      </c>
      <c r="H44" s="70">
        <v>11250</v>
      </c>
      <c r="I44" s="70">
        <v>10500</v>
      </c>
      <c r="J44" s="70">
        <v>10250</v>
      </c>
      <c r="K44" s="70">
        <v>10.5</v>
      </c>
      <c r="L44" s="70">
        <v>4.0909090909090908</v>
      </c>
      <c r="M44" s="70">
        <v>3.2</v>
      </c>
    </row>
    <row r="45" spans="1:13" x14ac:dyDescent="0.25">
      <c r="A45" s="70">
        <v>53</v>
      </c>
      <c r="B45" s="70">
        <v>55</v>
      </c>
      <c r="C45" s="70">
        <v>58</v>
      </c>
      <c r="D45" s="70">
        <v>1750</v>
      </c>
      <c r="E45" s="70">
        <v>1000</v>
      </c>
      <c r="F45" s="70">
        <v>2750</v>
      </c>
      <c r="G45" s="70">
        <v>11250</v>
      </c>
      <c r="H45" s="70">
        <v>10500</v>
      </c>
      <c r="I45" s="70">
        <v>10250</v>
      </c>
      <c r="J45" s="70">
        <v>9750</v>
      </c>
      <c r="K45" s="70">
        <v>5.8571428571428568</v>
      </c>
      <c r="L45" s="70">
        <v>10.5</v>
      </c>
      <c r="M45" s="70">
        <v>4.0909090909090908</v>
      </c>
    </row>
    <row r="46" spans="1:13" x14ac:dyDescent="0.25">
      <c r="A46" s="70">
        <v>41</v>
      </c>
      <c r="B46" s="70">
        <v>53</v>
      </c>
      <c r="C46" s="70">
        <v>55</v>
      </c>
      <c r="D46" s="70">
        <v>1750</v>
      </c>
      <c r="E46" s="70">
        <v>1750</v>
      </c>
      <c r="F46" s="70">
        <v>1000</v>
      </c>
      <c r="G46" s="70">
        <v>10500</v>
      </c>
      <c r="H46" s="70">
        <v>10250</v>
      </c>
      <c r="I46" s="70">
        <v>9750</v>
      </c>
      <c r="J46" s="70">
        <v>9000</v>
      </c>
      <c r="K46" s="70">
        <v>5.5714285714285712</v>
      </c>
      <c r="L46" s="70">
        <v>5.8571428571428568</v>
      </c>
      <c r="M46" s="70">
        <v>10.5</v>
      </c>
    </row>
    <row r="47" spans="1:13" x14ac:dyDescent="0.25">
      <c r="A47" s="70">
        <v>37</v>
      </c>
      <c r="B47" s="70">
        <v>41</v>
      </c>
      <c r="C47" s="70">
        <v>53</v>
      </c>
      <c r="D47" s="70">
        <v>1750</v>
      </c>
      <c r="E47" s="70">
        <v>1750</v>
      </c>
      <c r="F47" s="70">
        <v>1750</v>
      </c>
      <c r="G47" s="70">
        <v>10250</v>
      </c>
      <c r="H47" s="70">
        <v>9750</v>
      </c>
      <c r="I47" s="70">
        <v>9000</v>
      </c>
      <c r="J47" s="70">
        <v>8500</v>
      </c>
      <c r="K47" s="70">
        <v>5.1428571428571432</v>
      </c>
      <c r="L47" s="70">
        <v>5.5714285714285712</v>
      </c>
      <c r="M47" s="70">
        <v>5.8571428571428568</v>
      </c>
    </row>
    <row r="48" spans="1:13" x14ac:dyDescent="0.25">
      <c r="A48" s="70">
        <v>28</v>
      </c>
      <c r="B48" s="70">
        <v>37</v>
      </c>
      <c r="C48" s="70">
        <v>41</v>
      </c>
      <c r="D48" s="70">
        <v>2750</v>
      </c>
      <c r="E48" s="70">
        <v>1750</v>
      </c>
      <c r="F48" s="70">
        <v>1750</v>
      </c>
      <c r="G48" s="70">
        <v>9750</v>
      </c>
      <c r="H48" s="70">
        <v>9000</v>
      </c>
      <c r="I48" s="70">
        <v>8500</v>
      </c>
      <c r="J48" s="70">
        <v>7750</v>
      </c>
      <c r="K48" s="70">
        <v>3.0909090909090908</v>
      </c>
      <c r="L48" s="70">
        <v>5.1428571428571432</v>
      </c>
      <c r="M48" s="70">
        <v>5.5714285714285712</v>
      </c>
    </row>
    <row r="49" spans="1:13" x14ac:dyDescent="0.25">
      <c r="A49" s="70">
        <v>25</v>
      </c>
      <c r="B49" s="70">
        <v>28</v>
      </c>
      <c r="C49" s="70">
        <v>37</v>
      </c>
      <c r="D49" s="70">
        <v>2750</v>
      </c>
      <c r="E49" s="70">
        <v>2750</v>
      </c>
      <c r="F49" s="70">
        <v>1750</v>
      </c>
      <c r="G49" s="70">
        <v>9000</v>
      </c>
      <c r="H49" s="70">
        <v>8500</v>
      </c>
      <c r="I49" s="70">
        <v>7750</v>
      </c>
      <c r="J49" s="70">
        <v>8000</v>
      </c>
      <c r="K49" s="70">
        <v>2.8181818181818183</v>
      </c>
      <c r="L49" s="70">
        <v>3.0909090909090908</v>
      </c>
      <c r="M49" s="70">
        <v>5.1428571428571432</v>
      </c>
    </row>
    <row r="50" spans="1:13" x14ac:dyDescent="0.25">
      <c r="A50" s="70">
        <v>23</v>
      </c>
      <c r="B50" s="70">
        <v>25</v>
      </c>
      <c r="C50" s="70">
        <v>28</v>
      </c>
      <c r="D50" s="70">
        <v>4750</v>
      </c>
      <c r="E50" s="70">
        <v>2750</v>
      </c>
      <c r="F50" s="70">
        <v>2750</v>
      </c>
      <c r="G50" s="70">
        <v>8500</v>
      </c>
      <c r="H50" s="70">
        <v>7750</v>
      </c>
      <c r="I50" s="70">
        <v>8000</v>
      </c>
      <c r="J50" s="70">
        <v>7750</v>
      </c>
      <c r="K50" s="70">
        <v>1.6842105263157894</v>
      </c>
      <c r="L50" s="70">
        <v>2.8181818181818183</v>
      </c>
      <c r="M50" s="70">
        <v>3.0909090909090908</v>
      </c>
    </row>
    <row r="51" spans="1:13" x14ac:dyDescent="0.25">
      <c r="A51" s="70">
        <v>24</v>
      </c>
      <c r="B51" s="70">
        <v>23</v>
      </c>
      <c r="C51" s="70">
        <v>25</v>
      </c>
      <c r="D51" s="70">
        <v>2750</v>
      </c>
      <c r="E51" s="70">
        <v>4750</v>
      </c>
      <c r="F51" s="70">
        <v>2750</v>
      </c>
      <c r="G51" s="70">
        <v>7750</v>
      </c>
      <c r="H51" s="70">
        <v>8000</v>
      </c>
      <c r="I51" s="70">
        <v>7750</v>
      </c>
      <c r="J51" s="70">
        <v>7500</v>
      </c>
      <c r="K51" s="70">
        <v>2.8181818181818183</v>
      </c>
      <c r="L51" s="70">
        <v>1.6842105263157894</v>
      </c>
      <c r="M51" s="70">
        <v>2.8181818181818183</v>
      </c>
    </row>
    <row r="52" spans="1:13" x14ac:dyDescent="0.25">
      <c r="A52" s="70">
        <v>18</v>
      </c>
      <c r="B52" s="70">
        <v>24</v>
      </c>
      <c r="C52" s="70">
        <v>23</v>
      </c>
      <c r="D52" s="70">
        <v>4750</v>
      </c>
      <c r="E52" s="70">
        <v>2750</v>
      </c>
      <c r="F52" s="70">
        <v>4750</v>
      </c>
      <c r="G52" s="70">
        <v>8000</v>
      </c>
      <c r="H52" s="70">
        <v>7750</v>
      </c>
      <c r="I52" s="70">
        <v>7500</v>
      </c>
      <c r="J52" s="70">
        <v>7000</v>
      </c>
      <c r="K52" s="70">
        <v>1.5789473684210527</v>
      </c>
      <c r="L52" s="70">
        <v>2.8181818181818183</v>
      </c>
      <c r="M52" s="70">
        <v>1.6842105263157894</v>
      </c>
    </row>
    <row r="53" spans="1:13" x14ac:dyDescent="0.25">
      <c r="A53" s="70">
        <v>16</v>
      </c>
      <c r="B53" s="70">
        <v>18</v>
      </c>
      <c r="C53" s="70">
        <v>24</v>
      </c>
      <c r="D53" s="70">
        <v>4750</v>
      </c>
      <c r="E53" s="70">
        <v>4750</v>
      </c>
      <c r="F53" s="70">
        <v>2750</v>
      </c>
      <c r="G53" s="70">
        <v>7750</v>
      </c>
      <c r="H53" s="70">
        <v>7500</v>
      </c>
      <c r="I53" s="70">
        <v>7000</v>
      </c>
      <c r="J53" s="70">
        <v>5750</v>
      </c>
      <c r="K53" s="70">
        <v>1.4736842105263157</v>
      </c>
      <c r="L53" s="70">
        <v>1.5789473684210527</v>
      </c>
      <c r="M53" s="70">
        <v>2.8181818181818183</v>
      </c>
    </row>
    <row r="54" spans="1:13" x14ac:dyDescent="0.25">
      <c r="A54" s="70">
        <v>18</v>
      </c>
      <c r="B54" s="70">
        <v>16</v>
      </c>
      <c r="C54" s="70">
        <v>18</v>
      </c>
      <c r="D54" s="70">
        <v>4750</v>
      </c>
      <c r="E54" s="70">
        <v>4750</v>
      </c>
      <c r="F54" s="70">
        <v>4750</v>
      </c>
      <c r="G54" s="70">
        <v>7500</v>
      </c>
      <c r="H54" s="70">
        <v>7000</v>
      </c>
      <c r="I54" s="70">
        <v>5750</v>
      </c>
      <c r="J54" s="70">
        <v>6250</v>
      </c>
      <c r="K54" s="70">
        <v>1.2105263157894737</v>
      </c>
      <c r="L54" s="70">
        <v>1.4736842105263157</v>
      </c>
      <c r="M54" s="70">
        <v>1.5789473684210527</v>
      </c>
    </row>
    <row r="55" spans="1:13" x14ac:dyDescent="0.25">
      <c r="A55" s="70">
        <v>38</v>
      </c>
      <c r="B55" s="70">
        <v>18</v>
      </c>
      <c r="C55" s="70">
        <v>16</v>
      </c>
      <c r="D55" s="70">
        <v>1750</v>
      </c>
      <c r="E55" s="70">
        <v>4750</v>
      </c>
      <c r="F55" s="70">
        <v>4750</v>
      </c>
      <c r="G55" s="70">
        <v>7000</v>
      </c>
      <c r="H55" s="70">
        <v>5750</v>
      </c>
      <c r="I55" s="70">
        <v>6250</v>
      </c>
      <c r="J55" s="70">
        <v>5000</v>
      </c>
      <c r="K55" s="70">
        <v>3.5714285714285716</v>
      </c>
      <c r="L55" s="70">
        <v>1.2105263157894737</v>
      </c>
      <c r="M55" s="70">
        <v>1.4736842105263157</v>
      </c>
    </row>
    <row r="56" spans="1:13" x14ac:dyDescent="0.25">
      <c r="A56" s="70">
        <v>37</v>
      </c>
      <c r="B56" s="70">
        <v>38</v>
      </c>
      <c r="C56" s="70">
        <v>18</v>
      </c>
      <c r="D56" s="70">
        <v>4750</v>
      </c>
      <c r="E56" s="70">
        <v>1750</v>
      </c>
      <c r="F56" s="70">
        <v>4750</v>
      </c>
      <c r="G56" s="70">
        <v>5750</v>
      </c>
      <c r="H56" s="70">
        <v>6250</v>
      </c>
      <c r="I56" s="70">
        <v>5000</v>
      </c>
      <c r="J56" s="70">
        <v>5500</v>
      </c>
      <c r="K56" s="70">
        <v>1.0526315789473684</v>
      </c>
      <c r="L56" s="70">
        <v>3.5714285714285716</v>
      </c>
      <c r="M56" s="70">
        <v>1.2105263157894737</v>
      </c>
    </row>
    <row r="57" spans="1:13" x14ac:dyDescent="0.25">
      <c r="A57" s="70">
        <v>38</v>
      </c>
      <c r="B57" s="70">
        <v>37</v>
      </c>
      <c r="C57" s="70">
        <v>38</v>
      </c>
      <c r="D57" s="70">
        <v>1750</v>
      </c>
      <c r="E57" s="70">
        <v>4750</v>
      </c>
      <c r="F57" s="70">
        <v>1750</v>
      </c>
      <c r="G57" s="70">
        <v>6250</v>
      </c>
      <c r="H57" s="70">
        <v>5000</v>
      </c>
      <c r="I57" s="70">
        <v>5500</v>
      </c>
      <c r="J57" s="70">
        <v>6000</v>
      </c>
      <c r="K57" s="70">
        <v>3.1428571428571428</v>
      </c>
      <c r="L57" s="70">
        <v>1.0526315789473684</v>
      </c>
      <c r="M57" s="70">
        <v>3.5714285714285716</v>
      </c>
    </row>
    <row r="58" spans="1:13" x14ac:dyDescent="0.25">
      <c r="A58" s="70">
        <v>48</v>
      </c>
      <c r="B58" s="70">
        <v>38</v>
      </c>
      <c r="C58" s="70">
        <v>37</v>
      </c>
      <c r="D58" s="70">
        <v>4750</v>
      </c>
      <c r="E58" s="70">
        <v>1750</v>
      </c>
      <c r="F58" s="70">
        <v>4750</v>
      </c>
      <c r="G58" s="70">
        <v>5000</v>
      </c>
      <c r="H58" s="70">
        <v>5500</v>
      </c>
      <c r="I58" s="70">
        <v>6000</v>
      </c>
      <c r="J58" s="70">
        <v>6000</v>
      </c>
      <c r="K58" s="70">
        <v>1.263157894736842</v>
      </c>
      <c r="L58" s="70">
        <v>3.1428571428571428</v>
      </c>
      <c r="M58" s="70">
        <v>1.0526315789473684</v>
      </c>
    </row>
    <row r="59" spans="1:13" x14ac:dyDescent="0.25">
      <c r="A59" s="70">
        <v>54</v>
      </c>
      <c r="B59" s="70">
        <v>48</v>
      </c>
      <c r="C59" s="70">
        <v>38</v>
      </c>
      <c r="D59" s="70">
        <v>1750</v>
      </c>
      <c r="E59" s="70">
        <v>4750</v>
      </c>
      <c r="F59" s="70">
        <v>1750</v>
      </c>
      <c r="G59" s="70">
        <v>5500</v>
      </c>
      <c r="H59" s="70">
        <v>6000</v>
      </c>
      <c r="I59" s="70">
        <v>6000</v>
      </c>
      <c r="J59" s="70">
        <v>7000</v>
      </c>
      <c r="K59" s="70">
        <v>3.4285714285714284</v>
      </c>
      <c r="L59" s="70">
        <v>1.263157894736842</v>
      </c>
      <c r="M59" s="70">
        <v>3.1428571428571428</v>
      </c>
    </row>
    <row r="60" spans="1:13" x14ac:dyDescent="0.25">
      <c r="A60" s="70">
        <v>48</v>
      </c>
      <c r="B60" s="70">
        <v>54</v>
      </c>
      <c r="C60" s="70">
        <v>48</v>
      </c>
      <c r="D60" s="70">
        <v>2750</v>
      </c>
      <c r="E60" s="70">
        <v>1750</v>
      </c>
      <c r="F60" s="70">
        <v>4750</v>
      </c>
      <c r="G60" s="70">
        <v>6000</v>
      </c>
      <c r="H60" s="70">
        <v>6000</v>
      </c>
      <c r="I60" s="70">
        <v>7000</v>
      </c>
      <c r="J60" s="70">
        <v>5500</v>
      </c>
      <c r="K60" s="70">
        <v>2.5454545454545454</v>
      </c>
      <c r="L60" s="70">
        <v>3.4285714285714284</v>
      </c>
      <c r="M60" s="70">
        <v>1.263157894736842</v>
      </c>
    </row>
    <row r="61" spans="1:13" x14ac:dyDescent="0.25">
      <c r="A61" s="70">
        <v>51</v>
      </c>
      <c r="B61" s="70">
        <v>48</v>
      </c>
      <c r="C61" s="70">
        <v>54</v>
      </c>
      <c r="D61" s="70">
        <v>1000</v>
      </c>
      <c r="E61" s="70">
        <v>2750</v>
      </c>
      <c r="F61" s="70">
        <v>1750</v>
      </c>
      <c r="G61" s="70">
        <v>6000</v>
      </c>
      <c r="H61" s="70">
        <v>7000</v>
      </c>
      <c r="I61" s="70">
        <v>5500</v>
      </c>
      <c r="J61" s="70">
        <v>7250</v>
      </c>
      <c r="K61" s="70">
        <v>5.5</v>
      </c>
      <c r="L61" s="70">
        <v>2.5454545454545454</v>
      </c>
      <c r="M61" s="70">
        <v>3.4285714285714284</v>
      </c>
    </row>
    <row r="62" spans="1:13" x14ac:dyDescent="0.25">
      <c r="A62" s="70">
        <v>49</v>
      </c>
      <c r="B62" s="70">
        <v>51</v>
      </c>
      <c r="C62" s="70">
        <v>48</v>
      </c>
      <c r="D62" s="70">
        <v>1750</v>
      </c>
      <c r="E62" s="70">
        <v>1000</v>
      </c>
      <c r="F62" s="70">
        <v>2750</v>
      </c>
      <c r="G62" s="70">
        <v>7000</v>
      </c>
      <c r="H62" s="70">
        <v>5500</v>
      </c>
      <c r="I62" s="70">
        <v>7250</v>
      </c>
      <c r="J62" s="70">
        <v>7500</v>
      </c>
      <c r="K62" s="70">
        <v>4.1428571428571432</v>
      </c>
      <c r="L62" s="70">
        <v>5.5</v>
      </c>
      <c r="M62" s="70">
        <v>2.5454545454545454</v>
      </c>
    </row>
    <row r="63" spans="1:13" x14ac:dyDescent="0.25">
      <c r="A63" s="70">
        <v>55</v>
      </c>
      <c r="B63" s="70">
        <v>49</v>
      </c>
      <c r="C63" s="70">
        <v>51</v>
      </c>
      <c r="D63" s="70">
        <v>3750</v>
      </c>
      <c r="E63" s="70">
        <v>1750</v>
      </c>
      <c r="F63" s="70">
        <v>1000</v>
      </c>
      <c r="G63" s="70">
        <v>5500</v>
      </c>
      <c r="H63" s="70">
        <v>7250</v>
      </c>
      <c r="I63" s="70">
        <v>7500</v>
      </c>
      <c r="J63" s="70">
        <v>6500</v>
      </c>
      <c r="K63" s="70">
        <v>2</v>
      </c>
      <c r="L63" s="70">
        <v>4.1428571428571432</v>
      </c>
      <c r="M63" s="70">
        <v>5.5</v>
      </c>
    </row>
    <row r="64" spans="1:13" x14ac:dyDescent="0.25">
      <c r="A64" s="70">
        <v>54</v>
      </c>
      <c r="B64" s="70">
        <v>55</v>
      </c>
      <c r="C64" s="70">
        <v>49</v>
      </c>
      <c r="D64" s="70">
        <v>3750</v>
      </c>
      <c r="E64" s="70">
        <v>3750</v>
      </c>
      <c r="F64" s="70">
        <v>1750</v>
      </c>
      <c r="G64" s="70">
        <v>7250</v>
      </c>
      <c r="H64" s="70">
        <v>7500</v>
      </c>
      <c r="I64" s="70">
        <v>6500</v>
      </c>
      <c r="J64" s="70">
        <v>7500</v>
      </c>
      <c r="K64" s="70">
        <v>1.7333333333333334</v>
      </c>
      <c r="L64" s="70">
        <v>2</v>
      </c>
      <c r="M64" s="70">
        <v>4.1428571428571432</v>
      </c>
    </row>
    <row r="65" spans="1:13" x14ac:dyDescent="0.25">
      <c r="A65" s="70">
        <v>46</v>
      </c>
      <c r="B65" s="70">
        <v>54</v>
      </c>
      <c r="C65" s="70">
        <v>55</v>
      </c>
      <c r="D65" s="70">
        <v>2750</v>
      </c>
      <c r="E65" s="70">
        <v>3750</v>
      </c>
      <c r="F65" s="70">
        <v>3750</v>
      </c>
      <c r="G65" s="70">
        <v>7500</v>
      </c>
      <c r="H65" s="70">
        <v>6500</v>
      </c>
      <c r="I65" s="70">
        <v>7500</v>
      </c>
      <c r="J65" s="70">
        <v>7000</v>
      </c>
      <c r="K65" s="70">
        <v>2.7272727272727271</v>
      </c>
      <c r="L65" s="70">
        <v>1.7333333333333334</v>
      </c>
      <c r="M65" s="70">
        <v>2</v>
      </c>
    </row>
    <row r="66" spans="1:13" x14ac:dyDescent="0.25">
      <c r="A66" s="70">
        <v>54</v>
      </c>
      <c r="B66" s="70">
        <v>46</v>
      </c>
      <c r="C66" s="70">
        <v>54</v>
      </c>
      <c r="D66" s="70">
        <v>4750</v>
      </c>
      <c r="E66" s="70">
        <v>2750</v>
      </c>
      <c r="F66" s="70">
        <v>3750</v>
      </c>
      <c r="G66" s="70">
        <v>6500</v>
      </c>
      <c r="H66" s="70">
        <v>7500</v>
      </c>
      <c r="I66" s="70">
        <v>7000</v>
      </c>
      <c r="J66" s="70">
        <v>7000</v>
      </c>
      <c r="K66" s="70">
        <v>1.4736842105263157</v>
      </c>
      <c r="L66" s="70">
        <v>2.7272727272727271</v>
      </c>
      <c r="M66" s="70">
        <v>1.7333333333333334</v>
      </c>
    </row>
    <row r="67" spans="1:13" x14ac:dyDescent="0.25">
      <c r="A67" s="70">
        <v>50</v>
      </c>
      <c r="B67" s="70">
        <v>54</v>
      </c>
      <c r="C67" s="70">
        <v>46</v>
      </c>
      <c r="D67" s="70">
        <v>2750</v>
      </c>
      <c r="E67" s="70">
        <v>4750</v>
      </c>
      <c r="F67" s="70">
        <v>2750</v>
      </c>
      <c r="G67" s="70">
        <v>7500</v>
      </c>
      <c r="H67" s="70">
        <v>7000</v>
      </c>
      <c r="I67" s="70">
        <v>7000</v>
      </c>
      <c r="J67" s="70">
        <v>7250</v>
      </c>
      <c r="K67" s="70">
        <v>2.5454545454545454</v>
      </c>
      <c r="L67" s="70">
        <v>1.4736842105263157</v>
      </c>
      <c r="M67" s="70">
        <v>2.7272727272727271</v>
      </c>
    </row>
    <row r="68" spans="1:13" x14ac:dyDescent="0.25">
      <c r="A68" s="70">
        <v>45</v>
      </c>
      <c r="B68" s="70">
        <v>50</v>
      </c>
      <c r="C68" s="70">
        <v>54</v>
      </c>
      <c r="D68" s="70">
        <v>1750</v>
      </c>
      <c r="E68" s="70">
        <v>2750</v>
      </c>
      <c r="F68" s="70">
        <v>4750</v>
      </c>
      <c r="G68" s="70">
        <v>7000</v>
      </c>
      <c r="H68" s="70">
        <v>7000</v>
      </c>
      <c r="I68" s="70">
        <v>7250</v>
      </c>
      <c r="J68" s="70">
        <v>6500</v>
      </c>
      <c r="K68" s="70">
        <v>4.1428571428571432</v>
      </c>
      <c r="L68" s="70">
        <v>2.5454545454545454</v>
      </c>
      <c r="M68" s="70">
        <v>1.4736842105263157</v>
      </c>
    </row>
    <row r="69" spans="1:13" x14ac:dyDescent="0.25">
      <c r="A69" s="70">
        <v>39</v>
      </c>
      <c r="B69" s="70">
        <v>45</v>
      </c>
      <c r="C69" s="70">
        <v>50</v>
      </c>
      <c r="D69" s="70">
        <v>1750</v>
      </c>
      <c r="E69" s="70">
        <v>1750</v>
      </c>
      <c r="F69" s="70">
        <v>2750</v>
      </c>
      <c r="G69" s="70">
        <v>7000</v>
      </c>
      <c r="H69" s="70">
        <v>7250</v>
      </c>
      <c r="I69" s="70">
        <v>6500</v>
      </c>
      <c r="J69" s="70">
        <v>6000</v>
      </c>
      <c r="K69" s="70">
        <v>3.7142857142857144</v>
      </c>
      <c r="L69" s="70">
        <v>4.1428571428571432</v>
      </c>
      <c r="M69" s="70">
        <v>2.5454545454545454</v>
      </c>
    </row>
    <row r="70" spans="1:13" x14ac:dyDescent="0.25">
      <c r="A70" s="70">
        <v>34</v>
      </c>
      <c r="B70" s="70">
        <v>39</v>
      </c>
      <c r="C70" s="70">
        <v>45</v>
      </c>
      <c r="D70" s="70">
        <v>2750</v>
      </c>
      <c r="E70" s="70">
        <v>1750</v>
      </c>
      <c r="F70" s="70">
        <v>1750</v>
      </c>
      <c r="G70" s="70">
        <v>7250</v>
      </c>
      <c r="H70" s="70">
        <v>6500</v>
      </c>
      <c r="I70" s="70">
        <v>6000</v>
      </c>
      <c r="J70" s="70">
        <v>6000</v>
      </c>
      <c r="K70" s="70">
        <v>2.1818181818181817</v>
      </c>
      <c r="L70" s="70">
        <v>3.7142857142857144</v>
      </c>
      <c r="M70" s="70">
        <v>4.1428571428571432</v>
      </c>
    </row>
    <row r="71" spans="1:13" x14ac:dyDescent="0.25">
      <c r="A71" s="70">
        <v>33</v>
      </c>
      <c r="B71" s="70">
        <v>34</v>
      </c>
      <c r="C71" s="70">
        <v>39</v>
      </c>
      <c r="D71" s="70">
        <v>1750</v>
      </c>
      <c r="E71" s="70">
        <v>2750</v>
      </c>
      <c r="F71" s="70">
        <v>1750</v>
      </c>
      <c r="G71" s="70">
        <v>6500</v>
      </c>
      <c r="H71" s="70">
        <v>6000</v>
      </c>
      <c r="I71" s="70">
        <v>6000</v>
      </c>
      <c r="J71" s="70">
        <v>4750</v>
      </c>
      <c r="K71" s="70">
        <v>3.4285714285714284</v>
      </c>
      <c r="L71" s="70">
        <v>2.1818181818181817</v>
      </c>
      <c r="M71" s="70">
        <v>3.7142857142857144</v>
      </c>
    </row>
    <row r="72" spans="1:13" x14ac:dyDescent="0.25">
      <c r="A72" s="70">
        <v>31</v>
      </c>
      <c r="B72" s="70">
        <v>33</v>
      </c>
      <c r="C72" s="70">
        <v>34</v>
      </c>
      <c r="D72" s="70">
        <v>1750</v>
      </c>
      <c r="E72" s="70">
        <v>1750</v>
      </c>
      <c r="F72" s="70">
        <v>2750</v>
      </c>
      <c r="G72" s="70">
        <v>6000</v>
      </c>
      <c r="H72" s="70">
        <v>6000</v>
      </c>
      <c r="I72" s="70">
        <v>4750</v>
      </c>
      <c r="J72" s="70">
        <v>4250</v>
      </c>
      <c r="K72" s="70">
        <v>2.7142857142857144</v>
      </c>
      <c r="L72" s="70">
        <v>3.4285714285714284</v>
      </c>
      <c r="M72" s="70">
        <v>2.1818181818181817</v>
      </c>
    </row>
    <row r="73" spans="1:13" x14ac:dyDescent="0.25">
      <c r="A73" s="70">
        <v>23</v>
      </c>
      <c r="B73" s="70">
        <v>31</v>
      </c>
      <c r="C73" s="70">
        <v>33</v>
      </c>
      <c r="D73" s="70">
        <v>1750</v>
      </c>
      <c r="E73" s="70">
        <v>1750</v>
      </c>
      <c r="F73" s="70">
        <v>1750</v>
      </c>
      <c r="G73" s="70">
        <v>6000</v>
      </c>
      <c r="H73" s="70">
        <v>4750</v>
      </c>
      <c r="I73" s="70">
        <v>4250</v>
      </c>
      <c r="J73" s="70">
        <v>4500</v>
      </c>
      <c r="K73" s="70">
        <v>2.4285714285714284</v>
      </c>
      <c r="L73" s="70">
        <v>2.7142857142857144</v>
      </c>
      <c r="M73" s="70">
        <v>3.4285714285714284</v>
      </c>
    </row>
    <row r="74" spans="1:13" x14ac:dyDescent="0.25">
      <c r="A74" s="70">
        <v>28</v>
      </c>
      <c r="B74" s="70">
        <v>23</v>
      </c>
      <c r="C74" s="70">
        <v>31</v>
      </c>
      <c r="D74" s="70">
        <v>1750</v>
      </c>
      <c r="E74" s="70">
        <v>1750</v>
      </c>
      <c r="F74" s="70">
        <v>1750</v>
      </c>
      <c r="G74" s="70">
        <v>4750</v>
      </c>
      <c r="H74" s="70">
        <v>4250</v>
      </c>
      <c r="I74" s="70">
        <v>4500</v>
      </c>
      <c r="J74" s="70">
        <v>4500</v>
      </c>
      <c r="K74" s="70">
        <v>2.5714285714285716</v>
      </c>
      <c r="L74" s="70">
        <v>2.4285714285714284</v>
      </c>
      <c r="M74" s="70">
        <v>2.7142857142857144</v>
      </c>
    </row>
    <row r="75" spans="1:13" x14ac:dyDescent="0.25">
      <c r="A75" s="70">
        <v>20</v>
      </c>
      <c r="B75" s="70">
        <v>28</v>
      </c>
      <c r="C75" s="70">
        <v>23</v>
      </c>
      <c r="D75" s="70">
        <v>2750</v>
      </c>
      <c r="E75" s="70">
        <v>1750</v>
      </c>
      <c r="F75" s="70">
        <v>1750</v>
      </c>
      <c r="G75" s="70">
        <v>4250</v>
      </c>
      <c r="H75" s="70">
        <v>4500</v>
      </c>
      <c r="I75" s="70">
        <v>4500</v>
      </c>
      <c r="J75" s="70">
        <v>6000</v>
      </c>
      <c r="K75" s="70">
        <v>1.6363636363636365</v>
      </c>
      <c r="L75" s="70">
        <v>2.5714285714285716</v>
      </c>
      <c r="M75" s="70">
        <v>2.4285714285714284</v>
      </c>
    </row>
    <row r="76" spans="1:13" x14ac:dyDescent="0.25">
      <c r="A76" s="70">
        <v>26</v>
      </c>
      <c r="B76" s="70">
        <v>20</v>
      </c>
      <c r="C76" s="70">
        <v>28</v>
      </c>
      <c r="D76" s="70">
        <v>4750</v>
      </c>
      <c r="E76" s="70">
        <v>2750</v>
      </c>
      <c r="F76" s="70">
        <v>1750</v>
      </c>
      <c r="G76" s="70">
        <v>4500</v>
      </c>
      <c r="H76" s="70">
        <v>4500</v>
      </c>
      <c r="I76" s="70">
        <v>6000</v>
      </c>
      <c r="J76" s="70">
        <v>8000</v>
      </c>
      <c r="K76" s="70">
        <v>1.263157894736842</v>
      </c>
      <c r="L76" s="70">
        <v>1.6363636363636365</v>
      </c>
      <c r="M76" s="70">
        <v>2.5714285714285716</v>
      </c>
    </row>
    <row r="77" spans="1:13" x14ac:dyDescent="0.25">
      <c r="A77" s="70">
        <v>28</v>
      </c>
      <c r="B77" s="70">
        <v>26</v>
      </c>
      <c r="C77" s="70">
        <v>20</v>
      </c>
      <c r="D77" s="70">
        <v>4750</v>
      </c>
      <c r="E77" s="70">
        <v>4750</v>
      </c>
      <c r="F77" s="70">
        <v>2750</v>
      </c>
      <c r="G77" s="70">
        <v>4500</v>
      </c>
      <c r="H77" s="70">
        <v>6000</v>
      </c>
      <c r="I77" s="70">
        <v>8000</v>
      </c>
      <c r="J77" s="70">
        <v>5750</v>
      </c>
      <c r="K77" s="70">
        <v>1.6842105263157894</v>
      </c>
      <c r="L77" s="70">
        <v>1.263157894736842</v>
      </c>
      <c r="M77" s="70">
        <v>1.6363636363636365</v>
      </c>
    </row>
    <row r="78" spans="1:13" x14ac:dyDescent="0.25">
      <c r="A78" s="70">
        <v>28</v>
      </c>
      <c r="B78" s="70">
        <v>28</v>
      </c>
      <c r="C78" s="70">
        <v>26</v>
      </c>
      <c r="D78" s="70">
        <v>4750</v>
      </c>
      <c r="E78" s="70">
        <v>4750</v>
      </c>
      <c r="F78" s="70">
        <v>4750</v>
      </c>
      <c r="G78" s="70">
        <v>6000</v>
      </c>
      <c r="H78" s="70">
        <v>8000</v>
      </c>
      <c r="I78" s="70">
        <v>5750</v>
      </c>
      <c r="J78" s="70">
        <v>7750</v>
      </c>
      <c r="K78" s="70">
        <v>1.2105263157894737</v>
      </c>
      <c r="L78" s="70">
        <v>1.6842105263157894</v>
      </c>
      <c r="M78" s="70">
        <v>1.263157894736842</v>
      </c>
    </row>
    <row r="79" spans="1:13" x14ac:dyDescent="0.25">
      <c r="A79" s="70">
        <v>29</v>
      </c>
      <c r="B79" s="70">
        <v>28</v>
      </c>
      <c r="C79" s="70">
        <v>28</v>
      </c>
      <c r="D79" s="70">
        <v>4750</v>
      </c>
      <c r="E79" s="70">
        <v>4750</v>
      </c>
      <c r="F79" s="70">
        <v>4750</v>
      </c>
      <c r="G79" s="70">
        <v>8000</v>
      </c>
      <c r="H79" s="70">
        <v>5750</v>
      </c>
      <c r="I79" s="70">
        <v>7750</v>
      </c>
      <c r="J79" s="70">
        <v>9250</v>
      </c>
      <c r="K79" s="70">
        <v>1.631578947368421</v>
      </c>
      <c r="L79" s="70">
        <v>1.2105263157894737</v>
      </c>
      <c r="M79" s="70">
        <v>1.6842105263157894</v>
      </c>
    </row>
    <row r="80" spans="1:13" x14ac:dyDescent="0.25">
      <c r="A80" s="70">
        <v>28</v>
      </c>
      <c r="B80" s="70">
        <v>29</v>
      </c>
      <c r="C80" s="70">
        <v>28</v>
      </c>
      <c r="D80" s="70">
        <v>5750</v>
      </c>
      <c r="E80" s="70">
        <v>4750</v>
      </c>
      <c r="F80" s="70">
        <v>4750</v>
      </c>
      <c r="G80" s="70">
        <v>5750</v>
      </c>
      <c r="H80" s="70">
        <v>7750</v>
      </c>
      <c r="I80" s="70">
        <v>9250</v>
      </c>
      <c r="J80" s="70">
        <v>7250</v>
      </c>
      <c r="K80" s="70">
        <v>1.6086956521739131</v>
      </c>
      <c r="L80" s="70">
        <v>1.631578947368421</v>
      </c>
      <c r="M80" s="70">
        <v>1.2105263157894737</v>
      </c>
    </row>
    <row r="81" spans="1:13" x14ac:dyDescent="0.25">
      <c r="A81" s="70">
        <v>30</v>
      </c>
      <c r="B81" s="70">
        <v>28</v>
      </c>
      <c r="C81" s="70">
        <v>29</v>
      </c>
      <c r="D81" s="70">
        <v>3750</v>
      </c>
      <c r="E81" s="70">
        <v>5750</v>
      </c>
      <c r="F81" s="70">
        <v>4750</v>
      </c>
      <c r="G81" s="70">
        <v>7750</v>
      </c>
      <c r="H81" s="70">
        <v>9250</v>
      </c>
      <c r="I81" s="70">
        <v>7250</v>
      </c>
      <c r="J81" s="70">
        <v>7250</v>
      </c>
      <c r="K81" s="70">
        <v>1.9333333333333333</v>
      </c>
      <c r="L81" s="70">
        <v>1.6086956521739131</v>
      </c>
      <c r="M81" s="70">
        <v>1.631578947368421</v>
      </c>
    </row>
    <row r="82" spans="1:13" x14ac:dyDescent="0.25">
      <c r="A82" s="70">
        <v>31</v>
      </c>
      <c r="B82" s="70">
        <v>30</v>
      </c>
      <c r="C82" s="70">
        <v>28</v>
      </c>
      <c r="D82" s="70">
        <v>4750</v>
      </c>
      <c r="E82" s="70">
        <v>3750</v>
      </c>
      <c r="F82" s="70">
        <v>5750</v>
      </c>
      <c r="G82" s="70">
        <v>9250</v>
      </c>
      <c r="H82" s="70">
        <v>7250</v>
      </c>
      <c r="I82" s="70">
        <v>7250</v>
      </c>
      <c r="J82" s="70">
        <v>8250</v>
      </c>
      <c r="K82" s="70">
        <v>1.5263157894736843</v>
      </c>
      <c r="L82" s="70">
        <v>1.9333333333333333</v>
      </c>
      <c r="M82" s="70">
        <v>1.6086956521739131</v>
      </c>
    </row>
    <row r="83" spans="1:13" x14ac:dyDescent="0.25">
      <c r="A83" s="70">
        <v>31</v>
      </c>
      <c r="B83" s="70">
        <v>31</v>
      </c>
      <c r="C83" s="70">
        <v>30</v>
      </c>
      <c r="D83" s="70">
        <v>5750</v>
      </c>
      <c r="E83" s="70">
        <v>4750</v>
      </c>
      <c r="F83" s="70">
        <v>3750</v>
      </c>
      <c r="G83" s="70">
        <v>7250</v>
      </c>
      <c r="H83" s="70">
        <v>7250</v>
      </c>
      <c r="I83" s="70">
        <v>8250</v>
      </c>
      <c r="J83" s="70">
        <v>8250</v>
      </c>
      <c r="K83" s="70">
        <v>1.4347826086956521</v>
      </c>
      <c r="L83" s="70">
        <v>1.5263157894736843</v>
      </c>
      <c r="M83" s="70">
        <v>1.9333333333333333</v>
      </c>
    </row>
    <row r="84" spans="1:13" x14ac:dyDescent="0.25">
      <c r="A84" s="70">
        <v>35</v>
      </c>
      <c r="B84" s="70">
        <v>31</v>
      </c>
      <c r="C84" s="70">
        <v>31</v>
      </c>
      <c r="D84" s="70">
        <v>4750</v>
      </c>
      <c r="E84" s="70">
        <v>5750</v>
      </c>
      <c r="F84" s="70">
        <v>4750</v>
      </c>
      <c r="G84" s="70">
        <v>7250</v>
      </c>
      <c r="H84" s="70">
        <v>8250</v>
      </c>
      <c r="I84" s="70">
        <v>8250</v>
      </c>
      <c r="J84" s="70">
        <v>8500</v>
      </c>
      <c r="K84" s="70">
        <v>1.736842105263158</v>
      </c>
      <c r="L84" s="70">
        <v>1.4347826086956521</v>
      </c>
      <c r="M84" s="70">
        <v>1.5263157894736843</v>
      </c>
    </row>
    <row r="85" spans="1:13" x14ac:dyDescent="0.25">
      <c r="A85" s="70">
        <v>33</v>
      </c>
      <c r="B85" s="70">
        <v>35</v>
      </c>
      <c r="C85" s="70">
        <v>31</v>
      </c>
      <c r="D85" s="70">
        <v>4750</v>
      </c>
      <c r="E85" s="70">
        <v>4750</v>
      </c>
      <c r="F85" s="70">
        <v>5750</v>
      </c>
      <c r="G85" s="70">
        <v>8250</v>
      </c>
      <c r="H85" s="70">
        <v>8250</v>
      </c>
      <c r="I85" s="70">
        <v>8500</v>
      </c>
      <c r="J85" s="70">
        <v>11250</v>
      </c>
      <c r="K85" s="70">
        <v>1.7894736842105263</v>
      </c>
      <c r="L85" s="70">
        <v>1.736842105263158</v>
      </c>
      <c r="M85" s="70">
        <v>1.4347826086956521</v>
      </c>
    </row>
    <row r="86" spans="1:13" x14ac:dyDescent="0.25">
      <c r="A86" s="70">
        <v>42</v>
      </c>
      <c r="B86" s="70">
        <v>33</v>
      </c>
      <c r="C86" s="70">
        <v>35</v>
      </c>
      <c r="D86" s="70">
        <v>4750</v>
      </c>
      <c r="E86" s="70">
        <v>4750</v>
      </c>
      <c r="F86" s="70">
        <v>4750</v>
      </c>
      <c r="G86" s="70">
        <v>8250</v>
      </c>
      <c r="H86" s="70">
        <v>8500</v>
      </c>
      <c r="I86" s="70">
        <v>11250</v>
      </c>
      <c r="J86" s="70">
        <v>9750</v>
      </c>
      <c r="K86" s="70">
        <v>2.3684210526315788</v>
      </c>
      <c r="L86" s="70">
        <v>1.7894736842105263</v>
      </c>
      <c r="M86" s="70">
        <v>1.736842105263158</v>
      </c>
    </row>
    <row r="87" spans="1:13" x14ac:dyDescent="0.25">
      <c r="A87" s="70">
        <v>33</v>
      </c>
      <c r="B87" s="70">
        <v>42</v>
      </c>
      <c r="C87" s="70">
        <v>33</v>
      </c>
      <c r="D87" s="70">
        <v>4750</v>
      </c>
      <c r="E87" s="70">
        <v>4750</v>
      </c>
      <c r="F87" s="70">
        <v>4750</v>
      </c>
      <c r="G87" s="70">
        <v>8500</v>
      </c>
      <c r="H87" s="70">
        <v>11250</v>
      </c>
      <c r="I87" s="70">
        <v>9750</v>
      </c>
      <c r="J87" s="70">
        <v>9750</v>
      </c>
      <c r="K87" s="70">
        <v>2.0526315789473686</v>
      </c>
      <c r="L87" s="70">
        <v>2.3684210526315788</v>
      </c>
      <c r="M87" s="70">
        <v>1.7894736842105263</v>
      </c>
    </row>
    <row r="88" spans="1:13" x14ac:dyDescent="0.25">
      <c r="A88" s="70">
        <v>34</v>
      </c>
      <c r="B88" s="70">
        <v>33</v>
      </c>
      <c r="C88" s="70">
        <v>42</v>
      </c>
      <c r="D88" s="70">
        <v>4750</v>
      </c>
      <c r="E88" s="70">
        <v>4750</v>
      </c>
      <c r="F88" s="70">
        <v>4750</v>
      </c>
      <c r="G88" s="70">
        <v>11250</v>
      </c>
      <c r="H88" s="70">
        <v>9750</v>
      </c>
      <c r="I88" s="70">
        <v>9750</v>
      </c>
      <c r="J88" s="70">
        <v>10750</v>
      </c>
      <c r="K88" s="70">
        <v>2.0526315789473686</v>
      </c>
      <c r="L88" s="70">
        <v>2.0526315789473686</v>
      </c>
      <c r="M88" s="70">
        <v>2.3684210526315788</v>
      </c>
    </row>
    <row r="89" spans="1:13" x14ac:dyDescent="0.25">
      <c r="A89" s="70">
        <v>38</v>
      </c>
      <c r="B89" s="70">
        <v>34</v>
      </c>
      <c r="C89" s="70">
        <v>33</v>
      </c>
      <c r="D89" s="70">
        <v>4750</v>
      </c>
      <c r="E89" s="70">
        <v>4750</v>
      </c>
      <c r="F89" s="70">
        <v>4750</v>
      </c>
      <c r="G89" s="70">
        <v>9750</v>
      </c>
      <c r="H89" s="70">
        <v>9750</v>
      </c>
      <c r="I89" s="70">
        <v>10750</v>
      </c>
      <c r="J89" s="70">
        <v>11000</v>
      </c>
      <c r="K89" s="70">
        <v>2.263157894736842</v>
      </c>
      <c r="L89" s="70">
        <v>2.0526315789473686</v>
      </c>
      <c r="M89" s="70">
        <v>2.0526315789473686</v>
      </c>
    </row>
    <row r="90" spans="1:13" x14ac:dyDescent="0.25">
      <c r="A90" s="70">
        <v>37</v>
      </c>
      <c r="B90" s="70">
        <v>38</v>
      </c>
      <c r="C90" s="70">
        <v>34</v>
      </c>
      <c r="D90" s="70">
        <v>4750</v>
      </c>
      <c r="E90" s="70">
        <v>4750</v>
      </c>
      <c r="F90" s="70">
        <v>4750</v>
      </c>
      <c r="G90" s="70">
        <v>9750</v>
      </c>
      <c r="H90" s="70">
        <v>10750</v>
      </c>
      <c r="I90" s="70">
        <v>11000</v>
      </c>
      <c r="J90" s="70">
        <v>10500</v>
      </c>
      <c r="K90" s="70">
        <v>2.3157894736842106</v>
      </c>
      <c r="L90" s="70">
        <v>2.263157894736842</v>
      </c>
      <c r="M90" s="70">
        <v>2.0526315789473686</v>
      </c>
    </row>
    <row r="91" spans="1:13" x14ac:dyDescent="0.25">
      <c r="A91" s="70">
        <v>37</v>
      </c>
      <c r="B91" s="70">
        <v>37</v>
      </c>
      <c r="C91" s="70">
        <v>38</v>
      </c>
      <c r="D91" s="70">
        <v>4750</v>
      </c>
      <c r="E91" s="70">
        <v>4750</v>
      </c>
      <c r="F91" s="70">
        <v>4750</v>
      </c>
      <c r="G91" s="70">
        <v>10750</v>
      </c>
      <c r="H91" s="70">
        <v>11000</v>
      </c>
      <c r="I91" s="70">
        <v>10500</v>
      </c>
      <c r="J91" s="70">
        <v>10750</v>
      </c>
      <c r="K91" s="70">
        <v>2.2105263157894739</v>
      </c>
      <c r="L91" s="70">
        <v>2.3157894736842106</v>
      </c>
      <c r="M91" s="70">
        <v>2.263157894736842</v>
      </c>
    </row>
    <row r="92" spans="1:13" x14ac:dyDescent="0.25">
      <c r="A92" s="70">
        <v>37</v>
      </c>
      <c r="B92" s="70">
        <v>37</v>
      </c>
      <c r="C92" s="70">
        <v>37</v>
      </c>
      <c r="D92" s="70">
        <v>4750</v>
      </c>
      <c r="E92" s="70">
        <v>4750</v>
      </c>
      <c r="F92" s="70">
        <v>4750</v>
      </c>
      <c r="G92" s="70">
        <v>11000</v>
      </c>
      <c r="H92" s="70">
        <v>10500</v>
      </c>
      <c r="I92" s="70">
        <v>10750</v>
      </c>
      <c r="J92" s="70">
        <v>9250</v>
      </c>
      <c r="K92" s="70">
        <v>2.263157894736842</v>
      </c>
      <c r="L92" s="70">
        <v>2.2105263157894739</v>
      </c>
      <c r="M92" s="70">
        <v>2.3157894736842106</v>
      </c>
    </row>
    <row r="93" spans="1:13" x14ac:dyDescent="0.25">
      <c r="A93" s="70">
        <v>37</v>
      </c>
      <c r="B93" s="70">
        <v>37</v>
      </c>
      <c r="C93" s="70">
        <v>37</v>
      </c>
      <c r="D93" s="70">
        <v>4750</v>
      </c>
      <c r="E93" s="70">
        <v>4750</v>
      </c>
      <c r="F93" s="70">
        <v>4750</v>
      </c>
      <c r="G93" s="70">
        <v>10500</v>
      </c>
      <c r="H93" s="70">
        <v>10750</v>
      </c>
      <c r="I93" s="70">
        <v>9250</v>
      </c>
      <c r="J93" s="70">
        <v>10500</v>
      </c>
      <c r="K93" s="70">
        <v>1.9473684210526316</v>
      </c>
      <c r="L93" s="70">
        <v>2.263157894736842</v>
      </c>
      <c r="M93" s="70">
        <v>2.2105263157894739</v>
      </c>
    </row>
    <row r="94" spans="1:13" x14ac:dyDescent="0.25">
      <c r="A94" s="70">
        <v>40</v>
      </c>
      <c r="B94" s="70">
        <v>37</v>
      </c>
      <c r="C94" s="70">
        <v>37</v>
      </c>
      <c r="D94" s="70">
        <v>4750</v>
      </c>
      <c r="E94" s="70">
        <v>4750</v>
      </c>
      <c r="F94" s="70">
        <v>4750</v>
      </c>
      <c r="G94" s="70">
        <v>10750</v>
      </c>
      <c r="H94" s="70">
        <v>9250</v>
      </c>
      <c r="I94" s="70">
        <v>10500</v>
      </c>
      <c r="J94" s="70">
        <v>11750</v>
      </c>
      <c r="K94" s="70">
        <v>2.2105263157894739</v>
      </c>
      <c r="L94" s="70">
        <v>1.9473684210526316</v>
      </c>
      <c r="M94" s="70">
        <v>2.263157894736842</v>
      </c>
    </row>
    <row r="95" spans="1:13" x14ac:dyDescent="0.25">
      <c r="A95" s="70">
        <v>45</v>
      </c>
      <c r="B95" s="70">
        <v>40</v>
      </c>
      <c r="C95" s="70">
        <v>37</v>
      </c>
      <c r="D95" s="70">
        <v>4750</v>
      </c>
      <c r="E95" s="70">
        <v>4750</v>
      </c>
      <c r="F95" s="70">
        <v>4750</v>
      </c>
      <c r="G95" s="70">
        <v>9250</v>
      </c>
      <c r="H95" s="70">
        <v>10500</v>
      </c>
      <c r="I95" s="70">
        <v>11750</v>
      </c>
      <c r="J95" s="70">
        <v>12000</v>
      </c>
      <c r="K95" s="70">
        <v>2.4736842105263159</v>
      </c>
      <c r="L95" s="70">
        <v>2.2105263157894739</v>
      </c>
      <c r="M95" s="70">
        <v>1.9473684210526316</v>
      </c>
    </row>
    <row r="96" spans="1:13" x14ac:dyDescent="0.25">
      <c r="A96" s="70">
        <v>56</v>
      </c>
      <c r="B96" s="70">
        <v>45</v>
      </c>
      <c r="C96" s="70">
        <v>40</v>
      </c>
      <c r="D96" s="70">
        <v>4750</v>
      </c>
      <c r="E96" s="70">
        <v>4750</v>
      </c>
      <c r="F96" s="70">
        <v>4750</v>
      </c>
      <c r="G96" s="70">
        <v>10500</v>
      </c>
      <c r="H96" s="70">
        <v>11750</v>
      </c>
      <c r="I96" s="70">
        <v>12000</v>
      </c>
      <c r="J96" s="70">
        <v>11750</v>
      </c>
      <c r="K96" s="70">
        <v>2.5263157894736841</v>
      </c>
      <c r="L96" s="70">
        <v>2.4736842105263159</v>
      </c>
      <c r="M96" s="70">
        <v>2.2105263157894739</v>
      </c>
    </row>
    <row r="97" spans="1:13" x14ac:dyDescent="0.25">
      <c r="A97" s="70">
        <v>53</v>
      </c>
      <c r="B97" s="70">
        <v>56</v>
      </c>
      <c r="C97" s="70">
        <v>45</v>
      </c>
      <c r="D97" s="70">
        <v>2750</v>
      </c>
      <c r="E97" s="70">
        <v>4750</v>
      </c>
      <c r="F97" s="70">
        <v>4750</v>
      </c>
      <c r="G97" s="70">
        <v>11750</v>
      </c>
      <c r="H97" s="70">
        <v>12000</v>
      </c>
      <c r="I97" s="70">
        <v>11750</v>
      </c>
      <c r="J97" s="70">
        <v>12000</v>
      </c>
      <c r="K97" s="70">
        <v>4.2727272727272725</v>
      </c>
      <c r="L97" s="70">
        <v>2.5263157894736841</v>
      </c>
      <c r="M97" s="70">
        <v>2.4736842105263159</v>
      </c>
    </row>
    <row r="98" spans="1:13" x14ac:dyDescent="0.25">
      <c r="A98" s="70">
        <v>54</v>
      </c>
      <c r="B98" s="70">
        <v>53</v>
      </c>
      <c r="C98" s="70">
        <v>56</v>
      </c>
      <c r="D98" s="70">
        <v>4750</v>
      </c>
      <c r="E98" s="70">
        <v>2750</v>
      </c>
      <c r="F98" s="70">
        <v>4750</v>
      </c>
      <c r="G98" s="70">
        <v>12000</v>
      </c>
      <c r="H98" s="70">
        <v>11750</v>
      </c>
      <c r="I98" s="70">
        <v>12000</v>
      </c>
      <c r="J98" s="70">
        <v>12000</v>
      </c>
      <c r="K98" s="70">
        <v>2.5263157894736841</v>
      </c>
      <c r="L98" s="70">
        <v>4.2727272727272725</v>
      </c>
      <c r="M98" s="70">
        <v>2.5263157894736841</v>
      </c>
    </row>
    <row r="99" spans="1:13" x14ac:dyDescent="0.25">
      <c r="A99" s="70">
        <v>49</v>
      </c>
      <c r="B99" s="70">
        <v>54</v>
      </c>
      <c r="C99" s="70">
        <v>53</v>
      </c>
      <c r="D99" s="70">
        <v>4750</v>
      </c>
      <c r="E99" s="70">
        <v>4750</v>
      </c>
      <c r="F99" s="70">
        <v>2750</v>
      </c>
      <c r="G99" s="70">
        <v>11750</v>
      </c>
      <c r="H99" s="70">
        <v>12000</v>
      </c>
      <c r="I99" s="70">
        <v>12000</v>
      </c>
      <c r="J99" s="70">
        <v>11750</v>
      </c>
      <c r="K99" s="70">
        <v>2.5263157894736841</v>
      </c>
      <c r="L99" s="70">
        <v>2.5263157894736841</v>
      </c>
      <c r="M99" s="70">
        <v>4.2727272727272725</v>
      </c>
    </row>
    <row r="100" spans="1:13" x14ac:dyDescent="0.25">
      <c r="A100" s="70">
        <v>50</v>
      </c>
      <c r="B100" s="70">
        <v>49</v>
      </c>
      <c r="C100" s="70">
        <v>54</v>
      </c>
      <c r="D100" s="70">
        <v>4750</v>
      </c>
      <c r="E100" s="70">
        <v>4750</v>
      </c>
      <c r="F100" s="70">
        <v>4750</v>
      </c>
      <c r="G100" s="70">
        <v>12000</v>
      </c>
      <c r="H100" s="70">
        <v>12000</v>
      </c>
      <c r="I100" s="70">
        <v>11750</v>
      </c>
      <c r="J100" s="70">
        <v>11500</v>
      </c>
      <c r="K100" s="70">
        <v>2.4736842105263159</v>
      </c>
      <c r="L100" s="70">
        <v>2.5263157894736841</v>
      </c>
      <c r="M100" s="70">
        <v>2.5263157894736841</v>
      </c>
    </row>
    <row r="101" spans="1:13" x14ac:dyDescent="0.25">
      <c r="A101" s="70">
        <v>51</v>
      </c>
      <c r="B101" s="70">
        <v>50</v>
      </c>
      <c r="C101" s="70">
        <v>49</v>
      </c>
      <c r="D101" s="70">
        <v>3750</v>
      </c>
      <c r="E101" s="70">
        <v>4750</v>
      </c>
      <c r="F101" s="70">
        <v>4750</v>
      </c>
      <c r="G101" s="70">
        <v>12000</v>
      </c>
      <c r="H101" s="70">
        <v>11750</v>
      </c>
      <c r="I101" s="70">
        <v>11500</v>
      </c>
      <c r="J101" s="70">
        <v>11500</v>
      </c>
      <c r="K101" s="70">
        <v>3.0666666666666669</v>
      </c>
      <c r="L101" s="70">
        <v>2.4736842105263159</v>
      </c>
      <c r="M101" s="70">
        <v>2.5263157894736841</v>
      </c>
    </row>
    <row r="102" spans="1:13" x14ac:dyDescent="0.25">
      <c r="A102" s="70">
        <v>49</v>
      </c>
      <c r="B102" s="70">
        <v>51</v>
      </c>
      <c r="C102" s="70">
        <v>50</v>
      </c>
      <c r="D102" s="70">
        <v>4750</v>
      </c>
      <c r="E102" s="70">
        <v>3750</v>
      </c>
      <c r="F102" s="70">
        <v>4750</v>
      </c>
      <c r="G102" s="70">
        <v>11750</v>
      </c>
      <c r="H102" s="70">
        <v>11500</v>
      </c>
      <c r="I102" s="70">
        <v>11500</v>
      </c>
      <c r="J102" s="70">
        <v>11750</v>
      </c>
      <c r="K102" s="70">
        <v>2.4210526315789473</v>
      </c>
      <c r="L102" s="70">
        <v>3.0666666666666669</v>
      </c>
      <c r="M102" s="70">
        <v>2.4736842105263159</v>
      </c>
    </row>
    <row r="103" spans="1:13" x14ac:dyDescent="0.25">
      <c r="A103" s="70">
        <v>53</v>
      </c>
      <c r="B103" s="70">
        <v>49</v>
      </c>
      <c r="C103" s="70">
        <v>51</v>
      </c>
      <c r="D103" s="70">
        <v>4750</v>
      </c>
      <c r="E103" s="70">
        <v>4750</v>
      </c>
      <c r="F103" s="70">
        <v>3750</v>
      </c>
      <c r="G103" s="70">
        <v>11500</v>
      </c>
      <c r="H103" s="70">
        <v>11500</v>
      </c>
      <c r="I103" s="70">
        <v>11750</v>
      </c>
      <c r="J103" s="70">
        <v>11250</v>
      </c>
      <c r="K103" s="70">
        <v>2.4736842105263159</v>
      </c>
      <c r="L103" s="70">
        <v>2.4210526315789473</v>
      </c>
      <c r="M103" s="70">
        <v>3.0666666666666669</v>
      </c>
    </row>
    <row r="104" spans="1:13" x14ac:dyDescent="0.25">
      <c r="A104" s="70">
        <v>48</v>
      </c>
      <c r="B104" s="70">
        <v>53</v>
      </c>
      <c r="C104" s="70">
        <v>49</v>
      </c>
      <c r="D104" s="70">
        <v>3750</v>
      </c>
      <c r="E104" s="70">
        <v>4750</v>
      </c>
      <c r="F104" s="70">
        <v>4750</v>
      </c>
      <c r="G104" s="70">
        <v>11500</v>
      </c>
      <c r="H104" s="70">
        <v>11750</v>
      </c>
      <c r="I104" s="70">
        <v>11250</v>
      </c>
      <c r="J104" s="70">
        <v>11250</v>
      </c>
      <c r="K104" s="70">
        <v>3</v>
      </c>
      <c r="L104" s="70">
        <v>2.4736842105263159</v>
      </c>
      <c r="M104" s="70">
        <v>2.4210526315789473</v>
      </c>
    </row>
    <row r="105" spans="1:13" x14ac:dyDescent="0.25">
      <c r="A105" s="70">
        <v>51</v>
      </c>
      <c r="B105" s="70">
        <v>48</v>
      </c>
      <c r="C105" s="70">
        <v>53</v>
      </c>
      <c r="D105" s="70">
        <v>3750</v>
      </c>
      <c r="E105" s="70">
        <v>3750</v>
      </c>
      <c r="F105" s="70">
        <v>4750</v>
      </c>
      <c r="G105" s="70">
        <v>11750</v>
      </c>
      <c r="H105" s="70">
        <v>11250</v>
      </c>
      <c r="I105" s="70">
        <v>11250</v>
      </c>
      <c r="J105" s="70">
        <v>11250</v>
      </c>
      <c r="K105" s="70">
        <v>3</v>
      </c>
      <c r="L105" s="70">
        <v>3</v>
      </c>
      <c r="M105" s="70">
        <v>2.4736842105263159</v>
      </c>
    </row>
    <row r="106" spans="1:13" x14ac:dyDescent="0.25">
      <c r="A106" s="70">
        <v>41</v>
      </c>
      <c r="B106" s="70">
        <v>51</v>
      </c>
      <c r="C106" s="70">
        <v>48</v>
      </c>
      <c r="D106" s="70">
        <v>4750</v>
      </c>
      <c r="E106" s="70">
        <v>3750</v>
      </c>
      <c r="F106" s="70">
        <v>3750</v>
      </c>
      <c r="G106" s="70">
        <v>11250</v>
      </c>
      <c r="H106" s="70">
        <v>11250</v>
      </c>
      <c r="I106" s="70">
        <v>11250</v>
      </c>
      <c r="J106" s="70">
        <v>11250</v>
      </c>
      <c r="K106" s="70">
        <v>2.3684210526315788</v>
      </c>
      <c r="L106" s="70">
        <v>3</v>
      </c>
      <c r="M106" s="70">
        <v>3</v>
      </c>
    </row>
    <row r="107" spans="1:13" x14ac:dyDescent="0.25">
      <c r="A107" s="70">
        <v>31</v>
      </c>
      <c r="B107" s="70">
        <v>41</v>
      </c>
      <c r="C107" s="70">
        <v>51</v>
      </c>
      <c r="D107" s="70">
        <v>3750</v>
      </c>
      <c r="E107" s="70">
        <v>4750</v>
      </c>
      <c r="F107" s="70">
        <v>3750</v>
      </c>
      <c r="G107" s="70">
        <v>11250</v>
      </c>
      <c r="H107" s="70">
        <v>11250</v>
      </c>
      <c r="I107" s="70">
        <v>11250</v>
      </c>
      <c r="J107" s="70">
        <v>8250</v>
      </c>
      <c r="K107" s="70">
        <v>3</v>
      </c>
      <c r="L107" s="70">
        <v>2.3684210526315788</v>
      </c>
      <c r="M107" s="70">
        <v>3</v>
      </c>
    </row>
    <row r="108" spans="1:13" x14ac:dyDescent="0.25">
      <c r="A108" s="70">
        <v>31</v>
      </c>
      <c r="B108" s="70">
        <v>31</v>
      </c>
      <c r="C108" s="70">
        <v>41</v>
      </c>
      <c r="D108" s="70">
        <v>4750</v>
      </c>
      <c r="E108" s="70">
        <v>3750</v>
      </c>
      <c r="F108" s="70">
        <v>4750</v>
      </c>
      <c r="G108" s="70">
        <v>11250</v>
      </c>
      <c r="H108" s="70">
        <v>11250</v>
      </c>
      <c r="I108" s="70">
        <v>8250</v>
      </c>
      <c r="J108" s="70">
        <v>8250</v>
      </c>
      <c r="K108" s="70">
        <v>1.736842105263158</v>
      </c>
      <c r="L108" s="70">
        <v>3</v>
      </c>
      <c r="M108" s="70">
        <v>2.3684210526315788</v>
      </c>
    </row>
    <row r="109" spans="1:13" x14ac:dyDescent="0.25">
      <c r="A109" s="70">
        <v>33</v>
      </c>
      <c r="B109" s="70">
        <v>31</v>
      </c>
      <c r="C109" s="70">
        <v>31</v>
      </c>
      <c r="D109" s="70">
        <v>3750</v>
      </c>
      <c r="E109" s="70">
        <v>4750</v>
      </c>
      <c r="F109" s="70">
        <v>3750</v>
      </c>
      <c r="G109" s="70">
        <v>11250</v>
      </c>
      <c r="H109" s="70">
        <v>8250</v>
      </c>
      <c r="I109" s="70">
        <v>8250</v>
      </c>
      <c r="J109" s="70">
        <v>8250</v>
      </c>
      <c r="K109" s="70">
        <v>2.2000000000000002</v>
      </c>
      <c r="L109" s="70">
        <v>1.736842105263158</v>
      </c>
      <c r="M109" s="70">
        <v>3</v>
      </c>
    </row>
    <row r="110" spans="1:13" x14ac:dyDescent="0.25">
      <c r="A110" s="70">
        <v>39</v>
      </c>
      <c r="B110" s="70">
        <v>33</v>
      </c>
      <c r="C110" s="70">
        <v>31</v>
      </c>
      <c r="D110" s="70">
        <v>2750</v>
      </c>
      <c r="E110" s="70">
        <v>3750</v>
      </c>
      <c r="F110" s="70">
        <v>4750</v>
      </c>
      <c r="G110" s="70">
        <v>8250</v>
      </c>
      <c r="H110" s="70">
        <v>8250</v>
      </c>
      <c r="I110" s="70">
        <v>8250</v>
      </c>
      <c r="J110" s="70">
        <v>8000</v>
      </c>
      <c r="K110" s="70">
        <v>3</v>
      </c>
      <c r="L110" s="70">
        <v>2.2000000000000002</v>
      </c>
      <c r="M110" s="70">
        <v>1.736842105263158</v>
      </c>
    </row>
    <row r="111" spans="1:13" x14ac:dyDescent="0.25">
      <c r="A111" s="70">
        <v>36</v>
      </c>
      <c r="B111" s="70">
        <v>39</v>
      </c>
      <c r="C111" s="70">
        <v>33</v>
      </c>
      <c r="D111" s="70">
        <v>2750</v>
      </c>
      <c r="E111" s="70">
        <v>2750</v>
      </c>
      <c r="F111" s="70">
        <v>3750</v>
      </c>
      <c r="G111" s="70">
        <v>8250</v>
      </c>
      <c r="H111" s="70">
        <v>8250</v>
      </c>
      <c r="I111" s="70">
        <v>8000</v>
      </c>
      <c r="J111" s="70">
        <v>8000</v>
      </c>
      <c r="K111" s="70">
        <v>2.9090909090909092</v>
      </c>
      <c r="L111" s="70">
        <v>3</v>
      </c>
      <c r="M111" s="70">
        <v>2.2000000000000002</v>
      </c>
    </row>
    <row r="112" spans="1:13" x14ac:dyDescent="0.25">
      <c r="A112" s="70">
        <v>36</v>
      </c>
      <c r="B112" s="70">
        <v>36</v>
      </c>
      <c r="C112" s="70">
        <v>39</v>
      </c>
      <c r="D112" s="70">
        <v>2750</v>
      </c>
      <c r="E112" s="70">
        <v>2750</v>
      </c>
      <c r="F112" s="70">
        <v>2750</v>
      </c>
      <c r="G112" s="70">
        <v>8250</v>
      </c>
      <c r="H112" s="70">
        <v>8000</v>
      </c>
      <c r="I112" s="70">
        <v>8000</v>
      </c>
      <c r="J112" s="70">
        <v>8000</v>
      </c>
      <c r="K112" s="70">
        <v>2.9090909090909092</v>
      </c>
      <c r="L112" s="70">
        <v>2.9090909090909092</v>
      </c>
      <c r="M112" s="70">
        <v>3</v>
      </c>
    </row>
    <row r="113" spans="1:13" x14ac:dyDescent="0.25">
      <c r="A113" s="70">
        <v>34</v>
      </c>
      <c r="B113" s="70">
        <v>36</v>
      </c>
      <c r="C113" s="70">
        <v>36</v>
      </c>
      <c r="D113" s="70">
        <v>2750</v>
      </c>
      <c r="E113" s="70">
        <v>2750</v>
      </c>
      <c r="F113" s="70">
        <v>2750</v>
      </c>
      <c r="G113" s="70">
        <v>8000</v>
      </c>
      <c r="H113" s="70">
        <v>8000</v>
      </c>
      <c r="I113" s="70">
        <v>8000</v>
      </c>
      <c r="J113" s="70">
        <v>6750</v>
      </c>
      <c r="K113" s="70">
        <v>2.9090909090909092</v>
      </c>
      <c r="L113" s="70">
        <v>2.9090909090909092</v>
      </c>
      <c r="M113" s="70">
        <v>2.9090909090909092</v>
      </c>
    </row>
    <row r="114" spans="1:13" x14ac:dyDescent="0.25">
      <c r="A114" s="70">
        <v>39</v>
      </c>
      <c r="B114" s="70">
        <v>34</v>
      </c>
      <c r="C114" s="70">
        <v>36</v>
      </c>
      <c r="D114" s="70">
        <v>2750</v>
      </c>
      <c r="E114" s="70">
        <v>2750</v>
      </c>
      <c r="F114" s="70">
        <v>2750</v>
      </c>
      <c r="G114" s="70">
        <v>8000</v>
      </c>
      <c r="H114" s="70">
        <v>8000</v>
      </c>
      <c r="I114" s="70">
        <v>6750</v>
      </c>
      <c r="J114" s="70">
        <v>7750</v>
      </c>
      <c r="K114" s="70">
        <v>2.4545454545454546</v>
      </c>
      <c r="L114" s="70">
        <v>2.9090909090909092</v>
      </c>
      <c r="M114" s="70">
        <v>2.9090909090909092</v>
      </c>
    </row>
    <row r="115" spans="1:13" x14ac:dyDescent="0.25">
      <c r="A115" s="70">
        <v>41</v>
      </c>
      <c r="B115" s="70">
        <v>39</v>
      </c>
      <c r="C115" s="70">
        <v>34</v>
      </c>
      <c r="D115" s="70">
        <v>2750</v>
      </c>
      <c r="E115" s="70">
        <v>2750</v>
      </c>
      <c r="F115" s="70">
        <v>2750</v>
      </c>
      <c r="G115" s="70">
        <v>8000</v>
      </c>
      <c r="H115" s="70">
        <v>6750</v>
      </c>
      <c r="I115" s="70">
        <v>7750</v>
      </c>
      <c r="J115" s="70">
        <v>6250</v>
      </c>
      <c r="K115" s="70">
        <v>2.8181818181818183</v>
      </c>
      <c r="L115" s="70">
        <v>2.4545454545454546</v>
      </c>
      <c r="M115" s="70">
        <v>2.9090909090909092</v>
      </c>
    </row>
    <row r="116" spans="1:13" x14ac:dyDescent="0.25">
      <c r="A116" s="70">
        <v>33</v>
      </c>
      <c r="B116" s="70">
        <v>41</v>
      </c>
      <c r="C116" s="70">
        <v>39</v>
      </c>
      <c r="D116" s="70">
        <v>3750</v>
      </c>
      <c r="E116" s="70">
        <v>2750</v>
      </c>
      <c r="F116" s="70">
        <v>2750</v>
      </c>
      <c r="G116" s="70">
        <v>6750</v>
      </c>
      <c r="H116" s="70">
        <v>7750</v>
      </c>
      <c r="I116" s="70">
        <v>6250</v>
      </c>
      <c r="J116" s="70">
        <v>6750</v>
      </c>
      <c r="K116" s="70">
        <v>1.6666666666666667</v>
      </c>
      <c r="L116" s="70">
        <v>2.8181818181818183</v>
      </c>
      <c r="M116" s="70">
        <v>2.4545454545454546</v>
      </c>
    </row>
    <row r="117" spans="1:13" x14ac:dyDescent="0.25">
      <c r="A117" s="70">
        <v>43</v>
      </c>
      <c r="B117" s="70">
        <v>33</v>
      </c>
      <c r="C117" s="70">
        <v>41</v>
      </c>
      <c r="D117" s="70">
        <v>4750</v>
      </c>
      <c r="E117" s="70">
        <v>3750</v>
      </c>
      <c r="F117" s="70">
        <v>2750</v>
      </c>
      <c r="G117" s="70">
        <v>7750</v>
      </c>
      <c r="H117" s="70">
        <v>6250</v>
      </c>
      <c r="I117" s="70">
        <v>6750</v>
      </c>
      <c r="J117" s="70">
        <v>7000</v>
      </c>
      <c r="K117" s="70">
        <v>1.4210526315789473</v>
      </c>
      <c r="L117" s="70">
        <v>1.6666666666666667</v>
      </c>
      <c r="M117" s="70">
        <v>2.8181818181818183</v>
      </c>
    </row>
    <row r="118" spans="1:13" x14ac:dyDescent="0.25">
      <c r="A118" s="70">
        <v>42</v>
      </c>
      <c r="B118" s="70">
        <v>43</v>
      </c>
      <c r="C118" s="70">
        <v>33</v>
      </c>
      <c r="D118" s="70">
        <v>1750</v>
      </c>
      <c r="E118" s="70">
        <v>4750</v>
      </c>
      <c r="F118" s="70">
        <v>3750</v>
      </c>
      <c r="G118" s="70">
        <v>6250</v>
      </c>
      <c r="H118" s="70">
        <v>6750</v>
      </c>
      <c r="I118" s="70">
        <v>7000</v>
      </c>
      <c r="J118" s="70">
        <v>6750</v>
      </c>
      <c r="K118" s="70">
        <v>4</v>
      </c>
      <c r="L118" s="70">
        <v>1.4210526315789473</v>
      </c>
      <c r="M118" s="70">
        <v>1.6666666666666667</v>
      </c>
    </row>
    <row r="119" spans="1:13" x14ac:dyDescent="0.25">
      <c r="A119" s="70">
        <v>40</v>
      </c>
      <c r="B119" s="70">
        <v>42</v>
      </c>
      <c r="C119" s="70">
        <v>43</v>
      </c>
      <c r="D119" s="70">
        <v>1750</v>
      </c>
      <c r="E119" s="70">
        <v>1750</v>
      </c>
      <c r="F119" s="70">
        <v>4750</v>
      </c>
      <c r="G119" s="70">
        <v>6750</v>
      </c>
      <c r="H119" s="70">
        <v>7000</v>
      </c>
      <c r="I119" s="70">
        <v>6750</v>
      </c>
      <c r="J119" s="70">
        <v>6750</v>
      </c>
      <c r="K119" s="70">
        <v>3.8571428571428572</v>
      </c>
      <c r="L119" s="70">
        <v>4</v>
      </c>
      <c r="M119" s="70">
        <v>1.4210526315789473</v>
      </c>
    </row>
    <row r="120" spans="1:13" x14ac:dyDescent="0.25">
      <c r="A120" s="70">
        <v>34</v>
      </c>
      <c r="B120" s="70">
        <v>40</v>
      </c>
      <c r="C120" s="70">
        <v>42</v>
      </c>
      <c r="D120" s="70">
        <v>1750</v>
      </c>
      <c r="E120" s="70">
        <v>1750</v>
      </c>
      <c r="F120" s="70">
        <v>1750</v>
      </c>
      <c r="G120" s="70">
        <v>7000</v>
      </c>
      <c r="H120" s="70">
        <v>6750</v>
      </c>
      <c r="I120" s="70">
        <v>6750</v>
      </c>
      <c r="J120" s="70">
        <v>7250</v>
      </c>
      <c r="K120" s="70">
        <v>3.8571428571428572</v>
      </c>
      <c r="L120" s="70">
        <v>3.8571428571428572</v>
      </c>
      <c r="M120" s="70">
        <v>4</v>
      </c>
    </row>
    <row r="121" spans="1:13" x14ac:dyDescent="0.25">
      <c r="A121" s="70">
        <v>36</v>
      </c>
      <c r="B121" s="70">
        <v>34</v>
      </c>
      <c r="C121" s="70">
        <v>40</v>
      </c>
      <c r="D121" s="70">
        <v>1750</v>
      </c>
      <c r="E121" s="70">
        <v>1750</v>
      </c>
      <c r="F121" s="70">
        <v>1750</v>
      </c>
      <c r="G121" s="70">
        <v>6750</v>
      </c>
      <c r="H121" s="70">
        <v>6750</v>
      </c>
      <c r="I121" s="70">
        <v>7250</v>
      </c>
      <c r="J121" s="70">
        <v>7000</v>
      </c>
      <c r="K121" s="70">
        <v>4.1428571428571432</v>
      </c>
      <c r="L121" s="70">
        <v>3.8571428571428572</v>
      </c>
      <c r="M121" s="70">
        <v>3.8571428571428572</v>
      </c>
    </row>
    <row r="122" spans="1:13" x14ac:dyDescent="0.25">
      <c r="A122" s="70">
        <v>31</v>
      </c>
      <c r="B122" s="70">
        <v>36</v>
      </c>
      <c r="C122" s="70">
        <v>34</v>
      </c>
      <c r="D122" s="70">
        <v>1750</v>
      </c>
      <c r="E122" s="70">
        <v>1750</v>
      </c>
      <c r="F122" s="70">
        <v>1750</v>
      </c>
      <c r="G122" s="70">
        <v>6750</v>
      </c>
      <c r="H122" s="70">
        <v>7250</v>
      </c>
      <c r="I122" s="70">
        <v>7000</v>
      </c>
      <c r="J122" s="70">
        <v>7000</v>
      </c>
      <c r="K122" s="70">
        <v>4</v>
      </c>
      <c r="L122" s="70">
        <v>4.1428571428571432</v>
      </c>
      <c r="M122" s="70">
        <v>3.8571428571428572</v>
      </c>
    </row>
    <row r="123" spans="1:13" x14ac:dyDescent="0.25">
      <c r="A123" s="70">
        <v>34</v>
      </c>
      <c r="B123" s="70">
        <v>31</v>
      </c>
      <c r="C123" s="70">
        <v>36</v>
      </c>
      <c r="D123" s="70">
        <v>1750</v>
      </c>
      <c r="E123" s="70">
        <v>1750</v>
      </c>
      <c r="F123" s="70">
        <v>1750</v>
      </c>
      <c r="G123" s="70">
        <v>7250</v>
      </c>
      <c r="H123" s="70">
        <v>7000</v>
      </c>
      <c r="I123" s="70">
        <v>7000</v>
      </c>
      <c r="J123" s="70">
        <v>7250</v>
      </c>
      <c r="K123" s="70">
        <v>4</v>
      </c>
      <c r="L123" s="70">
        <v>4</v>
      </c>
      <c r="M123" s="70">
        <v>4.1428571428571432</v>
      </c>
    </row>
    <row r="124" spans="1:13" x14ac:dyDescent="0.25">
      <c r="A124" s="70">
        <v>39</v>
      </c>
      <c r="B124" s="70">
        <v>34</v>
      </c>
      <c r="C124" s="70">
        <v>31</v>
      </c>
      <c r="D124" s="70">
        <v>1750</v>
      </c>
      <c r="E124" s="70">
        <v>1750</v>
      </c>
      <c r="F124" s="70">
        <v>1750</v>
      </c>
      <c r="G124" s="70">
        <v>7000</v>
      </c>
      <c r="H124" s="70">
        <v>7000</v>
      </c>
      <c r="I124" s="70">
        <v>7250</v>
      </c>
      <c r="J124" s="70">
        <v>7500</v>
      </c>
      <c r="K124" s="70">
        <v>4.1428571428571432</v>
      </c>
      <c r="L124" s="70">
        <v>4</v>
      </c>
      <c r="M124" s="70">
        <v>4</v>
      </c>
    </row>
    <row r="125" spans="1:13" x14ac:dyDescent="0.25">
      <c r="A125" s="70">
        <v>31</v>
      </c>
      <c r="B125" s="70">
        <v>39</v>
      </c>
      <c r="C125" s="70">
        <v>34</v>
      </c>
      <c r="D125" s="70">
        <v>1750</v>
      </c>
      <c r="E125" s="70">
        <v>1750</v>
      </c>
      <c r="F125" s="70">
        <v>1750</v>
      </c>
      <c r="G125" s="70">
        <v>7000</v>
      </c>
      <c r="H125" s="70">
        <v>7250</v>
      </c>
      <c r="I125" s="70">
        <v>7500</v>
      </c>
      <c r="J125" s="70">
        <v>7500</v>
      </c>
      <c r="K125" s="70">
        <v>4.2857142857142856</v>
      </c>
      <c r="L125" s="70">
        <v>4.1428571428571432</v>
      </c>
      <c r="M125" s="70">
        <v>4</v>
      </c>
    </row>
    <row r="126" spans="1:13" x14ac:dyDescent="0.25">
      <c r="A126" s="70">
        <v>35</v>
      </c>
      <c r="B126" s="70">
        <v>31</v>
      </c>
      <c r="C126" s="70">
        <v>39</v>
      </c>
      <c r="D126" s="70">
        <v>4750</v>
      </c>
      <c r="E126" s="70">
        <v>1750</v>
      </c>
      <c r="F126" s="70">
        <v>1750</v>
      </c>
      <c r="G126" s="70">
        <v>7250</v>
      </c>
      <c r="H126" s="70">
        <v>7500</v>
      </c>
      <c r="I126" s="70">
        <v>7500</v>
      </c>
      <c r="J126" s="70">
        <v>8500</v>
      </c>
      <c r="K126" s="70">
        <v>1.5789473684210527</v>
      </c>
      <c r="L126" s="70">
        <v>4.2857142857142856</v>
      </c>
      <c r="M126" s="70">
        <v>4.1428571428571432</v>
      </c>
    </row>
    <row r="127" spans="1:13" x14ac:dyDescent="0.25">
      <c r="A127" s="70">
        <v>34</v>
      </c>
      <c r="B127" s="70">
        <v>35</v>
      </c>
      <c r="C127" s="70">
        <v>31</v>
      </c>
      <c r="D127" s="70">
        <v>2750</v>
      </c>
      <c r="E127" s="70">
        <v>4750</v>
      </c>
      <c r="F127" s="70">
        <v>1750</v>
      </c>
      <c r="G127" s="70">
        <v>7500</v>
      </c>
      <c r="H127" s="70">
        <v>7500</v>
      </c>
      <c r="I127" s="70">
        <v>8500</v>
      </c>
      <c r="J127" s="70">
        <v>8250</v>
      </c>
      <c r="K127" s="70">
        <v>3.0909090909090908</v>
      </c>
      <c r="L127" s="70">
        <v>1.5789473684210527</v>
      </c>
      <c r="M127" s="70">
        <v>4.2857142857142856</v>
      </c>
    </row>
    <row r="128" spans="1:13" x14ac:dyDescent="0.25">
      <c r="A128" s="70">
        <v>33</v>
      </c>
      <c r="B128" s="70">
        <v>34</v>
      </c>
      <c r="C128" s="70">
        <v>35</v>
      </c>
      <c r="D128" s="70">
        <v>2750</v>
      </c>
      <c r="E128" s="70">
        <v>2750</v>
      </c>
      <c r="F128" s="70">
        <v>4750</v>
      </c>
      <c r="G128" s="70">
        <v>7500</v>
      </c>
      <c r="H128" s="70">
        <v>8500</v>
      </c>
      <c r="I128" s="70">
        <v>8250</v>
      </c>
      <c r="J128" s="70">
        <v>8250</v>
      </c>
      <c r="K128" s="70">
        <v>3</v>
      </c>
      <c r="L128" s="70">
        <v>3.0909090909090908</v>
      </c>
      <c r="M128" s="70">
        <v>1.5789473684210527</v>
      </c>
    </row>
    <row r="129" spans="1:13" x14ac:dyDescent="0.25">
      <c r="A129" s="70">
        <v>42</v>
      </c>
      <c r="B129" s="70">
        <v>33</v>
      </c>
      <c r="C129" s="70">
        <v>34</v>
      </c>
      <c r="D129" s="70">
        <v>3750</v>
      </c>
      <c r="E129" s="70">
        <v>2750</v>
      </c>
      <c r="F129" s="70">
        <v>2750</v>
      </c>
      <c r="G129" s="70">
        <v>8500</v>
      </c>
      <c r="H129" s="70">
        <v>8250</v>
      </c>
      <c r="I129" s="70">
        <v>8250</v>
      </c>
      <c r="J129" s="70">
        <v>9000</v>
      </c>
      <c r="K129" s="70">
        <v>2.2000000000000002</v>
      </c>
      <c r="L129" s="70">
        <v>3</v>
      </c>
      <c r="M129" s="70">
        <v>3.0909090909090908</v>
      </c>
    </row>
    <row r="130" spans="1:13" x14ac:dyDescent="0.25">
      <c r="A130" s="70">
        <v>43</v>
      </c>
      <c r="B130" s="70">
        <v>42</v>
      </c>
      <c r="C130" s="70">
        <v>33</v>
      </c>
      <c r="D130" s="70">
        <v>2750</v>
      </c>
      <c r="E130" s="70">
        <v>3750</v>
      </c>
      <c r="F130" s="70">
        <v>2750</v>
      </c>
      <c r="G130" s="70">
        <v>8250</v>
      </c>
      <c r="H130" s="70">
        <v>8250</v>
      </c>
      <c r="I130" s="70">
        <v>9000</v>
      </c>
      <c r="J130" s="70">
        <v>8750</v>
      </c>
      <c r="K130" s="70">
        <v>3.2727272727272729</v>
      </c>
      <c r="L130" s="70">
        <v>2.2000000000000002</v>
      </c>
      <c r="M130" s="70">
        <v>3</v>
      </c>
    </row>
    <row r="131" spans="1:13" x14ac:dyDescent="0.25">
      <c r="A131" s="70">
        <v>48</v>
      </c>
      <c r="B131" s="70">
        <v>43</v>
      </c>
      <c r="C131" s="70">
        <v>42</v>
      </c>
      <c r="D131" s="70">
        <v>2750</v>
      </c>
      <c r="E131" s="70">
        <v>2750</v>
      </c>
      <c r="F131" s="70">
        <v>3750</v>
      </c>
      <c r="G131" s="70">
        <v>8250</v>
      </c>
      <c r="H131" s="70">
        <v>9000</v>
      </c>
      <c r="I131" s="70">
        <v>8750</v>
      </c>
      <c r="J131" s="70">
        <v>8500</v>
      </c>
      <c r="K131" s="70">
        <v>3.1818181818181817</v>
      </c>
      <c r="L131" s="70">
        <v>3.2727272727272729</v>
      </c>
      <c r="M131" s="70">
        <v>2.2000000000000002</v>
      </c>
    </row>
    <row r="132" spans="1:13" x14ac:dyDescent="0.25">
      <c r="A132" s="70">
        <v>37</v>
      </c>
      <c r="B132" s="70">
        <v>48</v>
      </c>
      <c r="C132" s="70">
        <v>43</v>
      </c>
      <c r="D132" s="70">
        <v>2750</v>
      </c>
      <c r="E132" s="70">
        <v>2750</v>
      </c>
      <c r="F132" s="70">
        <v>2750</v>
      </c>
      <c r="G132" s="70">
        <v>9000</v>
      </c>
      <c r="H132" s="70">
        <v>8750</v>
      </c>
      <c r="I132" s="70">
        <v>8500</v>
      </c>
      <c r="J132" s="70">
        <v>8250</v>
      </c>
      <c r="K132" s="70">
        <v>3.0909090909090908</v>
      </c>
      <c r="L132" s="70">
        <v>3.1818181818181817</v>
      </c>
      <c r="M132" s="70">
        <v>3.2727272727272729</v>
      </c>
    </row>
    <row r="133" spans="1:13" x14ac:dyDescent="0.25">
      <c r="A133" s="70">
        <v>30</v>
      </c>
      <c r="B133" s="70">
        <v>37</v>
      </c>
      <c r="C133" s="70">
        <v>48</v>
      </c>
      <c r="D133" s="70">
        <v>2750</v>
      </c>
      <c r="E133" s="70">
        <v>2750</v>
      </c>
      <c r="F133" s="70">
        <v>2750</v>
      </c>
      <c r="G133" s="70">
        <v>8750</v>
      </c>
      <c r="H133" s="70">
        <v>8500</v>
      </c>
      <c r="I133" s="70">
        <v>8250</v>
      </c>
      <c r="J133" s="70">
        <v>9000</v>
      </c>
      <c r="K133" s="70">
        <v>3</v>
      </c>
      <c r="L133" s="70">
        <v>3.0909090909090908</v>
      </c>
      <c r="M133" s="70">
        <v>3.1818181818181817</v>
      </c>
    </row>
    <row r="134" spans="1:13" x14ac:dyDescent="0.25">
      <c r="A134" s="70">
        <v>41</v>
      </c>
      <c r="B134" s="70">
        <v>30</v>
      </c>
      <c r="C134" s="70">
        <v>37</v>
      </c>
      <c r="D134" s="70">
        <v>2750</v>
      </c>
      <c r="E134" s="70">
        <v>2750</v>
      </c>
      <c r="F134" s="70">
        <v>2750</v>
      </c>
      <c r="G134" s="70">
        <v>8500</v>
      </c>
      <c r="H134" s="70">
        <v>8250</v>
      </c>
      <c r="I134" s="70">
        <v>9000</v>
      </c>
      <c r="J134" s="70">
        <v>9000</v>
      </c>
      <c r="K134" s="70">
        <v>3.2727272727272729</v>
      </c>
      <c r="L134" s="70">
        <v>3</v>
      </c>
      <c r="M134" s="70">
        <v>3.0909090909090908</v>
      </c>
    </row>
    <row r="135" spans="1:13" x14ac:dyDescent="0.25">
      <c r="A135" s="70">
        <v>34</v>
      </c>
      <c r="B135" s="70">
        <v>41</v>
      </c>
      <c r="C135" s="70">
        <v>30</v>
      </c>
      <c r="D135" s="70">
        <v>2750</v>
      </c>
      <c r="E135" s="70">
        <v>2750</v>
      </c>
      <c r="F135" s="70">
        <v>2750</v>
      </c>
      <c r="G135" s="70">
        <v>8250</v>
      </c>
      <c r="H135" s="70">
        <v>9000</v>
      </c>
      <c r="I135" s="70">
        <v>9000</v>
      </c>
      <c r="J135" s="70">
        <v>8750</v>
      </c>
      <c r="K135" s="70">
        <v>3.2727272727272729</v>
      </c>
      <c r="L135" s="70">
        <v>3.2727272727272729</v>
      </c>
      <c r="M135" s="70">
        <v>3</v>
      </c>
    </row>
    <row r="136" spans="1:13" x14ac:dyDescent="0.25">
      <c r="A136" s="70">
        <v>32</v>
      </c>
      <c r="B136" s="70">
        <v>34</v>
      </c>
      <c r="C136" s="70">
        <v>41</v>
      </c>
      <c r="D136" s="70">
        <v>3750</v>
      </c>
      <c r="E136" s="70">
        <v>2750</v>
      </c>
      <c r="F136" s="70">
        <v>2750</v>
      </c>
      <c r="G136" s="70">
        <v>9000</v>
      </c>
      <c r="H136" s="70">
        <v>9000</v>
      </c>
      <c r="I136" s="70">
        <v>8750</v>
      </c>
      <c r="J136" s="70">
        <v>8250</v>
      </c>
      <c r="K136" s="70">
        <v>2.3333333333333335</v>
      </c>
      <c r="L136" s="70">
        <v>3.2727272727272729</v>
      </c>
      <c r="M136" s="70">
        <v>3.2727272727272729</v>
      </c>
    </row>
    <row r="137" spans="1:13" x14ac:dyDescent="0.25">
      <c r="A137" s="70">
        <v>37</v>
      </c>
      <c r="B137" s="70">
        <v>32</v>
      </c>
      <c r="C137" s="70">
        <v>34</v>
      </c>
      <c r="D137" s="70">
        <v>4750</v>
      </c>
      <c r="E137" s="70">
        <v>3750</v>
      </c>
      <c r="F137" s="70">
        <v>2750</v>
      </c>
      <c r="G137" s="70">
        <v>9000</v>
      </c>
      <c r="H137" s="70">
        <v>8750</v>
      </c>
      <c r="I137" s="70">
        <v>8250</v>
      </c>
      <c r="J137" s="70">
        <v>8500</v>
      </c>
      <c r="K137" s="70">
        <v>1.736842105263158</v>
      </c>
      <c r="L137" s="70">
        <v>2.3333333333333335</v>
      </c>
      <c r="M137" s="70">
        <v>3.2727272727272729</v>
      </c>
    </row>
    <row r="138" spans="1:13" x14ac:dyDescent="0.25">
      <c r="A138" s="70">
        <v>32</v>
      </c>
      <c r="B138" s="70">
        <v>37</v>
      </c>
      <c r="C138" s="70">
        <v>32</v>
      </c>
      <c r="D138" s="70">
        <v>1750</v>
      </c>
      <c r="E138" s="70">
        <v>4750</v>
      </c>
      <c r="F138" s="70">
        <v>3750</v>
      </c>
      <c r="G138" s="70">
        <v>8750</v>
      </c>
      <c r="H138" s="70">
        <v>8250</v>
      </c>
      <c r="I138" s="70">
        <v>8500</v>
      </c>
      <c r="J138" s="70">
        <v>8500</v>
      </c>
      <c r="K138" s="70">
        <v>4.8571428571428568</v>
      </c>
      <c r="L138" s="70">
        <v>1.736842105263158</v>
      </c>
      <c r="M138" s="70">
        <v>2.3333333333333335</v>
      </c>
    </row>
    <row r="139" spans="1:13" x14ac:dyDescent="0.25">
      <c r="A139" s="70">
        <v>34</v>
      </c>
      <c r="B139" s="70">
        <v>32</v>
      </c>
      <c r="C139" s="70">
        <v>37</v>
      </c>
      <c r="D139" s="70">
        <v>1750</v>
      </c>
      <c r="E139" s="70">
        <v>1750</v>
      </c>
      <c r="F139" s="70">
        <v>4750</v>
      </c>
      <c r="G139" s="70">
        <v>8250</v>
      </c>
      <c r="H139" s="70">
        <v>8500</v>
      </c>
      <c r="I139" s="70">
        <v>8500</v>
      </c>
      <c r="J139" s="70">
        <v>8250</v>
      </c>
      <c r="K139" s="70">
        <v>4.8571428571428568</v>
      </c>
      <c r="L139" s="70">
        <v>4.8571428571428568</v>
      </c>
      <c r="M139" s="70">
        <v>1.736842105263158</v>
      </c>
    </row>
    <row r="140" spans="1:13" x14ac:dyDescent="0.25">
      <c r="A140" s="70">
        <v>34</v>
      </c>
      <c r="B140" s="70">
        <v>34</v>
      </c>
      <c r="C140" s="70">
        <v>32</v>
      </c>
      <c r="D140" s="70">
        <v>1750</v>
      </c>
      <c r="E140" s="70">
        <v>1750</v>
      </c>
      <c r="F140" s="70">
        <v>1750</v>
      </c>
      <c r="G140" s="70">
        <v>8500</v>
      </c>
      <c r="H140" s="70">
        <v>8500</v>
      </c>
      <c r="I140" s="70">
        <v>8250</v>
      </c>
      <c r="J140" s="70">
        <v>8250</v>
      </c>
      <c r="K140" s="70">
        <v>4.7142857142857144</v>
      </c>
      <c r="L140" s="70">
        <v>4.8571428571428568</v>
      </c>
      <c r="M140" s="70">
        <v>4.8571428571428568</v>
      </c>
    </row>
    <row r="141" spans="1:13" x14ac:dyDescent="0.25">
      <c r="A141" s="70">
        <v>38</v>
      </c>
      <c r="B141" s="70">
        <v>34</v>
      </c>
      <c r="C141" s="70">
        <v>34</v>
      </c>
      <c r="D141" s="70">
        <v>1750</v>
      </c>
      <c r="E141" s="70">
        <v>1750</v>
      </c>
      <c r="F141" s="70">
        <v>1750</v>
      </c>
      <c r="G141" s="70">
        <v>8500</v>
      </c>
      <c r="H141" s="70">
        <v>8250</v>
      </c>
      <c r="I141" s="70">
        <v>8250</v>
      </c>
      <c r="J141" s="70">
        <v>8250</v>
      </c>
      <c r="K141" s="70">
        <v>4.7142857142857144</v>
      </c>
      <c r="L141" s="70">
        <v>4.7142857142857144</v>
      </c>
      <c r="M141" s="70">
        <v>4.8571428571428568</v>
      </c>
    </row>
    <row r="142" spans="1:13" x14ac:dyDescent="0.25">
      <c r="A142" s="70">
        <v>39</v>
      </c>
      <c r="B142" s="70">
        <v>38</v>
      </c>
      <c r="C142" s="70">
        <v>34</v>
      </c>
      <c r="D142" s="70">
        <v>1750</v>
      </c>
      <c r="E142" s="70">
        <v>1750</v>
      </c>
      <c r="F142" s="70">
        <v>1750</v>
      </c>
      <c r="G142" s="70">
        <v>8250</v>
      </c>
      <c r="H142" s="70">
        <v>8250</v>
      </c>
      <c r="I142" s="70">
        <v>8250</v>
      </c>
      <c r="J142" s="70">
        <v>9000</v>
      </c>
      <c r="K142" s="70">
        <v>4.7142857142857144</v>
      </c>
      <c r="L142" s="70">
        <v>4.7142857142857144</v>
      </c>
      <c r="M142" s="70">
        <v>4.7142857142857144</v>
      </c>
    </row>
    <row r="143" spans="1:13" x14ac:dyDescent="0.25">
      <c r="A143" s="70">
        <v>36</v>
      </c>
      <c r="B143" s="70">
        <v>39</v>
      </c>
      <c r="C143" s="70">
        <v>38</v>
      </c>
      <c r="D143" s="70">
        <v>1750</v>
      </c>
      <c r="E143" s="70">
        <v>1750</v>
      </c>
      <c r="F143" s="70">
        <v>1750</v>
      </c>
      <c r="G143" s="70">
        <v>8250</v>
      </c>
      <c r="H143" s="70">
        <v>8250</v>
      </c>
      <c r="I143" s="70">
        <v>9000</v>
      </c>
      <c r="J143" s="70">
        <v>7000</v>
      </c>
      <c r="K143" s="70">
        <v>5.1428571428571432</v>
      </c>
      <c r="L143" s="70">
        <v>4.7142857142857144</v>
      </c>
      <c r="M143" s="70">
        <v>4.7142857142857144</v>
      </c>
    </row>
    <row r="144" spans="1:13" x14ac:dyDescent="0.25">
      <c r="A144" s="70">
        <v>47</v>
      </c>
      <c r="B144" s="70">
        <v>36</v>
      </c>
      <c r="C144" s="70">
        <v>39</v>
      </c>
      <c r="D144" s="70">
        <v>4750</v>
      </c>
      <c r="E144" s="70">
        <v>1750</v>
      </c>
      <c r="F144" s="70">
        <v>1750</v>
      </c>
      <c r="G144" s="70">
        <v>8250</v>
      </c>
      <c r="H144" s="70">
        <v>9000</v>
      </c>
      <c r="I144" s="70">
        <v>7000</v>
      </c>
      <c r="J144" s="70">
        <v>6500</v>
      </c>
      <c r="K144" s="70">
        <v>1.4736842105263157</v>
      </c>
      <c r="L144" s="70">
        <v>5.1428571428571432</v>
      </c>
      <c r="M144" s="70">
        <v>4.7142857142857144</v>
      </c>
    </row>
    <row r="145" spans="1:13" x14ac:dyDescent="0.25">
      <c r="A145" s="70">
        <v>53</v>
      </c>
      <c r="B145" s="70">
        <v>47</v>
      </c>
      <c r="C145" s="70">
        <v>36</v>
      </c>
      <c r="D145" s="70">
        <v>1750</v>
      </c>
      <c r="E145" s="70">
        <v>4750</v>
      </c>
      <c r="F145" s="70">
        <v>1750</v>
      </c>
      <c r="G145" s="70">
        <v>9000</v>
      </c>
      <c r="H145" s="70">
        <v>7000</v>
      </c>
      <c r="I145" s="70">
        <v>6500</v>
      </c>
      <c r="J145" s="70">
        <v>7250</v>
      </c>
      <c r="K145" s="70">
        <v>3.7142857142857144</v>
      </c>
      <c r="L145" s="70">
        <v>1.4736842105263157</v>
      </c>
      <c r="M145" s="70">
        <v>5.1428571428571432</v>
      </c>
    </row>
    <row r="146" spans="1:13" x14ac:dyDescent="0.25">
      <c r="A146" s="70">
        <v>54</v>
      </c>
      <c r="B146" s="70">
        <v>53</v>
      </c>
      <c r="C146" s="70">
        <v>47</v>
      </c>
      <c r="D146" s="70">
        <v>3750</v>
      </c>
      <c r="E146" s="70">
        <v>1750</v>
      </c>
      <c r="F146" s="70">
        <v>4750</v>
      </c>
      <c r="G146" s="70">
        <v>7000</v>
      </c>
      <c r="H146" s="70">
        <v>6500</v>
      </c>
      <c r="I146" s="70">
        <v>7250</v>
      </c>
      <c r="J146" s="70">
        <v>7000</v>
      </c>
      <c r="K146" s="70">
        <v>1.9333333333333333</v>
      </c>
      <c r="L146" s="70">
        <v>3.7142857142857144</v>
      </c>
      <c r="M146" s="70">
        <v>1.4736842105263157</v>
      </c>
    </row>
    <row r="147" spans="1:13" x14ac:dyDescent="0.25">
      <c r="A147" s="70">
        <v>49</v>
      </c>
      <c r="B147" s="70">
        <v>54</v>
      </c>
      <c r="C147" s="70">
        <v>53</v>
      </c>
      <c r="D147" s="70">
        <v>1750</v>
      </c>
      <c r="E147" s="70">
        <v>3750</v>
      </c>
      <c r="F147" s="70">
        <v>1750</v>
      </c>
      <c r="G147" s="70">
        <v>6500</v>
      </c>
      <c r="H147" s="70">
        <v>7250</v>
      </c>
      <c r="I147" s="70">
        <v>7000</v>
      </c>
      <c r="J147" s="70">
        <v>7000</v>
      </c>
      <c r="K147" s="70">
        <v>4</v>
      </c>
      <c r="L147" s="70">
        <v>1.9333333333333333</v>
      </c>
      <c r="M147" s="70">
        <v>3.7142857142857144</v>
      </c>
    </row>
    <row r="148" spans="1:13" x14ac:dyDescent="0.25">
      <c r="A148" s="70">
        <v>47</v>
      </c>
      <c r="B148" s="70">
        <v>49</v>
      </c>
      <c r="C148" s="70">
        <v>54</v>
      </c>
      <c r="D148" s="70">
        <v>2750</v>
      </c>
      <c r="E148" s="70">
        <v>1750</v>
      </c>
      <c r="F148" s="70">
        <v>3750</v>
      </c>
      <c r="G148" s="70">
        <v>7250</v>
      </c>
      <c r="H148" s="70">
        <v>7000</v>
      </c>
      <c r="I148" s="70">
        <v>7000</v>
      </c>
      <c r="J148" s="70">
        <v>7250</v>
      </c>
      <c r="K148" s="70">
        <v>2.5454545454545454</v>
      </c>
      <c r="L148" s="70">
        <v>4</v>
      </c>
      <c r="M148" s="70">
        <v>1.9333333333333333</v>
      </c>
    </row>
    <row r="149" spans="1:13" x14ac:dyDescent="0.25">
      <c r="A149" s="70">
        <v>47</v>
      </c>
      <c r="B149" s="70">
        <v>47</v>
      </c>
      <c r="C149" s="70">
        <v>49</v>
      </c>
      <c r="D149" s="70">
        <v>2750</v>
      </c>
      <c r="E149" s="70">
        <v>2750</v>
      </c>
      <c r="F149" s="70">
        <v>1750</v>
      </c>
      <c r="G149" s="70">
        <v>7000</v>
      </c>
      <c r="H149" s="70">
        <v>7000</v>
      </c>
      <c r="I149" s="70">
        <v>7250</v>
      </c>
      <c r="J149" s="70">
        <v>7500</v>
      </c>
      <c r="K149" s="70">
        <v>2.6363636363636362</v>
      </c>
      <c r="L149" s="70">
        <v>2.5454545454545454</v>
      </c>
      <c r="M149" s="70">
        <v>4</v>
      </c>
    </row>
    <row r="150" spans="1:13" x14ac:dyDescent="0.25">
      <c r="A150" s="70">
        <v>46</v>
      </c>
      <c r="B150" s="70">
        <v>47</v>
      </c>
      <c r="C150" s="70">
        <v>47</v>
      </c>
      <c r="D150" s="70">
        <v>1750</v>
      </c>
      <c r="E150" s="70">
        <v>2750</v>
      </c>
      <c r="F150" s="70">
        <v>2750</v>
      </c>
      <c r="G150" s="70">
        <v>7000</v>
      </c>
      <c r="H150" s="70">
        <v>7250</v>
      </c>
      <c r="I150" s="70">
        <v>7500</v>
      </c>
      <c r="J150" s="70">
        <v>6750</v>
      </c>
      <c r="K150" s="70">
        <v>4.2857142857142856</v>
      </c>
      <c r="L150" s="70">
        <v>2.6363636363636362</v>
      </c>
      <c r="M150" s="70">
        <v>2.5454545454545454</v>
      </c>
    </row>
    <row r="151" spans="1:13" x14ac:dyDescent="0.25">
      <c r="A151" s="70">
        <v>45</v>
      </c>
      <c r="B151" s="70">
        <v>46</v>
      </c>
      <c r="C151" s="70">
        <v>47</v>
      </c>
      <c r="D151" s="70">
        <v>1750</v>
      </c>
      <c r="E151" s="70">
        <v>1750</v>
      </c>
      <c r="F151" s="70">
        <v>2750</v>
      </c>
      <c r="G151" s="70">
        <v>7250</v>
      </c>
      <c r="H151" s="70">
        <v>7500</v>
      </c>
      <c r="I151" s="70">
        <v>6750</v>
      </c>
      <c r="J151" s="70">
        <v>10500</v>
      </c>
      <c r="K151" s="70">
        <v>3.8571428571428572</v>
      </c>
      <c r="L151" s="70">
        <v>4.2857142857142856</v>
      </c>
      <c r="M151" s="70">
        <v>2.6363636363636362</v>
      </c>
    </row>
    <row r="152" spans="1:13" x14ac:dyDescent="0.25">
      <c r="A152" s="70">
        <v>38</v>
      </c>
      <c r="B152" s="70">
        <v>45</v>
      </c>
      <c r="C152" s="70">
        <v>46</v>
      </c>
      <c r="D152" s="70">
        <v>4750</v>
      </c>
      <c r="E152" s="70">
        <v>1750</v>
      </c>
      <c r="F152" s="70">
        <v>1750</v>
      </c>
      <c r="G152" s="70">
        <v>7500</v>
      </c>
      <c r="H152" s="70">
        <v>6750</v>
      </c>
      <c r="I152" s="70">
        <v>10500</v>
      </c>
      <c r="J152" s="70">
        <v>10250</v>
      </c>
      <c r="K152" s="70">
        <v>2.2105263157894739</v>
      </c>
      <c r="L152" s="70">
        <v>3.8571428571428572</v>
      </c>
      <c r="M152" s="70">
        <v>4.2857142857142856</v>
      </c>
    </row>
    <row r="153" spans="1:13" x14ac:dyDescent="0.25">
      <c r="A153" s="70">
        <v>47</v>
      </c>
      <c r="B153" s="70">
        <v>38</v>
      </c>
      <c r="C153" s="70">
        <v>45</v>
      </c>
      <c r="D153" s="70">
        <v>1750</v>
      </c>
      <c r="E153" s="70">
        <v>4750</v>
      </c>
      <c r="F153" s="70">
        <v>1750</v>
      </c>
      <c r="G153" s="70">
        <v>6750</v>
      </c>
      <c r="H153" s="70">
        <v>10500</v>
      </c>
      <c r="I153" s="70">
        <v>10250</v>
      </c>
      <c r="J153" s="70">
        <v>11500</v>
      </c>
      <c r="K153" s="70">
        <v>5.8571428571428568</v>
      </c>
      <c r="L153" s="70">
        <v>2.2105263157894739</v>
      </c>
      <c r="M153" s="70">
        <v>3.8571428571428572</v>
      </c>
    </row>
    <row r="154" spans="1:13" x14ac:dyDescent="0.25">
      <c r="A154" s="70">
        <v>50</v>
      </c>
      <c r="B154" s="70">
        <v>47</v>
      </c>
      <c r="C154" s="70">
        <v>38</v>
      </c>
      <c r="D154" s="70">
        <v>1000</v>
      </c>
      <c r="E154" s="70">
        <v>1750</v>
      </c>
      <c r="F154" s="70">
        <v>4750</v>
      </c>
      <c r="G154" s="70">
        <v>10500</v>
      </c>
      <c r="H154" s="70">
        <v>10250</v>
      </c>
      <c r="I154" s="70">
        <v>11500</v>
      </c>
      <c r="J154" s="70">
        <v>15000</v>
      </c>
      <c r="K154" s="70">
        <v>11.5</v>
      </c>
      <c r="L154" s="70">
        <v>5.8571428571428568</v>
      </c>
      <c r="M154" s="70">
        <v>2.2105263157894739</v>
      </c>
    </row>
    <row r="155" spans="1:13" x14ac:dyDescent="0.25">
      <c r="A155" s="70">
        <v>56</v>
      </c>
      <c r="B155" s="70">
        <v>50</v>
      </c>
      <c r="C155" s="70">
        <v>47</v>
      </c>
      <c r="D155" s="70">
        <v>1750</v>
      </c>
      <c r="E155" s="70">
        <v>1000</v>
      </c>
      <c r="F155" s="70">
        <v>1750</v>
      </c>
      <c r="G155" s="70">
        <v>10250</v>
      </c>
      <c r="H155" s="70">
        <v>11500</v>
      </c>
      <c r="I155" s="70">
        <v>15000</v>
      </c>
      <c r="J155" s="70">
        <v>14000</v>
      </c>
      <c r="K155" s="70">
        <v>8.5714285714285712</v>
      </c>
      <c r="L155" s="70">
        <v>11.5</v>
      </c>
      <c r="M155" s="70">
        <v>5.8571428571428568</v>
      </c>
    </row>
    <row r="156" spans="1:13" x14ac:dyDescent="0.25">
      <c r="A156" s="70">
        <v>60</v>
      </c>
      <c r="B156" s="70">
        <v>56</v>
      </c>
      <c r="C156" s="70">
        <v>50</v>
      </c>
      <c r="D156" s="70">
        <v>1750</v>
      </c>
      <c r="E156" s="70">
        <v>1750</v>
      </c>
      <c r="F156" s="70">
        <v>1000</v>
      </c>
      <c r="G156" s="70">
        <v>11500</v>
      </c>
      <c r="H156" s="70">
        <v>15000</v>
      </c>
      <c r="I156" s="70">
        <v>14000</v>
      </c>
      <c r="J156" s="70">
        <v>12750</v>
      </c>
      <c r="K156" s="70">
        <v>8</v>
      </c>
      <c r="L156" s="70">
        <v>8.5714285714285712</v>
      </c>
      <c r="M156" s="70">
        <v>11.5</v>
      </c>
    </row>
    <row r="157" spans="1:13" x14ac:dyDescent="0.25">
      <c r="A157" s="70">
        <v>63</v>
      </c>
      <c r="B157" s="70">
        <v>60</v>
      </c>
      <c r="C157" s="70">
        <v>56</v>
      </c>
      <c r="D157" s="70">
        <v>1750</v>
      </c>
      <c r="E157" s="70">
        <v>1750</v>
      </c>
      <c r="F157" s="70">
        <v>1750</v>
      </c>
      <c r="G157" s="70">
        <v>15000</v>
      </c>
      <c r="H157" s="70">
        <v>14000</v>
      </c>
      <c r="I157" s="70">
        <v>12750</v>
      </c>
      <c r="J157" s="70">
        <v>12000</v>
      </c>
      <c r="K157" s="70">
        <v>7.2857142857142856</v>
      </c>
      <c r="L157" s="70">
        <v>8</v>
      </c>
      <c r="M157" s="70">
        <v>8.5714285714285712</v>
      </c>
    </row>
    <row r="158" spans="1:13" x14ac:dyDescent="0.25">
      <c r="A158" s="70">
        <v>52</v>
      </c>
      <c r="B158" s="70">
        <v>63</v>
      </c>
      <c r="C158" s="70">
        <v>60</v>
      </c>
      <c r="D158" s="70">
        <v>1750</v>
      </c>
      <c r="E158" s="70">
        <v>1750</v>
      </c>
      <c r="F158" s="70">
        <v>1750</v>
      </c>
      <c r="G158" s="70">
        <v>14000</v>
      </c>
      <c r="H158" s="70">
        <v>12750</v>
      </c>
      <c r="I158" s="70">
        <v>12000</v>
      </c>
      <c r="J158" s="70">
        <v>11250</v>
      </c>
      <c r="K158" s="70">
        <v>6.8571428571428568</v>
      </c>
      <c r="L158" s="70">
        <v>7.2857142857142856</v>
      </c>
      <c r="M158" s="70">
        <v>8</v>
      </c>
    </row>
    <row r="159" spans="1:13" x14ac:dyDescent="0.25">
      <c r="A159" s="70">
        <v>55</v>
      </c>
      <c r="B159" s="70">
        <v>52</v>
      </c>
      <c r="C159" s="70">
        <v>63</v>
      </c>
      <c r="D159" s="70">
        <v>1750</v>
      </c>
      <c r="E159" s="70">
        <v>1750</v>
      </c>
      <c r="F159" s="70">
        <v>1750</v>
      </c>
      <c r="G159" s="70">
        <v>12750</v>
      </c>
      <c r="H159" s="70">
        <v>12000</v>
      </c>
      <c r="I159" s="70">
        <v>11250</v>
      </c>
      <c r="J159" s="70">
        <v>10750</v>
      </c>
      <c r="K159" s="70">
        <v>6.4285714285714288</v>
      </c>
      <c r="L159" s="70">
        <v>6.8571428571428568</v>
      </c>
      <c r="M159" s="70">
        <v>7.2857142857142856</v>
      </c>
    </row>
    <row r="160" spans="1:13" x14ac:dyDescent="0.25">
      <c r="A160" s="70">
        <v>48</v>
      </c>
      <c r="B160" s="70">
        <v>55</v>
      </c>
      <c r="C160" s="70">
        <v>52</v>
      </c>
      <c r="D160" s="70">
        <v>1750</v>
      </c>
      <c r="E160" s="70">
        <v>1750</v>
      </c>
      <c r="F160" s="70">
        <v>1750</v>
      </c>
      <c r="G160" s="70">
        <v>12000</v>
      </c>
      <c r="H160" s="70">
        <v>11250</v>
      </c>
      <c r="I160" s="70">
        <v>10750</v>
      </c>
      <c r="J160" s="70">
        <v>8250</v>
      </c>
      <c r="K160" s="70">
        <v>6.1428571428571432</v>
      </c>
      <c r="L160" s="70">
        <v>6.4285714285714288</v>
      </c>
      <c r="M160" s="70">
        <v>6.8571428571428568</v>
      </c>
    </row>
    <row r="161" spans="1:13" x14ac:dyDescent="0.25">
      <c r="A161" s="70">
        <v>45</v>
      </c>
      <c r="B161" s="70">
        <v>48</v>
      </c>
      <c r="C161" s="70">
        <v>55</v>
      </c>
      <c r="D161" s="70">
        <v>4750</v>
      </c>
      <c r="E161" s="70">
        <v>1750</v>
      </c>
      <c r="F161" s="70">
        <v>1750</v>
      </c>
      <c r="G161" s="70">
        <v>11250</v>
      </c>
      <c r="H161" s="70">
        <v>10750</v>
      </c>
      <c r="I161" s="70">
        <v>8250</v>
      </c>
      <c r="J161" s="70">
        <v>9250</v>
      </c>
      <c r="K161" s="70">
        <v>1.736842105263158</v>
      </c>
      <c r="L161" s="70">
        <v>6.1428571428571432</v>
      </c>
      <c r="M161" s="70">
        <v>6.4285714285714288</v>
      </c>
    </row>
    <row r="162" spans="1:13" x14ac:dyDescent="0.25">
      <c r="A162" s="70">
        <v>52</v>
      </c>
      <c r="B162" s="70">
        <v>45</v>
      </c>
      <c r="C162" s="70">
        <v>48</v>
      </c>
      <c r="D162" s="70">
        <v>1750</v>
      </c>
      <c r="E162" s="70">
        <v>4750</v>
      </c>
      <c r="F162" s="70">
        <v>1750</v>
      </c>
      <c r="G162" s="70">
        <v>10750</v>
      </c>
      <c r="H162" s="70">
        <v>8250</v>
      </c>
      <c r="I162" s="70">
        <v>9250</v>
      </c>
      <c r="J162" s="70">
        <v>9250</v>
      </c>
      <c r="K162" s="70">
        <v>5.2857142857142856</v>
      </c>
      <c r="L162" s="70">
        <v>1.736842105263158</v>
      </c>
      <c r="M162" s="70">
        <v>6.1428571428571432</v>
      </c>
    </row>
    <row r="163" spans="1:13" x14ac:dyDescent="0.25">
      <c r="A163" s="70">
        <v>47</v>
      </c>
      <c r="B163" s="70">
        <v>52</v>
      </c>
      <c r="C163" s="70">
        <v>45</v>
      </c>
      <c r="D163" s="70">
        <v>2750</v>
      </c>
      <c r="E163" s="70">
        <v>1750</v>
      </c>
      <c r="F163" s="70">
        <v>4750</v>
      </c>
      <c r="G163" s="70">
        <v>8250</v>
      </c>
      <c r="H163" s="70">
        <v>9250</v>
      </c>
      <c r="I163" s="70">
        <v>9250</v>
      </c>
      <c r="J163" s="70">
        <v>9500</v>
      </c>
      <c r="K163" s="70">
        <v>3.3636363636363638</v>
      </c>
      <c r="L163" s="70">
        <v>5.2857142857142856</v>
      </c>
      <c r="M163" s="70">
        <v>1.736842105263158</v>
      </c>
    </row>
    <row r="164" spans="1:13" x14ac:dyDescent="0.25">
      <c r="A164" s="70">
        <v>53</v>
      </c>
      <c r="B164" s="70">
        <v>47</v>
      </c>
      <c r="C164" s="70">
        <v>52</v>
      </c>
      <c r="D164" s="70">
        <v>1750</v>
      </c>
      <c r="E164" s="70">
        <v>2750</v>
      </c>
      <c r="F164" s="70">
        <v>1750</v>
      </c>
      <c r="G164" s="70">
        <v>9250</v>
      </c>
      <c r="H164" s="70">
        <v>9250</v>
      </c>
      <c r="I164" s="70">
        <v>9500</v>
      </c>
      <c r="J164" s="70">
        <v>9750</v>
      </c>
      <c r="K164" s="70">
        <v>5.4285714285714288</v>
      </c>
      <c r="L164" s="70">
        <v>3.3636363636363638</v>
      </c>
      <c r="M164" s="70">
        <v>5.2857142857142856</v>
      </c>
    </row>
    <row r="165" spans="1:13" x14ac:dyDescent="0.25">
      <c r="A165" s="70">
        <v>47</v>
      </c>
      <c r="B165" s="70">
        <v>53</v>
      </c>
      <c r="C165" s="70">
        <v>47</v>
      </c>
      <c r="D165" s="70">
        <v>1750</v>
      </c>
      <c r="E165" s="70">
        <v>1750</v>
      </c>
      <c r="F165" s="70">
        <v>2750</v>
      </c>
      <c r="G165" s="70">
        <v>9250</v>
      </c>
      <c r="H165" s="70">
        <v>9500</v>
      </c>
      <c r="I165" s="70">
        <v>9750</v>
      </c>
      <c r="J165" s="70">
        <v>9750</v>
      </c>
      <c r="K165" s="70">
        <v>5.5714285714285712</v>
      </c>
      <c r="L165" s="70">
        <v>5.4285714285714288</v>
      </c>
      <c r="M165" s="70">
        <v>3.3636363636363638</v>
      </c>
    </row>
    <row r="166" spans="1:13" x14ac:dyDescent="0.25">
      <c r="A166" s="70">
        <v>57</v>
      </c>
      <c r="B166" s="70">
        <v>47</v>
      </c>
      <c r="C166" s="70">
        <v>53</v>
      </c>
      <c r="D166" s="70">
        <v>1750</v>
      </c>
      <c r="E166" s="70">
        <v>1750</v>
      </c>
      <c r="F166" s="70">
        <v>1750</v>
      </c>
      <c r="G166" s="70">
        <v>9500</v>
      </c>
      <c r="H166" s="70">
        <v>9750</v>
      </c>
      <c r="I166" s="70">
        <v>9750</v>
      </c>
      <c r="J166" s="70">
        <v>10000</v>
      </c>
      <c r="K166" s="70">
        <v>5.5714285714285712</v>
      </c>
      <c r="L166" s="70">
        <v>5.5714285714285712</v>
      </c>
      <c r="M166" s="70">
        <v>5.4285714285714288</v>
      </c>
    </row>
    <row r="167" spans="1:13" x14ac:dyDescent="0.25">
      <c r="A167" s="70">
        <v>54</v>
      </c>
      <c r="B167" s="70">
        <v>57</v>
      </c>
      <c r="C167" s="70">
        <v>47</v>
      </c>
      <c r="D167" s="70">
        <v>1750</v>
      </c>
      <c r="E167" s="70">
        <v>1750</v>
      </c>
      <c r="F167" s="70">
        <v>1750</v>
      </c>
      <c r="G167" s="70">
        <v>9750</v>
      </c>
      <c r="H167" s="70">
        <v>9750</v>
      </c>
      <c r="I167" s="70">
        <v>10000</v>
      </c>
      <c r="J167" s="70">
        <v>9250</v>
      </c>
      <c r="K167" s="70">
        <v>5.7142857142857144</v>
      </c>
      <c r="L167" s="70">
        <v>5.5714285714285712</v>
      </c>
      <c r="M167" s="70">
        <v>5.5714285714285712</v>
      </c>
    </row>
    <row r="168" spans="1:13" x14ac:dyDescent="0.25">
      <c r="A168" s="70">
        <v>55</v>
      </c>
      <c r="B168" s="70">
        <v>54</v>
      </c>
      <c r="C168" s="70">
        <v>57</v>
      </c>
      <c r="D168" s="70">
        <v>1750</v>
      </c>
      <c r="E168" s="70">
        <v>1750</v>
      </c>
      <c r="F168" s="70">
        <v>1750</v>
      </c>
      <c r="G168" s="70">
        <v>9750</v>
      </c>
      <c r="H168" s="70">
        <v>10000</v>
      </c>
      <c r="I168" s="70">
        <v>9250</v>
      </c>
      <c r="J168" s="70">
        <v>9500</v>
      </c>
      <c r="K168" s="70">
        <v>5.2857142857142856</v>
      </c>
      <c r="L168" s="70">
        <v>5.7142857142857144</v>
      </c>
      <c r="M168" s="70">
        <v>5.5714285714285712</v>
      </c>
    </row>
    <row r="169" spans="1:13" x14ac:dyDescent="0.25">
      <c r="A169" s="70">
        <v>48</v>
      </c>
      <c r="B169" s="70">
        <v>55</v>
      </c>
      <c r="C169" s="70">
        <v>54</v>
      </c>
      <c r="D169" s="70">
        <v>1750</v>
      </c>
      <c r="E169" s="70">
        <v>1750</v>
      </c>
      <c r="F169" s="70">
        <v>1750</v>
      </c>
      <c r="G169" s="70">
        <v>10000</v>
      </c>
      <c r="H169" s="70">
        <v>9250</v>
      </c>
      <c r="I169" s="70">
        <v>9500</v>
      </c>
      <c r="J169" s="70">
        <v>8250</v>
      </c>
      <c r="K169" s="70">
        <v>5.4285714285714288</v>
      </c>
      <c r="L169" s="70">
        <v>5.2857142857142856</v>
      </c>
      <c r="M169" s="70">
        <v>5.7142857142857144</v>
      </c>
    </row>
    <row r="170" spans="1:13" x14ac:dyDescent="0.25">
      <c r="A170" s="70">
        <v>37</v>
      </c>
      <c r="B170" s="70">
        <v>48</v>
      </c>
      <c r="C170" s="70">
        <v>55</v>
      </c>
      <c r="D170" s="70">
        <v>2750</v>
      </c>
      <c r="E170" s="70">
        <v>1750</v>
      </c>
      <c r="F170" s="70">
        <v>1750</v>
      </c>
      <c r="G170" s="70">
        <v>9250</v>
      </c>
      <c r="H170" s="70">
        <v>9500</v>
      </c>
      <c r="I170" s="70">
        <v>8250</v>
      </c>
      <c r="J170" s="70">
        <v>8250</v>
      </c>
      <c r="K170" s="70">
        <v>3</v>
      </c>
      <c r="L170" s="70">
        <v>5.4285714285714288</v>
      </c>
      <c r="M170" s="70">
        <v>5.2857142857142856</v>
      </c>
    </row>
    <row r="171" spans="1:13" x14ac:dyDescent="0.25">
      <c r="A171" s="70">
        <v>33</v>
      </c>
      <c r="B171" s="70">
        <v>37</v>
      </c>
      <c r="C171" s="70">
        <v>48</v>
      </c>
      <c r="D171" s="70">
        <v>2750</v>
      </c>
      <c r="E171" s="70">
        <v>2750</v>
      </c>
      <c r="F171" s="70">
        <v>1750</v>
      </c>
      <c r="G171" s="70">
        <v>9500</v>
      </c>
      <c r="H171" s="70">
        <v>8250</v>
      </c>
      <c r="I171" s="70">
        <v>8250</v>
      </c>
      <c r="J171" s="70">
        <v>6500</v>
      </c>
      <c r="K171" s="70">
        <v>3</v>
      </c>
      <c r="L171" s="70">
        <v>3</v>
      </c>
      <c r="M171" s="70">
        <v>5.4285714285714288</v>
      </c>
    </row>
    <row r="172" spans="1:13" x14ac:dyDescent="0.25">
      <c r="A172" s="70">
        <v>47</v>
      </c>
      <c r="B172" s="70">
        <v>33</v>
      </c>
      <c r="C172" s="70">
        <v>37</v>
      </c>
      <c r="D172" s="70">
        <v>4750</v>
      </c>
      <c r="E172" s="70">
        <v>2750</v>
      </c>
      <c r="F172" s="70">
        <v>2750</v>
      </c>
      <c r="G172" s="70">
        <v>8250</v>
      </c>
      <c r="H172" s="70">
        <v>8250</v>
      </c>
      <c r="I172" s="70">
        <v>6500</v>
      </c>
      <c r="J172" s="70">
        <v>8000</v>
      </c>
      <c r="K172" s="70">
        <v>1.368421052631579</v>
      </c>
      <c r="L172" s="70">
        <v>3</v>
      </c>
      <c r="M172" s="70">
        <v>3</v>
      </c>
    </row>
    <row r="173" spans="1:13" x14ac:dyDescent="0.25">
      <c r="A173" s="70">
        <v>51</v>
      </c>
      <c r="B173" s="70">
        <v>47</v>
      </c>
      <c r="C173" s="70">
        <v>33</v>
      </c>
      <c r="D173" s="70">
        <v>2750</v>
      </c>
      <c r="E173" s="70">
        <v>4750</v>
      </c>
      <c r="F173" s="70">
        <v>2750</v>
      </c>
      <c r="G173" s="70">
        <v>8250</v>
      </c>
      <c r="H173" s="70">
        <v>6500</v>
      </c>
      <c r="I173" s="70">
        <v>8000</v>
      </c>
      <c r="J173" s="70">
        <v>9250</v>
      </c>
      <c r="K173" s="70">
        <v>2.9090909090909092</v>
      </c>
      <c r="L173" s="70">
        <v>1.368421052631579</v>
      </c>
      <c r="M173" s="70">
        <v>3</v>
      </c>
    </row>
    <row r="174" spans="1:13" x14ac:dyDescent="0.25">
      <c r="A174" s="70">
        <v>46</v>
      </c>
      <c r="B174" s="70">
        <v>51</v>
      </c>
      <c r="C174" s="70">
        <v>47</v>
      </c>
      <c r="D174" s="70">
        <v>2750</v>
      </c>
      <c r="E174" s="70">
        <v>2750</v>
      </c>
      <c r="F174" s="70">
        <v>4750</v>
      </c>
      <c r="G174" s="70">
        <v>6500</v>
      </c>
      <c r="H174" s="70">
        <v>8000</v>
      </c>
      <c r="I174" s="70">
        <v>9250</v>
      </c>
      <c r="J174" s="70">
        <v>9500</v>
      </c>
      <c r="K174" s="70">
        <v>3.3636363636363638</v>
      </c>
      <c r="L174" s="70">
        <v>2.9090909090909092</v>
      </c>
      <c r="M174" s="70">
        <v>1.368421052631579</v>
      </c>
    </row>
    <row r="175" spans="1:13" x14ac:dyDescent="0.25">
      <c r="A175" s="70">
        <v>42</v>
      </c>
      <c r="B175" s="70">
        <v>46</v>
      </c>
      <c r="C175" s="70">
        <v>51</v>
      </c>
      <c r="D175" s="70">
        <v>2750</v>
      </c>
      <c r="E175" s="70">
        <v>2750</v>
      </c>
      <c r="F175" s="70">
        <v>2750</v>
      </c>
      <c r="G175" s="70">
        <v>8000</v>
      </c>
      <c r="H175" s="70">
        <v>9250</v>
      </c>
      <c r="I175" s="70">
        <v>9500</v>
      </c>
      <c r="J175" s="70">
        <v>9000</v>
      </c>
      <c r="K175" s="70">
        <v>3.4545454545454546</v>
      </c>
      <c r="L175" s="70">
        <v>3.3636363636363638</v>
      </c>
      <c r="M175" s="70">
        <v>2.9090909090909092</v>
      </c>
    </row>
    <row r="176" spans="1:13" x14ac:dyDescent="0.25">
      <c r="A176" s="70">
        <v>43</v>
      </c>
      <c r="B176" s="70">
        <v>42</v>
      </c>
      <c r="C176" s="70">
        <v>46</v>
      </c>
      <c r="D176" s="70">
        <v>2750</v>
      </c>
      <c r="E176" s="70">
        <v>2750</v>
      </c>
      <c r="F176" s="70">
        <v>2750</v>
      </c>
      <c r="G176" s="70">
        <v>9250</v>
      </c>
      <c r="H176" s="70">
        <v>9500</v>
      </c>
      <c r="I176" s="70">
        <v>9000</v>
      </c>
      <c r="J176" s="70">
        <v>10000</v>
      </c>
      <c r="K176" s="70">
        <v>3.2727272727272729</v>
      </c>
      <c r="L176" s="70">
        <v>3.4545454545454546</v>
      </c>
      <c r="M176" s="70">
        <v>3.3636363636363638</v>
      </c>
    </row>
    <row r="177" spans="1:13" x14ac:dyDescent="0.25">
      <c r="A177" s="70">
        <v>50</v>
      </c>
      <c r="B177" s="70">
        <v>43</v>
      </c>
      <c r="C177" s="70">
        <v>42</v>
      </c>
      <c r="D177" s="70">
        <v>2750</v>
      </c>
      <c r="E177" s="70">
        <v>2750</v>
      </c>
      <c r="F177" s="70">
        <v>2750</v>
      </c>
      <c r="G177" s="70">
        <v>9500</v>
      </c>
      <c r="H177" s="70">
        <v>9000</v>
      </c>
      <c r="I177" s="70">
        <v>10000</v>
      </c>
      <c r="J177" s="70">
        <v>9250</v>
      </c>
      <c r="K177" s="70">
        <v>3.6363636363636362</v>
      </c>
      <c r="L177" s="70">
        <v>3.2727272727272729</v>
      </c>
      <c r="M177" s="70">
        <v>3.4545454545454546</v>
      </c>
    </row>
    <row r="178" spans="1:13" x14ac:dyDescent="0.25">
      <c r="A178" s="70">
        <v>47</v>
      </c>
      <c r="B178" s="70">
        <v>50</v>
      </c>
      <c r="C178" s="70">
        <v>43</v>
      </c>
      <c r="D178" s="70">
        <v>2750</v>
      </c>
      <c r="E178" s="70">
        <v>2750</v>
      </c>
      <c r="F178" s="70">
        <v>2750</v>
      </c>
      <c r="G178" s="70">
        <v>9000</v>
      </c>
      <c r="H178" s="70">
        <v>10000</v>
      </c>
      <c r="I178" s="70">
        <v>9250</v>
      </c>
      <c r="J178" s="70">
        <v>9500</v>
      </c>
      <c r="K178" s="70">
        <v>3.3636363636363638</v>
      </c>
      <c r="L178" s="70">
        <v>3.6363636363636362</v>
      </c>
      <c r="M178" s="70">
        <v>3.2727272727272729</v>
      </c>
    </row>
    <row r="179" spans="1:13" x14ac:dyDescent="0.25">
      <c r="A179" s="70">
        <v>54</v>
      </c>
      <c r="B179" s="70">
        <v>47</v>
      </c>
      <c r="C179" s="70">
        <v>50</v>
      </c>
      <c r="D179" s="70">
        <v>2750</v>
      </c>
      <c r="E179" s="70">
        <v>2750</v>
      </c>
      <c r="F179" s="70">
        <v>2750</v>
      </c>
      <c r="G179" s="70">
        <v>10000</v>
      </c>
      <c r="H179" s="70">
        <v>9250</v>
      </c>
      <c r="I179" s="70">
        <v>9500</v>
      </c>
      <c r="J179" s="70">
        <v>10750</v>
      </c>
      <c r="K179" s="70">
        <v>3.4545454545454546</v>
      </c>
      <c r="L179" s="70">
        <v>3.3636363636363638</v>
      </c>
      <c r="M179" s="70">
        <v>3.6363636363636362</v>
      </c>
    </row>
    <row r="180" spans="1:13" x14ac:dyDescent="0.25">
      <c r="A180" s="70">
        <v>53</v>
      </c>
      <c r="B180" s="70">
        <v>54</v>
      </c>
      <c r="C180" s="70">
        <v>47</v>
      </c>
      <c r="D180" s="70">
        <v>3750</v>
      </c>
      <c r="E180" s="70">
        <v>2750</v>
      </c>
      <c r="F180" s="70">
        <v>2750</v>
      </c>
      <c r="G180" s="70">
        <v>9250</v>
      </c>
      <c r="H180" s="70">
        <v>9500</v>
      </c>
      <c r="I180" s="70">
        <v>10750</v>
      </c>
      <c r="J180" s="70">
        <v>12250</v>
      </c>
      <c r="K180" s="70">
        <v>2.8666666666666667</v>
      </c>
      <c r="L180" s="70">
        <v>3.4545454545454546</v>
      </c>
      <c r="M180" s="70">
        <v>3.3636363636363638</v>
      </c>
    </row>
    <row r="181" spans="1:13" x14ac:dyDescent="0.25">
      <c r="A181" s="70">
        <v>44</v>
      </c>
      <c r="B181" s="70">
        <v>53</v>
      </c>
      <c r="C181" s="70">
        <v>54</v>
      </c>
      <c r="D181" s="70">
        <v>4750</v>
      </c>
      <c r="E181" s="70">
        <v>3750</v>
      </c>
      <c r="F181" s="70">
        <v>2750</v>
      </c>
      <c r="G181" s="70">
        <v>9500</v>
      </c>
      <c r="H181" s="70">
        <v>10750</v>
      </c>
      <c r="I181" s="70">
        <v>12250</v>
      </c>
      <c r="J181" s="70">
        <v>11500</v>
      </c>
      <c r="K181" s="70">
        <v>2.5789473684210527</v>
      </c>
      <c r="L181" s="70">
        <v>2.8666666666666667</v>
      </c>
      <c r="M181" s="70">
        <v>3.4545454545454546</v>
      </c>
    </row>
    <row r="182" spans="1:13" x14ac:dyDescent="0.25">
      <c r="A182" s="70">
        <v>36</v>
      </c>
      <c r="B182" s="70">
        <v>44</v>
      </c>
      <c r="C182" s="70">
        <v>53</v>
      </c>
      <c r="D182" s="70">
        <v>3750</v>
      </c>
      <c r="E182" s="70">
        <v>4750</v>
      </c>
      <c r="F182" s="70">
        <v>3750</v>
      </c>
      <c r="G182" s="70">
        <v>10750</v>
      </c>
      <c r="H182" s="70">
        <v>12250</v>
      </c>
      <c r="I182" s="70">
        <v>11500</v>
      </c>
      <c r="J182" s="70">
        <v>11750</v>
      </c>
      <c r="K182" s="70">
        <v>3.0666666666666669</v>
      </c>
      <c r="L182" s="70">
        <v>2.5789473684210527</v>
      </c>
      <c r="M182" s="70">
        <v>2.8666666666666667</v>
      </c>
    </row>
    <row r="183" spans="1:13" x14ac:dyDescent="0.25">
      <c r="A183" s="70">
        <v>45</v>
      </c>
      <c r="B183" s="70">
        <v>36</v>
      </c>
      <c r="C183" s="70">
        <v>44</v>
      </c>
      <c r="D183" s="70">
        <v>8750</v>
      </c>
      <c r="E183" s="70">
        <v>3750</v>
      </c>
      <c r="F183" s="70">
        <v>4750</v>
      </c>
      <c r="G183" s="70">
        <v>12250</v>
      </c>
      <c r="H183" s="70">
        <v>11500</v>
      </c>
      <c r="I183" s="70">
        <v>11750</v>
      </c>
      <c r="J183" s="70">
        <v>11750</v>
      </c>
      <c r="K183" s="70">
        <v>1.3428571428571427</v>
      </c>
      <c r="L183" s="70">
        <v>3.0666666666666669</v>
      </c>
      <c r="M183" s="70">
        <v>2.5789473684210527</v>
      </c>
    </row>
    <row r="184" spans="1:13" x14ac:dyDescent="0.25">
      <c r="A184" s="70">
        <v>54</v>
      </c>
      <c r="B184" s="70">
        <v>45</v>
      </c>
      <c r="C184" s="70">
        <v>36</v>
      </c>
      <c r="D184" s="70">
        <v>4750</v>
      </c>
      <c r="E184" s="70">
        <v>8750</v>
      </c>
      <c r="F184" s="70">
        <v>3750</v>
      </c>
      <c r="G184" s="70">
        <v>11500</v>
      </c>
      <c r="H184" s="70">
        <v>11750</v>
      </c>
      <c r="I184" s="70">
        <v>11750</v>
      </c>
      <c r="J184" s="70">
        <v>12250</v>
      </c>
      <c r="K184" s="70">
        <v>2.4736842105263159</v>
      </c>
      <c r="L184" s="70">
        <v>1.3428571428571427</v>
      </c>
      <c r="M184" s="70">
        <v>3.0666666666666669</v>
      </c>
    </row>
    <row r="185" spans="1:13" x14ac:dyDescent="0.25">
      <c r="A185" s="70">
        <v>52</v>
      </c>
      <c r="B185" s="70">
        <v>54</v>
      </c>
      <c r="C185" s="70">
        <v>45</v>
      </c>
      <c r="D185" s="70">
        <v>6750</v>
      </c>
      <c r="E185" s="70">
        <v>4750</v>
      </c>
      <c r="F185" s="70">
        <v>8750</v>
      </c>
      <c r="G185" s="70">
        <v>11750</v>
      </c>
      <c r="H185" s="70">
        <v>11750</v>
      </c>
      <c r="I185" s="70">
        <v>12250</v>
      </c>
      <c r="J185" s="70">
        <v>11500</v>
      </c>
      <c r="K185" s="70">
        <v>1.8148148148148149</v>
      </c>
      <c r="L185" s="70">
        <v>2.4736842105263159</v>
      </c>
      <c r="M185" s="70">
        <v>1.3428571428571427</v>
      </c>
    </row>
    <row r="186" spans="1:13" x14ac:dyDescent="0.25">
      <c r="A186" s="70">
        <v>46</v>
      </c>
      <c r="B186" s="70">
        <v>52</v>
      </c>
      <c r="C186" s="70">
        <v>54</v>
      </c>
      <c r="D186" s="70">
        <v>4750</v>
      </c>
      <c r="E186" s="70">
        <v>6750</v>
      </c>
      <c r="F186" s="70">
        <v>4750</v>
      </c>
      <c r="G186" s="70">
        <v>11750</v>
      </c>
      <c r="H186" s="70">
        <v>12250</v>
      </c>
      <c r="I186" s="70">
        <v>11500</v>
      </c>
      <c r="J186" s="70">
        <v>11500</v>
      </c>
      <c r="K186" s="70">
        <v>2.4210526315789473</v>
      </c>
      <c r="L186" s="70">
        <v>1.8148148148148149</v>
      </c>
      <c r="M186" s="70">
        <v>2.4736842105263159</v>
      </c>
    </row>
    <row r="187" spans="1:13" x14ac:dyDescent="0.25">
      <c r="A187" s="70">
        <v>40</v>
      </c>
      <c r="B187" s="70">
        <v>46</v>
      </c>
      <c r="C187" s="70">
        <v>52</v>
      </c>
      <c r="D187" s="70">
        <v>3750</v>
      </c>
      <c r="E187" s="70">
        <v>4750</v>
      </c>
      <c r="F187" s="70">
        <v>6750</v>
      </c>
      <c r="G187" s="70">
        <v>12250</v>
      </c>
      <c r="H187" s="70">
        <v>11500</v>
      </c>
      <c r="I187" s="70">
        <v>11500</v>
      </c>
      <c r="J187" s="70">
        <v>11500</v>
      </c>
      <c r="K187" s="70">
        <v>3.0666666666666669</v>
      </c>
      <c r="L187" s="70">
        <v>2.4210526315789473</v>
      </c>
      <c r="M187" s="70">
        <v>1.8148148148148149</v>
      </c>
    </row>
    <row r="188" spans="1:13" x14ac:dyDescent="0.25">
      <c r="A188" s="70">
        <v>46</v>
      </c>
      <c r="B188" s="70">
        <v>40</v>
      </c>
      <c r="C188" s="70">
        <v>46</v>
      </c>
      <c r="D188" s="70">
        <v>4750</v>
      </c>
      <c r="E188" s="70">
        <v>3750</v>
      </c>
      <c r="F188" s="70">
        <v>4750</v>
      </c>
      <c r="G188" s="70">
        <v>11500</v>
      </c>
      <c r="H188" s="70">
        <v>11500</v>
      </c>
      <c r="I188" s="70">
        <v>11500</v>
      </c>
      <c r="J188" s="70">
        <v>11500</v>
      </c>
      <c r="K188" s="70">
        <v>2.4210526315789473</v>
      </c>
      <c r="L188" s="70">
        <v>3.0666666666666669</v>
      </c>
      <c r="M188" s="70">
        <v>2.4210526315789473</v>
      </c>
    </row>
    <row r="189" spans="1:13" x14ac:dyDescent="0.25">
      <c r="A189" s="70">
        <v>37</v>
      </c>
      <c r="B189" s="70">
        <v>46</v>
      </c>
      <c r="C189" s="70">
        <v>40</v>
      </c>
      <c r="D189" s="70">
        <v>6750</v>
      </c>
      <c r="E189" s="70">
        <v>4750</v>
      </c>
      <c r="F189" s="70">
        <v>3750</v>
      </c>
      <c r="G189" s="70">
        <v>11500</v>
      </c>
      <c r="H189" s="70">
        <v>11500</v>
      </c>
      <c r="I189" s="70">
        <v>11500</v>
      </c>
      <c r="J189" s="70">
        <v>9250</v>
      </c>
      <c r="K189" s="70">
        <v>1.7037037037037037</v>
      </c>
      <c r="L189" s="70">
        <v>2.4210526315789473</v>
      </c>
      <c r="M189" s="70">
        <v>3.0666666666666669</v>
      </c>
    </row>
    <row r="190" spans="1:13" x14ac:dyDescent="0.25">
      <c r="A190" s="70">
        <v>32</v>
      </c>
      <c r="B190" s="70">
        <v>37</v>
      </c>
      <c r="C190" s="70">
        <v>46</v>
      </c>
      <c r="D190" s="70">
        <v>4750</v>
      </c>
      <c r="E190" s="70">
        <v>6750</v>
      </c>
      <c r="F190" s="70">
        <v>4750</v>
      </c>
      <c r="G190" s="70">
        <v>11500</v>
      </c>
      <c r="H190" s="70">
        <v>11500</v>
      </c>
      <c r="I190" s="70">
        <v>9250</v>
      </c>
      <c r="J190" s="70">
        <v>9500</v>
      </c>
      <c r="K190" s="70">
        <v>1.9473684210526316</v>
      </c>
      <c r="L190" s="70">
        <v>1.7037037037037037</v>
      </c>
      <c r="M190" s="70">
        <v>2.4210526315789473</v>
      </c>
    </row>
    <row r="191" spans="1:13" x14ac:dyDescent="0.25">
      <c r="A191" s="70">
        <v>47</v>
      </c>
      <c r="B191" s="70">
        <v>32</v>
      </c>
      <c r="C191" s="70">
        <v>37</v>
      </c>
      <c r="D191" s="70">
        <v>3750</v>
      </c>
      <c r="E191" s="70">
        <v>4750</v>
      </c>
      <c r="F191" s="70">
        <v>6750</v>
      </c>
      <c r="G191" s="70">
        <v>11500</v>
      </c>
      <c r="H191" s="70">
        <v>9250</v>
      </c>
      <c r="I191" s="70">
        <v>9500</v>
      </c>
      <c r="J191" s="70">
        <v>10750</v>
      </c>
      <c r="K191" s="70">
        <v>2.5333333333333332</v>
      </c>
      <c r="L191" s="70">
        <v>1.9473684210526316</v>
      </c>
      <c r="M191" s="70">
        <v>1.7037037037037037</v>
      </c>
    </row>
    <row r="192" spans="1:13" x14ac:dyDescent="0.25">
      <c r="A192" s="70">
        <v>54</v>
      </c>
      <c r="B192" s="70">
        <v>47</v>
      </c>
      <c r="C192" s="70">
        <v>32</v>
      </c>
      <c r="D192" s="70">
        <v>4750</v>
      </c>
      <c r="E192" s="70">
        <v>3750</v>
      </c>
      <c r="F192" s="70">
        <v>4750</v>
      </c>
      <c r="G192" s="70">
        <v>9250</v>
      </c>
      <c r="H192" s="70">
        <v>9500</v>
      </c>
      <c r="I192" s="70">
        <v>10750</v>
      </c>
      <c r="J192" s="70">
        <v>10750</v>
      </c>
      <c r="K192" s="70">
        <v>2.263157894736842</v>
      </c>
      <c r="L192" s="70">
        <v>2.5333333333333332</v>
      </c>
      <c r="M192" s="70">
        <v>1.9473684210526316</v>
      </c>
    </row>
    <row r="193" spans="1:13" x14ac:dyDescent="0.25">
      <c r="A193" s="70">
        <v>48</v>
      </c>
      <c r="B193" s="70">
        <v>54</v>
      </c>
      <c r="C193" s="70">
        <v>47</v>
      </c>
      <c r="D193" s="70">
        <v>6750</v>
      </c>
      <c r="E193" s="70">
        <v>4750</v>
      </c>
      <c r="F193" s="70">
        <v>3750</v>
      </c>
      <c r="G193" s="70">
        <v>9500</v>
      </c>
      <c r="H193" s="70">
        <v>10750</v>
      </c>
      <c r="I193" s="70">
        <v>10750</v>
      </c>
      <c r="J193" s="70">
        <v>10000</v>
      </c>
      <c r="K193" s="70">
        <v>1.5925925925925926</v>
      </c>
      <c r="L193" s="70">
        <v>2.263157894736842</v>
      </c>
      <c r="M193" s="70">
        <v>2.5333333333333332</v>
      </c>
    </row>
    <row r="194" spans="1:13" x14ac:dyDescent="0.25">
      <c r="A194" s="70">
        <v>49</v>
      </c>
      <c r="B194" s="70">
        <v>48</v>
      </c>
      <c r="C194" s="70">
        <v>54</v>
      </c>
      <c r="D194" s="70">
        <v>3750</v>
      </c>
      <c r="E194" s="70">
        <v>6750</v>
      </c>
      <c r="F194" s="70">
        <v>4750</v>
      </c>
      <c r="G194" s="70">
        <v>10750</v>
      </c>
      <c r="H194" s="70">
        <v>10750</v>
      </c>
      <c r="I194" s="70">
        <v>10000</v>
      </c>
      <c r="J194" s="70">
        <v>11000</v>
      </c>
      <c r="K194" s="70">
        <v>2.6666666666666665</v>
      </c>
      <c r="L194" s="70">
        <v>1.5925925925925926</v>
      </c>
      <c r="M194" s="70">
        <v>2.263157894736842</v>
      </c>
    </row>
    <row r="195" spans="1:13" x14ac:dyDescent="0.25">
      <c r="A195" s="70">
        <v>51</v>
      </c>
      <c r="B195" s="70">
        <v>49</v>
      </c>
      <c r="C195" s="70">
        <v>48</v>
      </c>
      <c r="D195" s="70">
        <v>3750</v>
      </c>
      <c r="E195" s="70">
        <v>3750</v>
      </c>
      <c r="F195" s="70">
        <v>6750</v>
      </c>
      <c r="G195" s="70">
        <v>10750</v>
      </c>
      <c r="H195" s="70">
        <v>10000</v>
      </c>
      <c r="I195" s="70">
        <v>11000</v>
      </c>
      <c r="J195" s="70">
        <v>12500</v>
      </c>
      <c r="K195" s="70">
        <v>2.9333333333333331</v>
      </c>
      <c r="L195" s="70">
        <v>2.6666666666666665</v>
      </c>
      <c r="M195" s="70">
        <v>1.5925925925925926</v>
      </c>
    </row>
    <row r="196" spans="1:13" x14ac:dyDescent="0.25">
      <c r="A196" s="70">
        <v>55</v>
      </c>
      <c r="B196" s="70">
        <v>51</v>
      </c>
      <c r="C196" s="70">
        <v>49</v>
      </c>
      <c r="D196" s="70">
        <v>6750</v>
      </c>
      <c r="E196" s="70">
        <v>3750</v>
      </c>
      <c r="F196" s="70">
        <v>3750</v>
      </c>
      <c r="G196" s="70">
        <v>10000</v>
      </c>
      <c r="H196" s="70">
        <v>11000</v>
      </c>
      <c r="I196" s="70">
        <v>12500</v>
      </c>
      <c r="J196" s="70">
        <v>11500</v>
      </c>
      <c r="K196" s="70">
        <v>1.8518518518518519</v>
      </c>
      <c r="L196" s="70">
        <v>2.9333333333333331</v>
      </c>
      <c r="M196" s="70">
        <v>2.6666666666666665</v>
      </c>
    </row>
    <row r="197" spans="1:13" x14ac:dyDescent="0.25">
      <c r="A197" s="70">
        <v>59</v>
      </c>
      <c r="B197" s="70">
        <v>55</v>
      </c>
      <c r="C197" s="70">
        <v>51</v>
      </c>
      <c r="D197" s="70">
        <v>3750</v>
      </c>
      <c r="E197" s="70">
        <v>6750</v>
      </c>
      <c r="F197" s="70">
        <v>3750</v>
      </c>
      <c r="G197" s="70">
        <v>11000</v>
      </c>
      <c r="H197" s="70">
        <v>12500</v>
      </c>
      <c r="I197" s="70">
        <v>11500</v>
      </c>
      <c r="J197" s="70">
        <v>11000</v>
      </c>
      <c r="K197" s="70">
        <v>3.0666666666666669</v>
      </c>
      <c r="L197" s="70">
        <v>1.8518518518518519</v>
      </c>
      <c r="M197" s="70">
        <v>2.9333333333333331</v>
      </c>
    </row>
    <row r="198" spans="1:13" x14ac:dyDescent="0.25">
      <c r="A198" s="70">
        <v>54</v>
      </c>
      <c r="B198" s="70">
        <v>59</v>
      </c>
      <c r="C198" s="70">
        <v>55</v>
      </c>
      <c r="D198" s="70">
        <v>3750</v>
      </c>
      <c r="E198" s="70">
        <v>3750</v>
      </c>
      <c r="F198" s="70">
        <v>6750</v>
      </c>
      <c r="G198" s="70">
        <v>12500</v>
      </c>
      <c r="H198" s="70">
        <v>11500</v>
      </c>
      <c r="I198" s="70">
        <v>11000</v>
      </c>
      <c r="J198" s="70">
        <v>11250</v>
      </c>
      <c r="K198" s="70">
        <v>2.9333333333333331</v>
      </c>
      <c r="L198" s="70">
        <v>3.0666666666666669</v>
      </c>
      <c r="M198" s="70">
        <v>1.8518518518518519</v>
      </c>
    </row>
    <row r="199" spans="1:13" x14ac:dyDescent="0.25">
      <c r="A199" s="70">
        <v>53</v>
      </c>
      <c r="B199" s="70">
        <v>54</v>
      </c>
      <c r="C199" s="70">
        <v>59</v>
      </c>
      <c r="D199" s="70">
        <v>3750</v>
      </c>
      <c r="E199" s="70">
        <v>3750</v>
      </c>
      <c r="F199" s="70">
        <v>3750</v>
      </c>
      <c r="G199" s="70">
        <v>11500</v>
      </c>
      <c r="H199" s="70">
        <v>11000</v>
      </c>
      <c r="I199" s="70">
        <v>11250</v>
      </c>
      <c r="J199" s="70">
        <v>10250</v>
      </c>
      <c r="K199" s="70">
        <v>3</v>
      </c>
      <c r="L199" s="70">
        <v>2.9333333333333331</v>
      </c>
      <c r="M199" s="70">
        <v>3.0666666666666669</v>
      </c>
    </row>
    <row r="200" spans="1:13" x14ac:dyDescent="0.25">
      <c r="A200" s="70">
        <v>49</v>
      </c>
      <c r="B200" s="70">
        <v>53</v>
      </c>
      <c r="C200" s="70">
        <v>54</v>
      </c>
      <c r="D200" s="70">
        <v>3750</v>
      </c>
      <c r="E200" s="70">
        <v>3750</v>
      </c>
      <c r="F200" s="70">
        <v>3750</v>
      </c>
      <c r="G200" s="70">
        <v>11000</v>
      </c>
      <c r="H200" s="70">
        <v>11250</v>
      </c>
      <c r="I200" s="70">
        <v>10250</v>
      </c>
      <c r="J200" s="70">
        <v>7500</v>
      </c>
      <c r="K200" s="70">
        <v>2.7333333333333334</v>
      </c>
      <c r="L200" s="70">
        <v>3</v>
      </c>
      <c r="M200" s="70">
        <v>2.9333333333333331</v>
      </c>
    </row>
    <row r="201" spans="1:13" x14ac:dyDescent="0.25">
      <c r="A201" s="70">
        <v>35</v>
      </c>
      <c r="B201" s="70">
        <v>49</v>
      </c>
      <c r="C201" s="70">
        <v>53</v>
      </c>
      <c r="D201" s="70">
        <v>4750</v>
      </c>
      <c r="E201" s="70">
        <v>3750</v>
      </c>
      <c r="F201" s="70">
        <v>3750</v>
      </c>
      <c r="G201" s="70">
        <v>11250</v>
      </c>
      <c r="H201" s="70">
        <v>10250</v>
      </c>
      <c r="I201" s="70">
        <v>7500</v>
      </c>
      <c r="J201" s="70">
        <v>7750</v>
      </c>
      <c r="K201" s="70">
        <v>1.5789473684210527</v>
      </c>
      <c r="L201" s="70">
        <v>2.7333333333333334</v>
      </c>
      <c r="M201" s="70">
        <v>3</v>
      </c>
    </row>
    <row r="202" spans="1:13" x14ac:dyDescent="0.25">
      <c r="A202" s="70">
        <v>41</v>
      </c>
      <c r="B202" s="70">
        <v>35</v>
      </c>
      <c r="C202" s="70">
        <v>49</v>
      </c>
      <c r="D202" s="70">
        <v>1750</v>
      </c>
      <c r="E202" s="70">
        <v>4750</v>
      </c>
      <c r="F202" s="70">
        <v>3750</v>
      </c>
      <c r="G202" s="70">
        <v>10250</v>
      </c>
      <c r="H202" s="70">
        <v>7500</v>
      </c>
      <c r="I202" s="70">
        <v>7750</v>
      </c>
      <c r="J202" s="70">
        <v>8250</v>
      </c>
      <c r="K202" s="70">
        <v>4.4285714285714288</v>
      </c>
      <c r="L202" s="70">
        <v>1.5789473684210527</v>
      </c>
      <c r="M202" s="70">
        <v>2.7333333333333334</v>
      </c>
    </row>
    <row r="203" spans="1:13" x14ac:dyDescent="0.25">
      <c r="A203" s="70">
        <v>48</v>
      </c>
      <c r="B203" s="70">
        <v>41</v>
      </c>
      <c r="C203" s="70">
        <v>35</v>
      </c>
      <c r="D203" s="70">
        <v>1750</v>
      </c>
      <c r="E203" s="70">
        <v>1750</v>
      </c>
      <c r="F203" s="70">
        <v>4750</v>
      </c>
      <c r="G203" s="70">
        <v>7500</v>
      </c>
      <c r="H203" s="70">
        <v>7750</v>
      </c>
      <c r="I203" s="70">
        <v>8250</v>
      </c>
      <c r="J203" s="70">
        <v>7750</v>
      </c>
      <c r="K203" s="70">
        <v>4.7142857142857144</v>
      </c>
      <c r="L203" s="70">
        <v>4.4285714285714288</v>
      </c>
      <c r="M203" s="70">
        <v>1.5789473684210527</v>
      </c>
    </row>
    <row r="204" spans="1:13" x14ac:dyDescent="0.25">
      <c r="A204" s="70">
        <v>49</v>
      </c>
      <c r="B204" s="70">
        <v>48</v>
      </c>
      <c r="C204" s="70">
        <v>41</v>
      </c>
      <c r="D204" s="70">
        <v>1750</v>
      </c>
      <c r="E204" s="70">
        <v>1750</v>
      </c>
      <c r="F204" s="70">
        <v>1750</v>
      </c>
      <c r="G204" s="70">
        <v>7750</v>
      </c>
      <c r="H204" s="70">
        <v>8250</v>
      </c>
      <c r="I204" s="70">
        <v>7750</v>
      </c>
      <c r="J204" s="70">
        <v>9250</v>
      </c>
      <c r="K204" s="70">
        <v>4.4285714285714288</v>
      </c>
      <c r="L204" s="70">
        <v>4.7142857142857144</v>
      </c>
      <c r="M204" s="70">
        <v>4.4285714285714288</v>
      </c>
    </row>
    <row r="205" spans="1:13" x14ac:dyDescent="0.25">
      <c r="A205" s="70">
        <v>55</v>
      </c>
      <c r="B205" s="70">
        <v>49</v>
      </c>
      <c r="C205" s="70">
        <v>48</v>
      </c>
      <c r="D205" s="70">
        <v>1750</v>
      </c>
      <c r="E205" s="70">
        <v>1750</v>
      </c>
      <c r="F205" s="70">
        <v>1750</v>
      </c>
      <c r="G205" s="70">
        <v>8250</v>
      </c>
      <c r="H205" s="70">
        <v>7750</v>
      </c>
      <c r="I205" s="70">
        <v>9250</v>
      </c>
      <c r="J205" s="70">
        <v>10500</v>
      </c>
      <c r="K205" s="70">
        <v>5.2857142857142856</v>
      </c>
      <c r="L205" s="70">
        <v>4.4285714285714288</v>
      </c>
      <c r="M205" s="70">
        <v>4.7142857142857144</v>
      </c>
    </row>
    <row r="206" spans="1:13" x14ac:dyDescent="0.25">
      <c r="A206" s="70">
        <v>50</v>
      </c>
      <c r="B206" s="70">
        <v>55</v>
      </c>
      <c r="C206" s="70">
        <v>49</v>
      </c>
      <c r="D206" s="70">
        <v>1750</v>
      </c>
      <c r="E206" s="70">
        <v>1750</v>
      </c>
      <c r="F206" s="70">
        <v>1750</v>
      </c>
      <c r="G206" s="70">
        <v>7750</v>
      </c>
      <c r="H206" s="70">
        <v>9250</v>
      </c>
      <c r="I206" s="70">
        <v>10500</v>
      </c>
      <c r="J206" s="70">
        <v>9750</v>
      </c>
      <c r="K206" s="70">
        <v>6</v>
      </c>
      <c r="L206" s="70">
        <v>5.2857142857142856</v>
      </c>
      <c r="M206" s="70">
        <v>4.4285714285714288</v>
      </c>
    </row>
    <row r="207" spans="1:13" x14ac:dyDescent="0.25">
      <c r="A207" s="70">
        <v>43</v>
      </c>
      <c r="B207" s="70">
        <v>50</v>
      </c>
      <c r="C207" s="70">
        <v>55</v>
      </c>
      <c r="D207" s="70">
        <v>4750</v>
      </c>
      <c r="E207" s="70">
        <v>1750</v>
      </c>
      <c r="F207" s="70">
        <v>1750</v>
      </c>
      <c r="G207" s="70">
        <v>9250</v>
      </c>
      <c r="H207" s="70">
        <v>10500</v>
      </c>
      <c r="I207" s="70">
        <v>9750</v>
      </c>
      <c r="J207" s="70">
        <v>10500</v>
      </c>
      <c r="K207" s="70">
        <v>2.0526315789473686</v>
      </c>
      <c r="L207" s="70">
        <v>6</v>
      </c>
      <c r="M207" s="70">
        <v>5.2857142857142856</v>
      </c>
    </row>
    <row r="208" spans="1:13" x14ac:dyDescent="0.25">
      <c r="A208" s="70">
        <v>54</v>
      </c>
      <c r="B208" s="70">
        <v>43</v>
      </c>
      <c r="C208" s="70">
        <v>50</v>
      </c>
      <c r="D208" s="70">
        <v>1750</v>
      </c>
      <c r="E208" s="70">
        <v>4750</v>
      </c>
      <c r="F208" s="70">
        <v>1750</v>
      </c>
      <c r="G208" s="70">
        <v>10500</v>
      </c>
      <c r="H208" s="70">
        <v>9750</v>
      </c>
      <c r="I208" s="70">
        <v>10500</v>
      </c>
      <c r="J208" s="70">
        <v>12500</v>
      </c>
      <c r="K208" s="70">
        <v>6</v>
      </c>
      <c r="L208" s="70">
        <v>2.0526315789473686</v>
      </c>
      <c r="M208" s="70">
        <v>6</v>
      </c>
    </row>
    <row r="209" spans="1:13" x14ac:dyDescent="0.25">
      <c r="A209" s="70">
        <v>54</v>
      </c>
      <c r="B209" s="70">
        <v>54</v>
      </c>
      <c r="C209" s="70">
        <v>43</v>
      </c>
      <c r="D209" s="70">
        <v>2750</v>
      </c>
      <c r="E209" s="70">
        <v>1750</v>
      </c>
      <c r="F209" s="70">
        <v>4750</v>
      </c>
      <c r="G209" s="70">
        <v>9750</v>
      </c>
      <c r="H209" s="70">
        <v>10500</v>
      </c>
      <c r="I209" s="70">
        <v>12500</v>
      </c>
      <c r="J209" s="70">
        <v>12750</v>
      </c>
      <c r="K209" s="70">
        <v>4.5454545454545459</v>
      </c>
      <c r="L209" s="70">
        <v>6</v>
      </c>
      <c r="M209" s="70">
        <v>2.0526315789473686</v>
      </c>
    </row>
    <row r="210" spans="1:13" x14ac:dyDescent="0.25">
      <c r="A210" s="70">
        <v>55</v>
      </c>
      <c r="B210" s="70">
        <v>54</v>
      </c>
      <c r="C210" s="70">
        <v>54</v>
      </c>
      <c r="D210" s="70">
        <v>5750</v>
      </c>
      <c r="E210" s="70">
        <v>2750</v>
      </c>
      <c r="F210" s="70">
        <v>1750</v>
      </c>
      <c r="G210" s="70">
        <v>10500</v>
      </c>
      <c r="H210" s="70">
        <v>12500</v>
      </c>
      <c r="I210" s="70">
        <v>12750</v>
      </c>
      <c r="J210" s="70">
        <v>12500</v>
      </c>
      <c r="K210" s="70">
        <v>2.2173913043478262</v>
      </c>
      <c r="L210" s="70">
        <v>4.5454545454545459</v>
      </c>
      <c r="M210" s="70">
        <v>6</v>
      </c>
    </row>
    <row r="211" spans="1:13" x14ac:dyDescent="0.25">
      <c r="A211" s="70">
        <v>58</v>
      </c>
      <c r="B211" s="70">
        <v>55</v>
      </c>
      <c r="C211" s="70">
        <v>54</v>
      </c>
      <c r="D211" s="70">
        <v>2750</v>
      </c>
      <c r="E211" s="70">
        <v>5750</v>
      </c>
      <c r="F211" s="70">
        <v>2750</v>
      </c>
      <c r="G211" s="70">
        <v>12500</v>
      </c>
      <c r="H211" s="70">
        <v>12750</v>
      </c>
      <c r="I211" s="70">
        <v>12500</v>
      </c>
      <c r="J211" s="70">
        <v>12500</v>
      </c>
      <c r="K211" s="70">
        <v>4.5454545454545459</v>
      </c>
      <c r="L211" s="70">
        <v>2.2173913043478262</v>
      </c>
      <c r="M211" s="70">
        <v>4.5454545454545459</v>
      </c>
    </row>
    <row r="212" spans="1:13" x14ac:dyDescent="0.25">
      <c r="A212" s="70">
        <v>59</v>
      </c>
      <c r="B212" s="70">
        <v>58</v>
      </c>
      <c r="C212" s="70">
        <v>55</v>
      </c>
      <c r="D212" s="70">
        <v>3750</v>
      </c>
      <c r="E212" s="70">
        <v>2750</v>
      </c>
      <c r="F212" s="70">
        <v>5750</v>
      </c>
      <c r="G212" s="70">
        <v>12750</v>
      </c>
      <c r="H212" s="70">
        <v>12500</v>
      </c>
      <c r="I212" s="70">
        <v>12500</v>
      </c>
      <c r="J212" s="70">
        <v>11500</v>
      </c>
      <c r="K212" s="70">
        <v>3.3333333333333335</v>
      </c>
      <c r="L212" s="70">
        <v>4.5454545454545459</v>
      </c>
      <c r="M212" s="70">
        <v>2.2173913043478262</v>
      </c>
    </row>
    <row r="213" spans="1:13" x14ac:dyDescent="0.25">
      <c r="A213" s="70">
        <v>51</v>
      </c>
      <c r="B213" s="70">
        <v>59</v>
      </c>
      <c r="C213" s="70">
        <v>58</v>
      </c>
      <c r="D213" s="70">
        <v>5750</v>
      </c>
      <c r="E213" s="70">
        <v>3750</v>
      </c>
      <c r="F213" s="70">
        <v>2750</v>
      </c>
      <c r="G213" s="70">
        <v>12500</v>
      </c>
      <c r="H213" s="70">
        <v>12500</v>
      </c>
      <c r="I213" s="70">
        <v>11500</v>
      </c>
      <c r="J213" s="70">
        <v>12250</v>
      </c>
      <c r="K213" s="70">
        <v>2</v>
      </c>
      <c r="L213" s="70">
        <v>3.3333333333333335</v>
      </c>
      <c r="M213" s="70">
        <v>4.5454545454545459</v>
      </c>
    </row>
    <row r="214" spans="1:13" x14ac:dyDescent="0.25">
      <c r="A214" s="70">
        <v>49</v>
      </c>
      <c r="B214" s="70">
        <v>51</v>
      </c>
      <c r="C214" s="70">
        <v>59</v>
      </c>
      <c r="D214" s="70">
        <v>2750</v>
      </c>
      <c r="E214" s="70">
        <v>5750</v>
      </c>
      <c r="F214" s="70">
        <v>3750</v>
      </c>
      <c r="G214" s="70">
        <v>12500</v>
      </c>
      <c r="H214" s="70">
        <v>11500</v>
      </c>
      <c r="I214" s="70">
        <v>12250</v>
      </c>
      <c r="J214" s="70">
        <v>13250</v>
      </c>
      <c r="K214" s="70">
        <v>4.4545454545454541</v>
      </c>
      <c r="L214" s="70">
        <v>2</v>
      </c>
      <c r="M214" s="70">
        <v>3.3333333333333335</v>
      </c>
    </row>
    <row r="215" spans="1:13" x14ac:dyDescent="0.25">
      <c r="A215" s="70">
        <v>55</v>
      </c>
      <c r="B215" s="70">
        <v>49</v>
      </c>
      <c r="C215" s="70">
        <v>51</v>
      </c>
      <c r="D215" s="70">
        <v>1750</v>
      </c>
      <c r="E215" s="70">
        <v>2750</v>
      </c>
      <c r="F215" s="70">
        <v>5750</v>
      </c>
      <c r="G215" s="70">
        <v>11500</v>
      </c>
      <c r="H215" s="70">
        <v>12250</v>
      </c>
      <c r="I215" s="70">
        <v>13250</v>
      </c>
      <c r="J215" s="70">
        <v>11500</v>
      </c>
      <c r="K215" s="70">
        <v>7.5714285714285712</v>
      </c>
      <c r="L215" s="70">
        <v>4.4545454545454541</v>
      </c>
      <c r="M215" s="70">
        <v>2</v>
      </c>
    </row>
    <row r="216" spans="1:13" x14ac:dyDescent="0.25">
      <c r="A216" s="70">
        <v>45</v>
      </c>
      <c r="B216" s="70">
        <v>55</v>
      </c>
      <c r="C216" s="70">
        <v>49</v>
      </c>
      <c r="D216" s="70">
        <v>2750</v>
      </c>
      <c r="E216" s="70">
        <v>1750</v>
      </c>
      <c r="F216" s="70">
        <v>2750</v>
      </c>
      <c r="G216" s="70">
        <v>12250</v>
      </c>
      <c r="H216" s="70">
        <v>13250</v>
      </c>
      <c r="I216" s="70">
        <v>11500</v>
      </c>
      <c r="J216" s="70">
        <v>11500</v>
      </c>
      <c r="K216" s="70">
        <v>4.1818181818181817</v>
      </c>
      <c r="L216" s="70">
        <v>7.5714285714285712</v>
      </c>
      <c r="M216" s="70">
        <v>4.4545454545454541</v>
      </c>
    </row>
    <row r="217" spans="1:13" x14ac:dyDescent="0.25">
      <c r="A217" s="70">
        <v>47</v>
      </c>
      <c r="B217" s="70">
        <v>45</v>
      </c>
      <c r="C217" s="70">
        <v>55</v>
      </c>
      <c r="D217" s="70">
        <v>2750</v>
      </c>
      <c r="E217" s="70">
        <v>2750</v>
      </c>
      <c r="F217" s="70">
        <v>1750</v>
      </c>
      <c r="G217" s="70">
        <v>13250</v>
      </c>
      <c r="H217" s="70">
        <v>11500</v>
      </c>
      <c r="I217" s="70">
        <v>11500</v>
      </c>
      <c r="J217" s="70">
        <v>11250</v>
      </c>
      <c r="K217" s="70">
        <v>4.1818181818181817</v>
      </c>
      <c r="L217" s="70">
        <v>4.1818181818181817</v>
      </c>
      <c r="M217" s="70">
        <v>7.5714285714285712</v>
      </c>
    </row>
    <row r="218" spans="1:13" x14ac:dyDescent="0.25">
      <c r="A218" s="70">
        <v>43</v>
      </c>
      <c r="B218" s="70">
        <v>47</v>
      </c>
      <c r="C218" s="70">
        <v>45</v>
      </c>
      <c r="D218" s="70">
        <v>1750</v>
      </c>
      <c r="E218" s="70">
        <v>2750</v>
      </c>
      <c r="F218" s="70">
        <v>2750</v>
      </c>
      <c r="G218" s="70">
        <v>11500</v>
      </c>
      <c r="H218" s="70">
        <v>11500</v>
      </c>
      <c r="I218" s="70">
        <v>11250</v>
      </c>
      <c r="J218" s="70">
        <v>11250</v>
      </c>
      <c r="K218" s="70">
        <v>6.4285714285714288</v>
      </c>
      <c r="L218" s="70">
        <v>4.1818181818181817</v>
      </c>
      <c r="M218" s="70">
        <v>4.1818181818181817</v>
      </c>
    </row>
    <row r="219" spans="1:13" x14ac:dyDescent="0.25">
      <c r="A219" s="70">
        <v>53</v>
      </c>
      <c r="B219" s="70">
        <v>43</v>
      </c>
      <c r="C219" s="70">
        <v>47</v>
      </c>
      <c r="D219" s="70">
        <v>5750</v>
      </c>
      <c r="E219" s="70">
        <v>1750</v>
      </c>
      <c r="F219" s="70">
        <v>2750</v>
      </c>
      <c r="G219" s="70">
        <v>11500</v>
      </c>
      <c r="H219" s="70">
        <v>11250</v>
      </c>
      <c r="I219" s="70">
        <v>11250</v>
      </c>
      <c r="J219" s="70">
        <v>11750</v>
      </c>
      <c r="K219" s="70">
        <v>1.9565217391304348</v>
      </c>
      <c r="L219" s="70">
        <v>6.4285714285714288</v>
      </c>
      <c r="M219" s="70">
        <v>4.1818181818181817</v>
      </c>
    </row>
    <row r="220" spans="1:13" x14ac:dyDescent="0.25">
      <c r="A220" s="70">
        <v>58</v>
      </c>
      <c r="B220" s="70">
        <v>53</v>
      </c>
      <c r="C220" s="70">
        <v>43</v>
      </c>
      <c r="D220" s="70">
        <v>2750</v>
      </c>
      <c r="E220" s="70">
        <v>5750</v>
      </c>
      <c r="F220" s="70">
        <v>1750</v>
      </c>
      <c r="G220" s="70">
        <v>11250</v>
      </c>
      <c r="H220" s="70">
        <v>11250</v>
      </c>
      <c r="I220" s="70">
        <v>11750</v>
      </c>
      <c r="J220" s="70">
        <v>12000</v>
      </c>
      <c r="K220" s="70">
        <v>4.2727272727272725</v>
      </c>
      <c r="L220" s="70">
        <v>1.9565217391304348</v>
      </c>
      <c r="M220" s="70">
        <v>6.4285714285714288</v>
      </c>
    </row>
    <row r="221" spans="1:13" x14ac:dyDescent="0.25">
      <c r="A221" s="70">
        <v>57</v>
      </c>
      <c r="B221" s="70">
        <v>58</v>
      </c>
      <c r="C221" s="70">
        <v>53</v>
      </c>
      <c r="D221" s="70">
        <v>1750</v>
      </c>
      <c r="E221" s="70">
        <v>2750</v>
      </c>
      <c r="F221" s="70">
        <v>5750</v>
      </c>
      <c r="G221" s="70">
        <v>11250</v>
      </c>
      <c r="H221" s="70">
        <v>11750</v>
      </c>
      <c r="I221" s="70">
        <v>12000</v>
      </c>
      <c r="J221" s="70">
        <v>12500</v>
      </c>
      <c r="K221" s="70">
        <v>6.8571428571428568</v>
      </c>
      <c r="L221" s="70">
        <v>4.2727272727272725</v>
      </c>
      <c r="M221" s="70">
        <v>1.9565217391304348</v>
      </c>
    </row>
    <row r="222" spans="1:13" x14ac:dyDescent="0.25">
      <c r="A222" s="70">
        <v>62</v>
      </c>
      <c r="B222" s="70">
        <v>57</v>
      </c>
      <c r="C222" s="70">
        <v>58</v>
      </c>
      <c r="D222" s="70">
        <v>3750</v>
      </c>
      <c r="E222" s="70">
        <v>1750</v>
      </c>
      <c r="F222" s="70">
        <v>2750</v>
      </c>
      <c r="G222" s="70">
        <v>11750</v>
      </c>
      <c r="H222" s="70">
        <v>12000</v>
      </c>
      <c r="I222" s="70">
        <v>12500</v>
      </c>
      <c r="J222" s="70">
        <v>12000</v>
      </c>
      <c r="K222" s="70">
        <v>3.3333333333333335</v>
      </c>
      <c r="L222" s="70">
        <v>6.8571428571428568</v>
      </c>
      <c r="M222" s="70">
        <v>4.2727272727272725</v>
      </c>
    </row>
    <row r="223" spans="1:13" x14ac:dyDescent="0.25">
      <c r="A223" s="70">
        <v>59</v>
      </c>
      <c r="B223" s="70">
        <v>62</v>
      </c>
      <c r="C223" s="70">
        <v>57</v>
      </c>
      <c r="D223" s="70">
        <v>3750</v>
      </c>
      <c r="E223" s="70">
        <v>3750</v>
      </c>
      <c r="F223" s="70">
        <v>1750</v>
      </c>
      <c r="G223" s="70">
        <v>12000</v>
      </c>
      <c r="H223" s="70">
        <v>12500</v>
      </c>
      <c r="I223" s="70">
        <v>12000</v>
      </c>
      <c r="J223" s="70">
        <v>12250</v>
      </c>
      <c r="K223" s="70">
        <v>3.2</v>
      </c>
      <c r="L223" s="70">
        <v>3.3333333333333335</v>
      </c>
      <c r="M223" s="70">
        <v>6.8571428571428568</v>
      </c>
    </row>
    <row r="224" spans="1:13" x14ac:dyDescent="0.25">
      <c r="A224" s="70">
        <v>58</v>
      </c>
      <c r="B224" s="70">
        <v>59</v>
      </c>
      <c r="C224" s="70">
        <v>62</v>
      </c>
      <c r="D224" s="70">
        <v>1750</v>
      </c>
      <c r="E224" s="70">
        <v>3750</v>
      </c>
      <c r="F224" s="70">
        <v>3750</v>
      </c>
      <c r="G224" s="70">
        <v>12500</v>
      </c>
      <c r="H224" s="70">
        <v>12000</v>
      </c>
      <c r="I224" s="70">
        <v>12250</v>
      </c>
      <c r="J224" s="70">
        <v>12250</v>
      </c>
      <c r="K224" s="70">
        <v>7</v>
      </c>
      <c r="L224" s="70">
        <v>3.2</v>
      </c>
      <c r="M224" s="70">
        <v>3.3333333333333335</v>
      </c>
    </row>
    <row r="225" spans="1:13" x14ac:dyDescent="0.25">
      <c r="A225" s="70">
        <v>51</v>
      </c>
      <c r="B225" s="70">
        <v>58</v>
      </c>
      <c r="C225" s="70">
        <v>59</v>
      </c>
      <c r="D225" s="70">
        <v>1750</v>
      </c>
      <c r="E225" s="70">
        <v>1750</v>
      </c>
      <c r="F225" s="70">
        <v>3750</v>
      </c>
      <c r="G225" s="70">
        <v>12000</v>
      </c>
      <c r="H225" s="70">
        <v>12250</v>
      </c>
      <c r="I225" s="70">
        <v>12250</v>
      </c>
      <c r="J225" s="70">
        <v>11750</v>
      </c>
      <c r="K225" s="70">
        <v>7</v>
      </c>
      <c r="L225" s="70">
        <v>7</v>
      </c>
      <c r="M225" s="70">
        <v>3.2</v>
      </c>
    </row>
    <row r="226" spans="1:13" x14ac:dyDescent="0.25">
      <c r="A226" s="70">
        <v>54</v>
      </c>
      <c r="B226" s="70">
        <v>51</v>
      </c>
      <c r="C226" s="70">
        <v>58</v>
      </c>
      <c r="D226" s="70">
        <v>4750</v>
      </c>
      <c r="E226" s="70">
        <v>1750</v>
      </c>
      <c r="F226" s="70">
        <v>1750</v>
      </c>
      <c r="G226" s="70">
        <v>12250</v>
      </c>
      <c r="H226" s="70">
        <v>12250</v>
      </c>
      <c r="I226" s="70">
        <v>11750</v>
      </c>
      <c r="J226" s="70">
        <v>11250</v>
      </c>
      <c r="K226" s="70">
        <v>2.4736842105263159</v>
      </c>
      <c r="L226" s="70">
        <v>7</v>
      </c>
      <c r="M226" s="70">
        <v>7</v>
      </c>
    </row>
    <row r="227" spans="1:13" x14ac:dyDescent="0.25">
      <c r="A227" s="70">
        <v>46</v>
      </c>
      <c r="B227" s="70">
        <v>54</v>
      </c>
      <c r="C227" s="70">
        <v>51</v>
      </c>
      <c r="D227" s="70">
        <v>3750</v>
      </c>
      <c r="E227" s="70">
        <v>4750</v>
      </c>
      <c r="F227" s="70">
        <v>1750</v>
      </c>
      <c r="G227" s="70">
        <v>12250</v>
      </c>
      <c r="H227" s="70">
        <v>11750</v>
      </c>
      <c r="I227" s="70">
        <v>11250</v>
      </c>
      <c r="J227" s="70">
        <v>11250</v>
      </c>
      <c r="K227" s="70">
        <v>3</v>
      </c>
      <c r="L227" s="70">
        <v>2.4736842105263159</v>
      </c>
      <c r="M227" s="70">
        <v>7</v>
      </c>
    </row>
    <row r="228" spans="1:13" x14ac:dyDescent="0.25">
      <c r="A228" s="70">
        <v>38</v>
      </c>
      <c r="B228" s="70">
        <v>46</v>
      </c>
      <c r="C228" s="70">
        <v>54</v>
      </c>
      <c r="D228" s="70">
        <v>4750</v>
      </c>
      <c r="E228" s="70">
        <v>3750</v>
      </c>
      <c r="F228" s="70">
        <v>4750</v>
      </c>
      <c r="G228" s="70">
        <v>11750</v>
      </c>
      <c r="H228" s="70">
        <v>11250</v>
      </c>
      <c r="I228" s="70">
        <v>11250</v>
      </c>
      <c r="J228" s="70">
        <v>11250</v>
      </c>
      <c r="K228" s="70">
        <v>2.3684210526315788</v>
      </c>
      <c r="L228" s="70">
        <v>3</v>
      </c>
      <c r="M228" s="70">
        <v>2.4736842105263159</v>
      </c>
    </row>
    <row r="229" spans="1:13" x14ac:dyDescent="0.25">
      <c r="A229" s="70">
        <v>34</v>
      </c>
      <c r="B229" s="70">
        <v>38</v>
      </c>
      <c r="C229" s="70">
        <v>46</v>
      </c>
      <c r="D229" s="70">
        <v>5750</v>
      </c>
      <c r="E229" s="70">
        <v>4750</v>
      </c>
      <c r="F229" s="70">
        <v>3750</v>
      </c>
      <c r="G229" s="70">
        <v>11250</v>
      </c>
      <c r="H229" s="70">
        <v>11250</v>
      </c>
      <c r="I229" s="70">
        <v>11250</v>
      </c>
      <c r="J229" s="70">
        <v>11250</v>
      </c>
      <c r="K229" s="70">
        <v>1.9565217391304348</v>
      </c>
      <c r="L229" s="70">
        <v>2.3684210526315788</v>
      </c>
      <c r="M229" s="70">
        <v>3</v>
      </c>
    </row>
    <row r="230" spans="1:13" x14ac:dyDescent="0.25">
      <c r="A230" s="70">
        <v>41</v>
      </c>
      <c r="B230" s="70">
        <v>34</v>
      </c>
      <c r="C230" s="70">
        <v>38</v>
      </c>
      <c r="D230" s="70">
        <v>2750</v>
      </c>
      <c r="E230" s="70">
        <v>5750</v>
      </c>
      <c r="F230" s="70">
        <v>4750</v>
      </c>
      <c r="G230" s="70">
        <v>11250</v>
      </c>
      <c r="H230" s="70">
        <v>11250</v>
      </c>
      <c r="I230" s="70">
        <v>11250</v>
      </c>
      <c r="J230" s="70">
        <v>11500</v>
      </c>
      <c r="K230" s="70">
        <v>4.0909090909090908</v>
      </c>
      <c r="L230" s="70">
        <v>1.9565217391304348</v>
      </c>
      <c r="M230" s="70">
        <v>2.3684210526315788</v>
      </c>
    </row>
    <row r="231" spans="1:13" x14ac:dyDescent="0.25">
      <c r="A231" s="70">
        <v>40</v>
      </c>
      <c r="B231" s="70">
        <v>41</v>
      </c>
      <c r="C231" s="70">
        <v>34</v>
      </c>
      <c r="D231" s="70">
        <v>2750</v>
      </c>
      <c r="E231" s="70">
        <v>2750</v>
      </c>
      <c r="F231" s="70">
        <v>5750</v>
      </c>
      <c r="G231" s="70">
        <v>11250</v>
      </c>
      <c r="H231" s="70">
        <v>11250</v>
      </c>
      <c r="I231" s="70">
        <v>11500</v>
      </c>
      <c r="J231" s="70">
        <v>11000</v>
      </c>
      <c r="K231" s="70">
        <v>4.1818181818181817</v>
      </c>
      <c r="L231" s="70">
        <v>4.0909090909090908</v>
      </c>
      <c r="M231" s="70">
        <v>1.9565217391304348</v>
      </c>
    </row>
    <row r="232" spans="1:13" x14ac:dyDescent="0.25">
      <c r="A232" s="70">
        <v>48</v>
      </c>
      <c r="B232" s="70">
        <v>40</v>
      </c>
      <c r="C232" s="70">
        <v>41</v>
      </c>
      <c r="D232" s="70">
        <v>3750</v>
      </c>
      <c r="E232" s="70">
        <v>2750</v>
      </c>
      <c r="F232" s="70">
        <v>2750</v>
      </c>
      <c r="G232" s="70">
        <v>11250</v>
      </c>
      <c r="H232" s="70">
        <v>11500</v>
      </c>
      <c r="I232" s="70">
        <v>11000</v>
      </c>
      <c r="J232" s="70">
        <v>11000</v>
      </c>
      <c r="K232" s="70">
        <v>2.9333333333333331</v>
      </c>
      <c r="L232" s="70">
        <v>4.1818181818181817</v>
      </c>
      <c r="M232" s="70">
        <v>4.0909090909090908</v>
      </c>
    </row>
    <row r="233" spans="1:13" x14ac:dyDescent="0.25">
      <c r="A233" s="70">
        <v>40</v>
      </c>
      <c r="B233" s="70">
        <v>48</v>
      </c>
      <c r="C233" s="70">
        <v>40</v>
      </c>
      <c r="D233" s="70">
        <v>1750</v>
      </c>
      <c r="E233" s="70">
        <v>3750</v>
      </c>
      <c r="F233" s="70">
        <v>2750</v>
      </c>
      <c r="G233" s="70">
        <v>11500</v>
      </c>
      <c r="H233" s="70">
        <v>11000</v>
      </c>
      <c r="I233" s="70">
        <v>11000</v>
      </c>
      <c r="J233" s="70">
        <v>11500</v>
      </c>
      <c r="K233" s="70">
        <v>6.2857142857142856</v>
      </c>
      <c r="L233" s="70">
        <v>2.9333333333333331</v>
      </c>
      <c r="M233" s="70">
        <v>4.1818181818181817</v>
      </c>
    </row>
    <row r="234" spans="1:13" x14ac:dyDescent="0.25">
      <c r="A234" s="70">
        <v>48</v>
      </c>
      <c r="B234" s="70">
        <v>40</v>
      </c>
      <c r="C234" s="70">
        <v>48</v>
      </c>
      <c r="D234" s="70">
        <v>4750</v>
      </c>
      <c r="E234" s="70">
        <v>1750</v>
      </c>
      <c r="F234" s="70">
        <v>3750</v>
      </c>
      <c r="G234" s="70">
        <v>11000</v>
      </c>
      <c r="H234" s="70">
        <v>11000</v>
      </c>
      <c r="I234" s="70">
        <v>11500</v>
      </c>
      <c r="J234" s="70">
        <v>11000</v>
      </c>
      <c r="K234" s="70">
        <v>2.4210526315789473</v>
      </c>
      <c r="L234" s="70">
        <v>6.2857142857142856</v>
      </c>
      <c r="M234" s="70">
        <v>2.9333333333333331</v>
      </c>
    </row>
    <row r="235" spans="1:13" x14ac:dyDescent="0.25">
      <c r="A235" s="70">
        <v>49</v>
      </c>
      <c r="B235" s="70">
        <v>48</v>
      </c>
      <c r="C235" s="70">
        <v>40</v>
      </c>
      <c r="D235" s="70">
        <v>2750</v>
      </c>
      <c r="E235" s="70">
        <v>4750</v>
      </c>
      <c r="F235" s="70">
        <v>1750</v>
      </c>
      <c r="G235" s="70">
        <v>11000</v>
      </c>
      <c r="H235" s="70">
        <v>11500</v>
      </c>
      <c r="I235" s="70">
        <v>11000</v>
      </c>
      <c r="J235" s="70">
        <v>12000</v>
      </c>
      <c r="K235" s="70">
        <v>4</v>
      </c>
      <c r="L235" s="70">
        <v>2.4210526315789473</v>
      </c>
      <c r="M235" s="70">
        <v>6.2857142857142856</v>
      </c>
    </row>
    <row r="236" spans="1:13" x14ac:dyDescent="0.25">
      <c r="A236" s="70">
        <v>51</v>
      </c>
      <c r="B236" s="70">
        <v>49</v>
      </c>
      <c r="C236" s="70">
        <v>48</v>
      </c>
      <c r="D236" s="70">
        <v>2750</v>
      </c>
      <c r="E236" s="70">
        <v>2750</v>
      </c>
      <c r="F236" s="70">
        <v>4750</v>
      </c>
      <c r="G236" s="70">
        <v>11500</v>
      </c>
      <c r="H236" s="70">
        <v>11000</v>
      </c>
      <c r="I236" s="70">
        <v>12000</v>
      </c>
      <c r="J236" s="70">
        <v>12250</v>
      </c>
      <c r="K236" s="70">
        <v>4.3636363636363633</v>
      </c>
      <c r="L236" s="70">
        <v>4</v>
      </c>
      <c r="M236" s="70">
        <v>2.4210526315789473</v>
      </c>
    </row>
    <row r="237" spans="1:13" x14ac:dyDescent="0.25">
      <c r="A237" s="70">
        <v>50</v>
      </c>
      <c r="B237" s="70">
        <v>51</v>
      </c>
      <c r="C237" s="70">
        <v>49</v>
      </c>
      <c r="D237" s="70">
        <v>2750</v>
      </c>
      <c r="E237" s="70">
        <v>2750</v>
      </c>
      <c r="F237" s="70">
        <v>2750</v>
      </c>
      <c r="G237" s="70">
        <v>11000</v>
      </c>
      <c r="H237" s="70">
        <v>12000</v>
      </c>
      <c r="I237" s="70">
        <v>12250</v>
      </c>
      <c r="J237" s="70">
        <v>12750</v>
      </c>
      <c r="K237" s="70">
        <v>4.4545454545454541</v>
      </c>
      <c r="L237" s="70">
        <v>4.3636363636363633</v>
      </c>
      <c r="M237" s="70">
        <v>4</v>
      </c>
    </row>
    <row r="238" spans="1:13" x14ac:dyDescent="0.25">
      <c r="A238" s="70">
        <v>44</v>
      </c>
      <c r="B238" s="70">
        <v>50</v>
      </c>
      <c r="C238" s="70">
        <v>51</v>
      </c>
      <c r="D238" s="70">
        <v>3750</v>
      </c>
      <c r="E238" s="70">
        <v>2750</v>
      </c>
      <c r="F238" s="70">
        <v>2750</v>
      </c>
      <c r="G238" s="70">
        <v>12000</v>
      </c>
      <c r="H238" s="70">
        <v>12250</v>
      </c>
      <c r="I238" s="70">
        <v>12750</v>
      </c>
      <c r="J238" s="70">
        <v>13000</v>
      </c>
      <c r="K238" s="70">
        <v>3.4</v>
      </c>
      <c r="L238" s="70">
        <v>4.4545454545454541</v>
      </c>
      <c r="M238" s="70">
        <v>4.3636363636363633</v>
      </c>
    </row>
    <row r="239" spans="1:13" x14ac:dyDescent="0.25">
      <c r="A239" s="70">
        <v>41</v>
      </c>
      <c r="B239" s="70">
        <v>44</v>
      </c>
      <c r="C239" s="70">
        <v>50</v>
      </c>
      <c r="D239" s="70">
        <v>2750</v>
      </c>
      <c r="E239" s="70">
        <v>3750</v>
      </c>
      <c r="F239" s="70">
        <v>2750</v>
      </c>
      <c r="G239" s="70">
        <v>12250</v>
      </c>
      <c r="H239" s="70">
        <v>12750</v>
      </c>
      <c r="I239" s="70">
        <v>13000</v>
      </c>
      <c r="J239" s="70">
        <v>9000</v>
      </c>
      <c r="K239" s="70">
        <v>4.7272727272727275</v>
      </c>
      <c r="L239" s="70">
        <v>3.4</v>
      </c>
      <c r="M239" s="70">
        <v>4.4545454545454541</v>
      </c>
    </row>
    <row r="240" spans="1:13" x14ac:dyDescent="0.25">
      <c r="A240" s="70">
        <v>32</v>
      </c>
      <c r="B240" s="70">
        <v>41</v>
      </c>
      <c r="C240" s="70">
        <v>44</v>
      </c>
      <c r="D240" s="70">
        <v>4750</v>
      </c>
      <c r="E240" s="70">
        <v>2750</v>
      </c>
      <c r="F240" s="70">
        <v>3750</v>
      </c>
      <c r="G240" s="70">
        <v>12750</v>
      </c>
      <c r="H240" s="70">
        <v>13000</v>
      </c>
      <c r="I240" s="70">
        <v>9000</v>
      </c>
      <c r="J240" s="70">
        <v>8250</v>
      </c>
      <c r="K240" s="70">
        <v>1.8947368421052631</v>
      </c>
      <c r="L240" s="70">
        <v>4.7272727272727275</v>
      </c>
      <c r="M240" s="70">
        <v>3.4</v>
      </c>
    </row>
    <row r="241" spans="1:13" x14ac:dyDescent="0.25">
      <c r="A241" s="70">
        <v>38</v>
      </c>
      <c r="B241" s="70">
        <v>32</v>
      </c>
      <c r="C241" s="70">
        <v>41</v>
      </c>
      <c r="D241" s="70">
        <v>4750</v>
      </c>
      <c r="E241" s="70">
        <v>4750</v>
      </c>
      <c r="F241" s="70">
        <v>2750</v>
      </c>
      <c r="G241" s="70">
        <v>13000</v>
      </c>
      <c r="H241" s="70">
        <v>9000</v>
      </c>
      <c r="I241" s="70">
        <v>8250</v>
      </c>
      <c r="J241" s="70">
        <v>8500</v>
      </c>
      <c r="K241" s="70">
        <v>1.736842105263158</v>
      </c>
      <c r="L241" s="70">
        <v>1.8947368421052631</v>
      </c>
      <c r="M241" s="70">
        <v>4.7272727272727275</v>
      </c>
    </row>
    <row r="242" spans="1:13" x14ac:dyDescent="0.25">
      <c r="A242" s="70">
        <v>38</v>
      </c>
      <c r="B242" s="70">
        <v>38</v>
      </c>
      <c r="C242" s="70">
        <v>32</v>
      </c>
      <c r="D242" s="70">
        <v>4750</v>
      </c>
      <c r="E242" s="70">
        <v>4750</v>
      </c>
      <c r="F242" s="70">
        <v>4750</v>
      </c>
      <c r="G242" s="70">
        <v>9000</v>
      </c>
      <c r="H242" s="70">
        <v>8250</v>
      </c>
      <c r="I242" s="70">
        <v>8500</v>
      </c>
      <c r="J242" s="70">
        <v>9000</v>
      </c>
      <c r="K242" s="70">
        <v>1.7894736842105263</v>
      </c>
      <c r="L242" s="70">
        <v>1.736842105263158</v>
      </c>
      <c r="M242" s="70">
        <v>1.8947368421052631</v>
      </c>
    </row>
    <row r="243" spans="1:13" x14ac:dyDescent="0.25">
      <c r="A243" s="70">
        <v>44</v>
      </c>
      <c r="B243" s="70">
        <v>38</v>
      </c>
      <c r="C243" s="70">
        <v>38</v>
      </c>
      <c r="D243" s="70">
        <v>3750</v>
      </c>
      <c r="E243" s="70">
        <v>4750</v>
      </c>
      <c r="F243" s="70">
        <v>4750</v>
      </c>
      <c r="G243" s="70">
        <v>8250</v>
      </c>
      <c r="H243" s="70">
        <v>8500</v>
      </c>
      <c r="I243" s="70">
        <v>9000</v>
      </c>
      <c r="J243" s="70">
        <v>9250</v>
      </c>
      <c r="K243" s="70">
        <v>2.4</v>
      </c>
      <c r="L243" s="70">
        <v>1.7894736842105263</v>
      </c>
      <c r="M243" s="70">
        <v>1.736842105263158</v>
      </c>
    </row>
    <row r="244" spans="1:13" x14ac:dyDescent="0.25">
      <c r="A244" s="70">
        <v>44</v>
      </c>
      <c r="B244" s="70">
        <v>44</v>
      </c>
      <c r="C244" s="70">
        <v>38</v>
      </c>
      <c r="D244" s="70">
        <v>5750</v>
      </c>
      <c r="E244" s="70">
        <v>3750</v>
      </c>
      <c r="F244" s="70">
        <v>4750</v>
      </c>
      <c r="G244" s="70">
        <v>8500</v>
      </c>
      <c r="H244" s="70">
        <v>9000</v>
      </c>
      <c r="I244" s="70">
        <v>9250</v>
      </c>
      <c r="J244" s="70">
        <v>9750</v>
      </c>
      <c r="K244" s="70">
        <v>1.6086956521739131</v>
      </c>
      <c r="L244" s="70">
        <v>2.4</v>
      </c>
      <c r="M244" s="70">
        <v>1.7894736842105263</v>
      </c>
    </row>
    <row r="245" spans="1:13" x14ac:dyDescent="0.25">
      <c r="A245" s="70">
        <v>43</v>
      </c>
      <c r="B245" s="70">
        <v>44</v>
      </c>
      <c r="C245" s="70">
        <v>44</v>
      </c>
      <c r="D245" s="70">
        <v>4750</v>
      </c>
      <c r="E245" s="70">
        <v>5750</v>
      </c>
      <c r="F245" s="70">
        <v>3750</v>
      </c>
      <c r="G245" s="70">
        <v>9000</v>
      </c>
      <c r="H245" s="70">
        <v>9250</v>
      </c>
      <c r="I245" s="70">
        <v>9750</v>
      </c>
      <c r="J245" s="70">
        <v>10000</v>
      </c>
      <c r="K245" s="70">
        <v>2.0526315789473686</v>
      </c>
      <c r="L245" s="70">
        <v>1.6086956521739131</v>
      </c>
      <c r="M245" s="70">
        <v>2.4</v>
      </c>
    </row>
    <row r="246" spans="1:13" x14ac:dyDescent="0.25">
      <c r="A246" s="70">
        <v>46</v>
      </c>
      <c r="B246" s="70">
        <v>43</v>
      </c>
      <c r="C246" s="70">
        <v>44</v>
      </c>
      <c r="D246" s="70">
        <v>4750</v>
      </c>
      <c r="E246" s="70">
        <v>4750</v>
      </c>
      <c r="F246" s="70">
        <v>5750</v>
      </c>
      <c r="G246" s="70">
        <v>9250</v>
      </c>
      <c r="H246" s="70">
        <v>9750</v>
      </c>
      <c r="I246" s="70">
        <v>10000</v>
      </c>
      <c r="J246" s="70">
        <v>9000</v>
      </c>
      <c r="K246" s="70">
        <v>2.1052631578947367</v>
      </c>
      <c r="L246" s="70">
        <v>2.0526315789473686</v>
      </c>
      <c r="M246" s="70">
        <v>1.6086956521739131</v>
      </c>
    </row>
    <row r="247" spans="1:13" x14ac:dyDescent="0.25">
      <c r="A247" s="70">
        <v>44</v>
      </c>
      <c r="B247" s="70">
        <v>46</v>
      </c>
      <c r="C247" s="70">
        <v>43</v>
      </c>
      <c r="D247" s="70">
        <v>6750</v>
      </c>
      <c r="E247" s="70">
        <v>4750</v>
      </c>
      <c r="F247" s="70">
        <v>4750</v>
      </c>
      <c r="G247" s="70">
        <v>9750</v>
      </c>
      <c r="H247" s="70">
        <v>10000</v>
      </c>
      <c r="I247" s="70">
        <v>9000</v>
      </c>
      <c r="J247" s="70">
        <v>9250</v>
      </c>
      <c r="K247" s="70">
        <v>1.3333333333333333</v>
      </c>
      <c r="L247" s="70">
        <v>2.1052631578947367</v>
      </c>
      <c r="M247" s="70">
        <v>2.0526315789473686</v>
      </c>
    </row>
    <row r="248" spans="1:13" x14ac:dyDescent="0.25">
      <c r="A248" s="70">
        <v>38</v>
      </c>
      <c r="B248" s="70">
        <v>44</v>
      </c>
      <c r="C248" s="70">
        <v>46</v>
      </c>
      <c r="D248" s="70">
        <v>4750</v>
      </c>
      <c r="E248" s="70">
        <v>6750</v>
      </c>
      <c r="F248" s="70">
        <v>4750</v>
      </c>
      <c r="G248" s="70">
        <v>10000</v>
      </c>
      <c r="H248" s="70">
        <v>9000</v>
      </c>
      <c r="I248" s="70">
        <v>9250</v>
      </c>
      <c r="J248" s="70">
        <v>13250</v>
      </c>
      <c r="K248" s="70">
        <v>1.9473684210526316</v>
      </c>
      <c r="L248" s="70">
        <v>1.3333333333333333</v>
      </c>
      <c r="M248" s="70">
        <v>2.1052631578947367</v>
      </c>
    </row>
    <row r="249" spans="1:13" x14ac:dyDescent="0.25">
      <c r="A249" s="70">
        <v>40</v>
      </c>
      <c r="B249" s="70">
        <v>38</v>
      </c>
      <c r="C249" s="70">
        <v>44</v>
      </c>
      <c r="D249" s="70">
        <v>4750</v>
      </c>
      <c r="E249" s="70">
        <v>4750</v>
      </c>
      <c r="F249" s="70">
        <v>6750</v>
      </c>
      <c r="G249" s="70">
        <v>9000</v>
      </c>
      <c r="H249" s="70">
        <v>9250</v>
      </c>
      <c r="I249" s="70">
        <v>13250</v>
      </c>
      <c r="J249" s="70">
        <v>12750</v>
      </c>
      <c r="K249" s="70">
        <v>2.7894736842105261</v>
      </c>
      <c r="L249" s="70">
        <v>1.9473684210526316</v>
      </c>
      <c r="M249" s="70">
        <v>1.3333333333333333</v>
      </c>
    </row>
    <row r="250" spans="1:13" x14ac:dyDescent="0.25">
      <c r="A250" s="70">
        <v>41</v>
      </c>
      <c r="B250" s="70">
        <v>40</v>
      </c>
      <c r="C250" s="70">
        <v>38</v>
      </c>
      <c r="D250" s="70">
        <v>7750</v>
      </c>
      <c r="E250" s="70">
        <v>4750</v>
      </c>
      <c r="F250" s="70">
        <v>4750</v>
      </c>
      <c r="G250" s="70">
        <v>9250</v>
      </c>
      <c r="H250" s="70">
        <v>13250</v>
      </c>
      <c r="I250" s="70">
        <v>12750</v>
      </c>
      <c r="J250" s="70">
        <v>12250</v>
      </c>
      <c r="K250" s="70">
        <v>1.6451612903225807</v>
      </c>
      <c r="L250" s="70">
        <v>2.7894736842105261</v>
      </c>
      <c r="M250" s="70">
        <v>1.9473684210526316</v>
      </c>
    </row>
    <row r="251" spans="1:13" x14ac:dyDescent="0.25">
      <c r="A251" s="70">
        <v>46</v>
      </c>
      <c r="B251" s="70">
        <v>41</v>
      </c>
      <c r="C251" s="70">
        <v>40</v>
      </c>
      <c r="D251" s="70">
        <v>5750</v>
      </c>
      <c r="E251" s="70">
        <v>7750</v>
      </c>
      <c r="F251" s="70">
        <v>4750</v>
      </c>
      <c r="G251" s="70">
        <v>13250</v>
      </c>
      <c r="H251" s="70">
        <v>12750</v>
      </c>
      <c r="I251" s="70">
        <v>12250</v>
      </c>
      <c r="J251" s="70">
        <v>13000</v>
      </c>
      <c r="K251" s="70">
        <v>2.1304347826086958</v>
      </c>
      <c r="L251" s="70">
        <v>1.6451612903225807</v>
      </c>
      <c r="M251" s="70">
        <v>2.7894736842105261</v>
      </c>
    </row>
    <row r="252" spans="1:13" x14ac:dyDescent="0.25">
      <c r="A252" s="70">
        <v>50</v>
      </c>
      <c r="B252" s="70">
        <v>46</v>
      </c>
      <c r="C252" s="70">
        <v>41</v>
      </c>
      <c r="D252" s="70">
        <v>3750</v>
      </c>
      <c r="E252" s="70">
        <v>5750</v>
      </c>
      <c r="F252" s="70">
        <v>7750</v>
      </c>
      <c r="G252" s="70">
        <v>12750</v>
      </c>
      <c r="H252" s="70">
        <v>12250</v>
      </c>
      <c r="I252" s="70">
        <v>13000</v>
      </c>
      <c r="J252" s="70">
        <v>12250</v>
      </c>
      <c r="K252" s="70">
        <v>3.4666666666666668</v>
      </c>
      <c r="L252" s="70">
        <v>2.1304347826086958</v>
      </c>
      <c r="M252" s="70">
        <v>1.6451612903225807</v>
      </c>
    </row>
    <row r="253" spans="1:13" x14ac:dyDescent="0.25">
      <c r="A253" s="70">
        <v>48</v>
      </c>
      <c r="B253" s="70">
        <v>50</v>
      </c>
      <c r="C253" s="70">
        <v>46</v>
      </c>
      <c r="D253" s="70">
        <v>2750</v>
      </c>
      <c r="E253" s="70">
        <v>3750</v>
      </c>
      <c r="F253" s="70">
        <v>5750</v>
      </c>
      <c r="G253" s="70">
        <v>12250</v>
      </c>
      <c r="H253" s="70">
        <v>13000</v>
      </c>
      <c r="I253" s="70">
        <v>12250</v>
      </c>
      <c r="J253" s="70">
        <v>12500</v>
      </c>
      <c r="K253" s="70">
        <v>4.4545454545454541</v>
      </c>
      <c r="L253" s="70">
        <v>3.4666666666666668</v>
      </c>
      <c r="M253" s="70">
        <v>2.1304347826086958</v>
      </c>
    </row>
    <row r="254" spans="1:13" x14ac:dyDescent="0.25">
      <c r="A254" s="70">
        <v>51</v>
      </c>
      <c r="B254" s="70">
        <v>48</v>
      </c>
      <c r="C254" s="70">
        <v>50</v>
      </c>
      <c r="D254" s="70">
        <v>4750</v>
      </c>
      <c r="E254" s="70">
        <v>2750</v>
      </c>
      <c r="F254" s="70">
        <v>3750</v>
      </c>
      <c r="G254" s="70">
        <v>13000</v>
      </c>
      <c r="H254" s="70">
        <v>12250</v>
      </c>
      <c r="I254" s="70">
        <v>12500</v>
      </c>
      <c r="J254" s="70">
        <v>12500</v>
      </c>
      <c r="K254" s="70">
        <v>2.6315789473684212</v>
      </c>
      <c r="L254" s="70">
        <v>4.4545454545454541</v>
      </c>
      <c r="M254" s="70">
        <v>3.4666666666666668</v>
      </c>
    </row>
    <row r="255" spans="1:13" x14ac:dyDescent="0.25">
      <c r="A255" s="70">
        <v>50</v>
      </c>
      <c r="B255" s="70">
        <v>51</v>
      </c>
      <c r="C255" s="70">
        <v>48</v>
      </c>
      <c r="D255" s="70">
        <v>3750</v>
      </c>
      <c r="E255" s="70">
        <v>4750</v>
      </c>
      <c r="F255" s="70">
        <v>2750</v>
      </c>
      <c r="G255" s="70">
        <v>12250</v>
      </c>
      <c r="H255" s="70">
        <v>12500</v>
      </c>
      <c r="I255" s="70">
        <v>12500</v>
      </c>
      <c r="J255" s="70">
        <v>12750</v>
      </c>
      <c r="K255" s="70">
        <v>3.3333333333333335</v>
      </c>
      <c r="L255" s="70">
        <v>2.6315789473684212</v>
      </c>
      <c r="M255" s="70">
        <v>4.4545454545454541</v>
      </c>
    </row>
    <row r="256" spans="1:13" x14ac:dyDescent="0.25">
      <c r="A256" s="70">
        <v>48</v>
      </c>
      <c r="B256" s="70">
        <v>50</v>
      </c>
      <c r="C256" s="70">
        <v>51</v>
      </c>
      <c r="D256" s="70">
        <v>2750</v>
      </c>
      <c r="E256" s="70">
        <v>3750</v>
      </c>
      <c r="F256" s="70">
        <v>4750</v>
      </c>
      <c r="G256" s="70">
        <v>12500</v>
      </c>
      <c r="H256" s="70">
        <v>12500</v>
      </c>
      <c r="I256" s="70">
        <v>12750</v>
      </c>
      <c r="J256" s="70">
        <v>12000</v>
      </c>
      <c r="K256" s="70">
        <v>4.6363636363636367</v>
      </c>
      <c r="L256" s="70">
        <v>3.3333333333333335</v>
      </c>
      <c r="M256" s="70">
        <v>2.6315789473684212</v>
      </c>
    </row>
    <row r="257" spans="1:13" x14ac:dyDescent="0.25">
      <c r="A257" s="70">
        <v>49</v>
      </c>
      <c r="B257" s="70">
        <v>48</v>
      </c>
      <c r="C257" s="70">
        <v>50</v>
      </c>
      <c r="D257" s="70">
        <v>2750</v>
      </c>
      <c r="E257" s="70">
        <v>2750</v>
      </c>
      <c r="F257" s="70">
        <v>3750</v>
      </c>
      <c r="G257" s="70">
        <v>12500</v>
      </c>
      <c r="H257" s="70">
        <v>12750</v>
      </c>
      <c r="I257" s="70">
        <v>12000</v>
      </c>
      <c r="J257" s="70">
        <v>12000</v>
      </c>
      <c r="K257" s="70">
        <v>4.3636363636363633</v>
      </c>
      <c r="L257" s="70">
        <v>4.6363636363636367</v>
      </c>
      <c r="M257" s="70">
        <v>3.3333333333333335</v>
      </c>
    </row>
    <row r="258" spans="1:13" x14ac:dyDescent="0.25">
      <c r="A258" s="70">
        <v>44</v>
      </c>
      <c r="B258" s="70">
        <v>49</v>
      </c>
      <c r="C258" s="70">
        <v>48</v>
      </c>
      <c r="D258" s="70">
        <v>2750</v>
      </c>
      <c r="E258" s="70">
        <v>2750</v>
      </c>
      <c r="F258" s="70">
        <v>2750</v>
      </c>
      <c r="G258" s="70">
        <v>12750</v>
      </c>
      <c r="H258" s="70">
        <v>12000</v>
      </c>
      <c r="I258" s="70">
        <v>12000</v>
      </c>
      <c r="J258" s="70">
        <v>10250</v>
      </c>
      <c r="K258" s="70">
        <v>4.3636363636363633</v>
      </c>
      <c r="L258" s="70">
        <v>4.3636363636363633</v>
      </c>
      <c r="M258" s="70">
        <v>4.6363636363636367</v>
      </c>
    </row>
    <row r="259" spans="1:13" x14ac:dyDescent="0.25">
      <c r="A259" s="70">
        <v>35</v>
      </c>
      <c r="B259" s="70">
        <v>44</v>
      </c>
      <c r="C259" s="70">
        <v>49</v>
      </c>
      <c r="D259" s="70">
        <v>2750</v>
      </c>
      <c r="E259" s="70">
        <v>2750</v>
      </c>
      <c r="F259" s="70">
        <v>2750</v>
      </c>
      <c r="G259" s="70">
        <v>12000</v>
      </c>
      <c r="H259" s="70">
        <v>12000</v>
      </c>
      <c r="I259" s="70">
        <v>10250</v>
      </c>
      <c r="J259" s="70">
        <v>11000</v>
      </c>
      <c r="K259" s="70">
        <v>3.7272727272727271</v>
      </c>
      <c r="L259" s="70">
        <v>4.3636363636363633</v>
      </c>
      <c r="M259" s="70">
        <v>4.3636363636363633</v>
      </c>
    </row>
    <row r="260" spans="1:13" x14ac:dyDescent="0.25">
      <c r="A260" s="70">
        <v>38</v>
      </c>
      <c r="B260" s="70">
        <v>35</v>
      </c>
      <c r="C260" s="70">
        <v>44</v>
      </c>
      <c r="D260" s="70">
        <v>1750</v>
      </c>
      <c r="E260" s="70">
        <v>2750</v>
      </c>
      <c r="F260" s="70">
        <v>2750</v>
      </c>
      <c r="G260" s="70">
        <v>12000</v>
      </c>
      <c r="H260" s="70">
        <v>10250</v>
      </c>
      <c r="I260" s="70">
        <v>11000</v>
      </c>
      <c r="J260" s="70">
        <v>11750</v>
      </c>
      <c r="K260" s="70">
        <v>6.2857142857142856</v>
      </c>
      <c r="L260" s="70">
        <v>3.7272727272727271</v>
      </c>
      <c r="M260" s="70">
        <v>4.3636363636363633</v>
      </c>
    </row>
    <row r="261" spans="1:13" x14ac:dyDescent="0.25">
      <c r="A261" s="70">
        <v>39</v>
      </c>
      <c r="B261" s="70">
        <v>38</v>
      </c>
      <c r="C261" s="70">
        <v>35</v>
      </c>
      <c r="D261" s="70">
        <v>2750</v>
      </c>
      <c r="E261" s="70">
        <v>1750</v>
      </c>
      <c r="F261" s="70">
        <v>2750</v>
      </c>
      <c r="G261" s="70">
        <v>10250</v>
      </c>
      <c r="H261" s="70">
        <v>11000</v>
      </c>
      <c r="I261" s="70">
        <v>11750</v>
      </c>
      <c r="J261" s="70">
        <v>11250</v>
      </c>
      <c r="K261" s="70">
        <v>4.2727272727272725</v>
      </c>
      <c r="L261" s="70">
        <v>6.2857142857142856</v>
      </c>
      <c r="M261" s="70">
        <v>3.7272727272727271</v>
      </c>
    </row>
    <row r="262" spans="1:13" x14ac:dyDescent="0.25">
      <c r="A262" s="70">
        <v>42</v>
      </c>
      <c r="B262" s="70">
        <v>39</v>
      </c>
      <c r="C262" s="70">
        <v>38</v>
      </c>
      <c r="D262" s="70">
        <v>2750</v>
      </c>
      <c r="E262" s="70">
        <v>2750</v>
      </c>
      <c r="F262" s="70">
        <v>1750</v>
      </c>
      <c r="G262" s="70">
        <v>11000</v>
      </c>
      <c r="H262" s="70">
        <v>11750</v>
      </c>
      <c r="I262" s="70">
        <v>11250</v>
      </c>
      <c r="J262" s="70">
        <v>11500</v>
      </c>
      <c r="K262" s="70">
        <v>4.0909090909090908</v>
      </c>
      <c r="L262" s="70">
        <v>4.2727272727272725</v>
      </c>
      <c r="M262" s="70">
        <v>6.2857142857142856</v>
      </c>
    </row>
    <row r="263" spans="1:13" x14ac:dyDescent="0.25">
      <c r="A263" s="70">
        <v>40</v>
      </c>
      <c r="B263" s="70">
        <v>42</v>
      </c>
      <c r="C263" s="70">
        <v>39</v>
      </c>
      <c r="D263" s="70">
        <v>2750</v>
      </c>
      <c r="E263" s="70">
        <v>2750</v>
      </c>
      <c r="F263" s="70">
        <v>2750</v>
      </c>
      <c r="G263" s="70">
        <v>11750</v>
      </c>
      <c r="H263" s="70">
        <v>11250</v>
      </c>
      <c r="I263" s="70">
        <v>11500</v>
      </c>
      <c r="J263" s="70">
        <v>11000</v>
      </c>
      <c r="K263" s="70">
        <v>4.1818181818181817</v>
      </c>
      <c r="L263" s="70">
        <v>4.0909090909090908</v>
      </c>
      <c r="M263" s="70">
        <v>4.2727272727272725</v>
      </c>
    </row>
    <row r="264" spans="1:13" x14ac:dyDescent="0.25">
      <c r="A264" s="70">
        <v>40</v>
      </c>
      <c r="B264" s="70">
        <v>40</v>
      </c>
      <c r="C264" s="70">
        <v>42</v>
      </c>
      <c r="D264" s="70">
        <v>2750</v>
      </c>
      <c r="E264" s="70">
        <v>2750</v>
      </c>
      <c r="F264" s="70">
        <v>2750</v>
      </c>
      <c r="G264" s="70">
        <v>11250</v>
      </c>
      <c r="H264" s="70">
        <v>11500</v>
      </c>
      <c r="I264" s="70">
        <v>11000</v>
      </c>
      <c r="J264" s="70">
        <v>11250</v>
      </c>
      <c r="K264" s="70">
        <v>4</v>
      </c>
      <c r="L264" s="70">
        <v>4.1818181818181817</v>
      </c>
      <c r="M264" s="70">
        <v>4.0909090909090908</v>
      </c>
    </row>
    <row r="265" spans="1:13" x14ac:dyDescent="0.25">
      <c r="A265" s="70">
        <v>43</v>
      </c>
      <c r="B265" s="70">
        <v>40</v>
      </c>
      <c r="C265" s="70">
        <v>40</v>
      </c>
      <c r="D265" s="70">
        <v>2750</v>
      </c>
      <c r="E265" s="70">
        <v>2750</v>
      </c>
      <c r="F265" s="70">
        <v>2750</v>
      </c>
      <c r="G265" s="70">
        <v>11500</v>
      </c>
      <c r="H265" s="70">
        <v>11000</v>
      </c>
      <c r="I265" s="70">
        <v>11250</v>
      </c>
      <c r="J265" s="70">
        <v>11500</v>
      </c>
      <c r="K265" s="70">
        <v>4.0909090909090908</v>
      </c>
      <c r="L265" s="70">
        <v>4</v>
      </c>
      <c r="M265" s="70">
        <v>4.1818181818181817</v>
      </c>
    </row>
    <row r="266" spans="1:13" x14ac:dyDescent="0.25">
      <c r="A266" s="70">
        <v>44</v>
      </c>
      <c r="B266" s="70">
        <v>43</v>
      </c>
      <c r="C266" s="70">
        <v>40</v>
      </c>
      <c r="D266" s="70">
        <v>2750</v>
      </c>
      <c r="E266" s="70">
        <v>2750</v>
      </c>
      <c r="F266" s="70">
        <v>2750</v>
      </c>
      <c r="G266" s="70">
        <v>11000</v>
      </c>
      <c r="H266" s="70">
        <v>11250</v>
      </c>
      <c r="I266" s="70">
        <v>11500</v>
      </c>
      <c r="J266" s="70">
        <v>11000</v>
      </c>
      <c r="K266" s="70">
        <v>4.1818181818181817</v>
      </c>
      <c r="L266" s="70">
        <v>4.0909090909090908</v>
      </c>
      <c r="M266" s="70">
        <v>4</v>
      </c>
    </row>
    <row r="267" spans="1:13" x14ac:dyDescent="0.25">
      <c r="A267" s="70">
        <v>44</v>
      </c>
      <c r="B267" s="70">
        <v>44</v>
      </c>
      <c r="C267" s="70">
        <v>43</v>
      </c>
      <c r="D267" s="70">
        <v>2750</v>
      </c>
      <c r="E267" s="70">
        <v>2750</v>
      </c>
      <c r="F267" s="70">
        <v>2750</v>
      </c>
      <c r="G267" s="70">
        <v>11250</v>
      </c>
      <c r="H267" s="70">
        <v>11500</v>
      </c>
      <c r="I267" s="70">
        <v>11000</v>
      </c>
      <c r="J267" s="70">
        <v>10750</v>
      </c>
      <c r="K267" s="70">
        <v>4</v>
      </c>
      <c r="L267" s="70">
        <v>4.1818181818181817</v>
      </c>
      <c r="M267" s="70">
        <v>4.0909090909090908</v>
      </c>
    </row>
    <row r="268" spans="1:13" x14ac:dyDescent="0.25">
      <c r="A268" s="70">
        <v>39</v>
      </c>
      <c r="B268" s="70">
        <v>44</v>
      </c>
      <c r="C268" s="70">
        <v>44</v>
      </c>
      <c r="D268" s="70">
        <v>2750</v>
      </c>
      <c r="E268" s="70">
        <v>2750</v>
      </c>
      <c r="F268" s="70">
        <v>2750</v>
      </c>
      <c r="G268" s="70">
        <v>11500</v>
      </c>
      <c r="H268" s="70">
        <v>11000</v>
      </c>
      <c r="I268" s="70">
        <v>10750</v>
      </c>
      <c r="J268" s="70">
        <v>10250</v>
      </c>
      <c r="K268" s="70">
        <v>3.9090909090909092</v>
      </c>
      <c r="L268" s="70">
        <v>4</v>
      </c>
      <c r="M268" s="70">
        <v>4.1818181818181817</v>
      </c>
    </row>
    <row r="269" spans="1:13" x14ac:dyDescent="0.25">
      <c r="A269" s="70">
        <v>40</v>
      </c>
      <c r="B269" s="70">
        <v>39</v>
      </c>
      <c r="C269" s="70">
        <v>44</v>
      </c>
      <c r="D269" s="70">
        <v>1750</v>
      </c>
      <c r="E269" s="70">
        <v>2750</v>
      </c>
      <c r="F269" s="70">
        <v>2750</v>
      </c>
      <c r="G269" s="70">
        <v>11000</v>
      </c>
      <c r="H269" s="70">
        <v>10750</v>
      </c>
      <c r="I269" s="70">
        <v>10250</v>
      </c>
      <c r="J269" s="70">
        <v>10250</v>
      </c>
      <c r="K269" s="70">
        <v>5.8571428571428568</v>
      </c>
      <c r="L269" s="70">
        <v>3.9090909090909092</v>
      </c>
      <c r="M269" s="70">
        <v>4</v>
      </c>
    </row>
    <row r="270" spans="1:13" x14ac:dyDescent="0.25">
      <c r="A270" s="70">
        <v>40</v>
      </c>
      <c r="B270" s="70">
        <v>40</v>
      </c>
      <c r="C270" s="70">
        <v>39</v>
      </c>
      <c r="D270" s="70">
        <v>2750</v>
      </c>
      <c r="E270" s="70">
        <v>1750</v>
      </c>
      <c r="F270" s="70">
        <v>2750</v>
      </c>
      <c r="G270" s="70">
        <v>10750</v>
      </c>
      <c r="H270" s="70">
        <v>10250</v>
      </c>
      <c r="I270" s="70">
        <v>10250</v>
      </c>
      <c r="J270" s="70">
        <v>10000</v>
      </c>
      <c r="K270" s="70">
        <v>3.7272727272727271</v>
      </c>
      <c r="L270" s="70">
        <v>5.8571428571428568</v>
      </c>
      <c r="M270" s="70">
        <v>3.9090909090909092</v>
      </c>
    </row>
    <row r="271" spans="1:13" x14ac:dyDescent="0.25">
      <c r="A271" s="70">
        <v>37</v>
      </c>
      <c r="B271" s="70">
        <v>40</v>
      </c>
      <c r="C271" s="70">
        <v>40</v>
      </c>
      <c r="D271" s="70">
        <v>3750</v>
      </c>
      <c r="E271" s="70">
        <v>2750</v>
      </c>
      <c r="F271" s="70">
        <v>1750</v>
      </c>
      <c r="G271" s="70">
        <v>10250</v>
      </c>
      <c r="H271" s="70">
        <v>10250</v>
      </c>
      <c r="I271" s="70">
        <v>10000</v>
      </c>
      <c r="J271" s="70">
        <v>10000</v>
      </c>
      <c r="K271" s="70">
        <v>2.6666666666666665</v>
      </c>
      <c r="L271" s="70">
        <v>3.7272727272727271</v>
      </c>
      <c r="M271" s="70">
        <v>5.8571428571428568</v>
      </c>
    </row>
    <row r="272" spans="1:13" x14ac:dyDescent="0.25">
      <c r="A272" s="70">
        <v>29</v>
      </c>
      <c r="B272" s="70">
        <v>37</v>
      </c>
      <c r="C272" s="70">
        <v>40</v>
      </c>
      <c r="D272" s="70">
        <v>2750</v>
      </c>
      <c r="E272" s="70">
        <v>3750</v>
      </c>
      <c r="F272" s="70">
        <v>2750</v>
      </c>
      <c r="G272" s="70">
        <v>10250</v>
      </c>
      <c r="H272" s="70">
        <v>10000</v>
      </c>
      <c r="I272" s="70">
        <v>10000</v>
      </c>
      <c r="J272" s="70">
        <v>10000</v>
      </c>
      <c r="K272" s="70">
        <v>3.6363636363636362</v>
      </c>
      <c r="L272" s="70">
        <v>2.6666666666666665</v>
      </c>
      <c r="M272" s="70">
        <v>3.7272727272727271</v>
      </c>
    </row>
    <row r="273" spans="1:13" x14ac:dyDescent="0.25">
      <c r="A273" s="70">
        <v>40</v>
      </c>
      <c r="B273" s="70">
        <v>29</v>
      </c>
      <c r="C273" s="70">
        <v>37</v>
      </c>
      <c r="D273" s="70">
        <v>3750</v>
      </c>
      <c r="E273" s="70">
        <v>2750</v>
      </c>
      <c r="F273" s="70">
        <v>3750</v>
      </c>
      <c r="G273" s="70">
        <v>10000</v>
      </c>
      <c r="H273" s="70">
        <v>10000</v>
      </c>
      <c r="I273" s="70">
        <v>10000</v>
      </c>
      <c r="J273" s="70">
        <v>10750</v>
      </c>
      <c r="K273" s="70">
        <v>2.6666666666666665</v>
      </c>
      <c r="L273" s="70">
        <v>3.6363636363636362</v>
      </c>
      <c r="M273" s="70">
        <v>2.6666666666666665</v>
      </c>
    </row>
    <row r="274" spans="1:13" x14ac:dyDescent="0.25">
      <c r="A274" s="70">
        <v>54</v>
      </c>
      <c r="B274" s="70">
        <v>40</v>
      </c>
      <c r="C274" s="70">
        <v>29</v>
      </c>
      <c r="D274" s="70">
        <v>2750</v>
      </c>
      <c r="E274" s="70">
        <v>3750</v>
      </c>
      <c r="F274" s="70">
        <v>2750</v>
      </c>
      <c r="G274" s="70">
        <v>10000</v>
      </c>
      <c r="H274" s="70">
        <v>10000</v>
      </c>
      <c r="I274" s="70">
        <v>10750</v>
      </c>
      <c r="J274" s="70">
        <v>11000</v>
      </c>
      <c r="K274" s="70">
        <v>3.9090909090909092</v>
      </c>
      <c r="L274" s="70">
        <v>2.6666666666666665</v>
      </c>
      <c r="M274" s="70">
        <v>3.6363636363636362</v>
      </c>
    </row>
    <row r="275" spans="1:13" x14ac:dyDescent="0.25">
      <c r="A275" s="70">
        <v>52</v>
      </c>
      <c r="B275" s="70">
        <v>54</v>
      </c>
      <c r="C275" s="70">
        <v>40</v>
      </c>
      <c r="D275" s="70">
        <v>3750</v>
      </c>
      <c r="E275" s="70">
        <v>2750</v>
      </c>
      <c r="F275" s="70">
        <v>3750</v>
      </c>
      <c r="G275" s="70">
        <v>10000</v>
      </c>
      <c r="H275" s="70">
        <v>10750</v>
      </c>
      <c r="I275" s="70">
        <v>11000</v>
      </c>
      <c r="J275" s="70">
        <v>10250</v>
      </c>
      <c r="K275" s="70">
        <v>2.9333333333333331</v>
      </c>
      <c r="L275" s="70">
        <v>3.9090909090909092</v>
      </c>
      <c r="M275" s="70">
        <v>2.6666666666666665</v>
      </c>
    </row>
    <row r="276" spans="1:13" x14ac:dyDescent="0.25">
      <c r="A276" s="70">
        <v>48</v>
      </c>
      <c r="B276" s="70">
        <v>52</v>
      </c>
      <c r="C276" s="70">
        <v>54</v>
      </c>
      <c r="D276" s="70">
        <v>3750</v>
      </c>
      <c r="E276" s="70">
        <v>3750</v>
      </c>
      <c r="F276" s="70">
        <v>2750</v>
      </c>
      <c r="G276" s="70">
        <v>10750</v>
      </c>
      <c r="H276" s="70">
        <v>11000</v>
      </c>
      <c r="I276" s="70">
        <v>10250</v>
      </c>
      <c r="J276" s="70">
        <v>10500</v>
      </c>
      <c r="K276" s="70">
        <v>2.7333333333333334</v>
      </c>
      <c r="L276" s="70">
        <v>2.9333333333333331</v>
      </c>
      <c r="M276" s="70">
        <v>3.9090909090909092</v>
      </c>
    </row>
    <row r="277" spans="1:13" x14ac:dyDescent="0.25">
      <c r="A277" s="70">
        <v>54</v>
      </c>
      <c r="B277" s="70">
        <v>48</v>
      </c>
      <c r="C277" s="70">
        <v>52</v>
      </c>
      <c r="D277" s="70">
        <v>3750</v>
      </c>
      <c r="E277" s="70">
        <v>3750</v>
      </c>
      <c r="F277" s="70">
        <v>3750</v>
      </c>
      <c r="G277" s="70">
        <v>11000</v>
      </c>
      <c r="H277" s="70">
        <v>10250</v>
      </c>
      <c r="I277" s="70">
        <v>10500</v>
      </c>
      <c r="J277" s="70">
        <v>10500</v>
      </c>
      <c r="K277" s="70">
        <v>2.8</v>
      </c>
      <c r="L277" s="70">
        <v>2.7333333333333334</v>
      </c>
      <c r="M277" s="70">
        <v>2.9333333333333331</v>
      </c>
    </row>
    <row r="278" spans="1:13" x14ac:dyDescent="0.25">
      <c r="A278" s="70">
        <v>53</v>
      </c>
      <c r="B278" s="70">
        <v>54</v>
      </c>
      <c r="C278" s="70">
        <v>48</v>
      </c>
      <c r="D278" s="70">
        <v>3750</v>
      </c>
      <c r="E278" s="70">
        <v>3750</v>
      </c>
      <c r="F278" s="70">
        <v>3750</v>
      </c>
      <c r="G278" s="70">
        <v>10250</v>
      </c>
      <c r="H278" s="70">
        <v>10500</v>
      </c>
      <c r="I278" s="70">
        <v>10500</v>
      </c>
      <c r="J278" s="70">
        <v>10000</v>
      </c>
      <c r="K278" s="70">
        <v>2.8</v>
      </c>
      <c r="L278" s="70">
        <v>2.8</v>
      </c>
      <c r="M278" s="70">
        <v>2.7333333333333334</v>
      </c>
    </row>
    <row r="279" spans="1:13" x14ac:dyDescent="0.25">
      <c r="A279" s="70">
        <v>49</v>
      </c>
      <c r="B279" s="70">
        <v>53</v>
      </c>
      <c r="C279" s="70">
        <v>54</v>
      </c>
      <c r="D279" s="70">
        <v>4750</v>
      </c>
      <c r="E279" s="70">
        <v>3750</v>
      </c>
      <c r="F279" s="70">
        <v>3750</v>
      </c>
      <c r="G279" s="70">
        <v>10500</v>
      </c>
      <c r="H279" s="70">
        <v>10500</v>
      </c>
      <c r="I279" s="70">
        <v>10000</v>
      </c>
      <c r="J279" s="70">
        <v>10000</v>
      </c>
      <c r="K279" s="70">
        <v>2.1052631578947367</v>
      </c>
      <c r="L279" s="70">
        <v>2.8</v>
      </c>
      <c r="M279" s="70">
        <v>2.8</v>
      </c>
    </row>
    <row r="280" spans="1:13" x14ac:dyDescent="0.25">
      <c r="A280" s="70">
        <v>39</v>
      </c>
      <c r="B280" s="70">
        <v>49</v>
      </c>
      <c r="C280" s="70">
        <v>53</v>
      </c>
      <c r="D280" s="70">
        <v>7750</v>
      </c>
      <c r="E280" s="70">
        <v>4750</v>
      </c>
      <c r="F280" s="70">
        <v>3750</v>
      </c>
      <c r="G280" s="70">
        <v>10500</v>
      </c>
      <c r="H280" s="70">
        <v>10000</v>
      </c>
      <c r="I280" s="70">
        <v>10000</v>
      </c>
      <c r="J280" s="70">
        <v>9500</v>
      </c>
      <c r="K280" s="70">
        <v>1.2903225806451613</v>
      </c>
      <c r="L280" s="70">
        <v>2.1052631578947367</v>
      </c>
      <c r="M280" s="70">
        <v>2.8</v>
      </c>
    </row>
    <row r="281" spans="1:13" x14ac:dyDescent="0.25">
      <c r="A281" s="70">
        <v>34</v>
      </c>
      <c r="B281" s="70">
        <v>39</v>
      </c>
      <c r="C281" s="70">
        <v>49</v>
      </c>
      <c r="D281" s="70">
        <v>4750</v>
      </c>
      <c r="E281" s="70">
        <v>7750</v>
      </c>
      <c r="F281" s="70">
        <v>4750</v>
      </c>
      <c r="G281" s="70">
        <v>10000</v>
      </c>
      <c r="H281" s="70">
        <v>10000</v>
      </c>
      <c r="I281" s="70">
        <v>9500</v>
      </c>
      <c r="J281" s="70">
        <v>7500</v>
      </c>
      <c r="K281" s="70">
        <v>2</v>
      </c>
      <c r="L281" s="70">
        <v>1.2903225806451613</v>
      </c>
      <c r="M281" s="70">
        <v>2.1052631578947367</v>
      </c>
    </row>
    <row r="282" spans="1:13" x14ac:dyDescent="0.25">
      <c r="A282" s="70">
        <v>38</v>
      </c>
      <c r="B282" s="70">
        <v>34</v>
      </c>
      <c r="C282" s="70">
        <v>39</v>
      </c>
      <c r="D282" s="70">
        <v>4750</v>
      </c>
      <c r="E282" s="70">
        <v>4750</v>
      </c>
      <c r="F282" s="70">
        <v>7750</v>
      </c>
      <c r="G282" s="70">
        <v>10000</v>
      </c>
      <c r="H282" s="70">
        <v>9500</v>
      </c>
      <c r="I282" s="70">
        <v>7500</v>
      </c>
      <c r="J282" s="70">
        <v>9250</v>
      </c>
      <c r="K282" s="70">
        <v>1.5789473684210527</v>
      </c>
      <c r="L282" s="70">
        <v>2</v>
      </c>
      <c r="M282" s="70">
        <v>1.2903225806451613</v>
      </c>
    </row>
    <row r="283" spans="1:13" x14ac:dyDescent="0.25">
      <c r="A283" s="70">
        <v>57</v>
      </c>
      <c r="B283" s="70">
        <v>38</v>
      </c>
      <c r="C283" s="70">
        <v>34</v>
      </c>
      <c r="D283" s="70">
        <v>3750</v>
      </c>
      <c r="E283" s="70">
        <v>4750</v>
      </c>
      <c r="F283" s="70">
        <v>4750</v>
      </c>
      <c r="G283" s="70">
        <v>9500</v>
      </c>
      <c r="H283" s="70">
        <v>7500</v>
      </c>
      <c r="I283" s="70">
        <v>9250</v>
      </c>
      <c r="J283" s="70">
        <v>11750</v>
      </c>
      <c r="K283" s="70">
        <v>2.4666666666666668</v>
      </c>
      <c r="L283" s="70">
        <v>1.5789473684210527</v>
      </c>
      <c r="M283" s="70">
        <v>2</v>
      </c>
    </row>
    <row r="284" spans="1:13" x14ac:dyDescent="0.25">
      <c r="A284" s="70">
        <v>46</v>
      </c>
      <c r="B284" s="70">
        <v>57</v>
      </c>
      <c r="C284" s="70">
        <v>38</v>
      </c>
      <c r="D284" s="70">
        <v>3750</v>
      </c>
      <c r="E284" s="70">
        <v>3750</v>
      </c>
      <c r="F284" s="70">
        <v>4750</v>
      </c>
      <c r="G284" s="70">
        <v>7500</v>
      </c>
      <c r="H284" s="70">
        <v>9250</v>
      </c>
      <c r="I284" s="70">
        <v>11750</v>
      </c>
      <c r="J284" s="70">
        <v>11500</v>
      </c>
      <c r="K284" s="70">
        <v>3.1333333333333333</v>
      </c>
      <c r="L284" s="70">
        <v>2.4666666666666668</v>
      </c>
      <c r="M284" s="70">
        <v>1.5789473684210527</v>
      </c>
    </row>
    <row r="285" spans="1:13" x14ac:dyDescent="0.25">
      <c r="A285" s="70">
        <v>50</v>
      </c>
      <c r="B285" s="70">
        <v>46</v>
      </c>
      <c r="C285" s="70">
        <v>57</v>
      </c>
      <c r="D285" s="70">
        <v>2750</v>
      </c>
      <c r="E285" s="70">
        <v>3750</v>
      </c>
      <c r="F285" s="70">
        <v>3750</v>
      </c>
      <c r="G285" s="70">
        <v>9250</v>
      </c>
      <c r="H285" s="70">
        <v>11750</v>
      </c>
      <c r="I285" s="70">
        <v>11500</v>
      </c>
      <c r="J285" s="70">
        <v>10500</v>
      </c>
      <c r="K285" s="70">
        <v>4.1818181818181817</v>
      </c>
      <c r="L285" s="70">
        <v>3.1333333333333333</v>
      </c>
      <c r="M285" s="70">
        <v>2.4666666666666668</v>
      </c>
    </row>
    <row r="286" spans="1:13" x14ac:dyDescent="0.25">
      <c r="A286" s="70">
        <v>50</v>
      </c>
      <c r="B286" s="70">
        <v>50</v>
      </c>
      <c r="C286" s="70">
        <v>46</v>
      </c>
      <c r="D286" s="70">
        <v>3750</v>
      </c>
      <c r="E286" s="70">
        <v>2750</v>
      </c>
      <c r="F286" s="70">
        <v>3750</v>
      </c>
      <c r="G286" s="70">
        <v>11750</v>
      </c>
      <c r="H286" s="70">
        <v>11500</v>
      </c>
      <c r="I286" s="70">
        <v>10500</v>
      </c>
      <c r="J286" s="70">
        <v>13000</v>
      </c>
      <c r="K286" s="70">
        <v>2.8</v>
      </c>
      <c r="L286" s="70">
        <v>4.1818181818181817</v>
      </c>
      <c r="M286" s="70">
        <v>3.1333333333333333</v>
      </c>
    </row>
    <row r="287" spans="1:13" x14ac:dyDescent="0.25">
      <c r="A287" s="70">
        <v>53</v>
      </c>
      <c r="B287" s="70">
        <v>50</v>
      </c>
      <c r="C287" s="70">
        <v>50</v>
      </c>
      <c r="D287" s="70">
        <v>4750</v>
      </c>
      <c r="E287" s="70">
        <v>3750</v>
      </c>
      <c r="F287" s="70">
        <v>2750</v>
      </c>
      <c r="G287" s="70">
        <v>11500</v>
      </c>
      <c r="H287" s="70">
        <v>10500</v>
      </c>
      <c r="I287" s="70">
        <v>13000</v>
      </c>
      <c r="J287" s="70">
        <v>12250</v>
      </c>
      <c r="K287" s="70">
        <v>2.736842105263158</v>
      </c>
      <c r="L287" s="70">
        <v>2.8</v>
      </c>
      <c r="M287" s="70">
        <v>4.1818181818181817</v>
      </c>
    </row>
    <row r="288" spans="1:13" x14ac:dyDescent="0.25">
      <c r="A288" s="70">
        <v>56</v>
      </c>
      <c r="B288" s="70">
        <v>53</v>
      </c>
      <c r="C288" s="70">
        <v>50</v>
      </c>
      <c r="D288" s="70">
        <v>3750</v>
      </c>
      <c r="E288" s="70">
        <v>4750</v>
      </c>
      <c r="F288" s="70">
        <v>3750</v>
      </c>
      <c r="G288" s="70">
        <v>10500</v>
      </c>
      <c r="H288" s="70">
        <v>13000</v>
      </c>
      <c r="I288" s="70">
        <v>12250</v>
      </c>
      <c r="J288" s="70">
        <v>12250</v>
      </c>
      <c r="K288" s="70">
        <v>3.2666666666666666</v>
      </c>
      <c r="L288" s="70">
        <v>2.736842105263158</v>
      </c>
      <c r="M288" s="70">
        <v>2.8</v>
      </c>
    </row>
    <row r="289" spans="1:13" x14ac:dyDescent="0.25">
      <c r="A289" s="70">
        <v>55</v>
      </c>
      <c r="B289" s="70">
        <v>56</v>
      </c>
      <c r="C289" s="70">
        <v>53</v>
      </c>
      <c r="D289" s="70">
        <v>1750</v>
      </c>
      <c r="E289" s="70">
        <v>3750</v>
      </c>
      <c r="F289" s="70">
        <v>4750</v>
      </c>
      <c r="G289" s="70">
        <v>13000</v>
      </c>
      <c r="H289" s="70">
        <v>12250</v>
      </c>
      <c r="I289" s="70">
        <v>12250</v>
      </c>
      <c r="J289" s="70">
        <v>11500</v>
      </c>
      <c r="K289" s="70">
        <v>7</v>
      </c>
      <c r="L289" s="70">
        <v>3.2666666666666666</v>
      </c>
      <c r="M289" s="70">
        <v>2.736842105263158</v>
      </c>
    </row>
    <row r="290" spans="1:13" x14ac:dyDescent="0.25">
      <c r="A290" s="70">
        <v>53</v>
      </c>
      <c r="B290" s="70">
        <v>55</v>
      </c>
      <c r="C290" s="70">
        <v>56</v>
      </c>
      <c r="D290" s="70">
        <v>2750</v>
      </c>
      <c r="E290" s="70">
        <v>1750</v>
      </c>
      <c r="F290" s="70">
        <v>3750</v>
      </c>
      <c r="G290" s="70">
        <v>12250</v>
      </c>
      <c r="H290" s="70">
        <v>12250</v>
      </c>
      <c r="I290" s="70">
        <v>11500</v>
      </c>
      <c r="J290" s="70">
        <v>11000</v>
      </c>
      <c r="K290" s="70">
        <v>4.1818181818181817</v>
      </c>
      <c r="L290" s="70">
        <v>7</v>
      </c>
      <c r="M290" s="70">
        <v>3.2666666666666666</v>
      </c>
    </row>
    <row r="291" spans="1:13" x14ac:dyDescent="0.25">
      <c r="A291" s="70">
        <v>44</v>
      </c>
      <c r="B291" s="70">
        <v>53</v>
      </c>
      <c r="C291" s="70">
        <v>55</v>
      </c>
      <c r="D291" s="70">
        <v>1750</v>
      </c>
      <c r="E291" s="70">
        <v>2750</v>
      </c>
      <c r="F291" s="70">
        <v>1750</v>
      </c>
      <c r="G291" s="70">
        <v>12250</v>
      </c>
      <c r="H291" s="70">
        <v>11500</v>
      </c>
      <c r="I291" s="70">
        <v>11000</v>
      </c>
      <c r="J291" s="70">
        <v>11000</v>
      </c>
      <c r="K291" s="70">
        <v>6.2857142857142856</v>
      </c>
      <c r="L291" s="70">
        <v>4.1818181818181817</v>
      </c>
      <c r="M291" s="70">
        <v>7</v>
      </c>
    </row>
    <row r="292" spans="1:13" x14ac:dyDescent="0.25">
      <c r="A292" s="70">
        <v>45</v>
      </c>
      <c r="B292" s="70">
        <v>44</v>
      </c>
      <c r="C292" s="70">
        <v>53</v>
      </c>
      <c r="D292" s="70">
        <v>2750</v>
      </c>
      <c r="E292" s="70">
        <v>1750</v>
      </c>
      <c r="F292" s="70">
        <v>2750</v>
      </c>
      <c r="G292" s="70">
        <v>11500</v>
      </c>
      <c r="H292" s="70">
        <v>11000</v>
      </c>
      <c r="I292" s="70">
        <v>11000</v>
      </c>
      <c r="J292" s="70">
        <v>11000</v>
      </c>
      <c r="K292" s="70">
        <v>4</v>
      </c>
      <c r="L292" s="70">
        <v>6.2857142857142856</v>
      </c>
      <c r="M292" s="70">
        <v>4.1818181818181817</v>
      </c>
    </row>
    <row r="293" spans="1:13" x14ac:dyDescent="0.25">
      <c r="A293" s="70">
        <v>37</v>
      </c>
      <c r="B293" s="70">
        <v>45</v>
      </c>
      <c r="C293" s="70">
        <v>44</v>
      </c>
      <c r="D293" s="70">
        <v>2750</v>
      </c>
      <c r="E293" s="70">
        <v>2750</v>
      </c>
      <c r="F293" s="70">
        <v>1750</v>
      </c>
      <c r="G293" s="70">
        <v>11000</v>
      </c>
      <c r="H293" s="70">
        <v>11000</v>
      </c>
      <c r="I293" s="70">
        <v>11000</v>
      </c>
      <c r="J293" s="70">
        <v>10750</v>
      </c>
      <c r="K293" s="70">
        <v>4</v>
      </c>
      <c r="L293" s="70">
        <v>4</v>
      </c>
      <c r="M293" s="70">
        <v>6.2857142857142856</v>
      </c>
    </row>
    <row r="294" spans="1:13" x14ac:dyDescent="0.25">
      <c r="A294" s="70">
        <v>39</v>
      </c>
      <c r="B294" s="70">
        <v>37</v>
      </c>
      <c r="C294" s="70">
        <v>45</v>
      </c>
      <c r="D294" s="70">
        <v>1750</v>
      </c>
      <c r="E294" s="70">
        <v>2750</v>
      </c>
      <c r="F294" s="70">
        <v>2750</v>
      </c>
      <c r="G294" s="70">
        <v>11000</v>
      </c>
      <c r="H294" s="70">
        <v>11000</v>
      </c>
      <c r="I294" s="70">
        <v>10750</v>
      </c>
      <c r="J294" s="70">
        <v>10750</v>
      </c>
      <c r="K294" s="70">
        <v>6.1428571428571432</v>
      </c>
      <c r="L294" s="70">
        <v>4</v>
      </c>
      <c r="M294" s="70">
        <v>4</v>
      </c>
    </row>
    <row r="295" spans="1:13" x14ac:dyDescent="0.25">
      <c r="A295" s="70">
        <v>42</v>
      </c>
      <c r="B295" s="70">
        <v>39</v>
      </c>
      <c r="C295" s="70">
        <v>37</v>
      </c>
      <c r="D295" s="70">
        <v>1750</v>
      </c>
      <c r="E295" s="70">
        <v>1750</v>
      </c>
      <c r="F295" s="70">
        <v>2750</v>
      </c>
      <c r="G295" s="70">
        <v>11000</v>
      </c>
      <c r="H295" s="70">
        <v>10750</v>
      </c>
      <c r="I295" s="70">
        <v>10750</v>
      </c>
      <c r="J295" s="70">
        <v>10500</v>
      </c>
      <c r="K295" s="70">
        <v>6.1428571428571432</v>
      </c>
      <c r="L295" s="70">
        <v>6.1428571428571432</v>
      </c>
      <c r="M295" s="70">
        <v>4</v>
      </c>
    </row>
    <row r="296" spans="1:13" x14ac:dyDescent="0.25">
      <c r="A296" s="70">
        <v>47</v>
      </c>
      <c r="B296" s="70">
        <v>42</v>
      </c>
      <c r="C296" s="70">
        <v>39</v>
      </c>
      <c r="D296" s="70">
        <v>2750</v>
      </c>
      <c r="E296" s="70">
        <v>1750</v>
      </c>
      <c r="F296" s="70">
        <v>1750</v>
      </c>
      <c r="G296" s="70">
        <v>10750</v>
      </c>
      <c r="H296" s="70">
        <v>10750</v>
      </c>
      <c r="I296" s="70">
        <v>10500</v>
      </c>
      <c r="J296" s="70">
        <v>10500</v>
      </c>
      <c r="K296" s="70">
        <v>3.8181818181818183</v>
      </c>
      <c r="L296" s="70">
        <v>6.1428571428571432</v>
      </c>
      <c r="M296" s="70">
        <v>6.1428571428571432</v>
      </c>
    </row>
    <row r="297" spans="1:13" x14ac:dyDescent="0.25">
      <c r="A297" s="70">
        <v>48</v>
      </c>
      <c r="B297" s="70">
        <v>47</v>
      </c>
      <c r="C297" s="70">
        <v>42</v>
      </c>
      <c r="D297" s="70">
        <v>2750</v>
      </c>
      <c r="E297" s="70">
        <v>2750</v>
      </c>
      <c r="F297" s="70">
        <v>1750</v>
      </c>
      <c r="G297" s="70">
        <v>10750</v>
      </c>
      <c r="H297" s="70">
        <v>10500</v>
      </c>
      <c r="I297" s="70">
        <v>10500</v>
      </c>
      <c r="J297" s="70">
        <v>10500</v>
      </c>
      <c r="K297" s="70">
        <v>3.8181818181818183</v>
      </c>
      <c r="L297" s="70">
        <v>3.8181818181818183</v>
      </c>
      <c r="M297" s="70">
        <v>6.1428571428571432</v>
      </c>
    </row>
    <row r="298" spans="1:13" x14ac:dyDescent="0.25">
      <c r="A298" s="70">
        <v>49</v>
      </c>
      <c r="B298" s="70">
        <v>48</v>
      </c>
      <c r="C298" s="70">
        <v>47</v>
      </c>
      <c r="D298" s="70">
        <v>3750</v>
      </c>
      <c r="E298" s="70">
        <v>2750</v>
      </c>
      <c r="F298" s="70">
        <v>2750</v>
      </c>
      <c r="G298" s="70">
        <v>10500</v>
      </c>
      <c r="H298" s="70">
        <v>10500</v>
      </c>
      <c r="I298" s="70">
        <v>10500</v>
      </c>
      <c r="J298" s="70">
        <v>11000</v>
      </c>
      <c r="K298" s="70">
        <v>2.8</v>
      </c>
      <c r="L298" s="70">
        <v>3.8181818181818183</v>
      </c>
      <c r="M298" s="70">
        <v>3.8181818181818183</v>
      </c>
    </row>
    <row r="299" spans="1:13" x14ac:dyDescent="0.25">
      <c r="A299" s="70">
        <v>49</v>
      </c>
      <c r="B299" s="70">
        <v>49</v>
      </c>
      <c r="C299" s="70">
        <v>48</v>
      </c>
      <c r="D299" s="70">
        <v>2750</v>
      </c>
      <c r="E299" s="70">
        <v>3750</v>
      </c>
      <c r="F299" s="70">
        <v>2750</v>
      </c>
      <c r="G299" s="70">
        <v>10500</v>
      </c>
      <c r="H299" s="70">
        <v>10500</v>
      </c>
      <c r="I299" s="70">
        <v>11000</v>
      </c>
      <c r="J299" s="70">
        <v>11000</v>
      </c>
      <c r="K299" s="70">
        <v>4</v>
      </c>
      <c r="L299" s="70">
        <v>2.8</v>
      </c>
      <c r="M299" s="70">
        <v>3.8181818181818183</v>
      </c>
    </row>
    <row r="300" spans="1:13" x14ac:dyDescent="0.25">
      <c r="A300" s="70">
        <v>50</v>
      </c>
      <c r="B300" s="70">
        <v>49</v>
      </c>
      <c r="C300" s="70">
        <v>49</v>
      </c>
      <c r="D300" s="70">
        <v>3750</v>
      </c>
      <c r="E300" s="70">
        <v>2750</v>
      </c>
      <c r="F300" s="70">
        <v>3750</v>
      </c>
      <c r="G300" s="70">
        <v>10500</v>
      </c>
      <c r="H300" s="70">
        <v>11000</v>
      </c>
      <c r="I300" s="70">
        <v>11000</v>
      </c>
      <c r="J300" s="70">
        <v>10500</v>
      </c>
      <c r="K300" s="70">
        <v>2.9333333333333331</v>
      </c>
      <c r="L300" s="70">
        <v>4</v>
      </c>
      <c r="M300" s="70">
        <v>2.8</v>
      </c>
    </row>
    <row r="301" spans="1:13" x14ac:dyDescent="0.25">
      <c r="A301" s="70">
        <v>49</v>
      </c>
      <c r="B301" s="70">
        <v>50</v>
      </c>
      <c r="C301" s="70">
        <v>49</v>
      </c>
      <c r="D301" s="70">
        <v>5750</v>
      </c>
      <c r="E301" s="70">
        <v>3750</v>
      </c>
      <c r="F301" s="70">
        <v>2750</v>
      </c>
      <c r="G301" s="70">
        <v>11000</v>
      </c>
      <c r="H301" s="70">
        <v>11000</v>
      </c>
      <c r="I301" s="70">
        <v>10500</v>
      </c>
      <c r="J301" s="70">
        <v>10750</v>
      </c>
      <c r="K301" s="70">
        <v>1.826086956521739</v>
      </c>
      <c r="L301" s="70">
        <v>2.9333333333333331</v>
      </c>
      <c r="M301" s="70">
        <v>4</v>
      </c>
    </row>
    <row r="302" spans="1:13" x14ac:dyDescent="0.25">
      <c r="A302" s="70">
        <v>36</v>
      </c>
      <c r="B302" s="70">
        <v>49</v>
      </c>
      <c r="C302" s="70">
        <v>50</v>
      </c>
      <c r="D302" s="70">
        <v>1000</v>
      </c>
      <c r="E302" s="70">
        <v>5750</v>
      </c>
      <c r="F302" s="70">
        <v>3750</v>
      </c>
      <c r="G302" s="70">
        <v>11000</v>
      </c>
      <c r="H302" s="70">
        <v>10500</v>
      </c>
      <c r="I302" s="70">
        <v>10750</v>
      </c>
      <c r="J302" s="70">
        <v>10500</v>
      </c>
      <c r="K302" s="70">
        <v>10.75</v>
      </c>
      <c r="L302" s="70">
        <v>1.826086956521739</v>
      </c>
      <c r="M302" s="70">
        <v>2.9333333333333331</v>
      </c>
    </row>
    <row r="303" spans="1:13" x14ac:dyDescent="0.25">
      <c r="A303" s="70">
        <v>48</v>
      </c>
      <c r="B303" s="70">
        <v>36</v>
      </c>
      <c r="C303" s="70">
        <v>49</v>
      </c>
      <c r="D303" s="70">
        <v>3750</v>
      </c>
      <c r="E303" s="70">
        <v>1000</v>
      </c>
      <c r="F303" s="70">
        <v>5750</v>
      </c>
      <c r="G303" s="70">
        <v>10500</v>
      </c>
      <c r="H303" s="70">
        <v>10750</v>
      </c>
      <c r="I303" s="70">
        <v>10500</v>
      </c>
      <c r="J303" s="70">
        <v>9750</v>
      </c>
      <c r="K303" s="70">
        <v>2.8</v>
      </c>
      <c r="L303" s="70">
        <v>10.75</v>
      </c>
      <c r="M303" s="70">
        <v>1.826086956521739</v>
      </c>
    </row>
    <row r="304" spans="1:13" x14ac:dyDescent="0.25">
      <c r="A304" s="70">
        <v>44</v>
      </c>
      <c r="B304" s="70">
        <v>48</v>
      </c>
      <c r="C304" s="70">
        <v>36</v>
      </c>
      <c r="D304" s="70">
        <v>3750</v>
      </c>
      <c r="E304" s="70">
        <v>3750</v>
      </c>
      <c r="F304" s="70">
        <v>1000</v>
      </c>
      <c r="G304" s="70">
        <v>10750</v>
      </c>
      <c r="H304" s="70">
        <v>10500</v>
      </c>
      <c r="I304" s="70">
        <v>9750</v>
      </c>
      <c r="J304" s="70">
        <v>7750</v>
      </c>
      <c r="K304" s="70">
        <v>2.6</v>
      </c>
      <c r="L304" s="70">
        <v>2.8</v>
      </c>
      <c r="M304" s="70">
        <v>10.75</v>
      </c>
    </row>
    <row r="305" spans="1:13" x14ac:dyDescent="0.25">
      <c r="A305" s="70">
        <v>32</v>
      </c>
      <c r="B305" s="70">
        <v>44</v>
      </c>
      <c r="C305" s="70">
        <v>48</v>
      </c>
      <c r="D305" s="70">
        <v>3750</v>
      </c>
      <c r="E305" s="70">
        <v>3750</v>
      </c>
      <c r="F305" s="70">
        <v>3750</v>
      </c>
      <c r="G305" s="70">
        <v>10500</v>
      </c>
      <c r="H305" s="70">
        <v>9750</v>
      </c>
      <c r="I305" s="70">
        <v>7750</v>
      </c>
      <c r="J305" s="70">
        <v>7750</v>
      </c>
      <c r="K305" s="70">
        <v>2.0666666666666669</v>
      </c>
      <c r="L305" s="70">
        <v>2.6</v>
      </c>
      <c r="M305" s="70">
        <v>2.8</v>
      </c>
    </row>
    <row r="306" spans="1:13" x14ac:dyDescent="0.25">
      <c r="A306" s="70">
        <v>39</v>
      </c>
      <c r="B306" s="70">
        <v>32</v>
      </c>
      <c r="C306" s="70">
        <v>44</v>
      </c>
      <c r="D306" s="70">
        <v>5750</v>
      </c>
      <c r="E306" s="70">
        <v>3750</v>
      </c>
      <c r="F306" s="70">
        <v>3750</v>
      </c>
      <c r="G306" s="70">
        <v>9750</v>
      </c>
      <c r="H306" s="70">
        <v>7750</v>
      </c>
      <c r="I306" s="70">
        <v>7750</v>
      </c>
      <c r="J306" s="70">
        <v>9000</v>
      </c>
      <c r="K306" s="70">
        <v>1.3478260869565217</v>
      </c>
      <c r="L306" s="70">
        <v>2.0666666666666669</v>
      </c>
      <c r="M306" s="70">
        <v>2.6</v>
      </c>
    </row>
    <row r="307" spans="1:13" x14ac:dyDescent="0.25">
      <c r="A307" s="70">
        <v>46</v>
      </c>
      <c r="B307" s="70">
        <v>39</v>
      </c>
      <c r="C307" s="70">
        <v>32</v>
      </c>
      <c r="D307" s="70">
        <v>3750</v>
      </c>
      <c r="E307" s="70">
        <v>5750</v>
      </c>
      <c r="F307" s="70">
        <v>3750</v>
      </c>
      <c r="G307" s="70">
        <v>7750</v>
      </c>
      <c r="H307" s="70">
        <v>7750</v>
      </c>
      <c r="I307" s="70">
        <v>9000</v>
      </c>
      <c r="J307" s="70">
        <v>9250</v>
      </c>
      <c r="K307" s="70">
        <v>2.4</v>
      </c>
      <c r="L307" s="70">
        <v>1.3478260869565217</v>
      </c>
      <c r="M307" s="70">
        <v>2.0666666666666669</v>
      </c>
    </row>
    <row r="308" spans="1:13" x14ac:dyDescent="0.25">
      <c r="A308" s="70">
        <v>55</v>
      </c>
      <c r="B308" s="70">
        <v>46</v>
      </c>
      <c r="C308" s="70">
        <v>39</v>
      </c>
      <c r="D308" s="70">
        <v>4750</v>
      </c>
      <c r="E308" s="70">
        <v>3750</v>
      </c>
      <c r="F308" s="70">
        <v>5750</v>
      </c>
      <c r="G308" s="70">
        <v>7750</v>
      </c>
      <c r="H308" s="70">
        <v>9000</v>
      </c>
      <c r="I308" s="70">
        <v>9250</v>
      </c>
      <c r="J308" s="70">
        <v>10250</v>
      </c>
      <c r="K308" s="70">
        <v>1.9473684210526316</v>
      </c>
      <c r="L308" s="70">
        <v>2.4</v>
      </c>
      <c r="M308" s="70">
        <v>1.3478260869565217</v>
      </c>
    </row>
    <row r="309" spans="1:13" x14ac:dyDescent="0.25">
      <c r="A309" s="70">
        <v>46</v>
      </c>
      <c r="B309" s="70">
        <v>55</v>
      </c>
      <c r="C309" s="70">
        <v>46</v>
      </c>
      <c r="D309" s="70">
        <v>3750</v>
      </c>
      <c r="E309" s="70">
        <v>4750</v>
      </c>
      <c r="F309" s="70">
        <v>3750</v>
      </c>
      <c r="G309" s="70">
        <v>9000</v>
      </c>
      <c r="H309" s="70">
        <v>9250</v>
      </c>
      <c r="I309" s="70">
        <v>10250</v>
      </c>
      <c r="J309" s="70">
        <v>9750</v>
      </c>
      <c r="K309" s="70">
        <v>2.7333333333333334</v>
      </c>
      <c r="L309" s="70">
        <v>1.9473684210526316</v>
      </c>
      <c r="M309" s="70">
        <v>2.4</v>
      </c>
    </row>
    <row r="310" spans="1:13" x14ac:dyDescent="0.25">
      <c r="A310" s="70">
        <v>43</v>
      </c>
      <c r="B310" s="70">
        <v>46</v>
      </c>
      <c r="C310" s="70">
        <v>55</v>
      </c>
      <c r="D310" s="70">
        <v>2750</v>
      </c>
      <c r="E310" s="70">
        <v>3750</v>
      </c>
      <c r="F310" s="70">
        <v>4750</v>
      </c>
      <c r="G310" s="70">
        <v>9250</v>
      </c>
      <c r="H310" s="70">
        <v>10250</v>
      </c>
      <c r="I310" s="70">
        <v>9750</v>
      </c>
      <c r="J310" s="70">
        <v>9250</v>
      </c>
      <c r="K310" s="70">
        <v>3.5454545454545454</v>
      </c>
      <c r="L310" s="70">
        <v>2.7333333333333334</v>
      </c>
      <c r="M310" s="70">
        <v>1.9473684210526316</v>
      </c>
    </row>
    <row r="311" spans="1:13" x14ac:dyDescent="0.25">
      <c r="A311" s="70">
        <v>46</v>
      </c>
      <c r="B311" s="70">
        <v>43</v>
      </c>
      <c r="C311" s="70">
        <v>46</v>
      </c>
      <c r="D311" s="70">
        <v>2750</v>
      </c>
      <c r="E311" s="70">
        <v>2750</v>
      </c>
      <c r="F311" s="70">
        <v>3750</v>
      </c>
      <c r="G311" s="70">
        <v>10250</v>
      </c>
      <c r="H311" s="70">
        <v>9750</v>
      </c>
      <c r="I311" s="70">
        <v>9250</v>
      </c>
      <c r="J311" s="70">
        <v>9750</v>
      </c>
      <c r="K311" s="70">
        <v>3.3636363636363638</v>
      </c>
      <c r="L311" s="70">
        <v>3.5454545454545454</v>
      </c>
      <c r="M311" s="70">
        <v>2.7333333333333334</v>
      </c>
    </row>
    <row r="312" spans="1:13" x14ac:dyDescent="0.25">
      <c r="A312" s="70">
        <v>44</v>
      </c>
      <c r="B312" s="70">
        <v>46</v>
      </c>
      <c r="C312" s="70">
        <v>43</v>
      </c>
      <c r="D312" s="70">
        <v>2750</v>
      </c>
      <c r="E312" s="70">
        <v>2750</v>
      </c>
      <c r="F312" s="70">
        <v>2750</v>
      </c>
      <c r="G312" s="70">
        <v>9750</v>
      </c>
      <c r="H312" s="70">
        <v>9250</v>
      </c>
      <c r="I312" s="70">
        <v>9750</v>
      </c>
      <c r="J312" s="70">
        <v>9250</v>
      </c>
      <c r="K312" s="70">
        <v>3.5454545454545454</v>
      </c>
      <c r="L312" s="70">
        <v>3.3636363636363638</v>
      </c>
      <c r="M312" s="70">
        <v>3.5454545454545454</v>
      </c>
    </row>
    <row r="313" spans="1:13" x14ac:dyDescent="0.25">
      <c r="A313" s="70">
        <v>45</v>
      </c>
      <c r="B313" s="70">
        <v>44</v>
      </c>
      <c r="C313" s="70">
        <v>46</v>
      </c>
      <c r="D313" s="70">
        <v>2750</v>
      </c>
      <c r="E313" s="70">
        <v>2750</v>
      </c>
      <c r="F313" s="70">
        <v>2750</v>
      </c>
      <c r="G313" s="70">
        <v>9250</v>
      </c>
      <c r="H313" s="70">
        <v>9750</v>
      </c>
      <c r="I313" s="70">
        <v>9250</v>
      </c>
      <c r="J313" s="70">
        <v>4250</v>
      </c>
      <c r="K313" s="70">
        <v>3.3636363636363638</v>
      </c>
      <c r="L313" s="70">
        <v>3.5454545454545454</v>
      </c>
      <c r="M313" s="70">
        <v>3.3636363636363638</v>
      </c>
    </row>
    <row r="314" spans="1:13" x14ac:dyDescent="0.25">
      <c r="A314" s="70">
        <v>36</v>
      </c>
      <c r="B314" s="70">
        <v>45</v>
      </c>
      <c r="C314" s="70">
        <v>44</v>
      </c>
      <c r="D314" s="70">
        <v>1750</v>
      </c>
      <c r="E314" s="70">
        <v>2750</v>
      </c>
      <c r="F314" s="70">
        <v>2750</v>
      </c>
      <c r="G314" s="70">
        <v>9750</v>
      </c>
      <c r="H314" s="70">
        <v>9250</v>
      </c>
      <c r="I314" s="70">
        <v>4250</v>
      </c>
      <c r="J314" s="70">
        <v>8750</v>
      </c>
      <c r="K314" s="70">
        <v>2.4285714285714284</v>
      </c>
      <c r="L314" s="70">
        <v>3.3636363636363638</v>
      </c>
      <c r="M314" s="70">
        <v>3.5454545454545454</v>
      </c>
    </row>
    <row r="315" spans="1:13" x14ac:dyDescent="0.25">
      <c r="A315" s="70">
        <v>46</v>
      </c>
      <c r="B315" s="70">
        <v>36</v>
      </c>
      <c r="C315" s="70">
        <v>45</v>
      </c>
      <c r="D315" s="70">
        <v>1750</v>
      </c>
      <c r="E315" s="70">
        <v>1750</v>
      </c>
      <c r="F315" s="70">
        <v>2750</v>
      </c>
      <c r="G315" s="70">
        <v>9250</v>
      </c>
      <c r="H315" s="70">
        <v>4250</v>
      </c>
      <c r="I315" s="70">
        <v>8750</v>
      </c>
      <c r="J315" s="70">
        <v>9000</v>
      </c>
      <c r="K315" s="70">
        <v>5</v>
      </c>
      <c r="L315" s="70">
        <v>2.4285714285714284</v>
      </c>
      <c r="M315" s="70">
        <v>3.3636363636363638</v>
      </c>
    </row>
    <row r="316" spans="1:13" x14ac:dyDescent="0.25">
      <c r="A316" s="70">
        <v>44</v>
      </c>
      <c r="B316" s="70">
        <v>46</v>
      </c>
      <c r="C316" s="70">
        <v>36</v>
      </c>
      <c r="D316" s="70">
        <v>3750</v>
      </c>
      <c r="E316" s="70">
        <v>1750</v>
      </c>
      <c r="F316" s="70">
        <v>1750</v>
      </c>
      <c r="G316" s="70">
        <v>4250</v>
      </c>
      <c r="H316" s="70">
        <v>8750</v>
      </c>
      <c r="I316" s="70">
        <v>9000</v>
      </c>
      <c r="J316" s="70">
        <v>9250</v>
      </c>
      <c r="K316" s="70">
        <v>2.4</v>
      </c>
      <c r="L316" s="70">
        <v>5</v>
      </c>
      <c r="M316" s="70">
        <v>2.4285714285714284</v>
      </c>
    </row>
    <row r="317" spans="1:13" x14ac:dyDescent="0.25">
      <c r="A317" s="70">
        <v>47</v>
      </c>
      <c r="B317" s="70">
        <v>44</v>
      </c>
      <c r="C317" s="70">
        <v>46</v>
      </c>
      <c r="D317" s="70">
        <v>2750</v>
      </c>
      <c r="E317" s="70">
        <v>3750</v>
      </c>
      <c r="F317" s="70">
        <v>1750</v>
      </c>
      <c r="G317" s="70">
        <v>8750</v>
      </c>
      <c r="H317" s="70">
        <v>9000</v>
      </c>
      <c r="I317" s="70">
        <v>9250</v>
      </c>
      <c r="J317" s="70">
        <v>11000</v>
      </c>
      <c r="K317" s="70">
        <v>3.3636363636363638</v>
      </c>
      <c r="L317" s="70">
        <v>2.4</v>
      </c>
      <c r="M317" s="70">
        <v>5</v>
      </c>
    </row>
    <row r="318" spans="1:13" x14ac:dyDescent="0.25">
      <c r="A318" s="70">
        <v>42</v>
      </c>
      <c r="B318" s="70">
        <v>47</v>
      </c>
      <c r="C318" s="70">
        <v>44</v>
      </c>
      <c r="D318" s="70">
        <v>3750</v>
      </c>
      <c r="E318" s="70">
        <v>2750</v>
      </c>
      <c r="F318" s="70">
        <v>3750</v>
      </c>
      <c r="G318" s="70">
        <v>9000</v>
      </c>
      <c r="H318" s="70">
        <v>9250</v>
      </c>
      <c r="I318" s="70">
        <v>11000</v>
      </c>
      <c r="J318" s="70">
        <v>10000</v>
      </c>
      <c r="K318" s="70">
        <v>2.9333333333333331</v>
      </c>
      <c r="L318" s="70">
        <v>3.3636363636363638</v>
      </c>
      <c r="M318" s="70">
        <v>2.4</v>
      </c>
    </row>
    <row r="319" spans="1:13" x14ac:dyDescent="0.25">
      <c r="A319" s="70">
        <v>53</v>
      </c>
      <c r="B319" s="70">
        <v>42</v>
      </c>
      <c r="C319" s="70">
        <v>47</v>
      </c>
      <c r="D319" s="70">
        <v>3750</v>
      </c>
      <c r="E319" s="70">
        <v>3750</v>
      </c>
      <c r="F319" s="70">
        <v>2750</v>
      </c>
      <c r="G319" s="70">
        <v>9250</v>
      </c>
      <c r="H319" s="70">
        <v>11000</v>
      </c>
      <c r="I319" s="70">
        <v>10000</v>
      </c>
      <c r="J319" s="70">
        <v>10000</v>
      </c>
      <c r="K319" s="70">
        <v>2.6666666666666665</v>
      </c>
      <c r="L319" s="70">
        <v>2.9333333333333331</v>
      </c>
      <c r="M319" s="70">
        <v>3.3636363636363638</v>
      </c>
    </row>
    <row r="320" spans="1:13" x14ac:dyDescent="0.25">
      <c r="A320" s="70">
        <v>43</v>
      </c>
      <c r="B320" s="70">
        <v>53</v>
      </c>
      <c r="C320" s="70">
        <v>42</v>
      </c>
      <c r="D320" s="70">
        <v>2750</v>
      </c>
      <c r="E320" s="70">
        <v>3750</v>
      </c>
      <c r="F320" s="70">
        <v>3750</v>
      </c>
      <c r="G320" s="70">
        <v>11000</v>
      </c>
      <c r="H320" s="70">
        <v>10000</v>
      </c>
      <c r="I320" s="70">
        <v>10000</v>
      </c>
      <c r="J320" s="70">
        <v>9500</v>
      </c>
      <c r="K320" s="70">
        <v>3.6363636363636362</v>
      </c>
      <c r="L320" s="70">
        <v>2.6666666666666665</v>
      </c>
      <c r="M320" s="70">
        <v>2.9333333333333331</v>
      </c>
    </row>
    <row r="321" spans="1:13" x14ac:dyDescent="0.25">
      <c r="A321" s="70">
        <v>39</v>
      </c>
      <c r="B321" s="70">
        <v>43</v>
      </c>
      <c r="C321" s="70">
        <v>53</v>
      </c>
      <c r="D321" s="70">
        <v>3750</v>
      </c>
      <c r="E321" s="70">
        <v>2750</v>
      </c>
      <c r="F321" s="70">
        <v>3750</v>
      </c>
      <c r="G321" s="70">
        <v>10000</v>
      </c>
      <c r="H321" s="70">
        <v>10000</v>
      </c>
      <c r="I321" s="70">
        <v>9500</v>
      </c>
      <c r="J321" s="70">
        <v>7500</v>
      </c>
      <c r="K321" s="70">
        <v>2.5333333333333332</v>
      </c>
      <c r="L321" s="70">
        <v>3.6363636363636362</v>
      </c>
      <c r="M321" s="70">
        <v>2.6666666666666665</v>
      </c>
    </row>
    <row r="322" spans="1:13" x14ac:dyDescent="0.25">
      <c r="A322" s="70">
        <v>49</v>
      </c>
      <c r="B322" s="70">
        <v>39</v>
      </c>
      <c r="C322" s="70">
        <v>43</v>
      </c>
      <c r="D322" s="70">
        <v>1750</v>
      </c>
      <c r="E322" s="70">
        <v>3750</v>
      </c>
      <c r="F322" s="70">
        <v>2750</v>
      </c>
      <c r="G322" s="70">
        <v>10000</v>
      </c>
      <c r="H322" s="70">
        <v>9500</v>
      </c>
      <c r="I322" s="70">
        <v>7500</v>
      </c>
      <c r="J322" s="70">
        <v>7500</v>
      </c>
      <c r="K322" s="70">
        <v>4.2857142857142856</v>
      </c>
      <c r="L322" s="70">
        <v>2.5333333333333332</v>
      </c>
      <c r="M322" s="70">
        <v>3.6363636363636362</v>
      </c>
    </row>
    <row r="323" spans="1:13" x14ac:dyDescent="0.25">
      <c r="A323" s="70">
        <v>50</v>
      </c>
      <c r="B323" s="70">
        <v>49</v>
      </c>
      <c r="C323" s="70">
        <v>39</v>
      </c>
      <c r="D323" s="70">
        <v>1750</v>
      </c>
      <c r="E323" s="70">
        <v>1750</v>
      </c>
      <c r="F323" s="70">
        <v>3750</v>
      </c>
      <c r="G323" s="70">
        <v>9500</v>
      </c>
      <c r="H323" s="70">
        <v>7500</v>
      </c>
      <c r="I323" s="70">
        <v>7500</v>
      </c>
      <c r="J323" s="70">
        <v>7500</v>
      </c>
      <c r="K323" s="70">
        <v>4.2857142857142856</v>
      </c>
      <c r="L323" s="70">
        <v>4.2857142857142856</v>
      </c>
      <c r="M323" s="70">
        <v>2.5333333333333332</v>
      </c>
    </row>
    <row r="324" spans="1:13" x14ac:dyDescent="0.25">
      <c r="A324" s="70">
        <v>51</v>
      </c>
      <c r="B324" s="70">
        <v>50</v>
      </c>
      <c r="C324" s="70">
        <v>49</v>
      </c>
      <c r="D324" s="70">
        <v>4750</v>
      </c>
      <c r="E324" s="70">
        <v>1750</v>
      </c>
      <c r="F324" s="70">
        <v>1750</v>
      </c>
      <c r="G324" s="70">
        <v>7500</v>
      </c>
      <c r="H324" s="70">
        <v>7500</v>
      </c>
      <c r="I324" s="70">
        <v>7500</v>
      </c>
      <c r="J324" s="70">
        <v>9000</v>
      </c>
      <c r="K324" s="70">
        <v>1.5789473684210527</v>
      </c>
      <c r="L324" s="70">
        <v>4.2857142857142856</v>
      </c>
      <c r="M324" s="70">
        <v>4.2857142857142856</v>
      </c>
    </row>
    <row r="325" spans="1:13" x14ac:dyDescent="0.25">
      <c r="A325" s="70">
        <v>52</v>
      </c>
      <c r="B325" s="70">
        <v>51</v>
      </c>
      <c r="C325" s="70">
        <v>50</v>
      </c>
      <c r="D325" s="70">
        <v>3750</v>
      </c>
      <c r="E325" s="70">
        <v>4750</v>
      </c>
      <c r="F325" s="70">
        <v>1750</v>
      </c>
      <c r="G325" s="70">
        <v>7500</v>
      </c>
      <c r="H325" s="70">
        <v>7500</v>
      </c>
      <c r="I325" s="70">
        <v>9000</v>
      </c>
      <c r="J325" s="70">
        <v>8500</v>
      </c>
      <c r="K325" s="70">
        <v>2.4</v>
      </c>
      <c r="L325" s="70">
        <v>1.5789473684210527</v>
      </c>
      <c r="M325" s="70">
        <v>4.2857142857142856</v>
      </c>
    </row>
    <row r="326" spans="1:13" x14ac:dyDescent="0.25">
      <c r="A326" s="70">
        <v>54</v>
      </c>
      <c r="B326" s="70">
        <v>52</v>
      </c>
      <c r="C326" s="70">
        <v>51</v>
      </c>
      <c r="D326" s="70">
        <v>2750</v>
      </c>
      <c r="E326" s="70">
        <v>3750</v>
      </c>
      <c r="F326" s="70">
        <v>4750</v>
      </c>
      <c r="G326" s="70">
        <v>7500</v>
      </c>
      <c r="H326" s="70">
        <v>9000</v>
      </c>
      <c r="I326" s="70">
        <v>8500</v>
      </c>
      <c r="J326" s="70">
        <v>9500</v>
      </c>
      <c r="K326" s="70">
        <v>3.0909090909090908</v>
      </c>
      <c r="L326" s="70">
        <v>2.4</v>
      </c>
      <c r="M326" s="70">
        <v>1.5789473684210527</v>
      </c>
    </row>
    <row r="327" spans="1:13" x14ac:dyDescent="0.25">
      <c r="A327" s="70">
        <v>60</v>
      </c>
      <c r="B327" s="70">
        <v>54</v>
      </c>
      <c r="C327" s="70">
        <v>52</v>
      </c>
      <c r="D327" s="70">
        <v>4750</v>
      </c>
      <c r="E327" s="70">
        <v>2750</v>
      </c>
      <c r="F327" s="70">
        <v>3750</v>
      </c>
      <c r="G327" s="70">
        <v>9000</v>
      </c>
      <c r="H327" s="70">
        <v>8500</v>
      </c>
      <c r="I327" s="70">
        <v>9500</v>
      </c>
      <c r="J327" s="70">
        <v>9750</v>
      </c>
      <c r="K327" s="70">
        <v>2</v>
      </c>
      <c r="L327" s="70">
        <v>3.0909090909090908</v>
      </c>
      <c r="M327" s="70">
        <v>2.4</v>
      </c>
    </row>
    <row r="328" spans="1:13" x14ac:dyDescent="0.25">
      <c r="A328" s="70">
        <v>60</v>
      </c>
      <c r="B328" s="70">
        <v>60</v>
      </c>
      <c r="C328" s="70">
        <v>54</v>
      </c>
      <c r="D328" s="70">
        <v>1750</v>
      </c>
      <c r="E328" s="70">
        <v>4750</v>
      </c>
      <c r="F328" s="70">
        <v>2750</v>
      </c>
      <c r="G328" s="70">
        <v>8500</v>
      </c>
      <c r="H328" s="70">
        <v>9500</v>
      </c>
      <c r="I328" s="70">
        <v>9750</v>
      </c>
      <c r="J328" s="70">
        <v>11000</v>
      </c>
      <c r="K328" s="70">
        <v>5.5714285714285712</v>
      </c>
      <c r="L328" s="70">
        <v>2</v>
      </c>
      <c r="M328" s="70">
        <v>3.0909090909090908</v>
      </c>
    </row>
    <row r="329" spans="1:13" x14ac:dyDescent="0.25">
      <c r="A329" s="70">
        <v>66</v>
      </c>
      <c r="B329" s="70">
        <v>60</v>
      </c>
      <c r="C329" s="70">
        <v>60</v>
      </c>
      <c r="D329" s="70">
        <v>4750</v>
      </c>
      <c r="E329" s="70">
        <v>1750</v>
      </c>
      <c r="F329" s="70">
        <v>4750</v>
      </c>
      <c r="G329" s="70">
        <v>9500</v>
      </c>
      <c r="H329" s="70">
        <v>9750</v>
      </c>
      <c r="I329" s="70">
        <v>11000</v>
      </c>
      <c r="J329" s="70">
        <v>11750</v>
      </c>
      <c r="K329" s="70">
        <v>2.3157894736842106</v>
      </c>
      <c r="L329" s="70">
        <v>5.5714285714285712</v>
      </c>
      <c r="M329" s="70">
        <v>2</v>
      </c>
    </row>
    <row r="330" spans="1:13" x14ac:dyDescent="0.25">
      <c r="A330" s="70">
        <v>65</v>
      </c>
      <c r="B330" s="70">
        <v>66</v>
      </c>
      <c r="C330" s="70">
        <v>60</v>
      </c>
      <c r="D330" s="70">
        <v>2750</v>
      </c>
      <c r="E330" s="70">
        <v>4750</v>
      </c>
      <c r="F330" s="70">
        <v>1750</v>
      </c>
      <c r="G330" s="70">
        <v>9750</v>
      </c>
      <c r="H330" s="70">
        <v>11000</v>
      </c>
      <c r="I330" s="70">
        <v>11750</v>
      </c>
      <c r="J330" s="70">
        <v>9750</v>
      </c>
      <c r="K330" s="70">
        <v>4.2727272727272725</v>
      </c>
      <c r="L330" s="70">
        <v>2.3157894736842106</v>
      </c>
      <c r="M330" s="70">
        <v>5.5714285714285712</v>
      </c>
    </row>
    <row r="331" spans="1:13" x14ac:dyDescent="0.25">
      <c r="A331" s="70">
        <v>57</v>
      </c>
      <c r="B331" s="70">
        <v>65</v>
      </c>
      <c r="C331" s="70">
        <v>66</v>
      </c>
      <c r="D331" s="70">
        <v>1750</v>
      </c>
      <c r="E331" s="70">
        <v>2750</v>
      </c>
      <c r="F331" s="70">
        <v>4750</v>
      </c>
      <c r="G331" s="70">
        <v>11000</v>
      </c>
      <c r="H331" s="70">
        <v>11750</v>
      </c>
      <c r="I331" s="70">
        <v>9750</v>
      </c>
      <c r="J331" s="70">
        <v>9250</v>
      </c>
      <c r="K331" s="70">
        <v>5.5714285714285712</v>
      </c>
      <c r="L331" s="70">
        <v>4.2727272727272725</v>
      </c>
      <c r="M331" s="70">
        <v>2.3157894736842106</v>
      </c>
    </row>
    <row r="332" spans="1:13" x14ac:dyDescent="0.25">
      <c r="A332" s="70">
        <v>56</v>
      </c>
      <c r="B332" s="70">
        <v>57</v>
      </c>
      <c r="C332" s="70">
        <v>65</v>
      </c>
      <c r="D332" s="70">
        <v>2750</v>
      </c>
      <c r="E332" s="70">
        <v>1750</v>
      </c>
      <c r="F332" s="70">
        <v>2750</v>
      </c>
      <c r="G332" s="70">
        <v>11750</v>
      </c>
      <c r="H332" s="70">
        <v>9750</v>
      </c>
      <c r="I332" s="70">
        <v>9250</v>
      </c>
      <c r="J332" s="70">
        <v>9000</v>
      </c>
      <c r="K332" s="70">
        <v>3.3636363636363638</v>
      </c>
      <c r="L332" s="70">
        <v>5.5714285714285712</v>
      </c>
      <c r="M332" s="70">
        <v>4.2727272727272725</v>
      </c>
    </row>
    <row r="333" spans="1:13" x14ac:dyDescent="0.25">
      <c r="A333" s="70">
        <v>54</v>
      </c>
      <c r="B333" s="70">
        <v>56</v>
      </c>
      <c r="C333" s="70">
        <v>57</v>
      </c>
      <c r="D333" s="70">
        <v>1750</v>
      </c>
      <c r="E333" s="70">
        <v>2750</v>
      </c>
      <c r="F333" s="70">
        <v>1750</v>
      </c>
      <c r="G333" s="70">
        <v>9750</v>
      </c>
      <c r="H333" s="70">
        <v>9250</v>
      </c>
      <c r="I333" s="70">
        <v>9000</v>
      </c>
      <c r="J333" s="70">
        <v>8750</v>
      </c>
      <c r="K333" s="70">
        <v>5.1428571428571432</v>
      </c>
      <c r="L333" s="70">
        <v>3.3636363636363638</v>
      </c>
      <c r="M333" s="70">
        <v>5.5714285714285712</v>
      </c>
    </row>
    <row r="334" spans="1:13" x14ac:dyDescent="0.25">
      <c r="A334" s="70">
        <v>46</v>
      </c>
      <c r="B334" s="70">
        <v>54</v>
      </c>
      <c r="C334" s="70">
        <v>56</v>
      </c>
      <c r="D334" s="70">
        <v>1000</v>
      </c>
      <c r="E334" s="70">
        <v>1750</v>
      </c>
      <c r="F334" s="70">
        <v>2750</v>
      </c>
      <c r="G334" s="70">
        <v>9250</v>
      </c>
      <c r="H334" s="70">
        <v>9000</v>
      </c>
      <c r="I334" s="70">
        <v>8750</v>
      </c>
      <c r="J334" s="70">
        <v>9000</v>
      </c>
      <c r="K334" s="70">
        <v>8.75</v>
      </c>
      <c r="L334" s="70">
        <v>5.1428571428571432</v>
      </c>
      <c r="M334" s="70">
        <v>3.3636363636363638</v>
      </c>
    </row>
    <row r="335" spans="1:13" x14ac:dyDescent="0.25">
      <c r="A335" s="70">
        <v>43</v>
      </c>
      <c r="B335" s="70">
        <v>46</v>
      </c>
      <c r="C335" s="70">
        <v>54</v>
      </c>
      <c r="D335" s="70">
        <v>1750</v>
      </c>
      <c r="E335" s="70">
        <v>1000</v>
      </c>
      <c r="F335" s="70">
        <v>1750</v>
      </c>
      <c r="G335" s="70">
        <v>9000</v>
      </c>
      <c r="H335" s="70">
        <v>8750</v>
      </c>
      <c r="I335" s="70">
        <v>9000</v>
      </c>
      <c r="J335" s="70">
        <v>7750</v>
      </c>
      <c r="K335" s="70">
        <v>5.1428571428571432</v>
      </c>
      <c r="L335" s="70">
        <v>8.75</v>
      </c>
      <c r="M335" s="70">
        <v>5.1428571428571432</v>
      </c>
    </row>
    <row r="336" spans="1:13" x14ac:dyDescent="0.25">
      <c r="A336" s="70">
        <v>36</v>
      </c>
      <c r="B336" s="70">
        <v>43</v>
      </c>
      <c r="C336" s="70">
        <v>46</v>
      </c>
      <c r="D336" s="70">
        <v>2750</v>
      </c>
      <c r="E336" s="70">
        <v>1750</v>
      </c>
      <c r="F336" s="70">
        <v>1000</v>
      </c>
      <c r="G336" s="70">
        <v>8750</v>
      </c>
      <c r="H336" s="70">
        <v>9000</v>
      </c>
      <c r="I336" s="70">
        <v>7750</v>
      </c>
      <c r="J336" s="70">
        <v>8250</v>
      </c>
      <c r="K336" s="70">
        <v>2.8181818181818183</v>
      </c>
      <c r="L336" s="70">
        <v>5.1428571428571432</v>
      </c>
      <c r="M336" s="70">
        <v>8.75</v>
      </c>
    </row>
    <row r="337" spans="1:13" x14ac:dyDescent="0.25">
      <c r="A337" s="70">
        <v>41</v>
      </c>
      <c r="B337" s="70">
        <v>36</v>
      </c>
      <c r="C337" s="70">
        <v>43</v>
      </c>
      <c r="D337" s="70">
        <v>2750</v>
      </c>
      <c r="E337" s="70">
        <v>2750</v>
      </c>
      <c r="F337" s="70">
        <v>1750</v>
      </c>
      <c r="G337" s="70">
        <v>9000</v>
      </c>
      <c r="H337" s="70">
        <v>7750</v>
      </c>
      <c r="I337" s="70">
        <v>8250</v>
      </c>
      <c r="J337" s="70">
        <v>9000</v>
      </c>
      <c r="K337" s="70">
        <v>3</v>
      </c>
      <c r="L337" s="70">
        <v>2.8181818181818183</v>
      </c>
      <c r="M337" s="70">
        <v>5.1428571428571432</v>
      </c>
    </row>
    <row r="338" spans="1:13" x14ac:dyDescent="0.25">
      <c r="A338" s="70">
        <v>50</v>
      </c>
      <c r="B338" s="70">
        <v>41</v>
      </c>
      <c r="C338" s="70">
        <v>36</v>
      </c>
      <c r="D338" s="70">
        <v>2750</v>
      </c>
      <c r="E338" s="70">
        <v>2750</v>
      </c>
      <c r="F338" s="70">
        <v>2750</v>
      </c>
      <c r="G338" s="70">
        <v>7750</v>
      </c>
      <c r="H338" s="70">
        <v>8250</v>
      </c>
      <c r="I338" s="70">
        <v>9000</v>
      </c>
      <c r="J338" s="70">
        <v>9500</v>
      </c>
      <c r="K338" s="70">
        <v>3.2727272727272729</v>
      </c>
      <c r="L338" s="70">
        <v>3</v>
      </c>
      <c r="M338" s="70">
        <v>2.8181818181818183</v>
      </c>
    </row>
    <row r="339" spans="1:13" x14ac:dyDescent="0.25">
      <c r="A339" s="70">
        <v>48</v>
      </c>
      <c r="B339" s="70">
        <v>50</v>
      </c>
      <c r="C339" s="70">
        <v>41</v>
      </c>
      <c r="D339" s="70">
        <v>2750</v>
      </c>
      <c r="E339" s="70">
        <v>2750</v>
      </c>
      <c r="F339" s="70">
        <v>2750</v>
      </c>
      <c r="G339" s="70">
        <v>8250</v>
      </c>
      <c r="H339" s="70">
        <v>9000</v>
      </c>
      <c r="I339" s="70">
        <v>9500</v>
      </c>
      <c r="J339" s="70">
        <v>8750</v>
      </c>
      <c r="K339" s="70">
        <v>3.4545454545454546</v>
      </c>
      <c r="L339" s="70">
        <v>3.2727272727272729</v>
      </c>
      <c r="M339" s="70">
        <v>3</v>
      </c>
    </row>
    <row r="340" spans="1:13" x14ac:dyDescent="0.25">
      <c r="A340" s="70">
        <v>49</v>
      </c>
      <c r="B340" s="70">
        <v>48</v>
      </c>
      <c r="C340" s="70">
        <v>50</v>
      </c>
      <c r="D340" s="70">
        <v>3750</v>
      </c>
      <c r="E340" s="70">
        <v>2750</v>
      </c>
      <c r="F340" s="70">
        <v>2750</v>
      </c>
      <c r="G340" s="70">
        <v>9000</v>
      </c>
      <c r="H340" s="70">
        <v>9500</v>
      </c>
      <c r="I340" s="70">
        <v>8750</v>
      </c>
      <c r="J340" s="70">
        <v>9000</v>
      </c>
      <c r="K340" s="70">
        <v>2.3333333333333335</v>
      </c>
      <c r="L340" s="70">
        <v>3.4545454545454546</v>
      </c>
      <c r="M340" s="70">
        <v>3.2727272727272729</v>
      </c>
    </row>
    <row r="341" spans="1:13" x14ac:dyDescent="0.25">
      <c r="A341" s="70">
        <v>50</v>
      </c>
      <c r="B341" s="70">
        <v>49</v>
      </c>
      <c r="C341" s="70">
        <v>48</v>
      </c>
      <c r="D341" s="70">
        <v>2750</v>
      </c>
      <c r="E341" s="70">
        <v>3750</v>
      </c>
      <c r="F341" s="70">
        <v>2750</v>
      </c>
      <c r="G341" s="70">
        <v>9500</v>
      </c>
      <c r="H341" s="70">
        <v>8750</v>
      </c>
      <c r="I341" s="70">
        <v>9000</v>
      </c>
      <c r="J341" s="70">
        <v>9750</v>
      </c>
      <c r="K341" s="70">
        <v>3.2727272727272729</v>
      </c>
      <c r="L341" s="70">
        <v>2.3333333333333335</v>
      </c>
      <c r="M341" s="70">
        <v>3.4545454545454546</v>
      </c>
    </row>
    <row r="342" spans="1:13" x14ac:dyDescent="0.25">
      <c r="A342" s="70">
        <v>49</v>
      </c>
      <c r="B342" s="70">
        <v>50</v>
      </c>
      <c r="C342" s="70">
        <v>49</v>
      </c>
      <c r="D342" s="70">
        <v>2750</v>
      </c>
      <c r="E342" s="70">
        <v>2750</v>
      </c>
      <c r="F342" s="70">
        <v>3750</v>
      </c>
      <c r="G342" s="70">
        <v>8750</v>
      </c>
      <c r="H342" s="70">
        <v>9000</v>
      </c>
      <c r="I342" s="70">
        <v>9750</v>
      </c>
      <c r="J342" s="70">
        <v>8500</v>
      </c>
      <c r="K342" s="70">
        <v>3.5454545454545454</v>
      </c>
      <c r="L342" s="70">
        <v>3.2727272727272729</v>
      </c>
      <c r="M342" s="70">
        <v>2.3333333333333335</v>
      </c>
    </row>
    <row r="343" spans="1:13" x14ac:dyDescent="0.25">
      <c r="A343" s="70">
        <v>58</v>
      </c>
      <c r="B343" s="70">
        <v>49</v>
      </c>
      <c r="C343" s="70">
        <v>50</v>
      </c>
      <c r="D343" s="70">
        <v>2750</v>
      </c>
      <c r="E343" s="70">
        <v>2750</v>
      </c>
      <c r="F343" s="70">
        <v>2750</v>
      </c>
      <c r="G343" s="70">
        <v>9000</v>
      </c>
      <c r="H343" s="70">
        <v>9750</v>
      </c>
      <c r="I343" s="70">
        <v>8500</v>
      </c>
      <c r="J343" s="70">
        <v>11000</v>
      </c>
      <c r="K343" s="70">
        <v>3.0909090909090908</v>
      </c>
      <c r="L343" s="70">
        <v>3.5454545454545454</v>
      </c>
      <c r="M343" s="70">
        <v>3.2727272727272729</v>
      </c>
    </row>
    <row r="344" spans="1:13" x14ac:dyDescent="0.25">
      <c r="A344" s="70">
        <v>57</v>
      </c>
      <c r="B344" s="70">
        <v>58</v>
      </c>
      <c r="C344" s="70">
        <v>49</v>
      </c>
      <c r="D344" s="70">
        <v>4750</v>
      </c>
      <c r="E344" s="70">
        <v>2750</v>
      </c>
      <c r="F344" s="70">
        <v>2750</v>
      </c>
      <c r="G344" s="70">
        <v>9750</v>
      </c>
      <c r="H344" s="70">
        <v>8500</v>
      </c>
      <c r="I344" s="70">
        <v>11000</v>
      </c>
      <c r="J344" s="70">
        <v>9500</v>
      </c>
      <c r="K344" s="70">
        <v>2.3157894736842106</v>
      </c>
      <c r="L344" s="70">
        <v>3.0909090909090908</v>
      </c>
      <c r="M344" s="70">
        <v>3.5454545454545454</v>
      </c>
    </row>
    <row r="345" spans="1:13" x14ac:dyDescent="0.25">
      <c r="A345" s="70">
        <v>59</v>
      </c>
      <c r="B345" s="70">
        <v>57</v>
      </c>
      <c r="C345" s="70">
        <v>58</v>
      </c>
      <c r="D345" s="70">
        <v>5750</v>
      </c>
      <c r="E345" s="70">
        <v>4750</v>
      </c>
      <c r="F345" s="70">
        <v>2750</v>
      </c>
      <c r="G345" s="70">
        <v>8500</v>
      </c>
      <c r="H345" s="70">
        <v>11000</v>
      </c>
      <c r="I345" s="70">
        <v>9500</v>
      </c>
      <c r="J345" s="70">
        <v>6750</v>
      </c>
      <c r="K345" s="70">
        <v>1.6521739130434783</v>
      </c>
      <c r="L345" s="70">
        <v>2.3157894736842106</v>
      </c>
      <c r="M345" s="70">
        <v>3.0909090909090908</v>
      </c>
    </row>
    <row r="346" spans="1:13" x14ac:dyDescent="0.25">
      <c r="A346" s="70">
        <v>50</v>
      </c>
      <c r="B346" s="70">
        <v>59</v>
      </c>
      <c r="C346" s="70">
        <v>57</v>
      </c>
      <c r="D346" s="70">
        <v>1750</v>
      </c>
      <c r="E346" s="70">
        <v>5750</v>
      </c>
      <c r="F346" s="70">
        <v>4750</v>
      </c>
      <c r="G346" s="70">
        <v>11000</v>
      </c>
      <c r="H346" s="70">
        <v>9500</v>
      </c>
      <c r="I346" s="70">
        <v>6750</v>
      </c>
      <c r="J346" s="70">
        <v>7250</v>
      </c>
      <c r="K346" s="70">
        <v>3.8571428571428572</v>
      </c>
      <c r="L346" s="70">
        <v>1.6521739130434783</v>
      </c>
      <c r="M346" s="70">
        <v>2.3157894736842106</v>
      </c>
    </row>
    <row r="347" spans="1:13" x14ac:dyDescent="0.25">
      <c r="A347" s="70">
        <v>54</v>
      </c>
      <c r="B347" s="70">
        <v>50</v>
      </c>
      <c r="C347" s="70">
        <v>59</v>
      </c>
      <c r="D347" s="70">
        <v>3750</v>
      </c>
      <c r="E347" s="70">
        <v>1750</v>
      </c>
      <c r="F347" s="70">
        <v>5750</v>
      </c>
      <c r="G347" s="70">
        <v>9500</v>
      </c>
      <c r="H347" s="70">
        <v>6750</v>
      </c>
      <c r="I347" s="70">
        <v>7250</v>
      </c>
      <c r="J347" s="70">
        <v>8000</v>
      </c>
      <c r="K347" s="70">
        <v>1.9333333333333333</v>
      </c>
      <c r="L347" s="70">
        <v>3.8571428571428572</v>
      </c>
      <c r="M347" s="70">
        <v>1.6521739130434783</v>
      </c>
    </row>
    <row r="348" spans="1:13" x14ac:dyDescent="0.25">
      <c r="A348" s="70">
        <v>55</v>
      </c>
      <c r="B348" s="70">
        <v>54</v>
      </c>
      <c r="C348" s="70">
        <v>50</v>
      </c>
      <c r="D348" s="70">
        <v>3750</v>
      </c>
      <c r="E348" s="70">
        <v>3750</v>
      </c>
      <c r="F348" s="70">
        <v>1750</v>
      </c>
      <c r="G348" s="70">
        <v>6750</v>
      </c>
      <c r="H348" s="70">
        <v>7250</v>
      </c>
      <c r="I348" s="70">
        <v>8000</v>
      </c>
      <c r="J348" s="70">
        <v>7750</v>
      </c>
      <c r="K348" s="70">
        <v>2.1333333333333333</v>
      </c>
      <c r="L348" s="70">
        <v>1.9333333333333333</v>
      </c>
      <c r="M348" s="70">
        <v>3.8571428571428572</v>
      </c>
    </row>
    <row r="349" spans="1:13" x14ac:dyDescent="0.25">
      <c r="A349" s="70">
        <v>58</v>
      </c>
      <c r="B349" s="70">
        <v>55</v>
      </c>
      <c r="C349" s="70">
        <v>54</v>
      </c>
      <c r="D349" s="70">
        <v>2750</v>
      </c>
      <c r="E349" s="70">
        <v>3750</v>
      </c>
      <c r="F349" s="70">
        <v>3750</v>
      </c>
      <c r="G349" s="70">
        <v>7250</v>
      </c>
      <c r="H349" s="70">
        <v>8000</v>
      </c>
      <c r="I349" s="70">
        <v>7750</v>
      </c>
      <c r="J349" s="70">
        <v>9250</v>
      </c>
      <c r="K349" s="70">
        <v>2.8181818181818183</v>
      </c>
      <c r="L349" s="70">
        <v>2.1333333333333333</v>
      </c>
      <c r="M349" s="70">
        <v>1.9333333333333333</v>
      </c>
    </row>
    <row r="350" spans="1:13" x14ac:dyDescent="0.25">
      <c r="A350" s="70">
        <v>50</v>
      </c>
      <c r="B350" s="70">
        <v>58</v>
      </c>
      <c r="C350" s="70">
        <v>55</v>
      </c>
      <c r="D350" s="70">
        <v>2750</v>
      </c>
      <c r="E350" s="70">
        <v>2750</v>
      </c>
      <c r="F350" s="70">
        <v>3750</v>
      </c>
      <c r="G350" s="70">
        <v>8000</v>
      </c>
      <c r="H350" s="70">
        <v>7750</v>
      </c>
      <c r="I350" s="70">
        <v>9250</v>
      </c>
      <c r="J350" s="70">
        <v>8750</v>
      </c>
      <c r="K350" s="70">
        <v>3.3636363636363638</v>
      </c>
      <c r="L350" s="70">
        <v>2.8181818181818183</v>
      </c>
      <c r="M350" s="70">
        <v>2.1333333333333333</v>
      </c>
    </row>
    <row r="351" spans="1:13" x14ac:dyDescent="0.25">
      <c r="A351" s="70">
        <v>47</v>
      </c>
      <c r="B351" s="70">
        <v>50</v>
      </c>
      <c r="C351" s="70">
        <v>58</v>
      </c>
      <c r="D351" s="70">
        <v>1000</v>
      </c>
      <c r="E351" s="70">
        <v>2750</v>
      </c>
      <c r="F351" s="70">
        <v>2750</v>
      </c>
      <c r="G351" s="70">
        <v>7750</v>
      </c>
      <c r="H351" s="70">
        <v>9250</v>
      </c>
      <c r="I351" s="70">
        <v>8750</v>
      </c>
      <c r="J351" s="70">
        <v>8250</v>
      </c>
      <c r="K351" s="70">
        <v>8.75</v>
      </c>
      <c r="L351" s="70">
        <v>3.3636363636363638</v>
      </c>
      <c r="M351" s="70">
        <v>2.8181818181818183</v>
      </c>
    </row>
    <row r="352" spans="1:13" x14ac:dyDescent="0.25">
      <c r="A352" s="70">
        <v>42</v>
      </c>
      <c r="B352" s="70">
        <v>47</v>
      </c>
      <c r="C352" s="70">
        <v>50</v>
      </c>
      <c r="D352" s="70">
        <v>3750</v>
      </c>
      <c r="E352" s="70">
        <v>1000</v>
      </c>
      <c r="F352" s="70">
        <v>2750</v>
      </c>
      <c r="G352" s="70">
        <v>9250</v>
      </c>
      <c r="H352" s="70">
        <v>8750</v>
      </c>
      <c r="I352" s="70">
        <v>8250</v>
      </c>
      <c r="J352" s="70">
        <v>8750</v>
      </c>
      <c r="K352" s="70">
        <v>2.2000000000000002</v>
      </c>
      <c r="L352" s="70">
        <v>8.75</v>
      </c>
      <c r="M352" s="70">
        <v>3.3636363636363638</v>
      </c>
    </row>
    <row r="353" spans="1:13" x14ac:dyDescent="0.25">
      <c r="A353" s="70">
        <v>56</v>
      </c>
      <c r="B353" s="70">
        <v>42</v>
      </c>
      <c r="C353" s="70">
        <v>47</v>
      </c>
      <c r="D353" s="70">
        <v>4750</v>
      </c>
      <c r="E353" s="70">
        <v>3750</v>
      </c>
      <c r="F353" s="70">
        <v>1000</v>
      </c>
      <c r="G353" s="70">
        <v>8750</v>
      </c>
      <c r="H353" s="70">
        <v>8250</v>
      </c>
      <c r="I353" s="70">
        <v>8750</v>
      </c>
      <c r="J353" s="70">
        <v>9000</v>
      </c>
      <c r="K353" s="70">
        <v>1.8421052631578947</v>
      </c>
      <c r="L353" s="70">
        <v>2.2000000000000002</v>
      </c>
      <c r="M353" s="70">
        <v>8.75</v>
      </c>
    </row>
    <row r="354" spans="1:13" x14ac:dyDescent="0.25">
      <c r="A354" s="70">
        <v>51</v>
      </c>
      <c r="B354" s="70">
        <v>56</v>
      </c>
      <c r="C354" s="70">
        <v>42</v>
      </c>
      <c r="D354" s="70">
        <v>4750</v>
      </c>
      <c r="E354" s="70">
        <v>4750</v>
      </c>
      <c r="F354" s="70">
        <v>3750</v>
      </c>
      <c r="G354" s="70">
        <v>8250</v>
      </c>
      <c r="H354" s="70">
        <v>8750</v>
      </c>
      <c r="I354" s="70">
        <v>9000</v>
      </c>
      <c r="J354" s="70">
        <v>9000</v>
      </c>
      <c r="K354" s="70">
        <v>1.8947368421052631</v>
      </c>
      <c r="L354" s="70">
        <v>1.8421052631578947</v>
      </c>
      <c r="M354" s="70">
        <v>2.2000000000000002</v>
      </c>
    </row>
    <row r="355" spans="1:13" x14ac:dyDescent="0.25">
      <c r="A355" s="70">
        <v>62</v>
      </c>
      <c r="B355" s="70">
        <v>51</v>
      </c>
      <c r="C355" s="70">
        <v>56</v>
      </c>
      <c r="D355" s="70">
        <v>4750</v>
      </c>
      <c r="E355" s="70">
        <v>4750</v>
      </c>
      <c r="F355" s="70">
        <v>4750</v>
      </c>
      <c r="G355" s="70">
        <v>8750</v>
      </c>
      <c r="H355" s="70">
        <v>9000</v>
      </c>
      <c r="I355" s="70">
        <v>9000</v>
      </c>
      <c r="J355" s="70">
        <v>8250</v>
      </c>
      <c r="K355" s="70">
        <v>1.8947368421052631</v>
      </c>
      <c r="L355" s="70">
        <v>1.8947368421052631</v>
      </c>
      <c r="M355" s="70">
        <v>1.8421052631578947</v>
      </c>
    </row>
    <row r="356" spans="1:13" x14ac:dyDescent="0.25">
      <c r="A356" s="70">
        <v>60</v>
      </c>
      <c r="B356" s="70">
        <v>62</v>
      </c>
      <c r="C356" s="70">
        <v>51</v>
      </c>
      <c r="D356" s="70">
        <v>4750</v>
      </c>
      <c r="E356" s="70">
        <v>4750</v>
      </c>
      <c r="F356" s="70">
        <v>4750</v>
      </c>
      <c r="G356" s="70">
        <v>9000</v>
      </c>
      <c r="H356" s="70">
        <v>9000</v>
      </c>
      <c r="I356" s="70">
        <v>8250</v>
      </c>
      <c r="J356" s="70">
        <v>8250</v>
      </c>
      <c r="K356" s="70">
        <v>1.736842105263158</v>
      </c>
      <c r="L356" s="70">
        <v>1.8947368421052631</v>
      </c>
      <c r="M356" s="70">
        <v>1.8947368421052631</v>
      </c>
    </row>
    <row r="357" spans="1:13" x14ac:dyDescent="0.25">
      <c r="A357" s="70">
        <v>60</v>
      </c>
      <c r="B357" s="70">
        <v>60</v>
      </c>
      <c r="C357" s="70">
        <v>62</v>
      </c>
      <c r="D357" s="70">
        <v>4750</v>
      </c>
      <c r="E357" s="70">
        <v>4750</v>
      </c>
      <c r="F357" s="70">
        <v>4750</v>
      </c>
      <c r="G357" s="70">
        <v>9000</v>
      </c>
      <c r="H357" s="70">
        <v>8250</v>
      </c>
      <c r="I357" s="70">
        <v>8250</v>
      </c>
      <c r="J357" s="70">
        <v>7250</v>
      </c>
      <c r="K357" s="70">
        <v>1.736842105263158</v>
      </c>
      <c r="L357" s="70">
        <v>1.736842105263158</v>
      </c>
      <c r="M357" s="70">
        <v>1.8947368421052631</v>
      </c>
    </row>
    <row r="358" spans="1:13" x14ac:dyDescent="0.25">
      <c r="A358" s="70">
        <v>44</v>
      </c>
      <c r="B358" s="70">
        <v>60</v>
      </c>
      <c r="C358" s="70">
        <v>60</v>
      </c>
      <c r="D358" s="70">
        <v>2750</v>
      </c>
      <c r="E358" s="70">
        <v>4750</v>
      </c>
      <c r="F358" s="70">
        <v>4750</v>
      </c>
      <c r="G358" s="70">
        <v>8250</v>
      </c>
      <c r="H358" s="70">
        <v>8250</v>
      </c>
      <c r="I358" s="70">
        <v>7250</v>
      </c>
      <c r="J358" s="70">
        <v>8750</v>
      </c>
      <c r="K358" s="70">
        <v>2.6363636363636362</v>
      </c>
      <c r="L358" s="70">
        <v>1.736842105263158</v>
      </c>
      <c r="M358" s="70">
        <v>1.736842105263158</v>
      </c>
    </row>
    <row r="359" spans="1:13" x14ac:dyDescent="0.25">
      <c r="A359" s="70">
        <v>53</v>
      </c>
      <c r="B359" s="70">
        <v>44</v>
      </c>
      <c r="C359" s="70">
        <v>60</v>
      </c>
      <c r="D359" s="70">
        <v>1750</v>
      </c>
      <c r="E359" s="70">
        <v>2750</v>
      </c>
      <c r="F359" s="70">
        <v>4750</v>
      </c>
      <c r="G359" s="70">
        <v>8250</v>
      </c>
      <c r="H359" s="70">
        <v>7250</v>
      </c>
      <c r="I359" s="70">
        <v>8750</v>
      </c>
      <c r="J359" s="70">
        <v>11750</v>
      </c>
      <c r="K359" s="70">
        <v>5</v>
      </c>
      <c r="L359" s="70">
        <v>2.6363636363636362</v>
      </c>
      <c r="M359" s="70">
        <v>1.736842105263158</v>
      </c>
    </row>
    <row r="360" spans="1:13" x14ac:dyDescent="0.25">
      <c r="A360" s="70">
        <v>58</v>
      </c>
      <c r="B360" s="70">
        <v>53</v>
      </c>
      <c r="C360" s="70">
        <v>44</v>
      </c>
      <c r="D360" s="70">
        <v>2750</v>
      </c>
      <c r="E360" s="70">
        <v>1750</v>
      </c>
      <c r="F360" s="70">
        <v>2750</v>
      </c>
      <c r="G360" s="70">
        <v>7250</v>
      </c>
      <c r="H360" s="70">
        <v>8750</v>
      </c>
      <c r="I360" s="70">
        <v>11750</v>
      </c>
      <c r="J360" s="70">
        <v>9250</v>
      </c>
      <c r="K360" s="70">
        <v>4.2727272727272725</v>
      </c>
      <c r="L360" s="70">
        <v>5</v>
      </c>
      <c r="M360" s="70">
        <v>2.6363636363636362</v>
      </c>
    </row>
    <row r="361" spans="1:13" x14ac:dyDescent="0.25">
      <c r="A361" s="70">
        <v>57</v>
      </c>
      <c r="B361" s="70">
        <v>58</v>
      </c>
      <c r="C361" s="70">
        <v>53</v>
      </c>
      <c r="D361" s="70">
        <v>3750</v>
      </c>
      <c r="E361" s="70">
        <v>2750</v>
      </c>
      <c r="F361" s="70">
        <v>1750</v>
      </c>
      <c r="G361" s="70">
        <v>8750</v>
      </c>
      <c r="H361" s="70">
        <v>11750</v>
      </c>
      <c r="I361" s="70">
        <v>9250</v>
      </c>
      <c r="J361" s="70">
        <v>10750</v>
      </c>
      <c r="K361" s="70">
        <v>2.4666666666666668</v>
      </c>
      <c r="L361" s="70">
        <v>4.2727272727272725</v>
      </c>
      <c r="M361" s="70">
        <v>5</v>
      </c>
    </row>
    <row r="362" spans="1:13" x14ac:dyDescent="0.25">
      <c r="A362" s="70">
        <v>59</v>
      </c>
      <c r="B362" s="70">
        <v>57</v>
      </c>
      <c r="C362" s="70">
        <v>58</v>
      </c>
      <c r="D362" s="70">
        <v>1750</v>
      </c>
      <c r="E362" s="70">
        <v>3750</v>
      </c>
      <c r="F362" s="70">
        <v>2750</v>
      </c>
      <c r="G362" s="70">
        <v>11750</v>
      </c>
      <c r="H362" s="70">
        <v>9250</v>
      </c>
      <c r="I362" s="70">
        <v>10750</v>
      </c>
      <c r="J362" s="70">
        <v>11000</v>
      </c>
      <c r="K362" s="70">
        <v>6.1428571428571432</v>
      </c>
      <c r="L362" s="70">
        <v>2.4666666666666668</v>
      </c>
      <c r="M362" s="70">
        <v>4.2727272727272725</v>
      </c>
    </row>
    <row r="363" spans="1:13" x14ac:dyDescent="0.25">
      <c r="A363" s="70">
        <v>57</v>
      </c>
      <c r="B363" s="70">
        <v>59</v>
      </c>
      <c r="C363" s="70">
        <v>57</v>
      </c>
      <c r="D363" s="70">
        <v>2750</v>
      </c>
      <c r="E363" s="70">
        <v>1750</v>
      </c>
      <c r="F363" s="70">
        <v>3750</v>
      </c>
      <c r="G363" s="70">
        <v>9250</v>
      </c>
      <c r="H363" s="70">
        <v>10750</v>
      </c>
      <c r="I363" s="70">
        <v>11000</v>
      </c>
      <c r="J363" s="70">
        <v>10750</v>
      </c>
      <c r="K363" s="70">
        <v>4</v>
      </c>
      <c r="L363" s="70">
        <v>6.1428571428571432</v>
      </c>
      <c r="M363" s="70">
        <v>2.4666666666666668</v>
      </c>
    </row>
    <row r="364" spans="1:13" x14ac:dyDescent="0.25">
      <c r="A364" s="70">
        <v>42</v>
      </c>
      <c r="B364" s="70">
        <v>57</v>
      </c>
      <c r="C364" s="70">
        <v>59</v>
      </c>
      <c r="D364" s="70">
        <v>5750</v>
      </c>
      <c r="E364" s="70">
        <v>2750</v>
      </c>
      <c r="F364" s="70">
        <v>1750</v>
      </c>
      <c r="G364" s="70">
        <v>10750</v>
      </c>
      <c r="H364" s="70">
        <v>11000</v>
      </c>
      <c r="I364" s="70">
        <v>10750</v>
      </c>
      <c r="J364" s="70">
        <v>11500</v>
      </c>
      <c r="K364" s="70">
        <v>1.8695652173913044</v>
      </c>
      <c r="L364" s="70">
        <v>4</v>
      </c>
      <c r="M364" s="70">
        <v>6.1428571428571432</v>
      </c>
    </row>
    <row r="365" spans="1:13" x14ac:dyDescent="0.25">
      <c r="A365" s="70">
        <v>58</v>
      </c>
      <c r="B365" s="70">
        <v>42</v>
      </c>
      <c r="C365" s="70">
        <v>57</v>
      </c>
      <c r="D365" s="70">
        <v>3750</v>
      </c>
      <c r="E365" s="70">
        <v>5750</v>
      </c>
      <c r="F365" s="70">
        <v>2750</v>
      </c>
      <c r="G365" s="70">
        <v>11000</v>
      </c>
      <c r="H365" s="70">
        <v>10750</v>
      </c>
      <c r="I365" s="70">
        <v>11500</v>
      </c>
      <c r="J365" s="70">
        <v>11750</v>
      </c>
      <c r="K365" s="70">
        <v>3.0666666666666669</v>
      </c>
      <c r="L365" s="70">
        <v>1.8695652173913044</v>
      </c>
      <c r="M365" s="70">
        <v>4</v>
      </c>
    </row>
    <row r="366" spans="1:13" x14ac:dyDescent="0.25">
      <c r="A366" s="70">
        <v>58</v>
      </c>
      <c r="B366" s="70">
        <v>58</v>
      </c>
      <c r="C366" s="70">
        <v>42</v>
      </c>
      <c r="D366" s="70">
        <v>2750</v>
      </c>
      <c r="E366" s="70">
        <v>3750</v>
      </c>
      <c r="F366" s="70">
        <v>5750</v>
      </c>
      <c r="G366" s="70">
        <v>10750</v>
      </c>
      <c r="H366" s="70">
        <v>11500</v>
      </c>
      <c r="I366" s="70">
        <v>11750</v>
      </c>
      <c r="J366" s="70">
        <v>11250</v>
      </c>
      <c r="K366" s="70">
        <v>4.2727272727272725</v>
      </c>
      <c r="L366" s="70">
        <v>3.0666666666666669</v>
      </c>
      <c r="M366" s="70">
        <v>1.8695652173913044</v>
      </c>
    </row>
    <row r="367" spans="1:13" x14ac:dyDescent="0.25">
      <c r="A367" s="70">
        <v>55</v>
      </c>
      <c r="B367" s="70">
        <v>58</v>
      </c>
      <c r="C367" s="70">
        <v>58</v>
      </c>
      <c r="D367" s="70">
        <v>1750</v>
      </c>
      <c r="E367" s="70">
        <v>2750</v>
      </c>
      <c r="F367" s="70">
        <v>3750</v>
      </c>
      <c r="G367" s="70">
        <v>11500</v>
      </c>
      <c r="H367" s="70">
        <v>11750</v>
      </c>
      <c r="I367" s="70">
        <v>11250</v>
      </c>
      <c r="J367" s="70">
        <v>11250</v>
      </c>
      <c r="K367" s="70">
        <v>6.4285714285714288</v>
      </c>
      <c r="L367" s="70">
        <v>4.2727272727272725</v>
      </c>
      <c r="M367" s="70">
        <v>3.0666666666666669</v>
      </c>
    </row>
    <row r="368" spans="1:13" x14ac:dyDescent="0.25">
      <c r="A368" s="70">
        <v>54</v>
      </c>
      <c r="B368" s="70">
        <v>55</v>
      </c>
      <c r="C368" s="70">
        <v>58</v>
      </c>
      <c r="D368" s="70">
        <v>3750</v>
      </c>
      <c r="E368" s="70">
        <v>1750</v>
      </c>
      <c r="F368" s="70">
        <v>2750</v>
      </c>
      <c r="G368" s="70">
        <v>11750</v>
      </c>
      <c r="H368" s="70">
        <v>11250</v>
      </c>
      <c r="I368" s="70">
        <v>11250</v>
      </c>
      <c r="J368" s="70">
        <v>11250</v>
      </c>
      <c r="K368" s="70">
        <v>3</v>
      </c>
      <c r="L368" s="70">
        <v>6.4285714285714288</v>
      </c>
      <c r="M368" s="70">
        <v>4.2727272727272725</v>
      </c>
    </row>
    <row r="369" spans="1:13" x14ac:dyDescent="0.25">
      <c r="A369" s="70">
        <v>51</v>
      </c>
      <c r="B369" s="70">
        <v>54</v>
      </c>
      <c r="C369" s="70">
        <v>55</v>
      </c>
      <c r="D369" s="70">
        <v>1000</v>
      </c>
      <c r="E369" s="70">
        <v>3750</v>
      </c>
      <c r="F369" s="70">
        <v>1750</v>
      </c>
      <c r="G369" s="70">
        <v>11250</v>
      </c>
      <c r="H369" s="70">
        <v>11250</v>
      </c>
      <c r="I369" s="70">
        <v>11250</v>
      </c>
      <c r="J369" s="70">
        <v>11500</v>
      </c>
      <c r="K369" s="70">
        <v>11.25</v>
      </c>
      <c r="L369" s="70">
        <v>3</v>
      </c>
      <c r="M369" s="70">
        <v>6.4285714285714288</v>
      </c>
    </row>
    <row r="370" spans="1:13" x14ac:dyDescent="0.25">
      <c r="A370" s="70">
        <v>60</v>
      </c>
      <c r="B370" s="70">
        <v>51</v>
      </c>
      <c r="C370" s="70">
        <v>54</v>
      </c>
      <c r="D370" s="70">
        <v>1000</v>
      </c>
      <c r="E370" s="70">
        <v>1000</v>
      </c>
      <c r="F370" s="70">
        <v>3750</v>
      </c>
      <c r="G370" s="70">
        <v>11250</v>
      </c>
      <c r="H370" s="70">
        <v>11250</v>
      </c>
      <c r="I370" s="70">
        <v>11500</v>
      </c>
      <c r="J370" s="70">
        <v>11000</v>
      </c>
      <c r="K370" s="70">
        <v>11.5</v>
      </c>
      <c r="L370" s="70">
        <v>11.25</v>
      </c>
      <c r="M370" s="70">
        <v>3</v>
      </c>
    </row>
    <row r="371" spans="1:13" x14ac:dyDescent="0.25">
      <c r="A371" s="70">
        <v>53</v>
      </c>
      <c r="B371" s="70">
        <v>60</v>
      </c>
      <c r="C371" s="70">
        <v>51</v>
      </c>
      <c r="D371" s="70">
        <v>1750</v>
      </c>
      <c r="E371" s="70">
        <v>1000</v>
      </c>
      <c r="F371" s="70">
        <v>1000</v>
      </c>
      <c r="G371" s="70">
        <v>11250</v>
      </c>
      <c r="H371" s="70">
        <v>11500</v>
      </c>
      <c r="I371" s="70">
        <v>11000</v>
      </c>
      <c r="J371" s="70">
        <v>10750</v>
      </c>
      <c r="K371" s="70">
        <v>6.2857142857142856</v>
      </c>
      <c r="L371" s="70">
        <v>11.5</v>
      </c>
      <c r="M371" s="70">
        <v>11.25</v>
      </c>
    </row>
    <row r="372" spans="1:13" x14ac:dyDescent="0.25">
      <c r="A372" s="70">
        <v>62</v>
      </c>
      <c r="B372" s="70">
        <v>53</v>
      </c>
      <c r="C372" s="70">
        <v>60</v>
      </c>
      <c r="D372" s="70">
        <v>2750</v>
      </c>
      <c r="E372" s="70">
        <v>1750</v>
      </c>
      <c r="F372" s="70">
        <v>1000</v>
      </c>
      <c r="G372" s="70">
        <v>11500</v>
      </c>
      <c r="H372" s="70">
        <v>11000</v>
      </c>
      <c r="I372" s="70">
        <v>10750</v>
      </c>
      <c r="J372" s="70">
        <v>10500</v>
      </c>
      <c r="K372" s="70">
        <v>3.9090909090909092</v>
      </c>
      <c r="L372" s="70">
        <v>6.2857142857142856</v>
      </c>
      <c r="M372" s="70">
        <v>11.5</v>
      </c>
    </row>
    <row r="373" spans="1:13" x14ac:dyDescent="0.25">
      <c r="A373" s="70">
        <v>57</v>
      </c>
      <c r="B373" s="70">
        <v>62</v>
      </c>
      <c r="C373" s="70">
        <v>53</v>
      </c>
      <c r="D373" s="70">
        <v>1750</v>
      </c>
      <c r="E373" s="70">
        <v>2750</v>
      </c>
      <c r="F373" s="70">
        <v>1750</v>
      </c>
      <c r="G373" s="70">
        <v>11000</v>
      </c>
      <c r="H373" s="70">
        <v>10750</v>
      </c>
      <c r="I373" s="70">
        <v>10500</v>
      </c>
      <c r="J373" s="70">
        <v>10250</v>
      </c>
      <c r="K373" s="70">
        <v>6</v>
      </c>
      <c r="L373" s="70">
        <v>3.9090909090909092</v>
      </c>
      <c r="M373" s="70">
        <v>6.2857142857142856</v>
      </c>
    </row>
    <row r="374" spans="1:13" x14ac:dyDescent="0.25">
      <c r="A374" s="70">
        <v>44</v>
      </c>
      <c r="B374" s="70">
        <v>57</v>
      </c>
      <c r="C374" s="70">
        <v>62</v>
      </c>
      <c r="D374" s="70">
        <v>1750</v>
      </c>
      <c r="E374" s="70">
        <v>1750</v>
      </c>
      <c r="F374" s="70">
        <v>2750</v>
      </c>
      <c r="G374" s="70">
        <v>10750</v>
      </c>
      <c r="H374" s="70">
        <v>10500</v>
      </c>
      <c r="I374" s="70">
        <v>10250</v>
      </c>
      <c r="J374" s="70">
        <v>10250</v>
      </c>
      <c r="K374" s="70">
        <v>5.8571428571428568</v>
      </c>
      <c r="L374" s="70">
        <v>6</v>
      </c>
      <c r="M374" s="70">
        <v>3.9090909090909092</v>
      </c>
    </row>
    <row r="375" spans="1:13" x14ac:dyDescent="0.25">
      <c r="A375" s="70">
        <v>57</v>
      </c>
      <c r="B375" s="70">
        <v>44</v>
      </c>
      <c r="C375" s="70">
        <v>57</v>
      </c>
      <c r="D375" s="70">
        <v>2750</v>
      </c>
      <c r="E375" s="70">
        <v>1750</v>
      </c>
      <c r="F375" s="70">
        <v>1750</v>
      </c>
      <c r="G375" s="70">
        <v>10500</v>
      </c>
      <c r="H375" s="70">
        <v>10250</v>
      </c>
      <c r="I375" s="70">
        <v>10250</v>
      </c>
      <c r="J375" s="70">
        <v>10250</v>
      </c>
      <c r="K375" s="70">
        <v>3.7272727272727271</v>
      </c>
      <c r="L375" s="70">
        <v>5.8571428571428568</v>
      </c>
      <c r="M375" s="70">
        <v>6</v>
      </c>
    </row>
    <row r="376" spans="1:13" x14ac:dyDescent="0.25">
      <c r="A376" s="70">
        <v>56</v>
      </c>
      <c r="B376" s="70">
        <v>57</v>
      </c>
      <c r="C376" s="70">
        <v>44</v>
      </c>
      <c r="D376" s="70">
        <v>3750</v>
      </c>
      <c r="E376" s="70">
        <v>2750</v>
      </c>
      <c r="F376" s="70">
        <v>1750</v>
      </c>
      <c r="G376" s="70">
        <v>10250</v>
      </c>
      <c r="H376" s="70">
        <v>10250</v>
      </c>
      <c r="I376" s="70">
        <v>10250</v>
      </c>
      <c r="J376" s="70">
        <v>10500</v>
      </c>
      <c r="K376" s="70">
        <v>2.7333333333333334</v>
      </c>
      <c r="L376" s="70">
        <v>3.7272727272727271</v>
      </c>
      <c r="M376" s="70">
        <v>5.8571428571428568</v>
      </c>
    </row>
    <row r="377" spans="1:13" x14ac:dyDescent="0.25">
      <c r="A377" s="70">
        <v>49</v>
      </c>
      <c r="B377" s="70">
        <v>56</v>
      </c>
      <c r="C377" s="70">
        <v>57</v>
      </c>
      <c r="D377" s="70">
        <v>2750</v>
      </c>
      <c r="E377" s="70">
        <v>3750</v>
      </c>
      <c r="F377" s="70">
        <v>2750</v>
      </c>
      <c r="G377" s="70">
        <v>10250</v>
      </c>
      <c r="H377" s="70">
        <v>10250</v>
      </c>
      <c r="I377" s="70">
        <v>10500</v>
      </c>
      <c r="J377" s="70">
        <v>10500</v>
      </c>
      <c r="K377" s="70">
        <v>3.8181818181818183</v>
      </c>
      <c r="L377" s="70">
        <v>2.7333333333333334</v>
      </c>
      <c r="M377" s="70">
        <v>3.7272727272727271</v>
      </c>
    </row>
    <row r="378" spans="1:13" x14ac:dyDescent="0.25">
      <c r="A378" s="70">
        <v>39</v>
      </c>
      <c r="B378" s="70">
        <v>49</v>
      </c>
      <c r="C378" s="70">
        <v>56</v>
      </c>
      <c r="D378" s="70">
        <v>2750</v>
      </c>
      <c r="E378" s="70">
        <v>2750</v>
      </c>
      <c r="F378" s="70">
        <v>3750</v>
      </c>
      <c r="G378" s="70">
        <v>10250</v>
      </c>
      <c r="H378" s="70">
        <v>10500</v>
      </c>
      <c r="I378" s="70">
        <v>10500</v>
      </c>
      <c r="J378" s="70">
        <v>11500</v>
      </c>
      <c r="K378" s="70">
        <v>3.8181818181818183</v>
      </c>
      <c r="L378" s="70">
        <v>3.8181818181818183</v>
      </c>
      <c r="M378" s="70">
        <v>2.7333333333333334</v>
      </c>
    </row>
    <row r="379" spans="1:13" x14ac:dyDescent="0.25">
      <c r="A379" s="70">
        <v>29</v>
      </c>
      <c r="B379" s="70">
        <v>39</v>
      </c>
      <c r="C379" s="70">
        <v>49</v>
      </c>
      <c r="D379" s="70">
        <v>5750</v>
      </c>
      <c r="E379" s="70">
        <v>2750</v>
      </c>
      <c r="F379" s="70">
        <v>2750</v>
      </c>
      <c r="G379" s="70">
        <v>10500</v>
      </c>
      <c r="H379" s="70">
        <v>10500</v>
      </c>
      <c r="I379" s="70">
        <v>11500</v>
      </c>
      <c r="J379" s="70">
        <v>11750</v>
      </c>
      <c r="K379" s="70">
        <v>2</v>
      </c>
      <c r="L379" s="70">
        <v>3.8181818181818183</v>
      </c>
      <c r="M379" s="70">
        <v>3.8181818181818183</v>
      </c>
    </row>
    <row r="380" spans="1:13" x14ac:dyDescent="0.25">
      <c r="A380" s="70">
        <v>30</v>
      </c>
      <c r="B380" s="70">
        <v>29</v>
      </c>
      <c r="C380" s="70">
        <v>39</v>
      </c>
      <c r="D380" s="70">
        <v>7750</v>
      </c>
      <c r="E380" s="70">
        <v>5750</v>
      </c>
      <c r="F380" s="70">
        <v>2750</v>
      </c>
      <c r="G380" s="70">
        <v>10500</v>
      </c>
      <c r="H380" s="70">
        <v>11500</v>
      </c>
      <c r="I380" s="70">
        <v>11750</v>
      </c>
      <c r="J380" s="70">
        <v>11500</v>
      </c>
      <c r="K380" s="70">
        <v>1.5161290322580645</v>
      </c>
      <c r="L380" s="70">
        <v>2</v>
      </c>
      <c r="M380" s="70">
        <v>3.8181818181818183</v>
      </c>
    </row>
    <row r="381" spans="1:13" x14ac:dyDescent="0.25">
      <c r="A381" s="70">
        <v>37</v>
      </c>
      <c r="B381" s="70">
        <v>30</v>
      </c>
      <c r="C381" s="70">
        <v>29</v>
      </c>
      <c r="D381" s="70">
        <v>5750</v>
      </c>
      <c r="E381" s="70">
        <v>7750</v>
      </c>
      <c r="F381" s="70">
        <v>5750</v>
      </c>
      <c r="G381" s="70">
        <v>11500</v>
      </c>
      <c r="H381" s="70">
        <v>11750</v>
      </c>
      <c r="I381" s="70">
        <v>11500</v>
      </c>
      <c r="J381" s="70">
        <v>11750</v>
      </c>
      <c r="K381" s="70">
        <v>2</v>
      </c>
      <c r="L381" s="70">
        <v>1.5161290322580645</v>
      </c>
      <c r="M381" s="70">
        <v>2</v>
      </c>
    </row>
    <row r="382" spans="1:13" x14ac:dyDescent="0.25">
      <c r="A382" s="70">
        <v>32</v>
      </c>
      <c r="B382" s="70">
        <v>37</v>
      </c>
      <c r="C382" s="70">
        <v>30</v>
      </c>
      <c r="D382" s="70">
        <v>5750</v>
      </c>
      <c r="E382" s="70">
        <v>5750</v>
      </c>
      <c r="F382" s="70">
        <v>7750</v>
      </c>
      <c r="G382" s="70">
        <v>11750</v>
      </c>
      <c r="H382" s="70">
        <v>11500</v>
      </c>
      <c r="I382" s="70">
        <v>11750</v>
      </c>
      <c r="J382" s="70">
        <v>11500</v>
      </c>
      <c r="K382" s="70">
        <v>2.0434782608695654</v>
      </c>
      <c r="L382" s="70">
        <v>2</v>
      </c>
      <c r="M382" s="70">
        <v>1.5161290322580645</v>
      </c>
    </row>
    <row r="383" spans="1:13" x14ac:dyDescent="0.25">
      <c r="A383" s="70">
        <v>37</v>
      </c>
      <c r="B383" s="70">
        <v>32</v>
      </c>
      <c r="C383" s="70">
        <v>37</v>
      </c>
      <c r="D383" s="70">
        <v>6750</v>
      </c>
      <c r="E383" s="70">
        <v>5750</v>
      </c>
      <c r="F383" s="70">
        <v>5750</v>
      </c>
      <c r="G383" s="70">
        <v>11500</v>
      </c>
      <c r="H383" s="70">
        <v>11750</v>
      </c>
      <c r="I383" s="70">
        <v>11500</v>
      </c>
      <c r="J383" s="70">
        <v>11750</v>
      </c>
      <c r="K383" s="70">
        <v>1.7037037037037037</v>
      </c>
      <c r="L383" s="70">
        <v>2.0434782608695654</v>
      </c>
      <c r="M383" s="70">
        <v>2</v>
      </c>
    </row>
    <row r="384" spans="1:13" x14ac:dyDescent="0.25">
      <c r="A384" s="70">
        <v>42</v>
      </c>
      <c r="B384" s="70">
        <v>37</v>
      </c>
      <c r="C384" s="70">
        <v>32</v>
      </c>
      <c r="D384" s="70">
        <v>6750</v>
      </c>
      <c r="E384" s="70">
        <v>6750</v>
      </c>
      <c r="F384" s="70">
        <v>5750</v>
      </c>
      <c r="G384" s="70">
        <v>11750</v>
      </c>
      <c r="H384" s="70">
        <v>11500</v>
      </c>
      <c r="I384" s="70">
        <v>11750</v>
      </c>
      <c r="J384" s="70">
        <v>11250</v>
      </c>
      <c r="K384" s="70">
        <v>1.7407407407407407</v>
      </c>
      <c r="L384" s="70">
        <v>1.7037037037037037</v>
      </c>
      <c r="M384" s="70">
        <v>2.0434782608695654</v>
      </c>
    </row>
    <row r="385" spans="1:13" x14ac:dyDescent="0.25">
      <c r="A385" s="70">
        <v>36</v>
      </c>
      <c r="B385" s="70">
        <v>42</v>
      </c>
      <c r="C385" s="70">
        <v>37</v>
      </c>
      <c r="D385" s="70">
        <v>6750</v>
      </c>
      <c r="E385" s="70">
        <v>6750</v>
      </c>
      <c r="F385" s="70">
        <v>6750</v>
      </c>
      <c r="G385" s="70">
        <v>11500</v>
      </c>
      <c r="H385" s="70">
        <v>11750</v>
      </c>
      <c r="I385" s="70">
        <v>11250</v>
      </c>
      <c r="J385" s="70">
        <v>12500</v>
      </c>
      <c r="K385" s="70">
        <v>1.6666666666666667</v>
      </c>
      <c r="L385" s="70">
        <v>1.7407407407407407</v>
      </c>
      <c r="M385" s="70">
        <v>1.7037037037037037</v>
      </c>
    </row>
    <row r="386" spans="1:13" x14ac:dyDescent="0.25">
      <c r="A386" s="70">
        <v>42</v>
      </c>
      <c r="B386" s="70">
        <v>36</v>
      </c>
      <c r="C386" s="70">
        <v>42</v>
      </c>
      <c r="D386" s="70">
        <v>6750</v>
      </c>
      <c r="E386" s="70">
        <v>6750</v>
      </c>
      <c r="F386" s="70">
        <v>6750</v>
      </c>
      <c r="G386" s="70">
        <v>11750</v>
      </c>
      <c r="H386" s="70">
        <v>11250</v>
      </c>
      <c r="I386" s="70">
        <v>12500</v>
      </c>
      <c r="J386" s="70">
        <v>12000</v>
      </c>
      <c r="K386" s="70">
        <v>1.8518518518518519</v>
      </c>
      <c r="L386" s="70">
        <v>1.6666666666666667</v>
      </c>
      <c r="M386" s="70">
        <v>1.7407407407407407</v>
      </c>
    </row>
    <row r="387" spans="1:13" x14ac:dyDescent="0.25">
      <c r="A387" s="70">
        <v>42</v>
      </c>
      <c r="B387" s="70">
        <v>42</v>
      </c>
      <c r="C387" s="70">
        <v>36</v>
      </c>
      <c r="D387" s="70">
        <v>7750</v>
      </c>
      <c r="E387" s="70">
        <v>6750</v>
      </c>
      <c r="F387" s="70">
        <v>6750</v>
      </c>
      <c r="G387" s="70">
        <v>11250</v>
      </c>
      <c r="H387" s="70">
        <v>12500</v>
      </c>
      <c r="I387" s="70">
        <v>12000</v>
      </c>
      <c r="J387" s="70">
        <v>11500</v>
      </c>
      <c r="K387" s="70">
        <v>1.5483870967741935</v>
      </c>
      <c r="L387" s="70">
        <v>1.8518518518518519</v>
      </c>
      <c r="M387" s="70">
        <v>1.6666666666666667</v>
      </c>
    </row>
    <row r="388" spans="1:13" x14ac:dyDescent="0.25">
      <c r="A388" s="70">
        <v>55</v>
      </c>
      <c r="B388" s="70">
        <v>42</v>
      </c>
      <c r="C388" s="70">
        <v>42</v>
      </c>
      <c r="D388" s="70">
        <v>4750</v>
      </c>
      <c r="E388" s="70">
        <v>7750</v>
      </c>
      <c r="F388" s="70">
        <v>6750</v>
      </c>
      <c r="G388" s="70">
        <v>12500</v>
      </c>
      <c r="H388" s="70">
        <v>12000</v>
      </c>
      <c r="I388" s="70">
        <v>11500</v>
      </c>
      <c r="J388" s="70">
        <v>11750</v>
      </c>
      <c r="K388" s="70">
        <v>2.4210526315789473</v>
      </c>
      <c r="L388" s="70">
        <v>1.5483870967741935</v>
      </c>
      <c r="M388" s="70">
        <v>1.8518518518518519</v>
      </c>
    </row>
    <row r="389" spans="1:13" x14ac:dyDescent="0.25">
      <c r="A389" s="70">
        <v>56</v>
      </c>
      <c r="B389" s="70">
        <v>55</v>
      </c>
      <c r="C389" s="70">
        <v>42</v>
      </c>
      <c r="D389" s="70">
        <v>4750</v>
      </c>
      <c r="E389" s="70">
        <v>4750</v>
      </c>
      <c r="F389" s="70">
        <v>7750</v>
      </c>
      <c r="G389" s="70">
        <v>12000</v>
      </c>
      <c r="H389" s="70">
        <v>11500</v>
      </c>
      <c r="I389" s="70">
        <v>11750</v>
      </c>
      <c r="J389" s="70">
        <v>11750</v>
      </c>
      <c r="K389" s="70">
        <v>2.4736842105263159</v>
      </c>
      <c r="L389" s="70">
        <v>2.4210526315789473</v>
      </c>
      <c r="M389" s="70">
        <v>1.5483870967741935</v>
      </c>
    </row>
    <row r="390" spans="1:13" x14ac:dyDescent="0.25">
      <c r="A390" s="70">
        <v>50</v>
      </c>
      <c r="B390" s="70">
        <v>56</v>
      </c>
      <c r="C390" s="70">
        <v>55</v>
      </c>
      <c r="D390" s="70">
        <v>5750</v>
      </c>
      <c r="E390" s="70">
        <v>4750</v>
      </c>
      <c r="F390" s="70">
        <v>4750</v>
      </c>
      <c r="G390" s="70">
        <v>11500</v>
      </c>
      <c r="H390" s="70">
        <v>11750</v>
      </c>
      <c r="I390" s="70">
        <v>11750</v>
      </c>
      <c r="J390" s="70">
        <v>11250</v>
      </c>
      <c r="K390" s="70">
        <v>2.0434782608695654</v>
      </c>
      <c r="L390" s="70">
        <v>2.4736842105263159</v>
      </c>
      <c r="M390" s="70">
        <v>2.4210526315789473</v>
      </c>
    </row>
    <row r="391" spans="1:13" x14ac:dyDescent="0.25">
      <c r="A391" s="70">
        <v>48</v>
      </c>
      <c r="B391" s="70">
        <v>50</v>
      </c>
      <c r="C391" s="70">
        <v>56</v>
      </c>
      <c r="D391" s="70">
        <v>4750</v>
      </c>
      <c r="E391" s="70">
        <v>5750</v>
      </c>
      <c r="F391" s="70">
        <v>4750</v>
      </c>
      <c r="G391" s="70">
        <v>11750</v>
      </c>
      <c r="H391" s="70">
        <v>11750</v>
      </c>
      <c r="I391" s="70">
        <v>11250</v>
      </c>
      <c r="J391" s="70">
        <v>11750</v>
      </c>
      <c r="K391" s="70">
        <v>2.3684210526315788</v>
      </c>
      <c r="L391" s="70">
        <v>2.0434782608695654</v>
      </c>
      <c r="M391" s="70">
        <v>2.4736842105263159</v>
      </c>
    </row>
    <row r="392" spans="1:13" x14ac:dyDescent="0.25">
      <c r="A392" s="70">
        <v>47</v>
      </c>
      <c r="B392" s="70">
        <v>48</v>
      </c>
      <c r="C392" s="70">
        <v>50</v>
      </c>
      <c r="D392" s="70">
        <v>3750</v>
      </c>
      <c r="E392" s="70">
        <v>4750</v>
      </c>
      <c r="F392" s="70">
        <v>5750</v>
      </c>
      <c r="G392" s="70">
        <v>11750</v>
      </c>
      <c r="H392" s="70">
        <v>11250</v>
      </c>
      <c r="I392" s="70">
        <v>11750</v>
      </c>
      <c r="J392" s="70">
        <v>11500</v>
      </c>
      <c r="K392" s="70">
        <v>3.1333333333333333</v>
      </c>
      <c r="L392" s="70">
        <v>2.3684210526315788</v>
      </c>
      <c r="M392" s="70">
        <v>2.0434782608695654</v>
      </c>
    </row>
    <row r="393" spans="1:13" x14ac:dyDescent="0.25">
      <c r="A393" s="70">
        <v>42</v>
      </c>
      <c r="B393" s="70">
        <v>47</v>
      </c>
      <c r="C393" s="70">
        <v>48</v>
      </c>
      <c r="D393" s="70">
        <v>3750</v>
      </c>
      <c r="E393" s="70">
        <v>3750</v>
      </c>
      <c r="F393" s="70">
        <v>4750</v>
      </c>
      <c r="G393" s="70">
        <v>11250</v>
      </c>
      <c r="H393" s="70">
        <v>11750</v>
      </c>
      <c r="I393" s="70">
        <v>11500</v>
      </c>
      <c r="J393" s="70">
        <v>11000</v>
      </c>
      <c r="K393" s="70">
        <v>3.0666666666666669</v>
      </c>
      <c r="L393" s="70">
        <v>3.1333333333333333</v>
      </c>
      <c r="M393" s="70">
        <v>2.3684210526315788</v>
      </c>
    </row>
    <row r="394" spans="1:13" x14ac:dyDescent="0.25">
      <c r="A394" s="70">
        <v>55</v>
      </c>
      <c r="B394" s="70">
        <v>42</v>
      </c>
      <c r="C394" s="70">
        <v>47</v>
      </c>
      <c r="D394" s="70">
        <v>3750</v>
      </c>
      <c r="E394" s="70">
        <v>3750</v>
      </c>
      <c r="F394" s="70">
        <v>3750</v>
      </c>
      <c r="G394" s="70">
        <v>11750</v>
      </c>
      <c r="H394" s="70">
        <v>11500</v>
      </c>
      <c r="I394" s="70">
        <v>11000</v>
      </c>
      <c r="J394" s="70">
        <v>10500</v>
      </c>
      <c r="K394" s="70">
        <v>2.9333333333333331</v>
      </c>
      <c r="L394" s="70">
        <v>3.0666666666666669</v>
      </c>
      <c r="M394" s="70">
        <v>3.1333333333333333</v>
      </c>
    </row>
    <row r="395" spans="1:13" x14ac:dyDescent="0.25">
      <c r="A395" s="70">
        <v>46</v>
      </c>
      <c r="B395" s="70">
        <v>55</v>
      </c>
      <c r="C395" s="70">
        <v>42</v>
      </c>
      <c r="D395" s="70">
        <v>6750</v>
      </c>
      <c r="E395" s="70">
        <v>3750</v>
      </c>
      <c r="F395" s="70">
        <v>3750</v>
      </c>
      <c r="G395" s="70">
        <v>11500</v>
      </c>
      <c r="H395" s="70">
        <v>11000</v>
      </c>
      <c r="I395" s="70">
        <v>10500</v>
      </c>
      <c r="J395" s="70">
        <v>10500</v>
      </c>
      <c r="K395" s="70">
        <v>1.5555555555555556</v>
      </c>
      <c r="L395" s="70">
        <v>2.9333333333333331</v>
      </c>
      <c r="M395" s="70">
        <v>3.0666666666666669</v>
      </c>
    </row>
    <row r="396" spans="1:13" x14ac:dyDescent="0.25">
      <c r="A396" s="70">
        <v>46</v>
      </c>
      <c r="B396" s="70">
        <v>46</v>
      </c>
      <c r="C396" s="70">
        <v>55</v>
      </c>
      <c r="D396" s="70">
        <v>2750</v>
      </c>
      <c r="E396" s="70">
        <v>6750</v>
      </c>
      <c r="F396" s="70">
        <v>3750</v>
      </c>
      <c r="G396" s="70">
        <v>11000</v>
      </c>
      <c r="H396" s="70">
        <v>10500</v>
      </c>
      <c r="I396" s="70">
        <v>10500</v>
      </c>
      <c r="J396" s="70">
        <v>11000</v>
      </c>
      <c r="K396" s="70">
        <v>3.8181818181818183</v>
      </c>
      <c r="L396" s="70">
        <v>1.5555555555555556</v>
      </c>
      <c r="M396" s="70">
        <v>2.9333333333333331</v>
      </c>
    </row>
    <row r="397" spans="1:13" x14ac:dyDescent="0.25">
      <c r="A397" s="70">
        <v>32</v>
      </c>
      <c r="B397" s="70">
        <v>46</v>
      </c>
      <c r="C397" s="70">
        <v>46</v>
      </c>
      <c r="D397" s="70">
        <v>4750</v>
      </c>
      <c r="E397" s="70">
        <v>2750</v>
      </c>
      <c r="F397" s="70">
        <v>6750</v>
      </c>
      <c r="G397" s="70">
        <v>10500</v>
      </c>
      <c r="H397" s="70">
        <v>10500</v>
      </c>
      <c r="I397" s="70">
        <v>11000</v>
      </c>
      <c r="J397" s="70">
        <v>10000</v>
      </c>
      <c r="K397" s="70">
        <v>2.3157894736842106</v>
      </c>
      <c r="L397" s="70">
        <v>3.8181818181818183</v>
      </c>
      <c r="M397" s="70">
        <v>1.5555555555555556</v>
      </c>
    </row>
    <row r="398" spans="1:13" x14ac:dyDescent="0.25">
      <c r="A398" s="70">
        <v>47</v>
      </c>
      <c r="B398" s="70">
        <v>32</v>
      </c>
      <c r="C398" s="70">
        <v>46</v>
      </c>
      <c r="D398" s="70">
        <v>4750</v>
      </c>
      <c r="E398" s="70">
        <v>4750</v>
      </c>
      <c r="F398" s="70">
        <v>2750</v>
      </c>
      <c r="G398" s="70">
        <v>10500</v>
      </c>
      <c r="H398" s="70">
        <v>11000</v>
      </c>
      <c r="I398" s="70">
        <v>10000</v>
      </c>
      <c r="J398" s="70">
        <v>9000</v>
      </c>
      <c r="K398" s="70">
        <v>2.1052631578947367</v>
      </c>
      <c r="L398" s="70">
        <v>2.3157894736842106</v>
      </c>
      <c r="M398" s="70">
        <v>3.8181818181818183</v>
      </c>
    </row>
    <row r="399" spans="1:13" x14ac:dyDescent="0.25">
      <c r="A399" s="70">
        <v>58</v>
      </c>
      <c r="B399" s="70">
        <v>47</v>
      </c>
      <c r="C399" s="70">
        <v>32</v>
      </c>
      <c r="D399" s="70">
        <v>1000</v>
      </c>
      <c r="E399" s="70">
        <v>4750</v>
      </c>
      <c r="F399" s="70">
        <v>4750</v>
      </c>
      <c r="G399" s="70">
        <v>11000</v>
      </c>
      <c r="H399" s="70">
        <v>10000</v>
      </c>
      <c r="I399" s="70">
        <v>9000</v>
      </c>
      <c r="J399" s="70">
        <v>11250</v>
      </c>
      <c r="K399" s="70">
        <v>9</v>
      </c>
      <c r="L399" s="70">
        <v>2.1052631578947367</v>
      </c>
      <c r="M399" s="70">
        <v>2.3157894736842106</v>
      </c>
    </row>
    <row r="400" spans="1:13" x14ac:dyDescent="0.25">
      <c r="A400" s="70">
        <v>63</v>
      </c>
      <c r="B400" s="70">
        <v>58</v>
      </c>
      <c r="C400" s="70">
        <v>47</v>
      </c>
      <c r="D400" s="70">
        <v>4750</v>
      </c>
      <c r="E400" s="70">
        <v>1000</v>
      </c>
      <c r="F400" s="70">
        <v>4750</v>
      </c>
      <c r="G400" s="70">
        <v>10000</v>
      </c>
      <c r="H400" s="70">
        <v>9000</v>
      </c>
      <c r="I400" s="70">
        <v>11250</v>
      </c>
      <c r="J400" s="70">
        <v>11250</v>
      </c>
      <c r="K400" s="70">
        <v>2.3684210526315788</v>
      </c>
      <c r="L400" s="70">
        <v>9</v>
      </c>
      <c r="M400" s="70">
        <v>2.1052631578947367</v>
      </c>
    </row>
    <row r="401" spans="1:13" x14ac:dyDescent="0.25">
      <c r="A401" s="70">
        <v>61</v>
      </c>
      <c r="B401" s="70">
        <v>63</v>
      </c>
      <c r="C401" s="70">
        <v>58</v>
      </c>
      <c r="D401" s="70">
        <v>3750</v>
      </c>
      <c r="E401" s="70">
        <v>4750</v>
      </c>
      <c r="F401" s="70">
        <v>1000</v>
      </c>
      <c r="G401" s="70">
        <v>9000</v>
      </c>
      <c r="H401" s="70">
        <v>11250</v>
      </c>
      <c r="I401" s="70">
        <v>11250</v>
      </c>
      <c r="J401" s="70">
        <v>9750</v>
      </c>
      <c r="K401" s="70">
        <v>3</v>
      </c>
      <c r="L401" s="70">
        <v>2.3684210526315788</v>
      </c>
      <c r="M401" s="70">
        <v>9</v>
      </c>
    </row>
    <row r="402" spans="1:13" x14ac:dyDescent="0.25">
      <c r="A402" s="70">
        <v>51</v>
      </c>
      <c r="B402" s="70">
        <v>61</v>
      </c>
      <c r="C402" s="70">
        <v>63</v>
      </c>
      <c r="D402" s="70">
        <v>3750</v>
      </c>
      <c r="E402" s="70">
        <v>3750</v>
      </c>
      <c r="F402" s="70">
        <v>4750</v>
      </c>
      <c r="G402" s="70">
        <v>11250</v>
      </c>
      <c r="H402" s="70">
        <v>11250</v>
      </c>
      <c r="I402" s="70">
        <v>9750</v>
      </c>
      <c r="J402" s="70">
        <v>8750</v>
      </c>
      <c r="K402" s="70">
        <v>2.6</v>
      </c>
      <c r="L402" s="70">
        <v>3</v>
      </c>
      <c r="M402" s="70">
        <v>2.3684210526315788</v>
      </c>
    </row>
    <row r="403" spans="1:13" x14ac:dyDescent="0.25">
      <c r="A403" s="70">
        <v>52</v>
      </c>
      <c r="B403" s="70">
        <v>51</v>
      </c>
      <c r="C403" s="70">
        <v>61</v>
      </c>
      <c r="D403" s="70">
        <v>4750</v>
      </c>
      <c r="E403" s="70">
        <v>3750</v>
      </c>
      <c r="F403" s="70">
        <v>3750</v>
      </c>
      <c r="G403" s="70">
        <v>11250</v>
      </c>
      <c r="H403" s="70">
        <v>9750</v>
      </c>
      <c r="I403" s="70">
        <v>8750</v>
      </c>
      <c r="J403" s="70">
        <v>9000</v>
      </c>
      <c r="K403" s="70">
        <v>1.8421052631578947</v>
      </c>
      <c r="L403" s="70">
        <v>2.6</v>
      </c>
      <c r="M403" s="70">
        <v>3</v>
      </c>
    </row>
    <row r="404" spans="1:13" x14ac:dyDescent="0.25">
      <c r="A404" s="70">
        <v>44</v>
      </c>
      <c r="B404" s="70">
        <v>52</v>
      </c>
      <c r="C404" s="70">
        <v>51</v>
      </c>
      <c r="D404" s="70">
        <v>3750</v>
      </c>
      <c r="E404" s="70">
        <v>4750</v>
      </c>
      <c r="F404" s="70">
        <v>3750</v>
      </c>
      <c r="G404" s="70">
        <v>9750</v>
      </c>
      <c r="H404" s="70">
        <v>8750</v>
      </c>
      <c r="I404" s="70">
        <v>9000</v>
      </c>
      <c r="J404" s="70">
        <v>8500</v>
      </c>
      <c r="K404" s="70">
        <v>2.4</v>
      </c>
      <c r="L404" s="70">
        <v>1.8421052631578947</v>
      </c>
      <c r="M404" s="70">
        <v>2.6</v>
      </c>
    </row>
    <row r="405" spans="1:13" x14ac:dyDescent="0.25">
      <c r="A405" s="70">
        <v>43</v>
      </c>
      <c r="B405" s="70">
        <v>44</v>
      </c>
      <c r="C405" s="70">
        <v>52</v>
      </c>
      <c r="D405" s="70">
        <v>1750</v>
      </c>
      <c r="E405" s="70">
        <v>3750</v>
      </c>
      <c r="F405" s="70">
        <v>4750</v>
      </c>
      <c r="G405" s="70">
        <v>8750</v>
      </c>
      <c r="H405" s="70">
        <v>9000</v>
      </c>
      <c r="I405" s="70">
        <v>8500</v>
      </c>
      <c r="J405" s="70">
        <v>7500</v>
      </c>
      <c r="K405" s="70">
        <v>4.8571428571428568</v>
      </c>
      <c r="L405" s="70">
        <v>2.4</v>
      </c>
      <c r="M405" s="70">
        <v>1.8421052631578947</v>
      </c>
    </row>
    <row r="406" spans="1:13" x14ac:dyDescent="0.25">
      <c r="A406" s="70">
        <v>37</v>
      </c>
      <c r="B406" s="70">
        <v>43</v>
      </c>
      <c r="C406" s="70">
        <v>44</v>
      </c>
      <c r="D406" s="70">
        <v>3750</v>
      </c>
      <c r="E406" s="70">
        <v>1750</v>
      </c>
      <c r="F406" s="70">
        <v>3750</v>
      </c>
      <c r="G406" s="70">
        <v>9000</v>
      </c>
      <c r="H406" s="70">
        <v>8500</v>
      </c>
      <c r="I406" s="70">
        <v>7500</v>
      </c>
      <c r="J406" s="70">
        <v>8500</v>
      </c>
      <c r="K406" s="70">
        <v>2</v>
      </c>
      <c r="L406" s="70">
        <v>4.8571428571428568</v>
      </c>
      <c r="M406" s="70">
        <v>2.4</v>
      </c>
    </row>
    <row r="407" spans="1:13" x14ac:dyDescent="0.25">
      <c r="A407" s="70">
        <v>48</v>
      </c>
      <c r="B407" s="70">
        <v>37</v>
      </c>
      <c r="C407" s="70">
        <v>43</v>
      </c>
      <c r="D407" s="70">
        <v>3750</v>
      </c>
      <c r="E407" s="70">
        <v>3750</v>
      </c>
      <c r="F407" s="70">
        <v>1750</v>
      </c>
      <c r="G407" s="70">
        <v>8500</v>
      </c>
      <c r="H407" s="70">
        <v>7500</v>
      </c>
      <c r="I407" s="70">
        <v>8500</v>
      </c>
      <c r="J407" s="70">
        <v>9750</v>
      </c>
      <c r="K407" s="70">
        <v>2.2666666666666666</v>
      </c>
      <c r="L407" s="70">
        <v>2</v>
      </c>
      <c r="M407" s="70">
        <v>4.8571428571428568</v>
      </c>
    </row>
    <row r="408" spans="1:13" x14ac:dyDescent="0.25">
      <c r="A408" s="70">
        <v>46</v>
      </c>
      <c r="B408" s="70">
        <v>48</v>
      </c>
      <c r="C408" s="70">
        <v>37</v>
      </c>
      <c r="D408" s="70">
        <v>2750</v>
      </c>
      <c r="E408" s="70">
        <v>3750</v>
      </c>
      <c r="F408" s="70">
        <v>3750</v>
      </c>
      <c r="G408" s="70">
        <v>7500</v>
      </c>
      <c r="H408" s="70">
        <v>8500</v>
      </c>
      <c r="I408" s="70">
        <v>9750</v>
      </c>
      <c r="J408" s="70">
        <v>11000</v>
      </c>
      <c r="K408" s="70">
        <v>3.5454545454545454</v>
      </c>
      <c r="L408" s="70">
        <v>2.2666666666666666</v>
      </c>
      <c r="M408" s="70">
        <v>2</v>
      </c>
    </row>
    <row r="409" spans="1:13" x14ac:dyDescent="0.25">
      <c r="A409" s="70">
        <v>46</v>
      </c>
      <c r="B409" s="70">
        <v>46</v>
      </c>
      <c r="C409" s="70">
        <v>48</v>
      </c>
      <c r="D409" s="70">
        <v>2750</v>
      </c>
      <c r="E409" s="70">
        <v>2750</v>
      </c>
      <c r="F409" s="70">
        <v>3750</v>
      </c>
      <c r="G409" s="70">
        <v>8500</v>
      </c>
      <c r="H409" s="70">
        <v>9750</v>
      </c>
      <c r="I409" s="70">
        <v>11000</v>
      </c>
      <c r="J409" s="70">
        <v>11500</v>
      </c>
      <c r="K409" s="70">
        <v>4</v>
      </c>
      <c r="L409" s="70">
        <v>3.5454545454545454</v>
      </c>
      <c r="M409" s="70">
        <v>2.2666666666666666</v>
      </c>
    </row>
    <row r="410" spans="1:13" x14ac:dyDescent="0.25">
      <c r="A410" s="70">
        <v>48</v>
      </c>
      <c r="B410" s="70">
        <v>46</v>
      </c>
      <c r="C410" s="70">
        <v>46</v>
      </c>
      <c r="D410" s="70">
        <v>2750</v>
      </c>
      <c r="E410" s="70">
        <v>2750</v>
      </c>
      <c r="F410" s="70">
        <v>2750</v>
      </c>
      <c r="G410" s="70">
        <v>9750</v>
      </c>
      <c r="H410" s="70">
        <v>11000</v>
      </c>
      <c r="I410" s="70">
        <v>11500</v>
      </c>
      <c r="J410" s="70">
        <v>11000</v>
      </c>
      <c r="K410" s="70">
        <v>4.1818181818181817</v>
      </c>
      <c r="L410" s="70">
        <v>4</v>
      </c>
      <c r="M410" s="70">
        <v>3.5454545454545454</v>
      </c>
    </row>
    <row r="411" spans="1:13" x14ac:dyDescent="0.25">
      <c r="A411" s="70">
        <v>48</v>
      </c>
      <c r="B411" s="70">
        <v>48</v>
      </c>
      <c r="C411" s="70">
        <v>46</v>
      </c>
      <c r="D411" s="70">
        <v>2750</v>
      </c>
      <c r="E411" s="70">
        <v>2750</v>
      </c>
      <c r="F411" s="70">
        <v>2750</v>
      </c>
      <c r="G411" s="70">
        <v>11000</v>
      </c>
      <c r="H411" s="70">
        <v>11500</v>
      </c>
      <c r="I411" s="70">
        <v>11000</v>
      </c>
      <c r="J411" s="70">
        <v>10750</v>
      </c>
      <c r="K411" s="70">
        <v>4</v>
      </c>
      <c r="L411" s="70">
        <v>4.1818181818181817</v>
      </c>
      <c r="M411" s="70">
        <v>4</v>
      </c>
    </row>
    <row r="412" spans="1:13" x14ac:dyDescent="0.25">
      <c r="A412" s="70">
        <v>42</v>
      </c>
      <c r="B412" s="70">
        <v>48</v>
      </c>
      <c r="C412" s="70">
        <v>48</v>
      </c>
      <c r="D412" s="70">
        <v>2750</v>
      </c>
      <c r="E412" s="70">
        <v>2750</v>
      </c>
      <c r="F412" s="70">
        <v>2750</v>
      </c>
      <c r="G412" s="70">
        <v>11500</v>
      </c>
      <c r="H412" s="70">
        <v>11000</v>
      </c>
      <c r="I412" s="70">
        <v>10750</v>
      </c>
      <c r="J412" s="70">
        <v>10500</v>
      </c>
      <c r="K412" s="70">
        <v>3.9090909090909092</v>
      </c>
      <c r="L412" s="70">
        <v>4</v>
      </c>
      <c r="M412" s="70">
        <v>4.1818181818181817</v>
      </c>
    </row>
    <row r="413" spans="1:13" x14ac:dyDescent="0.25">
      <c r="A413" s="70">
        <v>44</v>
      </c>
      <c r="B413" s="70">
        <v>42</v>
      </c>
      <c r="C413" s="70">
        <v>48</v>
      </c>
      <c r="D413" s="70">
        <v>4750</v>
      </c>
      <c r="E413" s="70">
        <v>2750</v>
      </c>
      <c r="F413" s="70">
        <v>2750</v>
      </c>
      <c r="G413" s="70">
        <v>11000</v>
      </c>
      <c r="H413" s="70">
        <v>10750</v>
      </c>
      <c r="I413" s="70">
        <v>10500</v>
      </c>
      <c r="J413" s="70">
        <v>11250</v>
      </c>
      <c r="K413" s="70">
        <v>2.2105263157894739</v>
      </c>
      <c r="L413" s="70">
        <v>3.9090909090909092</v>
      </c>
      <c r="M413" s="70">
        <v>4</v>
      </c>
    </row>
    <row r="414" spans="1:13" x14ac:dyDescent="0.25">
      <c r="A414" s="70">
        <v>54</v>
      </c>
      <c r="B414" s="70">
        <v>44</v>
      </c>
      <c r="C414" s="70">
        <v>42</v>
      </c>
      <c r="D414" s="70">
        <v>3750</v>
      </c>
      <c r="E414" s="70">
        <v>4750</v>
      </c>
      <c r="F414" s="70">
        <v>2750</v>
      </c>
      <c r="G414" s="70">
        <v>10750</v>
      </c>
      <c r="H414" s="70">
        <v>10500</v>
      </c>
      <c r="I414" s="70">
        <v>11250</v>
      </c>
      <c r="J414" s="70">
        <v>11000</v>
      </c>
      <c r="K414" s="70">
        <v>3</v>
      </c>
      <c r="L414" s="70">
        <v>2.2105263157894739</v>
      </c>
      <c r="M414" s="70">
        <v>3.9090909090909092</v>
      </c>
    </row>
    <row r="415" spans="1:13" x14ac:dyDescent="0.25">
      <c r="A415" s="70">
        <v>55</v>
      </c>
      <c r="B415" s="70">
        <v>54</v>
      </c>
      <c r="C415" s="70">
        <v>44</v>
      </c>
      <c r="D415" s="70">
        <v>2750</v>
      </c>
      <c r="E415" s="70">
        <v>3750</v>
      </c>
      <c r="F415" s="70">
        <v>4750</v>
      </c>
      <c r="G415" s="70">
        <v>10500</v>
      </c>
      <c r="H415" s="70">
        <v>11250</v>
      </c>
      <c r="I415" s="70">
        <v>11000</v>
      </c>
      <c r="J415" s="70">
        <v>10500</v>
      </c>
      <c r="K415" s="70">
        <v>4</v>
      </c>
      <c r="L415" s="70">
        <v>3</v>
      </c>
      <c r="M415" s="70">
        <v>2.2105263157894739</v>
      </c>
    </row>
    <row r="416" spans="1:13" x14ac:dyDescent="0.25">
      <c r="A416" s="70">
        <v>54</v>
      </c>
      <c r="B416" s="70">
        <v>55</v>
      </c>
      <c r="C416" s="70">
        <v>54</v>
      </c>
      <c r="D416" s="70">
        <v>1750</v>
      </c>
      <c r="E416" s="70">
        <v>2750</v>
      </c>
      <c r="F416" s="70">
        <v>3750</v>
      </c>
      <c r="G416" s="70">
        <v>11250</v>
      </c>
      <c r="H416" s="70">
        <v>11000</v>
      </c>
      <c r="I416" s="70">
        <v>10500</v>
      </c>
      <c r="J416" s="70">
        <v>10250</v>
      </c>
      <c r="K416" s="70">
        <v>6</v>
      </c>
      <c r="L416" s="70">
        <v>4</v>
      </c>
      <c r="M416" s="70">
        <v>3</v>
      </c>
    </row>
    <row r="417" spans="1:13" x14ac:dyDescent="0.25">
      <c r="A417" s="70">
        <v>43</v>
      </c>
      <c r="B417" s="70">
        <v>54</v>
      </c>
      <c r="C417" s="70">
        <v>55</v>
      </c>
      <c r="D417" s="70">
        <v>1750</v>
      </c>
      <c r="E417" s="70">
        <v>1750</v>
      </c>
      <c r="F417" s="70">
        <v>2750</v>
      </c>
      <c r="G417" s="70">
        <v>11000</v>
      </c>
      <c r="H417" s="70">
        <v>10500</v>
      </c>
      <c r="I417" s="70">
        <v>10250</v>
      </c>
      <c r="J417" s="70">
        <v>9500</v>
      </c>
      <c r="K417" s="70">
        <v>5.8571428571428568</v>
      </c>
      <c r="L417" s="70">
        <v>6</v>
      </c>
      <c r="M417" s="70">
        <v>4</v>
      </c>
    </row>
    <row r="418" spans="1:13" x14ac:dyDescent="0.25">
      <c r="A418" s="70">
        <v>29</v>
      </c>
      <c r="B418" s="70">
        <v>43</v>
      </c>
      <c r="C418" s="70">
        <v>54</v>
      </c>
      <c r="D418" s="70">
        <v>4750</v>
      </c>
      <c r="E418" s="70">
        <v>1750</v>
      </c>
      <c r="F418" s="70">
        <v>1750</v>
      </c>
      <c r="G418" s="70">
        <v>10500</v>
      </c>
      <c r="H418" s="70">
        <v>10250</v>
      </c>
      <c r="I418" s="70">
        <v>9500</v>
      </c>
      <c r="J418" s="70">
        <v>10750</v>
      </c>
      <c r="K418" s="70">
        <v>2</v>
      </c>
      <c r="L418" s="70">
        <v>5.8571428571428568</v>
      </c>
      <c r="M418" s="70">
        <v>6</v>
      </c>
    </row>
    <row r="419" spans="1:13" x14ac:dyDescent="0.25">
      <c r="A419" s="70">
        <v>29</v>
      </c>
      <c r="B419" s="70">
        <v>29</v>
      </c>
      <c r="C419" s="70">
        <v>43</v>
      </c>
      <c r="D419" s="70">
        <v>4750</v>
      </c>
      <c r="E419" s="70">
        <v>4750</v>
      </c>
      <c r="F419" s="70">
        <v>1750</v>
      </c>
      <c r="G419" s="70">
        <v>10250</v>
      </c>
      <c r="H419" s="70">
        <v>9500</v>
      </c>
      <c r="I419" s="70">
        <v>10750</v>
      </c>
      <c r="J419" s="70">
        <v>10750</v>
      </c>
      <c r="K419" s="70">
        <v>2.263157894736842</v>
      </c>
      <c r="L419" s="70">
        <v>2</v>
      </c>
      <c r="M419" s="70">
        <v>5.8571428571428568</v>
      </c>
    </row>
    <row r="420" spans="1:13" x14ac:dyDescent="0.25">
      <c r="A420" s="70">
        <v>35</v>
      </c>
      <c r="B420" s="70">
        <v>29</v>
      </c>
      <c r="C420" s="70">
        <v>29</v>
      </c>
      <c r="D420" s="70">
        <v>4750</v>
      </c>
      <c r="E420" s="70">
        <v>4750</v>
      </c>
      <c r="F420" s="70">
        <v>4750</v>
      </c>
      <c r="G420" s="70">
        <v>9500</v>
      </c>
      <c r="H420" s="70">
        <v>10750</v>
      </c>
      <c r="I420" s="70">
        <v>10750</v>
      </c>
      <c r="J420" s="70">
        <v>11500</v>
      </c>
      <c r="K420" s="70">
        <v>2.263157894736842</v>
      </c>
      <c r="L420" s="70">
        <v>2.263157894736842</v>
      </c>
      <c r="M420" s="70">
        <v>2</v>
      </c>
    </row>
    <row r="421" spans="1:13" x14ac:dyDescent="0.25">
      <c r="A421" s="70">
        <v>41</v>
      </c>
      <c r="B421" s="70">
        <v>35</v>
      </c>
      <c r="C421" s="70">
        <v>29</v>
      </c>
      <c r="D421" s="70">
        <v>3750</v>
      </c>
      <c r="E421" s="70">
        <v>4750</v>
      </c>
      <c r="F421" s="70">
        <v>4750</v>
      </c>
      <c r="G421" s="70">
        <v>10750</v>
      </c>
      <c r="H421" s="70">
        <v>10750</v>
      </c>
      <c r="I421" s="70">
        <v>11500</v>
      </c>
      <c r="J421" s="70">
        <v>10750</v>
      </c>
      <c r="K421" s="70">
        <v>3.0666666666666669</v>
      </c>
      <c r="L421" s="70">
        <v>2.263157894736842</v>
      </c>
      <c r="M421" s="70">
        <v>2.263157894736842</v>
      </c>
    </row>
    <row r="422" spans="1:13" x14ac:dyDescent="0.25">
      <c r="A422" s="70">
        <v>42</v>
      </c>
      <c r="B422" s="70">
        <v>41</v>
      </c>
      <c r="C422" s="70">
        <v>35</v>
      </c>
      <c r="D422" s="70">
        <v>4750</v>
      </c>
      <c r="E422" s="70">
        <v>3750</v>
      </c>
      <c r="F422" s="70">
        <v>4750</v>
      </c>
      <c r="G422" s="70">
        <v>10750</v>
      </c>
      <c r="H422" s="70">
        <v>11500</v>
      </c>
      <c r="I422" s="70">
        <v>10750</v>
      </c>
      <c r="J422" s="70">
        <v>11500</v>
      </c>
      <c r="K422" s="70">
        <v>2.263157894736842</v>
      </c>
      <c r="L422" s="70">
        <v>3.0666666666666669</v>
      </c>
      <c r="M422" s="70">
        <v>2.263157894736842</v>
      </c>
    </row>
    <row r="423" spans="1:13" x14ac:dyDescent="0.25">
      <c r="A423" s="70">
        <v>47</v>
      </c>
      <c r="B423" s="70">
        <v>42</v>
      </c>
      <c r="C423" s="70">
        <v>41</v>
      </c>
      <c r="D423" s="70">
        <v>5750</v>
      </c>
      <c r="E423" s="70">
        <v>4750</v>
      </c>
      <c r="F423" s="70">
        <v>3750</v>
      </c>
      <c r="G423" s="70">
        <v>11500</v>
      </c>
      <c r="H423" s="70">
        <v>10750</v>
      </c>
      <c r="I423" s="70">
        <v>11500</v>
      </c>
      <c r="J423" s="70">
        <v>11000</v>
      </c>
      <c r="K423" s="70">
        <v>2</v>
      </c>
      <c r="L423" s="70">
        <v>2.263157894736842</v>
      </c>
      <c r="M423" s="70">
        <v>3.0666666666666669</v>
      </c>
    </row>
    <row r="424" spans="1:13" x14ac:dyDescent="0.25">
      <c r="A424" s="70">
        <v>49</v>
      </c>
      <c r="B424" s="70">
        <v>47</v>
      </c>
      <c r="C424" s="70">
        <v>42</v>
      </c>
      <c r="D424" s="70">
        <v>5750</v>
      </c>
      <c r="E424" s="70">
        <v>5750</v>
      </c>
      <c r="F424" s="70">
        <v>4750</v>
      </c>
      <c r="G424" s="70">
        <v>10750</v>
      </c>
      <c r="H424" s="70">
        <v>11500</v>
      </c>
      <c r="I424" s="70">
        <v>11000</v>
      </c>
      <c r="J424" s="70">
        <v>11750</v>
      </c>
      <c r="K424" s="70">
        <v>1.9130434782608696</v>
      </c>
      <c r="L424" s="70">
        <v>2</v>
      </c>
      <c r="M424" s="70">
        <v>2.263157894736842</v>
      </c>
    </row>
    <row r="425" spans="1:13" x14ac:dyDescent="0.25">
      <c r="A425" s="70">
        <v>48</v>
      </c>
      <c r="B425" s="70">
        <v>49</v>
      </c>
      <c r="C425" s="70">
        <v>47</v>
      </c>
      <c r="D425" s="70">
        <v>5750</v>
      </c>
      <c r="E425" s="70">
        <v>5750</v>
      </c>
      <c r="F425" s="70">
        <v>5750</v>
      </c>
      <c r="G425" s="70">
        <v>11500</v>
      </c>
      <c r="H425" s="70">
        <v>11000</v>
      </c>
      <c r="I425" s="70">
        <v>11750</v>
      </c>
      <c r="J425" s="70">
        <v>12500</v>
      </c>
      <c r="K425" s="70">
        <v>2.0434782608695654</v>
      </c>
      <c r="L425" s="70">
        <v>1.9130434782608696</v>
      </c>
      <c r="M425" s="70">
        <v>2</v>
      </c>
    </row>
    <row r="426" spans="1:13" x14ac:dyDescent="0.25">
      <c r="A426" s="70">
        <v>46</v>
      </c>
      <c r="B426" s="70">
        <v>48</v>
      </c>
      <c r="C426" s="70">
        <v>49</v>
      </c>
      <c r="D426" s="70">
        <v>2750</v>
      </c>
      <c r="E426" s="70">
        <v>5750</v>
      </c>
      <c r="F426" s="70">
        <v>5750</v>
      </c>
      <c r="G426" s="70">
        <v>11000</v>
      </c>
      <c r="H426" s="70">
        <v>11750</v>
      </c>
      <c r="I426" s="70">
        <v>12500</v>
      </c>
      <c r="J426" s="70">
        <v>13250</v>
      </c>
      <c r="K426" s="70">
        <v>4.5454545454545459</v>
      </c>
      <c r="L426" s="70">
        <v>2.0434782608695654</v>
      </c>
      <c r="M426" s="70">
        <v>1.9130434782608696</v>
      </c>
    </row>
    <row r="427" spans="1:13" x14ac:dyDescent="0.25">
      <c r="A427" s="70">
        <v>45</v>
      </c>
      <c r="B427" s="70">
        <v>46</v>
      </c>
      <c r="C427" s="70">
        <v>48</v>
      </c>
      <c r="D427" s="70">
        <v>2750</v>
      </c>
      <c r="E427" s="70">
        <v>2750</v>
      </c>
      <c r="F427" s="70">
        <v>5750</v>
      </c>
      <c r="G427" s="70">
        <v>11750</v>
      </c>
      <c r="H427" s="70">
        <v>12500</v>
      </c>
      <c r="I427" s="70">
        <v>13250</v>
      </c>
      <c r="J427" s="70">
        <v>12750</v>
      </c>
      <c r="K427" s="70">
        <v>4.8181818181818183</v>
      </c>
      <c r="L427" s="70">
        <v>4.5454545454545459</v>
      </c>
      <c r="M427" s="70">
        <v>2.0434782608695654</v>
      </c>
    </row>
    <row r="428" spans="1:13" x14ac:dyDescent="0.25">
      <c r="A428" s="70">
        <v>48</v>
      </c>
      <c r="B428" s="70">
        <v>45</v>
      </c>
      <c r="C428" s="70">
        <v>46</v>
      </c>
      <c r="D428" s="70">
        <v>3750</v>
      </c>
      <c r="E428" s="70">
        <v>2750</v>
      </c>
      <c r="F428" s="70">
        <v>2750</v>
      </c>
      <c r="G428" s="70">
        <v>12500</v>
      </c>
      <c r="H428" s="70">
        <v>13250</v>
      </c>
      <c r="I428" s="70">
        <v>12750</v>
      </c>
      <c r="J428" s="70">
        <v>12250</v>
      </c>
      <c r="K428" s="70">
        <v>3.4</v>
      </c>
      <c r="L428" s="70">
        <v>4.8181818181818183</v>
      </c>
      <c r="M428" s="70">
        <v>4.5454545454545459</v>
      </c>
    </row>
    <row r="429" spans="1:13" x14ac:dyDescent="0.25">
      <c r="A429" s="70">
        <v>46</v>
      </c>
      <c r="B429" s="70">
        <v>48</v>
      </c>
      <c r="C429" s="70">
        <v>45</v>
      </c>
      <c r="D429" s="70">
        <v>3750</v>
      </c>
      <c r="E429" s="70">
        <v>3750</v>
      </c>
      <c r="F429" s="70">
        <v>2750</v>
      </c>
      <c r="G429" s="70">
        <v>13250</v>
      </c>
      <c r="H429" s="70">
        <v>12750</v>
      </c>
      <c r="I429" s="70">
        <v>12250</v>
      </c>
      <c r="J429" s="70">
        <v>12500</v>
      </c>
      <c r="K429" s="70">
        <v>3.2666666666666666</v>
      </c>
      <c r="L429" s="70">
        <v>3.4</v>
      </c>
      <c r="M429" s="70">
        <v>4.8181818181818183</v>
      </c>
    </row>
    <row r="430" spans="1:13" x14ac:dyDescent="0.25">
      <c r="A430" s="70">
        <v>43</v>
      </c>
      <c r="B430" s="70">
        <v>46</v>
      </c>
      <c r="C430" s="70">
        <v>48</v>
      </c>
      <c r="D430" s="70">
        <v>3750</v>
      </c>
      <c r="E430" s="70">
        <v>3750</v>
      </c>
      <c r="F430" s="70">
        <v>3750</v>
      </c>
      <c r="G430" s="70">
        <v>12750</v>
      </c>
      <c r="H430" s="70">
        <v>12250</v>
      </c>
      <c r="I430" s="70">
        <v>12500</v>
      </c>
      <c r="J430" s="70">
        <v>11750</v>
      </c>
      <c r="K430" s="70">
        <v>3.3333333333333335</v>
      </c>
      <c r="L430" s="70">
        <v>3.2666666666666666</v>
      </c>
      <c r="M430" s="70">
        <v>3.4</v>
      </c>
    </row>
    <row r="431" spans="1:13" x14ac:dyDescent="0.25">
      <c r="A431" s="70">
        <v>46</v>
      </c>
      <c r="B431" s="70">
        <v>43</v>
      </c>
      <c r="C431" s="70">
        <v>46</v>
      </c>
      <c r="D431" s="70">
        <v>1750</v>
      </c>
      <c r="E431" s="70">
        <v>3750</v>
      </c>
      <c r="F431" s="70">
        <v>3750</v>
      </c>
      <c r="G431" s="70">
        <v>12250</v>
      </c>
      <c r="H431" s="70">
        <v>12500</v>
      </c>
      <c r="I431" s="70">
        <v>11750</v>
      </c>
      <c r="J431" s="70">
        <v>9500</v>
      </c>
      <c r="K431" s="70">
        <v>6.7142857142857144</v>
      </c>
      <c r="L431" s="70">
        <v>3.3333333333333335</v>
      </c>
      <c r="M431" s="70">
        <v>3.2666666666666666</v>
      </c>
    </row>
    <row r="432" spans="1:13" x14ac:dyDescent="0.25">
      <c r="A432" s="70">
        <v>36</v>
      </c>
      <c r="B432" s="70">
        <v>46</v>
      </c>
      <c r="C432" s="70">
        <v>43</v>
      </c>
      <c r="D432" s="70">
        <v>5750</v>
      </c>
      <c r="E432" s="70">
        <v>1750</v>
      </c>
      <c r="F432" s="70">
        <v>3750</v>
      </c>
      <c r="G432" s="70">
        <v>12500</v>
      </c>
      <c r="H432" s="70">
        <v>11750</v>
      </c>
      <c r="I432" s="70">
        <v>9500</v>
      </c>
      <c r="J432" s="70">
        <v>9250</v>
      </c>
      <c r="K432" s="70">
        <v>1.6521739130434783</v>
      </c>
      <c r="L432" s="70">
        <v>6.7142857142857144</v>
      </c>
      <c r="M432" s="70">
        <v>3.3333333333333335</v>
      </c>
    </row>
    <row r="433" spans="1:13" x14ac:dyDescent="0.25">
      <c r="A433" s="70">
        <v>50</v>
      </c>
      <c r="B433" s="70">
        <v>36</v>
      </c>
      <c r="C433" s="70">
        <v>46</v>
      </c>
      <c r="D433" s="70">
        <v>5750</v>
      </c>
      <c r="E433" s="70">
        <v>5750</v>
      </c>
      <c r="F433" s="70">
        <v>1750</v>
      </c>
      <c r="G433" s="70">
        <v>11750</v>
      </c>
      <c r="H433" s="70">
        <v>9500</v>
      </c>
      <c r="I433" s="70">
        <v>9250</v>
      </c>
      <c r="J433" s="70">
        <v>8750</v>
      </c>
      <c r="K433" s="70">
        <v>1.6086956521739131</v>
      </c>
      <c r="L433" s="70">
        <v>1.6521739130434783</v>
      </c>
      <c r="M433" s="70">
        <v>6.7142857142857144</v>
      </c>
    </row>
    <row r="434" spans="1:13" x14ac:dyDescent="0.25">
      <c r="A434" s="70">
        <v>52</v>
      </c>
      <c r="B434" s="70">
        <v>50</v>
      </c>
      <c r="C434" s="70">
        <v>36</v>
      </c>
      <c r="D434" s="70">
        <v>4750</v>
      </c>
      <c r="E434" s="70">
        <v>5750</v>
      </c>
      <c r="F434" s="70">
        <v>5750</v>
      </c>
      <c r="G434" s="70">
        <v>9500</v>
      </c>
      <c r="H434" s="70">
        <v>9250</v>
      </c>
      <c r="I434" s="70">
        <v>8750</v>
      </c>
      <c r="J434" s="70">
        <v>8500</v>
      </c>
      <c r="K434" s="70">
        <v>1.8421052631578947</v>
      </c>
      <c r="L434" s="70">
        <v>1.6086956521739131</v>
      </c>
      <c r="M434" s="70">
        <v>1.6521739130434783</v>
      </c>
    </row>
    <row r="435" spans="1:13" x14ac:dyDescent="0.25">
      <c r="A435" s="70">
        <v>57</v>
      </c>
      <c r="B435" s="70">
        <v>52</v>
      </c>
      <c r="C435" s="70">
        <v>50</v>
      </c>
      <c r="D435" s="70">
        <v>4750</v>
      </c>
      <c r="E435" s="70">
        <v>4750</v>
      </c>
      <c r="F435" s="70">
        <v>5750</v>
      </c>
      <c r="G435" s="70">
        <v>9250</v>
      </c>
      <c r="H435" s="70">
        <v>8750</v>
      </c>
      <c r="I435" s="70">
        <v>8500</v>
      </c>
      <c r="J435" s="70">
        <v>8000</v>
      </c>
      <c r="K435" s="70">
        <v>1.7894736842105263</v>
      </c>
      <c r="L435" s="70">
        <v>1.8421052631578947</v>
      </c>
      <c r="M435" s="70">
        <v>1.6086956521739131</v>
      </c>
    </row>
    <row r="436" spans="1:13" x14ac:dyDescent="0.25">
      <c r="A436" s="70">
        <v>54</v>
      </c>
      <c r="B436" s="70">
        <v>57</v>
      </c>
      <c r="C436" s="70">
        <v>52</v>
      </c>
      <c r="D436" s="70">
        <v>2750</v>
      </c>
      <c r="E436" s="70">
        <v>4750</v>
      </c>
      <c r="F436" s="70">
        <v>4750</v>
      </c>
      <c r="G436" s="70">
        <v>8750</v>
      </c>
      <c r="H436" s="70">
        <v>8500</v>
      </c>
      <c r="I436" s="70">
        <v>8000</v>
      </c>
      <c r="J436" s="70">
        <v>9250</v>
      </c>
      <c r="K436" s="70">
        <v>2.9090909090909092</v>
      </c>
      <c r="L436" s="70">
        <v>1.7894736842105263</v>
      </c>
      <c r="M436" s="70">
        <v>1.8421052631578947</v>
      </c>
    </row>
    <row r="437" spans="1:13" x14ac:dyDescent="0.25">
      <c r="A437" s="70">
        <v>59</v>
      </c>
      <c r="B437" s="70">
        <v>54</v>
      </c>
      <c r="C437" s="70">
        <v>57</v>
      </c>
      <c r="D437" s="70">
        <v>3750</v>
      </c>
      <c r="E437" s="70">
        <v>2750</v>
      </c>
      <c r="F437" s="70">
        <v>4750</v>
      </c>
      <c r="G437" s="70">
        <v>8500</v>
      </c>
      <c r="H437" s="70">
        <v>8000</v>
      </c>
      <c r="I437" s="70">
        <v>9250</v>
      </c>
      <c r="J437" s="70">
        <v>8250</v>
      </c>
      <c r="K437" s="70">
        <v>2.4666666666666668</v>
      </c>
      <c r="L437" s="70">
        <v>2.9090909090909092</v>
      </c>
      <c r="M437" s="70">
        <v>1.7894736842105263</v>
      </c>
    </row>
    <row r="438" spans="1:13" x14ac:dyDescent="0.25">
      <c r="A438" s="70">
        <v>56</v>
      </c>
      <c r="B438" s="70">
        <v>59</v>
      </c>
      <c r="C438" s="70">
        <v>54</v>
      </c>
      <c r="D438" s="70">
        <v>2750</v>
      </c>
      <c r="E438" s="70">
        <v>3750</v>
      </c>
      <c r="F438" s="70">
        <v>2750</v>
      </c>
      <c r="G438" s="70">
        <v>8000</v>
      </c>
      <c r="H438" s="70">
        <v>9250</v>
      </c>
      <c r="I438" s="70">
        <v>8250</v>
      </c>
      <c r="J438" s="70">
        <v>8000</v>
      </c>
      <c r="K438" s="70">
        <v>3</v>
      </c>
      <c r="L438" s="70">
        <v>2.4666666666666668</v>
      </c>
      <c r="M438" s="70">
        <v>2.9090909090909092</v>
      </c>
    </row>
    <row r="439" spans="1:13" x14ac:dyDescent="0.25">
      <c r="A439" s="70">
        <v>57</v>
      </c>
      <c r="B439" s="70">
        <v>56</v>
      </c>
      <c r="C439" s="70">
        <v>59</v>
      </c>
      <c r="D439" s="70">
        <v>1750</v>
      </c>
      <c r="E439" s="70">
        <v>2750</v>
      </c>
      <c r="F439" s="70">
        <v>3750</v>
      </c>
      <c r="G439" s="70">
        <v>9250</v>
      </c>
      <c r="H439" s="70">
        <v>8250</v>
      </c>
      <c r="I439" s="70">
        <v>8000</v>
      </c>
      <c r="J439" s="70">
        <v>8250</v>
      </c>
      <c r="K439" s="70">
        <v>4.5714285714285712</v>
      </c>
      <c r="L439" s="70">
        <v>3</v>
      </c>
      <c r="M439" s="70">
        <v>2.4666666666666668</v>
      </c>
    </row>
    <row r="440" spans="1:13" x14ac:dyDescent="0.25">
      <c r="A440" s="70">
        <v>52</v>
      </c>
      <c r="B440" s="70">
        <v>57</v>
      </c>
      <c r="C440" s="70">
        <v>56</v>
      </c>
      <c r="D440" s="70">
        <v>1750</v>
      </c>
      <c r="E440" s="70">
        <v>1750</v>
      </c>
      <c r="F440" s="70">
        <v>2750</v>
      </c>
      <c r="G440" s="70">
        <v>8250</v>
      </c>
      <c r="H440" s="70">
        <v>8000</v>
      </c>
      <c r="I440" s="70">
        <v>8250</v>
      </c>
      <c r="J440" s="70">
        <v>7000</v>
      </c>
      <c r="K440" s="70">
        <v>4.7142857142857144</v>
      </c>
      <c r="L440" s="70">
        <v>4.5714285714285712</v>
      </c>
      <c r="M440" s="70">
        <v>3</v>
      </c>
    </row>
    <row r="441" spans="1:13" x14ac:dyDescent="0.25">
      <c r="A441" s="70">
        <v>50</v>
      </c>
      <c r="B441" s="70">
        <v>52</v>
      </c>
      <c r="C441" s="70">
        <v>57</v>
      </c>
      <c r="D441" s="70">
        <v>1750</v>
      </c>
      <c r="E441" s="70">
        <v>1750</v>
      </c>
      <c r="F441" s="70">
        <v>1750</v>
      </c>
      <c r="G441" s="70">
        <v>8000</v>
      </c>
      <c r="H441" s="70">
        <v>8250</v>
      </c>
      <c r="I441" s="70">
        <v>7000</v>
      </c>
      <c r="J441" s="70">
        <v>7500</v>
      </c>
      <c r="K441" s="70">
        <v>4</v>
      </c>
      <c r="L441" s="70">
        <v>4.7142857142857144</v>
      </c>
      <c r="M441" s="70">
        <v>4.5714285714285712</v>
      </c>
    </row>
    <row r="442" spans="1:13" x14ac:dyDescent="0.25">
      <c r="A442" s="70">
        <v>39</v>
      </c>
      <c r="B442" s="70">
        <v>50</v>
      </c>
      <c r="C442" s="70">
        <v>52</v>
      </c>
      <c r="D442" s="70">
        <v>1000</v>
      </c>
      <c r="E442" s="70">
        <v>1750</v>
      </c>
      <c r="F442" s="70">
        <v>1750</v>
      </c>
      <c r="G442" s="70">
        <v>8250</v>
      </c>
      <c r="H442" s="70">
        <v>7000</v>
      </c>
      <c r="I442" s="70">
        <v>7500</v>
      </c>
      <c r="J442" s="70">
        <v>8250</v>
      </c>
      <c r="K442" s="70">
        <v>7.5</v>
      </c>
      <c r="L442" s="70">
        <v>4</v>
      </c>
      <c r="M442" s="70">
        <v>4.7142857142857144</v>
      </c>
    </row>
    <row r="443" spans="1:13" x14ac:dyDescent="0.25">
      <c r="A443" s="70">
        <v>48</v>
      </c>
      <c r="B443" s="70">
        <v>39</v>
      </c>
      <c r="C443" s="70">
        <v>50</v>
      </c>
      <c r="D443" s="70">
        <v>1000</v>
      </c>
      <c r="E443" s="70">
        <v>1000</v>
      </c>
      <c r="F443" s="70">
        <v>1750</v>
      </c>
      <c r="G443" s="70">
        <v>7000</v>
      </c>
      <c r="H443" s="70">
        <v>7500</v>
      </c>
      <c r="I443" s="70">
        <v>8250</v>
      </c>
      <c r="J443" s="70">
        <v>7750</v>
      </c>
      <c r="K443" s="70">
        <v>8.25</v>
      </c>
      <c r="L443" s="70">
        <v>7.5</v>
      </c>
      <c r="M443" s="70">
        <v>4</v>
      </c>
    </row>
    <row r="444" spans="1:13" x14ac:dyDescent="0.25">
      <c r="A444" s="70">
        <v>46</v>
      </c>
      <c r="B444" s="70">
        <v>48</v>
      </c>
      <c r="C444" s="70">
        <v>39</v>
      </c>
      <c r="D444" s="70">
        <v>3750</v>
      </c>
      <c r="E444" s="70">
        <v>1000</v>
      </c>
      <c r="F444" s="70">
        <v>1000</v>
      </c>
      <c r="G444" s="70">
        <v>7500</v>
      </c>
      <c r="H444" s="70">
        <v>8250</v>
      </c>
      <c r="I444" s="70">
        <v>7750</v>
      </c>
      <c r="J444" s="70">
        <v>7500</v>
      </c>
      <c r="K444" s="70">
        <v>2.0666666666666669</v>
      </c>
      <c r="L444" s="70">
        <v>8.25</v>
      </c>
      <c r="M444" s="70">
        <v>7.5</v>
      </c>
    </row>
    <row r="445" spans="1:13" x14ac:dyDescent="0.25">
      <c r="A445" s="70">
        <v>42</v>
      </c>
      <c r="B445" s="70">
        <v>46</v>
      </c>
      <c r="C445" s="70">
        <v>48</v>
      </c>
      <c r="D445" s="70">
        <v>2750</v>
      </c>
      <c r="E445" s="70">
        <v>3750</v>
      </c>
      <c r="F445" s="70">
        <v>1000</v>
      </c>
      <c r="G445" s="70">
        <v>8250</v>
      </c>
      <c r="H445" s="70">
        <v>7750</v>
      </c>
      <c r="I445" s="70">
        <v>7500</v>
      </c>
      <c r="J445" s="70">
        <v>8000</v>
      </c>
      <c r="K445" s="70">
        <v>2.7272727272727271</v>
      </c>
      <c r="L445" s="70">
        <v>2.0666666666666669</v>
      </c>
      <c r="M445" s="70">
        <v>8.25</v>
      </c>
    </row>
    <row r="446" spans="1:13" x14ac:dyDescent="0.25">
      <c r="A446" s="70">
        <v>40</v>
      </c>
      <c r="B446" s="70">
        <v>42</v>
      </c>
      <c r="C446" s="70">
        <v>46</v>
      </c>
      <c r="D446" s="70">
        <v>1000</v>
      </c>
      <c r="E446" s="70">
        <v>2750</v>
      </c>
      <c r="F446" s="70">
        <v>3750</v>
      </c>
      <c r="G446" s="70">
        <v>7750</v>
      </c>
      <c r="H446" s="70">
        <v>7500</v>
      </c>
      <c r="I446" s="70">
        <v>8000</v>
      </c>
      <c r="J446" s="70">
        <v>9500</v>
      </c>
      <c r="K446" s="70">
        <v>8</v>
      </c>
      <c r="L446" s="70">
        <v>2.7272727272727271</v>
      </c>
      <c r="M446" s="70">
        <v>2.0666666666666669</v>
      </c>
    </row>
    <row r="447" spans="1:13" x14ac:dyDescent="0.25">
      <c r="A447" s="70">
        <v>51</v>
      </c>
      <c r="B447" s="70">
        <v>40</v>
      </c>
      <c r="C447" s="70">
        <v>42</v>
      </c>
      <c r="D447" s="70">
        <v>3750</v>
      </c>
      <c r="E447" s="70">
        <v>1000</v>
      </c>
      <c r="F447" s="70">
        <v>2750</v>
      </c>
      <c r="G447" s="70">
        <v>7500</v>
      </c>
      <c r="H447" s="70">
        <v>8000</v>
      </c>
      <c r="I447" s="70">
        <v>9500</v>
      </c>
      <c r="J447" s="70">
        <v>9750</v>
      </c>
      <c r="K447" s="70">
        <v>2.5333333333333332</v>
      </c>
      <c r="L447" s="70">
        <v>8</v>
      </c>
      <c r="M447" s="70">
        <v>2.7272727272727271</v>
      </c>
    </row>
    <row r="448" spans="1:13" x14ac:dyDescent="0.25">
      <c r="A448" s="70">
        <v>61</v>
      </c>
      <c r="B448" s="70">
        <v>51</v>
      </c>
      <c r="C448" s="70">
        <v>40</v>
      </c>
      <c r="D448" s="70">
        <v>3750</v>
      </c>
      <c r="E448" s="70">
        <v>3750</v>
      </c>
      <c r="F448" s="70">
        <v>1000</v>
      </c>
      <c r="G448" s="70">
        <v>8000</v>
      </c>
      <c r="H448" s="70">
        <v>9500</v>
      </c>
      <c r="I448" s="70">
        <v>9750</v>
      </c>
      <c r="J448" s="70">
        <v>9250</v>
      </c>
      <c r="K448" s="70">
        <v>2.6</v>
      </c>
      <c r="L448" s="70">
        <v>2.5333333333333332</v>
      </c>
      <c r="M448" s="70">
        <v>8</v>
      </c>
    </row>
    <row r="449" spans="1:13" x14ac:dyDescent="0.25">
      <c r="A449" s="70">
        <v>51</v>
      </c>
      <c r="B449" s="70">
        <v>61</v>
      </c>
      <c r="C449" s="70">
        <v>51</v>
      </c>
      <c r="D449" s="70">
        <v>3750</v>
      </c>
      <c r="E449" s="70">
        <v>3750</v>
      </c>
      <c r="F449" s="70">
        <v>3750</v>
      </c>
      <c r="G449" s="70">
        <v>9500</v>
      </c>
      <c r="H449" s="70">
        <v>9750</v>
      </c>
      <c r="I449" s="70">
        <v>9250</v>
      </c>
      <c r="J449" s="70">
        <v>9000</v>
      </c>
      <c r="K449" s="70">
        <v>2.4666666666666668</v>
      </c>
      <c r="L449" s="70">
        <v>2.6</v>
      </c>
      <c r="M449" s="70">
        <v>2.5333333333333332</v>
      </c>
    </row>
    <row r="450" spans="1:13" x14ac:dyDescent="0.25">
      <c r="A450" s="70">
        <v>47</v>
      </c>
      <c r="B450" s="70">
        <v>51</v>
      </c>
      <c r="C450" s="70">
        <v>61</v>
      </c>
      <c r="D450" s="70">
        <v>1750</v>
      </c>
      <c r="E450" s="70">
        <v>3750</v>
      </c>
      <c r="F450" s="70">
        <v>3750</v>
      </c>
      <c r="G450" s="70">
        <v>9750</v>
      </c>
      <c r="H450" s="70">
        <v>9250</v>
      </c>
      <c r="I450" s="70">
        <v>9000</v>
      </c>
      <c r="J450" s="70">
        <v>8500</v>
      </c>
      <c r="K450" s="70">
        <v>5.1428571428571432</v>
      </c>
      <c r="L450" s="70">
        <v>2.4666666666666668</v>
      </c>
      <c r="M450" s="70">
        <v>2.6</v>
      </c>
    </row>
    <row r="451" spans="1:13" x14ac:dyDescent="0.25">
      <c r="A451" s="70">
        <v>41</v>
      </c>
      <c r="B451" s="70">
        <v>47</v>
      </c>
      <c r="C451" s="70">
        <v>51</v>
      </c>
      <c r="D451" s="70">
        <v>2750</v>
      </c>
      <c r="E451" s="70">
        <v>1750</v>
      </c>
      <c r="F451" s="70">
        <v>3750</v>
      </c>
      <c r="G451" s="70">
        <v>9250</v>
      </c>
      <c r="H451" s="70">
        <v>9000</v>
      </c>
      <c r="I451" s="70">
        <v>8500</v>
      </c>
      <c r="J451" s="70">
        <v>8000</v>
      </c>
      <c r="K451" s="70">
        <v>3.0909090909090908</v>
      </c>
      <c r="L451" s="70">
        <v>5.1428571428571432</v>
      </c>
      <c r="M451" s="70">
        <v>2.4666666666666668</v>
      </c>
    </row>
    <row r="452" spans="1:13" x14ac:dyDescent="0.25">
      <c r="A452" s="70">
        <v>44</v>
      </c>
      <c r="B452" s="70">
        <v>41</v>
      </c>
      <c r="C452" s="70">
        <v>47</v>
      </c>
      <c r="D452" s="70">
        <v>2750</v>
      </c>
      <c r="E452" s="70">
        <v>2750</v>
      </c>
      <c r="F452" s="70">
        <v>1750</v>
      </c>
      <c r="G452" s="70">
        <v>9000</v>
      </c>
      <c r="H452" s="70">
        <v>8500</v>
      </c>
      <c r="I452" s="70">
        <v>8000</v>
      </c>
      <c r="J452" s="70">
        <v>8750</v>
      </c>
      <c r="K452" s="70">
        <v>2.9090909090909092</v>
      </c>
      <c r="L452" s="70">
        <v>3.0909090909090908</v>
      </c>
      <c r="M452" s="70">
        <v>5.1428571428571432</v>
      </c>
    </row>
    <row r="453" spans="1:13" x14ac:dyDescent="0.25">
      <c r="A453" s="70">
        <v>44</v>
      </c>
      <c r="B453" s="70">
        <v>44</v>
      </c>
      <c r="C453" s="70">
        <v>41</v>
      </c>
      <c r="D453" s="70">
        <v>2750</v>
      </c>
      <c r="E453" s="70">
        <v>2750</v>
      </c>
      <c r="F453" s="70">
        <v>2750</v>
      </c>
      <c r="G453" s="70">
        <v>8500</v>
      </c>
      <c r="H453" s="70">
        <v>8000</v>
      </c>
      <c r="I453" s="70">
        <v>8750</v>
      </c>
      <c r="J453" s="70">
        <v>6750</v>
      </c>
      <c r="K453" s="70">
        <v>3.1818181818181817</v>
      </c>
      <c r="L453" s="70">
        <v>2.9090909090909092</v>
      </c>
      <c r="M453" s="70">
        <v>3.0909090909090908</v>
      </c>
    </row>
    <row r="454" spans="1:13" x14ac:dyDescent="0.25">
      <c r="A454" s="70">
        <v>26</v>
      </c>
      <c r="B454" s="70">
        <v>44</v>
      </c>
      <c r="C454" s="70">
        <v>44</v>
      </c>
      <c r="D454" s="70">
        <v>3750</v>
      </c>
      <c r="E454" s="70">
        <v>2750</v>
      </c>
      <c r="F454" s="70">
        <v>2750</v>
      </c>
      <c r="G454" s="70">
        <v>8000</v>
      </c>
      <c r="H454" s="70">
        <v>8750</v>
      </c>
      <c r="I454" s="70">
        <v>6750</v>
      </c>
      <c r="J454" s="70">
        <v>10250</v>
      </c>
      <c r="K454" s="70">
        <v>1.8</v>
      </c>
      <c r="L454" s="70">
        <v>3.1818181818181817</v>
      </c>
      <c r="M454" s="70">
        <v>2.9090909090909092</v>
      </c>
    </row>
    <row r="455" spans="1:13" x14ac:dyDescent="0.25">
      <c r="A455" s="70">
        <v>45</v>
      </c>
      <c r="B455" s="70">
        <v>26</v>
      </c>
      <c r="C455" s="70">
        <v>44</v>
      </c>
      <c r="D455" s="70">
        <v>4750</v>
      </c>
      <c r="E455" s="70">
        <v>3750</v>
      </c>
      <c r="F455" s="70">
        <v>2750</v>
      </c>
      <c r="G455" s="70">
        <v>8750</v>
      </c>
      <c r="H455" s="70">
        <v>6750</v>
      </c>
      <c r="I455" s="70">
        <v>10250</v>
      </c>
      <c r="J455" s="70">
        <v>13500</v>
      </c>
      <c r="K455" s="70">
        <v>2.1578947368421053</v>
      </c>
      <c r="L455" s="70">
        <v>1.8</v>
      </c>
      <c r="M455" s="70">
        <v>3.1818181818181817</v>
      </c>
    </row>
    <row r="456" spans="1:13" x14ac:dyDescent="0.25">
      <c r="A456" s="70">
        <v>51</v>
      </c>
      <c r="B456" s="70">
        <v>45</v>
      </c>
      <c r="C456" s="70">
        <v>26</v>
      </c>
      <c r="D456" s="70">
        <v>5750</v>
      </c>
      <c r="E456" s="70">
        <v>4750</v>
      </c>
      <c r="F456" s="70">
        <v>3750</v>
      </c>
      <c r="G456" s="70">
        <v>6750</v>
      </c>
      <c r="H456" s="70">
        <v>10250</v>
      </c>
      <c r="I456" s="70">
        <v>13500</v>
      </c>
      <c r="J456" s="70">
        <v>13250</v>
      </c>
      <c r="K456" s="70">
        <v>2.347826086956522</v>
      </c>
      <c r="L456" s="70">
        <v>2.1578947368421053</v>
      </c>
      <c r="M456" s="70">
        <v>1.8</v>
      </c>
    </row>
    <row r="457" spans="1:13" x14ac:dyDescent="0.25">
      <c r="A457" s="70">
        <v>49</v>
      </c>
      <c r="B457" s="70">
        <v>51</v>
      </c>
      <c r="C457" s="70">
        <v>45</v>
      </c>
      <c r="D457" s="70">
        <v>6750</v>
      </c>
      <c r="E457" s="70">
        <v>5750</v>
      </c>
      <c r="F457" s="70">
        <v>4750</v>
      </c>
      <c r="G457" s="70">
        <v>10250</v>
      </c>
      <c r="H457" s="70">
        <v>13500</v>
      </c>
      <c r="I457" s="70">
        <v>13250</v>
      </c>
      <c r="J457" s="70">
        <v>12750</v>
      </c>
      <c r="K457" s="70">
        <v>1.962962962962963</v>
      </c>
      <c r="L457" s="70">
        <v>2.347826086956522</v>
      </c>
      <c r="M457" s="70">
        <v>2.1578947368421053</v>
      </c>
    </row>
    <row r="458" spans="1:13" x14ac:dyDescent="0.25">
      <c r="A458" s="70">
        <v>50</v>
      </c>
      <c r="B458" s="70">
        <v>49</v>
      </c>
      <c r="C458" s="70">
        <v>51</v>
      </c>
      <c r="D458" s="70">
        <v>5750</v>
      </c>
      <c r="E458" s="70">
        <v>6750</v>
      </c>
      <c r="F458" s="70">
        <v>5750</v>
      </c>
      <c r="G458" s="70">
        <v>13500</v>
      </c>
      <c r="H458" s="70">
        <v>13250</v>
      </c>
      <c r="I458" s="70">
        <v>12750</v>
      </c>
      <c r="J458" s="70">
        <v>13000</v>
      </c>
      <c r="K458" s="70">
        <v>2.2173913043478262</v>
      </c>
      <c r="L458" s="70">
        <v>1.962962962962963</v>
      </c>
      <c r="M458" s="70">
        <v>2.347826086956522</v>
      </c>
    </row>
    <row r="459" spans="1:13" x14ac:dyDescent="0.25">
      <c r="A459" s="70">
        <v>52</v>
      </c>
      <c r="B459" s="70">
        <v>50</v>
      </c>
      <c r="C459" s="70">
        <v>49</v>
      </c>
      <c r="D459" s="70">
        <v>5750</v>
      </c>
      <c r="E459" s="70">
        <v>5750</v>
      </c>
      <c r="F459" s="70">
        <v>6750</v>
      </c>
      <c r="G459" s="70">
        <v>13250</v>
      </c>
      <c r="H459" s="70">
        <v>12750</v>
      </c>
      <c r="I459" s="70">
        <v>13000</v>
      </c>
      <c r="J459" s="70">
        <v>13750</v>
      </c>
      <c r="K459" s="70">
        <v>2.2608695652173911</v>
      </c>
      <c r="L459" s="70">
        <v>2.2173913043478262</v>
      </c>
      <c r="M459" s="70">
        <v>1.962962962962963</v>
      </c>
    </row>
    <row r="460" spans="1:13" x14ac:dyDescent="0.25">
      <c r="A460" s="70">
        <v>48</v>
      </c>
      <c r="B460" s="70">
        <v>52</v>
      </c>
      <c r="C460" s="70">
        <v>50</v>
      </c>
      <c r="D460" s="70">
        <v>7750</v>
      </c>
      <c r="E460" s="70">
        <v>5750</v>
      </c>
      <c r="F460" s="70">
        <v>5750</v>
      </c>
      <c r="G460" s="70">
        <v>12750</v>
      </c>
      <c r="H460" s="70">
        <v>13000</v>
      </c>
      <c r="I460" s="70">
        <v>13750</v>
      </c>
      <c r="J460" s="70">
        <v>12750</v>
      </c>
      <c r="K460" s="70">
        <v>1.7741935483870968</v>
      </c>
      <c r="L460" s="70">
        <v>2.2608695652173911</v>
      </c>
      <c r="M460" s="70">
        <v>2.2173913043478262</v>
      </c>
    </row>
    <row r="461" spans="1:13" x14ac:dyDescent="0.25">
      <c r="A461" s="70">
        <v>45</v>
      </c>
      <c r="B461" s="70">
        <v>48</v>
      </c>
      <c r="C461" s="70">
        <v>52</v>
      </c>
      <c r="D461" s="70">
        <v>3750</v>
      </c>
      <c r="E461" s="70">
        <v>7750</v>
      </c>
      <c r="F461" s="70">
        <v>5750</v>
      </c>
      <c r="G461" s="70">
        <v>13000</v>
      </c>
      <c r="H461" s="70">
        <v>13750</v>
      </c>
      <c r="I461" s="70">
        <v>12750</v>
      </c>
      <c r="J461" s="70">
        <v>12500</v>
      </c>
      <c r="K461" s="70">
        <v>3.4</v>
      </c>
      <c r="L461" s="70">
        <v>1.7741935483870968</v>
      </c>
      <c r="M461" s="70">
        <v>2.2608695652173911</v>
      </c>
    </row>
    <row r="462" spans="1:13" x14ac:dyDescent="0.25">
      <c r="A462" s="70">
        <v>42</v>
      </c>
      <c r="B462" s="70">
        <v>45</v>
      </c>
      <c r="C462" s="70">
        <v>48</v>
      </c>
      <c r="D462" s="70">
        <v>2750</v>
      </c>
      <c r="E462" s="70">
        <v>3750</v>
      </c>
      <c r="F462" s="70">
        <v>7750</v>
      </c>
      <c r="G462" s="70">
        <v>13750</v>
      </c>
      <c r="H462" s="70">
        <v>12750</v>
      </c>
      <c r="I462" s="70">
        <v>12500</v>
      </c>
      <c r="J462" s="70">
        <v>9000</v>
      </c>
      <c r="K462" s="70">
        <v>4.5454545454545459</v>
      </c>
      <c r="L462" s="70">
        <v>3.4</v>
      </c>
      <c r="M462" s="70">
        <v>1.7741935483870968</v>
      </c>
    </row>
    <row r="463" spans="1:13" x14ac:dyDescent="0.25">
      <c r="A463" s="70">
        <v>31</v>
      </c>
      <c r="B463" s="70">
        <v>42</v>
      </c>
      <c r="C463" s="70">
        <v>45</v>
      </c>
      <c r="D463" s="70">
        <v>3750</v>
      </c>
      <c r="E463" s="70">
        <v>2750</v>
      </c>
      <c r="F463" s="70">
        <v>3750</v>
      </c>
      <c r="G463" s="70">
        <v>12750</v>
      </c>
      <c r="H463" s="70">
        <v>12500</v>
      </c>
      <c r="I463" s="70">
        <v>9000</v>
      </c>
      <c r="J463" s="70">
        <v>9750</v>
      </c>
      <c r="K463" s="70">
        <v>2.4</v>
      </c>
      <c r="L463" s="70">
        <v>4.5454545454545459</v>
      </c>
      <c r="M463" s="70">
        <v>3.4</v>
      </c>
    </row>
    <row r="464" spans="1:13" x14ac:dyDescent="0.25">
      <c r="A464" s="70">
        <v>43</v>
      </c>
      <c r="B464" s="70">
        <v>31</v>
      </c>
      <c r="C464" s="70">
        <v>42</v>
      </c>
      <c r="D464" s="70">
        <v>4750</v>
      </c>
      <c r="E464" s="70">
        <v>3750</v>
      </c>
      <c r="F464" s="70">
        <v>2750</v>
      </c>
      <c r="G464" s="70">
        <v>12500</v>
      </c>
      <c r="H464" s="70">
        <v>9000</v>
      </c>
      <c r="I464" s="70">
        <v>9750</v>
      </c>
      <c r="J464" s="70">
        <v>12750</v>
      </c>
      <c r="K464" s="70">
        <v>2.0526315789473686</v>
      </c>
      <c r="L464" s="70">
        <v>2.4</v>
      </c>
      <c r="M464" s="70">
        <v>4.5454545454545459</v>
      </c>
    </row>
    <row r="465" spans="1:13" x14ac:dyDescent="0.25">
      <c r="A465" s="70">
        <v>50</v>
      </c>
      <c r="B465" s="70">
        <v>43</v>
      </c>
      <c r="C465" s="70">
        <v>31</v>
      </c>
      <c r="D465" s="70">
        <v>6750</v>
      </c>
      <c r="E465" s="70">
        <v>4750</v>
      </c>
      <c r="F465" s="70">
        <v>3750</v>
      </c>
      <c r="G465" s="70">
        <v>9000</v>
      </c>
      <c r="H465" s="70">
        <v>9750</v>
      </c>
      <c r="I465" s="70">
        <v>12750</v>
      </c>
      <c r="J465" s="70">
        <v>12250</v>
      </c>
      <c r="K465" s="70">
        <v>1.8888888888888888</v>
      </c>
      <c r="L465" s="70">
        <v>2.0526315789473686</v>
      </c>
      <c r="M465" s="70">
        <v>2.4</v>
      </c>
    </row>
    <row r="466" spans="1:13" x14ac:dyDescent="0.25">
      <c r="A466" s="70">
        <v>44</v>
      </c>
      <c r="B466" s="70">
        <v>50</v>
      </c>
      <c r="C466" s="70">
        <v>43</v>
      </c>
      <c r="D466" s="70">
        <v>4750</v>
      </c>
      <c r="E466" s="70">
        <v>6750</v>
      </c>
      <c r="F466" s="70">
        <v>4750</v>
      </c>
      <c r="G466" s="70">
        <v>9750</v>
      </c>
      <c r="H466" s="70">
        <v>12750</v>
      </c>
      <c r="I466" s="70">
        <v>12250</v>
      </c>
      <c r="J466" s="70">
        <v>11500</v>
      </c>
      <c r="K466" s="70">
        <v>2.5789473684210527</v>
      </c>
      <c r="L466" s="70">
        <v>1.8888888888888888</v>
      </c>
      <c r="M466" s="70">
        <v>2.0526315789473686</v>
      </c>
    </row>
    <row r="467" spans="1:13" x14ac:dyDescent="0.25">
      <c r="A467" s="70">
        <v>40</v>
      </c>
      <c r="B467" s="70">
        <v>44</v>
      </c>
      <c r="C467" s="70">
        <v>50</v>
      </c>
      <c r="D467" s="70">
        <v>5750</v>
      </c>
      <c r="E467" s="70">
        <v>4750</v>
      </c>
      <c r="F467" s="70">
        <v>6750</v>
      </c>
      <c r="G467" s="70">
        <v>12750</v>
      </c>
      <c r="H467" s="70">
        <v>12250</v>
      </c>
      <c r="I467" s="70">
        <v>11500</v>
      </c>
      <c r="J467" s="70">
        <v>12500</v>
      </c>
      <c r="K467" s="70">
        <v>2</v>
      </c>
      <c r="L467" s="70">
        <v>2.5789473684210527</v>
      </c>
      <c r="M467" s="70">
        <v>1.8888888888888888</v>
      </c>
    </row>
    <row r="468" spans="1:13" x14ac:dyDescent="0.25">
      <c r="A468" s="70">
        <v>45</v>
      </c>
      <c r="B468" s="70">
        <v>40</v>
      </c>
      <c r="C468" s="70">
        <v>44</v>
      </c>
      <c r="D468" s="70">
        <v>5750</v>
      </c>
      <c r="E468" s="70">
        <v>5750</v>
      </c>
      <c r="F468" s="70">
        <v>4750</v>
      </c>
      <c r="G468" s="70">
        <v>12250</v>
      </c>
      <c r="H468" s="70">
        <v>11500</v>
      </c>
      <c r="I468" s="70">
        <v>12500</v>
      </c>
      <c r="J468" s="70">
        <v>11250</v>
      </c>
      <c r="K468" s="70">
        <v>2.1739130434782608</v>
      </c>
      <c r="L468" s="70">
        <v>2</v>
      </c>
      <c r="M468" s="70">
        <v>2.5789473684210527</v>
      </c>
    </row>
    <row r="469" spans="1:13" x14ac:dyDescent="0.25">
      <c r="A469" s="70">
        <v>41</v>
      </c>
      <c r="B469" s="70">
        <v>45</v>
      </c>
      <c r="C469" s="70">
        <v>40</v>
      </c>
      <c r="D469" s="70">
        <v>6750</v>
      </c>
      <c r="E469" s="70">
        <v>5750</v>
      </c>
      <c r="F469" s="70">
        <v>5750</v>
      </c>
      <c r="G469" s="70">
        <v>11500</v>
      </c>
      <c r="H469" s="70">
        <v>12500</v>
      </c>
      <c r="I469" s="70">
        <v>11250</v>
      </c>
      <c r="J469" s="70">
        <v>12750</v>
      </c>
      <c r="K469" s="70">
        <v>1.6666666666666667</v>
      </c>
      <c r="L469" s="70">
        <v>2.1739130434782608</v>
      </c>
      <c r="M469" s="70">
        <v>2</v>
      </c>
    </row>
    <row r="470" spans="1:13" x14ac:dyDescent="0.25">
      <c r="A470" s="70">
        <v>45</v>
      </c>
      <c r="B470" s="70">
        <v>41</v>
      </c>
      <c r="C470" s="70">
        <v>45</v>
      </c>
      <c r="D470" s="70">
        <v>4750</v>
      </c>
      <c r="E470" s="70">
        <v>6750</v>
      </c>
      <c r="F470" s="70">
        <v>5750</v>
      </c>
      <c r="G470" s="70">
        <v>12500</v>
      </c>
      <c r="H470" s="70">
        <v>11250</v>
      </c>
      <c r="I470" s="70">
        <v>12750</v>
      </c>
      <c r="J470" s="70">
        <v>12000</v>
      </c>
      <c r="K470" s="70">
        <v>2.6842105263157894</v>
      </c>
      <c r="L470" s="70">
        <v>1.6666666666666667</v>
      </c>
      <c r="M470" s="70">
        <v>2.1739130434782608</v>
      </c>
    </row>
    <row r="471" spans="1:13" x14ac:dyDescent="0.25">
      <c r="A471" s="70">
        <v>45</v>
      </c>
      <c r="B471" s="70">
        <v>45</v>
      </c>
      <c r="C471" s="70">
        <v>41</v>
      </c>
      <c r="D471" s="70">
        <v>5750</v>
      </c>
      <c r="E471" s="70">
        <v>4750</v>
      </c>
      <c r="F471" s="70">
        <v>6750</v>
      </c>
      <c r="G471" s="70">
        <v>11250</v>
      </c>
      <c r="H471" s="70">
        <v>12750</v>
      </c>
      <c r="I471" s="70">
        <v>12000</v>
      </c>
      <c r="J471" s="70">
        <v>13000</v>
      </c>
      <c r="K471" s="70">
        <v>2.0869565217391304</v>
      </c>
      <c r="L471" s="70">
        <v>2.6842105263157894</v>
      </c>
      <c r="M471" s="70">
        <v>1.6666666666666667</v>
      </c>
    </row>
    <row r="472" spans="1:13" x14ac:dyDescent="0.25">
      <c r="A472" s="70">
        <v>33</v>
      </c>
      <c r="B472" s="70">
        <v>45</v>
      </c>
      <c r="C472" s="70">
        <v>45</v>
      </c>
      <c r="D472" s="70">
        <v>5750</v>
      </c>
      <c r="E472" s="70">
        <v>5750</v>
      </c>
      <c r="F472" s="70">
        <v>4750</v>
      </c>
      <c r="G472" s="70">
        <v>12750</v>
      </c>
      <c r="H472" s="70">
        <v>12000</v>
      </c>
      <c r="I472" s="70">
        <v>13000</v>
      </c>
      <c r="J472" s="70">
        <v>11250</v>
      </c>
      <c r="K472" s="70">
        <v>2.2608695652173911</v>
      </c>
      <c r="L472" s="70">
        <v>2.0869565217391304</v>
      </c>
      <c r="M472" s="70">
        <v>2.6842105263157894</v>
      </c>
    </row>
    <row r="473" spans="1:13" x14ac:dyDescent="0.25">
      <c r="A473" s="70">
        <v>36</v>
      </c>
      <c r="B473" s="70">
        <v>33</v>
      </c>
      <c r="C473" s="70">
        <v>45</v>
      </c>
      <c r="D473" s="70">
        <v>5750</v>
      </c>
      <c r="E473" s="70">
        <v>5750</v>
      </c>
      <c r="F473" s="70">
        <v>5750</v>
      </c>
      <c r="G473" s="70">
        <v>12000</v>
      </c>
      <c r="H473" s="70">
        <v>13000</v>
      </c>
      <c r="I473" s="70">
        <v>11250</v>
      </c>
      <c r="J473" s="70">
        <v>13000</v>
      </c>
      <c r="K473" s="70">
        <v>1.9565217391304348</v>
      </c>
      <c r="L473" s="70">
        <v>2.2608695652173911</v>
      </c>
      <c r="M473" s="70">
        <v>2.0869565217391304</v>
      </c>
    </row>
    <row r="474" spans="1:13" x14ac:dyDescent="0.25">
      <c r="A474" s="70">
        <v>36</v>
      </c>
      <c r="B474" s="70">
        <v>36</v>
      </c>
      <c r="C474" s="70">
        <v>33</v>
      </c>
      <c r="D474" s="70">
        <v>5750</v>
      </c>
      <c r="E474" s="70">
        <v>5750</v>
      </c>
      <c r="F474" s="70">
        <v>5750</v>
      </c>
      <c r="G474" s="70">
        <v>13000</v>
      </c>
      <c r="H474" s="70">
        <v>11250</v>
      </c>
      <c r="I474" s="70">
        <v>13000</v>
      </c>
      <c r="J474" s="70">
        <v>14250</v>
      </c>
      <c r="K474" s="70">
        <v>2.2608695652173911</v>
      </c>
      <c r="L474" s="70">
        <v>1.9565217391304348</v>
      </c>
      <c r="M474" s="70">
        <v>2.2608695652173911</v>
      </c>
    </row>
    <row r="475" spans="1:13" x14ac:dyDescent="0.25">
      <c r="A475" s="70">
        <v>45</v>
      </c>
      <c r="B475" s="70">
        <v>36</v>
      </c>
      <c r="C475" s="70">
        <v>36</v>
      </c>
      <c r="D475" s="70">
        <v>9750</v>
      </c>
      <c r="E475" s="70">
        <v>5750</v>
      </c>
      <c r="F475" s="70">
        <v>5750</v>
      </c>
      <c r="G475" s="70">
        <v>11250</v>
      </c>
      <c r="H475" s="70">
        <v>13000</v>
      </c>
      <c r="I475" s="70">
        <v>14250</v>
      </c>
      <c r="J475" s="70">
        <v>13500</v>
      </c>
      <c r="K475" s="70">
        <v>1.4615384615384615</v>
      </c>
      <c r="L475" s="70">
        <v>2.2608695652173911</v>
      </c>
      <c r="M475" s="70">
        <v>1.9565217391304348</v>
      </c>
    </row>
    <row r="476" spans="1:13" x14ac:dyDescent="0.25">
      <c r="A476" s="70">
        <v>41</v>
      </c>
      <c r="B476" s="70">
        <v>45</v>
      </c>
      <c r="C476" s="70">
        <v>36</v>
      </c>
      <c r="D476" s="70">
        <v>4750</v>
      </c>
      <c r="E476" s="70">
        <v>9750</v>
      </c>
      <c r="F476" s="70">
        <v>5750</v>
      </c>
      <c r="G476" s="70">
        <v>13000</v>
      </c>
      <c r="H476" s="70">
        <v>14250</v>
      </c>
      <c r="I476" s="70">
        <v>13500</v>
      </c>
      <c r="J476" s="70">
        <v>12750</v>
      </c>
      <c r="K476" s="70">
        <v>2.8421052631578947</v>
      </c>
      <c r="L476" s="70">
        <v>1.4615384615384615</v>
      </c>
      <c r="M476" s="70">
        <v>2.2608695652173911</v>
      </c>
    </row>
    <row r="477" spans="1:13" x14ac:dyDescent="0.25">
      <c r="A477" s="70">
        <v>43</v>
      </c>
      <c r="B477" s="70">
        <v>41</v>
      </c>
      <c r="C477" s="70">
        <v>45</v>
      </c>
      <c r="D477" s="70">
        <v>3750</v>
      </c>
      <c r="E477" s="70">
        <v>4750</v>
      </c>
      <c r="F477" s="70">
        <v>9750</v>
      </c>
      <c r="G477" s="70">
        <v>14250</v>
      </c>
      <c r="H477" s="70">
        <v>13500</v>
      </c>
      <c r="I477" s="70">
        <v>12750</v>
      </c>
      <c r="J477" s="70">
        <v>13000</v>
      </c>
      <c r="K477" s="70">
        <v>3.4</v>
      </c>
      <c r="L477" s="70">
        <v>2.8421052631578947</v>
      </c>
      <c r="M477" s="70">
        <v>1.4615384615384615</v>
      </c>
    </row>
    <row r="478" spans="1:13" x14ac:dyDescent="0.25">
      <c r="A478" s="70">
        <v>58</v>
      </c>
      <c r="B478" s="70">
        <v>43</v>
      </c>
      <c r="C478" s="70">
        <v>41</v>
      </c>
      <c r="D478" s="70">
        <v>4750</v>
      </c>
      <c r="E478" s="70">
        <v>3750</v>
      </c>
      <c r="F478" s="70">
        <v>4750</v>
      </c>
      <c r="G478" s="70">
        <v>13500</v>
      </c>
      <c r="H478" s="70">
        <v>12750</v>
      </c>
      <c r="I478" s="70">
        <v>13000</v>
      </c>
      <c r="J478" s="70">
        <v>12000</v>
      </c>
      <c r="K478" s="70">
        <v>2.736842105263158</v>
      </c>
      <c r="L478" s="70">
        <v>3.4</v>
      </c>
      <c r="M478" s="70">
        <v>2.8421052631578947</v>
      </c>
    </row>
    <row r="479" spans="1:13" x14ac:dyDescent="0.25">
      <c r="A479" s="70">
        <v>47</v>
      </c>
      <c r="B479" s="70">
        <v>58</v>
      </c>
      <c r="C479" s="70">
        <v>43</v>
      </c>
      <c r="D479" s="70">
        <v>6750</v>
      </c>
      <c r="E479" s="70">
        <v>4750</v>
      </c>
      <c r="F479" s="70">
        <v>3750</v>
      </c>
      <c r="G479" s="70">
        <v>12750</v>
      </c>
      <c r="H479" s="70">
        <v>13000</v>
      </c>
      <c r="I479" s="70">
        <v>12000</v>
      </c>
      <c r="J479" s="70">
        <v>13500</v>
      </c>
      <c r="K479" s="70">
        <v>1.7777777777777777</v>
      </c>
      <c r="L479" s="70">
        <v>2.736842105263158</v>
      </c>
      <c r="M479" s="70">
        <v>3.4</v>
      </c>
    </row>
    <row r="480" spans="1:13" x14ac:dyDescent="0.25">
      <c r="A480" s="70">
        <v>48</v>
      </c>
      <c r="B480" s="70">
        <v>47</v>
      </c>
      <c r="C480" s="70">
        <v>58</v>
      </c>
      <c r="D480" s="70">
        <v>5750</v>
      </c>
      <c r="E480" s="70">
        <v>6750</v>
      </c>
      <c r="F480" s="70">
        <v>4750</v>
      </c>
      <c r="G480" s="70">
        <v>13000</v>
      </c>
      <c r="H480" s="70">
        <v>12000</v>
      </c>
      <c r="I480" s="70">
        <v>13500</v>
      </c>
      <c r="J480" s="70">
        <v>13250</v>
      </c>
      <c r="K480" s="70">
        <v>2.347826086956522</v>
      </c>
      <c r="L480" s="70">
        <v>1.7777777777777777</v>
      </c>
      <c r="M480" s="70">
        <v>2.736842105263158</v>
      </c>
    </row>
    <row r="481" spans="1:13" x14ac:dyDescent="0.25">
      <c r="A481" s="70">
        <v>51</v>
      </c>
      <c r="B481" s="70">
        <v>48</v>
      </c>
      <c r="C481" s="70">
        <v>47</v>
      </c>
      <c r="D481" s="70">
        <v>4750</v>
      </c>
      <c r="E481" s="70">
        <v>5750</v>
      </c>
      <c r="F481" s="70">
        <v>6750</v>
      </c>
      <c r="G481" s="70">
        <v>12000</v>
      </c>
      <c r="H481" s="70">
        <v>13500</v>
      </c>
      <c r="I481" s="70">
        <v>13250</v>
      </c>
      <c r="J481" s="70">
        <v>12250</v>
      </c>
      <c r="K481" s="70">
        <v>2.7894736842105261</v>
      </c>
      <c r="L481" s="70">
        <v>2.347826086956522</v>
      </c>
      <c r="M481" s="70">
        <v>1.7777777777777777</v>
      </c>
    </row>
    <row r="482" spans="1:13" x14ac:dyDescent="0.25">
      <c r="A482" s="70">
        <v>46</v>
      </c>
      <c r="B482" s="70">
        <v>51</v>
      </c>
      <c r="C482" s="70">
        <v>48</v>
      </c>
      <c r="D482" s="70">
        <v>4750</v>
      </c>
      <c r="E482" s="70">
        <v>4750</v>
      </c>
      <c r="F482" s="70">
        <v>5750</v>
      </c>
      <c r="G482" s="70">
        <v>13500</v>
      </c>
      <c r="H482" s="70">
        <v>13250</v>
      </c>
      <c r="I482" s="70">
        <v>12250</v>
      </c>
      <c r="J482" s="70">
        <v>11750</v>
      </c>
      <c r="K482" s="70">
        <v>2.5789473684210527</v>
      </c>
      <c r="L482" s="70">
        <v>2.7894736842105261</v>
      </c>
      <c r="M482" s="70">
        <v>2.347826086956522</v>
      </c>
    </row>
    <row r="483" spans="1:13" x14ac:dyDescent="0.25">
      <c r="A483" s="70">
        <v>46</v>
      </c>
      <c r="B483" s="70">
        <v>46</v>
      </c>
      <c r="C483" s="70">
        <v>51</v>
      </c>
      <c r="D483" s="70">
        <v>3750</v>
      </c>
      <c r="E483" s="70">
        <v>4750</v>
      </c>
      <c r="F483" s="70">
        <v>4750</v>
      </c>
      <c r="G483" s="70">
        <v>13250</v>
      </c>
      <c r="H483" s="70">
        <v>12250</v>
      </c>
      <c r="I483" s="70">
        <v>11750</v>
      </c>
      <c r="J483" s="70">
        <v>12500</v>
      </c>
      <c r="K483" s="70">
        <v>3.1333333333333333</v>
      </c>
      <c r="L483" s="70">
        <v>2.5789473684210527</v>
      </c>
      <c r="M483" s="70">
        <v>2.7894736842105261</v>
      </c>
    </row>
    <row r="484" spans="1:13" x14ac:dyDescent="0.25">
      <c r="A484" s="70">
        <v>42</v>
      </c>
      <c r="B484" s="70">
        <v>46</v>
      </c>
      <c r="C484" s="70">
        <v>46</v>
      </c>
      <c r="D484" s="70">
        <v>3750</v>
      </c>
      <c r="E484" s="70">
        <v>3750</v>
      </c>
      <c r="F484" s="70">
        <v>4750</v>
      </c>
      <c r="G484" s="70">
        <v>12250</v>
      </c>
      <c r="H484" s="70">
        <v>11750</v>
      </c>
      <c r="I484" s="70">
        <v>12500</v>
      </c>
      <c r="J484" s="70">
        <v>13250</v>
      </c>
      <c r="K484" s="70">
        <v>3.3333333333333335</v>
      </c>
      <c r="L484" s="70">
        <v>3.1333333333333333</v>
      </c>
      <c r="M484" s="70">
        <v>2.5789473684210527</v>
      </c>
    </row>
    <row r="485" spans="1:13" x14ac:dyDescent="0.25">
      <c r="A485" s="70">
        <v>52</v>
      </c>
      <c r="B485" s="70">
        <v>42</v>
      </c>
      <c r="C485" s="70">
        <v>46</v>
      </c>
      <c r="D485" s="70">
        <v>7750</v>
      </c>
      <c r="E485" s="70">
        <v>3750</v>
      </c>
      <c r="F485" s="70">
        <v>3750</v>
      </c>
      <c r="G485" s="70">
        <v>11750</v>
      </c>
      <c r="H485" s="70">
        <v>12500</v>
      </c>
      <c r="I485" s="70">
        <v>13250</v>
      </c>
      <c r="J485" s="70">
        <v>12250</v>
      </c>
      <c r="K485" s="70">
        <v>1.7096774193548387</v>
      </c>
      <c r="L485" s="70">
        <v>3.3333333333333335</v>
      </c>
      <c r="M485" s="70">
        <v>3.1333333333333333</v>
      </c>
    </row>
    <row r="486" spans="1:13" x14ac:dyDescent="0.25">
      <c r="A486" s="70">
        <v>46</v>
      </c>
      <c r="B486" s="70">
        <v>52</v>
      </c>
      <c r="C486" s="70">
        <v>42</v>
      </c>
      <c r="D486" s="70">
        <v>4750</v>
      </c>
      <c r="E486" s="70">
        <v>7750</v>
      </c>
      <c r="F486" s="70">
        <v>3750</v>
      </c>
      <c r="G486" s="70">
        <v>12500</v>
      </c>
      <c r="H486" s="70">
        <v>13250</v>
      </c>
      <c r="I486" s="70">
        <v>12250</v>
      </c>
      <c r="J486" s="70">
        <v>12750</v>
      </c>
      <c r="K486" s="70">
        <v>2.5789473684210527</v>
      </c>
      <c r="L486" s="70">
        <v>1.7096774193548387</v>
      </c>
      <c r="M486" s="70">
        <v>3.3333333333333335</v>
      </c>
    </row>
    <row r="487" spans="1:13" x14ac:dyDescent="0.25">
      <c r="A487" s="70">
        <v>41</v>
      </c>
      <c r="B487" s="70">
        <v>46</v>
      </c>
      <c r="C487" s="70">
        <v>52</v>
      </c>
      <c r="D487" s="70">
        <v>3750</v>
      </c>
      <c r="E487" s="70">
        <v>4750</v>
      </c>
      <c r="F487" s="70">
        <v>7750</v>
      </c>
      <c r="G487" s="70">
        <v>13250</v>
      </c>
      <c r="H487" s="70">
        <v>12250</v>
      </c>
      <c r="I487" s="70">
        <v>12750</v>
      </c>
      <c r="J487" s="70">
        <v>10500</v>
      </c>
      <c r="K487" s="70">
        <v>3.4</v>
      </c>
      <c r="L487" s="70">
        <v>2.5789473684210527</v>
      </c>
      <c r="M487" s="70">
        <v>1.7096774193548387</v>
      </c>
    </row>
    <row r="488" spans="1:13" x14ac:dyDescent="0.25">
      <c r="A488" s="70">
        <v>41</v>
      </c>
      <c r="B488" s="70">
        <v>41</v>
      </c>
      <c r="C488" s="70">
        <v>46</v>
      </c>
      <c r="D488" s="70">
        <v>4750</v>
      </c>
      <c r="E488" s="70">
        <v>3750</v>
      </c>
      <c r="F488" s="70">
        <v>4750</v>
      </c>
      <c r="G488" s="70">
        <v>12250</v>
      </c>
      <c r="H488" s="70">
        <v>12750</v>
      </c>
      <c r="I488" s="70">
        <v>10500</v>
      </c>
      <c r="J488" s="70">
        <v>10750</v>
      </c>
      <c r="K488" s="70">
        <v>2.2105263157894739</v>
      </c>
      <c r="L488" s="70">
        <v>3.4</v>
      </c>
      <c r="M488" s="70">
        <v>2.5789473684210527</v>
      </c>
    </row>
    <row r="489" spans="1:13" x14ac:dyDescent="0.25">
      <c r="A489" s="70">
        <v>51</v>
      </c>
      <c r="B489" s="70">
        <v>41</v>
      </c>
      <c r="C489" s="70">
        <v>41</v>
      </c>
      <c r="D489" s="70">
        <v>2750</v>
      </c>
      <c r="E489" s="70">
        <v>4750</v>
      </c>
      <c r="F489" s="70">
        <v>3750</v>
      </c>
      <c r="G489" s="70">
        <v>12750</v>
      </c>
      <c r="H489" s="70">
        <v>10500</v>
      </c>
      <c r="I489" s="70">
        <v>10750</v>
      </c>
      <c r="J489" s="70">
        <v>13750</v>
      </c>
      <c r="K489" s="70">
        <v>3.9090909090909092</v>
      </c>
      <c r="L489" s="70">
        <v>2.2105263157894739</v>
      </c>
      <c r="M489" s="70">
        <v>3.4</v>
      </c>
    </row>
    <row r="490" spans="1:13" x14ac:dyDescent="0.25">
      <c r="A490" s="70">
        <v>55</v>
      </c>
      <c r="B490" s="70">
        <v>51</v>
      </c>
      <c r="C490" s="70">
        <v>41</v>
      </c>
      <c r="D490" s="70">
        <v>4750</v>
      </c>
      <c r="E490" s="70">
        <v>2750</v>
      </c>
      <c r="F490" s="70">
        <v>4750</v>
      </c>
      <c r="G490" s="70">
        <v>10500</v>
      </c>
      <c r="H490" s="70">
        <v>10750</v>
      </c>
      <c r="I490" s="70">
        <v>13750</v>
      </c>
      <c r="J490" s="70">
        <v>12250</v>
      </c>
      <c r="K490" s="70">
        <v>2.8947368421052633</v>
      </c>
      <c r="L490" s="70">
        <v>3.9090909090909092</v>
      </c>
      <c r="M490" s="70">
        <v>2.2105263157894739</v>
      </c>
    </row>
    <row r="491" spans="1:13" x14ac:dyDescent="0.25">
      <c r="A491" s="70">
        <v>50</v>
      </c>
      <c r="B491" s="70">
        <v>55</v>
      </c>
      <c r="C491" s="70">
        <v>51</v>
      </c>
      <c r="D491" s="70">
        <v>2750</v>
      </c>
      <c r="E491" s="70">
        <v>4750</v>
      </c>
      <c r="F491" s="70">
        <v>2750</v>
      </c>
      <c r="G491" s="70">
        <v>10750</v>
      </c>
      <c r="H491" s="70">
        <v>13750</v>
      </c>
      <c r="I491" s="70">
        <v>12250</v>
      </c>
      <c r="J491" s="70">
        <v>12500</v>
      </c>
      <c r="K491" s="70">
        <v>4.4545454545454541</v>
      </c>
      <c r="L491" s="70">
        <v>2.8947368421052633</v>
      </c>
      <c r="M491" s="70">
        <v>3.9090909090909092</v>
      </c>
    </row>
    <row r="492" spans="1:13" x14ac:dyDescent="0.25">
      <c r="A492" s="70">
        <v>53</v>
      </c>
      <c r="B492" s="70">
        <v>50</v>
      </c>
      <c r="C492" s="70">
        <v>55</v>
      </c>
      <c r="D492" s="70">
        <v>2750</v>
      </c>
      <c r="E492" s="70">
        <v>2750</v>
      </c>
      <c r="F492" s="70">
        <v>4750</v>
      </c>
      <c r="G492" s="70">
        <v>13750</v>
      </c>
      <c r="H492" s="70">
        <v>12250</v>
      </c>
      <c r="I492" s="70">
        <v>12500</v>
      </c>
      <c r="J492" s="70">
        <v>12000</v>
      </c>
      <c r="K492" s="70">
        <v>4.5454545454545459</v>
      </c>
      <c r="L492" s="70">
        <v>4.4545454545454541</v>
      </c>
      <c r="M492" s="70">
        <v>2.8947368421052633</v>
      </c>
    </row>
    <row r="493" spans="1:13" x14ac:dyDescent="0.25">
      <c r="A493" s="70">
        <v>51</v>
      </c>
      <c r="B493" s="70">
        <v>53</v>
      </c>
      <c r="C493" s="70">
        <v>50</v>
      </c>
      <c r="D493" s="70">
        <v>2750</v>
      </c>
      <c r="E493" s="70">
        <v>2750</v>
      </c>
      <c r="F493" s="70">
        <v>2750</v>
      </c>
      <c r="G493" s="70">
        <v>12250</v>
      </c>
      <c r="H493" s="70">
        <v>12500</v>
      </c>
      <c r="I493" s="70">
        <v>12000</v>
      </c>
      <c r="J493" s="70">
        <v>12500</v>
      </c>
      <c r="K493" s="70">
        <v>4.3636363636363633</v>
      </c>
      <c r="L493" s="70">
        <v>4.5454545454545459</v>
      </c>
      <c r="M493" s="70">
        <v>4.4545454545454541</v>
      </c>
    </row>
    <row r="494" spans="1:13" x14ac:dyDescent="0.25">
      <c r="A494" s="70">
        <v>56</v>
      </c>
      <c r="B494" s="70">
        <v>51</v>
      </c>
      <c r="C494" s="70">
        <v>53</v>
      </c>
      <c r="D494" s="70">
        <v>2750</v>
      </c>
      <c r="E494" s="70">
        <v>2750</v>
      </c>
      <c r="F494" s="70">
        <v>2750</v>
      </c>
      <c r="G494" s="70">
        <v>12500</v>
      </c>
      <c r="H494" s="70">
        <v>12000</v>
      </c>
      <c r="I494" s="70">
        <v>12500</v>
      </c>
      <c r="J494" s="70">
        <v>13500</v>
      </c>
      <c r="K494" s="70">
        <v>4.5454545454545459</v>
      </c>
      <c r="L494" s="70">
        <v>4.3636363636363633</v>
      </c>
      <c r="M494" s="70">
        <v>4.5454545454545459</v>
      </c>
    </row>
    <row r="495" spans="1:13" x14ac:dyDescent="0.25">
      <c r="A495" s="70">
        <v>55</v>
      </c>
      <c r="B495" s="70">
        <v>56</v>
      </c>
      <c r="C495" s="70">
        <v>51</v>
      </c>
      <c r="D495" s="70">
        <v>6750</v>
      </c>
      <c r="E495" s="70">
        <v>2750</v>
      </c>
      <c r="F495" s="70">
        <v>2750</v>
      </c>
      <c r="G495" s="70">
        <v>12000</v>
      </c>
      <c r="H495" s="70">
        <v>12500</v>
      </c>
      <c r="I495" s="70">
        <v>13500</v>
      </c>
      <c r="J495" s="70">
        <v>12000</v>
      </c>
      <c r="K495" s="70">
        <v>2</v>
      </c>
      <c r="L495" s="70">
        <v>4.5454545454545459</v>
      </c>
      <c r="M495" s="70">
        <v>4.3636363636363633</v>
      </c>
    </row>
    <row r="496" spans="1:13" x14ac:dyDescent="0.25">
      <c r="A496" s="70">
        <v>60</v>
      </c>
      <c r="B496" s="70">
        <v>55</v>
      </c>
      <c r="C496" s="70">
        <v>56</v>
      </c>
      <c r="D496" s="70">
        <v>2750</v>
      </c>
      <c r="E496" s="70">
        <v>6750</v>
      </c>
      <c r="F496" s="70">
        <v>2750</v>
      </c>
      <c r="G496" s="70">
        <v>12500</v>
      </c>
      <c r="H496" s="70">
        <v>13500</v>
      </c>
      <c r="I496" s="70">
        <v>12000</v>
      </c>
      <c r="J496" s="70">
        <v>12000</v>
      </c>
      <c r="K496" s="70">
        <v>4.3636363636363633</v>
      </c>
      <c r="L496" s="70">
        <v>2</v>
      </c>
      <c r="M496" s="70">
        <v>4.5454545454545459</v>
      </c>
    </row>
    <row r="497" spans="1:13" x14ac:dyDescent="0.25">
      <c r="A497" s="70">
        <v>58</v>
      </c>
      <c r="B497" s="70">
        <v>60</v>
      </c>
      <c r="C497" s="70">
        <v>55</v>
      </c>
      <c r="D497" s="70">
        <v>1750</v>
      </c>
      <c r="E497" s="70">
        <v>2750</v>
      </c>
      <c r="F497" s="70">
        <v>6750</v>
      </c>
      <c r="G497" s="70">
        <v>13500</v>
      </c>
      <c r="H497" s="70">
        <v>12000</v>
      </c>
      <c r="I497" s="70">
        <v>12000</v>
      </c>
      <c r="J497" s="70">
        <v>11250</v>
      </c>
      <c r="K497" s="70">
        <v>6.8571428571428568</v>
      </c>
      <c r="L497" s="70">
        <v>4.3636363636363633</v>
      </c>
      <c r="M497" s="70">
        <v>2</v>
      </c>
    </row>
    <row r="498" spans="1:13" x14ac:dyDescent="0.25">
      <c r="A498" s="70">
        <v>48</v>
      </c>
      <c r="B498" s="70">
        <v>58</v>
      </c>
      <c r="C498" s="70">
        <v>60</v>
      </c>
      <c r="D498" s="70">
        <v>5750</v>
      </c>
      <c r="E498" s="70">
        <v>1750</v>
      </c>
      <c r="F498" s="70">
        <v>2750</v>
      </c>
      <c r="G498" s="70">
        <v>12000</v>
      </c>
      <c r="H498" s="70">
        <v>12000</v>
      </c>
      <c r="I498" s="70">
        <v>11250</v>
      </c>
      <c r="J498" s="70">
        <v>9000</v>
      </c>
      <c r="K498" s="70">
        <v>1.9565217391304348</v>
      </c>
      <c r="L498" s="70">
        <v>6.8571428571428568</v>
      </c>
      <c r="M498" s="70">
        <v>4.3636363636363633</v>
      </c>
    </row>
    <row r="499" spans="1:13" x14ac:dyDescent="0.25">
      <c r="A499" s="70">
        <v>30</v>
      </c>
      <c r="B499" s="70">
        <v>48</v>
      </c>
      <c r="C499" s="70">
        <v>58</v>
      </c>
      <c r="D499" s="70">
        <v>6750</v>
      </c>
      <c r="E499" s="70">
        <v>5750</v>
      </c>
      <c r="F499" s="70">
        <v>1750</v>
      </c>
      <c r="G499" s="70">
        <v>12000</v>
      </c>
      <c r="H499" s="70">
        <v>11250</v>
      </c>
      <c r="I499" s="70">
        <v>9000</v>
      </c>
      <c r="J499" s="70">
        <v>9250</v>
      </c>
      <c r="K499" s="70">
        <v>1.3333333333333333</v>
      </c>
      <c r="L499" s="70">
        <v>1.9565217391304348</v>
      </c>
      <c r="M499" s="70">
        <v>6.8571428571428568</v>
      </c>
    </row>
    <row r="500" spans="1:13" x14ac:dyDescent="0.25">
      <c r="A500" s="70">
        <v>39</v>
      </c>
      <c r="B500" s="70">
        <v>30</v>
      </c>
      <c r="C500" s="70">
        <v>48</v>
      </c>
      <c r="D500" s="70">
        <v>4750</v>
      </c>
      <c r="E500" s="70">
        <v>6750</v>
      </c>
      <c r="F500" s="70">
        <v>5750</v>
      </c>
      <c r="G500" s="70">
        <v>11250</v>
      </c>
      <c r="H500" s="70">
        <v>9000</v>
      </c>
      <c r="I500" s="70">
        <v>9250</v>
      </c>
      <c r="J500" s="70">
        <v>9500</v>
      </c>
      <c r="K500" s="70">
        <v>1.9473684210526316</v>
      </c>
      <c r="L500" s="70">
        <v>1.3333333333333333</v>
      </c>
      <c r="M500" s="70">
        <v>1.9565217391304348</v>
      </c>
    </row>
    <row r="501" spans="1:13" x14ac:dyDescent="0.25">
      <c r="A501" s="70">
        <v>47</v>
      </c>
      <c r="B501" s="70">
        <v>39</v>
      </c>
      <c r="C501" s="70">
        <v>30</v>
      </c>
      <c r="D501" s="70">
        <v>1750</v>
      </c>
      <c r="E501" s="70">
        <v>4750</v>
      </c>
      <c r="F501" s="70">
        <v>6750</v>
      </c>
      <c r="G501" s="70">
        <v>9000</v>
      </c>
      <c r="H501" s="70">
        <v>9250</v>
      </c>
      <c r="I501" s="70">
        <v>9500</v>
      </c>
      <c r="J501" s="70">
        <v>8750</v>
      </c>
      <c r="K501" s="70">
        <v>5.4285714285714288</v>
      </c>
      <c r="L501" s="70">
        <v>1.9473684210526316</v>
      </c>
      <c r="M501" s="70">
        <v>1.3333333333333333</v>
      </c>
    </row>
    <row r="502" spans="1:13" x14ac:dyDescent="0.25">
      <c r="A502" s="70">
        <v>37</v>
      </c>
      <c r="B502" s="70">
        <v>47</v>
      </c>
      <c r="C502" s="70">
        <v>39</v>
      </c>
      <c r="D502" s="70">
        <v>6750</v>
      </c>
      <c r="E502" s="70">
        <v>1750</v>
      </c>
      <c r="F502" s="70">
        <v>4750</v>
      </c>
      <c r="G502" s="70">
        <v>9250</v>
      </c>
      <c r="H502" s="70">
        <v>9500</v>
      </c>
      <c r="I502" s="70">
        <v>8750</v>
      </c>
      <c r="J502" s="70">
        <v>10000</v>
      </c>
      <c r="K502" s="70">
        <v>1.2962962962962963</v>
      </c>
      <c r="L502" s="70">
        <v>5.4285714285714288</v>
      </c>
      <c r="M502" s="70">
        <v>1.9473684210526316</v>
      </c>
    </row>
    <row r="503" spans="1:13" x14ac:dyDescent="0.25">
      <c r="A503" s="70">
        <v>40</v>
      </c>
      <c r="B503" s="70">
        <v>37</v>
      </c>
      <c r="C503" s="70">
        <v>47</v>
      </c>
      <c r="D503" s="70">
        <v>6750</v>
      </c>
      <c r="E503" s="70">
        <v>6750</v>
      </c>
      <c r="F503" s="70">
        <v>1750</v>
      </c>
      <c r="G503" s="70">
        <v>9500</v>
      </c>
      <c r="H503" s="70">
        <v>8750</v>
      </c>
      <c r="I503" s="70">
        <v>10000</v>
      </c>
      <c r="J503" s="70">
        <v>11250</v>
      </c>
      <c r="K503" s="70">
        <v>1.4814814814814814</v>
      </c>
      <c r="L503" s="70">
        <v>1.2962962962962963</v>
      </c>
      <c r="M503" s="70">
        <v>5.4285714285714288</v>
      </c>
    </row>
    <row r="504" spans="1:13" x14ac:dyDescent="0.25">
      <c r="A504" s="70">
        <v>49</v>
      </c>
      <c r="B504" s="70">
        <v>40</v>
      </c>
      <c r="C504" s="70">
        <v>37</v>
      </c>
      <c r="D504" s="70">
        <v>3750</v>
      </c>
      <c r="E504" s="70">
        <v>6750</v>
      </c>
      <c r="F504" s="70">
        <v>6750</v>
      </c>
      <c r="G504" s="70">
        <v>8750</v>
      </c>
      <c r="H504" s="70">
        <v>10000</v>
      </c>
      <c r="I504" s="70">
        <v>11250</v>
      </c>
      <c r="J504" s="70">
        <v>10750</v>
      </c>
      <c r="K504" s="70">
        <v>3</v>
      </c>
      <c r="L504" s="70">
        <v>1.4814814814814814</v>
      </c>
      <c r="M504" s="70">
        <v>1.2962962962962963</v>
      </c>
    </row>
    <row r="505" spans="1:13" x14ac:dyDescent="0.25">
      <c r="A505" s="70">
        <v>50</v>
      </c>
      <c r="B505" s="70">
        <v>49</v>
      </c>
      <c r="C505" s="70">
        <v>40</v>
      </c>
      <c r="D505" s="70">
        <v>3750</v>
      </c>
      <c r="E505" s="70">
        <v>3750</v>
      </c>
      <c r="F505" s="70">
        <v>6750</v>
      </c>
      <c r="G505" s="70">
        <v>10000</v>
      </c>
      <c r="H505" s="70">
        <v>11250</v>
      </c>
      <c r="I505" s="70">
        <v>10750</v>
      </c>
      <c r="J505" s="70">
        <v>13250</v>
      </c>
      <c r="K505" s="70">
        <v>2.8666666666666667</v>
      </c>
      <c r="L505" s="70">
        <v>3</v>
      </c>
      <c r="M505" s="70">
        <v>1.4814814814814814</v>
      </c>
    </row>
    <row r="506" spans="1:13" x14ac:dyDescent="0.25">
      <c r="A506" s="70">
        <v>47</v>
      </c>
      <c r="B506" s="70">
        <v>50</v>
      </c>
      <c r="C506" s="70">
        <v>49</v>
      </c>
      <c r="D506" s="70">
        <v>2750</v>
      </c>
      <c r="E506" s="70">
        <v>3750</v>
      </c>
      <c r="F506" s="70">
        <v>3750</v>
      </c>
      <c r="G506" s="70">
        <v>11250</v>
      </c>
      <c r="H506" s="70">
        <v>10750</v>
      </c>
      <c r="I506" s="70">
        <v>13250</v>
      </c>
      <c r="J506" s="70">
        <v>13500</v>
      </c>
      <c r="K506" s="70">
        <v>4.8181818181818183</v>
      </c>
      <c r="L506" s="70">
        <v>2.8666666666666667</v>
      </c>
      <c r="M506" s="70">
        <v>3</v>
      </c>
    </row>
    <row r="507" spans="1:13" x14ac:dyDescent="0.25">
      <c r="A507" s="70">
        <v>58</v>
      </c>
      <c r="B507" s="70">
        <v>47</v>
      </c>
      <c r="C507" s="70">
        <v>50</v>
      </c>
      <c r="D507" s="70">
        <v>5750</v>
      </c>
      <c r="E507" s="70">
        <v>2750</v>
      </c>
      <c r="F507" s="70">
        <v>3750</v>
      </c>
      <c r="G507" s="70">
        <v>10750</v>
      </c>
      <c r="H507" s="70">
        <v>13250</v>
      </c>
      <c r="I507" s="70">
        <v>13500</v>
      </c>
      <c r="J507" s="70">
        <v>13500</v>
      </c>
      <c r="K507" s="70">
        <v>2.347826086956522</v>
      </c>
      <c r="L507" s="70">
        <v>4.8181818181818183</v>
      </c>
      <c r="M507" s="70">
        <v>2.8666666666666667</v>
      </c>
    </row>
    <row r="508" spans="1:13" x14ac:dyDescent="0.25">
      <c r="A508" s="70">
        <v>56</v>
      </c>
      <c r="B508" s="70">
        <v>58</v>
      </c>
      <c r="C508" s="70">
        <v>47</v>
      </c>
      <c r="D508" s="70">
        <v>5750</v>
      </c>
      <c r="E508" s="70">
        <v>5750</v>
      </c>
      <c r="F508" s="70">
        <v>2750</v>
      </c>
      <c r="G508" s="70">
        <v>13250</v>
      </c>
      <c r="H508" s="70">
        <v>13500</v>
      </c>
      <c r="I508" s="70">
        <v>13500</v>
      </c>
      <c r="J508" s="70">
        <v>12500</v>
      </c>
      <c r="K508" s="70">
        <v>2.347826086956522</v>
      </c>
      <c r="L508" s="70">
        <v>2.347826086956522</v>
      </c>
      <c r="M508" s="70">
        <v>4.8181818181818183</v>
      </c>
    </row>
    <row r="509" spans="1:13" x14ac:dyDescent="0.25">
      <c r="A509" s="70">
        <v>47</v>
      </c>
      <c r="B509" s="70">
        <v>56</v>
      </c>
      <c r="C509" s="70">
        <v>58</v>
      </c>
      <c r="D509" s="70">
        <v>6750</v>
      </c>
      <c r="E509" s="70">
        <v>5750</v>
      </c>
      <c r="F509" s="70">
        <v>5750</v>
      </c>
      <c r="G509" s="70">
        <v>13500</v>
      </c>
      <c r="H509" s="70">
        <v>13500</v>
      </c>
      <c r="I509" s="70">
        <v>12500</v>
      </c>
      <c r="J509" s="70">
        <v>12500</v>
      </c>
      <c r="K509" s="70">
        <v>1.8518518518518519</v>
      </c>
      <c r="L509" s="70">
        <v>2.347826086956522</v>
      </c>
      <c r="M509" s="70">
        <v>2.347826086956522</v>
      </c>
    </row>
    <row r="510" spans="1:13" x14ac:dyDescent="0.25">
      <c r="A510" s="70">
        <v>42</v>
      </c>
      <c r="B510" s="70">
        <v>47</v>
      </c>
      <c r="C510" s="70">
        <v>56</v>
      </c>
      <c r="D510" s="70">
        <v>2750</v>
      </c>
      <c r="E510" s="70">
        <v>6750</v>
      </c>
      <c r="F510" s="70">
        <v>5750</v>
      </c>
      <c r="G510" s="70">
        <v>13500</v>
      </c>
      <c r="H510" s="70">
        <v>12500</v>
      </c>
      <c r="I510" s="70">
        <v>12500</v>
      </c>
      <c r="J510" s="70">
        <v>5250</v>
      </c>
      <c r="K510" s="70">
        <v>4.5454545454545459</v>
      </c>
      <c r="L510" s="70">
        <v>1.8518518518518519</v>
      </c>
      <c r="M510" s="70">
        <v>2.347826086956522</v>
      </c>
    </row>
    <row r="511" spans="1:13" x14ac:dyDescent="0.25">
      <c r="A511" s="70">
        <v>14</v>
      </c>
      <c r="B511" s="70">
        <v>42</v>
      </c>
      <c r="C511" s="70">
        <v>47</v>
      </c>
      <c r="D511" s="70">
        <v>5750</v>
      </c>
      <c r="E511" s="70">
        <v>2750</v>
      </c>
      <c r="F511" s="70">
        <v>6750</v>
      </c>
      <c r="G511" s="70">
        <v>12500</v>
      </c>
      <c r="H511" s="70">
        <v>12500</v>
      </c>
      <c r="I511" s="70">
        <v>5250</v>
      </c>
      <c r="J511" s="70">
        <v>5250</v>
      </c>
      <c r="K511" s="70">
        <v>0.91304347826086951</v>
      </c>
      <c r="L511" s="70">
        <v>4.5454545454545459</v>
      </c>
      <c r="M511" s="70">
        <v>1.8518518518518519</v>
      </c>
    </row>
    <row r="512" spans="1:13" x14ac:dyDescent="0.25">
      <c r="A512" s="70">
        <v>20</v>
      </c>
      <c r="B512" s="70">
        <v>14</v>
      </c>
      <c r="C512" s="70">
        <v>42</v>
      </c>
      <c r="D512" s="70">
        <v>3750</v>
      </c>
      <c r="E512" s="70">
        <v>5750</v>
      </c>
      <c r="F512" s="70">
        <v>2750</v>
      </c>
      <c r="G512" s="70">
        <v>12500</v>
      </c>
      <c r="H512" s="70">
        <v>5250</v>
      </c>
      <c r="I512" s="70">
        <v>5250</v>
      </c>
      <c r="J512" s="70">
        <v>5000</v>
      </c>
      <c r="K512" s="70">
        <v>1.4</v>
      </c>
      <c r="L512" s="70">
        <v>0.91304347826086951</v>
      </c>
      <c r="M512" s="70">
        <v>4.5454545454545459</v>
      </c>
    </row>
    <row r="513" spans="1:13" x14ac:dyDescent="0.25">
      <c r="A513" s="70">
        <v>26</v>
      </c>
      <c r="B513" s="70">
        <v>20</v>
      </c>
      <c r="C513" s="70">
        <v>14</v>
      </c>
      <c r="D513" s="70">
        <v>3750</v>
      </c>
      <c r="E513" s="70">
        <v>3750</v>
      </c>
      <c r="F513" s="70">
        <v>5750</v>
      </c>
      <c r="G513" s="70">
        <v>5250</v>
      </c>
      <c r="H513" s="70">
        <v>5250</v>
      </c>
      <c r="I513" s="70">
        <v>5000</v>
      </c>
      <c r="J513" s="70">
        <v>4750</v>
      </c>
      <c r="K513" s="70">
        <v>1.3333333333333333</v>
      </c>
      <c r="L513" s="70">
        <v>1.4</v>
      </c>
      <c r="M513" s="70">
        <v>0.91304347826086951</v>
      </c>
    </row>
    <row r="514" spans="1:13" x14ac:dyDescent="0.25">
      <c r="A514" s="70">
        <v>23</v>
      </c>
      <c r="B514" s="70">
        <v>26</v>
      </c>
      <c r="C514" s="70">
        <v>20</v>
      </c>
      <c r="D514" s="70">
        <v>3750</v>
      </c>
      <c r="E514" s="70">
        <v>3750</v>
      </c>
      <c r="F514" s="70">
        <v>3750</v>
      </c>
      <c r="G514" s="70">
        <v>5250</v>
      </c>
      <c r="H514" s="70">
        <v>5000</v>
      </c>
      <c r="I514" s="70">
        <v>4750</v>
      </c>
      <c r="J514" s="70">
        <v>6000</v>
      </c>
      <c r="K514" s="70">
        <v>1.2666666666666666</v>
      </c>
      <c r="L514" s="70">
        <v>1.3333333333333333</v>
      </c>
      <c r="M514" s="70">
        <v>1.4</v>
      </c>
    </row>
    <row r="515" spans="1:13" x14ac:dyDescent="0.25">
      <c r="A515" s="70">
        <v>30</v>
      </c>
      <c r="B515" s="70">
        <v>23</v>
      </c>
      <c r="C515" s="70">
        <v>26</v>
      </c>
      <c r="D515" s="70">
        <v>3750</v>
      </c>
      <c r="E515" s="70">
        <v>3750</v>
      </c>
      <c r="F515" s="70">
        <v>3750</v>
      </c>
      <c r="G515" s="70">
        <v>5000</v>
      </c>
      <c r="H515" s="70">
        <v>4750</v>
      </c>
      <c r="I515" s="70">
        <v>6000</v>
      </c>
      <c r="J515" s="70">
        <v>5750</v>
      </c>
      <c r="K515" s="70">
        <v>1.6</v>
      </c>
      <c r="L515" s="70">
        <v>1.2666666666666666</v>
      </c>
      <c r="M515" s="70">
        <v>1.3333333333333333</v>
      </c>
    </row>
    <row r="516" spans="1:13" x14ac:dyDescent="0.25">
      <c r="A516" s="70">
        <v>33</v>
      </c>
      <c r="B516" s="70">
        <v>30</v>
      </c>
      <c r="C516" s="70">
        <v>23</v>
      </c>
      <c r="D516" s="70">
        <v>2750</v>
      </c>
      <c r="E516" s="70">
        <v>3750</v>
      </c>
      <c r="F516" s="70">
        <v>3750</v>
      </c>
      <c r="G516" s="70">
        <v>4750</v>
      </c>
      <c r="H516" s="70">
        <v>6000</v>
      </c>
      <c r="I516" s="70">
        <v>5750</v>
      </c>
      <c r="J516" s="70">
        <v>7000</v>
      </c>
      <c r="K516" s="70">
        <v>2.0909090909090908</v>
      </c>
      <c r="L516" s="70">
        <v>1.6</v>
      </c>
      <c r="M516" s="70">
        <v>1.2666666666666666</v>
      </c>
    </row>
    <row r="517" spans="1:13" x14ac:dyDescent="0.25">
      <c r="A517" s="70">
        <v>31</v>
      </c>
      <c r="B517" s="70">
        <v>33</v>
      </c>
      <c r="C517" s="70">
        <v>30</v>
      </c>
      <c r="D517" s="70">
        <v>2750</v>
      </c>
      <c r="E517" s="70">
        <v>2750</v>
      </c>
      <c r="F517" s="70">
        <v>3750</v>
      </c>
      <c r="G517" s="70">
        <v>6000</v>
      </c>
      <c r="H517" s="70">
        <v>5750</v>
      </c>
      <c r="I517" s="70">
        <v>7000</v>
      </c>
      <c r="J517" s="70">
        <v>7750</v>
      </c>
      <c r="K517" s="70">
        <v>2.5454545454545454</v>
      </c>
      <c r="L517" s="70">
        <v>2.0909090909090908</v>
      </c>
      <c r="M517" s="70">
        <v>1.6</v>
      </c>
    </row>
    <row r="518" spans="1:13" x14ac:dyDescent="0.25">
      <c r="A518" s="70">
        <v>45</v>
      </c>
      <c r="B518" s="70">
        <v>31</v>
      </c>
      <c r="C518" s="70">
        <v>33</v>
      </c>
      <c r="D518" s="70">
        <v>2750</v>
      </c>
      <c r="E518" s="70">
        <v>2750</v>
      </c>
      <c r="F518" s="70">
        <v>2750</v>
      </c>
      <c r="G518" s="70">
        <v>5750</v>
      </c>
      <c r="H518" s="70">
        <v>7000</v>
      </c>
      <c r="I518" s="70">
        <v>7750</v>
      </c>
      <c r="J518" s="70">
        <v>10000</v>
      </c>
      <c r="K518" s="70">
        <v>2.8181818181818183</v>
      </c>
      <c r="L518" s="70">
        <v>2.5454545454545454</v>
      </c>
      <c r="M518" s="70">
        <v>2.0909090909090908</v>
      </c>
    </row>
    <row r="519" spans="1:13" x14ac:dyDescent="0.25">
      <c r="A519" s="70">
        <v>53</v>
      </c>
      <c r="B519" s="70">
        <v>45</v>
      </c>
      <c r="C519" s="70">
        <v>31</v>
      </c>
      <c r="D519" s="70">
        <v>3750</v>
      </c>
      <c r="E519" s="70">
        <v>2750</v>
      </c>
      <c r="F519" s="70">
        <v>2750</v>
      </c>
      <c r="G519" s="70">
        <v>7000</v>
      </c>
      <c r="H519" s="70">
        <v>7750</v>
      </c>
      <c r="I519" s="70">
        <v>10000</v>
      </c>
      <c r="J519" s="70">
        <v>9500</v>
      </c>
      <c r="K519" s="70">
        <v>2.6666666666666665</v>
      </c>
      <c r="L519" s="70">
        <v>2.8181818181818183</v>
      </c>
      <c r="M519" s="70">
        <v>2.5454545454545454</v>
      </c>
    </row>
    <row r="520" spans="1:13" x14ac:dyDescent="0.25">
      <c r="A520" s="70">
        <v>43</v>
      </c>
      <c r="B520" s="70">
        <v>53</v>
      </c>
      <c r="C520" s="70">
        <v>45</v>
      </c>
      <c r="D520" s="70">
        <v>2750</v>
      </c>
      <c r="E520" s="70">
        <v>3750</v>
      </c>
      <c r="F520" s="70">
        <v>2750</v>
      </c>
      <c r="G520" s="70">
        <v>7750</v>
      </c>
      <c r="H520" s="70">
        <v>10000</v>
      </c>
      <c r="I520" s="70">
        <v>9500</v>
      </c>
      <c r="J520" s="70">
        <v>9250</v>
      </c>
      <c r="K520" s="70">
        <v>3.4545454545454546</v>
      </c>
      <c r="L520" s="70">
        <v>2.6666666666666665</v>
      </c>
      <c r="M520" s="70">
        <v>2.8181818181818183</v>
      </c>
    </row>
    <row r="521" spans="1:13" x14ac:dyDescent="0.25">
      <c r="A521" s="70">
        <v>36</v>
      </c>
      <c r="B521" s="70">
        <v>43</v>
      </c>
      <c r="C521" s="70">
        <v>53</v>
      </c>
      <c r="D521" s="70">
        <v>2750</v>
      </c>
      <c r="E521" s="70">
        <v>2750</v>
      </c>
      <c r="F521" s="70">
        <v>3750</v>
      </c>
      <c r="G521" s="70">
        <v>10000</v>
      </c>
      <c r="H521" s="70">
        <v>9500</v>
      </c>
      <c r="I521" s="70">
        <v>9250</v>
      </c>
      <c r="J521" s="70">
        <v>8750</v>
      </c>
      <c r="K521" s="70">
        <v>3.3636363636363638</v>
      </c>
      <c r="L521" s="70">
        <v>3.4545454545454546</v>
      </c>
      <c r="M521" s="70">
        <v>2.6666666666666665</v>
      </c>
    </row>
    <row r="522" spans="1:13" x14ac:dyDescent="0.25">
      <c r="A522" s="70">
        <v>36</v>
      </c>
      <c r="B522" s="70">
        <v>36</v>
      </c>
      <c r="C522" s="70">
        <v>43</v>
      </c>
      <c r="D522" s="70">
        <v>2750</v>
      </c>
      <c r="E522" s="70">
        <v>2750</v>
      </c>
      <c r="F522" s="70">
        <v>2750</v>
      </c>
      <c r="G522" s="70">
        <v>9500</v>
      </c>
      <c r="H522" s="70">
        <v>9250</v>
      </c>
      <c r="I522" s="70">
        <v>8750</v>
      </c>
      <c r="J522" s="70">
        <v>8500</v>
      </c>
      <c r="K522" s="70">
        <v>3.1818181818181817</v>
      </c>
      <c r="L522" s="70">
        <v>3.3636363636363638</v>
      </c>
      <c r="M522" s="70">
        <v>3.4545454545454546</v>
      </c>
    </row>
    <row r="523" spans="1:13" x14ac:dyDescent="0.25">
      <c r="A523" s="70">
        <v>32</v>
      </c>
      <c r="B523" s="70">
        <v>36</v>
      </c>
      <c r="C523" s="70">
        <v>36</v>
      </c>
      <c r="D523" s="70">
        <v>1750</v>
      </c>
      <c r="E523" s="70">
        <v>2750</v>
      </c>
      <c r="F523" s="70">
        <v>2750</v>
      </c>
      <c r="G523" s="70">
        <v>9250</v>
      </c>
      <c r="H523" s="70">
        <v>8750</v>
      </c>
      <c r="I523" s="70">
        <v>8500</v>
      </c>
      <c r="J523" s="70">
        <v>8000</v>
      </c>
      <c r="K523" s="70">
        <v>4.8571428571428568</v>
      </c>
      <c r="L523" s="70">
        <v>3.1818181818181817</v>
      </c>
      <c r="M523" s="70">
        <v>3.3636363636363638</v>
      </c>
    </row>
    <row r="524" spans="1:13" x14ac:dyDescent="0.25">
      <c r="A524" s="70">
        <v>36</v>
      </c>
      <c r="B524" s="70">
        <v>32</v>
      </c>
      <c r="C524" s="70">
        <v>36</v>
      </c>
      <c r="D524" s="70">
        <v>1750</v>
      </c>
      <c r="E524" s="70">
        <v>1750</v>
      </c>
      <c r="F524" s="70">
        <v>2750</v>
      </c>
      <c r="G524" s="70">
        <v>8750</v>
      </c>
      <c r="H524" s="70">
        <v>8500</v>
      </c>
      <c r="I524" s="70">
        <v>8000</v>
      </c>
      <c r="J524" s="70">
        <v>7750</v>
      </c>
      <c r="K524" s="70">
        <v>4.5714285714285712</v>
      </c>
      <c r="L524" s="70">
        <v>4.8571428571428568</v>
      </c>
      <c r="M524" s="70">
        <v>3.1818181818181817</v>
      </c>
    </row>
    <row r="525" spans="1:13" x14ac:dyDescent="0.25">
      <c r="A525" s="70">
        <v>32</v>
      </c>
      <c r="B525" s="70">
        <v>36</v>
      </c>
      <c r="C525" s="70">
        <v>32</v>
      </c>
      <c r="D525" s="70">
        <v>1750</v>
      </c>
      <c r="E525" s="70">
        <v>1750</v>
      </c>
      <c r="F525" s="70">
        <v>1750</v>
      </c>
      <c r="G525" s="70">
        <v>8500</v>
      </c>
      <c r="H525" s="70">
        <v>8000</v>
      </c>
      <c r="I525" s="70">
        <v>7750</v>
      </c>
      <c r="J525" s="70">
        <v>5750</v>
      </c>
      <c r="K525" s="70">
        <v>4.4285714285714288</v>
      </c>
      <c r="L525" s="70">
        <v>4.5714285714285712</v>
      </c>
      <c r="M525" s="70">
        <v>4.8571428571428568</v>
      </c>
    </row>
    <row r="526" spans="1:13" x14ac:dyDescent="0.25">
      <c r="A526" s="70">
        <v>30</v>
      </c>
      <c r="B526" s="70">
        <v>32</v>
      </c>
      <c r="C526" s="70">
        <v>36</v>
      </c>
      <c r="D526" s="70">
        <v>1750</v>
      </c>
      <c r="E526" s="70">
        <v>1750</v>
      </c>
      <c r="F526" s="70">
        <v>1750</v>
      </c>
      <c r="G526" s="70">
        <v>8000</v>
      </c>
      <c r="H526" s="70">
        <v>7750</v>
      </c>
      <c r="I526" s="70">
        <v>5750</v>
      </c>
      <c r="J526" s="70">
        <v>6750</v>
      </c>
      <c r="K526" s="70">
        <v>3.2857142857142856</v>
      </c>
      <c r="L526" s="70">
        <v>4.4285714285714288</v>
      </c>
      <c r="M526" s="70">
        <v>4.5714285714285712</v>
      </c>
    </row>
    <row r="527" spans="1:13" x14ac:dyDescent="0.25">
      <c r="A527" s="70">
        <v>32</v>
      </c>
      <c r="B527" s="70">
        <v>30</v>
      </c>
      <c r="C527" s="70">
        <v>32</v>
      </c>
      <c r="D527" s="70">
        <v>1750</v>
      </c>
      <c r="E527" s="70">
        <v>1750</v>
      </c>
      <c r="F527" s="70">
        <v>1750</v>
      </c>
      <c r="G527" s="70">
        <v>7750</v>
      </c>
      <c r="H527" s="70">
        <v>5750</v>
      </c>
      <c r="I527" s="70">
        <v>6750</v>
      </c>
      <c r="J527" s="70">
        <v>6500</v>
      </c>
      <c r="K527" s="70">
        <v>3.8571428571428572</v>
      </c>
      <c r="L527" s="70">
        <v>3.2857142857142856</v>
      </c>
      <c r="M527" s="70">
        <v>4.4285714285714288</v>
      </c>
    </row>
    <row r="528" spans="1:13" x14ac:dyDescent="0.25">
      <c r="A528" s="70">
        <v>33</v>
      </c>
      <c r="B528" s="70">
        <v>32</v>
      </c>
      <c r="C528" s="70">
        <v>30</v>
      </c>
      <c r="D528" s="70">
        <v>1750</v>
      </c>
      <c r="E528" s="70">
        <v>1750</v>
      </c>
      <c r="F528" s="70">
        <v>1750</v>
      </c>
      <c r="G528" s="70">
        <v>5750</v>
      </c>
      <c r="H528" s="70">
        <v>6750</v>
      </c>
      <c r="I528" s="70">
        <v>6500</v>
      </c>
      <c r="J528" s="70">
        <v>6500</v>
      </c>
      <c r="K528" s="70">
        <v>3.7142857142857144</v>
      </c>
      <c r="L528" s="70">
        <v>3.8571428571428572</v>
      </c>
      <c r="M528" s="70">
        <v>3.2857142857142856</v>
      </c>
    </row>
    <row r="529" spans="1:13" x14ac:dyDescent="0.25">
      <c r="A529" s="70">
        <v>30</v>
      </c>
      <c r="B529" s="70">
        <v>33</v>
      </c>
      <c r="C529" s="70">
        <v>32</v>
      </c>
      <c r="D529" s="70">
        <v>1750</v>
      </c>
      <c r="E529" s="70">
        <v>1750</v>
      </c>
      <c r="F529" s="70">
        <v>1750</v>
      </c>
      <c r="G529" s="70">
        <v>6750</v>
      </c>
      <c r="H529" s="70">
        <v>6500</v>
      </c>
      <c r="I529" s="70">
        <v>6500</v>
      </c>
      <c r="J529" s="70">
        <v>10500</v>
      </c>
      <c r="K529" s="70">
        <v>3.7142857142857144</v>
      </c>
      <c r="L529" s="70">
        <v>3.7142857142857144</v>
      </c>
      <c r="M529" s="70">
        <v>3.8571428571428572</v>
      </c>
    </row>
    <row r="530" spans="1:13" x14ac:dyDescent="0.25">
      <c r="A530" s="70">
        <v>12</v>
      </c>
      <c r="B530" s="70">
        <v>30</v>
      </c>
      <c r="C530" s="70">
        <v>33</v>
      </c>
      <c r="D530" s="70">
        <v>6750</v>
      </c>
      <c r="E530" s="70">
        <v>1750</v>
      </c>
      <c r="F530" s="70">
        <v>1750</v>
      </c>
      <c r="G530" s="70">
        <v>6500</v>
      </c>
      <c r="H530" s="70">
        <v>6500</v>
      </c>
      <c r="I530" s="70">
        <v>10500</v>
      </c>
      <c r="J530" s="70">
        <v>9500</v>
      </c>
      <c r="K530" s="70">
        <v>1.5555555555555556</v>
      </c>
      <c r="L530" s="70">
        <v>3.7142857142857144</v>
      </c>
      <c r="M530" s="70">
        <v>3.7142857142857144</v>
      </c>
    </row>
    <row r="531" spans="1:13" x14ac:dyDescent="0.25">
      <c r="A531" s="70">
        <v>37</v>
      </c>
      <c r="B531" s="70">
        <v>12</v>
      </c>
      <c r="C531" s="70">
        <v>30</v>
      </c>
      <c r="D531" s="70">
        <v>5750</v>
      </c>
      <c r="E531" s="70">
        <v>6750</v>
      </c>
      <c r="F531" s="70">
        <v>1750</v>
      </c>
      <c r="G531" s="70">
        <v>6500</v>
      </c>
      <c r="H531" s="70">
        <v>10500</v>
      </c>
      <c r="I531" s="70">
        <v>9500</v>
      </c>
      <c r="J531" s="70">
        <v>9750</v>
      </c>
      <c r="K531" s="70">
        <v>1.6521739130434783</v>
      </c>
      <c r="L531" s="70">
        <v>1.5555555555555556</v>
      </c>
      <c r="M531" s="70">
        <v>3.7142857142857144</v>
      </c>
    </row>
    <row r="532" spans="1:13" x14ac:dyDescent="0.25">
      <c r="A532" s="70">
        <v>53</v>
      </c>
      <c r="B532" s="70">
        <v>37</v>
      </c>
      <c r="C532" s="70">
        <v>12</v>
      </c>
      <c r="D532" s="70">
        <v>4750</v>
      </c>
      <c r="E532" s="70">
        <v>5750</v>
      </c>
      <c r="F532" s="70">
        <v>6750</v>
      </c>
      <c r="G532" s="70">
        <v>10500</v>
      </c>
      <c r="H532" s="70">
        <v>9500</v>
      </c>
      <c r="I532" s="70">
        <v>9750</v>
      </c>
      <c r="J532" s="70">
        <v>9750</v>
      </c>
      <c r="K532" s="70">
        <v>2.0526315789473686</v>
      </c>
      <c r="L532" s="70">
        <v>1.6521739130434783</v>
      </c>
      <c r="M532" s="70">
        <v>1.5555555555555556</v>
      </c>
    </row>
    <row r="533" spans="1:13" x14ac:dyDescent="0.25">
      <c r="A533" s="70">
        <v>55</v>
      </c>
      <c r="B533" s="70">
        <v>53</v>
      </c>
      <c r="C533" s="70">
        <v>37</v>
      </c>
      <c r="D533" s="70">
        <v>2750</v>
      </c>
      <c r="E533" s="70">
        <v>4750</v>
      </c>
      <c r="F533" s="70">
        <v>5750</v>
      </c>
      <c r="G533" s="70">
        <v>9500</v>
      </c>
      <c r="H533" s="70">
        <v>9750</v>
      </c>
      <c r="I533" s="70">
        <v>9750</v>
      </c>
      <c r="J533" s="70">
        <v>10750</v>
      </c>
      <c r="K533" s="70">
        <v>3.5454545454545454</v>
      </c>
      <c r="L533" s="70">
        <v>2.0526315789473686</v>
      </c>
      <c r="M533" s="70">
        <v>1.6521739130434783</v>
      </c>
    </row>
    <row r="534" spans="1:13" x14ac:dyDescent="0.25">
      <c r="A534" s="70">
        <v>51</v>
      </c>
      <c r="B534" s="70">
        <v>55</v>
      </c>
      <c r="C534" s="70">
        <v>53</v>
      </c>
      <c r="D534" s="70">
        <v>2750</v>
      </c>
      <c r="E534" s="70">
        <v>2750</v>
      </c>
      <c r="F534" s="70">
        <v>4750</v>
      </c>
      <c r="G534" s="70">
        <v>9750</v>
      </c>
      <c r="H534" s="70">
        <v>9750</v>
      </c>
      <c r="I534" s="70">
        <v>10750</v>
      </c>
      <c r="J534" s="70">
        <v>10750</v>
      </c>
      <c r="K534" s="70">
        <v>3.9090909090909092</v>
      </c>
      <c r="L534" s="70">
        <v>3.5454545454545454</v>
      </c>
      <c r="M534" s="70">
        <v>2.0526315789473686</v>
      </c>
    </row>
    <row r="535" spans="1:13" x14ac:dyDescent="0.25">
      <c r="A535" s="70">
        <v>56</v>
      </c>
      <c r="B535" s="70">
        <v>51</v>
      </c>
      <c r="C535" s="70">
        <v>55</v>
      </c>
      <c r="D535" s="70">
        <v>2750</v>
      </c>
      <c r="E535" s="70">
        <v>2750</v>
      </c>
      <c r="F535" s="70">
        <v>2750</v>
      </c>
      <c r="G535" s="70">
        <v>9750</v>
      </c>
      <c r="H535" s="70">
        <v>10750</v>
      </c>
      <c r="I535" s="70">
        <v>10750</v>
      </c>
      <c r="J535" s="70">
        <v>10750</v>
      </c>
      <c r="K535" s="70">
        <v>3.9090909090909092</v>
      </c>
      <c r="L535" s="70">
        <v>3.9090909090909092</v>
      </c>
      <c r="M535" s="70">
        <v>3.5454545454545454</v>
      </c>
    </row>
    <row r="536" spans="1:13" x14ac:dyDescent="0.25">
      <c r="A536" s="70">
        <v>44</v>
      </c>
      <c r="B536" s="70">
        <v>56</v>
      </c>
      <c r="C536" s="70">
        <v>51</v>
      </c>
      <c r="D536" s="70">
        <v>4750</v>
      </c>
      <c r="E536" s="70">
        <v>2750</v>
      </c>
      <c r="F536" s="70">
        <v>2750</v>
      </c>
      <c r="G536" s="70">
        <v>10750</v>
      </c>
      <c r="H536" s="70">
        <v>10750</v>
      </c>
      <c r="I536" s="70">
        <v>10750</v>
      </c>
      <c r="J536" s="70">
        <v>11000</v>
      </c>
      <c r="K536" s="70">
        <v>2.263157894736842</v>
      </c>
      <c r="L536" s="70">
        <v>3.9090909090909092</v>
      </c>
      <c r="M536" s="70">
        <v>3.9090909090909092</v>
      </c>
    </row>
    <row r="537" spans="1:13" x14ac:dyDescent="0.25">
      <c r="A537" s="70">
        <v>56</v>
      </c>
      <c r="B537" s="70">
        <v>44</v>
      </c>
      <c r="C537" s="70">
        <v>56</v>
      </c>
      <c r="D537" s="70">
        <v>5750</v>
      </c>
      <c r="E537" s="70">
        <v>4750</v>
      </c>
      <c r="F537" s="70">
        <v>2750</v>
      </c>
      <c r="G537" s="70">
        <v>10750</v>
      </c>
      <c r="H537" s="70">
        <v>10750</v>
      </c>
      <c r="I537" s="70">
        <v>11000</v>
      </c>
      <c r="J537" s="70">
        <v>9750</v>
      </c>
      <c r="K537" s="70">
        <v>1.9130434782608696</v>
      </c>
      <c r="L537" s="70">
        <v>2.263157894736842</v>
      </c>
      <c r="M537" s="70">
        <v>3.9090909090909092</v>
      </c>
    </row>
    <row r="538" spans="1:13" x14ac:dyDescent="0.25">
      <c r="A538" s="70">
        <v>42</v>
      </c>
      <c r="B538" s="70">
        <v>56</v>
      </c>
      <c r="C538" s="70">
        <v>44</v>
      </c>
      <c r="D538" s="70">
        <v>4750</v>
      </c>
      <c r="E538" s="70">
        <v>5750</v>
      </c>
      <c r="F538" s="70">
        <v>4750</v>
      </c>
      <c r="G538" s="70">
        <v>10750</v>
      </c>
      <c r="H538" s="70">
        <v>11000</v>
      </c>
      <c r="I538" s="70">
        <v>9750</v>
      </c>
      <c r="J538" s="70">
        <v>10000</v>
      </c>
      <c r="K538" s="70">
        <v>2.0526315789473686</v>
      </c>
      <c r="L538" s="70">
        <v>1.9130434782608696</v>
      </c>
      <c r="M538" s="70">
        <v>2.263157894736842</v>
      </c>
    </row>
    <row r="539" spans="1:13" x14ac:dyDescent="0.25">
      <c r="A539" s="70">
        <v>50</v>
      </c>
      <c r="B539" s="70">
        <v>42</v>
      </c>
      <c r="C539" s="70">
        <v>56</v>
      </c>
      <c r="D539" s="70">
        <v>3750</v>
      </c>
      <c r="E539" s="70">
        <v>4750</v>
      </c>
      <c r="F539" s="70">
        <v>5750</v>
      </c>
      <c r="G539" s="70">
        <v>11000</v>
      </c>
      <c r="H539" s="70">
        <v>9750</v>
      </c>
      <c r="I539" s="70">
        <v>10000</v>
      </c>
      <c r="J539" s="70">
        <v>9250</v>
      </c>
      <c r="K539" s="70">
        <v>2.6666666666666665</v>
      </c>
      <c r="L539" s="70">
        <v>2.0526315789473686</v>
      </c>
      <c r="M539" s="70">
        <v>1.9130434782608696</v>
      </c>
    </row>
    <row r="540" spans="1:13" x14ac:dyDescent="0.25">
      <c r="A540" s="70">
        <v>38</v>
      </c>
      <c r="B540" s="70">
        <v>50</v>
      </c>
      <c r="C540" s="70">
        <v>42</v>
      </c>
      <c r="D540" s="70">
        <v>2750</v>
      </c>
      <c r="E540" s="70">
        <v>3750</v>
      </c>
      <c r="F540" s="70">
        <v>4750</v>
      </c>
      <c r="G540" s="70">
        <v>9750</v>
      </c>
      <c r="H540" s="70">
        <v>10000</v>
      </c>
      <c r="I540" s="70">
        <v>9250</v>
      </c>
      <c r="J540" s="70">
        <v>9000</v>
      </c>
      <c r="K540" s="70">
        <v>3.3636363636363638</v>
      </c>
      <c r="L540" s="70">
        <v>2.6666666666666665</v>
      </c>
      <c r="M540" s="70">
        <v>2.0526315789473686</v>
      </c>
    </row>
    <row r="541" spans="1:13" x14ac:dyDescent="0.25">
      <c r="A541" s="70">
        <v>18</v>
      </c>
      <c r="B541" s="70">
        <v>38</v>
      </c>
      <c r="C541" s="70">
        <v>50</v>
      </c>
      <c r="D541" s="70">
        <v>4750</v>
      </c>
      <c r="E541" s="70">
        <v>2750</v>
      </c>
      <c r="F541" s="70">
        <v>3750</v>
      </c>
      <c r="G541" s="70">
        <v>10000</v>
      </c>
      <c r="H541" s="70">
        <v>9250</v>
      </c>
      <c r="I541" s="70">
        <v>9000</v>
      </c>
      <c r="J541" s="70">
        <v>8500</v>
      </c>
      <c r="K541" s="70">
        <v>1.8947368421052631</v>
      </c>
      <c r="L541" s="70">
        <v>3.3636363636363638</v>
      </c>
      <c r="M541" s="70">
        <v>2.6666666666666665</v>
      </c>
    </row>
    <row r="542" spans="1:13" x14ac:dyDescent="0.25">
      <c r="A542" s="70">
        <v>26</v>
      </c>
      <c r="B542" s="70">
        <v>18</v>
      </c>
      <c r="C542" s="70">
        <v>38</v>
      </c>
      <c r="D542" s="70">
        <v>2750</v>
      </c>
      <c r="E542" s="70">
        <v>4750</v>
      </c>
      <c r="F542" s="70">
        <v>2750</v>
      </c>
      <c r="G542" s="70">
        <v>9250</v>
      </c>
      <c r="H542" s="70">
        <v>9000</v>
      </c>
      <c r="I542" s="70">
        <v>8500</v>
      </c>
      <c r="J542" s="70">
        <v>8500</v>
      </c>
      <c r="K542" s="70">
        <v>3.0909090909090908</v>
      </c>
      <c r="L542" s="70">
        <v>1.8947368421052631</v>
      </c>
      <c r="M542" s="70">
        <v>3.3636363636363638</v>
      </c>
    </row>
    <row r="543" spans="1:13" x14ac:dyDescent="0.25">
      <c r="A543" s="70">
        <v>19</v>
      </c>
      <c r="B543" s="70">
        <v>26</v>
      </c>
      <c r="C543" s="70">
        <v>18</v>
      </c>
      <c r="D543" s="70">
        <v>3750</v>
      </c>
      <c r="E543" s="70">
        <v>2750</v>
      </c>
      <c r="F543" s="70">
        <v>4750</v>
      </c>
      <c r="G543" s="70">
        <v>9000</v>
      </c>
      <c r="H543" s="70">
        <v>8500</v>
      </c>
      <c r="I543" s="70">
        <v>8500</v>
      </c>
      <c r="J543" s="70">
        <v>9750</v>
      </c>
      <c r="K543" s="70">
        <v>2.2666666666666666</v>
      </c>
      <c r="L543" s="70">
        <v>3.0909090909090908</v>
      </c>
      <c r="M543" s="70">
        <v>1.8947368421052631</v>
      </c>
    </row>
    <row r="544" spans="1:13" x14ac:dyDescent="0.25">
      <c r="A544" s="70">
        <v>50</v>
      </c>
      <c r="B544" s="70">
        <v>19</v>
      </c>
      <c r="C544" s="70">
        <v>26</v>
      </c>
      <c r="D544" s="70">
        <v>3750</v>
      </c>
      <c r="E544" s="70">
        <v>3750</v>
      </c>
      <c r="F544" s="70">
        <v>2750</v>
      </c>
      <c r="G544" s="70">
        <v>8500</v>
      </c>
      <c r="H544" s="70">
        <v>8500</v>
      </c>
      <c r="I544" s="70">
        <v>9750</v>
      </c>
      <c r="J544" s="70">
        <v>10500</v>
      </c>
      <c r="K544" s="70">
        <v>2.6</v>
      </c>
      <c r="L544" s="70">
        <v>2.2666666666666666</v>
      </c>
      <c r="M544" s="70">
        <v>3.0909090909090908</v>
      </c>
    </row>
    <row r="545" spans="1:13" x14ac:dyDescent="0.25">
      <c r="A545" s="70">
        <v>54</v>
      </c>
      <c r="B545" s="70">
        <v>50</v>
      </c>
      <c r="C545" s="70">
        <v>19</v>
      </c>
      <c r="D545" s="70">
        <v>4750</v>
      </c>
      <c r="E545" s="70">
        <v>3750</v>
      </c>
      <c r="F545" s="70">
        <v>3750</v>
      </c>
      <c r="G545" s="70">
        <v>8500</v>
      </c>
      <c r="H545" s="70">
        <v>9750</v>
      </c>
      <c r="I545" s="70">
        <v>10500</v>
      </c>
      <c r="J545" s="70">
        <v>12000</v>
      </c>
      <c r="K545" s="70">
        <v>2.2105263157894739</v>
      </c>
      <c r="L545" s="70">
        <v>2.6</v>
      </c>
      <c r="M545" s="70">
        <v>2.2666666666666666</v>
      </c>
    </row>
    <row r="546" spans="1:13" x14ac:dyDescent="0.25">
      <c r="A546" s="70">
        <v>55</v>
      </c>
      <c r="B546" s="70">
        <v>54</v>
      </c>
      <c r="C546" s="70">
        <v>50</v>
      </c>
      <c r="D546" s="70">
        <v>1750</v>
      </c>
      <c r="E546" s="70">
        <v>4750</v>
      </c>
      <c r="F546" s="70">
        <v>3750</v>
      </c>
      <c r="G546" s="70">
        <v>9750</v>
      </c>
      <c r="H546" s="70">
        <v>10500</v>
      </c>
      <c r="I546" s="70">
        <v>12000</v>
      </c>
      <c r="J546" s="70">
        <v>11000</v>
      </c>
      <c r="K546" s="70">
        <v>6.8571428571428568</v>
      </c>
      <c r="L546" s="70">
        <v>2.2105263157894739</v>
      </c>
      <c r="M546" s="70">
        <v>2.6</v>
      </c>
    </row>
    <row r="547" spans="1:13" x14ac:dyDescent="0.25">
      <c r="A547" s="70">
        <v>55</v>
      </c>
      <c r="B547" s="70">
        <v>55</v>
      </c>
      <c r="C547" s="70">
        <v>54</v>
      </c>
      <c r="D547" s="70">
        <v>4750</v>
      </c>
      <c r="E547" s="70">
        <v>1750</v>
      </c>
      <c r="F547" s="70">
        <v>4750</v>
      </c>
      <c r="G547" s="70">
        <v>10500</v>
      </c>
      <c r="H547" s="70">
        <v>12000</v>
      </c>
      <c r="I547" s="70">
        <v>11000</v>
      </c>
      <c r="J547" s="70">
        <v>10250</v>
      </c>
      <c r="K547" s="70">
        <v>2.3157894736842106</v>
      </c>
      <c r="L547" s="70">
        <v>6.8571428571428568</v>
      </c>
      <c r="M547" s="70">
        <v>2.2105263157894739</v>
      </c>
    </row>
    <row r="548" spans="1:13" x14ac:dyDescent="0.25">
      <c r="A548" s="70">
        <v>51</v>
      </c>
      <c r="B548" s="70">
        <v>55</v>
      </c>
      <c r="C548" s="70">
        <v>55</v>
      </c>
      <c r="D548" s="70">
        <v>4750</v>
      </c>
      <c r="E548" s="70">
        <v>4750</v>
      </c>
      <c r="F548" s="70">
        <v>1750</v>
      </c>
      <c r="G548" s="70">
        <v>12000</v>
      </c>
      <c r="H548" s="70">
        <v>11000</v>
      </c>
      <c r="I548" s="70">
        <v>10250</v>
      </c>
      <c r="J548" s="70">
        <v>10000</v>
      </c>
      <c r="K548" s="70">
        <v>2.1578947368421053</v>
      </c>
      <c r="L548" s="70">
        <v>2.3157894736842106</v>
      </c>
      <c r="M548" s="70">
        <v>6.8571428571428568</v>
      </c>
    </row>
    <row r="549" spans="1:13" x14ac:dyDescent="0.25">
      <c r="A549" s="70">
        <v>47</v>
      </c>
      <c r="B549" s="70">
        <v>51</v>
      </c>
      <c r="C549" s="70">
        <v>55</v>
      </c>
      <c r="D549" s="70">
        <v>1750</v>
      </c>
      <c r="E549" s="70">
        <v>4750</v>
      </c>
      <c r="F549" s="70">
        <v>4750</v>
      </c>
      <c r="G549" s="70">
        <v>11000</v>
      </c>
      <c r="H549" s="70">
        <v>10250</v>
      </c>
      <c r="I549" s="70">
        <v>10000</v>
      </c>
      <c r="J549" s="70">
        <v>9000</v>
      </c>
      <c r="K549" s="70">
        <v>5.7142857142857144</v>
      </c>
      <c r="L549" s="70">
        <v>2.1578947368421053</v>
      </c>
      <c r="M549" s="70">
        <v>2.3157894736842106</v>
      </c>
    </row>
    <row r="550" spans="1:13" x14ac:dyDescent="0.25">
      <c r="A550" s="70">
        <v>38</v>
      </c>
      <c r="B550" s="70">
        <v>47</v>
      </c>
      <c r="C550" s="70">
        <v>51</v>
      </c>
      <c r="D550" s="70">
        <v>1750</v>
      </c>
      <c r="E550" s="70">
        <v>1750</v>
      </c>
      <c r="F550" s="70">
        <v>4750</v>
      </c>
      <c r="G550" s="70">
        <v>10250</v>
      </c>
      <c r="H550" s="70">
        <v>10000</v>
      </c>
      <c r="I550" s="70">
        <v>9000</v>
      </c>
      <c r="J550" s="70">
        <v>10250</v>
      </c>
      <c r="K550" s="70">
        <v>5.1428571428571432</v>
      </c>
      <c r="L550" s="70">
        <v>5.7142857142857144</v>
      </c>
      <c r="M550" s="70">
        <v>2.1578947368421053</v>
      </c>
    </row>
    <row r="551" spans="1:13" x14ac:dyDescent="0.25">
      <c r="A551" s="70">
        <v>28</v>
      </c>
      <c r="B551" s="70">
        <v>38</v>
      </c>
      <c r="C551" s="70">
        <v>47</v>
      </c>
      <c r="D551" s="70">
        <v>2750</v>
      </c>
      <c r="E551" s="70">
        <v>1750</v>
      </c>
      <c r="F551" s="70">
        <v>1750</v>
      </c>
      <c r="G551" s="70">
        <v>10000</v>
      </c>
      <c r="H551" s="70">
        <v>9000</v>
      </c>
      <c r="I551" s="70">
        <v>10250</v>
      </c>
      <c r="J551" s="70">
        <v>4250</v>
      </c>
      <c r="K551" s="70">
        <v>3.7272727272727271</v>
      </c>
      <c r="L551" s="70">
        <v>5.1428571428571432</v>
      </c>
      <c r="M551" s="70">
        <v>5.7142857142857144</v>
      </c>
    </row>
    <row r="552" spans="1:13" x14ac:dyDescent="0.25">
      <c r="A552" s="70">
        <v>8</v>
      </c>
      <c r="B552" s="70">
        <v>28</v>
      </c>
      <c r="C552" s="70">
        <v>38</v>
      </c>
      <c r="D552" s="70">
        <v>4750</v>
      </c>
      <c r="E552" s="70">
        <v>2750</v>
      </c>
      <c r="F552" s="70">
        <v>1750</v>
      </c>
      <c r="G552" s="70">
        <v>9000</v>
      </c>
      <c r="H552" s="70">
        <v>10250</v>
      </c>
      <c r="I552" s="70">
        <v>4250</v>
      </c>
      <c r="J552" s="70">
        <v>4250</v>
      </c>
      <c r="K552" s="70">
        <v>0.89473684210526316</v>
      </c>
      <c r="L552" s="70">
        <v>3.7272727272727271</v>
      </c>
      <c r="M552" s="70">
        <v>5.1428571428571432</v>
      </c>
    </row>
    <row r="553" spans="1:13" x14ac:dyDescent="0.25">
      <c r="A553" s="70">
        <v>23</v>
      </c>
      <c r="B553" s="70">
        <v>8</v>
      </c>
      <c r="C553" s="70">
        <v>28</v>
      </c>
      <c r="D553" s="70">
        <v>3750</v>
      </c>
      <c r="E553" s="70">
        <v>4750</v>
      </c>
      <c r="F553" s="70">
        <v>2750</v>
      </c>
      <c r="G553" s="70">
        <v>10250</v>
      </c>
      <c r="H553" s="70">
        <v>4250</v>
      </c>
      <c r="I553" s="70">
        <v>4250</v>
      </c>
      <c r="J553" s="70">
        <v>5250</v>
      </c>
      <c r="K553" s="70">
        <v>1.1333333333333333</v>
      </c>
      <c r="L553" s="70">
        <v>0.89473684210526316</v>
      </c>
      <c r="M553" s="70">
        <v>3.7272727272727271</v>
      </c>
    </row>
    <row r="554" spans="1:13" x14ac:dyDescent="0.25">
      <c r="A554" s="70">
        <v>31</v>
      </c>
      <c r="B554" s="70">
        <v>23</v>
      </c>
      <c r="C554" s="70">
        <v>8</v>
      </c>
      <c r="D554" s="70">
        <v>2750</v>
      </c>
      <c r="E554" s="70">
        <v>3750</v>
      </c>
      <c r="F554" s="70">
        <v>4750</v>
      </c>
      <c r="G554" s="70">
        <v>4250</v>
      </c>
      <c r="H554" s="70">
        <v>4250</v>
      </c>
      <c r="I554" s="70">
        <v>5250</v>
      </c>
      <c r="J554" s="70">
        <v>5250</v>
      </c>
      <c r="K554" s="70">
        <v>1.9090909090909092</v>
      </c>
      <c r="L554" s="70">
        <v>1.1333333333333333</v>
      </c>
      <c r="M554" s="70">
        <v>0.89473684210526316</v>
      </c>
    </row>
    <row r="555" spans="1:13" x14ac:dyDescent="0.25">
      <c r="A555" s="70">
        <v>20</v>
      </c>
      <c r="B555" s="70">
        <v>31</v>
      </c>
      <c r="C555" s="70">
        <v>23</v>
      </c>
      <c r="D555" s="70">
        <v>2750</v>
      </c>
      <c r="E555" s="70">
        <v>2750</v>
      </c>
      <c r="F555" s="70">
        <v>3750</v>
      </c>
      <c r="G555" s="70">
        <v>4250</v>
      </c>
      <c r="H555" s="70">
        <v>5250</v>
      </c>
      <c r="I555" s="70">
        <v>5250</v>
      </c>
      <c r="J555" s="70">
        <v>6250</v>
      </c>
      <c r="K555" s="70">
        <v>1.9090909090909092</v>
      </c>
      <c r="L555" s="70">
        <v>1.9090909090909092</v>
      </c>
      <c r="M555" s="70">
        <v>1.1333333333333333</v>
      </c>
    </row>
    <row r="556" spans="1:13" x14ac:dyDescent="0.25">
      <c r="A556" s="70">
        <v>28</v>
      </c>
      <c r="B556" s="70">
        <v>20</v>
      </c>
      <c r="C556" s="70">
        <v>31</v>
      </c>
      <c r="D556" s="70">
        <v>4750</v>
      </c>
      <c r="E556" s="70">
        <v>2750</v>
      </c>
      <c r="F556" s="70">
        <v>2750</v>
      </c>
      <c r="G556" s="70">
        <v>5250</v>
      </c>
      <c r="H556" s="70">
        <v>5250</v>
      </c>
      <c r="I556" s="70">
        <v>6250</v>
      </c>
      <c r="J556" s="70">
        <v>7250</v>
      </c>
      <c r="K556" s="70">
        <v>1.3157894736842106</v>
      </c>
      <c r="L556" s="70">
        <v>1.9090909090909092</v>
      </c>
      <c r="M556" s="70">
        <v>1.9090909090909092</v>
      </c>
    </row>
    <row r="557" spans="1:13" x14ac:dyDescent="0.25">
      <c r="A557" s="70">
        <v>33</v>
      </c>
      <c r="B557" s="70">
        <v>28</v>
      </c>
      <c r="C557" s="70">
        <v>20</v>
      </c>
      <c r="D557" s="70">
        <v>4750</v>
      </c>
      <c r="E557" s="70">
        <v>4750</v>
      </c>
      <c r="F557" s="70">
        <v>2750</v>
      </c>
      <c r="G557" s="70">
        <v>5250</v>
      </c>
      <c r="H557" s="70">
        <v>6250</v>
      </c>
      <c r="I557" s="70">
        <v>7250</v>
      </c>
      <c r="J557" s="70">
        <v>6500</v>
      </c>
      <c r="K557" s="70">
        <v>1.5263157894736843</v>
      </c>
      <c r="L557" s="70">
        <v>1.3157894736842106</v>
      </c>
      <c r="M557" s="70">
        <v>1.9090909090909092</v>
      </c>
    </row>
    <row r="558" spans="1:13" x14ac:dyDescent="0.25">
      <c r="A558" s="70">
        <v>37</v>
      </c>
      <c r="B558" s="70">
        <v>33</v>
      </c>
      <c r="C558" s="70">
        <v>28</v>
      </c>
      <c r="D558" s="70">
        <v>2750</v>
      </c>
      <c r="E558" s="70">
        <v>4750</v>
      </c>
      <c r="F558" s="70">
        <v>4750</v>
      </c>
      <c r="G558" s="70">
        <v>6250</v>
      </c>
      <c r="H558" s="70">
        <v>7250</v>
      </c>
      <c r="I558" s="70">
        <v>6500</v>
      </c>
      <c r="J558" s="70">
        <v>8750</v>
      </c>
      <c r="K558" s="70">
        <v>2.3636363636363638</v>
      </c>
      <c r="L558" s="70">
        <v>1.5263157894736843</v>
      </c>
      <c r="M558" s="70">
        <v>1.3157894736842106</v>
      </c>
    </row>
    <row r="559" spans="1:13" x14ac:dyDescent="0.25">
      <c r="A559" s="70">
        <v>41</v>
      </c>
      <c r="B559" s="70">
        <v>37</v>
      </c>
      <c r="C559" s="70">
        <v>33</v>
      </c>
      <c r="D559" s="70">
        <v>1750</v>
      </c>
      <c r="E559" s="70">
        <v>2750</v>
      </c>
      <c r="F559" s="70">
        <v>4750</v>
      </c>
      <c r="G559" s="70">
        <v>7250</v>
      </c>
      <c r="H559" s="70">
        <v>6500</v>
      </c>
      <c r="I559" s="70">
        <v>8750</v>
      </c>
      <c r="J559" s="70">
        <v>8750</v>
      </c>
      <c r="K559" s="70">
        <v>5</v>
      </c>
      <c r="L559" s="70">
        <v>2.3636363636363638</v>
      </c>
      <c r="M559" s="70">
        <v>1.5263157894736843</v>
      </c>
    </row>
    <row r="560" spans="1:13" x14ac:dyDescent="0.25">
      <c r="A560" s="70">
        <v>43</v>
      </c>
      <c r="B560" s="70">
        <v>41</v>
      </c>
      <c r="C560" s="70">
        <v>37</v>
      </c>
      <c r="D560" s="70">
        <v>4750</v>
      </c>
      <c r="E560" s="70">
        <v>1750</v>
      </c>
      <c r="F560" s="70">
        <v>2750</v>
      </c>
      <c r="G560" s="70">
        <v>6500</v>
      </c>
      <c r="H560" s="70">
        <v>8750</v>
      </c>
      <c r="I560" s="70">
        <v>8750</v>
      </c>
      <c r="J560" s="70">
        <v>9750</v>
      </c>
      <c r="K560" s="70">
        <v>1.8421052631578947</v>
      </c>
      <c r="L560" s="70">
        <v>5</v>
      </c>
      <c r="M560" s="70">
        <v>2.3636363636363638</v>
      </c>
    </row>
    <row r="561" spans="1:13" x14ac:dyDescent="0.25">
      <c r="A561" s="70">
        <v>41</v>
      </c>
      <c r="B561" s="70">
        <v>43</v>
      </c>
      <c r="C561" s="70">
        <v>41</v>
      </c>
      <c r="D561" s="70">
        <v>2750</v>
      </c>
      <c r="E561" s="70">
        <v>4750</v>
      </c>
      <c r="F561" s="70">
        <v>1750</v>
      </c>
      <c r="G561" s="70">
        <v>8750</v>
      </c>
      <c r="H561" s="70">
        <v>8750</v>
      </c>
      <c r="I561" s="70">
        <v>9750</v>
      </c>
      <c r="J561" s="70">
        <v>9250</v>
      </c>
      <c r="K561" s="70">
        <v>3.5454545454545454</v>
      </c>
      <c r="L561" s="70">
        <v>1.8421052631578947</v>
      </c>
      <c r="M561" s="70">
        <v>5</v>
      </c>
    </row>
    <row r="562" spans="1:13" x14ac:dyDescent="0.25">
      <c r="A562" s="70">
        <v>52</v>
      </c>
      <c r="B562" s="70">
        <v>41</v>
      </c>
      <c r="C562" s="70">
        <v>43</v>
      </c>
      <c r="D562" s="70">
        <v>3750</v>
      </c>
      <c r="E562" s="70">
        <v>2750</v>
      </c>
      <c r="F562" s="70">
        <v>4750</v>
      </c>
      <c r="G562" s="70">
        <v>8750</v>
      </c>
      <c r="H562" s="70">
        <v>9750</v>
      </c>
      <c r="I562" s="70">
        <v>9250</v>
      </c>
      <c r="J562" s="70">
        <v>10250</v>
      </c>
      <c r="K562" s="70">
        <v>2.4666666666666668</v>
      </c>
      <c r="L562" s="70">
        <v>3.5454545454545454</v>
      </c>
      <c r="M562" s="70">
        <v>1.8421052631578947</v>
      </c>
    </row>
    <row r="563" spans="1:13" x14ac:dyDescent="0.25">
      <c r="A563" s="70">
        <v>47</v>
      </c>
      <c r="B563" s="70">
        <v>52</v>
      </c>
      <c r="C563" s="70">
        <v>41</v>
      </c>
      <c r="D563" s="70">
        <v>3750</v>
      </c>
      <c r="E563" s="70">
        <v>3750</v>
      </c>
      <c r="F563" s="70">
        <v>2750</v>
      </c>
      <c r="G563" s="70">
        <v>9750</v>
      </c>
      <c r="H563" s="70">
        <v>9250</v>
      </c>
      <c r="I563" s="70">
        <v>10250</v>
      </c>
      <c r="J563" s="70">
        <v>10500</v>
      </c>
      <c r="K563" s="70">
        <v>2.7333333333333334</v>
      </c>
      <c r="L563" s="70">
        <v>2.4666666666666668</v>
      </c>
      <c r="M563" s="70">
        <v>3.5454545454545454</v>
      </c>
    </row>
    <row r="564" spans="1:13" x14ac:dyDescent="0.25">
      <c r="A564" s="70">
        <v>47</v>
      </c>
      <c r="B564" s="70">
        <v>47</v>
      </c>
      <c r="C564" s="70">
        <v>52</v>
      </c>
      <c r="D564" s="70">
        <v>5750</v>
      </c>
      <c r="E564" s="70">
        <v>3750</v>
      </c>
      <c r="F564" s="70">
        <v>3750</v>
      </c>
      <c r="G564" s="70">
        <v>9250</v>
      </c>
      <c r="H564" s="70">
        <v>10250</v>
      </c>
      <c r="I564" s="70">
        <v>10500</v>
      </c>
      <c r="J564" s="70">
        <v>10500</v>
      </c>
      <c r="K564" s="70">
        <v>1.826086956521739</v>
      </c>
      <c r="L564" s="70">
        <v>2.7333333333333334</v>
      </c>
      <c r="M564" s="70">
        <v>2.4666666666666668</v>
      </c>
    </row>
    <row r="565" spans="1:13" x14ac:dyDescent="0.25">
      <c r="A565" s="70">
        <v>47</v>
      </c>
      <c r="B565" s="70">
        <v>47</v>
      </c>
      <c r="C565" s="70">
        <v>47</v>
      </c>
      <c r="D565" s="70">
        <v>2750</v>
      </c>
      <c r="E565" s="70">
        <v>5750</v>
      </c>
      <c r="F565" s="70">
        <v>3750</v>
      </c>
      <c r="G565" s="70">
        <v>10250</v>
      </c>
      <c r="H565" s="70">
        <v>10500</v>
      </c>
      <c r="I565" s="70">
        <v>10500</v>
      </c>
      <c r="J565" s="70">
        <v>9750</v>
      </c>
      <c r="K565" s="70">
        <v>3.8181818181818183</v>
      </c>
      <c r="L565" s="70">
        <v>1.826086956521739</v>
      </c>
      <c r="M565" s="70">
        <v>2.7333333333333334</v>
      </c>
    </row>
    <row r="566" spans="1:13" x14ac:dyDescent="0.25">
      <c r="A566" s="70">
        <v>42</v>
      </c>
      <c r="B566" s="70">
        <v>47</v>
      </c>
      <c r="C566" s="70">
        <v>47</v>
      </c>
      <c r="D566" s="70">
        <v>2750</v>
      </c>
      <c r="E566" s="70">
        <v>2750</v>
      </c>
      <c r="F566" s="70">
        <v>5750</v>
      </c>
      <c r="G566" s="70">
        <v>10500</v>
      </c>
      <c r="H566" s="70">
        <v>10500</v>
      </c>
      <c r="I566" s="70">
        <v>9750</v>
      </c>
      <c r="J566" s="70">
        <v>9000</v>
      </c>
      <c r="K566" s="70">
        <v>3.5454545454545454</v>
      </c>
      <c r="L566" s="70">
        <v>3.8181818181818183</v>
      </c>
      <c r="M566" s="70">
        <v>1.826086956521739</v>
      </c>
    </row>
    <row r="567" spans="1:13" x14ac:dyDescent="0.25">
      <c r="A567" s="70">
        <v>38</v>
      </c>
      <c r="B567" s="70">
        <v>42</v>
      </c>
      <c r="C567" s="70">
        <v>47</v>
      </c>
      <c r="D567" s="70">
        <v>1750</v>
      </c>
      <c r="E567" s="70">
        <v>2750</v>
      </c>
      <c r="F567" s="70">
        <v>2750</v>
      </c>
      <c r="G567" s="70">
        <v>10500</v>
      </c>
      <c r="H567" s="70">
        <v>9750</v>
      </c>
      <c r="I567" s="70">
        <v>9000</v>
      </c>
      <c r="J567" s="70">
        <v>8750</v>
      </c>
      <c r="K567" s="70">
        <v>5.1428571428571432</v>
      </c>
      <c r="L567" s="70">
        <v>3.5454545454545454</v>
      </c>
      <c r="M567" s="70">
        <v>3.8181818181818183</v>
      </c>
    </row>
    <row r="568" spans="1:13" x14ac:dyDescent="0.25">
      <c r="A568" s="70">
        <v>31</v>
      </c>
      <c r="B568" s="70">
        <v>38</v>
      </c>
      <c r="C568" s="70">
        <v>42</v>
      </c>
      <c r="D568" s="70">
        <v>2750</v>
      </c>
      <c r="E568" s="70">
        <v>1750</v>
      </c>
      <c r="F568" s="70">
        <v>2750</v>
      </c>
      <c r="G568" s="70">
        <v>9750</v>
      </c>
      <c r="H568" s="70">
        <v>9000</v>
      </c>
      <c r="I568" s="70">
        <v>8750</v>
      </c>
      <c r="J568" s="70">
        <v>7750</v>
      </c>
      <c r="K568" s="70">
        <v>3.1818181818181817</v>
      </c>
      <c r="L568" s="70">
        <v>5.1428571428571432</v>
      </c>
      <c r="M568" s="70">
        <v>3.5454545454545454</v>
      </c>
    </row>
    <row r="569" spans="1:13" x14ac:dyDescent="0.25">
      <c r="A569" s="70">
        <v>27</v>
      </c>
      <c r="B569" s="70">
        <v>31</v>
      </c>
      <c r="C569" s="70">
        <v>38</v>
      </c>
      <c r="D569" s="70">
        <v>2750</v>
      </c>
      <c r="E569" s="70">
        <v>2750</v>
      </c>
      <c r="F569" s="70">
        <v>1750</v>
      </c>
      <c r="G569" s="70">
        <v>9000</v>
      </c>
      <c r="H569" s="70">
        <v>8750</v>
      </c>
      <c r="I569" s="70">
        <v>7750</v>
      </c>
      <c r="J569" s="70">
        <v>7500</v>
      </c>
      <c r="K569" s="70">
        <v>2.8181818181818183</v>
      </c>
      <c r="L569" s="70">
        <v>3.1818181818181817</v>
      </c>
      <c r="M569" s="70">
        <v>5.1428571428571432</v>
      </c>
    </row>
    <row r="570" spans="1:13" x14ac:dyDescent="0.25">
      <c r="A570" s="70">
        <v>31</v>
      </c>
      <c r="B570" s="70">
        <v>27</v>
      </c>
      <c r="C570" s="70">
        <v>31</v>
      </c>
      <c r="D570" s="70">
        <v>1750</v>
      </c>
      <c r="E570" s="70">
        <v>2750</v>
      </c>
      <c r="F570" s="70">
        <v>2750</v>
      </c>
      <c r="G570" s="70">
        <v>8750</v>
      </c>
      <c r="H570" s="70">
        <v>7750</v>
      </c>
      <c r="I570" s="70">
        <v>7500</v>
      </c>
      <c r="J570" s="70">
        <v>6500</v>
      </c>
      <c r="K570" s="70">
        <v>4.2857142857142856</v>
      </c>
      <c r="L570" s="70">
        <v>2.8181818181818183</v>
      </c>
      <c r="M570" s="70">
        <v>3.1818181818181817</v>
      </c>
    </row>
    <row r="571" spans="1:13" x14ac:dyDescent="0.25">
      <c r="A571" s="70">
        <v>31</v>
      </c>
      <c r="B571" s="70">
        <v>31</v>
      </c>
      <c r="C571" s="70">
        <v>27</v>
      </c>
      <c r="D571" s="70">
        <v>1750</v>
      </c>
      <c r="E571" s="70">
        <v>1750</v>
      </c>
      <c r="F571" s="70">
        <v>2750</v>
      </c>
      <c r="G571" s="70">
        <v>7750</v>
      </c>
      <c r="H571" s="70">
        <v>7500</v>
      </c>
      <c r="I571" s="70">
        <v>6500</v>
      </c>
      <c r="J571" s="70">
        <v>6250</v>
      </c>
      <c r="K571" s="70">
        <v>3.7142857142857144</v>
      </c>
      <c r="L571" s="70">
        <v>4.2857142857142856</v>
      </c>
      <c r="M571" s="70">
        <v>2.8181818181818183</v>
      </c>
    </row>
    <row r="572" spans="1:13" x14ac:dyDescent="0.25">
      <c r="A572" s="70">
        <v>33</v>
      </c>
      <c r="B572" s="70">
        <v>31</v>
      </c>
      <c r="C572" s="70">
        <v>31</v>
      </c>
      <c r="D572" s="70">
        <v>1750</v>
      </c>
      <c r="E572" s="70">
        <v>1750</v>
      </c>
      <c r="F572" s="70">
        <v>1750</v>
      </c>
      <c r="G572" s="70">
        <v>7500</v>
      </c>
      <c r="H572" s="70">
        <v>6500</v>
      </c>
      <c r="I572" s="70">
        <v>6250</v>
      </c>
      <c r="J572" s="70">
        <v>6750</v>
      </c>
      <c r="K572" s="70">
        <v>3.5714285714285716</v>
      </c>
      <c r="L572" s="70">
        <v>3.7142857142857144</v>
      </c>
      <c r="M572" s="70">
        <v>4.2857142857142856</v>
      </c>
    </row>
    <row r="573" spans="1:13" x14ac:dyDescent="0.25">
      <c r="A573" s="70">
        <v>30</v>
      </c>
      <c r="B573" s="70">
        <v>33</v>
      </c>
      <c r="C573" s="70">
        <v>31</v>
      </c>
      <c r="D573" s="70">
        <v>5750</v>
      </c>
      <c r="E573" s="70">
        <v>1750</v>
      </c>
      <c r="F573" s="70">
        <v>1750</v>
      </c>
      <c r="G573" s="70">
        <v>6500</v>
      </c>
      <c r="H573" s="70">
        <v>6250</v>
      </c>
      <c r="I573" s="70">
        <v>6750</v>
      </c>
      <c r="J573" s="70">
        <v>9750</v>
      </c>
      <c r="K573" s="70">
        <v>1.173913043478261</v>
      </c>
      <c r="L573" s="70">
        <v>3.5714285714285716</v>
      </c>
      <c r="M573" s="70">
        <v>3.7142857142857144</v>
      </c>
    </row>
    <row r="574" spans="1:13" x14ac:dyDescent="0.25">
      <c r="A574" s="70">
        <v>43</v>
      </c>
      <c r="B574" s="70">
        <v>30</v>
      </c>
      <c r="C574" s="70">
        <v>33</v>
      </c>
      <c r="D574" s="70">
        <v>4750</v>
      </c>
      <c r="E574" s="70">
        <v>5750</v>
      </c>
      <c r="F574" s="70">
        <v>1750</v>
      </c>
      <c r="G574" s="70">
        <v>6250</v>
      </c>
      <c r="H574" s="70">
        <v>6750</v>
      </c>
      <c r="I574" s="70">
        <v>9750</v>
      </c>
      <c r="J574" s="70">
        <v>10250</v>
      </c>
      <c r="K574" s="70">
        <v>2.0526315789473686</v>
      </c>
      <c r="L574" s="70">
        <v>1.173913043478261</v>
      </c>
      <c r="M574" s="70">
        <v>3.5714285714285716</v>
      </c>
    </row>
    <row r="575" spans="1:13" x14ac:dyDescent="0.25">
      <c r="A575" s="70">
        <v>47</v>
      </c>
      <c r="B575" s="70">
        <v>43</v>
      </c>
      <c r="C575" s="70">
        <v>30</v>
      </c>
      <c r="D575" s="70">
        <v>1750</v>
      </c>
      <c r="E575" s="70">
        <v>4750</v>
      </c>
      <c r="F575" s="70">
        <v>5750</v>
      </c>
      <c r="G575" s="70">
        <v>6750</v>
      </c>
      <c r="H575" s="70">
        <v>9750</v>
      </c>
      <c r="I575" s="70">
        <v>10250</v>
      </c>
      <c r="J575" s="70">
        <v>9750</v>
      </c>
      <c r="K575" s="70">
        <v>5.8571428571428568</v>
      </c>
      <c r="L575" s="70">
        <v>2.0526315789473686</v>
      </c>
      <c r="M575" s="70">
        <v>1.173913043478261</v>
      </c>
    </row>
    <row r="576" spans="1:13" x14ac:dyDescent="0.25">
      <c r="A576" s="70">
        <v>35</v>
      </c>
      <c r="B576" s="70">
        <v>47</v>
      </c>
      <c r="C576" s="70">
        <v>43</v>
      </c>
      <c r="D576" s="70">
        <v>1750</v>
      </c>
      <c r="E576" s="70">
        <v>1750</v>
      </c>
      <c r="F576" s="70">
        <v>4750</v>
      </c>
      <c r="G576" s="70">
        <v>9750</v>
      </c>
      <c r="H576" s="70">
        <v>10250</v>
      </c>
      <c r="I576" s="70">
        <v>9750</v>
      </c>
      <c r="J576" s="70">
        <v>12500</v>
      </c>
      <c r="K576" s="70">
        <v>5.5714285714285712</v>
      </c>
      <c r="L576" s="70">
        <v>5.8571428571428568</v>
      </c>
      <c r="M576" s="70">
        <v>2.0526315789473686</v>
      </c>
    </row>
    <row r="577" spans="1:13" x14ac:dyDescent="0.25">
      <c r="A577" s="70">
        <v>40</v>
      </c>
      <c r="B577" s="70">
        <v>35</v>
      </c>
      <c r="C577" s="70">
        <v>47</v>
      </c>
      <c r="D577" s="70">
        <v>2750</v>
      </c>
      <c r="E577" s="70">
        <v>1750</v>
      </c>
      <c r="F577" s="70">
        <v>1750</v>
      </c>
      <c r="G577" s="70">
        <v>10250</v>
      </c>
      <c r="H577" s="70">
        <v>9750</v>
      </c>
      <c r="I577" s="70">
        <v>12500</v>
      </c>
      <c r="J577" s="70">
        <v>12000</v>
      </c>
      <c r="K577" s="70">
        <v>4.5454545454545459</v>
      </c>
      <c r="L577" s="70">
        <v>5.5714285714285712</v>
      </c>
      <c r="M577" s="70">
        <v>5.8571428571428568</v>
      </c>
    </row>
    <row r="578" spans="1:13" x14ac:dyDescent="0.25">
      <c r="A578" s="70">
        <v>55</v>
      </c>
      <c r="B578" s="70">
        <v>40</v>
      </c>
      <c r="C578" s="70">
        <v>35</v>
      </c>
      <c r="D578" s="70">
        <v>2750</v>
      </c>
      <c r="E578" s="70">
        <v>2750</v>
      </c>
      <c r="F578" s="70">
        <v>1750</v>
      </c>
      <c r="G578" s="70">
        <v>9750</v>
      </c>
      <c r="H578" s="70">
        <v>12500</v>
      </c>
      <c r="I578" s="70">
        <v>12000</v>
      </c>
      <c r="J578" s="70">
        <v>13000</v>
      </c>
      <c r="K578" s="70">
        <v>4.3636363636363633</v>
      </c>
      <c r="L578" s="70">
        <v>4.5454545454545459</v>
      </c>
      <c r="M578" s="70">
        <v>5.5714285714285712</v>
      </c>
    </row>
    <row r="579" spans="1:13" x14ac:dyDescent="0.25">
      <c r="A579" s="70">
        <v>58</v>
      </c>
      <c r="B579" s="70">
        <v>55</v>
      </c>
      <c r="C579" s="70">
        <v>40</v>
      </c>
      <c r="D579" s="70">
        <v>1750</v>
      </c>
      <c r="E579" s="70">
        <v>2750</v>
      </c>
      <c r="F579" s="70">
        <v>2750</v>
      </c>
      <c r="G579" s="70">
        <v>12500</v>
      </c>
      <c r="H579" s="70">
        <v>12000</v>
      </c>
      <c r="I579" s="70">
        <v>13000</v>
      </c>
      <c r="J579" s="70">
        <v>12000</v>
      </c>
      <c r="K579" s="70">
        <v>7.4285714285714288</v>
      </c>
      <c r="L579" s="70">
        <v>4.3636363636363633</v>
      </c>
      <c r="M579" s="70">
        <v>4.5454545454545459</v>
      </c>
    </row>
    <row r="580" spans="1:13" x14ac:dyDescent="0.25">
      <c r="A580" s="70">
        <v>50</v>
      </c>
      <c r="B580" s="70">
        <v>58</v>
      </c>
      <c r="C580" s="70">
        <v>55</v>
      </c>
      <c r="D580" s="70">
        <v>3750</v>
      </c>
      <c r="E580" s="70">
        <v>1750</v>
      </c>
      <c r="F580" s="70">
        <v>2750</v>
      </c>
      <c r="G580" s="70">
        <v>12000</v>
      </c>
      <c r="H580" s="70">
        <v>13000</v>
      </c>
      <c r="I580" s="70">
        <v>12000</v>
      </c>
      <c r="J580" s="70">
        <v>12000</v>
      </c>
      <c r="K580" s="70">
        <v>3.2</v>
      </c>
      <c r="L580" s="70">
        <v>7.4285714285714288</v>
      </c>
      <c r="M580" s="70">
        <v>4.3636363636363633</v>
      </c>
    </row>
    <row r="581" spans="1:13" x14ac:dyDescent="0.25">
      <c r="A581" s="70">
        <v>57</v>
      </c>
      <c r="B581" s="70">
        <v>50</v>
      </c>
      <c r="C581" s="70">
        <v>58</v>
      </c>
      <c r="D581" s="70">
        <v>4750</v>
      </c>
      <c r="E581" s="70">
        <v>3750</v>
      </c>
      <c r="F581" s="70">
        <v>1750</v>
      </c>
      <c r="G581" s="70">
        <v>13000</v>
      </c>
      <c r="H581" s="70">
        <v>12000</v>
      </c>
      <c r="I581" s="70">
        <v>12000</v>
      </c>
      <c r="J581" s="70">
        <v>11500</v>
      </c>
      <c r="K581" s="70">
        <v>2.5263157894736841</v>
      </c>
      <c r="L581" s="70">
        <v>3.2</v>
      </c>
      <c r="M581" s="70">
        <v>7.4285714285714288</v>
      </c>
    </row>
    <row r="582" spans="1:13" x14ac:dyDescent="0.25">
      <c r="A582" s="70">
        <v>55</v>
      </c>
      <c r="B582" s="70">
        <v>57</v>
      </c>
      <c r="C582" s="70">
        <v>50</v>
      </c>
      <c r="D582" s="70">
        <v>2750</v>
      </c>
      <c r="E582" s="70">
        <v>4750</v>
      </c>
      <c r="F582" s="70">
        <v>3750</v>
      </c>
      <c r="G582" s="70">
        <v>12000</v>
      </c>
      <c r="H582" s="70">
        <v>12000</v>
      </c>
      <c r="I582" s="70">
        <v>11500</v>
      </c>
      <c r="J582" s="70">
        <v>11750</v>
      </c>
      <c r="K582" s="70">
        <v>4.1818181818181817</v>
      </c>
      <c r="L582" s="70">
        <v>2.5263157894736841</v>
      </c>
      <c r="M582" s="70">
        <v>3.2</v>
      </c>
    </row>
    <row r="583" spans="1:13" x14ac:dyDescent="0.25">
      <c r="A583" s="70">
        <v>51</v>
      </c>
      <c r="B583" s="70">
        <v>55</v>
      </c>
      <c r="C583" s="70">
        <v>57</v>
      </c>
      <c r="D583" s="70">
        <v>4750</v>
      </c>
      <c r="E583" s="70">
        <v>2750</v>
      </c>
      <c r="F583" s="70">
        <v>4750</v>
      </c>
      <c r="G583" s="70">
        <v>12000</v>
      </c>
      <c r="H583" s="70">
        <v>11500</v>
      </c>
      <c r="I583" s="70">
        <v>11750</v>
      </c>
      <c r="J583" s="70">
        <v>11000</v>
      </c>
      <c r="K583" s="70">
        <v>2.4736842105263159</v>
      </c>
      <c r="L583" s="70">
        <v>4.1818181818181817</v>
      </c>
      <c r="M583" s="70">
        <v>2.5263157894736841</v>
      </c>
    </row>
    <row r="584" spans="1:13" x14ac:dyDescent="0.25">
      <c r="A584" s="70">
        <v>44</v>
      </c>
      <c r="B584" s="70">
        <v>51</v>
      </c>
      <c r="C584" s="70">
        <v>55</v>
      </c>
      <c r="D584" s="70">
        <v>1750</v>
      </c>
      <c r="E584" s="70">
        <v>4750</v>
      </c>
      <c r="F584" s="70">
        <v>2750</v>
      </c>
      <c r="G584" s="70">
        <v>11500</v>
      </c>
      <c r="H584" s="70">
        <v>11750</v>
      </c>
      <c r="I584" s="70">
        <v>11000</v>
      </c>
      <c r="J584" s="70">
        <v>10250</v>
      </c>
      <c r="K584" s="70">
        <v>6.2857142857142856</v>
      </c>
      <c r="L584" s="70">
        <v>2.4736842105263159</v>
      </c>
      <c r="M584" s="70">
        <v>4.1818181818181817</v>
      </c>
    </row>
    <row r="585" spans="1:13" x14ac:dyDescent="0.25">
      <c r="A585" s="70">
        <v>26</v>
      </c>
      <c r="B585" s="70">
        <v>44</v>
      </c>
      <c r="C585" s="70">
        <v>51</v>
      </c>
      <c r="D585" s="70">
        <v>2750</v>
      </c>
      <c r="E585" s="70">
        <v>1750</v>
      </c>
      <c r="F585" s="70">
        <v>4750</v>
      </c>
      <c r="G585" s="70">
        <v>11750</v>
      </c>
      <c r="H585" s="70">
        <v>11000</v>
      </c>
      <c r="I585" s="70">
        <v>10250</v>
      </c>
      <c r="J585" s="70">
        <v>10250</v>
      </c>
      <c r="K585" s="70">
        <v>3.7272727272727271</v>
      </c>
      <c r="L585" s="70">
        <v>6.2857142857142856</v>
      </c>
      <c r="M585" s="70">
        <v>2.4736842105263159</v>
      </c>
    </row>
    <row r="586" spans="1:13" x14ac:dyDescent="0.25">
      <c r="A586" s="70">
        <v>24</v>
      </c>
      <c r="B586" s="70">
        <v>26</v>
      </c>
      <c r="C586" s="70">
        <v>44</v>
      </c>
      <c r="D586" s="70">
        <v>6750</v>
      </c>
      <c r="E586" s="70">
        <v>2750</v>
      </c>
      <c r="F586" s="70">
        <v>1750</v>
      </c>
      <c r="G586" s="70">
        <v>11000</v>
      </c>
      <c r="H586" s="70">
        <v>10250</v>
      </c>
      <c r="I586" s="70">
        <v>10250</v>
      </c>
      <c r="J586" s="70">
        <v>4750</v>
      </c>
      <c r="K586" s="70">
        <v>1.5185185185185186</v>
      </c>
      <c r="L586" s="70">
        <v>3.7272727272727271</v>
      </c>
      <c r="M586" s="70">
        <v>6.2857142857142856</v>
      </c>
    </row>
    <row r="587" spans="1:13" x14ac:dyDescent="0.25">
      <c r="A587" s="70">
        <v>3</v>
      </c>
      <c r="B587" s="70">
        <v>24</v>
      </c>
      <c r="C587" s="70">
        <v>26</v>
      </c>
      <c r="D587" s="70">
        <v>3750</v>
      </c>
      <c r="E587" s="70">
        <v>6750</v>
      </c>
      <c r="F587" s="70">
        <v>2750</v>
      </c>
      <c r="G587" s="70">
        <v>10250</v>
      </c>
      <c r="H587" s="70">
        <v>10250</v>
      </c>
      <c r="I587" s="70">
        <v>4750</v>
      </c>
      <c r="J587" s="70">
        <v>9750</v>
      </c>
      <c r="K587" s="70">
        <v>1.2666666666666666</v>
      </c>
      <c r="L587" s="70">
        <v>1.5185185185185186</v>
      </c>
      <c r="M587" s="70">
        <v>3.7272727272727271</v>
      </c>
    </row>
    <row r="588" spans="1:13" x14ac:dyDescent="0.25">
      <c r="A588" s="70">
        <v>37</v>
      </c>
      <c r="B588" s="70">
        <v>3</v>
      </c>
      <c r="C588" s="70">
        <v>24</v>
      </c>
      <c r="D588" s="70">
        <v>1750</v>
      </c>
      <c r="E588" s="70">
        <v>3750</v>
      </c>
      <c r="F588" s="70">
        <v>6750</v>
      </c>
      <c r="G588" s="70">
        <v>10250</v>
      </c>
      <c r="H588" s="70">
        <v>4750</v>
      </c>
      <c r="I588" s="70">
        <v>9750</v>
      </c>
      <c r="J588" s="70">
        <v>9250</v>
      </c>
      <c r="K588" s="70">
        <v>5.5714285714285712</v>
      </c>
      <c r="L588" s="70">
        <v>1.2666666666666666</v>
      </c>
      <c r="M588" s="70">
        <v>1.5185185185185186</v>
      </c>
    </row>
    <row r="589" spans="1:13" x14ac:dyDescent="0.25">
      <c r="A589" s="70">
        <v>49</v>
      </c>
      <c r="B589" s="70">
        <v>37</v>
      </c>
      <c r="C589" s="70">
        <v>3</v>
      </c>
      <c r="D589" s="70">
        <v>3750</v>
      </c>
      <c r="E589" s="70">
        <v>1750</v>
      </c>
      <c r="F589" s="70">
        <v>3750</v>
      </c>
      <c r="G589" s="70">
        <v>4750</v>
      </c>
      <c r="H589" s="70">
        <v>9750</v>
      </c>
      <c r="I589" s="70">
        <v>9250</v>
      </c>
      <c r="J589" s="70">
        <v>10750</v>
      </c>
      <c r="K589" s="70">
        <v>2.4666666666666668</v>
      </c>
      <c r="L589" s="70">
        <v>5.5714285714285712</v>
      </c>
      <c r="M589" s="70">
        <v>1.2666666666666666</v>
      </c>
    </row>
    <row r="590" spans="1:13" x14ac:dyDescent="0.25">
      <c r="A590" s="70">
        <v>52</v>
      </c>
      <c r="B590" s="70">
        <v>49</v>
      </c>
      <c r="C590" s="70">
        <v>37</v>
      </c>
      <c r="D590" s="70">
        <v>3750</v>
      </c>
      <c r="E590" s="70">
        <v>3750</v>
      </c>
      <c r="F590" s="70">
        <v>1750</v>
      </c>
      <c r="G590" s="70">
        <v>9750</v>
      </c>
      <c r="H590" s="70">
        <v>9250</v>
      </c>
      <c r="I590" s="70">
        <v>10750</v>
      </c>
      <c r="J590" s="70">
        <v>11750</v>
      </c>
      <c r="K590" s="70">
        <v>2.8666666666666667</v>
      </c>
      <c r="L590" s="70">
        <v>2.4666666666666668</v>
      </c>
      <c r="M590" s="70">
        <v>5.5714285714285712</v>
      </c>
    </row>
    <row r="591" spans="1:13" x14ac:dyDescent="0.25">
      <c r="A591" s="70">
        <v>49</v>
      </c>
      <c r="B591" s="70">
        <v>52</v>
      </c>
      <c r="C591" s="70">
        <v>49</v>
      </c>
      <c r="D591" s="70">
        <v>3750</v>
      </c>
      <c r="E591" s="70">
        <v>3750</v>
      </c>
      <c r="F591" s="70">
        <v>3750</v>
      </c>
      <c r="G591" s="70">
        <v>9250</v>
      </c>
      <c r="H591" s="70">
        <v>10750</v>
      </c>
      <c r="I591" s="70">
        <v>11750</v>
      </c>
      <c r="J591" s="70">
        <v>12500</v>
      </c>
      <c r="K591" s="70">
        <v>3.1333333333333333</v>
      </c>
      <c r="L591" s="70">
        <v>2.8666666666666667</v>
      </c>
      <c r="M591" s="70">
        <v>2.4666666666666668</v>
      </c>
    </row>
    <row r="592" spans="1:13" x14ac:dyDescent="0.25">
      <c r="A592" s="70">
        <v>57</v>
      </c>
      <c r="B592" s="70">
        <v>49</v>
      </c>
      <c r="C592" s="70">
        <v>52</v>
      </c>
      <c r="D592" s="70">
        <v>3750</v>
      </c>
      <c r="E592" s="70">
        <v>3750</v>
      </c>
      <c r="F592" s="70">
        <v>3750</v>
      </c>
      <c r="G592" s="70">
        <v>10750</v>
      </c>
      <c r="H592" s="70">
        <v>11750</v>
      </c>
      <c r="I592" s="70">
        <v>12500</v>
      </c>
      <c r="J592" s="70">
        <v>11750</v>
      </c>
      <c r="K592" s="70">
        <v>3.3333333333333335</v>
      </c>
      <c r="L592" s="70">
        <v>3.1333333333333333</v>
      </c>
      <c r="M592" s="70">
        <v>2.8666666666666667</v>
      </c>
    </row>
    <row r="593" spans="1:13" x14ac:dyDescent="0.25">
      <c r="A593" s="70">
        <v>53</v>
      </c>
      <c r="B593" s="70">
        <v>57</v>
      </c>
      <c r="C593" s="70">
        <v>49</v>
      </c>
      <c r="D593" s="70">
        <v>2750</v>
      </c>
      <c r="E593" s="70">
        <v>3750</v>
      </c>
      <c r="F593" s="70">
        <v>3750</v>
      </c>
      <c r="G593" s="70">
        <v>11750</v>
      </c>
      <c r="H593" s="70">
        <v>12500</v>
      </c>
      <c r="I593" s="70">
        <v>11750</v>
      </c>
      <c r="J593" s="70">
        <v>12250</v>
      </c>
      <c r="K593" s="70">
        <v>4.2727272727272725</v>
      </c>
      <c r="L593" s="70">
        <v>3.3333333333333335</v>
      </c>
      <c r="M593" s="70">
        <v>3.1333333333333333</v>
      </c>
    </row>
    <row r="594" spans="1:13" x14ac:dyDescent="0.25">
      <c r="A594" s="70">
        <v>49</v>
      </c>
      <c r="B594" s="70">
        <v>53</v>
      </c>
      <c r="C594" s="70">
        <v>57</v>
      </c>
      <c r="D594" s="70">
        <v>2750</v>
      </c>
      <c r="E594" s="70">
        <v>2750</v>
      </c>
      <c r="F594" s="70">
        <v>3750</v>
      </c>
      <c r="G594" s="70">
        <v>12500</v>
      </c>
      <c r="H594" s="70">
        <v>11750</v>
      </c>
      <c r="I594" s="70">
        <v>12250</v>
      </c>
      <c r="J594" s="70">
        <v>11500</v>
      </c>
      <c r="K594" s="70">
        <v>4.4545454545454541</v>
      </c>
      <c r="L594" s="70">
        <v>4.2727272727272725</v>
      </c>
      <c r="M594" s="70">
        <v>3.3333333333333335</v>
      </c>
    </row>
    <row r="595" spans="1:13" x14ac:dyDescent="0.25">
      <c r="A595" s="70">
        <v>46</v>
      </c>
      <c r="B595" s="70">
        <v>49</v>
      </c>
      <c r="C595" s="70">
        <v>53</v>
      </c>
      <c r="D595" s="70">
        <v>2750</v>
      </c>
      <c r="E595" s="70">
        <v>2750</v>
      </c>
      <c r="F595" s="70">
        <v>2750</v>
      </c>
      <c r="G595" s="70">
        <v>11750</v>
      </c>
      <c r="H595" s="70">
        <v>12250</v>
      </c>
      <c r="I595" s="70">
        <v>11500</v>
      </c>
      <c r="J595" s="70">
        <v>11250</v>
      </c>
      <c r="K595" s="70">
        <v>4.1818181818181817</v>
      </c>
      <c r="L595" s="70">
        <v>4.4545454545454541</v>
      </c>
      <c r="M595" s="70">
        <v>4.2727272727272725</v>
      </c>
    </row>
    <row r="596" spans="1:13" x14ac:dyDescent="0.25">
      <c r="A596" s="70">
        <v>46</v>
      </c>
      <c r="B596" s="70">
        <v>46</v>
      </c>
      <c r="C596" s="70">
        <v>49</v>
      </c>
      <c r="D596" s="70">
        <v>5750</v>
      </c>
      <c r="E596" s="70">
        <v>2750</v>
      </c>
      <c r="F596" s="70">
        <v>2750</v>
      </c>
      <c r="G596" s="70">
        <v>12250</v>
      </c>
      <c r="H596" s="70">
        <v>11500</v>
      </c>
      <c r="I596" s="70">
        <v>11250</v>
      </c>
      <c r="J596" s="70">
        <v>11000</v>
      </c>
      <c r="K596" s="70">
        <v>1.9565217391304348</v>
      </c>
      <c r="L596" s="70">
        <v>4.1818181818181817</v>
      </c>
      <c r="M596" s="70">
        <v>4.4545454545454541</v>
      </c>
    </row>
    <row r="597" spans="1:13" x14ac:dyDescent="0.25">
      <c r="A597" s="70">
        <v>48</v>
      </c>
      <c r="B597" s="70">
        <v>46</v>
      </c>
      <c r="C597" s="70">
        <v>46</v>
      </c>
      <c r="D597" s="70">
        <v>2750</v>
      </c>
      <c r="E597" s="70">
        <v>5750</v>
      </c>
      <c r="F597" s="70">
        <v>2750</v>
      </c>
      <c r="G597" s="70">
        <v>11500</v>
      </c>
      <c r="H597" s="70">
        <v>11250</v>
      </c>
      <c r="I597" s="70">
        <v>11000</v>
      </c>
      <c r="J597" s="70">
        <v>11500</v>
      </c>
      <c r="K597" s="70">
        <v>4</v>
      </c>
      <c r="L597" s="70">
        <v>1.9565217391304348</v>
      </c>
      <c r="M597" s="70">
        <v>4.1818181818181817</v>
      </c>
    </row>
    <row r="598" spans="1:13" x14ac:dyDescent="0.25">
      <c r="A598" s="70">
        <v>52</v>
      </c>
      <c r="B598" s="70">
        <v>48</v>
      </c>
      <c r="C598" s="70">
        <v>46</v>
      </c>
      <c r="D598" s="70">
        <v>3750</v>
      </c>
      <c r="E598" s="70">
        <v>2750</v>
      </c>
      <c r="F598" s="70">
        <v>5750</v>
      </c>
      <c r="G598" s="70">
        <v>11250</v>
      </c>
      <c r="H598" s="70">
        <v>11000</v>
      </c>
      <c r="I598" s="70">
        <v>11500</v>
      </c>
      <c r="J598" s="70">
        <v>11250</v>
      </c>
      <c r="K598" s="70">
        <v>3.0666666666666669</v>
      </c>
      <c r="L598" s="70">
        <v>4</v>
      </c>
      <c r="M598" s="70">
        <v>1.9565217391304348</v>
      </c>
    </row>
    <row r="599" spans="1:13" x14ac:dyDescent="0.25">
      <c r="A599" s="70">
        <v>50</v>
      </c>
      <c r="B599" s="70">
        <v>52</v>
      </c>
      <c r="C599" s="70">
        <v>48</v>
      </c>
      <c r="D599" s="70">
        <v>3750</v>
      </c>
      <c r="E599" s="70">
        <v>3750</v>
      </c>
      <c r="F599" s="70">
        <v>2750</v>
      </c>
      <c r="G599" s="70">
        <v>11000</v>
      </c>
      <c r="H599" s="70">
        <v>11500</v>
      </c>
      <c r="I599" s="70">
        <v>11250</v>
      </c>
      <c r="J599" s="70">
        <v>11250</v>
      </c>
      <c r="K599" s="70">
        <v>3</v>
      </c>
      <c r="L599" s="70">
        <v>3.0666666666666669</v>
      </c>
      <c r="M599" s="70">
        <v>4</v>
      </c>
    </row>
    <row r="600" spans="1:13" x14ac:dyDescent="0.25">
      <c r="A600" s="70">
        <v>49</v>
      </c>
      <c r="B600" s="70">
        <v>50</v>
      </c>
      <c r="C600" s="70">
        <v>52</v>
      </c>
      <c r="D600" s="70">
        <v>2750</v>
      </c>
      <c r="E600" s="70">
        <v>3750</v>
      </c>
      <c r="F600" s="70">
        <v>3750</v>
      </c>
      <c r="G600" s="70">
        <v>11500</v>
      </c>
      <c r="H600" s="70">
        <v>11250</v>
      </c>
      <c r="I600" s="70">
        <v>11250</v>
      </c>
      <c r="J600" s="70">
        <v>9250</v>
      </c>
      <c r="K600" s="70">
        <v>4.0909090909090908</v>
      </c>
      <c r="L600" s="70">
        <v>3</v>
      </c>
      <c r="M600" s="70">
        <v>3.0666666666666669</v>
      </c>
    </row>
    <row r="601" spans="1:13" x14ac:dyDescent="0.25">
      <c r="A601" s="70">
        <v>32</v>
      </c>
      <c r="B601" s="70">
        <v>49</v>
      </c>
      <c r="C601" s="70">
        <v>50</v>
      </c>
      <c r="D601" s="70">
        <v>2750</v>
      </c>
      <c r="E601" s="70">
        <v>2750</v>
      </c>
      <c r="F601" s="70">
        <v>3750</v>
      </c>
      <c r="G601" s="70">
        <v>11250</v>
      </c>
      <c r="H601" s="70">
        <v>11250</v>
      </c>
      <c r="I601" s="70">
        <v>9250</v>
      </c>
      <c r="J601" s="70">
        <v>9250</v>
      </c>
      <c r="K601" s="70">
        <v>3.3636363636363638</v>
      </c>
      <c r="L601" s="70">
        <v>4.0909090909090908</v>
      </c>
      <c r="M601" s="70">
        <v>3</v>
      </c>
    </row>
    <row r="602" spans="1:13" x14ac:dyDescent="0.25">
      <c r="A602" s="70">
        <v>22</v>
      </c>
      <c r="B602" s="70">
        <v>32</v>
      </c>
      <c r="C602" s="70">
        <v>49</v>
      </c>
      <c r="D602" s="70">
        <v>2750</v>
      </c>
      <c r="E602" s="70">
        <v>2750</v>
      </c>
      <c r="F602" s="70">
        <v>2750</v>
      </c>
      <c r="G602" s="70">
        <v>11250</v>
      </c>
      <c r="H602" s="70">
        <v>9250</v>
      </c>
      <c r="I602" s="70">
        <v>9250</v>
      </c>
      <c r="J602" s="70">
        <v>10000</v>
      </c>
      <c r="K602" s="70">
        <v>3.3636363636363638</v>
      </c>
      <c r="L602" s="70">
        <v>3.3636363636363638</v>
      </c>
      <c r="M602" s="70">
        <v>4.0909090909090908</v>
      </c>
    </row>
    <row r="603" spans="1:13" x14ac:dyDescent="0.25">
      <c r="A603" s="70">
        <v>28</v>
      </c>
      <c r="B603" s="70">
        <v>22</v>
      </c>
      <c r="C603" s="70">
        <v>32</v>
      </c>
      <c r="D603" s="70">
        <v>9750</v>
      </c>
      <c r="E603" s="70">
        <v>2750</v>
      </c>
      <c r="F603" s="70">
        <v>2750</v>
      </c>
      <c r="G603" s="70">
        <v>9250</v>
      </c>
      <c r="H603" s="70">
        <v>9250</v>
      </c>
      <c r="I603" s="70">
        <v>10000</v>
      </c>
      <c r="J603" s="70">
        <v>9000</v>
      </c>
      <c r="K603" s="70">
        <v>1.0256410256410255</v>
      </c>
      <c r="L603" s="70">
        <v>3.3636363636363638</v>
      </c>
      <c r="M603" s="70">
        <v>3.3636363636363638</v>
      </c>
    </row>
    <row r="604" spans="1:13" x14ac:dyDescent="0.25">
      <c r="A604" s="70">
        <v>40</v>
      </c>
      <c r="B604" s="70">
        <v>28</v>
      </c>
      <c r="C604" s="70">
        <v>22</v>
      </c>
      <c r="D604" s="70">
        <v>2750</v>
      </c>
      <c r="E604" s="70">
        <v>9750</v>
      </c>
      <c r="F604" s="70">
        <v>2750</v>
      </c>
      <c r="G604" s="70">
        <v>9250</v>
      </c>
      <c r="H604" s="70">
        <v>10000</v>
      </c>
      <c r="I604" s="70">
        <v>9000</v>
      </c>
      <c r="J604" s="70">
        <v>8250</v>
      </c>
      <c r="K604" s="70">
        <v>3.2727272727272729</v>
      </c>
      <c r="L604" s="70">
        <v>1.0256410256410255</v>
      </c>
      <c r="M604" s="70">
        <v>3.3636363636363638</v>
      </c>
    </row>
    <row r="605" spans="1:13" x14ac:dyDescent="0.25">
      <c r="A605" s="70">
        <v>30</v>
      </c>
      <c r="B605" s="70">
        <v>40</v>
      </c>
      <c r="C605" s="70">
        <v>28</v>
      </c>
      <c r="D605" s="70">
        <v>2750</v>
      </c>
      <c r="E605" s="70">
        <v>2750</v>
      </c>
      <c r="F605" s="70">
        <v>9750</v>
      </c>
      <c r="G605" s="70">
        <v>10000</v>
      </c>
      <c r="H605" s="70">
        <v>9000</v>
      </c>
      <c r="I605" s="70">
        <v>8250</v>
      </c>
      <c r="J605" s="70">
        <v>8250</v>
      </c>
      <c r="K605" s="70">
        <v>3</v>
      </c>
      <c r="L605" s="70">
        <v>3.2727272727272729</v>
      </c>
      <c r="M605" s="70">
        <v>1.0256410256410255</v>
      </c>
    </row>
    <row r="606" spans="1:13" x14ac:dyDescent="0.25">
      <c r="A606" s="70">
        <v>47</v>
      </c>
      <c r="B606" s="70">
        <v>30</v>
      </c>
      <c r="C606" s="70">
        <v>40</v>
      </c>
      <c r="D606" s="70">
        <v>4750</v>
      </c>
      <c r="E606" s="70">
        <v>2750</v>
      </c>
      <c r="F606" s="70">
        <v>2750</v>
      </c>
      <c r="G606" s="70">
        <v>9000</v>
      </c>
      <c r="H606" s="70">
        <v>8250</v>
      </c>
      <c r="I606" s="70">
        <v>8250</v>
      </c>
      <c r="J606" s="70">
        <v>9000</v>
      </c>
      <c r="K606" s="70">
        <v>1.736842105263158</v>
      </c>
      <c r="L606" s="70">
        <v>3</v>
      </c>
      <c r="M606" s="70">
        <v>3.2727272727272729</v>
      </c>
    </row>
    <row r="607" spans="1:13" x14ac:dyDescent="0.25">
      <c r="A607" s="70">
        <v>41</v>
      </c>
      <c r="B607" s="70">
        <v>47</v>
      </c>
      <c r="C607" s="70">
        <v>30</v>
      </c>
      <c r="D607" s="70">
        <v>1750</v>
      </c>
      <c r="E607" s="70">
        <v>4750</v>
      </c>
      <c r="F607" s="70">
        <v>2750</v>
      </c>
      <c r="G607" s="70">
        <v>8250</v>
      </c>
      <c r="H607" s="70">
        <v>8250</v>
      </c>
      <c r="I607" s="70">
        <v>9000</v>
      </c>
      <c r="J607" s="70">
        <v>10500</v>
      </c>
      <c r="K607" s="70">
        <v>5.1428571428571432</v>
      </c>
      <c r="L607" s="70">
        <v>1.736842105263158</v>
      </c>
      <c r="M607" s="70">
        <v>3</v>
      </c>
    </row>
    <row r="608" spans="1:13" x14ac:dyDescent="0.25">
      <c r="A608" s="70">
        <v>38</v>
      </c>
      <c r="B608" s="70">
        <v>41</v>
      </c>
      <c r="C608" s="70">
        <v>47</v>
      </c>
      <c r="D608" s="70">
        <v>8750</v>
      </c>
      <c r="E608" s="70">
        <v>1750</v>
      </c>
      <c r="F608" s="70">
        <v>4750</v>
      </c>
      <c r="G608" s="70">
        <v>8250</v>
      </c>
      <c r="H608" s="70">
        <v>9000</v>
      </c>
      <c r="I608" s="70">
        <v>10500</v>
      </c>
      <c r="J608" s="70">
        <v>11750</v>
      </c>
      <c r="K608" s="70">
        <v>1.2</v>
      </c>
      <c r="L608" s="70">
        <v>5.1428571428571432</v>
      </c>
      <c r="M608" s="70">
        <v>1.736842105263158</v>
      </c>
    </row>
    <row r="609" spans="1:13" x14ac:dyDescent="0.25">
      <c r="A609" s="70">
        <v>52</v>
      </c>
      <c r="B609" s="70">
        <v>38</v>
      </c>
      <c r="C609" s="70">
        <v>41</v>
      </c>
      <c r="D609" s="70">
        <v>3750</v>
      </c>
      <c r="E609" s="70">
        <v>8750</v>
      </c>
      <c r="F609" s="70">
        <v>1750</v>
      </c>
      <c r="G609" s="70">
        <v>9000</v>
      </c>
      <c r="H609" s="70">
        <v>10500</v>
      </c>
      <c r="I609" s="70">
        <v>11750</v>
      </c>
      <c r="J609" s="70">
        <v>11750</v>
      </c>
      <c r="K609" s="70">
        <v>3.1333333333333333</v>
      </c>
      <c r="L609" s="70">
        <v>1.2</v>
      </c>
      <c r="M609" s="70">
        <v>5.1428571428571432</v>
      </c>
    </row>
    <row r="610" spans="1:13" x14ac:dyDescent="0.25">
      <c r="A610" s="70">
        <v>45</v>
      </c>
      <c r="B610" s="70">
        <v>52</v>
      </c>
      <c r="C610" s="70">
        <v>38</v>
      </c>
      <c r="D610" s="70">
        <v>4750</v>
      </c>
      <c r="E610" s="70">
        <v>3750</v>
      </c>
      <c r="F610" s="70">
        <v>8750</v>
      </c>
      <c r="G610" s="70">
        <v>10500</v>
      </c>
      <c r="H610" s="70">
        <v>11750</v>
      </c>
      <c r="I610" s="70">
        <v>11750</v>
      </c>
      <c r="J610" s="70">
        <v>12500</v>
      </c>
      <c r="K610" s="70">
        <v>2.4736842105263159</v>
      </c>
      <c r="L610" s="70">
        <v>3.1333333333333333</v>
      </c>
      <c r="M610" s="70">
        <v>1.2</v>
      </c>
    </row>
    <row r="611" spans="1:13" x14ac:dyDescent="0.25">
      <c r="A611" s="70">
        <v>58</v>
      </c>
      <c r="B611" s="70">
        <v>45</v>
      </c>
      <c r="C611" s="70">
        <v>52</v>
      </c>
      <c r="D611" s="70">
        <v>4750</v>
      </c>
      <c r="E611" s="70">
        <v>4750</v>
      </c>
      <c r="F611" s="70">
        <v>3750</v>
      </c>
      <c r="G611" s="70">
        <v>11750</v>
      </c>
      <c r="H611" s="70">
        <v>11750</v>
      </c>
      <c r="I611" s="70">
        <v>12500</v>
      </c>
      <c r="J611" s="70">
        <v>13500</v>
      </c>
      <c r="K611" s="70">
        <v>2.6315789473684212</v>
      </c>
      <c r="L611" s="70">
        <v>2.4736842105263159</v>
      </c>
      <c r="M611" s="70">
        <v>3.1333333333333333</v>
      </c>
    </row>
    <row r="612" spans="1:13" x14ac:dyDescent="0.25">
      <c r="A612" s="70">
        <v>56</v>
      </c>
      <c r="B612" s="70">
        <v>58</v>
      </c>
      <c r="C612" s="70">
        <v>45</v>
      </c>
      <c r="D612" s="70">
        <v>3750</v>
      </c>
      <c r="E612" s="70">
        <v>4750</v>
      </c>
      <c r="F612" s="70">
        <v>4750</v>
      </c>
      <c r="G612" s="70">
        <v>11750</v>
      </c>
      <c r="H612" s="70">
        <v>12500</v>
      </c>
      <c r="I612" s="70">
        <v>13500</v>
      </c>
      <c r="J612" s="70">
        <v>13500</v>
      </c>
      <c r="K612" s="70">
        <v>3.6</v>
      </c>
      <c r="L612" s="70">
        <v>2.6315789473684212</v>
      </c>
      <c r="M612" s="70">
        <v>2.4736842105263159</v>
      </c>
    </row>
    <row r="613" spans="1:13" x14ac:dyDescent="0.25">
      <c r="A613" s="70">
        <v>55</v>
      </c>
      <c r="B613" s="70">
        <v>56</v>
      </c>
      <c r="C613" s="70">
        <v>58</v>
      </c>
      <c r="D613" s="70">
        <v>4750</v>
      </c>
      <c r="E613" s="70">
        <v>3750</v>
      </c>
      <c r="F613" s="70">
        <v>4750</v>
      </c>
      <c r="G613" s="70">
        <v>12500</v>
      </c>
      <c r="H613" s="70">
        <v>13500</v>
      </c>
      <c r="I613" s="70">
        <v>13500</v>
      </c>
      <c r="J613" s="70">
        <v>12500</v>
      </c>
      <c r="K613" s="70">
        <v>2.8421052631578947</v>
      </c>
      <c r="L613" s="70">
        <v>3.6</v>
      </c>
      <c r="M613" s="70">
        <v>2.6315789473684212</v>
      </c>
    </row>
    <row r="614" spans="1:13" x14ac:dyDescent="0.25">
      <c r="A614" s="70">
        <v>56</v>
      </c>
      <c r="B614" s="70">
        <v>55</v>
      </c>
      <c r="C614" s="70">
        <v>56</v>
      </c>
      <c r="D614" s="70">
        <v>4750</v>
      </c>
      <c r="E614" s="70">
        <v>4750</v>
      </c>
      <c r="F614" s="70">
        <v>3750</v>
      </c>
      <c r="G614" s="70">
        <v>13500</v>
      </c>
      <c r="H614" s="70">
        <v>13500</v>
      </c>
      <c r="I614" s="70">
        <v>12500</v>
      </c>
      <c r="J614" s="70">
        <v>12500</v>
      </c>
      <c r="K614" s="70">
        <v>2.6315789473684212</v>
      </c>
      <c r="L614" s="70">
        <v>2.8421052631578947</v>
      </c>
      <c r="M614" s="70">
        <v>3.6</v>
      </c>
    </row>
    <row r="615" spans="1:13" x14ac:dyDescent="0.25">
      <c r="A615" s="70">
        <v>56</v>
      </c>
      <c r="B615" s="70">
        <v>56</v>
      </c>
      <c r="C615" s="70">
        <v>55</v>
      </c>
      <c r="D615" s="70">
        <v>4750</v>
      </c>
      <c r="E615" s="70">
        <v>4750</v>
      </c>
      <c r="F615" s="70">
        <v>4750</v>
      </c>
      <c r="G615" s="70">
        <v>13500</v>
      </c>
      <c r="H615" s="70">
        <v>12500</v>
      </c>
      <c r="I615" s="70">
        <v>12500</v>
      </c>
      <c r="J615" s="70">
        <v>12250</v>
      </c>
      <c r="K615" s="70">
        <v>2.6315789473684212</v>
      </c>
      <c r="L615" s="70">
        <v>2.6315789473684212</v>
      </c>
      <c r="M615" s="70">
        <v>2.8421052631578947</v>
      </c>
    </row>
    <row r="616" spans="1:13" x14ac:dyDescent="0.25">
      <c r="A616" s="70">
        <v>59</v>
      </c>
      <c r="B616" s="70">
        <v>56</v>
      </c>
      <c r="C616" s="70">
        <v>56</v>
      </c>
      <c r="D616" s="70">
        <v>5750</v>
      </c>
      <c r="E616" s="70">
        <v>4750</v>
      </c>
      <c r="F616" s="70">
        <v>4750</v>
      </c>
      <c r="G616" s="70">
        <v>12500</v>
      </c>
      <c r="H616" s="70">
        <v>12500</v>
      </c>
      <c r="I616" s="70">
        <v>12250</v>
      </c>
      <c r="J616" s="70">
        <v>12500</v>
      </c>
      <c r="K616" s="70">
        <v>2.1304347826086958</v>
      </c>
      <c r="L616" s="70">
        <v>2.6315789473684212</v>
      </c>
      <c r="M616" s="70">
        <v>2.6315789473684212</v>
      </c>
    </row>
    <row r="617" spans="1:13" x14ac:dyDescent="0.25">
      <c r="A617" s="70">
        <v>50</v>
      </c>
      <c r="B617" s="70">
        <v>59</v>
      </c>
      <c r="C617" s="70">
        <v>56</v>
      </c>
      <c r="D617" s="70">
        <v>2750</v>
      </c>
      <c r="E617" s="70">
        <v>5750</v>
      </c>
      <c r="F617" s="70">
        <v>4750</v>
      </c>
      <c r="G617" s="70">
        <v>12500</v>
      </c>
      <c r="H617" s="70">
        <v>12250</v>
      </c>
      <c r="I617" s="70">
        <v>12500</v>
      </c>
      <c r="J617" s="70">
        <v>12000</v>
      </c>
      <c r="K617" s="70">
        <v>4.5454545454545459</v>
      </c>
      <c r="L617" s="70">
        <v>2.1304347826086958</v>
      </c>
      <c r="M617" s="70">
        <v>2.6315789473684212</v>
      </c>
    </row>
    <row r="618" spans="1:13" x14ac:dyDescent="0.25">
      <c r="A618" s="70">
        <v>45</v>
      </c>
      <c r="B618" s="70">
        <v>50</v>
      </c>
      <c r="C618" s="70">
        <v>59</v>
      </c>
      <c r="D618" s="70">
        <v>1750</v>
      </c>
      <c r="E618" s="70">
        <v>2750</v>
      </c>
      <c r="F618" s="70">
        <v>5750</v>
      </c>
      <c r="G618" s="70">
        <v>12250</v>
      </c>
      <c r="H618" s="70">
        <v>12500</v>
      </c>
      <c r="I618" s="70">
        <v>12000</v>
      </c>
      <c r="J618" s="70">
        <v>11250</v>
      </c>
      <c r="K618" s="70">
        <v>6.8571428571428568</v>
      </c>
      <c r="L618" s="70">
        <v>4.5454545454545459</v>
      </c>
      <c r="M618" s="70">
        <v>2.1304347826086958</v>
      </c>
    </row>
    <row r="619" spans="1:13" x14ac:dyDescent="0.25">
      <c r="A619" s="70">
        <v>37</v>
      </c>
      <c r="B619" s="70">
        <v>45</v>
      </c>
      <c r="C619" s="70">
        <v>50</v>
      </c>
      <c r="D619" s="70">
        <v>2750</v>
      </c>
      <c r="E619" s="70">
        <v>1750</v>
      </c>
      <c r="F619" s="70">
        <v>2750</v>
      </c>
      <c r="G619" s="70">
        <v>12500</v>
      </c>
      <c r="H619" s="70">
        <v>12000</v>
      </c>
      <c r="I619" s="70">
        <v>11250</v>
      </c>
      <c r="J619" s="70">
        <v>10750</v>
      </c>
      <c r="K619" s="70">
        <v>4.0909090909090908</v>
      </c>
      <c r="L619" s="70">
        <v>6.8571428571428568</v>
      </c>
      <c r="M619" s="70">
        <v>4.5454545454545459</v>
      </c>
    </row>
    <row r="620" spans="1:13" x14ac:dyDescent="0.25">
      <c r="A620" s="70">
        <v>25</v>
      </c>
      <c r="B620" s="70">
        <v>37</v>
      </c>
      <c r="C620" s="70">
        <v>45</v>
      </c>
      <c r="D620" s="70">
        <v>1750</v>
      </c>
      <c r="E620" s="70">
        <v>2750</v>
      </c>
      <c r="F620" s="70">
        <v>1750</v>
      </c>
      <c r="G620" s="70">
        <v>12000</v>
      </c>
      <c r="H620" s="70">
        <v>11250</v>
      </c>
      <c r="I620" s="70">
        <v>10750</v>
      </c>
      <c r="J620" s="70">
        <v>6000</v>
      </c>
      <c r="K620" s="70">
        <v>6.1428571428571432</v>
      </c>
      <c r="L620" s="70">
        <v>4.0909090909090908</v>
      </c>
      <c r="M620" s="70">
        <v>6.8571428571428568</v>
      </c>
    </row>
    <row r="621" spans="1:13" x14ac:dyDescent="0.25">
      <c r="A621" s="70">
        <v>14</v>
      </c>
      <c r="B621" s="70">
        <v>25</v>
      </c>
      <c r="C621" s="70">
        <v>37</v>
      </c>
      <c r="D621" s="70">
        <v>4750</v>
      </c>
      <c r="E621" s="70">
        <v>1750</v>
      </c>
      <c r="F621" s="70">
        <v>2750</v>
      </c>
      <c r="G621" s="70">
        <v>11250</v>
      </c>
      <c r="H621" s="70">
        <v>10750</v>
      </c>
      <c r="I621" s="70">
        <v>6000</v>
      </c>
      <c r="J621" s="70">
        <v>6250</v>
      </c>
      <c r="K621" s="70">
        <v>1.263157894736842</v>
      </c>
      <c r="L621" s="70">
        <v>6.1428571428571432</v>
      </c>
      <c r="M621" s="70">
        <v>4.0909090909090908</v>
      </c>
    </row>
    <row r="622" spans="1:13" x14ac:dyDescent="0.25">
      <c r="A622" s="70">
        <v>33</v>
      </c>
      <c r="B622" s="70">
        <v>14</v>
      </c>
      <c r="C622" s="70">
        <v>25</v>
      </c>
      <c r="D622" s="70">
        <v>3750</v>
      </c>
      <c r="E622" s="70">
        <v>4750</v>
      </c>
      <c r="F622" s="70">
        <v>1750</v>
      </c>
      <c r="G622" s="70">
        <v>10750</v>
      </c>
      <c r="H622" s="70">
        <v>6000</v>
      </c>
      <c r="I622" s="70">
        <v>6250</v>
      </c>
      <c r="J622" s="70">
        <v>7500</v>
      </c>
      <c r="K622" s="70">
        <v>1.6666666666666667</v>
      </c>
      <c r="L622" s="70">
        <v>1.263157894736842</v>
      </c>
      <c r="M622" s="70">
        <v>6.1428571428571432</v>
      </c>
    </row>
    <row r="623" spans="1:13" x14ac:dyDescent="0.25">
      <c r="A623" s="70">
        <v>40</v>
      </c>
      <c r="B623" s="70">
        <v>33</v>
      </c>
      <c r="C623" s="70">
        <v>14</v>
      </c>
      <c r="D623" s="70">
        <v>2750</v>
      </c>
      <c r="E623" s="70">
        <v>3750</v>
      </c>
      <c r="F623" s="70">
        <v>4750</v>
      </c>
      <c r="G623" s="70">
        <v>6000</v>
      </c>
      <c r="H623" s="70">
        <v>6250</v>
      </c>
      <c r="I623" s="70">
        <v>7500</v>
      </c>
      <c r="J623" s="70">
        <v>9500</v>
      </c>
      <c r="K623" s="70">
        <v>2.7272727272727271</v>
      </c>
      <c r="L623" s="70">
        <v>1.6666666666666667</v>
      </c>
      <c r="M623" s="70">
        <v>1.263157894736842</v>
      </c>
    </row>
    <row r="624" spans="1:13" x14ac:dyDescent="0.25">
      <c r="A624" s="70">
        <v>42</v>
      </c>
      <c r="B624" s="70">
        <v>40</v>
      </c>
      <c r="C624" s="70">
        <v>33</v>
      </c>
      <c r="D624" s="70">
        <v>5750</v>
      </c>
      <c r="E624" s="70">
        <v>2750</v>
      </c>
      <c r="F624" s="70">
        <v>3750</v>
      </c>
      <c r="G624" s="70">
        <v>6250</v>
      </c>
      <c r="H624" s="70">
        <v>7500</v>
      </c>
      <c r="I624" s="70">
        <v>9500</v>
      </c>
      <c r="J624" s="70">
        <v>12000</v>
      </c>
      <c r="K624" s="70">
        <v>1.6521739130434783</v>
      </c>
      <c r="L624" s="70">
        <v>2.7272727272727271</v>
      </c>
      <c r="M624" s="70">
        <v>1.6666666666666667</v>
      </c>
    </row>
    <row r="625" spans="1:13" x14ac:dyDescent="0.25">
      <c r="A625" s="70">
        <v>57</v>
      </c>
      <c r="B625" s="70">
        <v>42</v>
      </c>
      <c r="C625" s="70">
        <v>40</v>
      </c>
      <c r="D625" s="70">
        <v>5750</v>
      </c>
      <c r="E625" s="70">
        <v>5750</v>
      </c>
      <c r="F625" s="70">
        <v>2750</v>
      </c>
      <c r="G625" s="70">
        <v>7500</v>
      </c>
      <c r="H625" s="70">
        <v>9500</v>
      </c>
      <c r="I625" s="70">
        <v>12000</v>
      </c>
      <c r="J625" s="70">
        <v>12500</v>
      </c>
      <c r="K625" s="70">
        <v>2.0869565217391304</v>
      </c>
      <c r="L625" s="70">
        <v>1.6521739130434783</v>
      </c>
      <c r="M625" s="70">
        <v>2.7272727272727271</v>
      </c>
    </row>
    <row r="626" spans="1:13" x14ac:dyDescent="0.25">
      <c r="A626" s="70">
        <v>50</v>
      </c>
      <c r="B626" s="70">
        <v>57</v>
      </c>
      <c r="C626" s="70">
        <v>42</v>
      </c>
      <c r="D626" s="70">
        <v>2750</v>
      </c>
      <c r="E626" s="70">
        <v>5750</v>
      </c>
      <c r="F626" s="70">
        <v>5750</v>
      </c>
      <c r="G626" s="70">
        <v>9500</v>
      </c>
      <c r="H626" s="70">
        <v>12000</v>
      </c>
      <c r="I626" s="70">
        <v>12500</v>
      </c>
      <c r="J626" s="70">
        <v>12500</v>
      </c>
      <c r="K626" s="70">
        <v>4.5454545454545459</v>
      </c>
      <c r="L626" s="70">
        <v>2.0869565217391304</v>
      </c>
      <c r="M626" s="70">
        <v>1.6521739130434783</v>
      </c>
    </row>
    <row r="627" spans="1:13" x14ac:dyDescent="0.25">
      <c r="A627" s="70">
        <v>52</v>
      </c>
      <c r="B627" s="70">
        <v>50</v>
      </c>
      <c r="C627" s="70">
        <v>57</v>
      </c>
      <c r="D627" s="70">
        <v>2750</v>
      </c>
      <c r="E627" s="70">
        <v>2750</v>
      </c>
      <c r="F627" s="70">
        <v>5750</v>
      </c>
      <c r="G627" s="70">
        <v>12000</v>
      </c>
      <c r="H627" s="70">
        <v>12500</v>
      </c>
      <c r="I627" s="70">
        <v>12500</v>
      </c>
      <c r="J627" s="70">
        <v>13250</v>
      </c>
      <c r="K627" s="70">
        <v>4.5454545454545459</v>
      </c>
      <c r="L627" s="70">
        <v>4.5454545454545459</v>
      </c>
      <c r="M627" s="70">
        <v>2.0869565217391304</v>
      </c>
    </row>
    <row r="628" spans="1:13" x14ac:dyDescent="0.25">
      <c r="A628" s="70">
        <v>59</v>
      </c>
      <c r="B628" s="70">
        <v>52</v>
      </c>
      <c r="C628" s="70">
        <v>50</v>
      </c>
      <c r="D628" s="70">
        <v>2750</v>
      </c>
      <c r="E628" s="70">
        <v>2750</v>
      </c>
      <c r="F628" s="70">
        <v>2750</v>
      </c>
      <c r="G628" s="70">
        <v>12500</v>
      </c>
      <c r="H628" s="70">
        <v>12500</v>
      </c>
      <c r="I628" s="70">
        <v>13250</v>
      </c>
      <c r="J628" s="70">
        <v>13750</v>
      </c>
      <c r="K628" s="70">
        <v>4.8181818181818183</v>
      </c>
      <c r="L628" s="70">
        <v>4.5454545454545459</v>
      </c>
      <c r="M628" s="70">
        <v>4.5454545454545459</v>
      </c>
    </row>
    <row r="629" spans="1:13" x14ac:dyDescent="0.25">
      <c r="A629" s="70">
        <v>56</v>
      </c>
      <c r="B629" s="70">
        <v>59</v>
      </c>
      <c r="C629" s="70">
        <v>52</v>
      </c>
      <c r="D629" s="70">
        <v>2750</v>
      </c>
      <c r="E629" s="70">
        <v>2750</v>
      </c>
      <c r="F629" s="70">
        <v>2750</v>
      </c>
      <c r="G629" s="70">
        <v>12500</v>
      </c>
      <c r="H629" s="70">
        <v>13250</v>
      </c>
      <c r="I629" s="70">
        <v>13750</v>
      </c>
      <c r="J629" s="70">
        <v>13750</v>
      </c>
      <c r="K629" s="70">
        <v>5</v>
      </c>
      <c r="L629" s="70">
        <v>4.8181818181818183</v>
      </c>
      <c r="M629" s="70">
        <v>4.5454545454545459</v>
      </c>
    </row>
    <row r="630" spans="1:13" x14ac:dyDescent="0.25">
      <c r="A630" s="70">
        <v>60</v>
      </c>
      <c r="B630" s="70">
        <v>56</v>
      </c>
      <c r="C630" s="70">
        <v>59</v>
      </c>
      <c r="D630" s="70">
        <v>2750</v>
      </c>
      <c r="E630" s="70">
        <v>2750</v>
      </c>
      <c r="F630" s="70">
        <v>2750</v>
      </c>
      <c r="G630" s="70">
        <v>13250</v>
      </c>
      <c r="H630" s="70">
        <v>13750</v>
      </c>
      <c r="I630" s="70">
        <v>13750</v>
      </c>
      <c r="J630" s="70">
        <v>13750</v>
      </c>
      <c r="K630" s="70">
        <v>5</v>
      </c>
      <c r="L630" s="70">
        <v>5</v>
      </c>
      <c r="M630" s="70">
        <v>4.8181818181818183</v>
      </c>
    </row>
    <row r="631" spans="1:13" x14ac:dyDescent="0.25">
      <c r="A631" s="70">
        <v>60</v>
      </c>
      <c r="B631" s="70">
        <v>60</v>
      </c>
      <c r="C631" s="70">
        <v>56</v>
      </c>
      <c r="D631" s="70">
        <v>3750</v>
      </c>
      <c r="E631" s="70">
        <v>2750</v>
      </c>
      <c r="F631" s="70">
        <v>2750</v>
      </c>
      <c r="G631" s="70">
        <v>13750</v>
      </c>
      <c r="H631" s="70">
        <v>13750</v>
      </c>
      <c r="I631" s="70">
        <v>13750</v>
      </c>
      <c r="J631" s="70">
        <v>13000</v>
      </c>
      <c r="K631" s="70">
        <v>3.6666666666666665</v>
      </c>
      <c r="L631" s="70">
        <v>5</v>
      </c>
      <c r="M631" s="70">
        <v>5</v>
      </c>
    </row>
    <row r="632" spans="1:13" x14ac:dyDescent="0.25">
      <c r="A632" s="70">
        <v>53</v>
      </c>
      <c r="B632" s="70">
        <v>60</v>
      </c>
      <c r="C632" s="70">
        <v>60</v>
      </c>
      <c r="D632" s="70">
        <v>2750</v>
      </c>
      <c r="E632" s="70">
        <v>3750</v>
      </c>
      <c r="F632" s="70">
        <v>2750</v>
      </c>
      <c r="G632" s="70">
        <v>13750</v>
      </c>
      <c r="H632" s="70">
        <v>13750</v>
      </c>
      <c r="I632" s="70">
        <v>13000</v>
      </c>
      <c r="J632" s="70">
        <v>12750</v>
      </c>
      <c r="K632" s="70">
        <v>4.7272727272727275</v>
      </c>
      <c r="L632" s="70">
        <v>3.6666666666666665</v>
      </c>
      <c r="M632" s="70">
        <v>5</v>
      </c>
    </row>
    <row r="633" spans="1:13" x14ac:dyDescent="0.25">
      <c r="A633" s="70">
        <v>45</v>
      </c>
      <c r="B633" s="70">
        <v>53</v>
      </c>
      <c r="C633" s="70">
        <v>60</v>
      </c>
      <c r="D633" s="70">
        <v>2750</v>
      </c>
      <c r="E633" s="70">
        <v>2750</v>
      </c>
      <c r="F633" s="70">
        <v>3750</v>
      </c>
      <c r="G633" s="70">
        <v>13750</v>
      </c>
      <c r="H633" s="70">
        <v>13000</v>
      </c>
      <c r="I633" s="70">
        <v>12750</v>
      </c>
      <c r="J633" s="70">
        <v>12000</v>
      </c>
      <c r="K633" s="70">
        <v>4.6363636363636367</v>
      </c>
      <c r="L633" s="70">
        <v>4.7272727272727275</v>
      </c>
      <c r="M633" s="70">
        <v>3.6666666666666665</v>
      </c>
    </row>
    <row r="634" spans="1:13" x14ac:dyDescent="0.25">
      <c r="A634" s="70">
        <v>39</v>
      </c>
      <c r="B634" s="70">
        <v>45</v>
      </c>
      <c r="C634" s="70">
        <v>53</v>
      </c>
      <c r="D634" s="70">
        <v>2750</v>
      </c>
      <c r="E634" s="70">
        <v>2750</v>
      </c>
      <c r="F634" s="70">
        <v>2750</v>
      </c>
      <c r="G634" s="70">
        <v>13000</v>
      </c>
      <c r="H634" s="70">
        <v>12750</v>
      </c>
      <c r="I634" s="70">
        <v>12000</v>
      </c>
      <c r="J634" s="70">
        <v>12000</v>
      </c>
      <c r="K634" s="70">
        <v>4.3636363636363633</v>
      </c>
      <c r="L634" s="70">
        <v>4.6363636363636367</v>
      </c>
      <c r="M634" s="70">
        <v>4.7272727272727275</v>
      </c>
    </row>
    <row r="635" spans="1:13" x14ac:dyDescent="0.25">
      <c r="A635" s="70">
        <v>34</v>
      </c>
      <c r="B635" s="70">
        <v>39</v>
      </c>
      <c r="C635" s="70">
        <v>45</v>
      </c>
      <c r="D635" s="70">
        <v>2750</v>
      </c>
      <c r="E635" s="70">
        <v>2750</v>
      </c>
      <c r="F635" s="70">
        <v>2750</v>
      </c>
      <c r="G635" s="70">
        <v>12750</v>
      </c>
      <c r="H635" s="70">
        <v>12000</v>
      </c>
      <c r="I635" s="70">
        <v>12000</v>
      </c>
      <c r="J635" s="70">
        <v>11500</v>
      </c>
      <c r="K635" s="70">
        <v>4.3636363636363633</v>
      </c>
      <c r="L635" s="70">
        <v>4.3636363636363633</v>
      </c>
      <c r="M635" s="70">
        <v>4.6363636363636367</v>
      </c>
    </row>
    <row r="636" spans="1:13" x14ac:dyDescent="0.25">
      <c r="A636" s="70">
        <v>25</v>
      </c>
      <c r="B636" s="70">
        <v>34</v>
      </c>
      <c r="C636" s="70">
        <v>39</v>
      </c>
      <c r="D636" s="70">
        <v>2750</v>
      </c>
      <c r="E636" s="70">
        <v>2750</v>
      </c>
      <c r="F636" s="70">
        <v>2750</v>
      </c>
      <c r="G636" s="70">
        <v>12000</v>
      </c>
      <c r="H636" s="70">
        <v>12000</v>
      </c>
      <c r="I636" s="70">
        <v>11500</v>
      </c>
      <c r="J636" s="70">
        <v>11500</v>
      </c>
      <c r="K636" s="70">
        <v>4.1818181818181817</v>
      </c>
      <c r="L636" s="70">
        <v>4.3636363636363633</v>
      </c>
      <c r="M636" s="70">
        <v>4.3636363636363633</v>
      </c>
    </row>
    <row r="637" spans="1:13" x14ac:dyDescent="0.25">
      <c r="A637" s="70">
        <v>25</v>
      </c>
      <c r="B637" s="70">
        <v>25</v>
      </c>
      <c r="C637" s="70">
        <v>34</v>
      </c>
      <c r="D637" s="70">
        <v>2750</v>
      </c>
      <c r="E637" s="70">
        <v>2750</v>
      </c>
      <c r="F637" s="70">
        <v>2750</v>
      </c>
      <c r="G637" s="70">
        <v>12000</v>
      </c>
      <c r="H637" s="70">
        <v>11500</v>
      </c>
      <c r="I637" s="70">
        <v>11500</v>
      </c>
      <c r="J637" s="70">
        <v>10500</v>
      </c>
      <c r="K637" s="70">
        <v>4.1818181818181817</v>
      </c>
      <c r="L637" s="70">
        <v>4.1818181818181817</v>
      </c>
      <c r="M637" s="70">
        <v>4.3636363636363633</v>
      </c>
    </row>
    <row r="638" spans="1:13" x14ac:dyDescent="0.25">
      <c r="A638" s="70">
        <v>22</v>
      </c>
      <c r="B638" s="70">
        <v>25</v>
      </c>
      <c r="C638" s="70">
        <v>25</v>
      </c>
      <c r="D638" s="70">
        <v>4750</v>
      </c>
      <c r="E638" s="70">
        <v>2750</v>
      </c>
      <c r="F638" s="70">
        <v>2750</v>
      </c>
      <c r="G638" s="70">
        <v>11500</v>
      </c>
      <c r="H638" s="70">
        <v>11500</v>
      </c>
      <c r="I638" s="70">
        <v>10500</v>
      </c>
      <c r="J638" s="70">
        <v>10000</v>
      </c>
      <c r="K638" s="70">
        <v>2.2105263157894739</v>
      </c>
      <c r="L638" s="70">
        <v>4.1818181818181817</v>
      </c>
      <c r="M638" s="70">
        <v>4.1818181818181817</v>
      </c>
    </row>
    <row r="639" spans="1:13" x14ac:dyDescent="0.25">
      <c r="A639" s="70">
        <v>23</v>
      </c>
      <c r="B639" s="70">
        <v>22</v>
      </c>
      <c r="C639" s="70">
        <v>25</v>
      </c>
      <c r="D639" s="70">
        <v>1750</v>
      </c>
      <c r="E639" s="70">
        <v>4750</v>
      </c>
      <c r="F639" s="70">
        <v>2750</v>
      </c>
      <c r="G639" s="70">
        <v>11500</v>
      </c>
      <c r="H639" s="70">
        <v>10500</v>
      </c>
      <c r="I639" s="70">
        <v>10000</v>
      </c>
      <c r="J639" s="70">
        <v>7000</v>
      </c>
      <c r="K639" s="70">
        <v>5.7142857142857144</v>
      </c>
      <c r="L639" s="70">
        <v>2.2105263157894739</v>
      </c>
      <c r="M639" s="70">
        <v>4.1818181818181817</v>
      </c>
    </row>
    <row r="640" spans="1:13" x14ac:dyDescent="0.25">
      <c r="A640" s="70">
        <v>33</v>
      </c>
      <c r="B640" s="70">
        <v>23</v>
      </c>
      <c r="C640" s="70">
        <v>22</v>
      </c>
      <c r="D640" s="70">
        <v>2750</v>
      </c>
      <c r="E640" s="70">
        <v>1750</v>
      </c>
      <c r="F640" s="70">
        <v>4750</v>
      </c>
      <c r="G640" s="70">
        <v>10500</v>
      </c>
      <c r="H640" s="70">
        <v>10000</v>
      </c>
      <c r="I640" s="70">
        <v>7000</v>
      </c>
      <c r="J640" s="70">
        <v>8000</v>
      </c>
      <c r="K640" s="70">
        <v>2.5454545454545454</v>
      </c>
      <c r="L640" s="70">
        <v>5.7142857142857144</v>
      </c>
      <c r="M640" s="70">
        <v>2.2105263157894739</v>
      </c>
    </row>
    <row r="641" spans="1:13" x14ac:dyDescent="0.25">
      <c r="A641" s="70">
        <v>50</v>
      </c>
      <c r="B641" s="70">
        <v>33</v>
      </c>
      <c r="C641" s="70">
        <v>23</v>
      </c>
      <c r="D641" s="70">
        <v>3750</v>
      </c>
      <c r="E641" s="70">
        <v>2750</v>
      </c>
      <c r="F641" s="70">
        <v>1750</v>
      </c>
      <c r="G641" s="70">
        <v>10000</v>
      </c>
      <c r="H641" s="70">
        <v>7000</v>
      </c>
      <c r="I641" s="70">
        <v>8000</v>
      </c>
      <c r="J641" s="70">
        <v>10500</v>
      </c>
      <c r="K641" s="70">
        <v>2.1333333333333333</v>
      </c>
      <c r="L641" s="70">
        <v>2.5454545454545454</v>
      </c>
      <c r="M641" s="70">
        <v>5.7142857142857144</v>
      </c>
    </row>
    <row r="642" spans="1:13" x14ac:dyDescent="0.25">
      <c r="A642" s="70">
        <v>47</v>
      </c>
      <c r="B642" s="70">
        <v>50</v>
      </c>
      <c r="C642" s="70">
        <v>33</v>
      </c>
      <c r="D642" s="70">
        <v>2750</v>
      </c>
      <c r="E642" s="70">
        <v>3750</v>
      </c>
      <c r="F642" s="70">
        <v>2750</v>
      </c>
      <c r="G642" s="70">
        <v>7000</v>
      </c>
      <c r="H642" s="70">
        <v>8000</v>
      </c>
      <c r="I642" s="70">
        <v>10500</v>
      </c>
      <c r="J642" s="70">
        <v>11250</v>
      </c>
      <c r="K642" s="70">
        <v>3.8181818181818183</v>
      </c>
      <c r="L642" s="70">
        <v>2.1333333333333333</v>
      </c>
      <c r="M642" s="70">
        <v>2.5454545454545454</v>
      </c>
    </row>
    <row r="643" spans="1:13" x14ac:dyDescent="0.25">
      <c r="A643" s="70">
        <v>43</v>
      </c>
      <c r="B643" s="70">
        <v>47</v>
      </c>
      <c r="C643" s="70">
        <v>50</v>
      </c>
      <c r="D643" s="70">
        <v>3750</v>
      </c>
      <c r="E643" s="70">
        <v>2750</v>
      </c>
      <c r="F643" s="70">
        <v>3750</v>
      </c>
      <c r="G643" s="70">
        <v>8000</v>
      </c>
      <c r="H643" s="70">
        <v>10500</v>
      </c>
      <c r="I643" s="70">
        <v>11250</v>
      </c>
      <c r="J643" s="70">
        <v>11250</v>
      </c>
      <c r="K643" s="70">
        <v>3</v>
      </c>
      <c r="L643" s="70">
        <v>3.8181818181818183</v>
      </c>
      <c r="M643" s="70">
        <v>2.1333333333333333</v>
      </c>
    </row>
    <row r="644" spans="1:13" x14ac:dyDescent="0.25">
      <c r="A644" s="70">
        <v>47</v>
      </c>
      <c r="B644" s="70">
        <v>43</v>
      </c>
      <c r="C644" s="70">
        <v>47</v>
      </c>
      <c r="D644" s="70">
        <v>2750</v>
      </c>
      <c r="E644" s="70">
        <v>3750</v>
      </c>
      <c r="F644" s="70">
        <v>2750</v>
      </c>
      <c r="G644" s="70">
        <v>10500</v>
      </c>
      <c r="H644" s="70">
        <v>11250</v>
      </c>
      <c r="I644" s="70">
        <v>11250</v>
      </c>
      <c r="J644" s="70">
        <v>12250</v>
      </c>
      <c r="K644" s="70">
        <v>4.0909090909090908</v>
      </c>
      <c r="L644" s="70">
        <v>3</v>
      </c>
      <c r="M644" s="70">
        <v>3.8181818181818183</v>
      </c>
    </row>
    <row r="645" spans="1:13" x14ac:dyDescent="0.25">
      <c r="A645" s="70">
        <v>45</v>
      </c>
      <c r="B645" s="70">
        <v>47</v>
      </c>
      <c r="C645" s="70">
        <v>43</v>
      </c>
      <c r="D645" s="70">
        <v>2750</v>
      </c>
      <c r="E645" s="70">
        <v>2750</v>
      </c>
      <c r="F645" s="70">
        <v>3750</v>
      </c>
      <c r="G645" s="70">
        <v>11250</v>
      </c>
      <c r="H645" s="70">
        <v>11250</v>
      </c>
      <c r="I645" s="70">
        <v>12250</v>
      </c>
      <c r="J645" s="70">
        <v>12000</v>
      </c>
      <c r="K645" s="70">
        <v>4.4545454545454541</v>
      </c>
      <c r="L645" s="70">
        <v>4.0909090909090908</v>
      </c>
      <c r="M645" s="70">
        <v>3</v>
      </c>
    </row>
    <row r="646" spans="1:13" x14ac:dyDescent="0.25">
      <c r="A646" s="70">
        <v>45</v>
      </c>
      <c r="B646" s="70">
        <v>45</v>
      </c>
      <c r="C646" s="70">
        <v>47</v>
      </c>
      <c r="D646" s="70">
        <v>2750</v>
      </c>
      <c r="E646" s="70">
        <v>2750</v>
      </c>
      <c r="F646" s="70">
        <v>2750</v>
      </c>
      <c r="G646" s="70">
        <v>11250</v>
      </c>
      <c r="H646" s="70">
        <v>12250</v>
      </c>
      <c r="I646" s="70">
        <v>12000</v>
      </c>
      <c r="J646" s="70">
        <v>10250</v>
      </c>
      <c r="K646" s="70">
        <v>4.3636363636363633</v>
      </c>
      <c r="L646" s="70">
        <v>4.4545454545454541</v>
      </c>
      <c r="M646" s="70">
        <v>4.0909090909090908</v>
      </c>
    </row>
    <row r="647" spans="1:13" x14ac:dyDescent="0.25">
      <c r="A647" s="70">
        <v>45</v>
      </c>
      <c r="B647" s="70">
        <v>45</v>
      </c>
      <c r="C647" s="70">
        <v>45</v>
      </c>
      <c r="D647" s="70">
        <v>2750</v>
      </c>
      <c r="E647" s="70">
        <v>2750</v>
      </c>
      <c r="F647" s="70">
        <v>2750</v>
      </c>
      <c r="G647" s="70">
        <v>12250</v>
      </c>
      <c r="H647" s="70">
        <v>12000</v>
      </c>
      <c r="I647" s="70">
        <v>10250</v>
      </c>
      <c r="J647" s="70">
        <v>10000</v>
      </c>
      <c r="K647" s="70">
        <v>3.7272727272727271</v>
      </c>
      <c r="L647" s="70">
        <v>4.3636363636363633</v>
      </c>
      <c r="M647" s="70">
        <v>4.4545454545454541</v>
      </c>
    </row>
    <row r="648" spans="1:13" x14ac:dyDescent="0.25">
      <c r="A648" s="70">
        <v>44</v>
      </c>
      <c r="B648" s="70">
        <v>45</v>
      </c>
      <c r="C648" s="70">
        <v>45</v>
      </c>
      <c r="D648" s="70">
        <v>1750</v>
      </c>
      <c r="E648" s="70">
        <v>2750</v>
      </c>
      <c r="F648" s="70">
        <v>2750</v>
      </c>
      <c r="G648" s="70">
        <v>12000</v>
      </c>
      <c r="H648" s="70">
        <v>10250</v>
      </c>
      <c r="I648" s="70">
        <v>10000</v>
      </c>
      <c r="J648" s="70">
        <v>9500</v>
      </c>
      <c r="K648" s="70">
        <v>5.7142857142857144</v>
      </c>
      <c r="L648" s="70">
        <v>3.7272727272727271</v>
      </c>
      <c r="M648" s="70">
        <v>4.3636363636363633</v>
      </c>
    </row>
    <row r="649" spans="1:13" x14ac:dyDescent="0.25">
      <c r="A649" s="70">
        <v>45</v>
      </c>
      <c r="B649" s="70">
        <v>44</v>
      </c>
      <c r="C649" s="70">
        <v>45</v>
      </c>
      <c r="D649" s="70">
        <v>1750</v>
      </c>
      <c r="E649" s="70">
        <v>1750</v>
      </c>
      <c r="F649" s="70">
        <v>2750</v>
      </c>
      <c r="G649" s="70">
        <v>10250</v>
      </c>
      <c r="H649" s="70">
        <v>10000</v>
      </c>
      <c r="I649" s="70">
        <v>9500</v>
      </c>
      <c r="J649" s="70">
        <v>9500</v>
      </c>
      <c r="K649" s="70">
        <v>5.4285714285714288</v>
      </c>
      <c r="L649" s="70">
        <v>5.7142857142857144</v>
      </c>
      <c r="M649" s="70">
        <v>3.7272727272727271</v>
      </c>
    </row>
    <row r="650" spans="1:13" x14ac:dyDescent="0.25">
      <c r="A650" s="70">
        <v>39</v>
      </c>
      <c r="B650" s="70">
        <v>45</v>
      </c>
      <c r="C650" s="70">
        <v>44</v>
      </c>
      <c r="D650" s="70">
        <v>1750</v>
      </c>
      <c r="E650" s="70">
        <v>1750</v>
      </c>
      <c r="F650" s="70">
        <v>1750</v>
      </c>
      <c r="G650" s="70">
        <v>10000</v>
      </c>
      <c r="H650" s="70">
        <v>9500</v>
      </c>
      <c r="I650" s="70">
        <v>9500</v>
      </c>
      <c r="J650" s="70">
        <v>8500</v>
      </c>
      <c r="K650" s="70">
        <v>5.4285714285714288</v>
      </c>
      <c r="L650" s="70">
        <v>5.4285714285714288</v>
      </c>
      <c r="M650" s="70">
        <v>5.7142857142857144</v>
      </c>
    </row>
    <row r="651" spans="1:13" x14ac:dyDescent="0.25">
      <c r="A651" s="70">
        <v>33</v>
      </c>
      <c r="B651" s="70">
        <v>39</v>
      </c>
      <c r="C651" s="70">
        <v>45</v>
      </c>
      <c r="D651" s="70">
        <v>1750</v>
      </c>
      <c r="E651" s="70">
        <v>1750</v>
      </c>
      <c r="F651" s="70">
        <v>1750</v>
      </c>
      <c r="G651" s="70">
        <v>9500</v>
      </c>
      <c r="H651" s="70">
        <v>9500</v>
      </c>
      <c r="I651" s="70">
        <v>8500</v>
      </c>
      <c r="J651" s="70">
        <v>8500</v>
      </c>
      <c r="K651" s="70">
        <v>4.8571428571428568</v>
      </c>
      <c r="L651" s="70">
        <v>5.4285714285714288</v>
      </c>
      <c r="M651" s="70">
        <v>5.4285714285714288</v>
      </c>
    </row>
    <row r="652" spans="1:13" x14ac:dyDescent="0.25">
      <c r="A652" s="70">
        <v>27</v>
      </c>
      <c r="B652" s="70">
        <v>33</v>
      </c>
      <c r="C652" s="70">
        <v>39</v>
      </c>
      <c r="D652" s="70">
        <v>2750</v>
      </c>
      <c r="E652" s="70">
        <v>1750</v>
      </c>
      <c r="F652" s="70">
        <v>1750</v>
      </c>
      <c r="G652" s="70">
        <v>9500</v>
      </c>
      <c r="H652" s="70">
        <v>8500</v>
      </c>
      <c r="I652" s="70">
        <v>8500</v>
      </c>
      <c r="J652" s="70">
        <v>7500</v>
      </c>
      <c r="K652" s="70">
        <v>3.0909090909090908</v>
      </c>
      <c r="L652" s="70">
        <v>4.8571428571428568</v>
      </c>
      <c r="M652" s="70">
        <v>5.4285714285714288</v>
      </c>
    </row>
    <row r="653" spans="1:13" x14ac:dyDescent="0.25">
      <c r="A653" s="70">
        <v>39</v>
      </c>
      <c r="B653" s="70">
        <v>27</v>
      </c>
      <c r="C653" s="70">
        <v>33</v>
      </c>
      <c r="D653" s="70">
        <v>2750</v>
      </c>
      <c r="E653" s="70">
        <v>2750</v>
      </c>
      <c r="F653" s="70">
        <v>1750</v>
      </c>
      <c r="G653" s="70">
        <v>8500</v>
      </c>
      <c r="H653" s="70">
        <v>8500</v>
      </c>
      <c r="I653" s="70">
        <v>7500</v>
      </c>
      <c r="J653" s="70">
        <v>6500</v>
      </c>
      <c r="K653" s="70">
        <v>2.7272727272727271</v>
      </c>
      <c r="L653" s="70">
        <v>3.0909090909090908</v>
      </c>
      <c r="M653" s="70">
        <v>4.8571428571428568</v>
      </c>
    </row>
    <row r="654" spans="1:13" x14ac:dyDescent="0.25">
      <c r="A654" s="70">
        <v>37</v>
      </c>
      <c r="B654" s="70">
        <v>39</v>
      </c>
      <c r="C654" s="70">
        <v>27</v>
      </c>
      <c r="D654" s="70">
        <v>2750</v>
      </c>
      <c r="E654" s="70">
        <v>2750</v>
      </c>
      <c r="F654" s="70">
        <v>2750</v>
      </c>
      <c r="G654" s="70">
        <v>8500</v>
      </c>
      <c r="H654" s="70">
        <v>7500</v>
      </c>
      <c r="I654" s="70">
        <v>6500</v>
      </c>
      <c r="J654" s="70">
        <v>6000</v>
      </c>
      <c r="K654" s="70">
        <v>2.3636363636363638</v>
      </c>
      <c r="L654" s="70">
        <v>2.7272727272727271</v>
      </c>
      <c r="M654" s="70">
        <v>3.0909090909090908</v>
      </c>
    </row>
    <row r="655" spans="1:13" x14ac:dyDescent="0.25">
      <c r="A655" s="70">
        <v>33</v>
      </c>
      <c r="B655" s="70">
        <v>37</v>
      </c>
      <c r="C655" s="70">
        <v>39</v>
      </c>
      <c r="D655" s="70">
        <v>2750</v>
      </c>
      <c r="E655" s="70">
        <v>2750</v>
      </c>
      <c r="F655" s="70">
        <v>2750</v>
      </c>
      <c r="G655" s="70">
        <v>7500</v>
      </c>
      <c r="H655" s="70">
        <v>6500</v>
      </c>
      <c r="I655" s="70">
        <v>6000</v>
      </c>
      <c r="J655" s="70">
        <v>6000</v>
      </c>
      <c r="K655" s="70">
        <v>2.1818181818181817</v>
      </c>
      <c r="L655" s="70">
        <v>2.3636363636363638</v>
      </c>
      <c r="M655" s="70">
        <v>2.7272727272727271</v>
      </c>
    </row>
    <row r="656" spans="1:13" x14ac:dyDescent="0.25">
      <c r="A656" s="70">
        <v>32</v>
      </c>
      <c r="B656" s="70">
        <v>33</v>
      </c>
      <c r="C656" s="70">
        <v>37</v>
      </c>
      <c r="D656" s="70">
        <v>2750</v>
      </c>
      <c r="E656" s="70">
        <v>2750</v>
      </c>
      <c r="F656" s="70">
        <v>2750</v>
      </c>
      <c r="G656" s="70">
        <v>6500</v>
      </c>
      <c r="H656" s="70">
        <v>6000</v>
      </c>
      <c r="I656" s="70">
        <v>6000</v>
      </c>
      <c r="J656" s="70">
        <v>6000</v>
      </c>
      <c r="K656" s="70">
        <v>2.1818181818181817</v>
      </c>
      <c r="L656" s="70">
        <v>2.1818181818181817</v>
      </c>
      <c r="M656" s="70">
        <v>2.3636363636363638</v>
      </c>
    </row>
    <row r="657" spans="1:13" x14ac:dyDescent="0.25">
      <c r="A657" s="70">
        <v>26</v>
      </c>
      <c r="B657" s="70">
        <v>32</v>
      </c>
      <c r="C657" s="70">
        <v>33</v>
      </c>
      <c r="D657" s="70">
        <v>2750</v>
      </c>
      <c r="E657" s="70">
        <v>2750</v>
      </c>
      <c r="F657" s="70">
        <v>2750</v>
      </c>
      <c r="G657" s="70">
        <v>6000</v>
      </c>
      <c r="H657" s="70">
        <v>6000</v>
      </c>
      <c r="I657" s="70">
        <v>6000</v>
      </c>
      <c r="J657" s="70">
        <v>5000</v>
      </c>
      <c r="K657" s="70">
        <v>2.1818181818181817</v>
      </c>
      <c r="L657" s="70">
        <v>2.1818181818181817</v>
      </c>
      <c r="M657" s="70">
        <v>2.1818181818181817</v>
      </c>
    </row>
    <row r="658" spans="1:13" x14ac:dyDescent="0.25">
      <c r="A658" s="70">
        <v>23</v>
      </c>
      <c r="B658" s="70">
        <v>26</v>
      </c>
      <c r="C658" s="70">
        <v>32</v>
      </c>
      <c r="D658" s="70">
        <v>2750</v>
      </c>
      <c r="E658" s="70">
        <v>2750</v>
      </c>
      <c r="F658" s="70">
        <v>2750</v>
      </c>
      <c r="G658" s="70">
        <v>6000</v>
      </c>
      <c r="H658" s="70">
        <v>6000</v>
      </c>
      <c r="I658" s="70">
        <v>5000</v>
      </c>
      <c r="J658" s="70">
        <v>6750</v>
      </c>
      <c r="K658" s="70">
        <v>1.8181818181818181</v>
      </c>
      <c r="L658" s="70">
        <v>2.1818181818181817</v>
      </c>
      <c r="M658" s="70">
        <v>2.1818181818181817</v>
      </c>
    </row>
    <row r="659" spans="1:13" x14ac:dyDescent="0.25">
      <c r="A659" s="70">
        <v>27</v>
      </c>
      <c r="B659" s="70">
        <v>23</v>
      </c>
      <c r="C659" s="70">
        <v>26</v>
      </c>
      <c r="D659" s="70">
        <v>5750</v>
      </c>
      <c r="E659" s="70">
        <v>2750</v>
      </c>
      <c r="F659" s="70">
        <v>2750</v>
      </c>
      <c r="G659" s="70">
        <v>6000</v>
      </c>
      <c r="H659" s="70">
        <v>5000</v>
      </c>
      <c r="I659" s="70">
        <v>6750</v>
      </c>
      <c r="J659" s="70">
        <v>7250</v>
      </c>
      <c r="K659" s="70">
        <v>1.173913043478261</v>
      </c>
      <c r="L659" s="70">
        <v>1.8181818181818181</v>
      </c>
      <c r="M659" s="70">
        <v>2.1818181818181817</v>
      </c>
    </row>
    <row r="660" spans="1:13" x14ac:dyDescent="0.25">
      <c r="A660" s="70">
        <v>35</v>
      </c>
      <c r="B660" s="70">
        <v>27</v>
      </c>
      <c r="C660" s="70">
        <v>23</v>
      </c>
      <c r="D660" s="70">
        <v>2750</v>
      </c>
      <c r="E660" s="70">
        <v>5750</v>
      </c>
      <c r="F660" s="70">
        <v>2750</v>
      </c>
      <c r="G660" s="70">
        <v>5000</v>
      </c>
      <c r="H660" s="70">
        <v>6750</v>
      </c>
      <c r="I660" s="70">
        <v>7250</v>
      </c>
      <c r="J660" s="70">
        <v>7000</v>
      </c>
      <c r="K660" s="70">
        <v>2.6363636363636362</v>
      </c>
      <c r="L660" s="70">
        <v>1.173913043478261</v>
      </c>
      <c r="M660" s="70">
        <v>1.8181818181818181</v>
      </c>
    </row>
    <row r="661" spans="1:13" x14ac:dyDescent="0.25">
      <c r="A661" s="70">
        <v>33</v>
      </c>
      <c r="B661" s="70">
        <v>35</v>
      </c>
      <c r="C661" s="70">
        <v>27</v>
      </c>
      <c r="D661" s="70">
        <v>2750</v>
      </c>
      <c r="E661" s="70">
        <v>2750</v>
      </c>
      <c r="F661" s="70">
        <v>5750</v>
      </c>
      <c r="G661" s="70">
        <v>6750</v>
      </c>
      <c r="H661" s="70">
        <v>7250</v>
      </c>
      <c r="I661" s="70">
        <v>7000</v>
      </c>
      <c r="J661" s="70">
        <v>6000</v>
      </c>
      <c r="K661" s="70">
        <v>2.5454545454545454</v>
      </c>
      <c r="L661" s="70">
        <v>2.6363636363636362</v>
      </c>
      <c r="M661" s="70">
        <v>1.173913043478261</v>
      </c>
    </row>
    <row r="662" spans="1:13" x14ac:dyDescent="0.25">
      <c r="A662" s="70">
        <v>45</v>
      </c>
      <c r="B662" s="70">
        <v>33</v>
      </c>
      <c r="C662" s="70">
        <v>35</v>
      </c>
      <c r="D662" s="70">
        <v>1750</v>
      </c>
      <c r="E662" s="70">
        <v>2750</v>
      </c>
      <c r="F662" s="70">
        <v>2750</v>
      </c>
      <c r="G662" s="70">
        <v>7250</v>
      </c>
      <c r="H662" s="70">
        <v>7000</v>
      </c>
      <c r="I662" s="70">
        <v>6000</v>
      </c>
      <c r="J662" s="70">
        <v>8750</v>
      </c>
      <c r="K662" s="70">
        <v>3.4285714285714284</v>
      </c>
      <c r="L662" s="70">
        <v>2.5454545454545454</v>
      </c>
      <c r="M662" s="70">
        <v>2.6363636363636362</v>
      </c>
    </row>
    <row r="663" spans="1:13" x14ac:dyDescent="0.25">
      <c r="A663" s="70">
        <v>37</v>
      </c>
      <c r="B663" s="70">
        <v>45</v>
      </c>
      <c r="C663" s="70">
        <v>33</v>
      </c>
      <c r="D663" s="70">
        <v>1750</v>
      </c>
      <c r="E663" s="70">
        <v>1750</v>
      </c>
      <c r="F663" s="70">
        <v>2750</v>
      </c>
      <c r="G663" s="70">
        <v>7000</v>
      </c>
      <c r="H663" s="70">
        <v>6000</v>
      </c>
      <c r="I663" s="70">
        <v>8750</v>
      </c>
      <c r="J663" s="70">
        <v>10250</v>
      </c>
      <c r="K663" s="70">
        <v>5</v>
      </c>
      <c r="L663" s="70">
        <v>3.4285714285714284</v>
      </c>
      <c r="M663" s="70">
        <v>2.5454545454545454</v>
      </c>
    </row>
    <row r="664" spans="1:13" x14ac:dyDescent="0.25">
      <c r="A664" s="70">
        <v>50</v>
      </c>
      <c r="B664" s="70">
        <v>37</v>
      </c>
      <c r="C664" s="70">
        <v>45</v>
      </c>
      <c r="D664" s="70">
        <v>3750</v>
      </c>
      <c r="E664" s="70">
        <v>1750</v>
      </c>
      <c r="F664" s="70">
        <v>1750</v>
      </c>
      <c r="G664" s="70">
        <v>6000</v>
      </c>
      <c r="H664" s="70">
        <v>8750</v>
      </c>
      <c r="I664" s="70">
        <v>10250</v>
      </c>
      <c r="J664" s="70">
        <v>10000</v>
      </c>
      <c r="K664" s="70">
        <v>2.7333333333333334</v>
      </c>
      <c r="L664" s="70">
        <v>5</v>
      </c>
      <c r="M664" s="70">
        <v>3.4285714285714284</v>
      </c>
    </row>
    <row r="665" spans="1:13" x14ac:dyDescent="0.25">
      <c r="A665" s="70">
        <v>39</v>
      </c>
      <c r="B665" s="70">
        <v>50</v>
      </c>
      <c r="C665" s="70">
        <v>37</v>
      </c>
      <c r="D665" s="70">
        <v>2750</v>
      </c>
      <c r="E665" s="70">
        <v>3750</v>
      </c>
      <c r="F665" s="70">
        <v>1750</v>
      </c>
      <c r="G665" s="70">
        <v>8750</v>
      </c>
      <c r="H665" s="70">
        <v>10250</v>
      </c>
      <c r="I665" s="70">
        <v>10000</v>
      </c>
      <c r="J665" s="70">
        <v>10000</v>
      </c>
      <c r="K665" s="70">
        <v>3.6363636363636362</v>
      </c>
      <c r="L665" s="70">
        <v>2.7333333333333334</v>
      </c>
      <c r="M665" s="70">
        <v>5</v>
      </c>
    </row>
    <row r="666" spans="1:13" x14ac:dyDescent="0.25">
      <c r="A666" s="70">
        <v>51</v>
      </c>
      <c r="B666" s="70">
        <v>39</v>
      </c>
      <c r="C666" s="70">
        <v>50</v>
      </c>
      <c r="D666" s="70">
        <v>3750</v>
      </c>
      <c r="E666" s="70">
        <v>2750</v>
      </c>
      <c r="F666" s="70">
        <v>3750</v>
      </c>
      <c r="G666" s="70">
        <v>10250</v>
      </c>
      <c r="H666" s="70">
        <v>10000</v>
      </c>
      <c r="I666" s="70">
        <v>10000</v>
      </c>
      <c r="J666" s="70">
        <v>12000</v>
      </c>
      <c r="K666" s="70">
        <v>2.6666666666666665</v>
      </c>
      <c r="L666" s="70">
        <v>3.6363636363636362</v>
      </c>
      <c r="M666" s="70">
        <v>2.7333333333333334</v>
      </c>
    </row>
    <row r="667" spans="1:13" x14ac:dyDescent="0.25">
      <c r="A667" s="70">
        <v>52</v>
      </c>
      <c r="B667" s="70">
        <v>51</v>
      </c>
      <c r="C667" s="70">
        <v>39</v>
      </c>
      <c r="D667" s="70">
        <v>1750</v>
      </c>
      <c r="E667" s="70">
        <v>3750</v>
      </c>
      <c r="F667" s="70">
        <v>2750</v>
      </c>
      <c r="G667" s="70">
        <v>10000</v>
      </c>
      <c r="H667" s="70">
        <v>10000</v>
      </c>
      <c r="I667" s="70">
        <v>12000</v>
      </c>
      <c r="J667" s="70">
        <v>10750</v>
      </c>
      <c r="K667" s="70">
        <v>6.8571428571428568</v>
      </c>
      <c r="L667" s="70">
        <v>2.6666666666666665</v>
      </c>
      <c r="M667" s="70">
        <v>3.6363636363636362</v>
      </c>
    </row>
    <row r="668" spans="1:13" x14ac:dyDescent="0.25">
      <c r="A668" s="70">
        <v>41</v>
      </c>
      <c r="B668" s="70">
        <v>52</v>
      </c>
      <c r="C668" s="70">
        <v>51</v>
      </c>
      <c r="D668" s="70">
        <v>3750</v>
      </c>
      <c r="E668" s="70">
        <v>1750</v>
      </c>
      <c r="F668" s="70">
        <v>3750</v>
      </c>
      <c r="G668" s="70">
        <v>10000</v>
      </c>
      <c r="H668" s="70">
        <v>12000</v>
      </c>
      <c r="I668" s="70">
        <v>10750</v>
      </c>
      <c r="J668" s="70">
        <v>11500</v>
      </c>
      <c r="K668" s="70">
        <v>2.8666666666666667</v>
      </c>
      <c r="L668" s="70">
        <v>6.8571428571428568</v>
      </c>
      <c r="M668" s="70">
        <v>2.6666666666666665</v>
      </c>
    </row>
    <row r="669" spans="1:13" x14ac:dyDescent="0.25">
      <c r="A669" s="70">
        <v>51</v>
      </c>
      <c r="B669" s="70">
        <v>41</v>
      </c>
      <c r="C669" s="70">
        <v>52</v>
      </c>
      <c r="D669" s="70">
        <v>1750</v>
      </c>
      <c r="E669" s="70">
        <v>3750</v>
      </c>
      <c r="F669" s="70">
        <v>1750</v>
      </c>
      <c r="G669" s="70">
        <v>12000</v>
      </c>
      <c r="H669" s="70">
        <v>10750</v>
      </c>
      <c r="I669" s="70">
        <v>11500</v>
      </c>
      <c r="J669" s="70">
        <v>10500</v>
      </c>
      <c r="K669" s="70">
        <v>6.5714285714285712</v>
      </c>
      <c r="L669" s="70">
        <v>2.8666666666666667</v>
      </c>
      <c r="M669" s="70">
        <v>6.8571428571428568</v>
      </c>
    </row>
    <row r="670" spans="1:13" x14ac:dyDescent="0.25">
      <c r="A670" s="70">
        <v>44</v>
      </c>
      <c r="B670" s="70">
        <v>51</v>
      </c>
      <c r="C670" s="70">
        <v>41</v>
      </c>
      <c r="D670" s="70">
        <v>3750</v>
      </c>
      <c r="E670" s="70">
        <v>1750</v>
      </c>
      <c r="F670" s="70">
        <v>3750</v>
      </c>
      <c r="G670" s="70">
        <v>10750</v>
      </c>
      <c r="H670" s="70">
        <v>11500</v>
      </c>
      <c r="I670" s="70">
        <v>10500</v>
      </c>
      <c r="J670" s="70">
        <v>9750</v>
      </c>
      <c r="K670" s="70">
        <v>2.8</v>
      </c>
      <c r="L670" s="70">
        <v>6.5714285714285712</v>
      </c>
      <c r="M670" s="70">
        <v>2.8666666666666667</v>
      </c>
    </row>
    <row r="671" spans="1:13" x14ac:dyDescent="0.25">
      <c r="A671" s="70">
        <v>56</v>
      </c>
      <c r="B671" s="70">
        <v>44</v>
      </c>
      <c r="C671" s="70">
        <v>51</v>
      </c>
      <c r="D671" s="70">
        <v>4750</v>
      </c>
      <c r="E671" s="70">
        <v>3750</v>
      </c>
      <c r="F671" s="70">
        <v>1750</v>
      </c>
      <c r="G671" s="70">
        <v>11500</v>
      </c>
      <c r="H671" s="70">
        <v>10500</v>
      </c>
      <c r="I671" s="70">
        <v>9750</v>
      </c>
      <c r="J671" s="70">
        <v>11250</v>
      </c>
      <c r="K671" s="70">
        <v>2.0526315789473686</v>
      </c>
      <c r="L671" s="70">
        <v>2.8</v>
      </c>
      <c r="M671" s="70">
        <v>6.5714285714285712</v>
      </c>
    </row>
    <row r="672" spans="1:13" x14ac:dyDescent="0.25">
      <c r="A672" s="70">
        <v>56</v>
      </c>
      <c r="B672" s="70">
        <v>56</v>
      </c>
      <c r="C672" s="70">
        <v>44</v>
      </c>
      <c r="D672" s="70">
        <v>1750</v>
      </c>
      <c r="E672" s="70">
        <v>4750</v>
      </c>
      <c r="F672" s="70">
        <v>3750</v>
      </c>
      <c r="G672" s="70">
        <v>10500</v>
      </c>
      <c r="H672" s="70">
        <v>9750</v>
      </c>
      <c r="I672" s="70">
        <v>11250</v>
      </c>
      <c r="J672" s="70">
        <v>11750</v>
      </c>
      <c r="K672" s="70">
        <v>6.4285714285714288</v>
      </c>
      <c r="L672" s="70">
        <v>2.0526315789473686</v>
      </c>
      <c r="M672" s="70">
        <v>2.8</v>
      </c>
    </row>
    <row r="673" spans="1:13" x14ac:dyDescent="0.25">
      <c r="A673" s="70">
        <v>53</v>
      </c>
      <c r="B673" s="70">
        <v>56</v>
      </c>
      <c r="C673" s="70">
        <v>56</v>
      </c>
      <c r="D673" s="70">
        <v>1750</v>
      </c>
      <c r="E673" s="70">
        <v>1750</v>
      </c>
      <c r="F673" s="70">
        <v>4750</v>
      </c>
      <c r="G673" s="70">
        <v>9750</v>
      </c>
      <c r="H673" s="70">
        <v>11250</v>
      </c>
      <c r="I673" s="70">
        <v>11750</v>
      </c>
      <c r="J673" s="70">
        <v>11750</v>
      </c>
      <c r="K673" s="70">
        <v>6.7142857142857144</v>
      </c>
      <c r="L673" s="70">
        <v>6.4285714285714288</v>
      </c>
      <c r="M673" s="70">
        <v>2.0526315789473686</v>
      </c>
    </row>
    <row r="674" spans="1:13" x14ac:dyDescent="0.25">
      <c r="A674" s="70">
        <v>53</v>
      </c>
      <c r="B674" s="70">
        <v>53</v>
      </c>
      <c r="C674" s="70">
        <v>56</v>
      </c>
      <c r="D674" s="70">
        <v>3750</v>
      </c>
      <c r="E674" s="70">
        <v>1750</v>
      </c>
      <c r="F674" s="70">
        <v>1750</v>
      </c>
      <c r="G674" s="70">
        <v>11250</v>
      </c>
      <c r="H674" s="70">
        <v>11750</v>
      </c>
      <c r="I674" s="70">
        <v>11750</v>
      </c>
      <c r="J674" s="70">
        <v>11500</v>
      </c>
      <c r="K674" s="70">
        <v>3.1333333333333333</v>
      </c>
      <c r="L674" s="70">
        <v>6.7142857142857144</v>
      </c>
      <c r="M674" s="70">
        <v>6.4285714285714288</v>
      </c>
    </row>
    <row r="675" spans="1:13" x14ac:dyDescent="0.25">
      <c r="A675" s="70">
        <v>52</v>
      </c>
      <c r="B675" s="70">
        <v>53</v>
      </c>
      <c r="C675" s="70">
        <v>53</v>
      </c>
      <c r="D675" s="70">
        <v>3750</v>
      </c>
      <c r="E675" s="70">
        <v>3750</v>
      </c>
      <c r="F675" s="70">
        <v>1750</v>
      </c>
      <c r="G675" s="70">
        <v>11750</v>
      </c>
      <c r="H675" s="70">
        <v>11750</v>
      </c>
      <c r="I675" s="70">
        <v>11500</v>
      </c>
      <c r="J675" s="70">
        <v>11750</v>
      </c>
      <c r="K675" s="70">
        <v>3.0666666666666669</v>
      </c>
      <c r="L675" s="70">
        <v>3.1333333333333333</v>
      </c>
      <c r="M675" s="70">
        <v>6.7142857142857144</v>
      </c>
    </row>
    <row r="676" spans="1:13" x14ac:dyDescent="0.25">
      <c r="A676" s="70">
        <v>48</v>
      </c>
      <c r="B676" s="70">
        <v>52</v>
      </c>
      <c r="C676" s="70">
        <v>53</v>
      </c>
      <c r="D676" s="70">
        <v>4750</v>
      </c>
      <c r="E676" s="70">
        <v>3750</v>
      </c>
      <c r="F676" s="70">
        <v>3750</v>
      </c>
      <c r="G676" s="70">
        <v>11750</v>
      </c>
      <c r="H676" s="70">
        <v>11500</v>
      </c>
      <c r="I676" s="70">
        <v>11750</v>
      </c>
      <c r="J676" s="70">
        <v>10750</v>
      </c>
      <c r="K676" s="70">
        <v>2.4736842105263159</v>
      </c>
      <c r="L676" s="70">
        <v>3.0666666666666669</v>
      </c>
      <c r="M676" s="70">
        <v>3.1333333333333333</v>
      </c>
    </row>
    <row r="677" spans="1:13" x14ac:dyDescent="0.25">
      <c r="A677" s="70">
        <v>29</v>
      </c>
      <c r="B677" s="70">
        <v>48</v>
      </c>
      <c r="C677" s="70">
        <v>52</v>
      </c>
      <c r="D677" s="70">
        <v>5750</v>
      </c>
      <c r="E677" s="70">
        <v>4750</v>
      </c>
      <c r="F677" s="70">
        <v>3750</v>
      </c>
      <c r="G677" s="70">
        <v>11500</v>
      </c>
      <c r="H677" s="70">
        <v>11750</v>
      </c>
      <c r="I677" s="70">
        <v>10750</v>
      </c>
      <c r="J677" s="70">
        <v>11750</v>
      </c>
      <c r="K677" s="70">
        <v>1.8695652173913044</v>
      </c>
      <c r="L677" s="70">
        <v>2.4736842105263159</v>
      </c>
      <c r="M677" s="70">
        <v>3.0666666666666669</v>
      </c>
    </row>
    <row r="678" spans="1:13" x14ac:dyDescent="0.25">
      <c r="A678" s="70">
        <v>55</v>
      </c>
      <c r="B678" s="70">
        <v>29</v>
      </c>
      <c r="C678" s="70">
        <v>48</v>
      </c>
      <c r="D678" s="70">
        <v>2750</v>
      </c>
      <c r="E678" s="70">
        <v>5750</v>
      </c>
      <c r="F678" s="70">
        <v>4750</v>
      </c>
      <c r="G678" s="70">
        <v>11750</v>
      </c>
      <c r="H678" s="70">
        <v>10750</v>
      </c>
      <c r="I678" s="70">
        <v>11750</v>
      </c>
      <c r="J678" s="70">
        <v>11750</v>
      </c>
      <c r="K678" s="70">
        <v>4.2727272727272725</v>
      </c>
      <c r="L678" s="70">
        <v>1.8695652173913044</v>
      </c>
      <c r="M678" s="70">
        <v>2.4736842105263159</v>
      </c>
    </row>
    <row r="679" spans="1:13" x14ac:dyDescent="0.25">
      <c r="A679" s="70">
        <v>45</v>
      </c>
      <c r="B679" s="70">
        <v>55</v>
      </c>
      <c r="C679" s="70">
        <v>29</v>
      </c>
      <c r="D679" s="70">
        <v>1750</v>
      </c>
      <c r="E679" s="70">
        <v>2750</v>
      </c>
      <c r="F679" s="70">
        <v>5750</v>
      </c>
      <c r="G679" s="70">
        <v>10750</v>
      </c>
      <c r="H679" s="70">
        <v>11750</v>
      </c>
      <c r="I679" s="70">
        <v>11750</v>
      </c>
      <c r="J679" s="70">
        <v>12250</v>
      </c>
      <c r="K679" s="70">
        <v>6.7142857142857144</v>
      </c>
      <c r="L679" s="70">
        <v>4.2727272727272725</v>
      </c>
      <c r="M679" s="70">
        <v>1.8695652173913044</v>
      </c>
    </row>
    <row r="680" spans="1:13" x14ac:dyDescent="0.25">
      <c r="A680" s="70">
        <v>48</v>
      </c>
      <c r="B680" s="70">
        <v>45</v>
      </c>
      <c r="C680" s="70">
        <v>55</v>
      </c>
      <c r="D680" s="70">
        <v>2750</v>
      </c>
      <c r="E680" s="70">
        <v>1750</v>
      </c>
      <c r="F680" s="70">
        <v>2750</v>
      </c>
      <c r="G680" s="70">
        <v>11750</v>
      </c>
      <c r="H680" s="70">
        <v>11750</v>
      </c>
      <c r="I680" s="70">
        <v>12250</v>
      </c>
      <c r="J680" s="70">
        <v>11750</v>
      </c>
      <c r="K680" s="70">
        <v>4.4545454545454541</v>
      </c>
      <c r="L680" s="70">
        <v>6.7142857142857144</v>
      </c>
      <c r="M680" s="70">
        <v>4.2727272727272725</v>
      </c>
    </row>
    <row r="681" spans="1:13" x14ac:dyDescent="0.25">
      <c r="A681" s="70">
        <v>50</v>
      </c>
      <c r="B681" s="70">
        <v>48</v>
      </c>
      <c r="C681" s="70">
        <v>45</v>
      </c>
      <c r="D681" s="70">
        <v>3750</v>
      </c>
      <c r="E681" s="70">
        <v>2750</v>
      </c>
      <c r="F681" s="70">
        <v>1750</v>
      </c>
      <c r="G681" s="70">
        <v>11750</v>
      </c>
      <c r="H681" s="70">
        <v>12250</v>
      </c>
      <c r="I681" s="70">
        <v>11750</v>
      </c>
      <c r="J681" s="70">
        <v>12000</v>
      </c>
      <c r="K681" s="70">
        <v>3.1333333333333333</v>
      </c>
      <c r="L681" s="70">
        <v>4.4545454545454541</v>
      </c>
      <c r="M681" s="70">
        <v>6.7142857142857144</v>
      </c>
    </row>
    <row r="682" spans="1:13" x14ac:dyDescent="0.25">
      <c r="A682" s="70">
        <v>53</v>
      </c>
      <c r="B682" s="70">
        <v>50</v>
      </c>
      <c r="C682" s="70">
        <v>48</v>
      </c>
      <c r="D682" s="70">
        <v>4750</v>
      </c>
      <c r="E682" s="70">
        <v>3750</v>
      </c>
      <c r="F682" s="70">
        <v>2750</v>
      </c>
      <c r="G682" s="70">
        <v>12250</v>
      </c>
      <c r="H682" s="70">
        <v>11750</v>
      </c>
      <c r="I682" s="70">
        <v>12000</v>
      </c>
      <c r="J682" s="70">
        <v>11500</v>
      </c>
      <c r="K682" s="70">
        <v>2.5263157894736841</v>
      </c>
      <c r="L682" s="70">
        <v>3.1333333333333333</v>
      </c>
      <c r="M682" s="70">
        <v>4.4545454545454541</v>
      </c>
    </row>
    <row r="683" spans="1:13" x14ac:dyDescent="0.25">
      <c r="A683" s="70">
        <v>33</v>
      </c>
      <c r="B683" s="70">
        <v>53</v>
      </c>
      <c r="C683" s="70">
        <v>50</v>
      </c>
      <c r="D683" s="70">
        <v>4750</v>
      </c>
      <c r="E683" s="70">
        <v>4750</v>
      </c>
      <c r="F683" s="70">
        <v>3750</v>
      </c>
      <c r="G683" s="70">
        <v>11750</v>
      </c>
      <c r="H683" s="70">
        <v>12000</v>
      </c>
      <c r="I683" s="70">
        <v>11500</v>
      </c>
      <c r="J683" s="70">
        <v>11250</v>
      </c>
      <c r="K683" s="70">
        <v>2.4210526315789473</v>
      </c>
      <c r="L683" s="70">
        <v>2.5263157894736841</v>
      </c>
      <c r="M683" s="70">
        <v>3.1333333333333333</v>
      </c>
    </row>
    <row r="684" spans="1:13" x14ac:dyDescent="0.25">
      <c r="A684" s="70">
        <v>44</v>
      </c>
      <c r="B684" s="70">
        <v>33</v>
      </c>
      <c r="C684" s="70">
        <v>53</v>
      </c>
      <c r="D684" s="70">
        <v>4750</v>
      </c>
      <c r="E684" s="70">
        <v>4750</v>
      </c>
      <c r="F684" s="70">
        <v>4750</v>
      </c>
      <c r="G684" s="70">
        <v>12000</v>
      </c>
      <c r="H684" s="70">
        <v>11500</v>
      </c>
      <c r="I684" s="70">
        <v>11250</v>
      </c>
      <c r="J684" s="70">
        <v>11250</v>
      </c>
      <c r="K684" s="70">
        <v>2.3684210526315788</v>
      </c>
      <c r="L684" s="70">
        <v>2.4210526315789473</v>
      </c>
      <c r="M684" s="70">
        <v>2.5263157894736841</v>
      </c>
    </row>
    <row r="685" spans="1:13" x14ac:dyDescent="0.25">
      <c r="A685" s="70">
        <v>34</v>
      </c>
      <c r="B685" s="70">
        <v>44</v>
      </c>
      <c r="C685" s="70">
        <v>33</v>
      </c>
      <c r="D685" s="70">
        <v>2750</v>
      </c>
      <c r="E685" s="70">
        <v>4750</v>
      </c>
      <c r="F685" s="70">
        <v>4750</v>
      </c>
      <c r="G685" s="70">
        <v>11500</v>
      </c>
      <c r="H685" s="70">
        <v>11250</v>
      </c>
      <c r="I685" s="70">
        <v>11250</v>
      </c>
      <c r="J685" s="70">
        <v>10000</v>
      </c>
      <c r="K685" s="70">
        <v>4.0909090909090908</v>
      </c>
      <c r="L685" s="70">
        <v>2.3684210526315788</v>
      </c>
      <c r="M685" s="70">
        <v>2.4210526315789473</v>
      </c>
    </row>
    <row r="686" spans="1:13" x14ac:dyDescent="0.25">
      <c r="A686" s="70">
        <v>33</v>
      </c>
      <c r="B686" s="70">
        <v>34</v>
      </c>
      <c r="C686" s="70">
        <v>44</v>
      </c>
      <c r="D686" s="70">
        <v>3750</v>
      </c>
      <c r="E686" s="70">
        <v>2750</v>
      </c>
      <c r="F686" s="70">
        <v>4750</v>
      </c>
      <c r="G686" s="70">
        <v>11250</v>
      </c>
      <c r="H686" s="70">
        <v>11250</v>
      </c>
      <c r="I686" s="70">
        <v>10000</v>
      </c>
      <c r="J686" s="70">
        <v>10250</v>
      </c>
      <c r="K686" s="70">
        <v>2.6666666666666665</v>
      </c>
      <c r="L686" s="70">
        <v>4.0909090909090908</v>
      </c>
      <c r="M686" s="70">
        <v>2.3684210526315788</v>
      </c>
    </row>
    <row r="687" spans="1:13" x14ac:dyDescent="0.25">
      <c r="A687" s="70">
        <v>33</v>
      </c>
      <c r="B687" s="70">
        <v>33</v>
      </c>
      <c r="C687" s="70">
        <v>34</v>
      </c>
      <c r="D687" s="70">
        <v>2750</v>
      </c>
      <c r="E687" s="70">
        <v>3750</v>
      </c>
      <c r="F687" s="70">
        <v>2750</v>
      </c>
      <c r="G687" s="70">
        <v>11250</v>
      </c>
      <c r="H687" s="70">
        <v>10000</v>
      </c>
      <c r="I687" s="70">
        <v>10250</v>
      </c>
      <c r="J687" s="70">
        <v>9500</v>
      </c>
      <c r="K687" s="70">
        <v>3.7272727272727271</v>
      </c>
      <c r="L687" s="70">
        <v>2.6666666666666665</v>
      </c>
      <c r="M687" s="70">
        <v>4.0909090909090908</v>
      </c>
    </row>
    <row r="688" spans="1:13" x14ac:dyDescent="0.25">
      <c r="A688" s="70">
        <v>27</v>
      </c>
      <c r="B688" s="70">
        <v>33</v>
      </c>
      <c r="C688" s="70">
        <v>33</v>
      </c>
      <c r="D688" s="70">
        <v>2750</v>
      </c>
      <c r="E688" s="70">
        <v>2750</v>
      </c>
      <c r="F688" s="70">
        <v>3750</v>
      </c>
      <c r="G688" s="70">
        <v>10000</v>
      </c>
      <c r="H688" s="70">
        <v>10250</v>
      </c>
      <c r="I688" s="70">
        <v>9500</v>
      </c>
      <c r="J688" s="70">
        <v>9500</v>
      </c>
      <c r="K688" s="70">
        <v>3.4545454545454546</v>
      </c>
      <c r="L688" s="70">
        <v>3.7272727272727271</v>
      </c>
      <c r="M688" s="70">
        <v>2.6666666666666665</v>
      </c>
    </row>
    <row r="689" spans="1:13" x14ac:dyDescent="0.25">
      <c r="A689" s="70">
        <v>23</v>
      </c>
      <c r="B689" s="70">
        <v>27</v>
      </c>
      <c r="C689" s="70">
        <v>33</v>
      </c>
      <c r="D689" s="70">
        <v>5750</v>
      </c>
      <c r="E689" s="70">
        <v>2750</v>
      </c>
      <c r="F689" s="70">
        <v>2750</v>
      </c>
      <c r="G689" s="70">
        <v>10250</v>
      </c>
      <c r="H689" s="70">
        <v>9500</v>
      </c>
      <c r="I689" s="70">
        <v>9500</v>
      </c>
      <c r="J689" s="70">
        <v>9750</v>
      </c>
      <c r="K689" s="70">
        <v>1.6521739130434783</v>
      </c>
      <c r="L689" s="70">
        <v>3.4545454545454546</v>
      </c>
      <c r="M689" s="70">
        <v>3.7272727272727271</v>
      </c>
    </row>
    <row r="690" spans="1:13" x14ac:dyDescent="0.25">
      <c r="A690" s="70">
        <v>24</v>
      </c>
      <c r="B690" s="70">
        <v>23</v>
      </c>
      <c r="C690" s="70">
        <v>27</v>
      </c>
      <c r="D690" s="70">
        <v>2750</v>
      </c>
      <c r="E690" s="70">
        <v>5750</v>
      </c>
      <c r="F690" s="70">
        <v>2750</v>
      </c>
      <c r="G690" s="70">
        <v>9500</v>
      </c>
      <c r="H690" s="70">
        <v>9500</v>
      </c>
      <c r="I690" s="70">
        <v>9750</v>
      </c>
      <c r="J690" s="70">
        <v>8500</v>
      </c>
      <c r="K690" s="70">
        <v>3.5454545454545454</v>
      </c>
      <c r="L690" s="70">
        <v>1.6521739130434783</v>
      </c>
      <c r="M690" s="70">
        <v>3.4545454545454546</v>
      </c>
    </row>
    <row r="691" spans="1:13" x14ac:dyDescent="0.25">
      <c r="A691" s="70">
        <v>26</v>
      </c>
      <c r="B691" s="70">
        <v>24</v>
      </c>
      <c r="C691" s="70">
        <v>23</v>
      </c>
      <c r="D691" s="70">
        <v>4750</v>
      </c>
      <c r="E691" s="70">
        <v>2750</v>
      </c>
      <c r="F691" s="70">
        <v>5750</v>
      </c>
      <c r="G691" s="70">
        <v>9500</v>
      </c>
      <c r="H691" s="70">
        <v>9750</v>
      </c>
      <c r="I691" s="70">
        <v>8500</v>
      </c>
      <c r="J691" s="70">
        <v>9000</v>
      </c>
      <c r="K691" s="70">
        <v>1.7894736842105263</v>
      </c>
      <c r="L691" s="70">
        <v>3.5454545454545454</v>
      </c>
      <c r="M691" s="70">
        <v>1.6521739130434783</v>
      </c>
    </row>
    <row r="692" spans="1:13" x14ac:dyDescent="0.25">
      <c r="A692" s="70">
        <v>28</v>
      </c>
      <c r="B692" s="70">
        <v>26</v>
      </c>
      <c r="C692" s="70">
        <v>24</v>
      </c>
      <c r="D692" s="70">
        <v>2750</v>
      </c>
      <c r="E692" s="70">
        <v>4750</v>
      </c>
      <c r="F692" s="70">
        <v>2750</v>
      </c>
      <c r="G692" s="70">
        <v>9750</v>
      </c>
      <c r="H692" s="70">
        <v>8500</v>
      </c>
      <c r="I692" s="70">
        <v>9000</v>
      </c>
      <c r="J692" s="70">
        <v>8250</v>
      </c>
      <c r="K692" s="70">
        <v>3.2727272727272729</v>
      </c>
      <c r="L692" s="70">
        <v>1.7894736842105263</v>
      </c>
      <c r="M692" s="70">
        <v>3.5454545454545454</v>
      </c>
    </row>
    <row r="693" spans="1:13" x14ac:dyDescent="0.25">
      <c r="A693" s="70">
        <v>19</v>
      </c>
      <c r="B693" s="70">
        <v>28</v>
      </c>
      <c r="C693" s="70">
        <v>26</v>
      </c>
      <c r="D693" s="70">
        <v>3750</v>
      </c>
      <c r="E693" s="70">
        <v>2750</v>
      </c>
      <c r="F693" s="70">
        <v>4750</v>
      </c>
      <c r="G693" s="70">
        <v>8500</v>
      </c>
      <c r="H693" s="70">
        <v>9000</v>
      </c>
      <c r="I693" s="70">
        <v>8250</v>
      </c>
      <c r="J693" s="70">
        <v>6500</v>
      </c>
      <c r="K693" s="70">
        <v>2.2000000000000002</v>
      </c>
      <c r="L693" s="70">
        <v>3.2727272727272729</v>
      </c>
      <c r="M693" s="70">
        <v>1.7894736842105263</v>
      </c>
    </row>
    <row r="694" spans="1:13" x14ac:dyDescent="0.25">
      <c r="A694" s="70">
        <v>14</v>
      </c>
      <c r="B694" s="70">
        <v>19</v>
      </c>
      <c r="C694" s="70">
        <v>28</v>
      </c>
      <c r="D694" s="70">
        <v>3750</v>
      </c>
      <c r="E694" s="70">
        <v>3750</v>
      </c>
      <c r="F694" s="70">
        <v>2750</v>
      </c>
      <c r="G694" s="70">
        <v>9000</v>
      </c>
      <c r="H694" s="70">
        <v>8250</v>
      </c>
      <c r="I694" s="70">
        <v>6500</v>
      </c>
      <c r="J694" s="70">
        <v>7000</v>
      </c>
      <c r="K694" s="70">
        <v>1.7333333333333334</v>
      </c>
      <c r="L694" s="70">
        <v>2.2000000000000002</v>
      </c>
      <c r="M694" s="70">
        <v>3.2727272727272729</v>
      </c>
    </row>
    <row r="695" spans="1:13" x14ac:dyDescent="0.25">
      <c r="A695" s="70">
        <v>18</v>
      </c>
      <c r="B695" s="70">
        <v>14</v>
      </c>
      <c r="C695" s="70">
        <v>19</v>
      </c>
      <c r="D695" s="70">
        <v>3750</v>
      </c>
      <c r="E695" s="70">
        <v>3750</v>
      </c>
      <c r="F695" s="70">
        <v>3750</v>
      </c>
      <c r="G695" s="70">
        <v>8250</v>
      </c>
      <c r="H695" s="70">
        <v>6500</v>
      </c>
      <c r="I695" s="70">
        <v>7000</v>
      </c>
      <c r="J695" s="70">
        <v>7250</v>
      </c>
      <c r="K695" s="70">
        <v>1.8666666666666667</v>
      </c>
      <c r="L695" s="70">
        <v>1.7333333333333334</v>
      </c>
      <c r="M695" s="70">
        <v>2.2000000000000002</v>
      </c>
    </row>
    <row r="696" spans="1:13" x14ac:dyDescent="0.25">
      <c r="A696" s="70">
        <v>19</v>
      </c>
      <c r="B696" s="70">
        <v>18</v>
      </c>
      <c r="C696" s="70">
        <v>14</v>
      </c>
      <c r="D696" s="70">
        <v>3750</v>
      </c>
      <c r="E696" s="70">
        <v>3750</v>
      </c>
      <c r="F696" s="70">
        <v>3750</v>
      </c>
      <c r="G696" s="70">
        <v>6500</v>
      </c>
      <c r="H696" s="70">
        <v>7000</v>
      </c>
      <c r="I696" s="70">
        <v>7250</v>
      </c>
      <c r="J696" s="70">
        <v>7500</v>
      </c>
      <c r="K696" s="70">
        <v>1.9333333333333333</v>
      </c>
      <c r="L696" s="70">
        <v>1.8666666666666667</v>
      </c>
      <c r="M696" s="70">
        <v>1.7333333333333334</v>
      </c>
    </row>
    <row r="697" spans="1:13" x14ac:dyDescent="0.25">
      <c r="A697" s="70">
        <v>16</v>
      </c>
      <c r="B697" s="70">
        <v>19</v>
      </c>
      <c r="C697" s="70">
        <v>18</v>
      </c>
      <c r="D697" s="70">
        <v>3750</v>
      </c>
      <c r="E697" s="70">
        <v>3750</v>
      </c>
      <c r="F697" s="70">
        <v>3750</v>
      </c>
      <c r="G697" s="70">
        <v>7000</v>
      </c>
      <c r="H697" s="70">
        <v>7250</v>
      </c>
      <c r="I697" s="70">
        <v>7500</v>
      </c>
      <c r="J697" s="70">
        <v>7250</v>
      </c>
      <c r="K697" s="70">
        <v>2</v>
      </c>
      <c r="L697" s="70">
        <v>1.9333333333333333</v>
      </c>
      <c r="M697" s="70">
        <v>1.8666666666666667</v>
      </c>
    </row>
    <row r="698" spans="1:13" x14ac:dyDescent="0.25">
      <c r="A698" s="70">
        <v>18</v>
      </c>
      <c r="B698" s="70">
        <v>16</v>
      </c>
      <c r="C698" s="70">
        <v>19</v>
      </c>
      <c r="D698" s="70">
        <v>4750</v>
      </c>
      <c r="E698" s="70">
        <v>3750</v>
      </c>
      <c r="F698" s="70">
        <v>3750</v>
      </c>
      <c r="G698" s="70">
        <v>7250</v>
      </c>
      <c r="H698" s="70">
        <v>7500</v>
      </c>
      <c r="I698" s="70">
        <v>7250</v>
      </c>
      <c r="J698" s="70">
        <v>3500</v>
      </c>
      <c r="K698" s="70">
        <v>1.5263157894736843</v>
      </c>
      <c r="L698" s="70">
        <v>2</v>
      </c>
      <c r="M698" s="70">
        <v>1.9333333333333333</v>
      </c>
    </row>
    <row r="699" spans="1:13" x14ac:dyDescent="0.25">
      <c r="A699" s="70">
        <v>13</v>
      </c>
      <c r="B699" s="70">
        <v>18</v>
      </c>
      <c r="C699" s="70">
        <v>16</v>
      </c>
      <c r="D699" s="70">
        <v>3750</v>
      </c>
      <c r="E699" s="70">
        <v>4750</v>
      </c>
      <c r="F699" s="70">
        <v>3750</v>
      </c>
      <c r="G699" s="70">
        <v>7500</v>
      </c>
      <c r="H699" s="70">
        <v>7250</v>
      </c>
      <c r="I699" s="70">
        <v>3500</v>
      </c>
      <c r="J699" s="70">
        <v>4750</v>
      </c>
      <c r="K699" s="70">
        <v>0.93333333333333335</v>
      </c>
      <c r="L699" s="70">
        <v>1.5263157894736843</v>
      </c>
      <c r="M699" s="70">
        <v>2</v>
      </c>
    </row>
    <row r="700" spans="1:13" x14ac:dyDescent="0.25">
      <c r="A700" s="70">
        <v>31</v>
      </c>
      <c r="B700" s="70">
        <v>13</v>
      </c>
      <c r="C700" s="70">
        <v>18</v>
      </c>
      <c r="D700" s="70">
        <v>3750</v>
      </c>
      <c r="E700" s="70">
        <v>3750</v>
      </c>
      <c r="F700" s="70">
        <v>4750</v>
      </c>
      <c r="G700" s="70">
        <v>7250</v>
      </c>
      <c r="H700" s="70">
        <v>3500</v>
      </c>
      <c r="I700" s="70">
        <v>4750</v>
      </c>
      <c r="J700" s="70">
        <v>6250</v>
      </c>
      <c r="K700" s="70">
        <v>1.2666666666666666</v>
      </c>
      <c r="L700" s="70">
        <v>0.93333333333333335</v>
      </c>
      <c r="M700" s="70">
        <v>1.5263157894736843</v>
      </c>
    </row>
    <row r="701" spans="1:13" x14ac:dyDescent="0.25">
      <c r="A701" s="70">
        <v>27</v>
      </c>
      <c r="B701" s="70">
        <v>31</v>
      </c>
      <c r="C701" s="70">
        <v>13</v>
      </c>
      <c r="D701" s="70">
        <v>4750</v>
      </c>
      <c r="E701" s="70">
        <v>3750</v>
      </c>
      <c r="F701" s="70">
        <v>3750</v>
      </c>
      <c r="G701" s="70">
        <v>3500</v>
      </c>
      <c r="H701" s="70">
        <v>4750</v>
      </c>
      <c r="I701" s="70">
        <v>6250</v>
      </c>
      <c r="J701" s="70">
        <v>6000</v>
      </c>
      <c r="K701" s="70">
        <v>1.3157894736842106</v>
      </c>
      <c r="L701" s="70">
        <v>1.2666666666666666</v>
      </c>
      <c r="M701" s="70">
        <v>0.93333333333333335</v>
      </c>
    </row>
    <row r="702" spans="1:13" x14ac:dyDescent="0.25">
      <c r="A702" s="70">
        <v>47</v>
      </c>
      <c r="B702" s="70">
        <v>27</v>
      </c>
      <c r="C702" s="70">
        <v>31</v>
      </c>
      <c r="D702" s="70">
        <v>3750</v>
      </c>
      <c r="E702" s="70">
        <v>4750</v>
      </c>
      <c r="F702" s="70">
        <v>3750</v>
      </c>
      <c r="G702" s="70">
        <v>4750</v>
      </c>
      <c r="H702" s="70">
        <v>6250</v>
      </c>
      <c r="I702" s="70">
        <v>6000</v>
      </c>
      <c r="J702" s="70">
        <v>5750</v>
      </c>
      <c r="K702" s="70">
        <v>1.6</v>
      </c>
      <c r="L702" s="70">
        <v>1.3157894736842106</v>
      </c>
      <c r="M702" s="70">
        <v>1.2666666666666666</v>
      </c>
    </row>
    <row r="703" spans="1:13" x14ac:dyDescent="0.25">
      <c r="A703" s="70">
        <v>38</v>
      </c>
      <c r="B703" s="70">
        <v>47</v>
      </c>
      <c r="C703" s="70">
        <v>27</v>
      </c>
      <c r="D703" s="70">
        <v>2750</v>
      </c>
      <c r="E703" s="70">
        <v>3750</v>
      </c>
      <c r="F703" s="70">
        <v>4750</v>
      </c>
      <c r="G703" s="70">
        <v>6250</v>
      </c>
      <c r="H703" s="70">
        <v>6000</v>
      </c>
      <c r="I703" s="70">
        <v>5750</v>
      </c>
      <c r="J703" s="70">
        <v>5500</v>
      </c>
      <c r="K703" s="70">
        <v>2.0909090909090908</v>
      </c>
      <c r="L703" s="70">
        <v>1.6</v>
      </c>
      <c r="M703" s="70">
        <v>1.3157894736842106</v>
      </c>
    </row>
    <row r="704" spans="1:13" x14ac:dyDescent="0.25">
      <c r="A704" s="70">
        <v>36</v>
      </c>
      <c r="B704" s="70">
        <v>38</v>
      </c>
      <c r="C704" s="70">
        <v>47</v>
      </c>
      <c r="D704" s="70">
        <v>3750</v>
      </c>
      <c r="E704" s="70">
        <v>2750</v>
      </c>
      <c r="F704" s="70">
        <v>3750</v>
      </c>
      <c r="G704" s="70">
        <v>6000</v>
      </c>
      <c r="H704" s="70">
        <v>5750</v>
      </c>
      <c r="I704" s="70">
        <v>5500</v>
      </c>
      <c r="J704" s="70">
        <v>5250</v>
      </c>
      <c r="K704" s="70">
        <v>1.4666666666666666</v>
      </c>
      <c r="L704" s="70">
        <v>2.0909090909090908</v>
      </c>
      <c r="M704" s="70">
        <v>1.6</v>
      </c>
    </row>
    <row r="705" spans="1:13" x14ac:dyDescent="0.25">
      <c r="A705" s="70">
        <v>34</v>
      </c>
      <c r="B705" s="70">
        <v>36</v>
      </c>
      <c r="C705" s="70">
        <v>38</v>
      </c>
      <c r="D705" s="70">
        <v>2750</v>
      </c>
      <c r="E705" s="70">
        <v>3750</v>
      </c>
      <c r="F705" s="70">
        <v>2750</v>
      </c>
      <c r="G705" s="70">
        <v>5750</v>
      </c>
      <c r="H705" s="70">
        <v>5500</v>
      </c>
      <c r="I705" s="70">
        <v>5250</v>
      </c>
      <c r="J705" s="70">
        <v>6000</v>
      </c>
      <c r="K705" s="70">
        <v>1.9090909090909092</v>
      </c>
      <c r="L705" s="70">
        <v>1.4666666666666666</v>
      </c>
      <c r="M705" s="70">
        <v>2.0909090909090908</v>
      </c>
    </row>
    <row r="706" spans="1:13" x14ac:dyDescent="0.25">
      <c r="A706" s="70">
        <v>39</v>
      </c>
      <c r="B706" s="70">
        <v>34</v>
      </c>
      <c r="C706" s="70">
        <v>36</v>
      </c>
      <c r="D706" s="70">
        <v>2750</v>
      </c>
      <c r="E706" s="70">
        <v>2750</v>
      </c>
      <c r="F706" s="70">
        <v>3750</v>
      </c>
      <c r="G706" s="70">
        <v>5500</v>
      </c>
      <c r="H706" s="70">
        <v>5250</v>
      </c>
      <c r="I706" s="70">
        <v>6000</v>
      </c>
      <c r="J706" s="70">
        <v>5000</v>
      </c>
      <c r="K706" s="70">
        <v>2.1818181818181817</v>
      </c>
      <c r="L706" s="70">
        <v>1.9090909090909092</v>
      </c>
      <c r="M706" s="70">
        <v>1.4666666666666666</v>
      </c>
    </row>
    <row r="707" spans="1:13" x14ac:dyDescent="0.25">
      <c r="A707" s="70">
        <v>33</v>
      </c>
      <c r="B707" s="70">
        <v>39</v>
      </c>
      <c r="C707" s="70">
        <v>34</v>
      </c>
      <c r="D707" s="70">
        <v>2750</v>
      </c>
      <c r="E707" s="70">
        <v>2750</v>
      </c>
      <c r="F707" s="70">
        <v>2750</v>
      </c>
      <c r="G707" s="70">
        <v>5250</v>
      </c>
      <c r="H707" s="70">
        <v>6000</v>
      </c>
      <c r="I707" s="70">
        <v>5000</v>
      </c>
      <c r="J707" s="70">
        <v>10500</v>
      </c>
      <c r="K707" s="70">
        <v>1.8181818181818181</v>
      </c>
      <c r="L707" s="70">
        <v>2.1818181818181817</v>
      </c>
      <c r="M707" s="70">
        <v>1.9090909090909092</v>
      </c>
    </row>
    <row r="708" spans="1:13" x14ac:dyDescent="0.25">
      <c r="A708" s="70">
        <v>57</v>
      </c>
      <c r="B708" s="70">
        <v>33</v>
      </c>
      <c r="C708" s="70">
        <v>39</v>
      </c>
      <c r="D708" s="70">
        <v>4750</v>
      </c>
      <c r="E708" s="70">
        <v>2750</v>
      </c>
      <c r="F708" s="70">
        <v>2750</v>
      </c>
      <c r="G708" s="70">
        <v>6000</v>
      </c>
      <c r="H708" s="70">
        <v>5000</v>
      </c>
      <c r="I708" s="70">
        <v>10500</v>
      </c>
      <c r="J708" s="70">
        <v>8750</v>
      </c>
      <c r="K708" s="70">
        <v>2.2105263157894739</v>
      </c>
      <c r="L708" s="70">
        <v>1.8181818181818181</v>
      </c>
      <c r="M708" s="70">
        <v>2.1818181818181817</v>
      </c>
    </row>
    <row r="709" spans="1:13" x14ac:dyDescent="0.25">
      <c r="A709" s="70">
        <v>52</v>
      </c>
      <c r="B709" s="70">
        <v>57</v>
      </c>
      <c r="C709" s="70">
        <v>33</v>
      </c>
      <c r="D709" s="70">
        <v>3750</v>
      </c>
      <c r="E709" s="70">
        <v>4750</v>
      </c>
      <c r="F709" s="70">
        <v>2750</v>
      </c>
      <c r="G709" s="70">
        <v>5000</v>
      </c>
      <c r="H709" s="70">
        <v>10500</v>
      </c>
      <c r="I709" s="70">
        <v>8750</v>
      </c>
      <c r="J709" s="70">
        <v>11500</v>
      </c>
      <c r="K709" s="70">
        <v>2.3333333333333335</v>
      </c>
      <c r="L709" s="70">
        <v>2.2105263157894739</v>
      </c>
      <c r="M709" s="70">
        <v>1.8181818181818181</v>
      </c>
    </row>
    <row r="710" spans="1:13" x14ac:dyDescent="0.25">
      <c r="A710" s="70">
        <v>56</v>
      </c>
      <c r="B710" s="70">
        <v>52</v>
      </c>
      <c r="C710" s="70">
        <v>57</v>
      </c>
      <c r="D710" s="70">
        <v>2750</v>
      </c>
      <c r="E710" s="70">
        <v>3750</v>
      </c>
      <c r="F710" s="70">
        <v>4750</v>
      </c>
      <c r="G710" s="70">
        <v>10500</v>
      </c>
      <c r="H710" s="70">
        <v>8750</v>
      </c>
      <c r="I710" s="70">
        <v>11500</v>
      </c>
      <c r="J710" s="70">
        <v>10250</v>
      </c>
      <c r="K710" s="70">
        <v>4.1818181818181817</v>
      </c>
      <c r="L710" s="70">
        <v>2.3333333333333335</v>
      </c>
      <c r="M710" s="70">
        <v>2.2105263157894739</v>
      </c>
    </row>
    <row r="711" spans="1:13" x14ac:dyDescent="0.25">
      <c r="A711" s="70">
        <v>54</v>
      </c>
      <c r="B711" s="70">
        <v>56</v>
      </c>
      <c r="C711" s="70">
        <v>52</v>
      </c>
      <c r="D711" s="70">
        <v>3750</v>
      </c>
      <c r="E711" s="70">
        <v>2750</v>
      </c>
      <c r="F711" s="70">
        <v>3750</v>
      </c>
      <c r="G711" s="70">
        <v>8750</v>
      </c>
      <c r="H711" s="70">
        <v>11500</v>
      </c>
      <c r="I711" s="70">
        <v>10250</v>
      </c>
      <c r="J711" s="70">
        <v>9500</v>
      </c>
      <c r="K711" s="70">
        <v>2.7333333333333334</v>
      </c>
      <c r="L711" s="70">
        <v>4.1818181818181817</v>
      </c>
      <c r="M711" s="70">
        <v>2.3333333333333335</v>
      </c>
    </row>
    <row r="712" spans="1:13" x14ac:dyDescent="0.25">
      <c r="A712" s="70">
        <v>55</v>
      </c>
      <c r="B712" s="70">
        <v>54</v>
      </c>
      <c r="C712" s="70">
        <v>56</v>
      </c>
      <c r="D712" s="70">
        <v>3750</v>
      </c>
      <c r="E712" s="70">
        <v>3750</v>
      </c>
      <c r="F712" s="70">
        <v>2750</v>
      </c>
      <c r="G712" s="70">
        <v>11500</v>
      </c>
      <c r="H712" s="70">
        <v>10250</v>
      </c>
      <c r="I712" s="70">
        <v>9500</v>
      </c>
      <c r="J712" s="70">
        <v>9750</v>
      </c>
      <c r="K712" s="70">
        <v>2.5333333333333332</v>
      </c>
      <c r="L712" s="70">
        <v>2.7333333333333334</v>
      </c>
      <c r="M712" s="70">
        <v>4.1818181818181817</v>
      </c>
    </row>
    <row r="713" spans="1:13" x14ac:dyDescent="0.25">
      <c r="A713" s="70">
        <v>52</v>
      </c>
      <c r="B713" s="70">
        <v>55</v>
      </c>
      <c r="C713" s="70">
        <v>54</v>
      </c>
      <c r="D713" s="70">
        <v>2750</v>
      </c>
      <c r="E713" s="70">
        <v>3750</v>
      </c>
      <c r="F713" s="70">
        <v>3750</v>
      </c>
      <c r="G713" s="70">
        <v>10250</v>
      </c>
      <c r="H713" s="70">
        <v>9500</v>
      </c>
      <c r="I713" s="70">
        <v>9750</v>
      </c>
      <c r="J713" s="70">
        <v>9500</v>
      </c>
      <c r="K713" s="70">
        <v>3.5454545454545454</v>
      </c>
      <c r="L713" s="70">
        <v>2.5333333333333332</v>
      </c>
      <c r="M713" s="70">
        <v>2.7333333333333334</v>
      </c>
    </row>
    <row r="714" spans="1:13" x14ac:dyDescent="0.25">
      <c r="A714" s="70">
        <v>54</v>
      </c>
      <c r="B714" s="70">
        <v>52</v>
      </c>
      <c r="C714" s="70">
        <v>55</v>
      </c>
      <c r="D714" s="70">
        <v>4750</v>
      </c>
      <c r="E714" s="70">
        <v>2750</v>
      </c>
      <c r="F714" s="70">
        <v>3750</v>
      </c>
      <c r="G714" s="70">
        <v>9500</v>
      </c>
      <c r="H714" s="70">
        <v>9750</v>
      </c>
      <c r="I714" s="70">
        <v>9500</v>
      </c>
      <c r="J714" s="70">
        <v>9500</v>
      </c>
      <c r="K714" s="70">
        <v>2</v>
      </c>
      <c r="L714" s="70">
        <v>3.5454545454545454</v>
      </c>
      <c r="M714" s="70">
        <v>2.5333333333333332</v>
      </c>
    </row>
    <row r="715" spans="1:13" x14ac:dyDescent="0.25">
      <c r="A715" s="70">
        <v>52</v>
      </c>
      <c r="B715" s="70">
        <v>54</v>
      </c>
      <c r="C715" s="70">
        <v>52</v>
      </c>
      <c r="D715" s="70">
        <v>1750</v>
      </c>
      <c r="E715" s="70">
        <v>4750</v>
      </c>
      <c r="F715" s="70">
        <v>2750</v>
      </c>
      <c r="G715" s="70">
        <v>9750</v>
      </c>
      <c r="H715" s="70">
        <v>9500</v>
      </c>
      <c r="I715" s="70">
        <v>9500</v>
      </c>
      <c r="J715" s="70">
        <v>9750</v>
      </c>
      <c r="K715" s="70">
        <v>5.4285714285714288</v>
      </c>
      <c r="L715" s="70">
        <v>2</v>
      </c>
      <c r="M715" s="70">
        <v>3.5454545454545454</v>
      </c>
    </row>
    <row r="716" spans="1:13" x14ac:dyDescent="0.25">
      <c r="A716" s="70">
        <v>46</v>
      </c>
      <c r="B716" s="70">
        <v>52</v>
      </c>
      <c r="C716" s="70">
        <v>54</v>
      </c>
      <c r="D716" s="70">
        <v>4750</v>
      </c>
      <c r="E716" s="70">
        <v>1750</v>
      </c>
      <c r="F716" s="70">
        <v>4750</v>
      </c>
      <c r="G716" s="70">
        <v>9500</v>
      </c>
      <c r="H716" s="70">
        <v>9500</v>
      </c>
      <c r="I716" s="70">
        <v>9750</v>
      </c>
      <c r="J716" s="70">
        <v>9000</v>
      </c>
      <c r="K716" s="70">
        <v>2.0526315789473686</v>
      </c>
      <c r="L716" s="70">
        <v>5.4285714285714288</v>
      </c>
      <c r="M716" s="70">
        <v>2</v>
      </c>
    </row>
    <row r="717" spans="1:13" x14ac:dyDescent="0.25">
      <c r="A717" s="70">
        <v>46</v>
      </c>
      <c r="B717" s="70">
        <v>46</v>
      </c>
      <c r="C717" s="70">
        <v>52</v>
      </c>
      <c r="D717" s="70">
        <v>3750</v>
      </c>
      <c r="E717" s="70">
        <v>4750</v>
      </c>
      <c r="F717" s="70">
        <v>1750</v>
      </c>
      <c r="G717" s="70">
        <v>9500</v>
      </c>
      <c r="H717" s="70">
        <v>9750</v>
      </c>
      <c r="I717" s="70">
        <v>9000</v>
      </c>
      <c r="J717" s="70">
        <v>7750</v>
      </c>
      <c r="K717" s="70">
        <v>2.4</v>
      </c>
      <c r="L717" s="70">
        <v>2.0526315789473686</v>
      </c>
      <c r="M717" s="70">
        <v>5.4285714285714288</v>
      </c>
    </row>
    <row r="718" spans="1:13" x14ac:dyDescent="0.25">
      <c r="A718" s="70">
        <v>41</v>
      </c>
      <c r="B718" s="70">
        <v>46</v>
      </c>
      <c r="C718" s="70">
        <v>46</v>
      </c>
      <c r="D718" s="70">
        <v>2750</v>
      </c>
      <c r="E718" s="70">
        <v>3750</v>
      </c>
      <c r="F718" s="70">
        <v>4750</v>
      </c>
      <c r="G718" s="70">
        <v>9750</v>
      </c>
      <c r="H718" s="70">
        <v>9000</v>
      </c>
      <c r="I718" s="70">
        <v>7750</v>
      </c>
      <c r="J718" s="70">
        <v>10500</v>
      </c>
      <c r="K718" s="70">
        <v>2.8181818181818183</v>
      </c>
      <c r="L718" s="70">
        <v>2.4</v>
      </c>
      <c r="M718" s="70">
        <v>2.0526315789473686</v>
      </c>
    </row>
    <row r="719" spans="1:13" x14ac:dyDescent="0.25">
      <c r="A719" s="70">
        <v>45</v>
      </c>
      <c r="B719" s="70">
        <v>41</v>
      </c>
      <c r="C719" s="70">
        <v>46</v>
      </c>
      <c r="D719" s="70">
        <v>1750</v>
      </c>
      <c r="E719" s="70">
        <v>2750</v>
      </c>
      <c r="F719" s="70">
        <v>3750</v>
      </c>
      <c r="G719" s="70">
        <v>9000</v>
      </c>
      <c r="H719" s="70">
        <v>7750</v>
      </c>
      <c r="I719" s="70">
        <v>10500</v>
      </c>
      <c r="J719" s="70">
        <v>10250</v>
      </c>
      <c r="K719" s="70">
        <v>6</v>
      </c>
      <c r="L719" s="70">
        <v>2.8181818181818183</v>
      </c>
      <c r="M719" s="70">
        <v>2.4</v>
      </c>
    </row>
    <row r="720" spans="1:13" x14ac:dyDescent="0.25">
      <c r="A720" s="70">
        <v>40</v>
      </c>
      <c r="B720" s="70">
        <v>45</v>
      </c>
      <c r="C720" s="70">
        <v>41</v>
      </c>
      <c r="D720" s="70">
        <v>1750</v>
      </c>
      <c r="E720" s="70">
        <v>1750</v>
      </c>
      <c r="F720" s="70">
        <v>2750</v>
      </c>
      <c r="G720" s="70">
        <v>7750</v>
      </c>
      <c r="H720" s="70">
        <v>10500</v>
      </c>
      <c r="I720" s="70">
        <v>10250</v>
      </c>
      <c r="J720" s="70">
        <v>9000</v>
      </c>
      <c r="K720" s="70">
        <v>5.8571428571428568</v>
      </c>
      <c r="L720" s="70">
        <v>6</v>
      </c>
      <c r="M720" s="70">
        <v>2.8181818181818183</v>
      </c>
    </row>
    <row r="721" spans="1:13" x14ac:dyDescent="0.25">
      <c r="A721" s="70">
        <v>44</v>
      </c>
      <c r="B721" s="70">
        <v>40</v>
      </c>
      <c r="C721" s="70">
        <v>45</v>
      </c>
      <c r="D721" s="70">
        <v>1750</v>
      </c>
      <c r="E721" s="70">
        <v>1750</v>
      </c>
      <c r="F721" s="70">
        <v>1750</v>
      </c>
      <c r="G721" s="70">
        <v>10500</v>
      </c>
      <c r="H721" s="70">
        <v>10250</v>
      </c>
      <c r="I721" s="70">
        <v>9000</v>
      </c>
      <c r="J721" s="70">
        <v>8250</v>
      </c>
      <c r="K721" s="70">
        <v>5.1428571428571432</v>
      </c>
      <c r="L721" s="70">
        <v>5.8571428571428568</v>
      </c>
      <c r="M721" s="70">
        <v>6</v>
      </c>
    </row>
    <row r="722" spans="1:13" x14ac:dyDescent="0.25">
      <c r="A722" s="70">
        <v>35</v>
      </c>
      <c r="B722" s="70">
        <v>44</v>
      </c>
      <c r="C722" s="70">
        <v>40</v>
      </c>
      <c r="D722" s="70">
        <v>1750</v>
      </c>
      <c r="E722" s="70">
        <v>1750</v>
      </c>
      <c r="F722" s="70">
        <v>1750</v>
      </c>
      <c r="G722" s="70">
        <v>10250</v>
      </c>
      <c r="H722" s="70">
        <v>9000</v>
      </c>
      <c r="I722" s="70">
        <v>8250</v>
      </c>
      <c r="J722" s="70">
        <v>6250</v>
      </c>
      <c r="K722" s="70">
        <v>4.7142857142857144</v>
      </c>
      <c r="L722" s="70">
        <v>5.1428571428571432</v>
      </c>
      <c r="M722" s="70">
        <v>5.8571428571428568</v>
      </c>
    </row>
    <row r="723" spans="1:13" x14ac:dyDescent="0.25">
      <c r="A723" s="70">
        <v>29</v>
      </c>
      <c r="B723" s="70">
        <v>35</v>
      </c>
      <c r="C723" s="70">
        <v>44</v>
      </c>
      <c r="D723" s="70">
        <v>1750</v>
      </c>
      <c r="E723" s="70">
        <v>1750</v>
      </c>
      <c r="F723" s="70">
        <v>1750</v>
      </c>
      <c r="G723" s="70">
        <v>9000</v>
      </c>
      <c r="H723" s="70">
        <v>8250</v>
      </c>
      <c r="I723" s="70">
        <v>6250</v>
      </c>
      <c r="J723" s="70">
        <v>5500</v>
      </c>
      <c r="K723" s="70">
        <v>3.5714285714285716</v>
      </c>
      <c r="L723" s="70">
        <v>4.7142857142857144</v>
      </c>
      <c r="M723" s="70">
        <v>5.1428571428571432</v>
      </c>
    </row>
    <row r="724" spans="1:13" x14ac:dyDescent="0.25">
      <c r="A724" s="70">
        <v>36</v>
      </c>
      <c r="B724" s="70">
        <v>29</v>
      </c>
      <c r="C724" s="70">
        <v>35</v>
      </c>
      <c r="D724" s="70">
        <v>2750</v>
      </c>
      <c r="E724" s="70">
        <v>1750</v>
      </c>
      <c r="F724" s="70">
        <v>1750</v>
      </c>
      <c r="G724" s="70">
        <v>8250</v>
      </c>
      <c r="H724" s="70">
        <v>6250</v>
      </c>
      <c r="I724" s="70">
        <v>5500</v>
      </c>
      <c r="J724" s="70">
        <v>5250</v>
      </c>
      <c r="K724" s="70">
        <v>2</v>
      </c>
      <c r="L724" s="70">
        <v>3.5714285714285716</v>
      </c>
      <c r="M724" s="70">
        <v>4.7142857142857144</v>
      </c>
    </row>
    <row r="725" spans="1:13" x14ac:dyDescent="0.25">
      <c r="A725" s="70">
        <v>41</v>
      </c>
      <c r="B725" s="70">
        <v>36</v>
      </c>
      <c r="C725" s="70">
        <v>29</v>
      </c>
      <c r="D725" s="70">
        <v>2750</v>
      </c>
      <c r="E725" s="70">
        <v>2750</v>
      </c>
      <c r="F725" s="70">
        <v>1750</v>
      </c>
      <c r="G725" s="70">
        <v>6250</v>
      </c>
      <c r="H725" s="70">
        <v>5500</v>
      </c>
      <c r="I725" s="70">
        <v>5250</v>
      </c>
      <c r="J725" s="70">
        <v>4750</v>
      </c>
      <c r="K725" s="70">
        <v>1.9090909090909092</v>
      </c>
      <c r="L725" s="70">
        <v>2</v>
      </c>
      <c r="M725" s="70">
        <v>3.5714285714285716</v>
      </c>
    </row>
    <row r="726" spans="1:13" x14ac:dyDescent="0.25">
      <c r="A726" s="70">
        <v>37</v>
      </c>
      <c r="B726" s="70">
        <v>41</v>
      </c>
      <c r="C726" s="70">
        <v>36</v>
      </c>
      <c r="D726" s="70">
        <v>2750</v>
      </c>
      <c r="E726" s="70">
        <v>2750</v>
      </c>
      <c r="F726" s="70">
        <v>2750</v>
      </c>
      <c r="G726" s="70">
        <v>5500</v>
      </c>
      <c r="H726" s="70">
        <v>5250</v>
      </c>
      <c r="I726" s="70">
        <v>4750</v>
      </c>
      <c r="J726" s="70">
        <v>4500</v>
      </c>
      <c r="K726" s="70">
        <v>1.7272727272727273</v>
      </c>
      <c r="L726" s="70">
        <v>1.9090909090909092</v>
      </c>
      <c r="M726" s="70">
        <v>2</v>
      </c>
    </row>
    <row r="727" spans="1:13" x14ac:dyDescent="0.25">
      <c r="A727" s="70">
        <v>29</v>
      </c>
      <c r="B727" s="70">
        <v>37</v>
      </c>
      <c r="C727" s="70">
        <v>41</v>
      </c>
      <c r="D727" s="70">
        <v>1750</v>
      </c>
      <c r="E727" s="70">
        <v>2750</v>
      </c>
      <c r="F727" s="70">
        <v>2750</v>
      </c>
      <c r="G727" s="70">
        <v>5250</v>
      </c>
      <c r="H727" s="70">
        <v>4750</v>
      </c>
      <c r="I727" s="70">
        <v>4500</v>
      </c>
      <c r="J727" s="70">
        <v>5250</v>
      </c>
      <c r="K727" s="70">
        <v>2.5714285714285716</v>
      </c>
      <c r="L727" s="70">
        <v>1.7272727272727273</v>
      </c>
      <c r="M727" s="70">
        <v>1.9090909090909092</v>
      </c>
    </row>
    <row r="728" spans="1:13" x14ac:dyDescent="0.25">
      <c r="A728" s="70">
        <v>20</v>
      </c>
      <c r="B728" s="70">
        <v>29</v>
      </c>
      <c r="C728" s="70">
        <v>37</v>
      </c>
      <c r="D728" s="70">
        <v>1750</v>
      </c>
      <c r="E728" s="70">
        <v>1750</v>
      </c>
      <c r="F728" s="70">
        <v>2750</v>
      </c>
      <c r="G728" s="70">
        <v>4750</v>
      </c>
      <c r="H728" s="70">
        <v>4500</v>
      </c>
      <c r="I728" s="70">
        <v>5250</v>
      </c>
      <c r="J728" s="70">
        <v>4250</v>
      </c>
      <c r="K728" s="70">
        <v>3</v>
      </c>
      <c r="L728" s="70">
        <v>2.5714285714285716</v>
      </c>
      <c r="M728" s="70">
        <v>1.7272727272727273</v>
      </c>
    </row>
    <row r="729" spans="1:13" x14ac:dyDescent="0.25">
      <c r="A729" s="70">
        <v>24</v>
      </c>
      <c r="B729" s="70">
        <v>20</v>
      </c>
      <c r="C729" s="70">
        <v>29</v>
      </c>
      <c r="D729" s="70">
        <v>3750</v>
      </c>
      <c r="E729" s="70">
        <v>1750</v>
      </c>
      <c r="F729" s="70">
        <v>1750</v>
      </c>
      <c r="G729" s="70">
        <v>4500</v>
      </c>
      <c r="H729" s="70">
        <v>5250</v>
      </c>
      <c r="I729" s="70">
        <v>4250</v>
      </c>
      <c r="J729" s="70">
        <v>6750</v>
      </c>
      <c r="K729" s="70">
        <v>1.1333333333333333</v>
      </c>
      <c r="L729" s="70">
        <v>3</v>
      </c>
      <c r="M729" s="70">
        <v>2.5714285714285716</v>
      </c>
    </row>
    <row r="730" spans="1:13" x14ac:dyDescent="0.25">
      <c r="A730" s="70">
        <v>47</v>
      </c>
      <c r="B730" s="70">
        <v>24</v>
      </c>
      <c r="C730" s="70">
        <v>20</v>
      </c>
      <c r="D730" s="70">
        <v>2750</v>
      </c>
      <c r="E730" s="70">
        <v>3750</v>
      </c>
      <c r="F730" s="70">
        <v>1750</v>
      </c>
      <c r="G730" s="70">
        <v>5250</v>
      </c>
      <c r="H730" s="70">
        <v>4250</v>
      </c>
      <c r="I730" s="70">
        <v>6750</v>
      </c>
      <c r="J730" s="70">
        <v>8000</v>
      </c>
      <c r="K730" s="70">
        <v>2.4545454545454546</v>
      </c>
      <c r="L730" s="70">
        <v>1.1333333333333333</v>
      </c>
      <c r="M730" s="70">
        <v>3</v>
      </c>
    </row>
    <row r="731" spans="1:13" x14ac:dyDescent="0.25">
      <c r="A731" s="70">
        <v>56</v>
      </c>
      <c r="B731" s="70">
        <v>47</v>
      </c>
      <c r="C731" s="70">
        <v>24</v>
      </c>
      <c r="D731" s="70">
        <v>2750</v>
      </c>
      <c r="E731" s="70">
        <v>2750</v>
      </c>
      <c r="F731" s="70">
        <v>3750</v>
      </c>
      <c r="G731" s="70">
        <v>4250</v>
      </c>
      <c r="H731" s="70">
        <v>6750</v>
      </c>
      <c r="I731" s="70">
        <v>8000</v>
      </c>
      <c r="J731" s="70">
        <v>8750</v>
      </c>
      <c r="K731" s="70">
        <v>2.9090909090909092</v>
      </c>
      <c r="L731" s="70">
        <v>2.4545454545454546</v>
      </c>
      <c r="M731" s="70">
        <v>1.1333333333333333</v>
      </c>
    </row>
    <row r="732" spans="1:13" x14ac:dyDescent="0.25">
      <c r="A732" s="70">
        <v>44</v>
      </c>
      <c r="B732" s="70">
        <v>56</v>
      </c>
      <c r="C732" s="70">
        <v>47</v>
      </c>
      <c r="D732" s="70">
        <v>2750</v>
      </c>
      <c r="E732" s="70">
        <v>2750</v>
      </c>
      <c r="F732" s="70">
        <v>2750</v>
      </c>
      <c r="G732" s="70">
        <v>6750</v>
      </c>
      <c r="H732" s="70">
        <v>8000</v>
      </c>
      <c r="I732" s="70">
        <v>8750</v>
      </c>
      <c r="J732" s="70">
        <v>7250</v>
      </c>
      <c r="K732" s="70">
        <v>3.1818181818181817</v>
      </c>
      <c r="L732" s="70">
        <v>2.9090909090909092</v>
      </c>
      <c r="M732" s="70">
        <v>2.4545454545454546</v>
      </c>
    </row>
    <row r="733" spans="1:13" x14ac:dyDescent="0.25">
      <c r="A733" s="70">
        <v>44</v>
      </c>
      <c r="B733" s="70">
        <v>44</v>
      </c>
      <c r="C733" s="70">
        <v>56</v>
      </c>
      <c r="D733" s="70">
        <v>2750</v>
      </c>
      <c r="E733" s="70">
        <v>2750</v>
      </c>
      <c r="F733" s="70">
        <v>2750</v>
      </c>
      <c r="G733" s="70">
        <v>8000</v>
      </c>
      <c r="H733" s="70">
        <v>8750</v>
      </c>
      <c r="I733" s="70">
        <v>7250</v>
      </c>
      <c r="J733" s="70">
        <v>8250</v>
      </c>
      <c r="K733" s="70">
        <v>2.6363636363636362</v>
      </c>
      <c r="L733" s="70">
        <v>3.1818181818181817</v>
      </c>
      <c r="M733" s="70">
        <v>2.9090909090909092</v>
      </c>
    </row>
    <row r="734" spans="1:13" x14ac:dyDescent="0.25">
      <c r="A734" s="70">
        <v>56</v>
      </c>
      <c r="B734" s="70">
        <v>44</v>
      </c>
      <c r="C734" s="70">
        <v>44</v>
      </c>
      <c r="D734" s="70">
        <v>3750</v>
      </c>
      <c r="E734" s="70">
        <v>2750</v>
      </c>
      <c r="F734" s="70">
        <v>2750</v>
      </c>
      <c r="G734" s="70">
        <v>8750</v>
      </c>
      <c r="H734" s="70">
        <v>7250</v>
      </c>
      <c r="I734" s="70">
        <v>8250</v>
      </c>
      <c r="J734" s="70">
        <v>10000</v>
      </c>
      <c r="K734" s="70">
        <v>2.2000000000000002</v>
      </c>
      <c r="L734" s="70">
        <v>2.6363636363636362</v>
      </c>
      <c r="M734" s="70">
        <v>3.1818181818181817</v>
      </c>
    </row>
    <row r="735" spans="1:13" x14ac:dyDescent="0.25">
      <c r="A735" s="70">
        <v>53</v>
      </c>
      <c r="B735" s="70">
        <v>56</v>
      </c>
      <c r="C735" s="70">
        <v>44</v>
      </c>
      <c r="D735" s="70">
        <v>2750</v>
      </c>
      <c r="E735" s="70">
        <v>3750</v>
      </c>
      <c r="F735" s="70">
        <v>2750</v>
      </c>
      <c r="G735" s="70">
        <v>7250</v>
      </c>
      <c r="H735" s="70">
        <v>8250</v>
      </c>
      <c r="I735" s="70">
        <v>10000</v>
      </c>
      <c r="J735" s="70">
        <v>8250</v>
      </c>
      <c r="K735" s="70">
        <v>3.6363636363636362</v>
      </c>
      <c r="L735" s="70">
        <v>2.2000000000000002</v>
      </c>
      <c r="M735" s="70">
        <v>2.6363636363636362</v>
      </c>
    </row>
    <row r="736" spans="1:13" x14ac:dyDescent="0.25">
      <c r="A736" s="70">
        <v>51</v>
      </c>
      <c r="B736" s="70">
        <v>53</v>
      </c>
      <c r="C736" s="70">
        <v>56</v>
      </c>
      <c r="D736" s="70">
        <v>1750</v>
      </c>
      <c r="E736" s="70">
        <v>2750</v>
      </c>
      <c r="F736" s="70">
        <v>3750</v>
      </c>
      <c r="G736" s="70">
        <v>8250</v>
      </c>
      <c r="H736" s="70">
        <v>10000</v>
      </c>
      <c r="I736" s="70">
        <v>8250</v>
      </c>
      <c r="J736" s="70">
        <v>6500</v>
      </c>
      <c r="K736" s="70">
        <v>4.7142857142857144</v>
      </c>
      <c r="L736" s="70">
        <v>3.6363636363636362</v>
      </c>
      <c r="M736" s="70">
        <v>2.2000000000000002</v>
      </c>
    </row>
    <row r="737" spans="1:13" x14ac:dyDescent="0.25">
      <c r="A737" s="70">
        <v>44</v>
      </c>
      <c r="B737" s="70">
        <v>51</v>
      </c>
      <c r="C737" s="70">
        <v>53</v>
      </c>
      <c r="D737" s="70">
        <v>2750</v>
      </c>
      <c r="E737" s="70">
        <v>1750</v>
      </c>
      <c r="F737" s="70">
        <v>2750</v>
      </c>
      <c r="G737" s="70">
        <v>10000</v>
      </c>
      <c r="H737" s="70">
        <v>8250</v>
      </c>
      <c r="I737" s="70">
        <v>6500</v>
      </c>
      <c r="J737" s="70">
        <v>9250</v>
      </c>
      <c r="K737" s="70">
        <v>2.3636363636363638</v>
      </c>
      <c r="L737" s="70">
        <v>4.7142857142857144</v>
      </c>
      <c r="M737" s="70">
        <v>3.6363636363636362</v>
      </c>
    </row>
    <row r="738" spans="1:13" x14ac:dyDescent="0.25">
      <c r="A738" s="70">
        <v>39</v>
      </c>
      <c r="B738" s="70">
        <v>44</v>
      </c>
      <c r="C738" s="70">
        <v>51</v>
      </c>
      <c r="D738" s="70">
        <v>1750</v>
      </c>
      <c r="E738" s="70">
        <v>2750</v>
      </c>
      <c r="F738" s="70">
        <v>1750</v>
      </c>
      <c r="G738" s="70">
        <v>8250</v>
      </c>
      <c r="H738" s="70">
        <v>6500</v>
      </c>
      <c r="I738" s="70">
        <v>9250</v>
      </c>
      <c r="J738" s="70">
        <v>9750</v>
      </c>
      <c r="K738" s="70">
        <v>5.2857142857142856</v>
      </c>
      <c r="L738" s="70">
        <v>2.3636363636363638</v>
      </c>
      <c r="M738" s="70">
        <v>4.7142857142857144</v>
      </c>
    </row>
    <row r="739" spans="1:13" x14ac:dyDescent="0.25">
      <c r="A739" s="70">
        <v>45</v>
      </c>
      <c r="B739" s="70">
        <v>39</v>
      </c>
      <c r="C739" s="70">
        <v>44</v>
      </c>
      <c r="D739" s="70">
        <v>1750</v>
      </c>
      <c r="E739" s="70">
        <v>1750</v>
      </c>
      <c r="F739" s="70">
        <v>2750</v>
      </c>
      <c r="G739" s="70">
        <v>6500</v>
      </c>
      <c r="H739" s="70">
        <v>9250</v>
      </c>
      <c r="I739" s="70">
        <v>9750</v>
      </c>
      <c r="J739" s="70">
        <v>9000</v>
      </c>
      <c r="K739" s="70">
        <v>5.5714285714285712</v>
      </c>
      <c r="L739" s="70">
        <v>5.2857142857142856</v>
      </c>
      <c r="M739" s="70">
        <v>2.3636363636363638</v>
      </c>
    </row>
    <row r="740" spans="1:13" x14ac:dyDescent="0.25">
      <c r="A740" s="70">
        <v>45</v>
      </c>
      <c r="B740" s="70">
        <v>45</v>
      </c>
      <c r="C740" s="70">
        <v>39</v>
      </c>
      <c r="D740" s="70">
        <v>1750</v>
      </c>
      <c r="E740" s="70">
        <v>1750</v>
      </c>
      <c r="F740" s="70">
        <v>1750</v>
      </c>
      <c r="G740" s="70">
        <v>9250</v>
      </c>
      <c r="H740" s="70">
        <v>9750</v>
      </c>
      <c r="I740" s="70">
        <v>9000</v>
      </c>
      <c r="J740" s="70">
        <v>8500</v>
      </c>
      <c r="K740" s="70">
        <v>5.1428571428571432</v>
      </c>
      <c r="L740" s="70">
        <v>5.5714285714285712</v>
      </c>
      <c r="M740" s="70">
        <v>5.2857142857142856</v>
      </c>
    </row>
    <row r="741" spans="1:13" x14ac:dyDescent="0.25">
      <c r="A741" s="70">
        <v>43</v>
      </c>
      <c r="B741" s="70">
        <v>45</v>
      </c>
      <c r="C741" s="70">
        <v>45</v>
      </c>
      <c r="D741" s="70">
        <v>2750</v>
      </c>
      <c r="E741" s="70">
        <v>1750</v>
      </c>
      <c r="F741" s="70">
        <v>1750</v>
      </c>
      <c r="G741" s="70">
        <v>9750</v>
      </c>
      <c r="H741" s="70">
        <v>9000</v>
      </c>
      <c r="I741" s="70">
        <v>8500</v>
      </c>
      <c r="J741" s="70">
        <v>8000</v>
      </c>
      <c r="K741" s="70">
        <v>3.0909090909090908</v>
      </c>
      <c r="L741" s="70">
        <v>5.1428571428571432</v>
      </c>
      <c r="M741" s="70">
        <v>5.5714285714285712</v>
      </c>
    </row>
    <row r="742" spans="1:13" x14ac:dyDescent="0.25">
      <c r="A742" s="70">
        <v>39</v>
      </c>
      <c r="B742" s="70">
        <v>43</v>
      </c>
      <c r="C742" s="70">
        <v>45</v>
      </c>
      <c r="D742" s="70">
        <v>2750</v>
      </c>
      <c r="E742" s="70">
        <v>2750</v>
      </c>
      <c r="F742" s="70">
        <v>1750</v>
      </c>
      <c r="G742" s="70">
        <v>9000</v>
      </c>
      <c r="H742" s="70">
        <v>8500</v>
      </c>
      <c r="I742" s="70">
        <v>8000</v>
      </c>
      <c r="J742" s="70">
        <v>8000</v>
      </c>
      <c r="K742" s="70">
        <v>2.9090909090909092</v>
      </c>
      <c r="L742" s="70">
        <v>3.0909090909090908</v>
      </c>
      <c r="M742" s="70">
        <v>5.1428571428571432</v>
      </c>
    </row>
    <row r="743" spans="1:13" x14ac:dyDescent="0.25">
      <c r="A743" s="70">
        <v>38</v>
      </c>
      <c r="B743" s="70">
        <v>39</v>
      </c>
      <c r="C743" s="70">
        <v>43</v>
      </c>
      <c r="D743" s="70">
        <v>2750</v>
      </c>
      <c r="E743" s="70">
        <v>2750</v>
      </c>
      <c r="F743" s="70">
        <v>2750</v>
      </c>
      <c r="G743" s="70">
        <v>8500</v>
      </c>
      <c r="H743" s="70">
        <v>8000</v>
      </c>
      <c r="I743" s="70">
        <v>8000</v>
      </c>
      <c r="J743" s="70">
        <v>7250</v>
      </c>
      <c r="K743" s="70">
        <v>2.9090909090909092</v>
      </c>
      <c r="L743" s="70">
        <v>2.9090909090909092</v>
      </c>
      <c r="M743" s="70">
        <v>3.0909090909090908</v>
      </c>
    </row>
    <row r="744" spans="1:13" x14ac:dyDescent="0.25">
      <c r="A744" s="70">
        <v>46</v>
      </c>
      <c r="B744" s="70">
        <v>38</v>
      </c>
      <c r="C744" s="70">
        <v>39</v>
      </c>
      <c r="D744" s="70">
        <v>1750</v>
      </c>
      <c r="E744" s="70">
        <v>2750</v>
      </c>
      <c r="F744" s="70">
        <v>2750</v>
      </c>
      <c r="G744" s="70">
        <v>8000</v>
      </c>
      <c r="H744" s="70">
        <v>8000</v>
      </c>
      <c r="I744" s="70">
        <v>7250</v>
      </c>
      <c r="J744" s="70">
        <v>7000</v>
      </c>
      <c r="K744" s="70">
        <v>4.1428571428571432</v>
      </c>
      <c r="L744" s="70">
        <v>2.9090909090909092</v>
      </c>
      <c r="M744" s="70">
        <v>2.9090909090909092</v>
      </c>
    </row>
    <row r="745" spans="1:13" x14ac:dyDescent="0.25">
      <c r="A745" s="70">
        <v>47</v>
      </c>
      <c r="B745" s="70">
        <v>46</v>
      </c>
      <c r="C745" s="70">
        <v>38</v>
      </c>
      <c r="D745" s="70">
        <v>1750</v>
      </c>
      <c r="E745" s="70">
        <v>1750</v>
      </c>
      <c r="F745" s="70">
        <v>2750</v>
      </c>
      <c r="G745" s="70">
        <v>8000</v>
      </c>
      <c r="H745" s="70">
        <v>7250</v>
      </c>
      <c r="I745" s="70">
        <v>7000</v>
      </c>
      <c r="J745" s="70">
        <v>6250</v>
      </c>
      <c r="K745" s="70">
        <v>4</v>
      </c>
      <c r="L745" s="70">
        <v>4.1428571428571432</v>
      </c>
      <c r="M745" s="70">
        <v>2.9090909090909092</v>
      </c>
    </row>
    <row r="746" spans="1:13" x14ac:dyDescent="0.25">
      <c r="A746" s="70">
        <v>37</v>
      </c>
      <c r="B746" s="70">
        <v>47</v>
      </c>
      <c r="C746" s="70">
        <v>46</v>
      </c>
      <c r="D746" s="70">
        <v>2750</v>
      </c>
      <c r="E746" s="70">
        <v>1750</v>
      </c>
      <c r="F746" s="70">
        <v>1750</v>
      </c>
      <c r="G746" s="70">
        <v>7250</v>
      </c>
      <c r="H746" s="70">
        <v>7000</v>
      </c>
      <c r="I746" s="70">
        <v>6250</v>
      </c>
      <c r="J746" s="70">
        <v>6750</v>
      </c>
      <c r="K746" s="70">
        <v>2.2727272727272729</v>
      </c>
      <c r="L746" s="70">
        <v>4</v>
      </c>
      <c r="M746" s="70">
        <v>4.1428571428571432</v>
      </c>
    </row>
    <row r="747" spans="1:13" x14ac:dyDescent="0.25">
      <c r="A747" s="70">
        <v>33</v>
      </c>
      <c r="B747" s="70">
        <v>37</v>
      </c>
      <c r="C747" s="70">
        <v>47</v>
      </c>
      <c r="D747" s="70">
        <v>1750</v>
      </c>
      <c r="E747" s="70">
        <v>2750</v>
      </c>
      <c r="F747" s="70">
        <v>1750</v>
      </c>
      <c r="G747" s="70">
        <v>7000</v>
      </c>
      <c r="H747" s="70">
        <v>6250</v>
      </c>
      <c r="I747" s="70">
        <v>6750</v>
      </c>
      <c r="J747" s="70">
        <v>7000</v>
      </c>
      <c r="K747" s="70">
        <v>3.8571428571428572</v>
      </c>
      <c r="L747" s="70">
        <v>2.2727272727272729</v>
      </c>
      <c r="M747" s="70">
        <v>4</v>
      </c>
    </row>
    <row r="748" spans="1:13" x14ac:dyDescent="0.25">
      <c r="A748" s="70">
        <v>31</v>
      </c>
      <c r="B748" s="70">
        <v>33</v>
      </c>
      <c r="C748" s="70">
        <v>37</v>
      </c>
      <c r="D748" s="70">
        <v>2750</v>
      </c>
      <c r="E748" s="70">
        <v>1750</v>
      </c>
      <c r="F748" s="70">
        <v>2750</v>
      </c>
      <c r="G748" s="70">
        <v>6250</v>
      </c>
      <c r="H748" s="70">
        <v>6750</v>
      </c>
      <c r="I748" s="70">
        <v>7000</v>
      </c>
      <c r="J748" s="70">
        <v>6500</v>
      </c>
      <c r="K748" s="70">
        <v>2.5454545454545454</v>
      </c>
      <c r="L748" s="70">
        <v>3.8571428571428572</v>
      </c>
      <c r="M748" s="70">
        <v>2.2727272727272729</v>
      </c>
    </row>
    <row r="749" spans="1:13" x14ac:dyDescent="0.25">
      <c r="A749" s="70">
        <v>29</v>
      </c>
      <c r="B749" s="70">
        <v>31</v>
      </c>
      <c r="C749" s="70">
        <v>33</v>
      </c>
      <c r="D749" s="70">
        <v>2750</v>
      </c>
      <c r="E749" s="70">
        <v>2750</v>
      </c>
      <c r="F749" s="70">
        <v>1750</v>
      </c>
      <c r="G749" s="70">
        <v>6750</v>
      </c>
      <c r="H749" s="70">
        <v>7000</v>
      </c>
      <c r="I749" s="70">
        <v>6500</v>
      </c>
      <c r="J749" s="70">
        <v>6250</v>
      </c>
      <c r="K749" s="70">
        <v>2.3636363636363638</v>
      </c>
      <c r="L749" s="70">
        <v>2.5454545454545454</v>
      </c>
      <c r="M749" s="70">
        <v>3.8571428571428572</v>
      </c>
    </row>
    <row r="750" spans="1:13" x14ac:dyDescent="0.25">
      <c r="A750" s="70">
        <v>33</v>
      </c>
      <c r="B750" s="70">
        <v>29</v>
      </c>
      <c r="C750" s="70">
        <v>31</v>
      </c>
      <c r="D750" s="70">
        <v>2750</v>
      </c>
      <c r="E750" s="70">
        <v>2750</v>
      </c>
      <c r="F750" s="70">
        <v>2750</v>
      </c>
      <c r="G750" s="70">
        <v>7000</v>
      </c>
      <c r="H750" s="70">
        <v>6500</v>
      </c>
      <c r="I750" s="70">
        <v>6250</v>
      </c>
      <c r="J750" s="70">
        <v>5250</v>
      </c>
      <c r="K750" s="70">
        <v>2.2727272727272729</v>
      </c>
      <c r="L750" s="70">
        <v>2.3636363636363638</v>
      </c>
      <c r="M750" s="70">
        <v>2.5454545454545454</v>
      </c>
    </row>
    <row r="751" spans="1:13" x14ac:dyDescent="0.25">
      <c r="A751" s="70">
        <v>34</v>
      </c>
      <c r="B751" s="70">
        <v>33</v>
      </c>
      <c r="C751" s="70">
        <v>29</v>
      </c>
      <c r="D751" s="70">
        <v>2750</v>
      </c>
      <c r="E751" s="70">
        <v>2750</v>
      </c>
      <c r="F751" s="70">
        <v>2750</v>
      </c>
      <c r="G751" s="70">
        <v>6500</v>
      </c>
      <c r="H751" s="70">
        <v>6250</v>
      </c>
      <c r="I751" s="70">
        <v>5250</v>
      </c>
      <c r="J751" s="70">
        <v>5000</v>
      </c>
      <c r="K751" s="70">
        <v>1.9090909090909092</v>
      </c>
      <c r="L751" s="70">
        <v>2.2727272727272729</v>
      </c>
      <c r="M751" s="70">
        <v>2.3636363636363638</v>
      </c>
    </row>
    <row r="752" spans="1:13" x14ac:dyDescent="0.25">
      <c r="A752" s="70">
        <v>27</v>
      </c>
      <c r="B752" s="70">
        <v>34</v>
      </c>
      <c r="C752" s="70">
        <v>33</v>
      </c>
      <c r="D752" s="70">
        <v>2750</v>
      </c>
      <c r="E752" s="70">
        <v>2750</v>
      </c>
      <c r="F752" s="70">
        <v>2750</v>
      </c>
      <c r="G752" s="70">
        <v>6250</v>
      </c>
      <c r="H752" s="70">
        <v>5250</v>
      </c>
      <c r="I752" s="70">
        <v>5000</v>
      </c>
      <c r="J752" s="70">
        <v>5000</v>
      </c>
      <c r="K752" s="70">
        <v>1.8181818181818181</v>
      </c>
      <c r="L752" s="70">
        <v>1.9090909090909092</v>
      </c>
      <c r="M752" s="70">
        <v>2.2727272727272729</v>
      </c>
    </row>
    <row r="753" spans="1:13" x14ac:dyDescent="0.25">
      <c r="A753" s="70">
        <v>26</v>
      </c>
      <c r="B753" s="70">
        <v>27</v>
      </c>
      <c r="C753" s="70">
        <v>34</v>
      </c>
      <c r="D753" s="70">
        <v>2750</v>
      </c>
      <c r="E753" s="70">
        <v>2750</v>
      </c>
      <c r="F753" s="70">
        <v>2750</v>
      </c>
      <c r="G753" s="70">
        <v>5250</v>
      </c>
      <c r="H753" s="70">
        <v>5000</v>
      </c>
      <c r="I753" s="70">
        <v>5000</v>
      </c>
      <c r="J753" s="70">
        <v>4250</v>
      </c>
      <c r="K753" s="70">
        <v>1.8181818181818181</v>
      </c>
      <c r="L753" s="70">
        <v>1.8181818181818181</v>
      </c>
      <c r="M753" s="70">
        <v>1.9090909090909092</v>
      </c>
    </row>
    <row r="754" spans="1:13" x14ac:dyDescent="0.25">
      <c r="A754" s="70">
        <v>30</v>
      </c>
      <c r="B754" s="70">
        <v>26</v>
      </c>
      <c r="C754" s="70">
        <v>27</v>
      </c>
      <c r="D754" s="70">
        <v>2750</v>
      </c>
      <c r="E754" s="70">
        <v>2750</v>
      </c>
      <c r="F754" s="70">
        <v>2750</v>
      </c>
      <c r="G754" s="70">
        <v>5000</v>
      </c>
      <c r="H754" s="70">
        <v>5000</v>
      </c>
      <c r="I754" s="70">
        <v>4250</v>
      </c>
      <c r="J754" s="70">
        <v>3750</v>
      </c>
      <c r="K754" s="70">
        <v>1.5454545454545454</v>
      </c>
      <c r="L754" s="70">
        <v>1.8181818181818181</v>
      </c>
      <c r="M754" s="70">
        <v>1.8181818181818181</v>
      </c>
    </row>
    <row r="755" spans="1:13" x14ac:dyDescent="0.25">
      <c r="A755" s="70">
        <v>24</v>
      </c>
      <c r="B755" s="70">
        <v>30</v>
      </c>
      <c r="C755" s="70">
        <v>26</v>
      </c>
      <c r="D755" s="70">
        <v>2750</v>
      </c>
      <c r="E755" s="70">
        <v>2750</v>
      </c>
      <c r="F755" s="70">
        <v>2750</v>
      </c>
      <c r="G755" s="70">
        <v>5000</v>
      </c>
      <c r="H755" s="70">
        <v>4250</v>
      </c>
      <c r="I755" s="70">
        <v>3750</v>
      </c>
      <c r="J755" s="70">
        <v>3750</v>
      </c>
      <c r="K755" s="70">
        <v>1.3636363636363635</v>
      </c>
      <c r="L755" s="70">
        <v>1.5454545454545454</v>
      </c>
      <c r="M755" s="70">
        <v>1.8181818181818181</v>
      </c>
    </row>
    <row r="756" spans="1:13" x14ac:dyDescent="0.25">
      <c r="A756" s="70">
        <v>16</v>
      </c>
      <c r="B756" s="70">
        <v>24</v>
      </c>
      <c r="C756" s="70">
        <v>30</v>
      </c>
      <c r="D756" s="70">
        <v>2750</v>
      </c>
      <c r="E756" s="70">
        <v>2750</v>
      </c>
      <c r="F756" s="70">
        <v>2750</v>
      </c>
      <c r="G756" s="70">
        <v>4250</v>
      </c>
      <c r="H756" s="70">
        <v>3750</v>
      </c>
      <c r="I756" s="70">
        <v>3750</v>
      </c>
      <c r="J756" s="70">
        <v>7500</v>
      </c>
      <c r="K756" s="70">
        <v>1.3636363636363635</v>
      </c>
      <c r="L756" s="70">
        <v>1.3636363636363635</v>
      </c>
      <c r="M756" s="70">
        <v>1.5454545454545454</v>
      </c>
    </row>
    <row r="757" spans="1:13" x14ac:dyDescent="0.25">
      <c r="A757" s="70">
        <v>26</v>
      </c>
      <c r="B757" s="70">
        <v>16</v>
      </c>
      <c r="C757" s="70">
        <v>24</v>
      </c>
      <c r="D757" s="70">
        <v>3750</v>
      </c>
      <c r="E757" s="70">
        <v>2750</v>
      </c>
      <c r="F757" s="70">
        <v>2750</v>
      </c>
      <c r="G757" s="70">
        <v>3750</v>
      </c>
      <c r="H757" s="70">
        <v>3750</v>
      </c>
      <c r="I757" s="70">
        <v>7500</v>
      </c>
      <c r="J757" s="70">
        <v>7000</v>
      </c>
      <c r="K757" s="70">
        <v>2</v>
      </c>
      <c r="L757" s="70">
        <v>1.3636363636363635</v>
      </c>
      <c r="M757" s="70">
        <v>1.3636363636363635</v>
      </c>
    </row>
    <row r="758" spans="1:13" x14ac:dyDescent="0.25">
      <c r="A758" s="70">
        <v>26</v>
      </c>
      <c r="B758" s="70">
        <v>26</v>
      </c>
      <c r="C758" s="70">
        <v>16</v>
      </c>
      <c r="D758" s="70">
        <v>2750</v>
      </c>
      <c r="E758" s="70">
        <v>3750</v>
      </c>
      <c r="F758" s="70">
        <v>2750</v>
      </c>
      <c r="G758" s="70">
        <v>3750</v>
      </c>
      <c r="H758" s="70">
        <v>7500</v>
      </c>
      <c r="I758" s="70">
        <v>7000</v>
      </c>
      <c r="J758" s="70">
        <v>6250</v>
      </c>
      <c r="K758" s="70">
        <v>2.5454545454545454</v>
      </c>
      <c r="L758" s="70">
        <v>2</v>
      </c>
      <c r="M758" s="70">
        <v>1.3636363636363635</v>
      </c>
    </row>
    <row r="759" spans="1:13" x14ac:dyDescent="0.25">
      <c r="A759" s="70">
        <v>32</v>
      </c>
      <c r="B759" s="70">
        <v>26</v>
      </c>
      <c r="C759" s="70">
        <v>26</v>
      </c>
      <c r="D759" s="70">
        <v>3750</v>
      </c>
      <c r="E759" s="70">
        <v>2750</v>
      </c>
      <c r="F759" s="70">
        <v>3750</v>
      </c>
      <c r="G759" s="70">
        <v>7500</v>
      </c>
      <c r="H759" s="70">
        <v>7000</v>
      </c>
      <c r="I759" s="70">
        <v>6250</v>
      </c>
      <c r="J759" s="70">
        <v>7500</v>
      </c>
      <c r="K759" s="70">
        <v>1.6666666666666667</v>
      </c>
      <c r="L759" s="70">
        <v>2.5454545454545454</v>
      </c>
      <c r="M759" s="70">
        <v>2</v>
      </c>
    </row>
    <row r="760" spans="1:13" x14ac:dyDescent="0.25">
      <c r="A760" s="70">
        <v>40</v>
      </c>
      <c r="B760" s="70">
        <v>32</v>
      </c>
      <c r="C760" s="70">
        <v>26</v>
      </c>
      <c r="D760" s="70">
        <v>2750</v>
      </c>
      <c r="E760" s="70">
        <v>3750</v>
      </c>
      <c r="F760" s="70">
        <v>2750</v>
      </c>
      <c r="G760" s="70">
        <v>7000</v>
      </c>
      <c r="H760" s="70">
        <v>6250</v>
      </c>
      <c r="I760" s="70">
        <v>7500</v>
      </c>
      <c r="J760" s="70">
        <v>8000</v>
      </c>
      <c r="K760" s="70">
        <v>2.7272727272727271</v>
      </c>
      <c r="L760" s="70">
        <v>1.6666666666666667</v>
      </c>
      <c r="M760" s="70">
        <v>2.5454545454545454</v>
      </c>
    </row>
    <row r="761" spans="1:13" x14ac:dyDescent="0.25">
      <c r="A761" s="70">
        <v>51</v>
      </c>
      <c r="B761" s="70">
        <v>40</v>
      </c>
      <c r="C761" s="70">
        <v>32</v>
      </c>
      <c r="D761" s="70">
        <v>2750</v>
      </c>
      <c r="E761" s="70">
        <v>2750</v>
      </c>
      <c r="F761" s="70">
        <v>3750</v>
      </c>
      <c r="G761" s="70">
        <v>6250</v>
      </c>
      <c r="H761" s="70">
        <v>7500</v>
      </c>
      <c r="I761" s="70">
        <v>8000</v>
      </c>
      <c r="J761" s="70">
        <v>7500</v>
      </c>
      <c r="K761" s="70">
        <v>2.9090909090909092</v>
      </c>
      <c r="L761" s="70">
        <v>2.7272727272727271</v>
      </c>
      <c r="M761" s="70">
        <v>1.6666666666666667</v>
      </c>
    </row>
    <row r="762" spans="1:13" x14ac:dyDescent="0.25">
      <c r="A762" s="70">
        <v>44</v>
      </c>
      <c r="B762" s="70">
        <v>51</v>
      </c>
      <c r="C762" s="70">
        <v>40</v>
      </c>
      <c r="D762" s="70">
        <v>2750</v>
      </c>
      <c r="E762" s="70">
        <v>2750</v>
      </c>
      <c r="F762" s="70">
        <v>2750</v>
      </c>
      <c r="G762" s="70">
        <v>7500</v>
      </c>
      <c r="H762" s="70">
        <v>8000</v>
      </c>
      <c r="I762" s="70">
        <v>7500</v>
      </c>
      <c r="J762" s="70">
        <v>7750</v>
      </c>
      <c r="K762" s="70">
        <v>2.7272727272727271</v>
      </c>
      <c r="L762" s="70">
        <v>2.9090909090909092</v>
      </c>
      <c r="M762" s="70">
        <v>2.7272727272727271</v>
      </c>
    </row>
    <row r="763" spans="1:13" x14ac:dyDescent="0.25">
      <c r="A763" s="70">
        <v>49</v>
      </c>
      <c r="B763" s="70">
        <v>44</v>
      </c>
      <c r="C763" s="70">
        <v>51</v>
      </c>
      <c r="D763" s="70">
        <v>3750</v>
      </c>
      <c r="E763" s="70">
        <v>2750</v>
      </c>
      <c r="F763" s="70">
        <v>2750</v>
      </c>
      <c r="G763" s="70">
        <v>8000</v>
      </c>
      <c r="H763" s="70">
        <v>7500</v>
      </c>
      <c r="I763" s="70">
        <v>7750</v>
      </c>
      <c r="J763" s="70">
        <v>7250</v>
      </c>
      <c r="K763" s="70">
        <v>2.0666666666666669</v>
      </c>
      <c r="L763" s="70">
        <v>2.7272727272727271</v>
      </c>
      <c r="M763" s="70">
        <v>2.9090909090909092</v>
      </c>
    </row>
    <row r="764" spans="1:13" x14ac:dyDescent="0.25">
      <c r="A764" s="70">
        <v>45</v>
      </c>
      <c r="B764" s="70">
        <v>49</v>
      </c>
      <c r="C764" s="70">
        <v>44</v>
      </c>
      <c r="D764" s="70">
        <v>1750</v>
      </c>
      <c r="E764" s="70">
        <v>3750</v>
      </c>
      <c r="F764" s="70">
        <v>2750</v>
      </c>
      <c r="G764" s="70">
        <v>7500</v>
      </c>
      <c r="H764" s="70">
        <v>7750</v>
      </c>
      <c r="I764" s="70">
        <v>7250</v>
      </c>
      <c r="J764" s="70">
        <v>7500</v>
      </c>
      <c r="K764" s="70">
        <v>4.1428571428571432</v>
      </c>
      <c r="L764" s="70">
        <v>2.0666666666666669</v>
      </c>
      <c r="M764" s="70">
        <v>2.7272727272727271</v>
      </c>
    </row>
    <row r="765" spans="1:13" x14ac:dyDescent="0.25">
      <c r="A765" s="70">
        <v>49</v>
      </c>
      <c r="B765" s="70">
        <v>45</v>
      </c>
      <c r="C765" s="70">
        <v>49</v>
      </c>
      <c r="D765" s="70">
        <v>2750</v>
      </c>
      <c r="E765" s="70">
        <v>1750</v>
      </c>
      <c r="F765" s="70">
        <v>3750</v>
      </c>
      <c r="G765" s="70">
        <v>7750</v>
      </c>
      <c r="H765" s="70">
        <v>7250</v>
      </c>
      <c r="I765" s="70">
        <v>7500</v>
      </c>
      <c r="J765" s="70">
        <v>8000</v>
      </c>
      <c r="K765" s="70">
        <v>2.7272727272727271</v>
      </c>
      <c r="L765" s="70">
        <v>4.1428571428571432</v>
      </c>
      <c r="M765" s="70">
        <v>2.0666666666666669</v>
      </c>
    </row>
    <row r="766" spans="1:13" x14ac:dyDescent="0.25">
      <c r="A766" s="70">
        <v>44</v>
      </c>
      <c r="B766" s="70">
        <v>49</v>
      </c>
      <c r="C766" s="70">
        <v>45</v>
      </c>
      <c r="D766" s="70">
        <v>3750</v>
      </c>
      <c r="E766" s="70">
        <v>2750</v>
      </c>
      <c r="F766" s="70">
        <v>1750</v>
      </c>
      <c r="G766" s="70">
        <v>7250</v>
      </c>
      <c r="H766" s="70">
        <v>7500</v>
      </c>
      <c r="I766" s="70">
        <v>8000</v>
      </c>
      <c r="J766" s="70">
        <v>7750</v>
      </c>
      <c r="K766" s="70">
        <v>2.1333333333333333</v>
      </c>
      <c r="L766" s="70">
        <v>2.7272727272727271</v>
      </c>
      <c r="M766" s="70">
        <v>4.1428571428571432</v>
      </c>
    </row>
    <row r="767" spans="1:13" x14ac:dyDescent="0.25">
      <c r="A767" s="70">
        <v>41</v>
      </c>
      <c r="B767" s="70">
        <v>44</v>
      </c>
      <c r="C767" s="70">
        <v>49</v>
      </c>
      <c r="D767" s="70">
        <v>3750</v>
      </c>
      <c r="E767" s="70">
        <v>3750</v>
      </c>
      <c r="F767" s="70">
        <v>2750</v>
      </c>
      <c r="G767" s="70">
        <v>7500</v>
      </c>
      <c r="H767" s="70">
        <v>8000</v>
      </c>
      <c r="I767" s="70">
        <v>7750</v>
      </c>
      <c r="J767" s="70">
        <v>7500</v>
      </c>
      <c r="K767" s="70">
        <v>2.0666666666666669</v>
      </c>
      <c r="L767" s="70">
        <v>2.1333333333333333</v>
      </c>
      <c r="M767" s="70">
        <v>2.7272727272727271</v>
      </c>
    </row>
    <row r="768" spans="1:13" x14ac:dyDescent="0.25">
      <c r="A768" s="70">
        <v>46</v>
      </c>
      <c r="B768" s="70">
        <v>41</v>
      </c>
      <c r="C768" s="70">
        <v>44</v>
      </c>
      <c r="D768" s="70">
        <v>1750</v>
      </c>
      <c r="E768" s="70">
        <v>3750</v>
      </c>
      <c r="F768" s="70">
        <v>3750</v>
      </c>
      <c r="G768" s="70">
        <v>8000</v>
      </c>
      <c r="H768" s="70">
        <v>7750</v>
      </c>
      <c r="I768" s="70">
        <v>7500</v>
      </c>
      <c r="J768" s="70">
        <v>7500</v>
      </c>
      <c r="K768" s="70">
        <v>4.2857142857142856</v>
      </c>
      <c r="L768" s="70">
        <v>2.0666666666666669</v>
      </c>
      <c r="M768" s="70">
        <v>2.1333333333333333</v>
      </c>
    </row>
    <row r="769" spans="1:13" x14ac:dyDescent="0.25">
      <c r="A769" s="70">
        <v>42</v>
      </c>
      <c r="B769" s="70">
        <v>46</v>
      </c>
      <c r="C769" s="70">
        <v>41</v>
      </c>
      <c r="D769" s="70">
        <v>3750</v>
      </c>
      <c r="E769" s="70">
        <v>1750</v>
      </c>
      <c r="F769" s="70">
        <v>3750</v>
      </c>
      <c r="G769" s="70">
        <v>7750</v>
      </c>
      <c r="H769" s="70">
        <v>7500</v>
      </c>
      <c r="I769" s="70">
        <v>7500</v>
      </c>
      <c r="J769" s="70">
        <v>7250</v>
      </c>
      <c r="K769" s="70">
        <v>2</v>
      </c>
      <c r="L769" s="70">
        <v>4.2857142857142856</v>
      </c>
      <c r="M769" s="70">
        <v>2.0666666666666669</v>
      </c>
    </row>
    <row r="770" spans="1:13" x14ac:dyDescent="0.25">
      <c r="A770" s="70">
        <v>39</v>
      </c>
      <c r="B770" s="70">
        <v>42</v>
      </c>
      <c r="C770" s="70">
        <v>46</v>
      </c>
      <c r="D770" s="70">
        <v>3750</v>
      </c>
      <c r="E770" s="70">
        <v>3750</v>
      </c>
      <c r="F770" s="70">
        <v>1750</v>
      </c>
      <c r="G770" s="70">
        <v>7500</v>
      </c>
      <c r="H770" s="70">
        <v>7500</v>
      </c>
      <c r="I770" s="70">
        <v>7250</v>
      </c>
      <c r="J770" s="70">
        <v>7750</v>
      </c>
      <c r="K770" s="70">
        <v>1.9333333333333333</v>
      </c>
      <c r="L770" s="70">
        <v>2</v>
      </c>
      <c r="M770" s="70">
        <v>4.2857142857142856</v>
      </c>
    </row>
    <row r="771" spans="1:13" x14ac:dyDescent="0.25">
      <c r="A771" s="70">
        <v>40</v>
      </c>
      <c r="B771" s="70">
        <v>39</v>
      </c>
      <c r="C771" s="70">
        <v>42</v>
      </c>
      <c r="D771" s="70">
        <v>3750</v>
      </c>
      <c r="E771" s="70">
        <v>3750</v>
      </c>
      <c r="F771" s="70">
        <v>3750</v>
      </c>
      <c r="G771" s="70">
        <v>7500</v>
      </c>
      <c r="H771" s="70">
        <v>7250</v>
      </c>
      <c r="I771" s="70">
        <v>7750</v>
      </c>
      <c r="J771" s="70">
        <v>7750</v>
      </c>
      <c r="K771" s="70">
        <v>2.0666666666666669</v>
      </c>
      <c r="L771" s="70">
        <v>1.9333333333333333</v>
      </c>
      <c r="M771" s="70">
        <v>2</v>
      </c>
    </row>
    <row r="772" spans="1:13" x14ac:dyDescent="0.25">
      <c r="A772" s="70">
        <v>49</v>
      </c>
      <c r="B772" s="70">
        <v>40</v>
      </c>
      <c r="C772" s="70">
        <v>39</v>
      </c>
      <c r="D772" s="70">
        <v>1750</v>
      </c>
      <c r="E772" s="70">
        <v>3750</v>
      </c>
      <c r="F772" s="70">
        <v>3750</v>
      </c>
      <c r="G772" s="70">
        <v>7250</v>
      </c>
      <c r="H772" s="70">
        <v>7750</v>
      </c>
      <c r="I772" s="70">
        <v>7750</v>
      </c>
      <c r="J772" s="70">
        <v>7750</v>
      </c>
      <c r="K772" s="70">
        <v>4.4285714285714288</v>
      </c>
      <c r="L772" s="70">
        <v>2.0666666666666669</v>
      </c>
      <c r="M772" s="70">
        <v>1.9333333333333333</v>
      </c>
    </row>
    <row r="773" spans="1:13" x14ac:dyDescent="0.25">
      <c r="A773" s="70">
        <v>50</v>
      </c>
      <c r="B773" s="70">
        <v>49</v>
      </c>
      <c r="C773" s="70">
        <v>40</v>
      </c>
      <c r="D773" s="70">
        <v>2750</v>
      </c>
      <c r="E773" s="70">
        <v>1750</v>
      </c>
      <c r="F773" s="70">
        <v>3750</v>
      </c>
      <c r="G773" s="70">
        <v>7750</v>
      </c>
      <c r="H773" s="70">
        <v>7750</v>
      </c>
      <c r="I773" s="70">
        <v>7750</v>
      </c>
      <c r="J773" s="70">
        <v>7500</v>
      </c>
      <c r="K773" s="70">
        <v>2.8181818181818183</v>
      </c>
      <c r="L773" s="70">
        <v>4.4285714285714288</v>
      </c>
      <c r="M773" s="70">
        <v>2.0666666666666669</v>
      </c>
    </row>
    <row r="774" spans="1:13" x14ac:dyDescent="0.25">
      <c r="A774" s="70">
        <v>49</v>
      </c>
      <c r="B774" s="70">
        <v>50</v>
      </c>
      <c r="C774" s="70">
        <v>49</v>
      </c>
      <c r="D774" s="70">
        <v>1750</v>
      </c>
      <c r="E774" s="70">
        <v>2750</v>
      </c>
      <c r="F774" s="70">
        <v>1750</v>
      </c>
      <c r="G774" s="70">
        <v>7750</v>
      </c>
      <c r="H774" s="70">
        <v>7750</v>
      </c>
      <c r="I774" s="70">
        <v>7500</v>
      </c>
      <c r="J774" s="70">
        <v>7250</v>
      </c>
      <c r="K774" s="70">
        <v>4.2857142857142856</v>
      </c>
      <c r="L774" s="70">
        <v>2.8181818181818183</v>
      </c>
      <c r="M774" s="70">
        <v>4.4285714285714288</v>
      </c>
    </row>
    <row r="775" spans="1:13" x14ac:dyDescent="0.25">
      <c r="A775" s="70">
        <v>45</v>
      </c>
      <c r="B775" s="70">
        <v>49</v>
      </c>
      <c r="C775" s="70">
        <v>50</v>
      </c>
      <c r="D775" s="70">
        <v>2750</v>
      </c>
      <c r="E775" s="70">
        <v>1750</v>
      </c>
      <c r="F775" s="70">
        <v>2750</v>
      </c>
      <c r="G775" s="70">
        <v>7750</v>
      </c>
      <c r="H775" s="70">
        <v>7500</v>
      </c>
      <c r="I775" s="70">
        <v>7250</v>
      </c>
      <c r="J775" s="70">
        <v>7250</v>
      </c>
      <c r="K775" s="70">
        <v>2.6363636363636362</v>
      </c>
      <c r="L775" s="70">
        <v>4.2857142857142856</v>
      </c>
      <c r="M775" s="70">
        <v>2.8181818181818183</v>
      </c>
    </row>
    <row r="776" spans="1:13" x14ac:dyDescent="0.25">
      <c r="A776" s="70">
        <v>39</v>
      </c>
      <c r="B776" s="70">
        <v>45</v>
      </c>
      <c r="C776" s="70">
        <v>49</v>
      </c>
      <c r="D776" s="70">
        <v>2750</v>
      </c>
      <c r="E776" s="70">
        <v>2750</v>
      </c>
      <c r="F776" s="70">
        <v>1750</v>
      </c>
      <c r="G776" s="70">
        <v>7500</v>
      </c>
      <c r="H776" s="70">
        <v>7250</v>
      </c>
      <c r="I776" s="70">
        <v>7250</v>
      </c>
      <c r="J776" s="70">
        <v>7000</v>
      </c>
      <c r="K776" s="70">
        <v>2.6363636363636362</v>
      </c>
      <c r="L776" s="70">
        <v>2.6363636363636362</v>
      </c>
      <c r="M776" s="70">
        <v>4.2857142857142856</v>
      </c>
    </row>
    <row r="777" spans="1:13" x14ac:dyDescent="0.25">
      <c r="A777" s="70">
        <v>41</v>
      </c>
      <c r="B777" s="70">
        <v>39</v>
      </c>
      <c r="C777" s="70">
        <v>45</v>
      </c>
      <c r="D777" s="70">
        <v>2750</v>
      </c>
      <c r="E777" s="70">
        <v>2750</v>
      </c>
      <c r="F777" s="70">
        <v>2750</v>
      </c>
      <c r="G777" s="70">
        <v>7250</v>
      </c>
      <c r="H777" s="70">
        <v>7250</v>
      </c>
      <c r="I777" s="70">
        <v>7000</v>
      </c>
      <c r="J777" s="70">
        <v>6000</v>
      </c>
      <c r="K777" s="70">
        <v>2.5454545454545454</v>
      </c>
      <c r="L777" s="70">
        <v>2.6363636363636362</v>
      </c>
      <c r="M777" s="70">
        <v>2.6363636363636362</v>
      </c>
    </row>
    <row r="778" spans="1:13" x14ac:dyDescent="0.25">
      <c r="A778" s="70">
        <v>39</v>
      </c>
      <c r="B778" s="70">
        <v>41</v>
      </c>
      <c r="C778" s="70">
        <v>39</v>
      </c>
      <c r="D778" s="70">
        <v>1750</v>
      </c>
      <c r="E778" s="70">
        <v>2750</v>
      </c>
      <c r="F778" s="70">
        <v>2750</v>
      </c>
      <c r="G778" s="70">
        <v>7250</v>
      </c>
      <c r="H778" s="70">
        <v>7000</v>
      </c>
      <c r="I778" s="70">
        <v>6000</v>
      </c>
      <c r="J778" s="70">
        <v>4250</v>
      </c>
      <c r="K778" s="70">
        <v>3.4285714285714284</v>
      </c>
      <c r="L778" s="70">
        <v>2.5454545454545454</v>
      </c>
      <c r="M778" s="70">
        <v>2.6363636363636362</v>
      </c>
    </row>
    <row r="779" spans="1:13" x14ac:dyDescent="0.25">
      <c r="A779" s="70">
        <v>38</v>
      </c>
      <c r="B779" s="70">
        <v>39</v>
      </c>
      <c r="C779" s="70">
        <v>41</v>
      </c>
      <c r="D779" s="70">
        <v>1750</v>
      </c>
      <c r="E779" s="70">
        <v>1750</v>
      </c>
      <c r="F779" s="70">
        <v>2750</v>
      </c>
      <c r="G779" s="70">
        <v>7000</v>
      </c>
      <c r="H779" s="70">
        <v>6000</v>
      </c>
      <c r="I779" s="70">
        <v>4250</v>
      </c>
      <c r="J779" s="70">
        <v>4000</v>
      </c>
      <c r="K779" s="70">
        <v>2.4285714285714284</v>
      </c>
      <c r="L779" s="70">
        <v>3.4285714285714284</v>
      </c>
      <c r="M779" s="70">
        <v>2.5454545454545454</v>
      </c>
    </row>
    <row r="780" spans="1:13" x14ac:dyDescent="0.25">
      <c r="A780" s="70">
        <v>32</v>
      </c>
      <c r="B780" s="70">
        <v>38</v>
      </c>
      <c r="C780" s="70">
        <v>39</v>
      </c>
      <c r="D780" s="70">
        <v>1750</v>
      </c>
      <c r="E780" s="70">
        <v>1750</v>
      </c>
      <c r="F780" s="70">
        <v>1750</v>
      </c>
      <c r="G780" s="70">
        <v>6000</v>
      </c>
      <c r="H780" s="70">
        <v>4250</v>
      </c>
      <c r="I780" s="70">
        <v>4000</v>
      </c>
      <c r="J780" s="70">
        <v>4500</v>
      </c>
      <c r="K780" s="70">
        <v>2.2857142857142856</v>
      </c>
      <c r="L780" s="70">
        <v>2.4285714285714284</v>
      </c>
      <c r="M780" s="70">
        <v>3.4285714285714284</v>
      </c>
    </row>
    <row r="781" spans="1:13" x14ac:dyDescent="0.25">
      <c r="A781" s="70">
        <v>35</v>
      </c>
      <c r="B781" s="70">
        <v>32</v>
      </c>
      <c r="C781" s="70">
        <v>38</v>
      </c>
      <c r="D781" s="70">
        <v>1750</v>
      </c>
      <c r="E781" s="70">
        <v>1750</v>
      </c>
      <c r="F781" s="70">
        <v>1750</v>
      </c>
      <c r="G781" s="70">
        <v>4250</v>
      </c>
      <c r="H781" s="70">
        <v>4000</v>
      </c>
      <c r="I781" s="70">
        <v>4500</v>
      </c>
      <c r="J781" s="70">
        <v>5000</v>
      </c>
      <c r="K781" s="70">
        <v>2.5714285714285716</v>
      </c>
      <c r="L781" s="70">
        <v>2.2857142857142856</v>
      </c>
      <c r="M781" s="70">
        <v>2.4285714285714284</v>
      </c>
    </row>
    <row r="782" spans="1:13" x14ac:dyDescent="0.25">
      <c r="A782" s="70">
        <v>35</v>
      </c>
      <c r="B782" s="70">
        <v>35</v>
      </c>
      <c r="C782" s="70">
        <v>32</v>
      </c>
      <c r="D782" s="70">
        <v>2750</v>
      </c>
      <c r="E782" s="70">
        <v>1750</v>
      </c>
      <c r="F782" s="70">
        <v>1750</v>
      </c>
      <c r="G782" s="70">
        <v>4000</v>
      </c>
      <c r="H782" s="70">
        <v>4500</v>
      </c>
      <c r="I782" s="70">
        <v>5000</v>
      </c>
      <c r="J782" s="70">
        <v>5500</v>
      </c>
      <c r="K782" s="70">
        <v>1.8181818181818181</v>
      </c>
      <c r="L782" s="70">
        <v>2.5714285714285716</v>
      </c>
      <c r="M782" s="70">
        <v>2.2857142857142856</v>
      </c>
    </row>
    <row r="783" spans="1:13" x14ac:dyDescent="0.25">
      <c r="A783" s="70">
        <v>37</v>
      </c>
      <c r="B783" s="70">
        <v>35</v>
      </c>
      <c r="C783" s="70">
        <v>35</v>
      </c>
      <c r="D783" s="70">
        <v>1750</v>
      </c>
      <c r="E783" s="70">
        <v>2750</v>
      </c>
      <c r="F783" s="70">
        <v>1750</v>
      </c>
      <c r="G783" s="70">
        <v>4500</v>
      </c>
      <c r="H783" s="70">
        <v>5000</v>
      </c>
      <c r="I783" s="70">
        <v>5500</v>
      </c>
      <c r="J783" s="70">
        <v>6000</v>
      </c>
      <c r="K783" s="70">
        <v>3.1428571428571428</v>
      </c>
      <c r="L783" s="70">
        <v>1.8181818181818181</v>
      </c>
      <c r="M783" s="70">
        <v>2.5714285714285716</v>
      </c>
    </row>
    <row r="784" spans="1:13" x14ac:dyDescent="0.25">
      <c r="A784" s="70">
        <v>36</v>
      </c>
      <c r="B784" s="70">
        <v>37</v>
      </c>
      <c r="C784" s="70">
        <v>35</v>
      </c>
      <c r="D784" s="70">
        <v>2750</v>
      </c>
      <c r="E784" s="70">
        <v>1750</v>
      </c>
      <c r="F784" s="70">
        <v>2750</v>
      </c>
      <c r="G784" s="70">
        <v>5000</v>
      </c>
      <c r="H784" s="70">
        <v>5500</v>
      </c>
      <c r="I784" s="70">
        <v>6000</v>
      </c>
      <c r="J784" s="70">
        <v>5000</v>
      </c>
      <c r="K784" s="70">
        <v>2.1818181818181817</v>
      </c>
      <c r="L784" s="70">
        <v>3.1428571428571428</v>
      </c>
      <c r="M784" s="70">
        <v>1.8181818181818181</v>
      </c>
    </row>
    <row r="785" spans="1:13" x14ac:dyDescent="0.25">
      <c r="A785" s="70">
        <v>25</v>
      </c>
      <c r="B785" s="70">
        <v>36</v>
      </c>
      <c r="C785" s="70">
        <v>37</v>
      </c>
      <c r="D785" s="70">
        <v>1750</v>
      </c>
      <c r="E785" s="70">
        <v>2750</v>
      </c>
      <c r="F785" s="70">
        <v>1750</v>
      </c>
      <c r="G785" s="70">
        <v>5500</v>
      </c>
      <c r="H785" s="70">
        <v>6000</v>
      </c>
      <c r="I785" s="70">
        <v>5000</v>
      </c>
      <c r="J785" s="70">
        <v>5250</v>
      </c>
      <c r="K785" s="70">
        <v>2.8571428571428572</v>
      </c>
      <c r="L785" s="70">
        <v>2.1818181818181817</v>
      </c>
      <c r="M785" s="70">
        <v>3.1428571428571428</v>
      </c>
    </row>
    <row r="786" spans="1:13" x14ac:dyDescent="0.25">
      <c r="A786" s="70">
        <v>33</v>
      </c>
      <c r="B786" s="70">
        <v>25</v>
      </c>
      <c r="C786" s="70">
        <v>36</v>
      </c>
      <c r="D786" s="70">
        <v>2750</v>
      </c>
      <c r="E786" s="70">
        <v>1750</v>
      </c>
      <c r="F786" s="70">
        <v>2750</v>
      </c>
      <c r="G786" s="70">
        <v>6000</v>
      </c>
      <c r="H786" s="70">
        <v>5000</v>
      </c>
      <c r="I786" s="70">
        <v>5250</v>
      </c>
      <c r="J786" s="70">
        <v>5250</v>
      </c>
      <c r="K786" s="70">
        <v>1.9090909090909092</v>
      </c>
      <c r="L786" s="70">
        <v>2.8571428571428572</v>
      </c>
      <c r="M786" s="70">
        <v>2.1818181818181817</v>
      </c>
    </row>
    <row r="787" spans="1:13" x14ac:dyDescent="0.25">
      <c r="A787" s="70">
        <v>13</v>
      </c>
      <c r="B787" s="70">
        <v>33</v>
      </c>
      <c r="C787" s="70">
        <v>25</v>
      </c>
      <c r="D787" s="70">
        <v>3750</v>
      </c>
      <c r="E787" s="70">
        <v>2750</v>
      </c>
      <c r="F787" s="70">
        <v>1750</v>
      </c>
      <c r="G787" s="70">
        <v>5000</v>
      </c>
      <c r="H787" s="70">
        <v>5250</v>
      </c>
      <c r="I787" s="70">
        <v>5250</v>
      </c>
      <c r="J787" s="70">
        <v>5250</v>
      </c>
      <c r="K787" s="70">
        <v>1.4</v>
      </c>
      <c r="L787" s="70">
        <v>1.9090909090909092</v>
      </c>
      <c r="M787" s="70">
        <v>2.8571428571428572</v>
      </c>
    </row>
    <row r="788" spans="1:13" x14ac:dyDescent="0.25">
      <c r="A788" s="70">
        <v>24</v>
      </c>
      <c r="B788" s="70">
        <v>13</v>
      </c>
      <c r="C788" s="70">
        <v>33</v>
      </c>
      <c r="D788" s="70">
        <v>2750</v>
      </c>
      <c r="E788" s="70">
        <v>3750</v>
      </c>
      <c r="F788" s="70">
        <v>2750</v>
      </c>
      <c r="G788" s="70">
        <v>5250</v>
      </c>
      <c r="H788" s="70">
        <v>5250</v>
      </c>
      <c r="I788" s="70">
        <v>5250</v>
      </c>
      <c r="J788" s="70">
        <v>5250</v>
      </c>
      <c r="K788" s="70">
        <v>1.9090909090909092</v>
      </c>
      <c r="L788" s="70">
        <v>1.4</v>
      </c>
      <c r="M788" s="70">
        <v>1.9090909090909092</v>
      </c>
    </row>
    <row r="789" spans="1:13" x14ac:dyDescent="0.25">
      <c r="A789" s="70">
        <v>29</v>
      </c>
      <c r="B789" s="70">
        <v>24</v>
      </c>
      <c r="C789" s="70">
        <v>13</v>
      </c>
      <c r="D789" s="70">
        <v>3750</v>
      </c>
      <c r="E789" s="70">
        <v>2750</v>
      </c>
      <c r="F789" s="70">
        <v>3750</v>
      </c>
      <c r="G789" s="70">
        <v>5250</v>
      </c>
      <c r="H789" s="70">
        <v>5250</v>
      </c>
      <c r="I789" s="70">
        <v>5250</v>
      </c>
      <c r="J789" s="70">
        <v>9250</v>
      </c>
      <c r="K789" s="70">
        <v>1.4</v>
      </c>
      <c r="L789" s="70">
        <v>1.9090909090909092</v>
      </c>
      <c r="M789" s="70">
        <v>1.4</v>
      </c>
    </row>
    <row r="790" spans="1:13" x14ac:dyDescent="0.25">
      <c r="A790" s="70">
        <v>45</v>
      </c>
      <c r="B790" s="70">
        <v>29</v>
      </c>
      <c r="C790" s="70">
        <v>24</v>
      </c>
      <c r="D790" s="70">
        <v>5750</v>
      </c>
      <c r="E790" s="70">
        <v>3750</v>
      </c>
      <c r="F790" s="70">
        <v>2750</v>
      </c>
      <c r="G790" s="70">
        <v>5250</v>
      </c>
      <c r="H790" s="70">
        <v>5250</v>
      </c>
      <c r="I790" s="70">
        <v>9250</v>
      </c>
      <c r="J790" s="70">
        <v>10250</v>
      </c>
      <c r="K790" s="70">
        <v>1.6086956521739131</v>
      </c>
      <c r="L790" s="70">
        <v>1.4</v>
      </c>
      <c r="M790" s="70">
        <v>1.9090909090909092</v>
      </c>
    </row>
    <row r="791" spans="1:13" x14ac:dyDescent="0.25">
      <c r="A791" s="70">
        <v>56</v>
      </c>
      <c r="B791" s="70">
        <v>45</v>
      </c>
      <c r="C791" s="70">
        <v>29</v>
      </c>
      <c r="D791" s="70">
        <v>5750</v>
      </c>
      <c r="E791" s="70">
        <v>5750</v>
      </c>
      <c r="F791" s="70">
        <v>3750</v>
      </c>
      <c r="G791" s="70">
        <v>5250</v>
      </c>
      <c r="H791" s="70">
        <v>9250</v>
      </c>
      <c r="I791" s="70">
        <v>10250</v>
      </c>
      <c r="J791" s="70">
        <v>9500</v>
      </c>
      <c r="K791" s="70">
        <v>1.7826086956521738</v>
      </c>
      <c r="L791" s="70">
        <v>1.6086956521739131</v>
      </c>
      <c r="M791" s="70">
        <v>1.4</v>
      </c>
    </row>
    <row r="792" spans="1:13" x14ac:dyDescent="0.25">
      <c r="A792" s="70">
        <v>54</v>
      </c>
      <c r="B792" s="70">
        <v>56</v>
      </c>
      <c r="C792" s="70">
        <v>45</v>
      </c>
      <c r="D792" s="70">
        <v>2750</v>
      </c>
      <c r="E792" s="70">
        <v>5750</v>
      </c>
      <c r="F792" s="70">
        <v>5750</v>
      </c>
      <c r="G792" s="70">
        <v>9250</v>
      </c>
      <c r="H792" s="70">
        <v>10250</v>
      </c>
      <c r="I792" s="70">
        <v>9500</v>
      </c>
      <c r="J792" s="70">
        <v>9500</v>
      </c>
      <c r="K792" s="70">
        <v>3.4545454545454546</v>
      </c>
      <c r="L792" s="70">
        <v>1.7826086956521738</v>
      </c>
      <c r="M792" s="70">
        <v>1.6086956521739131</v>
      </c>
    </row>
    <row r="793" spans="1:13" x14ac:dyDescent="0.25">
      <c r="A793" s="70">
        <v>49</v>
      </c>
      <c r="B793" s="70">
        <v>54</v>
      </c>
      <c r="C793" s="70">
        <v>56</v>
      </c>
      <c r="D793" s="70">
        <v>1750</v>
      </c>
      <c r="E793" s="70">
        <v>2750</v>
      </c>
      <c r="F793" s="70">
        <v>5750</v>
      </c>
      <c r="G793" s="70">
        <v>10250</v>
      </c>
      <c r="H793" s="70">
        <v>9500</v>
      </c>
      <c r="I793" s="70">
        <v>9500</v>
      </c>
      <c r="J793" s="70">
        <v>9750</v>
      </c>
      <c r="K793" s="70">
        <v>5.4285714285714288</v>
      </c>
      <c r="L793" s="70">
        <v>3.4545454545454546</v>
      </c>
      <c r="M793" s="70">
        <v>1.7826086956521738</v>
      </c>
    </row>
    <row r="794" spans="1:13" x14ac:dyDescent="0.25">
      <c r="A794" s="70">
        <v>44</v>
      </c>
      <c r="B794" s="70">
        <v>49</v>
      </c>
      <c r="C794" s="70">
        <v>54</v>
      </c>
      <c r="D794" s="70">
        <v>2750</v>
      </c>
      <c r="E794" s="70">
        <v>1750</v>
      </c>
      <c r="F794" s="70">
        <v>2750</v>
      </c>
      <c r="G794" s="70">
        <v>9500</v>
      </c>
      <c r="H794" s="70">
        <v>9500</v>
      </c>
      <c r="I794" s="70">
        <v>9750</v>
      </c>
      <c r="J794" s="70">
        <v>8750</v>
      </c>
      <c r="K794" s="70">
        <v>3.5454545454545454</v>
      </c>
      <c r="L794" s="70">
        <v>5.4285714285714288</v>
      </c>
      <c r="M794" s="70">
        <v>3.4545454545454546</v>
      </c>
    </row>
    <row r="795" spans="1:13" x14ac:dyDescent="0.25">
      <c r="A795" s="70">
        <v>46</v>
      </c>
      <c r="B795" s="70">
        <v>44</v>
      </c>
      <c r="C795" s="70">
        <v>49</v>
      </c>
      <c r="D795" s="70">
        <v>2750</v>
      </c>
      <c r="E795" s="70">
        <v>2750</v>
      </c>
      <c r="F795" s="70">
        <v>1750</v>
      </c>
      <c r="G795" s="70">
        <v>9500</v>
      </c>
      <c r="H795" s="70">
        <v>9750</v>
      </c>
      <c r="I795" s="70">
        <v>8750</v>
      </c>
      <c r="J795" s="70">
        <v>9750</v>
      </c>
      <c r="K795" s="70">
        <v>3.1818181818181817</v>
      </c>
      <c r="L795" s="70">
        <v>3.5454545454545454</v>
      </c>
      <c r="M795" s="70">
        <v>5.4285714285714288</v>
      </c>
    </row>
    <row r="796" spans="1:13" x14ac:dyDescent="0.25">
      <c r="A796" s="70">
        <v>47</v>
      </c>
      <c r="B796" s="70">
        <v>46</v>
      </c>
      <c r="C796" s="70">
        <v>44</v>
      </c>
      <c r="D796" s="70">
        <v>2750</v>
      </c>
      <c r="E796" s="70">
        <v>2750</v>
      </c>
      <c r="F796" s="70">
        <v>2750</v>
      </c>
      <c r="G796" s="70">
        <v>9750</v>
      </c>
      <c r="H796" s="70">
        <v>8750</v>
      </c>
      <c r="I796" s="70">
        <v>9750</v>
      </c>
      <c r="J796" s="70">
        <v>9000</v>
      </c>
      <c r="K796" s="70">
        <v>3.5454545454545454</v>
      </c>
      <c r="L796" s="70">
        <v>3.1818181818181817</v>
      </c>
      <c r="M796" s="70">
        <v>3.5454545454545454</v>
      </c>
    </row>
    <row r="797" spans="1:13" x14ac:dyDescent="0.25">
      <c r="A797" s="70">
        <v>45</v>
      </c>
      <c r="B797" s="70">
        <v>47</v>
      </c>
      <c r="C797" s="70">
        <v>46</v>
      </c>
      <c r="D797" s="70">
        <v>1750</v>
      </c>
      <c r="E797" s="70">
        <v>2750</v>
      </c>
      <c r="F797" s="70">
        <v>2750</v>
      </c>
      <c r="G797" s="70">
        <v>8750</v>
      </c>
      <c r="H797" s="70">
        <v>9750</v>
      </c>
      <c r="I797" s="70">
        <v>9000</v>
      </c>
      <c r="J797" s="70">
        <v>8500</v>
      </c>
      <c r="K797" s="70">
        <v>5.1428571428571432</v>
      </c>
      <c r="L797" s="70">
        <v>3.5454545454545454</v>
      </c>
      <c r="M797" s="70">
        <v>3.1818181818181817</v>
      </c>
    </row>
    <row r="798" spans="1:13" x14ac:dyDescent="0.25">
      <c r="A798" s="70">
        <v>40</v>
      </c>
      <c r="B798" s="70">
        <v>45</v>
      </c>
      <c r="C798" s="70">
        <v>47</v>
      </c>
      <c r="D798" s="70">
        <v>2750</v>
      </c>
      <c r="E798" s="70">
        <v>1750</v>
      </c>
      <c r="F798" s="70">
        <v>2750</v>
      </c>
      <c r="G798" s="70">
        <v>9750</v>
      </c>
      <c r="H798" s="70">
        <v>9000</v>
      </c>
      <c r="I798" s="70">
        <v>8500</v>
      </c>
      <c r="J798" s="70">
        <v>7750</v>
      </c>
      <c r="K798" s="70">
        <v>3.0909090909090908</v>
      </c>
      <c r="L798" s="70">
        <v>5.1428571428571432</v>
      </c>
      <c r="M798" s="70">
        <v>3.5454545454545454</v>
      </c>
    </row>
    <row r="799" spans="1:13" x14ac:dyDescent="0.25">
      <c r="A799" s="70">
        <v>33</v>
      </c>
      <c r="B799" s="70">
        <v>40</v>
      </c>
      <c r="C799" s="70">
        <v>45</v>
      </c>
      <c r="D799" s="70">
        <v>4750</v>
      </c>
      <c r="E799" s="70">
        <v>2750</v>
      </c>
      <c r="F799" s="70">
        <v>1750</v>
      </c>
      <c r="G799" s="70">
        <v>9000</v>
      </c>
      <c r="H799" s="70">
        <v>8500</v>
      </c>
      <c r="I799" s="70">
        <v>7750</v>
      </c>
      <c r="J799" s="70">
        <v>7250</v>
      </c>
      <c r="K799" s="70">
        <v>1.631578947368421</v>
      </c>
      <c r="L799" s="70">
        <v>3.0909090909090908</v>
      </c>
      <c r="M799" s="70">
        <v>5.1428571428571432</v>
      </c>
    </row>
    <row r="800" spans="1:13" x14ac:dyDescent="0.25">
      <c r="A800" s="70">
        <v>40</v>
      </c>
      <c r="B800" s="70">
        <v>33</v>
      </c>
      <c r="C800" s="70">
        <v>40</v>
      </c>
      <c r="D800" s="70">
        <v>1750</v>
      </c>
      <c r="E800" s="70">
        <v>4750</v>
      </c>
      <c r="F800" s="70">
        <v>2750</v>
      </c>
      <c r="G800" s="70">
        <v>8500</v>
      </c>
      <c r="H800" s="70">
        <v>7750</v>
      </c>
      <c r="I800" s="70">
        <v>7250</v>
      </c>
      <c r="J800" s="70">
        <v>5250</v>
      </c>
      <c r="K800" s="70">
        <v>4.1428571428571432</v>
      </c>
      <c r="L800" s="70">
        <v>1.631578947368421</v>
      </c>
      <c r="M800" s="70">
        <v>3.0909090909090908</v>
      </c>
    </row>
    <row r="801" spans="1:13" x14ac:dyDescent="0.25">
      <c r="A801" s="70">
        <v>34</v>
      </c>
      <c r="B801" s="70">
        <v>40</v>
      </c>
      <c r="C801" s="70">
        <v>33</v>
      </c>
      <c r="D801" s="70">
        <v>2750</v>
      </c>
      <c r="E801" s="70">
        <v>1750</v>
      </c>
      <c r="F801" s="70">
        <v>4750</v>
      </c>
      <c r="G801" s="70">
        <v>7750</v>
      </c>
      <c r="H801" s="70">
        <v>7250</v>
      </c>
      <c r="I801" s="70">
        <v>5250</v>
      </c>
      <c r="J801" s="70">
        <v>4500</v>
      </c>
      <c r="K801" s="70">
        <v>1.9090909090909092</v>
      </c>
      <c r="L801" s="70">
        <v>4.1428571428571432</v>
      </c>
      <c r="M801" s="70">
        <v>1.631578947368421</v>
      </c>
    </row>
    <row r="802" spans="1:13" x14ac:dyDescent="0.25">
      <c r="A802" s="70">
        <v>32</v>
      </c>
      <c r="B802" s="70">
        <v>34</v>
      </c>
      <c r="C802" s="70">
        <v>40</v>
      </c>
      <c r="D802" s="70">
        <v>2750</v>
      </c>
      <c r="E802" s="70">
        <v>2750</v>
      </c>
      <c r="F802" s="70">
        <v>1750</v>
      </c>
      <c r="G802" s="70">
        <v>7250</v>
      </c>
      <c r="H802" s="70">
        <v>5250</v>
      </c>
      <c r="I802" s="70">
        <v>4500</v>
      </c>
      <c r="J802" s="70">
        <v>3500</v>
      </c>
      <c r="K802" s="70">
        <v>1.6363636363636365</v>
      </c>
      <c r="L802" s="70">
        <v>1.9090909090909092</v>
      </c>
      <c r="M802" s="70">
        <v>4.1428571428571432</v>
      </c>
    </row>
    <row r="803" spans="1:13" x14ac:dyDescent="0.25">
      <c r="A803" s="70">
        <v>26</v>
      </c>
      <c r="B803" s="70">
        <v>32</v>
      </c>
      <c r="C803" s="70">
        <v>34</v>
      </c>
      <c r="D803" s="70">
        <v>1750</v>
      </c>
      <c r="E803" s="70">
        <v>2750</v>
      </c>
      <c r="F803" s="70">
        <v>2750</v>
      </c>
      <c r="G803" s="70">
        <v>5250</v>
      </c>
      <c r="H803" s="70">
        <v>4500</v>
      </c>
      <c r="I803" s="70">
        <v>3500</v>
      </c>
      <c r="J803" s="70">
        <v>10500</v>
      </c>
      <c r="K803" s="70">
        <v>2</v>
      </c>
      <c r="L803" s="70">
        <v>1.6363636363636365</v>
      </c>
      <c r="M803" s="70">
        <v>1.9090909090909092</v>
      </c>
    </row>
    <row r="804" spans="1:13" x14ac:dyDescent="0.25">
      <c r="A804" s="70">
        <v>30</v>
      </c>
      <c r="B804" s="70">
        <v>26</v>
      </c>
      <c r="C804" s="70">
        <v>32</v>
      </c>
      <c r="D804" s="70">
        <v>3750</v>
      </c>
      <c r="E804" s="70">
        <v>1750</v>
      </c>
      <c r="F804" s="70">
        <v>2750</v>
      </c>
      <c r="G804" s="70">
        <v>4500</v>
      </c>
      <c r="H804" s="70">
        <v>3500</v>
      </c>
      <c r="I804" s="70">
        <v>10500</v>
      </c>
      <c r="J804" s="70">
        <v>12250</v>
      </c>
      <c r="K804" s="70">
        <v>2.8</v>
      </c>
      <c r="L804" s="70">
        <v>2</v>
      </c>
      <c r="M804" s="70">
        <v>1.6363636363636365</v>
      </c>
    </row>
    <row r="805" spans="1:13" x14ac:dyDescent="0.25">
      <c r="A805" s="70">
        <v>39</v>
      </c>
      <c r="B805" s="70">
        <v>30</v>
      </c>
      <c r="C805" s="70">
        <v>26</v>
      </c>
      <c r="D805" s="70">
        <v>4750</v>
      </c>
      <c r="E805" s="70">
        <v>3750</v>
      </c>
      <c r="F805" s="70">
        <v>1750</v>
      </c>
      <c r="G805" s="70">
        <v>3500</v>
      </c>
      <c r="H805" s="70">
        <v>10500</v>
      </c>
      <c r="I805" s="70">
        <v>12250</v>
      </c>
      <c r="J805" s="70">
        <v>14000</v>
      </c>
      <c r="K805" s="70">
        <v>2.5789473684210527</v>
      </c>
      <c r="L805" s="70">
        <v>2.8</v>
      </c>
      <c r="M805" s="70">
        <v>2</v>
      </c>
    </row>
    <row r="806" spans="1:13" x14ac:dyDescent="0.25">
      <c r="A806" s="70">
        <v>47</v>
      </c>
      <c r="B806" s="70">
        <v>39</v>
      </c>
      <c r="C806" s="70">
        <v>30</v>
      </c>
      <c r="D806" s="70">
        <v>5750</v>
      </c>
      <c r="E806" s="70">
        <v>4750</v>
      </c>
      <c r="F806" s="70">
        <v>3750</v>
      </c>
      <c r="G806" s="70">
        <v>10500</v>
      </c>
      <c r="H806" s="70">
        <v>12250</v>
      </c>
      <c r="I806" s="70">
        <v>14000</v>
      </c>
      <c r="J806" s="70">
        <v>13750</v>
      </c>
      <c r="K806" s="70">
        <v>2.4347826086956523</v>
      </c>
      <c r="L806" s="70">
        <v>2.5789473684210527</v>
      </c>
      <c r="M806" s="70">
        <v>2.8</v>
      </c>
    </row>
    <row r="807" spans="1:13" x14ac:dyDescent="0.25">
      <c r="A807" s="70">
        <v>45</v>
      </c>
      <c r="B807" s="70">
        <v>47</v>
      </c>
      <c r="C807" s="70">
        <v>39</v>
      </c>
      <c r="D807" s="70">
        <v>8750</v>
      </c>
      <c r="E807" s="70">
        <v>5750</v>
      </c>
      <c r="F807" s="70">
        <v>4750</v>
      </c>
      <c r="G807" s="70">
        <v>12250</v>
      </c>
      <c r="H807" s="70">
        <v>14000</v>
      </c>
      <c r="I807" s="70">
        <v>13750</v>
      </c>
      <c r="J807" s="70">
        <v>14750</v>
      </c>
      <c r="K807" s="70">
        <v>1.5714285714285714</v>
      </c>
      <c r="L807" s="70">
        <v>2.4347826086956523</v>
      </c>
      <c r="M807" s="70">
        <v>2.5789473684210527</v>
      </c>
    </row>
    <row r="808" spans="1:13" x14ac:dyDescent="0.25">
      <c r="A808" s="70">
        <v>48</v>
      </c>
      <c r="B808" s="70">
        <v>45</v>
      </c>
      <c r="C808" s="70">
        <v>47</v>
      </c>
      <c r="D808" s="70">
        <v>3750</v>
      </c>
      <c r="E808" s="70">
        <v>8750</v>
      </c>
      <c r="F808" s="70">
        <v>5750</v>
      </c>
      <c r="G808" s="70">
        <v>14000</v>
      </c>
      <c r="H808" s="70">
        <v>13750</v>
      </c>
      <c r="I808" s="70">
        <v>14750</v>
      </c>
      <c r="J808" s="70">
        <v>14750</v>
      </c>
      <c r="K808" s="70">
        <v>3.9333333333333331</v>
      </c>
      <c r="L808" s="70">
        <v>1.5714285714285714</v>
      </c>
      <c r="M808" s="70">
        <v>2.4347826086956523</v>
      </c>
    </row>
    <row r="809" spans="1:13" x14ac:dyDescent="0.25">
      <c r="A809" s="70">
        <v>55</v>
      </c>
      <c r="B809" s="70">
        <v>48</v>
      </c>
      <c r="C809" s="70">
        <v>45</v>
      </c>
      <c r="D809" s="70">
        <v>5750</v>
      </c>
      <c r="E809" s="70">
        <v>3750</v>
      </c>
      <c r="F809" s="70">
        <v>8750</v>
      </c>
      <c r="G809" s="70">
        <v>13750</v>
      </c>
      <c r="H809" s="70">
        <v>14750</v>
      </c>
      <c r="I809" s="70">
        <v>14750</v>
      </c>
      <c r="J809" s="70">
        <v>14750</v>
      </c>
      <c r="K809" s="70">
        <v>2.5652173913043477</v>
      </c>
      <c r="L809" s="70">
        <v>3.9333333333333331</v>
      </c>
      <c r="M809" s="70">
        <v>1.5714285714285714</v>
      </c>
    </row>
    <row r="810" spans="1:13" x14ac:dyDescent="0.25">
      <c r="A810" s="70">
        <v>53</v>
      </c>
      <c r="B810" s="70">
        <v>55</v>
      </c>
      <c r="C810" s="70">
        <v>48</v>
      </c>
      <c r="D810" s="70">
        <v>6750</v>
      </c>
      <c r="E810" s="70">
        <v>5750</v>
      </c>
      <c r="F810" s="70">
        <v>3750</v>
      </c>
      <c r="G810" s="70">
        <v>14750</v>
      </c>
      <c r="H810" s="70">
        <v>14750</v>
      </c>
      <c r="I810" s="70">
        <v>14750</v>
      </c>
      <c r="J810" s="70">
        <v>15500</v>
      </c>
      <c r="K810" s="70">
        <v>2.1851851851851851</v>
      </c>
      <c r="L810" s="70">
        <v>2.5652173913043477</v>
      </c>
      <c r="M810" s="70">
        <v>3.9333333333333331</v>
      </c>
    </row>
    <row r="811" spans="1:13" x14ac:dyDescent="0.25">
      <c r="A811" s="70">
        <v>55</v>
      </c>
      <c r="B811" s="70">
        <v>53</v>
      </c>
      <c r="C811" s="70">
        <v>55</v>
      </c>
      <c r="D811" s="70">
        <v>6750</v>
      </c>
      <c r="E811" s="70">
        <v>6750</v>
      </c>
      <c r="F811" s="70">
        <v>5750</v>
      </c>
      <c r="G811" s="70">
        <v>14750</v>
      </c>
      <c r="H811" s="70">
        <v>14750</v>
      </c>
      <c r="I811" s="70">
        <v>15500</v>
      </c>
      <c r="J811" s="70">
        <v>14000</v>
      </c>
      <c r="K811" s="70">
        <v>2.2962962962962963</v>
      </c>
      <c r="L811" s="70">
        <v>2.1851851851851851</v>
      </c>
      <c r="M811" s="70">
        <v>2.5652173913043477</v>
      </c>
    </row>
    <row r="812" spans="1:13" x14ac:dyDescent="0.25">
      <c r="A812" s="70">
        <v>55</v>
      </c>
      <c r="B812" s="70">
        <v>55</v>
      </c>
      <c r="C812" s="70">
        <v>53</v>
      </c>
      <c r="D812" s="70">
        <v>4750</v>
      </c>
      <c r="E812" s="70">
        <v>6750</v>
      </c>
      <c r="F812" s="70">
        <v>6750</v>
      </c>
      <c r="G812" s="70">
        <v>14750</v>
      </c>
      <c r="H812" s="70">
        <v>15500</v>
      </c>
      <c r="I812" s="70">
        <v>14000</v>
      </c>
      <c r="J812" s="70">
        <v>12500</v>
      </c>
      <c r="K812" s="70">
        <v>2.9473684210526314</v>
      </c>
      <c r="L812" s="70">
        <v>2.2962962962962963</v>
      </c>
      <c r="M812" s="70">
        <v>2.1851851851851851</v>
      </c>
    </row>
    <row r="813" spans="1:13" x14ac:dyDescent="0.25">
      <c r="A813" s="70">
        <v>41</v>
      </c>
      <c r="B813" s="70">
        <v>55</v>
      </c>
      <c r="C813" s="70">
        <v>55</v>
      </c>
      <c r="D813" s="70">
        <v>4750</v>
      </c>
      <c r="E813" s="70">
        <v>4750</v>
      </c>
      <c r="F813" s="70">
        <v>6750</v>
      </c>
      <c r="G813" s="70">
        <v>15500</v>
      </c>
      <c r="H813" s="70">
        <v>14000</v>
      </c>
      <c r="I813" s="70">
        <v>12500</v>
      </c>
      <c r="J813" s="70">
        <v>12000</v>
      </c>
      <c r="K813" s="70">
        <v>2.6315789473684212</v>
      </c>
      <c r="L813" s="70">
        <v>2.9473684210526314</v>
      </c>
      <c r="M813" s="70">
        <v>2.2962962962962963</v>
      </c>
    </row>
    <row r="814" spans="1:13" x14ac:dyDescent="0.25">
      <c r="A814" s="70">
        <v>42</v>
      </c>
      <c r="B814" s="70">
        <v>41</v>
      </c>
      <c r="C814" s="70">
        <v>55</v>
      </c>
      <c r="D814" s="70">
        <v>4750</v>
      </c>
      <c r="E814" s="70">
        <v>4750</v>
      </c>
      <c r="F814" s="70">
        <v>4750</v>
      </c>
      <c r="G814" s="70">
        <v>14000</v>
      </c>
      <c r="H814" s="70">
        <v>12500</v>
      </c>
      <c r="I814" s="70">
        <v>12000</v>
      </c>
      <c r="J814" s="70">
        <v>11250</v>
      </c>
      <c r="K814" s="70">
        <v>2.5263157894736841</v>
      </c>
      <c r="L814" s="70">
        <v>2.6315789473684212</v>
      </c>
      <c r="M814" s="70">
        <v>2.9473684210526314</v>
      </c>
    </row>
    <row r="815" spans="1:13" x14ac:dyDescent="0.25">
      <c r="A815" s="70">
        <v>36</v>
      </c>
      <c r="B815" s="70">
        <v>42</v>
      </c>
      <c r="C815" s="70">
        <v>41</v>
      </c>
      <c r="D815" s="70">
        <v>3750</v>
      </c>
      <c r="E815" s="70">
        <v>4750</v>
      </c>
      <c r="F815" s="70">
        <v>4750</v>
      </c>
      <c r="G815" s="70">
        <v>12500</v>
      </c>
      <c r="H815" s="70">
        <v>12000</v>
      </c>
      <c r="I815" s="70">
        <v>11250</v>
      </c>
      <c r="J815" s="70">
        <v>10750</v>
      </c>
      <c r="K815" s="70">
        <v>3</v>
      </c>
      <c r="L815" s="70">
        <v>2.5263157894736841</v>
      </c>
      <c r="M815" s="70">
        <v>2.6315789473684212</v>
      </c>
    </row>
    <row r="816" spans="1:13" x14ac:dyDescent="0.25">
      <c r="A816" s="70">
        <v>40</v>
      </c>
      <c r="B816" s="70">
        <v>36</v>
      </c>
      <c r="C816" s="70">
        <v>42</v>
      </c>
      <c r="D816" s="70">
        <v>3750</v>
      </c>
      <c r="E816" s="70">
        <v>3750</v>
      </c>
      <c r="F816" s="70">
        <v>4750</v>
      </c>
      <c r="G816" s="70">
        <v>12000</v>
      </c>
      <c r="H816" s="70">
        <v>11250</v>
      </c>
      <c r="I816" s="70">
        <v>10750</v>
      </c>
      <c r="J816" s="70">
        <v>10000</v>
      </c>
      <c r="K816" s="70">
        <v>2.8666666666666667</v>
      </c>
      <c r="L816" s="70">
        <v>3</v>
      </c>
      <c r="M816" s="70">
        <v>2.5263157894736841</v>
      </c>
    </row>
    <row r="817" spans="1:13" x14ac:dyDescent="0.25">
      <c r="A817" s="70">
        <v>39</v>
      </c>
      <c r="B817" s="70">
        <v>40</v>
      </c>
      <c r="C817" s="70">
        <v>36</v>
      </c>
      <c r="D817" s="70">
        <v>5750</v>
      </c>
      <c r="E817" s="70">
        <v>3750</v>
      </c>
      <c r="F817" s="70">
        <v>3750</v>
      </c>
      <c r="G817" s="70">
        <v>11250</v>
      </c>
      <c r="H817" s="70">
        <v>10750</v>
      </c>
      <c r="I817" s="70">
        <v>10000</v>
      </c>
      <c r="J817" s="70">
        <v>9000</v>
      </c>
      <c r="K817" s="70">
        <v>1.7391304347826086</v>
      </c>
      <c r="L817" s="70">
        <v>2.8666666666666667</v>
      </c>
      <c r="M817" s="70">
        <v>3</v>
      </c>
    </row>
    <row r="818" spans="1:13" x14ac:dyDescent="0.25">
      <c r="A818" s="70">
        <v>32</v>
      </c>
      <c r="B818" s="70">
        <v>39</v>
      </c>
      <c r="C818" s="70">
        <v>40</v>
      </c>
      <c r="D818" s="70">
        <v>3750</v>
      </c>
      <c r="E818" s="70">
        <v>5750</v>
      </c>
      <c r="F818" s="70">
        <v>3750</v>
      </c>
      <c r="G818" s="70">
        <v>10750</v>
      </c>
      <c r="H818" s="70">
        <v>10000</v>
      </c>
      <c r="I818" s="70">
        <v>9000</v>
      </c>
      <c r="J818" s="70">
        <v>8500</v>
      </c>
      <c r="K818" s="70">
        <v>2.4</v>
      </c>
      <c r="L818" s="70">
        <v>1.7391304347826086</v>
      </c>
      <c r="M818" s="70">
        <v>2.8666666666666667</v>
      </c>
    </row>
    <row r="819" spans="1:13" x14ac:dyDescent="0.25">
      <c r="A819" s="70">
        <v>25</v>
      </c>
      <c r="B819" s="70">
        <v>32</v>
      </c>
      <c r="C819" s="70">
        <v>39</v>
      </c>
      <c r="D819" s="70">
        <v>3750</v>
      </c>
      <c r="E819" s="70">
        <v>3750</v>
      </c>
      <c r="F819" s="70">
        <v>5750</v>
      </c>
      <c r="G819" s="70">
        <v>10000</v>
      </c>
      <c r="H819" s="70">
        <v>9000</v>
      </c>
      <c r="I819" s="70">
        <v>8500</v>
      </c>
      <c r="J819" s="70">
        <v>8250</v>
      </c>
      <c r="K819" s="70">
        <v>2.2666666666666666</v>
      </c>
      <c r="L819" s="70">
        <v>2.4</v>
      </c>
      <c r="M819" s="70">
        <v>1.7391304347826086</v>
      </c>
    </row>
    <row r="820" spans="1:13" x14ac:dyDescent="0.25">
      <c r="A820" s="70">
        <v>24</v>
      </c>
      <c r="B820" s="70">
        <v>25</v>
      </c>
      <c r="C820" s="70">
        <v>32</v>
      </c>
      <c r="D820" s="70">
        <v>4750</v>
      </c>
      <c r="E820" s="70">
        <v>3750</v>
      </c>
      <c r="F820" s="70">
        <v>3750</v>
      </c>
      <c r="G820" s="70">
        <v>9000</v>
      </c>
      <c r="H820" s="70">
        <v>8500</v>
      </c>
      <c r="I820" s="70">
        <v>8250</v>
      </c>
      <c r="J820" s="70">
        <v>9750</v>
      </c>
      <c r="K820" s="70">
        <v>1.736842105263158</v>
      </c>
      <c r="L820" s="70">
        <v>2.2666666666666666</v>
      </c>
      <c r="M820" s="70">
        <v>2.4</v>
      </c>
    </row>
    <row r="821" spans="1:13" x14ac:dyDescent="0.25">
      <c r="A821" s="70">
        <v>22</v>
      </c>
      <c r="B821" s="70">
        <v>24</v>
      </c>
      <c r="C821" s="70">
        <v>25</v>
      </c>
      <c r="D821" s="70">
        <v>3750</v>
      </c>
      <c r="E821" s="70">
        <v>4750</v>
      </c>
      <c r="F821" s="70">
        <v>3750</v>
      </c>
      <c r="G821" s="70">
        <v>8500</v>
      </c>
      <c r="H821" s="70">
        <v>8250</v>
      </c>
      <c r="I821" s="70">
        <v>9750</v>
      </c>
      <c r="J821" s="70">
        <v>9500</v>
      </c>
      <c r="K821" s="70">
        <v>2.6</v>
      </c>
      <c r="L821" s="70">
        <v>1.736842105263158</v>
      </c>
      <c r="M821" s="70">
        <v>2.2666666666666666</v>
      </c>
    </row>
    <row r="822" spans="1:13" x14ac:dyDescent="0.25">
      <c r="A822" s="70">
        <v>29</v>
      </c>
      <c r="B822" s="70">
        <v>22</v>
      </c>
      <c r="C822" s="70">
        <v>24</v>
      </c>
      <c r="D822" s="70">
        <v>4750</v>
      </c>
      <c r="E822" s="70">
        <v>3750</v>
      </c>
      <c r="F822" s="70">
        <v>4750</v>
      </c>
      <c r="G822" s="70">
        <v>8250</v>
      </c>
      <c r="H822" s="70">
        <v>9750</v>
      </c>
      <c r="I822" s="70">
        <v>9500</v>
      </c>
      <c r="J822" s="70">
        <v>9250</v>
      </c>
      <c r="K822" s="70">
        <v>2</v>
      </c>
      <c r="L822" s="70">
        <v>2.6</v>
      </c>
      <c r="M822" s="70">
        <v>1.736842105263158</v>
      </c>
    </row>
    <row r="823" spans="1:13" x14ac:dyDescent="0.25">
      <c r="A823" s="70">
        <v>27</v>
      </c>
      <c r="B823" s="70">
        <v>29</v>
      </c>
      <c r="C823" s="70">
        <v>22</v>
      </c>
      <c r="D823" s="70">
        <v>2750</v>
      </c>
      <c r="E823" s="70">
        <v>4750</v>
      </c>
      <c r="F823" s="70">
        <v>3750</v>
      </c>
      <c r="G823" s="70">
        <v>9750</v>
      </c>
      <c r="H823" s="70">
        <v>9500</v>
      </c>
      <c r="I823" s="70">
        <v>9250</v>
      </c>
      <c r="J823" s="70">
        <v>9000</v>
      </c>
      <c r="K823" s="70">
        <v>3.3636363636363638</v>
      </c>
      <c r="L823" s="70">
        <v>2</v>
      </c>
      <c r="M823" s="70">
        <v>2.6</v>
      </c>
    </row>
    <row r="824" spans="1:13" x14ac:dyDescent="0.25">
      <c r="A824" s="70">
        <v>24</v>
      </c>
      <c r="B824" s="70">
        <v>27</v>
      </c>
      <c r="C824" s="70">
        <v>29</v>
      </c>
      <c r="D824" s="70">
        <v>2750</v>
      </c>
      <c r="E824" s="70">
        <v>2750</v>
      </c>
      <c r="F824" s="70">
        <v>4750</v>
      </c>
      <c r="G824" s="70">
        <v>9500</v>
      </c>
      <c r="H824" s="70">
        <v>9250</v>
      </c>
      <c r="I824" s="70">
        <v>9000</v>
      </c>
      <c r="J824" s="70">
        <v>9000</v>
      </c>
      <c r="K824" s="70">
        <v>3.2727272727272729</v>
      </c>
      <c r="L824" s="70">
        <v>3.3636363636363638</v>
      </c>
      <c r="M824" s="70">
        <v>2</v>
      </c>
    </row>
    <row r="825" spans="1:13" x14ac:dyDescent="0.25">
      <c r="A825" s="70">
        <v>50</v>
      </c>
      <c r="B825" s="70">
        <v>24</v>
      </c>
      <c r="C825" s="70">
        <v>27</v>
      </c>
      <c r="D825" s="70">
        <v>2750</v>
      </c>
      <c r="E825" s="70">
        <v>2750</v>
      </c>
      <c r="F825" s="70">
        <v>2750</v>
      </c>
      <c r="G825" s="70">
        <v>9250</v>
      </c>
      <c r="H825" s="70">
        <v>9000</v>
      </c>
      <c r="I825" s="70">
        <v>9000</v>
      </c>
      <c r="J825" s="70">
        <v>10750</v>
      </c>
      <c r="K825" s="70">
        <v>3.2727272727272729</v>
      </c>
      <c r="L825" s="70">
        <v>3.2727272727272729</v>
      </c>
      <c r="M825" s="70">
        <v>3.3636363636363638</v>
      </c>
    </row>
    <row r="826" spans="1:13" x14ac:dyDescent="0.25">
      <c r="A826" s="70">
        <v>42</v>
      </c>
      <c r="B826" s="70">
        <v>50</v>
      </c>
      <c r="C826" s="70">
        <v>24</v>
      </c>
      <c r="D826" s="70">
        <v>2750</v>
      </c>
      <c r="E826" s="70">
        <v>2750</v>
      </c>
      <c r="F826" s="70">
        <v>2750</v>
      </c>
      <c r="G826" s="70">
        <v>9000</v>
      </c>
      <c r="H826" s="70">
        <v>9000</v>
      </c>
      <c r="I826" s="70">
        <v>10750</v>
      </c>
      <c r="J826" s="70">
        <v>10500</v>
      </c>
      <c r="K826" s="70">
        <v>3.9090909090909092</v>
      </c>
      <c r="L826" s="70">
        <v>3.2727272727272729</v>
      </c>
      <c r="M826" s="70">
        <v>3.2727272727272729</v>
      </c>
    </row>
    <row r="827" spans="1:13" x14ac:dyDescent="0.25">
      <c r="A827" s="70">
        <v>44</v>
      </c>
      <c r="B827" s="70">
        <v>42</v>
      </c>
      <c r="C827" s="70">
        <v>50</v>
      </c>
      <c r="D827" s="70">
        <v>2750</v>
      </c>
      <c r="E827" s="70">
        <v>2750</v>
      </c>
      <c r="F827" s="70">
        <v>2750</v>
      </c>
      <c r="G827" s="70">
        <v>9000</v>
      </c>
      <c r="H827" s="70">
        <v>10750</v>
      </c>
      <c r="I827" s="70">
        <v>10500</v>
      </c>
      <c r="J827" s="70">
        <v>10500</v>
      </c>
      <c r="K827" s="70">
        <v>3.8181818181818183</v>
      </c>
      <c r="L827" s="70">
        <v>3.9090909090909092</v>
      </c>
      <c r="M827" s="70">
        <v>3.2727272727272729</v>
      </c>
    </row>
    <row r="828" spans="1:13" x14ac:dyDescent="0.25">
      <c r="A828" s="70">
        <v>39</v>
      </c>
      <c r="B828" s="70">
        <v>44</v>
      </c>
      <c r="C828" s="70">
        <v>42</v>
      </c>
      <c r="D828" s="70">
        <v>2750</v>
      </c>
      <c r="E828" s="70">
        <v>2750</v>
      </c>
      <c r="F828" s="70">
        <v>2750</v>
      </c>
      <c r="G828" s="70">
        <v>10750</v>
      </c>
      <c r="H828" s="70">
        <v>10500</v>
      </c>
      <c r="I828" s="70">
        <v>10500</v>
      </c>
      <c r="J828" s="70">
        <v>10000</v>
      </c>
      <c r="K828" s="70">
        <v>3.8181818181818183</v>
      </c>
      <c r="L828" s="70">
        <v>3.8181818181818183</v>
      </c>
      <c r="M828" s="70">
        <v>3.9090909090909092</v>
      </c>
    </row>
    <row r="829" spans="1:13" x14ac:dyDescent="0.25">
      <c r="A829" s="70">
        <v>37</v>
      </c>
      <c r="B829" s="70">
        <v>39</v>
      </c>
      <c r="C829" s="70">
        <v>44</v>
      </c>
      <c r="D829" s="70">
        <v>1750</v>
      </c>
      <c r="E829" s="70">
        <v>2750</v>
      </c>
      <c r="F829" s="70">
        <v>2750</v>
      </c>
      <c r="G829" s="70">
        <v>10500</v>
      </c>
      <c r="H829" s="70">
        <v>10500</v>
      </c>
      <c r="I829" s="70">
        <v>10000</v>
      </c>
      <c r="J829" s="70">
        <v>9750</v>
      </c>
      <c r="K829" s="70">
        <v>5.7142857142857144</v>
      </c>
      <c r="L829" s="70">
        <v>3.8181818181818183</v>
      </c>
      <c r="M829" s="70">
        <v>3.8181818181818183</v>
      </c>
    </row>
    <row r="830" spans="1:13" x14ac:dyDescent="0.25">
      <c r="A830" s="70">
        <v>45</v>
      </c>
      <c r="B830" s="70">
        <v>37</v>
      </c>
      <c r="C830" s="70">
        <v>39</v>
      </c>
      <c r="D830" s="70">
        <v>2750</v>
      </c>
      <c r="E830" s="70">
        <v>1750</v>
      </c>
      <c r="F830" s="70">
        <v>2750</v>
      </c>
      <c r="G830" s="70">
        <v>10500</v>
      </c>
      <c r="H830" s="70">
        <v>10000</v>
      </c>
      <c r="I830" s="70">
        <v>9750</v>
      </c>
      <c r="J830" s="70">
        <v>10000</v>
      </c>
      <c r="K830" s="70">
        <v>3.5454545454545454</v>
      </c>
      <c r="L830" s="70">
        <v>5.7142857142857144</v>
      </c>
      <c r="M830" s="70">
        <v>3.8181818181818183</v>
      </c>
    </row>
    <row r="831" spans="1:13" x14ac:dyDescent="0.25">
      <c r="A831" s="70">
        <v>34</v>
      </c>
      <c r="B831" s="70">
        <v>45</v>
      </c>
      <c r="C831" s="70">
        <v>37</v>
      </c>
      <c r="D831" s="70">
        <v>2750</v>
      </c>
      <c r="E831" s="70">
        <v>2750</v>
      </c>
      <c r="F831" s="70">
        <v>1750</v>
      </c>
      <c r="G831" s="70">
        <v>10000</v>
      </c>
      <c r="H831" s="70">
        <v>9750</v>
      </c>
      <c r="I831" s="70">
        <v>10000</v>
      </c>
      <c r="J831" s="70">
        <v>9500</v>
      </c>
      <c r="K831" s="70">
        <v>3.6363636363636362</v>
      </c>
      <c r="L831" s="70">
        <v>3.5454545454545454</v>
      </c>
      <c r="M831" s="70">
        <v>5.7142857142857144</v>
      </c>
    </row>
    <row r="832" spans="1:13" x14ac:dyDescent="0.25">
      <c r="A832" s="70">
        <v>38</v>
      </c>
      <c r="B832" s="70">
        <v>34</v>
      </c>
      <c r="C832" s="70">
        <v>45</v>
      </c>
      <c r="D832" s="70">
        <v>1750</v>
      </c>
      <c r="E832" s="70">
        <v>2750</v>
      </c>
      <c r="F832" s="70">
        <v>2750</v>
      </c>
      <c r="G832" s="70">
        <v>9750</v>
      </c>
      <c r="H832" s="70">
        <v>10000</v>
      </c>
      <c r="I832" s="70">
        <v>9500</v>
      </c>
      <c r="J832" s="70">
        <v>9250</v>
      </c>
      <c r="K832" s="70">
        <v>5.4285714285714288</v>
      </c>
      <c r="L832" s="70">
        <v>3.6363636363636362</v>
      </c>
      <c r="M832" s="70">
        <v>3.5454545454545454</v>
      </c>
    </row>
    <row r="833" spans="1:13" x14ac:dyDescent="0.25">
      <c r="A833" s="70">
        <v>38</v>
      </c>
      <c r="B833" s="70">
        <v>38</v>
      </c>
      <c r="C833" s="70">
        <v>34</v>
      </c>
      <c r="D833" s="70">
        <v>3750</v>
      </c>
      <c r="E833" s="70">
        <v>1750</v>
      </c>
      <c r="F833" s="70">
        <v>2750</v>
      </c>
      <c r="G833" s="70">
        <v>10000</v>
      </c>
      <c r="H833" s="70">
        <v>9500</v>
      </c>
      <c r="I833" s="70">
        <v>9250</v>
      </c>
      <c r="J833" s="70">
        <v>10000</v>
      </c>
      <c r="K833" s="70">
        <v>2.4666666666666668</v>
      </c>
      <c r="L833" s="70">
        <v>5.4285714285714288</v>
      </c>
      <c r="M833" s="70">
        <v>3.6363636363636362</v>
      </c>
    </row>
    <row r="834" spans="1:13" x14ac:dyDescent="0.25">
      <c r="A834" s="70">
        <v>42</v>
      </c>
      <c r="B834" s="70">
        <v>38</v>
      </c>
      <c r="C834" s="70">
        <v>38</v>
      </c>
      <c r="D834" s="70">
        <v>1750</v>
      </c>
      <c r="E834" s="70">
        <v>3750</v>
      </c>
      <c r="F834" s="70">
        <v>1750</v>
      </c>
      <c r="G834" s="70">
        <v>9500</v>
      </c>
      <c r="H834" s="70">
        <v>9250</v>
      </c>
      <c r="I834" s="70">
        <v>10000</v>
      </c>
      <c r="J834" s="70">
        <v>9750</v>
      </c>
      <c r="K834" s="70">
        <v>5.7142857142857144</v>
      </c>
      <c r="L834" s="70">
        <v>2.4666666666666668</v>
      </c>
      <c r="M834" s="70">
        <v>5.4285714285714288</v>
      </c>
    </row>
    <row r="835" spans="1:13" x14ac:dyDescent="0.25">
      <c r="A835" s="70">
        <v>37</v>
      </c>
      <c r="B835" s="70">
        <v>42</v>
      </c>
      <c r="C835" s="70">
        <v>38</v>
      </c>
      <c r="D835" s="70">
        <v>2750</v>
      </c>
      <c r="E835" s="70">
        <v>1750</v>
      </c>
      <c r="F835" s="70">
        <v>3750</v>
      </c>
      <c r="G835" s="70">
        <v>9250</v>
      </c>
      <c r="H835" s="70">
        <v>10000</v>
      </c>
      <c r="I835" s="70">
        <v>9750</v>
      </c>
      <c r="J835" s="70">
        <v>9750</v>
      </c>
      <c r="K835" s="70">
        <v>3.5454545454545454</v>
      </c>
      <c r="L835" s="70">
        <v>5.7142857142857144</v>
      </c>
      <c r="M835" s="70">
        <v>2.4666666666666668</v>
      </c>
    </row>
    <row r="836" spans="1:13" x14ac:dyDescent="0.25">
      <c r="A836" s="70">
        <v>35</v>
      </c>
      <c r="B836" s="70">
        <v>37</v>
      </c>
      <c r="C836" s="70">
        <v>42</v>
      </c>
      <c r="D836" s="70">
        <v>2750</v>
      </c>
      <c r="E836" s="70">
        <v>2750</v>
      </c>
      <c r="F836" s="70">
        <v>1750</v>
      </c>
      <c r="G836" s="70">
        <v>10000</v>
      </c>
      <c r="H836" s="70">
        <v>9750</v>
      </c>
      <c r="I836" s="70">
        <v>9750</v>
      </c>
      <c r="J836" s="70">
        <v>9250</v>
      </c>
      <c r="K836" s="70">
        <v>3.5454545454545454</v>
      </c>
      <c r="L836" s="70">
        <v>3.5454545454545454</v>
      </c>
      <c r="M836" s="70">
        <v>5.7142857142857144</v>
      </c>
    </row>
    <row r="837" spans="1:13" x14ac:dyDescent="0.25">
      <c r="A837" s="70">
        <v>29</v>
      </c>
      <c r="B837" s="70">
        <v>35</v>
      </c>
      <c r="C837" s="70">
        <v>37</v>
      </c>
      <c r="D837" s="70">
        <v>2750</v>
      </c>
      <c r="E837" s="70">
        <v>2750</v>
      </c>
      <c r="F837" s="70">
        <v>2750</v>
      </c>
      <c r="G837" s="70">
        <v>9750</v>
      </c>
      <c r="H837" s="70">
        <v>9750</v>
      </c>
      <c r="I837" s="70">
        <v>9250</v>
      </c>
      <c r="J837" s="70">
        <v>9750</v>
      </c>
      <c r="K837" s="70">
        <v>3.3636363636363638</v>
      </c>
      <c r="L837" s="70">
        <v>3.5454545454545454</v>
      </c>
      <c r="M837" s="70">
        <v>3.5454545454545454</v>
      </c>
    </row>
    <row r="838" spans="1:13" x14ac:dyDescent="0.25">
      <c r="A838" s="70">
        <v>34</v>
      </c>
      <c r="B838" s="70">
        <v>29</v>
      </c>
      <c r="C838" s="70">
        <v>35</v>
      </c>
      <c r="D838" s="70">
        <v>2750</v>
      </c>
      <c r="E838" s="70">
        <v>2750</v>
      </c>
      <c r="F838" s="70">
        <v>2750</v>
      </c>
      <c r="G838" s="70">
        <v>9750</v>
      </c>
      <c r="H838" s="70">
        <v>9250</v>
      </c>
      <c r="I838" s="70">
        <v>9750</v>
      </c>
      <c r="J838" s="70">
        <v>9750</v>
      </c>
      <c r="K838" s="70">
        <v>3.5454545454545454</v>
      </c>
      <c r="L838" s="70">
        <v>3.3636363636363638</v>
      </c>
      <c r="M838" s="70">
        <v>3.5454545454545454</v>
      </c>
    </row>
    <row r="839" spans="1:13" x14ac:dyDescent="0.25">
      <c r="A839" s="70">
        <v>31</v>
      </c>
      <c r="B839" s="70">
        <v>34</v>
      </c>
      <c r="C839" s="70">
        <v>29</v>
      </c>
      <c r="D839" s="70">
        <v>2750</v>
      </c>
      <c r="E839" s="70">
        <v>2750</v>
      </c>
      <c r="F839" s="70">
        <v>2750</v>
      </c>
      <c r="G839" s="70">
        <v>9250</v>
      </c>
      <c r="H839" s="70">
        <v>9750</v>
      </c>
      <c r="I839" s="70">
        <v>9750</v>
      </c>
      <c r="J839" s="70">
        <v>9500</v>
      </c>
      <c r="K839" s="70">
        <v>3.5454545454545454</v>
      </c>
      <c r="L839" s="70">
        <v>3.5454545454545454</v>
      </c>
      <c r="M839" s="70">
        <v>3.3636363636363638</v>
      </c>
    </row>
    <row r="840" spans="1:13" x14ac:dyDescent="0.25">
      <c r="A840" s="70">
        <v>31</v>
      </c>
      <c r="B840" s="70">
        <v>31</v>
      </c>
      <c r="C840" s="70">
        <v>34</v>
      </c>
      <c r="D840" s="70">
        <v>1750</v>
      </c>
      <c r="E840" s="70">
        <v>2750</v>
      </c>
      <c r="F840" s="70">
        <v>2750</v>
      </c>
      <c r="G840" s="70">
        <v>9750</v>
      </c>
      <c r="H840" s="70">
        <v>9750</v>
      </c>
      <c r="I840" s="70">
        <v>9500</v>
      </c>
      <c r="J840" s="70">
        <v>9000</v>
      </c>
      <c r="K840" s="70">
        <v>5.4285714285714288</v>
      </c>
      <c r="L840" s="70">
        <v>3.5454545454545454</v>
      </c>
      <c r="M840" s="70">
        <v>3.5454545454545454</v>
      </c>
    </row>
    <row r="841" spans="1:13" x14ac:dyDescent="0.25">
      <c r="A841" s="70">
        <v>24</v>
      </c>
      <c r="B841" s="70">
        <v>31</v>
      </c>
      <c r="C841" s="70">
        <v>31</v>
      </c>
      <c r="D841" s="70">
        <v>1750</v>
      </c>
      <c r="E841" s="70">
        <v>1750</v>
      </c>
      <c r="F841" s="70">
        <v>2750</v>
      </c>
      <c r="G841" s="70">
        <v>9750</v>
      </c>
      <c r="H841" s="70">
        <v>9500</v>
      </c>
      <c r="I841" s="70">
        <v>9000</v>
      </c>
      <c r="J841" s="70">
        <v>9000</v>
      </c>
      <c r="K841" s="70">
        <v>5.1428571428571432</v>
      </c>
      <c r="L841" s="70">
        <v>5.4285714285714288</v>
      </c>
      <c r="M841" s="70">
        <v>3.5454545454545454</v>
      </c>
    </row>
    <row r="842" spans="1:13" x14ac:dyDescent="0.25">
      <c r="A842" s="70">
        <v>30</v>
      </c>
      <c r="B842" s="70">
        <v>24</v>
      </c>
      <c r="C842" s="70">
        <v>31</v>
      </c>
      <c r="D842" s="70">
        <v>2750</v>
      </c>
      <c r="E842" s="70">
        <v>1750</v>
      </c>
      <c r="F842" s="70">
        <v>1750</v>
      </c>
      <c r="G842" s="70">
        <v>9500</v>
      </c>
      <c r="H842" s="70">
        <v>9000</v>
      </c>
      <c r="I842" s="70">
        <v>9000</v>
      </c>
      <c r="J842" s="70">
        <v>8250</v>
      </c>
      <c r="K842" s="70">
        <v>3.2727272727272729</v>
      </c>
      <c r="L842" s="70">
        <v>5.1428571428571432</v>
      </c>
      <c r="M842" s="70">
        <v>5.4285714285714288</v>
      </c>
    </row>
    <row r="843" spans="1:13" x14ac:dyDescent="0.25">
      <c r="A843" s="70">
        <v>23</v>
      </c>
      <c r="B843" s="70">
        <v>30</v>
      </c>
      <c r="C843" s="70">
        <v>24</v>
      </c>
      <c r="D843" s="70">
        <v>3750</v>
      </c>
      <c r="E843" s="70">
        <v>2750</v>
      </c>
      <c r="F843" s="70">
        <v>1750</v>
      </c>
      <c r="G843" s="70">
        <v>9000</v>
      </c>
      <c r="H843" s="70">
        <v>9000</v>
      </c>
      <c r="I843" s="70">
        <v>8250</v>
      </c>
      <c r="J843" s="70">
        <v>8750</v>
      </c>
      <c r="K843" s="70">
        <v>2.2000000000000002</v>
      </c>
      <c r="L843" s="70">
        <v>3.2727272727272729</v>
      </c>
      <c r="M843" s="70">
        <v>5.1428571428571432</v>
      </c>
    </row>
    <row r="844" spans="1:13" x14ac:dyDescent="0.25">
      <c r="A844" s="70">
        <v>42</v>
      </c>
      <c r="B844" s="70">
        <v>23</v>
      </c>
      <c r="C844" s="70">
        <v>30</v>
      </c>
      <c r="D844" s="70">
        <v>3750</v>
      </c>
      <c r="E844" s="70">
        <v>3750</v>
      </c>
      <c r="F844" s="70">
        <v>2750</v>
      </c>
      <c r="G844" s="70">
        <v>9000</v>
      </c>
      <c r="H844" s="70">
        <v>8250</v>
      </c>
      <c r="I844" s="70">
        <v>8750</v>
      </c>
      <c r="J844" s="70">
        <v>9750</v>
      </c>
      <c r="K844" s="70">
        <v>2.3333333333333335</v>
      </c>
      <c r="L844" s="70">
        <v>2.2000000000000002</v>
      </c>
      <c r="M844" s="70">
        <v>3.2727272727272729</v>
      </c>
    </row>
    <row r="845" spans="1:13" x14ac:dyDescent="0.25">
      <c r="A845" s="70">
        <v>36</v>
      </c>
      <c r="B845" s="70">
        <v>42</v>
      </c>
      <c r="C845" s="70">
        <v>23</v>
      </c>
      <c r="D845" s="70">
        <v>2750</v>
      </c>
      <c r="E845" s="70">
        <v>3750</v>
      </c>
      <c r="F845" s="70">
        <v>3750</v>
      </c>
      <c r="G845" s="70">
        <v>8250</v>
      </c>
      <c r="H845" s="70">
        <v>8750</v>
      </c>
      <c r="I845" s="70">
        <v>9750</v>
      </c>
      <c r="J845" s="70">
        <v>9500</v>
      </c>
      <c r="K845" s="70">
        <v>3.5454545454545454</v>
      </c>
      <c r="L845" s="70">
        <v>2.3333333333333335</v>
      </c>
      <c r="M845" s="70">
        <v>2.2000000000000002</v>
      </c>
    </row>
    <row r="846" spans="1:13" x14ac:dyDescent="0.25">
      <c r="A846" s="70">
        <v>43</v>
      </c>
      <c r="B846" s="70">
        <v>36</v>
      </c>
      <c r="C846" s="70">
        <v>42</v>
      </c>
      <c r="D846" s="70">
        <v>2750</v>
      </c>
      <c r="E846" s="70">
        <v>2750</v>
      </c>
      <c r="F846" s="70">
        <v>3750</v>
      </c>
      <c r="G846" s="70">
        <v>8750</v>
      </c>
      <c r="H846" s="70">
        <v>9750</v>
      </c>
      <c r="I846" s="70">
        <v>9500</v>
      </c>
      <c r="J846" s="70">
        <v>10250</v>
      </c>
      <c r="K846" s="70">
        <v>3.4545454545454546</v>
      </c>
      <c r="L846" s="70">
        <v>3.5454545454545454</v>
      </c>
      <c r="M846" s="70">
        <v>2.3333333333333335</v>
      </c>
    </row>
    <row r="847" spans="1:13" x14ac:dyDescent="0.25">
      <c r="A847" s="70">
        <v>45</v>
      </c>
      <c r="B847" s="70">
        <v>43</v>
      </c>
      <c r="C847" s="70">
        <v>36</v>
      </c>
      <c r="D847" s="70">
        <v>2750</v>
      </c>
      <c r="E847" s="70">
        <v>2750</v>
      </c>
      <c r="F847" s="70">
        <v>2750</v>
      </c>
      <c r="G847" s="70">
        <v>9750</v>
      </c>
      <c r="H847" s="70">
        <v>9500</v>
      </c>
      <c r="I847" s="70">
        <v>10250</v>
      </c>
      <c r="J847" s="70">
        <v>11750</v>
      </c>
      <c r="K847" s="70">
        <v>3.7272727272727271</v>
      </c>
      <c r="L847" s="70">
        <v>3.4545454545454546</v>
      </c>
      <c r="M847" s="70">
        <v>3.5454545454545454</v>
      </c>
    </row>
    <row r="848" spans="1:13" x14ac:dyDescent="0.25">
      <c r="A848" s="70">
        <v>51</v>
      </c>
      <c r="B848" s="70">
        <v>45</v>
      </c>
      <c r="C848" s="70">
        <v>43</v>
      </c>
      <c r="D848" s="70">
        <v>3750</v>
      </c>
      <c r="E848" s="70">
        <v>2750</v>
      </c>
      <c r="F848" s="70">
        <v>2750</v>
      </c>
      <c r="G848" s="70">
        <v>9500</v>
      </c>
      <c r="H848" s="70">
        <v>10250</v>
      </c>
      <c r="I848" s="70">
        <v>11750</v>
      </c>
      <c r="J848" s="70">
        <v>12250</v>
      </c>
      <c r="K848" s="70">
        <v>3.1333333333333333</v>
      </c>
      <c r="L848" s="70">
        <v>3.7272727272727271</v>
      </c>
      <c r="M848" s="70">
        <v>3.4545454545454546</v>
      </c>
    </row>
    <row r="849" spans="1:13" x14ac:dyDescent="0.25">
      <c r="A849" s="70">
        <v>41</v>
      </c>
      <c r="B849" s="70">
        <v>51</v>
      </c>
      <c r="C849" s="70">
        <v>45</v>
      </c>
      <c r="D849" s="70">
        <v>1750</v>
      </c>
      <c r="E849" s="70">
        <v>3750</v>
      </c>
      <c r="F849" s="70">
        <v>2750</v>
      </c>
      <c r="G849" s="70">
        <v>10250</v>
      </c>
      <c r="H849" s="70">
        <v>11750</v>
      </c>
      <c r="I849" s="70">
        <v>12250</v>
      </c>
      <c r="J849" s="70">
        <v>12000</v>
      </c>
      <c r="K849" s="70">
        <v>7</v>
      </c>
      <c r="L849" s="70">
        <v>3.1333333333333333</v>
      </c>
      <c r="M849" s="70">
        <v>3.7272727272727271</v>
      </c>
    </row>
    <row r="850" spans="1:13" x14ac:dyDescent="0.25">
      <c r="A850" s="70">
        <v>40</v>
      </c>
      <c r="B850" s="70">
        <v>41</v>
      </c>
      <c r="C850" s="70">
        <v>51</v>
      </c>
      <c r="D850" s="70">
        <v>2750</v>
      </c>
      <c r="E850" s="70">
        <v>1750</v>
      </c>
      <c r="F850" s="70">
        <v>3750</v>
      </c>
      <c r="G850" s="70">
        <v>11750</v>
      </c>
      <c r="H850" s="70">
        <v>12250</v>
      </c>
      <c r="I850" s="70">
        <v>12000</v>
      </c>
      <c r="J850" s="70">
        <v>11750</v>
      </c>
      <c r="K850" s="70">
        <v>4.3636363636363633</v>
      </c>
      <c r="L850" s="70">
        <v>7</v>
      </c>
      <c r="M850" s="70">
        <v>3.1333333333333333</v>
      </c>
    </row>
    <row r="851" spans="1:13" x14ac:dyDescent="0.25">
      <c r="A851" s="70">
        <v>42</v>
      </c>
      <c r="B851" s="70">
        <v>40</v>
      </c>
      <c r="C851" s="70">
        <v>41</v>
      </c>
      <c r="D851" s="70">
        <v>3750</v>
      </c>
      <c r="E851" s="70">
        <v>2750</v>
      </c>
      <c r="F851" s="70">
        <v>1750</v>
      </c>
      <c r="G851" s="70">
        <v>12250</v>
      </c>
      <c r="H851" s="70">
        <v>12000</v>
      </c>
      <c r="I851" s="70">
        <v>11750</v>
      </c>
      <c r="J851" s="70">
        <v>11500</v>
      </c>
      <c r="K851" s="70">
        <v>3.1333333333333333</v>
      </c>
      <c r="L851" s="70">
        <v>4.3636363636363633</v>
      </c>
      <c r="M851" s="70">
        <v>7</v>
      </c>
    </row>
    <row r="852" spans="1:13" x14ac:dyDescent="0.25">
      <c r="A852" s="70">
        <v>32</v>
      </c>
      <c r="B852" s="70">
        <v>42</v>
      </c>
      <c r="C852" s="70">
        <v>40</v>
      </c>
      <c r="D852" s="70">
        <v>5750</v>
      </c>
      <c r="E852" s="70">
        <v>3750</v>
      </c>
      <c r="F852" s="70">
        <v>2750</v>
      </c>
      <c r="G852" s="70">
        <v>12000</v>
      </c>
      <c r="H852" s="70">
        <v>11750</v>
      </c>
      <c r="I852" s="70">
        <v>11500</v>
      </c>
      <c r="J852" s="70">
        <v>12500</v>
      </c>
      <c r="K852" s="70">
        <v>2</v>
      </c>
      <c r="L852" s="70">
        <v>3.1333333333333333</v>
      </c>
      <c r="M852" s="70">
        <v>4.3636363636363633</v>
      </c>
    </row>
    <row r="853" spans="1:13" x14ac:dyDescent="0.25">
      <c r="A853" s="70">
        <v>37</v>
      </c>
      <c r="B853" s="70">
        <v>32</v>
      </c>
      <c r="C853" s="70">
        <v>42</v>
      </c>
      <c r="D853" s="70">
        <v>5750</v>
      </c>
      <c r="E853" s="70">
        <v>5750</v>
      </c>
      <c r="F853" s="70">
        <v>3750</v>
      </c>
      <c r="G853" s="70">
        <v>11750</v>
      </c>
      <c r="H853" s="70">
        <v>11500</v>
      </c>
      <c r="I853" s="70">
        <v>12500</v>
      </c>
      <c r="J853" s="70">
        <v>12500</v>
      </c>
      <c r="K853" s="70">
        <v>2.1739130434782608</v>
      </c>
      <c r="L853" s="70">
        <v>2</v>
      </c>
      <c r="M853" s="70">
        <v>3.1333333333333333</v>
      </c>
    </row>
    <row r="854" spans="1:13" x14ac:dyDescent="0.25">
      <c r="A854" s="70">
        <v>39</v>
      </c>
      <c r="B854" s="70">
        <v>37</v>
      </c>
      <c r="C854" s="70">
        <v>32</v>
      </c>
      <c r="D854" s="70">
        <v>7750</v>
      </c>
      <c r="E854" s="70">
        <v>5750</v>
      </c>
      <c r="F854" s="70">
        <v>5750</v>
      </c>
      <c r="G854" s="70">
        <v>11500</v>
      </c>
      <c r="H854" s="70">
        <v>12500</v>
      </c>
      <c r="I854" s="70">
        <v>12500</v>
      </c>
      <c r="J854" s="70">
        <v>12500</v>
      </c>
      <c r="K854" s="70">
        <v>1.6129032258064515</v>
      </c>
      <c r="L854" s="70">
        <v>2.1739130434782608</v>
      </c>
      <c r="M854" s="70">
        <v>2</v>
      </c>
    </row>
    <row r="855" spans="1:13" x14ac:dyDescent="0.25">
      <c r="A855" s="70">
        <v>46</v>
      </c>
      <c r="B855" s="70">
        <v>39</v>
      </c>
      <c r="C855" s="70">
        <v>37</v>
      </c>
      <c r="D855" s="70">
        <v>7750</v>
      </c>
      <c r="E855" s="70">
        <v>7750</v>
      </c>
      <c r="F855" s="70">
        <v>5750</v>
      </c>
      <c r="G855" s="70">
        <v>12500</v>
      </c>
      <c r="H855" s="70">
        <v>12500</v>
      </c>
      <c r="I855" s="70">
        <v>12500</v>
      </c>
      <c r="J855" s="70">
        <v>12250</v>
      </c>
      <c r="K855" s="70">
        <v>1.6129032258064515</v>
      </c>
      <c r="L855" s="70">
        <v>1.6129032258064515</v>
      </c>
      <c r="M855" s="70">
        <v>2.1739130434782608</v>
      </c>
    </row>
    <row r="856" spans="1:13" x14ac:dyDescent="0.25">
      <c r="A856" s="70">
        <v>45</v>
      </c>
      <c r="B856" s="70">
        <v>46</v>
      </c>
      <c r="C856" s="70">
        <v>39</v>
      </c>
      <c r="D856" s="70">
        <v>5750</v>
      </c>
      <c r="E856" s="70">
        <v>7750</v>
      </c>
      <c r="F856" s="70">
        <v>7750</v>
      </c>
      <c r="G856" s="70">
        <v>12500</v>
      </c>
      <c r="H856" s="70">
        <v>12500</v>
      </c>
      <c r="I856" s="70">
        <v>12250</v>
      </c>
      <c r="J856" s="70">
        <v>12000</v>
      </c>
      <c r="K856" s="70">
        <v>2.1304347826086958</v>
      </c>
      <c r="L856" s="70">
        <v>1.6129032258064515</v>
      </c>
      <c r="M856" s="70">
        <v>1.6129032258064515</v>
      </c>
    </row>
    <row r="857" spans="1:13" x14ac:dyDescent="0.25">
      <c r="A857" s="70">
        <v>36</v>
      </c>
      <c r="B857" s="70">
        <v>45</v>
      </c>
      <c r="C857" s="70">
        <v>46</v>
      </c>
      <c r="D857" s="70">
        <v>7750</v>
      </c>
      <c r="E857" s="70">
        <v>5750</v>
      </c>
      <c r="F857" s="70">
        <v>7750</v>
      </c>
      <c r="G857" s="70">
        <v>12500</v>
      </c>
      <c r="H857" s="70">
        <v>12250</v>
      </c>
      <c r="I857" s="70">
        <v>12000</v>
      </c>
      <c r="J857" s="70">
        <v>9500</v>
      </c>
      <c r="K857" s="70">
        <v>1.5483870967741935</v>
      </c>
      <c r="L857" s="70">
        <v>2.1304347826086958</v>
      </c>
      <c r="M857" s="70">
        <v>1.6129032258064515</v>
      </c>
    </row>
    <row r="858" spans="1:13" x14ac:dyDescent="0.25">
      <c r="A858" s="70">
        <v>37</v>
      </c>
      <c r="B858" s="70">
        <v>36</v>
      </c>
      <c r="C858" s="70">
        <v>45</v>
      </c>
      <c r="D858" s="70">
        <v>5750</v>
      </c>
      <c r="E858" s="70">
        <v>7750</v>
      </c>
      <c r="F858" s="70">
        <v>5750</v>
      </c>
      <c r="G858" s="70">
        <v>12250</v>
      </c>
      <c r="H858" s="70">
        <v>12000</v>
      </c>
      <c r="I858" s="70">
        <v>9500</v>
      </c>
      <c r="J858" s="70">
        <v>9750</v>
      </c>
      <c r="K858" s="70">
        <v>1.6521739130434783</v>
      </c>
      <c r="L858" s="70">
        <v>1.5483870967741935</v>
      </c>
      <c r="M858" s="70">
        <v>2.1304347826086958</v>
      </c>
    </row>
    <row r="859" spans="1:13" x14ac:dyDescent="0.25">
      <c r="A859" s="70">
        <v>33</v>
      </c>
      <c r="B859" s="70">
        <v>37</v>
      </c>
      <c r="C859" s="70">
        <v>36</v>
      </c>
      <c r="D859" s="70">
        <v>5750</v>
      </c>
      <c r="E859" s="70">
        <v>5750</v>
      </c>
      <c r="F859" s="70">
        <v>7750</v>
      </c>
      <c r="G859" s="70">
        <v>12000</v>
      </c>
      <c r="H859" s="70">
        <v>9500</v>
      </c>
      <c r="I859" s="70">
        <v>9750</v>
      </c>
      <c r="J859" s="70">
        <v>10000</v>
      </c>
      <c r="K859" s="70">
        <v>1.6956521739130435</v>
      </c>
      <c r="L859" s="70">
        <v>1.6521739130434783</v>
      </c>
      <c r="M859" s="70">
        <v>1.5483870967741935</v>
      </c>
    </row>
    <row r="860" spans="1:13" x14ac:dyDescent="0.25">
      <c r="A860" s="70">
        <v>36</v>
      </c>
      <c r="B860" s="70">
        <v>33</v>
      </c>
      <c r="C860" s="70">
        <v>37</v>
      </c>
      <c r="D860" s="70">
        <v>3750</v>
      </c>
      <c r="E860" s="70">
        <v>5750</v>
      </c>
      <c r="F860" s="70">
        <v>5750</v>
      </c>
      <c r="G860" s="70">
        <v>9500</v>
      </c>
      <c r="H860" s="70">
        <v>9750</v>
      </c>
      <c r="I860" s="70">
        <v>10000</v>
      </c>
      <c r="J860" s="70">
        <v>9250</v>
      </c>
      <c r="K860" s="70">
        <v>2.6666666666666665</v>
      </c>
      <c r="L860" s="70">
        <v>1.6956521739130435</v>
      </c>
      <c r="M860" s="70">
        <v>1.6521739130434783</v>
      </c>
    </row>
    <row r="861" spans="1:13" x14ac:dyDescent="0.25">
      <c r="A861" s="70">
        <v>44</v>
      </c>
      <c r="B861" s="70">
        <v>36</v>
      </c>
      <c r="C861" s="70">
        <v>33</v>
      </c>
      <c r="D861" s="70">
        <v>3750</v>
      </c>
      <c r="E861" s="70">
        <v>3750</v>
      </c>
      <c r="F861" s="70">
        <v>5750</v>
      </c>
      <c r="G861" s="70">
        <v>9750</v>
      </c>
      <c r="H861" s="70">
        <v>10000</v>
      </c>
      <c r="I861" s="70">
        <v>9250</v>
      </c>
      <c r="J861" s="70">
        <v>9250</v>
      </c>
      <c r="K861" s="70">
        <v>2.4666666666666668</v>
      </c>
      <c r="L861" s="70">
        <v>2.6666666666666665</v>
      </c>
      <c r="M861" s="70">
        <v>1.6956521739130435</v>
      </c>
    </row>
    <row r="862" spans="1:13" x14ac:dyDescent="0.25">
      <c r="A862" s="70">
        <v>34</v>
      </c>
      <c r="B862" s="70">
        <v>44</v>
      </c>
      <c r="C862" s="70">
        <v>36</v>
      </c>
      <c r="D862" s="70">
        <v>3750</v>
      </c>
      <c r="E862" s="70">
        <v>3750</v>
      </c>
      <c r="F862" s="70">
        <v>3750</v>
      </c>
      <c r="G862" s="70">
        <v>10000</v>
      </c>
      <c r="H862" s="70">
        <v>9250</v>
      </c>
      <c r="I862" s="70">
        <v>9250</v>
      </c>
      <c r="J862" s="70">
        <v>9500</v>
      </c>
      <c r="K862" s="70">
        <v>2.4666666666666668</v>
      </c>
      <c r="L862" s="70">
        <v>2.4666666666666668</v>
      </c>
      <c r="M862" s="70">
        <v>2.6666666666666665</v>
      </c>
    </row>
    <row r="863" spans="1:13" x14ac:dyDescent="0.25">
      <c r="A863" s="70">
        <v>35</v>
      </c>
      <c r="B863" s="70">
        <v>34</v>
      </c>
      <c r="C863" s="70">
        <v>44</v>
      </c>
      <c r="D863" s="70">
        <v>1750</v>
      </c>
      <c r="E863" s="70">
        <v>3750</v>
      </c>
      <c r="F863" s="70">
        <v>3750</v>
      </c>
      <c r="G863" s="70">
        <v>9250</v>
      </c>
      <c r="H863" s="70">
        <v>9250</v>
      </c>
      <c r="I863" s="70">
        <v>9500</v>
      </c>
      <c r="J863" s="70">
        <v>8500</v>
      </c>
      <c r="K863" s="70">
        <v>5.4285714285714288</v>
      </c>
      <c r="L863" s="70">
        <v>2.4666666666666668</v>
      </c>
      <c r="M863" s="70">
        <v>2.4666666666666668</v>
      </c>
    </row>
    <row r="864" spans="1:13" x14ac:dyDescent="0.25">
      <c r="A864" s="70">
        <v>37</v>
      </c>
      <c r="B864" s="70">
        <v>35</v>
      </c>
      <c r="C864" s="70">
        <v>34</v>
      </c>
      <c r="D864" s="70">
        <v>2750</v>
      </c>
      <c r="E864" s="70">
        <v>1750</v>
      </c>
      <c r="F864" s="70">
        <v>3750</v>
      </c>
      <c r="G864" s="70">
        <v>9250</v>
      </c>
      <c r="H864" s="70">
        <v>9500</v>
      </c>
      <c r="I864" s="70">
        <v>8500</v>
      </c>
      <c r="J864" s="70">
        <v>8500</v>
      </c>
      <c r="K864" s="70">
        <v>3.0909090909090908</v>
      </c>
      <c r="L864" s="70">
        <v>5.4285714285714288</v>
      </c>
      <c r="M864" s="70">
        <v>2.4666666666666668</v>
      </c>
    </row>
    <row r="865" spans="1:13" x14ac:dyDescent="0.25">
      <c r="A865" s="70">
        <v>38</v>
      </c>
      <c r="B865" s="70">
        <v>37</v>
      </c>
      <c r="C865" s="70">
        <v>35</v>
      </c>
      <c r="D865" s="70">
        <v>2750</v>
      </c>
      <c r="E865" s="70">
        <v>2750</v>
      </c>
      <c r="F865" s="70">
        <v>1750</v>
      </c>
      <c r="G865" s="70">
        <v>9500</v>
      </c>
      <c r="H865" s="70">
        <v>8500</v>
      </c>
      <c r="I865" s="70">
        <v>8500</v>
      </c>
      <c r="J865" s="70">
        <v>5250</v>
      </c>
      <c r="K865" s="70">
        <v>3.0909090909090908</v>
      </c>
      <c r="L865" s="70">
        <v>3.0909090909090908</v>
      </c>
      <c r="M865" s="70">
        <v>5.4285714285714288</v>
      </c>
    </row>
    <row r="866" spans="1:13" x14ac:dyDescent="0.25">
      <c r="A866" s="70">
        <v>8</v>
      </c>
      <c r="B866" s="70">
        <v>38</v>
      </c>
      <c r="C866" s="70">
        <v>37</v>
      </c>
      <c r="D866" s="70">
        <v>3750</v>
      </c>
      <c r="E866" s="70">
        <v>2750</v>
      </c>
      <c r="F866" s="70">
        <v>2750</v>
      </c>
      <c r="G866" s="70">
        <v>8500</v>
      </c>
      <c r="H866" s="70">
        <v>8500</v>
      </c>
      <c r="I866" s="70">
        <v>5250</v>
      </c>
      <c r="J866" s="70">
        <v>8750</v>
      </c>
      <c r="K866" s="70">
        <v>1.4</v>
      </c>
      <c r="L866" s="70">
        <v>3.0909090909090908</v>
      </c>
      <c r="M866" s="70">
        <v>3.0909090909090908</v>
      </c>
    </row>
    <row r="867" spans="1:13" x14ac:dyDescent="0.25">
      <c r="A867" s="70">
        <v>45</v>
      </c>
      <c r="B867" s="70">
        <v>8</v>
      </c>
      <c r="C867" s="70">
        <v>38</v>
      </c>
      <c r="D867" s="70">
        <v>5750</v>
      </c>
      <c r="E867" s="70">
        <v>3750</v>
      </c>
      <c r="F867" s="70">
        <v>2750</v>
      </c>
      <c r="G867" s="70">
        <v>8500</v>
      </c>
      <c r="H867" s="70">
        <v>5250</v>
      </c>
      <c r="I867" s="70">
        <v>8750</v>
      </c>
      <c r="J867" s="70">
        <v>9000</v>
      </c>
      <c r="K867" s="70">
        <v>1.5217391304347827</v>
      </c>
      <c r="L867" s="70">
        <v>1.4</v>
      </c>
      <c r="M867" s="70">
        <v>3.0909090909090908</v>
      </c>
    </row>
    <row r="868" spans="1:13" x14ac:dyDescent="0.25">
      <c r="A868" s="70">
        <v>43</v>
      </c>
      <c r="B868" s="70">
        <v>45</v>
      </c>
      <c r="C868" s="70">
        <v>8</v>
      </c>
      <c r="D868" s="70">
        <v>5750</v>
      </c>
      <c r="E868" s="70">
        <v>5750</v>
      </c>
      <c r="F868" s="70">
        <v>3750</v>
      </c>
      <c r="G868" s="70">
        <v>5250</v>
      </c>
      <c r="H868" s="70">
        <v>8750</v>
      </c>
      <c r="I868" s="70">
        <v>9000</v>
      </c>
      <c r="J868" s="70">
        <v>10500</v>
      </c>
      <c r="K868" s="70">
        <v>1.5652173913043479</v>
      </c>
      <c r="L868" s="70">
        <v>1.5217391304347827</v>
      </c>
      <c r="M868" s="70">
        <v>1.4</v>
      </c>
    </row>
    <row r="869" spans="1:13" x14ac:dyDescent="0.25">
      <c r="A869" s="70">
        <v>53</v>
      </c>
      <c r="B869" s="70">
        <v>43</v>
      </c>
      <c r="C869" s="70">
        <v>45</v>
      </c>
      <c r="D869" s="70">
        <v>5750</v>
      </c>
      <c r="E869" s="70">
        <v>5750</v>
      </c>
      <c r="F869" s="70">
        <v>5750</v>
      </c>
      <c r="G869" s="70">
        <v>8750</v>
      </c>
      <c r="H869" s="70">
        <v>9000</v>
      </c>
      <c r="I869" s="70">
        <v>10500</v>
      </c>
      <c r="J869" s="70">
        <v>10500</v>
      </c>
      <c r="K869" s="70">
        <v>1.826086956521739</v>
      </c>
      <c r="L869" s="70">
        <v>1.5652173913043479</v>
      </c>
      <c r="M869" s="70">
        <v>1.5217391304347827</v>
      </c>
    </row>
    <row r="870" spans="1:13" x14ac:dyDescent="0.25">
      <c r="A870" s="70">
        <v>41</v>
      </c>
      <c r="B870" s="70">
        <v>53</v>
      </c>
      <c r="C870" s="70">
        <v>43</v>
      </c>
      <c r="D870" s="70">
        <v>3750</v>
      </c>
      <c r="E870" s="70">
        <v>5750</v>
      </c>
      <c r="F870" s="70">
        <v>5750</v>
      </c>
      <c r="G870" s="70">
        <v>9000</v>
      </c>
      <c r="H870" s="70">
        <v>10500</v>
      </c>
      <c r="I870" s="70">
        <v>10500</v>
      </c>
      <c r="J870" s="70">
        <v>10250</v>
      </c>
      <c r="K870" s="70">
        <v>2.8</v>
      </c>
      <c r="L870" s="70">
        <v>1.826086956521739</v>
      </c>
      <c r="M870" s="70">
        <v>1.5652173913043479</v>
      </c>
    </row>
    <row r="871" spans="1:13" x14ac:dyDescent="0.25">
      <c r="A871" s="70">
        <v>53</v>
      </c>
      <c r="B871" s="70">
        <v>41</v>
      </c>
      <c r="C871" s="70">
        <v>53</v>
      </c>
      <c r="D871" s="70">
        <v>3750</v>
      </c>
      <c r="E871" s="70">
        <v>3750</v>
      </c>
      <c r="F871" s="70">
        <v>5750</v>
      </c>
      <c r="G871" s="70">
        <v>10500</v>
      </c>
      <c r="H871" s="70">
        <v>10500</v>
      </c>
      <c r="I871" s="70">
        <v>10250</v>
      </c>
      <c r="J871" s="70">
        <v>9250</v>
      </c>
      <c r="K871" s="70">
        <v>2.7333333333333334</v>
      </c>
      <c r="L871" s="70">
        <v>2.8</v>
      </c>
      <c r="M871" s="70">
        <v>1.826086956521739</v>
      </c>
    </row>
    <row r="872" spans="1:13" x14ac:dyDescent="0.25">
      <c r="A872" s="70">
        <v>44</v>
      </c>
      <c r="B872" s="70">
        <v>53</v>
      </c>
      <c r="C872" s="70">
        <v>41</v>
      </c>
      <c r="D872" s="70">
        <v>3750</v>
      </c>
      <c r="E872" s="70">
        <v>3750</v>
      </c>
      <c r="F872" s="70">
        <v>3750</v>
      </c>
      <c r="G872" s="70">
        <v>10500</v>
      </c>
      <c r="H872" s="70">
        <v>10250</v>
      </c>
      <c r="I872" s="70">
        <v>9250</v>
      </c>
      <c r="J872" s="70">
        <v>9000</v>
      </c>
      <c r="K872" s="70">
        <v>2.4666666666666668</v>
      </c>
      <c r="L872" s="70">
        <v>2.7333333333333334</v>
      </c>
      <c r="M872" s="70">
        <v>2.8</v>
      </c>
    </row>
    <row r="873" spans="1:13" x14ac:dyDescent="0.25">
      <c r="A873" s="70">
        <v>50</v>
      </c>
      <c r="B873" s="70">
        <v>44</v>
      </c>
      <c r="C873" s="70">
        <v>53</v>
      </c>
      <c r="D873" s="70">
        <v>3750</v>
      </c>
      <c r="E873" s="70">
        <v>3750</v>
      </c>
      <c r="F873" s="70">
        <v>3750</v>
      </c>
      <c r="G873" s="70">
        <v>10250</v>
      </c>
      <c r="H873" s="70">
        <v>9250</v>
      </c>
      <c r="I873" s="70">
        <v>9000</v>
      </c>
      <c r="J873" s="70">
        <v>9250</v>
      </c>
      <c r="K873" s="70">
        <v>2.4</v>
      </c>
      <c r="L873" s="70">
        <v>2.4666666666666668</v>
      </c>
      <c r="M873" s="70">
        <v>2.7333333333333334</v>
      </c>
    </row>
    <row r="874" spans="1:13" x14ac:dyDescent="0.25">
      <c r="A874" s="70">
        <v>41</v>
      </c>
      <c r="B874" s="70">
        <v>50</v>
      </c>
      <c r="C874" s="70">
        <v>44</v>
      </c>
      <c r="D874" s="70">
        <v>3750</v>
      </c>
      <c r="E874" s="70">
        <v>3750</v>
      </c>
      <c r="F874" s="70">
        <v>3750</v>
      </c>
      <c r="G874" s="70">
        <v>9250</v>
      </c>
      <c r="H874" s="70">
        <v>9000</v>
      </c>
      <c r="I874" s="70">
        <v>9250</v>
      </c>
      <c r="J874" s="70">
        <v>9500</v>
      </c>
      <c r="K874" s="70">
        <v>2.4666666666666668</v>
      </c>
      <c r="L874" s="70">
        <v>2.4</v>
      </c>
      <c r="M874" s="70">
        <v>2.4666666666666668</v>
      </c>
    </row>
    <row r="875" spans="1:13" x14ac:dyDescent="0.25">
      <c r="A875" s="70">
        <v>40</v>
      </c>
      <c r="B875" s="70">
        <v>41</v>
      </c>
      <c r="C875" s="70">
        <v>50</v>
      </c>
      <c r="D875" s="70">
        <v>3750</v>
      </c>
      <c r="E875" s="70">
        <v>3750</v>
      </c>
      <c r="F875" s="70">
        <v>3750</v>
      </c>
      <c r="G875" s="70">
        <v>9000</v>
      </c>
      <c r="H875" s="70">
        <v>9250</v>
      </c>
      <c r="I875" s="70">
        <v>9500</v>
      </c>
      <c r="J875" s="70">
        <v>9500</v>
      </c>
      <c r="K875" s="70">
        <v>2.5333333333333332</v>
      </c>
      <c r="L875" s="70">
        <v>2.4666666666666668</v>
      </c>
      <c r="M875" s="70">
        <v>2.4</v>
      </c>
    </row>
    <row r="876" spans="1:13" x14ac:dyDescent="0.25">
      <c r="A876" s="70">
        <v>36</v>
      </c>
      <c r="B876" s="70">
        <v>40</v>
      </c>
      <c r="C876" s="70">
        <v>41</v>
      </c>
      <c r="D876" s="70">
        <v>3750</v>
      </c>
      <c r="E876" s="70">
        <v>3750</v>
      </c>
      <c r="F876" s="70">
        <v>3750</v>
      </c>
      <c r="G876" s="70">
        <v>9250</v>
      </c>
      <c r="H876" s="70">
        <v>9500</v>
      </c>
      <c r="I876" s="70">
        <v>9500</v>
      </c>
      <c r="J876" s="70">
        <v>7750</v>
      </c>
      <c r="K876" s="70">
        <v>2.5333333333333332</v>
      </c>
      <c r="L876" s="70">
        <v>2.5333333333333332</v>
      </c>
      <c r="M876" s="70">
        <v>2.4666666666666668</v>
      </c>
    </row>
    <row r="877" spans="1:13" x14ac:dyDescent="0.25">
      <c r="A877" s="70">
        <v>38</v>
      </c>
      <c r="B877" s="70">
        <v>36</v>
      </c>
      <c r="C877" s="70">
        <v>40</v>
      </c>
      <c r="D877" s="70">
        <v>3750</v>
      </c>
      <c r="E877" s="70">
        <v>3750</v>
      </c>
      <c r="F877" s="70">
        <v>3750</v>
      </c>
      <c r="G877" s="70">
        <v>9500</v>
      </c>
      <c r="H877" s="70">
        <v>9500</v>
      </c>
      <c r="I877" s="70">
        <v>7750</v>
      </c>
      <c r="J877" s="70">
        <v>7750</v>
      </c>
      <c r="K877" s="70">
        <v>2.0666666666666669</v>
      </c>
      <c r="L877" s="70">
        <v>2.5333333333333332</v>
      </c>
      <c r="M877" s="70">
        <v>2.5333333333333332</v>
      </c>
    </row>
    <row r="878" spans="1:13" x14ac:dyDescent="0.25">
      <c r="A878" s="70">
        <v>27</v>
      </c>
      <c r="B878" s="70">
        <v>38</v>
      </c>
      <c r="C878" s="70">
        <v>36</v>
      </c>
      <c r="D878" s="70">
        <v>3750</v>
      </c>
      <c r="E878" s="70">
        <v>3750</v>
      </c>
      <c r="F878" s="70">
        <v>3750</v>
      </c>
      <c r="G878" s="70">
        <v>9500</v>
      </c>
      <c r="H878" s="70">
        <v>7750</v>
      </c>
      <c r="I878" s="70">
        <v>7750</v>
      </c>
      <c r="J878" s="70">
        <v>5500</v>
      </c>
      <c r="K878" s="70">
        <v>2.0666666666666669</v>
      </c>
      <c r="L878" s="70">
        <v>2.0666666666666669</v>
      </c>
      <c r="M878" s="70">
        <v>2.5333333333333332</v>
      </c>
    </row>
    <row r="879" spans="1:13" x14ac:dyDescent="0.25">
      <c r="A879" s="70">
        <v>10</v>
      </c>
      <c r="B879" s="70">
        <v>27</v>
      </c>
      <c r="C879" s="70">
        <v>38</v>
      </c>
      <c r="D879" s="70">
        <v>3750</v>
      </c>
      <c r="E879" s="70">
        <v>3750</v>
      </c>
      <c r="F879" s="70">
        <v>3750</v>
      </c>
      <c r="G879" s="70">
        <v>7750</v>
      </c>
      <c r="H879" s="70">
        <v>7750</v>
      </c>
      <c r="I879" s="70">
        <v>5500</v>
      </c>
      <c r="J879" s="70">
        <v>5500</v>
      </c>
      <c r="K879" s="70">
        <v>1.4666666666666666</v>
      </c>
      <c r="L879" s="70">
        <v>2.0666666666666669</v>
      </c>
      <c r="M879" s="70">
        <v>2.0666666666666669</v>
      </c>
    </row>
    <row r="880" spans="1:13" x14ac:dyDescent="0.25">
      <c r="A880" s="70">
        <v>37</v>
      </c>
      <c r="B880" s="70">
        <v>10</v>
      </c>
      <c r="C880" s="70">
        <v>27</v>
      </c>
      <c r="D880" s="70">
        <v>3750</v>
      </c>
      <c r="E880" s="70">
        <v>3750</v>
      </c>
      <c r="F880" s="70">
        <v>3750</v>
      </c>
      <c r="G880" s="70">
        <v>7750</v>
      </c>
      <c r="H880" s="70">
        <v>5500</v>
      </c>
      <c r="I880" s="70">
        <v>5500</v>
      </c>
      <c r="J880" s="70">
        <v>6750</v>
      </c>
      <c r="K880" s="70">
        <v>1.4666666666666666</v>
      </c>
      <c r="L880" s="70">
        <v>1.4666666666666666</v>
      </c>
      <c r="M880" s="70">
        <v>2.0666666666666669</v>
      </c>
    </row>
    <row r="881" spans="1:13" x14ac:dyDescent="0.25">
      <c r="A881" s="70">
        <v>28</v>
      </c>
      <c r="B881" s="70">
        <v>37</v>
      </c>
      <c r="C881" s="70">
        <v>10</v>
      </c>
      <c r="D881" s="70">
        <v>3750</v>
      </c>
      <c r="E881" s="70">
        <v>3750</v>
      </c>
      <c r="F881" s="70">
        <v>3750</v>
      </c>
      <c r="G881" s="70">
        <v>5500</v>
      </c>
      <c r="H881" s="70">
        <v>5500</v>
      </c>
      <c r="I881" s="70">
        <v>6750</v>
      </c>
      <c r="J881" s="70">
        <v>6750</v>
      </c>
      <c r="K881" s="70">
        <v>1.8</v>
      </c>
      <c r="L881" s="70">
        <v>1.4666666666666666</v>
      </c>
      <c r="M881" s="70">
        <v>1.4666666666666666</v>
      </c>
    </row>
    <row r="882" spans="1:13" x14ac:dyDescent="0.25">
      <c r="A882" s="70">
        <v>37</v>
      </c>
      <c r="B882" s="70">
        <v>28</v>
      </c>
      <c r="C882" s="70">
        <v>37</v>
      </c>
      <c r="D882" s="70">
        <v>2750</v>
      </c>
      <c r="E882" s="70">
        <v>3750</v>
      </c>
      <c r="F882" s="70">
        <v>3750</v>
      </c>
      <c r="G882" s="70">
        <v>5500</v>
      </c>
      <c r="H882" s="70">
        <v>6750</v>
      </c>
      <c r="I882" s="70">
        <v>6750</v>
      </c>
      <c r="J882" s="70">
        <v>6750</v>
      </c>
      <c r="K882" s="70">
        <v>2.4545454545454546</v>
      </c>
      <c r="L882" s="70">
        <v>1.8</v>
      </c>
      <c r="M882" s="70">
        <v>1.4666666666666666</v>
      </c>
    </row>
    <row r="883" spans="1:13" x14ac:dyDescent="0.25">
      <c r="A883" s="70">
        <v>30</v>
      </c>
      <c r="B883" s="70">
        <v>37</v>
      </c>
      <c r="C883" s="70">
        <v>28</v>
      </c>
      <c r="D883" s="70">
        <v>4750</v>
      </c>
      <c r="E883" s="70">
        <v>2750</v>
      </c>
      <c r="F883" s="70">
        <v>3750</v>
      </c>
      <c r="G883" s="70">
        <v>6750</v>
      </c>
      <c r="H883" s="70">
        <v>6750</v>
      </c>
      <c r="I883" s="70">
        <v>6750</v>
      </c>
      <c r="J883" s="70">
        <v>7750</v>
      </c>
      <c r="K883" s="70">
        <v>1.4210526315789473</v>
      </c>
      <c r="L883" s="70">
        <v>2.4545454545454546</v>
      </c>
      <c r="M883" s="70">
        <v>1.8</v>
      </c>
    </row>
    <row r="884" spans="1:13" x14ac:dyDescent="0.25">
      <c r="A884" s="70">
        <v>33</v>
      </c>
      <c r="B884" s="70">
        <v>30</v>
      </c>
      <c r="C884" s="70">
        <v>37</v>
      </c>
      <c r="D884" s="70">
        <v>3750</v>
      </c>
      <c r="E884" s="70">
        <v>4750</v>
      </c>
      <c r="F884" s="70">
        <v>2750</v>
      </c>
      <c r="G884" s="70">
        <v>6750</v>
      </c>
      <c r="H884" s="70">
        <v>6750</v>
      </c>
      <c r="I884" s="70">
        <v>7750</v>
      </c>
      <c r="J884" s="70">
        <v>8750</v>
      </c>
      <c r="K884" s="70">
        <v>2.0666666666666669</v>
      </c>
      <c r="L884" s="70">
        <v>1.4210526315789473</v>
      </c>
      <c r="M884" s="70">
        <v>2.4545454545454546</v>
      </c>
    </row>
    <row r="885" spans="1:13" x14ac:dyDescent="0.25">
      <c r="A885" s="70">
        <v>33</v>
      </c>
      <c r="B885" s="70">
        <v>33</v>
      </c>
      <c r="C885" s="70">
        <v>30</v>
      </c>
      <c r="D885" s="70">
        <v>3750</v>
      </c>
      <c r="E885" s="70">
        <v>3750</v>
      </c>
      <c r="F885" s="70">
        <v>4750</v>
      </c>
      <c r="G885" s="70">
        <v>6750</v>
      </c>
      <c r="H885" s="70">
        <v>7750</v>
      </c>
      <c r="I885" s="70">
        <v>8750</v>
      </c>
      <c r="J885" s="70">
        <v>8750</v>
      </c>
      <c r="K885" s="70">
        <v>2.3333333333333335</v>
      </c>
      <c r="L885" s="70">
        <v>2.0666666666666669</v>
      </c>
      <c r="M885" s="70">
        <v>1.4210526315789473</v>
      </c>
    </row>
    <row r="886" spans="1:13" x14ac:dyDescent="0.25">
      <c r="A886" s="70">
        <v>27</v>
      </c>
      <c r="B886" s="70">
        <v>33</v>
      </c>
      <c r="C886" s="70">
        <v>33</v>
      </c>
      <c r="D886" s="70">
        <v>4750</v>
      </c>
      <c r="E886" s="70">
        <v>3750</v>
      </c>
      <c r="F886" s="70">
        <v>3750</v>
      </c>
      <c r="G886" s="70">
        <v>7750</v>
      </c>
      <c r="H886" s="70">
        <v>8750</v>
      </c>
      <c r="I886" s="70">
        <v>8750</v>
      </c>
      <c r="J886" s="70">
        <v>9000</v>
      </c>
      <c r="K886" s="70">
        <v>1.8421052631578947</v>
      </c>
      <c r="L886" s="70">
        <v>2.3333333333333335</v>
      </c>
      <c r="M886" s="70">
        <v>2.0666666666666669</v>
      </c>
    </row>
    <row r="887" spans="1:13" x14ac:dyDescent="0.25">
      <c r="A887" s="70">
        <v>41</v>
      </c>
      <c r="B887" s="70">
        <v>27</v>
      </c>
      <c r="C887" s="70">
        <v>33</v>
      </c>
      <c r="D887" s="70">
        <v>3750</v>
      </c>
      <c r="E887" s="70">
        <v>4750</v>
      </c>
      <c r="F887" s="70">
        <v>3750</v>
      </c>
      <c r="G887" s="70">
        <v>8750</v>
      </c>
      <c r="H887" s="70">
        <v>8750</v>
      </c>
      <c r="I887" s="70">
        <v>9000</v>
      </c>
      <c r="J887" s="70">
        <v>10250</v>
      </c>
      <c r="K887" s="70">
        <v>2.4</v>
      </c>
      <c r="L887" s="70">
        <v>1.8421052631578947</v>
      </c>
      <c r="M887" s="70">
        <v>2.3333333333333335</v>
      </c>
    </row>
    <row r="888" spans="1:13" x14ac:dyDescent="0.25">
      <c r="A888" s="70">
        <v>39</v>
      </c>
      <c r="B888" s="70">
        <v>41</v>
      </c>
      <c r="C888" s="70">
        <v>27</v>
      </c>
      <c r="D888" s="70">
        <v>3750</v>
      </c>
      <c r="E888" s="70">
        <v>3750</v>
      </c>
      <c r="F888" s="70">
        <v>4750</v>
      </c>
      <c r="G888" s="70">
        <v>8750</v>
      </c>
      <c r="H888" s="70">
        <v>9000</v>
      </c>
      <c r="I888" s="70">
        <v>10250</v>
      </c>
      <c r="J888" s="70">
        <v>10250</v>
      </c>
      <c r="K888" s="70">
        <v>2.7333333333333334</v>
      </c>
      <c r="L888" s="70">
        <v>2.4</v>
      </c>
      <c r="M888" s="70">
        <v>1.8421052631578947</v>
      </c>
    </row>
    <row r="889" spans="1:13" x14ac:dyDescent="0.25">
      <c r="A889" s="70">
        <v>50</v>
      </c>
      <c r="B889" s="70">
        <v>39</v>
      </c>
      <c r="C889" s="70">
        <v>41</v>
      </c>
      <c r="D889" s="70">
        <v>3750</v>
      </c>
      <c r="E889" s="70">
        <v>3750</v>
      </c>
      <c r="F889" s="70">
        <v>3750</v>
      </c>
      <c r="G889" s="70">
        <v>9000</v>
      </c>
      <c r="H889" s="70">
        <v>10250</v>
      </c>
      <c r="I889" s="70">
        <v>10250</v>
      </c>
      <c r="J889" s="70">
        <v>10250</v>
      </c>
      <c r="K889" s="70">
        <v>2.7333333333333334</v>
      </c>
      <c r="L889" s="70">
        <v>2.7333333333333334</v>
      </c>
      <c r="M889" s="70">
        <v>2.4</v>
      </c>
    </row>
    <row r="890" spans="1:13" x14ac:dyDescent="0.25">
      <c r="A890" s="70">
        <v>39</v>
      </c>
      <c r="B890" s="70">
        <v>50</v>
      </c>
      <c r="C890" s="70">
        <v>39</v>
      </c>
      <c r="D890" s="70">
        <v>3750</v>
      </c>
      <c r="E890" s="70">
        <v>3750</v>
      </c>
      <c r="F890" s="70">
        <v>3750</v>
      </c>
      <c r="G890" s="70">
        <v>10250</v>
      </c>
      <c r="H890" s="70">
        <v>10250</v>
      </c>
      <c r="I890" s="70">
        <v>10250</v>
      </c>
      <c r="J890" s="70">
        <v>10500</v>
      </c>
      <c r="K890" s="70">
        <v>2.7333333333333334</v>
      </c>
      <c r="L890" s="70">
        <v>2.7333333333333334</v>
      </c>
      <c r="M890" s="70">
        <v>2.7333333333333334</v>
      </c>
    </row>
    <row r="891" spans="1:13" x14ac:dyDescent="0.25">
      <c r="A891" s="70">
        <v>49</v>
      </c>
      <c r="B891" s="70">
        <v>39</v>
      </c>
      <c r="C891" s="70">
        <v>50</v>
      </c>
      <c r="D891" s="70">
        <v>3750</v>
      </c>
      <c r="E891" s="70">
        <v>3750</v>
      </c>
      <c r="F891" s="70">
        <v>3750</v>
      </c>
      <c r="G891" s="70">
        <v>10250</v>
      </c>
      <c r="H891" s="70">
        <v>10250</v>
      </c>
      <c r="I891" s="70">
        <v>10500</v>
      </c>
      <c r="J891" s="70">
        <v>10500</v>
      </c>
      <c r="K891" s="70">
        <v>2.8</v>
      </c>
      <c r="L891" s="70">
        <v>2.7333333333333334</v>
      </c>
      <c r="M891" s="70">
        <v>2.7333333333333334</v>
      </c>
    </row>
    <row r="892" spans="1:13" x14ac:dyDescent="0.25">
      <c r="A892" s="70">
        <v>45</v>
      </c>
      <c r="B892" s="70">
        <v>49</v>
      </c>
      <c r="C892" s="70">
        <v>39</v>
      </c>
      <c r="D892" s="70">
        <v>2750</v>
      </c>
      <c r="E892" s="70">
        <v>3750</v>
      </c>
      <c r="F892" s="70">
        <v>3750</v>
      </c>
      <c r="G892" s="70">
        <v>10250</v>
      </c>
      <c r="H892" s="70">
        <v>10500</v>
      </c>
      <c r="I892" s="70">
        <v>10500</v>
      </c>
      <c r="J892" s="70">
        <v>9750</v>
      </c>
      <c r="K892" s="70">
        <v>3.8181818181818183</v>
      </c>
      <c r="L892" s="70">
        <v>2.8</v>
      </c>
      <c r="M892" s="70">
        <v>2.7333333333333334</v>
      </c>
    </row>
    <row r="893" spans="1:13" x14ac:dyDescent="0.25">
      <c r="A893" s="70">
        <v>42</v>
      </c>
      <c r="B893" s="70">
        <v>45</v>
      </c>
      <c r="C893" s="70">
        <v>49</v>
      </c>
      <c r="D893" s="70">
        <v>3750</v>
      </c>
      <c r="E893" s="70">
        <v>2750</v>
      </c>
      <c r="F893" s="70">
        <v>3750</v>
      </c>
      <c r="G893" s="70">
        <v>10500</v>
      </c>
      <c r="H893" s="70">
        <v>10500</v>
      </c>
      <c r="I893" s="70">
        <v>9750</v>
      </c>
      <c r="J893" s="70">
        <v>10500</v>
      </c>
      <c r="K893" s="70">
        <v>2.6</v>
      </c>
      <c r="L893" s="70">
        <v>3.8181818181818183</v>
      </c>
      <c r="M893" s="70">
        <v>2.8</v>
      </c>
    </row>
    <row r="894" spans="1:13" x14ac:dyDescent="0.25">
      <c r="A894" s="70">
        <v>44</v>
      </c>
      <c r="B894" s="70">
        <v>42</v>
      </c>
      <c r="C894" s="70">
        <v>45</v>
      </c>
      <c r="D894" s="70">
        <v>2750</v>
      </c>
      <c r="E894" s="70">
        <v>3750</v>
      </c>
      <c r="F894" s="70">
        <v>2750</v>
      </c>
      <c r="G894" s="70">
        <v>10500</v>
      </c>
      <c r="H894" s="70">
        <v>9750</v>
      </c>
      <c r="I894" s="70">
        <v>10500</v>
      </c>
      <c r="J894" s="70">
        <v>10000</v>
      </c>
      <c r="K894" s="70">
        <v>3.8181818181818183</v>
      </c>
      <c r="L894" s="70">
        <v>2.6</v>
      </c>
      <c r="M894" s="70">
        <v>3.8181818181818183</v>
      </c>
    </row>
    <row r="895" spans="1:13" x14ac:dyDescent="0.25">
      <c r="A895" s="70">
        <v>47</v>
      </c>
      <c r="B895" s="70">
        <v>44</v>
      </c>
      <c r="C895" s="70">
        <v>42</v>
      </c>
      <c r="D895" s="70">
        <v>2750</v>
      </c>
      <c r="E895" s="70">
        <v>2750</v>
      </c>
      <c r="F895" s="70">
        <v>3750</v>
      </c>
      <c r="G895" s="70">
        <v>9750</v>
      </c>
      <c r="H895" s="70">
        <v>10500</v>
      </c>
      <c r="I895" s="70">
        <v>10000</v>
      </c>
      <c r="J895" s="70">
        <v>10750</v>
      </c>
      <c r="K895" s="70">
        <v>3.6363636363636362</v>
      </c>
      <c r="L895" s="70">
        <v>3.8181818181818183</v>
      </c>
      <c r="M895" s="70">
        <v>2.6</v>
      </c>
    </row>
    <row r="896" spans="1:13" x14ac:dyDescent="0.25">
      <c r="A896" s="70">
        <v>43</v>
      </c>
      <c r="B896" s="70">
        <v>47</v>
      </c>
      <c r="C896" s="70">
        <v>44</v>
      </c>
      <c r="D896" s="70">
        <v>3750</v>
      </c>
      <c r="E896" s="70">
        <v>2750</v>
      </c>
      <c r="F896" s="70">
        <v>2750</v>
      </c>
      <c r="G896" s="70">
        <v>10500</v>
      </c>
      <c r="H896" s="70">
        <v>10000</v>
      </c>
      <c r="I896" s="70">
        <v>10750</v>
      </c>
      <c r="J896" s="70">
        <v>9750</v>
      </c>
      <c r="K896" s="70">
        <v>2.8666666666666667</v>
      </c>
      <c r="L896" s="70">
        <v>3.6363636363636362</v>
      </c>
      <c r="M896" s="70">
        <v>3.8181818181818183</v>
      </c>
    </row>
    <row r="897" spans="1:13" x14ac:dyDescent="0.25">
      <c r="A897" s="70">
        <v>43</v>
      </c>
      <c r="B897" s="70">
        <v>43</v>
      </c>
      <c r="C897" s="70">
        <v>47</v>
      </c>
      <c r="D897" s="70">
        <v>3750</v>
      </c>
      <c r="E897" s="70">
        <v>3750</v>
      </c>
      <c r="F897" s="70">
        <v>2750</v>
      </c>
      <c r="G897" s="70">
        <v>10000</v>
      </c>
      <c r="H897" s="70">
        <v>10750</v>
      </c>
      <c r="I897" s="70">
        <v>9750</v>
      </c>
      <c r="J897" s="70">
        <v>9750</v>
      </c>
      <c r="K897" s="70">
        <v>2.6</v>
      </c>
      <c r="L897" s="70">
        <v>2.8666666666666667</v>
      </c>
      <c r="M897" s="70">
        <v>3.6363636363636362</v>
      </c>
    </row>
    <row r="898" spans="1:13" x14ac:dyDescent="0.25">
      <c r="A898" s="70">
        <v>39</v>
      </c>
      <c r="B898" s="70">
        <v>43</v>
      </c>
      <c r="C898" s="70">
        <v>43</v>
      </c>
      <c r="D898" s="70">
        <v>3750</v>
      </c>
      <c r="E898" s="70">
        <v>3750</v>
      </c>
      <c r="F898" s="70">
        <v>3750</v>
      </c>
      <c r="G898" s="70">
        <v>10750</v>
      </c>
      <c r="H898" s="70">
        <v>9750</v>
      </c>
      <c r="I898" s="70">
        <v>9750</v>
      </c>
      <c r="J898" s="70">
        <v>10000</v>
      </c>
      <c r="K898" s="70">
        <v>2.6</v>
      </c>
      <c r="L898" s="70">
        <v>2.6</v>
      </c>
      <c r="M898" s="70">
        <v>2.8666666666666667</v>
      </c>
    </row>
    <row r="899" spans="1:13" x14ac:dyDescent="0.25">
      <c r="A899" s="70">
        <v>29</v>
      </c>
      <c r="B899" s="70">
        <v>39</v>
      </c>
      <c r="C899" s="70">
        <v>43</v>
      </c>
      <c r="D899" s="70">
        <v>3750</v>
      </c>
      <c r="E899" s="70">
        <v>3750</v>
      </c>
      <c r="F899" s="70">
        <v>3750</v>
      </c>
      <c r="G899" s="70">
        <v>9750</v>
      </c>
      <c r="H899" s="70">
        <v>9750</v>
      </c>
      <c r="I899" s="70">
        <v>10000</v>
      </c>
      <c r="J899" s="70">
        <v>9500</v>
      </c>
      <c r="K899" s="70">
        <v>2.6666666666666665</v>
      </c>
      <c r="L899" s="70">
        <v>2.6</v>
      </c>
      <c r="M899" s="70">
        <v>2.6</v>
      </c>
    </row>
    <row r="900" spans="1:13" x14ac:dyDescent="0.25">
      <c r="A900" s="70">
        <v>23</v>
      </c>
      <c r="B900" s="70">
        <v>29</v>
      </c>
      <c r="C900" s="70">
        <v>39</v>
      </c>
      <c r="D900" s="70">
        <v>3750</v>
      </c>
      <c r="E900" s="70">
        <v>3750</v>
      </c>
      <c r="F900" s="70">
        <v>3750</v>
      </c>
      <c r="G900" s="70">
        <v>9750</v>
      </c>
      <c r="H900" s="70">
        <v>10000</v>
      </c>
      <c r="I900" s="70">
        <v>9500</v>
      </c>
      <c r="J900" s="70">
        <v>5750</v>
      </c>
      <c r="K900" s="70">
        <v>2.5333333333333332</v>
      </c>
      <c r="L900" s="70">
        <v>2.6666666666666665</v>
      </c>
      <c r="M900" s="70">
        <v>2.6</v>
      </c>
    </row>
    <row r="901" spans="1:13" x14ac:dyDescent="0.25">
      <c r="A901" s="70">
        <v>13</v>
      </c>
      <c r="B901" s="70">
        <v>23</v>
      </c>
      <c r="C901" s="70">
        <v>29</v>
      </c>
      <c r="D901" s="70">
        <v>4750</v>
      </c>
      <c r="E901" s="70">
        <v>3750</v>
      </c>
      <c r="F901" s="70">
        <v>3750</v>
      </c>
      <c r="G901" s="70">
        <v>10000</v>
      </c>
      <c r="H901" s="70">
        <v>9500</v>
      </c>
      <c r="I901" s="70">
        <v>5750</v>
      </c>
      <c r="J901" s="70">
        <v>8250</v>
      </c>
      <c r="K901" s="70">
        <v>1.2105263157894737</v>
      </c>
      <c r="L901" s="70">
        <v>2.5333333333333332</v>
      </c>
      <c r="M901" s="70">
        <v>2.6666666666666665</v>
      </c>
    </row>
    <row r="902" spans="1:13" x14ac:dyDescent="0.25">
      <c r="A902" s="70">
        <v>45</v>
      </c>
      <c r="B902" s="70">
        <v>13</v>
      </c>
      <c r="C902" s="70">
        <v>23</v>
      </c>
      <c r="D902" s="70">
        <v>4750</v>
      </c>
      <c r="E902" s="70">
        <v>4750</v>
      </c>
      <c r="F902" s="70">
        <v>3750</v>
      </c>
      <c r="G902" s="70">
        <v>9500</v>
      </c>
      <c r="H902" s="70">
        <v>5750</v>
      </c>
      <c r="I902" s="70">
        <v>8250</v>
      </c>
      <c r="J902" s="70">
        <v>9250</v>
      </c>
      <c r="K902" s="70">
        <v>1.736842105263158</v>
      </c>
      <c r="L902" s="70">
        <v>1.2105263157894737</v>
      </c>
      <c r="M902" s="70">
        <v>2.5333333333333332</v>
      </c>
    </row>
    <row r="903" spans="1:13" x14ac:dyDescent="0.25">
      <c r="A903" s="70">
        <v>53</v>
      </c>
      <c r="B903" s="70">
        <v>45</v>
      </c>
      <c r="C903" s="70">
        <v>13</v>
      </c>
      <c r="D903" s="70">
        <v>4750</v>
      </c>
      <c r="E903" s="70">
        <v>4750</v>
      </c>
      <c r="F903" s="70">
        <v>4750</v>
      </c>
      <c r="G903" s="70">
        <v>5750</v>
      </c>
      <c r="H903" s="70">
        <v>8250</v>
      </c>
      <c r="I903" s="70">
        <v>9250</v>
      </c>
      <c r="J903" s="70">
        <v>10500</v>
      </c>
      <c r="K903" s="70">
        <v>1.9473684210526316</v>
      </c>
      <c r="L903" s="70">
        <v>1.736842105263158</v>
      </c>
      <c r="M903" s="70">
        <v>1.2105263157894737</v>
      </c>
    </row>
    <row r="904" spans="1:13" x14ac:dyDescent="0.25">
      <c r="A904" s="70">
        <v>57</v>
      </c>
      <c r="B904" s="70">
        <v>53</v>
      </c>
      <c r="C904" s="70">
        <v>45</v>
      </c>
      <c r="D904" s="70">
        <v>4750</v>
      </c>
      <c r="E904" s="70">
        <v>4750</v>
      </c>
      <c r="F904" s="70">
        <v>4750</v>
      </c>
      <c r="G904" s="70">
        <v>8250</v>
      </c>
      <c r="H904" s="70">
        <v>9250</v>
      </c>
      <c r="I904" s="70">
        <v>10500</v>
      </c>
      <c r="J904" s="70">
        <v>12000</v>
      </c>
      <c r="K904" s="70">
        <v>2.2105263157894739</v>
      </c>
      <c r="L904" s="70">
        <v>1.9473684210526316</v>
      </c>
      <c r="M904" s="70">
        <v>1.736842105263158</v>
      </c>
    </row>
    <row r="905" spans="1:13" x14ac:dyDescent="0.25">
      <c r="A905" s="70">
        <v>56</v>
      </c>
      <c r="B905" s="70">
        <v>57</v>
      </c>
      <c r="C905" s="70">
        <v>53</v>
      </c>
      <c r="D905" s="70">
        <v>4750</v>
      </c>
      <c r="E905" s="70">
        <v>4750</v>
      </c>
      <c r="F905" s="70">
        <v>4750</v>
      </c>
      <c r="G905" s="70">
        <v>9250</v>
      </c>
      <c r="H905" s="70">
        <v>10500</v>
      </c>
      <c r="I905" s="70">
        <v>12000</v>
      </c>
      <c r="J905" s="70">
        <v>11250</v>
      </c>
      <c r="K905" s="70">
        <v>2.5263157894736841</v>
      </c>
      <c r="L905" s="70">
        <v>2.2105263157894739</v>
      </c>
      <c r="M905" s="70">
        <v>1.9473684210526316</v>
      </c>
    </row>
    <row r="906" spans="1:13" x14ac:dyDescent="0.25">
      <c r="A906" s="70">
        <v>56</v>
      </c>
      <c r="B906" s="70">
        <v>56</v>
      </c>
      <c r="C906" s="70">
        <v>57</v>
      </c>
      <c r="D906" s="70">
        <v>2750</v>
      </c>
      <c r="E906" s="70">
        <v>4750</v>
      </c>
      <c r="F906" s="70">
        <v>4750</v>
      </c>
      <c r="G906" s="70">
        <v>10500</v>
      </c>
      <c r="H906" s="70">
        <v>12000</v>
      </c>
      <c r="I906" s="70">
        <v>11250</v>
      </c>
      <c r="J906" s="70">
        <v>11500</v>
      </c>
      <c r="K906" s="70">
        <v>4.0909090909090908</v>
      </c>
      <c r="L906" s="70">
        <v>2.5263157894736841</v>
      </c>
      <c r="M906" s="70">
        <v>2.2105263157894739</v>
      </c>
    </row>
    <row r="907" spans="1:13" x14ac:dyDescent="0.25">
      <c r="A907" s="70">
        <v>53</v>
      </c>
      <c r="B907" s="70">
        <v>56</v>
      </c>
      <c r="C907" s="70">
        <v>56</v>
      </c>
      <c r="D907" s="70">
        <v>5750</v>
      </c>
      <c r="E907" s="70">
        <v>2750</v>
      </c>
      <c r="F907" s="70">
        <v>4750</v>
      </c>
      <c r="G907" s="70">
        <v>12000</v>
      </c>
      <c r="H907" s="70">
        <v>11250</v>
      </c>
      <c r="I907" s="70">
        <v>11500</v>
      </c>
      <c r="J907" s="70">
        <v>11750</v>
      </c>
      <c r="K907" s="70">
        <v>2</v>
      </c>
      <c r="L907" s="70">
        <v>4.0909090909090908</v>
      </c>
      <c r="M907" s="70">
        <v>2.5263157894736841</v>
      </c>
    </row>
    <row r="908" spans="1:13" x14ac:dyDescent="0.25">
      <c r="A908" s="70">
        <v>57</v>
      </c>
      <c r="B908" s="70">
        <v>53</v>
      </c>
      <c r="C908" s="70">
        <v>56</v>
      </c>
      <c r="D908" s="70">
        <v>1750</v>
      </c>
      <c r="E908" s="70">
        <v>5750</v>
      </c>
      <c r="F908" s="70">
        <v>2750</v>
      </c>
      <c r="G908" s="70">
        <v>11250</v>
      </c>
      <c r="H908" s="70">
        <v>11500</v>
      </c>
      <c r="I908" s="70">
        <v>11750</v>
      </c>
      <c r="J908" s="70">
        <v>11500</v>
      </c>
      <c r="K908" s="70">
        <v>6.7142857142857144</v>
      </c>
      <c r="L908" s="70">
        <v>2</v>
      </c>
      <c r="M908" s="70">
        <v>4.0909090909090908</v>
      </c>
    </row>
    <row r="909" spans="1:13" x14ac:dyDescent="0.25">
      <c r="A909" s="70">
        <v>57</v>
      </c>
      <c r="B909" s="70">
        <v>57</v>
      </c>
      <c r="C909" s="70">
        <v>53</v>
      </c>
      <c r="D909" s="70">
        <v>4750</v>
      </c>
      <c r="E909" s="70">
        <v>1750</v>
      </c>
      <c r="F909" s="70">
        <v>5750</v>
      </c>
      <c r="G909" s="70">
        <v>11500</v>
      </c>
      <c r="H909" s="70">
        <v>11750</v>
      </c>
      <c r="I909" s="70">
        <v>11500</v>
      </c>
      <c r="J909" s="70">
        <v>11250</v>
      </c>
      <c r="K909" s="70">
        <v>2.4210526315789473</v>
      </c>
      <c r="L909" s="70">
        <v>6.7142857142857144</v>
      </c>
      <c r="M909" s="70">
        <v>2</v>
      </c>
    </row>
    <row r="910" spans="1:13" x14ac:dyDescent="0.25">
      <c r="A910" s="70">
        <v>55</v>
      </c>
      <c r="B910" s="70">
        <v>57</v>
      </c>
      <c r="C910" s="70">
        <v>57</v>
      </c>
      <c r="D910" s="70">
        <v>1750</v>
      </c>
      <c r="E910" s="70">
        <v>4750</v>
      </c>
      <c r="F910" s="70">
        <v>1750</v>
      </c>
      <c r="G910" s="70">
        <v>11750</v>
      </c>
      <c r="H910" s="70">
        <v>11500</v>
      </c>
      <c r="I910" s="70">
        <v>11250</v>
      </c>
      <c r="J910" s="70">
        <v>11000</v>
      </c>
      <c r="K910" s="70">
        <v>6.4285714285714288</v>
      </c>
      <c r="L910" s="70">
        <v>2.4210526315789473</v>
      </c>
      <c r="M910" s="70">
        <v>6.7142857142857144</v>
      </c>
    </row>
    <row r="911" spans="1:13" x14ac:dyDescent="0.25">
      <c r="A911" s="70">
        <v>48</v>
      </c>
      <c r="B911" s="70">
        <v>55</v>
      </c>
      <c r="C911" s="70">
        <v>57</v>
      </c>
      <c r="D911" s="70">
        <v>2750</v>
      </c>
      <c r="E911" s="70">
        <v>1750</v>
      </c>
      <c r="F911" s="70">
        <v>4750</v>
      </c>
      <c r="G911" s="70">
        <v>11500</v>
      </c>
      <c r="H911" s="70">
        <v>11250</v>
      </c>
      <c r="I911" s="70">
        <v>11000</v>
      </c>
      <c r="J911" s="70">
        <v>11000</v>
      </c>
      <c r="K911" s="70">
        <v>4</v>
      </c>
      <c r="L911" s="70">
        <v>6.4285714285714288</v>
      </c>
      <c r="M911" s="70">
        <v>2.4210526315789473</v>
      </c>
    </row>
    <row r="912" spans="1:13" x14ac:dyDescent="0.25">
      <c r="A912" s="70">
        <v>46</v>
      </c>
      <c r="B912" s="70">
        <v>48</v>
      </c>
      <c r="C912" s="70">
        <v>55</v>
      </c>
      <c r="D912" s="70">
        <v>2750</v>
      </c>
      <c r="E912" s="70">
        <v>2750</v>
      </c>
      <c r="F912" s="70">
        <v>1750</v>
      </c>
      <c r="G912" s="70">
        <v>11250</v>
      </c>
      <c r="H912" s="70">
        <v>11000</v>
      </c>
      <c r="I912" s="70">
        <v>11000</v>
      </c>
      <c r="J912" s="70">
        <v>11000</v>
      </c>
      <c r="K912" s="70">
        <v>4</v>
      </c>
      <c r="L912" s="70">
        <v>4</v>
      </c>
      <c r="M912" s="70">
        <v>6.4285714285714288</v>
      </c>
    </row>
    <row r="913" spans="1:13" x14ac:dyDescent="0.25">
      <c r="A913" s="70">
        <v>45</v>
      </c>
      <c r="B913" s="70">
        <v>46</v>
      </c>
      <c r="C913" s="70">
        <v>48</v>
      </c>
      <c r="D913" s="70">
        <v>1750</v>
      </c>
      <c r="E913" s="70">
        <v>2750</v>
      </c>
      <c r="F913" s="70">
        <v>2750</v>
      </c>
      <c r="G913" s="70">
        <v>11000</v>
      </c>
      <c r="H913" s="70">
        <v>11000</v>
      </c>
      <c r="I913" s="70">
        <v>11000</v>
      </c>
      <c r="J913" s="70">
        <v>10500</v>
      </c>
      <c r="K913" s="70">
        <v>6.2857142857142856</v>
      </c>
      <c r="L913" s="70">
        <v>4</v>
      </c>
      <c r="M913" s="70">
        <v>4</v>
      </c>
    </row>
    <row r="914" spans="1:13" x14ac:dyDescent="0.25">
      <c r="A914" s="70">
        <v>45</v>
      </c>
      <c r="B914" s="70">
        <v>45</v>
      </c>
      <c r="C914" s="70">
        <v>46</v>
      </c>
      <c r="D914" s="70">
        <v>1750</v>
      </c>
      <c r="E914" s="70">
        <v>1750</v>
      </c>
      <c r="F914" s="70">
        <v>2750</v>
      </c>
      <c r="G914" s="70">
        <v>11000</v>
      </c>
      <c r="H914" s="70">
        <v>11000</v>
      </c>
      <c r="I914" s="70">
        <v>10500</v>
      </c>
      <c r="J914" s="70">
        <v>10000</v>
      </c>
      <c r="K914" s="70">
        <v>6</v>
      </c>
      <c r="L914" s="70">
        <v>6.2857142857142856</v>
      </c>
      <c r="M914" s="70">
        <v>4</v>
      </c>
    </row>
    <row r="915" spans="1:13" x14ac:dyDescent="0.25">
      <c r="A915" s="70">
        <v>32</v>
      </c>
      <c r="B915" s="70">
        <v>45</v>
      </c>
      <c r="C915" s="70">
        <v>45</v>
      </c>
      <c r="D915" s="70">
        <v>1750</v>
      </c>
      <c r="E915" s="70">
        <v>1750</v>
      </c>
      <c r="F915" s="70">
        <v>1750</v>
      </c>
      <c r="G915" s="70">
        <v>11000</v>
      </c>
      <c r="H915" s="70">
        <v>10500</v>
      </c>
      <c r="I915" s="70">
        <v>10000</v>
      </c>
      <c r="J915" s="70">
        <v>9500</v>
      </c>
      <c r="K915" s="70">
        <v>5.7142857142857144</v>
      </c>
      <c r="L915" s="70">
        <v>6</v>
      </c>
      <c r="M915" s="70">
        <v>6.2857142857142856</v>
      </c>
    </row>
    <row r="916" spans="1:13" x14ac:dyDescent="0.25">
      <c r="A916" s="70">
        <v>32</v>
      </c>
      <c r="B916" s="70">
        <v>32</v>
      </c>
      <c r="C916" s="70">
        <v>45</v>
      </c>
      <c r="D916" s="70">
        <v>2750</v>
      </c>
      <c r="E916" s="70">
        <v>1750</v>
      </c>
      <c r="F916" s="70">
        <v>1750</v>
      </c>
      <c r="G916" s="70">
        <v>10500</v>
      </c>
      <c r="H916" s="70">
        <v>10000</v>
      </c>
      <c r="I916" s="70">
        <v>9500</v>
      </c>
      <c r="J916" s="70">
        <v>9250</v>
      </c>
      <c r="K916" s="70">
        <v>3.4545454545454546</v>
      </c>
      <c r="L916" s="70">
        <v>5.7142857142857144</v>
      </c>
      <c r="M916" s="70">
        <v>6</v>
      </c>
    </row>
    <row r="917" spans="1:13" x14ac:dyDescent="0.25">
      <c r="A917" s="70">
        <v>29</v>
      </c>
      <c r="B917" s="70">
        <v>32</v>
      </c>
      <c r="C917" s="70">
        <v>32</v>
      </c>
      <c r="D917" s="70">
        <v>1750</v>
      </c>
      <c r="E917" s="70">
        <v>2750</v>
      </c>
      <c r="F917" s="70">
        <v>1750</v>
      </c>
      <c r="G917" s="70">
        <v>10000</v>
      </c>
      <c r="H917" s="70">
        <v>9500</v>
      </c>
      <c r="I917" s="70">
        <v>9250</v>
      </c>
      <c r="J917" s="70">
        <v>6000</v>
      </c>
      <c r="K917" s="70">
        <v>5.2857142857142856</v>
      </c>
      <c r="L917" s="70">
        <v>3.4545454545454546</v>
      </c>
      <c r="M917" s="70">
        <v>5.7142857142857144</v>
      </c>
    </row>
    <row r="918" spans="1:13" x14ac:dyDescent="0.25">
      <c r="A918" s="70">
        <v>28</v>
      </c>
      <c r="B918" s="70">
        <v>29</v>
      </c>
      <c r="C918" s="70">
        <v>32</v>
      </c>
      <c r="D918" s="70">
        <v>3750</v>
      </c>
      <c r="E918" s="70">
        <v>1750</v>
      </c>
      <c r="F918" s="70">
        <v>2750</v>
      </c>
      <c r="G918" s="70">
        <v>9500</v>
      </c>
      <c r="H918" s="70">
        <v>9250</v>
      </c>
      <c r="I918" s="70">
        <v>6000</v>
      </c>
      <c r="J918" s="70">
        <v>8500</v>
      </c>
      <c r="K918" s="70">
        <v>1.6</v>
      </c>
      <c r="L918" s="70">
        <v>5.2857142857142856</v>
      </c>
      <c r="M918" s="70">
        <v>3.4545454545454546</v>
      </c>
    </row>
    <row r="919" spans="1:13" x14ac:dyDescent="0.25">
      <c r="A919" s="70">
        <v>55</v>
      </c>
      <c r="B919" s="70">
        <v>28</v>
      </c>
      <c r="C919" s="70">
        <v>29</v>
      </c>
      <c r="D919" s="70">
        <v>3750</v>
      </c>
      <c r="E919" s="70">
        <v>3750</v>
      </c>
      <c r="F919" s="70">
        <v>1750</v>
      </c>
      <c r="G919" s="70">
        <v>9250</v>
      </c>
      <c r="H919" s="70">
        <v>6000</v>
      </c>
      <c r="I919" s="70">
        <v>8500</v>
      </c>
      <c r="J919" s="70">
        <v>10000</v>
      </c>
      <c r="K919" s="70">
        <v>2.2666666666666666</v>
      </c>
      <c r="L919" s="70">
        <v>1.6</v>
      </c>
      <c r="M919" s="70">
        <v>5.2857142857142856</v>
      </c>
    </row>
    <row r="920" spans="1:13" x14ac:dyDescent="0.25">
      <c r="A920" s="70">
        <v>54</v>
      </c>
      <c r="B920" s="70">
        <v>55</v>
      </c>
      <c r="C920" s="70">
        <v>28</v>
      </c>
      <c r="D920" s="70">
        <v>2750</v>
      </c>
      <c r="E920" s="70">
        <v>3750</v>
      </c>
      <c r="F920" s="70">
        <v>3750</v>
      </c>
      <c r="G920" s="70">
        <v>6000</v>
      </c>
      <c r="H920" s="70">
        <v>8500</v>
      </c>
      <c r="I920" s="70">
        <v>10000</v>
      </c>
      <c r="J920" s="70">
        <v>10250</v>
      </c>
      <c r="K920" s="70">
        <v>3.6363636363636362</v>
      </c>
      <c r="L920" s="70">
        <v>2.2666666666666666</v>
      </c>
      <c r="M920" s="70">
        <v>1.6</v>
      </c>
    </row>
    <row r="921" spans="1:13" x14ac:dyDescent="0.25">
      <c r="A921" s="70">
        <v>42</v>
      </c>
      <c r="B921" s="70">
        <v>54</v>
      </c>
      <c r="C921" s="70">
        <v>55</v>
      </c>
      <c r="D921" s="70">
        <v>3750</v>
      </c>
      <c r="E921" s="70">
        <v>2750</v>
      </c>
      <c r="F921" s="70">
        <v>3750</v>
      </c>
      <c r="G921" s="70">
        <v>8500</v>
      </c>
      <c r="H921" s="70">
        <v>10000</v>
      </c>
      <c r="I921" s="70">
        <v>10250</v>
      </c>
      <c r="J921" s="70">
        <v>10500</v>
      </c>
      <c r="K921" s="70">
        <v>2.7333333333333334</v>
      </c>
      <c r="L921" s="70">
        <v>3.6363636363636362</v>
      </c>
      <c r="M921" s="70">
        <v>2.2666666666666666</v>
      </c>
    </row>
    <row r="922" spans="1:13" x14ac:dyDescent="0.25">
      <c r="A922" s="70">
        <v>52</v>
      </c>
      <c r="B922" s="70">
        <v>42</v>
      </c>
      <c r="C922" s="70">
        <v>54</v>
      </c>
      <c r="D922" s="70">
        <v>3750</v>
      </c>
      <c r="E922" s="70">
        <v>3750</v>
      </c>
      <c r="F922" s="70">
        <v>2750</v>
      </c>
      <c r="G922" s="70">
        <v>10000</v>
      </c>
      <c r="H922" s="70">
        <v>10250</v>
      </c>
      <c r="I922" s="70">
        <v>10500</v>
      </c>
      <c r="J922" s="70">
        <v>11750</v>
      </c>
      <c r="K922" s="70">
        <v>2.8</v>
      </c>
      <c r="L922" s="70">
        <v>2.7333333333333334</v>
      </c>
      <c r="M922" s="70">
        <v>3.6363636363636362</v>
      </c>
    </row>
    <row r="923" spans="1:13" x14ac:dyDescent="0.25">
      <c r="A923" s="70">
        <v>53</v>
      </c>
      <c r="B923" s="70">
        <v>52</v>
      </c>
      <c r="C923" s="70">
        <v>42</v>
      </c>
      <c r="D923" s="70">
        <v>4750</v>
      </c>
      <c r="E923" s="70">
        <v>3750</v>
      </c>
      <c r="F923" s="70">
        <v>3750</v>
      </c>
      <c r="G923" s="70">
        <v>10250</v>
      </c>
      <c r="H923" s="70">
        <v>10500</v>
      </c>
      <c r="I923" s="70">
        <v>11750</v>
      </c>
      <c r="J923" s="70">
        <v>10750</v>
      </c>
      <c r="K923" s="70">
        <v>2.4736842105263159</v>
      </c>
      <c r="L923" s="70">
        <v>2.8</v>
      </c>
      <c r="M923" s="70">
        <v>2.7333333333333334</v>
      </c>
    </row>
    <row r="924" spans="1:13" x14ac:dyDescent="0.25">
      <c r="A924" s="70">
        <v>53</v>
      </c>
      <c r="B924" s="70">
        <v>53</v>
      </c>
      <c r="C924" s="70">
        <v>52</v>
      </c>
      <c r="D924" s="70">
        <v>3750</v>
      </c>
      <c r="E924" s="70">
        <v>4750</v>
      </c>
      <c r="F924" s="70">
        <v>3750</v>
      </c>
      <c r="G924" s="70">
        <v>10500</v>
      </c>
      <c r="H924" s="70">
        <v>11750</v>
      </c>
      <c r="I924" s="70">
        <v>10750</v>
      </c>
      <c r="J924" s="70">
        <v>11000</v>
      </c>
      <c r="K924" s="70">
        <v>2.8666666666666667</v>
      </c>
      <c r="L924" s="70">
        <v>2.4736842105263159</v>
      </c>
      <c r="M924" s="70">
        <v>2.8</v>
      </c>
    </row>
    <row r="925" spans="1:13" x14ac:dyDescent="0.25">
      <c r="A925" s="70">
        <v>52</v>
      </c>
      <c r="B925" s="70">
        <v>53</v>
      </c>
      <c r="C925" s="70">
        <v>53</v>
      </c>
      <c r="D925" s="70">
        <v>3750</v>
      </c>
      <c r="E925" s="70">
        <v>3750</v>
      </c>
      <c r="F925" s="70">
        <v>4750</v>
      </c>
      <c r="G925" s="70">
        <v>11750</v>
      </c>
      <c r="H925" s="70">
        <v>10750</v>
      </c>
      <c r="I925" s="70">
        <v>11000</v>
      </c>
      <c r="J925" s="70">
        <v>10000</v>
      </c>
      <c r="K925" s="70">
        <v>2.9333333333333331</v>
      </c>
      <c r="L925" s="70">
        <v>2.8666666666666667</v>
      </c>
      <c r="M925" s="70">
        <v>2.4736842105263159</v>
      </c>
    </row>
    <row r="926" spans="1:13" x14ac:dyDescent="0.25">
      <c r="A926" s="70">
        <v>45</v>
      </c>
      <c r="B926" s="70">
        <v>52</v>
      </c>
      <c r="C926" s="70">
        <v>53</v>
      </c>
      <c r="D926" s="70">
        <v>5750</v>
      </c>
      <c r="E926" s="70">
        <v>3750</v>
      </c>
      <c r="F926" s="70">
        <v>3750</v>
      </c>
      <c r="G926" s="70">
        <v>10750</v>
      </c>
      <c r="H926" s="70">
        <v>11000</v>
      </c>
      <c r="I926" s="70">
        <v>10000</v>
      </c>
      <c r="J926" s="70">
        <v>10250</v>
      </c>
      <c r="K926" s="70">
        <v>1.7391304347826086</v>
      </c>
      <c r="L926" s="70">
        <v>2.9333333333333331</v>
      </c>
      <c r="M926" s="70">
        <v>2.8666666666666667</v>
      </c>
    </row>
    <row r="927" spans="1:13" x14ac:dyDescent="0.25">
      <c r="A927" s="70">
        <v>50</v>
      </c>
      <c r="B927" s="70">
        <v>45</v>
      </c>
      <c r="C927" s="70">
        <v>52</v>
      </c>
      <c r="D927" s="70">
        <v>4750</v>
      </c>
      <c r="E927" s="70">
        <v>5750</v>
      </c>
      <c r="F927" s="70">
        <v>3750</v>
      </c>
      <c r="G927" s="70">
        <v>11000</v>
      </c>
      <c r="H927" s="70">
        <v>10000</v>
      </c>
      <c r="I927" s="70">
        <v>10250</v>
      </c>
      <c r="J927" s="70">
        <v>11750</v>
      </c>
      <c r="K927" s="70">
        <v>2.1578947368421053</v>
      </c>
      <c r="L927" s="70">
        <v>1.7391304347826086</v>
      </c>
      <c r="M927" s="70">
        <v>2.9333333333333331</v>
      </c>
    </row>
    <row r="928" spans="1:13" x14ac:dyDescent="0.25">
      <c r="A928" s="70">
        <v>47</v>
      </c>
      <c r="B928" s="70">
        <v>50</v>
      </c>
      <c r="C928" s="70">
        <v>45</v>
      </c>
      <c r="D928" s="70">
        <v>4750</v>
      </c>
      <c r="E928" s="70">
        <v>4750</v>
      </c>
      <c r="F928" s="70">
        <v>5750</v>
      </c>
      <c r="G928" s="70">
        <v>10000</v>
      </c>
      <c r="H928" s="70">
        <v>10250</v>
      </c>
      <c r="I928" s="70">
        <v>11750</v>
      </c>
      <c r="J928" s="70">
        <v>10500</v>
      </c>
      <c r="K928" s="70">
        <v>2.4736842105263159</v>
      </c>
      <c r="L928" s="70">
        <v>2.1578947368421053</v>
      </c>
      <c r="M928" s="70">
        <v>1.7391304347826086</v>
      </c>
    </row>
    <row r="929" spans="1:13" x14ac:dyDescent="0.25">
      <c r="A929" s="70">
        <v>37</v>
      </c>
      <c r="B929" s="70">
        <v>47</v>
      </c>
      <c r="C929" s="70">
        <v>50</v>
      </c>
      <c r="D929" s="70">
        <v>2750</v>
      </c>
      <c r="E929" s="70">
        <v>4750</v>
      </c>
      <c r="F929" s="70">
        <v>4750</v>
      </c>
      <c r="G929" s="70">
        <v>10250</v>
      </c>
      <c r="H929" s="70">
        <v>11750</v>
      </c>
      <c r="I929" s="70">
        <v>10500</v>
      </c>
      <c r="J929" s="70">
        <v>9250</v>
      </c>
      <c r="K929" s="70">
        <v>3.8181818181818183</v>
      </c>
      <c r="L929" s="70">
        <v>2.4736842105263159</v>
      </c>
      <c r="M929" s="70">
        <v>2.1578947368421053</v>
      </c>
    </row>
    <row r="930" spans="1:13" x14ac:dyDescent="0.25">
      <c r="A930" s="70">
        <v>48</v>
      </c>
      <c r="B930" s="70">
        <v>37</v>
      </c>
      <c r="C930" s="70">
        <v>47</v>
      </c>
      <c r="D930" s="70">
        <v>3750</v>
      </c>
      <c r="E930" s="70">
        <v>2750</v>
      </c>
      <c r="F930" s="70">
        <v>4750</v>
      </c>
      <c r="G930" s="70">
        <v>11750</v>
      </c>
      <c r="H930" s="70">
        <v>10500</v>
      </c>
      <c r="I930" s="70">
        <v>9250</v>
      </c>
      <c r="J930" s="70">
        <v>9250</v>
      </c>
      <c r="K930" s="70">
        <v>2.4666666666666668</v>
      </c>
      <c r="L930" s="70">
        <v>3.8181818181818183</v>
      </c>
      <c r="M930" s="70">
        <v>2.4736842105263159</v>
      </c>
    </row>
    <row r="931" spans="1:13" x14ac:dyDescent="0.25">
      <c r="A931" s="70">
        <v>28</v>
      </c>
      <c r="B931" s="70">
        <v>48</v>
      </c>
      <c r="C931" s="70">
        <v>37</v>
      </c>
      <c r="D931" s="70">
        <v>3750</v>
      </c>
      <c r="E931" s="70">
        <v>3750</v>
      </c>
      <c r="F931" s="70">
        <v>2750</v>
      </c>
      <c r="G931" s="70">
        <v>10500</v>
      </c>
      <c r="H931" s="70">
        <v>9250</v>
      </c>
      <c r="I931" s="70">
        <v>9250</v>
      </c>
      <c r="J931" s="70">
        <v>8250</v>
      </c>
      <c r="K931" s="70">
        <v>2.4666666666666668</v>
      </c>
      <c r="L931" s="70">
        <v>2.4666666666666668</v>
      </c>
      <c r="M931" s="70">
        <v>3.8181818181818183</v>
      </c>
    </row>
    <row r="932" spans="1:13" x14ac:dyDescent="0.25">
      <c r="A932" s="70">
        <v>36</v>
      </c>
      <c r="B932" s="70">
        <v>28</v>
      </c>
      <c r="C932" s="70">
        <v>48</v>
      </c>
      <c r="D932" s="70">
        <v>3750</v>
      </c>
      <c r="E932" s="70">
        <v>3750</v>
      </c>
      <c r="F932" s="70">
        <v>3750</v>
      </c>
      <c r="G932" s="70">
        <v>9250</v>
      </c>
      <c r="H932" s="70">
        <v>9250</v>
      </c>
      <c r="I932" s="70">
        <v>8250</v>
      </c>
      <c r="J932" s="70">
        <v>8500</v>
      </c>
      <c r="K932" s="70">
        <v>2.2000000000000002</v>
      </c>
      <c r="L932" s="70">
        <v>2.4666666666666668</v>
      </c>
      <c r="M932" s="70">
        <v>2.4666666666666668</v>
      </c>
    </row>
    <row r="933" spans="1:13" x14ac:dyDescent="0.25">
      <c r="A933" s="70">
        <v>35</v>
      </c>
      <c r="B933" s="70">
        <v>36</v>
      </c>
      <c r="C933" s="70">
        <v>28</v>
      </c>
      <c r="D933" s="70">
        <v>3750</v>
      </c>
      <c r="E933" s="70">
        <v>3750</v>
      </c>
      <c r="F933" s="70">
        <v>3750</v>
      </c>
      <c r="G933" s="70">
        <v>9250</v>
      </c>
      <c r="H933" s="70">
        <v>8250</v>
      </c>
      <c r="I933" s="70">
        <v>8500</v>
      </c>
      <c r="J933" s="70">
        <v>7000</v>
      </c>
      <c r="K933" s="70">
        <v>2.2666666666666666</v>
      </c>
      <c r="L933" s="70">
        <v>2.2000000000000002</v>
      </c>
      <c r="M933" s="70">
        <v>2.4666666666666668</v>
      </c>
    </row>
    <row r="934" spans="1:13" x14ac:dyDescent="0.25">
      <c r="A934" s="70">
        <v>32</v>
      </c>
      <c r="B934" s="70">
        <v>35</v>
      </c>
      <c r="C934" s="70">
        <v>36</v>
      </c>
      <c r="D934" s="70">
        <v>3750</v>
      </c>
      <c r="E934" s="70">
        <v>3750</v>
      </c>
      <c r="F934" s="70">
        <v>3750</v>
      </c>
      <c r="G934" s="70">
        <v>8250</v>
      </c>
      <c r="H934" s="70">
        <v>8500</v>
      </c>
      <c r="I934" s="70">
        <v>7000</v>
      </c>
      <c r="J934" s="70">
        <v>5000</v>
      </c>
      <c r="K934" s="70">
        <v>1.8666666666666667</v>
      </c>
      <c r="L934" s="70">
        <v>2.2666666666666666</v>
      </c>
      <c r="M934" s="70">
        <v>2.2000000000000002</v>
      </c>
    </row>
    <row r="935" spans="1:13" x14ac:dyDescent="0.25">
      <c r="A935" s="70">
        <v>33</v>
      </c>
      <c r="B935" s="70">
        <v>32</v>
      </c>
      <c r="C935" s="70">
        <v>35</v>
      </c>
      <c r="D935" s="70">
        <v>2750</v>
      </c>
      <c r="E935" s="70">
        <v>3750</v>
      </c>
      <c r="F935" s="70">
        <v>3750</v>
      </c>
      <c r="G935" s="70">
        <v>8500</v>
      </c>
      <c r="H935" s="70">
        <v>7000</v>
      </c>
      <c r="I935" s="70">
        <v>5000</v>
      </c>
      <c r="J935" s="70">
        <v>6750</v>
      </c>
      <c r="K935" s="70">
        <v>1.8181818181818181</v>
      </c>
      <c r="L935" s="70">
        <v>1.8666666666666667</v>
      </c>
      <c r="M935" s="70">
        <v>2.2666666666666666</v>
      </c>
    </row>
    <row r="936" spans="1:13" x14ac:dyDescent="0.25">
      <c r="A936" s="70">
        <v>37</v>
      </c>
      <c r="B936" s="70">
        <v>33</v>
      </c>
      <c r="C936" s="70">
        <v>32</v>
      </c>
      <c r="D936" s="70">
        <v>4750</v>
      </c>
      <c r="E936" s="70">
        <v>2750</v>
      </c>
      <c r="F936" s="70">
        <v>3750</v>
      </c>
      <c r="G936" s="70">
        <v>7000</v>
      </c>
      <c r="H936" s="70">
        <v>5000</v>
      </c>
      <c r="I936" s="70">
        <v>6750</v>
      </c>
      <c r="J936" s="70">
        <v>8000</v>
      </c>
      <c r="K936" s="70">
        <v>1.4210526315789473</v>
      </c>
      <c r="L936" s="70">
        <v>1.8181818181818181</v>
      </c>
      <c r="M936" s="70">
        <v>1.8666666666666667</v>
      </c>
    </row>
    <row r="937" spans="1:13" x14ac:dyDescent="0.25">
      <c r="A937" s="70">
        <v>39</v>
      </c>
      <c r="B937" s="70">
        <v>37</v>
      </c>
      <c r="C937" s="70">
        <v>33</v>
      </c>
      <c r="D937" s="70">
        <v>3750</v>
      </c>
      <c r="E937" s="70">
        <v>4750</v>
      </c>
      <c r="F937" s="70">
        <v>2750</v>
      </c>
      <c r="G937" s="70">
        <v>5000</v>
      </c>
      <c r="H937" s="70">
        <v>6750</v>
      </c>
      <c r="I937" s="70">
        <v>8000</v>
      </c>
      <c r="J937" s="70">
        <v>7500</v>
      </c>
      <c r="K937" s="70">
        <v>2.1333333333333333</v>
      </c>
      <c r="L937" s="70">
        <v>1.4210526315789473</v>
      </c>
      <c r="M937" s="70">
        <v>1.8181818181818181</v>
      </c>
    </row>
    <row r="938" spans="1:13" x14ac:dyDescent="0.25">
      <c r="A938" s="70">
        <v>44</v>
      </c>
      <c r="B938" s="70">
        <v>39</v>
      </c>
      <c r="C938" s="70">
        <v>37</v>
      </c>
      <c r="D938" s="70">
        <v>2750</v>
      </c>
      <c r="E938" s="70">
        <v>3750</v>
      </c>
      <c r="F938" s="70">
        <v>4750</v>
      </c>
      <c r="G938" s="70">
        <v>6750</v>
      </c>
      <c r="H938" s="70">
        <v>8000</v>
      </c>
      <c r="I938" s="70">
        <v>7500</v>
      </c>
      <c r="J938" s="70">
        <v>8000</v>
      </c>
      <c r="K938" s="70">
        <v>2.7272727272727271</v>
      </c>
      <c r="L938" s="70">
        <v>2.1333333333333333</v>
      </c>
      <c r="M938" s="70">
        <v>1.4210526315789473</v>
      </c>
    </row>
    <row r="939" spans="1:13" x14ac:dyDescent="0.25">
      <c r="A939" s="70">
        <v>36</v>
      </c>
      <c r="B939" s="70">
        <v>44</v>
      </c>
      <c r="C939" s="70">
        <v>39</v>
      </c>
      <c r="D939" s="70">
        <v>1750</v>
      </c>
      <c r="E939" s="70">
        <v>2750</v>
      </c>
      <c r="F939" s="70">
        <v>3750</v>
      </c>
      <c r="G939" s="70">
        <v>8000</v>
      </c>
      <c r="H939" s="70">
        <v>7500</v>
      </c>
      <c r="I939" s="70">
        <v>8000</v>
      </c>
      <c r="J939" s="70">
        <v>8250</v>
      </c>
      <c r="K939" s="70">
        <v>4.5714285714285712</v>
      </c>
      <c r="L939" s="70">
        <v>2.7272727272727271</v>
      </c>
      <c r="M939" s="70">
        <v>2.1333333333333333</v>
      </c>
    </row>
    <row r="940" spans="1:13" x14ac:dyDescent="0.25">
      <c r="A940" s="70">
        <v>32</v>
      </c>
      <c r="B940" s="70">
        <v>36</v>
      </c>
      <c r="C940" s="70">
        <v>44</v>
      </c>
      <c r="D940" s="70">
        <v>1750</v>
      </c>
      <c r="E940" s="70">
        <v>1750</v>
      </c>
      <c r="F940" s="70">
        <v>2750</v>
      </c>
      <c r="G940" s="70">
        <v>7500</v>
      </c>
      <c r="H940" s="70">
        <v>8000</v>
      </c>
      <c r="I940" s="70">
        <v>8250</v>
      </c>
      <c r="J940" s="70">
        <v>10250</v>
      </c>
      <c r="K940" s="70">
        <v>4.7142857142857144</v>
      </c>
      <c r="L940" s="70">
        <v>4.5714285714285712</v>
      </c>
      <c r="M940" s="70">
        <v>2.7272727272727271</v>
      </c>
    </row>
    <row r="941" spans="1:13" x14ac:dyDescent="0.25">
      <c r="A941" s="70">
        <v>49</v>
      </c>
      <c r="B941" s="70">
        <v>32</v>
      </c>
      <c r="C941" s="70">
        <v>36</v>
      </c>
      <c r="D941" s="70">
        <v>1750</v>
      </c>
      <c r="E941" s="70">
        <v>1750</v>
      </c>
      <c r="F941" s="70">
        <v>1750</v>
      </c>
      <c r="G941" s="70">
        <v>8000</v>
      </c>
      <c r="H941" s="70">
        <v>8250</v>
      </c>
      <c r="I941" s="70">
        <v>10250</v>
      </c>
      <c r="J941" s="70">
        <v>11000</v>
      </c>
      <c r="K941" s="70">
        <v>5.8571428571428568</v>
      </c>
      <c r="L941" s="70">
        <v>4.7142857142857144</v>
      </c>
      <c r="M941" s="70">
        <v>4.5714285714285712</v>
      </c>
    </row>
    <row r="942" spans="1:13" x14ac:dyDescent="0.25">
      <c r="A942" s="70">
        <v>46</v>
      </c>
      <c r="B942" s="70">
        <v>49</v>
      </c>
      <c r="C942" s="70">
        <v>32</v>
      </c>
      <c r="D942" s="70">
        <v>1750</v>
      </c>
      <c r="E942" s="70">
        <v>1750</v>
      </c>
      <c r="F942" s="70">
        <v>1750</v>
      </c>
      <c r="G942" s="70">
        <v>8250</v>
      </c>
      <c r="H942" s="70">
        <v>10250</v>
      </c>
      <c r="I942" s="70">
        <v>11000</v>
      </c>
      <c r="J942" s="70">
        <v>10500</v>
      </c>
      <c r="K942" s="70">
        <v>6.2857142857142856</v>
      </c>
      <c r="L942" s="70">
        <v>5.8571428571428568</v>
      </c>
      <c r="M942" s="70">
        <v>4.7142857142857144</v>
      </c>
    </row>
    <row r="943" spans="1:13" x14ac:dyDescent="0.25">
      <c r="A943" s="70">
        <v>42</v>
      </c>
      <c r="B943" s="70">
        <v>46</v>
      </c>
      <c r="C943" s="70">
        <v>49</v>
      </c>
      <c r="D943" s="70">
        <v>2750</v>
      </c>
      <c r="E943" s="70">
        <v>1750</v>
      </c>
      <c r="F943" s="70">
        <v>1750</v>
      </c>
      <c r="G943" s="70">
        <v>10250</v>
      </c>
      <c r="H943" s="70">
        <v>11000</v>
      </c>
      <c r="I943" s="70">
        <v>10500</v>
      </c>
      <c r="J943" s="70">
        <v>9500</v>
      </c>
      <c r="K943" s="70">
        <v>3.8181818181818183</v>
      </c>
      <c r="L943" s="70">
        <v>6.2857142857142856</v>
      </c>
      <c r="M943" s="70">
        <v>5.8571428571428568</v>
      </c>
    </row>
    <row r="944" spans="1:13" x14ac:dyDescent="0.25">
      <c r="A944" s="70">
        <v>36</v>
      </c>
      <c r="B944" s="70">
        <v>42</v>
      </c>
      <c r="C944" s="70">
        <v>46</v>
      </c>
      <c r="D944" s="70">
        <v>4750</v>
      </c>
      <c r="E944" s="70">
        <v>2750</v>
      </c>
      <c r="F944" s="70">
        <v>1750</v>
      </c>
      <c r="G944" s="70">
        <v>11000</v>
      </c>
      <c r="H944" s="70">
        <v>10500</v>
      </c>
      <c r="I944" s="70">
        <v>9500</v>
      </c>
      <c r="J944" s="70">
        <v>7750</v>
      </c>
      <c r="K944" s="70">
        <v>2</v>
      </c>
      <c r="L944" s="70">
        <v>3.8181818181818183</v>
      </c>
      <c r="M944" s="70">
        <v>6.2857142857142856</v>
      </c>
    </row>
    <row r="945" spans="1:13" x14ac:dyDescent="0.25">
      <c r="A945" s="70">
        <v>42</v>
      </c>
      <c r="B945" s="70">
        <v>36</v>
      </c>
      <c r="C945" s="70">
        <v>42</v>
      </c>
      <c r="D945" s="70">
        <v>2750</v>
      </c>
      <c r="E945" s="70">
        <v>4750</v>
      </c>
      <c r="F945" s="70">
        <v>2750</v>
      </c>
      <c r="G945" s="70">
        <v>10500</v>
      </c>
      <c r="H945" s="70">
        <v>9500</v>
      </c>
      <c r="I945" s="70">
        <v>7750</v>
      </c>
      <c r="J945" s="70">
        <v>8750</v>
      </c>
      <c r="K945" s="70">
        <v>2.8181818181818183</v>
      </c>
      <c r="L945" s="70">
        <v>2</v>
      </c>
      <c r="M945" s="70">
        <v>3.8181818181818183</v>
      </c>
    </row>
    <row r="946" spans="1:13" x14ac:dyDescent="0.25">
      <c r="A946" s="70">
        <v>42</v>
      </c>
      <c r="B946" s="70">
        <v>42</v>
      </c>
      <c r="C946" s="70">
        <v>36</v>
      </c>
      <c r="D946" s="70">
        <v>2750</v>
      </c>
      <c r="E946" s="70">
        <v>2750</v>
      </c>
      <c r="F946" s="70">
        <v>4750</v>
      </c>
      <c r="G946" s="70">
        <v>9500</v>
      </c>
      <c r="H946" s="70">
        <v>7750</v>
      </c>
      <c r="I946" s="70">
        <v>8750</v>
      </c>
      <c r="J946" s="70">
        <v>8250</v>
      </c>
      <c r="K946" s="70">
        <v>3.1818181818181817</v>
      </c>
      <c r="L946" s="70">
        <v>2.8181818181818183</v>
      </c>
      <c r="M946" s="70">
        <v>2</v>
      </c>
    </row>
    <row r="947" spans="1:13" x14ac:dyDescent="0.25">
      <c r="A947" s="70">
        <v>30</v>
      </c>
      <c r="B947" s="70">
        <v>42</v>
      </c>
      <c r="C947" s="70">
        <v>42</v>
      </c>
      <c r="D947" s="70">
        <v>4750</v>
      </c>
      <c r="E947" s="70">
        <v>2750</v>
      </c>
      <c r="F947" s="70">
        <v>2750</v>
      </c>
      <c r="G947" s="70">
        <v>7750</v>
      </c>
      <c r="H947" s="70">
        <v>8750</v>
      </c>
      <c r="I947" s="70">
        <v>8250</v>
      </c>
      <c r="J947" s="70">
        <v>7750</v>
      </c>
      <c r="K947" s="70">
        <v>1.736842105263158</v>
      </c>
      <c r="L947" s="70">
        <v>3.1818181818181817</v>
      </c>
      <c r="M947" s="70">
        <v>2.8181818181818183</v>
      </c>
    </row>
    <row r="948" spans="1:13" x14ac:dyDescent="0.25">
      <c r="A948" s="70">
        <v>11</v>
      </c>
      <c r="B948" s="70">
        <v>30</v>
      </c>
      <c r="C948" s="70">
        <v>42</v>
      </c>
      <c r="D948" s="70">
        <v>4750</v>
      </c>
      <c r="E948" s="70">
        <v>4750</v>
      </c>
      <c r="F948" s="70">
        <v>2750</v>
      </c>
      <c r="G948" s="70">
        <v>8750</v>
      </c>
      <c r="H948" s="70">
        <v>8250</v>
      </c>
      <c r="I948" s="70">
        <v>7750</v>
      </c>
      <c r="J948" s="70">
        <v>4500</v>
      </c>
      <c r="K948" s="70">
        <v>1.631578947368421</v>
      </c>
      <c r="L948" s="70">
        <v>1.736842105263158</v>
      </c>
      <c r="M948" s="70">
        <v>3.1818181818181817</v>
      </c>
    </row>
    <row r="949" spans="1:13" x14ac:dyDescent="0.25">
      <c r="A949" s="70">
        <v>41</v>
      </c>
      <c r="B949" s="70">
        <v>11</v>
      </c>
      <c r="C949" s="70">
        <v>30</v>
      </c>
      <c r="D949" s="70">
        <v>1750</v>
      </c>
      <c r="E949" s="70">
        <v>4750</v>
      </c>
      <c r="F949" s="70">
        <v>4750</v>
      </c>
      <c r="G949" s="70">
        <v>8250</v>
      </c>
      <c r="H949" s="70">
        <v>7750</v>
      </c>
      <c r="I949" s="70">
        <v>4500</v>
      </c>
      <c r="J949" s="70">
        <v>8750</v>
      </c>
      <c r="K949" s="70">
        <v>2.5714285714285716</v>
      </c>
      <c r="L949" s="70">
        <v>1.631578947368421</v>
      </c>
      <c r="M949" s="70">
        <v>1.736842105263158</v>
      </c>
    </row>
    <row r="950" spans="1:13" x14ac:dyDescent="0.25">
      <c r="A950" s="70">
        <v>37</v>
      </c>
      <c r="B950" s="70">
        <v>41</v>
      </c>
      <c r="C950" s="70">
        <v>11</v>
      </c>
      <c r="D950" s="70">
        <v>1750</v>
      </c>
      <c r="E950" s="70">
        <v>1750</v>
      </c>
      <c r="F950" s="70">
        <v>4750</v>
      </c>
      <c r="G950" s="70">
        <v>7750</v>
      </c>
      <c r="H950" s="70">
        <v>4500</v>
      </c>
      <c r="I950" s="70">
        <v>8750</v>
      </c>
      <c r="J950" s="70">
        <v>7000</v>
      </c>
      <c r="K950" s="70">
        <v>5</v>
      </c>
      <c r="L950" s="70">
        <v>2.5714285714285716</v>
      </c>
      <c r="M950" s="70">
        <v>1.631578947368421</v>
      </c>
    </row>
    <row r="951" spans="1:13" x14ac:dyDescent="0.25">
      <c r="A951" s="70">
        <v>24</v>
      </c>
      <c r="B951" s="70">
        <v>37</v>
      </c>
      <c r="C951" s="70">
        <v>41</v>
      </c>
      <c r="D951" s="70">
        <v>3750</v>
      </c>
      <c r="E951" s="70">
        <v>1750</v>
      </c>
      <c r="F951" s="70">
        <v>1750</v>
      </c>
      <c r="G951" s="70">
        <v>4500</v>
      </c>
      <c r="H951" s="70">
        <v>8750</v>
      </c>
      <c r="I951" s="70">
        <v>7000</v>
      </c>
      <c r="J951" s="70">
        <v>6500</v>
      </c>
      <c r="K951" s="70">
        <v>1.8666666666666667</v>
      </c>
      <c r="L951" s="70">
        <v>5</v>
      </c>
      <c r="M951" s="70">
        <v>2.5714285714285716</v>
      </c>
    </row>
    <row r="952" spans="1:13" x14ac:dyDescent="0.25">
      <c r="A952" s="70">
        <v>32</v>
      </c>
      <c r="B952" s="70">
        <v>24</v>
      </c>
      <c r="C952" s="70">
        <v>37</v>
      </c>
      <c r="D952" s="70">
        <v>3750</v>
      </c>
      <c r="E952" s="70">
        <v>3750</v>
      </c>
      <c r="F952" s="70">
        <v>1750</v>
      </c>
      <c r="G952" s="70">
        <v>8750</v>
      </c>
      <c r="H952" s="70">
        <v>7000</v>
      </c>
      <c r="I952" s="70">
        <v>6500</v>
      </c>
      <c r="J952" s="70">
        <v>7500</v>
      </c>
      <c r="K952" s="70">
        <v>1.7333333333333334</v>
      </c>
      <c r="L952" s="70">
        <v>1.8666666666666667</v>
      </c>
      <c r="M952" s="70">
        <v>5</v>
      </c>
    </row>
    <row r="953" spans="1:13" x14ac:dyDescent="0.25">
      <c r="A953" s="70">
        <v>32</v>
      </c>
      <c r="B953" s="70">
        <v>32</v>
      </c>
      <c r="C953" s="70">
        <v>24</v>
      </c>
      <c r="D953" s="70">
        <v>2750</v>
      </c>
      <c r="E953" s="70">
        <v>3750</v>
      </c>
      <c r="F953" s="70">
        <v>3750</v>
      </c>
      <c r="G953" s="70">
        <v>7000</v>
      </c>
      <c r="H953" s="70">
        <v>6500</v>
      </c>
      <c r="I953" s="70">
        <v>7500</v>
      </c>
      <c r="J953" s="70">
        <v>8750</v>
      </c>
      <c r="K953" s="70">
        <v>2.7272727272727271</v>
      </c>
      <c r="L953" s="70">
        <v>1.7333333333333334</v>
      </c>
      <c r="M953" s="70">
        <v>1.8666666666666667</v>
      </c>
    </row>
    <row r="954" spans="1:13" x14ac:dyDescent="0.25">
      <c r="A954" s="70">
        <v>42</v>
      </c>
      <c r="B954" s="70">
        <v>32</v>
      </c>
      <c r="C954" s="70">
        <v>32</v>
      </c>
      <c r="D954" s="70">
        <v>3750</v>
      </c>
      <c r="E954" s="70">
        <v>2750</v>
      </c>
      <c r="F954" s="70">
        <v>3750</v>
      </c>
      <c r="G954" s="70">
        <v>6500</v>
      </c>
      <c r="H954" s="70">
        <v>7500</v>
      </c>
      <c r="I954" s="70">
        <v>8750</v>
      </c>
      <c r="J954" s="70">
        <v>8250</v>
      </c>
      <c r="K954" s="70">
        <v>2.3333333333333335</v>
      </c>
      <c r="L954" s="70">
        <v>2.7272727272727271</v>
      </c>
      <c r="M954" s="70">
        <v>1.7333333333333334</v>
      </c>
    </row>
    <row r="955" spans="1:13" x14ac:dyDescent="0.25">
      <c r="A955" s="70">
        <v>43</v>
      </c>
      <c r="B955" s="70">
        <v>42</v>
      </c>
      <c r="C955" s="70">
        <v>32</v>
      </c>
      <c r="D955" s="70">
        <v>2750</v>
      </c>
      <c r="E955" s="70">
        <v>3750</v>
      </c>
      <c r="F955" s="70">
        <v>2750</v>
      </c>
      <c r="G955" s="70">
        <v>7500</v>
      </c>
      <c r="H955" s="70">
        <v>8750</v>
      </c>
      <c r="I955" s="70">
        <v>8250</v>
      </c>
      <c r="J955" s="70">
        <v>7750</v>
      </c>
      <c r="K955" s="70">
        <v>3</v>
      </c>
      <c r="L955" s="70">
        <v>2.3333333333333335</v>
      </c>
      <c r="M955" s="70">
        <v>2.7272727272727271</v>
      </c>
    </row>
    <row r="956" spans="1:13" x14ac:dyDescent="0.25">
      <c r="A956" s="70">
        <v>44</v>
      </c>
      <c r="B956" s="70">
        <v>43</v>
      </c>
      <c r="C956" s="70">
        <v>42</v>
      </c>
      <c r="D956" s="70">
        <v>2750</v>
      </c>
      <c r="E956" s="70">
        <v>2750</v>
      </c>
      <c r="F956" s="70">
        <v>3750</v>
      </c>
      <c r="G956" s="70">
        <v>8750</v>
      </c>
      <c r="H956" s="70">
        <v>8250</v>
      </c>
      <c r="I956" s="70">
        <v>7750</v>
      </c>
      <c r="J956" s="70">
        <v>8750</v>
      </c>
      <c r="K956" s="70">
        <v>2.8181818181818183</v>
      </c>
      <c r="L956" s="70">
        <v>3</v>
      </c>
      <c r="M956" s="70">
        <v>2.3333333333333335</v>
      </c>
    </row>
    <row r="957" spans="1:13" x14ac:dyDescent="0.25">
      <c r="A957" s="70">
        <v>37</v>
      </c>
      <c r="B957" s="70">
        <v>44</v>
      </c>
      <c r="C957" s="70">
        <v>43</v>
      </c>
      <c r="D957" s="70">
        <v>3750</v>
      </c>
      <c r="E957" s="70">
        <v>2750</v>
      </c>
      <c r="F957" s="70">
        <v>2750</v>
      </c>
      <c r="G957" s="70">
        <v>8250</v>
      </c>
      <c r="H957" s="70">
        <v>7750</v>
      </c>
      <c r="I957" s="70">
        <v>8750</v>
      </c>
      <c r="J957" s="70">
        <v>9500</v>
      </c>
      <c r="K957" s="70">
        <v>2.3333333333333335</v>
      </c>
      <c r="L957" s="70">
        <v>2.8181818181818183</v>
      </c>
      <c r="M957" s="70">
        <v>3</v>
      </c>
    </row>
    <row r="958" spans="1:13" x14ac:dyDescent="0.25">
      <c r="A958" s="70">
        <v>45</v>
      </c>
      <c r="B958" s="70">
        <v>37</v>
      </c>
      <c r="C958" s="70">
        <v>44</v>
      </c>
      <c r="D958" s="70">
        <v>2750</v>
      </c>
      <c r="E958" s="70">
        <v>3750</v>
      </c>
      <c r="F958" s="70">
        <v>2750</v>
      </c>
      <c r="G958" s="70">
        <v>7750</v>
      </c>
      <c r="H958" s="70">
        <v>8750</v>
      </c>
      <c r="I958" s="70">
        <v>9500</v>
      </c>
      <c r="J958" s="70">
        <v>9500</v>
      </c>
      <c r="K958" s="70">
        <v>3.4545454545454546</v>
      </c>
      <c r="L958" s="70">
        <v>2.3333333333333335</v>
      </c>
      <c r="M958" s="70">
        <v>2.8181818181818183</v>
      </c>
    </row>
    <row r="959" spans="1:13" x14ac:dyDescent="0.25">
      <c r="A959" s="70">
        <v>50</v>
      </c>
      <c r="B959" s="70">
        <v>45</v>
      </c>
      <c r="C959" s="70">
        <v>37</v>
      </c>
      <c r="D959" s="70">
        <v>3750</v>
      </c>
      <c r="E959" s="70">
        <v>2750</v>
      </c>
      <c r="F959" s="70">
        <v>3750</v>
      </c>
      <c r="G959" s="70">
        <v>8750</v>
      </c>
      <c r="H959" s="70">
        <v>9500</v>
      </c>
      <c r="I959" s="70">
        <v>9500</v>
      </c>
      <c r="J959" s="70">
        <v>10250</v>
      </c>
      <c r="K959" s="70">
        <v>2.5333333333333332</v>
      </c>
      <c r="L959" s="70">
        <v>3.4545454545454546</v>
      </c>
      <c r="M959" s="70">
        <v>2.3333333333333335</v>
      </c>
    </row>
    <row r="960" spans="1:13" x14ac:dyDescent="0.25">
      <c r="A960" s="70">
        <v>55</v>
      </c>
      <c r="B960" s="70">
        <v>50</v>
      </c>
      <c r="C960" s="70">
        <v>45</v>
      </c>
      <c r="D960" s="70">
        <v>3750</v>
      </c>
      <c r="E960" s="70">
        <v>3750</v>
      </c>
      <c r="F960" s="70">
        <v>2750</v>
      </c>
      <c r="G960" s="70">
        <v>9500</v>
      </c>
      <c r="H960" s="70">
        <v>9500</v>
      </c>
      <c r="I960" s="70">
        <v>10250</v>
      </c>
      <c r="J960" s="70">
        <v>9750</v>
      </c>
      <c r="K960" s="70">
        <v>2.7333333333333334</v>
      </c>
      <c r="L960" s="70">
        <v>2.5333333333333332</v>
      </c>
      <c r="M960" s="70">
        <v>3.4545454545454546</v>
      </c>
    </row>
    <row r="961" spans="1:13" x14ac:dyDescent="0.25">
      <c r="A961" s="70">
        <v>63</v>
      </c>
      <c r="B961" s="70">
        <v>55</v>
      </c>
      <c r="C961" s="70">
        <v>50</v>
      </c>
      <c r="D961" s="70">
        <v>2750</v>
      </c>
      <c r="E961" s="70">
        <v>3750</v>
      </c>
      <c r="F961" s="70">
        <v>3750</v>
      </c>
      <c r="G961" s="70">
        <v>9500</v>
      </c>
      <c r="H961" s="70">
        <v>10250</v>
      </c>
      <c r="I961" s="70">
        <v>9750</v>
      </c>
      <c r="J961" s="70">
        <v>9750</v>
      </c>
      <c r="K961" s="70">
        <v>3.5454545454545454</v>
      </c>
      <c r="L961" s="70">
        <v>2.7333333333333334</v>
      </c>
      <c r="M961" s="70">
        <v>2.5333333333333332</v>
      </c>
    </row>
    <row r="962" spans="1:13" x14ac:dyDescent="0.25">
      <c r="A962" s="70">
        <v>50</v>
      </c>
      <c r="B962" s="70">
        <v>63</v>
      </c>
      <c r="C962" s="70">
        <v>55</v>
      </c>
      <c r="D962" s="70">
        <v>1750</v>
      </c>
      <c r="E962" s="70">
        <v>2750</v>
      </c>
      <c r="F962" s="70">
        <v>3750</v>
      </c>
      <c r="G962" s="70">
        <v>10250</v>
      </c>
      <c r="H962" s="70">
        <v>9750</v>
      </c>
      <c r="I962" s="70">
        <v>9750</v>
      </c>
      <c r="J962" s="70">
        <v>9250</v>
      </c>
      <c r="K962" s="70">
        <v>5.5714285714285712</v>
      </c>
      <c r="L962" s="70">
        <v>3.5454545454545454</v>
      </c>
      <c r="M962" s="70">
        <v>2.7333333333333334</v>
      </c>
    </row>
    <row r="963" spans="1:13" x14ac:dyDescent="0.25">
      <c r="A963" s="70">
        <v>50</v>
      </c>
      <c r="B963" s="70">
        <v>50</v>
      </c>
      <c r="C963" s="70">
        <v>63</v>
      </c>
      <c r="D963" s="70">
        <v>1750</v>
      </c>
      <c r="E963" s="70">
        <v>1750</v>
      </c>
      <c r="F963" s="70">
        <v>2750</v>
      </c>
      <c r="G963" s="70">
        <v>9750</v>
      </c>
      <c r="H963" s="70">
        <v>9750</v>
      </c>
      <c r="I963" s="70">
        <v>9250</v>
      </c>
      <c r="J963" s="70">
        <v>10250</v>
      </c>
      <c r="K963" s="70">
        <v>5.2857142857142856</v>
      </c>
      <c r="L963" s="70">
        <v>5.5714285714285712</v>
      </c>
      <c r="M963" s="70">
        <v>3.5454545454545454</v>
      </c>
    </row>
    <row r="964" spans="1:13" x14ac:dyDescent="0.25">
      <c r="A964" s="70">
        <v>46</v>
      </c>
      <c r="B964" s="70">
        <v>50</v>
      </c>
      <c r="C964" s="70">
        <v>50</v>
      </c>
      <c r="D964" s="70">
        <v>1750</v>
      </c>
      <c r="E964" s="70">
        <v>1750</v>
      </c>
      <c r="F964" s="70">
        <v>1750</v>
      </c>
      <c r="G964" s="70">
        <v>9750</v>
      </c>
      <c r="H964" s="70">
        <v>9250</v>
      </c>
      <c r="I964" s="70">
        <v>10250</v>
      </c>
      <c r="J964" s="70">
        <v>10000</v>
      </c>
      <c r="K964" s="70">
        <v>5.8571428571428568</v>
      </c>
      <c r="L964" s="70">
        <v>5.2857142857142856</v>
      </c>
      <c r="M964" s="70">
        <v>5.5714285714285712</v>
      </c>
    </row>
    <row r="965" spans="1:13" x14ac:dyDescent="0.25">
      <c r="A965" s="70">
        <v>45</v>
      </c>
      <c r="B965" s="70">
        <v>46</v>
      </c>
      <c r="C965" s="70">
        <v>50</v>
      </c>
      <c r="D965" s="70">
        <v>1750</v>
      </c>
      <c r="E965" s="70">
        <v>1750</v>
      </c>
      <c r="F965" s="70">
        <v>1750</v>
      </c>
      <c r="G965" s="70">
        <v>9250</v>
      </c>
      <c r="H965" s="70">
        <v>10250</v>
      </c>
      <c r="I965" s="70">
        <v>10000</v>
      </c>
      <c r="J965" s="70">
        <v>9500</v>
      </c>
      <c r="K965" s="70">
        <v>5.7142857142857144</v>
      </c>
      <c r="L965" s="70">
        <v>5.8571428571428568</v>
      </c>
      <c r="M965" s="70">
        <v>5.2857142857142856</v>
      </c>
    </row>
    <row r="966" spans="1:13" x14ac:dyDescent="0.25">
      <c r="A966" s="70">
        <v>42</v>
      </c>
      <c r="B966" s="70">
        <v>45</v>
      </c>
      <c r="C966" s="70">
        <v>46</v>
      </c>
      <c r="D966" s="70">
        <v>4750</v>
      </c>
      <c r="E966" s="70">
        <v>1750</v>
      </c>
      <c r="F966" s="70">
        <v>1750</v>
      </c>
      <c r="G966" s="70">
        <v>10250</v>
      </c>
      <c r="H966" s="70">
        <v>10000</v>
      </c>
      <c r="I966" s="70">
        <v>9500</v>
      </c>
      <c r="J966" s="70">
        <v>9500</v>
      </c>
      <c r="K966" s="70">
        <v>2</v>
      </c>
      <c r="L966" s="70">
        <v>5.7142857142857144</v>
      </c>
      <c r="M966" s="70">
        <v>5.8571428571428568</v>
      </c>
    </row>
    <row r="967" spans="1:13" x14ac:dyDescent="0.25">
      <c r="A967" s="70">
        <v>39</v>
      </c>
      <c r="B967" s="70">
        <v>42</v>
      </c>
      <c r="C967" s="70">
        <v>45</v>
      </c>
      <c r="D967" s="70">
        <v>3750</v>
      </c>
      <c r="E967" s="70">
        <v>4750</v>
      </c>
      <c r="F967" s="70">
        <v>1750</v>
      </c>
      <c r="G967" s="70">
        <v>10000</v>
      </c>
      <c r="H967" s="70">
        <v>9500</v>
      </c>
      <c r="I967" s="70">
        <v>9500</v>
      </c>
      <c r="J967" s="70">
        <v>8750</v>
      </c>
      <c r="K967" s="70">
        <v>2.5333333333333332</v>
      </c>
      <c r="L967" s="70">
        <v>2</v>
      </c>
      <c r="M967" s="70">
        <v>5.7142857142857144</v>
      </c>
    </row>
    <row r="968" spans="1:13" x14ac:dyDescent="0.25">
      <c r="A968" s="70">
        <v>34</v>
      </c>
      <c r="B968" s="70">
        <v>39</v>
      </c>
      <c r="C968" s="70">
        <v>42</v>
      </c>
      <c r="D968" s="70">
        <v>4750</v>
      </c>
      <c r="E968" s="70">
        <v>3750</v>
      </c>
      <c r="F968" s="70">
        <v>4750</v>
      </c>
      <c r="G968" s="70">
        <v>9500</v>
      </c>
      <c r="H968" s="70">
        <v>9500</v>
      </c>
      <c r="I968" s="70">
        <v>8750</v>
      </c>
      <c r="J968" s="70">
        <v>8500</v>
      </c>
      <c r="K968" s="70">
        <v>1.8421052631578947</v>
      </c>
      <c r="L968" s="70">
        <v>2.5333333333333332</v>
      </c>
      <c r="M968" s="70">
        <v>2</v>
      </c>
    </row>
    <row r="969" spans="1:13" x14ac:dyDescent="0.25">
      <c r="A969" s="70">
        <v>30</v>
      </c>
      <c r="B969" s="70">
        <v>34</v>
      </c>
      <c r="C969" s="70">
        <v>39</v>
      </c>
      <c r="D969" s="70">
        <v>2750</v>
      </c>
      <c r="E969" s="70">
        <v>4750</v>
      </c>
      <c r="F969" s="70">
        <v>3750</v>
      </c>
      <c r="G969" s="70">
        <v>9500</v>
      </c>
      <c r="H969" s="70">
        <v>8750</v>
      </c>
      <c r="I969" s="70">
        <v>8500</v>
      </c>
      <c r="J969" s="70">
        <v>8250</v>
      </c>
      <c r="K969" s="70">
        <v>3.0909090909090908</v>
      </c>
      <c r="L969" s="70">
        <v>1.8421052631578947</v>
      </c>
      <c r="M969" s="70">
        <v>2.5333333333333332</v>
      </c>
    </row>
    <row r="970" spans="1:13" x14ac:dyDescent="0.25">
      <c r="A970" s="70">
        <v>29</v>
      </c>
      <c r="B970" s="70">
        <v>30</v>
      </c>
      <c r="C970" s="70">
        <v>34</v>
      </c>
      <c r="D970" s="70">
        <v>3750</v>
      </c>
      <c r="E970" s="70">
        <v>2750</v>
      </c>
      <c r="F970" s="70">
        <v>4750</v>
      </c>
      <c r="G970" s="70">
        <v>8750</v>
      </c>
      <c r="H970" s="70">
        <v>8500</v>
      </c>
      <c r="I970" s="70">
        <v>8250</v>
      </c>
      <c r="J970" s="70">
        <v>8250</v>
      </c>
      <c r="K970" s="70">
        <v>2.2000000000000002</v>
      </c>
      <c r="L970" s="70">
        <v>3.0909090909090908</v>
      </c>
      <c r="M970" s="70">
        <v>1.8421052631578947</v>
      </c>
    </row>
    <row r="971" spans="1:13" x14ac:dyDescent="0.25">
      <c r="A971" s="70">
        <v>40</v>
      </c>
      <c r="B971" s="70">
        <v>29</v>
      </c>
      <c r="C971" s="70">
        <v>30</v>
      </c>
      <c r="D971" s="70">
        <v>1750</v>
      </c>
      <c r="E971" s="70">
        <v>3750</v>
      </c>
      <c r="F971" s="70">
        <v>2750</v>
      </c>
      <c r="G971" s="70">
        <v>8500</v>
      </c>
      <c r="H971" s="70">
        <v>8250</v>
      </c>
      <c r="I971" s="70">
        <v>8250</v>
      </c>
      <c r="J971" s="70">
        <v>7500</v>
      </c>
      <c r="K971" s="70">
        <v>4.7142857142857144</v>
      </c>
      <c r="L971" s="70">
        <v>2.2000000000000002</v>
      </c>
      <c r="M971" s="70">
        <v>3.0909090909090908</v>
      </c>
    </row>
    <row r="972" spans="1:13" x14ac:dyDescent="0.25">
      <c r="A972" s="70">
        <v>29</v>
      </c>
      <c r="B972" s="70">
        <v>40</v>
      </c>
      <c r="C972" s="70">
        <v>29</v>
      </c>
      <c r="D972" s="70">
        <v>1750</v>
      </c>
      <c r="E972" s="70">
        <v>1750</v>
      </c>
      <c r="F972" s="70">
        <v>3750</v>
      </c>
      <c r="G972" s="70">
        <v>8250</v>
      </c>
      <c r="H972" s="70">
        <v>8250</v>
      </c>
      <c r="I972" s="70">
        <v>7500</v>
      </c>
      <c r="J972" s="70">
        <v>6750</v>
      </c>
      <c r="K972" s="70">
        <v>4.2857142857142856</v>
      </c>
      <c r="L972" s="70">
        <v>4.7142857142857144</v>
      </c>
      <c r="M972" s="70">
        <v>2.2000000000000002</v>
      </c>
    </row>
    <row r="973" spans="1:13" x14ac:dyDescent="0.25">
      <c r="A973" s="70">
        <v>23</v>
      </c>
      <c r="B973" s="70">
        <v>29</v>
      </c>
      <c r="C973" s="70">
        <v>40</v>
      </c>
      <c r="D973" s="70">
        <v>3750</v>
      </c>
      <c r="E973" s="70">
        <v>1750</v>
      </c>
      <c r="F973" s="70">
        <v>1750</v>
      </c>
      <c r="G973" s="70">
        <v>8250</v>
      </c>
      <c r="H973" s="70">
        <v>7500</v>
      </c>
      <c r="I973" s="70">
        <v>6750</v>
      </c>
      <c r="J973" s="70">
        <v>5250</v>
      </c>
      <c r="K973" s="70">
        <v>1.8</v>
      </c>
      <c r="L973" s="70">
        <v>4.2857142857142856</v>
      </c>
      <c r="M973" s="70">
        <v>4.7142857142857144</v>
      </c>
    </row>
    <row r="974" spans="1:13" x14ac:dyDescent="0.25">
      <c r="A974" s="70">
        <v>24</v>
      </c>
      <c r="B974" s="70">
        <v>23</v>
      </c>
      <c r="C974" s="70">
        <v>29</v>
      </c>
      <c r="D974" s="70">
        <v>3750</v>
      </c>
      <c r="E974" s="70">
        <v>3750</v>
      </c>
      <c r="F974" s="70">
        <v>1750</v>
      </c>
      <c r="G974" s="70">
        <v>7500</v>
      </c>
      <c r="H974" s="70">
        <v>6750</v>
      </c>
      <c r="I974" s="70">
        <v>5250</v>
      </c>
      <c r="J974" s="70">
        <v>8000</v>
      </c>
      <c r="K974" s="70">
        <v>1.4</v>
      </c>
      <c r="L974" s="70">
        <v>1.8</v>
      </c>
      <c r="M974" s="70">
        <v>4.2857142857142856</v>
      </c>
    </row>
    <row r="975" spans="1:13" x14ac:dyDescent="0.25">
      <c r="A975" s="70">
        <v>34</v>
      </c>
      <c r="B975" s="70">
        <v>24</v>
      </c>
      <c r="C975" s="70">
        <v>23</v>
      </c>
      <c r="D975" s="70">
        <v>3750</v>
      </c>
      <c r="E975" s="70">
        <v>3750</v>
      </c>
      <c r="F975" s="70">
        <v>3750</v>
      </c>
      <c r="G975" s="70">
        <v>6750</v>
      </c>
      <c r="H975" s="70">
        <v>5250</v>
      </c>
      <c r="I975" s="70">
        <v>8000</v>
      </c>
      <c r="J975" s="70">
        <v>9250</v>
      </c>
      <c r="K975" s="70">
        <v>2.1333333333333333</v>
      </c>
      <c r="L975" s="70">
        <v>1.4</v>
      </c>
      <c r="M975" s="70">
        <v>1.8</v>
      </c>
    </row>
    <row r="976" spans="1:13" x14ac:dyDescent="0.25">
      <c r="A976" s="70">
        <v>36</v>
      </c>
      <c r="B976" s="70">
        <v>34</v>
      </c>
      <c r="C976" s="70">
        <v>24</v>
      </c>
      <c r="D976" s="70">
        <v>4750</v>
      </c>
      <c r="E976" s="70">
        <v>3750</v>
      </c>
      <c r="F976" s="70">
        <v>3750</v>
      </c>
      <c r="G976" s="70">
        <v>5250</v>
      </c>
      <c r="H976" s="70">
        <v>8000</v>
      </c>
      <c r="I976" s="70">
        <v>9250</v>
      </c>
      <c r="J976" s="70">
        <v>9250</v>
      </c>
      <c r="K976" s="70">
        <v>1.9473684210526316</v>
      </c>
      <c r="L976" s="70">
        <v>2.1333333333333333</v>
      </c>
      <c r="M976" s="70">
        <v>1.4</v>
      </c>
    </row>
    <row r="977" spans="1:13" x14ac:dyDescent="0.25">
      <c r="A977" s="70">
        <v>39</v>
      </c>
      <c r="B977" s="70">
        <v>36</v>
      </c>
      <c r="C977" s="70">
        <v>34</v>
      </c>
      <c r="D977" s="70">
        <v>4750</v>
      </c>
      <c r="E977" s="70">
        <v>4750</v>
      </c>
      <c r="F977" s="70">
        <v>3750</v>
      </c>
      <c r="G977" s="70">
        <v>8000</v>
      </c>
      <c r="H977" s="70">
        <v>9250</v>
      </c>
      <c r="I977" s="70">
        <v>9250</v>
      </c>
      <c r="J977" s="70">
        <v>8750</v>
      </c>
      <c r="K977" s="70">
        <v>1.9473684210526316</v>
      </c>
      <c r="L977" s="70">
        <v>1.9473684210526316</v>
      </c>
      <c r="M977" s="70">
        <v>2.1333333333333333</v>
      </c>
    </row>
    <row r="978" spans="1:13" x14ac:dyDescent="0.25">
      <c r="A978" s="70">
        <v>36</v>
      </c>
      <c r="B978" s="70">
        <v>39</v>
      </c>
      <c r="C978" s="70">
        <v>36</v>
      </c>
      <c r="D978" s="70">
        <v>4750</v>
      </c>
      <c r="E978" s="70">
        <v>4750</v>
      </c>
      <c r="F978" s="70">
        <v>4750</v>
      </c>
      <c r="G978" s="70">
        <v>9250</v>
      </c>
      <c r="H978" s="70">
        <v>9250</v>
      </c>
      <c r="I978" s="70">
        <v>8750</v>
      </c>
      <c r="J978" s="70">
        <v>8500</v>
      </c>
      <c r="K978" s="70">
        <v>1.8421052631578947</v>
      </c>
      <c r="L978" s="70">
        <v>1.9473684210526316</v>
      </c>
      <c r="M978" s="70">
        <v>1.9473684210526316</v>
      </c>
    </row>
    <row r="979" spans="1:13" x14ac:dyDescent="0.25">
      <c r="A979" s="70">
        <v>38</v>
      </c>
      <c r="B979" s="70">
        <v>36</v>
      </c>
      <c r="C979" s="70">
        <v>39</v>
      </c>
      <c r="D979" s="70">
        <v>4750</v>
      </c>
      <c r="E979" s="70">
        <v>4750</v>
      </c>
      <c r="F979" s="70">
        <v>4750</v>
      </c>
      <c r="G979" s="70">
        <v>9250</v>
      </c>
      <c r="H979" s="70">
        <v>8750</v>
      </c>
      <c r="I979" s="70">
        <v>8500</v>
      </c>
      <c r="J979" s="70">
        <v>9500</v>
      </c>
      <c r="K979" s="70">
        <v>1.7894736842105263</v>
      </c>
      <c r="L979" s="70">
        <v>1.8421052631578947</v>
      </c>
      <c r="M979" s="70">
        <v>1.9473684210526316</v>
      </c>
    </row>
    <row r="980" spans="1:13" x14ac:dyDescent="0.25">
      <c r="A980" s="70">
        <v>40</v>
      </c>
      <c r="B980" s="70">
        <v>38</v>
      </c>
      <c r="C980" s="70">
        <v>36</v>
      </c>
      <c r="D980" s="70">
        <v>3750</v>
      </c>
      <c r="E980" s="70">
        <v>4750</v>
      </c>
      <c r="F980" s="70">
        <v>4750</v>
      </c>
      <c r="G980" s="70">
        <v>8750</v>
      </c>
      <c r="H980" s="70">
        <v>8500</v>
      </c>
      <c r="I980" s="70">
        <v>9500</v>
      </c>
      <c r="J980" s="70">
        <v>10000</v>
      </c>
      <c r="K980" s="70">
        <v>2.5333333333333332</v>
      </c>
      <c r="L980" s="70">
        <v>1.7894736842105263</v>
      </c>
      <c r="M980" s="70">
        <v>1.8421052631578947</v>
      </c>
    </row>
    <row r="981" spans="1:13" x14ac:dyDescent="0.25">
      <c r="A981" s="70">
        <v>35</v>
      </c>
      <c r="B981" s="70">
        <v>40</v>
      </c>
      <c r="C981" s="70">
        <v>38</v>
      </c>
      <c r="D981" s="70">
        <v>3750</v>
      </c>
      <c r="E981" s="70">
        <v>3750</v>
      </c>
      <c r="F981" s="70">
        <v>4750</v>
      </c>
      <c r="G981" s="70">
        <v>8500</v>
      </c>
      <c r="H981" s="70">
        <v>9500</v>
      </c>
      <c r="I981" s="70">
        <v>10000</v>
      </c>
      <c r="J981" s="70">
        <v>9750</v>
      </c>
      <c r="K981" s="70">
        <v>2.6666666666666665</v>
      </c>
      <c r="L981" s="70">
        <v>2.5333333333333332</v>
      </c>
      <c r="M981" s="70">
        <v>1.7894736842105263</v>
      </c>
    </row>
    <row r="982" spans="1:13" x14ac:dyDescent="0.25">
      <c r="A982" s="70">
        <v>43</v>
      </c>
      <c r="B982" s="70">
        <v>35</v>
      </c>
      <c r="C982" s="70">
        <v>40</v>
      </c>
      <c r="D982" s="70">
        <v>3750</v>
      </c>
      <c r="E982" s="70">
        <v>3750</v>
      </c>
      <c r="F982" s="70">
        <v>3750</v>
      </c>
      <c r="G982" s="70">
        <v>9500</v>
      </c>
      <c r="H982" s="70">
        <v>10000</v>
      </c>
      <c r="I982" s="70">
        <v>9750</v>
      </c>
      <c r="J982" s="70">
        <v>9500</v>
      </c>
      <c r="K982" s="70">
        <v>2.6</v>
      </c>
      <c r="L982" s="70">
        <v>2.6666666666666665</v>
      </c>
      <c r="M982" s="70">
        <v>2.5333333333333332</v>
      </c>
    </row>
    <row r="983" spans="1:13" x14ac:dyDescent="0.25">
      <c r="A983" s="70">
        <v>40</v>
      </c>
      <c r="B983" s="70">
        <v>43</v>
      </c>
      <c r="C983" s="70">
        <v>35</v>
      </c>
      <c r="D983" s="70">
        <v>3750</v>
      </c>
      <c r="E983" s="70">
        <v>3750</v>
      </c>
      <c r="F983" s="70">
        <v>3750</v>
      </c>
      <c r="G983" s="70">
        <v>10000</v>
      </c>
      <c r="H983" s="70">
        <v>9750</v>
      </c>
      <c r="I983" s="70">
        <v>9500</v>
      </c>
      <c r="J983" s="70">
        <v>9500</v>
      </c>
      <c r="K983" s="70">
        <v>2.5333333333333332</v>
      </c>
      <c r="L983" s="70">
        <v>2.6</v>
      </c>
      <c r="M983" s="70">
        <v>2.6666666666666665</v>
      </c>
    </row>
    <row r="984" spans="1:13" x14ac:dyDescent="0.25">
      <c r="A984" s="70">
        <v>41</v>
      </c>
      <c r="B984" s="70">
        <v>40</v>
      </c>
      <c r="C984" s="70">
        <v>43</v>
      </c>
      <c r="D984" s="70">
        <v>3750</v>
      </c>
      <c r="E984" s="70">
        <v>3750</v>
      </c>
      <c r="F984" s="70">
        <v>3750</v>
      </c>
      <c r="G984" s="70">
        <v>9750</v>
      </c>
      <c r="H984" s="70">
        <v>9500</v>
      </c>
      <c r="I984" s="70">
        <v>9500</v>
      </c>
      <c r="J984" s="70">
        <v>10250</v>
      </c>
      <c r="K984" s="70">
        <v>2.5333333333333332</v>
      </c>
      <c r="L984" s="70">
        <v>2.5333333333333332</v>
      </c>
      <c r="M984" s="70">
        <v>2.6</v>
      </c>
    </row>
    <row r="985" spans="1:13" x14ac:dyDescent="0.25">
      <c r="A985" s="70">
        <v>45</v>
      </c>
      <c r="B985" s="70">
        <v>41</v>
      </c>
      <c r="C985" s="70">
        <v>40</v>
      </c>
      <c r="D985" s="70">
        <v>3750</v>
      </c>
      <c r="E985" s="70">
        <v>3750</v>
      </c>
      <c r="F985" s="70">
        <v>3750</v>
      </c>
      <c r="G985" s="70">
        <v>9500</v>
      </c>
      <c r="H985" s="70">
        <v>9500</v>
      </c>
      <c r="I985" s="70">
        <v>10250</v>
      </c>
      <c r="J985" s="70">
        <v>9750</v>
      </c>
      <c r="K985" s="70">
        <v>2.7333333333333334</v>
      </c>
      <c r="L985" s="70">
        <v>2.5333333333333332</v>
      </c>
      <c r="M985" s="70">
        <v>2.5333333333333332</v>
      </c>
    </row>
    <row r="986" spans="1:13" x14ac:dyDescent="0.25">
      <c r="A986" s="70">
        <v>34</v>
      </c>
      <c r="B986" s="70">
        <v>45</v>
      </c>
      <c r="C986" s="70">
        <v>41</v>
      </c>
      <c r="D986" s="70">
        <v>1750</v>
      </c>
      <c r="E986" s="70">
        <v>3750</v>
      </c>
      <c r="F986" s="70">
        <v>3750</v>
      </c>
      <c r="G986" s="70">
        <v>9500</v>
      </c>
      <c r="H986" s="70">
        <v>10250</v>
      </c>
      <c r="I986" s="70">
        <v>9750</v>
      </c>
      <c r="J986" s="70">
        <v>9250</v>
      </c>
      <c r="K986" s="70">
        <v>5.5714285714285712</v>
      </c>
      <c r="L986" s="70">
        <v>2.7333333333333334</v>
      </c>
      <c r="M986" s="70">
        <v>2.5333333333333332</v>
      </c>
    </row>
    <row r="987" spans="1:13" x14ac:dyDescent="0.25">
      <c r="A987" s="70">
        <v>39</v>
      </c>
      <c r="B987" s="70">
        <v>34</v>
      </c>
      <c r="C987" s="70">
        <v>45</v>
      </c>
      <c r="D987" s="70">
        <v>1750</v>
      </c>
      <c r="E987" s="70">
        <v>1750</v>
      </c>
      <c r="F987" s="70">
        <v>3750</v>
      </c>
      <c r="G987" s="70">
        <v>10250</v>
      </c>
      <c r="H987" s="70">
        <v>9750</v>
      </c>
      <c r="I987" s="70">
        <v>9250</v>
      </c>
      <c r="J987" s="70">
        <v>9750</v>
      </c>
      <c r="K987" s="70">
        <v>5.2857142857142856</v>
      </c>
      <c r="L987" s="70">
        <v>5.5714285714285712</v>
      </c>
      <c r="M987" s="70">
        <v>2.7333333333333334</v>
      </c>
    </row>
    <row r="988" spans="1:13" x14ac:dyDescent="0.25">
      <c r="A988" s="70">
        <v>38</v>
      </c>
      <c r="B988" s="70">
        <v>39</v>
      </c>
      <c r="C988" s="70">
        <v>34</v>
      </c>
      <c r="D988" s="70">
        <v>2750</v>
      </c>
      <c r="E988" s="70">
        <v>1750</v>
      </c>
      <c r="F988" s="70">
        <v>1750</v>
      </c>
      <c r="G988" s="70">
        <v>9750</v>
      </c>
      <c r="H988" s="70">
        <v>9250</v>
      </c>
      <c r="I988" s="70">
        <v>9750</v>
      </c>
      <c r="J988" s="70">
        <v>9250</v>
      </c>
      <c r="K988" s="70">
        <v>3.5454545454545454</v>
      </c>
      <c r="L988" s="70">
        <v>5.2857142857142856</v>
      </c>
      <c r="M988" s="70">
        <v>5.5714285714285712</v>
      </c>
    </row>
    <row r="989" spans="1:13" x14ac:dyDescent="0.25">
      <c r="A989" s="70">
        <v>37</v>
      </c>
      <c r="B989" s="70">
        <v>38</v>
      </c>
      <c r="C989" s="70">
        <v>39</v>
      </c>
      <c r="D989" s="70">
        <v>2750</v>
      </c>
      <c r="E989" s="70">
        <v>2750</v>
      </c>
      <c r="F989" s="70">
        <v>1750</v>
      </c>
      <c r="G989" s="70">
        <v>9250</v>
      </c>
      <c r="H989" s="70">
        <v>9750</v>
      </c>
      <c r="I989" s="70">
        <v>9250</v>
      </c>
      <c r="J989" s="70">
        <v>9250</v>
      </c>
      <c r="K989" s="70">
        <v>3.3636363636363638</v>
      </c>
      <c r="L989" s="70">
        <v>3.5454545454545454</v>
      </c>
      <c r="M989" s="70">
        <v>5.2857142857142856</v>
      </c>
    </row>
    <row r="990" spans="1:13" x14ac:dyDescent="0.25">
      <c r="A990" s="70">
        <v>40</v>
      </c>
      <c r="B990" s="70">
        <v>37</v>
      </c>
      <c r="C990" s="70">
        <v>38</v>
      </c>
      <c r="D990" s="70">
        <v>1750</v>
      </c>
      <c r="E990" s="70">
        <v>2750</v>
      </c>
      <c r="F990" s="70">
        <v>2750</v>
      </c>
      <c r="G990" s="70">
        <v>9750</v>
      </c>
      <c r="H990" s="70">
        <v>9250</v>
      </c>
      <c r="I990" s="70">
        <v>9250</v>
      </c>
      <c r="J990" s="70">
        <v>8500</v>
      </c>
      <c r="K990" s="70">
        <v>5.2857142857142856</v>
      </c>
      <c r="L990" s="70">
        <v>3.3636363636363638</v>
      </c>
      <c r="M990" s="70">
        <v>3.5454545454545454</v>
      </c>
    </row>
    <row r="991" spans="1:13" x14ac:dyDescent="0.25">
      <c r="A991" s="70">
        <v>41</v>
      </c>
      <c r="B991" s="70">
        <v>40</v>
      </c>
      <c r="C991" s="70">
        <v>37</v>
      </c>
      <c r="D991" s="70">
        <v>1750</v>
      </c>
      <c r="E991" s="70">
        <v>1750</v>
      </c>
      <c r="F991" s="70">
        <v>2750</v>
      </c>
      <c r="G991" s="70">
        <v>9250</v>
      </c>
      <c r="H991" s="70">
        <v>9250</v>
      </c>
      <c r="I991" s="70">
        <v>8500</v>
      </c>
      <c r="J991" s="70">
        <v>8500</v>
      </c>
      <c r="K991" s="70">
        <v>4.8571428571428568</v>
      </c>
      <c r="L991" s="70">
        <v>5.2857142857142856</v>
      </c>
      <c r="M991" s="70">
        <v>3.3636363636363638</v>
      </c>
    </row>
    <row r="992" spans="1:13" x14ac:dyDescent="0.25">
      <c r="A992" s="70">
        <v>40</v>
      </c>
      <c r="B992" s="70">
        <v>41</v>
      </c>
      <c r="C992" s="70">
        <v>40</v>
      </c>
      <c r="D992" s="70">
        <v>1750</v>
      </c>
      <c r="E992" s="70">
        <v>1750</v>
      </c>
      <c r="F992" s="70">
        <v>1750</v>
      </c>
      <c r="G992" s="70">
        <v>9250</v>
      </c>
      <c r="H992" s="70">
        <v>8500</v>
      </c>
      <c r="I992" s="70">
        <v>8500</v>
      </c>
      <c r="J992" s="70">
        <v>8000</v>
      </c>
      <c r="K992" s="70">
        <v>4.8571428571428568</v>
      </c>
      <c r="L992" s="70">
        <v>4.8571428571428568</v>
      </c>
      <c r="M992" s="70">
        <v>5.2857142857142856</v>
      </c>
    </row>
    <row r="993" spans="1:13" x14ac:dyDescent="0.25">
      <c r="A993" s="70">
        <v>35</v>
      </c>
      <c r="B993" s="70">
        <v>40</v>
      </c>
      <c r="C993" s="70">
        <v>41</v>
      </c>
      <c r="D993" s="70">
        <v>2750</v>
      </c>
      <c r="E993" s="70">
        <v>1750</v>
      </c>
      <c r="F993" s="70">
        <v>1750</v>
      </c>
      <c r="G993" s="70">
        <v>8500</v>
      </c>
      <c r="H993" s="70">
        <v>8500</v>
      </c>
      <c r="I993" s="70">
        <v>8000</v>
      </c>
      <c r="J993" s="70">
        <v>8250</v>
      </c>
      <c r="K993" s="70">
        <v>2.9090909090909092</v>
      </c>
      <c r="L993" s="70">
        <v>4.8571428571428568</v>
      </c>
      <c r="M993" s="70">
        <v>4.8571428571428568</v>
      </c>
    </row>
    <row r="994" spans="1:13" x14ac:dyDescent="0.25">
      <c r="A994" s="70">
        <v>41</v>
      </c>
      <c r="B994" s="70">
        <v>35</v>
      </c>
      <c r="C994" s="70">
        <v>40</v>
      </c>
      <c r="D994" s="70">
        <v>1750</v>
      </c>
      <c r="E994" s="70">
        <v>2750</v>
      </c>
      <c r="F994" s="70">
        <v>1750</v>
      </c>
      <c r="G994" s="70">
        <v>8500</v>
      </c>
      <c r="H994" s="70">
        <v>8000</v>
      </c>
      <c r="I994" s="70">
        <v>8250</v>
      </c>
      <c r="J994" s="70">
        <v>7750</v>
      </c>
      <c r="K994" s="70">
        <v>4.7142857142857144</v>
      </c>
      <c r="L994" s="70">
        <v>2.9090909090909092</v>
      </c>
      <c r="M994" s="70">
        <v>4.8571428571428568</v>
      </c>
    </row>
    <row r="995" spans="1:13" x14ac:dyDescent="0.25">
      <c r="A995" s="70">
        <v>40</v>
      </c>
      <c r="B995" s="70">
        <v>41</v>
      </c>
      <c r="C995" s="70">
        <v>35</v>
      </c>
      <c r="D995" s="70">
        <v>2750</v>
      </c>
      <c r="E995" s="70">
        <v>1750</v>
      </c>
      <c r="F995" s="70">
        <v>2750</v>
      </c>
      <c r="G995" s="70">
        <v>8000</v>
      </c>
      <c r="H995" s="70">
        <v>8250</v>
      </c>
      <c r="I995" s="70">
        <v>7750</v>
      </c>
      <c r="J995" s="70">
        <v>7750</v>
      </c>
      <c r="K995" s="70">
        <v>2.8181818181818183</v>
      </c>
      <c r="L995" s="70">
        <v>4.7142857142857144</v>
      </c>
      <c r="M995" s="70">
        <v>2.9090909090909092</v>
      </c>
    </row>
    <row r="996" spans="1:13" x14ac:dyDescent="0.25">
      <c r="A996" s="70">
        <v>38</v>
      </c>
      <c r="B996" s="70">
        <v>40</v>
      </c>
      <c r="C996" s="70">
        <v>41</v>
      </c>
      <c r="D996" s="70">
        <v>2750</v>
      </c>
      <c r="E996" s="70">
        <v>2750</v>
      </c>
      <c r="F996" s="70">
        <v>1750</v>
      </c>
      <c r="G996" s="70">
        <v>8250</v>
      </c>
      <c r="H996" s="70">
        <v>7750</v>
      </c>
      <c r="I996" s="70">
        <v>7750</v>
      </c>
      <c r="J996" s="70">
        <v>10000</v>
      </c>
      <c r="K996" s="70">
        <v>2.8181818181818183</v>
      </c>
      <c r="L996" s="70">
        <v>2.8181818181818183</v>
      </c>
      <c r="M996" s="70">
        <v>4.7142857142857144</v>
      </c>
    </row>
    <row r="997" spans="1:13" x14ac:dyDescent="0.25">
      <c r="A997" s="70">
        <v>44</v>
      </c>
      <c r="B997" s="70">
        <v>38</v>
      </c>
      <c r="C997" s="70">
        <v>40</v>
      </c>
      <c r="D997" s="70">
        <v>2750</v>
      </c>
      <c r="E997" s="70">
        <v>2750</v>
      </c>
      <c r="F997" s="70">
        <v>2750</v>
      </c>
      <c r="G997" s="70">
        <v>7750</v>
      </c>
      <c r="H997" s="70">
        <v>7750</v>
      </c>
      <c r="I997" s="70">
        <v>10000</v>
      </c>
      <c r="J997" s="70">
        <v>8750</v>
      </c>
      <c r="K997" s="70">
        <v>3.6363636363636362</v>
      </c>
      <c r="L997" s="70">
        <v>2.8181818181818183</v>
      </c>
      <c r="M997" s="70">
        <v>2.8181818181818183</v>
      </c>
    </row>
    <row r="998" spans="1:13" x14ac:dyDescent="0.25">
      <c r="A998" s="70">
        <v>43</v>
      </c>
      <c r="B998" s="70">
        <v>44</v>
      </c>
      <c r="C998" s="70">
        <v>38</v>
      </c>
      <c r="D998" s="70">
        <v>1750</v>
      </c>
      <c r="E998" s="70">
        <v>2750</v>
      </c>
      <c r="F998" s="70">
        <v>2750</v>
      </c>
      <c r="G998" s="70">
        <v>7750</v>
      </c>
      <c r="H998" s="70">
        <v>10000</v>
      </c>
      <c r="I998" s="70">
        <v>8750</v>
      </c>
      <c r="J998" s="70">
        <v>8250</v>
      </c>
      <c r="K998" s="70">
        <v>5</v>
      </c>
      <c r="L998" s="70">
        <v>3.6363636363636362</v>
      </c>
      <c r="M998" s="70">
        <v>2.8181818181818183</v>
      </c>
    </row>
    <row r="999" spans="1:13" x14ac:dyDescent="0.25">
      <c r="A999" s="70">
        <v>39</v>
      </c>
      <c r="B999" s="70">
        <v>43</v>
      </c>
      <c r="C999" s="70">
        <v>44</v>
      </c>
      <c r="D999" s="70">
        <v>1750</v>
      </c>
      <c r="E999" s="70">
        <v>1750</v>
      </c>
      <c r="F999" s="70">
        <v>2750</v>
      </c>
      <c r="G999" s="70">
        <v>10000</v>
      </c>
      <c r="H999" s="70">
        <v>8750</v>
      </c>
      <c r="I999" s="70">
        <v>8250</v>
      </c>
      <c r="J999" s="70">
        <v>8500</v>
      </c>
      <c r="K999" s="70">
        <v>4.7142857142857144</v>
      </c>
      <c r="L999" s="70">
        <v>5</v>
      </c>
      <c r="M999" s="70">
        <v>3.6363636363636362</v>
      </c>
    </row>
    <row r="1000" spans="1:13" x14ac:dyDescent="0.25">
      <c r="A1000" s="70">
        <v>33</v>
      </c>
      <c r="B1000" s="70">
        <v>39</v>
      </c>
      <c r="C1000" s="70">
        <v>43</v>
      </c>
      <c r="D1000" s="70">
        <v>1750</v>
      </c>
      <c r="E1000" s="70">
        <v>1750</v>
      </c>
      <c r="F1000" s="70">
        <v>1750</v>
      </c>
      <c r="G1000" s="70">
        <v>8750</v>
      </c>
      <c r="H1000" s="70">
        <v>8250</v>
      </c>
      <c r="I1000" s="70">
        <v>8500</v>
      </c>
      <c r="J1000" s="70">
        <v>8000</v>
      </c>
      <c r="K1000" s="70">
        <v>4.8571428571428568</v>
      </c>
      <c r="L1000" s="70">
        <v>4.7142857142857144</v>
      </c>
      <c r="M1000" s="70">
        <v>5</v>
      </c>
    </row>
    <row r="1001" spans="1:13" x14ac:dyDescent="0.25">
      <c r="A1001" s="70">
        <v>36</v>
      </c>
      <c r="B1001" s="70">
        <v>33</v>
      </c>
      <c r="C1001" s="70">
        <v>39</v>
      </c>
      <c r="D1001" s="70">
        <v>1750</v>
      </c>
      <c r="E1001" s="70">
        <v>1750</v>
      </c>
      <c r="F1001" s="70">
        <v>1750</v>
      </c>
      <c r="G1001" s="70">
        <v>8250</v>
      </c>
      <c r="H1001" s="70">
        <v>8500</v>
      </c>
      <c r="I1001" s="70">
        <v>8000</v>
      </c>
      <c r="J1001" s="70">
        <v>8000</v>
      </c>
      <c r="K1001" s="70">
        <v>4.5714285714285712</v>
      </c>
      <c r="L1001" s="70">
        <v>4.8571428571428568</v>
      </c>
      <c r="M1001" s="70">
        <v>4.7142857142857144</v>
      </c>
    </row>
    <row r="1002" spans="1:13" x14ac:dyDescent="0.25">
      <c r="A1002" s="70">
        <v>36</v>
      </c>
      <c r="B1002" s="70">
        <v>36</v>
      </c>
      <c r="C1002" s="70">
        <v>33</v>
      </c>
      <c r="D1002" s="70">
        <v>2750</v>
      </c>
      <c r="E1002" s="70">
        <v>1750</v>
      </c>
      <c r="F1002" s="70">
        <v>1750</v>
      </c>
      <c r="G1002" s="70">
        <v>8500</v>
      </c>
      <c r="H1002" s="70">
        <v>8000</v>
      </c>
      <c r="I1002" s="70">
        <v>8000</v>
      </c>
      <c r="J1002" s="70">
        <v>7500</v>
      </c>
      <c r="K1002" s="70">
        <v>2.9090909090909092</v>
      </c>
      <c r="L1002" s="70">
        <v>4.5714285714285712</v>
      </c>
      <c r="M1002" s="70">
        <v>4.8571428571428568</v>
      </c>
    </row>
    <row r="1003" spans="1:13" x14ac:dyDescent="0.25">
      <c r="A1003" s="70">
        <v>33</v>
      </c>
      <c r="B1003" s="70">
        <v>36</v>
      </c>
      <c r="C1003" s="70">
        <v>36</v>
      </c>
      <c r="D1003" s="70">
        <v>2750</v>
      </c>
      <c r="E1003" s="70">
        <v>2750</v>
      </c>
      <c r="F1003" s="70">
        <v>1750</v>
      </c>
      <c r="G1003" s="70">
        <v>8000</v>
      </c>
      <c r="H1003" s="70">
        <v>8000</v>
      </c>
      <c r="I1003" s="70">
        <v>7500</v>
      </c>
      <c r="J1003" s="70">
        <v>7750</v>
      </c>
      <c r="K1003" s="70">
        <v>2.7272727272727271</v>
      </c>
      <c r="L1003" s="70">
        <v>2.9090909090909092</v>
      </c>
      <c r="M1003" s="70">
        <v>4.5714285714285712</v>
      </c>
    </row>
    <row r="1004" spans="1:13" x14ac:dyDescent="0.25">
      <c r="A1004" s="70">
        <v>37</v>
      </c>
      <c r="B1004" s="70">
        <v>33</v>
      </c>
      <c r="C1004" s="70">
        <v>36</v>
      </c>
      <c r="D1004" s="70">
        <v>2750</v>
      </c>
      <c r="E1004" s="70">
        <v>2750</v>
      </c>
      <c r="F1004" s="70">
        <v>2750</v>
      </c>
      <c r="G1004" s="70">
        <v>8000</v>
      </c>
      <c r="H1004" s="70">
        <v>7500</v>
      </c>
      <c r="I1004" s="70">
        <v>7750</v>
      </c>
      <c r="J1004" s="70">
        <v>8250</v>
      </c>
      <c r="K1004" s="70">
        <v>2.8181818181818183</v>
      </c>
      <c r="L1004" s="70">
        <v>2.7272727272727271</v>
      </c>
      <c r="M1004" s="70">
        <v>2.9090909090909092</v>
      </c>
    </row>
    <row r="1005" spans="1:13" x14ac:dyDescent="0.25">
      <c r="A1005" s="70">
        <v>34</v>
      </c>
      <c r="B1005" s="70">
        <v>37</v>
      </c>
      <c r="C1005" s="70">
        <v>33</v>
      </c>
      <c r="D1005" s="70">
        <v>3750</v>
      </c>
      <c r="E1005" s="70">
        <v>2750</v>
      </c>
      <c r="F1005" s="70">
        <v>2750</v>
      </c>
      <c r="G1005" s="70">
        <v>7500</v>
      </c>
      <c r="H1005" s="70">
        <v>7750</v>
      </c>
      <c r="I1005" s="70">
        <v>8250</v>
      </c>
      <c r="J1005" s="70">
        <v>8250</v>
      </c>
      <c r="K1005" s="70">
        <v>2.2000000000000002</v>
      </c>
      <c r="L1005" s="70">
        <v>2.8181818181818183</v>
      </c>
      <c r="M1005" s="70">
        <v>2.7272727272727271</v>
      </c>
    </row>
    <row r="1006" spans="1:13" x14ac:dyDescent="0.25">
      <c r="A1006" s="70">
        <v>32</v>
      </c>
      <c r="B1006" s="70">
        <v>34</v>
      </c>
      <c r="C1006" s="70">
        <v>37</v>
      </c>
      <c r="D1006" s="70">
        <v>2750</v>
      </c>
      <c r="E1006" s="70">
        <v>3750</v>
      </c>
      <c r="F1006" s="70">
        <v>2750</v>
      </c>
      <c r="G1006" s="70">
        <v>7750</v>
      </c>
      <c r="H1006" s="70">
        <v>8250</v>
      </c>
      <c r="I1006" s="70">
        <v>8250</v>
      </c>
      <c r="J1006" s="70">
        <v>7500</v>
      </c>
      <c r="K1006" s="70">
        <v>3</v>
      </c>
      <c r="L1006" s="70">
        <v>2.2000000000000002</v>
      </c>
      <c r="M1006" s="70">
        <v>2.8181818181818183</v>
      </c>
    </row>
    <row r="1007" spans="1:13" x14ac:dyDescent="0.25">
      <c r="A1007" s="70">
        <v>29</v>
      </c>
      <c r="B1007" s="70">
        <v>32</v>
      </c>
      <c r="C1007" s="70">
        <v>34</v>
      </c>
      <c r="D1007" s="70">
        <v>2750</v>
      </c>
      <c r="E1007" s="70">
        <v>2750</v>
      </c>
      <c r="F1007" s="70">
        <v>3750</v>
      </c>
      <c r="G1007" s="70">
        <v>8250</v>
      </c>
      <c r="H1007" s="70">
        <v>8250</v>
      </c>
      <c r="I1007" s="70">
        <v>7500</v>
      </c>
      <c r="J1007" s="70">
        <v>6500</v>
      </c>
      <c r="K1007" s="70">
        <v>2.7272727272727271</v>
      </c>
      <c r="L1007" s="70">
        <v>3</v>
      </c>
      <c r="M1007" s="70">
        <v>2.2000000000000002</v>
      </c>
    </row>
    <row r="1008" spans="1:13" x14ac:dyDescent="0.25">
      <c r="A1008" s="70">
        <v>31</v>
      </c>
      <c r="B1008" s="70">
        <v>29</v>
      </c>
      <c r="C1008" s="70">
        <v>32</v>
      </c>
      <c r="D1008" s="70">
        <v>2750</v>
      </c>
      <c r="E1008" s="70">
        <v>2750</v>
      </c>
      <c r="F1008" s="70">
        <v>2750</v>
      </c>
      <c r="G1008" s="70">
        <v>8250</v>
      </c>
      <c r="H1008" s="70">
        <v>7500</v>
      </c>
      <c r="I1008" s="70">
        <v>6500</v>
      </c>
      <c r="J1008" s="70">
        <v>8500</v>
      </c>
      <c r="K1008" s="70">
        <v>2.3636363636363638</v>
      </c>
      <c r="L1008" s="70">
        <v>2.7272727272727271</v>
      </c>
      <c r="M1008" s="70">
        <v>3</v>
      </c>
    </row>
    <row r="1009" spans="1:13" x14ac:dyDescent="0.25">
      <c r="A1009" s="70">
        <v>51</v>
      </c>
      <c r="B1009" s="70">
        <v>31</v>
      </c>
      <c r="C1009" s="70">
        <v>29</v>
      </c>
      <c r="D1009" s="70">
        <v>5750</v>
      </c>
      <c r="E1009" s="70">
        <v>2750</v>
      </c>
      <c r="F1009" s="70">
        <v>2750</v>
      </c>
      <c r="G1009" s="70">
        <v>7500</v>
      </c>
      <c r="H1009" s="70">
        <v>6500</v>
      </c>
      <c r="I1009" s="70">
        <v>8500</v>
      </c>
      <c r="J1009" s="70">
        <v>9250</v>
      </c>
      <c r="K1009" s="70">
        <v>1.4782608695652173</v>
      </c>
      <c r="L1009" s="70">
        <v>2.3636363636363638</v>
      </c>
      <c r="M1009" s="70">
        <v>2.7272727272727271</v>
      </c>
    </row>
    <row r="1010" spans="1:13" x14ac:dyDescent="0.25">
      <c r="A1010" s="70">
        <v>44</v>
      </c>
      <c r="B1010" s="70">
        <v>51</v>
      </c>
      <c r="C1010" s="70">
        <v>31</v>
      </c>
      <c r="D1010" s="70">
        <v>5750</v>
      </c>
      <c r="E1010" s="70">
        <v>5750</v>
      </c>
      <c r="F1010" s="70">
        <v>2750</v>
      </c>
      <c r="G1010" s="70">
        <v>6500</v>
      </c>
      <c r="H1010" s="70">
        <v>8500</v>
      </c>
      <c r="I1010" s="70">
        <v>9250</v>
      </c>
      <c r="J1010" s="70">
        <v>10750</v>
      </c>
      <c r="K1010" s="70">
        <v>1.6086956521739131</v>
      </c>
      <c r="L1010" s="70">
        <v>1.4782608695652173</v>
      </c>
      <c r="M1010" s="70">
        <v>2.3636363636363638</v>
      </c>
    </row>
    <row r="1011" spans="1:13" x14ac:dyDescent="0.25">
      <c r="A1011" s="70">
        <v>50</v>
      </c>
      <c r="B1011" s="70">
        <v>44</v>
      </c>
      <c r="C1011" s="70">
        <v>51</v>
      </c>
      <c r="D1011" s="70">
        <v>5750</v>
      </c>
      <c r="E1011" s="70">
        <v>5750</v>
      </c>
      <c r="F1011" s="70">
        <v>5750</v>
      </c>
      <c r="G1011" s="70">
        <v>8500</v>
      </c>
      <c r="H1011" s="70">
        <v>9250</v>
      </c>
      <c r="I1011" s="70">
        <v>10750</v>
      </c>
      <c r="J1011" s="70">
        <v>10250</v>
      </c>
      <c r="K1011" s="70">
        <v>1.8695652173913044</v>
      </c>
      <c r="L1011" s="70">
        <v>1.6086956521739131</v>
      </c>
      <c r="M1011" s="70">
        <v>1.4782608695652173</v>
      </c>
    </row>
    <row r="1012" spans="1:13" x14ac:dyDescent="0.25">
      <c r="A1012" s="70">
        <v>50</v>
      </c>
      <c r="B1012" s="70">
        <v>50</v>
      </c>
      <c r="C1012" s="70">
        <v>44</v>
      </c>
      <c r="D1012" s="70">
        <v>4750</v>
      </c>
      <c r="E1012" s="70">
        <v>5750</v>
      </c>
      <c r="F1012" s="70">
        <v>5750</v>
      </c>
      <c r="G1012" s="70">
        <v>9250</v>
      </c>
      <c r="H1012" s="70">
        <v>10750</v>
      </c>
      <c r="I1012" s="70">
        <v>10250</v>
      </c>
      <c r="J1012" s="70">
        <v>10500</v>
      </c>
      <c r="K1012" s="70">
        <v>2.1578947368421053</v>
      </c>
      <c r="L1012" s="70">
        <v>1.8695652173913044</v>
      </c>
      <c r="M1012" s="70">
        <v>1.6086956521739131</v>
      </c>
    </row>
    <row r="1013" spans="1:13" x14ac:dyDescent="0.25">
      <c r="A1013" s="70">
        <v>43</v>
      </c>
      <c r="B1013" s="70">
        <v>50</v>
      </c>
      <c r="C1013" s="70">
        <v>50</v>
      </c>
      <c r="D1013" s="70">
        <v>3750</v>
      </c>
      <c r="E1013" s="70">
        <v>4750</v>
      </c>
      <c r="F1013" s="70">
        <v>5750</v>
      </c>
      <c r="G1013" s="70">
        <v>10750</v>
      </c>
      <c r="H1013" s="70">
        <v>10250</v>
      </c>
      <c r="I1013" s="70">
        <v>10500</v>
      </c>
      <c r="J1013" s="70">
        <v>10000</v>
      </c>
      <c r="K1013" s="70">
        <v>2.8</v>
      </c>
      <c r="L1013" s="70">
        <v>2.1578947368421053</v>
      </c>
      <c r="M1013" s="70">
        <v>1.8695652173913044</v>
      </c>
    </row>
    <row r="1014" spans="1:13" x14ac:dyDescent="0.25">
      <c r="A1014" s="70">
        <v>55</v>
      </c>
      <c r="B1014" s="70">
        <v>43</v>
      </c>
      <c r="C1014" s="70">
        <v>50</v>
      </c>
      <c r="D1014" s="70">
        <v>1750</v>
      </c>
      <c r="E1014" s="70">
        <v>3750</v>
      </c>
      <c r="F1014" s="70">
        <v>4750</v>
      </c>
      <c r="G1014" s="70">
        <v>10250</v>
      </c>
      <c r="H1014" s="70">
        <v>10500</v>
      </c>
      <c r="I1014" s="70">
        <v>10000</v>
      </c>
      <c r="J1014" s="70">
        <v>10500</v>
      </c>
      <c r="K1014" s="70">
        <v>5.7142857142857144</v>
      </c>
      <c r="L1014" s="70">
        <v>2.8</v>
      </c>
      <c r="M1014" s="70">
        <v>2.1578947368421053</v>
      </c>
    </row>
    <row r="1015" spans="1:13" x14ac:dyDescent="0.25">
      <c r="A1015" s="70">
        <v>42</v>
      </c>
      <c r="B1015" s="70">
        <v>55</v>
      </c>
      <c r="C1015" s="70">
        <v>43</v>
      </c>
      <c r="D1015" s="70">
        <v>4750</v>
      </c>
      <c r="E1015" s="70">
        <v>1750</v>
      </c>
      <c r="F1015" s="70">
        <v>3750</v>
      </c>
      <c r="G1015" s="70">
        <v>10500</v>
      </c>
      <c r="H1015" s="70">
        <v>10000</v>
      </c>
      <c r="I1015" s="70">
        <v>10500</v>
      </c>
      <c r="J1015" s="70">
        <v>10750</v>
      </c>
      <c r="K1015" s="70">
        <v>2.2105263157894739</v>
      </c>
      <c r="L1015" s="70">
        <v>5.7142857142857144</v>
      </c>
      <c r="M1015" s="70">
        <v>2.8</v>
      </c>
    </row>
    <row r="1016" spans="1:13" x14ac:dyDescent="0.25">
      <c r="A1016" s="70">
        <v>51</v>
      </c>
      <c r="B1016" s="70">
        <v>42</v>
      </c>
      <c r="C1016" s="70">
        <v>55</v>
      </c>
      <c r="D1016" s="70">
        <v>1750</v>
      </c>
      <c r="E1016" s="70">
        <v>4750</v>
      </c>
      <c r="F1016" s="70">
        <v>1750</v>
      </c>
      <c r="G1016" s="70">
        <v>10000</v>
      </c>
      <c r="H1016" s="70">
        <v>10500</v>
      </c>
      <c r="I1016" s="70">
        <v>10750</v>
      </c>
      <c r="J1016" s="70">
        <v>10000</v>
      </c>
      <c r="K1016" s="70">
        <v>6.1428571428571432</v>
      </c>
      <c r="L1016" s="70">
        <v>2.2105263157894739</v>
      </c>
      <c r="M1016" s="70">
        <v>5.7142857142857144</v>
      </c>
    </row>
    <row r="1017" spans="1:13" x14ac:dyDescent="0.25">
      <c r="A1017" s="70">
        <v>27</v>
      </c>
      <c r="B1017" s="70">
        <v>51</v>
      </c>
      <c r="C1017" s="70">
        <v>42</v>
      </c>
      <c r="D1017" s="70">
        <v>4750</v>
      </c>
      <c r="E1017" s="70">
        <v>1750</v>
      </c>
      <c r="F1017" s="70">
        <v>4750</v>
      </c>
      <c r="G1017" s="70">
        <v>10500</v>
      </c>
      <c r="H1017" s="70">
        <v>10750</v>
      </c>
      <c r="I1017" s="70">
        <v>10000</v>
      </c>
      <c r="J1017" s="70">
        <v>9500</v>
      </c>
      <c r="K1017" s="70">
        <v>2.1052631578947367</v>
      </c>
      <c r="L1017" s="70">
        <v>6.1428571428571432</v>
      </c>
      <c r="M1017" s="70">
        <v>2.2105263157894739</v>
      </c>
    </row>
    <row r="1018" spans="1:13" x14ac:dyDescent="0.25">
      <c r="A1018" s="70">
        <v>43</v>
      </c>
      <c r="B1018" s="70">
        <v>27</v>
      </c>
      <c r="C1018" s="70">
        <v>51</v>
      </c>
      <c r="D1018" s="70">
        <v>1750</v>
      </c>
      <c r="E1018" s="70">
        <v>4750</v>
      </c>
      <c r="F1018" s="70">
        <v>1750</v>
      </c>
      <c r="G1018" s="70">
        <v>10750</v>
      </c>
      <c r="H1018" s="70">
        <v>10000</v>
      </c>
      <c r="I1018" s="70">
        <v>9500</v>
      </c>
      <c r="J1018" s="70">
        <v>8500</v>
      </c>
      <c r="K1018" s="70">
        <v>5.4285714285714288</v>
      </c>
      <c r="L1018" s="70">
        <v>2.1052631578947367</v>
      </c>
      <c r="M1018" s="70">
        <v>6.1428571428571432</v>
      </c>
    </row>
    <row r="1019" spans="1:13" x14ac:dyDescent="0.25">
      <c r="A1019" s="70">
        <v>40</v>
      </c>
      <c r="B1019" s="70">
        <v>43</v>
      </c>
      <c r="C1019" s="70">
        <v>27</v>
      </c>
      <c r="D1019" s="70">
        <v>2750</v>
      </c>
      <c r="E1019" s="70">
        <v>1750</v>
      </c>
      <c r="F1019" s="70">
        <v>4750</v>
      </c>
      <c r="G1019" s="70">
        <v>10000</v>
      </c>
      <c r="H1019" s="70">
        <v>9500</v>
      </c>
      <c r="I1019" s="70">
        <v>8500</v>
      </c>
      <c r="J1019" s="70">
        <v>8750</v>
      </c>
      <c r="K1019" s="70">
        <v>3.0909090909090908</v>
      </c>
      <c r="L1019" s="70">
        <v>5.4285714285714288</v>
      </c>
      <c r="M1019" s="70">
        <v>2.1052631578947367</v>
      </c>
    </row>
    <row r="1020" spans="1:13" x14ac:dyDescent="0.25">
      <c r="A1020" s="70">
        <v>36</v>
      </c>
      <c r="B1020" s="70">
        <v>40</v>
      </c>
      <c r="C1020" s="70">
        <v>43</v>
      </c>
      <c r="D1020" s="70">
        <v>2750</v>
      </c>
      <c r="E1020" s="70">
        <v>2750</v>
      </c>
      <c r="F1020" s="70">
        <v>1750</v>
      </c>
      <c r="G1020" s="70">
        <v>9500</v>
      </c>
      <c r="H1020" s="70">
        <v>8500</v>
      </c>
      <c r="I1020" s="70">
        <v>8750</v>
      </c>
      <c r="J1020" s="70">
        <v>8250</v>
      </c>
      <c r="K1020" s="70">
        <v>3.1818181818181817</v>
      </c>
      <c r="L1020" s="70">
        <v>3.0909090909090908</v>
      </c>
      <c r="M1020" s="70">
        <v>5.4285714285714288</v>
      </c>
    </row>
    <row r="1021" spans="1:13" x14ac:dyDescent="0.25">
      <c r="A1021" s="70">
        <v>36</v>
      </c>
      <c r="B1021" s="70">
        <v>36</v>
      </c>
      <c r="C1021" s="70">
        <v>40</v>
      </c>
      <c r="D1021" s="70">
        <v>2750</v>
      </c>
      <c r="E1021" s="70">
        <v>2750</v>
      </c>
      <c r="F1021" s="70">
        <v>2750</v>
      </c>
      <c r="G1021" s="70">
        <v>8500</v>
      </c>
      <c r="H1021" s="70">
        <v>8750</v>
      </c>
      <c r="I1021" s="70">
        <v>8250</v>
      </c>
      <c r="J1021" s="70">
        <v>9250</v>
      </c>
      <c r="K1021" s="70">
        <v>3</v>
      </c>
      <c r="L1021" s="70">
        <v>3.1818181818181817</v>
      </c>
      <c r="M1021" s="70">
        <v>3.0909090909090908</v>
      </c>
    </row>
    <row r="1022" spans="1:13" x14ac:dyDescent="0.25">
      <c r="A1022" s="70">
        <v>38</v>
      </c>
      <c r="B1022" s="70">
        <v>36</v>
      </c>
      <c r="C1022" s="70">
        <v>36</v>
      </c>
      <c r="D1022" s="70">
        <v>2750</v>
      </c>
      <c r="E1022" s="70">
        <v>2750</v>
      </c>
      <c r="F1022" s="70">
        <v>2750</v>
      </c>
      <c r="G1022" s="70">
        <v>8750</v>
      </c>
      <c r="H1022" s="70">
        <v>8250</v>
      </c>
      <c r="I1022" s="70">
        <v>9250</v>
      </c>
      <c r="J1022" s="70">
        <v>10000</v>
      </c>
      <c r="K1022" s="70">
        <v>3.3636363636363638</v>
      </c>
      <c r="L1022" s="70">
        <v>3</v>
      </c>
      <c r="M1022" s="70">
        <v>3.1818181818181817</v>
      </c>
    </row>
    <row r="1023" spans="1:13" x14ac:dyDescent="0.25">
      <c r="A1023" s="70">
        <v>40</v>
      </c>
      <c r="B1023" s="70">
        <v>38</v>
      </c>
      <c r="C1023" s="70">
        <v>36</v>
      </c>
      <c r="D1023" s="70">
        <v>2750</v>
      </c>
      <c r="E1023" s="70">
        <v>2750</v>
      </c>
      <c r="F1023" s="70">
        <v>2750</v>
      </c>
      <c r="G1023" s="70">
        <v>8250</v>
      </c>
      <c r="H1023" s="70">
        <v>9250</v>
      </c>
      <c r="I1023" s="70">
        <v>10000</v>
      </c>
      <c r="J1023" s="70">
        <v>9000</v>
      </c>
      <c r="K1023" s="70">
        <v>3.6363636363636362</v>
      </c>
      <c r="L1023" s="70">
        <v>3.3636363636363638</v>
      </c>
      <c r="M1023" s="70">
        <v>3</v>
      </c>
    </row>
    <row r="1024" spans="1:13" x14ac:dyDescent="0.25">
      <c r="A1024" s="70">
        <v>40</v>
      </c>
      <c r="B1024" s="70">
        <v>40</v>
      </c>
      <c r="C1024" s="70">
        <v>38</v>
      </c>
      <c r="D1024" s="70">
        <v>2750</v>
      </c>
      <c r="E1024" s="70">
        <v>2750</v>
      </c>
      <c r="F1024" s="70">
        <v>2750</v>
      </c>
      <c r="G1024" s="70">
        <v>9250</v>
      </c>
      <c r="H1024" s="70">
        <v>10000</v>
      </c>
      <c r="I1024" s="70">
        <v>9000</v>
      </c>
      <c r="J1024" s="70">
        <v>9250</v>
      </c>
      <c r="K1024" s="70">
        <v>3.2727272727272729</v>
      </c>
      <c r="L1024" s="70">
        <v>3.6363636363636362</v>
      </c>
      <c r="M1024" s="70">
        <v>3.3636363636363638</v>
      </c>
    </row>
    <row r="1025" spans="1:13" x14ac:dyDescent="0.25">
      <c r="A1025" s="70">
        <v>36</v>
      </c>
      <c r="B1025" s="70">
        <v>40</v>
      </c>
      <c r="C1025" s="70">
        <v>40</v>
      </c>
      <c r="D1025" s="70">
        <v>3750</v>
      </c>
      <c r="E1025" s="70">
        <v>2750</v>
      </c>
      <c r="F1025" s="70">
        <v>2750</v>
      </c>
      <c r="G1025" s="70">
        <v>10000</v>
      </c>
      <c r="H1025" s="70">
        <v>9000</v>
      </c>
      <c r="I1025" s="70">
        <v>9250</v>
      </c>
      <c r="J1025" s="70">
        <v>9500</v>
      </c>
      <c r="K1025" s="70">
        <v>2.4666666666666668</v>
      </c>
      <c r="L1025" s="70">
        <v>3.2727272727272729</v>
      </c>
      <c r="M1025" s="70">
        <v>3.6363636363636362</v>
      </c>
    </row>
    <row r="1026" spans="1:13" x14ac:dyDescent="0.25">
      <c r="A1026" s="70">
        <v>33</v>
      </c>
      <c r="B1026" s="70">
        <v>36</v>
      </c>
      <c r="C1026" s="70">
        <v>40</v>
      </c>
      <c r="D1026" s="70">
        <v>3750</v>
      </c>
      <c r="E1026" s="70">
        <v>3750</v>
      </c>
      <c r="F1026" s="70">
        <v>2750</v>
      </c>
      <c r="G1026" s="70">
        <v>9000</v>
      </c>
      <c r="H1026" s="70">
        <v>9250</v>
      </c>
      <c r="I1026" s="70">
        <v>9500</v>
      </c>
      <c r="J1026" s="70">
        <v>8500</v>
      </c>
      <c r="K1026" s="70">
        <v>2.5333333333333332</v>
      </c>
      <c r="L1026" s="70">
        <v>2.4666666666666668</v>
      </c>
      <c r="M1026" s="70">
        <v>3.2727272727272729</v>
      </c>
    </row>
    <row r="1027" spans="1:13" x14ac:dyDescent="0.25">
      <c r="A1027" s="70">
        <v>30</v>
      </c>
      <c r="B1027" s="70">
        <v>33</v>
      </c>
      <c r="C1027" s="70">
        <v>36</v>
      </c>
      <c r="D1027" s="70">
        <v>3750</v>
      </c>
      <c r="E1027" s="70">
        <v>3750</v>
      </c>
      <c r="F1027" s="70">
        <v>3750</v>
      </c>
      <c r="G1027" s="70">
        <v>9250</v>
      </c>
      <c r="H1027" s="70">
        <v>9500</v>
      </c>
      <c r="I1027" s="70">
        <v>8500</v>
      </c>
      <c r="J1027" s="70">
        <v>8750</v>
      </c>
      <c r="K1027" s="70">
        <v>2.2666666666666666</v>
      </c>
      <c r="L1027" s="70">
        <v>2.5333333333333332</v>
      </c>
      <c r="M1027" s="70">
        <v>2.4666666666666668</v>
      </c>
    </row>
    <row r="1028" spans="1:13" x14ac:dyDescent="0.25">
      <c r="A1028" s="70">
        <v>22</v>
      </c>
      <c r="B1028" s="70">
        <v>30</v>
      </c>
      <c r="C1028" s="70">
        <v>33</v>
      </c>
      <c r="D1028" s="70">
        <v>3750</v>
      </c>
      <c r="E1028" s="70">
        <v>3750</v>
      </c>
      <c r="F1028" s="70">
        <v>3750</v>
      </c>
      <c r="G1028" s="70">
        <v>9500</v>
      </c>
      <c r="H1028" s="70">
        <v>8500</v>
      </c>
      <c r="I1028" s="70">
        <v>8750</v>
      </c>
      <c r="J1028" s="70">
        <v>7500</v>
      </c>
      <c r="K1028" s="70">
        <v>2.3333333333333335</v>
      </c>
      <c r="L1028" s="70">
        <v>2.2666666666666666</v>
      </c>
      <c r="M1028" s="70">
        <v>2.5333333333333332</v>
      </c>
    </row>
    <row r="1029" spans="1:13" x14ac:dyDescent="0.25">
      <c r="A1029" s="70">
        <v>26</v>
      </c>
      <c r="B1029" s="70">
        <v>22</v>
      </c>
      <c r="C1029" s="70">
        <v>30</v>
      </c>
      <c r="D1029" s="70">
        <v>2750</v>
      </c>
      <c r="E1029" s="70">
        <v>3750</v>
      </c>
      <c r="F1029" s="70">
        <v>3750</v>
      </c>
      <c r="G1029" s="70">
        <v>8500</v>
      </c>
      <c r="H1029" s="70">
        <v>8750</v>
      </c>
      <c r="I1029" s="70">
        <v>7500</v>
      </c>
      <c r="J1029" s="70">
        <v>10250</v>
      </c>
      <c r="K1029" s="70">
        <v>2.7272727272727271</v>
      </c>
      <c r="L1029" s="70">
        <v>2.3333333333333335</v>
      </c>
      <c r="M1029" s="70">
        <v>2.2666666666666666</v>
      </c>
    </row>
    <row r="1030" spans="1:13" x14ac:dyDescent="0.25">
      <c r="A1030" s="70">
        <v>44</v>
      </c>
      <c r="B1030" s="70">
        <v>26</v>
      </c>
      <c r="C1030" s="70">
        <v>22</v>
      </c>
      <c r="D1030" s="70">
        <v>3750</v>
      </c>
      <c r="E1030" s="70">
        <v>2750</v>
      </c>
      <c r="F1030" s="70">
        <v>3750</v>
      </c>
      <c r="G1030" s="70">
        <v>8750</v>
      </c>
      <c r="H1030" s="70">
        <v>7500</v>
      </c>
      <c r="I1030" s="70">
        <v>10250</v>
      </c>
      <c r="J1030" s="70">
        <v>9250</v>
      </c>
      <c r="K1030" s="70">
        <v>2.7333333333333334</v>
      </c>
      <c r="L1030" s="70">
        <v>2.7272727272727271</v>
      </c>
      <c r="M1030" s="70">
        <v>2.3333333333333335</v>
      </c>
    </row>
    <row r="1031" spans="1:13" x14ac:dyDescent="0.25">
      <c r="A1031" s="70">
        <v>34</v>
      </c>
      <c r="B1031" s="70">
        <v>44</v>
      </c>
      <c r="C1031" s="70">
        <v>26</v>
      </c>
      <c r="D1031" s="70">
        <v>1750</v>
      </c>
      <c r="E1031" s="70">
        <v>3750</v>
      </c>
      <c r="F1031" s="70">
        <v>2750</v>
      </c>
      <c r="G1031" s="70">
        <v>7500</v>
      </c>
      <c r="H1031" s="70">
        <v>10250</v>
      </c>
      <c r="I1031" s="70">
        <v>9250</v>
      </c>
      <c r="J1031" s="70">
        <v>9250</v>
      </c>
      <c r="K1031" s="70">
        <v>5.2857142857142856</v>
      </c>
      <c r="L1031" s="70">
        <v>2.7333333333333334</v>
      </c>
      <c r="M1031" s="70">
        <v>2.7272727272727271</v>
      </c>
    </row>
    <row r="1032" spans="1:13" x14ac:dyDescent="0.25">
      <c r="A1032" s="70">
        <v>32</v>
      </c>
      <c r="B1032" s="70">
        <v>34</v>
      </c>
      <c r="C1032" s="70">
        <v>44</v>
      </c>
      <c r="D1032" s="70">
        <v>4750</v>
      </c>
      <c r="E1032" s="70">
        <v>1750</v>
      </c>
      <c r="F1032" s="70">
        <v>3750</v>
      </c>
      <c r="G1032" s="70">
        <v>10250</v>
      </c>
      <c r="H1032" s="70">
        <v>9250</v>
      </c>
      <c r="I1032" s="70">
        <v>9250</v>
      </c>
      <c r="J1032" s="70">
        <v>9750</v>
      </c>
      <c r="K1032" s="70">
        <v>1.9473684210526316</v>
      </c>
      <c r="L1032" s="70">
        <v>5.2857142857142856</v>
      </c>
      <c r="M1032" s="70">
        <v>2.7333333333333334</v>
      </c>
    </row>
    <row r="1033" spans="1:13" x14ac:dyDescent="0.25">
      <c r="A1033" s="70">
        <v>42</v>
      </c>
      <c r="B1033" s="70">
        <v>32</v>
      </c>
      <c r="C1033" s="70">
        <v>34</v>
      </c>
      <c r="D1033" s="70">
        <v>4750</v>
      </c>
      <c r="E1033" s="70">
        <v>4750</v>
      </c>
      <c r="F1033" s="70">
        <v>1750</v>
      </c>
      <c r="G1033" s="70">
        <v>9250</v>
      </c>
      <c r="H1033" s="70">
        <v>9250</v>
      </c>
      <c r="I1033" s="70">
        <v>9750</v>
      </c>
      <c r="J1033" s="70">
        <v>11750</v>
      </c>
      <c r="K1033" s="70">
        <v>2.0526315789473686</v>
      </c>
      <c r="L1033" s="70">
        <v>1.9473684210526316</v>
      </c>
      <c r="M1033" s="70">
        <v>5.2857142857142856</v>
      </c>
    </row>
    <row r="1034" spans="1:13" x14ac:dyDescent="0.25">
      <c r="A1034" s="70">
        <v>58</v>
      </c>
      <c r="B1034" s="70">
        <v>42</v>
      </c>
      <c r="C1034" s="70">
        <v>32</v>
      </c>
      <c r="D1034" s="70">
        <v>3750</v>
      </c>
      <c r="E1034" s="70">
        <v>4750</v>
      </c>
      <c r="F1034" s="70">
        <v>4750</v>
      </c>
      <c r="G1034" s="70">
        <v>9250</v>
      </c>
      <c r="H1034" s="70">
        <v>9750</v>
      </c>
      <c r="I1034" s="70">
        <v>11750</v>
      </c>
      <c r="J1034" s="70">
        <v>12000</v>
      </c>
      <c r="K1034" s="70">
        <v>3.1333333333333333</v>
      </c>
      <c r="L1034" s="70">
        <v>2.0526315789473686</v>
      </c>
      <c r="M1034" s="70">
        <v>1.9473684210526316</v>
      </c>
    </row>
    <row r="1035" spans="1:13" x14ac:dyDescent="0.25">
      <c r="A1035" s="70">
        <v>56</v>
      </c>
      <c r="B1035" s="70">
        <v>58</v>
      </c>
      <c r="C1035" s="70">
        <v>42</v>
      </c>
      <c r="D1035" s="70">
        <v>3750</v>
      </c>
      <c r="E1035" s="70">
        <v>3750</v>
      </c>
      <c r="F1035" s="70">
        <v>4750</v>
      </c>
      <c r="G1035" s="70">
        <v>9750</v>
      </c>
      <c r="H1035" s="70">
        <v>11750</v>
      </c>
      <c r="I1035" s="70">
        <v>12000</v>
      </c>
      <c r="J1035" s="70">
        <v>12250</v>
      </c>
      <c r="K1035" s="70">
        <v>3.2</v>
      </c>
      <c r="L1035" s="70">
        <v>3.1333333333333333</v>
      </c>
      <c r="M1035" s="70">
        <v>2.0526315789473686</v>
      </c>
    </row>
    <row r="1036" spans="1:13" x14ac:dyDescent="0.25">
      <c r="A1036" s="70">
        <v>48</v>
      </c>
      <c r="B1036" s="70">
        <v>56</v>
      </c>
      <c r="C1036" s="70">
        <v>58</v>
      </c>
      <c r="D1036" s="70">
        <v>3750</v>
      </c>
      <c r="E1036" s="70">
        <v>3750</v>
      </c>
      <c r="F1036" s="70">
        <v>3750</v>
      </c>
      <c r="G1036" s="70">
        <v>11750</v>
      </c>
      <c r="H1036" s="70">
        <v>12000</v>
      </c>
      <c r="I1036" s="70">
        <v>12250</v>
      </c>
      <c r="J1036" s="70">
        <v>12000</v>
      </c>
      <c r="K1036" s="70">
        <v>3.2666666666666666</v>
      </c>
      <c r="L1036" s="70">
        <v>3.2</v>
      </c>
      <c r="M1036" s="70">
        <v>3.1333333333333333</v>
      </c>
    </row>
    <row r="1037" spans="1:13" x14ac:dyDescent="0.25">
      <c r="A1037" s="70">
        <v>36</v>
      </c>
      <c r="B1037" s="70">
        <v>48</v>
      </c>
      <c r="C1037" s="70">
        <v>56</v>
      </c>
      <c r="D1037" s="70">
        <v>6750</v>
      </c>
      <c r="E1037" s="70">
        <v>3750</v>
      </c>
      <c r="F1037" s="70">
        <v>3750</v>
      </c>
      <c r="G1037" s="70">
        <v>12000</v>
      </c>
      <c r="H1037" s="70">
        <v>12250</v>
      </c>
      <c r="I1037" s="70">
        <v>12000</v>
      </c>
      <c r="J1037" s="70">
        <v>11000</v>
      </c>
      <c r="K1037" s="70">
        <v>1.7777777777777777</v>
      </c>
      <c r="L1037" s="70">
        <v>3.2666666666666666</v>
      </c>
      <c r="M1037" s="70">
        <v>3.2</v>
      </c>
    </row>
    <row r="1038" spans="1:13" x14ac:dyDescent="0.25">
      <c r="A1038" s="70">
        <v>40</v>
      </c>
      <c r="B1038" s="70">
        <v>36</v>
      </c>
      <c r="C1038" s="70">
        <v>48</v>
      </c>
      <c r="D1038" s="70">
        <v>3750</v>
      </c>
      <c r="E1038" s="70">
        <v>6750</v>
      </c>
      <c r="F1038" s="70">
        <v>3750</v>
      </c>
      <c r="G1038" s="70">
        <v>12250</v>
      </c>
      <c r="H1038" s="70">
        <v>12000</v>
      </c>
      <c r="I1038" s="70">
        <v>11000</v>
      </c>
      <c r="J1038" s="70">
        <v>11000</v>
      </c>
      <c r="K1038" s="70">
        <v>2.9333333333333331</v>
      </c>
      <c r="L1038" s="70">
        <v>1.7777777777777777</v>
      </c>
      <c r="M1038" s="70">
        <v>3.2666666666666666</v>
      </c>
    </row>
    <row r="1039" spans="1:13" x14ac:dyDescent="0.25">
      <c r="A1039" s="70">
        <v>51</v>
      </c>
      <c r="B1039" s="70">
        <v>40</v>
      </c>
      <c r="C1039" s="70">
        <v>36</v>
      </c>
      <c r="D1039" s="70">
        <v>2750</v>
      </c>
      <c r="E1039" s="70">
        <v>3750</v>
      </c>
      <c r="F1039" s="70">
        <v>6750</v>
      </c>
      <c r="G1039" s="70">
        <v>12000</v>
      </c>
      <c r="H1039" s="70">
        <v>11000</v>
      </c>
      <c r="I1039" s="70">
        <v>11000</v>
      </c>
      <c r="J1039" s="70">
        <v>10500</v>
      </c>
      <c r="K1039" s="70">
        <v>4</v>
      </c>
      <c r="L1039" s="70">
        <v>2.9333333333333331</v>
      </c>
      <c r="M1039" s="70">
        <v>1.7777777777777777</v>
      </c>
    </row>
    <row r="1040" spans="1:13" x14ac:dyDescent="0.25">
      <c r="A1040" s="70">
        <v>50</v>
      </c>
      <c r="B1040" s="70">
        <v>51</v>
      </c>
      <c r="C1040" s="70">
        <v>40</v>
      </c>
      <c r="D1040" s="70">
        <v>5750</v>
      </c>
      <c r="E1040" s="70">
        <v>2750</v>
      </c>
      <c r="F1040" s="70">
        <v>3750</v>
      </c>
      <c r="G1040" s="70">
        <v>11000</v>
      </c>
      <c r="H1040" s="70">
        <v>11000</v>
      </c>
      <c r="I1040" s="70">
        <v>10500</v>
      </c>
      <c r="J1040" s="70">
        <v>11000</v>
      </c>
      <c r="K1040" s="70">
        <v>1.826086956521739</v>
      </c>
      <c r="L1040" s="70">
        <v>4</v>
      </c>
      <c r="M1040" s="70">
        <v>2.9333333333333331</v>
      </c>
    </row>
    <row r="1041" spans="1:13" x14ac:dyDescent="0.25">
      <c r="A1041" s="70">
        <v>48</v>
      </c>
      <c r="B1041" s="70">
        <v>50</v>
      </c>
      <c r="C1041" s="70">
        <v>51</v>
      </c>
      <c r="D1041" s="70">
        <v>3750</v>
      </c>
      <c r="E1041" s="70">
        <v>5750</v>
      </c>
      <c r="F1041" s="70">
        <v>2750</v>
      </c>
      <c r="G1041" s="70">
        <v>11000</v>
      </c>
      <c r="H1041" s="70">
        <v>10500</v>
      </c>
      <c r="I1041" s="70">
        <v>11000</v>
      </c>
      <c r="J1041" s="70">
        <v>11000</v>
      </c>
      <c r="K1041" s="70">
        <v>2.9333333333333331</v>
      </c>
      <c r="L1041" s="70">
        <v>1.826086956521739</v>
      </c>
      <c r="M1041" s="70">
        <v>4</v>
      </c>
    </row>
    <row r="1042" spans="1:13" x14ac:dyDescent="0.25">
      <c r="A1042" s="70">
        <v>41</v>
      </c>
      <c r="B1042" s="70">
        <v>48</v>
      </c>
      <c r="C1042" s="70">
        <v>50</v>
      </c>
      <c r="D1042" s="70">
        <v>5750</v>
      </c>
      <c r="E1042" s="70">
        <v>3750</v>
      </c>
      <c r="F1042" s="70">
        <v>5750</v>
      </c>
      <c r="G1042" s="70">
        <v>10500</v>
      </c>
      <c r="H1042" s="70">
        <v>11000</v>
      </c>
      <c r="I1042" s="70">
        <v>11000</v>
      </c>
      <c r="J1042" s="70">
        <v>11250</v>
      </c>
      <c r="K1042" s="70">
        <v>1.9130434782608696</v>
      </c>
      <c r="L1042" s="70">
        <v>2.9333333333333331</v>
      </c>
      <c r="M1042" s="70">
        <v>1.826086956521739</v>
      </c>
    </row>
    <row r="1043" spans="1:13" x14ac:dyDescent="0.25">
      <c r="A1043" s="70">
        <v>54</v>
      </c>
      <c r="B1043" s="70">
        <v>41</v>
      </c>
      <c r="C1043" s="70">
        <v>48</v>
      </c>
      <c r="D1043" s="70">
        <v>4750</v>
      </c>
      <c r="E1043" s="70">
        <v>5750</v>
      </c>
      <c r="F1043" s="70">
        <v>3750</v>
      </c>
      <c r="G1043" s="70">
        <v>11000</v>
      </c>
      <c r="H1043" s="70">
        <v>11000</v>
      </c>
      <c r="I1043" s="70">
        <v>11250</v>
      </c>
      <c r="J1043" s="70">
        <v>11750</v>
      </c>
      <c r="K1043" s="70">
        <v>2.3684210526315788</v>
      </c>
      <c r="L1043" s="70">
        <v>1.9130434782608696</v>
      </c>
      <c r="M1043" s="70">
        <v>2.9333333333333331</v>
      </c>
    </row>
    <row r="1044" spans="1:13" x14ac:dyDescent="0.25">
      <c r="A1044" s="70">
        <v>46</v>
      </c>
      <c r="B1044" s="70">
        <v>54</v>
      </c>
      <c r="C1044" s="70">
        <v>41</v>
      </c>
      <c r="D1044" s="70">
        <v>3750</v>
      </c>
      <c r="E1044" s="70">
        <v>4750</v>
      </c>
      <c r="F1044" s="70">
        <v>5750</v>
      </c>
      <c r="G1044" s="70">
        <v>11000</v>
      </c>
      <c r="H1044" s="70">
        <v>11250</v>
      </c>
      <c r="I1044" s="70">
        <v>11750</v>
      </c>
      <c r="J1044" s="70">
        <v>11250</v>
      </c>
      <c r="K1044" s="70">
        <v>3.1333333333333333</v>
      </c>
      <c r="L1044" s="70">
        <v>2.3684210526315788</v>
      </c>
      <c r="M1044" s="70">
        <v>1.9130434782608696</v>
      </c>
    </row>
    <row r="1045" spans="1:13" x14ac:dyDescent="0.25">
      <c r="A1045" s="70">
        <v>29</v>
      </c>
      <c r="B1045" s="70">
        <v>46</v>
      </c>
      <c r="C1045" s="70">
        <v>54</v>
      </c>
      <c r="D1045" s="70">
        <v>3750</v>
      </c>
      <c r="E1045" s="70">
        <v>3750</v>
      </c>
      <c r="F1045" s="70">
        <v>4750</v>
      </c>
      <c r="G1045" s="70">
        <v>11250</v>
      </c>
      <c r="H1045" s="70">
        <v>11750</v>
      </c>
      <c r="I1045" s="70">
        <v>11250</v>
      </c>
      <c r="J1045" s="70">
        <v>10500</v>
      </c>
      <c r="K1045" s="70">
        <v>3</v>
      </c>
      <c r="L1045" s="70">
        <v>3.1333333333333333</v>
      </c>
      <c r="M1045" s="70">
        <v>2.3684210526315788</v>
      </c>
    </row>
    <row r="1046" spans="1:13" x14ac:dyDescent="0.25">
      <c r="A1046" s="70">
        <v>22</v>
      </c>
      <c r="B1046" s="70">
        <v>29</v>
      </c>
      <c r="C1046" s="70">
        <v>46</v>
      </c>
      <c r="D1046" s="70">
        <v>5750</v>
      </c>
      <c r="E1046" s="70">
        <v>3750</v>
      </c>
      <c r="F1046" s="70">
        <v>3750</v>
      </c>
      <c r="G1046" s="70">
        <v>11750</v>
      </c>
      <c r="H1046" s="70">
        <v>11250</v>
      </c>
      <c r="I1046" s="70">
        <v>10500</v>
      </c>
      <c r="J1046" s="70">
        <v>6500</v>
      </c>
      <c r="K1046" s="70">
        <v>1.826086956521739</v>
      </c>
      <c r="L1046" s="70">
        <v>3</v>
      </c>
      <c r="M1046" s="70">
        <v>3.1333333333333333</v>
      </c>
    </row>
    <row r="1047" spans="1:13" x14ac:dyDescent="0.25">
      <c r="A1047" s="70">
        <v>33</v>
      </c>
      <c r="B1047" s="70">
        <v>22</v>
      </c>
      <c r="C1047" s="70">
        <v>29</v>
      </c>
      <c r="D1047" s="70">
        <v>3750</v>
      </c>
      <c r="E1047" s="70">
        <v>5750</v>
      </c>
      <c r="F1047" s="70">
        <v>3750</v>
      </c>
      <c r="G1047" s="70">
        <v>11250</v>
      </c>
      <c r="H1047" s="70">
        <v>10500</v>
      </c>
      <c r="I1047" s="70">
        <v>6500</v>
      </c>
      <c r="J1047" s="70">
        <v>8000</v>
      </c>
      <c r="K1047" s="70">
        <v>1.7333333333333334</v>
      </c>
      <c r="L1047" s="70">
        <v>1.826086956521739</v>
      </c>
      <c r="M1047" s="70">
        <v>3</v>
      </c>
    </row>
    <row r="1048" spans="1:13" x14ac:dyDescent="0.25">
      <c r="A1048" s="70">
        <v>48</v>
      </c>
      <c r="B1048" s="70">
        <v>33</v>
      </c>
      <c r="C1048" s="70">
        <v>22</v>
      </c>
      <c r="D1048" s="70">
        <v>3750</v>
      </c>
      <c r="E1048" s="70">
        <v>3750</v>
      </c>
      <c r="F1048" s="70">
        <v>5750</v>
      </c>
      <c r="G1048" s="70">
        <v>10500</v>
      </c>
      <c r="H1048" s="70">
        <v>6500</v>
      </c>
      <c r="I1048" s="70">
        <v>8000</v>
      </c>
      <c r="J1048" s="70">
        <v>9250</v>
      </c>
      <c r="K1048" s="70">
        <v>2.1333333333333333</v>
      </c>
      <c r="L1048" s="70">
        <v>1.7333333333333334</v>
      </c>
      <c r="M1048" s="70">
        <v>1.826086956521739</v>
      </c>
    </row>
    <row r="1049" spans="1:13" x14ac:dyDescent="0.25">
      <c r="A1049" s="70">
        <v>56</v>
      </c>
      <c r="B1049" s="70">
        <v>48</v>
      </c>
      <c r="C1049" s="70">
        <v>33</v>
      </c>
      <c r="D1049" s="70">
        <v>2750</v>
      </c>
      <c r="E1049" s="70">
        <v>3750</v>
      </c>
      <c r="F1049" s="70">
        <v>3750</v>
      </c>
      <c r="G1049" s="70">
        <v>6500</v>
      </c>
      <c r="H1049" s="70">
        <v>8000</v>
      </c>
      <c r="I1049" s="70">
        <v>9250</v>
      </c>
      <c r="J1049" s="70">
        <v>11000</v>
      </c>
      <c r="K1049" s="70">
        <v>3.3636363636363638</v>
      </c>
      <c r="L1049" s="70">
        <v>2.1333333333333333</v>
      </c>
      <c r="M1049" s="70">
        <v>1.7333333333333334</v>
      </c>
    </row>
    <row r="1050" spans="1:13" x14ac:dyDescent="0.25">
      <c r="A1050" s="70">
        <v>54</v>
      </c>
      <c r="B1050" s="70">
        <v>56</v>
      </c>
      <c r="C1050" s="70">
        <v>48</v>
      </c>
      <c r="D1050" s="70">
        <v>2750</v>
      </c>
      <c r="E1050" s="70">
        <v>2750</v>
      </c>
      <c r="F1050" s="70">
        <v>3750</v>
      </c>
      <c r="G1050" s="70">
        <v>8000</v>
      </c>
      <c r="H1050" s="70">
        <v>9250</v>
      </c>
      <c r="I1050" s="70">
        <v>11000</v>
      </c>
      <c r="J1050" s="70">
        <v>11000</v>
      </c>
      <c r="K1050" s="70">
        <v>4</v>
      </c>
      <c r="L1050" s="70">
        <v>3.3636363636363638</v>
      </c>
      <c r="M1050" s="70">
        <v>2.1333333333333333</v>
      </c>
    </row>
    <row r="1051" spans="1:13" x14ac:dyDescent="0.25">
      <c r="A1051" s="70">
        <v>55</v>
      </c>
      <c r="B1051" s="70">
        <v>54</v>
      </c>
      <c r="C1051" s="70">
        <v>56</v>
      </c>
      <c r="D1051" s="70">
        <v>1750</v>
      </c>
      <c r="E1051" s="70">
        <v>2750</v>
      </c>
      <c r="F1051" s="70">
        <v>2750</v>
      </c>
      <c r="G1051" s="70">
        <v>9250</v>
      </c>
      <c r="H1051" s="70">
        <v>11000</v>
      </c>
      <c r="I1051" s="70">
        <v>11000</v>
      </c>
      <c r="J1051" s="70">
        <v>11250</v>
      </c>
      <c r="K1051" s="70">
        <v>6.2857142857142856</v>
      </c>
      <c r="L1051" s="70">
        <v>4</v>
      </c>
      <c r="M1051" s="70">
        <v>3.3636363636363638</v>
      </c>
    </row>
    <row r="1052" spans="1:13" x14ac:dyDescent="0.25">
      <c r="A1052" s="70">
        <v>59</v>
      </c>
      <c r="B1052" s="70">
        <v>55</v>
      </c>
      <c r="C1052" s="70">
        <v>54</v>
      </c>
      <c r="D1052" s="70">
        <v>5750</v>
      </c>
      <c r="E1052" s="70">
        <v>1750</v>
      </c>
      <c r="F1052" s="70">
        <v>2750</v>
      </c>
      <c r="G1052" s="70">
        <v>11000</v>
      </c>
      <c r="H1052" s="70">
        <v>11000</v>
      </c>
      <c r="I1052" s="70">
        <v>11250</v>
      </c>
      <c r="J1052" s="70">
        <v>11000</v>
      </c>
      <c r="K1052" s="70">
        <v>1.9565217391304348</v>
      </c>
      <c r="L1052" s="70">
        <v>6.2857142857142856</v>
      </c>
      <c r="M1052" s="70">
        <v>4</v>
      </c>
    </row>
    <row r="1053" spans="1:13" x14ac:dyDescent="0.25">
      <c r="A1053" s="70">
        <v>51</v>
      </c>
      <c r="B1053" s="70">
        <v>59</v>
      </c>
      <c r="C1053" s="70">
        <v>55</v>
      </c>
      <c r="D1053" s="70">
        <v>3750</v>
      </c>
      <c r="E1053" s="70">
        <v>5750</v>
      </c>
      <c r="F1053" s="70">
        <v>1750</v>
      </c>
      <c r="G1053" s="70">
        <v>11000</v>
      </c>
      <c r="H1053" s="70">
        <v>11250</v>
      </c>
      <c r="I1053" s="70">
        <v>11000</v>
      </c>
      <c r="J1053" s="70">
        <v>11750</v>
      </c>
      <c r="K1053" s="70">
        <v>2.9333333333333331</v>
      </c>
      <c r="L1053" s="70">
        <v>1.9565217391304348</v>
      </c>
      <c r="M1053" s="70">
        <v>6.2857142857142856</v>
      </c>
    </row>
    <row r="1054" spans="1:13" x14ac:dyDescent="0.25">
      <c r="A1054" s="70">
        <v>51</v>
      </c>
      <c r="B1054" s="70">
        <v>51</v>
      </c>
      <c r="C1054" s="70">
        <v>59</v>
      </c>
      <c r="D1054" s="70">
        <v>5750</v>
      </c>
      <c r="E1054" s="70">
        <v>3750</v>
      </c>
      <c r="F1054" s="70">
        <v>5750</v>
      </c>
      <c r="G1054" s="70">
        <v>11250</v>
      </c>
      <c r="H1054" s="70">
        <v>11000</v>
      </c>
      <c r="I1054" s="70">
        <v>11750</v>
      </c>
      <c r="J1054" s="70">
        <v>12000</v>
      </c>
      <c r="K1054" s="70">
        <v>2.0434782608695654</v>
      </c>
      <c r="L1054" s="70">
        <v>2.9333333333333331</v>
      </c>
      <c r="M1054" s="70">
        <v>1.9565217391304348</v>
      </c>
    </row>
    <row r="1055" spans="1:13" x14ac:dyDescent="0.25">
      <c r="A1055" s="70">
        <v>59</v>
      </c>
      <c r="B1055" s="70">
        <v>51</v>
      </c>
      <c r="C1055" s="70">
        <v>51</v>
      </c>
      <c r="D1055" s="70">
        <v>5750</v>
      </c>
      <c r="E1055" s="70">
        <v>5750</v>
      </c>
      <c r="F1055" s="70">
        <v>3750</v>
      </c>
      <c r="G1055" s="70">
        <v>11000</v>
      </c>
      <c r="H1055" s="70">
        <v>11750</v>
      </c>
      <c r="I1055" s="70">
        <v>12000</v>
      </c>
      <c r="J1055" s="70">
        <v>11750</v>
      </c>
      <c r="K1055" s="70">
        <v>2.0869565217391304</v>
      </c>
      <c r="L1055" s="70">
        <v>2.0434782608695654</v>
      </c>
      <c r="M1055" s="70">
        <v>2.9333333333333331</v>
      </c>
    </row>
    <row r="1056" spans="1:13" x14ac:dyDescent="0.25">
      <c r="A1056" s="70">
        <v>69</v>
      </c>
      <c r="B1056" s="70">
        <v>59</v>
      </c>
      <c r="C1056" s="70">
        <v>51</v>
      </c>
      <c r="D1056" s="70">
        <v>4750</v>
      </c>
      <c r="E1056" s="70">
        <v>5750</v>
      </c>
      <c r="F1056" s="70">
        <v>5750</v>
      </c>
      <c r="G1056" s="70">
        <v>11750</v>
      </c>
      <c r="H1056" s="70">
        <v>12000</v>
      </c>
      <c r="I1056" s="70">
        <v>11750</v>
      </c>
      <c r="J1056" s="70">
        <v>12000</v>
      </c>
      <c r="K1056" s="70">
        <v>2.4736842105263159</v>
      </c>
      <c r="L1056" s="70">
        <v>2.0869565217391304</v>
      </c>
      <c r="M1056" s="70">
        <v>2.0434782608695654</v>
      </c>
    </row>
    <row r="1057" spans="1:13" x14ac:dyDescent="0.25">
      <c r="A1057" s="70">
        <v>65</v>
      </c>
      <c r="B1057" s="70">
        <v>69</v>
      </c>
      <c r="C1057" s="70">
        <v>59</v>
      </c>
      <c r="D1057" s="70">
        <v>2750</v>
      </c>
      <c r="E1057" s="70">
        <v>4750</v>
      </c>
      <c r="F1057" s="70">
        <v>5750</v>
      </c>
      <c r="G1057" s="70">
        <v>12000</v>
      </c>
      <c r="H1057" s="70">
        <v>11750</v>
      </c>
      <c r="I1057" s="70">
        <v>12000</v>
      </c>
      <c r="J1057" s="70">
        <v>11250</v>
      </c>
      <c r="K1057" s="70">
        <v>4.3636363636363633</v>
      </c>
      <c r="L1057" s="70">
        <v>2.4736842105263159</v>
      </c>
      <c r="M1057" s="70">
        <v>2.0869565217391304</v>
      </c>
    </row>
    <row r="1058" spans="1:13" x14ac:dyDescent="0.25">
      <c r="A1058" s="70">
        <v>62</v>
      </c>
      <c r="B1058" s="70">
        <v>65</v>
      </c>
      <c r="C1058" s="70">
        <v>69</v>
      </c>
      <c r="D1058" s="70">
        <v>5750</v>
      </c>
      <c r="E1058" s="70">
        <v>2750</v>
      </c>
      <c r="F1058" s="70">
        <v>4750</v>
      </c>
      <c r="G1058" s="70">
        <v>11750</v>
      </c>
      <c r="H1058" s="70">
        <v>12000</v>
      </c>
      <c r="I1058" s="70">
        <v>11250</v>
      </c>
      <c r="J1058" s="70">
        <v>12000</v>
      </c>
      <c r="K1058" s="70">
        <v>1.9565217391304348</v>
      </c>
      <c r="L1058" s="70">
        <v>4.3636363636363633</v>
      </c>
      <c r="M1058" s="70">
        <v>2.4736842105263159</v>
      </c>
    </row>
    <row r="1059" spans="1:13" x14ac:dyDescent="0.25">
      <c r="A1059" s="70">
        <v>52</v>
      </c>
      <c r="B1059" s="70">
        <v>62</v>
      </c>
      <c r="C1059" s="70">
        <v>65</v>
      </c>
      <c r="D1059" s="70">
        <v>3750</v>
      </c>
      <c r="E1059" s="70">
        <v>5750</v>
      </c>
      <c r="F1059" s="70">
        <v>2750</v>
      </c>
      <c r="G1059" s="70">
        <v>12000</v>
      </c>
      <c r="H1059" s="70">
        <v>11250</v>
      </c>
      <c r="I1059" s="70">
        <v>12000</v>
      </c>
      <c r="J1059" s="70">
        <v>12250</v>
      </c>
      <c r="K1059" s="70">
        <v>3.2</v>
      </c>
      <c r="L1059" s="70">
        <v>1.9565217391304348</v>
      </c>
      <c r="M1059" s="70">
        <v>4.3636363636363633</v>
      </c>
    </row>
    <row r="1060" spans="1:13" x14ac:dyDescent="0.25">
      <c r="A1060" s="70">
        <v>59</v>
      </c>
      <c r="B1060" s="70">
        <v>52</v>
      </c>
      <c r="C1060" s="70">
        <v>62</v>
      </c>
      <c r="D1060" s="70">
        <v>3750</v>
      </c>
      <c r="E1060" s="70">
        <v>3750</v>
      </c>
      <c r="F1060" s="70">
        <v>5750</v>
      </c>
      <c r="G1060" s="70">
        <v>11250</v>
      </c>
      <c r="H1060" s="70">
        <v>12000</v>
      </c>
      <c r="I1060" s="70">
        <v>12250</v>
      </c>
      <c r="J1060" s="70">
        <v>12750</v>
      </c>
      <c r="K1060" s="70">
        <v>3.2666666666666666</v>
      </c>
      <c r="L1060" s="70">
        <v>3.2</v>
      </c>
      <c r="M1060" s="70">
        <v>1.9565217391304348</v>
      </c>
    </row>
    <row r="1061" spans="1:13" x14ac:dyDescent="0.25">
      <c r="A1061" s="70">
        <v>60</v>
      </c>
      <c r="B1061" s="70">
        <v>59</v>
      </c>
      <c r="C1061" s="70">
        <v>52</v>
      </c>
      <c r="D1061" s="70">
        <v>4750</v>
      </c>
      <c r="E1061" s="70">
        <v>3750</v>
      </c>
      <c r="F1061" s="70">
        <v>3750</v>
      </c>
      <c r="G1061" s="70">
        <v>12000</v>
      </c>
      <c r="H1061" s="70">
        <v>12250</v>
      </c>
      <c r="I1061" s="70">
        <v>12750</v>
      </c>
      <c r="J1061" s="70">
        <v>12000</v>
      </c>
      <c r="K1061" s="70">
        <v>2.6842105263157894</v>
      </c>
      <c r="L1061" s="70">
        <v>3.2666666666666666</v>
      </c>
      <c r="M1061" s="70">
        <v>3.2</v>
      </c>
    </row>
    <row r="1062" spans="1:13" x14ac:dyDescent="0.25">
      <c r="A1062" s="70">
        <v>61</v>
      </c>
      <c r="B1062" s="70">
        <v>60</v>
      </c>
      <c r="C1062" s="70">
        <v>59</v>
      </c>
      <c r="D1062" s="70">
        <v>6750</v>
      </c>
      <c r="E1062" s="70">
        <v>4750</v>
      </c>
      <c r="F1062" s="70">
        <v>3750</v>
      </c>
      <c r="G1062" s="70">
        <v>12250</v>
      </c>
      <c r="H1062" s="70">
        <v>12750</v>
      </c>
      <c r="I1062" s="70">
        <v>12000</v>
      </c>
      <c r="J1062" s="70">
        <v>12750</v>
      </c>
      <c r="K1062" s="70">
        <v>1.7777777777777777</v>
      </c>
      <c r="L1062" s="70">
        <v>2.6842105263157894</v>
      </c>
      <c r="M1062" s="70">
        <v>3.2666666666666666</v>
      </c>
    </row>
    <row r="1063" spans="1:13" x14ac:dyDescent="0.25">
      <c r="A1063" s="70">
        <v>62</v>
      </c>
      <c r="B1063" s="70">
        <v>61</v>
      </c>
      <c r="C1063" s="70">
        <v>60</v>
      </c>
      <c r="D1063" s="70">
        <v>3750</v>
      </c>
      <c r="E1063" s="70">
        <v>6750</v>
      </c>
      <c r="F1063" s="70">
        <v>4750</v>
      </c>
      <c r="G1063" s="70">
        <v>12750</v>
      </c>
      <c r="H1063" s="70">
        <v>12000</v>
      </c>
      <c r="I1063" s="70">
        <v>12750</v>
      </c>
      <c r="J1063" s="70">
        <v>12500</v>
      </c>
      <c r="K1063" s="70">
        <v>3.4</v>
      </c>
      <c r="L1063" s="70">
        <v>1.7777777777777777</v>
      </c>
      <c r="M1063" s="70">
        <v>2.6842105263157894</v>
      </c>
    </row>
    <row r="1064" spans="1:13" x14ac:dyDescent="0.25">
      <c r="A1064" s="70">
        <v>49</v>
      </c>
      <c r="B1064" s="70">
        <v>62</v>
      </c>
      <c r="C1064" s="70">
        <v>61</v>
      </c>
      <c r="D1064" s="70">
        <v>4750</v>
      </c>
      <c r="E1064" s="70">
        <v>3750</v>
      </c>
      <c r="F1064" s="70">
        <v>6750</v>
      </c>
      <c r="G1064" s="70">
        <v>12000</v>
      </c>
      <c r="H1064" s="70">
        <v>12750</v>
      </c>
      <c r="I1064" s="70">
        <v>12500</v>
      </c>
      <c r="J1064" s="70">
        <v>10750</v>
      </c>
      <c r="K1064" s="70">
        <v>2.6315789473684212</v>
      </c>
      <c r="L1064" s="70">
        <v>3.4</v>
      </c>
      <c r="M1064" s="70">
        <v>1.7777777777777777</v>
      </c>
    </row>
    <row r="1065" spans="1:13" x14ac:dyDescent="0.25">
      <c r="A1065" s="70">
        <v>56</v>
      </c>
      <c r="B1065" s="70">
        <v>49</v>
      </c>
      <c r="C1065" s="70">
        <v>62</v>
      </c>
      <c r="D1065" s="70">
        <v>4750</v>
      </c>
      <c r="E1065" s="70">
        <v>4750</v>
      </c>
      <c r="F1065" s="70">
        <v>3750</v>
      </c>
      <c r="G1065" s="70">
        <v>12750</v>
      </c>
      <c r="H1065" s="70">
        <v>12500</v>
      </c>
      <c r="I1065" s="70">
        <v>10750</v>
      </c>
      <c r="J1065" s="70">
        <v>11500</v>
      </c>
      <c r="K1065" s="70">
        <v>2.263157894736842</v>
      </c>
      <c r="L1065" s="70">
        <v>2.6315789473684212</v>
      </c>
      <c r="M1065" s="70">
        <v>3.4</v>
      </c>
    </row>
    <row r="1066" spans="1:13" x14ac:dyDescent="0.25">
      <c r="A1066" s="70">
        <v>58</v>
      </c>
      <c r="B1066" s="70">
        <v>56</v>
      </c>
      <c r="C1066" s="70">
        <v>49</v>
      </c>
      <c r="D1066" s="70">
        <v>3750</v>
      </c>
      <c r="E1066" s="70">
        <v>4750</v>
      </c>
      <c r="F1066" s="70">
        <v>4750</v>
      </c>
      <c r="G1066" s="70">
        <v>12500</v>
      </c>
      <c r="H1066" s="70">
        <v>10750</v>
      </c>
      <c r="I1066" s="70">
        <v>11500</v>
      </c>
      <c r="J1066" s="70">
        <v>12000</v>
      </c>
      <c r="K1066" s="70">
        <v>3.0666666666666669</v>
      </c>
      <c r="L1066" s="70">
        <v>2.263157894736842</v>
      </c>
      <c r="M1066" s="70">
        <v>2.6315789473684212</v>
      </c>
    </row>
    <row r="1067" spans="1:13" x14ac:dyDescent="0.25">
      <c r="A1067" s="70">
        <v>50</v>
      </c>
      <c r="B1067" s="70">
        <v>58</v>
      </c>
      <c r="C1067" s="70">
        <v>56</v>
      </c>
      <c r="D1067" s="70">
        <v>4750</v>
      </c>
      <c r="E1067" s="70">
        <v>3750</v>
      </c>
      <c r="F1067" s="70">
        <v>4750</v>
      </c>
      <c r="G1067" s="70">
        <v>10750</v>
      </c>
      <c r="H1067" s="70">
        <v>11500</v>
      </c>
      <c r="I1067" s="70">
        <v>12000</v>
      </c>
      <c r="J1067" s="70">
        <v>11250</v>
      </c>
      <c r="K1067" s="70">
        <v>2.5263157894736841</v>
      </c>
      <c r="L1067" s="70">
        <v>3.0666666666666669</v>
      </c>
      <c r="M1067" s="70">
        <v>2.263157894736842</v>
      </c>
    </row>
    <row r="1068" spans="1:13" x14ac:dyDescent="0.25">
      <c r="A1068" s="70">
        <v>50</v>
      </c>
      <c r="B1068" s="70">
        <v>50</v>
      </c>
      <c r="C1068" s="70">
        <v>58</v>
      </c>
      <c r="D1068" s="70">
        <v>3750</v>
      </c>
      <c r="E1068" s="70">
        <v>4750</v>
      </c>
      <c r="F1068" s="70">
        <v>3750</v>
      </c>
      <c r="G1068" s="70">
        <v>11500</v>
      </c>
      <c r="H1068" s="70">
        <v>12000</v>
      </c>
      <c r="I1068" s="70">
        <v>11250</v>
      </c>
      <c r="J1068" s="70">
        <v>12000</v>
      </c>
      <c r="K1068" s="70">
        <v>3</v>
      </c>
      <c r="L1068" s="70">
        <v>2.5263157894736841</v>
      </c>
      <c r="M1068" s="70">
        <v>3.0666666666666669</v>
      </c>
    </row>
    <row r="1069" spans="1:13" x14ac:dyDescent="0.25">
      <c r="A1069" s="70">
        <v>44</v>
      </c>
      <c r="B1069" s="70">
        <v>50</v>
      </c>
      <c r="C1069" s="70">
        <v>50</v>
      </c>
      <c r="D1069" s="70">
        <v>5750</v>
      </c>
      <c r="E1069" s="70">
        <v>3750</v>
      </c>
      <c r="F1069" s="70">
        <v>4750</v>
      </c>
      <c r="G1069" s="70">
        <v>12000</v>
      </c>
      <c r="H1069" s="70">
        <v>11250</v>
      </c>
      <c r="I1069" s="70">
        <v>12000</v>
      </c>
      <c r="J1069" s="70">
        <v>11750</v>
      </c>
      <c r="K1069" s="70">
        <v>2.0869565217391304</v>
      </c>
      <c r="L1069" s="70">
        <v>3</v>
      </c>
      <c r="M1069" s="70">
        <v>2.5263157894736841</v>
      </c>
    </row>
    <row r="1070" spans="1:13" x14ac:dyDescent="0.25">
      <c r="A1070" s="70">
        <v>38</v>
      </c>
      <c r="B1070" s="70">
        <v>44</v>
      </c>
      <c r="C1070" s="70">
        <v>50</v>
      </c>
      <c r="D1070" s="70">
        <v>3750</v>
      </c>
      <c r="E1070" s="70">
        <v>5750</v>
      </c>
      <c r="F1070" s="70">
        <v>3750</v>
      </c>
      <c r="G1070" s="70">
        <v>11250</v>
      </c>
      <c r="H1070" s="70">
        <v>12000</v>
      </c>
      <c r="I1070" s="70">
        <v>11750</v>
      </c>
      <c r="J1070" s="70">
        <v>12500</v>
      </c>
      <c r="K1070" s="70">
        <v>3.1333333333333333</v>
      </c>
      <c r="L1070" s="70">
        <v>2.0869565217391304</v>
      </c>
      <c r="M1070" s="70">
        <v>3</v>
      </c>
    </row>
    <row r="1071" spans="1:13" x14ac:dyDescent="0.25">
      <c r="A1071" s="70">
        <v>37</v>
      </c>
      <c r="B1071" s="70">
        <v>38</v>
      </c>
      <c r="C1071" s="70">
        <v>44</v>
      </c>
      <c r="D1071" s="70">
        <v>6750</v>
      </c>
      <c r="E1071" s="70">
        <v>3750</v>
      </c>
      <c r="F1071" s="70">
        <v>5750</v>
      </c>
      <c r="G1071" s="70">
        <v>12000</v>
      </c>
      <c r="H1071" s="70">
        <v>11750</v>
      </c>
      <c r="I1071" s="70">
        <v>12500</v>
      </c>
      <c r="J1071" s="70">
        <v>12000</v>
      </c>
      <c r="K1071" s="70">
        <v>1.8518518518518519</v>
      </c>
      <c r="L1071" s="70">
        <v>3.1333333333333333</v>
      </c>
      <c r="M1071" s="70">
        <v>2.0869565217391304</v>
      </c>
    </row>
    <row r="1072" spans="1:13" x14ac:dyDescent="0.25">
      <c r="A1072" s="70">
        <v>38</v>
      </c>
      <c r="B1072" s="70">
        <v>37</v>
      </c>
      <c r="C1072" s="70">
        <v>38</v>
      </c>
      <c r="D1072" s="70">
        <v>4750</v>
      </c>
      <c r="E1072" s="70">
        <v>6750</v>
      </c>
      <c r="F1072" s="70">
        <v>3750</v>
      </c>
      <c r="G1072" s="70">
        <v>11750</v>
      </c>
      <c r="H1072" s="70">
        <v>12500</v>
      </c>
      <c r="I1072" s="70">
        <v>12000</v>
      </c>
      <c r="J1072" s="70">
        <v>12500</v>
      </c>
      <c r="K1072" s="70">
        <v>2.5263157894736841</v>
      </c>
      <c r="L1072" s="70">
        <v>1.8518518518518519</v>
      </c>
      <c r="M1072" s="70">
        <v>3.1333333333333333</v>
      </c>
    </row>
    <row r="1073" spans="1:13" x14ac:dyDescent="0.25">
      <c r="A1073" s="70">
        <v>42</v>
      </c>
      <c r="B1073" s="70">
        <v>38</v>
      </c>
      <c r="C1073" s="70">
        <v>37</v>
      </c>
      <c r="D1073" s="70">
        <v>6750</v>
      </c>
      <c r="E1073" s="70">
        <v>4750</v>
      </c>
      <c r="F1073" s="70">
        <v>6750</v>
      </c>
      <c r="G1073" s="70">
        <v>12500</v>
      </c>
      <c r="H1073" s="70">
        <v>12000</v>
      </c>
      <c r="I1073" s="70">
        <v>12500</v>
      </c>
      <c r="J1073" s="70">
        <v>11500</v>
      </c>
      <c r="K1073" s="70">
        <v>1.8518518518518519</v>
      </c>
      <c r="L1073" s="70">
        <v>2.5263157894736841</v>
      </c>
      <c r="M1073" s="70">
        <v>1.8518518518518519</v>
      </c>
    </row>
    <row r="1074" spans="1:13" x14ac:dyDescent="0.25">
      <c r="A1074" s="70">
        <v>35</v>
      </c>
      <c r="B1074" s="70">
        <v>42</v>
      </c>
      <c r="C1074" s="70">
        <v>38</v>
      </c>
      <c r="D1074" s="70">
        <v>5750</v>
      </c>
      <c r="E1074" s="70">
        <v>6750</v>
      </c>
      <c r="F1074" s="70">
        <v>4750</v>
      </c>
      <c r="G1074" s="70">
        <v>12000</v>
      </c>
      <c r="H1074" s="70">
        <v>12500</v>
      </c>
      <c r="I1074" s="70">
        <v>11500</v>
      </c>
      <c r="J1074" s="70">
        <v>11750</v>
      </c>
      <c r="K1074" s="70">
        <v>2</v>
      </c>
      <c r="L1074" s="70">
        <v>1.8518518518518519</v>
      </c>
      <c r="M1074" s="70">
        <v>2.5263157894736841</v>
      </c>
    </row>
    <row r="1075" spans="1:13" x14ac:dyDescent="0.25">
      <c r="A1075" s="70">
        <v>29</v>
      </c>
      <c r="B1075" s="70">
        <v>35</v>
      </c>
      <c r="C1075" s="70">
        <v>42</v>
      </c>
      <c r="D1075" s="70">
        <v>4750</v>
      </c>
      <c r="E1075" s="70">
        <v>5750</v>
      </c>
      <c r="F1075" s="70">
        <v>6750</v>
      </c>
      <c r="G1075" s="70">
        <v>12500</v>
      </c>
      <c r="H1075" s="70">
        <v>11500</v>
      </c>
      <c r="I1075" s="70">
        <v>11750</v>
      </c>
      <c r="J1075" s="70">
        <v>11000</v>
      </c>
      <c r="K1075" s="70">
        <v>2.4736842105263159</v>
      </c>
      <c r="L1075" s="70">
        <v>2</v>
      </c>
      <c r="M1075" s="70">
        <v>1.8518518518518519</v>
      </c>
    </row>
    <row r="1076" spans="1:13" x14ac:dyDescent="0.25">
      <c r="A1076" s="70">
        <v>26</v>
      </c>
      <c r="B1076" s="70">
        <v>29</v>
      </c>
      <c r="C1076" s="70">
        <v>35</v>
      </c>
      <c r="D1076" s="70">
        <v>4750</v>
      </c>
      <c r="E1076" s="70">
        <v>4750</v>
      </c>
      <c r="F1076" s="70">
        <v>5750</v>
      </c>
      <c r="G1076" s="70">
        <v>11500</v>
      </c>
      <c r="H1076" s="70">
        <v>11750</v>
      </c>
      <c r="I1076" s="70">
        <v>11000</v>
      </c>
      <c r="J1076" s="70">
        <v>5000</v>
      </c>
      <c r="K1076" s="70">
        <v>2.3157894736842106</v>
      </c>
      <c r="L1076" s="70">
        <v>2.4736842105263159</v>
      </c>
      <c r="M1076" s="70">
        <v>2</v>
      </c>
    </row>
    <row r="1077" spans="1:13" x14ac:dyDescent="0.25">
      <c r="A1077" s="70">
        <v>24</v>
      </c>
      <c r="B1077" s="70">
        <v>26</v>
      </c>
      <c r="C1077" s="70">
        <v>29</v>
      </c>
      <c r="D1077" s="70">
        <v>4750</v>
      </c>
      <c r="E1077" s="70">
        <v>4750</v>
      </c>
      <c r="F1077" s="70">
        <v>4750</v>
      </c>
      <c r="G1077" s="70">
        <v>11750</v>
      </c>
      <c r="H1077" s="70">
        <v>11000</v>
      </c>
      <c r="I1077" s="70">
        <v>5000</v>
      </c>
      <c r="J1077" s="70">
        <v>8000</v>
      </c>
      <c r="K1077" s="70">
        <v>1.0526315789473684</v>
      </c>
      <c r="L1077" s="70">
        <v>2.3157894736842106</v>
      </c>
      <c r="M1077" s="70">
        <v>2.4736842105263159</v>
      </c>
    </row>
    <row r="1078" spans="1:13" x14ac:dyDescent="0.25">
      <c r="A1078" s="70">
        <v>54</v>
      </c>
      <c r="B1078" s="70">
        <v>24</v>
      </c>
      <c r="C1078" s="70">
        <v>26</v>
      </c>
      <c r="D1078" s="70">
        <v>3750</v>
      </c>
      <c r="E1078" s="70">
        <v>4750</v>
      </c>
      <c r="F1078" s="70">
        <v>4750</v>
      </c>
      <c r="G1078" s="70">
        <v>11000</v>
      </c>
      <c r="H1078" s="70">
        <v>5000</v>
      </c>
      <c r="I1078" s="70">
        <v>8000</v>
      </c>
      <c r="J1078" s="70">
        <v>10250</v>
      </c>
      <c r="K1078" s="70">
        <v>2.1333333333333333</v>
      </c>
      <c r="L1078" s="70">
        <v>1.0526315789473684</v>
      </c>
      <c r="M1078" s="70">
        <v>2.3157894736842106</v>
      </c>
    </row>
    <row r="1079" spans="1:13" x14ac:dyDescent="0.25">
      <c r="A1079" s="70">
        <v>49</v>
      </c>
      <c r="B1079" s="70">
        <v>54</v>
      </c>
      <c r="C1079" s="70">
        <v>24</v>
      </c>
      <c r="D1079" s="70">
        <v>2750</v>
      </c>
      <c r="E1079" s="70">
        <v>3750</v>
      </c>
      <c r="F1079" s="70">
        <v>4750</v>
      </c>
      <c r="G1079" s="70">
        <v>5000</v>
      </c>
      <c r="H1079" s="70">
        <v>8000</v>
      </c>
      <c r="I1079" s="70">
        <v>10250</v>
      </c>
      <c r="J1079" s="70">
        <v>10500</v>
      </c>
      <c r="K1079" s="70">
        <v>3.7272727272727271</v>
      </c>
      <c r="L1079" s="70">
        <v>2.1333333333333333</v>
      </c>
      <c r="M1079" s="70">
        <v>1.0526315789473684</v>
      </c>
    </row>
    <row r="1080" spans="1:13" x14ac:dyDescent="0.25">
      <c r="A1080" s="70">
        <v>47</v>
      </c>
      <c r="B1080" s="70">
        <v>49</v>
      </c>
      <c r="C1080" s="70">
        <v>54</v>
      </c>
      <c r="D1080" s="70">
        <v>3750</v>
      </c>
      <c r="E1080" s="70">
        <v>2750</v>
      </c>
      <c r="F1080" s="70">
        <v>3750</v>
      </c>
      <c r="G1080" s="70">
        <v>8000</v>
      </c>
      <c r="H1080" s="70">
        <v>10250</v>
      </c>
      <c r="I1080" s="70">
        <v>10500</v>
      </c>
      <c r="J1080" s="70">
        <v>9500</v>
      </c>
      <c r="K1080" s="70">
        <v>2.8</v>
      </c>
      <c r="L1080" s="70">
        <v>3.7272727272727271</v>
      </c>
      <c r="M1080" s="70">
        <v>2.1333333333333333</v>
      </c>
    </row>
    <row r="1081" spans="1:13" x14ac:dyDescent="0.25">
      <c r="A1081" s="70">
        <v>43</v>
      </c>
      <c r="B1081" s="70">
        <v>47</v>
      </c>
      <c r="C1081" s="70">
        <v>49</v>
      </c>
      <c r="D1081" s="70">
        <v>2750</v>
      </c>
      <c r="E1081" s="70">
        <v>3750</v>
      </c>
      <c r="F1081" s="70">
        <v>2750</v>
      </c>
      <c r="G1081" s="70">
        <v>10250</v>
      </c>
      <c r="H1081" s="70">
        <v>10500</v>
      </c>
      <c r="I1081" s="70">
        <v>9500</v>
      </c>
      <c r="J1081" s="70">
        <v>10500</v>
      </c>
      <c r="K1081" s="70">
        <v>3.4545454545454546</v>
      </c>
      <c r="L1081" s="70">
        <v>2.8</v>
      </c>
      <c r="M1081" s="70">
        <v>3.7272727272727271</v>
      </c>
    </row>
    <row r="1082" spans="1:13" x14ac:dyDescent="0.25">
      <c r="A1082" s="70">
        <v>50</v>
      </c>
      <c r="B1082" s="70">
        <v>43</v>
      </c>
      <c r="C1082" s="70">
        <v>47</v>
      </c>
      <c r="D1082" s="70">
        <v>2750</v>
      </c>
      <c r="E1082" s="70">
        <v>2750</v>
      </c>
      <c r="F1082" s="70">
        <v>3750</v>
      </c>
      <c r="G1082" s="70">
        <v>10500</v>
      </c>
      <c r="H1082" s="70">
        <v>9500</v>
      </c>
      <c r="I1082" s="70">
        <v>10500</v>
      </c>
      <c r="J1082" s="70">
        <v>9500</v>
      </c>
      <c r="K1082" s="70">
        <v>3.8181818181818183</v>
      </c>
      <c r="L1082" s="70">
        <v>3.4545454545454546</v>
      </c>
      <c r="M1082" s="70">
        <v>2.8</v>
      </c>
    </row>
    <row r="1083" spans="1:13" x14ac:dyDescent="0.25">
      <c r="A1083" s="70">
        <v>37</v>
      </c>
      <c r="B1083" s="70">
        <v>50</v>
      </c>
      <c r="C1083" s="70">
        <v>43</v>
      </c>
      <c r="D1083" s="70">
        <v>5750</v>
      </c>
      <c r="E1083" s="70">
        <v>2750</v>
      </c>
      <c r="F1083" s="70">
        <v>2750</v>
      </c>
      <c r="G1083" s="70">
        <v>9500</v>
      </c>
      <c r="H1083" s="70">
        <v>10500</v>
      </c>
      <c r="I1083" s="70">
        <v>9500</v>
      </c>
      <c r="J1083" s="70">
        <v>9500</v>
      </c>
      <c r="K1083" s="70">
        <v>1.6521739130434783</v>
      </c>
      <c r="L1083" s="70">
        <v>3.8181818181818183</v>
      </c>
      <c r="M1083" s="70">
        <v>3.4545454545454546</v>
      </c>
    </row>
    <row r="1084" spans="1:13" x14ac:dyDescent="0.25">
      <c r="A1084" s="70">
        <v>43</v>
      </c>
      <c r="B1084" s="70">
        <v>37</v>
      </c>
      <c r="C1084" s="70">
        <v>50</v>
      </c>
      <c r="D1084" s="70">
        <v>3750</v>
      </c>
      <c r="E1084" s="70">
        <v>5750</v>
      </c>
      <c r="F1084" s="70">
        <v>2750</v>
      </c>
      <c r="G1084" s="70">
        <v>10500</v>
      </c>
      <c r="H1084" s="70">
        <v>9500</v>
      </c>
      <c r="I1084" s="70">
        <v>9500</v>
      </c>
      <c r="J1084" s="70">
        <v>8750</v>
      </c>
      <c r="K1084" s="70">
        <v>2.5333333333333332</v>
      </c>
      <c r="L1084" s="70">
        <v>1.6521739130434783</v>
      </c>
      <c r="M1084" s="70">
        <v>3.8181818181818183</v>
      </c>
    </row>
    <row r="1085" spans="1:13" x14ac:dyDescent="0.25">
      <c r="A1085" s="70">
        <v>34</v>
      </c>
      <c r="B1085" s="70">
        <v>43</v>
      </c>
      <c r="C1085" s="70">
        <v>37</v>
      </c>
      <c r="D1085" s="70">
        <v>2750</v>
      </c>
      <c r="E1085" s="70">
        <v>3750</v>
      </c>
      <c r="F1085" s="70">
        <v>5750</v>
      </c>
      <c r="G1085" s="70">
        <v>9500</v>
      </c>
      <c r="H1085" s="70">
        <v>9500</v>
      </c>
      <c r="I1085" s="70">
        <v>8750</v>
      </c>
      <c r="J1085" s="70">
        <v>8750</v>
      </c>
      <c r="K1085" s="70">
        <v>3.1818181818181817</v>
      </c>
      <c r="L1085" s="70">
        <v>2.5333333333333332</v>
      </c>
      <c r="M1085" s="70">
        <v>1.6521739130434783</v>
      </c>
    </row>
    <row r="1086" spans="1:13" x14ac:dyDescent="0.25">
      <c r="A1086" s="70">
        <v>30</v>
      </c>
      <c r="B1086" s="70">
        <v>34</v>
      </c>
      <c r="C1086" s="70">
        <v>43</v>
      </c>
      <c r="D1086" s="70">
        <v>3750</v>
      </c>
      <c r="E1086" s="70">
        <v>2750</v>
      </c>
      <c r="F1086" s="70">
        <v>3750</v>
      </c>
      <c r="G1086" s="70">
        <v>9500</v>
      </c>
      <c r="H1086" s="70">
        <v>8750</v>
      </c>
      <c r="I1086" s="70">
        <v>8750</v>
      </c>
      <c r="J1086" s="70">
        <v>8000</v>
      </c>
      <c r="K1086" s="70">
        <v>2.3333333333333335</v>
      </c>
      <c r="L1086" s="70">
        <v>3.1818181818181817</v>
      </c>
      <c r="M1086" s="70">
        <v>2.5333333333333332</v>
      </c>
    </row>
    <row r="1087" spans="1:13" x14ac:dyDescent="0.25">
      <c r="A1087" s="70">
        <v>26</v>
      </c>
      <c r="B1087" s="70">
        <v>30</v>
      </c>
      <c r="C1087" s="70">
        <v>34</v>
      </c>
      <c r="D1087" s="70">
        <v>3750</v>
      </c>
      <c r="E1087" s="70">
        <v>3750</v>
      </c>
      <c r="F1087" s="70">
        <v>2750</v>
      </c>
      <c r="G1087" s="70">
        <v>8750</v>
      </c>
      <c r="H1087" s="70">
        <v>8750</v>
      </c>
      <c r="I1087" s="70">
        <v>8000</v>
      </c>
      <c r="J1087" s="70">
        <v>6750</v>
      </c>
      <c r="K1087" s="70">
        <v>2.1333333333333333</v>
      </c>
      <c r="L1087" s="70">
        <v>2.3333333333333335</v>
      </c>
      <c r="M1087" s="70">
        <v>3.1818181818181817</v>
      </c>
    </row>
    <row r="1088" spans="1:13" x14ac:dyDescent="0.25">
      <c r="A1088" s="70">
        <v>31</v>
      </c>
      <c r="B1088" s="70">
        <v>26</v>
      </c>
      <c r="C1088" s="70">
        <v>30</v>
      </c>
      <c r="D1088" s="70">
        <v>5750</v>
      </c>
      <c r="E1088" s="70">
        <v>3750</v>
      </c>
      <c r="F1088" s="70">
        <v>3750</v>
      </c>
      <c r="G1088" s="70">
        <v>8750</v>
      </c>
      <c r="H1088" s="70">
        <v>8000</v>
      </c>
      <c r="I1088" s="70">
        <v>6750</v>
      </c>
      <c r="J1088" s="70">
        <v>8000</v>
      </c>
      <c r="K1088" s="70">
        <v>1.173913043478261</v>
      </c>
      <c r="L1088" s="70">
        <v>2.1333333333333333</v>
      </c>
      <c r="M1088" s="70">
        <v>2.3333333333333335</v>
      </c>
    </row>
    <row r="1089" spans="1:13" x14ac:dyDescent="0.25">
      <c r="A1089" s="70">
        <v>49</v>
      </c>
      <c r="B1089" s="70">
        <v>31</v>
      </c>
      <c r="C1089" s="70">
        <v>26</v>
      </c>
      <c r="D1089" s="70">
        <v>1750</v>
      </c>
      <c r="E1089" s="70">
        <v>5750</v>
      </c>
      <c r="F1089" s="70">
        <v>3750</v>
      </c>
      <c r="G1089" s="70">
        <v>8000</v>
      </c>
      <c r="H1089" s="70">
        <v>6750</v>
      </c>
      <c r="I1089" s="70">
        <v>8000</v>
      </c>
      <c r="J1089" s="70">
        <v>8250</v>
      </c>
      <c r="K1089" s="70">
        <v>4.5714285714285712</v>
      </c>
      <c r="L1089" s="70">
        <v>1.173913043478261</v>
      </c>
      <c r="M1089" s="70">
        <v>2.1333333333333333</v>
      </c>
    </row>
    <row r="1090" spans="1:13" x14ac:dyDescent="0.25">
      <c r="A1090" s="70">
        <v>46</v>
      </c>
      <c r="B1090" s="70">
        <v>49</v>
      </c>
      <c r="C1090" s="70">
        <v>31</v>
      </c>
      <c r="D1090" s="70">
        <v>2750</v>
      </c>
      <c r="E1090" s="70">
        <v>1750</v>
      </c>
      <c r="F1090" s="70">
        <v>5750</v>
      </c>
      <c r="G1090" s="70">
        <v>6750</v>
      </c>
      <c r="H1090" s="70">
        <v>8000</v>
      </c>
      <c r="I1090" s="70">
        <v>8250</v>
      </c>
      <c r="J1090" s="70">
        <v>9750</v>
      </c>
      <c r="K1090" s="70">
        <v>3</v>
      </c>
      <c r="L1090" s="70">
        <v>4.5714285714285712</v>
      </c>
      <c r="M1090" s="70">
        <v>1.173913043478261</v>
      </c>
    </row>
    <row r="1091" spans="1:13" x14ac:dyDescent="0.25">
      <c r="A1091" s="70">
        <v>53</v>
      </c>
      <c r="B1091" s="70">
        <v>46</v>
      </c>
      <c r="C1091" s="70">
        <v>49</v>
      </c>
      <c r="D1091" s="70">
        <v>4750</v>
      </c>
      <c r="E1091" s="70">
        <v>2750</v>
      </c>
      <c r="F1091" s="70">
        <v>1750</v>
      </c>
      <c r="G1091" s="70">
        <v>8000</v>
      </c>
      <c r="H1091" s="70">
        <v>8250</v>
      </c>
      <c r="I1091" s="70">
        <v>9750</v>
      </c>
      <c r="J1091" s="70">
        <v>9500</v>
      </c>
      <c r="K1091" s="70">
        <v>2.0526315789473686</v>
      </c>
      <c r="L1091" s="70">
        <v>3</v>
      </c>
      <c r="M1091" s="70">
        <v>4.5714285714285712</v>
      </c>
    </row>
    <row r="1092" spans="1:13" x14ac:dyDescent="0.25">
      <c r="A1092" s="70">
        <v>44</v>
      </c>
      <c r="B1092" s="70">
        <v>53</v>
      </c>
      <c r="C1092" s="70">
        <v>46</v>
      </c>
      <c r="D1092" s="70">
        <v>4750</v>
      </c>
      <c r="E1092" s="70">
        <v>4750</v>
      </c>
      <c r="F1092" s="70">
        <v>2750</v>
      </c>
      <c r="G1092" s="70">
        <v>8250</v>
      </c>
      <c r="H1092" s="70">
        <v>9750</v>
      </c>
      <c r="I1092" s="70">
        <v>9500</v>
      </c>
      <c r="J1092" s="70">
        <v>10750</v>
      </c>
      <c r="K1092" s="70">
        <v>2</v>
      </c>
      <c r="L1092" s="70">
        <v>2.0526315789473686</v>
      </c>
      <c r="M1092" s="70">
        <v>3</v>
      </c>
    </row>
    <row r="1093" spans="1:13" x14ac:dyDescent="0.25">
      <c r="A1093" s="70">
        <v>61</v>
      </c>
      <c r="B1093" s="70">
        <v>44</v>
      </c>
      <c r="C1093" s="70">
        <v>53</v>
      </c>
      <c r="D1093" s="70">
        <v>3750</v>
      </c>
      <c r="E1093" s="70">
        <v>4750</v>
      </c>
      <c r="F1093" s="70">
        <v>4750</v>
      </c>
      <c r="G1093" s="70">
        <v>9750</v>
      </c>
      <c r="H1093" s="70">
        <v>9500</v>
      </c>
      <c r="I1093" s="70">
        <v>10750</v>
      </c>
      <c r="J1093" s="70">
        <v>10750</v>
      </c>
      <c r="K1093" s="70">
        <v>2.8666666666666667</v>
      </c>
      <c r="L1093" s="70">
        <v>2</v>
      </c>
      <c r="M1093" s="70">
        <v>2.0526315789473686</v>
      </c>
    </row>
    <row r="1094" spans="1:13" x14ac:dyDescent="0.25">
      <c r="A1094" s="70">
        <v>43</v>
      </c>
      <c r="B1094" s="70">
        <v>61</v>
      </c>
      <c r="C1094" s="70">
        <v>44</v>
      </c>
      <c r="D1094" s="70">
        <v>5750</v>
      </c>
      <c r="E1094" s="70">
        <v>3750</v>
      </c>
      <c r="F1094" s="70">
        <v>4750</v>
      </c>
      <c r="G1094" s="70">
        <v>9500</v>
      </c>
      <c r="H1094" s="70">
        <v>10750</v>
      </c>
      <c r="I1094" s="70">
        <v>10750</v>
      </c>
      <c r="J1094" s="70">
        <v>11500</v>
      </c>
      <c r="K1094" s="70">
        <v>1.8695652173913044</v>
      </c>
      <c r="L1094" s="70">
        <v>2.8666666666666667</v>
      </c>
      <c r="M1094" s="70">
        <v>2</v>
      </c>
    </row>
    <row r="1095" spans="1:13" x14ac:dyDescent="0.25">
      <c r="A1095" s="70">
        <v>51</v>
      </c>
      <c r="B1095" s="70">
        <v>43</v>
      </c>
      <c r="C1095" s="70">
        <v>61</v>
      </c>
      <c r="D1095" s="70">
        <v>3750</v>
      </c>
      <c r="E1095" s="70">
        <v>5750</v>
      </c>
      <c r="F1095" s="70">
        <v>3750</v>
      </c>
      <c r="G1095" s="70">
        <v>10750</v>
      </c>
      <c r="H1095" s="70">
        <v>10750</v>
      </c>
      <c r="I1095" s="70">
        <v>11500</v>
      </c>
      <c r="J1095" s="70">
        <v>11750</v>
      </c>
      <c r="K1095" s="70">
        <v>3.0666666666666669</v>
      </c>
      <c r="L1095" s="70">
        <v>1.8695652173913044</v>
      </c>
      <c r="M1095" s="70">
        <v>2.8666666666666667</v>
      </c>
    </row>
    <row r="1096" spans="1:13" x14ac:dyDescent="0.25">
      <c r="A1096" s="70">
        <v>56</v>
      </c>
      <c r="B1096" s="70">
        <v>51</v>
      </c>
      <c r="C1096" s="70">
        <v>43</v>
      </c>
      <c r="D1096" s="70">
        <v>5750</v>
      </c>
      <c r="E1096" s="70">
        <v>3750</v>
      </c>
      <c r="F1096" s="70">
        <v>5750</v>
      </c>
      <c r="G1096" s="70">
        <v>10750</v>
      </c>
      <c r="H1096" s="70">
        <v>11500</v>
      </c>
      <c r="I1096" s="70">
        <v>11750</v>
      </c>
      <c r="J1096" s="70">
        <v>10000</v>
      </c>
      <c r="K1096" s="70">
        <v>2.0434782608695654</v>
      </c>
      <c r="L1096" s="70">
        <v>3.0666666666666669</v>
      </c>
      <c r="M1096" s="70">
        <v>1.8695652173913044</v>
      </c>
    </row>
    <row r="1097" spans="1:13" x14ac:dyDescent="0.25">
      <c r="A1097" s="70">
        <v>56</v>
      </c>
      <c r="B1097" s="70">
        <v>56</v>
      </c>
      <c r="C1097" s="70">
        <v>51</v>
      </c>
      <c r="D1097" s="70">
        <v>3750</v>
      </c>
      <c r="E1097" s="70">
        <v>5750</v>
      </c>
      <c r="F1097" s="70">
        <v>3750</v>
      </c>
      <c r="G1097" s="70">
        <v>11500</v>
      </c>
      <c r="H1097" s="70">
        <v>11750</v>
      </c>
      <c r="I1097" s="70">
        <v>10000</v>
      </c>
      <c r="J1097" s="70">
        <v>8750</v>
      </c>
      <c r="K1097" s="70">
        <v>2.6666666666666665</v>
      </c>
      <c r="L1097" s="70">
        <v>2.0434782608695654</v>
      </c>
      <c r="M1097" s="70">
        <v>3.0666666666666669</v>
      </c>
    </row>
    <row r="1098" spans="1:13" x14ac:dyDescent="0.25">
      <c r="A1098" s="70">
        <v>48</v>
      </c>
      <c r="B1098" s="70">
        <v>56</v>
      </c>
      <c r="C1098" s="70">
        <v>56</v>
      </c>
      <c r="D1098" s="70">
        <v>2750</v>
      </c>
      <c r="E1098" s="70">
        <v>3750</v>
      </c>
      <c r="F1098" s="70">
        <v>5750</v>
      </c>
      <c r="G1098" s="70">
        <v>11750</v>
      </c>
      <c r="H1098" s="70">
        <v>10000</v>
      </c>
      <c r="I1098" s="70">
        <v>8750</v>
      </c>
      <c r="J1098" s="70">
        <v>9000</v>
      </c>
      <c r="K1098" s="70">
        <v>3.1818181818181817</v>
      </c>
      <c r="L1098" s="70">
        <v>2.6666666666666665</v>
      </c>
      <c r="M1098" s="70">
        <v>2.0434782608695654</v>
      </c>
    </row>
    <row r="1099" spans="1:13" x14ac:dyDescent="0.25">
      <c r="A1099" s="70">
        <v>41</v>
      </c>
      <c r="B1099" s="70">
        <v>48</v>
      </c>
      <c r="C1099" s="70">
        <v>56</v>
      </c>
      <c r="D1099" s="70">
        <v>2750</v>
      </c>
      <c r="E1099" s="70">
        <v>2750</v>
      </c>
      <c r="F1099" s="70">
        <v>3750</v>
      </c>
      <c r="G1099" s="70">
        <v>10000</v>
      </c>
      <c r="H1099" s="70">
        <v>8750</v>
      </c>
      <c r="I1099" s="70">
        <v>9000</v>
      </c>
      <c r="J1099" s="70">
        <v>8000</v>
      </c>
      <c r="K1099" s="70">
        <v>3.2727272727272729</v>
      </c>
      <c r="L1099" s="70">
        <v>3.1818181818181817</v>
      </c>
      <c r="M1099" s="70">
        <v>2.6666666666666665</v>
      </c>
    </row>
    <row r="1100" spans="1:13" x14ac:dyDescent="0.25">
      <c r="A1100" s="70">
        <v>34</v>
      </c>
      <c r="B1100" s="70">
        <v>41</v>
      </c>
      <c r="C1100" s="70">
        <v>48</v>
      </c>
      <c r="D1100" s="70">
        <v>2750</v>
      </c>
      <c r="E1100" s="70">
        <v>2750</v>
      </c>
      <c r="F1100" s="70">
        <v>2750</v>
      </c>
      <c r="G1100" s="70">
        <v>8750</v>
      </c>
      <c r="H1100" s="70">
        <v>9000</v>
      </c>
      <c r="I1100" s="70">
        <v>8000</v>
      </c>
      <c r="J1100" s="70">
        <v>8000</v>
      </c>
      <c r="K1100" s="70">
        <v>2.9090909090909092</v>
      </c>
      <c r="L1100" s="70">
        <v>3.2727272727272729</v>
      </c>
      <c r="M1100" s="70">
        <v>3.1818181818181817</v>
      </c>
    </row>
    <row r="1101" spans="1:13" x14ac:dyDescent="0.25">
      <c r="A1101" s="70">
        <v>33</v>
      </c>
      <c r="B1101" s="70">
        <v>34</v>
      </c>
      <c r="C1101" s="70">
        <v>41</v>
      </c>
      <c r="D1101" s="70">
        <v>2750</v>
      </c>
      <c r="E1101" s="70">
        <v>2750</v>
      </c>
      <c r="F1101" s="70">
        <v>2750</v>
      </c>
      <c r="G1101" s="70">
        <v>9000</v>
      </c>
      <c r="H1101" s="70">
        <v>8000</v>
      </c>
      <c r="I1101" s="70">
        <v>8000</v>
      </c>
      <c r="J1101" s="70">
        <v>7250</v>
      </c>
      <c r="K1101" s="70">
        <v>2.9090909090909092</v>
      </c>
      <c r="L1101" s="70">
        <v>2.9090909090909092</v>
      </c>
      <c r="M1101" s="70">
        <v>3.2727272727272729</v>
      </c>
    </row>
    <row r="1102" spans="1:13" x14ac:dyDescent="0.25">
      <c r="A1102" s="70">
        <v>35</v>
      </c>
      <c r="B1102" s="70">
        <v>33</v>
      </c>
      <c r="C1102" s="70">
        <v>34</v>
      </c>
      <c r="D1102" s="70">
        <v>2750</v>
      </c>
      <c r="E1102" s="70">
        <v>2750</v>
      </c>
      <c r="F1102" s="70">
        <v>2750</v>
      </c>
      <c r="G1102" s="70">
        <v>8000</v>
      </c>
      <c r="H1102" s="70">
        <v>8000</v>
      </c>
      <c r="I1102" s="70">
        <v>7250</v>
      </c>
      <c r="J1102" s="70">
        <v>6750</v>
      </c>
      <c r="K1102" s="70">
        <v>2.6363636363636362</v>
      </c>
      <c r="L1102" s="70">
        <v>2.9090909090909092</v>
      </c>
      <c r="M1102" s="70">
        <v>2.9090909090909092</v>
      </c>
    </row>
    <row r="1103" spans="1:13" x14ac:dyDescent="0.25">
      <c r="A1103" s="70">
        <v>28</v>
      </c>
      <c r="B1103" s="70">
        <v>35</v>
      </c>
      <c r="C1103" s="70">
        <v>33</v>
      </c>
      <c r="D1103" s="70">
        <v>2750</v>
      </c>
      <c r="E1103" s="70">
        <v>2750</v>
      </c>
      <c r="F1103" s="70">
        <v>2750</v>
      </c>
      <c r="G1103" s="70">
        <v>8000</v>
      </c>
      <c r="H1103" s="70">
        <v>7250</v>
      </c>
      <c r="I1103" s="70">
        <v>6750</v>
      </c>
      <c r="J1103" s="70">
        <v>4500</v>
      </c>
      <c r="K1103" s="70">
        <v>2.4545454545454546</v>
      </c>
      <c r="L1103" s="70">
        <v>2.6363636363636362</v>
      </c>
      <c r="M1103" s="70">
        <v>2.9090909090909092</v>
      </c>
    </row>
    <row r="1104" spans="1:13" x14ac:dyDescent="0.25">
      <c r="A1104" s="70">
        <v>22</v>
      </c>
      <c r="B1104" s="70">
        <v>28</v>
      </c>
      <c r="C1104" s="70">
        <v>35</v>
      </c>
      <c r="D1104" s="70">
        <v>2750</v>
      </c>
      <c r="E1104" s="70">
        <v>2750</v>
      </c>
      <c r="F1104" s="70">
        <v>2750</v>
      </c>
      <c r="G1104" s="70">
        <v>7250</v>
      </c>
      <c r="H1104" s="70">
        <v>6750</v>
      </c>
      <c r="I1104" s="70">
        <v>4500</v>
      </c>
      <c r="J1104" s="70">
        <v>5000</v>
      </c>
      <c r="K1104" s="70">
        <v>1.6363636363636365</v>
      </c>
      <c r="L1104" s="70">
        <v>2.4545454545454546</v>
      </c>
      <c r="M1104" s="70">
        <v>2.6363636363636362</v>
      </c>
    </row>
    <row r="1105" spans="1:13" x14ac:dyDescent="0.25">
      <c r="A1105" s="70">
        <v>43</v>
      </c>
      <c r="B1105" s="70">
        <v>22</v>
      </c>
      <c r="C1105" s="70">
        <v>28</v>
      </c>
      <c r="D1105" s="70">
        <v>1750</v>
      </c>
      <c r="E1105" s="70">
        <v>2750</v>
      </c>
      <c r="F1105" s="70">
        <v>2750</v>
      </c>
      <c r="G1105" s="70">
        <v>6750</v>
      </c>
      <c r="H1105" s="70">
        <v>4500</v>
      </c>
      <c r="I1105" s="70">
        <v>5000</v>
      </c>
      <c r="J1105" s="70">
        <v>5000</v>
      </c>
      <c r="K1105" s="70">
        <v>2.8571428571428572</v>
      </c>
      <c r="L1105" s="70">
        <v>1.6363636363636365</v>
      </c>
      <c r="M1105" s="70">
        <v>2.4545454545454546</v>
      </c>
    </row>
    <row r="1106" spans="1:13" x14ac:dyDescent="0.25">
      <c r="A1106" s="70">
        <v>44</v>
      </c>
      <c r="B1106" s="70">
        <v>43</v>
      </c>
      <c r="C1106" s="70">
        <v>22</v>
      </c>
      <c r="D1106" s="70">
        <v>2750</v>
      </c>
      <c r="E1106" s="70">
        <v>1750</v>
      </c>
      <c r="F1106" s="70">
        <v>2750</v>
      </c>
      <c r="G1106" s="70">
        <v>4500</v>
      </c>
      <c r="H1106" s="70">
        <v>5000</v>
      </c>
      <c r="I1106" s="70">
        <v>5000</v>
      </c>
      <c r="J1106" s="70">
        <v>5000</v>
      </c>
      <c r="K1106" s="70">
        <v>1.8181818181818181</v>
      </c>
      <c r="L1106" s="70">
        <v>2.8571428571428572</v>
      </c>
      <c r="M1106" s="70">
        <v>1.6363636363636365</v>
      </c>
    </row>
    <row r="1107" spans="1:13" x14ac:dyDescent="0.25">
      <c r="A1107" s="70">
        <v>36</v>
      </c>
      <c r="B1107" s="70">
        <v>44</v>
      </c>
      <c r="C1107" s="70">
        <v>43</v>
      </c>
      <c r="D1107" s="70">
        <v>3750</v>
      </c>
      <c r="E1107" s="70">
        <v>2750</v>
      </c>
      <c r="F1107" s="70">
        <v>1750</v>
      </c>
      <c r="G1107" s="70">
        <v>5000</v>
      </c>
      <c r="H1107" s="70">
        <v>5000</v>
      </c>
      <c r="I1107" s="70">
        <v>5000</v>
      </c>
      <c r="J1107" s="70">
        <v>7500</v>
      </c>
      <c r="K1107" s="70">
        <v>1.3333333333333333</v>
      </c>
      <c r="L1107" s="70">
        <v>1.8181818181818181</v>
      </c>
      <c r="M1107" s="70">
        <v>2.8571428571428572</v>
      </c>
    </row>
    <row r="1108" spans="1:13" x14ac:dyDescent="0.25">
      <c r="A1108" s="70">
        <v>42</v>
      </c>
      <c r="B1108" s="70">
        <v>36</v>
      </c>
      <c r="C1108" s="70">
        <v>44</v>
      </c>
      <c r="D1108" s="70">
        <v>2750</v>
      </c>
      <c r="E1108" s="70">
        <v>3750</v>
      </c>
      <c r="F1108" s="70">
        <v>2750</v>
      </c>
      <c r="G1108" s="70">
        <v>5000</v>
      </c>
      <c r="H1108" s="70">
        <v>5000</v>
      </c>
      <c r="I1108" s="70">
        <v>7500</v>
      </c>
      <c r="J1108" s="70">
        <v>6500</v>
      </c>
      <c r="K1108" s="70">
        <v>2.7272727272727271</v>
      </c>
      <c r="L1108" s="70">
        <v>1.3333333333333333</v>
      </c>
      <c r="M1108" s="70">
        <v>1.8181818181818181</v>
      </c>
    </row>
    <row r="1109" spans="1:13" x14ac:dyDescent="0.25">
      <c r="A1109" s="70">
        <v>38</v>
      </c>
      <c r="B1109" s="70">
        <v>42</v>
      </c>
      <c r="C1109" s="70">
        <v>36</v>
      </c>
      <c r="D1109" s="70">
        <v>1750</v>
      </c>
      <c r="E1109" s="70">
        <v>2750</v>
      </c>
      <c r="F1109" s="70">
        <v>3750</v>
      </c>
      <c r="G1109" s="70">
        <v>5000</v>
      </c>
      <c r="H1109" s="70">
        <v>7500</v>
      </c>
      <c r="I1109" s="70">
        <v>6500</v>
      </c>
      <c r="J1109" s="70">
        <v>7000</v>
      </c>
      <c r="K1109" s="70">
        <v>3.7142857142857144</v>
      </c>
      <c r="L1109" s="70">
        <v>2.7272727272727271</v>
      </c>
      <c r="M1109" s="70">
        <v>1.3333333333333333</v>
      </c>
    </row>
    <row r="1110" spans="1:13" x14ac:dyDescent="0.25">
      <c r="A1110" s="70">
        <v>57</v>
      </c>
      <c r="B1110" s="70">
        <v>38</v>
      </c>
      <c r="C1110" s="70">
        <v>42</v>
      </c>
      <c r="D1110" s="70">
        <v>2750</v>
      </c>
      <c r="E1110" s="70">
        <v>1750</v>
      </c>
      <c r="F1110" s="70">
        <v>2750</v>
      </c>
      <c r="G1110" s="70">
        <v>7500</v>
      </c>
      <c r="H1110" s="70">
        <v>6500</v>
      </c>
      <c r="I1110" s="70">
        <v>7000</v>
      </c>
      <c r="J1110" s="70">
        <v>7500</v>
      </c>
      <c r="K1110" s="70">
        <v>2.5454545454545454</v>
      </c>
      <c r="L1110" s="70">
        <v>3.7142857142857144</v>
      </c>
      <c r="M1110" s="70">
        <v>2.7272727272727271</v>
      </c>
    </row>
    <row r="1111" spans="1:13" x14ac:dyDescent="0.25">
      <c r="A1111" s="70">
        <v>48</v>
      </c>
      <c r="B1111" s="70">
        <v>57</v>
      </c>
      <c r="C1111" s="70">
        <v>38</v>
      </c>
      <c r="D1111" s="70">
        <v>1750</v>
      </c>
      <c r="E1111" s="70">
        <v>2750</v>
      </c>
      <c r="F1111" s="70">
        <v>1750</v>
      </c>
      <c r="G1111" s="70">
        <v>6500</v>
      </c>
      <c r="H1111" s="70">
        <v>7000</v>
      </c>
      <c r="I1111" s="70">
        <v>7500</v>
      </c>
      <c r="J1111" s="70">
        <v>7750</v>
      </c>
      <c r="K1111" s="70">
        <v>4.2857142857142856</v>
      </c>
      <c r="L1111" s="70">
        <v>2.5454545454545454</v>
      </c>
      <c r="M1111" s="70">
        <v>3.7142857142857144</v>
      </c>
    </row>
    <row r="1112" spans="1:13" x14ac:dyDescent="0.25">
      <c r="A1112" s="70">
        <v>57</v>
      </c>
      <c r="B1112" s="70">
        <v>48</v>
      </c>
      <c r="C1112" s="70">
        <v>57</v>
      </c>
      <c r="D1112" s="70">
        <v>3750</v>
      </c>
      <c r="E1112" s="70">
        <v>1750</v>
      </c>
      <c r="F1112" s="70">
        <v>2750</v>
      </c>
      <c r="G1112" s="70">
        <v>7000</v>
      </c>
      <c r="H1112" s="70">
        <v>7500</v>
      </c>
      <c r="I1112" s="70">
        <v>7750</v>
      </c>
      <c r="J1112" s="70">
        <v>7000</v>
      </c>
      <c r="K1112" s="70">
        <v>2.0666666666666669</v>
      </c>
      <c r="L1112" s="70">
        <v>4.2857142857142856</v>
      </c>
      <c r="M1112" s="70">
        <v>2.5454545454545454</v>
      </c>
    </row>
    <row r="1113" spans="1:13" x14ac:dyDescent="0.25">
      <c r="A1113" s="70">
        <v>51</v>
      </c>
      <c r="B1113" s="70">
        <v>57</v>
      </c>
      <c r="C1113" s="70">
        <v>48</v>
      </c>
      <c r="D1113" s="70">
        <v>1750</v>
      </c>
      <c r="E1113" s="70">
        <v>3750</v>
      </c>
      <c r="F1113" s="70">
        <v>1750</v>
      </c>
      <c r="G1113" s="70">
        <v>7500</v>
      </c>
      <c r="H1113" s="70">
        <v>7750</v>
      </c>
      <c r="I1113" s="70">
        <v>7000</v>
      </c>
      <c r="J1113" s="70">
        <v>7000</v>
      </c>
      <c r="K1113" s="70">
        <v>4</v>
      </c>
      <c r="L1113" s="70">
        <v>2.0666666666666669</v>
      </c>
      <c r="M1113" s="70">
        <v>4.2857142857142856</v>
      </c>
    </row>
    <row r="1114" spans="1:13" x14ac:dyDescent="0.25">
      <c r="A1114" s="70">
        <v>49</v>
      </c>
      <c r="B1114" s="70">
        <v>51</v>
      </c>
      <c r="C1114" s="70">
        <v>57</v>
      </c>
      <c r="D1114" s="70">
        <v>1750</v>
      </c>
      <c r="E1114" s="70">
        <v>1750</v>
      </c>
      <c r="F1114" s="70">
        <v>3750</v>
      </c>
      <c r="G1114" s="70">
        <v>7750</v>
      </c>
      <c r="H1114" s="70">
        <v>7000</v>
      </c>
      <c r="I1114" s="70">
        <v>7000</v>
      </c>
      <c r="J1114" s="70">
        <v>7500</v>
      </c>
      <c r="K1114" s="70">
        <v>4</v>
      </c>
      <c r="L1114" s="70">
        <v>4</v>
      </c>
      <c r="M1114" s="70">
        <v>2.0666666666666669</v>
      </c>
    </row>
    <row r="1115" spans="1:13" x14ac:dyDescent="0.25">
      <c r="A1115" s="70">
        <v>47</v>
      </c>
      <c r="B1115" s="70">
        <v>49</v>
      </c>
      <c r="C1115" s="70">
        <v>51</v>
      </c>
      <c r="D1115" s="70">
        <v>2750</v>
      </c>
      <c r="E1115" s="70">
        <v>1750</v>
      </c>
      <c r="F1115" s="70">
        <v>1750</v>
      </c>
      <c r="G1115" s="70">
        <v>7000</v>
      </c>
      <c r="H1115" s="70">
        <v>7000</v>
      </c>
      <c r="I1115" s="70">
        <v>7500</v>
      </c>
      <c r="J1115" s="70">
        <v>8000</v>
      </c>
      <c r="K1115" s="70">
        <v>2.7272727272727271</v>
      </c>
      <c r="L1115" s="70">
        <v>4</v>
      </c>
      <c r="M1115" s="70">
        <v>4</v>
      </c>
    </row>
    <row r="1116" spans="1:13" x14ac:dyDescent="0.25">
      <c r="A1116" s="70">
        <v>57</v>
      </c>
      <c r="B1116" s="70">
        <v>47</v>
      </c>
      <c r="C1116" s="70">
        <v>49</v>
      </c>
      <c r="D1116" s="70">
        <v>2750</v>
      </c>
      <c r="E1116" s="70">
        <v>2750</v>
      </c>
      <c r="F1116" s="70">
        <v>1750</v>
      </c>
      <c r="G1116" s="70">
        <v>7000</v>
      </c>
      <c r="H1116" s="70">
        <v>7500</v>
      </c>
      <c r="I1116" s="70">
        <v>8000</v>
      </c>
      <c r="J1116" s="70">
        <v>8500</v>
      </c>
      <c r="K1116" s="70">
        <v>2.9090909090909092</v>
      </c>
      <c r="L1116" s="70">
        <v>2.7272727272727271</v>
      </c>
      <c r="M1116" s="70">
        <v>4</v>
      </c>
    </row>
    <row r="1117" spans="1:13" x14ac:dyDescent="0.25">
      <c r="A1117" s="70">
        <v>52</v>
      </c>
      <c r="B1117" s="70">
        <v>57</v>
      </c>
      <c r="C1117" s="70">
        <v>47</v>
      </c>
      <c r="D1117" s="70">
        <v>2750</v>
      </c>
      <c r="E1117" s="70">
        <v>2750</v>
      </c>
      <c r="F1117" s="70">
        <v>2750</v>
      </c>
      <c r="G1117" s="70">
        <v>7500</v>
      </c>
      <c r="H1117" s="70">
        <v>8000</v>
      </c>
      <c r="I1117" s="70">
        <v>8500</v>
      </c>
      <c r="J1117" s="70">
        <v>9750</v>
      </c>
      <c r="K1117" s="70">
        <v>3.0909090909090908</v>
      </c>
      <c r="L1117" s="70">
        <v>2.9090909090909092</v>
      </c>
      <c r="M1117" s="70">
        <v>2.7272727272727271</v>
      </c>
    </row>
    <row r="1118" spans="1:13" x14ac:dyDescent="0.25">
      <c r="A1118" s="70">
        <v>63</v>
      </c>
      <c r="B1118" s="70">
        <v>52</v>
      </c>
      <c r="C1118" s="70">
        <v>57</v>
      </c>
      <c r="D1118" s="70">
        <v>3750</v>
      </c>
      <c r="E1118" s="70">
        <v>2750</v>
      </c>
      <c r="F1118" s="70">
        <v>2750</v>
      </c>
      <c r="G1118" s="70">
        <v>8000</v>
      </c>
      <c r="H1118" s="70">
        <v>8500</v>
      </c>
      <c r="I1118" s="70">
        <v>9750</v>
      </c>
      <c r="J1118" s="70">
        <v>9500</v>
      </c>
      <c r="K1118" s="70">
        <v>2.6</v>
      </c>
      <c r="L1118" s="70">
        <v>3.0909090909090908</v>
      </c>
      <c r="M1118" s="70">
        <v>2.9090909090909092</v>
      </c>
    </row>
    <row r="1119" spans="1:13" x14ac:dyDescent="0.25">
      <c r="A1119" s="70">
        <v>57</v>
      </c>
      <c r="B1119" s="70">
        <v>63</v>
      </c>
      <c r="C1119" s="70">
        <v>52</v>
      </c>
      <c r="D1119" s="70">
        <v>1750</v>
      </c>
      <c r="E1119" s="70">
        <v>3750</v>
      </c>
      <c r="F1119" s="70">
        <v>2750</v>
      </c>
      <c r="G1119" s="70">
        <v>8500</v>
      </c>
      <c r="H1119" s="70">
        <v>9750</v>
      </c>
      <c r="I1119" s="70">
        <v>9500</v>
      </c>
      <c r="J1119" s="70">
        <v>9000</v>
      </c>
      <c r="K1119" s="70">
        <v>5.4285714285714288</v>
      </c>
      <c r="L1119" s="70">
        <v>2.6</v>
      </c>
      <c r="M1119" s="70">
        <v>3.0909090909090908</v>
      </c>
    </row>
    <row r="1120" spans="1:13" x14ac:dyDescent="0.25">
      <c r="A1120" s="70">
        <v>58</v>
      </c>
      <c r="B1120" s="70">
        <v>57</v>
      </c>
      <c r="C1120" s="70">
        <v>63</v>
      </c>
      <c r="D1120" s="70">
        <v>3750</v>
      </c>
      <c r="E1120" s="70">
        <v>1750</v>
      </c>
      <c r="F1120" s="70">
        <v>3750</v>
      </c>
      <c r="G1120" s="70">
        <v>9750</v>
      </c>
      <c r="H1120" s="70">
        <v>9500</v>
      </c>
      <c r="I1120" s="70">
        <v>9000</v>
      </c>
      <c r="J1120" s="70">
        <v>8750</v>
      </c>
      <c r="K1120" s="70">
        <v>2.4</v>
      </c>
      <c r="L1120" s="70">
        <v>5.4285714285714288</v>
      </c>
      <c r="M1120" s="70">
        <v>2.6</v>
      </c>
    </row>
    <row r="1121" spans="1:13" x14ac:dyDescent="0.25">
      <c r="A1121" s="70">
        <v>54</v>
      </c>
      <c r="B1121" s="70">
        <v>58</v>
      </c>
      <c r="C1121" s="70">
        <v>57</v>
      </c>
      <c r="D1121" s="70">
        <v>1750</v>
      </c>
      <c r="E1121" s="70">
        <v>3750</v>
      </c>
      <c r="F1121" s="70">
        <v>1750</v>
      </c>
      <c r="G1121" s="70">
        <v>9500</v>
      </c>
      <c r="H1121" s="70">
        <v>9000</v>
      </c>
      <c r="I1121" s="70">
        <v>8750</v>
      </c>
      <c r="J1121" s="70">
        <v>8250</v>
      </c>
      <c r="K1121" s="70">
        <v>5</v>
      </c>
      <c r="L1121" s="70">
        <v>2.4</v>
      </c>
      <c r="M1121" s="70">
        <v>5.4285714285714288</v>
      </c>
    </row>
    <row r="1122" spans="1:13" x14ac:dyDescent="0.25">
      <c r="A1122" s="70">
        <v>49</v>
      </c>
      <c r="B1122" s="70">
        <v>54</v>
      </c>
      <c r="C1122" s="70">
        <v>58</v>
      </c>
      <c r="D1122" s="70">
        <v>1750</v>
      </c>
      <c r="E1122" s="70">
        <v>1750</v>
      </c>
      <c r="F1122" s="70">
        <v>3750</v>
      </c>
      <c r="G1122" s="70">
        <v>9000</v>
      </c>
      <c r="H1122" s="70">
        <v>8750</v>
      </c>
      <c r="I1122" s="70">
        <v>8250</v>
      </c>
      <c r="J1122" s="70">
        <v>7750</v>
      </c>
      <c r="K1122" s="70">
        <v>4.7142857142857144</v>
      </c>
      <c r="L1122" s="70">
        <v>5</v>
      </c>
      <c r="M1122" s="70">
        <v>2.4</v>
      </c>
    </row>
    <row r="1123" spans="1:13" x14ac:dyDescent="0.25">
      <c r="A1123" s="70">
        <v>36</v>
      </c>
      <c r="B1123" s="70">
        <v>49</v>
      </c>
      <c r="C1123" s="70">
        <v>54</v>
      </c>
      <c r="D1123" s="70">
        <v>1750</v>
      </c>
      <c r="E1123" s="70">
        <v>1750</v>
      </c>
      <c r="F1123" s="70">
        <v>1750</v>
      </c>
      <c r="G1123" s="70">
        <v>8750</v>
      </c>
      <c r="H1123" s="70">
        <v>8250</v>
      </c>
      <c r="I1123" s="70">
        <v>7750</v>
      </c>
      <c r="J1123" s="70">
        <v>7250</v>
      </c>
      <c r="K1123" s="70">
        <v>4.4285714285714288</v>
      </c>
      <c r="L1123" s="70">
        <v>4.7142857142857144</v>
      </c>
      <c r="M1123" s="70">
        <v>5</v>
      </c>
    </row>
    <row r="1124" spans="1:13" x14ac:dyDescent="0.25">
      <c r="A1124" s="70">
        <v>37</v>
      </c>
      <c r="B1124" s="70">
        <v>36</v>
      </c>
      <c r="C1124" s="70">
        <v>49</v>
      </c>
      <c r="D1124" s="70">
        <v>1750</v>
      </c>
      <c r="E1124" s="70">
        <v>1750</v>
      </c>
      <c r="F1124" s="70">
        <v>1750</v>
      </c>
      <c r="G1124" s="70">
        <v>8250</v>
      </c>
      <c r="H1124" s="70">
        <v>7750</v>
      </c>
      <c r="I1124" s="70">
        <v>7250</v>
      </c>
      <c r="J1124" s="70">
        <v>7000</v>
      </c>
      <c r="K1124" s="70">
        <v>4.1428571428571432</v>
      </c>
      <c r="L1124" s="70">
        <v>4.4285714285714288</v>
      </c>
      <c r="M1124" s="70">
        <v>4.7142857142857144</v>
      </c>
    </row>
    <row r="1125" spans="1:13" x14ac:dyDescent="0.25">
      <c r="A1125" s="70">
        <v>34</v>
      </c>
      <c r="B1125" s="70">
        <v>37</v>
      </c>
      <c r="C1125" s="70">
        <v>36</v>
      </c>
      <c r="D1125" s="70">
        <v>1750</v>
      </c>
      <c r="E1125" s="70">
        <v>1750</v>
      </c>
      <c r="F1125" s="70">
        <v>1750</v>
      </c>
      <c r="G1125" s="70">
        <v>7750</v>
      </c>
      <c r="H1125" s="70">
        <v>7250</v>
      </c>
      <c r="I1125" s="70">
        <v>7000</v>
      </c>
      <c r="J1125" s="70">
        <v>7000</v>
      </c>
      <c r="K1125" s="70">
        <v>4</v>
      </c>
      <c r="L1125" s="70">
        <v>4.1428571428571432</v>
      </c>
      <c r="M1125" s="70">
        <v>4.4285714285714288</v>
      </c>
    </row>
    <row r="1126" spans="1:13" x14ac:dyDescent="0.25">
      <c r="A1126" s="70">
        <v>32</v>
      </c>
      <c r="B1126" s="70">
        <v>34</v>
      </c>
      <c r="C1126" s="70">
        <v>37</v>
      </c>
      <c r="D1126" s="70">
        <v>1750</v>
      </c>
      <c r="E1126" s="70">
        <v>1750</v>
      </c>
      <c r="F1126" s="70">
        <v>1750</v>
      </c>
      <c r="G1126" s="70">
        <v>7250</v>
      </c>
      <c r="H1126" s="70">
        <v>7000</v>
      </c>
      <c r="I1126" s="70">
        <v>7000</v>
      </c>
      <c r="J1126" s="70">
        <v>4250</v>
      </c>
      <c r="K1126" s="70">
        <v>4</v>
      </c>
      <c r="L1126" s="70">
        <v>4</v>
      </c>
      <c r="M1126" s="70">
        <v>4.1428571428571432</v>
      </c>
    </row>
    <row r="1127" spans="1:13" x14ac:dyDescent="0.25">
      <c r="A1127" s="70">
        <v>8</v>
      </c>
      <c r="B1127" s="70">
        <v>32</v>
      </c>
      <c r="C1127" s="70">
        <v>34</v>
      </c>
      <c r="D1127" s="70">
        <v>3750</v>
      </c>
      <c r="E1127" s="70">
        <v>1750</v>
      </c>
      <c r="F1127" s="70">
        <v>1750</v>
      </c>
      <c r="G1127" s="70">
        <v>7000</v>
      </c>
      <c r="H1127" s="70">
        <v>7000</v>
      </c>
      <c r="I1127" s="70">
        <v>4250</v>
      </c>
      <c r="J1127" s="70">
        <v>6500</v>
      </c>
      <c r="K1127" s="70">
        <v>1.1333333333333333</v>
      </c>
      <c r="L1127" s="70">
        <v>4</v>
      </c>
      <c r="M1127" s="70">
        <v>4</v>
      </c>
    </row>
    <row r="1128" spans="1:13" x14ac:dyDescent="0.25">
      <c r="A1128" s="70">
        <v>50</v>
      </c>
      <c r="B1128" s="70">
        <v>8</v>
      </c>
      <c r="C1128" s="70">
        <v>32</v>
      </c>
      <c r="D1128" s="70">
        <v>1750</v>
      </c>
      <c r="E1128" s="70">
        <v>3750</v>
      </c>
      <c r="F1128" s="70">
        <v>1750</v>
      </c>
      <c r="G1128" s="70">
        <v>7000</v>
      </c>
      <c r="H1128" s="70">
        <v>4250</v>
      </c>
      <c r="I1128" s="70">
        <v>6500</v>
      </c>
      <c r="J1128" s="70">
        <v>7750</v>
      </c>
      <c r="K1128" s="70">
        <v>3.7142857142857144</v>
      </c>
      <c r="L1128" s="70">
        <v>1.1333333333333333</v>
      </c>
      <c r="M1128" s="70">
        <v>4</v>
      </c>
    </row>
    <row r="1129" spans="1:13" x14ac:dyDescent="0.25">
      <c r="A1129" s="70">
        <v>56</v>
      </c>
      <c r="B1129" s="70">
        <v>50</v>
      </c>
      <c r="C1129" s="70">
        <v>8</v>
      </c>
      <c r="D1129" s="70">
        <v>2750</v>
      </c>
      <c r="E1129" s="70">
        <v>1750</v>
      </c>
      <c r="F1129" s="70">
        <v>3750</v>
      </c>
      <c r="G1129" s="70">
        <v>4250</v>
      </c>
      <c r="H1129" s="70">
        <v>6500</v>
      </c>
      <c r="I1129" s="70">
        <v>7750</v>
      </c>
      <c r="J1129" s="70">
        <v>8750</v>
      </c>
      <c r="K1129" s="70">
        <v>2.8181818181818183</v>
      </c>
      <c r="L1129" s="70">
        <v>3.7142857142857144</v>
      </c>
      <c r="M1129" s="70">
        <v>1.1333333333333333</v>
      </c>
    </row>
    <row r="1130" spans="1:13" x14ac:dyDescent="0.25">
      <c r="A1130" s="70">
        <v>51</v>
      </c>
      <c r="B1130" s="70">
        <v>56</v>
      </c>
      <c r="C1130" s="70">
        <v>50</v>
      </c>
      <c r="D1130" s="70">
        <v>1750</v>
      </c>
      <c r="E1130" s="70">
        <v>2750</v>
      </c>
      <c r="F1130" s="70">
        <v>1750</v>
      </c>
      <c r="G1130" s="70">
        <v>6500</v>
      </c>
      <c r="H1130" s="70">
        <v>7750</v>
      </c>
      <c r="I1130" s="70">
        <v>8750</v>
      </c>
      <c r="J1130" s="70">
        <v>9000</v>
      </c>
      <c r="K1130" s="70">
        <v>5</v>
      </c>
      <c r="L1130" s="70">
        <v>2.8181818181818183</v>
      </c>
      <c r="M1130" s="70">
        <v>3.7142857142857144</v>
      </c>
    </row>
    <row r="1131" spans="1:13" x14ac:dyDescent="0.25">
      <c r="A1131" s="70">
        <v>49</v>
      </c>
      <c r="B1131" s="70">
        <v>51</v>
      </c>
      <c r="C1131" s="70">
        <v>56</v>
      </c>
      <c r="D1131" s="70">
        <v>1750</v>
      </c>
      <c r="E1131" s="70">
        <v>1750</v>
      </c>
      <c r="F1131" s="70">
        <v>2750</v>
      </c>
      <c r="G1131" s="70">
        <v>7750</v>
      </c>
      <c r="H1131" s="70">
        <v>8750</v>
      </c>
      <c r="I1131" s="70">
        <v>9000</v>
      </c>
      <c r="J1131" s="70">
        <v>8250</v>
      </c>
      <c r="K1131" s="70">
        <v>5.1428571428571432</v>
      </c>
      <c r="L1131" s="70">
        <v>5</v>
      </c>
      <c r="M1131" s="70">
        <v>2.8181818181818183</v>
      </c>
    </row>
    <row r="1132" spans="1:13" x14ac:dyDescent="0.25">
      <c r="A1132" s="70">
        <v>51</v>
      </c>
      <c r="B1132" s="70">
        <v>49</v>
      </c>
      <c r="C1132" s="70">
        <v>51</v>
      </c>
      <c r="D1132" s="70">
        <v>2750</v>
      </c>
      <c r="E1132" s="70">
        <v>1750</v>
      </c>
      <c r="F1132" s="70">
        <v>1750</v>
      </c>
      <c r="G1132" s="70">
        <v>8750</v>
      </c>
      <c r="H1132" s="70">
        <v>9000</v>
      </c>
      <c r="I1132" s="70">
        <v>8250</v>
      </c>
      <c r="J1132" s="70">
        <v>8500</v>
      </c>
      <c r="K1132" s="70">
        <v>3</v>
      </c>
      <c r="L1132" s="70">
        <v>5.1428571428571432</v>
      </c>
      <c r="M1132" s="70">
        <v>5</v>
      </c>
    </row>
    <row r="1133" spans="1:13" x14ac:dyDescent="0.25">
      <c r="A1133" s="70">
        <v>43</v>
      </c>
      <c r="B1133" s="70">
        <v>51</v>
      </c>
      <c r="C1133" s="70">
        <v>49</v>
      </c>
      <c r="D1133" s="70">
        <v>2750</v>
      </c>
      <c r="E1133" s="70">
        <v>2750</v>
      </c>
      <c r="F1133" s="70">
        <v>1750</v>
      </c>
      <c r="G1133" s="70">
        <v>9000</v>
      </c>
      <c r="H1133" s="70">
        <v>8250</v>
      </c>
      <c r="I1133" s="70">
        <v>8500</v>
      </c>
      <c r="J1133" s="70">
        <v>8250</v>
      </c>
      <c r="K1133" s="70">
        <v>3.0909090909090908</v>
      </c>
      <c r="L1133" s="70">
        <v>3</v>
      </c>
      <c r="M1133" s="70">
        <v>5.1428571428571432</v>
      </c>
    </row>
    <row r="1134" spans="1:13" x14ac:dyDescent="0.25">
      <c r="A1134" s="70">
        <v>49</v>
      </c>
      <c r="B1134" s="70">
        <v>43</v>
      </c>
      <c r="C1134" s="70">
        <v>51</v>
      </c>
      <c r="D1134" s="70">
        <v>1750</v>
      </c>
      <c r="E1134" s="70">
        <v>2750</v>
      </c>
      <c r="F1134" s="70">
        <v>2750</v>
      </c>
      <c r="G1134" s="70">
        <v>8250</v>
      </c>
      <c r="H1134" s="70">
        <v>8500</v>
      </c>
      <c r="I1134" s="70">
        <v>8250</v>
      </c>
      <c r="J1134" s="70">
        <v>8750</v>
      </c>
      <c r="K1134" s="70">
        <v>4.7142857142857144</v>
      </c>
      <c r="L1134" s="70">
        <v>3.0909090909090908</v>
      </c>
      <c r="M1134" s="70">
        <v>3</v>
      </c>
    </row>
    <row r="1135" spans="1:13" x14ac:dyDescent="0.25">
      <c r="A1135" s="70">
        <v>39</v>
      </c>
      <c r="B1135" s="70">
        <v>49</v>
      </c>
      <c r="C1135" s="70">
        <v>43</v>
      </c>
      <c r="D1135" s="70">
        <v>1750</v>
      </c>
      <c r="E1135" s="70">
        <v>1750</v>
      </c>
      <c r="F1135" s="70">
        <v>2750</v>
      </c>
      <c r="G1135" s="70">
        <v>8500</v>
      </c>
      <c r="H1135" s="70">
        <v>8250</v>
      </c>
      <c r="I1135" s="70">
        <v>8750</v>
      </c>
      <c r="J1135" s="70">
        <v>8250</v>
      </c>
      <c r="K1135" s="70">
        <v>5</v>
      </c>
      <c r="L1135" s="70">
        <v>4.7142857142857144</v>
      </c>
      <c r="M1135" s="70">
        <v>3.0909090909090908</v>
      </c>
    </row>
    <row r="1136" spans="1:13" x14ac:dyDescent="0.25">
      <c r="A1136" s="70">
        <v>37</v>
      </c>
      <c r="B1136" s="70">
        <v>39</v>
      </c>
      <c r="C1136" s="70">
        <v>49</v>
      </c>
      <c r="D1136" s="70">
        <v>3750</v>
      </c>
      <c r="E1136" s="70">
        <v>1750</v>
      </c>
      <c r="F1136" s="70">
        <v>1750</v>
      </c>
      <c r="G1136" s="70">
        <v>8250</v>
      </c>
      <c r="H1136" s="70">
        <v>8750</v>
      </c>
      <c r="I1136" s="70">
        <v>8250</v>
      </c>
      <c r="J1136" s="70">
        <v>7750</v>
      </c>
      <c r="K1136" s="70">
        <v>2.2000000000000002</v>
      </c>
      <c r="L1136" s="70">
        <v>5</v>
      </c>
      <c r="M1136" s="70">
        <v>4.7142857142857144</v>
      </c>
    </row>
    <row r="1137" spans="1:13" x14ac:dyDescent="0.25">
      <c r="A1137" s="70">
        <v>34</v>
      </c>
      <c r="B1137" s="70">
        <v>37</v>
      </c>
      <c r="C1137" s="70">
        <v>39</v>
      </c>
      <c r="D1137" s="70">
        <v>2750</v>
      </c>
      <c r="E1137" s="70">
        <v>3750</v>
      </c>
      <c r="F1137" s="70">
        <v>1750</v>
      </c>
      <c r="G1137" s="70">
        <v>8750</v>
      </c>
      <c r="H1137" s="70">
        <v>8250</v>
      </c>
      <c r="I1137" s="70">
        <v>7750</v>
      </c>
      <c r="J1137" s="70">
        <v>7750</v>
      </c>
      <c r="K1137" s="70">
        <v>2.8181818181818183</v>
      </c>
      <c r="L1137" s="70">
        <v>2.2000000000000002</v>
      </c>
      <c r="M1137" s="70">
        <v>5</v>
      </c>
    </row>
    <row r="1138" spans="1:13" x14ac:dyDescent="0.25">
      <c r="A1138" s="70">
        <v>39</v>
      </c>
      <c r="B1138" s="70">
        <v>34</v>
      </c>
      <c r="C1138" s="70">
        <v>37</v>
      </c>
      <c r="D1138" s="70">
        <v>2750</v>
      </c>
      <c r="E1138" s="70">
        <v>2750</v>
      </c>
      <c r="F1138" s="70">
        <v>3750</v>
      </c>
      <c r="G1138" s="70">
        <v>8250</v>
      </c>
      <c r="H1138" s="70">
        <v>7750</v>
      </c>
      <c r="I1138" s="70">
        <v>7750</v>
      </c>
      <c r="J1138" s="70">
        <v>6500</v>
      </c>
      <c r="K1138" s="70">
        <v>2.8181818181818183</v>
      </c>
      <c r="L1138" s="70">
        <v>2.8181818181818183</v>
      </c>
      <c r="M1138" s="70">
        <v>2.2000000000000002</v>
      </c>
    </row>
    <row r="1139" spans="1:13" x14ac:dyDescent="0.25">
      <c r="A1139" s="70">
        <v>41</v>
      </c>
      <c r="B1139" s="70">
        <v>39</v>
      </c>
      <c r="C1139" s="70">
        <v>34</v>
      </c>
      <c r="D1139" s="70">
        <v>1750</v>
      </c>
      <c r="E1139" s="70">
        <v>2750</v>
      </c>
      <c r="F1139" s="70">
        <v>2750</v>
      </c>
      <c r="G1139" s="70">
        <v>7750</v>
      </c>
      <c r="H1139" s="70">
        <v>7750</v>
      </c>
      <c r="I1139" s="70">
        <v>6500</v>
      </c>
      <c r="J1139" s="70">
        <v>6750</v>
      </c>
      <c r="K1139" s="70">
        <v>3.7142857142857144</v>
      </c>
      <c r="L1139" s="70">
        <v>2.8181818181818183</v>
      </c>
      <c r="M1139" s="70">
        <v>2.8181818181818183</v>
      </c>
    </row>
    <row r="1140" spans="1:13" x14ac:dyDescent="0.25">
      <c r="A1140" s="70">
        <v>44</v>
      </c>
      <c r="B1140" s="70">
        <v>41</v>
      </c>
      <c r="C1140" s="70">
        <v>39</v>
      </c>
      <c r="D1140" s="70">
        <v>1750</v>
      </c>
      <c r="E1140" s="70">
        <v>1750</v>
      </c>
      <c r="F1140" s="70">
        <v>2750</v>
      </c>
      <c r="G1140" s="70">
        <v>7750</v>
      </c>
      <c r="H1140" s="70">
        <v>6500</v>
      </c>
      <c r="I1140" s="70">
        <v>6750</v>
      </c>
      <c r="J1140" s="70">
        <v>8000</v>
      </c>
      <c r="K1140" s="70">
        <v>3.8571428571428572</v>
      </c>
      <c r="L1140" s="70">
        <v>3.7142857142857144</v>
      </c>
      <c r="M1140" s="70">
        <v>2.8181818181818183</v>
      </c>
    </row>
    <row r="1141" spans="1:13" x14ac:dyDescent="0.25">
      <c r="A1141" s="70">
        <v>44</v>
      </c>
      <c r="B1141" s="70">
        <v>44</v>
      </c>
      <c r="C1141" s="70">
        <v>41</v>
      </c>
      <c r="D1141" s="70">
        <v>1750</v>
      </c>
      <c r="E1141" s="70">
        <v>1750</v>
      </c>
      <c r="F1141" s="70">
        <v>1750</v>
      </c>
      <c r="G1141" s="70">
        <v>6500</v>
      </c>
      <c r="H1141" s="70">
        <v>6750</v>
      </c>
      <c r="I1141" s="70">
        <v>8000</v>
      </c>
      <c r="J1141" s="70">
        <v>7750</v>
      </c>
      <c r="K1141" s="70">
        <v>4.5714285714285712</v>
      </c>
      <c r="L1141" s="70">
        <v>3.8571428571428572</v>
      </c>
      <c r="M1141" s="70">
        <v>3.7142857142857144</v>
      </c>
    </row>
    <row r="1142" spans="1:13" x14ac:dyDescent="0.25">
      <c r="A1142" s="70">
        <v>37</v>
      </c>
      <c r="B1142" s="70">
        <v>44</v>
      </c>
      <c r="C1142" s="70">
        <v>44</v>
      </c>
      <c r="D1142" s="70">
        <v>1750</v>
      </c>
      <c r="E1142" s="70">
        <v>1750</v>
      </c>
      <c r="F1142" s="70">
        <v>1750</v>
      </c>
      <c r="G1142" s="70">
        <v>6750</v>
      </c>
      <c r="H1142" s="70">
        <v>8000</v>
      </c>
      <c r="I1142" s="70">
        <v>7750</v>
      </c>
      <c r="J1142" s="70">
        <v>8750</v>
      </c>
      <c r="K1142" s="70">
        <v>4.4285714285714288</v>
      </c>
      <c r="L1142" s="70">
        <v>4.5714285714285712</v>
      </c>
      <c r="M1142" s="70">
        <v>3.8571428571428572</v>
      </c>
    </row>
    <row r="1143" spans="1:13" x14ac:dyDescent="0.25">
      <c r="A1143" s="70">
        <v>55</v>
      </c>
      <c r="B1143" s="70">
        <v>37</v>
      </c>
      <c r="C1143" s="70">
        <v>44</v>
      </c>
      <c r="D1143" s="70">
        <v>1750</v>
      </c>
      <c r="E1143" s="70">
        <v>1750</v>
      </c>
      <c r="F1143" s="70">
        <v>1750</v>
      </c>
      <c r="G1143" s="70">
        <v>8000</v>
      </c>
      <c r="H1143" s="70">
        <v>7750</v>
      </c>
      <c r="I1143" s="70">
        <v>8750</v>
      </c>
      <c r="J1143" s="70">
        <v>9000</v>
      </c>
      <c r="K1143" s="70">
        <v>5</v>
      </c>
      <c r="L1143" s="70">
        <v>4.4285714285714288</v>
      </c>
      <c r="M1143" s="70">
        <v>4.5714285714285712</v>
      </c>
    </row>
    <row r="1144" spans="1:13" x14ac:dyDescent="0.25">
      <c r="A1144" s="70">
        <v>51</v>
      </c>
      <c r="B1144" s="70">
        <v>55</v>
      </c>
      <c r="C1144" s="70">
        <v>37</v>
      </c>
      <c r="D1144" s="70">
        <v>3750</v>
      </c>
      <c r="E1144" s="70">
        <v>1750</v>
      </c>
      <c r="F1144" s="70">
        <v>1750</v>
      </c>
      <c r="G1144" s="70">
        <v>7750</v>
      </c>
      <c r="H1144" s="70">
        <v>8750</v>
      </c>
      <c r="I1144" s="70">
        <v>9000</v>
      </c>
      <c r="J1144" s="70">
        <v>9250</v>
      </c>
      <c r="K1144" s="70">
        <v>2.4</v>
      </c>
      <c r="L1144" s="70">
        <v>5</v>
      </c>
      <c r="M1144" s="70">
        <v>4.4285714285714288</v>
      </c>
    </row>
    <row r="1145" spans="1:13" x14ac:dyDescent="0.25">
      <c r="A1145" s="70">
        <v>58</v>
      </c>
      <c r="B1145" s="70">
        <v>51</v>
      </c>
      <c r="C1145" s="70">
        <v>55</v>
      </c>
      <c r="D1145" s="70">
        <v>3750</v>
      </c>
      <c r="E1145" s="70">
        <v>3750</v>
      </c>
      <c r="F1145" s="70">
        <v>1750</v>
      </c>
      <c r="G1145" s="70">
        <v>8750</v>
      </c>
      <c r="H1145" s="70">
        <v>9000</v>
      </c>
      <c r="I1145" s="70">
        <v>9250</v>
      </c>
      <c r="J1145" s="70">
        <v>9250</v>
      </c>
      <c r="K1145" s="70">
        <v>2.4666666666666668</v>
      </c>
      <c r="L1145" s="70">
        <v>2.4</v>
      </c>
      <c r="M1145" s="70">
        <v>5</v>
      </c>
    </row>
    <row r="1146" spans="1:13" x14ac:dyDescent="0.25">
      <c r="A1146" s="70">
        <v>60</v>
      </c>
      <c r="B1146" s="70">
        <v>58</v>
      </c>
      <c r="C1146" s="70">
        <v>51</v>
      </c>
      <c r="D1146" s="70">
        <v>1750</v>
      </c>
      <c r="E1146" s="70">
        <v>3750</v>
      </c>
      <c r="F1146" s="70">
        <v>3750</v>
      </c>
      <c r="G1146" s="70">
        <v>9000</v>
      </c>
      <c r="H1146" s="70">
        <v>9250</v>
      </c>
      <c r="I1146" s="70">
        <v>9250</v>
      </c>
      <c r="J1146" s="70">
        <v>8750</v>
      </c>
      <c r="K1146" s="70">
        <v>5.2857142857142856</v>
      </c>
      <c r="L1146" s="70">
        <v>2.4666666666666668</v>
      </c>
      <c r="M1146" s="70">
        <v>2.4</v>
      </c>
    </row>
    <row r="1147" spans="1:13" x14ac:dyDescent="0.25">
      <c r="A1147" s="70">
        <v>49</v>
      </c>
      <c r="B1147" s="70">
        <v>60</v>
      </c>
      <c r="C1147" s="70">
        <v>58</v>
      </c>
      <c r="D1147" s="70">
        <v>1750</v>
      </c>
      <c r="E1147" s="70">
        <v>1750</v>
      </c>
      <c r="F1147" s="70">
        <v>3750</v>
      </c>
      <c r="G1147" s="70">
        <v>9250</v>
      </c>
      <c r="H1147" s="70">
        <v>9250</v>
      </c>
      <c r="I1147" s="70">
        <v>8750</v>
      </c>
      <c r="J1147" s="70">
        <v>8000</v>
      </c>
      <c r="K1147" s="70">
        <v>5</v>
      </c>
      <c r="L1147" s="70">
        <v>5.2857142857142856</v>
      </c>
      <c r="M1147" s="70">
        <v>2.4666666666666668</v>
      </c>
    </row>
    <row r="1148" spans="1:13" x14ac:dyDescent="0.25">
      <c r="A1148" s="70">
        <v>50</v>
      </c>
      <c r="B1148" s="70">
        <v>49</v>
      </c>
      <c r="C1148" s="70">
        <v>60</v>
      </c>
      <c r="D1148" s="70">
        <v>3750</v>
      </c>
      <c r="E1148" s="70">
        <v>1750</v>
      </c>
      <c r="F1148" s="70">
        <v>1750</v>
      </c>
      <c r="G1148" s="70">
        <v>9250</v>
      </c>
      <c r="H1148" s="70">
        <v>8750</v>
      </c>
      <c r="I1148" s="70">
        <v>8000</v>
      </c>
      <c r="J1148" s="70">
        <v>8500</v>
      </c>
      <c r="K1148" s="70">
        <v>2.1333333333333333</v>
      </c>
      <c r="L1148" s="70">
        <v>5</v>
      </c>
      <c r="M1148" s="70">
        <v>5.2857142857142856</v>
      </c>
    </row>
    <row r="1149" spans="1:13" x14ac:dyDescent="0.25">
      <c r="A1149" s="70">
        <v>43</v>
      </c>
      <c r="B1149" s="70">
        <v>50</v>
      </c>
      <c r="C1149" s="70">
        <v>49</v>
      </c>
      <c r="D1149" s="70">
        <v>3750</v>
      </c>
      <c r="E1149" s="70">
        <v>3750</v>
      </c>
      <c r="F1149" s="70">
        <v>1750</v>
      </c>
      <c r="G1149" s="70">
        <v>8750</v>
      </c>
      <c r="H1149" s="70">
        <v>8000</v>
      </c>
      <c r="I1149" s="70">
        <v>8500</v>
      </c>
      <c r="J1149" s="70">
        <v>7750</v>
      </c>
      <c r="K1149" s="70">
        <v>2.2666666666666666</v>
      </c>
      <c r="L1149" s="70">
        <v>2.1333333333333333</v>
      </c>
      <c r="M1149" s="70">
        <v>5</v>
      </c>
    </row>
    <row r="1150" spans="1:13" x14ac:dyDescent="0.25">
      <c r="A1150" s="70">
        <v>49</v>
      </c>
      <c r="B1150" s="70">
        <v>43</v>
      </c>
      <c r="C1150" s="70">
        <v>50</v>
      </c>
      <c r="D1150" s="70">
        <v>2750</v>
      </c>
      <c r="E1150" s="70">
        <v>3750</v>
      </c>
      <c r="F1150" s="70">
        <v>3750</v>
      </c>
      <c r="G1150" s="70">
        <v>8000</v>
      </c>
      <c r="H1150" s="70">
        <v>8500</v>
      </c>
      <c r="I1150" s="70">
        <v>7750</v>
      </c>
      <c r="J1150" s="70">
        <v>6000</v>
      </c>
      <c r="K1150" s="70">
        <v>2.8181818181818183</v>
      </c>
      <c r="L1150" s="70">
        <v>2.2666666666666666</v>
      </c>
      <c r="M1150" s="70">
        <v>2.1333333333333333</v>
      </c>
    </row>
    <row r="1151" spans="1:13" x14ac:dyDescent="0.25">
      <c r="A1151" s="70">
        <v>38</v>
      </c>
      <c r="B1151" s="70">
        <v>49</v>
      </c>
      <c r="C1151" s="70">
        <v>43</v>
      </c>
      <c r="D1151" s="70">
        <v>2750</v>
      </c>
      <c r="E1151" s="70">
        <v>2750</v>
      </c>
      <c r="F1151" s="70">
        <v>3750</v>
      </c>
      <c r="G1151" s="70">
        <v>8500</v>
      </c>
      <c r="H1151" s="70">
        <v>7750</v>
      </c>
      <c r="I1151" s="70">
        <v>6000</v>
      </c>
      <c r="J1151" s="70">
        <v>6750</v>
      </c>
      <c r="K1151" s="70">
        <v>2.1818181818181817</v>
      </c>
      <c r="L1151" s="70">
        <v>2.8181818181818183</v>
      </c>
      <c r="M1151" s="70">
        <v>2.2666666666666666</v>
      </c>
    </row>
    <row r="1152" spans="1:13" x14ac:dyDescent="0.25">
      <c r="A1152" s="70">
        <v>39</v>
      </c>
      <c r="B1152" s="70">
        <v>38</v>
      </c>
      <c r="C1152" s="70">
        <v>49</v>
      </c>
      <c r="D1152" s="70">
        <v>1750</v>
      </c>
      <c r="E1152" s="70">
        <v>2750</v>
      </c>
      <c r="F1152" s="70">
        <v>2750</v>
      </c>
      <c r="G1152" s="70">
        <v>7750</v>
      </c>
      <c r="H1152" s="70">
        <v>6000</v>
      </c>
      <c r="I1152" s="70">
        <v>6750</v>
      </c>
      <c r="J1152" s="70">
        <v>6500</v>
      </c>
      <c r="K1152" s="70">
        <v>3.8571428571428572</v>
      </c>
      <c r="L1152" s="70">
        <v>2.1818181818181817</v>
      </c>
      <c r="M1152" s="70">
        <v>2.8181818181818183</v>
      </c>
    </row>
    <row r="1153" spans="1:13" x14ac:dyDescent="0.25">
      <c r="A1153" s="70">
        <v>34</v>
      </c>
      <c r="B1153" s="70">
        <v>39</v>
      </c>
      <c r="C1153" s="70">
        <v>38</v>
      </c>
      <c r="D1153" s="70">
        <v>1750</v>
      </c>
      <c r="E1153" s="70">
        <v>1750</v>
      </c>
      <c r="F1153" s="70">
        <v>2750</v>
      </c>
      <c r="G1153" s="70">
        <v>6000</v>
      </c>
      <c r="H1153" s="70">
        <v>6750</v>
      </c>
      <c r="I1153" s="70">
        <v>6500</v>
      </c>
      <c r="J1153" s="70">
        <v>5750</v>
      </c>
      <c r="K1153" s="70">
        <v>3.7142857142857144</v>
      </c>
      <c r="L1153" s="70">
        <v>3.8571428571428572</v>
      </c>
      <c r="M1153" s="70">
        <v>2.1818181818181817</v>
      </c>
    </row>
    <row r="1154" spans="1:13" x14ac:dyDescent="0.25">
      <c r="A1154" s="70">
        <v>25</v>
      </c>
      <c r="B1154" s="70">
        <v>34</v>
      </c>
      <c r="C1154" s="70">
        <v>39</v>
      </c>
      <c r="D1154" s="70">
        <v>1750</v>
      </c>
      <c r="E1154" s="70">
        <v>1750</v>
      </c>
      <c r="F1154" s="70">
        <v>1750</v>
      </c>
      <c r="G1154" s="70">
        <v>6750</v>
      </c>
      <c r="H1154" s="70">
        <v>6500</v>
      </c>
      <c r="I1154" s="70">
        <v>5750</v>
      </c>
      <c r="J1154" s="70">
        <v>4750</v>
      </c>
      <c r="K1154" s="70">
        <v>3.2857142857142856</v>
      </c>
      <c r="L1154" s="70">
        <v>3.7142857142857144</v>
      </c>
      <c r="M1154" s="70">
        <v>3.8571428571428572</v>
      </c>
    </row>
    <row r="1155" spans="1:13" x14ac:dyDescent="0.25">
      <c r="A1155" s="70">
        <v>-1</v>
      </c>
      <c r="B1155" s="70">
        <v>25</v>
      </c>
      <c r="C1155" s="70">
        <v>34</v>
      </c>
      <c r="D1155" s="70">
        <v>3750</v>
      </c>
      <c r="E1155" s="70">
        <v>1750</v>
      </c>
      <c r="F1155" s="70">
        <v>1750</v>
      </c>
      <c r="G1155" s="70">
        <v>6500</v>
      </c>
      <c r="H1155" s="70">
        <v>5750</v>
      </c>
      <c r="I1155" s="70">
        <v>4750</v>
      </c>
      <c r="J1155" s="70">
        <v>7000</v>
      </c>
      <c r="K1155" s="70">
        <v>1.2666666666666666</v>
      </c>
      <c r="L1155" s="70">
        <v>3.2857142857142856</v>
      </c>
      <c r="M1155" s="70">
        <v>3.7142857142857144</v>
      </c>
    </row>
    <row r="1156" spans="1:13" x14ac:dyDescent="0.25">
      <c r="A1156" s="70">
        <v>42</v>
      </c>
      <c r="B1156" s="70">
        <v>-1</v>
      </c>
      <c r="C1156" s="70">
        <v>25</v>
      </c>
      <c r="D1156" s="70">
        <v>4750</v>
      </c>
      <c r="E1156" s="70">
        <v>3750</v>
      </c>
      <c r="F1156" s="70">
        <v>1750</v>
      </c>
      <c r="G1156" s="70">
        <v>5750</v>
      </c>
      <c r="H1156" s="70">
        <v>4750</v>
      </c>
      <c r="I1156" s="70">
        <v>7000</v>
      </c>
      <c r="J1156" s="70">
        <v>9750</v>
      </c>
      <c r="K1156" s="70">
        <v>1.4736842105263157</v>
      </c>
      <c r="L1156" s="70">
        <v>1.2666666666666666</v>
      </c>
      <c r="M1156" s="70">
        <v>3.2857142857142856</v>
      </c>
    </row>
    <row r="1157" spans="1:13" x14ac:dyDescent="0.25">
      <c r="A1157" s="70">
        <v>55</v>
      </c>
      <c r="B1157" s="70">
        <v>42</v>
      </c>
      <c r="C1157" s="70">
        <v>-1</v>
      </c>
      <c r="D1157" s="70">
        <v>4750</v>
      </c>
      <c r="E1157" s="70">
        <v>4750</v>
      </c>
      <c r="F1157" s="70">
        <v>3750</v>
      </c>
      <c r="G1157" s="70">
        <v>4750</v>
      </c>
      <c r="H1157" s="70">
        <v>7000</v>
      </c>
      <c r="I1157" s="70">
        <v>9750</v>
      </c>
      <c r="J1157" s="70">
        <v>10250</v>
      </c>
      <c r="K1157" s="70">
        <v>2.0526315789473686</v>
      </c>
      <c r="L1157" s="70">
        <v>1.4736842105263157</v>
      </c>
      <c r="M1157" s="70">
        <v>1.2666666666666666</v>
      </c>
    </row>
    <row r="1158" spans="1:13" x14ac:dyDescent="0.25">
      <c r="A1158" s="70">
        <v>57</v>
      </c>
      <c r="B1158" s="70">
        <v>55</v>
      </c>
      <c r="C1158" s="70">
        <v>42</v>
      </c>
      <c r="D1158" s="70">
        <v>1750</v>
      </c>
      <c r="E1158" s="70">
        <v>4750</v>
      </c>
      <c r="F1158" s="70">
        <v>4750</v>
      </c>
      <c r="G1158" s="70">
        <v>7000</v>
      </c>
      <c r="H1158" s="70">
        <v>9750</v>
      </c>
      <c r="I1158" s="70">
        <v>10250</v>
      </c>
      <c r="J1158" s="70">
        <v>10250</v>
      </c>
      <c r="K1158" s="70">
        <v>5.8571428571428568</v>
      </c>
      <c r="L1158" s="70">
        <v>2.0526315789473686</v>
      </c>
      <c r="M1158" s="70">
        <v>1.4736842105263157</v>
      </c>
    </row>
    <row r="1159" spans="1:13" x14ac:dyDescent="0.25">
      <c r="A1159" s="70">
        <v>55</v>
      </c>
      <c r="B1159" s="70">
        <v>57</v>
      </c>
      <c r="C1159" s="70">
        <v>55</v>
      </c>
      <c r="D1159" s="70">
        <v>3750</v>
      </c>
      <c r="E1159" s="70">
        <v>1750</v>
      </c>
      <c r="F1159" s="70">
        <v>4750</v>
      </c>
      <c r="G1159" s="70">
        <v>9750</v>
      </c>
      <c r="H1159" s="70">
        <v>10250</v>
      </c>
      <c r="I1159" s="70">
        <v>10250</v>
      </c>
      <c r="J1159" s="70">
        <v>9500</v>
      </c>
      <c r="K1159" s="70">
        <v>2.7333333333333334</v>
      </c>
      <c r="L1159" s="70">
        <v>5.8571428571428568</v>
      </c>
      <c r="M1159" s="70">
        <v>2.0526315789473686</v>
      </c>
    </row>
    <row r="1160" spans="1:13" x14ac:dyDescent="0.25">
      <c r="A1160" s="70">
        <v>54</v>
      </c>
      <c r="B1160" s="70">
        <v>55</v>
      </c>
      <c r="C1160" s="70">
        <v>57</v>
      </c>
      <c r="D1160" s="70">
        <v>1750</v>
      </c>
      <c r="E1160" s="70">
        <v>3750</v>
      </c>
      <c r="F1160" s="70">
        <v>1750</v>
      </c>
      <c r="G1160" s="70">
        <v>10250</v>
      </c>
      <c r="H1160" s="70">
        <v>10250</v>
      </c>
      <c r="I1160" s="70">
        <v>9500</v>
      </c>
      <c r="J1160" s="70">
        <v>9250</v>
      </c>
      <c r="K1160" s="70">
        <v>5.4285714285714288</v>
      </c>
      <c r="L1160" s="70">
        <v>2.7333333333333334</v>
      </c>
      <c r="M1160" s="70">
        <v>5.8571428571428568</v>
      </c>
    </row>
    <row r="1161" spans="1:13" x14ac:dyDescent="0.25">
      <c r="A1161" s="70">
        <v>56</v>
      </c>
      <c r="B1161" s="70">
        <v>54</v>
      </c>
      <c r="C1161" s="70">
        <v>55</v>
      </c>
      <c r="D1161" s="70">
        <v>1750</v>
      </c>
      <c r="E1161" s="70">
        <v>1750</v>
      </c>
      <c r="F1161" s="70">
        <v>3750</v>
      </c>
      <c r="G1161" s="70">
        <v>10250</v>
      </c>
      <c r="H1161" s="70">
        <v>9500</v>
      </c>
      <c r="I1161" s="70">
        <v>9250</v>
      </c>
      <c r="J1161" s="70">
        <v>8750</v>
      </c>
      <c r="K1161" s="70">
        <v>5.2857142857142856</v>
      </c>
      <c r="L1161" s="70">
        <v>5.4285714285714288</v>
      </c>
      <c r="M1161" s="70">
        <v>2.7333333333333334</v>
      </c>
    </row>
    <row r="1162" spans="1:13" x14ac:dyDescent="0.25">
      <c r="A1162" s="70">
        <v>54</v>
      </c>
      <c r="B1162" s="70">
        <v>56</v>
      </c>
      <c r="C1162" s="70">
        <v>54</v>
      </c>
      <c r="D1162" s="70">
        <v>1750</v>
      </c>
      <c r="E1162" s="70">
        <v>1750</v>
      </c>
      <c r="F1162" s="70">
        <v>1750</v>
      </c>
      <c r="G1162" s="70">
        <v>9500</v>
      </c>
      <c r="H1162" s="70">
        <v>9250</v>
      </c>
      <c r="I1162" s="70">
        <v>8750</v>
      </c>
      <c r="J1162" s="70">
        <v>8500</v>
      </c>
      <c r="K1162" s="70">
        <v>5</v>
      </c>
      <c r="L1162" s="70">
        <v>5.2857142857142856</v>
      </c>
      <c r="M1162" s="70">
        <v>5.4285714285714288</v>
      </c>
    </row>
    <row r="1163" spans="1:13" x14ac:dyDescent="0.25">
      <c r="A1163" s="70">
        <v>43</v>
      </c>
      <c r="B1163" s="70">
        <v>54</v>
      </c>
      <c r="C1163" s="70">
        <v>56</v>
      </c>
      <c r="D1163" s="70">
        <v>1750</v>
      </c>
      <c r="E1163" s="70">
        <v>1750</v>
      </c>
      <c r="F1163" s="70">
        <v>1750</v>
      </c>
      <c r="G1163" s="70">
        <v>9250</v>
      </c>
      <c r="H1163" s="70">
        <v>8750</v>
      </c>
      <c r="I1163" s="70">
        <v>8500</v>
      </c>
      <c r="J1163" s="70">
        <v>8500</v>
      </c>
      <c r="K1163" s="70">
        <v>4.8571428571428568</v>
      </c>
      <c r="L1163" s="70">
        <v>5</v>
      </c>
      <c r="M1163" s="70">
        <v>5.2857142857142856</v>
      </c>
    </row>
    <row r="1164" spans="1:13" x14ac:dyDescent="0.25">
      <c r="A1164" s="70">
        <v>36</v>
      </c>
      <c r="B1164" s="70">
        <v>43</v>
      </c>
      <c r="C1164" s="70">
        <v>54</v>
      </c>
      <c r="D1164" s="70">
        <v>2750</v>
      </c>
      <c r="E1164" s="70">
        <v>1750</v>
      </c>
      <c r="F1164" s="70">
        <v>1750</v>
      </c>
      <c r="G1164" s="70">
        <v>8750</v>
      </c>
      <c r="H1164" s="70">
        <v>8500</v>
      </c>
      <c r="I1164" s="70">
        <v>8500</v>
      </c>
      <c r="J1164" s="70">
        <v>8250</v>
      </c>
      <c r="K1164" s="70">
        <v>3.0909090909090908</v>
      </c>
      <c r="L1164" s="70">
        <v>4.8571428571428568</v>
      </c>
      <c r="M1164" s="70">
        <v>5</v>
      </c>
    </row>
    <row r="1165" spans="1:13" x14ac:dyDescent="0.25">
      <c r="A1165" s="70">
        <v>29</v>
      </c>
      <c r="B1165" s="70">
        <v>36</v>
      </c>
      <c r="C1165" s="70">
        <v>43</v>
      </c>
      <c r="D1165" s="70">
        <v>4750</v>
      </c>
      <c r="E1165" s="70">
        <v>2750</v>
      </c>
      <c r="F1165" s="70">
        <v>1750</v>
      </c>
      <c r="G1165" s="70">
        <v>8500</v>
      </c>
      <c r="H1165" s="70">
        <v>8500</v>
      </c>
      <c r="I1165" s="70">
        <v>8250</v>
      </c>
      <c r="J1165" s="70">
        <v>8250</v>
      </c>
      <c r="K1165" s="70">
        <v>1.736842105263158</v>
      </c>
      <c r="L1165" s="70">
        <v>3.0909090909090908</v>
      </c>
      <c r="M1165" s="70">
        <v>4.8571428571428568</v>
      </c>
    </row>
    <row r="1166" spans="1:13" x14ac:dyDescent="0.25">
      <c r="A1166" s="70">
        <v>27</v>
      </c>
      <c r="B1166" s="70">
        <v>29</v>
      </c>
      <c r="C1166" s="70">
        <v>36</v>
      </c>
      <c r="D1166" s="70">
        <v>3750</v>
      </c>
      <c r="E1166" s="70">
        <v>4750</v>
      </c>
      <c r="F1166" s="70">
        <v>2750</v>
      </c>
      <c r="G1166" s="70">
        <v>8500</v>
      </c>
      <c r="H1166" s="70">
        <v>8250</v>
      </c>
      <c r="I1166" s="70">
        <v>8250</v>
      </c>
      <c r="J1166" s="70">
        <v>7750</v>
      </c>
      <c r="K1166" s="70">
        <v>2.2000000000000002</v>
      </c>
      <c r="L1166" s="70">
        <v>1.736842105263158</v>
      </c>
      <c r="M1166" s="70">
        <v>3.0909090909090908</v>
      </c>
    </row>
    <row r="1167" spans="1:13" x14ac:dyDescent="0.25">
      <c r="A1167" s="70">
        <v>31</v>
      </c>
      <c r="B1167" s="70">
        <v>27</v>
      </c>
      <c r="C1167" s="70">
        <v>29</v>
      </c>
      <c r="D1167" s="70">
        <v>1750</v>
      </c>
      <c r="E1167" s="70">
        <v>3750</v>
      </c>
      <c r="F1167" s="70">
        <v>4750</v>
      </c>
      <c r="G1167" s="70">
        <v>8250</v>
      </c>
      <c r="H1167" s="70">
        <v>8250</v>
      </c>
      <c r="I1167" s="70">
        <v>7750</v>
      </c>
      <c r="J1167" s="70">
        <v>7750</v>
      </c>
      <c r="K1167" s="70">
        <v>4.4285714285714288</v>
      </c>
      <c r="L1167" s="70">
        <v>2.2000000000000002</v>
      </c>
      <c r="M1167" s="70">
        <v>1.736842105263158</v>
      </c>
    </row>
    <row r="1168" spans="1:13" x14ac:dyDescent="0.25">
      <c r="A1168" s="70">
        <v>33</v>
      </c>
      <c r="B1168" s="70">
        <v>31</v>
      </c>
      <c r="C1168" s="70">
        <v>27</v>
      </c>
      <c r="D1168" s="70">
        <v>1750</v>
      </c>
      <c r="E1168" s="70">
        <v>1750</v>
      </c>
      <c r="F1168" s="70">
        <v>3750</v>
      </c>
      <c r="G1168" s="70">
        <v>8250</v>
      </c>
      <c r="H1168" s="70">
        <v>7750</v>
      </c>
      <c r="I1168" s="70">
        <v>7750</v>
      </c>
      <c r="J1168" s="70">
        <v>7750</v>
      </c>
      <c r="K1168" s="70">
        <v>4.4285714285714288</v>
      </c>
      <c r="L1168" s="70">
        <v>4.4285714285714288</v>
      </c>
      <c r="M1168" s="70">
        <v>2.2000000000000002</v>
      </c>
    </row>
    <row r="1169" spans="1:13" x14ac:dyDescent="0.25">
      <c r="A1169" s="70">
        <v>33</v>
      </c>
      <c r="B1169" s="70">
        <v>33</v>
      </c>
      <c r="C1169" s="70">
        <v>31</v>
      </c>
      <c r="D1169" s="70">
        <v>1750</v>
      </c>
      <c r="E1169" s="70">
        <v>1750</v>
      </c>
      <c r="F1169" s="70">
        <v>1750</v>
      </c>
      <c r="G1169" s="70">
        <v>7750</v>
      </c>
      <c r="H1169" s="70">
        <v>7750</v>
      </c>
      <c r="I1169" s="70">
        <v>7750</v>
      </c>
      <c r="J1169" s="70">
        <v>7500</v>
      </c>
      <c r="K1169" s="70">
        <v>4.4285714285714288</v>
      </c>
      <c r="L1169" s="70">
        <v>4.4285714285714288</v>
      </c>
      <c r="M1169" s="70">
        <v>4.4285714285714288</v>
      </c>
    </row>
    <row r="1170" spans="1:13" x14ac:dyDescent="0.25">
      <c r="A1170" s="70">
        <v>32</v>
      </c>
      <c r="B1170" s="70">
        <v>33</v>
      </c>
      <c r="C1170" s="70">
        <v>33</v>
      </c>
      <c r="D1170" s="70">
        <v>1750</v>
      </c>
      <c r="E1170" s="70">
        <v>1750</v>
      </c>
      <c r="F1170" s="70">
        <v>1750</v>
      </c>
      <c r="G1170" s="70">
        <v>7750</v>
      </c>
      <c r="H1170" s="70">
        <v>7750</v>
      </c>
      <c r="I1170" s="70">
        <v>7500</v>
      </c>
      <c r="J1170" s="70">
        <v>7500</v>
      </c>
      <c r="K1170" s="70">
        <v>4.2857142857142856</v>
      </c>
      <c r="L1170" s="70">
        <v>4.4285714285714288</v>
      </c>
      <c r="M1170" s="70">
        <v>4.4285714285714288</v>
      </c>
    </row>
    <row r="1171" spans="1:13" x14ac:dyDescent="0.25">
      <c r="A1171" s="70">
        <v>22</v>
      </c>
      <c r="B1171" s="70">
        <v>32</v>
      </c>
      <c r="C1171" s="70">
        <v>33</v>
      </c>
      <c r="D1171" s="70">
        <v>1750</v>
      </c>
      <c r="E1171" s="70">
        <v>1750</v>
      </c>
      <c r="F1171" s="70">
        <v>1750</v>
      </c>
      <c r="G1171" s="70">
        <v>7750</v>
      </c>
      <c r="H1171" s="70">
        <v>7500</v>
      </c>
      <c r="I1171" s="70">
        <v>7500</v>
      </c>
      <c r="J1171" s="70">
        <v>5000</v>
      </c>
      <c r="K1171" s="70">
        <v>4.2857142857142856</v>
      </c>
      <c r="L1171" s="70">
        <v>4.2857142857142856</v>
      </c>
      <c r="M1171" s="70">
        <v>4.4285714285714288</v>
      </c>
    </row>
    <row r="1172" spans="1:13" x14ac:dyDescent="0.25">
      <c r="A1172" s="70">
        <v>24</v>
      </c>
      <c r="B1172" s="70">
        <v>22</v>
      </c>
      <c r="C1172" s="70">
        <v>32</v>
      </c>
      <c r="D1172" s="70">
        <v>3750</v>
      </c>
      <c r="E1172" s="70">
        <v>1750</v>
      </c>
      <c r="F1172" s="70">
        <v>1750</v>
      </c>
      <c r="G1172" s="70">
        <v>7500</v>
      </c>
      <c r="H1172" s="70">
        <v>7500</v>
      </c>
      <c r="I1172" s="70">
        <v>5000</v>
      </c>
      <c r="J1172" s="70">
        <v>6500</v>
      </c>
      <c r="K1172" s="70">
        <v>1.3333333333333333</v>
      </c>
      <c r="L1172" s="70">
        <v>4.2857142857142856</v>
      </c>
      <c r="M1172" s="70">
        <v>4.2857142857142856</v>
      </c>
    </row>
    <row r="1173" spans="1:13" x14ac:dyDescent="0.25">
      <c r="A1173" s="70">
        <v>23</v>
      </c>
      <c r="B1173" s="70">
        <v>24</v>
      </c>
      <c r="C1173" s="70">
        <v>22</v>
      </c>
      <c r="D1173" s="70">
        <v>4750</v>
      </c>
      <c r="E1173" s="70">
        <v>3750</v>
      </c>
      <c r="F1173" s="70">
        <v>1750</v>
      </c>
      <c r="G1173" s="70">
        <v>7500</v>
      </c>
      <c r="H1173" s="70">
        <v>5000</v>
      </c>
      <c r="I1173" s="70">
        <v>6500</v>
      </c>
      <c r="J1173" s="70">
        <v>9250</v>
      </c>
      <c r="K1173" s="70">
        <v>1.368421052631579</v>
      </c>
      <c r="L1173" s="70">
        <v>1.3333333333333333</v>
      </c>
      <c r="M1173" s="70">
        <v>4.2857142857142856</v>
      </c>
    </row>
    <row r="1174" spans="1:13" x14ac:dyDescent="0.25">
      <c r="A1174" s="70">
        <v>45</v>
      </c>
      <c r="B1174" s="70">
        <v>23</v>
      </c>
      <c r="C1174" s="70">
        <v>24</v>
      </c>
      <c r="D1174" s="70">
        <v>3750</v>
      </c>
      <c r="E1174" s="70">
        <v>4750</v>
      </c>
      <c r="F1174" s="70">
        <v>3750</v>
      </c>
      <c r="G1174" s="70">
        <v>5000</v>
      </c>
      <c r="H1174" s="70">
        <v>6500</v>
      </c>
      <c r="I1174" s="70">
        <v>9250</v>
      </c>
      <c r="J1174" s="70">
        <v>9000</v>
      </c>
      <c r="K1174" s="70">
        <v>2.4666666666666668</v>
      </c>
      <c r="L1174" s="70">
        <v>1.368421052631579</v>
      </c>
      <c r="M1174" s="70">
        <v>1.3333333333333333</v>
      </c>
    </row>
    <row r="1175" spans="1:13" x14ac:dyDescent="0.25">
      <c r="A1175" s="70">
        <v>51</v>
      </c>
      <c r="B1175" s="70">
        <v>45</v>
      </c>
      <c r="C1175" s="70">
        <v>23</v>
      </c>
      <c r="D1175" s="70">
        <v>4750</v>
      </c>
      <c r="E1175" s="70">
        <v>3750</v>
      </c>
      <c r="F1175" s="70">
        <v>4750</v>
      </c>
      <c r="G1175" s="70">
        <v>6500</v>
      </c>
      <c r="H1175" s="70">
        <v>9250</v>
      </c>
      <c r="I1175" s="70">
        <v>9000</v>
      </c>
      <c r="J1175" s="70">
        <v>8750</v>
      </c>
      <c r="K1175" s="70">
        <v>1.8947368421052631</v>
      </c>
      <c r="L1175" s="70">
        <v>2.4666666666666668</v>
      </c>
      <c r="M1175" s="70">
        <v>1.368421052631579</v>
      </c>
    </row>
    <row r="1176" spans="1:13" x14ac:dyDescent="0.25">
      <c r="A1176" s="70">
        <v>42</v>
      </c>
      <c r="B1176" s="70">
        <v>51</v>
      </c>
      <c r="C1176" s="70">
        <v>45</v>
      </c>
      <c r="D1176" s="70">
        <v>2750</v>
      </c>
      <c r="E1176" s="70">
        <v>4750</v>
      </c>
      <c r="F1176" s="70">
        <v>3750</v>
      </c>
      <c r="G1176" s="70">
        <v>9250</v>
      </c>
      <c r="H1176" s="70">
        <v>9000</v>
      </c>
      <c r="I1176" s="70">
        <v>8750</v>
      </c>
      <c r="J1176" s="70">
        <v>9250</v>
      </c>
      <c r="K1176" s="70">
        <v>3.1818181818181817</v>
      </c>
      <c r="L1176" s="70">
        <v>1.8947368421052631</v>
      </c>
      <c r="M1176" s="70">
        <v>2.4666666666666668</v>
      </c>
    </row>
    <row r="1177" spans="1:13" x14ac:dyDescent="0.25">
      <c r="A1177" s="70">
        <v>48</v>
      </c>
      <c r="B1177" s="70">
        <v>42</v>
      </c>
      <c r="C1177" s="70">
        <v>51</v>
      </c>
      <c r="D1177" s="70">
        <v>2750</v>
      </c>
      <c r="E1177" s="70">
        <v>2750</v>
      </c>
      <c r="F1177" s="70">
        <v>4750</v>
      </c>
      <c r="G1177" s="70">
        <v>9000</v>
      </c>
      <c r="H1177" s="70">
        <v>8750</v>
      </c>
      <c r="I1177" s="70">
        <v>9250</v>
      </c>
      <c r="J1177" s="70">
        <v>9500</v>
      </c>
      <c r="K1177" s="70">
        <v>3.3636363636363638</v>
      </c>
      <c r="L1177" s="70">
        <v>3.1818181818181817</v>
      </c>
      <c r="M1177" s="70">
        <v>1.8947368421052631</v>
      </c>
    </row>
    <row r="1178" spans="1:13" x14ac:dyDescent="0.25">
      <c r="A1178" s="70">
        <v>50</v>
      </c>
      <c r="B1178" s="70">
        <v>48</v>
      </c>
      <c r="C1178" s="70">
        <v>42</v>
      </c>
      <c r="D1178" s="70">
        <v>2750</v>
      </c>
      <c r="E1178" s="70">
        <v>2750</v>
      </c>
      <c r="F1178" s="70">
        <v>2750</v>
      </c>
      <c r="G1178" s="70">
        <v>8750</v>
      </c>
      <c r="H1178" s="70">
        <v>9250</v>
      </c>
      <c r="I1178" s="70">
        <v>9500</v>
      </c>
      <c r="J1178" s="70">
        <v>10500</v>
      </c>
      <c r="K1178" s="70">
        <v>3.4545454545454546</v>
      </c>
      <c r="L1178" s="70">
        <v>3.3636363636363638</v>
      </c>
      <c r="M1178" s="70">
        <v>3.1818181818181817</v>
      </c>
    </row>
    <row r="1179" spans="1:13" x14ac:dyDescent="0.25">
      <c r="A1179" s="70">
        <v>50</v>
      </c>
      <c r="B1179" s="70">
        <v>50</v>
      </c>
      <c r="C1179" s="70">
        <v>48</v>
      </c>
      <c r="D1179" s="70">
        <v>3750</v>
      </c>
      <c r="E1179" s="70">
        <v>2750</v>
      </c>
      <c r="F1179" s="70">
        <v>2750</v>
      </c>
      <c r="G1179" s="70">
        <v>9250</v>
      </c>
      <c r="H1179" s="70">
        <v>9500</v>
      </c>
      <c r="I1179" s="70">
        <v>10500</v>
      </c>
      <c r="J1179" s="70">
        <v>9250</v>
      </c>
      <c r="K1179" s="70">
        <v>2.8</v>
      </c>
      <c r="L1179" s="70">
        <v>3.4545454545454546</v>
      </c>
      <c r="M1179" s="70">
        <v>3.3636363636363638</v>
      </c>
    </row>
    <row r="1180" spans="1:13" x14ac:dyDescent="0.25">
      <c r="A1180" s="70">
        <v>44</v>
      </c>
      <c r="B1180" s="70">
        <v>50</v>
      </c>
      <c r="C1180" s="70">
        <v>50</v>
      </c>
      <c r="D1180" s="70">
        <v>2750</v>
      </c>
      <c r="E1180" s="70">
        <v>3750</v>
      </c>
      <c r="F1180" s="70">
        <v>2750</v>
      </c>
      <c r="G1180" s="70">
        <v>9500</v>
      </c>
      <c r="H1180" s="70">
        <v>10500</v>
      </c>
      <c r="I1180" s="70">
        <v>9250</v>
      </c>
      <c r="J1180" s="70">
        <v>10000</v>
      </c>
      <c r="K1180" s="70">
        <v>3.3636363636363638</v>
      </c>
      <c r="L1180" s="70">
        <v>2.8</v>
      </c>
      <c r="M1180" s="70">
        <v>3.4545454545454546</v>
      </c>
    </row>
    <row r="1181" spans="1:13" x14ac:dyDescent="0.25">
      <c r="A1181" s="70">
        <v>48</v>
      </c>
      <c r="B1181" s="70">
        <v>44</v>
      </c>
      <c r="C1181" s="70">
        <v>50</v>
      </c>
      <c r="D1181" s="70">
        <v>2750</v>
      </c>
      <c r="E1181" s="70">
        <v>2750</v>
      </c>
      <c r="F1181" s="70">
        <v>3750</v>
      </c>
      <c r="G1181" s="70">
        <v>10500</v>
      </c>
      <c r="H1181" s="70">
        <v>9250</v>
      </c>
      <c r="I1181" s="70">
        <v>10000</v>
      </c>
      <c r="J1181" s="70">
        <v>9500</v>
      </c>
      <c r="K1181" s="70">
        <v>3.6363636363636362</v>
      </c>
      <c r="L1181" s="70">
        <v>3.3636363636363638</v>
      </c>
      <c r="M1181" s="70">
        <v>2.8</v>
      </c>
    </row>
    <row r="1182" spans="1:13" x14ac:dyDescent="0.25">
      <c r="A1182" s="70">
        <v>42</v>
      </c>
      <c r="B1182" s="70">
        <v>48</v>
      </c>
      <c r="C1182" s="70">
        <v>44</v>
      </c>
      <c r="D1182" s="70">
        <v>3750</v>
      </c>
      <c r="E1182" s="70">
        <v>2750</v>
      </c>
      <c r="F1182" s="70">
        <v>2750</v>
      </c>
      <c r="G1182" s="70">
        <v>9250</v>
      </c>
      <c r="H1182" s="70">
        <v>10000</v>
      </c>
      <c r="I1182" s="70">
        <v>9500</v>
      </c>
      <c r="J1182" s="70">
        <v>9250</v>
      </c>
      <c r="K1182" s="70">
        <v>2.5333333333333332</v>
      </c>
      <c r="L1182" s="70">
        <v>3.6363636363636362</v>
      </c>
      <c r="M1182" s="70">
        <v>3.3636363636363638</v>
      </c>
    </row>
    <row r="1183" spans="1:13" x14ac:dyDescent="0.25">
      <c r="A1183" s="70">
        <v>49</v>
      </c>
      <c r="B1183" s="70">
        <v>42</v>
      </c>
      <c r="C1183" s="70">
        <v>48</v>
      </c>
      <c r="D1183" s="70">
        <v>1750</v>
      </c>
      <c r="E1183" s="70">
        <v>3750</v>
      </c>
      <c r="F1183" s="70">
        <v>2750</v>
      </c>
      <c r="G1183" s="70">
        <v>10000</v>
      </c>
      <c r="H1183" s="70">
        <v>9500</v>
      </c>
      <c r="I1183" s="70">
        <v>9250</v>
      </c>
      <c r="J1183" s="70">
        <v>10250</v>
      </c>
      <c r="K1183" s="70">
        <v>5.2857142857142856</v>
      </c>
      <c r="L1183" s="70">
        <v>2.5333333333333332</v>
      </c>
      <c r="M1183" s="70">
        <v>3.6363636363636362</v>
      </c>
    </row>
    <row r="1184" spans="1:13" x14ac:dyDescent="0.25">
      <c r="A1184" s="70">
        <v>47</v>
      </c>
      <c r="B1184" s="70">
        <v>49</v>
      </c>
      <c r="C1184" s="70">
        <v>42</v>
      </c>
      <c r="D1184" s="70">
        <v>1750</v>
      </c>
      <c r="E1184" s="70">
        <v>1750</v>
      </c>
      <c r="F1184" s="70">
        <v>3750</v>
      </c>
      <c r="G1184" s="70">
        <v>9500</v>
      </c>
      <c r="H1184" s="70">
        <v>9250</v>
      </c>
      <c r="I1184" s="70">
        <v>10250</v>
      </c>
      <c r="J1184" s="70">
        <v>10000</v>
      </c>
      <c r="K1184" s="70">
        <v>5.8571428571428568</v>
      </c>
      <c r="L1184" s="70">
        <v>5.2857142857142856</v>
      </c>
      <c r="M1184" s="70">
        <v>2.5333333333333332</v>
      </c>
    </row>
    <row r="1185" spans="1:13" x14ac:dyDescent="0.25">
      <c r="A1185" s="70">
        <v>42</v>
      </c>
      <c r="B1185" s="70">
        <v>47</v>
      </c>
      <c r="C1185" s="70">
        <v>49</v>
      </c>
      <c r="D1185" s="70">
        <v>1750</v>
      </c>
      <c r="E1185" s="70">
        <v>1750</v>
      </c>
      <c r="F1185" s="70">
        <v>1750</v>
      </c>
      <c r="G1185" s="70">
        <v>9250</v>
      </c>
      <c r="H1185" s="70">
        <v>10250</v>
      </c>
      <c r="I1185" s="70">
        <v>10000</v>
      </c>
      <c r="J1185" s="70">
        <v>9500</v>
      </c>
      <c r="K1185" s="70">
        <v>5.7142857142857144</v>
      </c>
      <c r="L1185" s="70">
        <v>5.8571428571428568</v>
      </c>
      <c r="M1185" s="70">
        <v>5.2857142857142856</v>
      </c>
    </row>
    <row r="1186" spans="1:13" x14ac:dyDescent="0.25">
      <c r="A1186" s="70">
        <v>33</v>
      </c>
      <c r="B1186" s="70">
        <v>42</v>
      </c>
      <c r="C1186" s="70">
        <v>47</v>
      </c>
      <c r="D1186" s="70">
        <v>4750</v>
      </c>
      <c r="E1186" s="70">
        <v>1750</v>
      </c>
      <c r="F1186" s="70">
        <v>1750</v>
      </c>
      <c r="G1186" s="70">
        <v>10250</v>
      </c>
      <c r="H1186" s="70">
        <v>10000</v>
      </c>
      <c r="I1186" s="70">
        <v>9500</v>
      </c>
      <c r="J1186" s="70">
        <v>9250</v>
      </c>
      <c r="K1186" s="70">
        <v>2</v>
      </c>
      <c r="L1186" s="70">
        <v>5.7142857142857144</v>
      </c>
      <c r="M1186" s="70">
        <v>5.8571428571428568</v>
      </c>
    </row>
    <row r="1187" spans="1:13" x14ac:dyDescent="0.25">
      <c r="A1187" s="70">
        <v>34</v>
      </c>
      <c r="B1187" s="70">
        <v>33</v>
      </c>
      <c r="C1187" s="70">
        <v>42</v>
      </c>
      <c r="D1187" s="70">
        <v>1750</v>
      </c>
      <c r="E1187" s="70">
        <v>4750</v>
      </c>
      <c r="F1187" s="70">
        <v>1750</v>
      </c>
      <c r="G1187" s="70">
        <v>10000</v>
      </c>
      <c r="H1187" s="70">
        <v>9500</v>
      </c>
      <c r="I1187" s="70">
        <v>9250</v>
      </c>
      <c r="J1187" s="70">
        <v>9250</v>
      </c>
      <c r="K1187" s="70">
        <v>5.2857142857142856</v>
      </c>
      <c r="L1187" s="70">
        <v>2</v>
      </c>
      <c r="M1187" s="70">
        <v>5.7142857142857144</v>
      </c>
    </row>
    <row r="1188" spans="1:13" x14ac:dyDescent="0.25">
      <c r="A1188" s="70">
        <v>26</v>
      </c>
      <c r="B1188" s="70">
        <v>34</v>
      </c>
      <c r="C1188" s="70">
        <v>33</v>
      </c>
      <c r="D1188" s="70">
        <v>2750</v>
      </c>
      <c r="E1188" s="70">
        <v>1750</v>
      </c>
      <c r="F1188" s="70">
        <v>4750</v>
      </c>
      <c r="G1188" s="70">
        <v>9500</v>
      </c>
      <c r="H1188" s="70">
        <v>9250</v>
      </c>
      <c r="I1188" s="70">
        <v>9250</v>
      </c>
      <c r="J1188" s="70">
        <v>8500</v>
      </c>
      <c r="K1188" s="70">
        <v>3.3636363636363638</v>
      </c>
      <c r="L1188" s="70">
        <v>5.2857142857142856</v>
      </c>
      <c r="M1188" s="70">
        <v>2</v>
      </c>
    </row>
    <row r="1189" spans="1:13" x14ac:dyDescent="0.25">
      <c r="A1189" s="70">
        <v>22</v>
      </c>
      <c r="B1189" s="70">
        <v>26</v>
      </c>
      <c r="C1189" s="70">
        <v>34</v>
      </c>
      <c r="D1189" s="70">
        <v>1750</v>
      </c>
      <c r="E1189" s="70">
        <v>2750</v>
      </c>
      <c r="F1189" s="70">
        <v>1750</v>
      </c>
      <c r="G1189" s="70">
        <v>9250</v>
      </c>
      <c r="H1189" s="70">
        <v>9250</v>
      </c>
      <c r="I1189" s="70">
        <v>8500</v>
      </c>
      <c r="J1189" s="70">
        <v>7250</v>
      </c>
      <c r="K1189" s="70">
        <v>4.8571428571428568</v>
      </c>
      <c r="L1189" s="70">
        <v>3.3636363636363638</v>
      </c>
      <c r="M1189" s="70">
        <v>5.2857142857142856</v>
      </c>
    </row>
    <row r="1190" spans="1:13" x14ac:dyDescent="0.25">
      <c r="A1190" s="70">
        <v>14</v>
      </c>
      <c r="B1190" s="70">
        <v>22</v>
      </c>
      <c r="C1190" s="70">
        <v>26</v>
      </c>
      <c r="D1190" s="70">
        <v>5750</v>
      </c>
      <c r="E1190" s="70">
        <v>1750</v>
      </c>
      <c r="F1190" s="70">
        <v>2750</v>
      </c>
      <c r="G1190" s="70">
        <v>9250</v>
      </c>
      <c r="H1190" s="70">
        <v>8500</v>
      </c>
      <c r="I1190" s="70">
        <v>7250</v>
      </c>
      <c r="J1190" s="70">
        <v>8500</v>
      </c>
      <c r="K1190" s="70">
        <v>1.2608695652173914</v>
      </c>
      <c r="L1190" s="70">
        <v>4.8571428571428568</v>
      </c>
      <c r="M1190" s="70">
        <v>3.3636363636363638</v>
      </c>
    </row>
    <row r="1191" spans="1:13" x14ac:dyDescent="0.25">
      <c r="A1191" s="70">
        <v>30</v>
      </c>
      <c r="B1191" s="70">
        <v>14</v>
      </c>
      <c r="C1191" s="70">
        <v>22</v>
      </c>
      <c r="D1191" s="70">
        <v>5750</v>
      </c>
      <c r="E1191" s="70">
        <v>5750</v>
      </c>
      <c r="F1191" s="70">
        <v>1750</v>
      </c>
      <c r="G1191" s="70">
        <v>8500</v>
      </c>
      <c r="H1191" s="70">
        <v>7250</v>
      </c>
      <c r="I1191" s="70">
        <v>8500</v>
      </c>
      <c r="J1191" s="70">
        <v>9750</v>
      </c>
      <c r="K1191" s="70">
        <v>1.4782608695652173</v>
      </c>
      <c r="L1191" s="70">
        <v>1.2608695652173914</v>
      </c>
      <c r="M1191" s="70">
        <v>4.8571428571428568</v>
      </c>
    </row>
    <row r="1192" spans="1:13" x14ac:dyDescent="0.25">
      <c r="A1192" s="70">
        <v>36</v>
      </c>
      <c r="B1192" s="70">
        <v>30</v>
      </c>
      <c r="C1192" s="70">
        <v>14</v>
      </c>
      <c r="D1192" s="70">
        <v>4750</v>
      </c>
      <c r="E1192" s="70">
        <v>5750</v>
      </c>
      <c r="F1192" s="70">
        <v>5750</v>
      </c>
      <c r="G1192" s="70">
        <v>7250</v>
      </c>
      <c r="H1192" s="70">
        <v>8500</v>
      </c>
      <c r="I1192" s="70">
        <v>9750</v>
      </c>
      <c r="J1192" s="70">
        <v>8250</v>
      </c>
      <c r="K1192" s="70">
        <v>2.0526315789473686</v>
      </c>
      <c r="L1192" s="70">
        <v>1.4782608695652173</v>
      </c>
      <c r="M1192" s="70">
        <v>1.2608695652173914</v>
      </c>
    </row>
    <row r="1193" spans="1:13" x14ac:dyDescent="0.25">
      <c r="A1193" s="70">
        <v>45</v>
      </c>
      <c r="B1193" s="70">
        <v>36</v>
      </c>
      <c r="C1193" s="70">
        <v>30</v>
      </c>
      <c r="D1193" s="70">
        <v>3750</v>
      </c>
      <c r="E1193" s="70">
        <v>4750</v>
      </c>
      <c r="F1193" s="70">
        <v>5750</v>
      </c>
      <c r="G1193" s="70">
        <v>8500</v>
      </c>
      <c r="H1193" s="70">
        <v>9750</v>
      </c>
      <c r="I1193" s="70">
        <v>8250</v>
      </c>
      <c r="J1193" s="70">
        <v>9750</v>
      </c>
      <c r="K1193" s="70">
        <v>2.2000000000000002</v>
      </c>
      <c r="L1193" s="70">
        <v>2.0526315789473686</v>
      </c>
      <c r="M1193" s="70">
        <v>1.4782608695652173</v>
      </c>
    </row>
    <row r="1194" spans="1:13" x14ac:dyDescent="0.25">
      <c r="A1194" s="70">
        <v>33</v>
      </c>
      <c r="B1194" s="70">
        <v>45</v>
      </c>
      <c r="C1194" s="70">
        <v>36</v>
      </c>
      <c r="D1194" s="70">
        <v>4750</v>
      </c>
      <c r="E1194" s="70">
        <v>3750</v>
      </c>
      <c r="F1194" s="70">
        <v>4750</v>
      </c>
      <c r="G1194" s="70">
        <v>9750</v>
      </c>
      <c r="H1194" s="70">
        <v>8250</v>
      </c>
      <c r="I1194" s="70">
        <v>9750</v>
      </c>
      <c r="J1194" s="70">
        <v>9750</v>
      </c>
      <c r="K1194" s="70">
        <v>2.0526315789473686</v>
      </c>
      <c r="L1194" s="70">
        <v>2.2000000000000002</v>
      </c>
      <c r="M1194" s="70">
        <v>2.0526315789473686</v>
      </c>
    </row>
    <row r="1195" spans="1:13" x14ac:dyDescent="0.25">
      <c r="A1195" s="70">
        <v>31</v>
      </c>
      <c r="B1195" s="70">
        <v>33</v>
      </c>
      <c r="C1195" s="70">
        <v>45</v>
      </c>
      <c r="D1195" s="70">
        <v>4750</v>
      </c>
      <c r="E1195" s="70">
        <v>4750</v>
      </c>
      <c r="F1195" s="70">
        <v>3750</v>
      </c>
      <c r="G1195" s="70">
        <v>8250</v>
      </c>
      <c r="H1195" s="70">
        <v>9750</v>
      </c>
      <c r="I1195" s="70">
        <v>9750</v>
      </c>
      <c r="J1195" s="70">
        <v>10750</v>
      </c>
      <c r="K1195" s="70">
        <v>2.0526315789473686</v>
      </c>
      <c r="L1195" s="70">
        <v>2.0526315789473686</v>
      </c>
      <c r="M1195" s="70">
        <v>2.2000000000000002</v>
      </c>
    </row>
    <row r="1196" spans="1:13" x14ac:dyDescent="0.25">
      <c r="A1196" s="70">
        <v>38</v>
      </c>
      <c r="B1196" s="70">
        <v>31</v>
      </c>
      <c r="C1196" s="70">
        <v>33</v>
      </c>
      <c r="D1196" s="70">
        <v>4750</v>
      </c>
      <c r="E1196" s="70">
        <v>4750</v>
      </c>
      <c r="F1196" s="70">
        <v>4750</v>
      </c>
      <c r="G1196" s="70">
        <v>9750</v>
      </c>
      <c r="H1196" s="70">
        <v>9750</v>
      </c>
      <c r="I1196" s="70">
        <v>10750</v>
      </c>
      <c r="J1196" s="70">
        <v>11000</v>
      </c>
      <c r="K1196" s="70">
        <v>2.263157894736842</v>
      </c>
      <c r="L1196" s="70">
        <v>2.0526315789473686</v>
      </c>
      <c r="M1196" s="70">
        <v>2.0526315789473686</v>
      </c>
    </row>
    <row r="1197" spans="1:13" x14ac:dyDescent="0.25">
      <c r="A1197" s="70">
        <v>41</v>
      </c>
      <c r="B1197" s="70">
        <v>38</v>
      </c>
      <c r="C1197" s="70">
        <v>31</v>
      </c>
      <c r="D1197" s="70">
        <v>3750</v>
      </c>
      <c r="E1197" s="70">
        <v>4750</v>
      </c>
      <c r="F1197" s="70">
        <v>4750</v>
      </c>
      <c r="G1197" s="70">
        <v>9750</v>
      </c>
      <c r="H1197" s="70">
        <v>10750</v>
      </c>
      <c r="I1197" s="70">
        <v>11000</v>
      </c>
      <c r="J1197" s="70">
        <v>10500</v>
      </c>
      <c r="K1197" s="70">
        <v>2.9333333333333331</v>
      </c>
      <c r="L1197" s="70">
        <v>2.263157894736842</v>
      </c>
      <c r="M1197" s="70">
        <v>2.0526315789473686</v>
      </c>
    </row>
    <row r="1198" spans="1:13" x14ac:dyDescent="0.25">
      <c r="A1198" s="70">
        <v>37</v>
      </c>
      <c r="B1198" s="70">
        <v>41</v>
      </c>
      <c r="C1198" s="70">
        <v>38</v>
      </c>
      <c r="D1198" s="70">
        <v>4750</v>
      </c>
      <c r="E1198" s="70">
        <v>3750</v>
      </c>
      <c r="F1198" s="70">
        <v>4750</v>
      </c>
      <c r="G1198" s="70">
        <v>10750</v>
      </c>
      <c r="H1198" s="70">
        <v>11000</v>
      </c>
      <c r="I1198" s="70">
        <v>10500</v>
      </c>
      <c r="J1198" s="70">
        <v>10750</v>
      </c>
      <c r="K1198" s="70">
        <v>2.2105263157894739</v>
      </c>
      <c r="L1198" s="70">
        <v>2.9333333333333331</v>
      </c>
      <c r="M1198" s="70">
        <v>2.263157894736842</v>
      </c>
    </row>
    <row r="1199" spans="1:13" x14ac:dyDescent="0.25">
      <c r="A1199" s="70">
        <v>39</v>
      </c>
      <c r="B1199" s="70">
        <v>37</v>
      </c>
      <c r="C1199" s="70">
        <v>41</v>
      </c>
      <c r="D1199" s="70">
        <v>4750</v>
      </c>
      <c r="E1199" s="70">
        <v>4750</v>
      </c>
      <c r="F1199" s="70">
        <v>3750</v>
      </c>
      <c r="G1199" s="70">
        <v>11000</v>
      </c>
      <c r="H1199" s="70">
        <v>10500</v>
      </c>
      <c r="I1199" s="70">
        <v>10750</v>
      </c>
      <c r="J1199" s="70">
        <v>10500</v>
      </c>
      <c r="K1199" s="70">
        <v>2.263157894736842</v>
      </c>
      <c r="L1199" s="70">
        <v>2.2105263157894739</v>
      </c>
      <c r="M1199" s="70">
        <v>2.9333333333333331</v>
      </c>
    </row>
    <row r="1200" spans="1:13" x14ac:dyDescent="0.25">
      <c r="A1200" s="70">
        <v>36</v>
      </c>
      <c r="B1200" s="70">
        <v>39</v>
      </c>
      <c r="C1200" s="70">
        <v>37</v>
      </c>
      <c r="D1200" s="70">
        <v>2750</v>
      </c>
      <c r="E1200" s="70">
        <v>4750</v>
      </c>
      <c r="F1200" s="70">
        <v>4750</v>
      </c>
      <c r="G1200" s="70">
        <v>10500</v>
      </c>
      <c r="H1200" s="70">
        <v>10750</v>
      </c>
      <c r="I1200" s="70">
        <v>10500</v>
      </c>
      <c r="J1200" s="70">
        <v>10000</v>
      </c>
      <c r="K1200" s="70">
        <v>3.8181818181818183</v>
      </c>
      <c r="L1200" s="70">
        <v>2.263157894736842</v>
      </c>
      <c r="M1200" s="70">
        <v>2.2105263157894739</v>
      </c>
    </row>
    <row r="1201" spans="1:13" x14ac:dyDescent="0.25">
      <c r="A1201" s="70">
        <v>36</v>
      </c>
      <c r="B1201" s="70">
        <v>36</v>
      </c>
      <c r="C1201" s="70">
        <v>39</v>
      </c>
      <c r="D1201" s="70">
        <v>4750</v>
      </c>
      <c r="E1201" s="70">
        <v>2750</v>
      </c>
      <c r="F1201" s="70">
        <v>4750</v>
      </c>
      <c r="G1201" s="70">
        <v>10750</v>
      </c>
      <c r="H1201" s="70">
        <v>10500</v>
      </c>
      <c r="I1201" s="70">
        <v>10000</v>
      </c>
      <c r="J1201" s="70">
        <v>11750</v>
      </c>
      <c r="K1201" s="70">
        <v>2.1052631578947367</v>
      </c>
      <c r="L1201" s="70">
        <v>3.8181818181818183</v>
      </c>
      <c r="M1201" s="70">
        <v>2.263157894736842</v>
      </c>
    </row>
    <row r="1202" spans="1:13" x14ac:dyDescent="0.25">
      <c r="A1202" s="70">
        <v>49</v>
      </c>
      <c r="B1202" s="70">
        <v>36</v>
      </c>
      <c r="C1202" s="70">
        <v>36</v>
      </c>
      <c r="D1202" s="70">
        <v>4750</v>
      </c>
      <c r="E1202" s="70">
        <v>4750</v>
      </c>
      <c r="F1202" s="70">
        <v>2750</v>
      </c>
      <c r="G1202" s="70">
        <v>10500</v>
      </c>
      <c r="H1202" s="70">
        <v>10000</v>
      </c>
      <c r="I1202" s="70">
        <v>11750</v>
      </c>
      <c r="J1202" s="70">
        <v>12000</v>
      </c>
      <c r="K1202" s="70">
        <v>2.4736842105263159</v>
      </c>
      <c r="L1202" s="70">
        <v>2.1052631578947367</v>
      </c>
      <c r="M1202" s="70">
        <v>3.8181818181818183</v>
      </c>
    </row>
    <row r="1203" spans="1:13" x14ac:dyDescent="0.25">
      <c r="A1203" s="70">
        <v>50</v>
      </c>
      <c r="B1203" s="70">
        <v>49</v>
      </c>
      <c r="C1203" s="70">
        <v>36</v>
      </c>
      <c r="D1203" s="70">
        <v>4750</v>
      </c>
      <c r="E1203" s="70">
        <v>4750</v>
      </c>
      <c r="F1203" s="70">
        <v>4750</v>
      </c>
      <c r="G1203" s="70">
        <v>10000</v>
      </c>
      <c r="H1203" s="70">
        <v>11750</v>
      </c>
      <c r="I1203" s="70">
        <v>12000</v>
      </c>
      <c r="J1203" s="70">
        <v>11750</v>
      </c>
      <c r="K1203" s="70">
        <v>2.5263157894736841</v>
      </c>
      <c r="L1203" s="70">
        <v>2.4736842105263159</v>
      </c>
      <c r="M1203" s="70">
        <v>2.1052631578947367</v>
      </c>
    </row>
    <row r="1204" spans="1:13" x14ac:dyDescent="0.25">
      <c r="A1204" s="70">
        <v>52</v>
      </c>
      <c r="B1204" s="70">
        <v>50</v>
      </c>
      <c r="C1204" s="70">
        <v>49</v>
      </c>
      <c r="D1204" s="70">
        <v>4750</v>
      </c>
      <c r="E1204" s="70">
        <v>4750</v>
      </c>
      <c r="F1204" s="70">
        <v>4750</v>
      </c>
      <c r="G1204" s="70">
        <v>11750</v>
      </c>
      <c r="H1204" s="70">
        <v>12000</v>
      </c>
      <c r="I1204" s="70">
        <v>11750</v>
      </c>
      <c r="J1204" s="70">
        <v>12000</v>
      </c>
      <c r="K1204" s="70">
        <v>2.4736842105263159</v>
      </c>
      <c r="L1204" s="70">
        <v>2.5263157894736841</v>
      </c>
      <c r="M1204" s="70">
        <v>2.4736842105263159</v>
      </c>
    </row>
    <row r="1205" spans="1:13" x14ac:dyDescent="0.25">
      <c r="A1205" s="70">
        <v>54</v>
      </c>
      <c r="B1205" s="70">
        <v>52</v>
      </c>
      <c r="C1205" s="70">
        <v>50</v>
      </c>
      <c r="D1205" s="70">
        <v>4750</v>
      </c>
      <c r="E1205" s="70">
        <v>4750</v>
      </c>
      <c r="F1205" s="70">
        <v>4750</v>
      </c>
      <c r="G1205" s="70">
        <v>12000</v>
      </c>
      <c r="H1205" s="70">
        <v>11750</v>
      </c>
      <c r="I1205" s="70">
        <v>12000</v>
      </c>
      <c r="J1205" s="70">
        <v>12000</v>
      </c>
      <c r="K1205" s="70">
        <v>2.5263157894736841</v>
      </c>
      <c r="L1205" s="70">
        <v>2.4736842105263159</v>
      </c>
      <c r="M1205" s="70">
        <v>2.5263157894736841</v>
      </c>
    </row>
    <row r="1206" spans="1:13" x14ac:dyDescent="0.25">
      <c r="A1206" s="70">
        <v>49</v>
      </c>
      <c r="B1206" s="70">
        <v>54</v>
      </c>
      <c r="C1206" s="70">
        <v>52</v>
      </c>
      <c r="D1206" s="70">
        <v>4750</v>
      </c>
      <c r="E1206" s="70">
        <v>4750</v>
      </c>
      <c r="F1206" s="70">
        <v>4750</v>
      </c>
      <c r="G1206" s="70">
        <v>11750</v>
      </c>
      <c r="H1206" s="70">
        <v>12000</v>
      </c>
      <c r="I1206" s="70">
        <v>12000</v>
      </c>
      <c r="J1206" s="70">
        <v>11750</v>
      </c>
      <c r="K1206" s="70">
        <v>2.5263157894736841</v>
      </c>
      <c r="L1206" s="70">
        <v>2.5263157894736841</v>
      </c>
      <c r="M1206" s="70">
        <v>2.4736842105263159</v>
      </c>
    </row>
    <row r="1207" spans="1:13" x14ac:dyDescent="0.25">
      <c r="A1207" s="70">
        <v>45</v>
      </c>
      <c r="B1207" s="70">
        <v>49</v>
      </c>
      <c r="C1207" s="70">
        <v>54</v>
      </c>
      <c r="D1207" s="70">
        <v>6750</v>
      </c>
      <c r="E1207" s="70">
        <v>4750</v>
      </c>
      <c r="F1207" s="70">
        <v>4750</v>
      </c>
      <c r="G1207" s="70">
        <v>12000</v>
      </c>
      <c r="H1207" s="70">
        <v>12000</v>
      </c>
      <c r="I1207" s="70">
        <v>11750</v>
      </c>
      <c r="J1207" s="70">
        <v>11500</v>
      </c>
      <c r="K1207" s="70">
        <v>1.7407407407407407</v>
      </c>
      <c r="L1207" s="70">
        <v>2.5263157894736841</v>
      </c>
      <c r="M1207" s="70">
        <v>2.5263157894736841</v>
      </c>
    </row>
    <row r="1208" spans="1:13" x14ac:dyDescent="0.25">
      <c r="A1208" s="70">
        <v>49</v>
      </c>
      <c r="B1208" s="70">
        <v>45</v>
      </c>
      <c r="C1208" s="70">
        <v>49</v>
      </c>
      <c r="D1208" s="70">
        <v>4750</v>
      </c>
      <c r="E1208" s="70">
        <v>6750</v>
      </c>
      <c r="F1208" s="70">
        <v>4750</v>
      </c>
      <c r="G1208" s="70">
        <v>12000</v>
      </c>
      <c r="H1208" s="70">
        <v>11750</v>
      </c>
      <c r="I1208" s="70">
        <v>11500</v>
      </c>
      <c r="J1208" s="70">
        <v>11500</v>
      </c>
      <c r="K1208" s="70">
        <v>2.4210526315789473</v>
      </c>
      <c r="L1208" s="70">
        <v>1.7407407407407407</v>
      </c>
      <c r="M1208" s="70">
        <v>2.5263157894736841</v>
      </c>
    </row>
    <row r="1209" spans="1:13" x14ac:dyDescent="0.25">
      <c r="A1209" s="70">
        <v>47</v>
      </c>
      <c r="B1209" s="70">
        <v>49</v>
      </c>
      <c r="C1209" s="70">
        <v>45</v>
      </c>
      <c r="D1209" s="70">
        <v>4750</v>
      </c>
      <c r="E1209" s="70">
        <v>4750</v>
      </c>
      <c r="F1209" s="70">
        <v>6750</v>
      </c>
      <c r="G1209" s="70">
        <v>11750</v>
      </c>
      <c r="H1209" s="70">
        <v>11500</v>
      </c>
      <c r="I1209" s="70">
        <v>11500</v>
      </c>
      <c r="J1209" s="70">
        <v>12000</v>
      </c>
      <c r="K1209" s="70">
        <v>2.4210526315789473</v>
      </c>
      <c r="L1209" s="70">
        <v>2.4210526315789473</v>
      </c>
      <c r="M1209" s="70">
        <v>1.7407407407407407</v>
      </c>
    </row>
    <row r="1210" spans="1:13" x14ac:dyDescent="0.25">
      <c r="A1210" s="70">
        <v>49</v>
      </c>
      <c r="B1210" s="70">
        <v>47</v>
      </c>
      <c r="C1210" s="70">
        <v>49</v>
      </c>
      <c r="D1210" s="70">
        <v>4750</v>
      </c>
      <c r="E1210" s="70">
        <v>4750</v>
      </c>
      <c r="F1210" s="70">
        <v>4750</v>
      </c>
      <c r="G1210" s="70">
        <v>11500</v>
      </c>
      <c r="H1210" s="70">
        <v>11500</v>
      </c>
      <c r="I1210" s="70">
        <v>12000</v>
      </c>
      <c r="J1210" s="70">
        <v>11500</v>
      </c>
      <c r="K1210" s="70">
        <v>2.5263157894736841</v>
      </c>
      <c r="L1210" s="70">
        <v>2.4210526315789473</v>
      </c>
      <c r="M1210" s="70">
        <v>2.4210526315789473</v>
      </c>
    </row>
    <row r="1211" spans="1:13" x14ac:dyDescent="0.25">
      <c r="A1211" s="70">
        <v>35</v>
      </c>
      <c r="B1211" s="70">
        <v>49</v>
      </c>
      <c r="C1211" s="70">
        <v>47</v>
      </c>
      <c r="D1211" s="70">
        <v>6750</v>
      </c>
      <c r="E1211" s="70">
        <v>4750</v>
      </c>
      <c r="F1211" s="70">
        <v>4750</v>
      </c>
      <c r="G1211" s="70">
        <v>11500</v>
      </c>
      <c r="H1211" s="70">
        <v>12000</v>
      </c>
      <c r="I1211" s="70">
        <v>11500</v>
      </c>
      <c r="J1211" s="70">
        <v>11250</v>
      </c>
      <c r="K1211" s="70">
        <v>1.7037037037037037</v>
      </c>
      <c r="L1211" s="70">
        <v>2.5263157894736841</v>
      </c>
      <c r="M1211" s="70">
        <v>2.4210526315789473</v>
      </c>
    </row>
    <row r="1212" spans="1:13" x14ac:dyDescent="0.25">
      <c r="A1212" s="70">
        <v>45</v>
      </c>
      <c r="B1212" s="70">
        <v>35</v>
      </c>
      <c r="C1212" s="70">
        <v>49</v>
      </c>
      <c r="D1212" s="70">
        <v>2750</v>
      </c>
      <c r="E1212" s="70">
        <v>6750</v>
      </c>
      <c r="F1212" s="70">
        <v>4750</v>
      </c>
      <c r="G1212" s="70">
        <v>12000</v>
      </c>
      <c r="H1212" s="70">
        <v>11500</v>
      </c>
      <c r="I1212" s="70">
        <v>11250</v>
      </c>
      <c r="J1212" s="70">
        <v>11000</v>
      </c>
      <c r="K1212" s="70">
        <v>4.0909090909090908</v>
      </c>
      <c r="L1212" s="70">
        <v>1.7037037037037037</v>
      </c>
      <c r="M1212" s="70">
        <v>2.5263157894736841</v>
      </c>
    </row>
    <row r="1213" spans="1:13" x14ac:dyDescent="0.25">
      <c r="A1213" s="70">
        <v>41</v>
      </c>
      <c r="B1213" s="70">
        <v>45</v>
      </c>
      <c r="C1213" s="70">
        <v>35</v>
      </c>
      <c r="D1213" s="70">
        <v>3750</v>
      </c>
      <c r="E1213" s="70">
        <v>2750</v>
      </c>
      <c r="F1213" s="70">
        <v>6750</v>
      </c>
      <c r="G1213" s="70">
        <v>11500</v>
      </c>
      <c r="H1213" s="70">
        <v>11250</v>
      </c>
      <c r="I1213" s="70">
        <v>11000</v>
      </c>
      <c r="J1213" s="70">
        <v>11000</v>
      </c>
      <c r="K1213" s="70">
        <v>2.9333333333333331</v>
      </c>
      <c r="L1213" s="70">
        <v>4.0909090909090908</v>
      </c>
      <c r="M1213" s="70">
        <v>1.7037037037037037</v>
      </c>
    </row>
    <row r="1214" spans="1:13" x14ac:dyDescent="0.25">
      <c r="A1214" s="70">
        <v>40</v>
      </c>
      <c r="B1214" s="70">
        <v>41</v>
      </c>
      <c r="C1214" s="70">
        <v>45</v>
      </c>
      <c r="D1214" s="70">
        <v>4750</v>
      </c>
      <c r="E1214" s="70">
        <v>3750</v>
      </c>
      <c r="F1214" s="70">
        <v>2750</v>
      </c>
      <c r="G1214" s="70">
        <v>11250</v>
      </c>
      <c r="H1214" s="70">
        <v>11000</v>
      </c>
      <c r="I1214" s="70">
        <v>11000</v>
      </c>
      <c r="J1214" s="70">
        <v>11000</v>
      </c>
      <c r="K1214" s="70">
        <v>2.3157894736842106</v>
      </c>
      <c r="L1214" s="70">
        <v>2.9333333333333331</v>
      </c>
      <c r="M1214" s="70">
        <v>4.0909090909090908</v>
      </c>
    </row>
    <row r="1215" spans="1:13" x14ac:dyDescent="0.25">
      <c r="A1215" s="70">
        <v>37</v>
      </c>
      <c r="B1215" s="70">
        <v>40</v>
      </c>
      <c r="C1215" s="70">
        <v>41</v>
      </c>
      <c r="D1215" s="70">
        <v>2750</v>
      </c>
      <c r="E1215" s="70">
        <v>4750</v>
      </c>
      <c r="F1215" s="70">
        <v>3750</v>
      </c>
      <c r="G1215" s="70">
        <v>11000</v>
      </c>
      <c r="H1215" s="70">
        <v>11000</v>
      </c>
      <c r="I1215" s="70">
        <v>11000</v>
      </c>
      <c r="J1215" s="70">
        <v>10250</v>
      </c>
      <c r="K1215" s="70">
        <v>4</v>
      </c>
      <c r="L1215" s="70">
        <v>2.3157894736842106</v>
      </c>
      <c r="M1215" s="70">
        <v>2.9333333333333331</v>
      </c>
    </row>
    <row r="1216" spans="1:13" x14ac:dyDescent="0.25">
      <c r="A1216" s="70">
        <v>45</v>
      </c>
      <c r="B1216" s="70">
        <v>37</v>
      </c>
      <c r="C1216" s="70">
        <v>40</v>
      </c>
      <c r="D1216" s="70">
        <v>2750</v>
      </c>
      <c r="E1216" s="70">
        <v>2750</v>
      </c>
      <c r="F1216" s="70">
        <v>4750</v>
      </c>
      <c r="G1216" s="70">
        <v>11000</v>
      </c>
      <c r="H1216" s="70">
        <v>11000</v>
      </c>
      <c r="I1216" s="70">
        <v>10250</v>
      </c>
      <c r="J1216" s="70">
        <v>8750</v>
      </c>
      <c r="K1216" s="70">
        <v>3.7272727272727271</v>
      </c>
      <c r="L1216" s="70">
        <v>4</v>
      </c>
      <c r="M1216" s="70">
        <v>2.3157894736842106</v>
      </c>
    </row>
    <row r="1217" spans="1:13" x14ac:dyDescent="0.25">
      <c r="A1217" s="70">
        <v>36</v>
      </c>
      <c r="B1217" s="70">
        <v>45</v>
      </c>
      <c r="C1217" s="70">
        <v>37</v>
      </c>
      <c r="D1217" s="70">
        <v>3750</v>
      </c>
      <c r="E1217" s="70">
        <v>2750</v>
      </c>
      <c r="F1217" s="70">
        <v>2750</v>
      </c>
      <c r="G1217" s="70">
        <v>11000</v>
      </c>
      <c r="H1217" s="70">
        <v>10250</v>
      </c>
      <c r="I1217" s="70">
        <v>8750</v>
      </c>
      <c r="J1217" s="70">
        <v>9000</v>
      </c>
      <c r="K1217" s="70">
        <v>2.3333333333333335</v>
      </c>
      <c r="L1217" s="70">
        <v>3.7272727272727271</v>
      </c>
      <c r="M1217" s="70">
        <v>4</v>
      </c>
    </row>
    <row r="1219" spans="1:13" x14ac:dyDescent="0.25">
      <c r="C1219" s="70"/>
      <c r="F1219" s="70"/>
      <c r="G1219" s="70"/>
      <c r="M1219" s="70"/>
    </row>
    <row r="1220" spans="1:13" x14ac:dyDescent="0.25">
      <c r="A1220" s="70"/>
      <c r="B1220" s="70"/>
      <c r="D1220" s="70"/>
      <c r="E1220" s="70"/>
      <c r="H1220" s="70"/>
      <c r="I1220" s="70"/>
      <c r="K1220" s="70"/>
      <c r="L1220" s="70"/>
    </row>
    <row r="1221" spans="1:13" x14ac:dyDescent="0.25">
      <c r="B1221" s="70"/>
      <c r="E1221" s="70"/>
      <c r="L1221" s="7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4753C-C935-4C50-A944-916A6D1260B9}">
  <dimension ref="A1:L954"/>
  <sheetViews>
    <sheetView tabSelected="1" topLeftCell="A624" workbookViewId="0">
      <selection activeCell="J644" sqref="J644"/>
    </sheetView>
  </sheetViews>
  <sheetFormatPr defaultRowHeight="15" x14ac:dyDescent="0.25"/>
  <cols>
    <col min="1" max="1" width="12.5703125" style="1" bestFit="1" customWidth="1"/>
    <col min="2" max="2" width="11" style="1" bestFit="1" customWidth="1"/>
    <col min="3" max="3" width="11" style="1" customWidth="1"/>
    <col min="4" max="4" width="12" style="1" bestFit="1" customWidth="1"/>
    <col min="5" max="5" width="12" style="1" customWidth="1"/>
    <col min="6" max="6" width="12.7109375" style="1" bestFit="1" customWidth="1"/>
    <col min="8" max="8" width="7.5703125" style="1" bestFit="1" customWidth="1"/>
  </cols>
  <sheetData>
    <row r="1" spans="1:12" ht="15.75" thickBot="1" x14ac:dyDescent="0.3">
      <c r="A1" s="1" t="s">
        <v>1881</v>
      </c>
      <c r="B1" s="1" t="s">
        <v>63</v>
      </c>
      <c r="C1" s="1" t="s">
        <v>1882</v>
      </c>
      <c r="D1" s="1" t="s">
        <v>64</v>
      </c>
      <c r="E1" s="1" t="s">
        <v>1878</v>
      </c>
      <c r="F1" s="1" t="s">
        <v>66</v>
      </c>
      <c r="G1" s="1" t="s">
        <v>1873</v>
      </c>
      <c r="H1" s="1" t="s">
        <v>81</v>
      </c>
      <c r="I1" s="82" t="s">
        <v>1874</v>
      </c>
      <c r="L1" s="1"/>
    </row>
    <row r="2" spans="1:12" ht="15.75" thickBot="1" x14ac:dyDescent="0.3">
      <c r="A2" s="164"/>
      <c r="B2" s="82"/>
      <c r="C2" s="83"/>
      <c r="D2" s="83"/>
      <c r="E2" s="83"/>
      <c r="F2" s="83"/>
      <c r="H2" s="83"/>
      <c r="I2" s="154"/>
    </row>
    <row r="3" spans="1:12" ht="15.75" thickBot="1" x14ac:dyDescent="0.3">
      <c r="A3" s="82"/>
      <c r="B3" s="154"/>
      <c r="C3" s="83"/>
      <c r="D3" s="163"/>
      <c r="E3" s="83"/>
      <c r="F3" s="163"/>
      <c r="G3" s="83"/>
      <c r="H3" s="163"/>
      <c r="I3" s="30"/>
    </row>
    <row r="4" spans="1:12" x14ac:dyDescent="0.25">
      <c r="A4" s="30">
        <v>5500</v>
      </c>
      <c r="B4" s="30">
        <v>5000</v>
      </c>
      <c r="C4" s="3">
        <v>33</v>
      </c>
      <c r="D4" s="3">
        <v>33</v>
      </c>
      <c r="E4" s="3">
        <v>4750</v>
      </c>
      <c r="F4" s="3">
        <v>3750</v>
      </c>
      <c r="G4" s="163">
        <v>1.1578947368421053</v>
      </c>
      <c r="H4" s="3">
        <v>1.3333333333333333</v>
      </c>
      <c r="I4" s="30">
        <v>6750</v>
      </c>
      <c r="L4" s="83"/>
    </row>
    <row r="5" spans="1:12" x14ac:dyDescent="0.25">
      <c r="A5" s="30">
        <v>5000</v>
      </c>
      <c r="B5" s="30">
        <v>6750</v>
      </c>
      <c r="C5" s="3">
        <v>33</v>
      </c>
      <c r="D5" s="3">
        <v>30</v>
      </c>
      <c r="E5" s="3">
        <v>3750</v>
      </c>
      <c r="F5" s="3">
        <v>3750</v>
      </c>
      <c r="G5" s="3">
        <v>1.3333333333333333</v>
      </c>
      <c r="H5" s="3">
        <v>1.8</v>
      </c>
      <c r="I5" s="30">
        <v>9750</v>
      </c>
      <c r="L5" s="163"/>
    </row>
    <row r="6" spans="1:12" x14ac:dyDescent="0.25">
      <c r="A6" s="30">
        <v>6750</v>
      </c>
      <c r="B6" s="30">
        <v>9750</v>
      </c>
      <c r="C6" s="3">
        <v>30</v>
      </c>
      <c r="D6" s="3">
        <v>36</v>
      </c>
      <c r="E6" s="3">
        <v>3750</v>
      </c>
      <c r="F6" s="3">
        <v>5750</v>
      </c>
      <c r="G6" s="3">
        <v>1.8</v>
      </c>
      <c r="H6" s="3">
        <v>1.6956521739130435</v>
      </c>
      <c r="I6" s="30">
        <v>10000</v>
      </c>
      <c r="L6" s="3"/>
    </row>
    <row r="7" spans="1:12" x14ac:dyDescent="0.25">
      <c r="A7" s="30">
        <v>9750</v>
      </c>
      <c r="B7" s="30">
        <v>10000</v>
      </c>
      <c r="C7" s="3">
        <v>36</v>
      </c>
      <c r="D7" s="3">
        <v>46</v>
      </c>
      <c r="E7" s="3">
        <v>5750</v>
      </c>
      <c r="F7" s="3">
        <v>1750</v>
      </c>
      <c r="G7" s="3">
        <v>1.6956521739130435</v>
      </c>
      <c r="H7" s="3">
        <v>5.7142857142857144</v>
      </c>
      <c r="I7" s="30">
        <v>10000</v>
      </c>
      <c r="L7" s="3"/>
    </row>
    <row r="8" spans="1:12" x14ac:dyDescent="0.25">
      <c r="A8" s="30">
        <v>10000</v>
      </c>
      <c r="B8" s="30">
        <v>10000</v>
      </c>
      <c r="C8" s="3">
        <v>46</v>
      </c>
      <c r="D8" s="3">
        <v>57</v>
      </c>
      <c r="E8" s="3">
        <v>1750</v>
      </c>
      <c r="F8" s="3">
        <v>3750</v>
      </c>
      <c r="G8" s="3">
        <v>5.7142857142857144</v>
      </c>
      <c r="H8" s="3">
        <v>2.6666666666666665</v>
      </c>
      <c r="I8" s="30">
        <v>11000</v>
      </c>
      <c r="L8" s="3"/>
    </row>
    <row r="9" spans="1:12" x14ac:dyDescent="0.25">
      <c r="A9" s="30">
        <v>10000</v>
      </c>
      <c r="B9" s="30">
        <v>11000</v>
      </c>
      <c r="C9" s="3">
        <v>57</v>
      </c>
      <c r="D9" s="3">
        <v>52</v>
      </c>
      <c r="E9" s="3">
        <v>3750</v>
      </c>
      <c r="F9" s="3">
        <v>1750</v>
      </c>
      <c r="G9" s="3">
        <v>2.6666666666666665</v>
      </c>
      <c r="H9" s="3">
        <v>6.2857142857142856</v>
      </c>
      <c r="I9" s="30">
        <v>10000</v>
      </c>
      <c r="L9" s="3"/>
    </row>
    <row r="10" spans="1:12" x14ac:dyDescent="0.25">
      <c r="A10" s="30">
        <v>11000</v>
      </c>
      <c r="B10" s="30">
        <v>10000</v>
      </c>
      <c r="C10" s="3">
        <v>52</v>
      </c>
      <c r="D10" s="3">
        <v>42</v>
      </c>
      <c r="E10" s="3">
        <v>1750</v>
      </c>
      <c r="F10" s="3">
        <v>1000</v>
      </c>
      <c r="G10" s="3">
        <v>6.2857142857142856</v>
      </c>
      <c r="H10" s="3">
        <v>10</v>
      </c>
      <c r="I10" s="30">
        <v>7250</v>
      </c>
      <c r="L10" s="3"/>
    </row>
    <row r="11" spans="1:12" x14ac:dyDescent="0.25">
      <c r="A11" s="30">
        <v>10000</v>
      </c>
      <c r="B11" s="30">
        <v>7250</v>
      </c>
      <c r="C11" s="3">
        <v>42</v>
      </c>
      <c r="D11" s="3">
        <v>39</v>
      </c>
      <c r="E11" s="3">
        <v>1000</v>
      </c>
      <c r="F11" s="3">
        <v>2750</v>
      </c>
      <c r="G11" s="3">
        <v>10</v>
      </c>
      <c r="H11" s="3">
        <v>2.6363636363636362</v>
      </c>
      <c r="I11" s="30">
        <v>6500</v>
      </c>
      <c r="L11" s="3"/>
    </row>
    <row r="12" spans="1:12" ht="15.75" thickBot="1" x14ac:dyDescent="0.3">
      <c r="A12" s="30">
        <v>7250</v>
      </c>
      <c r="B12" s="30">
        <v>6500</v>
      </c>
      <c r="C12" s="3">
        <v>39</v>
      </c>
      <c r="D12" s="3">
        <v>27</v>
      </c>
      <c r="E12" s="3">
        <v>2750</v>
      </c>
      <c r="F12" s="3">
        <v>1750</v>
      </c>
      <c r="G12" s="3">
        <v>2.6363636363636362</v>
      </c>
      <c r="H12" s="3">
        <v>3.7142857142857144</v>
      </c>
      <c r="I12" s="31">
        <v>4000</v>
      </c>
      <c r="L12" s="3"/>
    </row>
    <row r="13" spans="1:12" ht="15.75" thickBot="1" x14ac:dyDescent="0.3">
      <c r="A13" s="30"/>
      <c r="B13" s="31"/>
      <c r="C13" s="3"/>
      <c r="D13" s="32"/>
      <c r="E13" s="3"/>
      <c r="F13" s="32"/>
      <c r="G13" s="3"/>
      <c r="H13" s="32"/>
      <c r="I13" s="29"/>
      <c r="L13" s="3"/>
    </row>
    <row r="14" spans="1:12" ht="15.75" thickBot="1" x14ac:dyDescent="0.3">
      <c r="A14" s="31"/>
      <c r="B14" s="29"/>
      <c r="C14" s="32"/>
      <c r="D14" s="28"/>
      <c r="E14" s="32"/>
      <c r="F14" s="28"/>
      <c r="G14" s="32"/>
      <c r="H14" s="28"/>
      <c r="I14" s="30"/>
      <c r="L14" s="3"/>
    </row>
    <row r="15" spans="1:12" ht="15.75" thickBot="1" x14ac:dyDescent="0.3">
      <c r="A15" s="29"/>
      <c r="B15" s="30"/>
      <c r="C15" s="28"/>
      <c r="D15" s="3"/>
      <c r="E15" s="28"/>
      <c r="F15" s="3"/>
      <c r="G15" s="28"/>
      <c r="H15" s="3"/>
      <c r="I15" s="30"/>
      <c r="L15" s="32"/>
    </row>
    <row r="16" spans="1:12" x14ac:dyDescent="0.25">
      <c r="A16" s="30">
        <v>5500</v>
      </c>
      <c r="B16" s="30">
        <v>10250</v>
      </c>
      <c r="C16" s="3">
        <v>25</v>
      </c>
      <c r="D16" s="3">
        <v>40</v>
      </c>
      <c r="E16" s="3">
        <v>3750</v>
      </c>
      <c r="F16" s="3">
        <v>1750</v>
      </c>
      <c r="G16" s="3">
        <v>1.4666666666666666</v>
      </c>
      <c r="H16" s="3">
        <v>5.8571428571428568</v>
      </c>
      <c r="I16" s="30">
        <v>10500</v>
      </c>
      <c r="L16" s="28"/>
    </row>
    <row r="17" spans="1:12" x14ac:dyDescent="0.25">
      <c r="A17" s="30">
        <v>10250</v>
      </c>
      <c r="B17" s="30">
        <v>10500</v>
      </c>
      <c r="C17" s="3">
        <v>40</v>
      </c>
      <c r="D17" s="3">
        <v>38</v>
      </c>
      <c r="E17" s="3">
        <v>1750</v>
      </c>
      <c r="F17" s="3">
        <v>5750</v>
      </c>
      <c r="G17" s="3">
        <v>5.8571428571428568</v>
      </c>
      <c r="H17" s="3">
        <v>1.826086956521739</v>
      </c>
      <c r="I17" s="30">
        <v>12000</v>
      </c>
      <c r="L17" s="3"/>
    </row>
    <row r="18" spans="1:12" x14ac:dyDescent="0.25">
      <c r="A18" s="30">
        <v>10500</v>
      </c>
      <c r="B18" s="30">
        <v>12000</v>
      </c>
      <c r="C18" s="3">
        <v>38</v>
      </c>
      <c r="D18" s="3">
        <v>59</v>
      </c>
      <c r="E18" s="3">
        <v>5750</v>
      </c>
      <c r="F18" s="3">
        <v>5750</v>
      </c>
      <c r="G18" s="3">
        <v>1.826086956521739</v>
      </c>
      <c r="H18" s="3">
        <v>2.0869565217391304</v>
      </c>
      <c r="I18" s="30">
        <v>12000</v>
      </c>
      <c r="L18" s="3"/>
    </row>
    <row r="19" spans="1:12" x14ac:dyDescent="0.25">
      <c r="A19" s="30">
        <v>12000</v>
      </c>
      <c r="B19" s="30">
        <v>12000</v>
      </c>
      <c r="C19" s="3">
        <v>59</v>
      </c>
      <c r="D19" s="3">
        <v>66</v>
      </c>
      <c r="E19" s="3">
        <v>5750</v>
      </c>
      <c r="F19" s="3">
        <v>4750</v>
      </c>
      <c r="G19" s="3">
        <v>2.0869565217391304</v>
      </c>
      <c r="H19" s="3">
        <v>2.5263157894736841</v>
      </c>
      <c r="I19" s="30">
        <v>11500</v>
      </c>
      <c r="L19" s="3"/>
    </row>
    <row r="20" spans="1:12" x14ac:dyDescent="0.25">
      <c r="A20" s="30">
        <v>12000</v>
      </c>
      <c r="B20" s="30">
        <v>11500</v>
      </c>
      <c r="C20" s="3">
        <v>66</v>
      </c>
      <c r="D20" s="3">
        <v>59</v>
      </c>
      <c r="E20" s="3">
        <v>4750</v>
      </c>
      <c r="F20" s="3">
        <v>2750</v>
      </c>
      <c r="G20" s="3">
        <v>2.5263157894736841</v>
      </c>
      <c r="H20" s="3">
        <v>4.1818181818181817</v>
      </c>
      <c r="I20" s="30">
        <v>11000</v>
      </c>
      <c r="L20" s="3"/>
    </row>
    <row r="21" spans="1:12" x14ac:dyDescent="0.25">
      <c r="A21" s="30">
        <v>11500</v>
      </c>
      <c r="B21" s="30">
        <v>11000</v>
      </c>
      <c r="C21" s="3">
        <v>59</v>
      </c>
      <c r="D21" s="3">
        <v>50</v>
      </c>
      <c r="E21" s="3">
        <v>2750</v>
      </c>
      <c r="F21" s="3">
        <v>3750</v>
      </c>
      <c r="G21" s="3">
        <v>4.1818181818181817</v>
      </c>
      <c r="H21" s="3">
        <v>2.9333333333333331</v>
      </c>
      <c r="I21" s="30">
        <v>12000</v>
      </c>
      <c r="L21" s="3"/>
    </row>
    <row r="22" spans="1:12" x14ac:dyDescent="0.25">
      <c r="A22" s="30">
        <v>11000</v>
      </c>
      <c r="B22" s="30">
        <v>12000</v>
      </c>
      <c r="C22" s="3">
        <v>50</v>
      </c>
      <c r="D22" s="3">
        <v>60</v>
      </c>
      <c r="E22" s="3">
        <v>3750</v>
      </c>
      <c r="F22" s="3">
        <v>1750</v>
      </c>
      <c r="G22" s="3">
        <v>2.9333333333333331</v>
      </c>
      <c r="H22" s="3">
        <v>6.8571428571428568</v>
      </c>
      <c r="I22" s="30">
        <v>13000</v>
      </c>
      <c r="L22" s="3"/>
    </row>
    <row r="23" spans="1:12" x14ac:dyDescent="0.25">
      <c r="A23" s="30">
        <v>12000</v>
      </c>
      <c r="B23" s="30">
        <v>13000</v>
      </c>
      <c r="C23" s="3">
        <v>60</v>
      </c>
      <c r="D23" s="3">
        <v>57</v>
      </c>
      <c r="E23" s="3">
        <v>1750</v>
      </c>
      <c r="F23" s="3">
        <v>4750</v>
      </c>
      <c r="G23" s="3">
        <v>6.8571428571428568</v>
      </c>
      <c r="H23" s="3">
        <v>2.736842105263158</v>
      </c>
      <c r="I23" s="30">
        <v>12000</v>
      </c>
      <c r="L23" s="3"/>
    </row>
    <row r="24" spans="1:12" x14ac:dyDescent="0.25">
      <c r="A24" s="30">
        <v>13000</v>
      </c>
      <c r="B24" s="30">
        <v>12000</v>
      </c>
      <c r="C24" s="3">
        <v>57</v>
      </c>
      <c r="D24" s="3">
        <v>60</v>
      </c>
      <c r="E24" s="3">
        <v>4750</v>
      </c>
      <c r="F24" s="3">
        <v>4750</v>
      </c>
      <c r="G24" s="3">
        <v>2.736842105263158</v>
      </c>
      <c r="H24" s="3">
        <v>2.5263157894736841</v>
      </c>
      <c r="I24" s="30">
        <v>12750</v>
      </c>
      <c r="L24" s="3"/>
    </row>
    <row r="25" spans="1:12" x14ac:dyDescent="0.25">
      <c r="A25" s="30">
        <v>12000</v>
      </c>
      <c r="B25" s="30">
        <v>12750</v>
      </c>
      <c r="C25" s="3">
        <v>60</v>
      </c>
      <c r="D25" s="3">
        <v>55</v>
      </c>
      <c r="E25" s="3">
        <v>4750</v>
      </c>
      <c r="F25" s="3">
        <v>4750</v>
      </c>
      <c r="G25" s="3">
        <v>2.5263157894736841</v>
      </c>
      <c r="H25" s="3">
        <v>2.6842105263157894</v>
      </c>
      <c r="I25" s="30">
        <v>12000</v>
      </c>
      <c r="L25" s="3"/>
    </row>
    <row r="26" spans="1:12" x14ac:dyDescent="0.25">
      <c r="A26" s="30">
        <v>12750</v>
      </c>
      <c r="B26" s="30">
        <v>12000</v>
      </c>
      <c r="C26" s="3">
        <v>55</v>
      </c>
      <c r="D26" s="3">
        <v>39</v>
      </c>
      <c r="E26" s="3">
        <v>4750</v>
      </c>
      <c r="F26" s="3">
        <v>5750</v>
      </c>
      <c r="G26" s="3">
        <v>2.6842105263157894</v>
      </c>
      <c r="H26" s="3">
        <v>2.0869565217391304</v>
      </c>
      <c r="I26" s="30">
        <v>12000</v>
      </c>
      <c r="L26" s="3"/>
    </row>
    <row r="27" spans="1:12" x14ac:dyDescent="0.25">
      <c r="A27" s="30">
        <v>12000</v>
      </c>
      <c r="B27" s="30">
        <v>12000</v>
      </c>
      <c r="C27" s="3">
        <v>39</v>
      </c>
      <c r="D27" s="3">
        <v>50</v>
      </c>
      <c r="E27" s="3">
        <v>5750</v>
      </c>
      <c r="F27" s="3">
        <v>1750</v>
      </c>
      <c r="G27" s="3">
        <v>2.0869565217391304</v>
      </c>
      <c r="H27" s="3">
        <v>6.8571428571428568</v>
      </c>
      <c r="I27" s="30">
        <v>12250</v>
      </c>
      <c r="L27" s="3"/>
    </row>
    <row r="28" spans="1:12" x14ac:dyDescent="0.25">
      <c r="A28" s="30">
        <v>12000</v>
      </c>
      <c r="B28" s="30">
        <v>12250</v>
      </c>
      <c r="C28" s="3">
        <v>50</v>
      </c>
      <c r="D28" s="3">
        <v>41</v>
      </c>
      <c r="E28" s="3">
        <v>1750</v>
      </c>
      <c r="F28" s="3">
        <v>3750</v>
      </c>
      <c r="G28" s="3">
        <v>6.8571428571428568</v>
      </c>
      <c r="H28" s="3">
        <v>3.2666666666666666</v>
      </c>
      <c r="I28" s="30">
        <v>11500</v>
      </c>
      <c r="L28" s="3"/>
    </row>
    <row r="29" spans="1:12" x14ac:dyDescent="0.25">
      <c r="A29" s="30">
        <v>12250</v>
      </c>
      <c r="B29" s="30">
        <v>11500</v>
      </c>
      <c r="C29" s="3">
        <v>41</v>
      </c>
      <c r="D29" s="3">
        <v>45</v>
      </c>
      <c r="E29" s="3">
        <v>3750</v>
      </c>
      <c r="F29" s="3">
        <v>4750</v>
      </c>
      <c r="G29" s="3">
        <v>3.2666666666666666</v>
      </c>
      <c r="H29" s="3">
        <v>2.4210526315789473</v>
      </c>
      <c r="I29" s="30">
        <v>11000</v>
      </c>
      <c r="L29" s="3"/>
    </row>
    <row r="30" spans="1:12" ht="15.75" thickBot="1" x14ac:dyDescent="0.3">
      <c r="A30" s="30">
        <v>11500</v>
      </c>
      <c r="B30" s="30">
        <v>11000</v>
      </c>
      <c r="C30" s="3">
        <v>45</v>
      </c>
      <c r="D30" s="3">
        <v>44</v>
      </c>
      <c r="E30" s="3">
        <v>4750</v>
      </c>
      <c r="F30" s="3">
        <v>5750</v>
      </c>
      <c r="G30" s="3">
        <v>2.4210526315789473</v>
      </c>
      <c r="H30" s="3">
        <v>1.9130434782608696</v>
      </c>
      <c r="I30" s="31">
        <v>11000</v>
      </c>
      <c r="L30" s="3"/>
    </row>
    <row r="31" spans="1:12" ht="15.75" thickBot="1" x14ac:dyDescent="0.3">
      <c r="A31" s="30"/>
      <c r="B31" s="31"/>
      <c r="C31" s="3"/>
      <c r="D31" s="32"/>
      <c r="E31" s="3"/>
      <c r="F31" s="32"/>
      <c r="G31" s="3"/>
      <c r="H31" s="32"/>
      <c r="I31" s="29"/>
      <c r="L31" s="3"/>
    </row>
    <row r="32" spans="1:12" ht="15.75" thickBot="1" x14ac:dyDescent="0.3">
      <c r="A32" s="31"/>
      <c r="B32" s="29"/>
      <c r="C32" s="32"/>
      <c r="D32" s="28"/>
      <c r="E32" s="32"/>
      <c r="F32" s="28"/>
      <c r="G32" s="32"/>
      <c r="H32" s="28"/>
      <c r="I32" s="30"/>
      <c r="L32" s="3"/>
    </row>
    <row r="33" spans="1:12" ht="15.75" thickBot="1" x14ac:dyDescent="0.3">
      <c r="A33" s="29"/>
      <c r="B33" s="30"/>
      <c r="C33" s="28"/>
      <c r="D33" s="3"/>
      <c r="E33" s="28"/>
      <c r="F33" s="3"/>
      <c r="G33" s="28"/>
      <c r="H33" s="3"/>
      <c r="I33" s="30"/>
      <c r="L33" s="32"/>
    </row>
    <row r="34" spans="1:12" x14ac:dyDescent="0.25">
      <c r="A34" s="30">
        <v>11500</v>
      </c>
      <c r="B34" s="30">
        <v>11500</v>
      </c>
      <c r="C34" s="3">
        <v>48</v>
      </c>
      <c r="D34" s="3">
        <v>53</v>
      </c>
      <c r="E34" s="3">
        <v>2750</v>
      </c>
      <c r="F34" s="3">
        <v>4750</v>
      </c>
      <c r="G34" s="3">
        <v>4.1818181818181817</v>
      </c>
      <c r="H34" s="3">
        <v>2.4210526315789473</v>
      </c>
      <c r="I34" s="30">
        <v>13000</v>
      </c>
      <c r="L34" s="28"/>
    </row>
    <row r="35" spans="1:12" x14ac:dyDescent="0.25">
      <c r="A35" s="30">
        <v>11500</v>
      </c>
      <c r="B35" s="30">
        <v>13000</v>
      </c>
      <c r="C35" s="3">
        <v>53</v>
      </c>
      <c r="D35" s="3">
        <v>56</v>
      </c>
      <c r="E35" s="3">
        <v>4750</v>
      </c>
      <c r="F35" s="3">
        <v>6750</v>
      </c>
      <c r="G35" s="3">
        <v>2.4210526315789473</v>
      </c>
      <c r="H35" s="3">
        <v>1.9259259259259258</v>
      </c>
      <c r="I35" s="30">
        <v>11750</v>
      </c>
      <c r="L35" s="3"/>
    </row>
    <row r="36" spans="1:12" x14ac:dyDescent="0.25">
      <c r="A36" s="30">
        <v>13000</v>
      </c>
      <c r="B36" s="30">
        <v>11750</v>
      </c>
      <c r="C36" s="3">
        <v>56</v>
      </c>
      <c r="D36" s="3">
        <v>60</v>
      </c>
      <c r="E36" s="3">
        <v>6750</v>
      </c>
      <c r="F36" s="3">
        <v>1750</v>
      </c>
      <c r="G36" s="3">
        <v>1.9259259259259258</v>
      </c>
      <c r="H36" s="3">
        <v>6.7142857142857144</v>
      </c>
      <c r="I36" s="30">
        <v>11250</v>
      </c>
      <c r="L36" s="3"/>
    </row>
    <row r="37" spans="1:12" x14ac:dyDescent="0.25">
      <c r="A37" s="30">
        <v>11750</v>
      </c>
      <c r="B37" s="30">
        <v>11250</v>
      </c>
      <c r="C37" s="3">
        <v>60</v>
      </c>
      <c r="D37" s="3">
        <v>54</v>
      </c>
      <c r="E37" s="3">
        <v>1750</v>
      </c>
      <c r="F37" s="3">
        <v>1750</v>
      </c>
      <c r="G37" s="3">
        <v>6.7142857142857144</v>
      </c>
      <c r="H37" s="3">
        <v>6.4285714285714288</v>
      </c>
      <c r="I37" s="30">
        <v>11000</v>
      </c>
      <c r="L37" s="3"/>
    </row>
    <row r="38" spans="1:12" x14ac:dyDescent="0.25">
      <c r="A38" s="30">
        <v>11250</v>
      </c>
      <c r="B38" s="30">
        <v>11000</v>
      </c>
      <c r="C38" s="3">
        <v>54</v>
      </c>
      <c r="D38" s="3">
        <v>52</v>
      </c>
      <c r="E38" s="3">
        <v>1750</v>
      </c>
      <c r="F38" s="3">
        <v>1750</v>
      </c>
      <c r="G38" s="3">
        <v>6.4285714285714288</v>
      </c>
      <c r="H38" s="3">
        <v>6.2857142857142856</v>
      </c>
      <c r="I38" s="30">
        <v>10750</v>
      </c>
      <c r="L38" s="3"/>
    </row>
    <row r="39" spans="1:12" ht="15.75" thickBot="1" x14ac:dyDescent="0.3">
      <c r="A39" s="30">
        <v>11000</v>
      </c>
      <c r="B39" s="30">
        <v>10750</v>
      </c>
      <c r="C39" s="3">
        <v>52</v>
      </c>
      <c r="D39" s="3">
        <v>43</v>
      </c>
      <c r="E39" s="3">
        <v>1750</v>
      </c>
      <c r="F39" s="3">
        <v>2750</v>
      </c>
      <c r="G39" s="3">
        <v>6.2857142857142856</v>
      </c>
      <c r="H39" s="3">
        <v>3.9090909090909092</v>
      </c>
      <c r="I39" s="31">
        <v>10250</v>
      </c>
      <c r="L39" s="3"/>
    </row>
    <row r="40" spans="1:12" ht="15.75" thickBot="1" x14ac:dyDescent="0.3">
      <c r="A40" s="30"/>
      <c r="B40" s="31"/>
      <c r="C40" s="3"/>
      <c r="D40" s="32"/>
      <c r="E40" s="3"/>
      <c r="F40" s="32"/>
      <c r="G40" s="3"/>
      <c r="H40" s="32"/>
      <c r="I40" s="29"/>
      <c r="L40" s="3"/>
    </row>
    <row r="41" spans="1:12" ht="15.75" thickBot="1" x14ac:dyDescent="0.3">
      <c r="A41" s="31"/>
      <c r="B41" s="29"/>
      <c r="C41" s="32"/>
      <c r="D41" s="28"/>
      <c r="E41" s="32"/>
      <c r="F41" s="28"/>
      <c r="G41" s="32"/>
      <c r="H41" s="28"/>
      <c r="I41" s="30"/>
      <c r="L41" s="3"/>
    </row>
    <row r="42" spans="1:12" ht="15.75" thickBot="1" x14ac:dyDescent="0.3">
      <c r="A42" s="29"/>
      <c r="B42" s="30"/>
      <c r="C42" s="28"/>
      <c r="D42" s="3"/>
      <c r="E42" s="28"/>
      <c r="F42" s="3"/>
      <c r="G42" s="28"/>
      <c r="H42" s="3"/>
      <c r="I42" s="30"/>
      <c r="L42" s="32"/>
    </row>
    <row r="43" spans="1:12" x14ac:dyDescent="0.25">
      <c r="A43" s="30">
        <v>10000</v>
      </c>
      <c r="B43" s="30">
        <v>11000</v>
      </c>
      <c r="C43" s="3">
        <v>52</v>
      </c>
      <c r="D43" s="3">
        <v>60</v>
      </c>
      <c r="E43" s="3">
        <v>1750</v>
      </c>
      <c r="F43" s="3">
        <v>2750</v>
      </c>
      <c r="G43" s="3">
        <v>5.7142857142857144</v>
      </c>
      <c r="H43" s="3">
        <v>4</v>
      </c>
      <c r="I43" s="30">
        <v>12000</v>
      </c>
      <c r="L43" s="28"/>
    </row>
    <row r="44" spans="1:12" x14ac:dyDescent="0.25">
      <c r="A44" s="30">
        <v>11000</v>
      </c>
      <c r="B44" s="30">
        <v>12000</v>
      </c>
      <c r="C44" s="3">
        <v>60</v>
      </c>
      <c r="D44" s="3">
        <v>65</v>
      </c>
      <c r="E44" s="3">
        <v>2750</v>
      </c>
      <c r="F44" s="3">
        <v>3750</v>
      </c>
      <c r="G44" s="3">
        <v>4</v>
      </c>
      <c r="H44" s="3">
        <v>3.2</v>
      </c>
      <c r="I44" s="30">
        <v>11250</v>
      </c>
      <c r="L44" s="3"/>
    </row>
    <row r="45" spans="1:12" x14ac:dyDescent="0.25">
      <c r="A45" s="30">
        <v>12000</v>
      </c>
      <c r="B45" s="30">
        <v>11250</v>
      </c>
      <c r="C45" s="3">
        <v>65</v>
      </c>
      <c r="D45" s="3">
        <v>58</v>
      </c>
      <c r="E45" s="3">
        <v>3750</v>
      </c>
      <c r="F45" s="3">
        <v>2750</v>
      </c>
      <c r="G45" s="3">
        <v>3.2</v>
      </c>
      <c r="H45" s="3">
        <v>4.0909090909090908</v>
      </c>
      <c r="I45" s="30">
        <v>10500</v>
      </c>
      <c r="L45" s="3"/>
    </row>
    <row r="46" spans="1:12" x14ac:dyDescent="0.25">
      <c r="A46" s="30">
        <v>11250</v>
      </c>
      <c r="B46" s="30">
        <v>10500</v>
      </c>
      <c r="C46" s="3">
        <v>58</v>
      </c>
      <c r="D46" s="3">
        <v>55</v>
      </c>
      <c r="E46" s="3">
        <v>2750</v>
      </c>
      <c r="F46" s="3">
        <v>1000</v>
      </c>
      <c r="G46" s="3">
        <v>4.0909090909090908</v>
      </c>
      <c r="H46" s="3">
        <v>10.5</v>
      </c>
      <c r="I46" s="30">
        <v>10250</v>
      </c>
      <c r="L46" s="3"/>
    </row>
    <row r="47" spans="1:12" x14ac:dyDescent="0.25">
      <c r="A47" s="30">
        <v>10500</v>
      </c>
      <c r="B47" s="30">
        <v>10250</v>
      </c>
      <c r="C47" s="3">
        <v>55</v>
      </c>
      <c r="D47" s="3">
        <v>53</v>
      </c>
      <c r="E47" s="3">
        <v>1000</v>
      </c>
      <c r="F47" s="3">
        <v>1750</v>
      </c>
      <c r="G47" s="3">
        <v>10.5</v>
      </c>
      <c r="H47" s="3">
        <v>5.8571428571428568</v>
      </c>
      <c r="I47" s="30">
        <v>9750</v>
      </c>
      <c r="L47" s="3"/>
    </row>
    <row r="48" spans="1:12" x14ac:dyDescent="0.25">
      <c r="A48" s="30">
        <v>10250</v>
      </c>
      <c r="B48" s="30">
        <v>9750</v>
      </c>
      <c r="C48" s="3">
        <v>53</v>
      </c>
      <c r="D48" s="3">
        <v>41</v>
      </c>
      <c r="E48" s="3">
        <v>1750</v>
      </c>
      <c r="F48" s="3">
        <v>1750</v>
      </c>
      <c r="G48" s="3">
        <v>5.8571428571428568</v>
      </c>
      <c r="H48" s="3">
        <v>5.5714285714285712</v>
      </c>
      <c r="I48" s="30">
        <v>9000</v>
      </c>
      <c r="L48" s="3"/>
    </row>
    <row r="49" spans="1:12" x14ac:dyDescent="0.25">
      <c r="A49" s="30">
        <v>9750</v>
      </c>
      <c r="B49" s="30">
        <v>9000</v>
      </c>
      <c r="C49" s="3">
        <v>41</v>
      </c>
      <c r="D49" s="3">
        <v>37</v>
      </c>
      <c r="E49" s="3">
        <v>1750</v>
      </c>
      <c r="F49" s="3">
        <v>1750</v>
      </c>
      <c r="G49" s="3">
        <v>5.5714285714285712</v>
      </c>
      <c r="H49" s="3">
        <v>5.1428571428571432</v>
      </c>
      <c r="I49" s="30">
        <v>8500</v>
      </c>
      <c r="L49" s="3"/>
    </row>
    <row r="50" spans="1:12" x14ac:dyDescent="0.25">
      <c r="A50" s="30">
        <v>9000</v>
      </c>
      <c r="B50" s="30">
        <v>8500</v>
      </c>
      <c r="C50" s="3">
        <v>37</v>
      </c>
      <c r="D50" s="3">
        <v>28</v>
      </c>
      <c r="E50" s="3">
        <v>1750</v>
      </c>
      <c r="F50" s="3">
        <v>2750</v>
      </c>
      <c r="G50" s="3">
        <v>5.1428571428571432</v>
      </c>
      <c r="H50" s="3">
        <v>3.0909090909090908</v>
      </c>
      <c r="I50" s="30">
        <v>7750</v>
      </c>
      <c r="L50" s="3"/>
    </row>
    <row r="51" spans="1:12" x14ac:dyDescent="0.25">
      <c r="A51" s="30">
        <v>8500</v>
      </c>
      <c r="B51" s="30">
        <v>7750</v>
      </c>
      <c r="C51" s="3">
        <v>28</v>
      </c>
      <c r="D51" s="3">
        <v>25</v>
      </c>
      <c r="E51" s="3">
        <v>2750</v>
      </c>
      <c r="F51" s="3">
        <v>2750</v>
      </c>
      <c r="G51" s="3">
        <v>3.0909090909090908</v>
      </c>
      <c r="H51" s="3">
        <v>2.8181818181818183</v>
      </c>
      <c r="I51" s="30">
        <v>8000</v>
      </c>
      <c r="L51" s="3"/>
    </row>
    <row r="52" spans="1:12" x14ac:dyDescent="0.25">
      <c r="A52" s="30">
        <v>7750</v>
      </c>
      <c r="B52" s="30">
        <v>8000</v>
      </c>
      <c r="C52" s="3">
        <v>25</v>
      </c>
      <c r="D52" s="3">
        <v>23</v>
      </c>
      <c r="E52" s="3">
        <v>2750</v>
      </c>
      <c r="F52" s="3">
        <v>4750</v>
      </c>
      <c r="G52" s="3">
        <v>2.8181818181818183</v>
      </c>
      <c r="H52" s="3">
        <v>1.6842105263157894</v>
      </c>
      <c r="I52" s="30">
        <v>7750</v>
      </c>
      <c r="L52" s="3"/>
    </row>
    <row r="53" spans="1:12" x14ac:dyDescent="0.25">
      <c r="A53" s="30">
        <v>8000</v>
      </c>
      <c r="B53" s="30">
        <v>7750</v>
      </c>
      <c r="C53" s="3">
        <v>23</v>
      </c>
      <c r="D53" s="3">
        <v>24</v>
      </c>
      <c r="E53" s="3">
        <v>4750</v>
      </c>
      <c r="F53" s="3">
        <v>2750</v>
      </c>
      <c r="G53" s="3">
        <v>1.6842105263157894</v>
      </c>
      <c r="H53" s="3">
        <v>2.8181818181818183</v>
      </c>
      <c r="I53" s="30">
        <v>7500</v>
      </c>
      <c r="L53" s="3"/>
    </row>
    <row r="54" spans="1:12" ht="15.75" thickBot="1" x14ac:dyDescent="0.3">
      <c r="A54" s="30">
        <v>7750</v>
      </c>
      <c r="B54" s="30">
        <v>7500</v>
      </c>
      <c r="C54" s="3">
        <v>24</v>
      </c>
      <c r="D54" s="3">
        <v>18</v>
      </c>
      <c r="E54" s="3">
        <v>2750</v>
      </c>
      <c r="F54" s="3">
        <v>4750</v>
      </c>
      <c r="G54" s="3">
        <v>2.8181818181818183</v>
      </c>
      <c r="H54" s="3">
        <v>1.5789473684210527</v>
      </c>
      <c r="I54" s="31">
        <v>7000</v>
      </c>
      <c r="L54" s="3"/>
    </row>
    <row r="55" spans="1:12" ht="15.75" thickBot="1" x14ac:dyDescent="0.3">
      <c r="A55" s="30"/>
      <c r="B55" s="31"/>
      <c r="C55" s="3"/>
      <c r="D55" s="32"/>
      <c r="E55" s="3"/>
      <c r="F55" s="32"/>
      <c r="G55" s="3"/>
      <c r="H55" s="32"/>
      <c r="I55" s="29"/>
      <c r="L55" s="3"/>
    </row>
    <row r="56" spans="1:12" ht="15.75" thickBot="1" x14ac:dyDescent="0.3">
      <c r="A56" s="31"/>
      <c r="B56" s="29"/>
      <c r="C56" s="32"/>
      <c r="D56" s="28"/>
      <c r="E56" s="32"/>
      <c r="F56" s="28"/>
      <c r="G56" s="32"/>
      <c r="H56" s="28"/>
      <c r="I56" s="30"/>
      <c r="L56" s="3"/>
    </row>
    <row r="57" spans="1:12" ht="15.75" thickBot="1" x14ac:dyDescent="0.3">
      <c r="A57" s="29"/>
      <c r="B57" s="30"/>
      <c r="C57" s="28"/>
      <c r="D57" s="3"/>
      <c r="E57" s="28"/>
      <c r="F57" s="3"/>
      <c r="G57" s="28"/>
      <c r="H57" s="3"/>
      <c r="I57" s="30"/>
      <c r="L57" s="32"/>
    </row>
    <row r="58" spans="1:12" x14ac:dyDescent="0.25">
      <c r="A58" s="30">
        <v>6250</v>
      </c>
      <c r="B58" s="30">
        <v>5000</v>
      </c>
      <c r="C58" s="3">
        <v>38</v>
      </c>
      <c r="D58" s="3">
        <v>37</v>
      </c>
      <c r="E58" s="3">
        <v>1750</v>
      </c>
      <c r="F58" s="3">
        <v>4750</v>
      </c>
      <c r="G58" s="3">
        <v>3.5714285714285716</v>
      </c>
      <c r="H58" s="3">
        <v>1.0526315789473684</v>
      </c>
      <c r="I58" s="30">
        <v>5500</v>
      </c>
      <c r="L58" s="28"/>
    </row>
    <row r="59" spans="1:12" x14ac:dyDescent="0.25">
      <c r="A59" s="30">
        <v>5000</v>
      </c>
      <c r="B59" s="30">
        <v>5500</v>
      </c>
      <c r="C59" s="3">
        <v>37</v>
      </c>
      <c r="D59" s="3">
        <v>38</v>
      </c>
      <c r="E59" s="3">
        <v>4750</v>
      </c>
      <c r="F59" s="3">
        <v>1750</v>
      </c>
      <c r="G59" s="3">
        <v>1.0526315789473684</v>
      </c>
      <c r="H59" s="3">
        <v>3.1428571428571428</v>
      </c>
      <c r="I59" s="30">
        <v>6000</v>
      </c>
      <c r="L59" s="3"/>
    </row>
    <row r="60" spans="1:12" x14ac:dyDescent="0.25">
      <c r="A60" s="30">
        <v>5500</v>
      </c>
      <c r="B60" s="30">
        <v>6000</v>
      </c>
      <c r="C60" s="3">
        <v>38</v>
      </c>
      <c r="D60" s="3">
        <v>48</v>
      </c>
      <c r="E60" s="3">
        <v>1750</v>
      </c>
      <c r="F60" s="3">
        <v>4750</v>
      </c>
      <c r="G60" s="3">
        <v>3.1428571428571428</v>
      </c>
      <c r="H60" s="3">
        <v>1.263157894736842</v>
      </c>
      <c r="I60" s="30">
        <v>6000</v>
      </c>
      <c r="L60" s="3"/>
    </row>
    <row r="61" spans="1:12" x14ac:dyDescent="0.25">
      <c r="A61" s="30">
        <v>6000</v>
      </c>
      <c r="B61" s="30">
        <v>6000</v>
      </c>
      <c r="C61" s="3">
        <v>48</v>
      </c>
      <c r="D61" s="3">
        <v>54</v>
      </c>
      <c r="E61" s="3">
        <v>4750</v>
      </c>
      <c r="F61" s="3">
        <v>1750</v>
      </c>
      <c r="G61" s="3">
        <v>1.263157894736842</v>
      </c>
      <c r="H61" s="3">
        <v>3.4285714285714284</v>
      </c>
      <c r="I61" s="30">
        <v>7000</v>
      </c>
      <c r="L61" s="3"/>
    </row>
    <row r="62" spans="1:12" x14ac:dyDescent="0.25">
      <c r="A62" s="30">
        <v>6000</v>
      </c>
      <c r="B62" s="30">
        <v>7000</v>
      </c>
      <c r="C62" s="3">
        <v>54</v>
      </c>
      <c r="D62" s="3">
        <v>48</v>
      </c>
      <c r="E62" s="3">
        <v>1750</v>
      </c>
      <c r="F62" s="3">
        <v>2750</v>
      </c>
      <c r="G62" s="3">
        <v>3.4285714285714284</v>
      </c>
      <c r="H62" s="3">
        <v>2.5454545454545454</v>
      </c>
      <c r="I62" s="30">
        <v>5500</v>
      </c>
      <c r="L62" s="3"/>
    </row>
    <row r="63" spans="1:12" x14ac:dyDescent="0.25">
      <c r="A63" s="30">
        <v>7000</v>
      </c>
      <c r="B63" s="30">
        <v>5500</v>
      </c>
      <c r="C63" s="3">
        <v>48</v>
      </c>
      <c r="D63" s="3">
        <v>51</v>
      </c>
      <c r="E63" s="3">
        <v>2750</v>
      </c>
      <c r="F63" s="3">
        <v>1000</v>
      </c>
      <c r="G63" s="3">
        <v>2.5454545454545454</v>
      </c>
      <c r="H63" s="3">
        <v>5.5</v>
      </c>
      <c r="I63" s="30">
        <v>7250</v>
      </c>
      <c r="L63" s="3"/>
    </row>
    <row r="64" spans="1:12" x14ac:dyDescent="0.25">
      <c r="A64" s="30">
        <v>5500</v>
      </c>
      <c r="B64" s="30">
        <v>7250</v>
      </c>
      <c r="C64" s="3">
        <v>51</v>
      </c>
      <c r="D64" s="3">
        <v>49</v>
      </c>
      <c r="E64" s="3">
        <v>1000</v>
      </c>
      <c r="F64" s="3">
        <v>1750</v>
      </c>
      <c r="G64" s="3">
        <v>5.5</v>
      </c>
      <c r="H64" s="3">
        <v>4.1428571428571432</v>
      </c>
      <c r="I64" s="30">
        <v>7500</v>
      </c>
      <c r="L64" s="3"/>
    </row>
    <row r="65" spans="1:12" x14ac:dyDescent="0.25">
      <c r="A65" s="30">
        <v>7250</v>
      </c>
      <c r="B65" s="30">
        <v>7500</v>
      </c>
      <c r="C65" s="3">
        <v>49</v>
      </c>
      <c r="D65" s="3">
        <v>55</v>
      </c>
      <c r="E65" s="3">
        <v>1750</v>
      </c>
      <c r="F65" s="3">
        <v>3750</v>
      </c>
      <c r="G65" s="3">
        <v>4.1428571428571432</v>
      </c>
      <c r="H65" s="3">
        <v>2</v>
      </c>
      <c r="I65" s="30">
        <v>6500</v>
      </c>
      <c r="L65" s="3"/>
    </row>
    <row r="66" spans="1:12" x14ac:dyDescent="0.25">
      <c r="A66" s="30">
        <v>7500</v>
      </c>
      <c r="B66" s="30">
        <v>6500</v>
      </c>
      <c r="C66" s="3">
        <v>55</v>
      </c>
      <c r="D66" s="3">
        <v>54</v>
      </c>
      <c r="E66" s="3">
        <v>3750</v>
      </c>
      <c r="F66" s="3">
        <v>3750</v>
      </c>
      <c r="G66" s="3">
        <v>2</v>
      </c>
      <c r="H66" s="3">
        <v>1.7333333333333334</v>
      </c>
      <c r="I66" s="30">
        <v>7500</v>
      </c>
      <c r="L66" s="3"/>
    </row>
    <row r="67" spans="1:12" x14ac:dyDescent="0.25">
      <c r="A67" s="30">
        <v>6500</v>
      </c>
      <c r="B67" s="30">
        <v>7500</v>
      </c>
      <c r="C67" s="3">
        <v>54</v>
      </c>
      <c r="D67" s="3">
        <v>46</v>
      </c>
      <c r="E67" s="3">
        <v>3750</v>
      </c>
      <c r="F67" s="3">
        <v>2750</v>
      </c>
      <c r="G67" s="3">
        <v>1.7333333333333334</v>
      </c>
      <c r="H67" s="3">
        <v>2.7272727272727271</v>
      </c>
      <c r="I67" s="30">
        <v>7000</v>
      </c>
      <c r="L67" s="3"/>
    </row>
    <row r="68" spans="1:12" x14ac:dyDescent="0.25">
      <c r="A68" s="30">
        <v>7500</v>
      </c>
      <c r="B68" s="30">
        <v>7000</v>
      </c>
      <c r="C68" s="3">
        <v>46</v>
      </c>
      <c r="D68" s="3">
        <v>54</v>
      </c>
      <c r="E68" s="3">
        <v>2750</v>
      </c>
      <c r="F68" s="3">
        <v>4750</v>
      </c>
      <c r="G68" s="3">
        <v>2.7272727272727271</v>
      </c>
      <c r="H68" s="3">
        <v>1.4736842105263157</v>
      </c>
      <c r="I68" s="30">
        <v>7000</v>
      </c>
      <c r="L68" s="3"/>
    </row>
    <row r="69" spans="1:12" x14ac:dyDescent="0.25">
      <c r="A69" s="30">
        <v>7000</v>
      </c>
      <c r="B69" s="30">
        <v>7000</v>
      </c>
      <c r="C69" s="3">
        <v>54</v>
      </c>
      <c r="D69" s="3">
        <v>50</v>
      </c>
      <c r="E69" s="3">
        <v>4750</v>
      </c>
      <c r="F69" s="3">
        <v>2750</v>
      </c>
      <c r="G69" s="3">
        <v>1.4736842105263157</v>
      </c>
      <c r="H69" s="3">
        <v>2.5454545454545454</v>
      </c>
      <c r="I69" s="30">
        <v>7250</v>
      </c>
      <c r="L69" s="3"/>
    </row>
    <row r="70" spans="1:12" x14ac:dyDescent="0.25">
      <c r="A70" s="30">
        <v>7000</v>
      </c>
      <c r="B70" s="30">
        <v>7250</v>
      </c>
      <c r="C70" s="3">
        <v>50</v>
      </c>
      <c r="D70" s="3">
        <v>45</v>
      </c>
      <c r="E70" s="3">
        <v>2750</v>
      </c>
      <c r="F70" s="3">
        <v>1750</v>
      </c>
      <c r="G70" s="3">
        <v>2.5454545454545454</v>
      </c>
      <c r="H70" s="3">
        <v>4.1428571428571432</v>
      </c>
      <c r="I70" s="30">
        <v>6500</v>
      </c>
      <c r="L70" s="3"/>
    </row>
    <row r="71" spans="1:12" x14ac:dyDescent="0.25">
      <c r="A71" s="30">
        <v>7250</v>
      </c>
      <c r="B71" s="30">
        <v>6500</v>
      </c>
      <c r="C71" s="3">
        <v>45</v>
      </c>
      <c r="D71" s="3">
        <v>39</v>
      </c>
      <c r="E71" s="3">
        <v>1750</v>
      </c>
      <c r="F71" s="3">
        <v>1750</v>
      </c>
      <c r="G71" s="3">
        <v>4.1428571428571432</v>
      </c>
      <c r="H71" s="3">
        <v>3.7142857142857144</v>
      </c>
      <c r="I71" s="30">
        <v>6000</v>
      </c>
      <c r="L71" s="3"/>
    </row>
    <row r="72" spans="1:12" x14ac:dyDescent="0.25">
      <c r="A72" s="30">
        <v>6500</v>
      </c>
      <c r="B72" s="30">
        <v>6000</v>
      </c>
      <c r="C72" s="3">
        <v>39</v>
      </c>
      <c r="D72" s="3">
        <v>34</v>
      </c>
      <c r="E72" s="3">
        <v>1750</v>
      </c>
      <c r="F72" s="3">
        <v>2750</v>
      </c>
      <c r="G72" s="3">
        <v>3.7142857142857144</v>
      </c>
      <c r="H72" s="3">
        <v>2.1818181818181817</v>
      </c>
      <c r="I72" s="30">
        <v>6000</v>
      </c>
      <c r="L72" s="3"/>
    </row>
    <row r="73" spans="1:12" x14ac:dyDescent="0.25">
      <c r="A73" s="30">
        <v>6000</v>
      </c>
      <c r="B73" s="30">
        <v>6000</v>
      </c>
      <c r="C73" s="3">
        <v>34</v>
      </c>
      <c r="D73" s="3">
        <v>33</v>
      </c>
      <c r="E73" s="3">
        <v>2750</v>
      </c>
      <c r="F73" s="3">
        <v>1750</v>
      </c>
      <c r="G73" s="3">
        <v>2.1818181818181817</v>
      </c>
      <c r="H73" s="3">
        <v>3.4285714285714284</v>
      </c>
      <c r="I73" s="30">
        <v>4750</v>
      </c>
      <c r="L73" s="3"/>
    </row>
    <row r="74" spans="1:12" x14ac:dyDescent="0.25">
      <c r="A74" s="30">
        <v>6000</v>
      </c>
      <c r="B74" s="30">
        <v>4750</v>
      </c>
      <c r="C74" s="3">
        <v>33</v>
      </c>
      <c r="D74" s="3">
        <v>31</v>
      </c>
      <c r="E74" s="3">
        <v>1750</v>
      </c>
      <c r="F74" s="3">
        <v>1750</v>
      </c>
      <c r="G74" s="3">
        <v>3.4285714285714284</v>
      </c>
      <c r="H74" s="3">
        <v>2.7142857142857144</v>
      </c>
      <c r="I74" s="30">
        <v>4250</v>
      </c>
      <c r="L74" s="3"/>
    </row>
    <row r="75" spans="1:12" x14ac:dyDescent="0.25">
      <c r="A75" s="30">
        <v>4750</v>
      </c>
      <c r="B75" s="30">
        <v>4250</v>
      </c>
      <c r="C75" s="3">
        <v>31</v>
      </c>
      <c r="D75" s="3">
        <v>23</v>
      </c>
      <c r="E75" s="3">
        <v>1750</v>
      </c>
      <c r="F75" s="3">
        <v>1750</v>
      </c>
      <c r="G75" s="3">
        <v>2.7142857142857144</v>
      </c>
      <c r="H75" s="3">
        <v>2.4285714285714284</v>
      </c>
      <c r="I75" s="30">
        <v>4500</v>
      </c>
      <c r="L75" s="3"/>
    </row>
    <row r="76" spans="1:12" ht="15.75" thickBot="1" x14ac:dyDescent="0.3">
      <c r="A76" s="30">
        <v>4250</v>
      </c>
      <c r="B76" s="30">
        <v>4500</v>
      </c>
      <c r="C76" s="3">
        <v>23</v>
      </c>
      <c r="D76" s="3">
        <v>28</v>
      </c>
      <c r="E76" s="3">
        <v>1750</v>
      </c>
      <c r="F76" s="3">
        <v>1750</v>
      </c>
      <c r="G76" s="3">
        <v>2.4285714285714284</v>
      </c>
      <c r="H76" s="3">
        <v>2.5714285714285716</v>
      </c>
      <c r="I76" s="31">
        <v>4500</v>
      </c>
      <c r="L76" s="3"/>
    </row>
    <row r="77" spans="1:12" ht="15.75" thickBot="1" x14ac:dyDescent="0.3">
      <c r="A77" s="30"/>
      <c r="B77" s="31"/>
      <c r="C77" s="3"/>
      <c r="D77" s="32"/>
      <c r="E77" s="3"/>
      <c r="F77" s="32"/>
      <c r="G77" s="3"/>
      <c r="H77" s="32"/>
      <c r="I77" s="29"/>
      <c r="L77" s="3"/>
    </row>
    <row r="78" spans="1:12" ht="15.75" thickBot="1" x14ac:dyDescent="0.3">
      <c r="A78" s="31"/>
      <c r="B78" s="29"/>
      <c r="C78" s="32"/>
      <c r="D78" s="28"/>
      <c r="E78" s="32"/>
      <c r="F78" s="28"/>
      <c r="G78" s="32"/>
      <c r="H78" s="28"/>
      <c r="I78" s="30"/>
      <c r="L78" s="3"/>
    </row>
    <row r="79" spans="1:12" ht="15.75" thickBot="1" x14ac:dyDescent="0.3">
      <c r="A79" s="29"/>
      <c r="B79" s="30"/>
      <c r="C79" s="28"/>
      <c r="D79" s="3"/>
      <c r="E79" s="28"/>
      <c r="F79" s="3"/>
      <c r="G79" s="28"/>
      <c r="H79" s="3"/>
      <c r="I79" s="30"/>
      <c r="L79" s="32"/>
    </row>
    <row r="80" spans="1:12" x14ac:dyDescent="0.25">
      <c r="A80" s="30">
        <v>8000</v>
      </c>
      <c r="B80" s="30">
        <v>5750</v>
      </c>
      <c r="C80" s="3">
        <v>28</v>
      </c>
      <c r="D80" s="3">
        <v>28</v>
      </c>
      <c r="E80" s="3">
        <v>4750</v>
      </c>
      <c r="F80" s="3">
        <v>4750</v>
      </c>
      <c r="G80" s="3">
        <v>1.6842105263157894</v>
      </c>
      <c r="H80" s="3">
        <v>1.2105263157894737</v>
      </c>
      <c r="I80" s="30">
        <v>7750</v>
      </c>
      <c r="L80" s="28"/>
    </row>
    <row r="81" spans="1:12" x14ac:dyDescent="0.25">
      <c r="A81" s="30">
        <v>5750</v>
      </c>
      <c r="B81" s="30">
        <v>7750</v>
      </c>
      <c r="C81" s="3">
        <v>28</v>
      </c>
      <c r="D81" s="3">
        <v>29</v>
      </c>
      <c r="E81" s="3">
        <v>4750</v>
      </c>
      <c r="F81" s="3">
        <v>4750</v>
      </c>
      <c r="G81" s="3">
        <v>1.2105263157894737</v>
      </c>
      <c r="H81" s="3">
        <v>1.631578947368421</v>
      </c>
      <c r="I81" s="30">
        <v>9250</v>
      </c>
      <c r="L81" s="3"/>
    </row>
    <row r="82" spans="1:12" x14ac:dyDescent="0.25">
      <c r="A82" s="30">
        <v>7750</v>
      </c>
      <c r="B82" s="30">
        <v>9250</v>
      </c>
      <c r="C82" s="3">
        <v>29</v>
      </c>
      <c r="D82" s="3">
        <v>28</v>
      </c>
      <c r="E82" s="3">
        <v>4750</v>
      </c>
      <c r="F82" s="3">
        <v>5750</v>
      </c>
      <c r="G82" s="3">
        <v>1.631578947368421</v>
      </c>
      <c r="H82" s="3">
        <v>1.6086956521739131</v>
      </c>
      <c r="I82" s="30">
        <v>7250</v>
      </c>
      <c r="L82" s="3"/>
    </row>
    <row r="83" spans="1:12" x14ac:dyDescent="0.25">
      <c r="A83" s="30">
        <v>9250</v>
      </c>
      <c r="B83" s="30">
        <v>7250</v>
      </c>
      <c r="C83" s="3">
        <v>28</v>
      </c>
      <c r="D83" s="3">
        <v>30</v>
      </c>
      <c r="E83" s="3">
        <v>5750</v>
      </c>
      <c r="F83" s="3">
        <v>3750</v>
      </c>
      <c r="G83" s="3">
        <v>1.6086956521739131</v>
      </c>
      <c r="H83" s="3">
        <v>1.9333333333333333</v>
      </c>
      <c r="I83" s="30">
        <v>7250</v>
      </c>
      <c r="L83" s="3"/>
    </row>
    <row r="84" spans="1:12" x14ac:dyDescent="0.25">
      <c r="A84" s="30">
        <v>7250</v>
      </c>
      <c r="B84" s="30">
        <v>7250</v>
      </c>
      <c r="C84" s="3">
        <v>30</v>
      </c>
      <c r="D84" s="3">
        <v>31</v>
      </c>
      <c r="E84" s="3">
        <v>3750</v>
      </c>
      <c r="F84" s="3">
        <v>4750</v>
      </c>
      <c r="G84" s="3">
        <v>1.9333333333333333</v>
      </c>
      <c r="H84" s="3">
        <v>1.5263157894736843</v>
      </c>
      <c r="I84" s="30">
        <v>8250</v>
      </c>
      <c r="L84" s="3"/>
    </row>
    <row r="85" spans="1:12" x14ac:dyDescent="0.25">
      <c r="A85" s="30">
        <v>7250</v>
      </c>
      <c r="B85" s="30">
        <v>8250</v>
      </c>
      <c r="C85" s="3">
        <v>31</v>
      </c>
      <c r="D85" s="3">
        <v>31</v>
      </c>
      <c r="E85" s="3">
        <v>4750</v>
      </c>
      <c r="F85" s="3">
        <v>5750</v>
      </c>
      <c r="G85" s="3">
        <v>1.5263157894736843</v>
      </c>
      <c r="H85" s="3">
        <v>1.4347826086956521</v>
      </c>
      <c r="I85" s="30">
        <v>8250</v>
      </c>
      <c r="L85" s="3"/>
    </row>
    <row r="86" spans="1:12" x14ac:dyDescent="0.25">
      <c r="A86" s="30">
        <v>8250</v>
      </c>
      <c r="B86" s="30">
        <v>8250</v>
      </c>
      <c r="C86" s="3">
        <v>31</v>
      </c>
      <c r="D86" s="3">
        <v>35</v>
      </c>
      <c r="E86" s="3">
        <v>5750</v>
      </c>
      <c r="F86" s="3">
        <v>4750</v>
      </c>
      <c r="G86" s="3">
        <v>1.4347826086956521</v>
      </c>
      <c r="H86" s="3">
        <v>1.736842105263158</v>
      </c>
      <c r="I86" s="30">
        <v>8500</v>
      </c>
      <c r="L86" s="3"/>
    </row>
    <row r="87" spans="1:12" x14ac:dyDescent="0.25">
      <c r="A87" s="30">
        <v>8250</v>
      </c>
      <c r="B87" s="30">
        <v>8500</v>
      </c>
      <c r="C87" s="3">
        <v>35</v>
      </c>
      <c r="D87" s="3">
        <v>33</v>
      </c>
      <c r="E87" s="3">
        <v>4750</v>
      </c>
      <c r="F87" s="3">
        <v>4750</v>
      </c>
      <c r="G87" s="3">
        <v>1.736842105263158</v>
      </c>
      <c r="H87" s="3">
        <v>1.7894736842105263</v>
      </c>
      <c r="I87" s="30">
        <v>11250</v>
      </c>
      <c r="L87" s="3"/>
    </row>
    <row r="88" spans="1:12" x14ac:dyDescent="0.25">
      <c r="A88" s="30">
        <v>8500</v>
      </c>
      <c r="B88" s="30">
        <v>11250</v>
      </c>
      <c r="C88" s="3">
        <v>33</v>
      </c>
      <c r="D88" s="3">
        <v>42</v>
      </c>
      <c r="E88" s="3">
        <v>4750</v>
      </c>
      <c r="F88" s="3">
        <v>4750</v>
      </c>
      <c r="G88" s="3">
        <v>1.7894736842105263</v>
      </c>
      <c r="H88" s="3">
        <v>2.3684210526315788</v>
      </c>
      <c r="I88" s="30">
        <v>9750</v>
      </c>
      <c r="L88" s="3"/>
    </row>
    <row r="89" spans="1:12" x14ac:dyDescent="0.25">
      <c r="A89" s="30">
        <v>11250</v>
      </c>
      <c r="B89" s="30">
        <v>9750</v>
      </c>
      <c r="C89" s="3">
        <v>42</v>
      </c>
      <c r="D89" s="3">
        <v>33</v>
      </c>
      <c r="E89" s="3">
        <v>4750</v>
      </c>
      <c r="F89" s="3">
        <v>4750</v>
      </c>
      <c r="G89" s="3">
        <v>2.3684210526315788</v>
      </c>
      <c r="H89" s="3">
        <v>2.0526315789473686</v>
      </c>
      <c r="I89" s="30">
        <v>9750</v>
      </c>
      <c r="L89" s="3"/>
    </row>
    <row r="90" spans="1:12" x14ac:dyDescent="0.25">
      <c r="A90" s="30">
        <v>9750</v>
      </c>
      <c r="B90" s="30">
        <v>9750</v>
      </c>
      <c r="C90" s="3">
        <v>33</v>
      </c>
      <c r="D90" s="3">
        <v>34</v>
      </c>
      <c r="E90" s="3">
        <v>4750</v>
      </c>
      <c r="F90" s="3">
        <v>4750</v>
      </c>
      <c r="G90" s="3">
        <v>2.0526315789473686</v>
      </c>
      <c r="H90" s="3">
        <v>2.0526315789473686</v>
      </c>
      <c r="I90" s="30">
        <v>10750</v>
      </c>
      <c r="L90" s="3"/>
    </row>
    <row r="91" spans="1:12" x14ac:dyDescent="0.25">
      <c r="A91" s="30">
        <v>9750</v>
      </c>
      <c r="B91" s="30">
        <v>10750</v>
      </c>
      <c r="C91" s="3">
        <v>34</v>
      </c>
      <c r="D91" s="3">
        <v>38</v>
      </c>
      <c r="E91" s="3">
        <v>4750</v>
      </c>
      <c r="F91" s="3">
        <v>4750</v>
      </c>
      <c r="G91" s="3">
        <v>2.0526315789473686</v>
      </c>
      <c r="H91" s="3">
        <v>2.263157894736842</v>
      </c>
      <c r="I91" s="30">
        <v>11000</v>
      </c>
      <c r="L91" s="3"/>
    </row>
    <row r="92" spans="1:12" x14ac:dyDescent="0.25">
      <c r="A92" s="30">
        <v>10750</v>
      </c>
      <c r="B92" s="30">
        <v>11000</v>
      </c>
      <c r="C92" s="3">
        <v>38</v>
      </c>
      <c r="D92" s="3">
        <v>37</v>
      </c>
      <c r="E92" s="3">
        <v>4750</v>
      </c>
      <c r="F92" s="3">
        <v>4750</v>
      </c>
      <c r="G92" s="3">
        <v>2.263157894736842</v>
      </c>
      <c r="H92" s="3">
        <v>2.3157894736842106</v>
      </c>
      <c r="I92" s="30">
        <v>10500</v>
      </c>
      <c r="L92" s="3"/>
    </row>
    <row r="93" spans="1:12" x14ac:dyDescent="0.25">
      <c r="A93" s="30">
        <v>11000</v>
      </c>
      <c r="B93" s="30">
        <v>10500</v>
      </c>
      <c r="C93" s="3">
        <v>37</v>
      </c>
      <c r="D93" s="3">
        <v>37</v>
      </c>
      <c r="E93" s="3">
        <v>4750</v>
      </c>
      <c r="F93" s="3">
        <v>4750</v>
      </c>
      <c r="G93" s="3">
        <v>2.3157894736842106</v>
      </c>
      <c r="H93" s="3">
        <v>2.2105263157894739</v>
      </c>
      <c r="I93" s="30">
        <v>10750</v>
      </c>
      <c r="L93" s="3"/>
    </row>
    <row r="94" spans="1:12" x14ac:dyDescent="0.25">
      <c r="A94" s="30">
        <v>10500</v>
      </c>
      <c r="B94" s="30">
        <v>10750</v>
      </c>
      <c r="C94" s="3">
        <v>37</v>
      </c>
      <c r="D94" s="3">
        <v>37</v>
      </c>
      <c r="E94" s="3">
        <v>4750</v>
      </c>
      <c r="F94" s="3">
        <v>4750</v>
      </c>
      <c r="G94" s="3">
        <v>2.2105263157894739</v>
      </c>
      <c r="H94" s="3">
        <v>2.263157894736842</v>
      </c>
      <c r="I94" s="30">
        <v>9250</v>
      </c>
      <c r="L94" s="3"/>
    </row>
    <row r="95" spans="1:12" x14ac:dyDescent="0.25">
      <c r="A95" s="30">
        <v>10750</v>
      </c>
      <c r="B95" s="30">
        <v>9250</v>
      </c>
      <c r="C95" s="3">
        <v>37</v>
      </c>
      <c r="D95" s="3">
        <v>37</v>
      </c>
      <c r="E95" s="3">
        <v>4750</v>
      </c>
      <c r="F95" s="3">
        <v>4750</v>
      </c>
      <c r="G95" s="3">
        <v>2.263157894736842</v>
      </c>
      <c r="H95" s="3">
        <v>1.9473684210526316</v>
      </c>
      <c r="I95" s="30">
        <v>10500</v>
      </c>
      <c r="L95" s="3"/>
    </row>
    <row r="96" spans="1:12" x14ac:dyDescent="0.25">
      <c r="A96" s="30">
        <v>9250</v>
      </c>
      <c r="B96" s="30">
        <v>10500</v>
      </c>
      <c r="C96" s="3">
        <v>37</v>
      </c>
      <c r="D96" s="3">
        <v>40</v>
      </c>
      <c r="E96" s="3">
        <v>4750</v>
      </c>
      <c r="F96" s="3">
        <v>4750</v>
      </c>
      <c r="G96" s="3">
        <v>1.9473684210526316</v>
      </c>
      <c r="H96" s="3">
        <v>2.2105263157894739</v>
      </c>
      <c r="I96" s="30">
        <v>11750</v>
      </c>
      <c r="L96" s="3"/>
    </row>
    <row r="97" spans="1:12" x14ac:dyDescent="0.25">
      <c r="A97" s="30">
        <v>10500</v>
      </c>
      <c r="B97" s="30">
        <v>11750</v>
      </c>
      <c r="C97" s="3">
        <v>40</v>
      </c>
      <c r="D97" s="3">
        <v>45</v>
      </c>
      <c r="E97" s="3">
        <v>4750</v>
      </c>
      <c r="F97" s="3">
        <v>4750</v>
      </c>
      <c r="G97" s="3">
        <v>2.2105263157894739</v>
      </c>
      <c r="H97" s="3">
        <v>2.4736842105263159</v>
      </c>
      <c r="I97" s="30">
        <v>12000</v>
      </c>
      <c r="L97" s="3"/>
    </row>
    <row r="98" spans="1:12" x14ac:dyDescent="0.25">
      <c r="A98" s="30">
        <v>11750</v>
      </c>
      <c r="B98" s="30">
        <v>12000</v>
      </c>
      <c r="C98" s="3">
        <v>45</v>
      </c>
      <c r="D98" s="3">
        <v>56</v>
      </c>
      <c r="E98" s="3">
        <v>4750</v>
      </c>
      <c r="F98" s="3">
        <v>4750</v>
      </c>
      <c r="G98" s="3">
        <v>2.4736842105263159</v>
      </c>
      <c r="H98" s="3">
        <v>2.5263157894736841</v>
      </c>
      <c r="I98" s="30">
        <v>11750</v>
      </c>
      <c r="L98" s="3"/>
    </row>
    <row r="99" spans="1:12" x14ac:dyDescent="0.25">
      <c r="A99" s="30">
        <v>12000</v>
      </c>
      <c r="B99" s="30">
        <v>11750</v>
      </c>
      <c r="C99" s="3">
        <v>56</v>
      </c>
      <c r="D99" s="3">
        <v>53</v>
      </c>
      <c r="E99" s="3">
        <v>4750</v>
      </c>
      <c r="F99" s="3">
        <v>2750</v>
      </c>
      <c r="G99" s="3">
        <v>2.5263157894736841</v>
      </c>
      <c r="H99" s="3">
        <v>4.2727272727272725</v>
      </c>
      <c r="I99" s="30">
        <v>12000</v>
      </c>
      <c r="L99" s="3"/>
    </row>
    <row r="100" spans="1:12" x14ac:dyDescent="0.25">
      <c r="A100" s="30">
        <v>11750</v>
      </c>
      <c r="B100" s="30">
        <v>12000</v>
      </c>
      <c r="C100" s="3">
        <v>53</v>
      </c>
      <c r="D100" s="3">
        <v>54</v>
      </c>
      <c r="E100" s="3">
        <v>2750</v>
      </c>
      <c r="F100" s="3">
        <v>4750</v>
      </c>
      <c r="G100" s="3">
        <v>4.2727272727272725</v>
      </c>
      <c r="H100" s="3">
        <v>2.5263157894736841</v>
      </c>
      <c r="I100" s="30">
        <v>12000</v>
      </c>
      <c r="L100" s="3"/>
    </row>
    <row r="101" spans="1:12" x14ac:dyDescent="0.25">
      <c r="A101" s="30">
        <v>12000</v>
      </c>
      <c r="B101" s="30">
        <v>12000</v>
      </c>
      <c r="C101" s="3">
        <v>54</v>
      </c>
      <c r="D101" s="3">
        <v>49</v>
      </c>
      <c r="E101" s="3">
        <v>4750</v>
      </c>
      <c r="F101" s="3">
        <v>4750</v>
      </c>
      <c r="G101" s="3">
        <v>2.5263157894736841</v>
      </c>
      <c r="H101" s="3">
        <v>2.5263157894736841</v>
      </c>
      <c r="I101" s="30">
        <v>11750</v>
      </c>
      <c r="L101" s="3"/>
    </row>
    <row r="102" spans="1:12" x14ac:dyDescent="0.25">
      <c r="A102" s="30">
        <v>12000</v>
      </c>
      <c r="B102" s="30">
        <v>11750</v>
      </c>
      <c r="C102" s="3">
        <v>49</v>
      </c>
      <c r="D102" s="3">
        <v>50</v>
      </c>
      <c r="E102" s="3">
        <v>4750</v>
      </c>
      <c r="F102" s="3">
        <v>4750</v>
      </c>
      <c r="G102" s="3">
        <v>2.5263157894736841</v>
      </c>
      <c r="H102" s="3">
        <v>2.4736842105263159</v>
      </c>
      <c r="I102" s="30">
        <v>11500</v>
      </c>
      <c r="L102" s="3"/>
    </row>
    <row r="103" spans="1:12" x14ac:dyDescent="0.25">
      <c r="A103" s="30">
        <v>11750</v>
      </c>
      <c r="B103" s="30">
        <v>11500</v>
      </c>
      <c r="C103" s="3">
        <v>50</v>
      </c>
      <c r="D103" s="3">
        <v>51</v>
      </c>
      <c r="E103" s="3">
        <v>4750</v>
      </c>
      <c r="F103" s="3">
        <v>3750</v>
      </c>
      <c r="G103" s="3">
        <v>2.4736842105263159</v>
      </c>
      <c r="H103" s="3">
        <v>3.0666666666666669</v>
      </c>
      <c r="I103" s="30">
        <v>11500</v>
      </c>
      <c r="L103" s="3"/>
    </row>
    <row r="104" spans="1:12" x14ac:dyDescent="0.25">
      <c r="A104" s="30">
        <v>11500</v>
      </c>
      <c r="B104" s="30">
        <v>11500</v>
      </c>
      <c r="C104" s="3">
        <v>51</v>
      </c>
      <c r="D104" s="3">
        <v>49</v>
      </c>
      <c r="E104" s="3">
        <v>3750</v>
      </c>
      <c r="F104" s="3">
        <v>4750</v>
      </c>
      <c r="G104" s="3">
        <v>3.0666666666666669</v>
      </c>
      <c r="H104" s="3">
        <v>2.4210526315789473</v>
      </c>
      <c r="I104" s="30">
        <v>11750</v>
      </c>
      <c r="L104" s="3"/>
    </row>
    <row r="105" spans="1:12" x14ac:dyDescent="0.25">
      <c r="A105" s="30">
        <v>11500</v>
      </c>
      <c r="B105" s="30">
        <v>11750</v>
      </c>
      <c r="C105" s="3">
        <v>49</v>
      </c>
      <c r="D105" s="3">
        <v>53</v>
      </c>
      <c r="E105" s="3">
        <v>4750</v>
      </c>
      <c r="F105" s="3">
        <v>4750</v>
      </c>
      <c r="G105" s="3">
        <v>2.4210526315789473</v>
      </c>
      <c r="H105" s="3">
        <v>2.4736842105263159</v>
      </c>
      <c r="I105" s="30">
        <v>11250</v>
      </c>
      <c r="L105" s="3"/>
    </row>
    <row r="106" spans="1:12" x14ac:dyDescent="0.25">
      <c r="A106" s="30">
        <v>11750</v>
      </c>
      <c r="B106" s="30">
        <v>11250</v>
      </c>
      <c r="C106" s="3">
        <v>53</v>
      </c>
      <c r="D106" s="3">
        <v>48</v>
      </c>
      <c r="E106" s="3">
        <v>4750</v>
      </c>
      <c r="F106" s="3">
        <v>3750</v>
      </c>
      <c r="G106" s="3">
        <v>2.4736842105263159</v>
      </c>
      <c r="H106" s="3">
        <v>3</v>
      </c>
      <c r="I106" s="30">
        <v>11250</v>
      </c>
      <c r="L106" s="3"/>
    </row>
    <row r="107" spans="1:12" x14ac:dyDescent="0.25">
      <c r="A107" s="30">
        <v>11250</v>
      </c>
      <c r="B107" s="30">
        <v>11250</v>
      </c>
      <c r="C107" s="3">
        <v>48</v>
      </c>
      <c r="D107" s="3">
        <v>51</v>
      </c>
      <c r="E107" s="3">
        <v>3750</v>
      </c>
      <c r="F107" s="3">
        <v>3750</v>
      </c>
      <c r="G107" s="3">
        <v>3</v>
      </c>
      <c r="H107" s="3">
        <v>3</v>
      </c>
      <c r="I107" s="30">
        <v>11250</v>
      </c>
      <c r="L107" s="3"/>
    </row>
    <row r="108" spans="1:12" ht="15.75" thickBot="1" x14ac:dyDescent="0.3">
      <c r="A108" s="30">
        <v>11250</v>
      </c>
      <c r="B108" s="30">
        <v>11250</v>
      </c>
      <c r="C108" s="3">
        <v>51</v>
      </c>
      <c r="D108" s="3">
        <v>41</v>
      </c>
      <c r="E108" s="3">
        <v>3750</v>
      </c>
      <c r="F108" s="3">
        <v>4750</v>
      </c>
      <c r="G108" s="3">
        <v>3</v>
      </c>
      <c r="H108" s="3">
        <v>2.3684210526315788</v>
      </c>
      <c r="I108" s="31">
        <v>11250</v>
      </c>
      <c r="L108" s="3"/>
    </row>
    <row r="109" spans="1:12" ht="15.75" thickBot="1" x14ac:dyDescent="0.3">
      <c r="A109" s="30"/>
      <c r="B109" s="31"/>
      <c r="C109" s="3"/>
      <c r="D109" s="32"/>
      <c r="E109" s="3"/>
      <c r="F109" s="32"/>
      <c r="G109" s="3"/>
      <c r="H109" s="32"/>
      <c r="I109" s="29"/>
      <c r="L109" s="3"/>
    </row>
    <row r="110" spans="1:12" ht="15.75" thickBot="1" x14ac:dyDescent="0.3">
      <c r="A110" s="31"/>
      <c r="B110" s="29"/>
      <c r="C110" s="32"/>
      <c r="D110" s="28"/>
      <c r="E110" s="32"/>
      <c r="F110" s="28"/>
      <c r="G110" s="32"/>
      <c r="H110" s="28"/>
      <c r="I110" s="30"/>
      <c r="L110" s="3"/>
    </row>
    <row r="111" spans="1:12" ht="15.75" thickBot="1" x14ac:dyDescent="0.3">
      <c r="A111" s="29"/>
      <c r="B111" s="30"/>
      <c r="C111" s="28"/>
      <c r="D111" s="3"/>
      <c r="E111" s="28"/>
      <c r="F111" s="3"/>
      <c r="G111" s="28"/>
      <c r="H111" s="3"/>
      <c r="I111" s="30"/>
      <c r="L111" s="32"/>
    </row>
    <row r="112" spans="1:12" x14ac:dyDescent="0.25">
      <c r="A112" s="30">
        <v>8250</v>
      </c>
      <c r="B112" s="30">
        <v>8250</v>
      </c>
      <c r="C112" s="3">
        <v>33</v>
      </c>
      <c r="D112" s="3">
        <v>39</v>
      </c>
      <c r="E112" s="3">
        <v>3750</v>
      </c>
      <c r="F112" s="3">
        <v>2750</v>
      </c>
      <c r="G112" s="3">
        <v>2.2000000000000002</v>
      </c>
      <c r="H112" s="3">
        <v>3</v>
      </c>
      <c r="I112" s="30">
        <v>8000</v>
      </c>
      <c r="L112" s="28"/>
    </row>
    <row r="113" spans="1:12" x14ac:dyDescent="0.25">
      <c r="A113" s="30">
        <v>8250</v>
      </c>
      <c r="B113" s="30">
        <v>8000</v>
      </c>
      <c r="C113" s="3">
        <v>39</v>
      </c>
      <c r="D113" s="3">
        <v>36</v>
      </c>
      <c r="E113" s="3">
        <v>2750</v>
      </c>
      <c r="F113" s="3">
        <v>2750</v>
      </c>
      <c r="G113" s="3">
        <v>3</v>
      </c>
      <c r="H113" s="3">
        <v>2.9090909090909092</v>
      </c>
      <c r="I113" s="30">
        <v>8000</v>
      </c>
      <c r="L113" s="3"/>
    </row>
    <row r="114" spans="1:12" x14ac:dyDescent="0.25">
      <c r="A114" s="30">
        <v>8000</v>
      </c>
      <c r="B114" s="30">
        <v>8000</v>
      </c>
      <c r="C114" s="3">
        <v>36</v>
      </c>
      <c r="D114" s="3">
        <v>36</v>
      </c>
      <c r="E114" s="3">
        <v>2750</v>
      </c>
      <c r="F114" s="3">
        <v>2750</v>
      </c>
      <c r="G114" s="3">
        <v>2.9090909090909092</v>
      </c>
      <c r="H114" s="3">
        <v>2.9090909090909092</v>
      </c>
      <c r="I114" s="30">
        <v>8000</v>
      </c>
      <c r="L114" s="3"/>
    </row>
    <row r="115" spans="1:12" x14ac:dyDescent="0.25">
      <c r="A115" s="30">
        <v>8000</v>
      </c>
      <c r="B115" s="30">
        <v>8000</v>
      </c>
      <c r="C115" s="3">
        <v>36</v>
      </c>
      <c r="D115" s="3">
        <v>34</v>
      </c>
      <c r="E115" s="3">
        <v>2750</v>
      </c>
      <c r="F115" s="3">
        <v>2750</v>
      </c>
      <c r="G115" s="3">
        <v>2.9090909090909092</v>
      </c>
      <c r="H115" s="3">
        <v>2.9090909090909092</v>
      </c>
      <c r="I115" s="30">
        <v>6750</v>
      </c>
      <c r="L115" s="3"/>
    </row>
    <row r="116" spans="1:12" x14ac:dyDescent="0.25">
      <c r="A116" s="30">
        <v>8000</v>
      </c>
      <c r="B116" s="30">
        <v>6750</v>
      </c>
      <c r="C116" s="3">
        <v>34</v>
      </c>
      <c r="D116" s="3">
        <v>39</v>
      </c>
      <c r="E116" s="3">
        <v>2750</v>
      </c>
      <c r="F116" s="3">
        <v>2750</v>
      </c>
      <c r="G116" s="3">
        <v>2.9090909090909092</v>
      </c>
      <c r="H116" s="3">
        <v>2.4545454545454546</v>
      </c>
      <c r="I116" s="30">
        <v>7750</v>
      </c>
      <c r="L116" s="3"/>
    </row>
    <row r="117" spans="1:12" ht="15.75" thickBot="1" x14ac:dyDescent="0.3">
      <c r="A117" s="30">
        <v>6750</v>
      </c>
      <c r="B117" s="30">
        <v>7750</v>
      </c>
      <c r="C117" s="3">
        <v>39</v>
      </c>
      <c r="D117" s="3">
        <v>41</v>
      </c>
      <c r="E117" s="3">
        <v>2750</v>
      </c>
      <c r="F117" s="3">
        <v>2750</v>
      </c>
      <c r="G117" s="3">
        <v>2.4545454545454546</v>
      </c>
      <c r="H117" s="3">
        <v>2.8181818181818183</v>
      </c>
      <c r="I117" s="31">
        <v>6250</v>
      </c>
      <c r="L117" s="3"/>
    </row>
    <row r="118" spans="1:12" ht="15.75" thickBot="1" x14ac:dyDescent="0.3">
      <c r="A118" s="30"/>
      <c r="B118" s="31"/>
      <c r="C118" s="3"/>
      <c r="D118" s="32"/>
      <c r="E118" s="3"/>
      <c r="F118" s="32"/>
      <c r="G118" s="3"/>
      <c r="H118" s="32"/>
      <c r="I118" s="29"/>
      <c r="L118" s="3"/>
    </row>
    <row r="119" spans="1:12" ht="15.75" thickBot="1" x14ac:dyDescent="0.3">
      <c r="A119" s="31"/>
      <c r="B119" s="29"/>
      <c r="C119" s="32"/>
      <c r="D119" s="28"/>
      <c r="E119" s="32"/>
      <c r="F119" s="28"/>
      <c r="G119" s="32"/>
      <c r="H119" s="28"/>
      <c r="I119" s="30"/>
      <c r="L119" s="3"/>
    </row>
    <row r="120" spans="1:12" ht="15.75" thickBot="1" x14ac:dyDescent="0.3">
      <c r="A120" s="29"/>
      <c r="B120" s="30"/>
      <c r="C120" s="28"/>
      <c r="D120" s="3"/>
      <c r="E120" s="28"/>
      <c r="F120" s="3"/>
      <c r="G120" s="28"/>
      <c r="H120" s="3"/>
      <c r="I120" s="30"/>
      <c r="L120" s="32"/>
    </row>
    <row r="121" spans="1:12" x14ac:dyDescent="0.25">
      <c r="A121" s="30">
        <v>7000</v>
      </c>
      <c r="B121" s="30">
        <v>6750</v>
      </c>
      <c r="C121" s="3">
        <v>42</v>
      </c>
      <c r="D121" s="3">
        <v>40</v>
      </c>
      <c r="E121" s="3">
        <v>1750</v>
      </c>
      <c r="F121" s="3">
        <v>1750</v>
      </c>
      <c r="G121" s="3">
        <v>4</v>
      </c>
      <c r="H121" s="3">
        <v>3.8571428571428572</v>
      </c>
      <c r="I121" s="30">
        <v>6750</v>
      </c>
      <c r="L121" s="28"/>
    </row>
    <row r="122" spans="1:12" x14ac:dyDescent="0.25">
      <c r="A122" s="30">
        <v>6750</v>
      </c>
      <c r="B122" s="30">
        <v>6750</v>
      </c>
      <c r="C122" s="3">
        <v>40</v>
      </c>
      <c r="D122" s="3">
        <v>34</v>
      </c>
      <c r="E122" s="3">
        <v>1750</v>
      </c>
      <c r="F122" s="3">
        <v>1750</v>
      </c>
      <c r="G122" s="3">
        <v>3.8571428571428572</v>
      </c>
      <c r="H122" s="3">
        <v>3.8571428571428572</v>
      </c>
      <c r="I122" s="30">
        <v>7250</v>
      </c>
      <c r="L122" s="3"/>
    </row>
    <row r="123" spans="1:12" x14ac:dyDescent="0.25">
      <c r="A123" s="30">
        <v>6750</v>
      </c>
      <c r="B123" s="30">
        <v>7250</v>
      </c>
      <c r="C123" s="3">
        <v>34</v>
      </c>
      <c r="D123" s="3">
        <v>36</v>
      </c>
      <c r="E123" s="3">
        <v>1750</v>
      </c>
      <c r="F123" s="3">
        <v>1750</v>
      </c>
      <c r="G123" s="3">
        <v>3.8571428571428572</v>
      </c>
      <c r="H123" s="3">
        <v>4.1428571428571432</v>
      </c>
      <c r="I123" s="30">
        <v>7000</v>
      </c>
      <c r="L123" s="3"/>
    </row>
    <row r="124" spans="1:12" x14ac:dyDescent="0.25">
      <c r="A124" s="30">
        <v>7250</v>
      </c>
      <c r="B124" s="30">
        <v>7000</v>
      </c>
      <c r="C124" s="3">
        <v>36</v>
      </c>
      <c r="D124" s="3">
        <v>31</v>
      </c>
      <c r="E124" s="3">
        <v>1750</v>
      </c>
      <c r="F124" s="3">
        <v>1750</v>
      </c>
      <c r="G124" s="3">
        <v>4.1428571428571432</v>
      </c>
      <c r="H124" s="3">
        <v>4</v>
      </c>
      <c r="I124" s="30">
        <v>7000</v>
      </c>
      <c r="L124" s="3"/>
    </row>
    <row r="125" spans="1:12" x14ac:dyDescent="0.25">
      <c r="A125" s="30">
        <v>7000</v>
      </c>
      <c r="B125" s="30">
        <v>7000</v>
      </c>
      <c r="C125" s="3">
        <v>31</v>
      </c>
      <c r="D125" s="3">
        <v>34</v>
      </c>
      <c r="E125" s="3">
        <v>1750</v>
      </c>
      <c r="F125" s="3">
        <v>1750</v>
      </c>
      <c r="G125" s="3">
        <v>4</v>
      </c>
      <c r="H125" s="3">
        <v>4</v>
      </c>
      <c r="I125" s="30">
        <v>7250</v>
      </c>
      <c r="L125" s="3"/>
    </row>
    <row r="126" spans="1:12" ht="15.75" thickBot="1" x14ac:dyDescent="0.3">
      <c r="A126" s="30">
        <v>7000</v>
      </c>
      <c r="B126" s="30">
        <v>7250</v>
      </c>
      <c r="C126" s="3">
        <v>34</v>
      </c>
      <c r="D126" s="3">
        <v>39</v>
      </c>
      <c r="E126" s="3">
        <v>1750</v>
      </c>
      <c r="F126" s="3">
        <v>1750</v>
      </c>
      <c r="G126" s="3">
        <v>4</v>
      </c>
      <c r="H126" s="3">
        <v>4.1428571428571432</v>
      </c>
      <c r="I126" s="31">
        <v>7500</v>
      </c>
      <c r="L126" s="3"/>
    </row>
    <row r="127" spans="1:12" ht="15.75" thickBot="1" x14ac:dyDescent="0.3">
      <c r="A127" s="30"/>
      <c r="B127" s="31"/>
      <c r="C127" s="3"/>
      <c r="D127" s="32"/>
      <c r="E127" s="3"/>
      <c r="F127" s="32"/>
      <c r="G127" s="3"/>
      <c r="H127" s="32"/>
      <c r="I127" s="29"/>
      <c r="L127" s="3"/>
    </row>
    <row r="128" spans="1:12" ht="15.75" thickBot="1" x14ac:dyDescent="0.3">
      <c r="A128" s="31"/>
      <c r="B128" s="29"/>
      <c r="C128" s="32"/>
      <c r="D128" s="28"/>
      <c r="E128" s="32"/>
      <c r="F128" s="28"/>
      <c r="G128" s="32"/>
      <c r="H128" s="28"/>
      <c r="I128" s="30"/>
      <c r="L128" s="3"/>
    </row>
    <row r="129" spans="1:12" ht="15.75" thickBot="1" x14ac:dyDescent="0.3">
      <c r="A129" s="29"/>
      <c r="B129" s="30"/>
      <c r="C129" s="28"/>
      <c r="D129" s="3"/>
      <c r="E129" s="28"/>
      <c r="F129" s="3"/>
      <c r="G129" s="28"/>
      <c r="H129" s="3"/>
      <c r="I129" s="30"/>
      <c r="L129" s="32"/>
    </row>
    <row r="130" spans="1:12" x14ac:dyDescent="0.25">
      <c r="A130" s="30">
        <v>8500</v>
      </c>
      <c r="B130" s="30">
        <v>8250</v>
      </c>
      <c r="C130" s="3">
        <v>34</v>
      </c>
      <c r="D130" s="3">
        <v>33</v>
      </c>
      <c r="E130" s="3">
        <v>2750</v>
      </c>
      <c r="F130" s="3">
        <v>2750</v>
      </c>
      <c r="G130" s="3">
        <v>3.0909090909090908</v>
      </c>
      <c r="H130" s="3">
        <v>3</v>
      </c>
      <c r="I130" s="30">
        <v>8250</v>
      </c>
      <c r="L130" s="28"/>
    </row>
    <row r="131" spans="1:12" x14ac:dyDescent="0.25">
      <c r="A131" s="30">
        <v>8250</v>
      </c>
      <c r="B131" s="30">
        <v>8250</v>
      </c>
      <c r="C131" s="3">
        <v>33</v>
      </c>
      <c r="D131" s="3">
        <v>42</v>
      </c>
      <c r="E131" s="3">
        <v>2750</v>
      </c>
      <c r="F131" s="3">
        <v>3750</v>
      </c>
      <c r="G131" s="3">
        <v>3</v>
      </c>
      <c r="H131" s="3">
        <v>2.2000000000000002</v>
      </c>
      <c r="I131" s="30">
        <v>9000</v>
      </c>
      <c r="L131" s="3"/>
    </row>
    <row r="132" spans="1:12" x14ac:dyDescent="0.25">
      <c r="A132" s="30">
        <v>8250</v>
      </c>
      <c r="B132" s="30">
        <v>9000</v>
      </c>
      <c r="C132" s="3">
        <v>42</v>
      </c>
      <c r="D132" s="3">
        <v>43</v>
      </c>
      <c r="E132" s="3">
        <v>3750</v>
      </c>
      <c r="F132" s="3">
        <v>2750</v>
      </c>
      <c r="G132" s="3">
        <v>2.2000000000000002</v>
      </c>
      <c r="H132" s="3">
        <v>3.2727272727272729</v>
      </c>
      <c r="I132" s="30">
        <v>8750</v>
      </c>
      <c r="L132" s="3"/>
    </row>
    <row r="133" spans="1:12" x14ac:dyDescent="0.25">
      <c r="A133" s="30">
        <v>9000</v>
      </c>
      <c r="B133" s="30">
        <v>8750</v>
      </c>
      <c r="C133" s="3">
        <v>43</v>
      </c>
      <c r="D133" s="3">
        <v>48</v>
      </c>
      <c r="E133" s="3">
        <v>2750</v>
      </c>
      <c r="F133" s="3">
        <v>2750</v>
      </c>
      <c r="G133" s="3">
        <v>3.2727272727272729</v>
      </c>
      <c r="H133" s="3">
        <v>3.1818181818181817</v>
      </c>
      <c r="I133" s="30">
        <v>8500</v>
      </c>
      <c r="L133" s="3"/>
    </row>
    <row r="134" spans="1:12" x14ac:dyDescent="0.25">
      <c r="A134" s="30">
        <v>8750</v>
      </c>
      <c r="B134" s="30">
        <v>8500</v>
      </c>
      <c r="C134" s="3">
        <v>48</v>
      </c>
      <c r="D134" s="3">
        <v>37</v>
      </c>
      <c r="E134" s="3">
        <v>2750</v>
      </c>
      <c r="F134" s="3">
        <v>2750</v>
      </c>
      <c r="G134" s="3">
        <v>3.1818181818181817</v>
      </c>
      <c r="H134" s="3">
        <v>3.0909090909090908</v>
      </c>
      <c r="I134" s="30">
        <v>8250</v>
      </c>
      <c r="L134" s="3"/>
    </row>
    <row r="135" spans="1:12" x14ac:dyDescent="0.25">
      <c r="A135" s="30">
        <v>8500</v>
      </c>
      <c r="B135" s="30">
        <v>8250</v>
      </c>
      <c r="C135" s="3">
        <v>37</v>
      </c>
      <c r="D135" s="3">
        <v>30</v>
      </c>
      <c r="E135" s="3">
        <v>2750</v>
      </c>
      <c r="F135" s="3">
        <v>2750</v>
      </c>
      <c r="G135" s="3">
        <v>3.0909090909090908</v>
      </c>
      <c r="H135" s="3">
        <v>3</v>
      </c>
      <c r="I135" s="30">
        <v>9000</v>
      </c>
      <c r="L135" s="3"/>
    </row>
    <row r="136" spans="1:12" x14ac:dyDescent="0.25">
      <c r="A136" s="30">
        <v>8250</v>
      </c>
      <c r="B136" s="30">
        <v>9000</v>
      </c>
      <c r="C136" s="3">
        <v>30</v>
      </c>
      <c r="D136" s="3">
        <v>41</v>
      </c>
      <c r="E136" s="3">
        <v>2750</v>
      </c>
      <c r="F136" s="3">
        <v>2750</v>
      </c>
      <c r="G136" s="3">
        <v>3</v>
      </c>
      <c r="H136" s="3">
        <v>3.2727272727272729</v>
      </c>
      <c r="I136" s="30">
        <v>9000</v>
      </c>
      <c r="L136" s="3"/>
    </row>
    <row r="137" spans="1:12" ht="15.75" thickBot="1" x14ac:dyDescent="0.3">
      <c r="A137" s="30">
        <v>9000</v>
      </c>
      <c r="B137" s="30">
        <v>9000</v>
      </c>
      <c r="C137" s="3">
        <v>41</v>
      </c>
      <c r="D137" s="3">
        <v>34</v>
      </c>
      <c r="E137" s="3">
        <v>2750</v>
      </c>
      <c r="F137" s="3">
        <v>2750</v>
      </c>
      <c r="G137" s="3">
        <v>3.2727272727272729</v>
      </c>
      <c r="H137" s="3">
        <v>3.2727272727272729</v>
      </c>
      <c r="I137" s="31">
        <v>8750</v>
      </c>
      <c r="L137" s="3"/>
    </row>
    <row r="138" spans="1:12" ht="15.75" thickBot="1" x14ac:dyDescent="0.3">
      <c r="A138" s="30"/>
      <c r="B138" s="31"/>
      <c r="C138" s="3"/>
      <c r="D138" s="32"/>
      <c r="E138" s="3"/>
      <c r="F138" s="32"/>
      <c r="G138" s="3"/>
      <c r="H138" s="32"/>
      <c r="I138" s="29"/>
      <c r="L138" s="3"/>
    </row>
    <row r="139" spans="1:12" ht="15.75" thickBot="1" x14ac:dyDescent="0.3">
      <c r="A139" s="31"/>
      <c r="B139" s="29"/>
      <c r="C139" s="32"/>
      <c r="D139" s="28"/>
      <c r="E139" s="32"/>
      <c r="F139" s="28"/>
      <c r="G139" s="32"/>
      <c r="H139" s="28"/>
      <c r="I139" s="30"/>
      <c r="L139" s="3"/>
    </row>
    <row r="140" spans="1:12" ht="15.75" thickBot="1" x14ac:dyDescent="0.3">
      <c r="A140" s="29"/>
      <c r="B140" s="30"/>
      <c r="C140" s="28"/>
      <c r="D140" s="3"/>
      <c r="E140" s="28"/>
      <c r="F140" s="3"/>
      <c r="G140" s="28"/>
      <c r="H140" s="3"/>
      <c r="I140" s="30"/>
      <c r="L140" s="32"/>
    </row>
    <row r="141" spans="1:12" x14ac:dyDescent="0.25">
      <c r="A141" s="30">
        <v>8500</v>
      </c>
      <c r="B141" s="30">
        <v>8500</v>
      </c>
      <c r="C141" s="3">
        <v>32</v>
      </c>
      <c r="D141" s="3">
        <v>34</v>
      </c>
      <c r="E141" s="3">
        <v>1750</v>
      </c>
      <c r="F141" s="3">
        <v>1750</v>
      </c>
      <c r="G141" s="3">
        <v>4.8571428571428568</v>
      </c>
      <c r="H141" s="3">
        <v>4.8571428571428568</v>
      </c>
      <c r="I141" s="30">
        <v>8250</v>
      </c>
      <c r="L141" s="28"/>
    </row>
    <row r="142" spans="1:12" x14ac:dyDescent="0.25">
      <c r="A142" s="30">
        <v>8500</v>
      </c>
      <c r="B142" s="30">
        <v>8250</v>
      </c>
      <c r="C142" s="3">
        <v>34</v>
      </c>
      <c r="D142" s="3">
        <v>34</v>
      </c>
      <c r="E142" s="3">
        <v>1750</v>
      </c>
      <c r="F142" s="3">
        <v>1750</v>
      </c>
      <c r="G142" s="3">
        <v>4.8571428571428568</v>
      </c>
      <c r="H142" s="3">
        <v>4.7142857142857144</v>
      </c>
      <c r="I142" s="30">
        <v>8250</v>
      </c>
      <c r="L142" s="3"/>
    </row>
    <row r="143" spans="1:12" x14ac:dyDescent="0.25">
      <c r="A143" s="30">
        <v>8250</v>
      </c>
      <c r="B143" s="30">
        <v>8250</v>
      </c>
      <c r="C143" s="3">
        <v>34</v>
      </c>
      <c r="D143" s="3">
        <v>38</v>
      </c>
      <c r="E143" s="3">
        <v>1750</v>
      </c>
      <c r="F143" s="3">
        <v>1750</v>
      </c>
      <c r="G143" s="3">
        <v>4.7142857142857144</v>
      </c>
      <c r="H143" s="3">
        <v>4.7142857142857144</v>
      </c>
      <c r="I143" s="30">
        <v>8250</v>
      </c>
      <c r="L143" s="3"/>
    </row>
    <row r="144" spans="1:12" ht="15.75" thickBot="1" x14ac:dyDescent="0.3">
      <c r="A144" s="30">
        <v>8250</v>
      </c>
      <c r="B144" s="30">
        <v>8250</v>
      </c>
      <c r="C144" s="3">
        <v>38</v>
      </c>
      <c r="D144" s="3">
        <v>39</v>
      </c>
      <c r="E144" s="3">
        <v>1750</v>
      </c>
      <c r="F144" s="3">
        <v>1750</v>
      </c>
      <c r="G144" s="3">
        <v>4.7142857142857144</v>
      </c>
      <c r="H144" s="3">
        <v>4.7142857142857144</v>
      </c>
      <c r="I144" s="31">
        <v>9000</v>
      </c>
      <c r="L144" s="3"/>
    </row>
    <row r="145" spans="1:12" ht="15.75" thickBot="1" x14ac:dyDescent="0.3">
      <c r="A145" s="30"/>
      <c r="B145" s="31"/>
      <c r="C145" s="3"/>
      <c r="D145" s="32"/>
      <c r="E145" s="3"/>
      <c r="F145" s="32"/>
      <c r="G145" s="3"/>
      <c r="H145" s="32"/>
      <c r="I145" s="29"/>
      <c r="L145" s="3"/>
    </row>
    <row r="146" spans="1:12" ht="15.75" thickBot="1" x14ac:dyDescent="0.3">
      <c r="A146" s="31"/>
      <c r="B146" s="29"/>
      <c r="C146" s="32"/>
      <c r="D146" s="28"/>
      <c r="E146" s="32"/>
      <c r="F146" s="28"/>
      <c r="G146" s="32"/>
      <c r="H146" s="28"/>
      <c r="I146" s="30"/>
      <c r="L146" s="3"/>
    </row>
    <row r="147" spans="1:12" ht="15.75" thickBot="1" x14ac:dyDescent="0.3">
      <c r="A147" s="29"/>
      <c r="B147" s="30"/>
      <c r="C147" s="28"/>
      <c r="D147" s="3"/>
      <c r="E147" s="28"/>
      <c r="F147" s="3"/>
      <c r="G147" s="28"/>
      <c r="H147" s="3"/>
      <c r="I147" s="30"/>
      <c r="L147" s="32"/>
    </row>
    <row r="148" spans="1:12" x14ac:dyDescent="0.25">
      <c r="A148" s="30">
        <v>6500</v>
      </c>
      <c r="B148" s="30">
        <v>7250</v>
      </c>
      <c r="C148" s="3">
        <v>53</v>
      </c>
      <c r="D148" s="3">
        <v>54</v>
      </c>
      <c r="E148" s="3">
        <v>1750</v>
      </c>
      <c r="F148" s="3">
        <v>3750</v>
      </c>
      <c r="G148" s="3">
        <v>3.7142857142857144</v>
      </c>
      <c r="H148" s="3">
        <v>1.9333333333333333</v>
      </c>
      <c r="I148" s="30">
        <v>7000</v>
      </c>
      <c r="L148" s="28"/>
    </row>
    <row r="149" spans="1:12" x14ac:dyDescent="0.25">
      <c r="A149" s="30">
        <v>7250</v>
      </c>
      <c r="B149" s="30">
        <v>7000</v>
      </c>
      <c r="C149" s="3">
        <v>54</v>
      </c>
      <c r="D149" s="3">
        <v>49</v>
      </c>
      <c r="E149" s="3">
        <v>3750</v>
      </c>
      <c r="F149" s="3">
        <v>1750</v>
      </c>
      <c r="G149" s="3">
        <v>1.9333333333333333</v>
      </c>
      <c r="H149" s="3">
        <v>4</v>
      </c>
      <c r="I149" s="30">
        <v>7000</v>
      </c>
      <c r="L149" s="3"/>
    </row>
    <row r="150" spans="1:12" x14ac:dyDescent="0.25">
      <c r="A150" s="30">
        <v>7000</v>
      </c>
      <c r="B150" s="30">
        <v>7000</v>
      </c>
      <c r="C150" s="3">
        <v>49</v>
      </c>
      <c r="D150" s="3">
        <v>47</v>
      </c>
      <c r="E150" s="3">
        <v>1750</v>
      </c>
      <c r="F150" s="3">
        <v>2750</v>
      </c>
      <c r="G150" s="3">
        <v>4</v>
      </c>
      <c r="H150" s="3">
        <v>2.5454545454545454</v>
      </c>
      <c r="I150" s="30">
        <v>7250</v>
      </c>
      <c r="L150" s="3"/>
    </row>
    <row r="151" spans="1:12" x14ac:dyDescent="0.25">
      <c r="A151" s="30">
        <v>7000</v>
      </c>
      <c r="B151" s="30">
        <v>7250</v>
      </c>
      <c r="C151" s="3">
        <v>47</v>
      </c>
      <c r="D151" s="3">
        <v>47</v>
      </c>
      <c r="E151" s="3">
        <v>2750</v>
      </c>
      <c r="F151" s="3">
        <v>2750</v>
      </c>
      <c r="G151" s="3">
        <v>2.5454545454545454</v>
      </c>
      <c r="H151" s="3">
        <v>2.6363636363636362</v>
      </c>
      <c r="I151" s="30">
        <v>7500</v>
      </c>
      <c r="L151" s="3"/>
    </row>
    <row r="152" spans="1:12" ht="15.75" thickBot="1" x14ac:dyDescent="0.3">
      <c r="A152" s="30">
        <v>7250</v>
      </c>
      <c r="B152" s="30">
        <v>7500</v>
      </c>
      <c r="C152" s="3">
        <v>47</v>
      </c>
      <c r="D152" s="3">
        <v>46</v>
      </c>
      <c r="E152" s="3">
        <v>2750</v>
      </c>
      <c r="F152" s="3">
        <v>1750</v>
      </c>
      <c r="G152" s="3">
        <v>2.6363636363636362</v>
      </c>
      <c r="H152" s="3">
        <v>4.2857142857142856</v>
      </c>
      <c r="I152" s="31">
        <v>6750</v>
      </c>
      <c r="L152" s="3"/>
    </row>
    <row r="153" spans="1:12" ht="15.75" thickBot="1" x14ac:dyDescent="0.3">
      <c r="A153" s="30">
        <v>7500</v>
      </c>
      <c r="B153" s="31">
        <v>6750</v>
      </c>
      <c r="C153" s="3">
        <v>46</v>
      </c>
      <c r="D153" s="32">
        <v>45</v>
      </c>
      <c r="E153" s="3">
        <v>1750</v>
      </c>
      <c r="F153" s="32">
        <v>1750</v>
      </c>
      <c r="G153" s="3">
        <v>4.2857142857142856</v>
      </c>
      <c r="H153" s="32">
        <v>3.8571428571428572</v>
      </c>
      <c r="I153" s="29">
        <v>10500</v>
      </c>
      <c r="L153" s="3"/>
    </row>
    <row r="154" spans="1:12" ht="15.75" thickBot="1" x14ac:dyDescent="0.3">
      <c r="A154" s="31">
        <v>6750</v>
      </c>
      <c r="B154" s="29">
        <v>10500</v>
      </c>
      <c r="C154" s="32">
        <v>45</v>
      </c>
      <c r="D154" s="28">
        <v>38</v>
      </c>
      <c r="E154" s="32">
        <v>1750</v>
      </c>
      <c r="F154" s="28">
        <v>4750</v>
      </c>
      <c r="G154" s="32">
        <v>3.8571428571428572</v>
      </c>
      <c r="H154" s="28">
        <v>2.2105263157894739</v>
      </c>
      <c r="I154" s="30">
        <v>10250</v>
      </c>
      <c r="L154" s="3"/>
    </row>
    <row r="155" spans="1:12" ht="15.75" thickBot="1" x14ac:dyDescent="0.3">
      <c r="A155" s="29">
        <v>10500</v>
      </c>
      <c r="B155" s="30">
        <v>10250</v>
      </c>
      <c r="C155" s="28">
        <v>38</v>
      </c>
      <c r="D155" s="3">
        <v>47</v>
      </c>
      <c r="E155" s="28">
        <v>4750</v>
      </c>
      <c r="F155" s="3">
        <v>1750</v>
      </c>
      <c r="G155" s="28">
        <v>2.2105263157894739</v>
      </c>
      <c r="H155" s="3">
        <v>5.8571428571428568</v>
      </c>
      <c r="I155" s="30">
        <v>11500</v>
      </c>
      <c r="L155" s="32"/>
    </row>
    <row r="156" spans="1:12" x14ac:dyDescent="0.25">
      <c r="A156" s="30">
        <v>10250</v>
      </c>
      <c r="B156" s="30">
        <v>11500</v>
      </c>
      <c r="C156" s="3">
        <v>47</v>
      </c>
      <c r="D156" s="3">
        <v>50</v>
      </c>
      <c r="E156" s="3">
        <v>1750</v>
      </c>
      <c r="F156" s="3">
        <v>1000</v>
      </c>
      <c r="G156" s="3">
        <v>5.8571428571428568</v>
      </c>
      <c r="H156" s="3">
        <v>11.5</v>
      </c>
      <c r="I156" s="30">
        <v>15000</v>
      </c>
      <c r="L156" s="28"/>
    </row>
    <row r="157" spans="1:12" x14ac:dyDescent="0.25">
      <c r="A157" s="30">
        <v>11500</v>
      </c>
      <c r="B157" s="30">
        <v>15000</v>
      </c>
      <c r="C157" s="3">
        <v>50</v>
      </c>
      <c r="D157" s="3">
        <v>56</v>
      </c>
      <c r="E157" s="3">
        <v>1000</v>
      </c>
      <c r="F157" s="3">
        <v>1750</v>
      </c>
      <c r="G157" s="3">
        <v>11.5</v>
      </c>
      <c r="H157" s="3">
        <v>8.5714285714285712</v>
      </c>
      <c r="I157" s="30">
        <v>14000</v>
      </c>
      <c r="L157" s="3"/>
    </row>
    <row r="158" spans="1:12" x14ac:dyDescent="0.25">
      <c r="A158" s="30">
        <v>15000</v>
      </c>
      <c r="B158" s="30">
        <v>14000</v>
      </c>
      <c r="C158" s="3">
        <v>56</v>
      </c>
      <c r="D158" s="3">
        <v>60</v>
      </c>
      <c r="E158" s="3">
        <v>1750</v>
      </c>
      <c r="F158" s="3">
        <v>1750</v>
      </c>
      <c r="G158" s="3">
        <v>8.5714285714285712</v>
      </c>
      <c r="H158" s="3">
        <v>8</v>
      </c>
      <c r="I158" s="30">
        <v>12750</v>
      </c>
      <c r="L158" s="3"/>
    </row>
    <row r="159" spans="1:12" x14ac:dyDescent="0.25">
      <c r="A159" s="30">
        <v>14000</v>
      </c>
      <c r="B159" s="30">
        <v>12750</v>
      </c>
      <c r="C159" s="3">
        <v>60</v>
      </c>
      <c r="D159" s="3">
        <v>63</v>
      </c>
      <c r="E159" s="3">
        <v>1750</v>
      </c>
      <c r="F159" s="3">
        <v>1750</v>
      </c>
      <c r="G159" s="3">
        <v>8</v>
      </c>
      <c r="H159" s="3">
        <v>7.2857142857142856</v>
      </c>
      <c r="I159" s="30">
        <v>12000</v>
      </c>
      <c r="L159" s="3"/>
    </row>
    <row r="160" spans="1:12" x14ac:dyDescent="0.25">
      <c r="A160" s="30">
        <v>12750</v>
      </c>
      <c r="B160" s="30">
        <v>12000</v>
      </c>
      <c r="C160" s="3">
        <v>63</v>
      </c>
      <c r="D160" s="3">
        <v>52</v>
      </c>
      <c r="E160" s="3">
        <v>1750</v>
      </c>
      <c r="F160" s="3">
        <v>1750</v>
      </c>
      <c r="G160" s="3">
        <v>7.2857142857142856</v>
      </c>
      <c r="H160" s="3">
        <v>6.8571428571428568</v>
      </c>
      <c r="I160" s="30">
        <v>11250</v>
      </c>
      <c r="L160" s="3"/>
    </row>
    <row r="161" spans="1:12" ht="15.75" thickBot="1" x14ac:dyDescent="0.3">
      <c r="A161" s="30">
        <v>12000</v>
      </c>
      <c r="B161" s="30">
        <v>11250</v>
      </c>
      <c r="C161" s="3">
        <v>52</v>
      </c>
      <c r="D161" s="3">
        <v>55</v>
      </c>
      <c r="E161" s="3">
        <v>1750</v>
      </c>
      <c r="F161" s="3">
        <v>1750</v>
      </c>
      <c r="G161" s="3">
        <v>6.8571428571428568</v>
      </c>
      <c r="H161" s="3">
        <v>6.4285714285714288</v>
      </c>
      <c r="I161" s="31">
        <v>10750</v>
      </c>
      <c r="L161" s="3"/>
    </row>
    <row r="162" spans="1:12" ht="15.75" thickBot="1" x14ac:dyDescent="0.3">
      <c r="A162" s="30"/>
      <c r="B162" s="31"/>
      <c r="C162" s="3"/>
      <c r="D162" s="32"/>
      <c r="E162" s="3"/>
      <c r="F162" s="32"/>
      <c r="G162" s="3"/>
      <c r="H162" s="32"/>
      <c r="I162" s="29"/>
      <c r="L162" s="3"/>
    </row>
    <row r="163" spans="1:12" ht="15.75" thickBot="1" x14ac:dyDescent="0.3">
      <c r="A163" s="31"/>
      <c r="B163" s="29"/>
      <c r="C163" s="32"/>
      <c r="D163" s="28"/>
      <c r="E163" s="32"/>
      <c r="F163" s="28"/>
      <c r="G163" s="32"/>
      <c r="H163" s="28"/>
      <c r="I163" s="30"/>
      <c r="L163" s="3"/>
    </row>
    <row r="164" spans="1:12" ht="15.75" thickBot="1" x14ac:dyDescent="0.3">
      <c r="A164" s="29"/>
      <c r="B164" s="30"/>
      <c r="C164" s="28"/>
      <c r="D164" s="3"/>
      <c r="E164" s="28"/>
      <c r="F164" s="3"/>
      <c r="G164" s="28"/>
      <c r="H164" s="3"/>
      <c r="I164" s="30"/>
      <c r="L164" s="32"/>
    </row>
    <row r="165" spans="1:12" x14ac:dyDescent="0.25">
      <c r="A165" s="30">
        <v>9250</v>
      </c>
      <c r="B165" s="30">
        <v>9250</v>
      </c>
      <c r="C165" s="3">
        <v>52</v>
      </c>
      <c r="D165" s="3">
        <v>47</v>
      </c>
      <c r="E165" s="3">
        <v>1750</v>
      </c>
      <c r="F165" s="3">
        <v>2750</v>
      </c>
      <c r="G165" s="3">
        <v>5.2857142857142856</v>
      </c>
      <c r="H165" s="3">
        <v>3.3636363636363638</v>
      </c>
      <c r="I165" s="30">
        <v>9500</v>
      </c>
      <c r="L165" s="28"/>
    </row>
    <row r="166" spans="1:12" x14ac:dyDescent="0.25">
      <c r="A166" s="30">
        <v>9250</v>
      </c>
      <c r="B166" s="30">
        <v>9500</v>
      </c>
      <c r="C166" s="3">
        <v>47</v>
      </c>
      <c r="D166" s="3">
        <v>53</v>
      </c>
      <c r="E166" s="3">
        <v>2750</v>
      </c>
      <c r="F166" s="3">
        <v>1750</v>
      </c>
      <c r="G166" s="3">
        <v>3.3636363636363638</v>
      </c>
      <c r="H166" s="3">
        <v>5.4285714285714288</v>
      </c>
      <c r="I166" s="30">
        <v>9750</v>
      </c>
      <c r="L166" s="3"/>
    </row>
    <row r="167" spans="1:12" x14ac:dyDescent="0.25">
      <c r="A167" s="30">
        <v>9500</v>
      </c>
      <c r="B167" s="30">
        <v>9750</v>
      </c>
      <c r="C167" s="3">
        <v>53</v>
      </c>
      <c r="D167" s="3">
        <v>47</v>
      </c>
      <c r="E167" s="3">
        <v>1750</v>
      </c>
      <c r="F167" s="3">
        <v>1750</v>
      </c>
      <c r="G167" s="3">
        <v>5.4285714285714288</v>
      </c>
      <c r="H167" s="3">
        <v>5.5714285714285712</v>
      </c>
      <c r="I167" s="30">
        <v>9750</v>
      </c>
      <c r="L167" s="3"/>
    </row>
    <row r="168" spans="1:12" x14ac:dyDescent="0.25">
      <c r="A168" s="30">
        <v>9750</v>
      </c>
      <c r="B168" s="30">
        <v>9750</v>
      </c>
      <c r="C168" s="3">
        <v>47</v>
      </c>
      <c r="D168" s="3">
        <v>57</v>
      </c>
      <c r="E168" s="3">
        <v>1750</v>
      </c>
      <c r="F168" s="3">
        <v>1750</v>
      </c>
      <c r="G168" s="3">
        <v>5.5714285714285712</v>
      </c>
      <c r="H168" s="3">
        <v>5.5714285714285712</v>
      </c>
      <c r="I168" s="30">
        <v>10000</v>
      </c>
      <c r="L168" s="3"/>
    </row>
    <row r="169" spans="1:12" x14ac:dyDescent="0.25">
      <c r="A169" s="30">
        <v>9750</v>
      </c>
      <c r="B169" s="30">
        <v>10000</v>
      </c>
      <c r="C169" s="3">
        <v>57</v>
      </c>
      <c r="D169" s="3">
        <v>54</v>
      </c>
      <c r="E169" s="3">
        <v>1750</v>
      </c>
      <c r="F169" s="3">
        <v>1750</v>
      </c>
      <c r="G169" s="3">
        <v>5.5714285714285712</v>
      </c>
      <c r="H169" s="3">
        <v>5.7142857142857144</v>
      </c>
      <c r="I169" s="30">
        <v>9250</v>
      </c>
      <c r="L169" s="3"/>
    </row>
    <row r="170" spans="1:12" x14ac:dyDescent="0.25">
      <c r="A170" s="30">
        <v>10000</v>
      </c>
      <c r="B170" s="30">
        <v>9250</v>
      </c>
      <c r="C170" s="3">
        <v>54</v>
      </c>
      <c r="D170" s="3">
        <v>55</v>
      </c>
      <c r="E170" s="3">
        <v>1750</v>
      </c>
      <c r="F170" s="3">
        <v>1750</v>
      </c>
      <c r="G170" s="3">
        <v>5.7142857142857144</v>
      </c>
      <c r="H170" s="3">
        <v>5.2857142857142856</v>
      </c>
      <c r="I170" s="30">
        <v>9500</v>
      </c>
      <c r="L170" s="3"/>
    </row>
    <row r="171" spans="1:12" x14ac:dyDescent="0.25">
      <c r="A171" s="30">
        <v>9250</v>
      </c>
      <c r="B171" s="30">
        <v>9500</v>
      </c>
      <c r="C171" s="3">
        <v>55</v>
      </c>
      <c r="D171" s="3">
        <v>48</v>
      </c>
      <c r="E171" s="3">
        <v>1750</v>
      </c>
      <c r="F171" s="3">
        <v>1750</v>
      </c>
      <c r="G171" s="3">
        <v>5.2857142857142856</v>
      </c>
      <c r="H171" s="3">
        <v>5.4285714285714288</v>
      </c>
      <c r="I171" s="30">
        <v>8250</v>
      </c>
      <c r="L171" s="3"/>
    </row>
    <row r="172" spans="1:12" ht="15.75" thickBot="1" x14ac:dyDescent="0.3">
      <c r="A172" s="30">
        <v>9500</v>
      </c>
      <c r="B172" s="30">
        <v>8250</v>
      </c>
      <c r="C172" s="3">
        <v>48</v>
      </c>
      <c r="D172" s="3">
        <v>37</v>
      </c>
      <c r="E172" s="3">
        <v>1750</v>
      </c>
      <c r="F172" s="3">
        <v>2750</v>
      </c>
      <c r="G172" s="3">
        <v>5.4285714285714288</v>
      </c>
      <c r="H172" s="3">
        <v>3</v>
      </c>
      <c r="I172" s="31">
        <v>8250</v>
      </c>
      <c r="L172" s="3"/>
    </row>
    <row r="173" spans="1:12" ht="15.75" thickBot="1" x14ac:dyDescent="0.3">
      <c r="A173" s="30"/>
      <c r="B173" s="31"/>
      <c r="C173" s="3"/>
      <c r="D173" s="32"/>
      <c r="E173" s="3"/>
      <c r="F173" s="32"/>
      <c r="G173" s="3"/>
      <c r="H173" s="32"/>
      <c r="I173" s="29"/>
      <c r="L173" s="3"/>
    </row>
    <row r="174" spans="1:12" ht="15.75" thickBot="1" x14ac:dyDescent="0.3">
      <c r="A174" s="31"/>
      <c r="B174" s="29"/>
      <c r="C174" s="32"/>
      <c r="D174" s="28"/>
      <c r="E174" s="32"/>
      <c r="F174" s="28"/>
      <c r="G174" s="32"/>
      <c r="H174" s="28"/>
      <c r="I174" s="30"/>
      <c r="L174" s="3"/>
    </row>
    <row r="175" spans="1:12" ht="15.75" thickBot="1" x14ac:dyDescent="0.3">
      <c r="A175" s="29"/>
      <c r="B175" s="30"/>
      <c r="C175" s="28"/>
      <c r="D175" s="3"/>
      <c r="E175" s="28"/>
      <c r="F175" s="3"/>
      <c r="G175" s="28"/>
      <c r="H175" s="3"/>
      <c r="I175" s="30"/>
      <c r="L175" s="32"/>
    </row>
    <row r="176" spans="1:12" x14ac:dyDescent="0.25">
      <c r="A176" s="30">
        <v>8000</v>
      </c>
      <c r="B176" s="30">
        <v>9250</v>
      </c>
      <c r="C176" s="3">
        <v>51</v>
      </c>
      <c r="D176" s="3">
        <v>46</v>
      </c>
      <c r="E176" s="3">
        <v>2750</v>
      </c>
      <c r="F176" s="3">
        <v>2750</v>
      </c>
      <c r="G176" s="3">
        <v>2.9090909090909092</v>
      </c>
      <c r="H176" s="3">
        <v>3.3636363636363638</v>
      </c>
      <c r="I176" s="30">
        <v>9500</v>
      </c>
      <c r="L176" s="28"/>
    </row>
    <row r="177" spans="1:12" x14ac:dyDescent="0.25">
      <c r="A177" s="30">
        <v>9250</v>
      </c>
      <c r="B177" s="30">
        <v>9500</v>
      </c>
      <c r="C177" s="3">
        <v>46</v>
      </c>
      <c r="D177" s="3">
        <v>42</v>
      </c>
      <c r="E177" s="3">
        <v>2750</v>
      </c>
      <c r="F177" s="3">
        <v>2750</v>
      </c>
      <c r="G177" s="3">
        <v>3.3636363636363638</v>
      </c>
      <c r="H177" s="3">
        <v>3.4545454545454546</v>
      </c>
      <c r="I177" s="30">
        <v>9000</v>
      </c>
      <c r="L177" s="3"/>
    </row>
    <row r="178" spans="1:12" x14ac:dyDescent="0.25">
      <c r="A178" s="30">
        <v>9500</v>
      </c>
      <c r="B178" s="30">
        <v>9000</v>
      </c>
      <c r="C178" s="3">
        <v>42</v>
      </c>
      <c r="D178" s="3">
        <v>43</v>
      </c>
      <c r="E178" s="3">
        <v>2750</v>
      </c>
      <c r="F178" s="3">
        <v>2750</v>
      </c>
      <c r="G178" s="3">
        <v>3.4545454545454546</v>
      </c>
      <c r="H178" s="3">
        <v>3.2727272727272729</v>
      </c>
      <c r="I178" s="30">
        <v>10000</v>
      </c>
      <c r="L178" s="3"/>
    </row>
    <row r="179" spans="1:12" x14ac:dyDescent="0.25">
      <c r="A179" s="30">
        <v>9000</v>
      </c>
      <c r="B179" s="30">
        <v>10000</v>
      </c>
      <c r="C179" s="3">
        <v>43</v>
      </c>
      <c r="D179" s="3">
        <v>50</v>
      </c>
      <c r="E179" s="3">
        <v>2750</v>
      </c>
      <c r="F179" s="3">
        <v>2750</v>
      </c>
      <c r="G179" s="3">
        <v>3.2727272727272729</v>
      </c>
      <c r="H179" s="3">
        <v>3.6363636363636362</v>
      </c>
      <c r="I179" s="30">
        <v>9250</v>
      </c>
      <c r="L179" s="3"/>
    </row>
    <row r="180" spans="1:12" x14ac:dyDescent="0.25">
      <c r="A180" s="30">
        <v>10000</v>
      </c>
      <c r="B180" s="30">
        <v>9250</v>
      </c>
      <c r="C180" s="3">
        <v>50</v>
      </c>
      <c r="D180" s="3">
        <v>47</v>
      </c>
      <c r="E180" s="3">
        <v>2750</v>
      </c>
      <c r="F180" s="3">
        <v>2750</v>
      </c>
      <c r="G180" s="3">
        <v>3.6363636363636362</v>
      </c>
      <c r="H180" s="3">
        <v>3.3636363636363638</v>
      </c>
      <c r="I180" s="30">
        <v>9500</v>
      </c>
      <c r="L180" s="3"/>
    </row>
    <row r="181" spans="1:12" ht="15.75" thickBot="1" x14ac:dyDescent="0.3">
      <c r="A181" s="30">
        <v>9250</v>
      </c>
      <c r="B181" s="30">
        <v>9500</v>
      </c>
      <c r="C181" s="3">
        <v>47</v>
      </c>
      <c r="D181" s="3">
        <v>54</v>
      </c>
      <c r="E181" s="3">
        <v>2750</v>
      </c>
      <c r="F181" s="3">
        <v>2750</v>
      </c>
      <c r="G181" s="3">
        <v>3.3636363636363638</v>
      </c>
      <c r="H181" s="3">
        <v>3.4545454545454546</v>
      </c>
      <c r="I181" s="31">
        <v>10750</v>
      </c>
      <c r="L181" s="3"/>
    </row>
    <row r="182" spans="1:12" ht="15.75" thickBot="1" x14ac:dyDescent="0.3">
      <c r="A182" s="30"/>
      <c r="B182" s="31"/>
      <c r="C182" s="3"/>
      <c r="D182" s="32"/>
      <c r="E182" s="3"/>
      <c r="F182" s="32"/>
      <c r="G182" s="3"/>
      <c r="H182" s="32"/>
      <c r="I182" s="29"/>
      <c r="L182" s="3"/>
    </row>
    <row r="183" spans="1:12" ht="15.75" thickBot="1" x14ac:dyDescent="0.3">
      <c r="A183" s="31"/>
      <c r="B183" s="29"/>
      <c r="C183" s="32"/>
      <c r="D183" s="28"/>
      <c r="E183" s="32"/>
      <c r="F183" s="28"/>
      <c r="G183" s="32"/>
      <c r="H183" s="28"/>
      <c r="I183" s="30"/>
      <c r="L183" s="3"/>
    </row>
    <row r="184" spans="1:12" ht="15.75" thickBot="1" x14ac:dyDescent="0.3">
      <c r="A184" s="29"/>
      <c r="B184" s="30"/>
      <c r="C184" s="28"/>
      <c r="D184" s="3"/>
      <c r="E184" s="28"/>
      <c r="F184" s="3"/>
      <c r="G184" s="28"/>
      <c r="H184" s="3"/>
      <c r="I184" s="30"/>
      <c r="L184" s="32"/>
    </row>
    <row r="185" spans="1:12" x14ac:dyDescent="0.25">
      <c r="A185" s="30">
        <v>11500</v>
      </c>
      <c r="B185" s="30">
        <v>11750</v>
      </c>
      <c r="C185" s="3">
        <v>36</v>
      </c>
      <c r="D185" s="3">
        <v>45</v>
      </c>
      <c r="E185" s="3">
        <v>3750</v>
      </c>
      <c r="F185" s="3">
        <v>8750</v>
      </c>
      <c r="G185" s="3">
        <v>3.0666666666666669</v>
      </c>
      <c r="H185" s="3">
        <v>1.3428571428571427</v>
      </c>
      <c r="I185" s="30">
        <v>11750</v>
      </c>
      <c r="L185" s="28"/>
    </row>
    <row r="186" spans="1:12" x14ac:dyDescent="0.25">
      <c r="A186" s="30">
        <v>11750</v>
      </c>
      <c r="B186" s="30">
        <v>11750</v>
      </c>
      <c r="C186" s="3">
        <v>45</v>
      </c>
      <c r="D186" s="3">
        <v>54</v>
      </c>
      <c r="E186" s="3">
        <v>8750</v>
      </c>
      <c r="F186" s="3">
        <v>4750</v>
      </c>
      <c r="G186" s="3">
        <v>1.3428571428571427</v>
      </c>
      <c r="H186" s="3">
        <v>2.4736842105263159</v>
      </c>
      <c r="I186" s="30">
        <v>12250</v>
      </c>
      <c r="L186" s="3"/>
    </row>
    <row r="187" spans="1:12" x14ac:dyDescent="0.25">
      <c r="A187" s="30">
        <v>11750</v>
      </c>
      <c r="B187" s="30">
        <v>12250</v>
      </c>
      <c r="C187" s="3">
        <v>54</v>
      </c>
      <c r="D187" s="3">
        <v>52</v>
      </c>
      <c r="E187" s="3">
        <v>4750</v>
      </c>
      <c r="F187" s="3">
        <v>6750</v>
      </c>
      <c r="G187" s="3">
        <v>2.4736842105263159</v>
      </c>
      <c r="H187" s="3">
        <v>1.8148148148148149</v>
      </c>
      <c r="I187" s="30">
        <v>11500</v>
      </c>
      <c r="L187" s="3"/>
    </row>
    <row r="188" spans="1:12" x14ac:dyDescent="0.25">
      <c r="A188" s="30">
        <v>12250</v>
      </c>
      <c r="B188" s="30">
        <v>11500</v>
      </c>
      <c r="C188" s="3">
        <v>52</v>
      </c>
      <c r="D188" s="3">
        <v>46</v>
      </c>
      <c r="E188" s="3">
        <v>6750</v>
      </c>
      <c r="F188" s="3">
        <v>4750</v>
      </c>
      <c r="G188" s="3">
        <v>1.8148148148148149</v>
      </c>
      <c r="H188" s="3">
        <v>2.4210526315789473</v>
      </c>
      <c r="I188" s="30">
        <v>11500</v>
      </c>
      <c r="L188" s="3"/>
    </row>
    <row r="189" spans="1:12" x14ac:dyDescent="0.25">
      <c r="A189" s="30">
        <v>11500</v>
      </c>
      <c r="B189" s="30">
        <v>11500</v>
      </c>
      <c r="C189" s="3">
        <v>46</v>
      </c>
      <c r="D189" s="3">
        <v>40</v>
      </c>
      <c r="E189" s="3">
        <v>4750</v>
      </c>
      <c r="F189" s="3">
        <v>3750</v>
      </c>
      <c r="G189" s="3">
        <v>2.4210526315789473</v>
      </c>
      <c r="H189" s="3">
        <v>3.0666666666666669</v>
      </c>
      <c r="I189" s="30">
        <v>11500</v>
      </c>
      <c r="L189" s="3"/>
    </row>
    <row r="190" spans="1:12" ht="15.75" thickBot="1" x14ac:dyDescent="0.3">
      <c r="A190" s="30">
        <v>11500</v>
      </c>
      <c r="B190" s="30">
        <v>11500</v>
      </c>
      <c r="C190" s="3">
        <v>40</v>
      </c>
      <c r="D190" s="3">
        <v>46</v>
      </c>
      <c r="E190" s="3">
        <v>3750</v>
      </c>
      <c r="F190" s="3">
        <v>4750</v>
      </c>
      <c r="G190" s="3">
        <v>3.0666666666666669</v>
      </c>
      <c r="H190" s="3">
        <v>2.4210526315789473</v>
      </c>
      <c r="I190" s="31">
        <v>11500</v>
      </c>
      <c r="L190" s="3"/>
    </row>
    <row r="191" spans="1:12" ht="15.75" thickBot="1" x14ac:dyDescent="0.3">
      <c r="A191" s="30"/>
      <c r="B191" s="31"/>
      <c r="C191" s="3"/>
      <c r="D191" s="32"/>
      <c r="E191" s="3"/>
      <c r="F191" s="32"/>
      <c r="G191" s="3"/>
      <c r="H191" s="32"/>
      <c r="I191" s="29"/>
      <c r="L191" s="3"/>
    </row>
    <row r="192" spans="1:12" ht="15.75" thickBot="1" x14ac:dyDescent="0.3">
      <c r="A192" s="31"/>
      <c r="B192" s="29"/>
      <c r="C192" s="32"/>
      <c r="D192" s="28"/>
      <c r="E192" s="32"/>
      <c r="F192" s="28"/>
      <c r="G192" s="32"/>
      <c r="H192" s="28"/>
      <c r="I192" s="30"/>
      <c r="L192" s="3"/>
    </row>
    <row r="193" spans="1:12" ht="15.75" thickBot="1" x14ac:dyDescent="0.3">
      <c r="A193" s="29"/>
      <c r="B193" s="30"/>
      <c r="C193" s="28"/>
      <c r="D193" s="3"/>
      <c r="E193" s="28"/>
      <c r="F193" s="3"/>
      <c r="G193" s="28"/>
      <c r="H193" s="3"/>
      <c r="I193" s="30"/>
      <c r="L193" s="32"/>
    </row>
    <row r="194" spans="1:12" x14ac:dyDescent="0.25">
      <c r="A194" s="30">
        <v>9500</v>
      </c>
      <c r="B194" s="30">
        <v>10750</v>
      </c>
      <c r="C194" s="3">
        <v>47</v>
      </c>
      <c r="D194" s="3">
        <v>54</v>
      </c>
      <c r="E194" s="3">
        <v>3750</v>
      </c>
      <c r="F194" s="3">
        <v>4750</v>
      </c>
      <c r="G194" s="3">
        <v>2.5333333333333332</v>
      </c>
      <c r="H194" s="3">
        <v>2.263157894736842</v>
      </c>
      <c r="I194" s="30">
        <v>10750</v>
      </c>
      <c r="L194" s="28"/>
    </row>
    <row r="195" spans="1:12" x14ac:dyDescent="0.25">
      <c r="A195" s="30">
        <v>10750</v>
      </c>
      <c r="B195" s="30">
        <v>10750</v>
      </c>
      <c r="C195" s="3">
        <v>54</v>
      </c>
      <c r="D195" s="3">
        <v>48</v>
      </c>
      <c r="E195" s="3">
        <v>4750</v>
      </c>
      <c r="F195" s="3">
        <v>6750</v>
      </c>
      <c r="G195" s="3">
        <v>2.263157894736842</v>
      </c>
      <c r="H195" s="3">
        <v>1.5925925925925926</v>
      </c>
      <c r="I195" s="30">
        <v>10000</v>
      </c>
      <c r="L195" s="3"/>
    </row>
    <row r="196" spans="1:12" x14ac:dyDescent="0.25">
      <c r="A196" s="30">
        <v>10750</v>
      </c>
      <c r="B196" s="30">
        <v>10000</v>
      </c>
      <c r="C196" s="3">
        <v>48</v>
      </c>
      <c r="D196" s="3">
        <v>49</v>
      </c>
      <c r="E196" s="3">
        <v>6750</v>
      </c>
      <c r="F196" s="3">
        <v>3750</v>
      </c>
      <c r="G196" s="3">
        <v>1.5925925925925926</v>
      </c>
      <c r="H196" s="3">
        <v>2.6666666666666665</v>
      </c>
      <c r="I196" s="30">
        <v>11000</v>
      </c>
      <c r="L196" s="3"/>
    </row>
    <row r="197" spans="1:12" x14ac:dyDescent="0.25">
      <c r="A197" s="30">
        <v>10000</v>
      </c>
      <c r="B197" s="30">
        <v>11000</v>
      </c>
      <c r="C197" s="3">
        <v>49</v>
      </c>
      <c r="D197" s="3">
        <v>51</v>
      </c>
      <c r="E197" s="3">
        <v>3750</v>
      </c>
      <c r="F197" s="3">
        <v>3750</v>
      </c>
      <c r="G197" s="3">
        <v>2.6666666666666665</v>
      </c>
      <c r="H197" s="3">
        <v>2.9333333333333331</v>
      </c>
      <c r="I197" s="30">
        <v>12500</v>
      </c>
      <c r="L197" s="3"/>
    </row>
    <row r="198" spans="1:12" x14ac:dyDescent="0.25">
      <c r="A198" s="30">
        <v>11000</v>
      </c>
      <c r="B198" s="30">
        <v>12500</v>
      </c>
      <c r="C198" s="3">
        <v>51</v>
      </c>
      <c r="D198" s="3">
        <v>55</v>
      </c>
      <c r="E198" s="3">
        <v>3750</v>
      </c>
      <c r="F198" s="3">
        <v>6750</v>
      </c>
      <c r="G198" s="3">
        <v>2.9333333333333331</v>
      </c>
      <c r="H198" s="3">
        <v>1.8518518518518519</v>
      </c>
      <c r="I198" s="30">
        <v>11500</v>
      </c>
      <c r="L198" s="3"/>
    </row>
    <row r="199" spans="1:12" x14ac:dyDescent="0.25">
      <c r="A199" s="30">
        <v>12500</v>
      </c>
      <c r="B199" s="30">
        <v>11500</v>
      </c>
      <c r="C199" s="3">
        <v>55</v>
      </c>
      <c r="D199" s="3">
        <v>59</v>
      </c>
      <c r="E199" s="3">
        <v>6750</v>
      </c>
      <c r="F199" s="3">
        <v>3750</v>
      </c>
      <c r="G199" s="3">
        <v>1.8518518518518519</v>
      </c>
      <c r="H199" s="3">
        <v>3.0666666666666669</v>
      </c>
      <c r="I199" s="30">
        <v>11000</v>
      </c>
      <c r="L199" s="3"/>
    </row>
    <row r="200" spans="1:12" x14ac:dyDescent="0.25">
      <c r="A200" s="30">
        <v>11500</v>
      </c>
      <c r="B200" s="30">
        <v>11000</v>
      </c>
      <c r="C200" s="3">
        <v>59</v>
      </c>
      <c r="D200" s="3">
        <v>54</v>
      </c>
      <c r="E200" s="3">
        <v>3750</v>
      </c>
      <c r="F200" s="3">
        <v>3750</v>
      </c>
      <c r="G200" s="3">
        <v>3.0666666666666669</v>
      </c>
      <c r="H200" s="3">
        <v>2.9333333333333331</v>
      </c>
      <c r="I200" s="30">
        <v>11250</v>
      </c>
      <c r="L200" s="3"/>
    </row>
    <row r="201" spans="1:12" ht="15.75" thickBot="1" x14ac:dyDescent="0.3">
      <c r="A201" s="30">
        <v>11000</v>
      </c>
      <c r="B201" s="30">
        <v>11250</v>
      </c>
      <c r="C201" s="3">
        <v>54</v>
      </c>
      <c r="D201" s="3">
        <v>53</v>
      </c>
      <c r="E201" s="3">
        <v>3750</v>
      </c>
      <c r="F201" s="3">
        <v>3750</v>
      </c>
      <c r="G201" s="3">
        <v>2.9333333333333331</v>
      </c>
      <c r="H201" s="3">
        <v>3</v>
      </c>
      <c r="I201" s="31">
        <v>10250</v>
      </c>
      <c r="L201" s="3"/>
    </row>
    <row r="202" spans="1:12" ht="15.75" thickBot="1" x14ac:dyDescent="0.3">
      <c r="A202" s="30"/>
      <c r="B202" s="31"/>
      <c r="C202" s="3"/>
      <c r="D202" s="32"/>
      <c r="E202" s="3"/>
      <c r="F202" s="32"/>
      <c r="G202" s="3"/>
      <c r="H202" s="32"/>
      <c r="I202" s="29"/>
      <c r="L202" s="3"/>
    </row>
    <row r="203" spans="1:12" ht="15.75" thickBot="1" x14ac:dyDescent="0.3">
      <c r="A203" s="31"/>
      <c r="B203" s="29"/>
      <c r="C203" s="32"/>
      <c r="D203" s="28"/>
      <c r="E203" s="32"/>
      <c r="F203" s="28"/>
      <c r="G203" s="32"/>
      <c r="H203" s="28"/>
      <c r="I203" s="30"/>
      <c r="L203" s="3"/>
    </row>
    <row r="204" spans="1:12" ht="15.75" thickBot="1" x14ac:dyDescent="0.3">
      <c r="A204" s="29"/>
      <c r="B204" s="30"/>
      <c r="C204" s="28"/>
      <c r="D204" s="3"/>
      <c r="E204" s="28"/>
      <c r="F204" s="3"/>
      <c r="G204" s="28"/>
      <c r="H204" s="3"/>
      <c r="I204" s="30"/>
      <c r="L204" s="32"/>
    </row>
    <row r="205" spans="1:12" x14ac:dyDescent="0.25">
      <c r="A205" s="30">
        <v>7750</v>
      </c>
      <c r="B205" s="30">
        <v>8250</v>
      </c>
      <c r="C205" s="3">
        <v>41</v>
      </c>
      <c r="D205" s="3">
        <v>48</v>
      </c>
      <c r="E205" s="3">
        <v>1750</v>
      </c>
      <c r="F205" s="3">
        <v>1750</v>
      </c>
      <c r="G205" s="3">
        <v>4.4285714285714288</v>
      </c>
      <c r="H205" s="3">
        <v>4.7142857142857144</v>
      </c>
      <c r="I205" s="30">
        <v>7750</v>
      </c>
      <c r="L205" s="28"/>
    </row>
    <row r="206" spans="1:12" x14ac:dyDescent="0.25">
      <c r="A206" s="30">
        <v>8250</v>
      </c>
      <c r="B206" s="30">
        <v>7750</v>
      </c>
      <c r="C206" s="3">
        <v>48</v>
      </c>
      <c r="D206" s="3">
        <v>49</v>
      </c>
      <c r="E206" s="3">
        <v>1750</v>
      </c>
      <c r="F206" s="3">
        <v>1750</v>
      </c>
      <c r="G206" s="3">
        <v>4.7142857142857144</v>
      </c>
      <c r="H206" s="3">
        <v>4.4285714285714288</v>
      </c>
      <c r="I206" s="30">
        <v>9250</v>
      </c>
      <c r="L206" s="3"/>
    </row>
    <row r="207" spans="1:12" ht="15.75" thickBot="1" x14ac:dyDescent="0.3">
      <c r="A207" s="30">
        <v>7750</v>
      </c>
      <c r="B207" s="30">
        <v>9250</v>
      </c>
      <c r="C207" s="3">
        <v>49</v>
      </c>
      <c r="D207" s="3">
        <v>55</v>
      </c>
      <c r="E207" s="3">
        <v>1750</v>
      </c>
      <c r="F207" s="3">
        <v>1750</v>
      </c>
      <c r="G207" s="3">
        <v>4.4285714285714288</v>
      </c>
      <c r="H207" s="3">
        <v>5.2857142857142856</v>
      </c>
      <c r="I207" s="31">
        <v>10500</v>
      </c>
      <c r="L207" s="3"/>
    </row>
    <row r="208" spans="1:12" ht="15.75" thickBot="1" x14ac:dyDescent="0.3">
      <c r="A208" s="30"/>
      <c r="B208" s="31"/>
      <c r="C208" s="3"/>
      <c r="D208" s="32"/>
      <c r="E208" s="3"/>
      <c r="F208" s="32"/>
      <c r="G208" s="3"/>
      <c r="H208" s="32"/>
      <c r="I208" s="29"/>
      <c r="L208" s="3"/>
    </row>
    <row r="209" spans="1:12" ht="15.75" thickBot="1" x14ac:dyDescent="0.3">
      <c r="A209" s="31"/>
      <c r="B209" s="29"/>
      <c r="C209" s="32"/>
      <c r="D209" s="28"/>
      <c r="E209" s="32"/>
      <c r="F209" s="28"/>
      <c r="G209" s="32"/>
      <c r="H209" s="28"/>
      <c r="I209" s="30"/>
      <c r="L209" s="3"/>
    </row>
    <row r="210" spans="1:12" ht="15.75" thickBot="1" x14ac:dyDescent="0.3">
      <c r="A210" s="29"/>
      <c r="B210" s="30"/>
      <c r="C210" s="28"/>
      <c r="D210" s="3"/>
      <c r="E210" s="28"/>
      <c r="F210" s="3"/>
      <c r="G210" s="28"/>
      <c r="H210" s="3"/>
      <c r="I210" s="30"/>
      <c r="L210" s="32"/>
    </row>
    <row r="211" spans="1:12" x14ac:dyDescent="0.25">
      <c r="A211" s="30">
        <v>10500</v>
      </c>
      <c r="B211" s="30">
        <v>12500</v>
      </c>
      <c r="C211" s="3">
        <v>54</v>
      </c>
      <c r="D211" s="3">
        <v>54</v>
      </c>
      <c r="E211" s="3">
        <v>1750</v>
      </c>
      <c r="F211" s="3">
        <v>2750</v>
      </c>
      <c r="G211" s="3">
        <v>6</v>
      </c>
      <c r="H211" s="3">
        <v>4.5454545454545459</v>
      </c>
      <c r="I211" s="30">
        <v>12750</v>
      </c>
      <c r="L211" s="28"/>
    </row>
    <row r="212" spans="1:12" x14ac:dyDescent="0.25">
      <c r="A212" s="30">
        <v>12500</v>
      </c>
      <c r="B212" s="30">
        <v>12750</v>
      </c>
      <c r="C212" s="3">
        <v>54</v>
      </c>
      <c r="D212" s="3">
        <v>55</v>
      </c>
      <c r="E212" s="3">
        <v>2750</v>
      </c>
      <c r="F212" s="3">
        <v>5750</v>
      </c>
      <c r="G212" s="3">
        <v>4.5454545454545459</v>
      </c>
      <c r="H212" s="3">
        <v>2.2173913043478262</v>
      </c>
      <c r="I212" s="30">
        <v>12500</v>
      </c>
      <c r="L212" s="3"/>
    </row>
    <row r="213" spans="1:12" x14ac:dyDescent="0.25">
      <c r="A213" s="30">
        <v>12750</v>
      </c>
      <c r="B213" s="30">
        <v>12500</v>
      </c>
      <c r="C213" s="3">
        <v>55</v>
      </c>
      <c r="D213" s="3">
        <v>58</v>
      </c>
      <c r="E213" s="3">
        <v>5750</v>
      </c>
      <c r="F213" s="3">
        <v>2750</v>
      </c>
      <c r="G213" s="3">
        <v>2.2173913043478262</v>
      </c>
      <c r="H213" s="3">
        <v>4.5454545454545459</v>
      </c>
      <c r="I213" s="30">
        <v>12500</v>
      </c>
      <c r="L213" s="3"/>
    </row>
    <row r="214" spans="1:12" x14ac:dyDescent="0.25">
      <c r="A214" s="30">
        <v>12500</v>
      </c>
      <c r="B214" s="30">
        <v>12500</v>
      </c>
      <c r="C214" s="3">
        <v>58</v>
      </c>
      <c r="D214" s="3">
        <v>59</v>
      </c>
      <c r="E214" s="3">
        <v>2750</v>
      </c>
      <c r="F214" s="3">
        <v>3750</v>
      </c>
      <c r="G214" s="3">
        <v>4.5454545454545459</v>
      </c>
      <c r="H214" s="3">
        <v>3.3333333333333335</v>
      </c>
      <c r="I214" s="30">
        <v>11500</v>
      </c>
      <c r="L214" s="3"/>
    </row>
    <row r="215" spans="1:12" x14ac:dyDescent="0.25">
      <c r="A215" s="30">
        <v>12500</v>
      </c>
      <c r="B215" s="30">
        <v>11500</v>
      </c>
      <c r="C215" s="3">
        <v>59</v>
      </c>
      <c r="D215" s="3">
        <v>51</v>
      </c>
      <c r="E215" s="3">
        <v>3750</v>
      </c>
      <c r="F215" s="3">
        <v>5750</v>
      </c>
      <c r="G215" s="3">
        <v>3.3333333333333335</v>
      </c>
      <c r="H215" s="3">
        <v>2</v>
      </c>
      <c r="I215" s="30">
        <v>12250</v>
      </c>
      <c r="L215" s="3"/>
    </row>
    <row r="216" spans="1:12" x14ac:dyDescent="0.25">
      <c r="A216" s="30">
        <v>11500</v>
      </c>
      <c r="B216" s="30">
        <v>12250</v>
      </c>
      <c r="C216" s="3">
        <v>51</v>
      </c>
      <c r="D216" s="3">
        <v>49</v>
      </c>
      <c r="E216" s="3">
        <v>5750</v>
      </c>
      <c r="F216" s="3">
        <v>2750</v>
      </c>
      <c r="G216" s="3">
        <v>2</v>
      </c>
      <c r="H216" s="3">
        <v>4.4545454545454541</v>
      </c>
      <c r="I216" s="30">
        <v>13250</v>
      </c>
      <c r="L216" s="3"/>
    </row>
    <row r="217" spans="1:12" x14ac:dyDescent="0.25">
      <c r="A217" s="30">
        <v>12250</v>
      </c>
      <c r="B217" s="30">
        <v>13250</v>
      </c>
      <c r="C217" s="3">
        <v>49</v>
      </c>
      <c r="D217" s="3">
        <v>55</v>
      </c>
      <c r="E217" s="3">
        <v>2750</v>
      </c>
      <c r="F217" s="3">
        <v>1750</v>
      </c>
      <c r="G217" s="3">
        <v>4.4545454545454541</v>
      </c>
      <c r="H217" s="3">
        <v>7.5714285714285712</v>
      </c>
      <c r="I217" s="30">
        <v>11500</v>
      </c>
      <c r="L217" s="3"/>
    </row>
    <row r="218" spans="1:12" x14ac:dyDescent="0.25">
      <c r="A218" s="30">
        <v>13250</v>
      </c>
      <c r="B218" s="30">
        <v>11500</v>
      </c>
      <c r="C218" s="3">
        <v>55</v>
      </c>
      <c r="D218" s="3">
        <v>45</v>
      </c>
      <c r="E218" s="3">
        <v>1750</v>
      </c>
      <c r="F218" s="3">
        <v>2750</v>
      </c>
      <c r="G218" s="3">
        <v>7.5714285714285712</v>
      </c>
      <c r="H218" s="3">
        <v>4.1818181818181817</v>
      </c>
      <c r="I218" s="30">
        <v>11500</v>
      </c>
      <c r="L218" s="3"/>
    </row>
    <row r="219" spans="1:12" ht="15.75" thickBot="1" x14ac:dyDescent="0.3">
      <c r="A219" s="30">
        <v>11500</v>
      </c>
      <c r="B219" s="30">
        <v>11500</v>
      </c>
      <c r="C219" s="3">
        <v>45</v>
      </c>
      <c r="D219" s="3">
        <v>47</v>
      </c>
      <c r="E219" s="3">
        <v>2750</v>
      </c>
      <c r="F219" s="3">
        <v>2750</v>
      </c>
      <c r="G219" s="3">
        <v>4.1818181818181817</v>
      </c>
      <c r="H219" s="3">
        <v>4.1818181818181817</v>
      </c>
      <c r="I219" s="31">
        <v>11250</v>
      </c>
      <c r="L219" s="3"/>
    </row>
    <row r="220" spans="1:12" ht="15.75" thickBot="1" x14ac:dyDescent="0.3">
      <c r="A220" s="30"/>
      <c r="B220" s="31"/>
      <c r="C220" s="3"/>
      <c r="D220" s="32"/>
      <c r="E220" s="3"/>
      <c r="F220" s="32"/>
      <c r="G220" s="3"/>
      <c r="H220" s="32"/>
      <c r="I220" s="29"/>
      <c r="L220" s="3"/>
    </row>
    <row r="221" spans="1:12" ht="15.75" thickBot="1" x14ac:dyDescent="0.3">
      <c r="A221" s="31"/>
      <c r="B221" s="29"/>
      <c r="C221" s="32"/>
      <c r="D221" s="28"/>
      <c r="E221" s="32"/>
      <c r="F221" s="28"/>
      <c r="G221" s="32"/>
      <c r="H221" s="28"/>
      <c r="I221" s="30"/>
      <c r="L221" s="3"/>
    </row>
    <row r="222" spans="1:12" ht="15.75" thickBot="1" x14ac:dyDescent="0.3">
      <c r="A222" s="29"/>
      <c r="B222" s="30"/>
      <c r="C222" s="28"/>
      <c r="D222" s="3"/>
      <c r="E222" s="28"/>
      <c r="F222" s="3"/>
      <c r="G222" s="28"/>
      <c r="H222" s="3"/>
      <c r="I222" s="30"/>
      <c r="L222" s="32"/>
    </row>
    <row r="223" spans="1:12" x14ac:dyDescent="0.25">
      <c r="A223" s="30">
        <v>11750</v>
      </c>
      <c r="B223" s="30">
        <v>12000</v>
      </c>
      <c r="C223" s="3">
        <v>58</v>
      </c>
      <c r="D223" s="3">
        <v>57</v>
      </c>
      <c r="E223" s="3">
        <v>2750</v>
      </c>
      <c r="F223" s="3">
        <v>1750</v>
      </c>
      <c r="G223" s="3">
        <v>4.2727272727272725</v>
      </c>
      <c r="H223" s="3">
        <v>6.8571428571428568</v>
      </c>
      <c r="I223" s="30">
        <v>12500</v>
      </c>
      <c r="L223" s="28"/>
    </row>
    <row r="224" spans="1:12" x14ac:dyDescent="0.25">
      <c r="A224" s="30">
        <v>12000</v>
      </c>
      <c r="B224" s="30">
        <v>12500</v>
      </c>
      <c r="C224" s="3">
        <v>57</v>
      </c>
      <c r="D224" s="3">
        <v>62</v>
      </c>
      <c r="E224" s="3">
        <v>1750</v>
      </c>
      <c r="F224" s="3">
        <v>3750</v>
      </c>
      <c r="G224" s="3">
        <v>6.8571428571428568</v>
      </c>
      <c r="H224" s="3">
        <v>3.3333333333333335</v>
      </c>
      <c r="I224" s="30">
        <v>12000</v>
      </c>
      <c r="L224" s="3"/>
    </row>
    <row r="225" spans="1:12" x14ac:dyDescent="0.25">
      <c r="A225" s="30">
        <v>12500</v>
      </c>
      <c r="B225" s="30">
        <v>12000</v>
      </c>
      <c r="C225" s="3">
        <v>62</v>
      </c>
      <c r="D225" s="3">
        <v>59</v>
      </c>
      <c r="E225" s="3">
        <v>3750</v>
      </c>
      <c r="F225" s="3">
        <v>3750</v>
      </c>
      <c r="G225" s="3">
        <v>3.3333333333333335</v>
      </c>
      <c r="H225" s="3">
        <v>3.2</v>
      </c>
      <c r="I225" s="30">
        <v>12250</v>
      </c>
      <c r="L225" s="3"/>
    </row>
    <row r="226" spans="1:12" x14ac:dyDescent="0.25">
      <c r="A226" s="30">
        <v>12000</v>
      </c>
      <c r="B226" s="30">
        <v>12250</v>
      </c>
      <c r="C226" s="3">
        <v>59</v>
      </c>
      <c r="D226" s="3">
        <v>58</v>
      </c>
      <c r="E226" s="3">
        <v>3750</v>
      </c>
      <c r="F226" s="3">
        <v>1750</v>
      </c>
      <c r="G226" s="3">
        <v>3.2</v>
      </c>
      <c r="H226" s="3">
        <v>7</v>
      </c>
      <c r="I226" s="30">
        <v>12250</v>
      </c>
      <c r="L226" s="3"/>
    </row>
    <row r="227" spans="1:12" x14ac:dyDescent="0.25">
      <c r="A227" s="30">
        <v>12250</v>
      </c>
      <c r="B227" s="30">
        <v>12250</v>
      </c>
      <c r="C227" s="3">
        <v>58</v>
      </c>
      <c r="D227" s="3">
        <v>51</v>
      </c>
      <c r="E227" s="3">
        <v>1750</v>
      </c>
      <c r="F227" s="3">
        <v>1750</v>
      </c>
      <c r="G227" s="3">
        <v>7</v>
      </c>
      <c r="H227" s="3">
        <v>7</v>
      </c>
      <c r="I227" s="30">
        <v>11750</v>
      </c>
      <c r="L227" s="3"/>
    </row>
    <row r="228" spans="1:12" x14ac:dyDescent="0.25">
      <c r="A228" s="30">
        <v>12250</v>
      </c>
      <c r="B228" s="30">
        <v>11750</v>
      </c>
      <c r="C228" s="3">
        <v>51</v>
      </c>
      <c r="D228" s="3">
        <v>54</v>
      </c>
      <c r="E228" s="3">
        <v>1750</v>
      </c>
      <c r="F228" s="3">
        <v>4750</v>
      </c>
      <c r="G228" s="3">
        <v>7</v>
      </c>
      <c r="H228" s="3">
        <v>2.4736842105263159</v>
      </c>
      <c r="I228" s="30">
        <v>11250</v>
      </c>
      <c r="L228" s="3"/>
    </row>
    <row r="229" spans="1:12" x14ac:dyDescent="0.25">
      <c r="A229" s="30">
        <v>11750</v>
      </c>
      <c r="B229" s="30">
        <v>11250</v>
      </c>
      <c r="C229" s="3">
        <v>54</v>
      </c>
      <c r="D229" s="3">
        <v>46</v>
      </c>
      <c r="E229" s="3">
        <v>4750</v>
      </c>
      <c r="F229" s="3">
        <v>3750</v>
      </c>
      <c r="G229" s="3">
        <v>2.4736842105263159</v>
      </c>
      <c r="H229" s="3">
        <v>3</v>
      </c>
      <c r="I229" s="30">
        <v>11250</v>
      </c>
      <c r="L229" s="3"/>
    </row>
    <row r="230" spans="1:12" x14ac:dyDescent="0.25">
      <c r="A230" s="30">
        <v>11250</v>
      </c>
      <c r="B230" s="30">
        <v>11250</v>
      </c>
      <c r="C230" s="3">
        <v>46</v>
      </c>
      <c r="D230" s="3">
        <v>38</v>
      </c>
      <c r="E230" s="3">
        <v>3750</v>
      </c>
      <c r="F230" s="3">
        <v>4750</v>
      </c>
      <c r="G230" s="3">
        <v>3</v>
      </c>
      <c r="H230" s="3">
        <v>2.3684210526315788</v>
      </c>
      <c r="I230" s="30">
        <v>11250</v>
      </c>
      <c r="L230" s="3"/>
    </row>
    <row r="231" spans="1:12" x14ac:dyDescent="0.25">
      <c r="A231" s="30">
        <v>11250</v>
      </c>
      <c r="B231" s="30">
        <v>11250</v>
      </c>
      <c r="C231" s="3">
        <v>38</v>
      </c>
      <c r="D231" s="3">
        <v>34</v>
      </c>
      <c r="E231" s="3">
        <v>4750</v>
      </c>
      <c r="F231" s="3">
        <v>5750</v>
      </c>
      <c r="G231" s="3">
        <v>2.3684210526315788</v>
      </c>
      <c r="H231" s="3">
        <v>1.9565217391304348</v>
      </c>
      <c r="I231" s="30">
        <v>11250</v>
      </c>
      <c r="L231" s="3"/>
    </row>
    <row r="232" spans="1:12" x14ac:dyDescent="0.25">
      <c r="A232" s="30">
        <v>11250</v>
      </c>
      <c r="B232" s="30">
        <v>11250</v>
      </c>
      <c r="C232" s="3">
        <v>34</v>
      </c>
      <c r="D232" s="3">
        <v>41</v>
      </c>
      <c r="E232" s="3">
        <v>5750</v>
      </c>
      <c r="F232" s="3">
        <v>2750</v>
      </c>
      <c r="G232" s="3">
        <v>1.9565217391304348</v>
      </c>
      <c r="H232" s="3">
        <v>4.0909090909090908</v>
      </c>
      <c r="I232" s="30">
        <v>11500</v>
      </c>
      <c r="L232" s="3"/>
    </row>
    <row r="233" spans="1:12" x14ac:dyDescent="0.25">
      <c r="A233" s="30">
        <v>11250</v>
      </c>
      <c r="B233" s="30">
        <v>11500</v>
      </c>
      <c r="C233" s="3">
        <v>41</v>
      </c>
      <c r="D233" s="3">
        <v>40</v>
      </c>
      <c r="E233" s="3">
        <v>2750</v>
      </c>
      <c r="F233" s="3">
        <v>2750</v>
      </c>
      <c r="G233" s="3">
        <v>4.0909090909090908</v>
      </c>
      <c r="H233" s="3">
        <v>4.1818181818181817</v>
      </c>
      <c r="I233" s="30">
        <v>11000</v>
      </c>
      <c r="L233" s="3"/>
    </row>
    <row r="234" spans="1:12" x14ac:dyDescent="0.25">
      <c r="A234" s="30">
        <v>11500</v>
      </c>
      <c r="B234" s="30">
        <v>11000</v>
      </c>
      <c r="C234" s="3">
        <v>40</v>
      </c>
      <c r="D234" s="3">
        <v>48</v>
      </c>
      <c r="E234" s="3">
        <v>2750</v>
      </c>
      <c r="F234" s="3">
        <v>3750</v>
      </c>
      <c r="G234" s="3">
        <v>4.1818181818181817</v>
      </c>
      <c r="H234" s="3">
        <v>2.9333333333333331</v>
      </c>
      <c r="I234" s="30">
        <v>11000</v>
      </c>
      <c r="L234" s="3"/>
    </row>
    <row r="235" spans="1:12" x14ac:dyDescent="0.25">
      <c r="A235" s="30">
        <v>11000</v>
      </c>
      <c r="B235" s="30">
        <v>11000</v>
      </c>
      <c r="C235" s="3">
        <v>48</v>
      </c>
      <c r="D235" s="3">
        <v>40</v>
      </c>
      <c r="E235" s="3">
        <v>3750</v>
      </c>
      <c r="F235" s="3">
        <v>1750</v>
      </c>
      <c r="G235" s="3">
        <v>2.9333333333333331</v>
      </c>
      <c r="H235" s="3">
        <v>6.2857142857142856</v>
      </c>
      <c r="I235" s="30">
        <v>11500</v>
      </c>
      <c r="L235" s="3"/>
    </row>
    <row r="236" spans="1:12" x14ac:dyDescent="0.25">
      <c r="A236" s="30">
        <v>11000</v>
      </c>
      <c r="B236" s="30">
        <v>11500</v>
      </c>
      <c r="C236" s="3">
        <v>40</v>
      </c>
      <c r="D236" s="3">
        <v>48</v>
      </c>
      <c r="E236" s="3">
        <v>1750</v>
      </c>
      <c r="F236" s="3">
        <v>4750</v>
      </c>
      <c r="G236" s="3">
        <v>6.2857142857142856</v>
      </c>
      <c r="H236" s="3">
        <v>2.4210526315789473</v>
      </c>
      <c r="I236" s="30">
        <v>11000</v>
      </c>
      <c r="L236" s="3"/>
    </row>
    <row r="237" spans="1:12" x14ac:dyDescent="0.25">
      <c r="A237" s="30">
        <v>11500</v>
      </c>
      <c r="B237" s="30">
        <v>11000</v>
      </c>
      <c r="C237" s="3">
        <v>48</v>
      </c>
      <c r="D237" s="3">
        <v>49</v>
      </c>
      <c r="E237" s="3">
        <v>4750</v>
      </c>
      <c r="F237" s="3">
        <v>2750</v>
      </c>
      <c r="G237" s="3">
        <v>2.4210526315789473</v>
      </c>
      <c r="H237" s="3">
        <v>4</v>
      </c>
      <c r="I237" s="30">
        <v>12000</v>
      </c>
      <c r="L237" s="3"/>
    </row>
    <row r="238" spans="1:12" x14ac:dyDescent="0.25">
      <c r="A238" s="30">
        <v>11000</v>
      </c>
      <c r="B238" s="30">
        <v>12000</v>
      </c>
      <c r="C238" s="3">
        <v>49</v>
      </c>
      <c r="D238" s="3">
        <v>51</v>
      </c>
      <c r="E238" s="3">
        <v>2750</v>
      </c>
      <c r="F238" s="3">
        <v>2750</v>
      </c>
      <c r="G238" s="3">
        <v>4</v>
      </c>
      <c r="H238" s="3">
        <v>4.3636363636363633</v>
      </c>
      <c r="I238" s="30">
        <v>12250</v>
      </c>
      <c r="L238" s="3"/>
    </row>
    <row r="239" spans="1:12" x14ac:dyDescent="0.25">
      <c r="A239" s="30">
        <v>12000</v>
      </c>
      <c r="B239" s="30">
        <v>12250</v>
      </c>
      <c r="C239" s="3">
        <v>51</v>
      </c>
      <c r="D239" s="3">
        <v>50</v>
      </c>
      <c r="E239" s="3">
        <v>2750</v>
      </c>
      <c r="F239" s="3">
        <v>2750</v>
      </c>
      <c r="G239" s="3">
        <v>4.3636363636363633</v>
      </c>
      <c r="H239" s="3">
        <v>4.4545454545454541</v>
      </c>
      <c r="I239" s="30">
        <v>12750</v>
      </c>
      <c r="L239" s="3"/>
    </row>
    <row r="240" spans="1:12" ht="15.75" thickBot="1" x14ac:dyDescent="0.3">
      <c r="A240" s="30">
        <v>12250</v>
      </c>
      <c r="B240" s="30">
        <v>12750</v>
      </c>
      <c r="C240" s="3">
        <v>50</v>
      </c>
      <c r="D240" s="3">
        <v>44</v>
      </c>
      <c r="E240" s="3">
        <v>2750</v>
      </c>
      <c r="F240" s="3">
        <v>3750</v>
      </c>
      <c r="G240" s="3">
        <v>4.4545454545454541</v>
      </c>
      <c r="H240" s="3">
        <v>3.4</v>
      </c>
      <c r="I240" s="31">
        <v>13000</v>
      </c>
      <c r="L240" s="3"/>
    </row>
    <row r="241" spans="1:12" ht="15.75" thickBot="1" x14ac:dyDescent="0.3">
      <c r="A241" s="30"/>
      <c r="B241" s="31"/>
      <c r="C241" s="3"/>
      <c r="D241" s="32"/>
      <c r="E241" s="3"/>
      <c r="F241" s="32"/>
      <c r="G241" s="3"/>
      <c r="H241" s="32"/>
      <c r="I241" s="29"/>
      <c r="L241" s="3"/>
    </row>
    <row r="242" spans="1:12" ht="15.75" thickBot="1" x14ac:dyDescent="0.3">
      <c r="A242" s="31"/>
      <c r="B242" s="29"/>
      <c r="C242" s="32"/>
      <c r="D242" s="28"/>
      <c r="E242" s="32"/>
      <c r="F242" s="28"/>
      <c r="G242" s="32"/>
      <c r="H242" s="28"/>
      <c r="I242" s="30"/>
      <c r="L242" s="3"/>
    </row>
    <row r="243" spans="1:12" ht="15.75" thickBot="1" x14ac:dyDescent="0.3">
      <c r="A243" s="29"/>
      <c r="B243" s="30"/>
      <c r="C243" s="28"/>
      <c r="D243" s="3"/>
      <c r="E243" s="28"/>
      <c r="F243" s="3"/>
      <c r="G243" s="28"/>
      <c r="H243" s="3"/>
      <c r="I243" s="30"/>
      <c r="L243" s="32"/>
    </row>
    <row r="244" spans="1:12" x14ac:dyDescent="0.25">
      <c r="A244" s="30">
        <v>8250</v>
      </c>
      <c r="B244" s="30">
        <v>8500</v>
      </c>
      <c r="C244" s="3">
        <v>38</v>
      </c>
      <c r="D244" s="3">
        <v>38</v>
      </c>
      <c r="E244" s="3">
        <v>4750</v>
      </c>
      <c r="F244" s="3">
        <v>4750</v>
      </c>
      <c r="G244" s="3">
        <v>1.736842105263158</v>
      </c>
      <c r="H244" s="3">
        <v>1.7894736842105263</v>
      </c>
      <c r="I244" s="30">
        <v>9000</v>
      </c>
      <c r="L244" s="28"/>
    </row>
    <row r="245" spans="1:12" x14ac:dyDescent="0.25">
      <c r="A245" s="30">
        <v>8500</v>
      </c>
      <c r="B245" s="30">
        <v>9000</v>
      </c>
      <c r="C245" s="3">
        <v>38</v>
      </c>
      <c r="D245" s="3">
        <v>44</v>
      </c>
      <c r="E245" s="3">
        <v>4750</v>
      </c>
      <c r="F245" s="3">
        <v>3750</v>
      </c>
      <c r="G245" s="3">
        <v>1.7894736842105263</v>
      </c>
      <c r="H245" s="3">
        <v>2.4</v>
      </c>
      <c r="I245" s="30">
        <v>9250</v>
      </c>
      <c r="L245" s="3"/>
    </row>
    <row r="246" spans="1:12" x14ac:dyDescent="0.25">
      <c r="A246" s="30">
        <v>9000</v>
      </c>
      <c r="B246" s="30">
        <v>9250</v>
      </c>
      <c r="C246" s="3">
        <v>44</v>
      </c>
      <c r="D246" s="3">
        <v>44</v>
      </c>
      <c r="E246" s="3">
        <v>3750</v>
      </c>
      <c r="F246" s="3">
        <v>5750</v>
      </c>
      <c r="G246" s="3">
        <v>2.4</v>
      </c>
      <c r="H246" s="3">
        <v>1.6086956521739131</v>
      </c>
      <c r="I246" s="30">
        <v>9750</v>
      </c>
      <c r="L246" s="3"/>
    </row>
    <row r="247" spans="1:12" x14ac:dyDescent="0.25">
      <c r="A247" s="30">
        <v>9250</v>
      </c>
      <c r="B247" s="30">
        <v>9750</v>
      </c>
      <c r="C247" s="3">
        <v>44</v>
      </c>
      <c r="D247" s="3">
        <v>43</v>
      </c>
      <c r="E247" s="3">
        <v>5750</v>
      </c>
      <c r="F247" s="3">
        <v>4750</v>
      </c>
      <c r="G247" s="3">
        <v>1.6086956521739131</v>
      </c>
      <c r="H247" s="3">
        <v>2.0526315789473686</v>
      </c>
      <c r="I247" s="30">
        <v>10000</v>
      </c>
      <c r="L247" s="3"/>
    </row>
    <row r="248" spans="1:12" x14ac:dyDescent="0.25">
      <c r="A248" s="30">
        <v>9750</v>
      </c>
      <c r="B248" s="30">
        <v>10000</v>
      </c>
      <c r="C248" s="3">
        <v>43</v>
      </c>
      <c r="D248" s="3">
        <v>46</v>
      </c>
      <c r="E248" s="3">
        <v>4750</v>
      </c>
      <c r="F248" s="3">
        <v>4750</v>
      </c>
      <c r="G248" s="3">
        <v>2.0526315789473686</v>
      </c>
      <c r="H248" s="3">
        <v>2.1052631578947367</v>
      </c>
      <c r="I248" s="30">
        <v>9000</v>
      </c>
      <c r="L248" s="3"/>
    </row>
    <row r="249" spans="1:12" ht="15.75" thickBot="1" x14ac:dyDescent="0.3">
      <c r="A249" s="30">
        <v>10000</v>
      </c>
      <c r="B249" s="30">
        <v>9000</v>
      </c>
      <c r="C249" s="3">
        <v>46</v>
      </c>
      <c r="D249" s="3">
        <v>44</v>
      </c>
      <c r="E249" s="3">
        <v>4750</v>
      </c>
      <c r="F249" s="3">
        <v>6750</v>
      </c>
      <c r="G249" s="3">
        <v>2.1052631578947367</v>
      </c>
      <c r="H249" s="3">
        <v>1.3333333333333333</v>
      </c>
      <c r="I249" s="31">
        <v>9250</v>
      </c>
      <c r="L249" s="3"/>
    </row>
    <row r="250" spans="1:12" ht="15.75" thickBot="1" x14ac:dyDescent="0.3">
      <c r="A250" s="30"/>
      <c r="B250" s="31"/>
      <c r="C250" s="3"/>
      <c r="D250" s="32"/>
      <c r="E250" s="3"/>
      <c r="F250" s="32"/>
      <c r="G250" s="3"/>
      <c r="H250" s="32"/>
      <c r="I250" s="29"/>
      <c r="L250" s="3"/>
    </row>
    <row r="251" spans="1:12" ht="15.75" thickBot="1" x14ac:dyDescent="0.3">
      <c r="A251" s="31"/>
      <c r="B251" s="29"/>
      <c r="C251" s="32"/>
      <c r="D251" s="28"/>
      <c r="E251" s="32"/>
      <c r="F251" s="28"/>
      <c r="G251" s="32"/>
      <c r="H251" s="28"/>
      <c r="I251" s="30"/>
      <c r="L251" s="3"/>
    </row>
    <row r="252" spans="1:12" ht="15.75" thickBot="1" x14ac:dyDescent="0.3">
      <c r="A252" s="29"/>
      <c r="B252" s="30"/>
      <c r="C252" s="28"/>
      <c r="D252" s="3"/>
      <c r="E252" s="28"/>
      <c r="F252" s="3"/>
      <c r="G252" s="28"/>
      <c r="H252" s="3"/>
      <c r="I252" s="30"/>
      <c r="L252" s="32"/>
    </row>
    <row r="253" spans="1:12" x14ac:dyDescent="0.25">
      <c r="A253" s="30">
        <v>12750</v>
      </c>
      <c r="B253" s="30">
        <v>12250</v>
      </c>
      <c r="C253" s="3">
        <v>41</v>
      </c>
      <c r="D253" s="3">
        <v>46</v>
      </c>
      <c r="E253" s="3">
        <v>7750</v>
      </c>
      <c r="F253" s="3">
        <v>5750</v>
      </c>
      <c r="G253" s="3">
        <v>1.6451612903225807</v>
      </c>
      <c r="H253" s="3">
        <v>2.1304347826086958</v>
      </c>
      <c r="I253" s="30">
        <v>13000</v>
      </c>
      <c r="L253" s="28"/>
    </row>
    <row r="254" spans="1:12" x14ac:dyDescent="0.25">
      <c r="A254" s="30">
        <v>12250</v>
      </c>
      <c r="B254" s="30">
        <v>13000</v>
      </c>
      <c r="C254" s="3">
        <v>46</v>
      </c>
      <c r="D254" s="3">
        <v>50</v>
      </c>
      <c r="E254" s="3">
        <v>5750</v>
      </c>
      <c r="F254" s="3">
        <v>3750</v>
      </c>
      <c r="G254" s="3">
        <v>2.1304347826086958</v>
      </c>
      <c r="H254" s="3">
        <v>3.4666666666666668</v>
      </c>
      <c r="I254" s="30">
        <v>12250</v>
      </c>
      <c r="L254" s="3"/>
    </row>
    <row r="255" spans="1:12" x14ac:dyDescent="0.25">
      <c r="A255" s="30">
        <v>13000</v>
      </c>
      <c r="B255" s="30">
        <v>12250</v>
      </c>
      <c r="C255" s="3">
        <v>50</v>
      </c>
      <c r="D255" s="3">
        <v>48</v>
      </c>
      <c r="E255" s="3">
        <v>3750</v>
      </c>
      <c r="F255" s="3">
        <v>2750</v>
      </c>
      <c r="G255" s="3">
        <v>3.4666666666666668</v>
      </c>
      <c r="H255" s="3">
        <v>4.4545454545454541</v>
      </c>
      <c r="I255" s="30">
        <v>12500</v>
      </c>
      <c r="L255" s="3"/>
    </row>
    <row r="256" spans="1:12" x14ac:dyDescent="0.25">
      <c r="A256" s="30">
        <v>12250</v>
      </c>
      <c r="B256" s="30">
        <v>12500</v>
      </c>
      <c r="C256" s="3">
        <v>48</v>
      </c>
      <c r="D256" s="3">
        <v>51</v>
      </c>
      <c r="E256" s="3">
        <v>2750</v>
      </c>
      <c r="F256" s="3">
        <v>4750</v>
      </c>
      <c r="G256" s="3">
        <v>4.4545454545454541</v>
      </c>
      <c r="H256" s="3">
        <v>2.6315789473684212</v>
      </c>
      <c r="I256" s="30">
        <v>12500</v>
      </c>
      <c r="L256" s="3"/>
    </row>
    <row r="257" spans="1:12" x14ac:dyDescent="0.25">
      <c r="A257" s="30">
        <v>12500</v>
      </c>
      <c r="B257" s="30">
        <v>12500</v>
      </c>
      <c r="C257" s="3">
        <v>51</v>
      </c>
      <c r="D257" s="3">
        <v>50</v>
      </c>
      <c r="E257" s="3">
        <v>4750</v>
      </c>
      <c r="F257" s="3">
        <v>3750</v>
      </c>
      <c r="G257" s="3">
        <v>2.6315789473684212</v>
      </c>
      <c r="H257" s="3">
        <v>3.3333333333333335</v>
      </c>
      <c r="I257" s="30">
        <v>12750</v>
      </c>
      <c r="L257" s="3"/>
    </row>
    <row r="258" spans="1:12" x14ac:dyDescent="0.25">
      <c r="A258" s="30">
        <v>12500</v>
      </c>
      <c r="B258" s="30">
        <v>12750</v>
      </c>
      <c r="C258" s="3">
        <v>50</v>
      </c>
      <c r="D258" s="3">
        <v>48</v>
      </c>
      <c r="E258" s="3">
        <v>3750</v>
      </c>
      <c r="F258" s="3">
        <v>2750</v>
      </c>
      <c r="G258" s="3">
        <v>3.3333333333333335</v>
      </c>
      <c r="H258" s="3">
        <v>4.6363636363636367</v>
      </c>
      <c r="I258" s="30">
        <v>12000</v>
      </c>
      <c r="L258" s="3"/>
    </row>
    <row r="259" spans="1:12" ht="15.75" thickBot="1" x14ac:dyDescent="0.3">
      <c r="A259" s="30">
        <v>12750</v>
      </c>
      <c r="B259" s="30">
        <v>12000</v>
      </c>
      <c r="C259" s="3">
        <v>48</v>
      </c>
      <c r="D259" s="3">
        <v>49</v>
      </c>
      <c r="E259" s="3">
        <v>2750</v>
      </c>
      <c r="F259" s="3">
        <v>2750</v>
      </c>
      <c r="G259" s="3">
        <v>4.6363636363636367</v>
      </c>
      <c r="H259" s="3">
        <v>4.3636363636363633</v>
      </c>
      <c r="I259" s="31">
        <v>12000</v>
      </c>
      <c r="L259" s="3"/>
    </row>
    <row r="260" spans="1:12" ht="15.75" thickBot="1" x14ac:dyDescent="0.3">
      <c r="A260" s="30"/>
      <c r="B260" s="31"/>
      <c r="C260" s="3"/>
      <c r="D260" s="32"/>
      <c r="E260" s="3"/>
      <c r="F260" s="32"/>
      <c r="G260" s="3"/>
      <c r="H260" s="32"/>
      <c r="I260" s="29"/>
      <c r="L260" s="3"/>
    </row>
    <row r="261" spans="1:12" ht="15.75" thickBot="1" x14ac:dyDescent="0.3">
      <c r="A261" s="31"/>
      <c r="B261" s="29"/>
      <c r="C261" s="32"/>
      <c r="D261" s="28"/>
      <c r="E261" s="32"/>
      <c r="F261" s="28"/>
      <c r="G261" s="32"/>
      <c r="H261" s="28"/>
      <c r="I261" s="30"/>
      <c r="L261" s="3"/>
    </row>
    <row r="262" spans="1:12" ht="15.75" thickBot="1" x14ac:dyDescent="0.3">
      <c r="A262" s="29"/>
      <c r="B262" s="30"/>
      <c r="C262" s="28"/>
      <c r="D262" s="3"/>
      <c r="E262" s="28"/>
      <c r="F262" s="3"/>
      <c r="G262" s="28"/>
      <c r="H262" s="3"/>
      <c r="I262" s="30"/>
      <c r="L262" s="32"/>
    </row>
    <row r="263" spans="1:12" x14ac:dyDescent="0.25">
      <c r="A263" s="30">
        <v>11000</v>
      </c>
      <c r="B263" s="30">
        <v>11750</v>
      </c>
      <c r="C263" s="3">
        <v>38</v>
      </c>
      <c r="D263" s="3">
        <v>39</v>
      </c>
      <c r="E263" s="3">
        <v>1750</v>
      </c>
      <c r="F263" s="3">
        <v>2750</v>
      </c>
      <c r="G263" s="3">
        <v>6.2857142857142856</v>
      </c>
      <c r="H263" s="3">
        <v>4.2727272727272725</v>
      </c>
      <c r="I263" s="30">
        <v>11250</v>
      </c>
      <c r="L263" s="28"/>
    </row>
    <row r="264" spans="1:12" x14ac:dyDescent="0.25">
      <c r="A264" s="30">
        <v>11750</v>
      </c>
      <c r="B264" s="30">
        <v>11250</v>
      </c>
      <c r="C264" s="3">
        <v>39</v>
      </c>
      <c r="D264" s="3">
        <v>42</v>
      </c>
      <c r="E264" s="3">
        <v>2750</v>
      </c>
      <c r="F264" s="3">
        <v>2750</v>
      </c>
      <c r="G264" s="3">
        <v>4.2727272727272725</v>
      </c>
      <c r="H264" s="3">
        <v>4.0909090909090908</v>
      </c>
      <c r="I264" s="30">
        <v>11500</v>
      </c>
      <c r="L264" s="3"/>
    </row>
    <row r="265" spans="1:12" x14ac:dyDescent="0.25">
      <c r="A265" s="30">
        <v>11250</v>
      </c>
      <c r="B265" s="30">
        <v>11500</v>
      </c>
      <c r="C265" s="3">
        <v>42</v>
      </c>
      <c r="D265" s="3">
        <v>40</v>
      </c>
      <c r="E265" s="3">
        <v>2750</v>
      </c>
      <c r="F265" s="3">
        <v>2750</v>
      </c>
      <c r="G265" s="3">
        <v>4.0909090909090908</v>
      </c>
      <c r="H265" s="3">
        <v>4.1818181818181817</v>
      </c>
      <c r="I265" s="30">
        <v>11000</v>
      </c>
      <c r="L265" s="3"/>
    </row>
    <row r="266" spans="1:12" x14ac:dyDescent="0.25">
      <c r="A266" s="30">
        <v>11500</v>
      </c>
      <c r="B266" s="30">
        <v>11000</v>
      </c>
      <c r="C266" s="3">
        <v>40</v>
      </c>
      <c r="D266" s="3">
        <v>40</v>
      </c>
      <c r="E266" s="3">
        <v>2750</v>
      </c>
      <c r="F266" s="3">
        <v>2750</v>
      </c>
      <c r="G266" s="3">
        <v>4.1818181818181817</v>
      </c>
      <c r="H266" s="3">
        <v>4</v>
      </c>
      <c r="I266" s="30">
        <v>11250</v>
      </c>
      <c r="L266" s="3"/>
    </row>
    <row r="267" spans="1:12" x14ac:dyDescent="0.25">
      <c r="A267" s="30">
        <v>11000</v>
      </c>
      <c r="B267" s="30">
        <v>11250</v>
      </c>
      <c r="C267" s="3">
        <v>40</v>
      </c>
      <c r="D267" s="3">
        <v>43</v>
      </c>
      <c r="E267" s="3">
        <v>2750</v>
      </c>
      <c r="F267" s="3">
        <v>2750</v>
      </c>
      <c r="G267" s="3">
        <v>4</v>
      </c>
      <c r="H267" s="3">
        <v>4.0909090909090908</v>
      </c>
      <c r="I267" s="30">
        <v>11500</v>
      </c>
      <c r="L267" s="3"/>
    </row>
    <row r="268" spans="1:12" x14ac:dyDescent="0.25">
      <c r="A268" s="30">
        <v>11250</v>
      </c>
      <c r="B268" s="30">
        <v>11500</v>
      </c>
      <c r="C268" s="3">
        <v>43</v>
      </c>
      <c r="D268" s="3">
        <v>44</v>
      </c>
      <c r="E268" s="3">
        <v>2750</v>
      </c>
      <c r="F268" s="3">
        <v>2750</v>
      </c>
      <c r="G268" s="3">
        <v>4.0909090909090908</v>
      </c>
      <c r="H268" s="3">
        <v>4.1818181818181817</v>
      </c>
      <c r="I268" s="30">
        <v>11000</v>
      </c>
      <c r="L268" s="3"/>
    </row>
    <row r="269" spans="1:12" x14ac:dyDescent="0.25">
      <c r="A269" s="30">
        <v>11500</v>
      </c>
      <c r="B269" s="30">
        <v>11000</v>
      </c>
      <c r="C269" s="3">
        <v>44</v>
      </c>
      <c r="D269" s="3">
        <v>44</v>
      </c>
      <c r="E269" s="3">
        <v>2750</v>
      </c>
      <c r="F269" s="3">
        <v>2750</v>
      </c>
      <c r="G269" s="3">
        <v>4.1818181818181817</v>
      </c>
      <c r="H269" s="3">
        <v>4</v>
      </c>
      <c r="I269" s="30">
        <v>10750</v>
      </c>
      <c r="L269" s="3"/>
    </row>
    <row r="270" spans="1:12" x14ac:dyDescent="0.25">
      <c r="A270" s="30">
        <v>11000</v>
      </c>
      <c r="B270" s="30">
        <v>10750</v>
      </c>
      <c r="C270" s="3">
        <v>44</v>
      </c>
      <c r="D270" s="3">
        <v>39</v>
      </c>
      <c r="E270" s="3">
        <v>2750</v>
      </c>
      <c r="F270" s="3">
        <v>2750</v>
      </c>
      <c r="G270" s="3">
        <v>4</v>
      </c>
      <c r="H270" s="3">
        <v>3.9090909090909092</v>
      </c>
      <c r="I270" s="30">
        <v>10250</v>
      </c>
      <c r="L270" s="3"/>
    </row>
    <row r="271" spans="1:12" x14ac:dyDescent="0.25">
      <c r="A271" s="30">
        <v>10750</v>
      </c>
      <c r="B271" s="30">
        <v>10250</v>
      </c>
      <c r="C271" s="3">
        <v>39</v>
      </c>
      <c r="D271" s="3">
        <v>40</v>
      </c>
      <c r="E271" s="3">
        <v>2750</v>
      </c>
      <c r="F271" s="3">
        <v>1750</v>
      </c>
      <c r="G271" s="3">
        <v>3.9090909090909092</v>
      </c>
      <c r="H271" s="3">
        <v>5.8571428571428568</v>
      </c>
      <c r="I271" s="30">
        <v>10250</v>
      </c>
      <c r="L271" s="3"/>
    </row>
    <row r="272" spans="1:12" ht="15.75" thickBot="1" x14ac:dyDescent="0.3">
      <c r="A272" s="30">
        <v>10250</v>
      </c>
      <c r="B272" s="30">
        <v>10250</v>
      </c>
      <c r="C272" s="3">
        <v>40</v>
      </c>
      <c r="D272" s="3">
        <v>40</v>
      </c>
      <c r="E272" s="3">
        <v>1750</v>
      </c>
      <c r="F272" s="3">
        <v>2750</v>
      </c>
      <c r="G272" s="3">
        <v>5.8571428571428568</v>
      </c>
      <c r="H272" s="3">
        <v>3.7272727272727271</v>
      </c>
      <c r="I272" s="31">
        <v>10000</v>
      </c>
      <c r="L272" s="3"/>
    </row>
    <row r="273" spans="1:12" ht="15.75" thickBot="1" x14ac:dyDescent="0.3">
      <c r="A273" s="30"/>
      <c r="B273" s="31"/>
      <c r="C273" s="3"/>
      <c r="D273" s="32"/>
      <c r="E273" s="3"/>
      <c r="F273" s="32"/>
      <c r="G273" s="3"/>
      <c r="H273" s="32"/>
      <c r="I273" s="29"/>
      <c r="L273" s="3"/>
    </row>
    <row r="274" spans="1:12" ht="15.75" thickBot="1" x14ac:dyDescent="0.3">
      <c r="A274" s="31"/>
      <c r="B274" s="29"/>
      <c r="C274" s="32"/>
      <c r="D274" s="28"/>
      <c r="E274" s="32"/>
      <c r="F274" s="28"/>
      <c r="G274" s="32"/>
      <c r="H274" s="28"/>
      <c r="I274" s="30"/>
      <c r="L274" s="3"/>
    </row>
    <row r="275" spans="1:12" ht="15.75" thickBot="1" x14ac:dyDescent="0.3">
      <c r="A275" s="29"/>
      <c r="B275" s="30"/>
      <c r="C275" s="28"/>
      <c r="D275" s="3"/>
      <c r="E275" s="28"/>
      <c r="F275" s="3"/>
      <c r="G275" s="28"/>
      <c r="H275" s="3"/>
      <c r="I275" s="30"/>
      <c r="L275" s="32"/>
    </row>
    <row r="276" spans="1:12" x14ac:dyDescent="0.25">
      <c r="A276" s="30">
        <v>10000</v>
      </c>
      <c r="B276" s="30">
        <v>10750</v>
      </c>
      <c r="C276" s="3">
        <v>40</v>
      </c>
      <c r="D276" s="3">
        <v>54</v>
      </c>
      <c r="E276" s="3">
        <v>3750</v>
      </c>
      <c r="F276" s="3">
        <v>2750</v>
      </c>
      <c r="G276" s="3">
        <v>2.6666666666666665</v>
      </c>
      <c r="H276" s="3">
        <v>3.9090909090909092</v>
      </c>
      <c r="I276" s="30">
        <v>11000</v>
      </c>
      <c r="L276" s="28"/>
    </row>
    <row r="277" spans="1:12" x14ac:dyDescent="0.25">
      <c r="A277" s="30">
        <v>10750</v>
      </c>
      <c r="B277" s="30">
        <v>11000</v>
      </c>
      <c r="C277" s="3">
        <v>54</v>
      </c>
      <c r="D277" s="3">
        <v>52</v>
      </c>
      <c r="E277" s="3">
        <v>2750</v>
      </c>
      <c r="F277" s="3">
        <v>3750</v>
      </c>
      <c r="G277" s="3">
        <v>3.9090909090909092</v>
      </c>
      <c r="H277" s="3">
        <v>2.9333333333333331</v>
      </c>
      <c r="I277" s="30">
        <v>10250</v>
      </c>
      <c r="L277" s="3"/>
    </row>
    <row r="278" spans="1:12" x14ac:dyDescent="0.25">
      <c r="A278" s="30">
        <v>11000</v>
      </c>
      <c r="B278" s="30">
        <v>10250</v>
      </c>
      <c r="C278" s="3">
        <v>52</v>
      </c>
      <c r="D278" s="3">
        <v>48</v>
      </c>
      <c r="E278" s="3">
        <v>3750</v>
      </c>
      <c r="F278" s="3">
        <v>3750</v>
      </c>
      <c r="G278" s="3">
        <v>2.9333333333333331</v>
      </c>
      <c r="H278" s="3">
        <v>2.7333333333333334</v>
      </c>
      <c r="I278" s="30">
        <v>10500</v>
      </c>
      <c r="L278" s="3"/>
    </row>
    <row r="279" spans="1:12" x14ac:dyDescent="0.25">
      <c r="A279" s="30">
        <v>10250</v>
      </c>
      <c r="B279" s="30">
        <v>10500</v>
      </c>
      <c r="C279" s="3">
        <v>48</v>
      </c>
      <c r="D279" s="3">
        <v>54</v>
      </c>
      <c r="E279" s="3">
        <v>3750</v>
      </c>
      <c r="F279" s="3">
        <v>3750</v>
      </c>
      <c r="G279" s="3">
        <v>2.7333333333333334</v>
      </c>
      <c r="H279" s="3">
        <v>2.8</v>
      </c>
      <c r="I279" s="30">
        <v>10500</v>
      </c>
      <c r="L279" s="3"/>
    </row>
    <row r="280" spans="1:12" x14ac:dyDescent="0.25">
      <c r="A280" s="30">
        <v>10500</v>
      </c>
      <c r="B280" s="30">
        <v>10500</v>
      </c>
      <c r="C280" s="3">
        <v>54</v>
      </c>
      <c r="D280" s="3">
        <v>53</v>
      </c>
      <c r="E280" s="3">
        <v>3750</v>
      </c>
      <c r="F280" s="3">
        <v>3750</v>
      </c>
      <c r="G280" s="3">
        <v>2.8</v>
      </c>
      <c r="H280" s="3">
        <v>2.8</v>
      </c>
      <c r="I280" s="30">
        <v>10000</v>
      </c>
      <c r="L280" s="3"/>
    </row>
    <row r="281" spans="1:12" x14ac:dyDescent="0.25">
      <c r="A281" s="30">
        <v>10500</v>
      </c>
      <c r="B281" s="30">
        <v>10000</v>
      </c>
      <c r="C281" s="3">
        <v>53</v>
      </c>
      <c r="D281" s="3">
        <v>49</v>
      </c>
      <c r="E281" s="3">
        <v>3750</v>
      </c>
      <c r="F281" s="3">
        <v>4750</v>
      </c>
      <c r="G281" s="3">
        <v>2.8</v>
      </c>
      <c r="H281" s="3">
        <v>2.1052631578947367</v>
      </c>
      <c r="I281" s="30">
        <v>10000</v>
      </c>
      <c r="L281" s="3"/>
    </row>
    <row r="282" spans="1:12" ht="15.75" thickBot="1" x14ac:dyDescent="0.3">
      <c r="A282" s="30">
        <v>10000</v>
      </c>
      <c r="B282" s="30">
        <v>10000</v>
      </c>
      <c r="C282" s="3">
        <v>49</v>
      </c>
      <c r="D282" s="3">
        <v>39</v>
      </c>
      <c r="E282" s="3">
        <v>4750</v>
      </c>
      <c r="F282" s="3">
        <v>7750</v>
      </c>
      <c r="G282" s="3">
        <v>2.1052631578947367</v>
      </c>
      <c r="H282" s="3">
        <v>1.2903225806451613</v>
      </c>
      <c r="I282" s="31">
        <v>9500</v>
      </c>
      <c r="L282" s="3"/>
    </row>
    <row r="283" spans="1:12" ht="15.75" thickBot="1" x14ac:dyDescent="0.3">
      <c r="A283" s="30"/>
      <c r="B283" s="31"/>
      <c r="C283" s="3"/>
      <c r="D283" s="32"/>
      <c r="E283" s="3"/>
      <c r="F283" s="32"/>
      <c r="G283" s="3"/>
      <c r="H283" s="32"/>
      <c r="I283" s="29"/>
      <c r="L283" s="3"/>
    </row>
    <row r="284" spans="1:12" ht="15.75" thickBot="1" x14ac:dyDescent="0.3">
      <c r="A284" s="31"/>
      <c r="B284" s="29"/>
      <c r="C284" s="32"/>
      <c r="D284" s="28"/>
      <c r="E284" s="32"/>
      <c r="F284" s="28"/>
      <c r="G284" s="32"/>
      <c r="H284" s="28"/>
      <c r="I284" s="30"/>
      <c r="L284" s="3"/>
    </row>
    <row r="285" spans="1:12" ht="15.75" thickBot="1" x14ac:dyDescent="0.3">
      <c r="A285" s="29"/>
      <c r="B285" s="30"/>
      <c r="C285" s="28"/>
      <c r="D285" s="3"/>
      <c r="E285" s="28"/>
      <c r="F285" s="3"/>
      <c r="G285" s="28"/>
      <c r="H285" s="3"/>
      <c r="I285" s="30"/>
      <c r="L285" s="32"/>
    </row>
    <row r="286" spans="1:12" x14ac:dyDescent="0.25">
      <c r="A286" s="30">
        <v>9250</v>
      </c>
      <c r="B286" s="30">
        <v>11750</v>
      </c>
      <c r="C286" s="3">
        <v>57</v>
      </c>
      <c r="D286" s="3">
        <v>46</v>
      </c>
      <c r="E286" s="3">
        <v>3750</v>
      </c>
      <c r="F286" s="3">
        <v>3750</v>
      </c>
      <c r="G286" s="3">
        <v>2.4666666666666668</v>
      </c>
      <c r="H286" s="3">
        <v>3.1333333333333333</v>
      </c>
      <c r="I286" s="30">
        <v>11500</v>
      </c>
      <c r="L286" s="28"/>
    </row>
    <row r="287" spans="1:12" x14ac:dyDescent="0.25">
      <c r="A287" s="30">
        <v>11750</v>
      </c>
      <c r="B287" s="30">
        <v>11500</v>
      </c>
      <c r="C287" s="3">
        <v>46</v>
      </c>
      <c r="D287" s="3">
        <v>50</v>
      </c>
      <c r="E287" s="3">
        <v>3750</v>
      </c>
      <c r="F287" s="3">
        <v>2750</v>
      </c>
      <c r="G287" s="3">
        <v>3.1333333333333333</v>
      </c>
      <c r="H287" s="3">
        <v>4.1818181818181817</v>
      </c>
      <c r="I287" s="30">
        <v>10500</v>
      </c>
      <c r="L287" s="3"/>
    </row>
    <row r="288" spans="1:12" x14ac:dyDescent="0.25">
      <c r="A288" s="30">
        <v>11500</v>
      </c>
      <c r="B288" s="30">
        <v>10500</v>
      </c>
      <c r="C288" s="3">
        <v>50</v>
      </c>
      <c r="D288" s="3">
        <v>50</v>
      </c>
      <c r="E288" s="3">
        <v>2750</v>
      </c>
      <c r="F288" s="3">
        <v>3750</v>
      </c>
      <c r="G288" s="3">
        <v>4.1818181818181817</v>
      </c>
      <c r="H288" s="3">
        <v>2.8</v>
      </c>
      <c r="I288" s="30">
        <v>13000</v>
      </c>
      <c r="L288" s="3"/>
    </row>
    <row r="289" spans="1:12" x14ac:dyDescent="0.25">
      <c r="A289" s="30">
        <v>10500</v>
      </c>
      <c r="B289" s="30">
        <v>13000</v>
      </c>
      <c r="C289" s="3">
        <v>50</v>
      </c>
      <c r="D289" s="3">
        <v>53</v>
      </c>
      <c r="E289" s="3">
        <v>3750</v>
      </c>
      <c r="F289" s="3">
        <v>4750</v>
      </c>
      <c r="G289" s="3">
        <v>2.8</v>
      </c>
      <c r="H289" s="3">
        <v>2.736842105263158</v>
      </c>
      <c r="I289" s="30">
        <v>12250</v>
      </c>
      <c r="L289" s="3"/>
    </row>
    <row r="290" spans="1:12" x14ac:dyDescent="0.25">
      <c r="A290" s="30">
        <v>13000</v>
      </c>
      <c r="B290" s="30">
        <v>12250</v>
      </c>
      <c r="C290" s="3">
        <v>53</v>
      </c>
      <c r="D290" s="3">
        <v>56</v>
      </c>
      <c r="E290" s="3">
        <v>4750</v>
      </c>
      <c r="F290" s="3">
        <v>3750</v>
      </c>
      <c r="G290" s="3">
        <v>2.736842105263158</v>
      </c>
      <c r="H290" s="3">
        <v>3.2666666666666666</v>
      </c>
      <c r="I290" s="30">
        <v>12250</v>
      </c>
      <c r="L290" s="3"/>
    </row>
    <row r="291" spans="1:12" x14ac:dyDescent="0.25">
      <c r="A291" s="30">
        <v>12250</v>
      </c>
      <c r="B291" s="30">
        <v>12250</v>
      </c>
      <c r="C291" s="3">
        <v>56</v>
      </c>
      <c r="D291" s="3">
        <v>55</v>
      </c>
      <c r="E291" s="3">
        <v>3750</v>
      </c>
      <c r="F291" s="3">
        <v>1750</v>
      </c>
      <c r="G291" s="3">
        <v>3.2666666666666666</v>
      </c>
      <c r="H291" s="3">
        <v>7</v>
      </c>
      <c r="I291" s="30">
        <v>11500</v>
      </c>
      <c r="L291" s="3"/>
    </row>
    <row r="292" spans="1:12" ht="15.75" thickBot="1" x14ac:dyDescent="0.3">
      <c r="A292" s="30">
        <v>12250</v>
      </c>
      <c r="B292" s="30">
        <v>11500</v>
      </c>
      <c r="C292" s="3">
        <v>55</v>
      </c>
      <c r="D292" s="3">
        <v>53</v>
      </c>
      <c r="E292" s="3">
        <v>1750</v>
      </c>
      <c r="F292" s="3">
        <v>2750</v>
      </c>
      <c r="G292" s="3">
        <v>7</v>
      </c>
      <c r="H292" s="3">
        <v>4.1818181818181817</v>
      </c>
      <c r="I292" s="31">
        <v>11000</v>
      </c>
      <c r="L292" s="3"/>
    </row>
    <row r="293" spans="1:12" ht="15.75" thickBot="1" x14ac:dyDescent="0.3">
      <c r="A293" s="30"/>
      <c r="B293" s="31"/>
      <c r="C293" s="3"/>
      <c r="D293" s="32"/>
      <c r="E293" s="3"/>
      <c r="F293" s="32"/>
      <c r="G293" s="3"/>
      <c r="H293" s="32"/>
      <c r="I293" s="29"/>
      <c r="L293" s="3"/>
    </row>
    <row r="294" spans="1:12" ht="15.75" thickBot="1" x14ac:dyDescent="0.3">
      <c r="A294" s="31"/>
      <c r="B294" s="29"/>
      <c r="C294" s="32"/>
      <c r="D294" s="28"/>
      <c r="E294" s="32"/>
      <c r="F294" s="28"/>
      <c r="G294" s="32"/>
      <c r="H294" s="28"/>
      <c r="I294" s="30"/>
      <c r="L294" s="3"/>
    </row>
    <row r="295" spans="1:12" ht="15.75" thickBot="1" x14ac:dyDescent="0.3">
      <c r="A295" s="29"/>
      <c r="B295" s="30"/>
      <c r="C295" s="28"/>
      <c r="D295" s="3"/>
      <c r="E295" s="28"/>
      <c r="F295" s="3"/>
      <c r="G295" s="28"/>
      <c r="H295" s="3"/>
      <c r="I295" s="30"/>
      <c r="L295" s="32"/>
    </row>
    <row r="296" spans="1:12" x14ac:dyDescent="0.25">
      <c r="A296" s="30">
        <v>11000</v>
      </c>
      <c r="B296" s="30">
        <v>10750</v>
      </c>
      <c r="C296" s="3">
        <v>37</v>
      </c>
      <c r="D296" s="3">
        <v>39</v>
      </c>
      <c r="E296" s="3">
        <v>2750</v>
      </c>
      <c r="F296" s="3">
        <v>1750</v>
      </c>
      <c r="G296" s="3">
        <v>4</v>
      </c>
      <c r="H296" s="3">
        <v>6.1428571428571432</v>
      </c>
      <c r="I296" s="30">
        <v>10750</v>
      </c>
      <c r="L296" s="28"/>
    </row>
    <row r="297" spans="1:12" x14ac:dyDescent="0.25">
      <c r="A297" s="30">
        <v>10750</v>
      </c>
      <c r="B297" s="30">
        <v>10750</v>
      </c>
      <c r="C297" s="3">
        <v>39</v>
      </c>
      <c r="D297" s="3">
        <v>42</v>
      </c>
      <c r="E297" s="3">
        <v>1750</v>
      </c>
      <c r="F297" s="3">
        <v>1750</v>
      </c>
      <c r="G297" s="3">
        <v>6.1428571428571432</v>
      </c>
      <c r="H297" s="3">
        <v>6.1428571428571432</v>
      </c>
      <c r="I297" s="30">
        <v>10500</v>
      </c>
      <c r="L297" s="3"/>
    </row>
    <row r="298" spans="1:12" x14ac:dyDescent="0.25">
      <c r="A298" s="30">
        <v>10750</v>
      </c>
      <c r="B298" s="30">
        <v>10500</v>
      </c>
      <c r="C298" s="3">
        <v>42</v>
      </c>
      <c r="D298" s="3">
        <v>47</v>
      </c>
      <c r="E298" s="3">
        <v>1750</v>
      </c>
      <c r="F298" s="3">
        <v>2750</v>
      </c>
      <c r="G298" s="3">
        <v>6.1428571428571432</v>
      </c>
      <c r="H298" s="3">
        <v>3.8181818181818183</v>
      </c>
      <c r="I298" s="30">
        <v>10500</v>
      </c>
      <c r="L298" s="3"/>
    </row>
    <row r="299" spans="1:12" x14ac:dyDescent="0.25">
      <c r="A299" s="30">
        <v>10500</v>
      </c>
      <c r="B299" s="30">
        <v>10500</v>
      </c>
      <c r="C299" s="3">
        <v>47</v>
      </c>
      <c r="D299" s="3">
        <v>48</v>
      </c>
      <c r="E299" s="3">
        <v>2750</v>
      </c>
      <c r="F299" s="3">
        <v>2750</v>
      </c>
      <c r="G299" s="3">
        <v>3.8181818181818183</v>
      </c>
      <c r="H299" s="3">
        <v>3.8181818181818183</v>
      </c>
      <c r="I299" s="30">
        <v>10500</v>
      </c>
      <c r="L299" s="3"/>
    </row>
    <row r="300" spans="1:12" x14ac:dyDescent="0.25">
      <c r="A300" s="30">
        <v>10500</v>
      </c>
      <c r="B300" s="30">
        <v>10500</v>
      </c>
      <c r="C300" s="3">
        <v>48</v>
      </c>
      <c r="D300" s="3">
        <v>49</v>
      </c>
      <c r="E300" s="3">
        <v>2750</v>
      </c>
      <c r="F300" s="3">
        <v>3750</v>
      </c>
      <c r="G300" s="3">
        <v>3.8181818181818183</v>
      </c>
      <c r="H300" s="3">
        <v>2.8</v>
      </c>
      <c r="I300" s="30">
        <v>11000</v>
      </c>
      <c r="L300" s="3"/>
    </row>
    <row r="301" spans="1:12" x14ac:dyDescent="0.25">
      <c r="A301" s="30">
        <v>10500</v>
      </c>
      <c r="B301" s="30">
        <v>11000</v>
      </c>
      <c r="C301" s="3">
        <v>49</v>
      </c>
      <c r="D301" s="3">
        <v>49</v>
      </c>
      <c r="E301" s="3">
        <v>3750</v>
      </c>
      <c r="F301" s="3">
        <v>2750</v>
      </c>
      <c r="G301" s="3">
        <v>2.8</v>
      </c>
      <c r="H301" s="3">
        <v>4</v>
      </c>
      <c r="I301" s="30">
        <v>11000</v>
      </c>
      <c r="L301" s="3"/>
    </row>
    <row r="302" spans="1:12" x14ac:dyDescent="0.25">
      <c r="A302" s="30">
        <v>11000</v>
      </c>
      <c r="B302" s="30">
        <v>11000</v>
      </c>
      <c r="C302" s="3">
        <v>49</v>
      </c>
      <c r="D302" s="3">
        <v>50</v>
      </c>
      <c r="E302" s="3">
        <v>2750</v>
      </c>
      <c r="F302" s="3">
        <v>3750</v>
      </c>
      <c r="G302" s="3">
        <v>4</v>
      </c>
      <c r="H302" s="3">
        <v>2.9333333333333331</v>
      </c>
      <c r="I302" s="30">
        <v>10500</v>
      </c>
      <c r="L302" s="3"/>
    </row>
    <row r="303" spans="1:12" x14ac:dyDescent="0.25">
      <c r="A303" s="30">
        <v>11000</v>
      </c>
      <c r="B303" s="30">
        <v>10500</v>
      </c>
      <c r="C303" s="3">
        <v>50</v>
      </c>
      <c r="D303" s="3">
        <v>49</v>
      </c>
      <c r="E303" s="3">
        <v>3750</v>
      </c>
      <c r="F303" s="3">
        <v>5750</v>
      </c>
      <c r="G303" s="3">
        <v>2.9333333333333331</v>
      </c>
      <c r="H303" s="3">
        <v>1.826086956521739</v>
      </c>
      <c r="I303" s="30">
        <v>10750</v>
      </c>
      <c r="L303" s="3"/>
    </row>
    <row r="304" spans="1:12" x14ac:dyDescent="0.25">
      <c r="A304" s="30">
        <v>10500</v>
      </c>
      <c r="B304" s="30">
        <v>10750</v>
      </c>
      <c r="C304" s="3">
        <v>49</v>
      </c>
      <c r="D304" s="3">
        <v>36</v>
      </c>
      <c r="E304" s="3">
        <v>5750</v>
      </c>
      <c r="F304" s="3">
        <v>1000</v>
      </c>
      <c r="G304" s="3">
        <v>1.826086956521739</v>
      </c>
      <c r="H304" s="3">
        <v>10.75</v>
      </c>
      <c r="I304" s="30">
        <v>10500</v>
      </c>
      <c r="L304" s="3"/>
    </row>
    <row r="305" spans="1:12" ht="15.75" thickBot="1" x14ac:dyDescent="0.3">
      <c r="A305" s="30">
        <v>10750</v>
      </c>
      <c r="B305" s="30">
        <v>10500</v>
      </c>
      <c r="C305" s="3">
        <v>36</v>
      </c>
      <c r="D305" s="3">
        <v>48</v>
      </c>
      <c r="E305" s="3">
        <v>1000</v>
      </c>
      <c r="F305" s="3">
        <v>3750</v>
      </c>
      <c r="G305" s="3">
        <v>10.75</v>
      </c>
      <c r="H305" s="3">
        <v>2.8</v>
      </c>
      <c r="I305" s="31">
        <v>9750</v>
      </c>
      <c r="L305" s="3"/>
    </row>
    <row r="306" spans="1:12" ht="15.75" thickBot="1" x14ac:dyDescent="0.3">
      <c r="A306" s="30"/>
      <c r="B306" s="31"/>
      <c r="C306" s="3"/>
      <c r="D306" s="32"/>
      <c r="E306" s="3"/>
      <c r="F306" s="32"/>
      <c r="G306" s="3"/>
      <c r="H306" s="32"/>
      <c r="I306" s="29"/>
      <c r="L306" s="3"/>
    </row>
    <row r="307" spans="1:12" ht="15.75" thickBot="1" x14ac:dyDescent="0.3">
      <c r="A307" s="31"/>
      <c r="B307" s="29"/>
      <c r="C307" s="32"/>
      <c r="D307" s="28"/>
      <c r="E307" s="32"/>
      <c r="F307" s="28"/>
      <c r="G307" s="32"/>
      <c r="H307" s="28"/>
      <c r="I307" s="30"/>
      <c r="L307" s="3"/>
    </row>
    <row r="308" spans="1:12" ht="15.75" thickBot="1" x14ac:dyDescent="0.3">
      <c r="A308" s="29"/>
      <c r="B308" s="30"/>
      <c r="C308" s="28"/>
      <c r="D308" s="3"/>
      <c r="E308" s="28"/>
      <c r="F308" s="3"/>
      <c r="G308" s="28"/>
      <c r="H308" s="3"/>
      <c r="I308" s="30"/>
      <c r="L308" s="32"/>
    </row>
    <row r="309" spans="1:12" x14ac:dyDescent="0.25">
      <c r="A309" s="30">
        <v>7750</v>
      </c>
      <c r="B309" s="30">
        <v>9000</v>
      </c>
      <c r="C309" s="3">
        <v>39</v>
      </c>
      <c r="D309" s="3">
        <v>46</v>
      </c>
      <c r="E309" s="3">
        <v>5750</v>
      </c>
      <c r="F309" s="3">
        <v>3750</v>
      </c>
      <c r="G309" s="3">
        <v>1.3478260869565217</v>
      </c>
      <c r="H309" s="3">
        <v>2.4</v>
      </c>
      <c r="I309" s="30">
        <v>9250</v>
      </c>
      <c r="L309" s="28"/>
    </row>
    <row r="310" spans="1:12" x14ac:dyDescent="0.25">
      <c r="A310" s="30">
        <v>9000</v>
      </c>
      <c r="B310" s="30">
        <v>9250</v>
      </c>
      <c r="C310" s="3">
        <v>46</v>
      </c>
      <c r="D310" s="3">
        <v>55</v>
      </c>
      <c r="E310" s="3">
        <v>3750</v>
      </c>
      <c r="F310" s="3">
        <v>4750</v>
      </c>
      <c r="G310" s="3">
        <v>2.4</v>
      </c>
      <c r="H310" s="3">
        <v>1.9473684210526316</v>
      </c>
      <c r="I310" s="30">
        <v>10250</v>
      </c>
      <c r="L310" s="3"/>
    </row>
    <row r="311" spans="1:12" x14ac:dyDescent="0.25">
      <c r="A311" s="30">
        <v>9250</v>
      </c>
      <c r="B311" s="30">
        <v>10250</v>
      </c>
      <c r="C311" s="3">
        <v>55</v>
      </c>
      <c r="D311" s="3">
        <v>46</v>
      </c>
      <c r="E311" s="3">
        <v>4750</v>
      </c>
      <c r="F311" s="3">
        <v>3750</v>
      </c>
      <c r="G311" s="3">
        <v>1.9473684210526316</v>
      </c>
      <c r="H311" s="3">
        <v>2.7333333333333334</v>
      </c>
      <c r="I311" s="30">
        <v>9750</v>
      </c>
      <c r="L311" s="3"/>
    </row>
    <row r="312" spans="1:12" x14ac:dyDescent="0.25">
      <c r="A312" s="30">
        <v>10250</v>
      </c>
      <c r="B312" s="30">
        <v>9750</v>
      </c>
      <c r="C312" s="3">
        <v>46</v>
      </c>
      <c r="D312" s="3">
        <v>43</v>
      </c>
      <c r="E312" s="3">
        <v>3750</v>
      </c>
      <c r="F312" s="3">
        <v>2750</v>
      </c>
      <c r="G312" s="3">
        <v>2.7333333333333334</v>
      </c>
      <c r="H312" s="3">
        <v>3.5454545454545454</v>
      </c>
      <c r="I312" s="30">
        <v>9250</v>
      </c>
      <c r="L312" s="3"/>
    </row>
    <row r="313" spans="1:12" x14ac:dyDescent="0.25">
      <c r="A313" s="30">
        <v>9750</v>
      </c>
      <c r="B313" s="30">
        <v>9250</v>
      </c>
      <c r="C313" s="3">
        <v>43</v>
      </c>
      <c r="D313" s="3">
        <v>46</v>
      </c>
      <c r="E313" s="3">
        <v>2750</v>
      </c>
      <c r="F313" s="3">
        <v>2750</v>
      </c>
      <c r="G313" s="3">
        <v>3.5454545454545454</v>
      </c>
      <c r="H313" s="3">
        <v>3.3636363636363638</v>
      </c>
      <c r="I313" s="30">
        <v>9750</v>
      </c>
      <c r="L313" s="3"/>
    </row>
    <row r="314" spans="1:12" ht="15.75" thickBot="1" x14ac:dyDescent="0.3">
      <c r="A314" s="30">
        <v>9250</v>
      </c>
      <c r="B314" s="30">
        <v>9750</v>
      </c>
      <c r="C314" s="3">
        <v>46</v>
      </c>
      <c r="D314" s="3">
        <v>44</v>
      </c>
      <c r="E314" s="3">
        <v>2750</v>
      </c>
      <c r="F314" s="3">
        <v>2750</v>
      </c>
      <c r="G314" s="3">
        <v>3.3636363636363638</v>
      </c>
      <c r="H314" s="3">
        <v>3.5454545454545454</v>
      </c>
      <c r="I314" s="31">
        <v>9250</v>
      </c>
      <c r="L314" s="3"/>
    </row>
    <row r="315" spans="1:12" ht="15.75" thickBot="1" x14ac:dyDescent="0.3">
      <c r="A315" s="30"/>
      <c r="B315" s="31"/>
      <c r="C315" s="3"/>
      <c r="D315" s="32"/>
      <c r="E315" s="3"/>
      <c r="F315" s="32"/>
      <c r="G315" s="3"/>
      <c r="H315" s="32"/>
      <c r="I315" s="29"/>
      <c r="L315" s="3"/>
    </row>
    <row r="316" spans="1:12" ht="15.75" thickBot="1" x14ac:dyDescent="0.3">
      <c r="A316" s="31"/>
      <c r="B316" s="29"/>
      <c r="C316" s="32"/>
      <c r="D316" s="28"/>
      <c r="E316" s="32"/>
      <c r="F316" s="28"/>
      <c r="G316" s="32"/>
      <c r="H316" s="28"/>
      <c r="I316" s="30"/>
      <c r="L316" s="3"/>
    </row>
    <row r="317" spans="1:12" ht="15.75" thickBot="1" x14ac:dyDescent="0.3">
      <c r="A317" s="29"/>
      <c r="B317" s="30"/>
      <c r="C317" s="28"/>
      <c r="D317" s="3"/>
      <c r="E317" s="28"/>
      <c r="F317" s="3"/>
      <c r="G317" s="28"/>
      <c r="H317" s="3"/>
      <c r="I317" s="30"/>
      <c r="L317" s="32"/>
    </row>
    <row r="318" spans="1:12" x14ac:dyDescent="0.25">
      <c r="A318" s="30">
        <v>8750</v>
      </c>
      <c r="B318" s="30">
        <v>9000</v>
      </c>
      <c r="C318" s="3">
        <v>46</v>
      </c>
      <c r="D318" s="3">
        <v>44</v>
      </c>
      <c r="E318" s="3">
        <v>1750</v>
      </c>
      <c r="F318" s="3">
        <v>3750</v>
      </c>
      <c r="G318" s="3">
        <v>5</v>
      </c>
      <c r="H318" s="3">
        <v>2.4</v>
      </c>
      <c r="I318" s="30">
        <v>9250</v>
      </c>
      <c r="L318" s="28"/>
    </row>
    <row r="319" spans="1:12" x14ac:dyDescent="0.25">
      <c r="A319" s="30">
        <v>9000</v>
      </c>
      <c r="B319" s="30">
        <v>9250</v>
      </c>
      <c r="C319" s="3">
        <v>44</v>
      </c>
      <c r="D319" s="3">
        <v>47</v>
      </c>
      <c r="E319" s="3">
        <v>3750</v>
      </c>
      <c r="F319" s="3">
        <v>2750</v>
      </c>
      <c r="G319" s="3">
        <v>2.4</v>
      </c>
      <c r="H319" s="3">
        <v>3.3636363636363638</v>
      </c>
      <c r="I319" s="30">
        <v>11000</v>
      </c>
      <c r="L319" s="3"/>
    </row>
    <row r="320" spans="1:12" x14ac:dyDescent="0.25">
      <c r="A320" s="30">
        <v>9250</v>
      </c>
      <c r="B320" s="30">
        <v>11000</v>
      </c>
      <c r="C320" s="3">
        <v>47</v>
      </c>
      <c r="D320" s="3">
        <v>42</v>
      </c>
      <c r="E320" s="3">
        <v>2750</v>
      </c>
      <c r="F320" s="3">
        <v>3750</v>
      </c>
      <c r="G320" s="3">
        <v>3.3636363636363638</v>
      </c>
      <c r="H320" s="3">
        <v>2.9333333333333331</v>
      </c>
      <c r="I320" s="30">
        <v>10000</v>
      </c>
      <c r="L320" s="3"/>
    </row>
    <row r="321" spans="1:12" x14ac:dyDescent="0.25">
      <c r="A321" s="30">
        <v>11000</v>
      </c>
      <c r="B321" s="30">
        <v>10000</v>
      </c>
      <c r="C321" s="3">
        <v>42</v>
      </c>
      <c r="D321" s="3">
        <v>53</v>
      </c>
      <c r="E321" s="3">
        <v>3750</v>
      </c>
      <c r="F321" s="3">
        <v>3750</v>
      </c>
      <c r="G321" s="3">
        <v>2.9333333333333331</v>
      </c>
      <c r="H321" s="3">
        <v>2.6666666666666665</v>
      </c>
      <c r="I321" s="30">
        <v>10000</v>
      </c>
      <c r="L321" s="3"/>
    </row>
    <row r="322" spans="1:12" ht="15.75" thickBot="1" x14ac:dyDescent="0.3">
      <c r="A322" s="30">
        <v>10000</v>
      </c>
      <c r="B322" s="30">
        <v>10000</v>
      </c>
      <c r="C322" s="3">
        <v>53</v>
      </c>
      <c r="D322" s="3">
        <v>43</v>
      </c>
      <c r="E322" s="3">
        <v>3750</v>
      </c>
      <c r="F322" s="3">
        <v>2750</v>
      </c>
      <c r="G322" s="3">
        <v>2.6666666666666665</v>
      </c>
      <c r="H322" s="3">
        <v>3.6363636363636362</v>
      </c>
      <c r="I322" s="31">
        <v>9500</v>
      </c>
      <c r="L322" s="3"/>
    </row>
    <row r="323" spans="1:12" ht="15.75" thickBot="1" x14ac:dyDescent="0.3">
      <c r="A323" s="30"/>
      <c r="B323" s="31"/>
      <c r="C323" s="3"/>
      <c r="D323" s="32"/>
      <c r="E323" s="3"/>
      <c r="F323" s="32"/>
      <c r="G323" s="3"/>
      <c r="H323" s="32"/>
      <c r="I323" s="29"/>
      <c r="L323" s="3"/>
    </row>
    <row r="324" spans="1:12" ht="15.75" thickBot="1" x14ac:dyDescent="0.3">
      <c r="A324" s="31"/>
      <c r="B324" s="29"/>
      <c r="C324" s="32"/>
      <c r="D324" s="28"/>
      <c r="E324" s="32"/>
      <c r="F324" s="28"/>
      <c r="G324" s="32"/>
      <c r="H324" s="28"/>
      <c r="I324" s="30"/>
      <c r="L324" s="3"/>
    </row>
    <row r="325" spans="1:12" ht="15.75" thickBot="1" x14ac:dyDescent="0.3">
      <c r="A325" s="29"/>
      <c r="B325" s="30"/>
      <c r="C325" s="28"/>
      <c r="D325" s="3"/>
      <c r="E325" s="28"/>
      <c r="F325" s="3"/>
      <c r="G325" s="28"/>
      <c r="H325" s="3"/>
      <c r="I325" s="30"/>
      <c r="L325" s="32"/>
    </row>
    <row r="326" spans="1:12" x14ac:dyDescent="0.25">
      <c r="A326" s="30">
        <v>7500</v>
      </c>
      <c r="B326" s="30">
        <v>7500</v>
      </c>
      <c r="C326" s="3">
        <v>50</v>
      </c>
      <c r="D326" s="3">
        <v>51</v>
      </c>
      <c r="E326" s="3">
        <v>1750</v>
      </c>
      <c r="F326" s="3">
        <v>4750</v>
      </c>
      <c r="G326" s="3">
        <v>4.2857142857142856</v>
      </c>
      <c r="H326" s="3">
        <v>1.5789473684210527</v>
      </c>
      <c r="I326" s="30">
        <v>9000</v>
      </c>
      <c r="L326" s="28"/>
    </row>
    <row r="327" spans="1:12" x14ac:dyDescent="0.25">
      <c r="A327" s="30">
        <v>7500</v>
      </c>
      <c r="B327" s="30">
        <v>9000</v>
      </c>
      <c r="C327" s="3">
        <v>51</v>
      </c>
      <c r="D327" s="3">
        <v>52</v>
      </c>
      <c r="E327" s="3">
        <v>4750</v>
      </c>
      <c r="F327" s="3">
        <v>3750</v>
      </c>
      <c r="G327" s="3">
        <v>1.5789473684210527</v>
      </c>
      <c r="H327" s="3">
        <v>2.4</v>
      </c>
      <c r="I327" s="30">
        <v>8500</v>
      </c>
      <c r="L327" s="3"/>
    </row>
    <row r="328" spans="1:12" x14ac:dyDescent="0.25">
      <c r="A328" s="30">
        <v>9000</v>
      </c>
      <c r="B328" s="30">
        <v>8500</v>
      </c>
      <c r="C328" s="3">
        <v>52</v>
      </c>
      <c r="D328" s="3">
        <v>54</v>
      </c>
      <c r="E328" s="3">
        <v>3750</v>
      </c>
      <c r="F328" s="3">
        <v>2750</v>
      </c>
      <c r="G328" s="3">
        <v>2.4</v>
      </c>
      <c r="H328" s="3">
        <v>3.0909090909090908</v>
      </c>
      <c r="I328" s="30">
        <v>9500</v>
      </c>
      <c r="L328" s="3"/>
    </row>
    <row r="329" spans="1:12" x14ac:dyDescent="0.25">
      <c r="A329" s="30">
        <v>8500</v>
      </c>
      <c r="B329" s="30">
        <v>9500</v>
      </c>
      <c r="C329" s="3">
        <v>54</v>
      </c>
      <c r="D329" s="3">
        <v>60</v>
      </c>
      <c r="E329" s="3">
        <v>2750</v>
      </c>
      <c r="F329" s="3">
        <v>4750</v>
      </c>
      <c r="G329" s="3">
        <v>3.0909090909090908</v>
      </c>
      <c r="H329" s="3">
        <v>2</v>
      </c>
      <c r="I329" s="30">
        <v>9750</v>
      </c>
      <c r="L329" s="3"/>
    </row>
    <row r="330" spans="1:12" x14ac:dyDescent="0.25">
      <c r="A330" s="30">
        <v>9500</v>
      </c>
      <c r="B330" s="30">
        <v>9750</v>
      </c>
      <c r="C330" s="3">
        <v>60</v>
      </c>
      <c r="D330" s="3">
        <v>60</v>
      </c>
      <c r="E330" s="3">
        <v>4750</v>
      </c>
      <c r="F330" s="3">
        <v>1750</v>
      </c>
      <c r="G330" s="3">
        <v>2</v>
      </c>
      <c r="H330" s="3">
        <v>5.5714285714285712</v>
      </c>
      <c r="I330" s="30">
        <v>11000</v>
      </c>
      <c r="L330" s="3"/>
    </row>
    <row r="331" spans="1:12" x14ac:dyDescent="0.25">
      <c r="A331" s="30">
        <v>9750</v>
      </c>
      <c r="B331" s="30">
        <v>11000</v>
      </c>
      <c r="C331" s="3">
        <v>60</v>
      </c>
      <c r="D331" s="3">
        <v>66</v>
      </c>
      <c r="E331" s="3">
        <v>1750</v>
      </c>
      <c r="F331" s="3">
        <v>4750</v>
      </c>
      <c r="G331" s="3">
        <v>5.5714285714285712</v>
      </c>
      <c r="H331" s="3">
        <v>2.3157894736842106</v>
      </c>
      <c r="I331" s="30">
        <v>11750</v>
      </c>
      <c r="L331" s="3"/>
    </row>
    <row r="332" spans="1:12" x14ac:dyDescent="0.25">
      <c r="A332" s="30">
        <v>11000</v>
      </c>
      <c r="B332" s="30">
        <v>11750</v>
      </c>
      <c r="C332" s="3">
        <v>66</v>
      </c>
      <c r="D332" s="3">
        <v>65</v>
      </c>
      <c r="E332" s="3">
        <v>4750</v>
      </c>
      <c r="F332" s="3">
        <v>2750</v>
      </c>
      <c r="G332" s="3">
        <v>2.3157894736842106</v>
      </c>
      <c r="H332" s="3">
        <v>4.2727272727272725</v>
      </c>
      <c r="I332" s="30">
        <v>9750</v>
      </c>
      <c r="L332" s="3"/>
    </row>
    <row r="333" spans="1:12" x14ac:dyDescent="0.25">
      <c r="A333" s="30">
        <v>11750</v>
      </c>
      <c r="B333" s="30">
        <v>9750</v>
      </c>
      <c r="C333" s="3">
        <v>65</v>
      </c>
      <c r="D333" s="3">
        <v>57</v>
      </c>
      <c r="E333" s="3">
        <v>2750</v>
      </c>
      <c r="F333" s="3">
        <v>1750</v>
      </c>
      <c r="G333" s="3">
        <v>4.2727272727272725</v>
      </c>
      <c r="H333" s="3">
        <v>5.5714285714285712</v>
      </c>
      <c r="I333" s="30">
        <v>9250</v>
      </c>
      <c r="L333" s="3"/>
    </row>
    <row r="334" spans="1:12" x14ac:dyDescent="0.25">
      <c r="A334" s="30">
        <v>9750</v>
      </c>
      <c r="B334" s="30">
        <v>9250</v>
      </c>
      <c r="C334" s="3">
        <v>57</v>
      </c>
      <c r="D334" s="3">
        <v>56</v>
      </c>
      <c r="E334" s="3">
        <v>1750</v>
      </c>
      <c r="F334" s="3">
        <v>2750</v>
      </c>
      <c r="G334" s="3">
        <v>5.5714285714285712</v>
      </c>
      <c r="H334" s="3">
        <v>3.3636363636363638</v>
      </c>
      <c r="I334" s="30">
        <v>9000</v>
      </c>
      <c r="L334" s="3"/>
    </row>
    <row r="335" spans="1:12" x14ac:dyDescent="0.25">
      <c r="A335" s="30">
        <v>9250</v>
      </c>
      <c r="B335" s="30">
        <v>9000</v>
      </c>
      <c r="C335" s="3">
        <v>56</v>
      </c>
      <c r="D335" s="3">
        <v>54</v>
      </c>
      <c r="E335" s="3">
        <v>2750</v>
      </c>
      <c r="F335" s="3">
        <v>1750</v>
      </c>
      <c r="G335" s="3">
        <v>3.3636363636363638</v>
      </c>
      <c r="H335" s="3">
        <v>5.1428571428571432</v>
      </c>
      <c r="I335" s="30">
        <v>8750</v>
      </c>
      <c r="L335" s="3"/>
    </row>
    <row r="336" spans="1:12" ht="15.75" thickBot="1" x14ac:dyDescent="0.3">
      <c r="A336" s="30">
        <v>9000</v>
      </c>
      <c r="B336" s="30">
        <v>8750</v>
      </c>
      <c r="C336" s="3">
        <v>54</v>
      </c>
      <c r="D336" s="3">
        <v>46</v>
      </c>
      <c r="E336" s="3">
        <v>1750</v>
      </c>
      <c r="F336" s="3">
        <v>1000</v>
      </c>
      <c r="G336" s="3">
        <v>5.1428571428571432</v>
      </c>
      <c r="H336" s="3">
        <v>8.75</v>
      </c>
      <c r="I336" s="31">
        <v>9000</v>
      </c>
      <c r="L336" s="3"/>
    </row>
    <row r="337" spans="1:12" ht="15.75" thickBot="1" x14ac:dyDescent="0.3">
      <c r="A337" s="30"/>
      <c r="B337" s="31"/>
      <c r="C337" s="3"/>
      <c r="D337" s="32"/>
      <c r="E337" s="3"/>
      <c r="F337" s="32"/>
      <c r="G337" s="3"/>
      <c r="H337" s="32"/>
      <c r="I337" s="29"/>
      <c r="L337" s="3"/>
    </row>
    <row r="338" spans="1:12" ht="15.75" thickBot="1" x14ac:dyDescent="0.3">
      <c r="A338" s="31"/>
      <c r="B338" s="29"/>
      <c r="C338" s="32"/>
      <c r="D338" s="28"/>
      <c r="E338" s="32"/>
      <c r="F338" s="28"/>
      <c r="G338" s="32"/>
      <c r="H338" s="28"/>
      <c r="I338" s="30"/>
      <c r="L338" s="3"/>
    </row>
    <row r="339" spans="1:12" ht="15.75" thickBot="1" x14ac:dyDescent="0.3">
      <c r="A339" s="29"/>
      <c r="B339" s="30"/>
      <c r="C339" s="28"/>
      <c r="D339" s="3"/>
      <c r="E339" s="28"/>
      <c r="F339" s="3"/>
      <c r="G339" s="28"/>
      <c r="H339" s="3"/>
      <c r="I339" s="30"/>
      <c r="L339" s="32"/>
    </row>
    <row r="340" spans="1:12" x14ac:dyDescent="0.25">
      <c r="A340" s="30">
        <v>8250</v>
      </c>
      <c r="B340" s="30">
        <v>9000</v>
      </c>
      <c r="C340" s="3">
        <v>41</v>
      </c>
      <c r="D340" s="3">
        <v>50</v>
      </c>
      <c r="E340" s="3">
        <v>2750</v>
      </c>
      <c r="F340" s="3">
        <v>2750</v>
      </c>
      <c r="G340" s="3">
        <v>3</v>
      </c>
      <c r="H340" s="3">
        <v>3.2727272727272729</v>
      </c>
      <c r="I340" s="30">
        <v>9500</v>
      </c>
      <c r="L340" s="28"/>
    </row>
    <row r="341" spans="1:12" x14ac:dyDescent="0.25">
      <c r="A341" s="30">
        <v>9000</v>
      </c>
      <c r="B341" s="30">
        <v>9500</v>
      </c>
      <c r="C341" s="3">
        <v>50</v>
      </c>
      <c r="D341" s="3">
        <v>48</v>
      </c>
      <c r="E341" s="3">
        <v>2750</v>
      </c>
      <c r="F341" s="3">
        <v>2750</v>
      </c>
      <c r="G341" s="3">
        <v>3.2727272727272729</v>
      </c>
      <c r="H341" s="3">
        <v>3.4545454545454546</v>
      </c>
      <c r="I341" s="30">
        <v>8750</v>
      </c>
      <c r="L341" s="3"/>
    </row>
    <row r="342" spans="1:12" x14ac:dyDescent="0.25">
      <c r="A342" s="30">
        <v>9500</v>
      </c>
      <c r="B342" s="30">
        <v>8750</v>
      </c>
      <c r="C342" s="3">
        <v>48</v>
      </c>
      <c r="D342" s="3">
        <v>49</v>
      </c>
      <c r="E342" s="3">
        <v>2750</v>
      </c>
      <c r="F342" s="3">
        <v>3750</v>
      </c>
      <c r="G342" s="3">
        <v>3.4545454545454546</v>
      </c>
      <c r="H342" s="3">
        <v>2.3333333333333335</v>
      </c>
      <c r="I342" s="30">
        <v>9000</v>
      </c>
      <c r="L342" s="3"/>
    </row>
    <row r="343" spans="1:12" x14ac:dyDescent="0.25">
      <c r="A343" s="30">
        <v>8750</v>
      </c>
      <c r="B343" s="30">
        <v>9000</v>
      </c>
      <c r="C343" s="3">
        <v>49</v>
      </c>
      <c r="D343" s="3">
        <v>50</v>
      </c>
      <c r="E343" s="3">
        <v>3750</v>
      </c>
      <c r="F343" s="3">
        <v>2750</v>
      </c>
      <c r="G343" s="3">
        <v>2.3333333333333335</v>
      </c>
      <c r="H343" s="3">
        <v>3.2727272727272729</v>
      </c>
      <c r="I343" s="30">
        <v>9750</v>
      </c>
      <c r="L343" s="3"/>
    </row>
    <row r="344" spans="1:12" x14ac:dyDescent="0.25">
      <c r="A344" s="30">
        <v>9000</v>
      </c>
      <c r="B344" s="30">
        <v>9750</v>
      </c>
      <c r="C344" s="3">
        <v>50</v>
      </c>
      <c r="D344" s="3">
        <v>49</v>
      </c>
      <c r="E344" s="3">
        <v>2750</v>
      </c>
      <c r="F344" s="3">
        <v>2750</v>
      </c>
      <c r="G344" s="3">
        <v>3.2727272727272729</v>
      </c>
      <c r="H344" s="3">
        <v>3.5454545454545454</v>
      </c>
      <c r="I344" s="30">
        <v>8500</v>
      </c>
      <c r="L344" s="3"/>
    </row>
    <row r="345" spans="1:12" x14ac:dyDescent="0.25">
      <c r="A345" s="30">
        <v>9750</v>
      </c>
      <c r="B345" s="30">
        <v>8500</v>
      </c>
      <c r="C345" s="3">
        <v>49</v>
      </c>
      <c r="D345" s="3">
        <v>58</v>
      </c>
      <c r="E345" s="3">
        <v>2750</v>
      </c>
      <c r="F345" s="3">
        <v>2750</v>
      </c>
      <c r="G345" s="3">
        <v>3.5454545454545454</v>
      </c>
      <c r="H345" s="3">
        <v>3.0909090909090908</v>
      </c>
      <c r="I345" s="30">
        <v>11000</v>
      </c>
      <c r="L345" s="3"/>
    </row>
    <row r="346" spans="1:12" ht="15.75" thickBot="1" x14ac:dyDescent="0.3">
      <c r="A346" s="30">
        <v>8500</v>
      </c>
      <c r="B346" s="30">
        <v>11000</v>
      </c>
      <c r="C346" s="3">
        <v>58</v>
      </c>
      <c r="D346" s="3">
        <v>57</v>
      </c>
      <c r="E346" s="3">
        <v>2750</v>
      </c>
      <c r="F346" s="3">
        <v>4750</v>
      </c>
      <c r="G346" s="3">
        <v>3.0909090909090908</v>
      </c>
      <c r="H346" s="3">
        <v>2.3157894736842106</v>
      </c>
      <c r="I346" s="31">
        <v>9500</v>
      </c>
      <c r="L346" s="3"/>
    </row>
    <row r="347" spans="1:12" ht="15.75" thickBot="1" x14ac:dyDescent="0.3">
      <c r="A347" s="30"/>
      <c r="B347" s="31"/>
      <c r="C347" s="3"/>
      <c r="D347" s="32"/>
      <c r="E347" s="3"/>
      <c r="F347" s="32"/>
      <c r="G347" s="3"/>
      <c r="H347" s="32"/>
      <c r="I347" s="29"/>
      <c r="L347" s="3"/>
    </row>
    <row r="348" spans="1:12" ht="15.75" thickBot="1" x14ac:dyDescent="0.3">
      <c r="A348" s="31"/>
      <c r="B348" s="29"/>
      <c r="C348" s="32"/>
      <c r="D348" s="28"/>
      <c r="E348" s="32"/>
      <c r="F348" s="28"/>
      <c r="G348" s="32"/>
      <c r="H348" s="28"/>
      <c r="I348" s="30"/>
      <c r="L348" s="3"/>
    </row>
    <row r="349" spans="1:12" ht="15.75" thickBot="1" x14ac:dyDescent="0.3">
      <c r="A349" s="29"/>
      <c r="B349" s="30"/>
      <c r="C349" s="28"/>
      <c r="D349" s="3"/>
      <c r="E349" s="28"/>
      <c r="F349" s="3"/>
      <c r="G349" s="28"/>
      <c r="H349" s="3"/>
      <c r="I349" s="30"/>
      <c r="L349" s="32"/>
    </row>
    <row r="350" spans="1:12" x14ac:dyDescent="0.25">
      <c r="A350" s="30">
        <v>7250</v>
      </c>
      <c r="B350" s="30">
        <v>8000</v>
      </c>
      <c r="C350" s="3">
        <v>54</v>
      </c>
      <c r="D350" s="3">
        <v>55</v>
      </c>
      <c r="E350" s="3">
        <v>3750</v>
      </c>
      <c r="F350" s="3">
        <v>3750</v>
      </c>
      <c r="G350" s="3">
        <v>1.9333333333333333</v>
      </c>
      <c r="H350" s="3">
        <v>2.1333333333333333</v>
      </c>
      <c r="I350" s="30">
        <v>7750</v>
      </c>
      <c r="L350" s="28"/>
    </row>
    <row r="351" spans="1:12" x14ac:dyDescent="0.25">
      <c r="A351" s="30">
        <v>8000</v>
      </c>
      <c r="B351" s="30">
        <v>7750</v>
      </c>
      <c r="C351" s="3">
        <v>55</v>
      </c>
      <c r="D351" s="3">
        <v>58</v>
      </c>
      <c r="E351" s="3">
        <v>3750</v>
      </c>
      <c r="F351" s="3">
        <v>2750</v>
      </c>
      <c r="G351" s="3">
        <v>2.1333333333333333</v>
      </c>
      <c r="H351" s="3">
        <v>2.8181818181818183</v>
      </c>
      <c r="I351" s="30">
        <v>9250</v>
      </c>
      <c r="L351" s="3"/>
    </row>
    <row r="352" spans="1:12" x14ac:dyDescent="0.25">
      <c r="A352" s="30">
        <v>7750</v>
      </c>
      <c r="B352" s="30">
        <v>9250</v>
      </c>
      <c r="C352" s="3">
        <v>58</v>
      </c>
      <c r="D352" s="3">
        <v>50</v>
      </c>
      <c r="E352" s="3">
        <v>2750</v>
      </c>
      <c r="F352" s="3">
        <v>2750</v>
      </c>
      <c r="G352" s="3">
        <v>2.8181818181818183</v>
      </c>
      <c r="H352" s="3">
        <v>3.3636363636363638</v>
      </c>
      <c r="I352" s="30">
        <v>8750</v>
      </c>
      <c r="L352" s="3"/>
    </row>
    <row r="353" spans="1:12" x14ac:dyDescent="0.25">
      <c r="A353" s="30">
        <v>9250</v>
      </c>
      <c r="B353" s="30">
        <v>8750</v>
      </c>
      <c r="C353" s="3">
        <v>50</v>
      </c>
      <c r="D353" s="3">
        <v>47</v>
      </c>
      <c r="E353" s="3">
        <v>2750</v>
      </c>
      <c r="F353" s="3">
        <v>1000</v>
      </c>
      <c r="G353" s="3">
        <v>3.3636363636363638</v>
      </c>
      <c r="H353" s="3">
        <v>8.75</v>
      </c>
      <c r="I353" s="30">
        <v>8250</v>
      </c>
      <c r="L353" s="3"/>
    </row>
    <row r="354" spans="1:12" x14ac:dyDescent="0.25">
      <c r="A354" s="30">
        <v>8750</v>
      </c>
      <c r="B354" s="30">
        <v>8250</v>
      </c>
      <c r="C354" s="3">
        <v>47</v>
      </c>
      <c r="D354" s="3">
        <v>42</v>
      </c>
      <c r="E354" s="3">
        <v>1000</v>
      </c>
      <c r="F354" s="3">
        <v>3750</v>
      </c>
      <c r="G354" s="3">
        <v>8.75</v>
      </c>
      <c r="H354" s="3">
        <v>2.2000000000000002</v>
      </c>
      <c r="I354" s="30">
        <v>8750</v>
      </c>
      <c r="L354" s="3"/>
    </row>
    <row r="355" spans="1:12" x14ac:dyDescent="0.25">
      <c r="A355" s="30">
        <v>8250</v>
      </c>
      <c r="B355" s="30">
        <v>8750</v>
      </c>
      <c r="C355" s="3">
        <v>42</v>
      </c>
      <c r="D355" s="3">
        <v>56</v>
      </c>
      <c r="E355" s="3">
        <v>3750</v>
      </c>
      <c r="F355" s="3">
        <v>4750</v>
      </c>
      <c r="G355" s="3">
        <v>2.2000000000000002</v>
      </c>
      <c r="H355" s="3">
        <v>1.8421052631578947</v>
      </c>
      <c r="I355" s="30">
        <v>9000</v>
      </c>
      <c r="L355" s="3"/>
    </row>
    <row r="356" spans="1:12" x14ac:dyDescent="0.25">
      <c r="A356" s="30">
        <v>8750</v>
      </c>
      <c r="B356" s="30">
        <v>9000</v>
      </c>
      <c r="C356" s="3">
        <v>56</v>
      </c>
      <c r="D356" s="3">
        <v>51</v>
      </c>
      <c r="E356" s="3">
        <v>4750</v>
      </c>
      <c r="F356" s="3">
        <v>4750</v>
      </c>
      <c r="G356" s="3">
        <v>1.8421052631578947</v>
      </c>
      <c r="H356" s="3">
        <v>1.8947368421052631</v>
      </c>
      <c r="I356" s="30">
        <v>9000</v>
      </c>
      <c r="L356" s="3"/>
    </row>
    <row r="357" spans="1:12" x14ac:dyDescent="0.25">
      <c r="A357" s="30">
        <v>9000</v>
      </c>
      <c r="B357" s="30">
        <v>9000</v>
      </c>
      <c r="C357" s="3">
        <v>51</v>
      </c>
      <c r="D357" s="3">
        <v>62</v>
      </c>
      <c r="E357" s="3">
        <v>4750</v>
      </c>
      <c r="F357" s="3">
        <v>4750</v>
      </c>
      <c r="G357" s="3">
        <v>1.8947368421052631</v>
      </c>
      <c r="H357" s="3">
        <v>1.8947368421052631</v>
      </c>
      <c r="I357" s="30">
        <v>8250</v>
      </c>
      <c r="L357" s="3"/>
    </row>
    <row r="358" spans="1:12" ht="15.75" thickBot="1" x14ac:dyDescent="0.3">
      <c r="A358" s="30">
        <v>9000</v>
      </c>
      <c r="B358" s="30">
        <v>8250</v>
      </c>
      <c r="C358" s="3">
        <v>62</v>
      </c>
      <c r="D358" s="3">
        <v>60</v>
      </c>
      <c r="E358" s="3">
        <v>4750</v>
      </c>
      <c r="F358" s="3">
        <v>4750</v>
      </c>
      <c r="G358" s="3">
        <v>1.8947368421052631</v>
      </c>
      <c r="H358" s="3">
        <v>1.736842105263158</v>
      </c>
      <c r="I358" s="31">
        <v>8250</v>
      </c>
      <c r="L358" s="3"/>
    </row>
    <row r="359" spans="1:12" ht="15.75" thickBot="1" x14ac:dyDescent="0.3">
      <c r="A359" s="30"/>
      <c r="B359" s="31"/>
      <c r="C359" s="3"/>
      <c r="D359" s="32"/>
      <c r="E359" s="3"/>
      <c r="F359" s="32"/>
      <c r="G359" s="3"/>
      <c r="H359" s="32"/>
      <c r="I359" s="29"/>
      <c r="L359" s="3"/>
    </row>
    <row r="360" spans="1:12" ht="15.75" thickBot="1" x14ac:dyDescent="0.3">
      <c r="A360" s="31"/>
      <c r="B360" s="29"/>
      <c r="C360" s="32"/>
      <c r="D360" s="28"/>
      <c r="E360" s="32"/>
      <c r="F360" s="28"/>
      <c r="G360" s="32"/>
      <c r="H360" s="28"/>
      <c r="I360" s="30"/>
      <c r="L360" s="3"/>
    </row>
    <row r="361" spans="1:12" ht="15.75" thickBot="1" x14ac:dyDescent="0.3">
      <c r="A361" s="29"/>
      <c r="B361" s="30"/>
      <c r="C361" s="28"/>
      <c r="D361" s="3"/>
      <c r="E361" s="28"/>
      <c r="F361" s="3"/>
      <c r="G361" s="28"/>
      <c r="H361" s="3"/>
      <c r="I361" s="30"/>
      <c r="L361" s="32"/>
    </row>
    <row r="362" spans="1:12" x14ac:dyDescent="0.25">
      <c r="A362" s="30">
        <v>8750</v>
      </c>
      <c r="B362" s="30">
        <v>11750</v>
      </c>
      <c r="C362" s="3">
        <v>53</v>
      </c>
      <c r="D362" s="3">
        <v>58</v>
      </c>
      <c r="E362" s="3">
        <v>1750</v>
      </c>
      <c r="F362" s="3">
        <v>2750</v>
      </c>
      <c r="G362" s="3">
        <v>5</v>
      </c>
      <c r="H362" s="3">
        <v>4.2727272727272725</v>
      </c>
      <c r="I362" s="30">
        <v>9250</v>
      </c>
      <c r="L362" s="28"/>
    </row>
    <row r="363" spans="1:12" x14ac:dyDescent="0.25">
      <c r="A363" s="30">
        <v>11750</v>
      </c>
      <c r="B363" s="30">
        <v>9250</v>
      </c>
      <c r="C363" s="3">
        <v>58</v>
      </c>
      <c r="D363" s="3">
        <v>57</v>
      </c>
      <c r="E363" s="3">
        <v>2750</v>
      </c>
      <c r="F363" s="3">
        <v>3750</v>
      </c>
      <c r="G363" s="3">
        <v>4.2727272727272725</v>
      </c>
      <c r="H363" s="3">
        <v>2.4666666666666668</v>
      </c>
      <c r="I363" s="30">
        <v>10750</v>
      </c>
      <c r="L363" s="3"/>
    </row>
    <row r="364" spans="1:12" x14ac:dyDescent="0.25">
      <c r="A364" s="30">
        <v>9250</v>
      </c>
      <c r="B364" s="30">
        <v>10750</v>
      </c>
      <c r="C364" s="3">
        <v>57</v>
      </c>
      <c r="D364" s="3">
        <v>59</v>
      </c>
      <c r="E364" s="3">
        <v>3750</v>
      </c>
      <c r="F364" s="3">
        <v>1750</v>
      </c>
      <c r="G364" s="3">
        <v>2.4666666666666668</v>
      </c>
      <c r="H364" s="3">
        <v>6.1428571428571432</v>
      </c>
      <c r="I364" s="30">
        <v>11000</v>
      </c>
      <c r="L364" s="3"/>
    </row>
    <row r="365" spans="1:12" x14ac:dyDescent="0.25">
      <c r="A365" s="30">
        <v>10750</v>
      </c>
      <c r="B365" s="30">
        <v>11000</v>
      </c>
      <c r="C365" s="3">
        <v>59</v>
      </c>
      <c r="D365" s="3">
        <v>57</v>
      </c>
      <c r="E365" s="3">
        <v>1750</v>
      </c>
      <c r="F365" s="3">
        <v>2750</v>
      </c>
      <c r="G365" s="3">
        <v>6.1428571428571432</v>
      </c>
      <c r="H365" s="3">
        <v>4</v>
      </c>
      <c r="I365" s="30">
        <v>10750</v>
      </c>
      <c r="L365" s="3"/>
    </row>
    <row r="366" spans="1:12" x14ac:dyDescent="0.25">
      <c r="A366" s="30">
        <v>11000</v>
      </c>
      <c r="B366" s="30">
        <v>10750</v>
      </c>
      <c r="C366" s="3">
        <v>57</v>
      </c>
      <c r="D366" s="3">
        <v>42</v>
      </c>
      <c r="E366" s="3">
        <v>2750</v>
      </c>
      <c r="F366" s="3">
        <v>5750</v>
      </c>
      <c r="G366" s="3">
        <v>4</v>
      </c>
      <c r="H366" s="3">
        <v>1.8695652173913044</v>
      </c>
      <c r="I366" s="30">
        <v>11500</v>
      </c>
      <c r="L366" s="3"/>
    </row>
    <row r="367" spans="1:12" x14ac:dyDescent="0.25">
      <c r="A367" s="30">
        <v>10750</v>
      </c>
      <c r="B367" s="30">
        <v>11500</v>
      </c>
      <c r="C367" s="3">
        <v>42</v>
      </c>
      <c r="D367" s="3">
        <v>58</v>
      </c>
      <c r="E367" s="3">
        <v>5750</v>
      </c>
      <c r="F367" s="3">
        <v>3750</v>
      </c>
      <c r="G367" s="3">
        <v>1.8695652173913044</v>
      </c>
      <c r="H367" s="3">
        <v>3.0666666666666669</v>
      </c>
      <c r="I367" s="30">
        <v>11750</v>
      </c>
      <c r="L367" s="3"/>
    </row>
    <row r="368" spans="1:12" x14ac:dyDescent="0.25">
      <c r="A368" s="30">
        <v>11500</v>
      </c>
      <c r="B368" s="30">
        <v>11750</v>
      </c>
      <c r="C368" s="3">
        <v>58</v>
      </c>
      <c r="D368" s="3">
        <v>58</v>
      </c>
      <c r="E368" s="3">
        <v>3750</v>
      </c>
      <c r="F368" s="3">
        <v>2750</v>
      </c>
      <c r="G368" s="3">
        <v>3.0666666666666669</v>
      </c>
      <c r="H368" s="3">
        <v>4.2727272727272725</v>
      </c>
      <c r="I368" s="30">
        <v>11250</v>
      </c>
      <c r="L368" s="3"/>
    </row>
    <row r="369" spans="1:12" x14ac:dyDescent="0.25">
      <c r="A369" s="30">
        <v>11750</v>
      </c>
      <c r="B369" s="30">
        <v>11250</v>
      </c>
      <c r="C369" s="3">
        <v>58</v>
      </c>
      <c r="D369" s="3">
        <v>55</v>
      </c>
      <c r="E369" s="3">
        <v>2750</v>
      </c>
      <c r="F369" s="3">
        <v>1750</v>
      </c>
      <c r="G369" s="3">
        <v>4.2727272727272725</v>
      </c>
      <c r="H369" s="3">
        <v>6.4285714285714288</v>
      </c>
      <c r="I369" s="30">
        <v>11250</v>
      </c>
      <c r="L369" s="3"/>
    </row>
    <row r="370" spans="1:12" x14ac:dyDescent="0.25">
      <c r="A370" s="30">
        <v>11250</v>
      </c>
      <c r="B370" s="30">
        <v>11250</v>
      </c>
      <c r="C370" s="3">
        <v>55</v>
      </c>
      <c r="D370" s="3">
        <v>54</v>
      </c>
      <c r="E370" s="3">
        <v>1750</v>
      </c>
      <c r="F370" s="3">
        <v>3750</v>
      </c>
      <c r="G370" s="3">
        <v>6.4285714285714288</v>
      </c>
      <c r="H370" s="3">
        <v>3</v>
      </c>
      <c r="I370" s="30">
        <v>11250</v>
      </c>
      <c r="L370" s="3"/>
    </row>
    <row r="371" spans="1:12" x14ac:dyDescent="0.25">
      <c r="A371" s="30">
        <v>11250</v>
      </c>
      <c r="B371" s="30">
        <v>11250</v>
      </c>
      <c r="C371" s="3">
        <v>54</v>
      </c>
      <c r="D371" s="3">
        <v>51</v>
      </c>
      <c r="E371" s="3">
        <v>3750</v>
      </c>
      <c r="F371" s="3">
        <v>1000</v>
      </c>
      <c r="G371" s="3">
        <v>3</v>
      </c>
      <c r="H371" s="3">
        <v>11.25</v>
      </c>
      <c r="I371" s="30">
        <v>11500</v>
      </c>
      <c r="L371" s="3"/>
    </row>
    <row r="372" spans="1:12" x14ac:dyDescent="0.25">
      <c r="A372" s="30">
        <v>11250</v>
      </c>
      <c r="B372" s="30">
        <v>11500</v>
      </c>
      <c r="C372" s="3">
        <v>51</v>
      </c>
      <c r="D372" s="3">
        <v>60</v>
      </c>
      <c r="E372" s="3">
        <v>1000</v>
      </c>
      <c r="F372" s="3">
        <v>1000</v>
      </c>
      <c r="G372" s="3">
        <v>11.25</v>
      </c>
      <c r="H372" s="3">
        <v>11.5</v>
      </c>
      <c r="I372" s="30">
        <v>11000</v>
      </c>
      <c r="L372" s="3"/>
    </row>
    <row r="373" spans="1:12" x14ac:dyDescent="0.25">
      <c r="A373" s="30">
        <v>11500</v>
      </c>
      <c r="B373" s="30">
        <v>11000</v>
      </c>
      <c r="C373" s="3">
        <v>60</v>
      </c>
      <c r="D373" s="3">
        <v>53</v>
      </c>
      <c r="E373" s="3">
        <v>1000</v>
      </c>
      <c r="F373" s="3">
        <v>1750</v>
      </c>
      <c r="G373" s="3">
        <v>11.5</v>
      </c>
      <c r="H373" s="3">
        <v>6.2857142857142856</v>
      </c>
      <c r="I373" s="30">
        <v>10750</v>
      </c>
      <c r="L373" s="3"/>
    </row>
    <row r="374" spans="1:12" x14ac:dyDescent="0.25">
      <c r="A374" s="30">
        <v>11000</v>
      </c>
      <c r="B374" s="30">
        <v>10750</v>
      </c>
      <c r="C374" s="3">
        <v>53</v>
      </c>
      <c r="D374" s="3">
        <v>62</v>
      </c>
      <c r="E374" s="3">
        <v>1750</v>
      </c>
      <c r="F374" s="3">
        <v>2750</v>
      </c>
      <c r="G374" s="3">
        <v>6.2857142857142856</v>
      </c>
      <c r="H374" s="3">
        <v>3.9090909090909092</v>
      </c>
      <c r="I374" s="30">
        <v>10500</v>
      </c>
      <c r="L374" s="3"/>
    </row>
    <row r="375" spans="1:12" x14ac:dyDescent="0.25">
      <c r="A375" s="30">
        <v>10750</v>
      </c>
      <c r="B375" s="30">
        <v>10500</v>
      </c>
      <c r="C375" s="3">
        <v>62</v>
      </c>
      <c r="D375" s="3">
        <v>57</v>
      </c>
      <c r="E375" s="3">
        <v>2750</v>
      </c>
      <c r="F375" s="3">
        <v>1750</v>
      </c>
      <c r="G375" s="3">
        <v>3.9090909090909092</v>
      </c>
      <c r="H375" s="3">
        <v>6</v>
      </c>
      <c r="I375" s="30">
        <v>10250</v>
      </c>
      <c r="L375" s="3"/>
    </row>
    <row r="376" spans="1:12" x14ac:dyDescent="0.25">
      <c r="A376" s="30">
        <v>10500</v>
      </c>
      <c r="B376" s="30">
        <v>10250</v>
      </c>
      <c r="C376" s="3">
        <v>57</v>
      </c>
      <c r="D376" s="3">
        <v>44</v>
      </c>
      <c r="E376" s="3">
        <v>1750</v>
      </c>
      <c r="F376" s="3">
        <v>1750</v>
      </c>
      <c r="G376" s="3">
        <v>6</v>
      </c>
      <c r="H376" s="3">
        <v>5.8571428571428568</v>
      </c>
      <c r="I376" s="30">
        <v>10250</v>
      </c>
      <c r="L376" s="3"/>
    </row>
    <row r="377" spans="1:12" x14ac:dyDescent="0.25">
      <c r="A377" s="30">
        <v>10250</v>
      </c>
      <c r="B377" s="30">
        <v>10250</v>
      </c>
      <c r="C377" s="3">
        <v>44</v>
      </c>
      <c r="D377" s="3">
        <v>57</v>
      </c>
      <c r="E377" s="3">
        <v>1750</v>
      </c>
      <c r="F377" s="3">
        <v>2750</v>
      </c>
      <c r="G377" s="3">
        <v>5.8571428571428568</v>
      </c>
      <c r="H377" s="3">
        <v>3.7272727272727271</v>
      </c>
      <c r="I377" s="30">
        <v>10250</v>
      </c>
      <c r="L377" s="3"/>
    </row>
    <row r="378" spans="1:12" x14ac:dyDescent="0.25">
      <c r="A378" s="30">
        <v>10250</v>
      </c>
      <c r="B378" s="30">
        <v>10250</v>
      </c>
      <c r="C378" s="3">
        <v>57</v>
      </c>
      <c r="D378" s="3">
        <v>56</v>
      </c>
      <c r="E378" s="3">
        <v>2750</v>
      </c>
      <c r="F378" s="3">
        <v>3750</v>
      </c>
      <c r="G378" s="3">
        <v>3.7272727272727271</v>
      </c>
      <c r="H378" s="3">
        <v>2.7333333333333334</v>
      </c>
      <c r="I378" s="30">
        <v>10500</v>
      </c>
      <c r="L378" s="3"/>
    </row>
    <row r="379" spans="1:12" ht="15.75" thickBot="1" x14ac:dyDescent="0.3">
      <c r="A379" s="30">
        <v>10250</v>
      </c>
      <c r="B379" s="30">
        <v>10500</v>
      </c>
      <c r="C379" s="3">
        <v>56</v>
      </c>
      <c r="D379" s="3">
        <v>49</v>
      </c>
      <c r="E379" s="3">
        <v>3750</v>
      </c>
      <c r="F379" s="3">
        <v>2750</v>
      </c>
      <c r="G379" s="3">
        <v>2.7333333333333334</v>
      </c>
      <c r="H379" s="3">
        <v>3.8181818181818183</v>
      </c>
      <c r="I379" s="31">
        <v>10500</v>
      </c>
      <c r="L379" s="3"/>
    </row>
    <row r="380" spans="1:12" ht="15.75" thickBot="1" x14ac:dyDescent="0.3">
      <c r="A380" s="30"/>
      <c r="B380" s="31"/>
      <c r="C380" s="3"/>
      <c r="D380" s="32"/>
      <c r="E380" s="3"/>
      <c r="F380" s="32"/>
      <c r="G380" s="3"/>
      <c r="H380" s="32"/>
      <c r="I380" s="29"/>
      <c r="L380" s="3"/>
    </row>
    <row r="381" spans="1:12" ht="15.75" thickBot="1" x14ac:dyDescent="0.3">
      <c r="A381" s="31"/>
      <c r="B381" s="29"/>
      <c r="C381" s="32"/>
      <c r="D381" s="28"/>
      <c r="E381" s="32"/>
      <c r="F381" s="28"/>
      <c r="G381" s="32"/>
      <c r="H381" s="28"/>
      <c r="I381" s="30"/>
      <c r="L381" s="3"/>
    </row>
    <row r="382" spans="1:12" ht="15.75" thickBot="1" x14ac:dyDescent="0.3">
      <c r="A382" s="29"/>
      <c r="B382" s="30"/>
      <c r="C382" s="28"/>
      <c r="D382" s="3"/>
      <c r="E382" s="28"/>
      <c r="F382" s="3"/>
      <c r="G382" s="28"/>
      <c r="H382" s="3"/>
      <c r="I382" s="30"/>
      <c r="L382" s="32"/>
    </row>
    <row r="383" spans="1:12" x14ac:dyDescent="0.25">
      <c r="A383" s="30">
        <v>11750</v>
      </c>
      <c r="B383" s="30">
        <v>11500</v>
      </c>
      <c r="C383" s="3">
        <v>30</v>
      </c>
      <c r="D383" s="3">
        <v>37</v>
      </c>
      <c r="E383" s="3">
        <v>7750</v>
      </c>
      <c r="F383" s="3">
        <v>5750</v>
      </c>
      <c r="G383" s="3">
        <v>1.5161290322580645</v>
      </c>
      <c r="H383" s="3">
        <v>2</v>
      </c>
      <c r="I383" s="30">
        <v>11750</v>
      </c>
      <c r="L383" s="28"/>
    </row>
    <row r="384" spans="1:12" x14ac:dyDescent="0.25">
      <c r="A384" s="30">
        <v>11500</v>
      </c>
      <c r="B384" s="30">
        <v>11750</v>
      </c>
      <c r="C384" s="3">
        <v>37</v>
      </c>
      <c r="D384" s="3">
        <v>32</v>
      </c>
      <c r="E384" s="3">
        <v>5750</v>
      </c>
      <c r="F384" s="3">
        <v>5750</v>
      </c>
      <c r="G384" s="3">
        <v>2</v>
      </c>
      <c r="H384" s="3">
        <v>2.0434782608695654</v>
      </c>
      <c r="I384" s="30">
        <v>11500</v>
      </c>
      <c r="L384" s="3"/>
    </row>
    <row r="385" spans="1:12" x14ac:dyDescent="0.25">
      <c r="A385" s="30">
        <v>11750</v>
      </c>
      <c r="B385" s="30">
        <v>11500</v>
      </c>
      <c r="C385" s="3">
        <v>32</v>
      </c>
      <c r="D385" s="3">
        <v>37</v>
      </c>
      <c r="E385" s="3">
        <v>5750</v>
      </c>
      <c r="F385" s="3">
        <v>6750</v>
      </c>
      <c r="G385" s="3">
        <v>2.0434782608695654</v>
      </c>
      <c r="H385" s="3">
        <v>1.7037037037037037</v>
      </c>
      <c r="I385" s="30">
        <v>11750</v>
      </c>
      <c r="L385" s="3"/>
    </row>
    <row r="386" spans="1:12" x14ac:dyDescent="0.25">
      <c r="A386" s="30">
        <v>11500</v>
      </c>
      <c r="B386" s="30">
        <v>11750</v>
      </c>
      <c r="C386" s="3">
        <v>37</v>
      </c>
      <c r="D386" s="3">
        <v>42</v>
      </c>
      <c r="E386" s="3">
        <v>6750</v>
      </c>
      <c r="F386" s="3">
        <v>6750</v>
      </c>
      <c r="G386" s="3">
        <v>1.7037037037037037</v>
      </c>
      <c r="H386" s="3">
        <v>1.7407407407407407</v>
      </c>
      <c r="I386" s="30">
        <v>11250</v>
      </c>
      <c r="L386" s="3"/>
    </row>
    <row r="387" spans="1:12" x14ac:dyDescent="0.25">
      <c r="A387" s="30">
        <v>11750</v>
      </c>
      <c r="B387" s="30">
        <v>11250</v>
      </c>
      <c r="C387" s="3">
        <v>42</v>
      </c>
      <c r="D387" s="3">
        <v>36</v>
      </c>
      <c r="E387" s="3">
        <v>6750</v>
      </c>
      <c r="F387" s="3">
        <v>6750</v>
      </c>
      <c r="G387" s="3">
        <v>1.7407407407407407</v>
      </c>
      <c r="H387" s="3">
        <v>1.6666666666666667</v>
      </c>
      <c r="I387" s="30">
        <v>12500</v>
      </c>
      <c r="L387" s="3"/>
    </row>
    <row r="388" spans="1:12" x14ac:dyDescent="0.25">
      <c r="A388" s="30">
        <v>11250</v>
      </c>
      <c r="B388" s="30">
        <v>12500</v>
      </c>
      <c r="C388" s="3">
        <v>36</v>
      </c>
      <c r="D388" s="3">
        <v>42</v>
      </c>
      <c r="E388" s="3">
        <v>6750</v>
      </c>
      <c r="F388" s="3">
        <v>6750</v>
      </c>
      <c r="G388" s="3">
        <v>1.6666666666666667</v>
      </c>
      <c r="H388" s="3">
        <v>1.8518518518518519</v>
      </c>
      <c r="I388" s="30">
        <v>12000</v>
      </c>
      <c r="L388" s="3"/>
    </row>
    <row r="389" spans="1:12" x14ac:dyDescent="0.25">
      <c r="A389" s="30">
        <v>12500</v>
      </c>
      <c r="B389" s="30">
        <v>12000</v>
      </c>
      <c r="C389" s="3">
        <v>42</v>
      </c>
      <c r="D389" s="3">
        <v>42</v>
      </c>
      <c r="E389" s="3">
        <v>6750</v>
      </c>
      <c r="F389" s="3">
        <v>7750</v>
      </c>
      <c r="G389" s="3">
        <v>1.8518518518518519</v>
      </c>
      <c r="H389" s="3">
        <v>1.5483870967741935</v>
      </c>
      <c r="I389" s="30">
        <v>11500</v>
      </c>
      <c r="L389" s="3"/>
    </row>
    <row r="390" spans="1:12" x14ac:dyDescent="0.25">
      <c r="A390" s="30">
        <v>12000</v>
      </c>
      <c r="B390" s="30">
        <v>11500</v>
      </c>
      <c r="C390" s="3">
        <v>42</v>
      </c>
      <c r="D390" s="3">
        <v>55</v>
      </c>
      <c r="E390" s="3">
        <v>7750</v>
      </c>
      <c r="F390" s="3">
        <v>4750</v>
      </c>
      <c r="G390" s="3">
        <v>1.5483870967741935</v>
      </c>
      <c r="H390" s="3">
        <v>2.4210526315789473</v>
      </c>
      <c r="I390" s="30">
        <v>11750</v>
      </c>
      <c r="L390" s="3"/>
    </row>
    <row r="391" spans="1:12" x14ac:dyDescent="0.25">
      <c r="A391" s="30">
        <v>11500</v>
      </c>
      <c r="B391" s="30">
        <v>11750</v>
      </c>
      <c r="C391" s="3">
        <v>55</v>
      </c>
      <c r="D391" s="3">
        <v>56</v>
      </c>
      <c r="E391" s="3">
        <v>4750</v>
      </c>
      <c r="F391" s="3">
        <v>4750</v>
      </c>
      <c r="G391" s="3">
        <v>2.4210526315789473</v>
      </c>
      <c r="H391" s="3">
        <v>2.4736842105263159</v>
      </c>
      <c r="I391" s="30">
        <v>11750</v>
      </c>
      <c r="L391" s="3"/>
    </row>
    <row r="392" spans="1:12" x14ac:dyDescent="0.25">
      <c r="A392" s="30">
        <v>11750</v>
      </c>
      <c r="B392" s="30">
        <v>11750</v>
      </c>
      <c r="C392" s="3">
        <v>56</v>
      </c>
      <c r="D392" s="3">
        <v>50</v>
      </c>
      <c r="E392" s="3">
        <v>4750</v>
      </c>
      <c r="F392" s="3">
        <v>5750</v>
      </c>
      <c r="G392" s="3">
        <v>2.4736842105263159</v>
      </c>
      <c r="H392" s="3">
        <v>2.0434782608695654</v>
      </c>
      <c r="I392" s="30">
        <v>11250</v>
      </c>
      <c r="L392" s="3"/>
    </row>
    <row r="393" spans="1:12" x14ac:dyDescent="0.25">
      <c r="A393" s="30">
        <v>11750</v>
      </c>
      <c r="B393" s="30">
        <v>11250</v>
      </c>
      <c r="C393" s="3">
        <v>50</v>
      </c>
      <c r="D393" s="3">
        <v>48</v>
      </c>
      <c r="E393" s="3">
        <v>5750</v>
      </c>
      <c r="F393" s="3">
        <v>4750</v>
      </c>
      <c r="G393" s="3">
        <v>2.0434782608695654</v>
      </c>
      <c r="H393" s="3">
        <v>2.3684210526315788</v>
      </c>
      <c r="I393" s="30">
        <v>11750</v>
      </c>
      <c r="L393" s="3"/>
    </row>
    <row r="394" spans="1:12" x14ac:dyDescent="0.25">
      <c r="A394" s="30">
        <v>11250</v>
      </c>
      <c r="B394" s="30">
        <v>11750</v>
      </c>
      <c r="C394" s="3">
        <v>48</v>
      </c>
      <c r="D394" s="3">
        <v>47</v>
      </c>
      <c r="E394" s="3">
        <v>4750</v>
      </c>
      <c r="F394" s="3">
        <v>3750</v>
      </c>
      <c r="G394" s="3">
        <v>2.3684210526315788</v>
      </c>
      <c r="H394" s="3">
        <v>3.1333333333333333</v>
      </c>
      <c r="I394" s="30">
        <v>11500</v>
      </c>
      <c r="L394" s="3"/>
    </row>
    <row r="395" spans="1:12" x14ac:dyDescent="0.25">
      <c r="A395" s="30">
        <v>11750</v>
      </c>
      <c r="B395" s="30">
        <v>11500</v>
      </c>
      <c r="C395" s="3">
        <v>47</v>
      </c>
      <c r="D395" s="3">
        <v>42</v>
      </c>
      <c r="E395" s="3">
        <v>3750</v>
      </c>
      <c r="F395" s="3">
        <v>3750</v>
      </c>
      <c r="G395" s="3">
        <v>3.1333333333333333</v>
      </c>
      <c r="H395" s="3">
        <v>3.0666666666666669</v>
      </c>
      <c r="I395" s="30">
        <v>11000</v>
      </c>
      <c r="L395" s="3"/>
    </row>
    <row r="396" spans="1:12" x14ac:dyDescent="0.25">
      <c r="A396" s="30">
        <v>11500</v>
      </c>
      <c r="B396" s="30">
        <v>11000</v>
      </c>
      <c r="C396" s="3">
        <v>42</v>
      </c>
      <c r="D396" s="3">
        <v>55</v>
      </c>
      <c r="E396" s="3">
        <v>3750</v>
      </c>
      <c r="F396" s="3">
        <v>3750</v>
      </c>
      <c r="G396" s="3">
        <v>3.0666666666666669</v>
      </c>
      <c r="H396" s="3">
        <v>2.9333333333333331</v>
      </c>
      <c r="I396" s="30">
        <v>10500</v>
      </c>
      <c r="L396" s="3"/>
    </row>
    <row r="397" spans="1:12" ht="15.75" thickBot="1" x14ac:dyDescent="0.3">
      <c r="A397" s="30">
        <v>11000</v>
      </c>
      <c r="B397" s="30">
        <v>10500</v>
      </c>
      <c r="C397" s="3">
        <v>55</v>
      </c>
      <c r="D397" s="3">
        <v>46</v>
      </c>
      <c r="E397" s="3">
        <v>3750</v>
      </c>
      <c r="F397" s="3">
        <v>6750</v>
      </c>
      <c r="G397" s="3">
        <v>2.9333333333333331</v>
      </c>
      <c r="H397" s="3">
        <v>1.5555555555555556</v>
      </c>
      <c r="I397" s="31">
        <v>10500</v>
      </c>
      <c r="L397" s="3"/>
    </row>
    <row r="398" spans="1:12" ht="15.75" thickBot="1" x14ac:dyDescent="0.3">
      <c r="A398" s="30"/>
      <c r="B398" s="31"/>
      <c r="C398" s="3"/>
      <c r="D398" s="32"/>
      <c r="E398" s="3"/>
      <c r="F398" s="32"/>
      <c r="G398" s="3"/>
      <c r="H398" s="32"/>
      <c r="I398" s="29"/>
      <c r="L398" s="3"/>
    </row>
    <row r="399" spans="1:12" ht="15.75" thickBot="1" x14ac:dyDescent="0.3">
      <c r="A399" s="31"/>
      <c r="B399" s="29"/>
      <c r="C399" s="32"/>
      <c r="D399" s="28"/>
      <c r="E399" s="32"/>
      <c r="F399" s="28"/>
      <c r="G399" s="32"/>
      <c r="H399" s="28"/>
      <c r="I399" s="30"/>
      <c r="L399" s="3"/>
    </row>
    <row r="400" spans="1:12" ht="15.75" thickBot="1" x14ac:dyDescent="0.3">
      <c r="A400" s="29"/>
      <c r="B400" s="30"/>
      <c r="C400" s="28"/>
      <c r="D400" s="3"/>
      <c r="E400" s="28"/>
      <c r="F400" s="3"/>
      <c r="G400" s="28"/>
      <c r="H400" s="3"/>
      <c r="I400" s="30"/>
      <c r="L400" s="32"/>
    </row>
    <row r="401" spans="1:12" x14ac:dyDescent="0.25">
      <c r="A401" s="30">
        <v>10000</v>
      </c>
      <c r="B401" s="30">
        <v>9000</v>
      </c>
      <c r="C401" s="3">
        <v>47</v>
      </c>
      <c r="D401" s="3">
        <v>58</v>
      </c>
      <c r="E401" s="3">
        <v>4750</v>
      </c>
      <c r="F401" s="3">
        <v>1000</v>
      </c>
      <c r="G401" s="3">
        <v>2.1052631578947367</v>
      </c>
      <c r="H401" s="3">
        <v>9</v>
      </c>
      <c r="I401" s="30">
        <v>11250</v>
      </c>
      <c r="L401" s="28"/>
    </row>
    <row r="402" spans="1:12" x14ac:dyDescent="0.25">
      <c r="A402" s="30">
        <v>9000</v>
      </c>
      <c r="B402" s="30">
        <v>11250</v>
      </c>
      <c r="C402" s="3">
        <v>58</v>
      </c>
      <c r="D402" s="3">
        <v>63</v>
      </c>
      <c r="E402" s="3">
        <v>1000</v>
      </c>
      <c r="F402" s="3">
        <v>4750</v>
      </c>
      <c r="G402" s="3">
        <v>9</v>
      </c>
      <c r="H402" s="3">
        <v>2.3684210526315788</v>
      </c>
      <c r="I402" s="30">
        <v>11250</v>
      </c>
      <c r="L402" s="3"/>
    </row>
    <row r="403" spans="1:12" x14ac:dyDescent="0.25">
      <c r="A403" s="30">
        <v>11250</v>
      </c>
      <c r="B403" s="30">
        <v>11250</v>
      </c>
      <c r="C403" s="3">
        <v>63</v>
      </c>
      <c r="D403" s="3">
        <v>61</v>
      </c>
      <c r="E403" s="3">
        <v>4750</v>
      </c>
      <c r="F403" s="3">
        <v>3750</v>
      </c>
      <c r="G403" s="3">
        <v>2.3684210526315788</v>
      </c>
      <c r="H403" s="3">
        <v>3</v>
      </c>
      <c r="I403" s="30">
        <v>9750</v>
      </c>
      <c r="L403" s="3"/>
    </row>
    <row r="404" spans="1:12" x14ac:dyDescent="0.25">
      <c r="A404" s="30">
        <v>11250</v>
      </c>
      <c r="B404" s="30">
        <v>9750</v>
      </c>
      <c r="C404" s="3">
        <v>61</v>
      </c>
      <c r="D404" s="3">
        <v>51</v>
      </c>
      <c r="E404" s="3">
        <v>3750</v>
      </c>
      <c r="F404" s="3">
        <v>3750</v>
      </c>
      <c r="G404" s="3">
        <v>3</v>
      </c>
      <c r="H404" s="3">
        <v>2.6</v>
      </c>
      <c r="I404" s="30">
        <v>8750</v>
      </c>
      <c r="L404" s="3"/>
    </row>
    <row r="405" spans="1:12" x14ac:dyDescent="0.25">
      <c r="A405" s="30">
        <v>9750</v>
      </c>
      <c r="B405" s="30">
        <v>8750</v>
      </c>
      <c r="C405" s="3">
        <v>51</v>
      </c>
      <c r="D405" s="3">
        <v>52</v>
      </c>
      <c r="E405" s="3">
        <v>3750</v>
      </c>
      <c r="F405" s="3">
        <v>4750</v>
      </c>
      <c r="G405" s="3">
        <v>2.6</v>
      </c>
      <c r="H405" s="3">
        <v>1.8421052631578947</v>
      </c>
      <c r="I405" s="30">
        <v>9000</v>
      </c>
      <c r="L405" s="3"/>
    </row>
    <row r="406" spans="1:12" ht="15.75" thickBot="1" x14ac:dyDescent="0.3">
      <c r="A406" s="30">
        <v>8750</v>
      </c>
      <c r="B406" s="30">
        <v>9000</v>
      </c>
      <c r="C406" s="3">
        <v>52</v>
      </c>
      <c r="D406" s="3">
        <v>44</v>
      </c>
      <c r="E406" s="3">
        <v>4750</v>
      </c>
      <c r="F406" s="3">
        <v>3750</v>
      </c>
      <c r="G406" s="3">
        <v>1.8421052631578947</v>
      </c>
      <c r="H406" s="3">
        <v>2.4</v>
      </c>
      <c r="I406" s="31">
        <v>8500</v>
      </c>
      <c r="L406" s="3"/>
    </row>
    <row r="407" spans="1:12" ht="15.75" thickBot="1" x14ac:dyDescent="0.3">
      <c r="A407" s="30"/>
      <c r="B407" s="31"/>
      <c r="C407" s="3"/>
      <c r="D407" s="32"/>
      <c r="E407" s="3"/>
      <c r="F407" s="32"/>
      <c r="G407" s="3"/>
      <c r="H407" s="32"/>
      <c r="I407" s="29"/>
      <c r="L407" s="3"/>
    </row>
    <row r="408" spans="1:12" ht="15.75" thickBot="1" x14ac:dyDescent="0.3">
      <c r="A408" s="31"/>
      <c r="B408" s="29"/>
      <c r="C408" s="32"/>
      <c r="D408" s="28"/>
      <c r="E408" s="32"/>
      <c r="F408" s="28"/>
      <c r="G408" s="32"/>
      <c r="H408" s="28"/>
      <c r="I408" s="30"/>
      <c r="L408" s="3"/>
    </row>
    <row r="409" spans="1:12" ht="15.75" thickBot="1" x14ac:dyDescent="0.3">
      <c r="A409" s="29"/>
      <c r="B409" s="30"/>
      <c r="C409" s="28"/>
      <c r="D409" s="3"/>
      <c r="E409" s="28"/>
      <c r="F409" s="3"/>
      <c r="G409" s="28"/>
      <c r="H409" s="3"/>
      <c r="I409" s="30"/>
      <c r="L409" s="32"/>
    </row>
    <row r="410" spans="1:12" x14ac:dyDescent="0.25">
      <c r="A410" s="30">
        <v>8500</v>
      </c>
      <c r="B410" s="30">
        <v>9750</v>
      </c>
      <c r="C410" s="3">
        <v>48</v>
      </c>
      <c r="D410" s="3">
        <v>46</v>
      </c>
      <c r="E410" s="3">
        <v>3750</v>
      </c>
      <c r="F410" s="3">
        <v>2750</v>
      </c>
      <c r="G410" s="3">
        <v>2.2666666666666666</v>
      </c>
      <c r="H410" s="3">
        <v>3.5454545454545454</v>
      </c>
      <c r="I410" s="30">
        <v>11000</v>
      </c>
      <c r="L410" s="28"/>
    </row>
    <row r="411" spans="1:12" x14ac:dyDescent="0.25">
      <c r="A411" s="30">
        <v>9750</v>
      </c>
      <c r="B411" s="30">
        <v>11000</v>
      </c>
      <c r="C411" s="3">
        <v>46</v>
      </c>
      <c r="D411" s="3">
        <v>46</v>
      </c>
      <c r="E411" s="3">
        <v>2750</v>
      </c>
      <c r="F411" s="3">
        <v>2750</v>
      </c>
      <c r="G411" s="3">
        <v>3.5454545454545454</v>
      </c>
      <c r="H411" s="3">
        <v>4</v>
      </c>
      <c r="I411" s="30">
        <v>11500</v>
      </c>
      <c r="L411" s="3"/>
    </row>
    <row r="412" spans="1:12" x14ac:dyDescent="0.25">
      <c r="A412" s="30">
        <v>11000</v>
      </c>
      <c r="B412" s="30">
        <v>11500</v>
      </c>
      <c r="C412" s="3">
        <v>46</v>
      </c>
      <c r="D412" s="3">
        <v>48</v>
      </c>
      <c r="E412" s="3">
        <v>2750</v>
      </c>
      <c r="F412" s="3">
        <v>2750</v>
      </c>
      <c r="G412" s="3">
        <v>4</v>
      </c>
      <c r="H412" s="3">
        <v>4.1818181818181817</v>
      </c>
      <c r="I412" s="30">
        <v>11000</v>
      </c>
      <c r="L412" s="3"/>
    </row>
    <row r="413" spans="1:12" x14ac:dyDescent="0.25">
      <c r="A413" s="30">
        <v>11500</v>
      </c>
      <c r="B413" s="30">
        <v>11000</v>
      </c>
      <c r="C413" s="3">
        <v>48</v>
      </c>
      <c r="D413" s="3">
        <v>48</v>
      </c>
      <c r="E413" s="3">
        <v>2750</v>
      </c>
      <c r="F413" s="3">
        <v>2750</v>
      </c>
      <c r="G413" s="3">
        <v>4.1818181818181817</v>
      </c>
      <c r="H413" s="3">
        <v>4</v>
      </c>
      <c r="I413" s="30">
        <v>10750</v>
      </c>
      <c r="L413" s="3"/>
    </row>
    <row r="414" spans="1:12" x14ac:dyDescent="0.25">
      <c r="A414" s="30">
        <v>11000</v>
      </c>
      <c r="B414" s="30">
        <v>10750</v>
      </c>
      <c r="C414" s="3">
        <v>48</v>
      </c>
      <c r="D414" s="3">
        <v>42</v>
      </c>
      <c r="E414" s="3">
        <v>2750</v>
      </c>
      <c r="F414" s="3">
        <v>2750</v>
      </c>
      <c r="G414" s="3">
        <v>4</v>
      </c>
      <c r="H414" s="3">
        <v>3.9090909090909092</v>
      </c>
      <c r="I414" s="30">
        <v>10500</v>
      </c>
      <c r="L414" s="3"/>
    </row>
    <row r="415" spans="1:12" x14ac:dyDescent="0.25">
      <c r="A415" s="30">
        <v>10750</v>
      </c>
      <c r="B415" s="30">
        <v>10500</v>
      </c>
      <c r="C415" s="3">
        <v>42</v>
      </c>
      <c r="D415" s="3">
        <v>44</v>
      </c>
      <c r="E415" s="3">
        <v>2750</v>
      </c>
      <c r="F415" s="3">
        <v>4750</v>
      </c>
      <c r="G415" s="3">
        <v>3.9090909090909092</v>
      </c>
      <c r="H415" s="3">
        <v>2.2105263157894739</v>
      </c>
      <c r="I415" s="30">
        <v>11250</v>
      </c>
      <c r="L415" s="3"/>
    </row>
    <row r="416" spans="1:12" x14ac:dyDescent="0.25">
      <c r="A416" s="30">
        <v>10500</v>
      </c>
      <c r="B416" s="30">
        <v>11250</v>
      </c>
      <c r="C416" s="3">
        <v>44</v>
      </c>
      <c r="D416" s="3">
        <v>54</v>
      </c>
      <c r="E416" s="3">
        <v>4750</v>
      </c>
      <c r="F416" s="3">
        <v>3750</v>
      </c>
      <c r="G416" s="3">
        <v>2.2105263157894739</v>
      </c>
      <c r="H416" s="3">
        <v>3</v>
      </c>
      <c r="I416" s="30">
        <v>11000</v>
      </c>
      <c r="L416" s="3"/>
    </row>
    <row r="417" spans="1:12" x14ac:dyDescent="0.25">
      <c r="A417" s="30">
        <v>11250</v>
      </c>
      <c r="B417" s="30">
        <v>11000</v>
      </c>
      <c r="C417" s="3">
        <v>54</v>
      </c>
      <c r="D417" s="3">
        <v>55</v>
      </c>
      <c r="E417" s="3">
        <v>3750</v>
      </c>
      <c r="F417" s="3">
        <v>2750</v>
      </c>
      <c r="G417" s="3">
        <v>3</v>
      </c>
      <c r="H417" s="3">
        <v>4</v>
      </c>
      <c r="I417" s="30">
        <v>10500</v>
      </c>
      <c r="L417" s="3"/>
    </row>
    <row r="418" spans="1:12" ht="15.75" thickBot="1" x14ac:dyDescent="0.3">
      <c r="A418" s="30">
        <v>11000</v>
      </c>
      <c r="B418" s="30">
        <v>10500</v>
      </c>
      <c r="C418" s="3">
        <v>55</v>
      </c>
      <c r="D418" s="3">
        <v>54</v>
      </c>
      <c r="E418" s="3">
        <v>2750</v>
      </c>
      <c r="F418" s="3">
        <v>1750</v>
      </c>
      <c r="G418" s="3">
        <v>4</v>
      </c>
      <c r="H418" s="3">
        <v>6</v>
      </c>
      <c r="I418" s="31">
        <v>10250</v>
      </c>
      <c r="L418" s="3"/>
    </row>
    <row r="419" spans="1:12" ht="15.75" thickBot="1" x14ac:dyDescent="0.3">
      <c r="A419" s="30"/>
      <c r="B419" s="31"/>
      <c r="C419" s="3"/>
      <c r="D419" s="32"/>
      <c r="E419" s="3"/>
      <c r="F419" s="32"/>
      <c r="G419" s="3"/>
      <c r="H419" s="32"/>
      <c r="I419" s="29"/>
      <c r="L419" s="3"/>
    </row>
    <row r="420" spans="1:12" ht="15.75" thickBot="1" x14ac:dyDescent="0.3">
      <c r="A420" s="31"/>
      <c r="B420" s="29"/>
      <c r="C420" s="32"/>
      <c r="D420" s="28"/>
      <c r="E420" s="32"/>
      <c r="F420" s="28"/>
      <c r="G420" s="32"/>
      <c r="H420" s="28"/>
      <c r="I420" s="30"/>
      <c r="L420" s="3"/>
    </row>
    <row r="421" spans="1:12" ht="15.75" thickBot="1" x14ac:dyDescent="0.3">
      <c r="A421" s="29"/>
      <c r="B421" s="30"/>
      <c r="C421" s="28"/>
      <c r="D421" s="3"/>
      <c r="E421" s="28"/>
      <c r="F421" s="3"/>
      <c r="G421" s="28"/>
      <c r="H421" s="3"/>
      <c r="I421" s="30"/>
      <c r="L421" s="32"/>
    </row>
    <row r="422" spans="1:12" x14ac:dyDescent="0.25">
      <c r="A422" s="30">
        <v>10750</v>
      </c>
      <c r="B422" s="30">
        <v>10750</v>
      </c>
      <c r="C422" s="3">
        <v>29</v>
      </c>
      <c r="D422" s="3">
        <v>35</v>
      </c>
      <c r="E422" s="3">
        <v>4750</v>
      </c>
      <c r="F422" s="3">
        <v>4750</v>
      </c>
      <c r="G422" s="3">
        <v>2.263157894736842</v>
      </c>
      <c r="H422" s="3">
        <v>2.263157894736842</v>
      </c>
      <c r="I422" s="30">
        <v>11500</v>
      </c>
      <c r="L422" s="28"/>
    </row>
    <row r="423" spans="1:12" x14ac:dyDescent="0.25">
      <c r="A423" s="30">
        <v>10750</v>
      </c>
      <c r="B423" s="30">
        <v>11500</v>
      </c>
      <c r="C423" s="3">
        <v>35</v>
      </c>
      <c r="D423" s="3">
        <v>41</v>
      </c>
      <c r="E423" s="3">
        <v>4750</v>
      </c>
      <c r="F423" s="3">
        <v>3750</v>
      </c>
      <c r="G423" s="3">
        <v>2.263157894736842</v>
      </c>
      <c r="H423" s="3">
        <v>3.0666666666666669</v>
      </c>
      <c r="I423" s="30">
        <v>10750</v>
      </c>
      <c r="L423" s="3"/>
    </row>
    <row r="424" spans="1:12" x14ac:dyDescent="0.25">
      <c r="A424" s="30">
        <v>11500</v>
      </c>
      <c r="B424" s="30">
        <v>10750</v>
      </c>
      <c r="C424" s="3">
        <v>41</v>
      </c>
      <c r="D424" s="3">
        <v>42</v>
      </c>
      <c r="E424" s="3">
        <v>3750</v>
      </c>
      <c r="F424" s="3">
        <v>4750</v>
      </c>
      <c r="G424" s="3">
        <v>3.0666666666666669</v>
      </c>
      <c r="H424" s="3">
        <v>2.263157894736842</v>
      </c>
      <c r="I424" s="30">
        <v>11500</v>
      </c>
      <c r="L424" s="3"/>
    </row>
    <row r="425" spans="1:12" x14ac:dyDescent="0.25">
      <c r="A425" s="30">
        <v>10750</v>
      </c>
      <c r="B425" s="30">
        <v>11500</v>
      </c>
      <c r="C425" s="3">
        <v>42</v>
      </c>
      <c r="D425" s="3">
        <v>47</v>
      </c>
      <c r="E425" s="3">
        <v>4750</v>
      </c>
      <c r="F425" s="3">
        <v>5750</v>
      </c>
      <c r="G425" s="3">
        <v>2.263157894736842</v>
      </c>
      <c r="H425" s="3">
        <v>2</v>
      </c>
      <c r="I425" s="30">
        <v>11000</v>
      </c>
      <c r="L425" s="3"/>
    </row>
    <row r="426" spans="1:12" x14ac:dyDescent="0.25">
      <c r="A426" s="30">
        <v>11500</v>
      </c>
      <c r="B426" s="30">
        <v>11000</v>
      </c>
      <c r="C426" s="3">
        <v>47</v>
      </c>
      <c r="D426" s="3">
        <v>49</v>
      </c>
      <c r="E426" s="3">
        <v>5750</v>
      </c>
      <c r="F426" s="3">
        <v>5750</v>
      </c>
      <c r="G426" s="3">
        <v>2</v>
      </c>
      <c r="H426" s="3">
        <v>1.9130434782608696</v>
      </c>
      <c r="I426" s="30">
        <v>11750</v>
      </c>
      <c r="L426" s="3"/>
    </row>
    <row r="427" spans="1:12" x14ac:dyDescent="0.25">
      <c r="A427" s="30">
        <v>11000</v>
      </c>
      <c r="B427" s="30">
        <v>11750</v>
      </c>
      <c r="C427" s="3">
        <v>49</v>
      </c>
      <c r="D427" s="3">
        <v>48</v>
      </c>
      <c r="E427" s="3">
        <v>5750</v>
      </c>
      <c r="F427" s="3">
        <v>5750</v>
      </c>
      <c r="G427" s="3">
        <v>1.9130434782608696</v>
      </c>
      <c r="H427" s="3">
        <v>2.0434782608695654</v>
      </c>
      <c r="I427" s="30">
        <v>12500</v>
      </c>
      <c r="L427" s="3"/>
    </row>
    <row r="428" spans="1:12" x14ac:dyDescent="0.25">
      <c r="A428" s="30">
        <v>11750</v>
      </c>
      <c r="B428" s="30">
        <v>12500</v>
      </c>
      <c r="C428" s="3">
        <v>48</v>
      </c>
      <c r="D428" s="3">
        <v>46</v>
      </c>
      <c r="E428" s="3">
        <v>5750</v>
      </c>
      <c r="F428" s="3">
        <v>2750</v>
      </c>
      <c r="G428" s="3">
        <v>2.0434782608695654</v>
      </c>
      <c r="H428" s="3">
        <v>4.5454545454545459</v>
      </c>
      <c r="I428" s="30">
        <v>13250</v>
      </c>
      <c r="L428" s="3"/>
    </row>
    <row r="429" spans="1:12" x14ac:dyDescent="0.25">
      <c r="A429" s="30">
        <v>12500</v>
      </c>
      <c r="B429" s="30">
        <v>13250</v>
      </c>
      <c r="C429" s="3">
        <v>46</v>
      </c>
      <c r="D429" s="3">
        <v>45</v>
      </c>
      <c r="E429" s="3">
        <v>2750</v>
      </c>
      <c r="F429" s="3">
        <v>2750</v>
      </c>
      <c r="G429" s="3">
        <v>4.5454545454545459</v>
      </c>
      <c r="H429" s="3">
        <v>4.8181818181818183</v>
      </c>
      <c r="I429" s="30">
        <v>12750</v>
      </c>
      <c r="L429" s="3"/>
    </row>
    <row r="430" spans="1:12" x14ac:dyDescent="0.25">
      <c r="A430" s="30">
        <v>13250</v>
      </c>
      <c r="B430" s="30">
        <v>12750</v>
      </c>
      <c r="C430" s="3">
        <v>45</v>
      </c>
      <c r="D430" s="3">
        <v>48</v>
      </c>
      <c r="E430" s="3">
        <v>2750</v>
      </c>
      <c r="F430" s="3">
        <v>3750</v>
      </c>
      <c r="G430" s="3">
        <v>4.8181818181818183</v>
      </c>
      <c r="H430" s="3">
        <v>3.4</v>
      </c>
      <c r="I430" s="30">
        <v>12250</v>
      </c>
      <c r="L430" s="3"/>
    </row>
    <row r="431" spans="1:12" x14ac:dyDescent="0.25">
      <c r="A431" s="30">
        <v>12750</v>
      </c>
      <c r="B431" s="30">
        <v>12250</v>
      </c>
      <c r="C431" s="3">
        <v>48</v>
      </c>
      <c r="D431" s="3">
        <v>46</v>
      </c>
      <c r="E431" s="3">
        <v>3750</v>
      </c>
      <c r="F431" s="3">
        <v>3750</v>
      </c>
      <c r="G431" s="3">
        <v>3.4</v>
      </c>
      <c r="H431" s="3">
        <v>3.2666666666666666</v>
      </c>
      <c r="I431" s="30">
        <v>12500</v>
      </c>
      <c r="L431" s="3"/>
    </row>
    <row r="432" spans="1:12" ht="15.75" thickBot="1" x14ac:dyDescent="0.3">
      <c r="A432" s="30">
        <v>12250</v>
      </c>
      <c r="B432" s="30">
        <v>12500</v>
      </c>
      <c r="C432" s="3">
        <v>46</v>
      </c>
      <c r="D432" s="3">
        <v>43</v>
      </c>
      <c r="E432" s="3">
        <v>3750</v>
      </c>
      <c r="F432" s="3">
        <v>3750</v>
      </c>
      <c r="G432" s="3">
        <v>3.2666666666666666</v>
      </c>
      <c r="H432" s="3">
        <v>3.3333333333333335</v>
      </c>
      <c r="I432" s="31">
        <v>11750</v>
      </c>
      <c r="L432" s="3"/>
    </row>
    <row r="433" spans="1:12" ht="15.75" thickBot="1" x14ac:dyDescent="0.3">
      <c r="A433" s="30"/>
      <c r="B433" s="31"/>
      <c r="C433" s="3"/>
      <c r="D433" s="32"/>
      <c r="E433" s="3"/>
      <c r="F433" s="32"/>
      <c r="G433" s="3"/>
      <c r="H433" s="32"/>
      <c r="I433" s="29"/>
      <c r="L433" s="3"/>
    </row>
    <row r="434" spans="1:12" ht="15.75" thickBot="1" x14ac:dyDescent="0.3">
      <c r="A434" s="31"/>
      <c r="B434" s="29"/>
      <c r="C434" s="32"/>
      <c r="D434" s="28"/>
      <c r="E434" s="32"/>
      <c r="F434" s="28"/>
      <c r="G434" s="32"/>
      <c r="H434" s="28"/>
      <c r="I434" s="30"/>
      <c r="L434" s="3"/>
    </row>
    <row r="435" spans="1:12" ht="15.75" thickBot="1" x14ac:dyDescent="0.3">
      <c r="A435" s="29"/>
      <c r="B435" s="30"/>
      <c r="C435" s="28"/>
      <c r="D435" s="3"/>
      <c r="E435" s="28"/>
      <c r="F435" s="3"/>
      <c r="G435" s="28"/>
      <c r="H435" s="3"/>
      <c r="I435" s="30"/>
      <c r="L435" s="32"/>
    </row>
    <row r="436" spans="1:12" x14ac:dyDescent="0.25">
      <c r="A436" s="30">
        <v>9250</v>
      </c>
      <c r="B436" s="30">
        <v>8750</v>
      </c>
      <c r="C436" s="3">
        <v>50</v>
      </c>
      <c r="D436" s="3">
        <v>52</v>
      </c>
      <c r="E436" s="3">
        <v>5750</v>
      </c>
      <c r="F436" s="3">
        <v>4750</v>
      </c>
      <c r="G436" s="3">
        <v>1.6086956521739131</v>
      </c>
      <c r="H436" s="3">
        <v>1.8421052631578947</v>
      </c>
      <c r="I436" s="30">
        <v>8500</v>
      </c>
      <c r="L436" s="28"/>
    </row>
    <row r="437" spans="1:12" x14ac:dyDescent="0.25">
      <c r="A437" s="30">
        <v>8750</v>
      </c>
      <c r="B437" s="30">
        <v>8500</v>
      </c>
      <c r="C437" s="3">
        <v>52</v>
      </c>
      <c r="D437" s="3">
        <v>57</v>
      </c>
      <c r="E437" s="3">
        <v>4750</v>
      </c>
      <c r="F437" s="3">
        <v>4750</v>
      </c>
      <c r="G437" s="3">
        <v>1.8421052631578947</v>
      </c>
      <c r="H437" s="3">
        <v>1.7894736842105263</v>
      </c>
      <c r="I437" s="30">
        <v>8000</v>
      </c>
      <c r="L437" s="3"/>
    </row>
    <row r="438" spans="1:12" x14ac:dyDescent="0.25">
      <c r="A438" s="30">
        <v>8500</v>
      </c>
      <c r="B438" s="30">
        <v>8000</v>
      </c>
      <c r="C438" s="3">
        <v>57</v>
      </c>
      <c r="D438" s="3">
        <v>54</v>
      </c>
      <c r="E438" s="3">
        <v>4750</v>
      </c>
      <c r="F438" s="3">
        <v>2750</v>
      </c>
      <c r="G438" s="3">
        <v>1.7894736842105263</v>
      </c>
      <c r="H438" s="3">
        <v>2.9090909090909092</v>
      </c>
      <c r="I438" s="30">
        <v>9250</v>
      </c>
      <c r="L438" s="3"/>
    </row>
    <row r="439" spans="1:12" x14ac:dyDescent="0.25">
      <c r="A439" s="30">
        <v>8000</v>
      </c>
      <c r="B439" s="30">
        <v>9250</v>
      </c>
      <c r="C439" s="3">
        <v>54</v>
      </c>
      <c r="D439" s="3">
        <v>59</v>
      </c>
      <c r="E439" s="3">
        <v>2750</v>
      </c>
      <c r="F439" s="3">
        <v>3750</v>
      </c>
      <c r="G439" s="3">
        <v>2.9090909090909092</v>
      </c>
      <c r="H439" s="3">
        <v>2.4666666666666668</v>
      </c>
      <c r="I439" s="30">
        <v>8250</v>
      </c>
      <c r="L439" s="3"/>
    </row>
    <row r="440" spans="1:12" x14ac:dyDescent="0.25">
      <c r="A440" s="30">
        <v>9250</v>
      </c>
      <c r="B440" s="30">
        <v>8250</v>
      </c>
      <c r="C440" s="3">
        <v>59</v>
      </c>
      <c r="D440" s="3">
        <v>56</v>
      </c>
      <c r="E440" s="3">
        <v>3750</v>
      </c>
      <c r="F440" s="3">
        <v>2750</v>
      </c>
      <c r="G440" s="3">
        <v>2.4666666666666668</v>
      </c>
      <c r="H440" s="3">
        <v>3</v>
      </c>
      <c r="I440" s="30">
        <v>8000</v>
      </c>
      <c r="L440" s="3"/>
    </row>
    <row r="441" spans="1:12" x14ac:dyDescent="0.25">
      <c r="A441" s="30">
        <v>8250</v>
      </c>
      <c r="B441" s="30">
        <v>8000</v>
      </c>
      <c r="C441" s="3">
        <v>56</v>
      </c>
      <c r="D441" s="3">
        <v>57</v>
      </c>
      <c r="E441" s="3">
        <v>2750</v>
      </c>
      <c r="F441" s="3">
        <v>1750</v>
      </c>
      <c r="G441" s="3">
        <v>3</v>
      </c>
      <c r="H441" s="3">
        <v>4.5714285714285712</v>
      </c>
      <c r="I441" s="30">
        <v>8250</v>
      </c>
      <c r="L441" s="3"/>
    </row>
    <row r="442" spans="1:12" ht="15.75" thickBot="1" x14ac:dyDescent="0.3">
      <c r="A442" s="30">
        <v>8000</v>
      </c>
      <c r="B442" s="30">
        <v>8250</v>
      </c>
      <c r="C442" s="3">
        <v>57</v>
      </c>
      <c r="D442" s="3">
        <v>52</v>
      </c>
      <c r="E442" s="3">
        <v>1750</v>
      </c>
      <c r="F442" s="3">
        <v>1750</v>
      </c>
      <c r="G442" s="3">
        <v>4.5714285714285712</v>
      </c>
      <c r="H442" s="3">
        <v>4.7142857142857144</v>
      </c>
      <c r="I442" s="31">
        <v>7000</v>
      </c>
      <c r="L442" s="3"/>
    </row>
    <row r="443" spans="1:12" ht="15.75" thickBot="1" x14ac:dyDescent="0.3">
      <c r="A443" s="30"/>
      <c r="B443" s="31"/>
      <c r="C443" s="3"/>
      <c r="D443" s="32"/>
      <c r="E443" s="3"/>
      <c r="F443" s="32"/>
      <c r="G443" s="3"/>
      <c r="H443" s="32"/>
      <c r="I443" s="29"/>
      <c r="L443" s="3"/>
    </row>
    <row r="444" spans="1:12" ht="15.75" thickBot="1" x14ac:dyDescent="0.3">
      <c r="A444" s="31"/>
      <c r="B444" s="29"/>
      <c r="C444" s="32"/>
      <c r="D444" s="28"/>
      <c r="E444" s="32"/>
      <c r="F444" s="28"/>
      <c r="G444" s="32"/>
      <c r="H444" s="28"/>
      <c r="I444" s="30"/>
      <c r="L444" s="3"/>
    </row>
    <row r="445" spans="1:12" ht="15.75" thickBot="1" x14ac:dyDescent="0.3">
      <c r="A445" s="29"/>
      <c r="B445" s="30"/>
      <c r="C445" s="28"/>
      <c r="D445" s="3"/>
      <c r="E445" s="28"/>
      <c r="F445" s="3"/>
      <c r="G445" s="28"/>
      <c r="H445" s="3"/>
      <c r="I445" s="30"/>
      <c r="L445" s="32"/>
    </row>
    <row r="446" spans="1:12" x14ac:dyDescent="0.25">
      <c r="A446" s="30">
        <v>8250</v>
      </c>
      <c r="B446" s="30">
        <v>7750</v>
      </c>
      <c r="C446" s="3">
        <v>48</v>
      </c>
      <c r="D446" s="3">
        <v>46</v>
      </c>
      <c r="E446" s="3">
        <v>1000</v>
      </c>
      <c r="F446" s="3">
        <v>3750</v>
      </c>
      <c r="G446" s="3">
        <v>8.25</v>
      </c>
      <c r="H446" s="3">
        <v>2.0666666666666669</v>
      </c>
      <c r="I446" s="30">
        <v>7500</v>
      </c>
      <c r="L446" s="28"/>
    </row>
    <row r="447" spans="1:12" x14ac:dyDescent="0.25">
      <c r="A447" s="30">
        <v>7750</v>
      </c>
      <c r="B447" s="30">
        <v>7500</v>
      </c>
      <c r="C447" s="3">
        <v>46</v>
      </c>
      <c r="D447" s="3">
        <v>42</v>
      </c>
      <c r="E447" s="3">
        <v>3750</v>
      </c>
      <c r="F447" s="3">
        <v>2750</v>
      </c>
      <c r="G447" s="3">
        <v>2.0666666666666669</v>
      </c>
      <c r="H447" s="3">
        <v>2.7272727272727271</v>
      </c>
      <c r="I447" s="30">
        <v>8000</v>
      </c>
      <c r="L447" s="3"/>
    </row>
    <row r="448" spans="1:12" x14ac:dyDescent="0.25">
      <c r="A448" s="30">
        <v>7500</v>
      </c>
      <c r="B448" s="30">
        <v>8000</v>
      </c>
      <c r="C448" s="3">
        <v>42</v>
      </c>
      <c r="D448" s="3">
        <v>40</v>
      </c>
      <c r="E448" s="3">
        <v>2750</v>
      </c>
      <c r="F448" s="3">
        <v>1000</v>
      </c>
      <c r="G448" s="3">
        <v>2.7272727272727271</v>
      </c>
      <c r="H448" s="3">
        <v>8</v>
      </c>
      <c r="I448" s="30">
        <v>9500</v>
      </c>
      <c r="L448" s="3"/>
    </row>
    <row r="449" spans="1:12" x14ac:dyDescent="0.25">
      <c r="A449" s="30">
        <v>8000</v>
      </c>
      <c r="B449" s="30">
        <v>9500</v>
      </c>
      <c r="C449" s="3">
        <v>40</v>
      </c>
      <c r="D449" s="3">
        <v>51</v>
      </c>
      <c r="E449" s="3">
        <v>1000</v>
      </c>
      <c r="F449" s="3">
        <v>3750</v>
      </c>
      <c r="G449" s="3">
        <v>8</v>
      </c>
      <c r="H449" s="3">
        <v>2.5333333333333332</v>
      </c>
      <c r="I449" s="30">
        <v>9750</v>
      </c>
      <c r="L449" s="3"/>
    </row>
    <row r="450" spans="1:12" x14ac:dyDescent="0.25">
      <c r="A450" s="30">
        <v>9500</v>
      </c>
      <c r="B450" s="30">
        <v>9750</v>
      </c>
      <c r="C450" s="3">
        <v>51</v>
      </c>
      <c r="D450" s="3">
        <v>61</v>
      </c>
      <c r="E450" s="3">
        <v>3750</v>
      </c>
      <c r="F450" s="3">
        <v>3750</v>
      </c>
      <c r="G450" s="3">
        <v>2.5333333333333332</v>
      </c>
      <c r="H450" s="3">
        <v>2.6</v>
      </c>
      <c r="I450" s="30">
        <v>9250</v>
      </c>
      <c r="L450" s="3"/>
    </row>
    <row r="451" spans="1:12" x14ac:dyDescent="0.25">
      <c r="A451" s="30">
        <v>9750</v>
      </c>
      <c r="B451" s="30">
        <v>9250</v>
      </c>
      <c r="C451" s="3">
        <v>61</v>
      </c>
      <c r="D451" s="3">
        <v>51</v>
      </c>
      <c r="E451" s="3">
        <v>3750</v>
      </c>
      <c r="F451" s="3">
        <v>3750</v>
      </c>
      <c r="G451" s="3">
        <v>2.6</v>
      </c>
      <c r="H451" s="3">
        <v>2.4666666666666668</v>
      </c>
      <c r="I451" s="30">
        <v>9000</v>
      </c>
      <c r="L451" s="3"/>
    </row>
    <row r="452" spans="1:12" x14ac:dyDescent="0.25">
      <c r="A452" s="30">
        <v>9250</v>
      </c>
      <c r="B452" s="30">
        <v>9000</v>
      </c>
      <c r="C452" s="3">
        <v>51</v>
      </c>
      <c r="D452" s="3">
        <v>47</v>
      </c>
      <c r="E452" s="3">
        <v>3750</v>
      </c>
      <c r="F452" s="3">
        <v>1750</v>
      </c>
      <c r="G452" s="3">
        <v>2.4666666666666668</v>
      </c>
      <c r="H452" s="3">
        <v>5.1428571428571432</v>
      </c>
      <c r="I452" s="30">
        <v>8500</v>
      </c>
      <c r="L452" s="3"/>
    </row>
    <row r="453" spans="1:12" x14ac:dyDescent="0.25">
      <c r="A453" s="30">
        <v>9000</v>
      </c>
      <c r="B453" s="30">
        <v>8500</v>
      </c>
      <c r="C453" s="3">
        <v>47</v>
      </c>
      <c r="D453" s="3">
        <v>41</v>
      </c>
      <c r="E453" s="3">
        <v>1750</v>
      </c>
      <c r="F453" s="3">
        <v>2750</v>
      </c>
      <c r="G453" s="3">
        <v>5.1428571428571432</v>
      </c>
      <c r="H453" s="3">
        <v>3.0909090909090908</v>
      </c>
      <c r="I453" s="30">
        <v>8000</v>
      </c>
      <c r="L453" s="3"/>
    </row>
    <row r="454" spans="1:12" ht="15.75" thickBot="1" x14ac:dyDescent="0.3">
      <c r="A454" s="30">
        <v>8500</v>
      </c>
      <c r="B454" s="30">
        <v>8000</v>
      </c>
      <c r="C454" s="3">
        <v>41</v>
      </c>
      <c r="D454" s="3">
        <v>44</v>
      </c>
      <c r="E454" s="3">
        <v>2750</v>
      </c>
      <c r="F454" s="3">
        <v>2750</v>
      </c>
      <c r="G454" s="3">
        <v>3.0909090909090908</v>
      </c>
      <c r="H454" s="3">
        <v>2.9090909090909092</v>
      </c>
      <c r="I454" s="31">
        <v>8750</v>
      </c>
      <c r="L454" s="3"/>
    </row>
    <row r="455" spans="1:12" ht="15.75" thickBot="1" x14ac:dyDescent="0.3">
      <c r="A455" s="30"/>
      <c r="B455" s="31"/>
      <c r="C455" s="3"/>
      <c r="D455" s="32"/>
      <c r="E455" s="3"/>
      <c r="F455" s="32"/>
      <c r="G455" s="3"/>
      <c r="H455" s="32"/>
      <c r="I455" s="29"/>
      <c r="L455" s="3"/>
    </row>
    <row r="456" spans="1:12" ht="15.75" thickBot="1" x14ac:dyDescent="0.3">
      <c r="A456" s="31"/>
      <c r="B456" s="29"/>
      <c r="C456" s="32"/>
      <c r="D456" s="28"/>
      <c r="E456" s="32"/>
      <c r="F456" s="28"/>
      <c r="G456" s="32"/>
      <c r="H456" s="28"/>
      <c r="I456" s="30"/>
      <c r="L456" s="3"/>
    </row>
    <row r="457" spans="1:12" ht="15.75" thickBot="1" x14ac:dyDescent="0.3">
      <c r="A457" s="29"/>
      <c r="B457" s="30"/>
      <c r="C457" s="28"/>
      <c r="D457" s="3"/>
      <c r="E457" s="28"/>
      <c r="F457" s="3"/>
      <c r="G457" s="28"/>
      <c r="H457" s="3"/>
      <c r="I457" s="30"/>
      <c r="L457" s="32"/>
    </row>
    <row r="458" spans="1:12" x14ac:dyDescent="0.25">
      <c r="A458" s="30">
        <v>10250</v>
      </c>
      <c r="B458" s="30">
        <v>13500</v>
      </c>
      <c r="C458" s="3">
        <v>45</v>
      </c>
      <c r="D458" s="3">
        <v>51</v>
      </c>
      <c r="E458" s="3">
        <v>4750</v>
      </c>
      <c r="F458" s="3">
        <v>5750</v>
      </c>
      <c r="G458" s="3">
        <v>2.1578947368421053</v>
      </c>
      <c r="H458" s="3">
        <v>2.347826086956522</v>
      </c>
      <c r="I458" s="30">
        <v>13250</v>
      </c>
      <c r="L458" s="28"/>
    </row>
    <row r="459" spans="1:12" x14ac:dyDescent="0.25">
      <c r="A459" s="30">
        <v>13500</v>
      </c>
      <c r="B459" s="30">
        <v>13250</v>
      </c>
      <c r="C459" s="3">
        <v>51</v>
      </c>
      <c r="D459" s="3">
        <v>49</v>
      </c>
      <c r="E459" s="3">
        <v>5750</v>
      </c>
      <c r="F459" s="3">
        <v>6750</v>
      </c>
      <c r="G459" s="3">
        <v>2.347826086956522</v>
      </c>
      <c r="H459" s="3">
        <v>1.962962962962963</v>
      </c>
      <c r="I459" s="30">
        <v>12750</v>
      </c>
      <c r="L459" s="3"/>
    </row>
    <row r="460" spans="1:12" x14ac:dyDescent="0.25">
      <c r="A460" s="30">
        <v>13250</v>
      </c>
      <c r="B460" s="30">
        <v>12750</v>
      </c>
      <c r="C460" s="3">
        <v>49</v>
      </c>
      <c r="D460" s="3">
        <v>50</v>
      </c>
      <c r="E460" s="3">
        <v>6750</v>
      </c>
      <c r="F460" s="3">
        <v>5750</v>
      </c>
      <c r="G460" s="3">
        <v>1.962962962962963</v>
      </c>
      <c r="H460" s="3">
        <v>2.2173913043478262</v>
      </c>
      <c r="I460" s="30">
        <v>13000</v>
      </c>
      <c r="L460" s="3"/>
    </row>
    <row r="461" spans="1:12" x14ac:dyDescent="0.25">
      <c r="A461" s="30">
        <v>12750</v>
      </c>
      <c r="B461" s="30">
        <v>13000</v>
      </c>
      <c r="C461" s="3">
        <v>50</v>
      </c>
      <c r="D461" s="3">
        <v>52</v>
      </c>
      <c r="E461" s="3">
        <v>5750</v>
      </c>
      <c r="F461" s="3">
        <v>5750</v>
      </c>
      <c r="G461" s="3">
        <v>2.2173913043478262</v>
      </c>
      <c r="H461" s="3">
        <v>2.2608695652173911</v>
      </c>
      <c r="I461" s="30">
        <v>13750</v>
      </c>
      <c r="L461" s="3"/>
    </row>
    <row r="462" spans="1:12" x14ac:dyDescent="0.25">
      <c r="A462" s="30">
        <v>13000</v>
      </c>
      <c r="B462" s="30">
        <v>13750</v>
      </c>
      <c r="C462" s="3">
        <v>52</v>
      </c>
      <c r="D462" s="3">
        <v>48</v>
      </c>
      <c r="E462" s="3">
        <v>5750</v>
      </c>
      <c r="F462" s="3">
        <v>7750</v>
      </c>
      <c r="G462" s="3">
        <v>2.2608695652173911</v>
      </c>
      <c r="H462" s="3">
        <v>1.7741935483870968</v>
      </c>
      <c r="I462" s="30">
        <v>12750</v>
      </c>
      <c r="L462" s="3"/>
    </row>
    <row r="463" spans="1:12" ht="15.75" thickBot="1" x14ac:dyDescent="0.3">
      <c r="A463" s="30">
        <v>13750</v>
      </c>
      <c r="B463" s="30">
        <v>12750</v>
      </c>
      <c r="C463" s="3">
        <v>48</v>
      </c>
      <c r="D463" s="3">
        <v>45</v>
      </c>
      <c r="E463" s="3">
        <v>7750</v>
      </c>
      <c r="F463" s="3">
        <v>3750</v>
      </c>
      <c r="G463" s="3">
        <v>1.7741935483870968</v>
      </c>
      <c r="H463" s="3">
        <v>3.4</v>
      </c>
      <c r="I463" s="31">
        <v>12500</v>
      </c>
      <c r="L463" s="3"/>
    </row>
    <row r="464" spans="1:12" ht="15.75" thickBot="1" x14ac:dyDescent="0.3">
      <c r="A464" s="30"/>
      <c r="B464" s="31"/>
      <c r="C464" s="3"/>
      <c r="D464" s="32"/>
      <c r="E464" s="3"/>
      <c r="F464" s="32"/>
      <c r="G464" s="3"/>
      <c r="H464" s="32"/>
      <c r="I464" s="29"/>
      <c r="L464" s="3"/>
    </row>
    <row r="465" spans="1:12" ht="15.75" thickBot="1" x14ac:dyDescent="0.3">
      <c r="A465" s="31"/>
      <c r="B465" s="29"/>
      <c r="C465" s="32"/>
      <c r="D465" s="28"/>
      <c r="E465" s="32"/>
      <c r="F465" s="28"/>
      <c r="G465" s="32"/>
      <c r="H465" s="28"/>
      <c r="I465" s="30"/>
      <c r="L465" s="3"/>
    </row>
    <row r="466" spans="1:12" ht="15.75" thickBot="1" x14ac:dyDescent="0.3">
      <c r="A466" s="29"/>
      <c r="B466" s="30"/>
      <c r="C466" s="28"/>
      <c r="D466" s="3"/>
      <c r="E466" s="28"/>
      <c r="F466" s="3"/>
      <c r="G466" s="28"/>
      <c r="H466" s="3"/>
      <c r="I466" s="30"/>
      <c r="L466" s="32"/>
    </row>
    <row r="467" spans="1:12" x14ac:dyDescent="0.25">
      <c r="A467" s="30">
        <v>9750</v>
      </c>
      <c r="B467" s="30">
        <v>12750</v>
      </c>
      <c r="C467" s="3">
        <v>43</v>
      </c>
      <c r="D467" s="3">
        <v>50</v>
      </c>
      <c r="E467" s="3">
        <v>4750</v>
      </c>
      <c r="F467" s="3">
        <v>6750</v>
      </c>
      <c r="G467" s="3">
        <v>2.0526315789473686</v>
      </c>
      <c r="H467" s="3">
        <v>1.8888888888888888</v>
      </c>
      <c r="I467" s="30">
        <v>12250</v>
      </c>
      <c r="L467" s="28"/>
    </row>
    <row r="468" spans="1:12" x14ac:dyDescent="0.25">
      <c r="A468" s="30">
        <v>12750</v>
      </c>
      <c r="B468" s="30">
        <v>12250</v>
      </c>
      <c r="C468" s="3">
        <v>50</v>
      </c>
      <c r="D468" s="3">
        <v>44</v>
      </c>
      <c r="E468" s="3">
        <v>6750</v>
      </c>
      <c r="F468" s="3">
        <v>4750</v>
      </c>
      <c r="G468" s="3">
        <v>1.8888888888888888</v>
      </c>
      <c r="H468" s="3">
        <v>2.5789473684210527</v>
      </c>
      <c r="I468" s="30">
        <v>11500</v>
      </c>
      <c r="L468" s="3"/>
    </row>
    <row r="469" spans="1:12" x14ac:dyDescent="0.25">
      <c r="A469" s="30">
        <v>12250</v>
      </c>
      <c r="B469" s="30">
        <v>11500</v>
      </c>
      <c r="C469" s="3">
        <v>44</v>
      </c>
      <c r="D469" s="3">
        <v>40</v>
      </c>
      <c r="E469" s="3">
        <v>4750</v>
      </c>
      <c r="F469" s="3">
        <v>5750</v>
      </c>
      <c r="G469" s="3">
        <v>2.5789473684210527</v>
      </c>
      <c r="H469" s="3">
        <v>2</v>
      </c>
      <c r="I469" s="30">
        <v>12500</v>
      </c>
      <c r="L469" s="3"/>
    </row>
    <row r="470" spans="1:12" x14ac:dyDescent="0.25">
      <c r="A470" s="30">
        <v>11500</v>
      </c>
      <c r="B470" s="30">
        <v>12500</v>
      </c>
      <c r="C470" s="3">
        <v>40</v>
      </c>
      <c r="D470" s="3">
        <v>45</v>
      </c>
      <c r="E470" s="3">
        <v>5750</v>
      </c>
      <c r="F470" s="3">
        <v>5750</v>
      </c>
      <c r="G470" s="3">
        <v>2</v>
      </c>
      <c r="H470" s="3">
        <v>2.1739130434782608</v>
      </c>
      <c r="I470" s="30">
        <v>11250</v>
      </c>
      <c r="L470" s="3"/>
    </row>
    <row r="471" spans="1:12" x14ac:dyDescent="0.25">
      <c r="A471" s="30">
        <v>12500</v>
      </c>
      <c r="B471" s="30">
        <v>11250</v>
      </c>
      <c r="C471" s="3">
        <v>45</v>
      </c>
      <c r="D471" s="3">
        <v>41</v>
      </c>
      <c r="E471" s="3">
        <v>5750</v>
      </c>
      <c r="F471" s="3">
        <v>6750</v>
      </c>
      <c r="G471" s="3">
        <v>2.1739130434782608</v>
      </c>
      <c r="H471" s="3">
        <v>1.6666666666666667</v>
      </c>
      <c r="I471" s="30">
        <v>12750</v>
      </c>
      <c r="L471" s="3"/>
    </row>
    <row r="472" spans="1:12" ht="15.75" thickBot="1" x14ac:dyDescent="0.3">
      <c r="A472" s="30">
        <v>11250</v>
      </c>
      <c r="B472" s="30">
        <v>12750</v>
      </c>
      <c r="C472" s="3">
        <v>41</v>
      </c>
      <c r="D472" s="3">
        <v>45</v>
      </c>
      <c r="E472" s="3">
        <v>6750</v>
      </c>
      <c r="F472" s="3">
        <v>4750</v>
      </c>
      <c r="G472" s="3">
        <v>1.6666666666666667</v>
      </c>
      <c r="H472" s="3">
        <v>2.6842105263157894</v>
      </c>
      <c r="I472" s="31">
        <v>12000</v>
      </c>
      <c r="L472" s="3"/>
    </row>
    <row r="473" spans="1:12" ht="15.75" thickBot="1" x14ac:dyDescent="0.3">
      <c r="A473" s="30"/>
      <c r="B473" s="31"/>
      <c r="C473" s="3"/>
      <c r="D473" s="32"/>
      <c r="E473" s="3"/>
      <c r="F473" s="32"/>
      <c r="G473" s="3"/>
      <c r="H473" s="32"/>
      <c r="I473" s="29"/>
      <c r="L473" s="3"/>
    </row>
    <row r="474" spans="1:12" ht="15.75" thickBot="1" x14ac:dyDescent="0.3">
      <c r="A474" s="31"/>
      <c r="B474" s="29"/>
      <c r="C474" s="32"/>
      <c r="D474" s="28"/>
      <c r="E474" s="32"/>
      <c r="F474" s="28"/>
      <c r="G474" s="32"/>
      <c r="H474" s="28"/>
      <c r="I474" s="30"/>
      <c r="L474" s="3"/>
    </row>
    <row r="475" spans="1:12" ht="15.75" thickBot="1" x14ac:dyDescent="0.3">
      <c r="A475" s="29"/>
      <c r="B475" s="30"/>
      <c r="C475" s="28"/>
      <c r="D475" s="3"/>
      <c r="E475" s="28"/>
      <c r="F475" s="3"/>
      <c r="G475" s="28"/>
      <c r="H475" s="3"/>
      <c r="I475" s="30"/>
      <c r="L475" s="32"/>
    </row>
    <row r="476" spans="1:12" x14ac:dyDescent="0.25">
      <c r="A476" s="30">
        <v>11250</v>
      </c>
      <c r="B476" s="30">
        <v>13000</v>
      </c>
      <c r="C476" s="3">
        <v>36</v>
      </c>
      <c r="D476" s="3">
        <v>36</v>
      </c>
      <c r="E476" s="3">
        <v>5750</v>
      </c>
      <c r="F476" s="3">
        <v>5750</v>
      </c>
      <c r="G476" s="3">
        <v>1.9565217391304348</v>
      </c>
      <c r="H476" s="3">
        <v>2.2608695652173911</v>
      </c>
      <c r="I476" s="30">
        <v>14250</v>
      </c>
      <c r="L476" s="28"/>
    </row>
    <row r="477" spans="1:12" x14ac:dyDescent="0.25">
      <c r="A477" s="30">
        <v>13000</v>
      </c>
      <c r="B477" s="30">
        <v>14250</v>
      </c>
      <c r="C477" s="3">
        <v>36</v>
      </c>
      <c r="D477" s="3">
        <v>45</v>
      </c>
      <c r="E477" s="3">
        <v>5750</v>
      </c>
      <c r="F477" s="3">
        <v>9750</v>
      </c>
      <c r="G477" s="3">
        <v>2.2608695652173911</v>
      </c>
      <c r="H477" s="3">
        <v>1.4615384615384615</v>
      </c>
      <c r="I477" s="30">
        <v>13500</v>
      </c>
      <c r="L477" s="3"/>
    </row>
    <row r="478" spans="1:12" x14ac:dyDescent="0.25">
      <c r="A478" s="30">
        <v>14250</v>
      </c>
      <c r="B478" s="30">
        <v>13500</v>
      </c>
      <c r="C478" s="3">
        <v>45</v>
      </c>
      <c r="D478" s="3">
        <v>41</v>
      </c>
      <c r="E478" s="3">
        <v>9750</v>
      </c>
      <c r="F478" s="3">
        <v>4750</v>
      </c>
      <c r="G478" s="3">
        <v>1.4615384615384615</v>
      </c>
      <c r="H478" s="3">
        <v>2.8421052631578947</v>
      </c>
      <c r="I478" s="30">
        <v>12750</v>
      </c>
      <c r="L478" s="3"/>
    </row>
    <row r="479" spans="1:12" x14ac:dyDescent="0.25">
      <c r="A479" s="30">
        <v>13500</v>
      </c>
      <c r="B479" s="30">
        <v>12750</v>
      </c>
      <c r="C479" s="3">
        <v>41</v>
      </c>
      <c r="D479" s="3">
        <v>43</v>
      </c>
      <c r="E479" s="3">
        <v>4750</v>
      </c>
      <c r="F479" s="3">
        <v>3750</v>
      </c>
      <c r="G479" s="3">
        <v>2.8421052631578947</v>
      </c>
      <c r="H479" s="3">
        <v>3.4</v>
      </c>
      <c r="I479" s="30">
        <v>13000</v>
      </c>
      <c r="L479" s="3"/>
    </row>
    <row r="480" spans="1:12" x14ac:dyDescent="0.25">
      <c r="A480" s="30">
        <v>12750</v>
      </c>
      <c r="B480" s="30">
        <v>13000</v>
      </c>
      <c r="C480" s="3">
        <v>43</v>
      </c>
      <c r="D480" s="3">
        <v>58</v>
      </c>
      <c r="E480" s="3">
        <v>3750</v>
      </c>
      <c r="F480" s="3">
        <v>4750</v>
      </c>
      <c r="G480" s="3">
        <v>3.4</v>
      </c>
      <c r="H480" s="3">
        <v>2.736842105263158</v>
      </c>
      <c r="I480" s="30">
        <v>12000</v>
      </c>
      <c r="L480" s="3"/>
    </row>
    <row r="481" spans="1:12" x14ac:dyDescent="0.25">
      <c r="A481" s="30">
        <v>13000</v>
      </c>
      <c r="B481" s="30">
        <v>12000</v>
      </c>
      <c r="C481" s="3">
        <v>58</v>
      </c>
      <c r="D481" s="3">
        <v>47</v>
      </c>
      <c r="E481" s="3">
        <v>4750</v>
      </c>
      <c r="F481" s="3">
        <v>6750</v>
      </c>
      <c r="G481" s="3">
        <v>2.736842105263158</v>
      </c>
      <c r="H481" s="3">
        <v>1.7777777777777777</v>
      </c>
      <c r="I481" s="30">
        <v>13500</v>
      </c>
      <c r="L481" s="3"/>
    </row>
    <row r="482" spans="1:12" x14ac:dyDescent="0.25">
      <c r="A482" s="30">
        <v>12000</v>
      </c>
      <c r="B482" s="30">
        <v>13500</v>
      </c>
      <c r="C482" s="3">
        <v>47</v>
      </c>
      <c r="D482" s="3">
        <v>48</v>
      </c>
      <c r="E482" s="3">
        <v>6750</v>
      </c>
      <c r="F482" s="3">
        <v>5750</v>
      </c>
      <c r="G482" s="3">
        <v>1.7777777777777777</v>
      </c>
      <c r="H482" s="3">
        <v>2.347826086956522</v>
      </c>
      <c r="I482" s="30">
        <v>13250</v>
      </c>
      <c r="L482" s="3"/>
    </row>
    <row r="483" spans="1:12" x14ac:dyDescent="0.25">
      <c r="A483" s="30">
        <v>13500</v>
      </c>
      <c r="B483" s="30">
        <v>13250</v>
      </c>
      <c r="C483" s="3">
        <v>48</v>
      </c>
      <c r="D483" s="3">
        <v>51</v>
      </c>
      <c r="E483" s="3">
        <v>5750</v>
      </c>
      <c r="F483" s="3">
        <v>4750</v>
      </c>
      <c r="G483" s="3">
        <v>2.347826086956522</v>
      </c>
      <c r="H483" s="3">
        <v>2.7894736842105261</v>
      </c>
      <c r="I483" s="30">
        <v>12250</v>
      </c>
      <c r="L483" s="3"/>
    </row>
    <row r="484" spans="1:12" x14ac:dyDescent="0.25">
      <c r="A484" s="30">
        <v>13250</v>
      </c>
      <c r="B484" s="30">
        <v>12250</v>
      </c>
      <c r="C484" s="3">
        <v>51</v>
      </c>
      <c r="D484" s="3">
        <v>46</v>
      </c>
      <c r="E484" s="3">
        <v>4750</v>
      </c>
      <c r="F484" s="3">
        <v>4750</v>
      </c>
      <c r="G484" s="3">
        <v>2.7894736842105261</v>
      </c>
      <c r="H484" s="3">
        <v>2.5789473684210527</v>
      </c>
      <c r="I484" s="30">
        <v>11750</v>
      </c>
      <c r="L484" s="3"/>
    </row>
    <row r="485" spans="1:12" x14ac:dyDescent="0.25">
      <c r="A485" s="30">
        <v>12250</v>
      </c>
      <c r="B485" s="30">
        <v>11750</v>
      </c>
      <c r="C485" s="3">
        <v>46</v>
      </c>
      <c r="D485" s="3">
        <v>46</v>
      </c>
      <c r="E485" s="3">
        <v>4750</v>
      </c>
      <c r="F485" s="3">
        <v>3750</v>
      </c>
      <c r="G485" s="3">
        <v>2.5789473684210527</v>
      </c>
      <c r="H485" s="3">
        <v>3.1333333333333333</v>
      </c>
      <c r="I485" s="30">
        <v>12500</v>
      </c>
      <c r="L485" s="3"/>
    </row>
    <row r="486" spans="1:12" x14ac:dyDescent="0.25">
      <c r="A486" s="30">
        <v>11750</v>
      </c>
      <c r="B486" s="30">
        <v>12500</v>
      </c>
      <c r="C486" s="3">
        <v>46</v>
      </c>
      <c r="D486" s="3">
        <v>42</v>
      </c>
      <c r="E486" s="3">
        <v>3750</v>
      </c>
      <c r="F486" s="3">
        <v>3750</v>
      </c>
      <c r="G486" s="3">
        <v>3.1333333333333333</v>
      </c>
      <c r="H486" s="3">
        <v>3.3333333333333335</v>
      </c>
      <c r="I486" s="30">
        <v>13250</v>
      </c>
      <c r="L486" s="3"/>
    </row>
    <row r="487" spans="1:12" x14ac:dyDescent="0.25">
      <c r="A487" s="30">
        <v>12500</v>
      </c>
      <c r="B487" s="30">
        <v>13250</v>
      </c>
      <c r="C487" s="3">
        <v>42</v>
      </c>
      <c r="D487" s="3">
        <v>52</v>
      </c>
      <c r="E487" s="3">
        <v>3750</v>
      </c>
      <c r="F487" s="3">
        <v>7750</v>
      </c>
      <c r="G487" s="3">
        <v>3.3333333333333335</v>
      </c>
      <c r="H487" s="3">
        <v>1.7096774193548387</v>
      </c>
      <c r="I487" s="30">
        <v>12250</v>
      </c>
      <c r="L487" s="3"/>
    </row>
    <row r="488" spans="1:12" ht="15.75" thickBot="1" x14ac:dyDescent="0.3">
      <c r="A488" s="30">
        <v>13250</v>
      </c>
      <c r="B488" s="30">
        <v>12250</v>
      </c>
      <c r="C488" s="3">
        <v>52</v>
      </c>
      <c r="D488" s="3">
        <v>46</v>
      </c>
      <c r="E488" s="3">
        <v>7750</v>
      </c>
      <c r="F488" s="3">
        <v>4750</v>
      </c>
      <c r="G488" s="3">
        <v>1.7096774193548387</v>
      </c>
      <c r="H488" s="3">
        <v>2.5789473684210527</v>
      </c>
      <c r="I488" s="31">
        <v>12750</v>
      </c>
      <c r="L488" s="3"/>
    </row>
    <row r="489" spans="1:12" ht="15.75" thickBot="1" x14ac:dyDescent="0.3">
      <c r="A489" s="30"/>
      <c r="B489" s="31"/>
      <c r="C489" s="3"/>
      <c r="D489" s="32"/>
      <c r="E489" s="3"/>
      <c r="F489" s="32"/>
      <c r="G489" s="3"/>
      <c r="H489" s="32"/>
      <c r="I489" s="29"/>
      <c r="L489" s="3"/>
    </row>
    <row r="490" spans="1:12" ht="15.75" thickBot="1" x14ac:dyDescent="0.3">
      <c r="A490" s="31"/>
      <c r="B490" s="29"/>
      <c r="C490" s="32"/>
      <c r="D490" s="28"/>
      <c r="E490" s="32"/>
      <c r="F490" s="28"/>
      <c r="G490" s="32"/>
      <c r="H490" s="28"/>
      <c r="I490" s="30"/>
      <c r="L490" s="3"/>
    </row>
    <row r="491" spans="1:12" ht="15.75" thickBot="1" x14ac:dyDescent="0.3">
      <c r="A491" s="29"/>
      <c r="B491" s="30"/>
      <c r="C491" s="28"/>
      <c r="D491" s="3"/>
      <c r="E491" s="28"/>
      <c r="F491" s="3"/>
      <c r="G491" s="28"/>
      <c r="H491" s="3"/>
      <c r="I491" s="30"/>
      <c r="L491" s="32"/>
    </row>
    <row r="492" spans="1:12" x14ac:dyDescent="0.25">
      <c r="A492" s="30">
        <v>10750</v>
      </c>
      <c r="B492" s="30">
        <v>13750</v>
      </c>
      <c r="C492" s="3">
        <v>51</v>
      </c>
      <c r="D492" s="3">
        <v>55</v>
      </c>
      <c r="E492" s="3">
        <v>2750</v>
      </c>
      <c r="F492" s="3">
        <v>4750</v>
      </c>
      <c r="G492" s="3">
        <v>3.9090909090909092</v>
      </c>
      <c r="H492" s="3">
        <v>2.8947368421052633</v>
      </c>
      <c r="I492" s="30">
        <v>12250</v>
      </c>
      <c r="L492" s="28"/>
    </row>
    <row r="493" spans="1:12" x14ac:dyDescent="0.25">
      <c r="A493" s="30">
        <v>13750</v>
      </c>
      <c r="B493" s="30">
        <v>12250</v>
      </c>
      <c r="C493" s="3">
        <v>55</v>
      </c>
      <c r="D493" s="3">
        <v>50</v>
      </c>
      <c r="E493" s="3">
        <v>4750</v>
      </c>
      <c r="F493" s="3">
        <v>2750</v>
      </c>
      <c r="G493" s="3">
        <v>2.8947368421052633</v>
      </c>
      <c r="H493" s="3">
        <v>4.4545454545454541</v>
      </c>
      <c r="I493" s="30">
        <v>12500</v>
      </c>
      <c r="L493" s="3"/>
    </row>
    <row r="494" spans="1:12" x14ac:dyDescent="0.25">
      <c r="A494" s="30">
        <v>12250</v>
      </c>
      <c r="B494" s="30">
        <v>12500</v>
      </c>
      <c r="C494" s="3">
        <v>50</v>
      </c>
      <c r="D494" s="3">
        <v>53</v>
      </c>
      <c r="E494" s="3">
        <v>2750</v>
      </c>
      <c r="F494" s="3">
        <v>2750</v>
      </c>
      <c r="G494" s="3">
        <v>4.4545454545454541</v>
      </c>
      <c r="H494" s="3">
        <v>4.5454545454545459</v>
      </c>
      <c r="I494" s="30">
        <v>12000</v>
      </c>
      <c r="L494" s="3"/>
    </row>
    <row r="495" spans="1:12" x14ac:dyDescent="0.25">
      <c r="A495" s="30">
        <v>12500</v>
      </c>
      <c r="B495" s="30">
        <v>12000</v>
      </c>
      <c r="C495" s="3">
        <v>53</v>
      </c>
      <c r="D495" s="3">
        <v>51</v>
      </c>
      <c r="E495" s="3">
        <v>2750</v>
      </c>
      <c r="F495" s="3">
        <v>2750</v>
      </c>
      <c r="G495" s="3">
        <v>4.5454545454545459</v>
      </c>
      <c r="H495" s="3">
        <v>4.3636363636363633</v>
      </c>
      <c r="I495" s="30">
        <v>12500</v>
      </c>
      <c r="L495" s="3"/>
    </row>
    <row r="496" spans="1:12" x14ac:dyDescent="0.25">
      <c r="A496" s="30">
        <v>12000</v>
      </c>
      <c r="B496" s="30">
        <v>12500</v>
      </c>
      <c r="C496" s="3">
        <v>51</v>
      </c>
      <c r="D496" s="3">
        <v>56</v>
      </c>
      <c r="E496" s="3">
        <v>2750</v>
      </c>
      <c r="F496" s="3">
        <v>2750</v>
      </c>
      <c r="G496" s="3">
        <v>4.3636363636363633</v>
      </c>
      <c r="H496" s="3">
        <v>4.5454545454545459</v>
      </c>
      <c r="I496" s="30">
        <v>13500</v>
      </c>
      <c r="L496" s="3"/>
    </row>
    <row r="497" spans="1:12" x14ac:dyDescent="0.25">
      <c r="A497" s="30">
        <v>12500</v>
      </c>
      <c r="B497" s="30">
        <v>13500</v>
      </c>
      <c r="C497" s="3">
        <v>56</v>
      </c>
      <c r="D497" s="3">
        <v>55</v>
      </c>
      <c r="E497" s="3">
        <v>2750</v>
      </c>
      <c r="F497" s="3">
        <v>6750</v>
      </c>
      <c r="G497" s="3">
        <v>4.5454545454545459</v>
      </c>
      <c r="H497" s="3">
        <v>2</v>
      </c>
      <c r="I497" s="30">
        <v>12000</v>
      </c>
      <c r="L497" s="3"/>
    </row>
    <row r="498" spans="1:12" x14ac:dyDescent="0.25">
      <c r="A498" s="30">
        <v>13500</v>
      </c>
      <c r="B498" s="30">
        <v>12000</v>
      </c>
      <c r="C498" s="3">
        <v>55</v>
      </c>
      <c r="D498" s="3">
        <v>60</v>
      </c>
      <c r="E498" s="3">
        <v>6750</v>
      </c>
      <c r="F498" s="3">
        <v>2750</v>
      </c>
      <c r="G498" s="3">
        <v>2</v>
      </c>
      <c r="H498" s="3">
        <v>4.3636363636363633</v>
      </c>
      <c r="I498" s="30">
        <v>12000</v>
      </c>
      <c r="L498" s="3"/>
    </row>
    <row r="499" spans="1:12" ht="15.75" thickBot="1" x14ac:dyDescent="0.3">
      <c r="A499" s="30">
        <v>12000</v>
      </c>
      <c r="B499" s="30">
        <v>12000</v>
      </c>
      <c r="C499" s="3">
        <v>60</v>
      </c>
      <c r="D499" s="3">
        <v>58</v>
      </c>
      <c r="E499" s="3">
        <v>2750</v>
      </c>
      <c r="F499" s="3">
        <v>1750</v>
      </c>
      <c r="G499" s="3">
        <v>4.3636363636363633</v>
      </c>
      <c r="H499" s="3">
        <v>6.8571428571428568</v>
      </c>
      <c r="I499" s="31">
        <v>11250</v>
      </c>
      <c r="L499" s="3"/>
    </row>
    <row r="500" spans="1:12" ht="15.75" thickBot="1" x14ac:dyDescent="0.3">
      <c r="A500" s="30"/>
      <c r="B500" s="31"/>
      <c r="C500" s="3"/>
      <c r="D500" s="32"/>
      <c r="E500" s="3"/>
      <c r="F500" s="32"/>
      <c r="G500" s="3"/>
      <c r="H500" s="32"/>
      <c r="I500" s="29"/>
      <c r="L500" s="3"/>
    </row>
    <row r="501" spans="1:12" ht="15.75" thickBot="1" x14ac:dyDescent="0.3">
      <c r="A501" s="31"/>
      <c r="B501" s="29"/>
      <c r="C501" s="32"/>
      <c r="D501" s="28"/>
      <c r="E501" s="32"/>
      <c r="F501" s="28"/>
      <c r="G501" s="32"/>
      <c r="H501" s="28"/>
      <c r="I501" s="30"/>
      <c r="L501" s="3"/>
    </row>
    <row r="502" spans="1:12" ht="15.75" thickBot="1" x14ac:dyDescent="0.3">
      <c r="A502" s="29"/>
      <c r="B502" s="30"/>
      <c r="C502" s="28"/>
      <c r="D502" s="3"/>
      <c r="E502" s="28"/>
      <c r="F502" s="3"/>
      <c r="G502" s="28"/>
      <c r="H502" s="3"/>
      <c r="I502" s="30"/>
      <c r="L502" s="32"/>
    </row>
    <row r="503" spans="1:12" x14ac:dyDescent="0.25">
      <c r="A503" s="30">
        <v>9250</v>
      </c>
      <c r="B503" s="30">
        <v>9500</v>
      </c>
      <c r="C503" s="3">
        <v>39</v>
      </c>
      <c r="D503" s="3">
        <v>47</v>
      </c>
      <c r="E503" s="3">
        <v>4750</v>
      </c>
      <c r="F503" s="3">
        <v>1750</v>
      </c>
      <c r="G503" s="3">
        <v>1.9473684210526316</v>
      </c>
      <c r="H503" s="3">
        <v>5.4285714285714288</v>
      </c>
      <c r="I503" s="30">
        <v>8750</v>
      </c>
      <c r="L503" s="28"/>
    </row>
    <row r="504" spans="1:12" x14ac:dyDescent="0.25">
      <c r="A504" s="30">
        <v>9500</v>
      </c>
      <c r="B504" s="30">
        <v>8750</v>
      </c>
      <c r="C504" s="3">
        <v>47</v>
      </c>
      <c r="D504" s="3">
        <v>37</v>
      </c>
      <c r="E504" s="3">
        <v>1750</v>
      </c>
      <c r="F504" s="3">
        <v>6750</v>
      </c>
      <c r="G504" s="3">
        <v>5.4285714285714288</v>
      </c>
      <c r="H504" s="3">
        <v>1.2962962962962963</v>
      </c>
      <c r="I504" s="30">
        <v>10000</v>
      </c>
      <c r="L504" s="3"/>
    </row>
    <row r="505" spans="1:12" x14ac:dyDescent="0.25">
      <c r="A505" s="30">
        <v>8750</v>
      </c>
      <c r="B505" s="30">
        <v>10000</v>
      </c>
      <c r="C505" s="3">
        <v>37</v>
      </c>
      <c r="D505" s="3">
        <v>40</v>
      </c>
      <c r="E505" s="3">
        <v>6750</v>
      </c>
      <c r="F505" s="3">
        <v>6750</v>
      </c>
      <c r="G505" s="3">
        <v>1.2962962962962963</v>
      </c>
      <c r="H505" s="3">
        <v>1.4814814814814814</v>
      </c>
      <c r="I505" s="30">
        <v>11250</v>
      </c>
      <c r="L505" s="3"/>
    </row>
    <row r="506" spans="1:12" x14ac:dyDescent="0.25">
      <c r="A506" s="30">
        <v>10000</v>
      </c>
      <c r="B506" s="30">
        <v>11250</v>
      </c>
      <c r="C506" s="3">
        <v>40</v>
      </c>
      <c r="D506" s="3">
        <v>49</v>
      </c>
      <c r="E506" s="3">
        <v>6750</v>
      </c>
      <c r="F506" s="3">
        <v>3750</v>
      </c>
      <c r="G506" s="3">
        <v>1.4814814814814814</v>
      </c>
      <c r="H506" s="3">
        <v>3</v>
      </c>
      <c r="I506" s="30">
        <v>10750</v>
      </c>
      <c r="L506" s="3"/>
    </row>
    <row r="507" spans="1:12" x14ac:dyDescent="0.25">
      <c r="A507" s="30">
        <v>11250</v>
      </c>
      <c r="B507" s="30">
        <v>10750</v>
      </c>
      <c r="C507" s="3">
        <v>49</v>
      </c>
      <c r="D507" s="3">
        <v>50</v>
      </c>
      <c r="E507" s="3">
        <v>3750</v>
      </c>
      <c r="F507" s="3">
        <v>3750</v>
      </c>
      <c r="G507" s="3">
        <v>3</v>
      </c>
      <c r="H507" s="3">
        <v>2.8666666666666667</v>
      </c>
      <c r="I507" s="30">
        <v>13250</v>
      </c>
      <c r="L507" s="3"/>
    </row>
    <row r="508" spans="1:12" x14ac:dyDescent="0.25">
      <c r="A508" s="30">
        <v>10750</v>
      </c>
      <c r="B508" s="30">
        <v>13250</v>
      </c>
      <c r="C508" s="3">
        <v>50</v>
      </c>
      <c r="D508" s="3">
        <v>47</v>
      </c>
      <c r="E508" s="3">
        <v>3750</v>
      </c>
      <c r="F508" s="3">
        <v>2750</v>
      </c>
      <c r="G508" s="3">
        <v>2.8666666666666667</v>
      </c>
      <c r="H508" s="3">
        <v>4.8181818181818183</v>
      </c>
      <c r="I508" s="30">
        <v>13500</v>
      </c>
      <c r="L508" s="3"/>
    </row>
    <row r="509" spans="1:12" x14ac:dyDescent="0.25">
      <c r="A509" s="30">
        <v>13250</v>
      </c>
      <c r="B509" s="30">
        <v>13500</v>
      </c>
      <c r="C509" s="3">
        <v>47</v>
      </c>
      <c r="D509" s="3">
        <v>58</v>
      </c>
      <c r="E509" s="3">
        <v>2750</v>
      </c>
      <c r="F509" s="3">
        <v>5750</v>
      </c>
      <c r="G509" s="3">
        <v>4.8181818181818183</v>
      </c>
      <c r="H509" s="3">
        <v>2.347826086956522</v>
      </c>
      <c r="I509" s="30">
        <v>13500</v>
      </c>
      <c r="L509" s="3"/>
    </row>
    <row r="510" spans="1:12" x14ac:dyDescent="0.25">
      <c r="A510" s="30">
        <v>13500</v>
      </c>
      <c r="B510" s="30">
        <v>13500</v>
      </c>
      <c r="C510" s="3">
        <v>58</v>
      </c>
      <c r="D510" s="3">
        <v>56</v>
      </c>
      <c r="E510" s="3">
        <v>5750</v>
      </c>
      <c r="F510" s="3">
        <v>5750</v>
      </c>
      <c r="G510" s="3">
        <v>2.347826086956522</v>
      </c>
      <c r="H510" s="3">
        <v>2.347826086956522</v>
      </c>
      <c r="I510" s="30">
        <v>12500</v>
      </c>
      <c r="L510" s="3"/>
    </row>
    <row r="511" spans="1:12" ht="15.75" thickBot="1" x14ac:dyDescent="0.3">
      <c r="A511" s="30">
        <v>13500</v>
      </c>
      <c r="B511" s="30">
        <v>12500</v>
      </c>
      <c r="C511" s="3">
        <v>56</v>
      </c>
      <c r="D511" s="3">
        <v>47</v>
      </c>
      <c r="E511" s="3">
        <v>5750</v>
      </c>
      <c r="F511" s="3">
        <v>6750</v>
      </c>
      <c r="G511" s="3">
        <v>2.347826086956522</v>
      </c>
      <c r="H511" s="3">
        <v>1.8518518518518519</v>
      </c>
      <c r="I511" s="31">
        <v>12500</v>
      </c>
      <c r="L511" s="3"/>
    </row>
    <row r="512" spans="1:12" ht="15.75" thickBot="1" x14ac:dyDescent="0.3">
      <c r="A512" s="30"/>
      <c r="B512" s="31"/>
      <c r="C512" s="3"/>
      <c r="D512" s="32"/>
      <c r="E512" s="3"/>
      <c r="F512" s="32"/>
      <c r="G512" s="3"/>
      <c r="H512" s="32"/>
      <c r="I512" s="29"/>
      <c r="L512" s="3"/>
    </row>
    <row r="513" spans="1:12" ht="15.75" thickBot="1" x14ac:dyDescent="0.3">
      <c r="A513" s="31"/>
      <c r="B513" s="29"/>
      <c r="C513" s="32"/>
      <c r="D513" s="28"/>
      <c r="E513" s="32"/>
      <c r="F513" s="28"/>
      <c r="G513" s="32"/>
      <c r="H513" s="28"/>
      <c r="I513" s="30"/>
      <c r="L513" s="3"/>
    </row>
    <row r="514" spans="1:12" ht="15.75" thickBot="1" x14ac:dyDescent="0.3">
      <c r="A514" s="29"/>
      <c r="B514" s="30"/>
      <c r="C514" s="28"/>
      <c r="D514" s="3"/>
      <c r="E514" s="28"/>
      <c r="F514" s="3"/>
      <c r="G514" s="28"/>
      <c r="H514" s="3"/>
      <c r="I514" s="30"/>
      <c r="L514" s="32"/>
    </row>
    <row r="515" spans="1:12" x14ac:dyDescent="0.25">
      <c r="A515" s="30">
        <v>5250</v>
      </c>
      <c r="B515" s="30">
        <v>5000</v>
      </c>
      <c r="C515" s="3">
        <v>20</v>
      </c>
      <c r="D515" s="3">
        <v>26</v>
      </c>
      <c r="E515" s="3">
        <v>3750</v>
      </c>
      <c r="F515" s="3">
        <v>3750</v>
      </c>
      <c r="G515" s="3">
        <v>1.4</v>
      </c>
      <c r="H515" s="3">
        <v>1.3333333333333333</v>
      </c>
      <c r="I515" s="30">
        <v>4750</v>
      </c>
      <c r="L515" s="28"/>
    </row>
    <row r="516" spans="1:12" x14ac:dyDescent="0.25">
      <c r="A516" s="30">
        <v>5000</v>
      </c>
      <c r="B516" s="30">
        <v>4750</v>
      </c>
      <c r="C516" s="3">
        <v>26</v>
      </c>
      <c r="D516" s="3">
        <v>23</v>
      </c>
      <c r="E516" s="3">
        <v>3750</v>
      </c>
      <c r="F516" s="3">
        <v>3750</v>
      </c>
      <c r="G516" s="3">
        <v>1.3333333333333333</v>
      </c>
      <c r="H516" s="3">
        <v>1.2666666666666666</v>
      </c>
      <c r="I516" s="30">
        <v>6000</v>
      </c>
      <c r="L516" s="3"/>
    </row>
    <row r="517" spans="1:12" x14ac:dyDescent="0.25">
      <c r="A517" s="30">
        <v>4750</v>
      </c>
      <c r="B517" s="30">
        <v>6000</v>
      </c>
      <c r="C517" s="3">
        <v>23</v>
      </c>
      <c r="D517" s="3">
        <v>30</v>
      </c>
      <c r="E517" s="3">
        <v>3750</v>
      </c>
      <c r="F517" s="3">
        <v>3750</v>
      </c>
      <c r="G517" s="3">
        <v>1.2666666666666666</v>
      </c>
      <c r="H517" s="3">
        <v>1.6</v>
      </c>
      <c r="I517" s="30">
        <v>5750</v>
      </c>
      <c r="L517" s="3"/>
    </row>
    <row r="518" spans="1:12" x14ac:dyDescent="0.25">
      <c r="A518" s="30">
        <v>6000</v>
      </c>
      <c r="B518" s="30">
        <v>5750</v>
      </c>
      <c r="C518" s="3">
        <v>30</v>
      </c>
      <c r="D518" s="3">
        <v>33</v>
      </c>
      <c r="E518" s="3">
        <v>3750</v>
      </c>
      <c r="F518" s="3">
        <v>2750</v>
      </c>
      <c r="G518" s="3">
        <v>1.6</v>
      </c>
      <c r="H518" s="3">
        <v>2.0909090909090908</v>
      </c>
      <c r="I518" s="30">
        <v>7000</v>
      </c>
      <c r="L518" s="3"/>
    </row>
    <row r="519" spans="1:12" x14ac:dyDescent="0.25">
      <c r="A519" s="30">
        <v>5750</v>
      </c>
      <c r="B519" s="30">
        <v>7000</v>
      </c>
      <c r="C519" s="3">
        <v>33</v>
      </c>
      <c r="D519" s="3">
        <v>31</v>
      </c>
      <c r="E519" s="3">
        <v>2750</v>
      </c>
      <c r="F519" s="3">
        <v>2750</v>
      </c>
      <c r="G519" s="3">
        <v>2.0909090909090908</v>
      </c>
      <c r="H519" s="3">
        <v>2.5454545454545454</v>
      </c>
      <c r="I519" s="30">
        <v>7750</v>
      </c>
      <c r="L519" s="3"/>
    </row>
    <row r="520" spans="1:12" x14ac:dyDescent="0.25">
      <c r="A520" s="30">
        <v>7000</v>
      </c>
      <c r="B520" s="30">
        <v>7750</v>
      </c>
      <c r="C520" s="3">
        <v>31</v>
      </c>
      <c r="D520" s="3">
        <v>45</v>
      </c>
      <c r="E520" s="3">
        <v>2750</v>
      </c>
      <c r="F520" s="3">
        <v>2750</v>
      </c>
      <c r="G520" s="3">
        <v>2.5454545454545454</v>
      </c>
      <c r="H520" s="3">
        <v>2.8181818181818183</v>
      </c>
      <c r="I520" s="30">
        <v>10000</v>
      </c>
      <c r="L520" s="3"/>
    </row>
    <row r="521" spans="1:12" x14ac:dyDescent="0.25">
      <c r="A521" s="30">
        <v>7750</v>
      </c>
      <c r="B521" s="30">
        <v>10000</v>
      </c>
      <c r="C521" s="3">
        <v>45</v>
      </c>
      <c r="D521" s="3">
        <v>53</v>
      </c>
      <c r="E521" s="3">
        <v>2750</v>
      </c>
      <c r="F521" s="3">
        <v>3750</v>
      </c>
      <c r="G521" s="3">
        <v>2.8181818181818183</v>
      </c>
      <c r="H521" s="3">
        <v>2.6666666666666665</v>
      </c>
      <c r="I521" s="30">
        <v>9500</v>
      </c>
      <c r="L521" s="3"/>
    </row>
    <row r="522" spans="1:12" x14ac:dyDescent="0.25">
      <c r="A522" s="30">
        <v>10000</v>
      </c>
      <c r="B522" s="30">
        <v>9500</v>
      </c>
      <c r="C522" s="3">
        <v>53</v>
      </c>
      <c r="D522" s="3">
        <v>43</v>
      </c>
      <c r="E522" s="3">
        <v>3750</v>
      </c>
      <c r="F522" s="3">
        <v>2750</v>
      </c>
      <c r="G522" s="3">
        <v>2.6666666666666665</v>
      </c>
      <c r="H522" s="3">
        <v>3.4545454545454546</v>
      </c>
      <c r="I522" s="30">
        <v>9250</v>
      </c>
      <c r="L522" s="3"/>
    </row>
    <row r="523" spans="1:12" x14ac:dyDescent="0.25">
      <c r="A523" s="30">
        <v>9500</v>
      </c>
      <c r="B523" s="30">
        <v>9250</v>
      </c>
      <c r="C523" s="3">
        <v>43</v>
      </c>
      <c r="D523" s="3">
        <v>36</v>
      </c>
      <c r="E523" s="3">
        <v>2750</v>
      </c>
      <c r="F523" s="3">
        <v>2750</v>
      </c>
      <c r="G523" s="3">
        <v>3.4545454545454546</v>
      </c>
      <c r="H523" s="3">
        <v>3.3636363636363638</v>
      </c>
      <c r="I523" s="30">
        <v>8750</v>
      </c>
      <c r="L523" s="3"/>
    </row>
    <row r="524" spans="1:12" x14ac:dyDescent="0.25">
      <c r="A524" s="30">
        <v>9250</v>
      </c>
      <c r="B524" s="30">
        <v>8750</v>
      </c>
      <c r="C524" s="3">
        <v>36</v>
      </c>
      <c r="D524" s="3">
        <v>36</v>
      </c>
      <c r="E524" s="3">
        <v>2750</v>
      </c>
      <c r="F524" s="3">
        <v>2750</v>
      </c>
      <c r="G524" s="3">
        <v>3.3636363636363638</v>
      </c>
      <c r="H524" s="3">
        <v>3.1818181818181817</v>
      </c>
      <c r="I524" s="30">
        <v>8500</v>
      </c>
      <c r="L524" s="3"/>
    </row>
    <row r="525" spans="1:12" x14ac:dyDescent="0.25">
      <c r="A525" s="30">
        <v>8750</v>
      </c>
      <c r="B525" s="30">
        <v>8500</v>
      </c>
      <c r="C525" s="3">
        <v>36</v>
      </c>
      <c r="D525" s="3">
        <v>32</v>
      </c>
      <c r="E525" s="3">
        <v>2750</v>
      </c>
      <c r="F525" s="3">
        <v>1750</v>
      </c>
      <c r="G525" s="3">
        <v>3.1818181818181817</v>
      </c>
      <c r="H525" s="3">
        <v>4.8571428571428568</v>
      </c>
      <c r="I525" s="30">
        <v>8000</v>
      </c>
      <c r="L525" s="3"/>
    </row>
    <row r="526" spans="1:12" x14ac:dyDescent="0.25">
      <c r="A526" s="30">
        <v>8500</v>
      </c>
      <c r="B526" s="30">
        <v>8000</v>
      </c>
      <c r="C526" s="3">
        <v>32</v>
      </c>
      <c r="D526" s="3">
        <v>36</v>
      </c>
      <c r="E526" s="3">
        <v>1750</v>
      </c>
      <c r="F526" s="3">
        <v>1750</v>
      </c>
      <c r="G526" s="3">
        <v>4.8571428571428568</v>
      </c>
      <c r="H526" s="3">
        <v>4.5714285714285712</v>
      </c>
      <c r="I526" s="30">
        <v>7750</v>
      </c>
      <c r="L526" s="3"/>
    </row>
    <row r="527" spans="1:12" x14ac:dyDescent="0.25">
      <c r="A527" s="30">
        <v>8000</v>
      </c>
      <c r="B527" s="30">
        <v>7750</v>
      </c>
      <c r="C527" s="3">
        <v>36</v>
      </c>
      <c r="D527" s="3">
        <v>32</v>
      </c>
      <c r="E527" s="3">
        <v>1750</v>
      </c>
      <c r="F527" s="3">
        <v>1750</v>
      </c>
      <c r="G527" s="3">
        <v>4.5714285714285712</v>
      </c>
      <c r="H527" s="3">
        <v>4.4285714285714288</v>
      </c>
      <c r="I527" s="30">
        <v>5750</v>
      </c>
      <c r="L527" s="3"/>
    </row>
    <row r="528" spans="1:12" x14ac:dyDescent="0.25">
      <c r="A528" s="30">
        <v>7750</v>
      </c>
      <c r="B528" s="30">
        <v>5750</v>
      </c>
      <c r="C528" s="3">
        <v>32</v>
      </c>
      <c r="D528" s="3">
        <v>30</v>
      </c>
      <c r="E528" s="3">
        <v>1750</v>
      </c>
      <c r="F528" s="3">
        <v>1750</v>
      </c>
      <c r="G528" s="3">
        <v>4.4285714285714288</v>
      </c>
      <c r="H528" s="3">
        <v>3.2857142857142856</v>
      </c>
      <c r="I528" s="30">
        <v>6750</v>
      </c>
      <c r="L528" s="3"/>
    </row>
    <row r="529" spans="1:12" x14ac:dyDescent="0.25">
      <c r="A529" s="30">
        <v>5750</v>
      </c>
      <c r="B529" s="30">
        <v>6750</v>
      </c>
      <c r="C529" s="3">
        <v>30</v>
      </c>
      <c r="D529" s="3">
        <v>32</v>
      </c>
      <c r="E529" s="3">
        <v>1750</v>
      </c>
      <c r="F529" s="3">
        <v>1750</v>
      </c>
      <c r="G529" s="3">
        <v>3.2857142857142856</v>
      </c>
      <c r="H529" s="3">
        <v>3.8571428571428572</v>
      </c>
      <c r="I529" s="30">
        <v>6500</v>
      </c>
      <c r="L529" s="3"/>
    </row>
    <row r="530" spans="1:12" ht="15.75" thickBot="1" x14ac:dyDescent="0.3">
      <c r="A530" s="30">
        <v>6750</v>
      </c>
      <c r="B530" s="30">
        <v>6500</v>
      </c>
      <c r="C530" s="3">
        <v>32</v>
      </c>
      <c r="D530" s="3">
        <v>33</v>
      </c>
      <c r="E530" s="3">
        <v>1750</v>
      </c>
      <c r="F530" s="3">
        <v>1750</v>
      </c>
      <c r="G530" s="3">
        <v>3.8571428571428572</v>
      </c>
      <c r="H530" s="3">
        <v>3.7142857142857144</v>
      </c>
      <c r="I530" s="31">
        <v>6500</v>
      </c>
      <c r="L530" s="3"/>
    </row>
    <row r="531" spans="1:12" ht="15.75" thickBot="1" x14ac:dyDescent="0.3">
      <c r="A531" s="30"/>
      <c r="B531" s="31"/>
      <c r="C531" s="3"/>
      <c r="D531" s="32"/>
      <c r="E531" s="3"/>
      <c r="F531" s="32"/>
      <c r="G531" s="3"/>
      <c r="H531" s="32"/>
      <c r="I531" s="29"/>
      <c r="L531" s="3"/>
    </row>
    <row r="532" spans="1:12" ht="15.75" thickBot="1" x14ac:dyDescent="0.3">
      <c r="A532" s="31"/>
      <c r="B532" s="29"/>
      <c r="C532" s="32"/>
      <c r="D532" s="28"/>
      <c r="E532" s="32"/>
      <c r="F532" s="28"/>
      <c r="G532" s="32"/>
      <c r="H532" s="28"/>
      <c r="I532" s="30"/>
      <c r="L532" s="3"/>
    </row>
    <row r="533" spans="1:12" ht="15.75" thickBot="1" x14ac:dyDescent="0.3">
      <c r="A533" s="29"/>
      <c r="B533" s="30"/>
      <c r="C533" s="28"/>
      <c r="D533" s="3"/>
      <c r="E533" s="28"/>
      <c r="F533" s="3"/>
      <c r="G533" s="28"/>
      <c r="H533" s="3"/>
      <c r="I533" s="30"/>
      <c r="L533" s="32"/>
    </row>
    <row r="534" spans="1:12" x14ac:dyDescent="0.25">
      <c r="A534" s="30">
        <v>9500</v>
      </c>
      <c r="B534" s="30">
        <v>9750</v>
      </c>
      <c r="C534" s="3">
        <v>37</v>
      </c>
      <c r="D534" s="3">
        <v>53</v>
      </c>
      <c r="E534" s="3">
        <v>5750</v>
      </c>
      <c r="F534" s="3">
        <v>4750</v>
      </c>
      <c r="G534" s="3">
        <v>1.6521739130434783</v>
      </c>
      <c r="H534" s="3">
        <v>2.0526315789473686</v>
      </c>
      <c r="I534" s="30">
        <v>9750</v>
      </c>
      <c r="L534" s="28"/>
    </row>
    <row r="535" spans="1:12" x14ac:dyDescent="0.25">
      <c r="A535" s="30">
        <v>9750</v>
      </c>
      <c r="B535" s="30">
        <v>9750</v>
      </c>
      <c r="C535" s="3">
        <v>53</v>
      </c>
      <c r="D535" s="3">
        <v>55</v>
      </c>
      <c r="E535" s="3">
        <v>4750</v>
      </c>
      <c r="F535" s="3">
        <v>2750</v>
      </c>
      <c r="G535" s="3">
        <v>2.0526315789473686</v>
      </c>
      <c r="H535" s="3">
        <v>3.5454545454545454</v>
      </c>
      <c r="I535" s="30">
        <v>10750</v>
      </c>
      <c r="L535" s="3"/>
    </row>
    <row r="536" spans="1:12" x14ac:dyDescent="0.25">
      <c r="A536" s="30">
        <v>9750</v>
      </c>
      <c r="B536" s="30">
        <v>10750</v>
      </c>
      <c r="C536" s="3">
        <v>55</v>
      </c>
      <c r="D536" s="3">
        <v>51</v>
      </c>
      <c r="E536" s="3">
        <v>2750</v>
      </c>
      <c r="F536" s="3">
        <v>2750</v>
      </c>
      <c r="G536" s="3">
        <v>3.5454545454545454</v>
      </c>
      <c r="H536" s="3">
        <v>3.9090909090909092</v>
      </c>
      <c r="I536" s="30">
        <v>10750</v>
      </c>
      <c r="L536" s="3"/>
    </row>
    <row r="537" spans="1:12" x14ac:dyDescent="0.25">
      <c r="A537" s="30">
        <v>10750</v>
      </c>
      <c r="B537" s="30">
        <v>10750</v>
      </c>
      <c r="C537" s="3">
        <v>51</v>
      </c>
      <c r="D537" s="3">
        <v>56</v>
      </c>
      <c r="E537" s="3">
        <v>2750</v>
      </c>
      <c r="F537" s="3">
        <v>2750</v>
      </c>
      <c r="G537" s="3">
        <v>3.9090909090909092</v>
      </c>
      <c r="H537" s="3">
        <v>3.9090909090909092</v>
      </c>
      <c r="I537" s="30">
        <v>10750</v>
      </c>
      <c r="L537" s="3"/>
    </row>
    <row r="538" spans="1:12" x14ac:dyDescent="0.25">
      <c r="A538" s="30">
        <v>10750</v>
      </c>
      <c r="B538" s="30">
        <v>10750</v>
      </c>
      <c r="C538" s="3">
        <v>56</v>
      </c>
      <c r="D538" s="3">
        <v>44</v>
      </c>
      <c r="E538" s="3">
        <v>2750</v>
      </c>
      <c r="F538" s="3">
        <v>4750</v>
      </c>
      <c r="G538" s="3">
        <v>3.9090909090909092</v>
      </c>
      <c r="H538" s="3">
        <v>2.263157894736842</v>
      </c>
      <c r="I538" s="30">
        <v>11000</v>
      </c>
      <c r="L538" s="3"/>
    </row>
    <row r="539" spans="1:12" x14ac:dyDescent="0.25">
      <c r="A539" s="30">
        <v>10750</v>
      </c>
      <c r="B539" s="30">
        <v>11000</v>
      </c>
      <c r="C539" s="3">
        <v>44</v>
      </c>
      <c r="D539" s="3">
        <v>56</v>
      </c>
      <c r="E539" s="3">
        <v>4750</v>
      </c>
      <c r="F539" s="3">
        <v>5750</v>
      </c>
      <c r="G539" s="3">
        <v>2.263157894736842</v>
      </c>
      <c r="H539" s="3">
        <v>1.9130434782608696</v>
      </c>
      <c r="I539" s="30">
        <v>9750</v>
      </c>
      <c r="L539" s="3"/>
    </row>
    <row r="540" spans="1:12" x14ac:dyDescent="0.25">
      <c r="A540" s="30">
        <v>11000</v>
      </c>
      <c r="B540" s="30">
        <v>9750</v>
      </c>
      <c r="C540" s="3">
        <v>56</v>
      </c>
      <c r="D540" s="3">
        <v>42</v>
      </c>
      <c r="E540" s="3">
        <v>5750</v>
      </c>
      <c r="F540" s="3">
        <v>4750</v>
      </c>
      <c r="G540" s="3">
        <v>1.9130434782608696</v>
      </c>
      <c r="H540" s="3">
        <v>2.0526315789473686</v>
      </c>
      <c r="I540" s="30">
        <v>10000</v>
      </c>
      <c r="L540" s="3"/>
    </row>
    <row r="541" spans="1:12" x14ac:dyDescent="0.25">
      <c r="A541" s="30">
        <v>9750</v>
      </c>
      <c r="B541" s="30">
        <v>10000</v>
      </c>
      <c r="C541" s="3">
        <v>42</v>
      </c>
      <c r="D541" s="3">
        <v>50</v>
      </c>
      <c r="E541" s="3">
        <v>4750</v>
      </c>
      <c r="F541" s="3">
        <v>3750</v>
      </c>
      <c r="G541" s="3">
        <v>2.0526315789473686</v>
      </c>
      <c r="H541" s="3">
        <v>2.6666666666666665</v>
      </c>
      <c r="I541" s="30">
        <v>9250</v>
      </c>
      <c r="L541" s="3"/>
    </row>
    <row r="542" spans="1:12" x14ac:dyDescent="0.25">
      <c r="A542" s="30">
        <v>10000</v>
      </c>
      <c r="B542" s="30">
        <v>9250</v>
      </c>
      <c r="C542" s="3">
        <v>50</v>
      </c>
      <c r="D542" s="3">
        <v>38</v>
      </c>
      <c r="E542" s="3">
        <v>3750</v>
      </c>
      <c r="F542" s="3">
        <v>2750</v>
      </c>
      <c r="G542" s="3">
        <v>2.6666666666666665</v>
      </c>
      <c r="H542" s="3">
        <v>3.3636363636363638</v>
      </c>
      <c r="I542" s="30">
        <v>9000</v>
      </c>
      <c r="L542" s="3"/>
    </row>
    <row r="543" spans="1:12" ht="15.75" thickBot="1" x14ac:dyDescent="0.3">
      <c r="A543" s="30">
        <v>9250</v>
      </c>
      <c r="B543" s="30">
        <v>9000</v>
      </c>
      <c r="C543" s="3">
        <v>38</v>
      </c>
      <c r="D543" s="3">
        <v>18</v>
      </c>
      <c r="E543" s="3">
        <v>2750</v>
      </c>
      <c r="F543" s="3">
        <v>4750</v>
      </c>
      <c r="G543" s="3">
        <v>3.3636363636363638</v>
      </c>
      <c r="H543" s="3">
        <v>1.8947368421052631</v>
      </c>
      <c r="I543" s="31">
        <v>8500</v>
      </c>
      <c r="L543" s="3"/>
    </row>
    <row r="544" spans="1:12" ht="15.75" thickBot="1" x14ac:dyDescent="0.3">
      <c r="A544" s="30"/>
      <c r="B544" s="31"/>
      <c r="C544" s="3"/>
      <c r="D544" s="32"/>
      <c r="E544" s="3"/>
      <c r="F544" s="32"/>
      <c r="G544" s="3"/>
      <c r="H544" s="32"/>
      <c r="I544" s="29"/>
      <c r="L544" s="3"/>
    </row>
    <row r="545" spans="1:12" ht="15.75" thickBot="1" x14ac:dyDescent="0.3">
      <c r="A545" s="31"/>
      <c r="B545" s="29"/>
      <c r="C545" s="32"/>
      <c r="D545" s="28"/>
      <c r="E545" s="32"/>
      <c r="F545" s="28"/>
      <c r="G545" s="32"/>
      <c r="H545" s="28"/>
      <c r="I545" s="30"/>
      <c r="L545" s="3"/>
    </row>
    <row r="546" spans="1:12" ht="15.75" thickBot="1" x14ac:dyDescent="0.3">
      <c r="A546" s="29"/>
      <c r="B546" s="30"/>
      <c r="C546" s="28"/>
      <c r="D546" s="3"/>
      <c r="E546" s="28"/>
      <c r="F546" s="3"/>
      <c r="G546" s="28"/>
      <c r="H546" s="3"/>
      <c r="I546" s="30"/>
      <c r="L546" s="32"/>
    </row>
    <row r="547" spans="1:12" x14ac:dyDescent="0.25">
      <c r="A547" s="30">
        <v>9750</v>
      </c>
      <c r="B547" s="30">
        <v>10500</v>
      </c>
      <c r="C547" s="3">
        <v>50</v>
      </c>
      <c r="D547" s="3">
        <v>54</v>
      </c>
      <c r="E547" s="3">
        <v>3750</v>
      </c>
      <c r="F547" s="3">
        <v>4750</v>
      </c>
      <c r="G547" s="3">
        <v>2.6</v>
      </c>
      <c r="H547" s="3">
        <v>2.2105263157894739</v>
      </c>
      <c r="I547" s="30">
        <v>12000</v>
      </c>
      <c r="L547" s="28"/>
    </row>
    <row r="548" spans="1:12" x14ac:dyDescent="0.25">
      <c r="A548" s="30">
        <v>10500</v>
      </c>
      <c r="B548" s="30">
        <v>12000</v>
      </c>
      <c r="C548" s="3">
        <v>54</v>
      </c>
      <c r="D548" s="3">
        <v>55</v>
      </c>
      <c r="E548" s="3">
        <v>4750</v>
      </c>
      <c r="F548" s="3">
        <v>1750</v>
      </c>
      <c r="G548" s="3">
        <v>2.2105263157894739</v>
      </c>
      <c r="H548" s="3">
        <v>6.8571428571428568</v>
      </c>
      <c r="I548" s="30">
        <v>11000</v>
      </c>
      <c r="L548" s="3"/>
    </row>
    <row r="549" spans="1:12" x14ac:dyDescent="0.25">
      <c r="A549" s="30">
        <v>12000</v>
      </c>
      <c r="B549" s="30">
        <v>11000</v>
      </c>
      <c r="C549" s="3">
        <v>55</v>
      </c>
      <c r="D549" s="3">
        <v>55</v>
      </c>
      <c r="E549" s="3">
        <v>1750</v>
      </c>
      <c r="F549" s="3">
        <v>4750</v>
      </c>
      <c r="G549" s="3">
        <v>6.8571428571428568</v>
      </c>
      <c r="H549" s="3">
        <v>2.3157894736842106</v>
      </c>
      <c r="I549" s="30">
        <v>10250</v>
      </c>
      <c r="L549" s="3"/>
    </row>
    <row r="550" spans="1:12" x14ac:dyDescent="0.25">
      <c r="A550" s="30">
        <v>11000</v>
      </c>
      <c r="B550" s="30">
        <v>10250</v>
      </c>
      <c r="C550" s="3">
        <v>55</v>
      </c>
      <c r="D550" s="3">
        <v>51</v>
      </c>
      <c r="E550" s="3">
        <v>4750</v>
      </c>
      <c r="F550" s="3">
        <v>4750</v>
      </c>
      <c r="G550" s="3">
        <v>2.3157894736842106</v>
      </c>
      <c r="H550" s="3">
        <v>2.1578947368421053</v>
      </c>
      <c r="I550" s="30">
        <v>10000</v>
      </c>
      <c r="L550" s="3"/>
    </row>
    <row r="551" spans="1:12" x14ac:dyDescent="0.25">
      <c r="A551" s="30">
        <v>10250</v>
      </c>
      <c r="B551" s="30">
        <v>10000</v>
      </c>
      <c r="C551" s="3">
        <v>51</v>
      </c>
      <c r="D551" s="3">
        <v>47</v>
      </c>
      <c r="E551" s="3">
        <v>4750</v>
      </c>
      <c r="F551" s="3">
        <v>1750</v>
      </c>
      <c r="G551" s="3">
        <v>2.1578947368421053</v>
      </c>
      <c r="H551" s="3">
        <v>5.7142857142857144</v>
      </c>
      <c r="I551" s="30">
        <v>9000</v>
      </c>
      <c r="L551" s="3"/>
    </row>
    <row r="552" spans="1:12" ht="15.75" thickBot="1" x14ac:dyDescent="0.3">
      <c r="A552" s="30">
        <v>10000</v>
      </c>
      <c r="B552" s="30">
        <v>9000</v>
      </c>
      <c r="C552" s="3">
        <v>47</v>
      </c>
      <c r="D552" s="3">
        <v>38</v>
      </c>
      <c r="E552" s="3">
        <v>1750</v>
      </c>
      <c r="F552" s="3">
        <v>1750</v>
      </c>
      <c r="G552" s="3">
        <v>5.7142857142857144</v>
      </c>
      <c r="H552" s="3">
        <v>5.1428571428571432</v>
      </c>
      <c r="I552" s="31">
        <v>10250</v>
      </c>
      <c r="L552" s="3"/>
    </row>
    <row r="553" spans="1:12" ht="15.75" thickBot="1" x14ac:dyDescent="0.3">
      <c r="A553" s="30"/>
      <c r="B553" s="31"/>
      <c r="C553" s="3"/>
      <c r="D553" s="32"/>
      <c r="E553" s="3"/>
      <c r="F553" s="32"/>
      <c r="G553" s="3"/>
      <c r="H553" s="32"/>
      <c r="I553" s="29"/>
      <c r="L553" s="3"/>
    </row>
    <row r="554" spans="1:12" ht="15.75" thickBot="1" x14ac:dyDescent="0.3">
      <c r="A554" s="31"/>
      <c r="B554" s="29"/>
      <c r="C554" s="32"/>
      <c r="D554" s="28"/>
      <c r="E554" s="32"/>
      <c r="F554" s="28"/>
      <c r="G554" s="32"/>
      <c r="H554" s="28"/>
      <c r="I554" s="30"/>
      <c r="L554" s="3"/>
    </row>
    <row r="555" spans="1:12" ht="15.75" thickBot="1" x14ac:dyDescent="0.3">
      <c r="A555" s="29"/>
      <c r="B555" s="30"/>
      <c r="C555" s="28"/>
      <c r="D555" s="3"/>
      <c r="E555" s="28"/>
      <c r="F555" s="3"/>
      <c r="G555" s="28"/>
      <c r="H555" s="3"/>
      <c r="I555" s="30"/>
      <c r="L555" s="32"/>
    </row>
    <row r="556" spans="1:12" x14ac:dyDescent="0.25">
      <c r="A556" s="30">
        <v>4250</v>
      </c>
      <c r="B556" s="30">
        <v>5250</v>
      </c>
      <c r="C556" s="3">
        <v>23</v>
      </c>
      <c r="D556" s="3">
        <v>31</v>
      </c>
      <c r="E556" s="3">
        <v>3750</v>
      </c>
      <c r="F556" s="3">
        <v>2750</v>
      </c>
      <c r="G556" s="3">
        <v>1.1333333333333333</v>
      </c>
      <c r="H556" s="3">
        <v>1.9090909090909092</v>
      </c>
      <c r="I556" s="30">
        <v>5250</v>
      </c>
      <c r="L556" s="28"/>
    </row>
    <row r="557" spans="1:12" x14ac:dyDescent="0.25">
      <c r="A557" s="30">
        <v>5250</v>
      </c>
      <c r="B557" s="30">
        <v>5250</v>
      </c>
      <c r="C557" s="3">
        <v>31</v>
      </c>
      <c r="D557" s="3">
        <v>20</v>
      </c>
      <c r="E557" s="3">
        <v>2750</v>
      </c>
      <c r="F557" s="3">
        <v>2750</v>
      </c>
      <c r="G557" s="3">
        <v>1.9090909090909092</v>
      </c>
      <c r="H557" s="3">
        <v>1.9090909090909092</v>
      </c>
      <c r="I557" s="30">
        <v>6250</v>
      </c>
      <c r="L557" s="3"/>
    </row>
    <row r="558" spans="1:12" x14ac:dyDescent="0.25">
      <c r="A558" s="30">
        <v>5250</v>
      </c>
      <c r="B558" s="30">
        <v>6250</v>
      </c>
      <c r="C558" s="3">
        <v>20</v>
      </c>
      <c r="D558" s="3">
        <v>28</v>
      </c>
      <c r="E558" s="3">
        <v>2750</v>
      </c>
      <c r="F558" s="3">
        <v>4750</v>
      </c>
      <c r="G558" s="3">
        <v>1.9090909090909092</v>
      </c>
      <c r="H558" s="3">
        <v>1.3157894736842106</v>
      </c>
      <c r="I558" s="30">
        <v>7250</v>
      </c>
      <c r="L558" s="3"/>
    </row>
    <row r="559" spans="1:12" x14ac:dyDescent="0.25">
      <c r="A559" s="30">
        <v>6250</v>
      </c>
      <c r="B559" s="30">
        <v>7250</v>
      </c>
      <c r="C559" s="3">
        <v>28</v>
      </c>
      <c r="D559" s="3">
        <v>33</v>
      </c>
      <c r="E559" s="3">
        <v>4750</v>
      </c>
      <c r="F559" s="3">
        <v>4750</v>
      </c>
      <c r="G559" s="3">
        <v>1.3157894736842106</v>
      </c>
      <c r="H559" s="3">
        <v>1.5263157894736843</v>
      </c>
      <c r="I559" s="30">
        <v>6500</v>
      </c>
      <c r="L559" s="3"/>
    </row>
    <row r="560" spans="1:12" x14ac:dyDescent="0.25">
      <c r="A560" s="30">
        <v>7250</v>
      </c>
      <c r="B560" s="30">
        <v>6500</v>
      </c>
      <c r="C560" s="3">
        <v>33</v>
      </c>
      <c r="D560" s="3">
        <v>37</v>
      </c>
      <c r="E560" s="3">
        <v>4750</v>
      </c>
      <c r="F560" s="3">
        <v>2750</v>
      </c>
      <c r="G560" s="3">
        <v>1.5263157894736843</v>
      </c>
      <c r="H560" s="3">
        <v>2.3636363636363638</v>
      </c>
      <c r="I560" s="30">
        <v>8750</v>
      </c>
      <c r="L560" s="3"/>
    </row>
    <row r="561" spans="1:12" x14ac:dyDescent="0.25">
      <c r="A561" s="30">
        <v>6500</v>
      </c>
      <c r="B561" s="30">
        <v>8750</v>
      </c>
      <c r="C561" s="3">
        <v>37</v>
      </c>
      <c r="D561" s="3">
        <v>41</v>
      </c>
      <c r="E561" s="3">
        <v>2750</v>
      </c>
      <c r="F561" s="3">
        <v>1750</v>
      </c>
      <c r="G561" s="3">
        <v>2.3636363636363638</v>
      </c>
      <c r="H561" s="3">
        <v>5</v>
      </c>
      <c r="I561" s="30">
        <v>8750</v>
      </c>
      <c r="L561" s="3"/>
    </row>
    <row r="562" spans="1:12" x14ac:dyDescent="0.25">
      <c r="A562" s="30">
        <v>8750</v>
      </c>
      <c r="B562" s="30">
        <v>8750</v>
      </c>
      <c r="C562" s="3">
        <v>41</v>
      </c>
      <c r="D562" s="3">
        <v>43</v>
      </c>
      <c r="E562" s="3">
        <v>1750</v>
      </c>
      <c r="F562" s="3">
        <v>4750</v>
      </c>
      <c r="G562" s="3">
        <v>5</v>
      </c>
      <c r="H562" s="3">
        <v>1.8421052631578947</v>
      </c>
      <c r="I562" s="30">
        <v>9750</v>
      </c>
      <c r="L562" s="3"/>
    </row>
    <row r="563" spans="1:12" x14ac:dyDescent="0.25">
      <c r="A563" s="30">
        <v>8750</v>
      </c>
      <c r="B563" s="30">
        <v>9750</v>
      </c>
      <c r="C563" s="3">
        <v>43</v>
      </c>
      <c r="D563" s="3">
        <v>41</v>
      </c>
      <c r="E563" s="3">
        <v>4750</v>
      </c>
      <c r="F563" s="3">
        <v>2750</v>
      </c>
      <c r="G563" s="3">
        <v>1.8421052631578947</v>
      </c>
      <c r="H563" s="3">
        <v>3.5454545454545454</v>
      </c>
      <c r="I563" s="30">
        <v>9250</v>
      </c>
      <c r="L563" s="3"/>
    </row>
    <row r="564" spans="1:12" x14ac:dyDescent="0.25">
      <c r="A564" s="30">
        <v>9750</v>
      </c>
      <c r="B564" s="30">
        <v>9250</v>
      </c>
      <c r="C564" s="3">
        <v>41</v>
      </c>
      <c r="D564" s="3">
        <v>52</v>
      </c>
      <c r="E564" s="3">
        <v>2750</v>
      </c>
      <c r="F564" s="3">
        <v>3750</v>
      </c>
      <c r="G564" s="3">
        <v>3.5454545454545454</v>
      </c>
      <c r="H564" s="3">
        <v>2.4666666666666668</v>
      </c>
      <c r="I564" s="30">
        <v>10250</v>
      </c>
      <c r="L564" s="3"/>
    </row>
    <row r="565" spans="1:12" x14ac:dyDescent="0.25">
      <c r="A565" s="30">
        <v>9250</v>
      </c>
      <c r="B565" s="30">
        <v>10250</v>
      </c>
      <c r="C565" s="3">
        <v>52</v>
      </c>
      <c r="D565" s="3">
        <v>47</v>
      </c>
      <c r="E565" s="3">
        <v>3750</v>
      </c>
      <c r="F565" s="3">
        <v>3750</v>
      </c>
      <c r="G565" s="3">
        <v>2.4666666666666668</v>
      </c>
      <c r="H565" s="3">
        <v>2.7333333333333334</v>
      </c>
      <c r="I565" s="30">
        <v>10500</v>
      </c>
      <c r="L565" s="3"/>
    </row>
    <row r="566" spans="1:12" x14ac:dyDescent="0.25">
      <c r="A566" s="30">
        <v>10250</v>
      </c>
      <c r="B566" s="30">
        <v>10500</v>
      </c>
      <c r="C566" s="3">
        <v>47</v>
      </c>
      <c r="D566" s="3">
        <v>47</v>
      </c>
      <c r="E566" s="3">
        <v>3750</v>
      </c>
      <c r="F566" s="3">
        <v>5750</v>
      </c>
      <c r="G566" s="3">
        <v>2.7333333333333334</v>
      </c>
      <c r="H566" s="3">
        <v>1.826086956521739</v>
      </c>
      <c r="I566" s="30">
        <v>10500</v>
      </c>
      <c r="L566" s="3"/>
    </row>
    <row r="567" spans="1:12" x14ac:dyDescent="0.25">
      <c r="A567" s="30">
        <v>10500</v>
      </c>
      <c r="B567" s="30">
        <v>10500</v>
      </c>
      <c r="C567" s="3">
        <v>47</v>
      </c>
      <c r="D567" s="3">
        <v>47</v>
      </c>
      <c r="E567" s="3">
        <v>5750</v>
      </c>
      <c r="F567" s="3">
        <v>2750</v>
      </c>
      <c r="G567" s="3">
        <v>1.826086956521739</v>
      </c>
      <c r="H567" s="3">
        <v>3.8181818181818183</v>
      </c>
      <c r="I567" s="30">
        <v>9750</v>
      </c>
      <c r="L567" s="3"/>
    </row>
    <row r="568" spans="1:12" x14ac:dyDescent="0.25">
      <c r="A568" s="30">
        <v>10500</v>
      </c>
      <c r="B568" s="30">
        <v>9750</v>
      </c>
      <c r="C568" s="3">
        <v>47</v>
      </c>
      <c r="D568" s="3">
        <v>42</v>
      </c>
      <c r="E568" s="3">
        <v>2750</v>
      </c>
      <c r="F568" s="3">
        <v>2750</v>
      </c>
      <c r="G568" s="3">
        <v>3.8181818181818183</v>
      </c>
      <c r="H568" s="3">
        <v>3.5454545454545454</v>
      </c>
      <c r="I568" s="30">
        <v>9000</v>
      </c>
      <c r="L568" s="3"/>
    </row>
    <row r="569" spans="1:12" x14ac:dyDescent="0.25">
      <c r="A569" s="30">
        <v>9750</v>
      </c>
      <c r="B569" s="30">
        <v>9000</v>
      </c>
      <c r="C569" s="3">
        <v>42</v>
      </c>
      <c r="D569" s="3">
        <v>38</v>
      </c>
      <c r="E569" s="3">
        <v>2750</v>
      </c>
      <c r="F569" s="3">
        <v>1750</v>
      </c>
      <c r="G569" s="3">
        <v>3.5454545454545454</v>
      </c>
      <c r="H569" s="3">
        <v>5.1428571428571432</v>
      </c>
      <c r="I569" s="30">
        <v>8750</v>
      </c>
      <c r="L569" s="3"/>
    </row>
    <row r="570" spans="1:12" x14ac:dyDescent="0.25">
      <c r="A570" s="30">
        <v>9000</v>
      </c>
      <c r="B570" s="30">
        <v>8750</v>
      </c>
      <c r="C570" s="3">
        <v>38</v>
      </c>
      <c r="D570" s="3">
        <v>31</v>
      </c>
      <c r="E570" s="3">
        <v>1750</v>
      </c>
      <c r="F570" s="3">
        <v>2750</v>
      </c>
      <c r="G570" s="3">
        <v>5.1428571428571432</v>
      </c>
      <c r="H570" s="3">
        <v>3.1818181818181817</v>
      </c>
      <c r="I570" s="30">
        <v>7750</v>
      </c>
      <c r="L570" s="3"/>
    </row>
    <row r="571" spans="1:12" x14ac:dyDescent="0.25">
      <c r="A571" s="30">
        <v>8750</v>
      </c>
      <c r="B571" s="30">
        <v>7750</v>
      </c>
      <c r="C571" s="3">
        <v>31</v>
      </c>
      <c r="D571" s="3">
        <v>27</v>
      </c>
      <c r="E571" s="3">
        <v>2750</v>
      </c>
      <c r="F571" s="3">
        <v>2750</v>
      </c>
      <c r="G571" s="3">
        <v>3.1818181818181817</v>
      </c>
      <c r="H571" s="3">
        <v>2.8181818181818183</v>
      </c>
      <c r="I571" s="30">
        <v>7500</v>
      </c>
      <c r="L571" s="3"/>
    </row>
    <row r="572" spans="1:12" x14ac:dyDescent="0.25">
      <c r="A572" s="30">
        <v>7750</v>
      </c>
      <c r="B572" s="30">
        <v>7500</v>
      </c>
      <c r="C572" s="3">
        <v>27</v>
      </c>
      <c r="D572" s="3">
        <v>31</v>
      </c>
      <c r="E572" s="3">
        <v>2750</v>
      </c>
      <c r="F572" s="3">
        <v>1750</v>
      </c>
      <c r="G572" s="3">
        <v>2.8181818181818183</v>
      </c>
      <c r="H572" s="3">
        <v>4.2857142857142856</v>
      </c>
      <c r="I572" s="30">
        <v>6500</v>
      </c>
      <c r="L572" s="3"/>
    </row>
    <row r="573" spans="1:12" ht="15.75" thickBot="1" x14ac:dyDescent="0.3">
      <c r="A573" s="30">
        <v>7500</v>
      </c>
      <c r="B573" s="30">
        <v>6500</v>
      </c>
      <c r="C573" s="3">
        <v>31</v>
      </c>
      <c r="D573" s="3">
        <v>31</v>
      </c>
      <c r="E573" s="3">
        <v>1750</v>
      </c>
      <c r="F573" s="3">
        <v>1750</v>
      </c>
      <c r="G573" s="3">
        <v>4.2857142857142856</v>
      </c>
      <c r="H573" s="3">
        <v>3.7142857142857144</v>
      </c>
      <c r="I573" s="31">
        <v>6250</v>
      </c>
      <c r="L573" s="3"/>
    </row>
    <row r="574" spans="1:12" ht="15.75" thickBot="1" x14ac:dyDescent="0.3">
      <c r="A574" s="30"/>
      <c r="B574" s="31"/>
      <c r="C574" s="3"/>
      <c r="D574" s="32"/>
      <c r="E574" s="3"/>
      <c r="F574" s="32"/>
      <c r="G574" s="3"/>
      <c r="H574" s="32"/>
      <c r="I574" s="50"/>
      <c r="L574" s="3"/>
    </row>
    <row r="575" spans="1:12" ht="15.75" thickBot="1" x14ac:dyDescent="0.3">
      <c r="A575" s="31"/>
      <c r="B575" s="50"/>
      <c r="C575" s="32"/>
      <c r="D575" s="51"/>
      <c r="E575" s="32"/>
      <c r="F575" s="51"/>
      <c r="G575" s="32"/>
      <c r="H575" s="51"/>
      <c r="I575" s="53"/>
      <c r="L575" s="3"/>
    </row>
    <row r="576" spans="1:12" ht="15.75" thickBot="1" x14ac:dyDescent="0.3">
      <c r="A576" s="50"/>
      <c r="B576" s="53"/>
      <c r="C576" s="51"/>
      <c r="E576" s="51"/>
      <c r="G576" s="51"/>
      <c r="I576" s="53"/>
      <c r="L576" s="32"/>
    </row>
    <row r="577" spans="1:12" x14ac:dyDescent="0.25">
      <c r="A577" s="53">
        <v>9750</v>
      </c>
      <c r="B577" s="53">
        <v>10250</v>
      </c>
      <c r="C577" s="1">
        <v>43</v>
      </c>
      <c r="D577" s="1">
        <v>47</v>
      </c>
      <c r="E577" s="1">
        <v>4750</v>
      </c>
      <c r="F577" s="1">
        <v>1750</v>
      </c>
      <c r="G577" s="1">
        <v>2.0526315789473686</v>
      </c>
      <c r="H577" s="1">
        <v>5.8571428571428568</v>
      </c>
      <c r="I577" s="53">
        <v>9750</v>
      </c>
      <c r="L577" s="51"/>
    </row>
    <row r="578" spans="1:12" x14ac:dyDescent="0.25">
      <c r="A578" s="53">
        <v>10250</v>
      </c>
      <c r="B578" s="53">
        <v>9750</v>
      </c>
      <c r="C578" s="1">
        <v>47</v>
      </c>
      <c r="D578" s="1">
        <v>35</v>
      </c>
      <c r="E578" s="1">
        <v>1750</v>
      </c>
      <c r="F578" s="1">
        <v>1750</v>
      </c>
      <c r="G578" s="1">
        <v>5.8571428571428568</v>
      </c>
      <c r="H578" s="1">
        <v>5.5714285714285712</v>
      </c>
      <c r="I578" s="53">
        <v>12500</v>
      </c>
      <c r="L578" s="1"/>
    </row>
    <row r="579" spans="1:12" x14ac:dyDescent="0.25">
      <c r="A579" s="53">
        <v>9750</v>
      </c>
      <c r="B579" s="53">
        <v>12500</v>
      </c>
      <c r="C579" s="1">
        <v>35</v>
      </c>
      <c r="D579" s="1">
        <v>40</v>
      </c>
      <c r="E579" s="1">
        <v>1750</v>
      </c>
      <c r="F579" s="1">
        <v>2750</v>
      </c>
      <c r="G579" s="1">
        <v>5.5714285714285712</v>
      </c>
      <c r="H579" s="1">
        <v>4.5454545454545459</v>
      </c>
      <c r="I579" s="53">
        <v>12000</v>
      </c>
      <c r="L579" s="1"/>
    </row>
    <row r="580" spans="1:12" x14ac:dyDescent="0.25">
      <c r="A580" s="53">
        <v>12500</v>
      </c>
      <c r="B580" s="53">
        <v>12000</v>
      </c>
      <c r="C580" s="1">
        <v>40</v>
      </c>
      <c r="D580" s="1">
        <v>55</v>
      </c>
      <c r="E580" s="1">
        <v>2750</v>
      </c>
      <c r="F580" s="1">
        <v>2750</v>
      </c>
      <c r="G580" s="1">
        <v>4.5454545454545459</v>
      </c>
      <c r="H580" s="1">
        <v>4.3636363636363633</v>
      </c>
      <c r="I580" s="53">
        <v>13000</v>
      </c>
      <c r="L580" s="1"/>
    </row>
    <row r="581" spans="1:12" x14ac:dyDescent="0.25">
      <c r="A581" s="53">
        <v>12000</v>
      </c>
      <c r="B581" s="53">
        <v>13000</v>
      </c>
      <c r="C581" s="1">
        <v>55</v>
      </c>
      <c r="D581" s="1">
        <v>58</v>
      </c>
      <c r="E581" s="1">
        <v>2750</v>
      </c>
      <c r="F581" s="1">
        <v>1750</v>
      </c>
      <c r="G581" s="1">
        <v>4.3636363636363633</v>
      </c>
      <c r="H581" s="1">
        <v>7.4285714285714288</v>
      </c>
      <c r="I581" s="53">
        <v>12000</v>
      </c>
      <c r="L581" s="1"/>
    </row>
    <row r="582" spans="1:12" x14ac:dyDescent="0.25">
      <c r="A582" s="53">
        <v>13000</v>
      </c>
      <c r="B582" s="53">
        <v>12000</v>
      </c>
      <c r="C582" s="1">
        <v>58</v>
      </c>
      <c r="D582" s="1">
        <v>50</v>
      </c>
      <c r="E582" s="1">
        <v>1750</v>
      </c>
      <c r="F582" s="1">
        <v>3750</v>
      </c>
      <c r="G582" s="1">
        <v>7.4285714285714288</v>
      </c>
      <c r="H582" s="1">
        <v>3.2</v>
      </c>
      <c r="I582" s="53">
        <v>12000</v>
      </c>
      <c r="L582" s="1"/>
    </row>
    <row r="583" spans="1:12" x14ac:dyDescent="0.25">
      <c r="A583" s="53">
        <v>12000</v>
      </c>
      <c r="B583" s="53">
        <v>12000</v>
      </c>
      <c r="C583" s="1">
        <v>50</v>
      </c>
      <c r="D583" s="1">
        <v>57</v>
      </c>
      <c r="E583" s="1">
        <v>3750</v>
      </c>
      <c r="F583" s="1">
        <v>4750</v>
      </c>
      <c r="G583" s="1">
        <v>3.2</v>
      </c>
      <c r="H583" s="1">
        <v>2.5263157894736841</v>
      </c>
      <c r="I583" s="53">
        <v>11500</v>
      </c>
      <c r="L583" s="1"/>
    </row>
    <row r="584" spans="1:12" x14ac:dyDescent="0.25">
      <c r="A584" s="53">
        <v>12000</v>
      </c>
      <c r="B584" s="53">
        <v>11500</v>
      </c>
      <c r="C584" s="1">
        <v>57</v>
      </c>
      <c r="D584" s="1">
        <v>55</v>
      </c>
      <c r="E584" s="1">
        <v>4750</v>
      </c>
      <c r="F584" s="1">
        <v>2750</v>
      </c>
      <c r="G584" s="1">
        <v>2.5263157894736841</v>
      </c>
      <c r="H584" s="1">
        <v>4.1818181818181817</v>
      </c>
      <c r="I584" s="53">
        <v>11750</v>
      </c>
      <c r="L584" s="1"/>
    </row>
    <row r="585" spans="1:12" x14ac:dyDescent="0.25">
      <c r="A585" s="53">
        <v>11500</v>
      </c>
      <c r="B585" s="53">
        <v>11750</v>
      </c>
      <c r="C585" s="1">
        <v>55</v>
      </c>
      <c r="D585" s="1">
        <v>51</v>
      </c>
      <c r="E585" s="1">
        <v>2750</v>
      </c>
      <c r="F585" s="1">
        <v>4750</v>
      </c>
      <c r="G585" s="1">
        <v>4.1818181818181817</v>
      </c>
      <c r="H585" s="1">
        <v>2.4736842105263159</v>
      </c>
      <c r="I585" s="53">
        <v>11000</v>
      </c>
      <c r="L585" s="1"/>
    </row>
    <row r="586" spans="1:12" x14ac:dyDescent="0.25">
      <c r="A586" s="53">
        <v>11750</v>
      </c>
      <c r="B586" s="53">
        <v>11000</v>
      </c>
      <c r="C586" s="1">
        <v>51</v>
      </c>
      <c r="D586" s="1">
        <v>44</v>
      </c>
      <c r="E586" s="1">
        <v>4750</v>
      </c>
      <c r="F586" s="1">
        <v>1750</v>
      </c>
      <c r="G586" s="1">
        <v>2.4736842105263159</v>
      </c>
      <c r="H586" s="1">
        <v>6.2857142857142856</v>
      </c>
      <c r="I586" s="53">
        <v>10250</v>
      </c>
      <c r="L586" s="1"/>
    </row>
    <row r="587" spans="1:12" ht="15.75" thickBot="1" x14ac:dyDescent="0.3">
      <c r="A587" s="53">
        <v>11000</v>
      </c>
      <c r="B587" s="53">
        <v>10250</v>
      </c>
      <c r="C587" s="1">
        <v>44</v>
      </c>
      <c r="D587" s="1">
        <v>26</v>
      </c>
      <c r="E587" s="1">
        <v>1750</v>
      </c>
      <c r="F587" s="1">
        <v>2750</v>
      </c>
      <c r="G587" s="1">
        <v>6.2857142857142856</v>
      </c>
      <c r="H587" s="1">
        <v>3.7272727272727271</v>
      </c>
      <c r="I587" s="55">
        <v>10250</v>
      </c>
      <c r="L587" s="1"/>
    </row>
    <row r="588" spans="1:12" ht="15.75" thickBot="1" x14ac:dyDescent="0.3">
      <c r="A588" s="53"/>
      <c r="B588" s="55"/>
      <c r="D588" s="56"/>
      <c r="F588" s="56"/>
      <c r="G588" s="1"/>
      <c r="H588" s="56"/>
      <c r="I588" s="29"/>
      <c r="L588" s="1"/>
    </row>
    <row r="589" spans="1:12" ht="15.75" thickBot="1" x14ac:dyDescent="0.3">
      <c r="A589" s="55"/>
      <c r="B589" s="29"/>
      <c r="C589" s="56"/>
      <c r="D589" s="28"/>
      <c r="E589" s="56"/>
      <c r="F589" s="28"/>
      <c r="G589" s="56"/>
      <c r="H589" s="28"/>
      <c r="I589" s="30"/>
      <c r="L589" s="1"/>
    </row>
    <row r="590" spans="1:12" ht="15.75" thickBot="1" x14ac:dyDescent="0.3">
      <c r="A590" s="29"/>
      <c r="B590" s="30"/>
      <c r="C590" s="28"/>
      <c r="D590" s="3"/>
      <c r="E590" s="28"/>
      <c r="F590" s="3"/>
      <c r="G590" s="28"/>
      <c r="H590" s="3"/>
      <c r="I590" s="30"/>
      <c r="L590" s="56"/>
    </row>
    <row r="591" spans="1:12" x14ac:dyDescent="0.25">
      <c r="A591" s="30">
        <v>9750</v>
      </c>
      <c r="B591" s="30">
        <v>9250</v>
      </c>
      <c r="C591" s="3">
        <v>37</v>
      </c>
      <c r="D591" s="3">
        <v>49</v>
      </c>
      <c r="E591" s="3">
        <v>1750</v>
      </c>
      <c r="F591" s="3">
        <v>3750</v>
      </c>
      <c r="G591" s="3">
        <v>5.5714285714285712</v>
      </c>
      <c r="H591" s="3">
        <v>2.4666666666666668</v>
      </c>
      <c r="I591" s="30">
        <v>10750</v>
      </c>
      <c r="L591" s="28"/>
    </row>
    <row r="592" spans="1:12" x14ac:dyDescent="0.25">
      <c r="A592" s="30">
        <v>9250</v>
      </c>
      <c r="B592" s="30">
        <v>10750</v>
      </c>
      <c r="C592" s="3">
        <v>49</v>
      </c>
      <c r="D592" s="3">
        <v>52</v>
      </c>
      <c r="E592" s="3">
        <v>3750</v>
      </c>
      <c r="F592" s="3">
        <v>3750</v>
      </c>
      <c r="G592" s="3">
        <v>2.4666666666666668</v>
      </c>
      <c r="H592" s="3">
        <v>2.8666666666666667</v>
      </c>
      <c r="I592" s="30">
        <v>11750</v>
      </c>
      <c r="L592" s="3"/>
    </row>
    <row r="593" spans="1:12" x14ac:dyDescent="0.25">
      <c r="A593" s="30">
        <v>10750</v>
      </c>
      <c r="B593" s="30">
        <v>11750</v>
      </c>
      <c r="C593" s="3">
        <v>52</v>
      </c>
      <c r="D593" s="3">
        <v>49</v>
      </c>
      <c r="E593" s="3">
        <v>3750</v>
      </c>
      <c r="F593" s="3">
        <v>3750</v>
      </c>
      <c r="G593" s="3">
        <v>2.8666666666666667</v>
      </c>
      <c r="H593" s="3">
        <v>3.1333333333333333</v>
      </c>
      <c r="I593" s="30">
        <v>12500</v>
      </c>
      <c r="L593" s="3"/>
    </row>
    <row r="594" spans="1:12" x14ac:dyDescent="0.25">
      <c r="A594" s="30">
        <v>11750</v>
      </c>
      <c r="B594" s="30">
        <v>12500</v>
      </c>
      <c r="C594" s="3">
        <v>49</v>
      </c>
      <c r="D594" s="3">
        <v>57</v>
      </c>
      <c r="E594" s="3">
        <v>3750</v>
      </c>
      <c r="F594" s="3">
        <v>3750</v>
      </c>
      <c r="G594" s="3">
        <v>3.1333333333333333</v>
      </c>
      <c r="H594" s="3">
        <v>3.3333333333333335</v>
      </c>
      <c r="I594" s="30">
        <v>11750</v>
      </c>
      <c r="L594" s="3"/>
    </row>
    <row r="595" spans="1:12" x14ac:dyDescent="0.25">
      <c r="A595" s="30">
        <v>12500</v>
      </c>
      <c r="B595" s="30">
        <v>11750</v>
      </c>
      <c r="C595" s="3">
        <v>57</v>
      </c>
      <c r="D595" s="3">
        <v>53</v>
      </c>
      <c r="E595" s="3">
        <v>3750</v>
      </c>
      <c r="F595" s="3">
        <v>2750</v>
      </c>
      <c r="G595" s="3">
        <v>3.3333333333333335</v>
      </c>
      <c r="H595" s="3">
        <v>4.2727272727272725</v>
      </c>
      <c r="I595" s="30">
        <v>12250</v>
      </c>
      <c r="L595" s="3"/>
    </row>
    <row r="596" spans="1:12" x14ac:dyDescent="0.25">
      <c r="A596" s="30">
        <v>11750</v>
      </c>
      <c r="B596" s="30">
        <v>12250</v>
      </c>
      <c r="C596" s="3">
        <v>53</v>
      </c>
      <c r="D596" s="3">
        <v>49</v>
      </c>
      <c r="E596" s="3">
        <v>2750</v>
      </c>
      <c r="F596" s="3">
        <v>2750</v>
      </c>
      <c r="G596" s="3">
        <v>4.2727272727272725</v>
      </c>
      <c r="H596" s="3">
        <v>4.4545454545454541</v>
      </c>
      <c r="I596" s="30">
        <v>11500</v>
      </c>
      <c r="L596" s="3"/>
    </row>
    <row r="597" spans="1:12" x14ac:dyDescent="0.25">
      <c r="A597" s="30">
        <v>12250</v>
      </c>
      <c r="B597" s="30">
        <v>11500</v>
      </c>
      <c r="C597" s="3">
        <v>49</v>
      </c>
      <c r="D597" s="3">
        <v>46</v>
      </c>
      <c r="E597" s="3">
        <v>2750</v>
      </c>
      <c r="F597" s="3">
        <v>2750</v>
      </c>
      <c r="G597" s="3">
        <v>4.4545454545454541</v>
      </c>
      <c r="H597" s="3">
        <v>4.1818181818181817</v>
      </c>
      <c r="I597" s="30">
        <v>11250</v>
      </c>
      <c r="L597" s="3"/>
    </row>
    <row r="598" spans="1:12" x14ac:dyDescent="0.25">
      <c r="A598" s="30">
        <v>11500</v>
      </c>
      <c r="B598" s="30">
        <v>11250</v>
      </c>
      <c r="C598" s="3">
        <v>46</v>
      </c>
      <c r="D598" s="3">
        <v>46</v>
      </c>
      <c r="E598" s="3">
        <v>2750</v>
      </c>
      <c r="F598" s="3">
        <v>5750</v>
      </c>
      <c r="G598" s="3">
        <v>4.1818181818181817</v>
      </c>
      <c r="H598" s="3">
        <v>1.9565217391304348</v>
      </c>
      <c r="I598" s="30">
        <v>11000</v>
      </c>
      <c r="L598" s="3"/>
    </row>
    <row r="599" spans="1:12" x14ac:dyDescent="0.25">
      <c r="A599" s="30">
        <v>11250</v>
      </c>
      <c r="B599" s="30">
        <v>11000</v>
      </c>
      <c r="C599" s="3">
        <v>46</v>
      </c>
      <c r="D599" s="3">
        <v>48</v>
      </c>
      <c r="E599" s="3">
        <v>5750</v>
      </c>
      <c r="F599" s="3">
        <v>2750</v>
      </c>
      <c r="G599" s="3">
        <v>1.9565217391304348</v>
      </c>
      <c r="H599" s="3">
        <v>4</v>
      </c>
      <c r="I599" s="30">
        <v>11500</v>
      </c>
      <c r="L599" s="3"/>
    </row>
    <row r="600" spans="1:12" x14ac:dyDescent="0.25">
      <c r="A600" s="30">
        <v>11000</v>
      </c>
      <c r="B600" s="30">
        <v>11500</v>
      </c>
      <c r="C600" s="3">
        <v>48</v>
      </c>
      <c r="D600" s="3">
        <v>52</v>
      </c>
      <c r="E600" s="3">
        <v>2750</v>
      </c>
      <c r="F600" s="3">
        <v>3750</v>
      </c>
      <c r="G600" s="3">
        <v>4</v>
      </c>
      <c r="H600" s="3">
        <v>3.0666666666666669</v>
      </c>
      <c r="I600" s="30">
        <v>11250</v>
      </c>
      <c r="L600" s="3"/>
    </row>
    <row r="601" spans="1:12" x14ac:dyDescent="0.25">
      <c r="A601" s="30">
        <v>11500</v>
      </c>
      <c r="B601" s="30">
        <v>11250</v>
      </c>
      <c r="C601" s="3">
        <v>52</v>
      </c>
      <c r="D601" s="3">
        <v>50</v>
      </c>
      <c r="E601" s="3">
        <v>3750</v>
      </c>
      <c r="F601" s="3">
        <v>3750</v>
      </c>
      <c r="G601" s="3">
        <v>3.0666666666666669</v>
      </c>
      <c r="H601" s="3">
        <v>3</v>
      </c>
      <c r="I601" s="30">
        <v>11250</v>
      </c>
      <c r="L601" s="3"/>
    </row>
    <row r="602" spans="1:12" x14ac:dyDescent="0.25">
      <c r="A602" s="30">
        <v>11250</v>
      </c>
      <c r="B602" s="30">
        <v>11250</v>
      </c>
      <c r="C602" s="3">
        <v>50</v>
      </c>
      <c r="D602" s="3">
        <v>49</v>
      </c>
      <c r="E602" s="3">
        <v>3750</v>
      </c>
      <c r="F602" s="3">
        <v>2750</v>
      </c>
      <c r="G602" s="3">
        <v>3</v>
      </c>
      <c r="H602" s="3">
        <v>4.0909090909090908</v>
      </c>
      <c r="I602" s="30">
        <v>9250</v>
      </c>
      <c r="L602" s="3"/>
    </row>
    <row r="603" spans="1:12" ht="15.75" thickBot="1" x14ac:dyDescent="0.3">
      <c r="A603" s="30">
        <v>11250</v>
      </c>
      <c r="B603" s="30">
        <v>9250</v>
      </c>
      <c r="C603" s="3">
        <v>49</v>
      </c>
      <c r="D603" s="3">
        <v>32</v>
      </c>
      <c r="E603" s="3">
        <v>2750</v>
      </c>
      <c r="F603" s="3">
        <v>2750</v>
      </c>
      <c r="G603" s="3">
        <v>4.0909090909090908</v>
      </c>
      <c r="H603" s="3">
        <v>3.3636363636363638</v>
      </c>
      <c r="I603" s="31">
        <v>9250</v>
      </c>
      <c r="L603" s="3"/>
    </row>
    <row r="604" spans="1:12" ht="15.75" thickBot="1" x14ac:dyDescent="0.3">
      <c r="A604" s="30"/>
      <c r="B604" s="31"/>
      <c r="C604" s="3"/>
      <c r="D604" s="32"/>
      <c r="E604" s="3"/>
      <c r="F604" s="32"/>
      <c r="G604" s="3"/>
      <c r="H604" s="32"/>
      <c r="I604" s="29"/>
      <c r="L604" s="3"/>
    </row>
    <row r="605" spans="1:12" ht="15.75" thickBot="1" x14ac:dyDescent="0.3">
      <c r="A605" s="31"/>
      <c r="B605" s="29"/>
      <c r="C605" s="32"/>
      <c r="D605" s="28"/>
      <c r="E605" s="32"/>
      <c r="F605" s="28"/>
      <c r="G605" s="32"/>
      <c r="H605" s="28"/>
      <c r="I605" s="30"/>
      <c r="L605" s="3"/>
    </row>
    <row r="606" spans="1:12" ht="15.75" thickBot="1" x14ac:dyDescent="0.3">
      <c r="A606" s="29"/>
      <c r="B606" s="30"/>
      <c r="C606" s="28"/>
      <c r="D606" s="3"/>
      <c r="E606" s="28"/>
      <c r="F606" s="3"/>
      <c r="G606" s="28"/>
      <c r="H606" s="3"/>
      <c r="I606" s="30"/>
      <c r="L606" s="32"/>
    </row>
    <row r="607" spans="1:12" x14ac:dyDescent="0.25">
      <c r="A607" s="30">
        <v>9000</v>
      </c>
      <c r="B607" s="30">
        <v>8250</v>
      </c>
      <c r="C607" s="3">
        <v>40</v>
      </c>
      <c r="D607" s="3">
        <v>30</v>
      </c>
      <c r="E607" s="3">
        <v>2750</v>
      </c>
      <c r="F607" s="3">
        <v>2750</v>
      </c>
      <c r="G607" s="3">
        <v>3.2727272727272729</v>
      </c>
      <c r="H607" s="3">
        <v>3</v>
      </c>
      <c r="I607" s="30">
        <v>8250</v>
      </c>
      <c r="L607" s="28"/>
    </row>
    <row r="608" spans="1:12" x14ac:dyDescent="0.25">
      <c r="A608" s="30">
        <v>8250</v>
      </c>
      <c r="B608" s="30">
        <v>8250</v>
      </c>
      <c r="C608" s="3">
        <v>30</v>
      </c>
      <c r="D608" s="3">
        <v>47</v>
      </c>
      <c r="E608" s="3">
        <v>2750</v>
      </c>
      <c r="F608" s="3">
        <v>4750</v>
      </c>
      <c r="G608" s="3">
        <v>3</v>
      </c>
      <c r="H608" s="3">
        <v>1.736842105263158</v>
      </c>
      <c r="I608" s="30">
        <v>9000</v>
      </c>
      <c r="L608" s="3"/>
    </row>
    <row r="609" spans="1:12" x14ac:dyDescent="0.25">
      <c r="A609" s="30">
        <v>8250</v>
      </c>
      <c r="B609" s="30">
        <v>9000</v>
      </c>
      <c r="C609" s="3">
        <v>47</v>
      </c>
      <c r="D609" s="3">
        <v>41</v>
      </c>
      <c r="E609" s="3">
        <v>4750</v>
      </c>
      <c r="F609" s="3">
        <v>1750</v>
      </c>
      <c r="G609" s="3">
        <v>1.736842105263158</v>
      </c>
      <c r="H609" s="3">
        <v>5.1428571428571432</v>
      </c>
      <c r="I609" s="30">
        <v>10500</v>
      </c>
      <c r="L609" s="3"/>
    </row>
    <row r="610" spans="1:12" x14ac:dyDescent="0.25">
      <c r="A610" s="30">
        <v>9000</v>
      </c>
      <c r="B610" s="30">
        <v>10500</v>
      </c>
      <c r="C610" s="3">
        <v>41</v>
      </c>
      <c r="D610" s="3">
        <v>38</v>
      </c>
      <c r="E610" s="3">
        <v>1750</v>
      </c>
      <c r="F610" s="3">
        <v>8750</v>
      </c>
      <c r="G610" s="3">
        <v>5.1428571428571432</v>
      </c>
      <c r="H610" s="3">
        <v>1.2</v>
      </c>
      <c r="I610" s="30">
        <v>11750</v>
      </c>
      <c r="L610" s="3"/>
    </row>
    <row r="611" spans="1:12" x14ac:dyDescent="0.25">
      <c r="A611" s="30">
        <v>10500</v>
      </c>
      <c r="B611" s="30">
        <v>11750</v>
      </c>
      <c r="C611" s="3">
        <v>38</v>
      </c>
      <c r="D611" s="3">
        <v>52</v>
      </c>
      <c r="E611" s="3">
        <v>8750</v>
      </c>
      <c r="F611" s="3">
        <v>3750</v>
      </c>
      <c r="G611" s="3">
        <v>1.2</v>
      </c>
      <c r="H611" s="3">
        <v>3.1333333333333333</v>
      </c>
      <c r="I611" s="30">
        <v>11750</v>
      </c>
      <c r="L611" s="3"/>
    </row>
    <row r="612" spans="1:12" x14ac:dyDescent="0.25">
      <c r="A612" s="30">
        <v>11750</v>
      </c>
      <c r="B612" s="30">
        <v>11750</v>
      </c>
      <c r="C612" s="3">
        <v>52</v>
      </c>
      <c r="D612" s="3">
        <v>45</v>
      </c>
      <c r="E612" s="3">
        <v>3750</v>
      </c>
      <c r="F612" s="3">
        <v>4750</v>
      </c>
      <c r="G612" s="3">
        <v>3.1333333333333333</v>
      </c>
      <c r="H612" s="3">
        <v>2.4736842105263159</v>
      </c>
      <c r="I612" s="30">
        <v>12500</v>
      </c>
      <c r="L612" s="3"/>
    </row>
    <row r="613" spans="1:12" x14ac:dyDescent="0.25">
      <c r="A613" s="30">
        <v>11750</v>
      </c>
      <c r="B613" s="30">
        <v>12500</v>
      </c>
      <c r="C613" s="3">
        <v>45</v>
      </c>
      <c r="D613" s="3">
        <v>58</v>
      </c>
      <c r="E613" s="3">
        <v>4750</v>
      </c>
      <c r="F613" s="3">
        <v>4750</v>
      </c>
      <c r="G613" s="3">
        <v>2.4736842105263159</v>
      </c>
      <c r="H613" s="3">
        <v>2.6315789473684212</v>
      </c>
      <c r="I613" s="30">
        <v>13500</v>
      </c>
      <c r="L613" s="3"/>
    </row>
    <row r="614" spans="1:12" x14ac:dyDescent="0.25">
      <c r="A614" s="30">
        <v>12500</v>
      </c>
      <c r="B614" s="30">
        <v>13500</v>
      </c>
      <c r="C614" s="3">
        <v>58</v>
      </c>
      <c r="D614" s="3">
        <v>56</v>
      </c>
      <c r="E614" s="3">
        <v>4750</v>
      </c>
      <c r="F614" s="3">
        <v>3750</v>
      </c>
      <c r="G614" s="3">
        <v>2.6315789473684212</v>
      </c>
      <c r="H614" s="3">
        <v>3.6</v>
      </c>
      <c r="I614" s="30">
        <v>13500</v>
      </c>
      <c r="L614" s="3"/>
    </row>
    <row r="615" spans="1:12" x14ac:dyDescent="0.25">
      <c r="A615" s="30">
        <v>13500</v>
      </c>
      <c r="B615" s="30">
        <v>13500</v>
      </c>
      <c r="C615" s="3">
        <v>56</v>
      </c>
      <c r="D615" s="3">
        <v>55</v>
      </c>
      <c r="E615" s="3">
        <v>3750</v>
      </c>
      <c r="F615" s="3">
        <v>4750</v>
      </c>
      <c r="G615" s="3">
        <v>3.6</v>
      </c>
      <c r="H615" s="3">
        <v>2.8421052631578947</v>
      </c>
      <c r="I615" s="30">
        <v>12500</v>
      </c>
      <c r="L615" s="3"/>
    </row>
    <row r="616" spans="1:12" x14ac:dyDescent="0.25">
      <c r="A616" s="30">
        <v>13500</v>
      </c>
      <c r="B616" s="30">
        <v>12500</v>
      </c>
      <c r="C616" s="3">
        <v>55</v>
      </c>
      <c r="D616" s="3">
        <v>56</v>
      </c>
      <c r="E616" s="3">
        <v>4750</v>
      </c>
      <c r="F616" s="3">
        <v>4750</v>
      </c>
      <c r="G616" s="3">
        <v>2.8421052631578947</v>
      </c>
      <c r="H616" s="3">
        <v>2.6315789473684212</v>
      </c>
      <c r="I616" s="30">
        <v>12500</v>
      </c>
      <c r="L616" s="3"/>
    </row>
    <row r="617" spans="1:12" x14ac:dyDescent="0.25">
      <c r="A617" s="30">
        <v>12500</v>
      </c>
      <c r="B617" s="30">
        <v>12500</v>
      </c>
      <c r="C617" s="3">
        <v>56</v>
      </c>
      <c r="D617" s="3">
        <v>56</v>
      </c>
      <c r="E617" s="3">
        <v>4750</v>
      </c>
      <c r="F617" s="3">
        <v>4750</v>
      </c>
      <c r="G617" s="3">
        <v>2.6315789473684212</v>
      </c>
      <c r="H617" s="3">
        <v>2.6315789473684212</v>
      </c>
      <c r="I617" s="30">
        <v>12250</v>
      </c>
      <c r="L617" s="3"/>
    </row>
    <row r="618" spans="1:12" x14ac:dyDescent="0.25">
      <c r="A618" s="30">
        <v>12500</v>
      </c>
      <c r="B618" s="30">
        <v>12250</v>
      </c>
      <c r="C618" s="3">
        <v>56</v>
      </c>
      <c r="D618" s="3">
        <v>59</v>
      </c>
      <c r="E618" s="3">
        <v>4750</v>
      </c>
      <c r="F618" s="3">
        <v>5750</v>
      </c>
      <c r="G618" s="3">
        <v>2.6315789473684212</v>
      </c>
      <c r="H618" s="3">
        <v>2.1304347826086958</v>
      </c>
      <c r="I618" s="30">
        <v>12500</v>
      </c>
      <c r="L618" s="3"/>
    </row>
    <row r="619" spans="1:12" x14ac:dyDescent="0.25">
      <c r="A619" s="30">
        <v>12250</v>
      </c>
      <c r="B619" s="30">
        <v>12500</v>
      </c>
      <c r="C619" s="3">
        <v>59</v>
      </c>
      <c r="D619" s="3">
        <v>50</v>
      </c>
      <c r="E619" s="3">
        <v>5750</v>
      </c>
      <c r="F619" s="3">
        <v>2750</v>
      </c>
      <c r="G619" s="3">
        <v>2.1304347826086958</v>
      </c>
      <c r="H619" s="3">
        <v>4.5454545454545459</v>
      </c>
      <c r="I619" s="30">
        <v>12000</v>
      </c>
      <c r="L619" s="3"/>
    </row>
    <row r="620" spans="1:12" x14ac:dyDescent="0.25">
      <c r="A620" s="30">
        <v>12500</v>
      </c>
      <c r="B620" s="30">
        <v>12000</v>
      </c>
      <c r="C620" s="3">
        <v>50</v>
      </c>
      <c r="D620" s="3">
        <v>45</v>
      </c>
      <c r="E620" s="3">
        <v>2750</v>
      </c>
      <c r="F620" s="3">
        <v>1750</v>
      </c>
      <c r="G620" s="3">
        <v>4.5454545454545459</v>
      </c>
      <c r="H620" s="3">
        <v>6.8571428571428568</v>
      </c>
      <c r="I620" s="30">
        <v>11250</v>
      </c>
      <c r="L620" s="3"/>
    </row>
    <row r="621" spans="1:12" ht="15.75" thickBot="1" x14ac:dyDescent="0.3">
      <c r="A621" s="30">
        <v>12000</v>
      </c>
      <c r="B621" s="30">
        <v>11250</v>
      </c>
      <c r="C621" s="3">
        <v>45</v>
      </c>
      <c r="D621" s="3">
        <v>37</v>
      </c>
      <c r="E621" s="3">
        <v>1750</v>
      </c>
      <c r="F621" s="3">
        <v>2750</v>
      </c>
      <c r="G621" s="3">
        <v>6.8571428571428568</v>
      </c>
      <c r="H621" s="3">
        <v>4.0909090909090908</v>
      </c>
      <c r="I621" s="31">
        <v>10750</v>
      </c>
      <c r="L621" s="3"/>
    </row>
    <row r="622" spans="1:12" ht="15.75" thickBot="1" x14ac:dyDescent="0.3">
      <c r="A622" s="30"/>
      <c r="B622" s="31"/>
      <c r="C622" s="3"/>
      <c r="D622" s="32"/>
      <c r="E622" s="3"/>
      <c r="F622" s="32"/>
      <c r="G622" s="3"/>
      <c r="H622" s="32"/>
      <c r="I622" s="29"/>
      <c r="L622" s="3"/>
    </row>
    <row r="623" spans="1:12" ht="15.75" thickBot="1" x14ac:dyDescent="0.3">
      <c r="A623" s="31"/>
      <c r="B623" s="29"/>
      <c r="C623" s="32"/>
      <c r="D623" s="28"/>
      <c r="E623" s="32"/>
      <c r="F623" s="28"/>
      <c r="G623" s="32"/>
      <c r="H623" s="28"/>
      <c r="I623" s="30"/>
      <c r="L623" s="3"/>
    </row>
    <row r="624" spans="1:12" ht="15.75" thickBot="1" x14ac:dyDescent="0.3">
      <c r="A624" s="29"/>
      <c r="B624" s="30"/>
      <c r="C624" s="28"/>
      <c r="D624" s="3"/>
      <c r="E624" s="28"/>
      <c r="F624" s="3"/>
      <c r="G624" s="28"/>
      <c r="H624" s="3"/>
      <c r="I624" s="30"/>
      <c r="L624" s="32"/>
    </row>
    <row r="625" spans="1:12" x14ac:dyDescent="0.25">
      <c r="A625" s="30">
        <v>6250</v>
      </c>
      <c r="B625" s="30">
        <v>7500</v>
      </c>
      <c r="C625" s="3">
        <v>33</v>
      </c>
      <c r="D625" s="3">
        <v>40</v>
      </c>
      <c r="E625" s="3">
        <v>3750</v>
      </c>
      <c r="F625" s="3">
        <v>2750</v>
      </c>
      <c r="G625" s="3">
        <v>1.6666666666666667</v>
      </c>
      <c r="H625" s="3">
        <v>2.7272727272727271</v>
      </c>
      <c r="I625" s="30">
        <v>9500</v>
      </c>
      <c r="L625" s="28"/>
    </row>
    <row r="626" spans="1:12" x14ac:dyDescent="0.25">
      <c r="A626" s="30">
        <v>7500</v>
      </c>
      <c r="B626" s="30">
        <v>9500</v>
      </c>
      <c r="C626" s="3">
        <v>40</v>
      </c>
      <c r="D626" s="3">
        <v>42</v>
      </c>
      <c r="E626" s="3">
        <v>2750</v>
      </c>
      <c r="F626" s="3">
        <v>5750</v>
      </c>
      <c r="G626" s="3">
        <v>2.7272727272727271</v>
      </c>
      <c r="H626" s="3">
        <v>1.6521739130434783</v>
      </c>
      <c r="I626" s="30">
        <v>12000</v>
      </c>
      <c r="L626" s="3"/>
    </row>
    <row r="627" spans="1:12" x14ac:dyDescent="0.25">
      <c r="A627" s="30">
        <v>9500</v>
      </c>
      <c r="B627" s="30">
        <v>12000</v>
      </c>
      <c r="C627" s="3">
        <v>42</v>
      </c>
      <c r="D627" s="3">
        <v>57</v>
      </c>
      <c r="E627" s="3">
        <v>5750</v>
      </c>
      <c r="F627" s="3">
        <v>5750</v>
      </c>
      <c r="G627" s="3">
        <v>1.6521739130434783</v>
      </c>
      <c r="H627" s="3">
        <v>2.0869565217391304</v>
      </c>
      <c r="I627" s="30">
        <v>12500</v>
      </c>
      <c r="L627" s="3"/>
    </row>
    <row r="628" spans="1:12" x14ac:dyDescent="0.25">
      <c r="A628" s="30">
        <v>12000</v>
      </c>
      <c r="B628" s="30">
        <v>12500</v>
      </c>
      <c r="C628" s="3">
        <v>57</v>
      </c>
      <c r="D628" s="3">
        <v>50</v>
      </c>
      <c r="E628" s="3">
        <v>5750</v>
      </c>
      <c r="F628" s="3">
        <v>2750</v>
      </c>
      <c r="G628" s="3">
        <v>2.0869565217391304</v>
      </c>
      <c r="H628" s="3">
        <v>4.5454545454545459</v>
      </c>
      <c r="I628" s="30">
        <v>12500</v>
      </c>
      <c r="L628" s="3"/>
    </row>
    <row r="629" spans="1:12" x14ac:dyDescent="0.25">
      <c r="A629" s="30">
        <v>12500</v>
      </c>
      <c r="B629" s="30">
        <v>12500</v>
      </c>
      <c r="C629" s="3">
        <v>50</v>
      </c>
      <c r="D629" s="3">
        <v>52</v>
      </c>
      <c r="E629" s="3">
        <v>2750</v>
      </c>
      <c r="F629" s="3">
        <v>2750</v>
      </c>
      <c r="G629" s="3">
        <v>4.5454545454545459</v>
      </c>
      <c r="H629" s="3">
        <v>4.5454545454545459</v>
      </c>
      <c r="I629" s="30">
        <v>13250</v>
      </c>
      <c r="L629" s="3"/>
    </row>
    <row r="630" spans="1:12" x14ac:dyDescent="0.25">
      <c r="A630" s="30">
        <v>12500</v>
      </c>
      <c r="B630" s="30">
        <v>13250</v>
      </c>
      <c r="C630" s="3">
        <v>52</v>
      </c>
      <c r="D630" s="3">
        <v>59</v>
      </c>
      <c r="E630" s="3">
        <v>2750</v>
      </c>
      <c r="F630" s="3">
        <v>2750</v>
      </c>
      <c r="G630" s="3">
        <v>4.5454545454545459</v>
      </c>
      <c r="H630" s="3">
        <v>4.8181818181818183</v>
      </c>
      <c r="I630" s="30">
        <v>13750</v>
      </c>
      <c r="L630" s="3"/>
    </row>
    <row r="631" spans="1:12" x14ac:dyDescent="0.25">
      <c r="A631" s="30">
        <v>13250</v>
      </c>
      <c r="B631" s="30">
        <v>13750</v>
      </c>
      <c r="C631" s="3">
        <v>59</v>
      </c>
      <c r="D631" s="3">
        <v>56</v>
      </c>
      <c r="E631" s="3">
        <v>2750</v>
      </c>
      <c r="F631" s="3">
        <v>2750</v>
      </c>
      <c r="G631" s="3">
        <v>4.8181818181818183</v>
      </c>
      <c r="H631" s="3">
        <v>5</v>
      </c>
      <c r="I631" s="30">
        <v>13750</v>
      </c>
      <c r="L631" s="3"/>
    </row>
    <row r="632" spans="1:12" x14ac:dyDescent="0.25">
      <c r="A632" s="30">
        <v>13750</v>
      </c>
      <c r="B632" s="30">
        <v>13750</v>
      </c>
      <c r="C632" s="3">
        <v>56</v>
      </c>
      <c r="D632" s="3">
        <v>60</v>
      </c>
      <c r="E632" s="3">
        <v>2750</v>
      </c>
      <c r="F632" s="3">
        <v>2750</v>
      </c>
      <c r="G632" s="3">
        <v>5</v>
      </c>
      <c r="H632" s="3">
        <v>5</v>
      </c>
      <c r="I632" s="30">
        <v>13750</v>
      </c>
      <c r="L632" s="3"/>
    </row>
    <row r="633" spans="1:12" x14ac:dyDescent="0.25">
      <c r="A633" s="30">
        <v>13750</v>
      </c>
      <c r="B633" s="30">
        <v>13750</v>
      </c>
      <c r="C633" s="3">
        <v>60</v>
      </c>
      <c r="D633" s="3">
        <v>60</v>
      </c>
      <c r="E633" s="3">
        <v>2750</v>
      </c>
      <c r="F633" s="3">
        <v>3750</v>
      </c>
      <c r="G633" s="3">
        <v>5</v>
      </c>
      <c r="H633" s="3">
        <v>3.6666666666666665</v>
      </c>
      <c r="I633" s="30">
        <v>13000</v>
      </c>
      <c r="L633" s="3"/>
    </row>
    <row r="634" spans="1:12" x14ac:dyDescent="0.25">
      <c r="A634" s="30">
        <v>13750</v>
      </c>
      <c r="B634" s="30">
        <v>13000</v>
      </c>
      <c r="C634" s="3">
        <v>60</v>
      </c>
      <c r="D634" s="3">
        <v>53</v>
      </c>
      <c r="E634" s="3">
        <v>3750</v>
      </c>
      <c r="F634" s="3">
        <v>2750</v>
      </c>
      <c r="G634" s="3">
        <v>3.6666666666666665</v>
      </c>
      <c r="H634" s="3">
        <v>4.7272727272727275</v>
      </c>
      <c r="I634" s="30">
        <v>12750</v>
      </c>
      <c r="L634" s="3"/>
    </row>
    <row r="635" spans="1:12" x14ac:dyDescent="0.25">
      <c r="A635" s="30">
        <v>13000</v>
      </c>
      <c r="B635" s="30">
        <v>12750</v>
      </c>
      <c r="C635" s="3">
        <v>53</v>
      </c>
      <c r="D635" s="3">
        <v>45</v>
      </c>
      <c r="E635" s="3">
        <v>2750</v>
      </c>
      <c r="F635" s="3">
        <v>2750</v>
      </c>
      <c r="G635" s="3">
        <v>4.7272727272727275</v>
      </c>
      <c r="H635" s="3">
        <v>4.6363636363636367</v>
      </c>
      <c r="I635" s="30">
        <v>12000</v>
      </c>
      <c r="L635" s="3"/>
    </row>
    <row r="636" spans="1:12" x14ac:dyDescent="0.25">
      <c r="A636" s="30">
        <v>12750</v>
      </c>
      <c r="B636" s="30">
        <v>12000</v>
      </c>
      <c r="C636" s="3">
        <v>45</v>
      </c>
      <c r="D636" s="3">
        <v>39</v>
      </c>
      <c r="E636" s="3">
        <v>2750</v>
      </c>
      <c r="F636" s="3">
        <v>2750</v>
      </c>
      <c r="G636" s="3">
        <v>4.6363636363636367</v>
      </c>
      <c r="H636" s="3">
        <v>4.3636363636363633</v>
      </c>
      <c r="I636" s="30">
        <v>12000</v>
      </c>
      <c r="L636" s="3"/>
    </row>
    <row r="637" spans="1:12" x14ac:dyDescent="0.25">
      <c r="A637" s="30">
        <v>12000</v>
      </c>
      <c r="B637" s="30">
        <v>12000</v>
      </c>
      <c r="C637" s="3">
        <v>39</v>
      </c>
      <c r="D637" s="3">
        <v>34</v>
      </c>
      <c r="E637" s="3">
        <v>2750</v>
      </c>
      <c r="F637" s="3">
        <v>2750</v>
      </c>
      <c r="G637" s="3">
        <v>4.3636363636363633</v>
      </c>
      <c r="H637" s="3">
        <v>4.3636363636363633</v>
      </c>
      <c r="I637" s="30">
        <v>11500</v>
      </c>
      <c r="L637" s="3"/>
    </row>
    <row r="638" spans="1:12" x14ac:dyDescent="0.25">
      <c r="A638" s="30">
        <v>12000</v>
      </c>
      <c r="B638" s="30">
        <v>11500</v>
      </c>
      <c r="C638" s="3">
        <v>34</v>
      </c>
      <c r="D638" s="3">
        <v>25</v>
      </c>
      <c r="E638" s="3">
        <v>2750</v>
      </c>
      <c r="F638" s="3">
        <v>2750</v>
      </c>
      <c r="G638" s="3">
        <v>4.3636363636363633</v>
      </c>
      <c r="H638" s="3">
        <v>4.1818181818181817</v>
      </c>
      <c r="I638" s="30">
        <v>11500</v>
      </c>
      <c r="L638" s="3"/>
    </row>
    <row r="639" spans="1:12" x14ac:dyDescent="0.25">
      <c r="A639" s="30">
        <v>11500</v>
      </c>
      <c r="B639" s="30">
        <v>11500</v>
      </c>
      <c r="C639" s="3">
        <v>25</v>
      </c>
      <c r="D639" s="3">
        <v>25</v>
      </c>
      <c r="E639" s="3">
        <v>2750</v>
      </c>
      <c r="F639" s="3">
        <v>2750</v>
      </c>
      <c r="G639" s="3">
        <v>4.1818181818181817</v>
      </c>
      <c r="H639" s="3">
        <v>4.1818181818181817</v>
      </c>
      <c r="I639" s="30">
        <v>10500</v>
      </c>
      <c r="L639" s="3"/>
    </row>
    <row r="640" spans="1:12" ht="15.75" thickBot="1" x14ac:dyDescent="0.3">
      <c r="A640" s="30">
        <v>11500</v>
      </c>
      <c r="B640" s="30">
        <v>10500</v>
      </c>
      <c r="C640" s="3">
        <v>25</v>
      </c>
      <c r="D640" s="3">
        <v>22</v>
      </c>
      <c r="E640" s="3">
        <v>2750</v>
      </c>
      <c r="F640" s="3">
        <v>4750</v>
      </c>
      <c r="G640" s="3">
        <v>4.1818181818181817</v>
      </c>
      <c r="H640" s="3">
        <v>2.2105263157894739</v>
      </c>
      <c r="I640" s="31">
        <v>10000</v>
      </c>
      <c r="L640" s="3"/>
    </row>
    <row r="641" spans="1:12" ht="15.75" thickBot="1" x14ac:dyDescent="0.3">
      <c r="A641" s="30"/>
      <c r="B641" s="31"/>
      <c r="C641" s="3"/>
      <c r="D641" s="32"/>
      <c r="E641" s="3"/>
      <c r="F641" s="32"/>
      <c r="G641" s="3"/>
      <c r="H641" s="32"/>
      <c r="I641" s="3"/>
      <c r="L641" s="3"/>
    </row>
    <row r="642" spans="1:12" ht="15.75" thickBot="1" x14ac:dyDescent="0.3">
      <c r="A642" s="31"/>
      <c r="B642" s="3"/>
      <c r="C642" s="32"/>
      <c r="D642" s="3"/>
      <c r="E642" s="32"/>
      <c r="F642" s="3"/>
      <c r="G642" s="32"/>
      <c r="H642" s="3"/>
      <c r="I642" s="3"/>
      <c r="L642" s="3"/>
    </row>
    <row r="643" spans="1:12" ht="15.75" thickBot="1" x14ac:dyDescent="0.3">
      <c r="A643" s="3"/>
      <c r="B643" s="3"/>
      <c r="C643" s="3"/>
      <c r="D643" s="3"/>
      <c r="E643" s="3"/>
      <c r="F643" s="3"/>
      <c r="G643" s="3"/>
      <c r="H643" s="3"/>
      <c r="I643" s="3"/>
      <c r="L643" s="32"/>
    </row>
    <row r="644" spans="1:12" x14ac:dyDescent="0.25">
      <c r="A644" s="3"/>
      <c r="B644" s="3"/>
      <c r="C644" s="3"/>
      <c r="D644" s="3"/>
      <c r="E644" s="3"/>
      <c r="F644" s="3"/>
      <c r="G644" s="3"/>
      <c r="H644" s="3"/>
      <c r="I644" s="3"/>
      <c r="L644" s="3"/>
    </row>
    <row r="645" spans="1:12" x14ac:dyDescent="0.25">
      <c r="A645" s="3"/>
      <c r="B645" s="3"/>
      <c r="C645" s="3"/>
      <c r="D645" s="3"/>
      <c r="E645" s="3"/>
      <c r="F645" s="3"/>
      <c r="G645" s="3"/>
      <c r="H645" s="3"/>
      <c r="I645" s="3"/>
      <c r="L645" s="3"/>
    </row>
    <row r="646" spans="1:12" x14ac:dyDescent="0.25">
      <c r="A646" s="3"/>
      <c r="B646" s="3"/>
      <c r="C646" s="3"/>
      <c r="D646" s="3"/>
      <c r="E646" s="3"/>
      <c r="F646" s="3"/>
      <c r="G646" s="3"/>
      <c r="H646" s="3"/>
      <c r="I646" s="3"/>
      <c r="L646" s="3"/>
    </row>
    <row r="647" spans="1:12" x14ac:dyDescent="0.25">
      <c r="A647" s="3"/>
      <c r="B647" s="3"/>
      <c r="C647" s="3"/>
      <c r="D647" s="3"/>
      <c r="E647" s="3"/>
      <c r="F647" s="3"/>
      <c r="G647" s="3"/>
      <c r="H647" s="3"/>
      <c r="I647" s="3"/>
      <c r="L647" s="3"/>
    </row>
    <row r="648" spans="1:12" x14ac:dyDescent="0.25">
      <c r="A648" s="3"/>
      <c r="B648" s="3"/>
      <c r="C648" s="3"/>
      <c r="D648" s="3"/>
      <c r="E648" s="3"/>
      <c r="F648" s="3"/>
      <c r="G648" s="3"/>
      <c r="H648" s="3"/>
      <c r="I648" s="3"/>
      <c r="L648" s="3"/>
    </row>
    <row r="649" spans="1:12" x14ac:dyDescent="0.25">
      <c r="A649" s="3"/>
      <c r="B649" s="3"/>
      <c r="C649" s="3"/>
      <c r="D649" s="3"/>
      <c r="E649" s="3"/>
      <c r="F649" s="3"/>
      <c r="G649" s="3"/>
      <c r="H649" s="3"/>
      <c r="I649" s="3"/>
      <c r="L649" s="3"/>
    </row>
    <row r="650" spans="1:12" x14ac:dyDescent="0.25">
      <c r="A650" s="3"/>
      <c r="B650" s="3"/>
      <c r="C650" s="3"/>
      <c r="D650" s="3"/>
      <c r="E650" s="3"/>
      <c r="F650" s="3"/>
      <c r="G650" s="3"/>
      <c r="H650" s="3"/>
      <c r="I650" s="3"/>
      <c r="L650" s="3"/>
    </row>
    <row r="651" spans="1:12" x14ac:dyDescent="0.25">
      <c r="A651" s="3"/>
      <c r="B651" s="3"/>
      <c r="C651" s="3"/>
      <c r="D651" s="3"/>
      <c r="E651" s="3"/>
      <c r="F651" s="3"/>
      <c r="G651" s="3"/>
      <c r="H651" s="3"/>
      <c r="I651" s="3"/>
      <c r="L651" s="3"/>
    </row>
    <row r="652" spans="1:12" x14ac:dyDescent="0.25">
      <c r="A652" s="3"/>
      <c r="B652" s="3"/>
      <c r="C652" s="3"/>
      <c r="D652" s="3"/>
      <c r="E652" s="3"/>
      <c r="F652" s="3"/>
      <c r="G652" s="3"/>
      <c r="H652" s="3"/>
      <c r="I652" s="3"/>
      <c r="L652" s="3"/>
    </row>
    <row r="653" spans="1:12" x14ac:dyDescent="0.25">
      <c r="A653" s="3"/>
      <c r="B653" s="3"/>
      <c r="C653" s="3"/>
      <c r="D653" s="3"/>
      <c r="E653" s="3"/>
      <c r="F653" s="3"/>
      <c r="G653" s="3"/>
      <c r="H653" s="3"/>
      <c r="I653" s="3"/>
      <c r="L653" s="3"/>
    </row>
    <row r="654" spans="1:12" x14ac:dyDescent="0.25">
      <c r="A654" s="3"/>
      <c r="B654" s="3"/>
      <c r="C654" s="3"/>
      <c r="D654" s="3"/>
      <c r="E654" s="3"/>
      <c r="F654" s="3"/>
      <c r="G654" s="3"/>
      <c r="H654" s="3"/>
      <c r="I654" s="3"/>
      <c r="L654" s="3"/>
    </row>
    <row r="655" spans="1:12" x14ac:dyDescent="0.25">
      <c r="A655" s="3"/>
      <c r="B655" s="3"/>
      <c r="C655" s="3"/>
      <c r="D655" s="3"/>
      <c r="E655" s="3"/>
      <c r="F655" s="3"/>
      <c r="G655" s="3"/>
      <c r="H655" s="3"/>
      <c r="I655" s="3"/>
      <c r="L655" s="3"/>
    </row>
    <row r="656" spans="1:12" x14ac:dyDescent="0.25">
      <c r="A656" s="3"/>
      <c r="B656" s="3"/>
      <c r="C656" s="3"/>
      <c r="D656" s="3"/>
      <c r="E656" s="3"/>
      <c r="F656" s="3"/>
      <c r="G656" s="3"/>
      <c r="H656" s="3"/>
      <c r="I656" s="3"/>
      <c r="L656" s="3"/>
    </row>
    <row r="657" spans="1:12" x14ac:dyDescent="0.25">
      <c r="A657" s="3"/>
      <c r="B657" s="3"/>
      <c r="C657" s="3"/>
      <c r="D657" s="3"/>
      <c r="E657" s="3"/>
      <c r="F657" s="3"/>
      <c r="G657" s="3"/>
      <c r="H657" s="3"/>
      <c r="I657" s="3"/>
      <c r="L657" s="3"/>
    </row>
    <row r="658" spans="1:12" x14ac:dyDescent="0.25">
      <c r="A658" s="3"/>
      <c r="B658" s="3"/>
      <c r="C658" s="3"/>
      <c r="D658" s="3"/>
      <c r="E658" s="3"/>
      <c r="F658" s="3"/>
      <c r="G658" s="3"/>
      <c r="H658" s="3"/>
      <c r="I658" s="3"/>
      <c r="L658" s="3"/>
    </row>
    <row r="659" spans="1:12" x14ac:dyDescent="0.25">
      <c r="A659" s="3"/>
      <c r="B659" s="3"/>
      <c r="C659" s="3"/>
      <c r="D659" s="3"/>
      <c r="E659" s="3"/>
      <c r="F659" s="3"/>
      <c r="G659" s="3"/>
      <c r="H659" s="3"/>
      <c r="I659" s="3"/>
      <c r="L659" s="3"/>
    </row>
    <row r="660" spans="1:12" x14ac:dyDescent="0.25">
      <c r="A660" s="3"/>
      <c r="B660" s="3"/>
      <c r="C660" s="3"/>
      <c r="D660" s="3"/>
      <c r="E660" s="3"/>
      <c r="F660" s="3"/>
      <c r="G660" s="3"/>
      <c r="H660" s="3"/>
      <c r="I660" s="3"/>
      <c r="L660" s="3"/>
    </row>
    <row r="661" spans="1:12" x14ac:dyDescent="0.25">
      <c r="A661" s="3"/>
      <c r="B661" s="3"/>
      <c r="C661" s="3"/>
      <c r="D661" s="3"/>
      <c r="E661" s="3"/>
      <c r="F661" s="3"/>
      <c r="G661" s="3"/>
      <c r="H661" s="3"/>
      <c r="I661" s="3"/>
      <c r="L661" s="3"/>
    </row>
    <row r="662" spans="1:12" x14ac:dyDescent="0.25">
      <c r="A662" s="3"/>
      <c r="B662" s="3"/>
      <c r="C662" s="3"/>
      <c r="D662" s="3"/>
      <c r="E662" s="3"/>
      <c r="F662" s="3"/>
      <c r="G662" s="3"/>
      <c r="H662" s="3"/>
      <c r="I662" s="3"/>
      <c r="L662" s="3"/>
    </row>
    <row r="663" spans="1:12" x14ac:dyDescent="0.25">
      <c r="A663" s="3"/>
      <c r="B663" s="3"/>
      <c r="C663" s="3"/>
      <c r="D663" s="3"/>
      <c r="E663" s="3"/>
      <c r="F663" s="3"/>
      <c r="G663" s="3"/>
      <c r="H663" s="3"/>
      <c r="I663" s="3"/>
      <c r="L663" s="3"/>
    </row>
    <row r="664" spans="1:12" x14ac:dyDescent="0.25">
      <c r="A664" s="3"/>
      <c r="B664" s="3"/>
      <c r="C664" s="3"/>
      <c r="D664" s="3"/>
      <c r="E664" s="3"/>
      <c r="F664" s="3"/>
      <c r="G664" s="3"/>
      <c r="H664" s="3"/>
      <c r="I664" s="3"/>
      <c r="L664" s="3"/>
    </row>
    <row r="665" spans="1:12" x14ac:dyDescent="0.25">
      <c r="A665" s="3"/>
      <c r="B665" s="3"/>
      <c r="C665" s="3"/>
      <c r="D665" s="3"/>
      <c r="E665" s="3"/>
      <c r="F665" s="3"/>
      <c r="G665" s="3"/>
      <c r="H665" s="3"/>
      <c r="I665" s="3"/>
      <c r="L665" s="3"/>
    </row>
    <row r="666" spans="1:12" x14ac:dyDescent="0.25">
      <c r="A666" s="3"/>
      <c r="B666" s="3"/>
      <c r="C666" s="3"/>
      <c r="D666" s="3"/>
      <c r="E666" s="3"/>
      <c r="F666" s="3"/>
      <c r="G666" s="3"/>
      <c r="H666" s="3"/>
      <c r="I666" s="3"/>
      <c r="L666" s="3"/>
    </row>
    <row r="667" spans="1:12" x14ac:dyDescent="0.25">
      <c r="A667" s="3"/>
      <c r="B667" s="3"/>
      <c r="C667" s="3"/>
      <c r="D667" s="3"/>
      <c r="E667" s="3"/>
      <c r="F667" s="3"/>
      <c r="G667" s="3"/>
      <c r="H667" s="3"/>
      <c r="I667" s="3"/>
      <c r="L667" s="3"/>
    </row>
    <row r="668" spans="1:12" x14ac:dyDescent="0.25">
      <c r="A668" s="3"/>
      <c r="B668" s="3"/>
      <c r="C668" s="3"/>
      <c r="D668" s="3"/>
      <c r="E668" s="3"/>
      <c r="F668" s="3"/>
      <c r="G668" s="3"/>
      <c r="H668" s="3"/>
      <c r="I668" s="3"/>
      <c r="L668" s="3"/>
    </row>
    <row r="669" spans="1:12" x14ac:dyDescent="0.25">
      <c r="A669" s="3"/>
      <c r="B669" s="3"/>
      <c r="C669" s="3"/>
      <c r="D669" s="3"/>
      <c r="E669" s="3"/>
      <c r="F669" s="3"/>
      <c r="G669" s="3"/>
      <c r="H669" s="3"/>
      <c r="I669" s="3"/>
      <c r="L669" s="3"/>
    </row>
    <row r="670" spans="1:12" x14ac:dyDescent="0.25">
      <c r="A670" s="3"/>
      <c r="B670" s="3"/>
      <c r="C670" s="3"/>
      <c r="D670" s="3"/>
      <c r="E670" s="3"/>
      <c r="F670" s="3"/>
      <c r="G670" s="3"/>
      <c r="H670" s="3"/>
      <c r="I670" s="3"/>
      <c r="L670" s="3"/>
    </row>
    <row r="671" spans="1:12" x14ac:dyDescent="0.25">
      <c r="A671" s="3"/>
      <c r="B671" s="3"/>
      <c r="C671" s="3"/>
      <c r="D671" s="3"/>
      <c r="E671" s="3"/>
      <c r="F671" s="3"/>
      <c r="G671" s="3"/>
      <c r="H671" s="3"/>
      <c r="I671" s="3"/>
      <c r="L671" s="3"/>
    </row>
    <row r="672" spans="1:12" x14ac:dyDescent="0.25">
      <c r="A672" s="3"/>
      <c r="B672" s="3"/>
      <c r="C672" s="3"/>
      <c r="D672" s="3"/>
      <c r="E672" s="3"/>
      <c r="F672" s="3"/>
      <c r="G672" s="3"/>
      <c r="H672" s="3"/>
      <c r="I672" s="3"/>
      <c r="L672" s="3"/>
    </row>
    <row r="673" spans="1:12" x14ac:dyDescent="0.25">
      <c r="A673" s="3"/>
      <c r="B673" s="3"/>
      <c r="C673" s="3"/>
      <c r="D673" s="3"/>
      <c r="E673" s="3"/>
      <c r="F673" s="3"/>
      <c r="G673" s="3"/>
      <c r="H673" s="3"/>
      <c r="I673" s="3"/>
      <c r="L673" s="3"/>
    </row>
    <row r="674" spans="1:12" x14ac:dyDescent="0.25">
      <c r="A674" s="3"/>
      <c r="B674" s="3"/>
      <c r="C674" s="3"/>
      <c r="D674" s="3"/>
      <c r="E674" s="3"/>
      <c r="F674" s="3"/>
      <c r="G674" s="3"/>
      <c r="H674" s="3"/>
      <c r="I674" s="3"/>
      <c r="L674" s="3"/>
    </row>
    <row r="675" spans="1:12" x14ac:dyDescent="0.25">
      <c r="A675" s="3"/>
      <c r="B675" s="3"/>
      <c r="C675" s="3"/>
      <c r="D675" s="3"/>
      <c r="E675" s="3"/>
      <c r="F675" s="3"/>
      <c r="G675" s="3"/>
      <c r="H675" s="3"/>
      <c r="I675" s="3"/>
      <c r="L675" s="3"/>
    </row>
    <row r="676" spans="1:12" x14ac:dyDescent="0.25">
      <c r="A676" s="3"/>
      <c r="B676" s="3"/>
      <c r="C676" s="3"/>
      <c r="D676" s="3"/>
      <c r="E676" s="3"/>
      <c r="F676" s="3"/>
      <c r="G676" s="3"/>
      <c r="H676" s="3"/>
      <c r="I676" s="3"/>
      <c r="L676" s="3"/>
    </row>
    <row r="677" spans="1:12" x14ac:dyDescent="0.25">
      <c r="A677" s="3"/>
      <c r="B677" s="3"/>
      <c r="C677" s="3"/>
      <c r="D677" s="3"/>
      <c r="E677" s="3"/>
      <c r="F677" s="3"/>
      <c r="G677" s="3"/>
      <c r="H677" s="3"/>
      <c r="I677" s="3"/>
      <c r="L677" s="3"/>
    </row>
    <row r="678" spans="1:12" x14ac:dyDescent="0.25">
      <c r="A678" s="3"/>
      <c r="B678" s="3"/>
      <c r="C678" s="3"/>
      <c r="D678" s="3"/>
      <c r="E678" s="3"/>
      <c r="F678" s="3"/>
      <c r="G678" s="3"/>
      <c r="H678" s="3"/>
      <c r="I678" s="3"/>
      <c r="L678" s="3"/>
    </row>
    <row r="679" spans="1:12" x14ac:dyDescent="0.25">
      <c r="A679" s="3"/>
      <c r="B679" s="3"/>
      <c r="C679" s="3"/>
      <c r="D679" s="3"/>
      <c r="E679" s="3"/>
      <c r="F679" s="3"/>
      <c r="G679" s="3"/>
      <c r="H679" s="3"/>
      <c r="I679" s="3"/>
      <c r="L679" s="3"/>
    </row>
    <row r="680" spans="1:12" x14ac:dyDescent="0.25">
      <c r="A680" s="3"/>
      <c r="B680" s="3"/>
      <c r="C680" s="3"/>
      <c r="D680" s="3"/>
      <c r="E680" s="3"/>
      <c r="F680" s="3"/>
      <c r="G680" s="3"/>
      <c r="H680" s="3"/>
      <c r="I680" s="3"/>
      <c r="L680" s="3"/>
    </row>
    <row r="681" spans="1:12" x14ac:dyDescent="0.25">
      <c r="A681" s="3"/>
      <c r="B681" s="3"/>
      <c r="C681" s="3"/>
      <c r="D681" s="3"/>
      <c r="E681" s="3"/>
      <c r="F681" s="3"/>
      <c r="G681" s="3"/>
      <c r="H681" s="3"/>
      <c r="I681" s="3"/>
      <c r="L681" s="3"/>
    </row>
    <row r="682" spans="1:12" x14ac:dyDescent="0.25">
      <c r="A682" s="3"/>
      <c r="B682" s="3"/>
      <c r="C682" s="3"/>
      <c r="D682" s="3"/>
      <c r="E682" s="3"/>
      <c r="F682" s="3"/>
      <c r="G682" s="3"/>
      <c r="H682" s="3"/>
      <c r="I682" s="3"/>
      <c r="L682" s="3"/>
    </row>
    <row r="683" spans="1:12" x14ac:dyDescent="0.25">
      <c r="A683" s="3"/>
      <c r="B683" s="3"/>
      <c r="C683" s="3"/>
      <c r="D683" s="3"/>
      <c r="E683" s="3"/>
      <c r="F683" s="3"/>
      <c r="G683" s="3"/>
      <c r="H683" s="3"/>
      <c r="I683" s="3"/>
      <c r="L683" s="3"/>
    </row>
    <row r="684" spans="1:12" x14ac:dyDescent="0.25">
      <c r="A684" s="3"/>
      <c r="B684" s="3"/>
      <c r="C684" s="3"/>
      <c r="D684" s="3"/>
      <c r="E684" s="3"/>
      <c r="F684" s="3"/>
      <c r="G684" s="3"/>
      <c r="H684" s="3"/>
      <c r="I684" s="3"/>
      <c r="L684" s="3"/>
    </row>
    <row r="685" spans="1:12" x14ac:dyDescent="0.25">
      <c r="A685" s="3"/>
      <c r="B685" s="3"/>
      <c r="C685" s="3"/>
      <c r="D685" s="3"/>
      <c r="E685" s="3"/>
      <c r="F685" s="3"/>
      <c r="G685" s="3"/>
      <c r="H685" s="3"/>
      <c r="I685" s="3"/>
      <c r="L685" s="3"/>
    </row>
    <row r="686" spans="1:12" x14ac:dyDescent="0.25">
      <c r="A686" s="3"/>
      <c r="B686" s="3"/>
      <c r="C686" s="3"/>
      <c r="D686" s="3"/>
      <c r="E686" s="3"/>
      <c r="F686" s="3"/>
      <c r="G686" s="3"/>
      <c r="H686" s="3"/>
      <c r="I686" s="3"/>
      <c r="L686" s="3"/>
    </row>
    <row r="687" spans="1:12" x14ac:dyDescent="0.25">
      <c r="A687" s="3"/>
      <c r="B687" s="3"/>
      <c r="C687" s="3"/>
      <c r="D687" s="3"/>
      <c r="E687" s="3"/>
      <c r="F687" s="3"/>
      <c r="G687" s="3"/>
      <c r="H687" s="3"/>
      <c r="I687" s="3"/>
      <c r="L687" s="3"/>
    </row>
    <row r="688" spans="1:12" x14ac:dyDescent="0.25">
      <c r="A688" s="3"/>
      <c r="B688" s="3"/>
      <c r="C688" s="3"/>
      <c r="D688" s="3"/>
      <c r="E688" s="3"/>
      <c r="F688" s="3"/>
      <c r="G688" s="3"/>
      <c r="H688" s="3"/>
      <c r="I688" s="3"/>
      <c r="L688" s="3"/>
    </row>
    <row r="689" spans="1:12" x14ac:dyDescent="0.25">
      <c r="A689" s="3"/>
      <c r="B689" s="3"/>
      <c r="C689" s="3"/>
      <c r="D689" s="3"/>
      <c r="E689" s="3"/>
      <c r="F689" s="3"/>
      <c r="G689" s="3"/>
      <c r="H689" s="3"/>
      <c r="I689" s="3"/>
      <c r="L689" s="3"/>
    </row>
    <row r="690" spans="1:12" x14ac:dyDescent="0.25">
      <c r="A690" s="3"/>
      <c r="B690" s="3"/>
      <c r="C690" s="3"/>
      <c r="D690" s="3"/>
      <c r="E690" s="3"/>
      <c r="F690" s="3"/>
      <c r="G690" s="3"/>
      <c r="H690" s="3"/>
      <c r="I690" s="3"/>
      <c r="L690" s="3"/>
    </row>
    <row r="691" spans="1:12" x14ac:dyDescent="0.25">
      <c r="A691" s="3"/>
      <c r="B691" s="3"/>
      <c r="C691" s="3"/>
      <c r="D691" s="3"/>
      <c r="E691" s="3"/>
      <c r="F691" s="3"/>
      <c r="G691" s="3"/>
      <c r="H691" s="3"/>
      <c r="I691" s="3"/>
      <c r="L691" s="3"/>
    </row>
    <row r="692" spans="1:12" x14ac:dyDescent="0.25">
      <c r="A692" s="3"/>
      <c r="B692" s="3"/>
      <c r="C692" s="3"/>
      <c r="D692" s="3"/>
      <c r="E692" s="3"/>
      <c r="F692" s="3"/>
      <c r="G692" s="3"/>
      <c r="H692" s="3"/>
      <c r="I692" s="3"/>
      <c r="L692" s="3"/>
    </row>
    <row r="693" spans="1:12" x14ac:dyDescent="0.25">
      <c r="A693" s="3"/>
      <c r="B693" s="3"/>
      <c r="C693" s="3"/>
      <c r="D693" s="3"/>
      <c r="E693" s="3"/>
      <c r="F693" s="3"/>
      <c r="G693" s="3"/>
      <c r="H693" s="3"/>
      <c r="I693" s="3"/>
      <c r="L693" s="3"/>
    </row>
    <row r="694" spans="1:12" x14ac:dyDescent="0.25">
      <c r="A694" s="3"/>
      <c r="B694" s="3"/>
      <c r="C694" s="3"/>
      <c r="D694" s="3"/>
      <c r="E694" s="3"/>
      <c r="F694" s="3"/>
      <c r="G694" s="3"/>
      <c r="H694" s="3"/>
      <c r="I694" s="3"/>
      <c r="L694" s="3"/>
    </row>
    <row r="695" spans="1:12" x14ac:dyDescent="0.25">
      <c r="A695" s="3"/>
      <c r="B695" s="3"/>
      <c r="C695" s="3"/>
      <c r="D695" s="3"/>
      <c r="E695" s="3"/>
      <c r="F695" s="3"/>
      <c r="G695" s="3"/>
      <c r="H695" s="3"/>
      <c r="I695" s="3"/>
      <c r="L695" s="3"/>
    </row>
    <row r="696" spans="1:12" x14ac:dyDescent="0.25">
      <c r="A696" s="3"/>
      <c r="B696" s="3"/>
      <c r="C696" s="3"/>
      <c r="D696" s="3"/>
      <c r="E696" s="3"/>
      <c r="F696" s="3"/>
      <c r="G696" s="3"/>
      <c r="H696" s="3"/>
      <c r="I696" s="3"/>
      <c r="L696" s="3"/>
    </row>
    <row r="697" spans="1:12" x14ac:dyDescent="0.25">
      <c r="A697" s="3"/>
      <c r="B697" s="3"/>
      <c r="C697" s="3"/>
      <c r="D697" s="3"/>
      <c r="E697" s="3"/>
      <c r="F697" s="3"/>
      <c r="G697" s="3"/>
      <c r="H697" s="3"/>
      <c r="I697" s="3"/>
      <c r="L697" s="3"/>
    </row>
    <row r="698" spans="1:12" x14ac:dyDescent="0.25">
      <c r="A698" s="3"/>
      <c r="B698" s="3"/>
      <c r="C698" s="3"/>
      <c r="D698" s="3"/>
      <c r="E698" s="3"/>
      <c r="F698" s="3"/>
      <c r="G698" s="3"/>
      <c r="H698" s="3"/>
      <c r="I698" s="3"/>
      <c r="L698" s="3"/>
    </row>
    <row r="699" spans="1:12" x14ac:dyDescent="0.25">
      <c r="A699" s="3"/>
      <c r="B699" s="3"/>
      <c r="C699" s="3"/>
      <c r="D699" s="3"/>
      <c r="E699" s="3"/>
      <c r="F699" s="3"/>
      <c r="G699" s="3"/>
      <c r="H699" s="3"/>
      <c r="I699" s="3"/>
      <c r="L699" s="3"/>
    </row>
    <row r="700" spans="1:12" x14ac:dyDescent="0.25">
      <c r="A700" s="3"/>
      <c r="B700" s="3"/>
      <c r="C700" s="3"/>
      <c r="D700" s="3"/>
      <c r="E700" s="3"/>
      <c r="F700" s="3"/>
      <c r="G700" s="3"/>
      <c r="H700" s="3"/>
      <c r="I700" s="3"/>
      <c r="L700" s="3"/>
    </row>
    <row r="701" spans="1:12" x14ac:dyDescent="0.25">
      <c r="A701" s="3"/>
      <c r="B701" s="3"/>
      <c r="C701" s="3"/>
      <c r="D701" s="3"/>
      <c r="E701" s="3"/>
      <c r="F701" s="3"/>
      <c r="G701" s="3"/>
      <c r="H701" s="3"/>
      <c r="I701" s="3"/>
      <c r="L701" s="3"/>
    </row>
    <row r="702" spans="1:12" x14ac:dyDescent="0.25">
      <c r="A702" s="3"/>
      <c r="B702" s="3"/>
      <c r="C702" s="3"/>
      <c r="D702" s="3"/>
      <c r="E702" s="3"/>
      <c r="F702" s="3"/>
      <c r="G702" s="3"/>
      <c r="H702" s="3"/>
      <c r="I702" s="3"/>
      <c r="L702" s="3"/>
    </row>
    <row r="703" spans="1:12" x14ac:dyDescent="0.25">
      <c r="A703" s="3"/>
      <c r="B703" s="3"/>
      <c r="C703" s="3"/>
      <c r="D703" s="3"/>
      <c r="E703" s="3"/>
      <c r="F703" s="3"/>
      <c r="G703" s="3"/>
      <c r="H703" s="3"/>
      <c r="I703" s="3"/>
      <c r="L703" s="3"/>
    </row>
    <row r="704" spans="1:12" x14ac:dyDescent="0.25">
      <c r="A704" s="3"/>
      <c r="B704" s="3"/>
      <c r="C704" s="3"/>
      <c r="D704" s="3"/>
      <c r="E704" s="3"/>
      <c r="F704" s="3"/>
      <c r="G704" s="3"/>
      <c r="H704" s="3"/>
      <c r="I704" s="3"/>
      <c r="L704" s="3"/>
    </row>
    <row r="705" spans="1:12" x14ac:dyDescent="0.25">
      <c r="A705" s="3"/>
      <c r="B705" s="3"/>
      <c r="C705" s="3"/>
      <c r="D705" s="3"/>
      <c r="E705" s="3"/>
      <c r="F705" s="3"/>
      <c r="G705" s="3"/>
      <c r="H705" s="3"/>
      <c r="I705" s="3"/>
      <c r="L705" s="3"/>
    </row>
    <row r="706" spans="1:12" x14ac:dyDescent="0.25">
      <c r="A706" s="3"/>
      <c r="B706" s="3"/>
      <c r="C706" s="3"/>
      <c r="D706" s="3"/>
      <c r="E706" s="3"/>
      <c r="F706" s="3"/>
      <c r="G706" s="3"/>
      <c r="H706" s="3"/>
      <c r="I706" s="3"/>
      <c r="L706" s="3"/>
    </row>
    <row r="707" spans="1:12" x14ac:dyDescent="0.25">
      <c r="A707" s="3"/>
      <c r="B707" s="3"/>
      <c r="C707" s="3"/>
      <c r="D707" s="3"/>
      <c r="E707" s="3"/>
      <c r="F707" s="3"/>
      <c r="G707" s="3"/>
      <c r="H707" s="3"/>
      <c r="I707" s="3"/>
      <c r="L707" s="3"/>
    </row>
    <row r="708" spans="1:12" x14ac:dyDescent="0.25">
      <c r="A708" s="3"/>
      <c r="B708" s="3"/>
      <c r="C708" s="3"/>
      <c r="D708" s="3"/>
      <c r="E708" s="3"/>
      <c r="F708" s="3"/>
      <c r="G708" s="3"/>
      <c r="H708" s="3"/>
      <c r="I708" s="3"/>
      <c r="L708" s="3"/>
    </row>
    <row r="709" spans="1:12" x14ac:dyDescent="0.25">
      <c r="A709" s="3"/>
      <c r="B709" s="3"/>
      <c r="C709" s="3"/>
      <c r="D709" s="3"/>
      <c r="E709" s="3"/>
      <c r="F709" s="3"/>
      <c r="G709" s="3"/>
      <c r="H709" s="3"/>
      <c r="I709" s="3"/>
      <c r="L709" s="3"/>
    </row>
    <row r="710" spans="1:12" x14ac:dyDescent="0.25">
      <c r="A710" s="3"/>
      <c r="B710" s="3"/>
      <c r="C710" s="3"/>
      <c r="D710" s="3"/>
      <c r="E710" s="3"/>
      <c r="F710" s="3"/>
      <c r="G710" s="3"/>
      <c r="H710" s="3"/>
      <c r="I710" s="3"/>
      <c r="L710" s="3"/>
    </row>
    <row r="711" spans="1:12" x14ac:dyDescent="0.25">
      <c r="A711" s="3"/>
      <c r="B711" s="3"/>
      <c r="C711" s="3"/>
      <c r="D711" s="3"/>
      <c r="E711" s="3"/>
      <c r="F711" s="3"/>
      <c r="G711" s="3"/>
      <c r="H711" s="3"/>
      <c r="I711" s="3"/>
      <c r="L711" s="3"/>
    </row>
    <row r="712" spans="1:12" x14ac:dyDescent="0.25">
      <c r="A712" s="3"/>
      <c r="B712" s="3"/>
      <c r="C712" s="3"/>
      <c r="D712" s="3"/>
      <c r="E712" s="3"/>
      <c r="F712" s="3"/>
      <c r="G712" s="3"/>
      <c r="H712" s="3"/>
      <c r="I712" s="3"/>
      <c r="L712" s="3"/>
    </row>
    <row r="713" spans="1:12" x14ac:dyDescent="0.25">
      <c r="A713" s="3"/>
      <c r="B713" s="3"/>
      <c r="C713" s="3"/>
      <c r="D713" s="3"/>
      <c r="E713" s="3"/>
      <c r="F713" s="3"/>
      <c r="G713" s="3"/>
      <c r="H713" s="3"/>
      <c r="I713" s="3"/>
      <c r="L713" s="3"/>
    </row>
    <row r="714" spans="1:12" x14ac:dyDescent="0.25">
      <c r="A714" s="3"/>
      <c r="B714" s="3"/>
      <c r="C714" s="3"/>
      <c r="D714" s="3"/>
      <c r="E714" s="3"/>
      <c r="F714" s="3"/>
      <c r="G714" s="3"/>
      <c r="H714" s="3"/>
      <c r="I714" s="3"/>
      <c r="L714" s="3"/>
    </row>
    <row r="715" spans="1:12" x14ac:dyDescent="0.25">
      <c r="A715" s="3"/>
      <c r="B715" s="3"/>
      <c r="C715" s="3"/>
      <c r="D715" s="3"/>
      <c r="E715" s="3"/>
      <c r="F715" s="3"/>
      <c r="G715" s="3"/>
      <c r="H715" s="3"/>
      <c r="I715" s="3"/>
      <c r="L715" s="3"/>
    </row>
    <row r="716" spans="1:12" x14ac:dyDescent="0.25">
      <c r="A716" s="3"/>
      <c r="B716" s="3"/>
      <c r="C716" s="3"/>
      <c r="D716" s="3"/>
      <c r="E716" s="3"/>
      <c r="F716" s="3"/>
      <c r="G716" s="3"/>
      <c r="H716" s="3"/>
      <c r="I716" s="3"/>
      <c r="L716" s="3"/>
    </row>
    <row r="717" spans="1:12" x14ac:dyDescent="0.25">
      <c r="A717" s="3"/>
      <c r="B717" s="3"/>
      <c r="C717" s="3"/>
      <c r="D717" s="3"/>
      <c r="E717" s="3"/>
      <c r="F717" s="3"/>
      <c r="G717" s="3"/>
      <c r="H717" s="3"/>
      <c r="I717" s="3"/>
      <c r="L717" s="3"/>
    </row>
    <row r="718" spans="1:12" x14ac:dyDescent="0.25">
      <c r="A718" s="3"/>
      <c r="B718" s="3"/>
      <c r="C718" s="3"/>
      <c r="D718" s="3"/>
      <c r="E718" s="3"/>
      <c r="F718" s="3"/>
      <c r="G718" s="3"/>
      <c r="H718" s="3"/>
      <c r="I718" s="3"/>
      <c r="L718" s="3"/>
    </row>
    <row r="719" spans="1:12" x14ac:dyDescent="0.25">
      <c r="A719" s="3"/>
      <c r="B719" s="3"/>
      <c r="C719" s="3"/>
      <c r="D719" s="3"/>
      <c r="E719" s="3"/>
      <c r="F719" s="3"/>
      <c r="G719" s="3"/>
      <c r="H719" s="3"/>
      <c r="I719" s="3"/>
      <c r="L719" s="3"/>
    </row>
    <row r="720" spans="1:12" x14ac:dyDescent="0.25">
      <c r="A720" s="3"/>
      <c r="B720" s="3"/>
      <c r="C720" s="3"/>
      <c r="D720" s="3"/>
      <c r="E720" s="3"/>
      <c r="F720" s="3"/>
      <c r="G720" s="3"/>
      <c r="H720" s="3"/>
      <c r="I720" s="3"/>
      <c r="L720" s="3"/>
    </row>
    <row r="721" spans="1:12" x14ac:dyDescent="0.25">
      <c r="A721" s="3"/>
      <c r="B721" s="3"/>
      <c r="C721" s="3"/>
      <c r="D721" s="3"/>
      <c r="E721" s="3"/>
      <c r="F721" s="3"/>
      <c r="G721" s="3"/>
      <c r="H721" s="3"/>
      <c r="I721" s="3"/>
      <c r="L721" s="3"/>
    </row>
    <row r="722" spans="1:12" x14ac:dyDescent="0.25">
      <c r="A722" s="3"/>
      <c r="B722" s="3"/>
      <c r="C722" s="3"/>
      <c r="D722" s="3"/>
      <c r="E722" s="3"/>
      <c r="F722" s="3"/>
      <c r="G722" s="3"/>
      <c r="H722" s="3"/>
      <c r="I722" s="3"/>
      <c r="L722" s="3"/>
    </row>
    <row r="723" spans="1:12" x14ac:dyDescent="0.25">
      <c r="A723" s="3"/>
      <c r="B723" s="3"/>
      <c r="C723" s="3"/>
      <c r="D723" s="3"/>
      <c r="E723" s="3"/>
      <c r="F723" s="3"/>
      <c r="G723" s="3"/>
      <c r="H723" s="3"/>
      <c r="I723" s="3"/>
      <c r="L723" s="3"/>
    </row>
    <row r="724" spans="1:12" x14ac:dyDescent="0.25">
      <c r="A724" s="3"/>
      <c r="B724" s="3"/>
      <c r="C724" s="3"/>
      <c r="D724" s="3"/>
      <c r="E724" s="3"/>
      <c r="F724" s="3"/>
      <c r="G724" s="3"/>
      <c r="H724" s="3"/>
      <c r="I724" s="3"/>
      <c r="L724" s="3"/>
    </row>
    <row r="725" spans="1:12" x14ac:dyDescent="0.25">
      <c r="A725" s="3"/>
      <c r="B725" s="3"/>
      <c r="C725" s="3"/>
      <c r="D725" s="3"/>
      <c r="E725" s="3"/>
      <c r="F725" s="3"/>
      <c r="G725" s="3"/>
      <c r="H725" s="3"/>
      <c r="I725" s="3"/>
      <c r="L725" s="3"/>
    </row>
    <row r="726" spans="1:12" x14ac:dyDescent="0.25">
      <c r="A726" s="3"/>
      <c r="B726" s="3"/>
      <c r="C726" s="3"/>
      <c r="D726" s="3"/>
      <c r="E726" s="3"/>
      <c r="F726" s="3"/>
      <c r="G726" s="3"/>
      <c r="H726" s="3"/>
      <c r="I726" s="3"/>
      <c r="L726" s="3"/>
    </row>
    <row r="727" spans="1:12" x14ac:dyDescent="0.25">
      <c r="A727" s="3"/>
      <c r="B727" s="3"/>
      <c r="C727" s="3"/>
      <c r="D727" s="3"/>
      <c r="E727" s="3"/>
      <c r="F727" s="3"/>
      <c r="G727" s="3"/>
      <c r="H727" s="3"/>
      <c r="I727" s="3"/>
      <c r="L727" s="3"/>
    </row>
    <row r="728" spans="1:12" x14ac:dyDescent="0.25">
      <c r="A728" s="3"/>
      <c r="B728" s="3"/>
      <c r="C728" s="3"/>
      <c r="D728" s="3"/>
      <c r="E728" s="3"/>
      <c r="F728" s="3"/>
      <c r="G728" s="3"/>
      <c r="H728" s="3"/>
      <c r="I728" s="3"/>
      <c r="L728" s="3"/>
    </row>
    <row r="729" spans="1:12" x14ac:dyDescent="0.25">
      <c r="A729" s="3"/>
      <c r="B729" s="3"/>
      <c r="C729" s="3"/>
      <c r="D729" s="3"/>
      <c r="E729" s="3"/>
      <c r="F729" s="3"/>
      <c r="G729" s="3"/>
      <c r="H729" s="3"/>
      <c r="I729" s="3"/>
      <c r="L729" s="3"/>
    </row>
    <row r="730" spans="1:12" x14ac:dyDescent="0.25">
      <c r="A730" s="3"/>
      <c r="B730" s="3"/>
      <c r="C730" s="3"/>
      <c r="D730" s="3"/>
      <c r="E730" s="3"/>
      <c r="F730" s="3"/>
      <c r="G730" s="3"/>
      <c r="H730" s="3"/>
      <c r="I730" s="3"/>
      <c r="L730" s="3"/>
    </row>
    <row r="731" spans="1:12" x14ac:dyDescent="0.25">
      <c r="A731" s="3"/>
      <c r="B731" s="3"/>
      <c r="C731" s="3"/>
      <c r="D731" s="3"/>
      <c r="E731" s="3"/>
      <c r="F731" s="3"/>
      <c r="G731" s="3"/>
      <c r="H731" s="3"/>
      <c r="I731" s="3"/>
      <c r="L731" s="3"/>
    </row>
    <row r="732" spans="1:12" x14ac:dyDescent="0.25">
      <c r="A732" s="3"/>
      <c r="B732" s="3"/>
      <c r="C732" s="3"/>
      <c r="D732" s="3"/>
      <c r="E732" s="3"/>
      <c r="F732" s="3"/>
      <c r="G732" s="3"/>
      <c r="H732" s="3"/>
      <c r="I732" s="3"/>
      <c r="L732" s="3"/>
    </row>
    <row r="733" spans="1:12" x14ac:dyDescent="0.25">
      <c r="A733" s="3"/>
      <c r="B733" s="3"/>
      <c r="C733" s="3"/>
      <c r="D733" s="3"/>
      <c r="E733" s="3"/>
      <c r="F733" s="3"/>
      <c r="G733" s="3"/>
      <c r="H733" s="3"/>
      <c r="I733" s="3"/>
      <c r="L733" s="3"/>
    </row>
    <row r="734" spans="1:12" x14ac:dyDescent="0.25">
      <c r="A734" s="3"/>
      <c r="B734" s="3"/>
      <c r="C734" s="3"/>
      <c r="D734" s="3"/>
      <c r="E734" s="3"/>
      <c r="F734" s="3"/>
      <c r="G734" s="3"/>
      <c r="H734" s="3"/>
      <c r="I734" s="3"/>
      <c r="L734" s="3"/>
    </row>
    <row r="735" spans="1:12" x14ac:dyDescent="0.25">
      <c r="A735" s="3"/>
      <c r="B735" s="3"/>
      <c r="C735" s="3"/>
      <c r="D735" s="3"/>
      <c r="E735" s="3"/>
      <c r="F735" s="3"/>
      <c r="G735" s="3"/>
      <c r="H735" s="3"/>
      <c r="I735" s="3"/>
      <c r="L735" s="3"/>
    </row>
    <row r="736" spans="1:12" x14ac:dyDescent="0.25">
      <c r="A736" s="3"/>
      <c r="B736" s="3"/>
      <c r="C736" s="3"/>
      <c r="D736" s="3"/>
      <c r="E736" s="3"/>
      <c r="F736" s="3"/>
      <c r="G736" s="3"/>
      <c r="H736" s="3"/>
      <c r="I736" s="3"/>
      <c r="L736" s="3"/>
    </row>
    <row r="737" spans="1:12" x14ac:dyDescent="0.25">
      <c r="A737" s="3"/>
      <c r="B737" s="3"/>
      <c r="C737" s="3"/>
      <c r="D737" s="3"/>
      <c r="E737" s="3"/>
      <c r="F737" s="3"/>
      <c r="G737" s="3"/>
      <c r="H737" s="3"/>
      <c r="I737" s="3"/>
      <c r="L737" s="3"/>
    </row>
    <row r="738" spans="1:12" x14ac:dyDescent="0.25">
      <c r="A738" s="3"/>
      <c r="B738" s="3"/>
      <c r="C738" s="3"/>
      <c r="D738" s="3"/>
      <c r="E738" s="3"/>
      <c r="F738" s="3"/>
      <c r="G738" s="3"/>
      <c r="H738" s="3"/>
      <c r="I738" s="3"/>
      <c r="L738" s="3"/>
    </row>
    <row r="739" spans="1:12" x14ac:dyDescent="0.25">
      <c r="A739" s="3"/>
      <c r="B739" s="3"/>
      <c r="C739" s="3"/>
      <c r="D739" s="3"/>
      <c r="E739" s="3"/>
      <c r="F739" s="3"/>
      <c r="G739" s="3"/>
      <c r="H739" s="3"/>
      <c r="I739" s="3"/>
      <c r="L739" s="3"/>
    </row>
    <row r="740" spans="1:12" x14ac:dyDescent="0.25">
      <c r="A740" s="3"/>
      <c r="B740" s="3"/>
      <c r="C740" s="3"/>
      <c r="D740" s="3"/>
      <c r="E740" s="3"/>
      <c r="F740" s="3"/>
      <c r="G740" s="3"/>
      <c r="H740" s="3"/>
      <c r="I740" s="3"/>
      <c r="L740" s="3"/>
    </row>
    <row r="741" spans="1:12" x14ac:dyDescent="0.25">
      <c r="A741" s="3"/>
      <c r="B741" s="3"/>
      <c r="C741" s="3"/>
      <c r="D741" s="3"/>
      <c r="E741" s="3"/>
      <c r="F741" s="3"/>
      <c r="G741" s="3"/>
      <c r="H741" s="3"/>
      <c r="I741" s="3"/>
      <c r="L741" s="3"/>
    </row>
    <row r="742" spans="1:12" x14ac:dyDescent="0.25">
      <c r="A742" s="3"/>
      <c r="B742" s="3"/>
      <c r="C742" s="3"/>
      <c r="D742" s="3"/>
      <c r="E742" s="3"/>
      <c r="F742" s="3"/>
      <c r="G742" s="3"/>
      <c r="H742" s="3"/>
      <c r="I742" s="3"/>
      <c r="L742" s="3"/>
    </row>
    <row r="743" spans="1:12" x14ac:dyDescent="0.25">
      <c r="A743" s="3"/>
      <c r="B743" s="3"/>
      <c r="C743" s="3"/>
      <c r="D743" s="3"/>
      <c r="E743" s="3"/>
      <c r="F743" s="3"/>
      <c r="G743" s="3"/>
      <c r="H743" s="3"/>
      <c r="I743" s="3"/>
      <c r="L743" s="3"/>
    </row>
    <row r="744" spans="1:12" x14ac:dyDescent="0.25">
      <c r="A744" s="3"/>
      <c r="B744" s="3"/>
      <c r="C744" s="3"/>
      <c r="D744" s="3"/>
      <c r="E744" s="3"/>
      <c r="F744" s="3"/>
      <c r="G744" s="3"/>
      <c r="H744" s="3"/>
      <c r="I744" s="3"/>
      <c r="L744" s="3"/>
    </row>
    <row r="745" spans="1:12" x14ac:dyDescent="0.25">
      <c r="A745" s="3"/>
      <c r="B745" s="3"/>
      <c r="C745" s="3"/>
      <c r="D745" s="3"/>
      <c r="E745" s="3"/>
      <c r="F745" s="3"/>
      <c r="G745" s="3"/>
      <c r="H745" s="3"/>
      <c r="I745" s="3"/>
      <c r="L745" s="3"/>
    </row>
    <row r="746" spans="1:12" x14ac:dyDescent="0.25">
      <c r="A746" s="3"/>
      <c r="B746" s="3"/>
      <c r="C746" s="3"/>
      <c r="D746" s="3"/>
      <c r="E746" s="3"/>
      <c r="F746" s="3"/>
      <c r="G746" s="3"/>
      <c r="H746" s="3"/>
      <c r="I746" s="3"/>
      <c r="L746" s="3"/>
    </row>
    <row r="747" spans="1:12" x14ac:dyDescent="0.25">
      <c r="A747" s="3"/>
      <c r="B747" s="3"/>
      <c r="C747" s="3"/>
      <c r="D747" s="3"/>
      <c r="E747" s="3"/>
      <c r="F747" s="3"/>
      <c r="G747" s="3"/>
      <c r="H747" s="3"/>
      <c r="I747" s="3"/>
      <c r="L747" s="3"/>
    </row>
    <row r="748" spans="1:12" x14ac:dyDescent="0.25">
      <c r="A748" s="3"/>
      <c r="B748" s="3"/>
      <c r="C748" s="3"/>
      <c r="D748" s="3"/>
      <c r="E748" s="3"/>
      <c r="F748" s="3"/>
      <c r="G748" s="3"/>
      <c r="H748" s="3"/>
      <c r="I748" s="3"/>
      <c r="L748" s="3"/>
    </row>
    <row r="749" spans="1:12" x14ac:dyDescent="0.25">
      <c r="A749" s="3"/>
      <c r="B749" s="3"/>
      <c r="C749" s="3"/>
      <c r="D749" s="3"/>
      <c r="E749" s="3"/>
      <c r="F749" s="3"/>
      <c r="G749" s="3"/>
      <c r="H749" s="3"/>
      <c r="I749" s="3"/>
      <c r="L749" s="3"/>
    </row>
    <row r="750" spans="1:12" x14ac:dyDescent="0.25">
      <c r="A750" s="3"/>
      <c r="B750" s="3"/>
      <c r="C750" s="3"/>
      <c r="D750" s="3"/>
      <c r="E750" s="3"/>
      <c r="F750" s="3"/>
      <c r="G750" s="3"/>
      <c r="H750" s="3"/>
      <c r="I750" s="3"/>
      <c r="L750" s="3"/>
    </row>
    <row r="751" spans="1:12" x14ac:dyDescent="0.25">
      <c r="A751" s="3"/>
      <c r="B751" s="3"/>
      <c r="C751" s="3"/>
      <c r="D751" s="3"/>
      <c r="E751" s="3"/>
      <c r="F751" s="3"/>
      <c r="G751" s="3"/>
      <c r="H751" s="3"/>
      <c r="I751" s="3"/>
      <c r="L751" s="3"/>
    </row>
    <row r="752" spans="1:12" x14ac:dyDescent="0.25">
      <c r="A752" s="3"/>
      <c r="B752" s="3"/>
      <c r="C752" s="3"/>
      <c r="D752" s="3"/>
      <c r="E752" s="3"/>
      <c r="F752" s="3"/>
      <c r="G752" s="3"/>
      <c r="H752" s="3"/>
      <c r="I752" s="3"/>
      <c r="L752" s="3"/>
    </row>
    <row r="753" spans="1:12" x14ac:dyDescent="0.25">
      <c r="A753" s="3"/>
      <c r="B753" s="3"/>
      <c r="C753" s="3"/>
      <c r="D753" s="3"/>
      <c r="E753" s="3"/>
      <c r="F753" s="3"/>
      <c r="G753" s="3"/>
      <c r="H753" s="3"/>
      <c r="I753" s="3"/>
      <c r="L753" s="3"/>
    </row>
    <row r="754" spans="1:12" x14ac:dyDescent="0.25">
      <c r="A754" s="3"/>
      <c r="B754" s="3"/>
      <c r="C754" s="3"/>
      <c r="D754" s="3"/>
      <c r="E754" s="3"/>
      <c r="F754" s="3"/>
      <c r="G754" s="3"/>
      <c r="H754" s="3"/>
      <c r="I754" s="3"/>
      <c r="L754" s="3"/>
    </row>
    <row r="755" spans="1:12" x14ac:dyDescent="0.25">
      <c r="A755" s="3"/>
      <c r="B755" s="3"/>
      <c r="C755" s="3"/>
      <c r="D755" s="3"/>
      <c r="E755" s="3"/>
      <c r="F755" s="3"/>
      <c r="G755" s="3"/>
      <c r="H755" s="3"/>
      <c r="I755" s="3"/>
      <c r="L755" s="3"/>
    </row>
    <row r="756" spans="1:12" x14ac:dyDescent="0.25">
      <c r="A756" s="3"/>
      <c r="B756" s="3"/>
      <c r="C756" s="3"/>
      <c r="D756" s="3"/>
      <c r="E756" s="3"/>
      <c r="F756" s="3"/>
      <c r="G756" s="3"/>
      <c r="H756" s="3"/>
      <c r="I756" s="3"/>
      <c r="L756" s="3"/>
    </row>
    <row r="757" spans="1:12" x14ac:dyDescent="0.25">
      <c r="A757" s="3"/>
      <c r="B757" s="3"/>
      <c r="C757" s="3"/>
      <c r="D757" s="3"/>
      <c r="E757" s="3"/>
      <c r="F757" s="3"/>
      <c r="G757" s="3"/>
      <c r="H757" s="3"/>
      <c r="I757" s="3"/>
      <c r="L757" s="3"/>
    </row>
    <row r="758" spans="1:12" x14ac:dyDescent="0.25">
      <c r="A758" s="3"/>
      <c r="B758" s="3"/>
      <c r="C758" s="3"/>
      <c r="D758" s="3"/>
      <c r="E758" s="3"/>
      <c r="F758" s="3"/>
      <c r="G758" s="3"/>
      <c r="H758" s="3"/>
      <c r="I758" s="3"/>
      <c r="L758" s="3"/>
    </row>
    <row r="759" spans="1:12" x14ac:dyDescent="0.25">
      <c r="A759" s="3"/>
      <c r="B759" s="3"/>
      <c r="C759" s="3"/>
      <c r="D759" s="3"/>
      <c r="E759" s="3"/>
      <c r="F759" s="3"/>
      <c r="G759" s="3"/>
      <c r="H759" s="3"/>
      <c r="I759" s="3"/>
      <c r="L759" s="3"/>
    </row>
    <row r="760" spans="1:12" x14ac:dyDescent="0.25">
      <c r="A760" s="3"/>
      <c r="B760" s="3"/>
      <c r="C760" s="3"/>
      <c r="D760" s="3"/>
      <c r="E760" s="3"/>
      <c r="F760" s="3"/>
      <c r="G760" s="3"/>
      <c r="H760" s="3"/>
      <c r="I760" s="3"/>
      <c r="L760" s="3"/>
    </row>
    <row r="761" spans="1:12" x14ac:dyDescent="0.25">
      <c r="A761" s="3"/>
      <c r="B761" s="3"/>
      <c r="C761" s="3"/>
      <c r="D761" s="3"/>
      <c r="E761" s="3"/>
      <c r="F761" s="3"/>
      <c r="G761" s="3"/>
      <c r="H761" s="3"/>
      <c r="I761" s="3"/>
      <c r="L761" s="3"/>
    </row>
    <row r="762" spans="1:12" x14ac:dyDescent="0.25">
      <c r="A762" s="3"/>
      <c r="B762" s="3"/>
      <c r="C762" s="3"/>
      <c r="D762" s="3"/>
      <c r="E762" s="3"/>
      <c r="F762" s="3"/>
      <c r="G762" s="3"/>
      <c r="H762" s="3"/>
      <c r="I762" s="3"/>
      <c r="L762" s="3"/>
    </row>
    <row r="763" spans="1:12" x14ac:dyDescent="0.25">
      <c r="A763" s="3"/>
      <c r="B763" s="3"/>
      <c r="C763" s="3"/>
      <c r="D763" s="3"/>
      <c r="E763" s="3"/>
      <c r="F763" s="3"/>
      <c r="G763" s="3"/>
      <c r="H763" s="3"/>
      <c r="I763" s="3"/>
      <c r="L763" s="3"/>
    </row>
    <row r="764" spans="1:12" x14ac:dyDescent="0.25">
      <c r="A764" s="3"/>
      <c r="B764" s="3"/>
      <c r="C764" s="3"/>
      <c r="D764" s="3"/>
      <c r="E764" s="3"/>
      <c r="F764" s="3"/>
      <c r="G764" s="3"/>
      <c r="H764" s="3"/>
      <c r="I764" s="3"/>
      <c r="L764" s="3"/>
    </row>
    <row r="765" spans="1:12" x14ac:dyDescent="0.25">
      <c r="A765" s="3"/>
      <c r="B765" s="3"/>
      <c r="C765" s="3"/>
      <c r="D765" s="3"/>
      <c r="E765" s="3"/>
      <c r="F765" s="3"/>
      <c r="G765" s="3"/>
      <c r="H765" s="3"/>
      <c r="I765" s="3"/>
      <c r="L765" s="3"/>
    </row>
    <row r="766" spans="1:12" x14ac:dyDescent="0.25">
      <c r="A766" s="3"/>
      <c r="B766" s="3"/>
      <c r="C766" s="3"/>
      <c r="D766" s="3"/>
      <c r="E766" s="3"/>
      <c r="F766" s="3"/>
      <c r="G766" s="3"/>
      <c r="H766" s="3"/>
      <c r="I766" s="3"/>
      <c r="L766" s="3"/>
    </row>
    <row r="767" spans="1:12" x14ac:dyDescent="0.25">
      <c r="A767" s="3"/>
      <c r="B767" s="3"/>
      <c r="C767" s="3"/>
      <c r="D767" s="3"/>
      <c r="E767" s="3"/>
      <c r="F767" s="3"/>
      <c r="G767" s="3"/>
      <c r="H767" s="3"/>
      <c r="I767" s="3"/>
      <c r="L767" s="3"/>
    </row>
    <row r="768" spans="1:12" x14ac:dyDescent="0.25">
      <c r="A768" s="3"/>
      <c r="B768" s="3"/>
      <c r="C768" s="3"/>
      <c r="D768" s="3"/>
      <c r="E768" s="3"/>
      <c r="F768" s="3"/>
      <c r="G768" s="3"/>
      <c r="H768" s="3"/>
      <c r="I768" s="3"/>
      <c r="L768" s="3"/>
    </row>
    <row r="769" spans="1:12" x14ac:dyDescent="0.25">
      <c r="A769" s="3"/>
      <c r="B769" s="3"/>
      <c r="C769" s="3"/>
      <c r="D769" s="3"/>
      <c r="E769" s="3"/>
      <c r="F769" s="3"/>
      <c r="G769" s="3"/>
      <c r="H769" s="3"/>
      <c r="I769" s="3"/>
      <c r="L769" s="3"/>
    </row>
    <row r="770" spans="1:12" x14ac:dyDescent="0.25">
      <c r="A770" s="3"/>
      <c r="B770" s="3"/>
      <c r="C770" s="3"/>
      <c r="D770" s="3"/>
      <c r="E770" s="3"/>
      <c r="F770" s="3"/>
      <c r="G770" s="3"/>
      <c r="H770" s="3"/>
      <c r="I770" s="3"/>
      <c r="L770" s="3"/>
    </row>
    <row r="771" spans="1:12" x14ac:dyDescent="0.25">
      <c r="A771" s="3"/>
      <c r="B771" s="3"/>
      <c r="C771" s="3"/>
      <c r="D771" s="3"/>
      <c r="E771" s="3"/>
      <c r="F771" s="3"/>
      <c r="G771" s="3"/>
      <c r="H771" s="3"/>
      <c r="I771" s="3"/>
      <c r="L771" s="3"/>
    </row>
    <row r="772" spans="1:12" x14ac:dyDescent="0.25">
      <c r="A772" s="3"/>
      <c r="B772" s="3"/>
      <c r="C772" s="3"/>
      <c r="D772" s="3"/>
      <c r="E772" s="3"/>
      <c r="F772" s="3"/>
      <c r="G772" s="3"/>
      <c r="H772" s="3"/>
      <c r="I772" s="3"/>
      <c r="L772" s="3"/>
    </row>
    <row r="773" spans="1:12" x14ac:dyDescent="0.25">
      <c r="A773" s="3"/>
      <c r="B773" s="3"/>
      <c r="C773" s="3"/>
      <c r="D773" s="3"/>
      <c r="E773" s="3"/>
      <c r="F773" s="3"/>
      <c r="G773" s="3"/>
      <c r="H773" s="3"/>
      <c r="I773" s="3"/>
      <c r="L773" s="3"/>
    </row>
    <row r="774" spans="1:12" x14ac:dyDescent="0.25">
      <c r="A774" s="3"/>
      <c r="B774" s="3"/>
      <c r="C774" s="3"/>
      <c r="D774" s="3"/>
      <c r="E774" s="3"/>
      <c r="F774" s="3"/>
      <c r="G774" s="3"/>
      <c r="H774" s="3"/>
      <c r="I774" s="3"/>
      <c r="L774" s="3"/>
    </row>
    <row r="775" spans="1:12" x14ac:dyDescent="0.25">
      <c r="A775" s="3"/>
      <c r="B775" s="3"/>
      <c r="C775" s="3"/>
      <c r="D775" s="3"/>
      <c r="E775" s="3"/>
      <c r="F775" s="3"/>
      <c r="G775" s="3"/>
      <c r="H775" s="3"/>
      <c r="I775" s="3"/>
      <c r="L775" s="3"/>
    </row>
    <row r="776" spans="1:12" x14ac:dyDescent="0.25">
      <c r="A776" s="3"/>
      <c r="B776" s="3"/>
      <c r="C776" s="3"/>
      <c r="D776" s="3"/>
      <c r="E776" s="3"/>
      <c r="F776" s="3"/>
      <c r="G776" s="3"/>
      <c r="H776" s="3"/>
      <c r="I776" s="3"/>
      <c r="L776" s="3"/>
    </row>
    <row r="777" spans="1:12" x14ac:dyDescent="0.25">
      <c r="A777" s="3"/>
      <c r="B777" s="3"/>
      <c r="C777" s="3"/>
      <c r="D777" s="3"/>
      <c r="E777" s="3"/>
      <c r="F777" s="3"/>
      <c r="G777" s="3"/>
      <c r="H777" s="3"/>
      <c r="I777" s="3"/>
      <c r="L777" s="3"/>
    </row>
    <row r="778" spans="1:12" x14ac:dyDescent="0.25">
      <c r="A778" s="3"/>
      <c r="B778" s="3"/>
      <c r="C778" s="3"/>
      <c r="D778" s="3"/>
      <c r="E778" s="3"/>
      <c r="F778" s="3"/>
      <c r="G778" s="3"/>
      <c r="H778" s="3"/>
      <c r="I778" s="3"/>
      <c r="L778" s="3"/>
    </row>
    <row r="779" spans="1:12" x14ac:dyDescent="0.25">
      <c r="A779" s="3"/>
      <c r="B779" s="3"/>
      <c r="C779" s="3"/>
      <c r="D779" s="3"/>
      <c r="E779" s="3"/>
      <c r="F779" s="3"/>
      <c r="G779" s="3"/>
      <c r="H779" s="3"/>
      <c r="I779" s="3"/>
      <c r="L779" s="3"/>
    </row>
    <row r="780" spans="1:12" x14ac:dyDescent="0.25">
      <c r="A780" s="3"/>
      <c r="B780" s="3"/>
      <c r="C780" s="3"/>
      <c r="D780" s="3"/>
      <c r="E780" s="3"/>
      <c r="F780" s="3"/>
      <c r="G780" s="3"/>
      <c r="H780" s="3"/>
      <c r="I780" s="3"/>
      <c r="L780" s="3"/>
    </row>
    <row r="781" spans="1:12" x14ac:dyDescent="0.25">
      <c r="A781" s="3"/>
      <c r="B781" s="3"/>
      <c r="C781" s="3"/>
      <c r="D781" s="3"/>
      <c r="E781" s="3"/>
      <c r="F781" s="3"/>
      <c r="G781" s="3"/>
      <c r="H781" s="3"/>
      <c r="I781" s="3"/>
      <c r="L781" s="3"/>
    </row>
    <row r="782" spans="1:12" x14ac:dyDescent="0.25">
      <c r="A782" s="3"/>
      <c r="B782" s="3"/>
      <c r="C782" s="3"/>
      <c r="D782" s="3"/>
      <c r="E782" s="3"/>
      <c r="F782" s="3"/>
      <c r="G782" s="3"/>
      <c r="H782" s="3"/>
      <c r="I782" s="3"/>
      <c r="L782" s="3"/>
    </row>
    <row r="783" spans="1:12" x14ac:dyDescent="0.25">
      <c r="A783" s="3"/>
      <c r="B783" s="3"/>
      <c r="C783" s="3"/>
      <c r="D783" s="3"/>
      <c r="E783" s="3"/>
      <c r="F783" s="3"/>
      <c r="G783" s="3"/>
      <c r="H783" s="3"/>
      <c r="I783" s="3"/>
      <c r="L783" s="3"/>
    </row>
    <row r="784" spans="1:12" x14ac:dyDescent="0.25">
      <c r="A784" s="3"/>
      <c r="B784" s="3"/>
      <c r="C784" s="3"/>
      <c r="D784" s="3"/>
      <c r="E784" s="3"/>
      <c r="F784" s="3"/>
      <c r="G784" s="3"/>
      <c r="H784" s="3"/>
      <c r="I784" s="3"/>
      <c r="L784" s="3"/>
    </row>
    <row r="785" spans="1:12" x14ac:dyDescent="0.25">
      <c r="A785" s="3"/>
      <c r="B785" s="3"/>
      <c r="C785" s="3"/>
      <c r="D785" s="3"/>
      <c r="E785" s="3"/>
      <c r="F785" s="3"/>
      <c r="G785" s="3"/>
      <c r="H785" s="3"/>
      <c r="I785" s="3"/>
      <c r="L785" s="3"/>
    </row>
    <row r="786" spans="1:12" x14ac:dyDescent="0.25">
      <c r="A786" s="3"/>
      <c r="B786" s="3"/>
      <c r="C786" s="3"/>
      <c r="D786" s="3"/>
      <c r="E786" s="3"/>
      <c r="F786" s="3"/>
      <c r="G786" s="3"/>
      <c r="H786" s="3"/>
      <c r="I786" s="3"/>
      <c r="L786" s="3"/>
    </row>
    <row r="787" spans="1:12" x14ac:dyDescent="0.25">
      <c r="A787" s="3"/>
      <c r="B787" s="3"/>
      <c r="C787" s="3"/>
      <c r="D787" s="3"/>
      <c r="E787" s="3"/>
      <c r="F787" s="3"/>
      <c r="G787" s="3"/>
      <c r="H787" s="3"/>
      <c r="I787" s="3"/>
      <c r="L787" s="3"/>
    </row>
    <row r="788" spans="1:12" x14ac:dyDescent="0.25">
      <c r="A788" s="3"/>
      <c r="B788" s="3"/>
      <c r="C788" s="3"/>
      <c r="D788" s="3"/>
      <c r="E788" s="3"/>
      <c r="F788" s="3"/>
      <c r="G788" s="3"/>
      <c r="H788" s="3"/>
      <c r="I788" s="3"/>
      <c r="L788" s="3"/>
    </row>
    <row r="789" spans="1:12" x14ac:dyDescent="0.25">
      <c r="A789" s="3"/>
      <c r="B789" s="3"/>
      <c r="C789" s="3"/>
      <c r="D789" s="3"/>
      <c r="E789" s="3"/>
      <c r="F789" s="3"/>
      <c r="G789" s="3"/>
      <c r="H789" s="3"/>
      <c r="I789" s="3"/>
      <c r="L789" s="3"/>
    </row>
    <row r="790" spans="1:12" x14ac:dyDescent="0.25">
      <c r="A790" s="3"/>
      <c r="B790" s="3"/>
      <c r="C790" s="3"/>
      <c r="D790" s="3"/>
      <c r="E790" s="3"/>
      <c r="F790" s="3"/>
      <c r="G790" s="3"/>
      <c r="H790" s="3"/>
      <c r="I790" s="3"/>
      <c r="L790" s="3"/>
    </row>
    <row r="791" spans="1:12" x14ac:dyDescent="0.25">
      <c r="A791" s="3"/>
      <c r="B791" s="3"/>
      <c r="C791" s="3"/>
      <c r="D791" s="3"/>
      <c r="E791" s="3"/>
      <c r="F791" s="3"/>
      <c r="G791" s="3"/>
      <c r="H791" s="3"/>
      <c r="I791" s="3"/>
      <c r="L791" s="3"/>
    </row>
    <row r="792" spans="1:12" x14ac:dyDescent="0.25">
      <c r="A792" s="3"/>
      <c r="B792" s="3"/>
      <c r="C792" s="3"/>
      <c r="D792" s="3"/>
      <c r="E792" s="3"/>
      <c r="F792" s="3"/>
      <c r="G792" s="3"/>
      <c r="H792" s="3"/>
      <c r="I792" s="3"/>
      <c r="L792" s="3"/>
    </row>
    <row r="793" spans="1:12" x14ac:dyDescent="0.25">
      <c r="A793" s="3"/>
      <c r="B793" s="3"/>
      <c r="C793" s="3"/>
      <c r="D793" s="3"/>
      <c r="E793" s="3"/>
      <c r="F793" s="3"/>
      <c r="G793" s="3"/>
      <c r="H793" s="3"/>
      <c r="I793" s="3"/>
      <c r="L793" s="3"/>
    </row>
    <row r="794" spans="1:12" x14ac:dyDescent="0.25">
      <c r="A794" s="3"/>
      <c r="B794" s="3"/>
      <c r="C794" s="3"/>
      <c r="D794" s="3"/>
      <c r="E794" s="3"/>
      <c r="F794" s="3"/>
      <c r="G794" s="3"/>
      <c r="H794" s="3"/>
      <c r="I794" s="3"/>
      <c r="L794" s="3"/>
    </row>
    <row r="795" spans="1:12" x14ac:dyDescent="0.25">
      <c r="A795" s="3"/>
      <c r="B795" s="3"/>
      <c r="C795" s="3"/>
      <c r="D795" s="3"/>
      <c r="E795" s="3"/>
      <c r="F795" s="3"/>
      <c r="G795" s="3"/>
      <c r="H795" s="3"/>
      <c r="I795" s="3"/>
      <c r="L795" s="3"/>
    </row>
    <row r="796" spans="1:12" x14ac:dyDescent="0.25">
      <c r="A796" s="3"/>
      <c r="B796" s="3"/>
      <c r="C796" s="3"/>
      <c r="D796" s="3"/>
      <c r="E796" s="3"/>
      <c r="F796" s="3"/>
      <c r="G796" s="3"/>
      <c r="H796" s="3"/>
      <c r="I796" s="3"/>
      <c r="L796" s="3"/>
    </row>
    <row r="797" spans="1:12" x14ac:dyDescent="0.25">
      <c r="A797" s="3"/>
      <c r="B797" s="3"/>
      <c r="C797" s="3"/>
      <c r="D797" s="3"/>
      <c r="E797" s="3"/>
      <c r="F797" s="3"/>
      <c r="G797" s="3"/>
      <c r="H797" s="3"/>
      <c r="I797" s="3"/>
      <c r="L797" s="3"/>
    </row>
    <row r="798" spans="1:12" x14ac:dyDescent="0.25">
      <c r="A798" s="3"/>
      <c r="B798" s="3"/>
      <c r="C798" s="3"/>
      <c r="D798" s="3"/>
      <c r="E798" s="3"/>
      <c r="F798" s="3"/>
      <c r="G798" s="3"/>
      <c r="H798" s="3"/>
      <c r="I798" s="3"/>
      <c r="L798" s="3"/>
    </row>
    <row r="799" spans="1:12" x14ac:dyDescent="0.25">
      <c r="A799" s="3"/>
      <c r="B799" s="3"/>
      <c r="C799" s="3"/>
      <c r="D799" s="3"/>
      <c r="E799" s="3"/>
      <c r="F799" s="3"/>
      <c r="G799" s="3"/>
      <c r="H799" s="3"/>
      <c r="I799" s="3"/>
      <c r="L799" s="3"/>
    </row>
    <row r="800" spans="1:12" x14ac:dyDescent="0.25">
      <c r="A800" s="3"/>
      <c r="B800" s="3"/>
      <c r="C800" s="3"/>
      <c r="D800" s="3"/>
      <c r="E800" s="3"/>
      <c r="F800" s="3"/>
      <c r="G800" s="3"/>
      <c r="H800" s="3"/>
      <c r="I800" s="3"/>
      <c r="L800" s="3"/>
    </row>
    <row r="801" spans="1:12" x14ac:dyDescent="0.25">
      <c r="A801" s="3"/>
      <c r="B801" s="3"/>
      <c r="C801" s="3"/>
      <c r="D801" s="3"/>
      <c r="E801" s="3"/>
      <c r="F801" s="3"/>
      <c r="G801" s="3"/>
      <c r="H801" s="3"/>
      <c r="I801" s="3"/>
      <c r="L801" s="3"/>
    </row>
    <row r="802" spans="1:12" x14ac:dyDescent="0.25">
      <c r="A802" s="3"/>
      <c r="B802" s="3"/>
      <c r="C802" s="3"/>
      <c r="D802" s="3"/>
      <c r="E802" s="3"/>
      <c r="F802" s="3"/>
      <c r="G802" s="3"/>
      <c r="H802" s="3"/>
      <c r="I802" s="3"/>
      <c r="L802" s="3"/>
    </row>
    <row r="803" spans="1:12" x14ac:dyDescent="0.25">
      <c r="A803" s="3"/>
      <c r="B803" s="3"/>
      <c r="C803" s="3"/>
      <c r="D803" s="3"/>
      <c r="E803" s="3"/>
      <c r="F803" s="3"/>
      <c r="G803" s="3"/>
      <c r="H803" s="3"/>
      <c r="I803" s="3"/>
      <c r="L803" s="3"/>
    </row>
    <row r="804" spans="1:12" x14ac:dyDescent="0.25">
      <c r="A804" s="3"/>
      <c r="B804" s="3"/>
      <c r="C804" s="3"/>
      <c r="D804" s="3"/>
      <c r="E804" s="3"/>
      <c r="F804" s="3"/>
      <c r="G804" s="3"/>
      <c r="H804" s="3"/>
      <c r="I804" s="3"/>
      <c r="L804" s="3"/>
    </row>
    <row r="805" spans="1:12" x14ac:dyDescent="0.25">
      <c r="A805" s="3"/>
      <c r="B805" s="3"/>
      <c r="C805" s="3"/>
      <c r="D805" s="3"/>
      <c r="E805" s="3"/>
      <c r="F805" s="3"/>
      <c r="G805" s="3"/>
      <c r="H805" s="3"/>
      <c r="I805" s="3"/>
      <c r="L805" s="3"/>
    </row>
    <row r="806" spans="1:12" x14ac:dyDescent="0.25">
      <c r="A806" s="3"/>
      <c r="B806" s="3"/>
      <c r="C806" s="3"/>
      <c r="D806" s="3"/>
      <c r="E806" s="3"/>
      <c r="F806" s="3"/>
      <c r="G806" s="3"/>
      <c r="H806" s="3"/>
      <c r="I806" s="3"/>
      <c r="L806" s="3"/>
    </row>
    <row r="807" spans="1:12" x14ac:dyDescent="0.25">
      <c r="A807" s="3"/>
      <c r="B807" s="3"/>
      <c r="C807" s="3"/>
      <c r="D807" s="3"/>
      <c r="E807" s="3"/>
      <c r="F807" s="3"/>
      <c r="G807" s="3"/>
      <c r="H807" s="3"/>
      <c r="I807" s="3"/>
      <c r="L807" s="3"/>
    </row>
    <row r="808" spans="1:12" x14ac:dyDescent="0.25">
      <c r="A808" s="3"/>
      <c r="B808" s="3"/>
      <c r="C808" s="3"/>
      <c r="D808" s="3"/>
      <c r="E808" s="3"/>
      <c r="F808" s="3"/>
      <c r="G808" s="3"/>
      <c r="H808" s="3"/>
      <c r="I808" s="3"/>
      <c r="L808" s="3"/>
    </row>
    <row r="809" spans="1:12" x14ac:dyDescent="0.25">
      <c r="A809" s="3"/>
      <c r="B809" s="3"/>
      <c r="C809" s="3"/>
      <c r="D809" s="3"/>
      <c r="E809" s="3"/>
      <c r="F809" s="3"/>
      <c r="G809" s="3"/>
      <c r="H809" s="3"/>
      <c r="I809" s="3"/>
      <c r="L809" s="3"/>
    </row>
    <row r="810" spans="1:12" x14ac:dyDescent="0.25">
      <c r="A810" s="3"/>
      <c r="B810" s="3"/>
      <c r="C810" s="3"/>
      <c r="D810" s="3"/>
      <c r="E810" s="3"/>
      <c r="F810" s="3"/>
      <c r="G810" s="3"/>
      <c r="H810" s="3"/>
      <c r="I810" s="3"/>
      <c r="L810" s="3"/>
    </row>
    <row r="811" spans="1:12" x14ac:dyDescent="0.25">
      <c r="A811" s="3"/>
      <c r="B811" s="3"/>
      <c r="C811" s="3"/>
      <c r="D811" s="3"/>
      <c r="E811" s="3"/>
      <c r="F811" s="3"/>
      <c r="G811" s="3"/>
      <c r="H811" s="3"/>
      <c r="I811" s="3"/>
      <c r="L811" s="3"/>
    </row>
    <row r="812" spans="1:12" x14ac:dyDescent="0.25">
      <c r="A812" s="3"/>
      <c r="B812" s="3"/>
      <c r="C812" s="3"/>
      <c r="D812" s="3"/>
      <c r="E812" s="3"/>
      <c r="F812" s="3"/>
      <c r="G812" s="3"/>
      <c r="H812" s="3"/>
      <c r="I812" s="3"/>
      <c r="L812" s="3"/>
    </row>
    <row r="813" spans="1:12" x14ac:dyDescent="0.25">
      <c r="A813" s="3"/>
      <c r="B813" s="3"/>
      <c r="C813" s="3"/>
      <c r="D813" s="3"/>
      <c r="E813" s="3"/>
      <c r="F813" s="3"/>
      <c r="G813" s="3"/>
      <c r="H813" s="3"/>
      <c r="I813" s="3"/>
      <c r="L813" s="3"/>
    </row>
    <row r="814" spans="1:12" x14ac:dyDescent="0.25">
      <c r="A814" s="3"/>
      <c r="B814" s="3"/>
      <c r="C814" s="3"/>
      <c r="D814" s="3"/>
      <c r="E814" s="3"/>
      <c r="F814" s="3"/>
      <c r="G814" s="3"/>
      <c r="H814" s="3"/>
      <c r="I814" s="3"/>
      <c r="L814" s="3"/>
    </row>
    <row r="815" spans="1:12" x14ac:dyDescent="0.25">
      <c r="A815" s="3"/>
      <c r="B815" s="3"/>
      <c r="C815" s="3"/>
      <c r="D815" s="3"/>
      <c r="E815" s="3"/>
      <c r="F815" s="3"/>
      <c r="G815" s="3"/>
      <c r="H815" s="3"/>
      <c r="I815" s="3"/>
      <c r="L815" s="3"/>
    </row>
    <row r="816" spans="1:12" x14ac:dyDescent="0.25">
      <c r="A816" s="3"/>
      <c r="B816" s="3"/>
      <c r="C816" s="3"/>
      <c r="D816" s="3"/>
      <c r="E816" s="3"/>
      <c r="F816" s="3"/>
      <c r="G816" s="3"/>
      <c r="H816" s="3"/>
      <c r="I816" s="3"/>
      <c r="L816" s="3"/>
    </row>
    <row r="817" spans="1:12" x14ac:dyDescent="0.25">
      <c r="A817" s="3"/>
      <c r="B817" s="3"/>
      <c r="C817" s="3"/>
      <c r="D817" s="3"/>
      <c r="E817" s="3"/>
      <c r="F817" s="3"/>
      <c r="G817" s="3"/>
      <c r="H817" s="3"/>
      <c r="I817" s="3"/>
      <c r="L817" s="3"/>
    </row>
    <row r="818" spans="1:12" x14ac:dyDescent="0.25">
      <c r="A818" s="3"/>
      <c r="B818" s="3"/>
      <c r="C818" s="3"/>
      <c r="D818" s="3"/>
      <c r="E818" s="3"/>
      <c r="F818" s="3"/>
      <c r="G818" s="3"/>
      <c r="H818" s="3"/>
      <c r="I818" s="3"/>
      <c r="L818" s="3"/>
    </row>
    <row r="819" spans="1:12" x14ac:dyDescent="0.25">
      <c r="A819" s="3"/>
      <c r="B819" s="3"/>
      <c r="C819" s="3"/>
      <c r="D819" s="3"/>
      <c r="E819" s="3"/>
      <c r="F819" s="3"/>
      <c r="G819" s="3"/>
      <c r="H819" s="3"/>
      <c r="I819" s="3"/>
      <c r="L819" s="3"/>
    </row>
    <row r="820" spans="1:12" x14ac:dyDescent="0.25">
      <c r="A820" s="3"/>
      <c r="B820" s="3"/>
      <c r="C820" s="3"/>
      <c r="D820" s="3"/>
      <c r="E820" s="3"/>
      <c r="F820" s="3"/>
      <c r="G820" s="3"/>
      <c r="H820" s="3"/>
      <c r="I820" s="3"/>
      <c r="L820" s="3"/>
    </row>
    <row r="821" spans="1:12" x14ac:dyDescent="0.25">
      <c r="A821" s="3"/>
      <c r="B821" s="3"/>
      <c r="C821" s="3"/>
      <c r="D821" s="3"/>
      <c r="E821" s="3"/>
      <c r="F821" s="3"/>
      <c r="G821" s="3"/>
      <c r="H821" s="3"/>
      <c r="I821" s="3"/>
      <c r="L821" s="3"/>
    </row>
    <row r="822" spans="1:12" x14ac:dyDescent="0.25">
      <c r="A822" s="3"/>
      <c r="B822" s="3"/>
      <c r="C822" s="3"/>
      <c r="D822" s="3"/>
      <c r="E822" s="3"/>
      <c r="F822" s="3"/>
      <c r="G822" s="3"/>
      <c r="H822" s="3"/>
      <c r="I822" s="3"/>
      <c r="L822" s="3"/>
    </row>
    <row r="823" spans="1:12" x14ac:dyDescent="0.25">
      <c r="A823" s="3"/>
      <c r="B823" s="3"/>
      <c r="C823" s="3"/>
      <c r="D823" s="3"/>
      <c r="E823" s="3"/>
      <c r="F823" s="3"/>
      <c r="G823" s="3"/>
      <c r="H823" s="3"/>
      <c r="I823" s="3"/>
      <c r="L823" s="3"/>
    </row>
    <row r="824" spans="1:12" x14ac:dyDescent="0.25">
      <c r="A824" s="3"/>
      <c r="B824" s="3"/>
      <c r="C824" s="3"/>
      <c r="D824" s="3"/>
      <c r="E824" s="3"/>
      <c r="F824" s="3"/>
      <c r="G824" s="3"/>
      <c r="H824" s="3"/>
      <c r="I824" s="3"/>
      <c r="L824" s="3"/>
    </row>
    <row r="825" spans="1:12" x14ac:dyDescent="0.25">
      <c r="A825" s="3"/>
      <c r="B825" s="3"/>
      <c r="C825" s="3"/>
      <c r="D825" s="3"/>
      <c r="E825" s="3"/>
      <c r="F825" s="3"/>
      <c r="G825" s="3"/>
      <c r="H825" s="3"/>
      <c r="I825" s="3"/>
      <c r="L825" s="3"/>
    </row>
    <row r="826" spans="1:12" x14ac:dyDescent="0.25">
      <c r="A826" s="3"/>
      <c r="B826" s="3"/>
      <c r="C826" s="3"/>
      <c r="D826" s="3"/>
      <c r="E826" s="3"/>
      <c r="F826" s="3"/>
      <c r="G826" s="3"/>
      <c r="H826" s="3"/>
      <c r="I826" s="3"/>
      <c r="L826" s="3"/>
    </row>
    <row r="827" spans="1:12" x14ac:dyDescent="0.25">
      <c r="A827" s="3"/>
      <c r="B827" s="3"/>
      <c r="C827" s="3"/>
      <c r="D827" s="3"/>
      <c r="E827" s="3"/>
      <c r="F827" s="3"/>
      <c r="G827" s="3"/>
      <c r="H827" s="3"/>
      <c r="I827" s="3"/>
      <c r="L827" s="3"/>
    </row>
    <row r="828" spans="1:12" x14ac:dyDescent="0.25">
      <c r="A828" s="3"/>
      <c r="B828" s="3"/>
      <c r="C828" s="3"/>
      <c r="D828" s="3"/>
      <c r="E828" s="3"/>
      <c r="F828" s="3"/>
      <c r="G828" s="3"/>
      <c r="H828" s="3"/>
      <c r="I828" s="3"/>
      <c r="L828" s="3"/>
    </row>
    <row r="829" spans="1:12" x14ac:dyDescent="0.25">
      <c r="A829" s="3"/>
      <c r="B829" s="3"/>
      <c r="C829" s="3"/>
      <c r="D829" s="3"/>
      <c r="E829" s="3"/>
      <c r="F829" s="3"/>
      <c r="G829" s="3"/>
      <c r="H829" s="3"/>
      <c r="I829" s="3"/>
      <c r="L829" s="3"/>
    </row>
    <row r="830" spans="1:12" x14ac:dyDescent="0.25">
      <c r="A830" s="3"/>
      <c r="B830" s="3"/>
      <c r="C830" s="3"/>
      <c r="D830" s="3"/>
      <c r="E830" s="3"/>
      <c r="F830" s="3"/>
      <c r="G830" s="3"/>
      <c r="H830" s="3"/>
      <c r="I830" s="3"/>
      <c r="L830" s="3"/>
    </row>
    <row r="831" spans="1:12" x14ac:dyDescent="0.25">
      <c r="A831" s="3"/>
      <c r="B831" s="3"/>
      <c r="C831" s="3"/>
      <c r="D831" s="3"/>
      <c r="E831" s="3"/>
      <c r="F831" s="3"/>
      <c r="G831" s="3"/>
      <c r="H831" s="3"/>
      <c r="I831" s="3"/>
      <c r="L831" s="3"/>
    </row>
    <row r="832" spans="1:12" x14ac:dyDescent="0.25">
      <c r="A832" s="3"/>
      <c r="B832" s="3"/>
      <c r="C832" s="3"/>
      <c r="D832" s="3"/>
      <c r="E832" s="3"/>
      <c r="F832" s="3"/>
      <c r="G832" s="3"/>
      <c r="H832" s="3"/>
      <c r="I832" s="3"/>
      <c r="L832" s="3"/>
    </row>
    <row r="833" spans="1:12" x14ac:dyDescent="0.25">
      <c r="A833" s="3"/>
      <c r="B833" s="3"/>
      <c r="C833" s="3"/>
      <c r="D833" s="3"/>
      <c r="E833" s="3"/>
      <c r="F833" s="3"/>
      <c r="G833" s="3"/>
      <c r="H833" s="3"/>
      <c r="I833" s="3"/>
      <c r="L833" s="3"/>
    </row>
    <row r="834" spans="1:12" x14ac:dyDescent="0.25">
      <c r="A834" s="3"/>
      <c r="B834" s="3"/>
      <c r="C834" s="3"/>
      <c r="D834" s="3"/>
      <c r="E834" s="3"/>
      <c r="F834" s="3"/>
      <c r="G834" s="3"/>
      <c r="H834" s="3"/>
      <c r="I834" s="3"/>
      <c r="L834" s="3"/>
    </row>
    <row r="835" spans="1:12" x14ac:dyDescent="0.25">
      <c r="A835" s="3"/>
      <c r="B835" s="3"/>
      <c r="C835" s="3"/>
      <c r="D835" s="3"/>
      <c r="E835" s="3"/>
      <c r="F835" s="3"/>
      <c r="G835" s="3"/>
      <c r="H835" s="3"/>
      <c r="I835" s="3"/>
      <c r="L835" s="3"/>
    </row>
    <row r="836" spans="1:12" x14ac:dyDescent="0.25">
      <c r="A836" s="3"/>
      <c r="B836" s="3"/>
      <c r="C836" s="3"/>
      <c r="D836" s="3"/>
      <c r="E836" s="3"/>
      <c r="F836" s="3"/>
      <c r="G836" s="3"/>
      <c r="H836" s="3"/>
      <c r="I836" s="3"/>
      <c r="L836" s="3"/>
    </row>
    <row r="837" spans="1:12" x14ac:dyDescent="0.25">
      <c r="A837" s="3"/>
      <c r="B837" s="3"/>
      <c r="C837" s="3"/>
      <c r="D837" s="3"/>
      <c r="E837" s="3"/>
      <c r="F837" s="3"/>
      <c r="G837" s="3"/>
      <c r="H837" s="3"/>
      <c r="I837" s="3"/>
      <c r="L837" s="3"/>
    </row>
    <row r="838" spans="1:12" x14ac:dyDescent="0.25">
      <c r="A838" s="3"/>
      <c r="B838" s="3"/>
      <c r="C838" s="3"/>
      <c r="D838" s="3"/>
      <c r="E838" s="3"/>
      <c r="F838" s="3"/>
      <c r="G838" s="3"/>
      <c r="H838" s="3"/>
      <c r="I838" s="3"/>
      <c r="L838" s="3"/>
    </row>
    <row r="839" spans="1:12" x14ac:dyDescent="0.25">
      <c r="A839" s="3"/>
      <c r="B839" s="3"/>
      <c r="C839" s="3"/>
      <c r="D839" s="3"/>
      <c r="E839" s="3"/>
      <c r="F839" s="3"/>
      <c r="G839" s="3"/>
      <c r="H839" s="3"/>
      <c r="I839" s="3"/>
      <c r="L839" s="3"/>
    </row>
    <row r="840" spans="1:12" x14ac:dyDescent="0.25">
      <c r="A840" s="3"/>
      <c r="B840" s="3"/>
      <c r="C840" s="3"/>
      <c r="D840" s="3"/>
      <c r="E840" s="3"/>
      <c r="F840" s="3"/>
      <c r="G840" s="3"/>
      <c r="H840" s="3"/>
      <c r="I840" s="3"/>
      <c r="L840" s="3"/>
    </row>
    <row r="841" spans="1:12" x14ac:dyDescent="0.25">
      <c r="A841" s="3"/>
      <c r="B841" s="3"/>
      <c r="C841" s="3"/>
      <c r="D841" s="3"/>
      <c r="E841" s="3"/>
      <c r="F841" s="3"/>
      <c r="G841" s="3"/>
      <c r="H841" s="3"/>
      <c r="I841" s="3"/>
      <c r="L841" s="3"/>
    </row>
    <row r="842" spans="1:12" x14ac:dyDescent="0.25">
      <c r="A842" s="3"/>
      <c r="B842" s="3"/>
      <c r="C842" s="3"/>
      <c r="D842" s="3"/>
      <c r="E842" s="3"/>
      <c r="F842" s="3"/>
      <c r="G842" s="3"/>
      <c r="H842" s="3"/>
      <c r="I842" s="3"/>
      <c r="L842" s="3"/>
    </row>
    <row r="843" spans="1:12" x14ac:dyDescent="0.25">
      <c r="A843" s="3"/>
      <c r="B843" s="3"/>
      <c r="C843" s="3"/>
      <c r="D843" s="3"/>
      <c r="E843" s="3"/>
      <c r="F843" s="3"/>
      <c r="G843" s="3"/>
      <c r="H843" s="3"/>
      <c r="I843" s="3"/>
      <c r="L843" s="3"/>
    </row>
    <row r="844" spans="1:12" x14ac:dyDescent="0.25">
      <c r="A844" s="3"/>
      <c r="B844" s="3"/>
      <c r="C844" s="3"/>
      <c r="D844" s="3"/>
      <c r="E844" s="3"/>
      <c r="F844" s="3"/>
      <c r="G844" s="3"/>
      <c r="H844" s="3"/>
      <c r="I844" s="3"/>
      <c r="L844" s="3"/>
    </row>
    <row r="845" spans="1:12" x14ac:dyDescent="0.25">
      <c r="A845" s="3"/>
      <c r="B845" s="3"/>
      <c r="C845" s="3"/>
      <c r="D845" s="3"/>
      <c r="E845" s="3"/>
      <c r="F845" s="3"/>
      <c r="G845" s="3"/>
      <c r="H845" s="3"/>
      <c r="I845" s="3"/>
      <c r="L845" s="3"/>
    </row>
    <row r="846" spans="1:12" x14ac:dyDescent="0.25">
      <c r="A846" s="3"/>
      <c r="B846" s="3"/>
      <c r="C846" s="3"/>
      <c r="D846" s="3"/>
      <c r="E846" s="3"/>
      <c r="F846" s="3"/>
      <c r="G846" s="3"/>
      <c r="H846" s="3"/>
      <c r="I846" s="3"/>
      <c r="L846" s="3"/>
    </row>
    <row r="847" spans="1:12" x14ac:dyDescent="0.25">
      <c r="A847" s="3"/>
      <c r="B847" s="3"/>
      <c r="C847" s="3"/>
      <c r="D847" s="3"/>
      <c r="E847" s="3"/>
      <c r="F847" s="3"/>
      <c r="G847" s="3"/>
      <c r="H847" s="3"/>
      <c r="I847" s="3"/>
      <c r="L847" s="3"/>
    </row>
    <row r="848" spans="1:12" x14ac:dyDescent="0.25">
      <c r="A848" s="3"/>
      <c r="B848" s="3"/>
      <c r="C848" s="3"/>
      <c r="D848" s="3"/>
      <c r="E848" s="3"/>
      <c r="F848" s="3"/>
      <c r="G848" s="3"/>
      <c r="H848" s="3"/>
      <c r="I848" s="3"/>
      <c r="L848" s="3"/>
    </row>
    <row r="849" spans="1:12" x14ac:dyDescent="0.25">
      <c r="A849" s="3"/>
      <c r="B849" s="3"/>
      <c r="C849" s="3"/>
      <c r="D849" s="3"/>
      <c r="E849" s="3"/>
      <c r="F849" s="3"/>
      <c r="G849" s="3"/>
      <c r="H849" s="3"/>
      <c r="I849" s="3"/>
      <c r="L849" s="3"/>
    </row>
    <row r="850" spans="1:12" x14ac:dyDescent="0.25">
      <c r="A850" s="3"/>
      <c r="B850" s="3"/>
      <c r="C850" s="3"/>
      <c r="D850" s="3"/>
      <c r="E850" s="3"/>
      <c r="F850" s="3"/>
      <c r="G850" s="3"/>
      <c r="H850" s="3"/>
      <c r="I850" s="3"/>
      <c r="L850" s="3"/>
    </row>
    <row r="851" spans="1:12" x14ac:dyDescent="0.25">
      <c r="A851" s="3"/>
      <c r="B851" s="3"/>
      <c r="C851" s="3"/>
      <c r="D851" s="3"/>
      <c r="E851" s="3"/>
      <c r="F851" s="3"/>
      <c r="G851" s="3"/>
      <c r="H851" s="3"/>
      <c r="I851" s="3"/>
      <c r="L851" s="3"/>
    </row>
    <row r="852" spans="1:12" x14ac:dyDescent="0.25">
      <c r="A852" s="3"/>
      <c r="B852" s="3"/>
      <c r="C852" s="3"/>
      <c r="D852" s="3"/>
      <c r="E852" s="3"/>
      <c r="F852" s="3"/>
      <c r="G852" s="3"/>
      <c r="H852" s="3"/>
      <c r="I852" s="3"/>
      <c r="L852" s="3"/>
    </row>
    <row r="853" spans="1:12" x14ac:dyDescent="0.25">
      <c r="A853" s="3"/>
      <c r="B853" s="3"/>
      <c r="C853" s="3"/>
      <c r="D853" s="3"/>
      <c r="E853" s="3"/>
      <c r="F853" s="3"/>
      <c r="G853" s="3"/>
      <c r="H853" s="3"/>
      <c r="I853" s="3"/>
      <c r="L853" s="3"/>
    </row>
    <row r="854" spans="1:12" x14ac:dyDescent="0.25">
      <c r="A854" s="3"/>
      <c r="B854" s="3"/>
      <c r="C854" s="3"/>
      <c r="D854" s="3"/>
      <c r="E854" s="3"/>
      <c r="F854" s="3"/>
      <c r="G854" s="3"/>
      <c r="H854" s="3"/>
      <c r="I854" s="3"/>
      <c r="L854" s="3"/>
    </row>
    <row r="855" spans="1:12" x14ac:dyDescent="0.25">
      <c r="A855" s="3"/>
      <c r="B855" s="3"/>
      <c r="C855" s="3"/>
      <c r="D855" s="3"/>
      <c r="E855" s="3"/>
      <c r="F855" s="3"/>
      <c r="G855" s="3"/>
      <c r="H855" s="3"/>
      <c r="I855" s="3"/>
      <c r="L855" s="3"/>
    </row>
    <row r="856" spans="1:12" x14ac:dyDescent="0.25">
      <c r="A856" s="3"/>
      <c r="B856" s="3"/>
      <c r="C856" s="3"/>
      <c r="D856" s="3"/>
      <c r="E856" s="3"/>
      <c r="F856" s="3"/>
      <c r="G856" s="3"/>
      <c r="H856" s="3"/>
      <c r="I856" s="3"/>
      <c r="L856" s="3"/>
    </row>
    <row r="857" spans="1:12" x14ac:dyDescent="0.25">
      <c r="A857" s="3"/>
      <c r="B857" s="3"/>
      <c r="C857" s="3"/>
      <c r="D857" s="3"/>
      <c r="E857" s="3"/>
      <c r="F857" s="3"/>
      <c r="G857" s="3"/>
      <c r="H857" s="3"/>
      <c r="I857" s="3"/>
      <c r="L857" s="3"/>
    </row>
    <row r="858" spans="1:12" x14ac:dyDescent="0.25">
      <c r="A858" s="3"/>
      <c r="B858" s="3"/>
      <c r="C858" s="3"/>
      <c r="D858" s="3"/>
      <c r="E858" s="3"/>
      <c r="F858" s="3"/>
      <c r="G858" s="3"/>
      <c r="H858" s="3"/>
      <c r="I858" s="3"/>
      <c r="L858" s="3"/>
    </row>
    <row r="859" spans="1:12" x14ac:dyDescent="0.25">
      <c r="A859" s="3"/>
      <c r="B859" s="3"/>
      <c r="C859" s="3"/>
      <c r="D859" s="3"/>
      <c r="E859" s="3"/>
      <c r="F859" s="3"/>
      <c r="G859" s="3"/>
      <c r="H859" s="3"/>
      <c r="I859" s="3"/>
      <c r="L859" s="3"/>
    </row>
    <row r="860" spans="1:12" x14ac:dyDescent="0.25">
      <c r="A860" s="3"/>
      <c r="B860" s="3"/>
      <c r="C860" s="3"/>
      <c r="D860" s="3"/>
      <c r="E860" s="3"/>
      <c r="F860" s="3"/>
      <c r="G860" s="3"/>
      <c r="H860" s="3"/>
      <c r="I860" s="3"/>
      <c r="L860" s="3"/>
    </row>
    <row r="861" spans="1:12" x14ac:dyDescent="0.25">
      <c r="A861" s="3"/>
      <c r="B861" s="3"/>
      <c r="C861" s="3"/>
      <c r="D861" s="3"/>
      <c r="E861" s="3"/>
      <c r="F861" s="3"/>
      <c r="G861" s="3"/>
      <c r="H861" s="3"/>
      <c r="I861" s="3"/>
      <c r="L861" s="3"/>
    </row>
    <row r="862" spans="1:12" x14ac:dyDescent="0.25">
      <c r="A862" s="3"/>
      <c r="B862" s="3"/>
      <c r="C862" s="3"/>
      <c r="D862" s="3"/>
      <c r="E862" s="3"/>
      <c r="F862" s="3"/>
      <c r="G862" s="3"/>
      <c r="H862" s="3"/>
      <c r="I862" s="3"/>
      <c r="L862" s="3"/>
    </row>
    <row r="863" spans="1:12" x14ac:dyDescent="0.25">
      <c r="A863" s="3"/>
      <c r="B863" s="3"/>
      <c r="C863" s="3"/>
      <c r="D863" s="3"/>
      <c r="E863" s="3"/>
      <c r="F863" s="3"/>
      <c r="G863" s="3"/>
      <c r="H863" s="3"/>
      <c r="I863" s="3"/>
      <c r="L863" s="3"/>
    </row>
    <row r="864" spans="1:12" x14ac:dyDescent="0.25">
      <c r="A864" s="3"/>
      <c r="B864" s="3"/>
      <c r="C864" s="3"/>
      <c r="D864" s="3"/>
      <c r="E864" s="3"/>
      <c r="F864" s="3"/>
      <c r="G864" s="3"/>
      <c r="H864" s="3"/>
      <c r="I864" s="3"/>
      <c r="L864" s="3"/>
    </row>
    <row r="865" spans="1:12" x14ac:dyDescent="0.25">
      <c r="A865" s="3"/>
      <c r="B865" s="3"/>
      <c r="C865" s="3"/>
      <c r="D865" s="3"/>
      <c r="E865" s="3"/>
      <c r="F865" s="3"/>
      <c r="G865" s="3"/>
      <c r="H865" s="3"/>
      <c r="I865" s="3"/>
      <c r="L865" s="3"/>
    </row>
    <row r="866" spans="1:12" x14ac:dyDescent="0.25">
      <c r="A866" s="3"/>
      <c r="B866" s="3"/>
      <c r="C866" s="3"/>
      <c r="D866" s="3"/>
      <c r="E866" s="3"/>
      <c r="F866" s="3"/>
      <c r="G866" s="3"/>
      <c r="H866" s="3"/>
      <c r="I866" s="3"/>
      <c r="L866" s="3"/>
    </row>
    <row r="867" spans="1:12" x14ac:dyDescent="0.25">
      <c r="A867" s="3"/>
      <c r="B867" s="3"/>
      <c r="C867" s="3"/>
      <c r="D867" s="3"/>
      <c r="E867" s="3"/>
      <c r="F867" s="3"/>
      <c r="G867" s="3"/>
      <c r="H867" s="3"/>
      <c r="I867" s="3"/>
      <c r="L867" s="3"/>
    </row>
    <row r="868" spans="1:12" x14ac:dyDescent="0.25">
      <c r="A868" s="3"/>
      <c r="B868" s="3"/>
      <c r="C868" s="3"/>
      <c r="D868" s="3"/>
      <c r="E868" s="3"/>
      <c r="F868" s="3"/>
      <c r="G868" s="3"/>
      <c r="H868" s="3"/>
      <c r="I868" s="3"/>
      <c r="L868" s="3"/>
    </row>
    <row r="869" spans="1:12" x14ac:dyDescent="0.25">
      <c r="A869" s="3"/>
      <c r="B869" s="3"/>
      <c r="C869" s="3"/>
      <c r="D869" s="3"/>
      <c r="E869" s="3"/>
      <c r="F869" s="3"/>
      <c r="G869" s="3"/>
      <c r="H869" s="3"/>
      <c r="I869" s="3"/>
      <c r="L869" s="3"/>
    </row>
    <row r="870" spans="1:12" x14ac:dyDescent="0.25">
      <c r="A870" s="3"/>
      <c r="B870" s="3"/>
      <c r="C870" s="3"/>
      <c r="D870" s="3"/>
      <c r="E870" s="3"/>
      <c r="F870" s="3"/>
      <c r="G870" s="3"/>
      <c r="H870" s="3"/>
      <c r="I870" s="3"/>
      <c r="L870" s="3"/>
    </row>
    <row r="871" spans="1:12" x14ac:dyDescent="0.25">
      <c r="A871" s="3"/>
      <c r="B871" s="3"/>
      <c r="C871" s="3"/>
      <c r="D871" s="3"/>
      <c r="E871" s="3"/>
      <c r="F871" s="3"/>
      <c r="G871" s="3"/>
      <c r="H871" s="3"/>
      <c r="I871" s="3"/>
      <c r="L871" s="3"/>
    </row>
    <row r="872" spans="1:12" x14ac:dyDescent="0.25">
      <c r="A872" s="3"/>
      <c r="B872" s="3"/>
      <c r="C872" s="3"/>
      <c r="D872" s="3"/>
      <c r="E872" s="3"/>
      <c r="F872" s="3"/>
      <c r="G872" s="3"/>
      <c r="H872" s="3"/>
      <c r="I872" s="3"/>
      <c r="L872" s="3"/>
    </row>
    <row r="873" spans="1:12" x14ac:dyDescent="0.25">
      <c r="A873" s="3"/>
      <c r="B873" s="3"/>
      <c r="C873" s="3"/>
      <c r="D873" s="3"/>
      <c r="E873" s="3"/>
      <c r="F873" s="3"/>
      <c r="G873" s="3"/>
      <c r="H873" s="3"/>
      <c r="I873" s="3"/>
      <c r="L873" s="3"/>
    </row>
    <row r="874" spans="1:12" x14ac:dyDescent="0.25">
      <c r="A874" s="3"/>
      <c r="B874" s="3"/>
      <c r="C874" s="3"/>
      <c r="D874" s="3"/>
      <c r="E874" s="3"/>
      <c r="F874" s="3"/>
      <c r="G874" s="3"/>
      <c r="H874" s="3"/>
      <c r="I874" s="3"/>
      <c r="L874" s="3"/>
    </row>
    <row r="875" spans="1:12" x14ac:dyDescent="0.25">
      <c r="A875" s="3"/>
      <c r="B875" s="3"/>
      <c r="C875" s="3"/>
      <c r="D875" s="3"/>
      <c r="E875" s="3"/>
      <c r="F875" s="3"/>
      <c r="G875" s="3"/>
      <c r="H875" s="3"/>
      <c r="I875" s="3"/>
      <c r="L875" s="3"/>
    </row>
    <row r="876" spans="1:12" x14ac:dyDescent="0.25">
      <c r="A876" s="3"/>
      <c r="B876" s="3"/>
      <c r="C876" s="3"/>
      <c r="D876" s="3"/>
      <c r="E876" s="3"/>
      <c r="F876" s="3"/>
      <c r="G876" s="3"/>
      <c r="H876" s="3"/>
      <c r="I876" s="3"/>
      <c r="L876" s="3"/>
    </row>
    <row r="877" spans="1:12" x14ac:dyDescent="0.25">
      <c r="A877" s="3"/>
      <c r="B877" s="3"/>
      <c r="C877" s="3"/>
      <c r="D877" s="3"/>
      <c r="E877" s="3"/>
      <c r="F877" s="3"/>
      <c r="G877" s="3"/>
      <c r="H877" s="3"/>
      <c r="I877" s="3"/>
      <c r="L877" s="3"/>
    </row>
    <row r="878" spans="1:12" x14ac:dyDescent="0.25">
      <c r="A878" s="3"/>
      <c r="B878" s="3"/>
      <c r="C878" s="3"/>
      <c r="D878" s="3"/>
      <c r="E878" s="3"/>
      <c r="F878" s="3"/>
      <c r="G878" s="3"/>
      <c r="H878" s="3"/>
      <c r="I878" s="3"/>
      <c r="L878" s="3"/>
    </row>
    <row r="879" spans="1:12" x14ac:dyDescent="0.25">
      <c r="A879" s="3"/>
      <c r="B879" s="3"/>
      <c r="C879" s="3"/>
      <c r="D879" s="3"/>
      <c r="E879" s="3"/>
      <c r="F879" s="3"/>
      <c r="G879" s="3"/>
      <c r="H879" s="3"/>
      <c r="I879" s="3"/>
      <c r="L879" s="3"/>
    </row>
    <row r="880" spans="1:12" x14ac:dyDescent="0.25">
      <c r="A880" s="3"/>
      <c r="B880" s="3"/>
      <c r="C880" s="3"/>
      <c r="D880" s="3"/>
      <c r="E880" s="3"/>
      <c r="F880" s="3"/>
      <c r="G880" s="3"/>
      <c r="H880" s="3"/>
      <c r="I880" s="3"/>
      <c r="L880" s="3"/>
    </row>
    <row r="881" spans="1:12" x14ac:dyDescent="0.25">
      <c r="A881" s="3"/>
      <c r="B881" s="3"/>
      <c r="C881" s="3"/>
      <c r="D881" s="3"/>
      <c r="E881" s="3"/>
      <c r="F881" s="3"/>
      <c r="G881" s="3"/>
      <c r="H881" s="3"/>
      <c r="I881" s="3"/>
      <c r="L881" s="3"/>
    </row>
    <row r="882" spans="1:12" x14ac:dyDescent="0.25">
      <c r="A882" s="3"/>
      <c r="B882" s="3"/>
      <c r="C882" s="3"/>
      <c r="D882" s="3"/>
      <c r="E882" s="3"/>
      <c r="F882" s="3"/>
      <c r="G882" s="3"/>
      <c r="H882" s="3"/>
      <c r="I882" s="3"/>
      <c r="L882" s="3"/>
    </row>
    <row r="883" spans="1:12" x14ac:dyDescent="0.25">
      <c r="A883" s="3"/>
      <c r="B883" s="3"/>
      <c r="C883" s="3"/>
      <c r="D883" s="3"/>
      <c r="E883" s="3"/>
      <c r="F883" s="3"/>
      <c r="G883" s="3"/>
      <c r="H883" s="3"/>
      <c r="I883" s="3"/>
      <c r="L883" s="3"/>
    </row>
    <row r="884" spans="1:12" x14ac:dyDescent="0.25">
      <c r="A884" s="3"/>
      <c r="B884" s="3"/>
      <c r="C884" s="3"/>
      <c r="D884" s="3"/>
      <c r="E884" s="3"/>
      <c r="F884" s="3"/>
      <c r="G884" s="3"/>
      <c r="H884" s="3"/>
      <c r="I884" s="3"/>
      <c r="L884" s="3"/>
    </row>
    <row r="885" spans="1:12" x14ac:dyDescent="0.25">
      <c r="A885" s="3"/>
      <c r="B885" s="3"/>
      <c r="C885" s="3"/>
      <c r="D885" s="3"/>
      <c r="E885" s="3"/>
      <c r="F885" s="3"/>
      <c r="G885" s="3"/>
      <c r="H885" s="3"/>
      <c r="I885" s="3"/>
      <c r="L885" s="3"/>
    </row>
    <row r="886" spans="1:12" x14ac:dyDescent="0.25">
      <c r="A886" s="3"/>
      <c r="B886" s="3"/>
      <c r="C886" s="3"/>
      <c r="D886" s="3"/>
      <c r="E886" s="3"/>
      <c r="F886" s="3"/>
      <c r="G886" s="3"/>
      <c r="H886" s="3"/>
      <c r="I886" s="3"/>
      <c r="L886" s="3"/>
    </row>
    <row r="887" spans="1:12" x14ac:dyDescent="0.25">
      <c r="A887" s="3"/>
      <c r="B887" s="3"/>
      <c r="C887" s="3"/>
      <c r="D887" s="3"/>
      <c r="E887" s="3"/>
      <c r="F887" s="3"/>
      <c r="G887" s="3"/>
      <c r="H887" s="3"/>
      <c r="I887" s="3"/>
      <c r="L887" s="3"/>
    </row>
    <row r="888" spans="1:12" x14ac:dyDescent="0.25">
      <c r="A888" s="3"/>
      <c r="B888" s="3"/>
      <c r="C888" s="3"/>
      <c r="D888" s="3"/>
      <c r="E888" s="3"/>
      <c r="F888" s="3"/>
      <c r="G888" s="3"/>
      <c r="H888" s="3"/>
      <c r="I888" s="3"/>
      <c r="L888" s="3"/>
    </row>
    <row r="889" spans="1:12" x14ac:dyDescent="0.25">
      <c r="A889" s="3"/>
      <c r="B889" s="3"/>
      <c r="C889" s="3"/>
      <c r="D889" s="3"/>
      <c r="E889" s="3"/>
      <c r="F889" s="3"/>
      <c r="G889" s="3"/>
      <c r="H889" s="3"/>
      <c r="I889" s="3"/>
      <c r="L889" s="3"/>
    </row>
    <row r="890" spans="1:12" x14ac:dyDescent="0.25">
      <c r="A890" s="3"/>
      <c r="B890" s="3"/>
      <c r="C890" s="3"/>
      <c r="D890" s="3"/>
      <c r="E890" s="3"/>
      <c r="F890" s="3"/>
      <c r="G890" s="3"/>
      <c r="H890" s="3"/>
      <c r="I890" s="3"/>
      <c r="L890" s="3"/>
    </row>
    <row r="891" spans="1:12" x14ac:dyDescent="0.25">
      <c r="A891" s="3"/>
      <c r="B891" s="3"/>
      <c r="C891" s="3"/>
      <c r="D891" s="3"/>
      <c r="E891" s="3"/>
      <c r="F891" s="3"/>
      <c r="G891" s="3"/>
      <c r="H891" s="3"/>
      <c r="I891" s="3"/>
      <c r="L891" s="3"/>
    </row>
    <row r="892" spans="1:12" x14ac:dyDescent="0.25">
      <c r="A892" s="3"/>
      <c r="B892" s="3"/>
      <c r="C892" s="3"/>
      <c r="D892" s="3"/>
      <c r="E892" s="3"/>
      <c r="F892" s="3"/>
      <c r="G892" s="3"/>
      <c r="H892" s="3"/>
      <c r="I892" s="3"/>
      <c r="L892" s="3"/>
    </row>
    <row r="893" spans="1:12" x14ac:dyDescent="0.25">
      <c r="A893" s="3"/>
      <c r="B893" s="3"/>
      <c r="C893" s="3"/>
      <c r="D893" s="3"/>
      <c r="E893" s="3"/>
      <c r="F893" s="3"/>
      <c r="G893" s="3"/>
      <c r="H893" s="3"/>
      <c r="I893" s="3"/>
      <c r="L893" s="3"/>
    </row>
    <row r="894" spans="1:12" x14ac:dyDescent="0.25">
      <c r="A894" s="3"/>
      <c r="B894" s="3"/>
      <c r="C894" s="3"/>
      <c r="D894" s="3"/>
      <c r="E894" s="3"/>
      <c r="F894" s="3"/>
      <c r="G894" s="3"/>
      <c r="H894" s="3"/>
      <c r="I894" s="3"/>
      <c r="L894" s="3"/>
    </row>
    <row r="895" spans="1:12" x14ac:dyDescent="0.25">
      <c r="A895" s="3"/>
      <c r="B895" s="3"/>
      <c r="C895" s="3"/>
      <c r="D895" s="3"/>
      <c r="E895" s="3"/>
      <c r="F895" s="3"/>
      <c r="G895" s="3"/>
      <c r="H895" s="3"/>
      <c r="I895" s="3"/>
      <c r="L895" s="3"/>
    </row>
    <row r="896" spans="1:12" x14ac:dyDescent="0.25">
      <c r="A896" s="3"/>
      <c r="B896" s="3"/>
      <c r="C896" s="3"/>
      <c r="D896" s="3"/>
      <c r="E896" s="3"/>
      <c r="F896" s="3"/>
      <c r="G896" s="3"/>
      <c r="H896" s="3"/>
      <c r="I896" s="3"/>
      <c r="L896" s="3"/>
    </row>
    <row r="897" spans="1:12" x14ac:dyDescent="0.25">
      <c r="A897" s="3"/>
      <c r="B897" s="3"/>
      <c r="C897" s="3"/>
      <c r="D897" s="3"/>
      <c r="E897" s="3"/>
      <c r="F897" s="3"/>
      <c r="G897" s="3"/>
      <c r="H897" s="3"/>
      <c r="I897" s="3"/>
      <c r="L897" s="3"/>
    </row>
    <row r="898" spans="1:12" x14ac:dyDescent="0.25">
      <c r="A898" s="3"/>
      <c r="B898" s="3"/>
      <c r="C898" s="3"/>
      <c r="D898" s="3"/>
      <c r="E898" s="3"/>
      <c r="F898" s="3"/>
      <c r="G898" s="3"/>
      <c r="H898" s="3"/>
      <c r="I898" s="3"/>
      <c r="L898" s="3"/>
    </row>
    <row r="899" spans="1:12" x14ac:dyDescent="0.25">
      <c r="A899" s="3"/>
      <c r="B899" s="3"/>
      <c r="C899" s="3"/>
      <c r="D899" s="3"/>
      <c r="E899" s="3"/>
      <c r="F899" s="3"/>
      <c r="G899" s="3"/>
      <c r="H899" s="3"/>
      <c r="I899" s="3"/>
      <c r="L899" s="3"/>
    </row>
    <row r="900" spans="1:12" x14ac:dyDescent="0.25">
      <c r="A900" s="3"/>
      <c r="B900" s="3"/>
      <c r="C900" s="3"/>
      <c r="D900" s="3"/>
      <c r="E900" s="3"/>
      <c r="F900" s="3"/>
      <c r="G900" s="3"/>
      <c r="H900" s="3"/>
      <c r="I900" s="3"/>
      <c r="L900" s="3"/>
    </row>
    <row r="901" spans="1:12" x14ac:dyDescent="0.25">
      <c r="A901" s="3"/>
      <c r="B901" s="3"/>
      <c r="C901" s="3"/>
      <c r="D901" s="3"/>
      <c r="E901" s="3"/>
      <c r="F901" s="3"/>
      <c r="G901" s="3"/>
      <c r="H901" s="3"/>
      <c r="I901" s="3"/>
      <c r="L901" s="3"/>
    </row>
    <row r="902" spans="1:12" x14ac:dyDescent="0.25">
      <c r="A902" s="3"/>
      <c r="B902" s="3"/>
      <c r="C902" s="3"/>
      <c r="D902" s="3"/>
      <c r="E902" s="3"/>
      <c r="F902" s="3"/>
      <c r="G902" s="3"/>
      <c r="H902" s="3"/>
      <c r="I902" s="3"/>
      <c r="L902" s="3"/>
    </row>
    <row r="903" spans="1:12" x14ac:dyDescent="0.25">
      <c r="A903" s="3"/>
      <c r="B903" s="3"/>
      <c r="C903" s="3"/>
      <c r="D903" s="3"/>
      <c r="E903" s="3"/>
      <c r="F903" s="3"/>
      <c r="G903" s="3"/>
      <c r="H903" s="3"/>
      <c r="I903" s="3"/>
      <c r="L903" s="3"/>
    </row>
    <row r="904" spans="1:12" x14ac:dyDescent="0.25">
      <c r="A904" s="3"/>
      <c r="B904" s="3"/>
      <c r="C904" s="3"/>
      <c r="D904" s="3"/>
      <c r="E904" s="3"/>
      <c r="F904" s="3"/>
      <c r="G904" s="3"/>
      <c r="H904" s="3"/>
      <c r="I904" s="3"/>
      <c r="L904" s="3"/>
    </row>
    <row r="905" spans="1:12" x14ac:dyDescent="0.25">
      <c r="A905" s="3"/>
      <c r="B905" s="3"/>
      <c r="C905" s="3"/>
      <c r="D905" s="3"/>
      <c r="E905" s="3"/>
      <c r="F905" s="3"/>
      <c r="G905" s="3"/>
      <c r="H905" s="3"/>
      <c r="I905" s="3"/>
      <c r="L905" s="3"/>
    </row>
    <row r="906" spans="1:12" x14ac:dyDescent="0.25">
      <c r="A906" s="3"/>
      <c r="B906" s="3"/>
      <c r="C906" s="3"/>
      <c r="D906" s="3"/>
      <c r="E906" s="3"/>
      <c r="F906" s="3"/>
      <c r="G906" s="3"/>
      <c r="H906" s="3"/>
      <c r="I906" s="3"/>
      <c r="L906" s="3"/>
    </row>
    <row r="907" spans="1:12" x14ac:dyDescent="0.25">
      <c r="A907" s="3"/>
      <c r="B907" s="3"/>
      <c r="C907" s="3"/>
      <c r="D907" s="3"/>
      <c r="E907" s="3"/>
      <c r="F907" s="3"/>
      <c r="G907" s="3"/>
      <c r="H907" s="3"/>
      <c r="I907" s="3"/>
      <c r="L907" s="3"/>
    </row>
    <row r="908" spans="1:12" x14ac:dyDescent="0.25">
      <c r="A908" s="3"/>
      <c r="B908" s="3"/>
      <c r="C908" s="3"/>
      <c r="D908" s="3"/>
      <c r="E908" s="3"/>
      <c r="F908" s="3"/>
      <c r="G908" s="3"/>
      <c r="H908" s="3"/>
      <c r="I908" s="3"/>
      <c r="L908" s="3"/>
    </row>
    <row r="909" spans="1:12" x14ac:dyDescent="0.25">
      <c r="A909" s="3"/>
      <c r="B909" s="3"/>
      <c r="C909" s="3"/>
      <c r="D909" s="3"/>
      <c r="E909" s="3"/>
      <c r="F909" s="3"/>
      <c r="G909" s="3"/>
      <c r="H909" s="3"/>
      <c r="I909" s="3"/>
      <c r="L909" s="3"/>
    </row>
    <row r="910" spans="1:12" x14ac:dyDescent="0.25">
      <c r="A910" s="3"/>
      <c r="B910" s="3"/>
      <c r="C910" s="3"/>
      <c r="D910" s="3"/>
      <c r="E910" s="3"/>
      <c r="F910" s="3"/>
      <c r="G910" s="3"/>
      <c r="H910" s="3"/>
      <c r="I910" s="3"/>
      <c r="L910" s="3"/>
    </row>
    <row r="911" spans="1:12" x14ac:dyDescent="0.25">
      <c r="A911" s="3"/>
      <c r="B911" s="3"/>
      <c r="C911" s="3"/>
      <c r="D911" s="3"/>
      <c r="E911" s="3"/>
      <c r="F911" s="3"/>
      <c r="G911" s="3"/>
      <c r="H911" s="3"/>
      <c r="I911" s="3"/>
      <c r="L911" s="3"/>
    </row>
    <row r="912" spans="1:12" x14ac:dyDescent="0.25">
      <c r="A912" s="3"/>
      <c r="B912" s="3"/>
      <c r="C912" s="3"/>
      <c r="D912" s="3"/>
      <c r="E912" s="3"/>
      <c r="F912" s="3"/>
      <c r="G912" s="3"/>
      <c r="H912" s="3"/>
      <c r="I912" s="3"/>
      <c r="L912" s="3"/>
    </row>
    <row r="913" spans="1:12" x14ac:dyDescent="0.25">
      <c r="A913" s="3"/>
      <c r="B913" s="3"/>
      <c r="C913" s="3"/>
      <c r="D913" s="3"/>
      <c r="E913" s="3"/>
      <c r="F913" s="3"/>
      <c r="G913" s="3"/>
      <c r="H913" s="3"/>
      <c r="I913" s="3"/>
      <c r="L913" s="3"/>
    </row>
    <row r="914" spans="1:12" x14ac:dyDescent="0.25">
      <c r="A914" s="3"/>
      <c r="B914" s="3"/>
      <c r="C914" s="3"/>
      <c r="D914" s="3"/>
      <c r="E914" s="3"/>
      <c r="F914" s="3"/>
      <c r="G914" s="3"/>
      <c r="H914" s="3"/>
      <c r="I914" s="3"/>
      <c r="L914" s="3"/>
    </row>
    <row r="915" spans="1:12" x14ac:dyDescent="0.25">
      <c r="A915" s="3"/>
      <c r="B915" s="3"/>
      <c r="C915" s="3"/>
      <c r="D915" s="3"/>
      <c r="E915" s="3"/>
      <c r="F915" s="3"/>
      <c r="G915" s="3"/>
      <c r="H915" s="3"/>
      <c r="I915" s="3"/>
      <c r="L915" s="3"/>
    </row>
    <row r="916" spans="1:12" x14ac:dyDescent="0.25">
      <c r="A916" s="3"/>
      <c r="B916" s="3"/>
      <c r="C916" s="3"/>
      <c r="D916" s="3"/>
      <c r="E916" s="3"/>
      <c r="F916" s="3"/>
      <c r="G916" s="3"/>
      <c r="H916" s="3"/>
      <c r="I916" s="3"/>
      <c r="L916" s="3"/>
    </row>
    <row r="917" spans="1:12" x14ac:dyDescent="0.25">
      <c r="A917" s="3"/>
      <c r="B917" s="3"/>
      <c r="C917" s="3"/>
      <c r="D917" s="3"/>
      <c r="E917" s="3"/>
      <c r="F917" s="3"/>
      <c r="G917" s="3"/>
      <c r="H917" s="3"/>
      <c r="I917" s="3"/>
      <c r="L917" s="3"/>
    </row>
    <row r="918" spans="1:12" x14ac:dyDescent="0.25">
      <c r="A918" s="3"/>
      <c r="B918" s="3"/>
      <c r="C918" s="3"/>
      <c r="D918" s="3"/>
      <c r="E918" s="3"/>
      <c r="F918" s="3"/>
      <c r="G918" s="3"/>
      <c r="H918" s="3"/>
      <c r="I918" s="3"/>
      <c r="L918" s="3"/>
    </row>
    <row r="919" spans="1:12" x14ac:dyDescent="0.25">
      <c r="A919" s="3"/>
      <c r="B919" s="3"/>
      <c r="C919" s="3"/>
      <c r="D919" s="3"/>
      <c r="E919" s="3"/>
      <c r="F919" s="3"/>
      <c r="G919" s="3"/>
      <c r="H919" s="3"/>
      <c r="I919" s="3"/>
      <c r="L919" s="3"/>
    </row>
    <row r="920" spans="1:12" x14ac:dyDescent="0.25">
      <c r="A920" s="3"/>
      <c r="B920" s="3"/>
      <c r="C920" s="3"/>
      <c r="D920" s="3"/>
      <c r="E920" s="3"/>
      <c r="F920" s="3"/>
      <c r="G920" s="3"/>
      <c r="H920" s="3"/>
      <c r="I920" s="3"/>
      <c r="L920" s="3"/>
    </row>
    <row r="921" spans="1:12" x14ac:dyDescent="0.25">
      <c r="A921" s="3"/>
      <c r="B921" s="3"/>
      <c r="C921" s="3"/>
      <c r="D921" s="3"/>
      <c r="E921" s="3"/>
      <c r="F921" s="3"/>
      <c r="G921" s="3"/>
      <c r="H921" s="3"/>
      <c r="I921" s="3"/>
      <c r="L921" s="3"/>
    </row>
    <row r="922" spans="1:12" x14ac:dyDescent="0.25">
      <c r="A922" s="3"/>
      <c r="B922" s="3"/>
      <c r="C922" s="3"/>
      <c r="D922" s="3"/>
      <c r="E922" s="3"/>
      <c r="F922" s="3"/>
      <c r="G922" s="3"/>
      <c r="H922" s="3"/>
      <c r="I922" s="3"/>
      <c r="L922" s="3"/>
    </row>
    <row r="923" spans="1:12" x14ac:dyDescent="0.25">
      <c r="A923" s="3"/>
      <c r="B923" s="3"/>
      <c r="C923" s="3"/>
      <c r="D923" s="3"/>
      <c r="E923" s="3"/>
      <c r="F923" s="3"/>
      <c r="G923" s="3"/>
      <c r="H923" s="3"/>
      <c r="I923" s="3"/>
      <c r="L923" s="3"/>
    </row>
    <row r="924" spans="1:12" x14ac:dyDescent="0.25">
      <c r="A924" s="3"/>
      <c r="B924" s="3"/>
      <c r="C924" s="3"/>
      <c r="D924" s="3"/>
      <c r="E924" s="3"/>
      <c r="F924" s="3"/>
      <c r="G924" s="3"/>
      <c r="H924" s="3"/>
      <c r="I924" s="3"/>
      <c r="L924" s="3"/>
    </row>
    <row r="925" spans="1:12" x14ac:dyDescent="0.25">
      <c r="A925" s="3"/>
      <c r="B925" s="3"/>
      <c r="C925" s="3"/>
      <c r="D925" s="3"/>
      <c r="E925" s="3"/>
      <c r="F925" s="3"/>
      <c r="G925" s="3"/>
      <c r="H925" s="3"/>
      <c r="I925" s="3"/>
      <c r="L925" s="3"/>
    </row>
    <row r="926" spans="1:12" x14ac:dyDescent="0.25">
      <c r="A926" s="3"/>
      <c r="B926" s="3"/>
      <c r="C926" s="3"/>
      <c r="D926" s="3"/>
      <c r="E926" s="3"/>
      <c r="F926" s="3"/>
      <c r="G926" s="3"/>
      <c r="H926" s="3"/>
      <c r="I926" s="3"/>
      <c r="L926" s="3"/>
    </row>
    <row r="927" spans="1:12" x14ac:dyDescent="0.25">
      <c r="A927" s="3"/>
      <c r="B927" s="3"/>
      <c r="C927" s="3"/>
      <c r="D927" s="3"/>
      <c r="E927" s="3"/>
      <c r="F927" s="3"/>
      <c r="G927" s="3"/>
      <c r="H927" s="3"/>
      <c r="I927" s="3"/>
      <c r="L927" s="3"/>
    </row>
    <row r="928" spans="1:12" x14ac:dyDescent="0.25">
      <c r="A928" s="3"/>
      <c r="B928" s="3"/>
      <c r="C928" s="3"/>
      <c r="D928" s="3"/>
      <c r="E928" s="3"/>
      <c r="F928" s="3"/>
      <c r="G928" s="3"/>
      <c r="H928" s="3"/>
      <c r="I928" s="3"/>
      <c r="L928" s="3"/>
    </row>
    <row r="929" spans="1:12" x14ac:dyDescent="0.25">
      <c r="A929" s="3"/>
      <c r="B929" s="3"/>
      <c r="C929" s="3"/>
      <c r="D929" s="3"/>
      <c r="E929" s="3"/>
      <c r="F929" s="3"/>
      <c r="G929" s="3"/>
      <c r="H929" s="3"/>
      <c r="I929" s="3"/>
      <c r="L929" s="3"/>
    </row>
    <row r="930" spans="1:12" x14ac:dyDescent="0.25">
      <c r="A930" s="3"/>
      <c r="B930" s="3"/>
      <c r="C930" s="3"/>
      <c r="D930" s="3"/>
      <c r="E930" s="3"/>
      <c r="F930" s="3"/>
      <c r="G930" s="3"/>
      <c r="H930" s="3"/>
      <c r="I930" s="3"/>
      <c r="L930" s="3"/>
    </row>
    <row r="931" spans="1:12" x14ac:dyDescent="0.25">
      <c r="A931" s="3"/>
      <c r="B931" s="3"/>
      <c r="C931" s="3"/>
      <c r="D931" s="3"/>
      <c r="E931" s="3"/>
      <c r="F931" s="3"/>
      <c r="G931" s="3"/>
      <c r="H931" s="3"/>
      <c r="I931" s="3"/>
      <c r="L931" s="3"/>
    </row>
    <row r="932" spans="1:12" x14ac:dyDescent="0.25">
      <c r="A932" s="3"/>
      <c r="B932" s="3"/>
      <c r="C932" s="3"/>
      <c r="D932" s="3"/>
      <c r="E932" s="3"/>
      <c r="F932" s="3"/>
      <c r="G932" s="3"/>
      <c r="H932" s="3"/>
      <c r="I932" s="3"/>
      <c r="L932" s="3"/>
    </row>
    <row r="933" spans="1:12" x14ac:dyDescent="0.25">
      <c r="A933" s="3"/>
      <c r="B933" s="3"/>
      <c r="C933" s="3"/>
      <c r="D933" s="3"/>
      <c r="E933" s="3"/>
      <c r="F933" s="3"/>
      <c r="G933" s="3"/>
      <c r="H933" s="3"/>
      <c r="I933" s="3"/>
      <c r="L933" s="3"/>
    </row>
    <row r="934" spans="1:12" x14ac:dyDescent="0.25">
      <c r="A934" s="3"/>
      <c r="B934" s="3"/>
      <c r="C934" s="3"/>
      <c r="D934" s="3"/>
      <c r="E934" s="3"/>
      <c r="F934" s="3"/>
      <c r="G934" s="3"/>
      <c r="H934" s="3"/>
      <c r="I934" s="3"/>
      <c r="L934" s="3"/>
    </row>
    <row r="935" spans="1:12" x14ac:dyDescent="0.25">
      <c r="A935" s="3"/>
      <c r="B935" s="3"/>
      <c r="C935" s="3"/>
      <c r="D935" s="3"/>
      <c r="E935" s="3"/>
      <c r="F935" s="3"/>
      <c r="G935" s="3"/>
      <c r="H935" s="3"/>
      <c r="I935" s="3"/>
      <c r="L935" s="3"/>
    </row>
    <row r="936" spans="1:12" x14ac:dyDescent="0.25">
      <c r="A936" s="3"/>
      <c r="B936" s="3"/>
      <c r="C936" s="3"/>
      <c r="D936" s="3"/>
      <c r="E936" s="3"/>
      <c r="F936" s="3"/>
      <c r="G936" s="3"/>
      <c r="H936" s="3"/>
      <c r="I936" s="3"/>
      <c r="L936" s="3"/>
    </row>
    <row r="937" spans="1:12" x14ac:dyDescent="0.25">
      <c r="A937" s="3"/>
      <c r="B937" s="3"/>
      <c r="C937" s="3"/>
      <c r="D937" s="3"/>
      <c r="E937" s="3"/>
      <c r="F937" s="3"/>
      <c r="G937" s="3"/>
      <c r="H937" s="3"/>
      <c r="I937" s="3"/>
      <c r="L937" s="3"/>
    </row>
    <row r="938" spans="1:12" x14ac:dyDescent="0.25">
      <c r="A938" s="3"/>
      <c r="B938" s="3"/>
      <c r="C938" s="3"/>
      <c r="D938" s="3"/>
      <c r="E938" s="3"/>
      <c r="F938" s="3"/>
      <c r="G938" s="3"/>
      <c r="H938" s="3"/>
      <c r="I938" s="3"/>
      <c r="L938" s="3"/>
    </row>
    <row r="939" spans="1:12" x14ac:dyDescent="0.25">
      <c r="A939" s="3"/>
      <c r="B939" s="3"/>
      <c r="C939" s="3"/>
      <c r="D939" s="3"/>
      <c r="E939" s="3"/>
      <c r="F939" s="3"/>
      <c r="G939" s="3"/>
      <c r="H939" s="3"/>
      <c r="I939" s="3"/>
      <c r="L939" s="3"/>
    </row>
    <row r="940" spans="1:12" x14ac:dyDescent="0.25">
      <c r="A940" s="3"/>
      <c r="B940" s="3"/>
      <c r="C940" s="3"/>
      <c r="D940" s="3"/>
      <c r="E940" s="3"/>
      <c r="F940" s="3"/>
      <c r="G940" s="3"/>
      <c r="H940" s="3"/>
      <c r="I940" s="3"/>
      <c r="L940" s="3"/>
    </row>
    <row r="941" spans="1:12" x14ac:dyDescent="0.25">
      <c r="A941" s="3"/>
      <c r="B941" s="3"/>
      <c r="C941" s="3"/>
      <c r="D941" s="3"/>
      <c r="E941" s="3"/>
      <c r="F941" s="3"/>
      <c r="G941" s="3"/>
      <c r="H941" s="3"/>
      <c r="I941" s="3"/>
      <c r="L941" s="3"/>
    </row>
    <row r="942" spans="1:12" x14ac:dyDescent="0.25">
      <c r="A942" s="3"/>
      <c r="B942" s="3"/>
      <c r="C942" s="3"/>
      <c r="D942" s="3"/>
      <c r="E942" s="3"/>
      <c r="F942" s="3"/>
      <c r="G942" s="3"/>
      <c r="H942" s="3"/>
      <c r="I942" s="3"/>
      <c r="L942" s="3"/>
    </row>
    <row r="943" spans="1:12" x14ac:dyDescent="0.25">
      <c r="A943" s="3"/>
      <c r="B943" s="3"/>
      <c r="C943" s="3"/>
      <c r="D943" s="3"/>
      <c r="E943" s="3"/>
      <c r="F943" s="3"/>
      <c r="G943" s="3"/>
      <c r="H943" s="3"/>
      <c r="I943" s="3"/>
      <c r="L943" s="3"/>
    </row>
    <row r="944" spans="1:12" x14ac:dyDescent="0.25">
      <c r="A944" s="3"/>
      <c r="B944" s="3"/>
      <c r="C944" s="3"/>
      <c r="D944" s="3"/>
      <c r="E944" s="3"/>
      <c r="F944" s="3"/>
      <c r="G944" s="3"/>
      <c r="H944" s="3"/>
      <c r="I944" s="3"/>
      <c r="L944" s="3"/>
    </row>
    <row r="945" spans="1:12" x14ac:dyDescent="0.25">
      <c r="A945" s="3"/>
      <c r="B945" s="3"/>
      <c r="C945" s="3"/>
      <c r="D945" s="3"/>
      <c r="E945" s="3"/>
      <c r="F945" s="3"/>
      <c r="G945" s="3"/>
      <c r="H945" s="3"/>
      <c r="I945" s="3"/>
      <c r="L945" s="3"/>
    </row>
    <row r="946" spans="1:12" x14ac:dyDescent="0.25">
      <c r="A946" s="3"/>
      <c r="B946" s="3"/>
      <c r="C946" s="3"/>
      <c r="D946" s="3"/>
      <c r="E946" s="3"/>
      <c r="F946" s="3"/>
      <c r="G946" s="3"/>
      <c r="H946" s="3"/>
      <c r="I946" s="3"/>
      <c r="L946" s="3"/>
    </row>
    <row r="947" spans="1:12" x14ac:dyDescent="0.25">
      <c r="A947" s="3"/>
      <c r="B947" s="3"/>
      <c r="C947" s="3"/>
      <c r="D947" s="3"/>
      <c r="E947" s="3"/>
      <c r="F947" s="3"/>
      <c r="G947" s="3"/>
      <c r="H947" s="3"/>
      <c r="I947" s="3"/>
      <c r="L947" s="3"/>
    </row>
    <row r="948" spans="1:12" x14ac:dyDescent="0.25">
      <c r="A948" s="3"/>
      <c r="B948" s="3"/>
      <c r="C948" s="3"/>
      <c r="D948" s="3"/>
      <c r="E948" s="3"/>
      <c r="F948" s="3"/>
      <c r="G948" s="3"/>
      <c r="H948" s="3"/>
      <c r="I948" s="3"/>
      <c r="L948" s="3"/>
    </row>
    <row r="949" spans="1:12" x14ac:dyDescent="0.25">
      <c r="A949" s="3"/>
      <c r="B949" s="3"/>
      <c r="C949" s="3"/>
      <c r="D949" s="3"/>
      <c r="E949" s="3"/>
      <c r="F949" s="3"/>
      <c r="G949" s="3"/>
      <c r="H949" s="3"/>
      <c r="I949" s="3"/>
      <c r="L949" s="3"/>
    </row>
    <row r="950" spans="1:12" x14ac:dyDescent="0.25">
      <c r="A950" s="3"/>
      <c r="B950" s="3"/>
      <c r="C950" s="3"/>
      <c r="D950" s="3"/>
      <c r="E950" s="3"/>
      <c r="F950" s="3"/>
      <c r="G950" s="3"/>
      <c r="H950" s="3"/>
      <c r="I950" s="3"/>
      <c r="L950" s="3"/>
    </row>
    <row r="951" spans="1:12" x14ac:dyDescent="0.25">
      <c r="A951" s="3"/>
      <c r="B951" s="3"/>
      <c r="C951" s="3"/>
      <c r="D951" s="3"/>
      <c r="E951" s="3"/>
      <c r="F951" s="3"/>
      <c r="G951" s="3"/>
      <c r="H951" s="3"/>
      <c r="I951" s="3"/>
      <c r="L951" s="3"/>
    </row>
    <row r="952" spans="1:12" x14ac:dyDescent="0.25">
      <c r="A952" s="3"/>
      <c r="B952" s="3"/>
      <c r="C952" s="3"/>
      <c r="D952" s="3"/>
      <c r="E952" s="3"/>
      <c r="F952" s="3"/>
      <c r="G952" s="3"/>
      <c r="H952" s="3"/>
      <c r="L952" s="3"/>
    </row>
    <row r="953" spans="1:12" x14ac:dyDescent="0.25">
      <c r="G953" s="3"/>
      <c r="L953" s="3"/>
    </row>
    <row r="954" spans="1:12" x14ac:dyDescent="0.25">
      <c r="L954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V30"/>
  <sheetViews>
    <sheetView workbookViewId="0">
      <selection activeCell="U15" sqref="U15"/>
    </sheetView>
  </sheetViews>
  <sheetFormatPr defaultRowHeight="15" x14ac:dyDescent="0.25"/>
  <cols>
    <col min="1" max="1" width="18.140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  <col min="14" max="14" width="9" bestFit="1" customWidth="1"/>
    <col min="15" max="15" width="5.7109375" bestFit="1" customWidth="1"/>
    <col min="16" max="16" width="7.85546875" bestFit="1" customWidth="1"/>
    <col min="17" max="17" width="13.140625" bestFit="1" customWidth="1"/>
    <col min="18" max="18" width="9.7109375" bestFit="1" customWidth="1"/>
    <col min="19" max="21" width="9.28515625" bestFit="1" customWidth="1"/>
    <col min="22" max="22" width="9.57031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63</v>
      </c>
      <c r="O1" s="1" t="s">
        <v>64</v>
      </c>
      <c r="P1" s="1" t="s">
        <v>66</v>
      </c>
      <c r="Q1" s="1" t="s">
        <v>1865</v>
      </c>
      <c r="R1" s="3">
        <v>11.543564375200578</v>
      </c>
      <c r="S1" s="3">
        <v>1.9001055369670204E-2</v>
      </c>
      <c r="T1" s="3">
        <v>-15.560590956222965</v>
      </c>
      <c r="U1" s="3">
        <v>0.89241359367837825</v>
      </c>
      <c r="V1" s="3">
        <v>1579.2704613450885</v>
      </c>
    </row>
    <row r="2" spans="1:22" x14ac:dyDescent="0.25">
      <c r="A2" t="s">
        <v>14</v>
      </c>
      <c r="B2">
        <v>6000</v>
      </c>
      <c r="C2">
        <v>16</v>
      </c>
      <c r="D2">
        <v>25</v>
      </c>
      <c r="E2">
        <v>28</v>
      </c>
      <c r="F2">
        <v>29</v>
      </c>
      <c r="G2">
        <v>28</v>
      </c>
      <c r="H2">
        <v>21</v>
      </c>
      <c r="I2">
        <v>7</v>
      </c>
      <c r="J2">
        <v>-100</v>
      </c>
      <c r="K2">
        <v>-100</v>
      </c>
      <c r="L2">
        <v>-100</v>
      </c>
      <c r="M2">
        <v>-100</v>
      </c>
      <c r="N2" s="1">
        <f>B2</f>
        <v>6000</v>
      </c>
      <c r="O2" s="1">
        <f>MAX(C2:M2)</f>
        <v>29</v>
      </c>
      <c r="P2" s="1">
        <v>5750</v>
      </c>
      <c r="Q2" s="3">
        <f>N2/P2</f>
        <v>1.0434782608695652</v>
      </c>
      <c r="R2" s="3"/>
      <c r="S2" s="5"/>
      <c r="T2" s="1"/>
      <c r="U2" s="1"/>
      <c r="V2" s="1"/>
    </row>
    <row r="3" spans="1:22" x14ac:dyDescent="0.25">
      <c r="A3" t="s">
        <v>16</v>
      </c>
      <c r="B3">
        <v>4750</v>
      </c>
      <c r="C3">
        <v>23</v>
      </c>
      <c r="D3">
        <v>34</v>
      </c>
      <c r="E3">
        <v>34</v>
      </c>
      <c r="F3">
        <v>25</v>
      </c>
      <c r="G3">
        <v>18</v>
      </c>
      <c r="H3">
        <v>-100</v>
      </c>
      <c r="I3">
        <v>-100</v>
      </c>
      <c r="J3">
        <v>-100</v>
      </c>
      <c r="K3">
        <v>-100</v>
      </c>
      <c r="L3">
        <v>-100</v>
      </c>
      <c r="M3">
        <v>-100</v>
      </c>
      <c r="N3" s="1">
        <f t="shared" ref="N3:N29" si="0">B3</f>
        <v>4750</v>
      </c>
      <c r="O3" s="1">
        <f t="shared" ref="O3:O29" si="1">MAX(C3:M3)</f>
        <v>34</v>
      </c>
      <c r="P3" s="1">
        <v>2750</v>
      </c>
      <c r="Q3" s="3">
        <f t="shared" ref="Q3:Q29" si="2">N3/P3</f>
        <v>1.7272727272727273</v>
      </c>
      <c r="R3" s="73">
        <f>$V$1+$U$1*N2+$T$1*O2+$S$1*P2+$R$1*Q2</f>
        <v>6603.7964125389663</v>
      </c>
      <c r="S3" s="5">
        <f>(R3-N3)/N3</f>
        <v>0.39027292895557186</v>
      </c>
      <c r="T3" s="1"/>
      <c r="U3" s="1"/>
      <c r="V3" s="1"/>
    </row>
    <row r="4" spans="1:22" x14ac:dyDescent="0.25">
      <c r="A4" t="s">
        <v>17</v>
      </c>
      <c r="B4">
        <v>6000</v>
      </c>
      <c r="C4">
        <v>37</v>
      </c>
      <c r="D4">
        <v>46</v>
      </c>
      <c r="E4">
        <v>44</v>
      </c>
      <c r="F4">
        <v>42</v>
      </c>
      <c r="G4">
        <v>32</v>
      </c>
      <c r="H4">
        <v>18</v>
      </c>
      <c r="I4">
        <v>0</v>
      </c>
      <c r="J4">
        <v>-100</v>
      </c>
      <c r="K4">
        <v>-100</v>
      </c>
      <c r="L4">
        <v>-100</v>
      </c>
      <c r="M4">
        <v>-100</v>
      </c>
      <c r="N4" s="1">
        <f t="shared" si="0"/>
        <v>6000</v>
      </c>
      <c r="O4" s="1">
        <f t="shared" si="1"/>
        <v>46</v>
      </c>
      <c r="P4" s="1">
        <v>1750</v>
      </c>
      <c r="Q4" s="3">
        <f t="shared" si="2"/>
        <v>3.4285714285714284</v>
      </c>
      <c r="R4" s="73">
        <f t="shared" ref="R4:R29" si="3">$V$1+$U$1*N3+$T$1*O3+$S$1*P3+$R$1*Q3</f>
        <v>5361.3667249931996</v>
      </c>
      <c r="S4" s="5">
        <f t="shared" ref="S4:S29" si="4">(R4-N4)/N4</f>
        <v>-0.10643887916780007</v>
      </c>
      <c r="T4" s="1"/>
      <c r="U4" s="1"/>
      <c r="V4" s="1"/>
    </row>
    <row r="5" spans="1:22" x14ac:dyDescent="0.25">
      <c r="A5" t="s">
        <v>17</v>
      </c>
      <c r="B5">
        <v>6750</v>
      </c>
      <c r="C5">
        <v>27</v>
      </c>
      <c r="D5">
        <v>38</v>
      </c>
      <c r="E5">
        <v>31</v>
      </c>
      <c r="F5">
        <v>37</v>
      </c>
      <c r="G5">
        <v>35</v>
      </c>
      <c r="H5">
        <v>32</v>
      </c>
      <c r="I5">
        <v>18</v>
      </c>
      <c r="J5">
        <v>-100</v>
      </c>
      <c r="K5">
        <v>-100</v>
      </c>
      <c r="L5">
        <v>-100</v>
      </c>
      <c r="M5">
        <v>-100</v>
      </c>
      <c r="N5" s="1">
        <f t="shared" si="0"/>
        <v>6750</v>
      </c>
      <c r="O5" s="1">
        <f t="shared" si="1"/>
        <v>38</v>
      </c>
      <c r="P5" s="1">
        <v>1750</v>
      </c>
      <c r="Q5" s="3">
        <f t="shared" si="2"/>
        <v>3.8571428571428572</v>
      </c>
      <c r="R5" s="73">
        <f t="shared" si="3"/>
        <v>6290.7946213267123</v>
      </c>
      <c r="S5" s="5">
        <f t="shared" si="4"/>
        <v>-6.8030426470116687E-2</v>
      </c>
      <c r="T5" s="1"/>
      <c r="U5" s="1"/>
      <c r="V5" s="1"/>
    </row>
    <row r="6" spans="1:22" x14ac:dyDescent="0.25">
      <c r="A6" t="s">
        <v>17</v>
      </c>
      <c r="B6">
        <v>6750</v>
      </c>
      <c r="C6">
        <v>35</v>
      </c>
      <c r="D6">
        <v>42</v>
      </c>
      <c r="E6">
        <v>41</v>
      </c>
      <c r="F6">
        <v>42</v>
      </c>
      <c r="G6">
        <v>39</v>
      </c>
      <c r="H6">
        <v>32</v>
      </c>
      <c r="I6">
        <v>19</v>
      </c>
      <c r="J6">
        <v>-100</v>
      </c>
      <c r="K6">
        <v>-100</v>
      </c>
      <c r="L6">
        <v>-100</v>
      </c>
      <c r="M6">
        <v>-100</v>
      </c>
      <c r="N6" s="1">
        <f t="shared" si="0"/>
        <v>6750</v>
      </c>
      <c r="O6" s="1">
        <f t="shared" si="1"/>
        <v>42</v>
      </c>
      <c r="P6" s="1">
        <v>3750</v>
      </c>
      <c r="Q6" s="3">
        <f t="shared" si="2"/>
        <v>1.8</v>
      </c>
      <c r="R6" s="73">
        <f t="shared" si="3"/>
        <v>7089.5367861103659</v>
      </c>
      <c r="S6" s="5">
        <f t="shared" si="4"/>
        <v>5.0301746090424586E-2</v>
      </c>
      <c r="T6" s="1"/>
      <c r="U6" s="1"/>
      <c r="V6" s="1"/>
    </row>
    <row r="7" spans="1:22" x14ac:dyDescent="0.25">
      <c r="A7" t="s">
        <v>17</v>
      </c>
      <c r="B7">
        <v>6750</v>
      </c>
      <c r="C7">
        <v>31</v>
      </c>
      <c r="D7">
        <v>36</v>
      </c>
      <c r="E7">
        <v>35</v>
      </c>
      <c r="F7">
        <v>35</v>
      </c>
      <c r="G7">
        <v>32</v>
      </c>
      <c r="H7">
        <v>24</v>
      </c>
      <c r="I7">
        <v>13</v>
      </c>
      <c r="J7">
        <v>-100</v>
      </c>
      <c r="K7">
        <v>-100</v>
      </c>
      <c r="L7">
        <v>-100</v>
      </c>
      <c r="M7">
        <v>-100</v>
      </c>
      <c r="N7" s="1">
        <f t="shared" si="0"/>
        <v>6750</v>
      </c>
      <c r="O7" s="1">
        <f t="shared" si="1"/>
        <v>36</v>
      </c>
      <c r="P7" s="1">
        <v>3750</v>
      </c>
      <c r="Q7" s="3">
        <f t="shared" si="2"/>
        <v>1.8</v>
      </c>
      <c r="R7" s="73">
        <f t="shared" si="3"/>
        <v>7041.549772024402</v>
      </c>
      <c r="S7" s="5">
        <f t="shared" si="4"/>
        <v>4.3192558818429934E-2</v>
      </c>
      <c r="T7" s="1"/>
      <c r="U7" s="1"/>
      <c r="V7" s="1"/>
    </row>
    <row r="8" spans="1:22" x14ac:dyDescent="0.25">
      <c r="A8" t="s">
        <v>17</v>
      </c>
      <c r="B8">
        <v>7000</v>
      </c>
      <c r="C8">
        <v>30</v>
      </c>
      <c r="D8">
        <v>37</v>
      </c>
      <c r="E8">
        <v>37</v>
      </c>
      <c r="F8">
        <v>39</v>
      </c>
      <c r="G8">
        <v>38</v>
      </c>
      <c r="H8">
        <v>33</v>
      </c>
      <c r="I8">
        <v>21</v>
      </c>
      <c r="J8">
        <v>6</v>
      </c>
      <c r="K8">
        <v>-100</v>
      </c>
      <c r="L8">
        <v>-100</v>
      </c>
      <c r="M8">
        <v>-100</v>
      </c>
      <c r="N8" s="1">
        <f t="shared" si="0"/>
        <v>7000</v>
      </c>
      <c r="O8" s="1">
        <f t="shared" si="1"/>
        <v>39</v>
      </c>
      <c r="P8" s="1">
        <v>3750</v>
      </c>
      <c r="Q8" s="3">
        <f t="shared" si="2"/>
        <v>1.8666666666666667</v>
      </c>
      <c r="R8" s="73">
        <f t="shared" si="3"/>
        <v>7134.9133177617396</v>
      </c>
      <c r="S8" s="5">
        <f t="shared" si="4"/>
        <v>1.9273331108819937E-2</v>
      </c>
      <c r="T8" s="1"/>
      <c r="U8" s="1"/>
      <c r="V8" s="1"/>
    </row>
    <row r="9" spans="1:22" x14ac:dyDescent="0.25">
      <c r="A9" t="s">
        <v>19</v>
      </c>
      <c r="B9">
        <v>7000</v>
      </c>
      <c r="C9">
        <v>34</v>
      </c>
      <c r="D9">
        <v>41</v>
      </c>
      <c r="E9">
        <v>42</v>
      </c>
      <c r="F9">
        <v>40</v>
      </c>
      <c r="G9">
        <v>42</v>
      </c>
      <c r="H9">
        <v>40</v>
      </c>
      <c r="I9">
        <v>22</v>
      </c>
      <c r="J9">
        <v>15</v>
      </c>
      <c r="K9">
        <v>-100</v>
      </c>
      <c r="L9">
        <v>-100</v>
      </c>
      <c r="M9">
        <v>-100</v>
      </c>
      <c r="N9" s="1">
        <f t="shared" si="0"/>
        <v>7000</v>
      </c>
      <c r="O9" s="1">
        <f t="shared" si="1"/>
        <v>42</v>
      </c>
      <c r="P9" s="1">
        <v>4750</v>
      </c>
      <c r="Q9" s="3">
        <f t="shared" si="2"/>
        <v>1.4736842105263157</v>
      </c>
      <c r="R9" s="73">
        <f t="shared" si="3"/>
        <v>7312.1045142710118</v>
      </c>
      <c r="S9" s="5">
        <f t="shared" si="4"/>
        <v>4.4586359181573117E-2</v>
      </c>
      <c r="T9" s="1"/>
      <c r="U9" s="1"/>
      <c r="V9" s="1"/>
    </row>
    <row r="10" spans="1:22" x14ac:dyDescent="0.25">
      <c r="A10" t="s">
        <v>19</v>
      </c>
      <c r="B10">
        <v>7250</v>
      </c>
      <c r="C10">
        <v>47</v>
      </c>
      <c r="D10">
        <v>49</v>
      </c>
      <c r="E10">
        <v>49</v>
      </c>
      <c r="F10">
        <v>46</v>
      </c>
      <c r="G10">
        <v>41</v>
      </c>
      <c r="H10">
        <v>34</v>
      </c>
      <c r="I10">
        <v>22</v>
      </c>
      <c r="J10">
        <v>10</v>
      </c>
      <c r="K10">
        <v>-100</v>
      </c>
      <c r="L10">
        <v>-100</v>
      </c>
      <c r="M10">
        <v>-100</v>
      </c>
      <c r="N10" s="1">
        <f t="shared" si="0"/>
        <v>7250</v>
      </c>
      <c r="O10" s="1">
        <f t="shared" si="1"/>
        <v>49</v>
      </c>
      <c r="P10" s="1">
        <v>2750</v>
      </c>
      <c r="Q10" s="3">
        <f t="shared" si="2"/>
        <v>2.6363636363636362</v>
      </c>
      <c r="R10" s="73">
        <f t="shared" si="3"/>
        <v>7279.887378491233</v>
      </c>
      <c r="S10" s="5">
        <f t="shared" si="4"/>
        <v>4.1223970332735166E-3</v>
      </c>
      <c r="T10" s="1"/>
      <c r="U10" s="1"/>
      <c r="V10" s="1"/>
    </row>
    <row r="11" spans="1:22" x14ac:dyDescent="0.25">
      <c r="A11" t="s">
        <v>18</v>
      </c>
      <c r="B11">
        <v>7250</v>
      </c>
      <c r="C11">
        <v>43</v>
      </c>
      <c r="D11">
        <v>50</v>
      </c>
      <c r="E11">
        <v>51</v>
      </c>
      <c r="F11">
        <v>50</v>
      </c>
      <c r="G11">
        <v>46</v>
      </c>
      <c r="H11">
        <v>35</v>
      </c>
      <c r="I11">
        <v>18</v>
      </c>
      <c r="J11">
        <v>5</v>
      </c>
      <c r="K11">
        <v>-100</v>
      </c>
      <c r="L11">
        <v>-100</v>
      </c>
      <c r="M11">
        <v>-100</v>
      </c>
      <c r="N11" s="1">
        <f t="shared" si="0"/>
        <v>7250</v>
      </c>
      <c r="O11" s="1">
        <f t="shared" si="1"/>
        <v>51</v>
      </c>
      <c r="P11" s="1">
        <v>2750</v>
      </c>
      <c r="Q11" s="3">
        <f t="shared" si="2"/>
        <v>2.6363636363636362</v>
      </c>
      <c r="R11" s="73">
        <f t="shared" si="3"/>
        <v>7369.4859942778003</v>
      </c>
      <c r="S11" s="5">
        <f t="shared" si="4"/>
        <v>1.6480826796937968E-2</v>
      </c>
      <c r="T11" s="1"/>
      <c r="U11" s="1"/>
      <c r="V11" s="1"/>
    </row>
    <row r="12" spans="1:22" x14ac:dyDescent="0.25">
      <c r="A12" t="s">
        <v>19</v>
      </c>
      <c r="B12">
        <v>7250</v>
      </c>
      <c r="C12">
        <v>32</v>
      </c>
      <c r="D12">
        <v>45</v>
      </c>
      <c r="E12">
        <v>49</v>
      </c>
      <c r="F12">
        <v>47</v>
      </c>
      <c r="G12">
        <v>41</v>
      </c>
      <c r="H12">
        <v>34</v>
      </c>
      <c r="I12">
        <v>22</v>
      </c>
      <c r="J12">
        <v>10</v>
      </c>
      <c r="K12">
        <v>-100</v>
      </c>
      <c r="L12">
        <v>-100</v>
      </c>
      <c r="M12">
        <v>-100</v>
      </c>
      <c r="N12" s="1">
        <f t="shared" si="0"/>
        <v>7250</v>
      </c>
      <c r="O12" s="1">
        <f t="shared" si="1"/>
        <v>49</v>
      </c>
      <c r="P12" s="1">
        <v>2750</v>
      </c>
      <c r="Q12" s="3">
        <f t="shared" si="2"/>
        <v>2.6363636363636362</v>
      </c>
      <c r="R12" s="73">
        <f t="shared" si="3"/>
        <v>7338.3648123653547</v>
      </c>
      <c r="S12" s="5">
        <f t="shared" si="4"/>
        <v>1.2188249981428239E-2</v>
      </c>
      <c r="T12" s="1"/>
      <c r="U12" s="1"/>
      <c r="V12" s="1"/>
    </row>
    <row r="13" spans="1:22" x14ac:dyDescent="0.25">
      <c r="A13" t="s">
        <v>19</v>
      </c>
      <c r="B13">
        <v>7500</v>
      </c>
      <c r="C13">
        <v>44</v>
      </c>
      <c r="D13">
        <v>44</v>
      </c>
      <c r="E13">
        <v>45</v>
      </c>
      <c r="F13">
        <v>43</v>
      </c>
      <c r="G13">
        <v>43</v>
      </c>
      <c r="H13">
        <v>38</v>
      </c>
      <c r="I13">
        <v>27</v>
      </c>
      <c r="J13">
        <v>16</v>
      </c>
      <c r="K13">
        <v>-100</v>
      </c>
      <c r="L13">
        <v>-100</v>
      </c>
      <c r="M13">
        <v>-100</v>
      </c>
      <c r="N13" s="1">
        <f t="shared" si="0"/>
        <v>7500</v>
      </c>
      <c r="O13" s="1">
        <f t="shared" si="1"/>
        <v>45</v>
      </c>
      <c r="P13" s="1">
        <v>2750</v>
      </c>
      <c r="Q13" s="3">
        <f t="shared" si="2"/>
        <v>2.7272727272727271</v>
      </c>
      <c r="R13" s="73">
        <f t="shared" si="3"/>
        <v>7369.4859942778003</v>
      </c>
      <c r="S13" s="5">
        <f t="shared" si="4"/>
        <v>-1.7401867429626631E-2</v>
      </c>
      <c r="T13" s="1"/>
      <c r="U13" s="1"/>
      <c r="V13" s="1"/>
    </row>
    <row r="14" spans="1:22" x14ac:dyDescent="0.25">
      <c r="A14" t="s">
        <v>17</v>
      </c>
      <c r="B14">
        <v>7500</v>
      </c>
      <c r="C14">
        <v>26</v>
      </c>
      <c r="D14">
        <v>36</v>
      </c>
      <c r="E14">
        <v>35</v>
      </c>
      <c r="F14">
        <v>33</v>
      </c>
      <c r="G14">
        <v>27</v>
      </c>
      <c r="H14">
        <v>18</v>
      </c>
      <c r="I14">
        <v>11</v>
      </c>
      <c r="J14">
        <v>0</v>
      </c>
      <c r="K14">
        <v>-100</v>
      </c>
      <c r="L14">
        <v>-100</v>
      </c>
      <c r="M14">
        <v>-100</v>
      </c>
      <c r="N14" s="1">
        <f t="shared" si="0"/>
        <v>7500</v>
      </c>
      <c r="O14" s="1">
        <f t="shared" si="1"/>
        <v>36</v>
      </c>
      <c r="P14" s="1">
        <v>1750</v>
      </c>
      <c r="Q14" s="3">
        <f t="shared" si="2"/>
        <v>4.2857142857142856</v>
      </c>
      <c r="R14" s="73">
        <f t="shared" si="3"/>
        <v>7655.8811714654848</v>
      </c>
      <c r="S14" s="5">
        <f t="shared" si="4"/>
        <v>2.0784156195397977E-2</v>
      </c>
      <c r="T14" s="1"/>
      <c r="U14" s="1"/>
      <c r="V14" s="1"/>
    </row>
    <row r="15" spans="1:22" x14ac:dyDescent="0.25">
      <c r="A15" t="s">
        <v>19</v>
      </c>
      <c r="B15">
        <v>6750</v>
      </c>
      <c r="C15">
        <v>39</v>
      </c>
      <c r="D15">
        <v>48</v>
      </c>
      <c r="E15">
        <v>48</v>
      </c>
      <c r="F15">
        <v>49</v>
      </c>
      <c r="G15">
        <v>40</v>
      </c>
      <c r="H15">
        <v>32</v>
      </c>
      <c r="I15">
        <v>19</v>
      </c>
      <c r="J15">
        <v>-100</v>
      </c>
      <c r="K15">
        <v>-100</v>
      </c>
      <c r="L15">
        <v>-100</v>
      </c>
      <c r="M15">
        <v>-100</v>
      </c>
      <c r="N15" s="1">
        <f t="shared" si="0"/>
        <v>6750</v>
      </c>
      <c r="O15" s="1">
        <f t="shared" si="1"/>
        <v>49</v>
      </c>
      <c r="P15" s="1">
        <v>3750</v>
      </c>
      <c r="Q15" s="3">
        <f t="shared" si="2"/>
        <v>1.8</v>
      </c>
      <c r="R15" s="73">
        <f t="shared" si="3"/>
        <v>7794.9154051566802</v>
      </c>
      <c r="S15" s="5">
        <f t="shared" si="4"/>
        <v>0.1548022822454341</v>
      </c>
      <c r="T15" s="1"/>
      <c r="U15" s="1"/>
      <c r="V15" s="1"/>
    </row>
    <row r="16" spans="1:22" x14ac:dyDescent="0.25">
      <c r="A16" t="s">
        <v>18</v>
      </c>
      <c r="B16">
        <v>6750</v>
      </c>
      <c r="C16">
        <v>38</v>
      </c>
      <c r="D16">
        <v>46</v>
      </c>
      <c r="E16">
        <v>50</v>
      </c>
      <c r="F16">
        <v>51</v>
      </c>
      <c r="G16">
        <v>47</v>
      </c>
      <c r="H16">
        <v>39</v>
      </c>
      <c r="I16">
        <v>25</v>
      </c>
      <c r="J16">
        <v>-100</v>
      </c>
      <c r="K16">
        <v>-100</v>
      </c>
      <c r="L16">
        <v>-100</v>
      </c>
      <c r="M16">
        <v>-100</v>
      </c>
      <c r="N16" s="1">
        <f t="shared" si="0"/>
        <v>6750</v>
      </c>
      <c r="O16" s="1">
        <f t="shared" si="1"/>
        <v>51</v>
      </c>
      <c r="P16" s="1">
        <v>3750</v>
      </c>
      <c r="Q16" s="3">
        <f t="shared" si="2"/>
        <v>1.8</v>
      </c>
      <c r="R16" s="73">
        <f t="shared" si="3"/>
        <v>6932.6256353308409</v>
      </c>
      <c r="S16" s="5">
        <f t="shared" si="4"/>
        <v>2.7055649678643091E-2</v>
      </c>
      <c r="T16" s="1"/>
      <c r="U16" s="1"/>
      <c r="V16" s="1"/>
    </row>
    <row r="17" spans="1:22" x14ac:dyDescent="0.25">
      <c r="A17" t="s">
        <v>18</v>
      </c>
      <c r="B17">
        <v>8000</v>
      </c>
      <c r="C17">
        <v>42</v>
      </c>
      <c r="D17">
        <v>47</v>
      </c>
      <c r="E17">
        <v>51</v>
      </c>
      <c r="F17">
        <v>52</v>
      </c>
      <c r="G17">
        <v>48</v>
      </c>
      <c r="H17">
        <v>37</v>
      </c>
      <c r="I17">
        <v>27</v>
      </c>
      <c r="J17">
        <v>10</v>
      </c>
      <c r="K17">
        <v>0</v>
      </c>
      <c r="L17">
        <v>-100</v>
      </c>
      <c r="M17">
        <v>-100</v>
      </c>
      <c r="N17" s="1">
        <f t="shared" si="0"/>
        <v>8000</v>
      </c>
      <c r="O17" s="1">
        <f t="shared" si="1"/>
        <v>52</v>
      </c>
      <c r="P17" s="1">
        <v>3750</v>
      </c>
      <c r="Q17" s="3">
        <f t="shared" si="2"/>
        <v>2.1333333333333333</v>
      </c>
      <c r="R17" s="73">
        <f t="shared" si="3"/>
        <v>6901.5044534183953</v>
      </c>
      <c r="S17" s="5">
        <f t="shared" si="4"/>
        <v>-0.13731194332270058</v>
      </c>
      <c r="T17" s="1"/>
      <c r="U17" s="1"/>
      <c r="V17" s="1"/>
    </row>
    <row r="18" spans="1:22" x14ac:dyDescent="0.25">
      <c r="A18" t="s">
        <v>19</v>
      </c>
      <c r="B18">
        <v>7250</v>
      </c>
      <c r="C18">
        <v>45</v>
      </c>
      <c r="D18">
        <v>45</v>
      </c>
      <c r="E18">
        <v>45</v>
      </c>
      <c r="F18">
        <v>45</v>
      </c>
      <c r="G18">
        <v>41</v>
      </c>
      <c r="H18">
        <v>30</v>
      </c>
      <c r="I18">
        <v>19</v>
      </c>
      <c r="J18">
        <v>4</v>
      </c>
      <c r="K18">
        <v>-100</v>
      </c>
      <c r="L18">
        <v>-100</v>
      </c>
      <c r="M18">
        <v>-100</v>
      </c>
      <c r="N18" s="1">
        <f t="shared" si="0"/>
        <v>7250</v>
      </c>
      <c r="O18" s="1">
        <f t="shared" si="1"/>
        <v>45</v>
      </c>
      <c r="P18" s="1">
        <v>3750</v>
      </c>
      <c r="Q18" s="3">
        <f t="shared" si="2"/>
        <v>1.9333333333333333</v>
      </c>
      <c r="R18" s="73">
        <f t="shared" si="3"/>
        <v>8005.308709351878</v>
      </c>
      <c r="S18" s="5">
        <f t="shared" si="4"/>
        <v>0.10418051163474179</v>
      </c>
      <c r="T18" s="1"/>
      <c r="U18" s="1"/>
      <c r="V18" s="1"/>
    </row>
    <row r="19" spans="1:22" x14ac:dyDescent="0.25">
      <c r="A19" t="s">
        <v>19</v>
      </c>
      <c r="B19">
        <v>7000</v>
      </c>
      <c r="C19">
        <v>41</v>
      </c>
      <c r="D19">
        <v>42</v>
      </c>
      <c r="E19">
        <v>44</v>
      </c>
      <c r="F19">
        <v>45</v>
      </c>
      <c r="G19">
        <v>41</v>
      </c>
      <c r="H19">
        <v>33</v>
      </c>
      <c r="I19">
        <v>21</v>
      </c>
      <c r="J19">
        <v>10</v>
      </c>
      <c r="K19">
        <v>-100</v>
      </c>
      <c r="L19">
        <v>-100</v>
      </c>
      <c r="M19">
        <v>-100</v>
      </c>
      <c r="N19" s="1">
        <f t="shared" si="0"/>
        <v>7000</v>
      </c>
      <c r="O19" s="1">
        <f t="shared" si="1"/>
        <v>45</v>
      </c>
      <c r="P19" s="1">
        <v>3750</v>
      </c>
      <c r="Q19" s="3">
        <f t="shared" si="2"/>
        <v>1.8666666666666667</v>
      </c>
      <c r="R19" s="73">
        <f t="shared" si="3"/>
        <v>7442.6139379116157</v>
      </c>
      <c r="S19" s="5">
        <f t="shared" si="4"/>
        <v>6.3230562558802245E-2</v>
      </c>
      <c r="T19" s="1"/>
      <c r="U19" s="1"/>
      <c r="V19" s="1"/>
    </row>
    <row r="20" spans="1:22" x14ac:dyDescent="0.25">
      <c r="A20" t="s">
        <v>19</v>
      </c>
      <c r="B20">
        <v>7500</v>
      </c>
      <c r="C20">
        <v>50</v>
      </c>
      <c r="D20">
        <v>50</v>
      </c>
      <c r="E20">
        <v>50</v>
      </c>
      <c r="F20">
        <v>47</v>
      </c>
      <c r="G20">
        <v>42</v>
      </c>
      <c r="H20">
        <v>36</v>
      </c>
      <c r="I20">
        <v>21</v>
      </c>
      <c r="J20">
        <v>9</v>
      </c>
      <c r="K20">
        <v>-100</v>
      </c>
      <c r="L20">
        <v>-100</v>
      </c>
      <c r="M20">
        <v>-100</v>
      </c>
      <c r="N20" s="1">
        <f t="shared" si="0"/>
        <v>7500</v>
      </c>
      <c r="O20" s="1">
        <f t="shared" si="1"/>
        <v>50</v>
      </c>
      <c r="P20" s="1">
        <v>2750</v>
      </c>
      <c r="Q20" s="3">
        <f t="shared" si="2"/>
        <v>2.7272727272727271</v>
      </c>
      <c r="R20" s="73">
        <f t="shared" si="3"/>
        <v>7218.7409685336743</v>
      </c>
      <c r="S20" s="5">
        <f t="shared" si="4"/>
        <v>-3.7501204195510097E-2</v>
      </c>
      <c r="T20" s="1"/>
      <c r="U20" s="1"/>
      <c r="V20" s="1"/>
    </row>
    <row r="21" spans="1:22" x14ac:dyDescent="0.25">
      <c r="A21" t="s">
        <v>19</v>
      </c>
      <c r="B21">
        <v>7500</v>
      </c>
      <c r="C21">
        <v>47</v>
      </c>
      <c r="D21">
        <v>48</v>
      </c>
      <c r="E21">
        <v>48</v>
      </c>
      <c r="F21">
        <v>46</v>
      </c>
      <c r="G21">
        <v>42</v>
      </c>
      <c r="H21">
        <v>34</v>
      </c>
      <c r="I21">
        <v>21</v>
      </c>
      <c r="J21">
        <v>9</v>
      </c>
      <c r="K21">
        <v>-100</v>
      </c>
      <c r="L21">
        <v>-100</v>
      </c>
      <c r="M21">
        <v>-100</v>
      </c>
      <c r="N21" s="1">
        <f t="shared" si="0"/>
        <v>7500</v>
      </c>
      <c r="O21" s="1">
        <f t="shared" si="1"/>
        <v>48</v>
      </c>
      <c r="P21" s="1">
        <v>2750</v>
      </c>
      <c r="Q21" s="3">
        <f t="shared" si="2"/>
        <v>2.7272727272727271</v>
      </c>
      <c r="R21" s="73">
        <f t="shared" si="3"/>
        <v>7578.0782166843701</v>
      </c>
      <c r="S21" s="5">
        <f t="shared" si="4"/>
        <v>1.0410428891249346E-2</v>
      </c>
      <c r="T21" s="1"/>
      <c r="U21" s="1"/>
      <c r="V21" s="1"/>
    </row>
    <row r="22" spans="1:22" x14ac:dyDescent="0.25">
      <c r="A22" t="s">
        <v>19</v>
      </c>
      <c r="B22">
        <v>7750</v>
      </c>
      <c r="C22">
        <v>42</v>
      </c>
      <c r="D22">
        <v>45</v>
      </c>
      <c r="E22">
        <v>47</v>
      </c>
      <c r="F22">
        <v>43</v>
      </c>
      <c r="G22">
        <v>37</v>
      </c>
      <c r="H22">
        <v>30</v>
      </c>
      <c r="I22">
        <v>19</v>
      </c>
      <c r="J22">
        <v>6</v>
      </c>
      <c r="K22">
        <v>-100</v>
      </c>
      <c r="L22">
        <v>-100</v>
      </c>
      <c r="M22">
        <v>-100</v>
      </c>
      <c r="N22" s="1">
        <f t="shared" si="0"/>
        <v>7750</v>
      </c>
      <c r="O22" s="1">
        <f t="shared" si="1"/>
        <v>47</v>
      </c>
      <c r="P22" s="1">
        <v>2750</v>
      </c>
      <c r="Q22" s="3">
        <f t="shared" si="2"/>
        <v>2.8181818181818183</v>
      </c>
      <c r="R22" s="73">
        <f t="shared" si="3"/>
        <v>7609.1993985968165</v>
      </c>
      <c r="S22" s="5">
        <f t="shared" si="4"/>
        <v>-1.8167819535894639E-2</v>
      </c>
      <c r="T22" s="1"/>
      <c r="U22" s="1"/>
      <c r="V22" s="1"/>
    </row>
    <row r="23" spans="1:22" x14ac:dyDescent="0.25">
      <c r="A23" t="s">
        <v>17</v>
      </c>
      <c r="B23">
        <v>7000</v>
      </c>
      <c r="C23">
        <v>40</v>
      </c>
      <c r="D23">
        <v>40</v>
      </c>
      <c r="E23">
        <v>40</v>
      </c>
      <c r="F23">
        <v>37</v>
      </c>
      <c r="G23">
        <v>32</v>
      </c>
      <c r="H23">
        <v>24</v>
      </c>
      <c r="I23">
        <v>13</v>
      </c>
      <c r="J23">
        <v>7</v>
      </c>
      <c r="K23">
        <v>-100</v>
      </c>
      <c r="L23">
        <v>-100</v>
      </c>
      <c r="M23">
        <v>-100</v>
      </c>
      <c r="N23" s="1">
        <f t="shared" si="0"/>
        <v>7000</v>
      </c>
      <c r="O23" s="1">
        <f t="shared" si="1"/>
        <v>40</v>
      </c>
      <c r="P23" s="1">
        <v>2750</v>
      </c>
      <c r="Q23" s="3">
        <f t="shared" si="2"/>
        <v>2.5454545454545454</v>
      </c>
      <c r="R23" s="73">
        <f t="shared" si="3"/>
        <v>7848.9128029158346</v>
      </c>
      <c r="S23" s="5">
        <f t="shared" si="4"/>
        <v>0.12127325755940495</v>
      </c>
      <c r="T23" s="1"/>
      <c r="U23" s="1"/>
      <c r="V23" s="1"/>
    </row>
    <row r="24" spans="1:22" x14ac:dyDescent="0.25">
      <c r="A24" t="s">
        <v>17</v>
      </c>
      <c r="B24">
        <v>7000</v>
      </c>
      <c r="C24">
        <v>36</v>
      </c>
      <c r="D24">
        <v>37</v>
      </c>
      <c r="E24">
        <v>38</v>
      </c>
      <c r="F24">
        <v>36</v>
      </c>
      <c r="G24">
        <v>30</v>
      </c>
      <c r="H24">
        <v>21</v>
      </c>
      <c r="I24">
        <v>8</v>
      </c>
      <c r="J24">
        <v>2</v>
      </c>
      <c r="K24">
        <v>-100</v>
      </c>
      <c r="L24">
        <v>-100</v>
      </c>
      <c r="M24">
        <v>-100</v>
      </c>
      <c r="N24" s="1">
        <f t="shared" si="0"/>
        <v>7000</v>
      </c>
      <c r="O24" s="1">
        <f t="shared" si="1"/>
        <v>38</v>
      </c>
      <c r="P24" s="1">
        <v>2750</v>
      </c>
      <c r="Q24" s="3">
        <f t="shared" si="2"/>
        <v>2.5454545454545454</v>
      </c>
      <c r="R24" s="73">
        <f t="shared" si="3"/>
        <v>7285.3784995210126</v>
      </c>
      <c r="S24" s="5">
        <f t="shared" si="4"/>
        <v>4.076835707443037E-2</v>
      </c>
      <c r="T24" s="1"/>
      <c r="U24" s="1"/>
      <c r="V24" s="1"/>
    </row>
    <row r="25" spans="1:22" x14ac:dyDescent="0.25">
      <c r="A25" t="s">
        <v>17</v>
      </c>
      <c r="B25">
        <v>6750</v>
      </c>
      <c r="C25">
        <v>38</v>
      </c>
      <c r="D25">
        <v>39</v>
      </c>
      <c r="E25">
        <v>40</v>
      </c>
      <c r="F25">
        <v>37</v>
      </c>
      <c r="G25">
        <v>36</v>
      </c>
      <c r="H25">
        <v>29</v>
      </c>
      <c r="I25">
        <v>16</v>
      </c>
      <c r="J25">
        <v>-100</v>
      </c>
      <c r="K25">
        <v>-100</v>
      </c>
      <c r="L25">
        <v>-100</v>
      </c>
      <c r="M25">
        <v>-100</v>
      </c>
      <c r="N25" s="1">
        <f t="shared" si="0"/>
        <v>6750</v>
      </c>
      <c r="O25" s="1">
        <f t="shared" si="1"/>
        <v>40</v>
      </c>
      <c r="P25" s="1">
        <v>2750</v>
      </c>
      <c r="Q25" s="3">
        <f t="shared" si="2"/>
        <v>2.4545454545454546</v>
      </c>
      <c r="R25" s="73">
        <f t="shared" si="3"/>
        <v>7316.499681433459</v>
      </c>
      <c r="S25" s="5">
        <f t="shared" si="4"/>
        <v>8.3925878730882822E-2</v>
      </c>
      <c r="T25" s="1"/>
      <c r="U25" s="1"/>
      <c r="V25" s="1"/>
    </row>
    <row r="26" spans="1:22" x14ac:dyDescent="0.25">
      <c r="A26" t="s">
        <v>17</v>
      </c>
      <c r="B26">
        <v>7000</v>
      </c>
      <c r="C26">
        <v>39</v>
      </c>
      <c r="D26">
        <v>39</v>
      </c>
      <c r="E26">
        <v>39</v>
      </c>
      <c r="F26">
        <v>38</v>
      </c>
      <c r="G26">
        <v>31</v>
      </c>
      <c r="H26">
        <v>21</v>
      </c>
      <c r="I26">
        <v>11</v>
      </c>
      <c r="J26">
        <v>0</v>
      </c>
      <c r="K26">
        <v>-100</v>
      </c>
      <c r="L26">
        <v>-100</v>
      </c>
      <c r="M26">
        <v>-100</v>
      </c>
      <c r="N26" s="1">
        <f t="shared" si="0"/>
        <v>7000</v>
      </c>
      <c r="O26" s="1">
        <f t="shared" si="1"/>
        <v>39</v>
      </c>
      <c r="P26" s="1">
        <v>3750</v>
      </c>
      <c r="Q26" s="3">
        <f t="shared" si="2"/>
        <v>1.8666666666666667</v>
      </c>
      <c r="R26" s="73">
        <f t="shared" si="3"/>
        <v>7061.2256861582173</v>
      </c>
      <c r="S26" s="5">
        <f t="shared" si="4"/>
        <v>8.7465265940310406E-3</v>
      </c>
      <c r="T26" s="1"/>
      <c r="U26" s="1"/>
      <c r="V26" s="1"/>
    </row>
    <row r="27" spans="1:22" x14ac:dyDescent="0.25">
      <c r="A27" t="s">
        <v>17</v>
      </c>
      <c r="B27">
        <v>6500</v>
      </c>
      <c r="C27">
        <v>37</v>
      </c>
      <c r="D27">
        <v>37</v>
      </c>
      <c r="E27">
        <v>38</v>
      </c>
      <c r="F27">
        <v>37</v>
      </c>
      <c r="G27">
        <v>32</v>
      </c>
      <c r="H27">
        <v>21</v>
      </c>
      <c r="I27">
        <v>10</v>
      </c>
      <c r="J27">
        <v>-100</v>
      </c>
      <c r="K27">
        <v>-100</v>
      </c>
      <c r="L27">
        <v>-100</v>
      </c>
      <c r="M27">
        <v>-100</v>
      </c>
      <c r="N27" s="1">
        <f t="shared" si="0"/>
        <v>6500</v>
      </c>
      <c r="O27" s="1">
        <f t="shared" si="1"/>
        <v>38</v>
      </c>
      <c r="P27" s="1">
        <v>3750</v>
      </c>
      <c r="Q27" s="3">
        <f t="shared" si="2"/>
        <v>1.7333333333333334</v>
      </c>
      <c r="R27" s="73">
        <f t="shared" si="3"/>
        <v>7312.1045142710118</v>
      </c>
      <c r="S27" s="5">
        <f t="shared" si="4"/>
        <v>0.12493915604169412</v>
      </c>
      <c r="T27" s="1"/>
      <c r="U27" s="1"/>
      <c r="V27" s="1"/>
    </row>
    <row r="28" spans="1:22" x14ac:dyDescent="0.25">
      <c r="A28" t="s">
        <v>15</v>
      </c>
      <c r="B28">
        <v>6500</v>
      </c>
      <c r="C28">
        <v>35</v>
      </c>
      <c r="D28">
        <v>35</v>
      </c>
      <c r="E28">
        <v>32</v>
      </c>
      <c r="F28">
        <v>30</v>
      </c>
      <c r="G28">
        <v>23</v>
      </c>
      <c r="H28">
        <v>16</v>
      </c>
      <c r="I28">
        <v>10</v>
      </c>
      <c r="J28">
        <v>-100</v>
      </c>
      <c r="K28">
        <v>-100</v>
      </c>
      <c r="L28">
        <v>-100</v>
      </c>
      <c r="M28">
        <v>-100</v>
      </c>
      <c r="N28" s="1">
        <f t="shared" si="0"/>
        <v>6500</v>
      </c>
      <c r="O28" s="1">
        <f t="shared" si="1"/>
        <v>35</v>
      </c>
      <c r="P28" s="1">
        <v>1750</v>
      </c>
      <c r="Q28" s="3">
        <f t="shared" si="2"/>
        <v>3.7142857142857144</v>
      </c>
      <c r="R28" s="73">
        <f t="shared" si="3"/>
        <v>6879.9191664713526</v>
      </c>
      <c r="S28" s="5">
        <f t="shared" si="4"/>
        <v>5.8449102534054241E-2</v>
      </c>
      <c r="T28" s="1"/>
      <c r="U28" s="1"/>
      <c r="V28" s="1"/>
    </row>
    <row r="29" spans="1:22" x14ac:dyDescent="0.25">
      <c r="A29" t="s">
        <v>16</v>
      </c>
      <c r="B29">
        <v>6500</v>
      </c>
      <c r="C29">
        <v>29</v>
      </c>
      <c r="D29">
        <v>29</v>
      </c>
      <c r="E29">
        <v>27</v>
      </c>
      <c r="F29">
        <v>22</v>
      </c>
      <c r="G29">
        <v>18</v>
      </c>
      <c r="H29">
        <v>13</v>
      </c>
      <c r="I29">
        <v>6</v>
      </c>
      <c r="J29">
        <v>-100</v>
      </c>
      <c r="K29">
        <v>-100</v>
      </c>
      <c r="L29">
        <v>-100</v>
      </c>
      <c r="M29">
        <v>-100</v>
      </c>
      <c r="N29" s="1">
        <f t="shared" si="0"/>
        <v>6500</v>
      </c>
      <c r="O29" s="1">
        <f t="shared" si="1"/>
        <v>29</v>
      </c>
      <c r="P29" s="1">
        <v>1750</v>
      </c>
      <c r="Q29" s="3">
        <f t="shared" si="2"/>
        <v>3.7142857142857144</v>
      </c>
      <c r="R29" s="73">
        <f t="shared" si="3"/>
        <v>6911.466079934411</v>
      </c>
      <c r="S29" s="5">
        <f t="shared" si="4"/>
        <v>6.3302473836063231E-2</v>
      </c>
      <c r="T29" s="1"/>
      <c r="U29" s="1"/>
      <c r="V29" s="1"/>
    </row>
    <row r="30" spans="1:22" x14ac:dyDescent="0.25">
      <c r="N30" s="73">
        <f>SQRT(_xlfn.VAR.S(N3:N29))</f>
        <v>617.58420997484723</v>
      </c>
      <c r="R30" s="73">
        <f>SQRT(_xlfn.VAR.S(R3:R29))</f>
        <v>522.27578143608469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V28"/>
  <sheetViews>
    <sheetView workbookViewId="0">
      <selection activeCell="X10" sqref="X10"/>
    </sheetView>
  </sheetViews>
  <sheetFormatPr defaultRowHeight="15" x14ac:dyDescent="0.25"/>
  <cols>
    <col min="1" max="1" width="19.710937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  <col min="14" max="14" width="5" bestFit="1" customWidth="1"/>
    <col min="15" max="15" width="5.7109375" bestFit="1" customWidth="1"/>
    <col min="16" max="16" width="7.85546875" bestFit="1" customWidth="1"/>
    <col min="17" max="17" width="13.140625" bestFit="1" customWidth="1"/>
    <col min="18" max="18" width="10.7109375" bestFit="1" customWidth="1"/>
    <col min="19" max="20" width="9.28515625" bestFit="1" customWidth="1"/>
    <col min="21" max="21" width="10.5703125" bestFit="1" customWidth="1"/>
  </cols>
  <sheetData>
    <row r="1" spans="1:22" ht="15.75" thickBot="1" x14ac:dyDescent="0.3">
      <c r="A1" t="s">
        <v>0</v>
      </c>
      <c r="B1" t="s">
        <v>1</v>
      </c>
      <c r="C1" s="1">
        <v>750</v>
      </c>
      <c r="D1" s="1">
        <v>1750</v>
      </c>
      <c r="E1" s="1">
        <v>2750</v>
      </c>
      <c r="F1" s="1">
        <v>3750</v>
      </c>
      <c r="G1" s="1">
        <v>4750</v>
      </c>
      <c r="H1" s="1">
        <v>5750</v>
      </c>
      <c r="I1" s="1">
        <v>6750</v>
      </c>
      <c r="J1" s="1">
        <v>7750</v>
      </c>
      <c r="K1" s="1">
        <v>8750</v>
      </c>
      <c r="L1" s="1">
        <v>9750</v>
      </c>
      <c r="M1" s="1">
        <v>10750</v>
      </c>
      <c r="N1" s="277" t="s">
        <v>63</v>
      </c>
      <c r="O1" s="278" t="s">
        <v>64</v>
      </c>
      <c r="P1" s="278" t="s">
        <v>66</v>
      </c>
      <c r="Q1" s="279" t="s">
        <v>1865</v>
      </c>
      <c r="R1" s="295">
        <v>11.543564375200578</v>
      </c>
      <c r="S1" s="296">
        <v>-15.560590956222965</v>
      </c>
      <c r="T1" s="296">
        <v>0.89241359367837825</v>
      </c>
      <c r="U1" s="296">
        <v>1579.2704613450885</v>
      </c>
      <c r="V1" s="297"/>
    </row>
    <row r="2" spans="1:22" ht="15.75" thickBot="1" x14ac:dyDescent="0.3">
      <c r="A2" t="s">
        <v>16</v>
      </c>
      <c r="B2">
        <v>3250</v>
      </c>
      <c r="C2" s="1">
        <v>26</v>
      </c>
      <c r="D2" s="1">
        <v>29</v>
      </c>
      <c r="E2" s="1">
        <v>29</v>
      </c>
      <c r="F2" s="1">
        <v>21</v>
      </c>
      <c r="G2" s="1">
        <v>-100</v>
      </c>
      <c r="H2" s="1">
        <v>-100</v>
      </c>
      <c r="I2" s="1">
        <v>-100</v>
      </c>
      <c r="J2" s="1">
        <v>-100</v>
      </c>
      <c r="K2" s="1">
        <v>-100</v>
      </c>
      <c r="L2" s="1">
        <v>-100</v>
      </c>
      <c r="M2" s="1">
        <v>-100</v>
      </c>
      <c r="N2" s="286">
        <f>B2</f>
        <v>3250</v>
      </c>
      <c r="O2">
        <f>MAX(C2:M2)</f>
        <v>29</v>
      </c>
      <c r="P2" s="276">
        <v>2750</v>
      </c>
      <c r="Q2" s="4">
        <f>N2/P2</f>
        <v>1.1818181818181819</v>
      </c>
      <c r="R2" s="295">
        <v>11.543564375200578</v>
      </c>
      <c r="S2" s="296">
        <v>1.9001055369670204E-2</v>
      </c>
      <c r="T2" s="296">
        <v>-15.560590956222965</v>
      </c>
      <c r="U2" s="296">
        <v>0.89241359367837825</v>
      </c>
      <c r="V2" s="298">
        <v>1579.2704613450885</v>
      </c>
    </row>
    <row r="3" spans="1:22" x14ac:dyDescent="0.25">
      <c r="A3" t="s">
        <v>19</v>
      </c>
      <c r="B3">
        <v>6750</v>
      </c>
      <c r="C3" s="1">
        <v>43</v>
      </c>
      <c r="D3" s="1">
        <v>39</v>
      </c>
      <c r="E3" s="1">
        <v>49</v>
      </c>
      <c r="F3" s="1">
        <v>48</v>
      </c>
      <c r="G3" s="1">
        <v>40</v>
      </c>
      <c r="H3" s="1">
        <v>29</v>
      </c>
      <c r="I3" s="1">
        <v>20</v>
      </c>
      <c r="J3" s="1">
        <v>-100</v>
      </c>
      <c r="K3" s="1">
        <v>-100</v>
      </c>
      <c r="L3" s="1">
        <v>-100</v>
      </c>
      <c r="M3" s="1">
        <v>-100</v>
      </c>
      <c r="N3" s="286">
        <f t="shared" ref="N3" si="0">B3</f>
        <v>6750</v>
      </c>
      <c r="O3">
        <f t="shared" ref="O3" si="1">MAX(C3:M3)</f>
        <v>49</v>
      </c>
      <c r="P3" s="276">
        <v>3750</v>
      </c>
      <c r="Q3" s="4">
        <f t="shared" ref="Q3" si="2">N3/P3</f>
        <v>1.8</v>
      </c>
      <c r="R3" s="282">
        <f>$U$1+$T$1*N2+$S$1*O2+$R$1*Q2</f>
        <v>4041.9998973309521</v>
      </c>
      <c r="S3" s="287">
        <f>(R3-N3)/N3</f>
        <v>-0.4011852003954145</v>
      </c>
      <c r="T3" s="283">
        <f>$V$2+$U$2*N2+$T$2*O2+$S$2*P2+$R$2*Q2</f>
        <v>4094.2527995975452</v>
      </c>
      <c r="U3" s="287">
        <f>(T3-N3)/N3</f>
        <v>-0.39344402968925257</v>
      </c>
      <c r="V3" s="288"/>
    </row>
    <row r="4" spans="1:22" x14ac:dyDescent="0.25">
      <c r="A4" t="s">
        <v>18</v>
      </c>
      <c r="B4">
        <v>7750</v>
      </c>
      <c r="C4" s="1">
        <v>31</v>
      </c>
      <c r="D4" s="1">
        <v>42</v>
      </c>
      <c r="E4" s="1">
        <v>43</v>
      </c>
      <c r="F4" s="1">
        <v>45</v>
      </c>
      <c r="G4" s="1">
        <v>42</v>
      </c>
      <c r="H4" s="1">
        <v>36</v>
      </c>
      <c r="I4" s="1">
        <v>24</v>
      </c>
      <c r="J4" s="1">
        <v>15</v>
      </c>
      <c r="K4" s="1">
        <v>-100</v>
      </c>
      <c r="L4" s="1">
        <v>-100</v>
      </c>
      <c r="M4" s="1">
        <v>-100</v>
      </c>
      <c r="N4" s="286">
        <f t="shared" ref="N4:N27" si="3">B4</f>
        <v>7750</v>
      </c>
      <c r="O4">
        <f t="shared" ref="O4:O27" si="4">MAX(C4:M4)</f>
        <v>45</v>
      </c>
      <c r="P4" s="1">
        <v>3750</v>
      </c>
      <c r="Q4" s="4">
        <f t="shared" ref="Q4:Q27" si="5">N4/P4</f>
        <v>2.0666666666666669</v>
      </c>
      <c r="R4" s="282">
        <f t="shared" ref="R4:R27" si="6">$U$1+$T$1*N3+$S$1*O3+$R$1*Q3</f>
        <v>6861.3716776945776</v>
      </c>
      <c r="S4" s="287">
        <f t="shared" ref="S4:S27" si="7">(R4-N4)/N4</f>
        <v>-0.11466171900715129</v>
      </c>
      <c r="T4" s="283">
        <f t="shared" ref="T4:T27" si="8">$V$2+$U$2*N3+$T$2*O3+$S$2*P3+$R$2*Q3</f>
        <v>6932.6256353308409</v>
      </c>
      <c r="U4" s="287">
        <f t="shared" ref="U4:U27" si="9">(T4-N4)/N4</f>
        <v>-0.10546765995731086</v>
      </c>
      <c r="V4" s="288"/>
    </row>
    <row r="5" spans="1:22" x14ac:dyDescent="0.25">
      <c r="A5" t="s">
        <v>19</v>
      </c>
      <c r="B5">
        <v>7250</v>
      </c>
      <c r="C5" s="1">
        <v>41</v>
      </c>
      <c r="D5" s="1">
        <v>41</v>
      </c>
      <c r="E5" s="1">
        <v>41</v>
      </c>
      <c r="F5" s="1">
        <v>31</v>
      </c>
      <c r="G5" s="1">
        <v>37</v>
      </c>
      <c r="H5" s="1">
        <v>33</v>
      </c>
      <c r="I5" s="1">
        <v>23</v>
      </c>
      <c r="J5" s="1">
        <v>10</v>
      </c>
      <c r="K5" s="1">
        <v>-100</v>
      </c>
      <c r="L5" s="1">
        <v>-100</v>
      </c>
      <c r="M5" s="1">
        <v>-100</v>
      </c>
      <c r="N5" s="286">
        <f t="shared" si="3"/>
        <v>7250</v>
      </c>
      <c r="O5">
        <f t="shared" si="4"/>
        <v>41</v>
      </c>
      <c r="P5" s="1">
        <v>2750</v>
      </c>
      <c r="Q5" s="4">
        <f t="shared" si="5"/>
        <v>2.6363636363636362</v>
      </c>
      <c r="R5" s="282">
        <f t="shared" si="6"/>
        <v>7819.1059190312335</v>
      </c>
      <c r="S5" s="287">
        <f t="shared" si="7"/>
        <v>7.8497368142239107E-2</v>
      </c>
      <c r="T5" s="283">
        <f t="shared" si="8"/>
        <v>7890.3598766674968</v>
      </c>
      <c r="U5" s="287">
        <f t="shared" si="9"/>
        <v>8.8325500229999562E-2</v>
      </c>
      <c r="V5" s="288"/>
    </row>
    <row r="6" spans="1:22" x14ac:dyDescent="0.25">
      <c r="A6" t="s">
        <v>23</v>
      </c>
      <c r="B6">
        <v>9500</v>
      </c>
      <c r="C6" s="1">
        <v>39</v>
      </c>
      <c r="D6" s="1">
        <v>41</v>
      </c>
      <c r="E6" s="1">
        <v>45</v>
      </c>
      <c r="F6" s="1">
        <v>44</v>
      </c>
      <c r="G6" s="1">
        <v>44</v>
      </c>
      <c r="H6" s="1">
        <v>44</v>
      </c>
      <c r="I6" s="1">
        <v>40</v>
      </c>
      <c r="J6" s="1">
        <v>34</v>
      </c>
      <c r="K6" s="1">
        <v>29</v>
      </c>
      <c r="L6" s="1">
        <v>13</v>
      </c>
      <c r="M6" s="1">
        <v>-100</v>
      </c>
      <c r="N6" s="286">
        <f t="shared" si="3"/>
        <v>9500</v>
      </c>
      <c r="O6">
        <f t="shared" si="4"/>
        <v>45</v>
      </c>
      <c r="P6" s="1">
        <v>2750</v>
      </c>
      <c r="Q6" s="4">
        <f t="shared" si="5"/>
        <v>3.4545454545454546</v>
      </c>
      <c r="R6" s="282">
        <f t="shared" si="6"/>
        <v>7441.7178196609912</v>
      </c>
      <c r="S6" s="287">
        <f t="shared" si="7"/>
        <v>-0.21666128214094829</v>
      </c>
      <c r="T6" s="283">
        <f t="shared" si="8"/>
        <v>7493.9707219275842</v>
      </c>
      <c r="U6" s="287">
        <f t="shared" si="9"/>
        <v>-0.21116097663920166</v>
      </c>
      <c r="V6" s="288"/>
    </row>
    <row r="7" spans="1:22" x14ac:dyDescent="0.25">
      <c r="A7" t="s">
        <v>18</v>
      </c>
      <c r="B7">
        <v>9500</v>
      </c>
      <c r="C7" s="1">
        <v>33</v>
      </c>
      <c r="D7" s="1">
        <v>41</v>
      </c>
      <c r="E7" s="1">
        <v>41</v>
      </c>
      <c r="F7" s="1">
        <v>37</v>
      </c>
      <c r="G7" s="1">
        <v>39</v>
      </c>
      <c r="H7" s="1">
        <v>38</v>
      </c>
      <c r="I7" s="1">
        <v>34</v>
      </c>
      <c r="J7" s="1">
        <v>29</v>
      </c>
      <c r="K7" s="1">
        <v>21</v>
      </c>
      <c r="L7" s="1">
        <v>3</v>
      </c>
      <c r="M7" s="1">
        <v>-100</v>
      </c>
      <c r="N7" s="286">
        <f t="shared" si="3"/>
        <v>9500</v>
      </c>
      <c r="O7">
        <f t="shared" si="4"/>
        <v>41</v>
      </c>
      <c r="P7" s="1">
        <v>2750</v>
      </c>
      <c r="Q7" s="4">
        <f t="shared" si="5"/>
        <v>3.4545454545454546</v>
      </c>
      <c r="R7" s="282">
        <f t="shared" si="6"/>
        <v>9396.8507761012515</v>
      </c>
      <c r="S7" s="287">
        <f t="shared" si="7"/>
        <v>-1.0857813041973523E-2</v>
      </c>
      <c r="T7" s="283">
        <f t="shared" si="8"/>
        <v>9449.1036783678446</v>
      </c>
      <c r="U7" s="287">
        <f t="shared" si="9"/>
        <v>-5.3575075402268815E-3</v>
      </c>
      <c r="V7" s="288"/>
    </row>
    <row r="8" spans="1:22" x14ac:dyDescent="0.25">
      <c r="A8" t="s">
        <v>23</v>
      </c>
      <c r="B8">
        <v>9000</v>
      </c>
      <c r="C8" s="1">
        <v>48</v>
      </c>
      <c r="D8" s="1">
        <v>54</v>
      </c>
      <c r="E8" s="1">
        <v>55</v>
      </c>
      <c r="F8" s="1">
        <v>53</v>
      </c>
      <c r="G8" s="1">
        <v>48</v>
      </c>
      <c r="H8" s="1">
        <v>45</v>
      </c>
      <c r="I8" s="1">
        <v>41</v>
      </c>
      <c r="J8" s="1">
        <v>36</v>
      </c>
      <c r="K8" s="1">
        <v>29</v>
      </c>
      <c r="L8" s="1">
        <v>15</v>
      </c>
      <c r="M8" s="1">
        <v>-100</v>
      </c>
      <c r="N8" s="286">
        <f t="shared" si="3"/>
        <v>9000</v>
      </c>
      <c r="O8">
        <f t="shared" si="4"/>
        <v>55</v>
      </c>
      <c r="P8" s="1">
        <v>2750</v>
      </c>
      <c r="Q8" s="4">
        <f t="shared" si="5"/>
        <v>3.2727272727272729</v>
      </c>
      <c r="R8" s="282">
        <f t="shared" si="6"/>
        <v>9459.0931399261426</v>
      </c>
      <c r="S8" s="287">
        <f t="shared" si="7"/>
        <v>5.101034888068251E-2</v>
      </c>
      <c r="T8" s="283">
        <f t="shared" si="8"/>
        <v>9511.3460421927357</v>
      </c>
      <c r="U8" s="287">
        <f t="shared" si="9"/>
        <v>5.6816226910303969E-2</v>
      </c>
      <c r="V8" s="288"/>
    </row>
    <row r="9" spans="1:22" x14ac:dyDescent="0.25">
      <c r="A9" t="s">
        <v>19</v>
      </c>
      <c r="B9">
        <v>9250</v>
      </c>
      <c r="C9" s="1">
        <v>31</v>
      </c>
      <c r="D9" s="1">
        <v>34</v>
      </c>
      <c r="E9" s="1">
        <v>36</v>
      </c>
      <c r="F9" s="1">
        <v>37</v>
      </c>
      <c r="G9" s="1">
        <v>38</v>
      </c>
      <c r="H9" s="1">
        <v>34</v>
      </c>
      <c r="I9" s="1">
        <v>34</v>
      </c>
      <c r="J9" s="1">
        <v>32</v>
      </c>
      <c r="K9" s="1">
        <v>25</v>
      </c>
      <c r="L9" s="1">
        <v>6</v>
      </c>
      <c r="M9" s="1">
        <v>-100</v>
      </c>
      <c r="N9" s="286">
        <f t="shared" si="3"/>
        <v>9250</v>
      </c>
      <c r="O9">
        <f t="shared" si="4"/>
        <v>38</v>
      </c>
      <c r="P9" s="1">
        <v>4750</v>
      </c>
      <c r="Q9" s="4">
        <f t="shared" si="5"/>
        <v>1.9473684210526316</v>
      </c>
      <c r="R9" s="282">
        <f t="shared" si="6"/>
        <v>8792.9392398134314</v>
      </c>
      <c r="S9" s="287">
        <f t="shared" si="7"/>
        <v>-4.9411974074223632E-2</v>
      </c>
      <c r="T9" s="283">
        <f t="shared" si="8"/>
        <v>8845.1921420800245</v>
      </c>
      <c r="U9" s="287">
        <f t="shared" si="9"/>
        <v>-4.3763011667024378E-2</v>
      </c>
      <c r="V9" s="288"/>
    </row>
    <row r="10" spans="1:22" x14ac:dyDescent="0.25">
      <c r="A10" t="s">
        <v>18</v>
      </c>
      <c r="B10">
        <v>8750</v>
      </c>
      <c r="C10" s="1">
        <v>40</v>
      </c>
      <c r="D10" s="1">
        <v>45</v>
      </c>
      <c r="E10" s="1">
        <v>43</v>
      </c>
      <c r="F10" s="1">
        <v>41</v>
      </c>
      <c r="G10" s="1">
        <v>40</v>
      </c>
      <c r="H10" s="1">
        <v>40</v>
      </c>
      <c r="I10" s="1">
        <v>36</v>
      </c>
      <c r="J10" s="1">
        <v>34</v>
      </c>
      <c r="K10" s="1">
        <v>29</v>
      </c>
      <c r="L10" s="1">
        <v>-100</v>
      </c>
      <c r="M10" s="1">
        <v>-100</v>
      </c>
      <c r="N10" s="286">
        <f t="shared" si="3"/>
        <v>8750</v>
      </c>
      <c r="O10">
        <f t="shared" si="4"/>
        <v>45</v>
      </c>
      <c r="P10" s="1">
        <v>1750</v>
      </c>
      <c r="Q10" s="4">
        <f t="shared" si="5"/>
        <v>5</v>
      </c>
      <c r="R10" s="282">
        <f t="shared" si="6"/>
        <v>9265.2733192642681</v>
      </c>
      <c r="S10" s="287">
        <f t="shared" si="7"/>
        <v>5.888837934448779E-2</v>
      </c>
      <c r="T10" s="283">
        <f t="shared" si="8"/>
        <v>9355.5283322702016</v>
      </c>
      <c r="U10" s="287">
        <f t="shared" si="9"/>
        <v>6.9203237973737328E-2</v>
      </c>
      <c r="V10" s="288"/>
    </row>
    <row r="11" spans="1:22" x14ac:dyDescent="0.25">
      <c r="A11" t="s">
        <v>18</v>
      </c>
      <c r="B11">
        <v>7750</v>
      </c>
      <c r="C11" s="1">
        <v>41</v>
      </c>
      <c r="D11" s="1">
        <v>43</v>
      </c>
      <c r="E11" s="1">
        <v>42</v>
      </c>
      <c r="F11" s="1">
        <v>43</v>
      </c>
      <c r="G11" s="1">
        <v>42</v>
      </c>
      <c r="H11" s="1">
        <v>39</v>
      </c>
      <c r="I11" s="1">
        <v>32</v>
      </c>
      <c r="J11" s="1">
        <v>18</v>
      </c>
      <c r="K11" s="1">
        <v>-100</v>
      </c>
      <c r="L11" s="1">
        <v>-100</v>
      </c>
      <c r="M11" s="1">
        <v>-100</v>
      </c>
      <c r="N11" s="286">
        <f t="shared" si="3"/>
        <v>7750</v>
      </c>
      <c r="O11">
        <f t="shared" si="4"/>
        <v>43</v>
      </c>
      <c r="P11" s="1">
        <v>3750</v>
      </c>
      <c r="Q11" s="4">
        <f t="shared" si="5"/>
        <v>2.0666666666666669</v>
      </c>
      <c r="R11" s="282">
        <f t="shared" si="6"/>
        <v>8745.3806348768685</v>
      </c>
      <c r="S11" s="287">
        <f t="shared" si="7"/>
        <v>0.12843621095185401</v>
      </c>
      <c r="T11" s="283">
        <f t="shared" si="8"/>
        <v>8778.6324817737914</v>
      </c>
      <c r="U11" s="287">
        <f t="shared" si="9"/>
        <v>0.13272677184177953</v>
      </c>
      <c r="V11" s="288"/>
    </row>
    <row r="12" spans="1:22" x14ac:dyDescent="0.25">
      <c r="A12" t="s">
        <v>18</v>
      </c>
      <c r="B12">
        <v>8750</v>
      </c>
      <c r="C12" s="1">
        <v>41</v>
      </c>
      <c r="D12" s="1">
        <v>44</v>
      </c>
      <c r="E12" s="1">
        <v>43</v>
      </c>
      <c r="F12" s="1">
        <v>42</v>
      </c>
      <c r="G12" s="1">
        <v>41</v>
      </c>
      <c r="H12" s="1">
        <v>38</v>
      </c>
      <c r="I12" s="1">
        <v>32</v>
      </c>
      <c r="J12" s="1">
        <v>22</v>
      </c>
      <c r="K12" s="1">
        <v>12</v>
      </c>
      <c r="L12" s="1">
        <v>-100</v>
      </c>
      <c r="M12" s="1">
        <v>-100</v>
      </c>
      <c r="N12" s="286">
        <f t="shared" si="3"/>
        <v>8750</v>
      </c>
      <c r="O12">
        <f t="shared" si="4"/>
        <v>44</v>
      </c>
      <c r="P12" s="1">
        <v>1750</v>
      </c>
      <c r="Q12" s="4">
        <f t="shared" si="5"/>
        <v>5</v>
      </c>
      <c r="R12" s="282">
        <f t="shared" si="6"/>
        <v>7850.2271009436799</v>
      </c>
      <c r="S12" s="287">
        <f t="shared" si="7"/>
        <v>-0.10283118846357943</v>
      </c>
      <c r="T12" s="283">
        <f t="shared" si="8"/>
        <v>7921.4810585799432</v>
      </c>
      <c r="U12" s="287">
        <f t="shared" si="9"/>
        <v>-9.4687879019435053E-2</v>
      </c>
      <c r="V12" s="288"/>
    </row>
    <row r="13" spans="1:22" x14ac:dyDescent="0.25">
      <c r="A13" t="s">
        <v>19</v>
      </c>
      <c r="B13">
        <v>8750</v>
      </c>
      <c r="C13" s="1">
        <v>35</v>
      </c>
      <c r="D13" s="1">
        <v>36</v>
      </c>
      <c r="E13" s="1">
        <v>37</v>
      </c>
      <c r="F13" s="1">
        <v>38</v>
      </c>
      <c r="G13" s="1">
        <v>36</v>
      </c>
      <c r="H13" s="1">
        <v>31</v>
      </c>
      <c r="I13" s="1">
        <v>26</v>
      </c>
      <c r="J13" s="1">
        <v>18</v>
      </c>
      <c r="K13" s="1">
        <v>5</v>
      </c>
      <c r="L13" s="1">
        <v>-100</v>
      </c>
      <c r="M13" s="1">
        <v>-100</v>
      </c>
      <c r="N13" s="286">
        <f t="shared" si="3"/>
        <v>8750</v>
      </c>
      <c r="O13">
        <f t="shared" si="4"/>
        <v>38</v>
      </c>
      <c r="P13" s="1">
        <v>3750</v>
      </c>
      <c r="Q13" s="4">
        <f t="shared" si="5"/>
        <v>2.3333333333333335</v>
      </c>
      <c r="R13" s="282">
        <f t="shared" si="6"/>
        <v>8760.9412258330904</v>
      </c>
      <c r="S13" s="287">
        <f t="shared" si="7"/>
        <v>1.2504258094960408E-3</v>
      </c>
      <c r="T13" s="283">
        <f t="shared" si="8"/>
        <v>8794.1930727300132</v>
      </c>
      <c r="U13" s="287">
        <f t="shared" si="9"/>
        <v>5.0506368834300833E-3</v>
      </c>
      <c r="V13" s="288"/>
    </row>
    <row r="14" spans="1:22" x14ac:dyDescent="0.25">
      <c r="A14" t="s">
        <v>17</v>
      </c>
      <c r="B14">
        <v>7750</v>
      </c>
      <c r="C14" s="1">
        <v>31</v>
      </c>
      <c r="D14" s="1">
        <v>36</v>
      </c>
      <c r="E14" s="1">
        <v>34</v>
      </c>
      <c r="F14" s="1">
        <v>31</v>
      </c>
      <c r="G14" s="1">
        <v>30</v>
      </c>
      <c r="H14" s="1">
        <v>27</v>
      </c>
      <c r="I14" s="1">
        <v>22</v>
      </c>
      <c r="J14" s="1">
        <v>12</v>
      </c>
      <c r="K14" s="1">
        <v>-100</v>
      </c>
      <c r="L14" s="1">
        <v>-100</v>
      </c>
      <c r="M14" s="1">
        <v>-100</v>
      </c>
      <c r="N14" s="286">
        <f t="shared" si="3"/>
        <v>7750</v>
      </c>
      <c r="O14">
        <f t="shared" si="4"/>
        <v>36</v>
      </c>
      <c r="P14" s="1">
        <v>1750</v>
      </c>
      <c r="Q14" s="4">
        <f t="shared" si="5"/>
        <v>4.4285714285714288</v>
      </c>
      <c r="R14" s="282">
        <f t="shared" si="6"/>
        <v>8823.5219332365596</v>
      </c>
      <c r="S14" s="287">
        <f t="shared" si="7"/>
        <v>0.138518959127298</v>
      </c>
      <c r="T14" s="283">
        <f t="shared" si="8"/>
        <v>8894.7758908728229</v>
      </c>
      <c r="U14" s="287">
        <f t="shared" si="9"/>
        <v>0.14771301817713844</v>
      </c>
      <c r="V14" s="288"/>
    </row>
    <row r="15" spans="1:22" x14ac:dyDescent="0.25">
      <c r="A15" t="s">
        <v>19</v>
      </c>
      <c r="B15">
        <v>8500</v>
      </c>
      <c r="C15" s="1">
        <v>36</v>
      </c>
      <c r="D15" s="1">
        <v>38</v>
      </c>
      <c r="E15" s="1">
        <v>37</v>
      </c>
      <c r="F15" s="1">
        <v>39</v>
      </c>
      <c r="G15" s="1">
        <v>37</v>
      </c>
      <c r="H15" s="1">
        <v>34</v>
      </c>
      <c r="I15" s="1">
        <v>32</v>
      </c>
      <c r="J15" s="1">
        <v>28</v>
      </c>
      <c r="K15" s="1">
        <v>16</v>
      </c>
      <c r="L15" s="1">
        <v>-100</v>
      </c>
      <c r="M15" s="1">
        <v>-100</v>
      </c>
      <c r="N15" s="286">
        <f t="shared" si="3"/>
        <v>8500</v>
      </c>
      <c r="O15">
        <f t="shared" si="4"/>
        <v>39</v>
      </c>
      <c r="P15" s="1">
        <v>3750</v>
      </c>
      <c r="Q15" s="4">
        <f t="shared" si="5"/>
        <v>2.2666666666666666</v>
      </c>
      <c r="R15" s="282">
        <f t="shared" si="6"/>
        <v>7986.4160373043806</v>
      </c>
      <c r="S15" s="287">
        <f t="shared" si="7"/>
        <v>-6.0421642670072877E-2</v>
      </c>
      <c r="T15" s="283">
        <f t="shared" si="8"/>
        <v>8019.6678842013034</v>
      </c>
      <c r="U15" s="287">
        <f t="shared" si="9"/>
        <v>-5.6509660682199599E-2</v>
      </c>
      <c r="V15" s="288"/>
    </row>
    <row r="16" spans="1:22" x14ac:dyDescent="0.25">
      <c r="A16" t="s">
        <v>18</v>
      </c>
      <c r="B16">
        <v>8500</v>
      </c>
      <c r="C16" s="1">
        <v>35</v>
      </c>
      <c r="D16" s="1">
        <v>35</v>
      </c>
      <c r="E16" s="1">
        <v>36</v>
      </c>
      <c r="F16" s="1">
        <v>39</v>
      </c>
      <c r="G16" s="1">
        <v>41</v>
      </c>
      <c r="H16" s="1">
        <v>37</v>
      </c>
      <c r="I16" s="1">
        <v>31</v>
      </c>
      <c r="J16" s="1">
        <v>25</v>
      </c>
      <c r="K16" s="1">
        <v>16</v>
      </c>
      <c r="L16" s="1">
        <v>-100</v>
      </c>
      <c r="M16" s="1">
        <v>-100</v>
      </c>
      <c r="N16" s="286">
        <f t="shared" si="3"/>
        <v>8500</v>
      </c>
      <c r="O16">
        <f t="shared" si="4"/>
        <v>41</v>
      </c>
      <c r="P16" s="1">
        <v>4750</v>
      </c>
      <c r="Q16" s="4">
        <f t="shared" si="5"/>
        <v>1.7894736842105263</v>
      </c>
      <c r="R16" s="282">
        <f t="shared" si="6"/>
        <v>8584.0883729023953</v>
      </c>
      <c r="S16" s="287">
        <f t="shared" si="7"/>
        <v>9.8927497532229815E-3</v>
      </c>
      <c r="T16" s="283">
        <f t="shared" si="8"/>
        <v>8655.3423305386586</v>
      </c>
      <c r="U16" s="287">
        <f t="shared" si="9"/>
        <v>1.8275568298665723E-2</v>
      </c>
      <c r="V16" s="288"/>
    </row>
    <row r="17" spans="1:22" x14ac:dyDescent="0.25">
      <c r="A17" t="s">
        <v>19</v>
      </c>
      <c r="B17">
        <v>8750</v>
      </c>
      <c r="C17" s="1">
        <v>26</v>
      </c>
      <c r="D17" s="1">
        <v>30</v>
      </c>
      <c r="E17" s="1">
        <v>31</v>
      </c>
      <c r="F17" s="1">
        <v>35</v>
      </c>
      <c r="G17" s="1">
        <v>36</v>
      </c>
      <c r="H17" s="1">
        <v>35</v>
      </c>
      <c r="I17" s="1">
        <v>32</v>
      </c>
      <c r="J17" s="1">
        <v>24</v>
      </c>
      <c r="K17" s="1">
        <v>14</v>
      </c>
      <c r="L17" s="1">
        <v>-100</v>
      </c>
      <c r="M17" s="1">
        <v>-100</v>
      </c>
      <c r="N17" s="286">
        <f t="shared" si="3"/>
        <v>8750</v>
      </c>
      <c r="O17">
        <f t="shared" si="4"/>
        <v>36</v>
      </c>
      <c r="P17" s="1">
        <v>4750</v>
      </c>
      <c r="Q17" s="4">
        <f t="shared" si="5"/>
        <v>1.8421052631578947</v>
      </c>
      <c r="R17" s="282">
        <f t="shared" si="6"/>
        <v>8547.4586830775734</v>
      </c>
      <c r="S17" s="287">
        <f t="shared" si="7"/>
        <v>-2.3147579076848758E-2</v>
      </c>
      <c r="T17" s="283">
        <f t="shared" si="8"/>
        <v>8637.7136960835069</v>
      </c>
      <c r="U17" s="287">
        <f t="shared" si="9"/>
        <v>-1.2832720447599213E-2</v>
      </c>
      <c r="V17" s="288"/>
    </row>
    <row r="18" spans="1:22" x14ac:dyDescent="0.25">
      <c r="A18" t="s">
        <v>19</v>
      </c>
      <c r="B18">
        <v>7500</v>
      </c>
      <c r="C18" s="1">
        <v>31</v>
      </c>
      <c r="D18" s="1">
        <v>35</v>
      </c>
      <c r="E18" s="1">
        <v>35</v>
      </c>
      <c r="F18" s="1">
        <v>37</v>
      </c>
      <c r="G18" s="1">
        <v>37</v>
      </c>
      <c r="H18" s="1">
        <v>34</v>
      </c>
      <c r="I18" s="1">
        <v>24</v>
      </c>
      <c r="J18" s="1">
        <v>13</v>
      </c>
      <c r="K18" s="1">
        <v>-100</v>
      </c>
      <c r="L18" s="1">
        <v>-100</v>
      </c>
      <c r="M18" s="1">
        <v>-100</v>
      </c>
      <c r="N18" s="286">
        <f t="shared" si="3"/>
        <v>7500</v>
      </c>
      <c r="O18">
        <f t="shared" si="4"/>
        <v>37</v>
      </c>
      <c r="P18" s="1">
        <v>4750</v>
      </c>
      <c r="Q18" s="4">
        <f t="shared" si="5"/>
        <v>1.5789473684210527</v>
      </c>
      <c r="R18" s="282">
        <f t="shared" si="6"/>
        <v>8848.9725922980288</v>
      </c>
      <c r="S18" s="287">
        <f t="shared" si="7"/>
        <v>0.17986301230640384</v>
      </c>
      <c r="T18" s="283">
        <f t="shared" si="8"/>
        <v>8939.2276053039623</v>
      </c>
      <c r="U18" s="287">
        <f t="shared" si="9"/>
        <v>0.19189701404052831</v>
      </c>
      <c r="V18" s="288"/>
    </row>
    <row r="19" spans="1:22" x14ac:dyDescent="0.25">
      <c r="A19" t="s">
        <v>17</v>
      </c>
      <c r="B19">
        <v>6500</v>
      </c>
      <c r="C19" s="1">
        <v>35</v>
      </c>
      <c r="D19" s="1">
        <v>39</v>
      </c>
      <c r="E19" s="1">
        <v>37</v>
      </c>
      <c r="F19" s="1">
        <v>35</v>
      </c>
      <c r="G19" s="1">
        <v>34</v>
      </c>
      <c r="H19" s="1">
        <v>27</v>
      </c>
      <c r="I19" s="1">
        <v>13</v>
      </c>
      <c r="J19" s="1">
        <v>-100</v>
      </c>
      <c r="K19" s="1">
        <v>-100</v>
      </c>
      <c r="L19" s="1">
        <v>-100</v>
      </c>
      <c r="M19" s="1">
        <v>-100</v>
      </c>
      <c r="N19" s="286">
        <f t="shared" si="3"/>
        <v>6500</v>
      </c>
      <c r="O19">
        <f t="shared" si="4"/>
        <v>39</v>
      </c>
      <c r="P19" s="1">
        <v>1750</v>
      </c>
      <c r="Q19" s="4">
        <f t="shared" si="5"/>
        <v>3.7142857142857144</v>
      </c>
      <c r="R19" s="282">
        <f t="shared" si="6"/>
        <v>7714.8572291450964</v>
      </c>
      <c r="S19" s="287">
        <f t="shared" si="7"/>
        <v>0.18690111217616867</v>
      </c>
      <c r="T19" s="283">
        <f t="shared" si="8"/>
        <v>7805.1122421510299</v>
      </c>
      <c r="U19" s="287">
        <f t="shared" si="9"/>
        <v>0.20078649879246616</v>
      </c>
      <c r="V19" s="288"/>
    </row>
    <row r="20" spans="1:22" x14ac:dyDescent="0.25">
      <c r="A20" t="s">
        <v>19</v>
      </c>
      <c r="B20">
        <v>7750</v>
      </c>
      <c r="C20" s="1">
        <v>32</v>
      </c>
      <c r="D20" s="1">
        <v>35</v>
      </c>
      <c r="E20" s="1">
        <v>38</v>
      </c>
      <c r="F20" s="1">
        <v>40</v>
      </c>
      <c r="G20" s="1">
        <v>38</v>
      </c>
      <c r="H20" s="1">
        <v>33</v>
      </c>
      <c r="I20" s="1">
        <v>30</v>
      </c>
      <c r="J20" s="1">
        <v>20</v>
      </c>
      <c r="K20" s="1">
        <v>-100</v>
      </c>
      <c r="L20" s="1">
        <v>-100</v>
      </c>
      <c r="M20" s="1">
        <v>-100</v>
      </c>
      <c r="N20" s="286">
        <f t="shared" si="3"/>
        <v>7750</v>
      </c>
      <c r="O20">
        <f t="shared" si="4"/>
        <v>40</v>
      </c>
      <c r="P20" s="1">
        <v>3750</v>
      </c>
      <c r="Q20" s="4">
        <f t="shared" si="5"/>
        <v>2.0666666666666669</v>
      </c>
      <c r="R20" s="282">
        <f t="shared" si="6"/>
        <v>6815.9718692125962</v>
      </c>
      <c r="S20" s="287">
        <f t="shared" si="7"/>
        <v>-0.12051975881127791</v>
      </c>
      <c r="T20" s="283">
        <f t="shared" si="8"/>
        <v>6849.223716109519</v>
      </c>
      <c r="U20" s="287">
        <f t="shared" si="9"/>
        <v>-0.11622919792135238</v>
      </c>
      <c r="V20" s="288"/>
    </row>
    <row r="21" spans="1:22" x14ac:dyDescent="0.25">
      <c r="A21" t="s">
        <v>17</v>
      </c>
      <c r="B21">
        <v>8000</v>
      </c>
      <c r="C21" s="1">
        <v>25</v>
      </c>
      <c r="D21" s="1">
        <v>26</v>
      </c>
      <c r="E21" s="1">
        <v>27</v>
      </c>
      <c r="F21" s="1">
        <v>28</v>
      </c>
      <c r="G21" s="1">
        <v>27</v>
      </c>
      <c r="H21" s="1">
        <v>23</v>
      </c>
      <c r="I21" s="1">
        <v>13</v>
      </c>
      <c r="J21" s="1">
        <v>13</v>
      </c>
      <c r="K21" s="1">
        <v>-1</v>
      </c>
      <c r="L21" s="1">
        <v>-100</v>
      </c>
      <c r="M21" s="1">
        <v>-100</v>
      </c>
      <c r="N21" s="286">
        <f t="shared" si="3"/>
        <v>8000</v>
      </c>
      <c r="O21">
        <f t="shared" si="4"/>
        <v>28</v>
      </c>
      <c r="P21" s="1">
        <v>3750</v>
      </c>
      <c r="Q21" s="4">
        <f t="shared" si="5"/>
        <v>2.1333333333333333</v>
      </c>
      <c r="R21" s="282">
        <f t="shared" si="6"/>
        <v>7896.9088738123482</v>
      </c>
      <c r="S21" s="287">
        <f t="shared" si="7"/>
        <v>-1.2886390773456468E-2</v>
      </c>
      <c r="T21" s="283">
        <f t="shared" si="8"/>
        <v>7968.1628314486115</v>
      </c>
      <c r="U21" s="287">
        <f t="shared" si="9"/>
        <v>-3.9796460689235577E-3</v>
      </c>
      <c r="V21" s="288"/>
    </row>
    <row r="22" spans="1:22" x14ac:dyDescent="0.25">
      <c r="A22" t="s">
        <v>17</v>
      </c>
      <c r="B22">
        <v>7250</v>
      </c>
      <c r="C22" s="1">
        <v>29</v>
      </c>
      <c r="D22" s="1">
        <v>37</v>
      </c>
      <c r="E22" s="1">
        <v>36</v>
      </c>
      <c r="F22" s="1">
        <v>33</v>
      </c>
      <c r="G22" s="1">
        <v>33</v>
      </c>
      <c r="H22" s="1">
        <v>26</v>
      </c>
      <c r="I22" s="1">
        <v>16</v>
      </c>
      <c r="J22" s="1">
        <v>4</v>
      </c>
      <c r="K22" s="1">
        <v>-100</v>
      </c>
      <c r="L22" s="1">
        <v>-100</v>
      </c>
      <c r="M22" s="1">
        <v>-100</v>
      </c>
      <c r="N22" s="286">
        <f t="shared" si="3"/>
        <v>7250</v>
      </c>
      <c r="O22">
        <f t="shared" si="4"/>
        <v>37</v>
      </c>
      <c r="P22" s="1">
        <v>1750</v>
      </c>
      <c r="Q22" s="4">
        <f t="shared" si="5"/>
        <v>4.1428571428571432</v>
      </c>
      <c r="R22" s="282">
        <f t="shared" si="6"/>
        <v>8307.5089346649656</v>
      </c>
      <c r="S22" s="287">
        <f t="shared" si="7"/>
        <v>0.14586330133309872</v>
      </c>
      <c r="T22" s="283">
        <f t="shared" si="8"/>
        <v>8378.7628923012289</v>
      </c>
      <c r="U22" s="287">
        <f t="shared" si="9"/>
        <v>0.15569143342085917</v>
      </c>
      <c r="V22" s="288"/>
    </row>
    <row r="23" spans="1:22" x14ac:dyDescent="0.25">
      <c r="A23" t="s">
        <v>19</v>
      </c>
      <c r="B23">
        <v>8000</v>
      </c>
      <c r="C23" s="1">
        <v>44</v>
      </c>
      <c r="D23" s="1">
        <v>47</v>
      </c>
      <c r="E23" s="1">
        <v>47</v>
      </c>
      <c r="F23" s="1">
        <v>45</v>
      </c>
      <c r="G23" s="1">
        <v>41</v>
      </c>
      <c r="H23" s="1">
        <v>38</v>
      </c>
      <c r="I23" s="1">
        <v>34</v>
      </c>
      <c r="J23" s="1">
        <v>24</v>
      </c>
      <c r="K23" s="1">
        <v>18</v>
      </c>
      <c r="L23" s="1">
        <v>-100</v>
      </c>
      <c r="M23" s="1">
        <v>-100</v>
      </c>
      <c r="N23" s="286">
        <f t="shared" si="3"/>
        <v>8000</v>
      </c>
      <c r="O23">
        <f t="shared" si="4"/>
        <v>47</v>
      </c>
      <c r="P23" s="1">
        <v>2750</v>
      </c>
      <c r="Q23" s="4">
        <f t="shared" si="5"/>
        <v>2.9090909090909092</v>
      </c>
      <c r="R23" s="282">
        <f t="shared" si="6"/>
        <v>7521.3504882589123</v>
      </c>
      <c r="S23" s="287">
        <f t="shared" si="7"/>
        <v>-5.9831188967635965E-2</v>
      </c>
      <c r="T23" s="283">
        <f t="shared" si="8"/>
        <v>7554.6023351558351</v>
      </c>
      <c r="U23" s="287">
        <f t="shared" si="9"/>
        <v>-5.5674708105520609E-2</v>
      </c>
      <c r="V23" s="288"/>
    </row>
    <row r="24" spans="1:22" x14ac:dyDescent="0.25">
      <c r="A24" t="s">
        <v>17</v>
      </c>
      <c r="B24">
        <v>8250</v>
      </c>
      <c r="C24" s="1">
        <v>32</v>
      </c>
      <c r="D24" s="1">
        <v>31</v>
      </c>
      <c r="E24" s="1">
        <v>31</v>
      </c>
      <c r="F24" s="1">
        <v>31</v>
      </c>
      <c r="G24" s="1">
        <v>30</v>
      </c>
      <c r="H24" s="1">
        <v>28</v>
      </c>
      <c r="I24" s="1">
        <v>25</v>
      </c>
      <c r="J24" s="1">
        <v>16</v>
      </c>
      <c r="K24" s="1">
        <v>10</v>
      </c>
      <c r="L24" s="1">
        <v>-100</v>
      </c>
      <c r="M24" s="1">
        <v>-100</v>
      </c>
      <c r="N24" s="286">
        <f t="shared" si="3"/>
        <v>8250</v>
      </c>
      <c r="O24">
        <f t="shared" si="4"/>
        <v>32</v>
      </c>
      <c r="P24" s="1">
        <v>750</v>
      </c>
      <c r="Q24" s="4">
        <f t="shared" si="5"/>
        <v>11</v>
      </c>
      <c r="R24" s="282">
        <f t="shared" si="6"/>
        <v>8020.8127140120359</v>
      </c>
      <c r="S24" s="287">
        <f t="shared" si="7"/>
        <v>-2.7780277089450189E-2</v>
      </c>
      <c r="T24" s="283">
        <f t="shared" si="8"/>
        <v>8073.065616278629</v>
      </c>
      <c r="U24" s="287">
        <f t="shared" si="9"/>
        <v>-2.1446591966226784E-2</v>
      </c>
      <c r="V24" s="288"/>
    </row>
    <row r="25" spans="1:22" x14ac:dyDescent="0.25">
      <c r="A25" t="s">
        <v>17</v>
      </c>
      <c r="B25">
        <v>8500</v>
      </c>
      <c r="C25" s="1">
        <v>30</v>
      </c>
      <c r="D25" s="1">
        <v>30</v>
      </c>
      <c r="E25" s="1">
        <v>30</v>
      </c>
      <c r="F25" s="1">
        <v>28</v>
      </c>
      <c r="G25" s="1">
        <v>26</v>
      </c>
      <c r="H25" s="1">
        <v>22</v>
      </c>
      <c r="I25" s="1">
        <v>16</v>
      </c>
      <c r="J25" s="1">
        <v>13</v>
      </c>
      <c r="K25" s="1">
        <v>3</v>
      </c>
      <c r="L25" s="1">
        <v>-100</v>
      </c>
      <c r="M25" s="1">
        <v>-100</v>
      </c>
      <c r="N25" s="286">
        <f t="shared" si="3"/>
        <v>8500</v>
      </c>
      <c r="O25">
        <f t="shared" si="4"/>
        <v>30</v>
      </c>
      <c r="P25" s="1">
        <v>2750</v>
      </c>
      <c r="Q25" s="4">
        <f t="shared" si="5"/>
        <v>3.0909090909090908</v>
      </c>
      <c r="R25" s="282">
        <f t="shared" si="6"/>
        <v>8570.7229067197804</v>
      </c>
      <c r="S25" s="287">
        <f t="shared" si="7"/>
        <v>8.3203419670329921E-3</v>
      </c>
      <c r="T25" s="283">
        <f t="shared" si="8"/>
        <v>8584.9736982470331</v>
      </c>
      <c r="U25" s="287">
        <f t="shared" si="9"/>
        <v>9.9969056761215411E-3</v>
      </c>
      <c r="V25" s="288"/>
    </row>
    <row r="26" spans="1:22" x14ac:dyDescent="0.25">
      <c r="A26" t="s">
        <v>16</v>
      </c>
      <c r="B26">
        <v>7250</v>
      </c>
      <c r="C26" s="1">
        <v>23</v>
      </c>
      <c r="D26" s="1">
        <v>23</v>
      </c>
      <c r="E26" s="1">
        <v>21</v>
      </c>
      <c r="F26" s="1">
        <v>21</v>
      </c>
      <c r="G26" s="1">
        <v>22</v>
      </c>
      <c r="H26" s="1">
        <v>21</v>
      </c>
      <c r="I26" s="1">
        <v>19</v>
      </c>
      <c r="J26" s="1">
        <v>9</v>
      </c>
      <c r="K26" s="1">
        <v>-100</v>
      </c>
      <c r="L26" s="1">
        <v>-100</v>
      </c>
      <c r="M26" s="1">
        <v>-100</v>
      </c>
      <c r="N26" s="286">
        <f t="shared" si="3"/>
        <v>7250</v>
      </c>
      <c r="O26">
        <f t="shared" si="4"/>
        <v>23</v>
      </c>
      <c r="P26" s="1">
        <v>1750</v>
      </c>
      <c r="Q26" s="4">
        <f t="shared" si="5"/>
        <v>4.1428571428571432</v>
      </c>
      <c r="R26" s="282">
        <f t="shared" si="6"/>
        <v>8733.6483869934164</v>
      </c>
      <c r="S26" s="287">
        <f t="shared" si="7"/>
        <v>0.20464115682667811</v>
      </c>
      <c r="T26" s="283">
        <f t="shared" si="8"/>
        <v>8785.9012892600094</v>
      </c>
      <c r="U26" s="287">
        <f t="shared" si="9"/>
        <v>0.21184845369103578</v>
      </c>
      <c r="V26" s="288"/>
    </row>
    <row r="27" spans="1:22" ht="15.75" thickBot="1" x14ac:dyDescent="0.3">
      <c r="A27" t="s">
        <v>14</v>
      </c>
      <c r="B27">
        <v>6250</v>
      </c>
      <c r="C27" s="1">
        <v>14</v>
      </c>
      <c r="D27" s="1">
        <v>16</v>
      </c>
      <c r="E27" s="1">
        <v>20</v>
      </c>
      <c r="F27" s="1">
        <v>22</v>
      </c>
      <c r="G27" s="1">
        <v>19</v>
      </c>
      <c r="H27" s="1">
        <v>14</v>
      </c>
      <c r="I27" s="1">
        <v>11</v>
      </c>
      <c r="J27" s="1">
        <v>-100</v>
      </c>
      <c r="K27" s="1">
        <v>-100</v>
      </c>
      <c r="L27" s="1">
        <v>-100</v>
      </c>
      <c r="M27" s="1">
        <v>-100</v>
      </c>
      <c r="N27" s="289">
        <f t="shared" si="3"/>
        <v>6250</v>
      </c>
      <c r="O27" s="290">
        <f t="shared" si="4"/>
        <v>22</v>
      </c>
      <c r="P27" s="56">
        <v>3750</v>
      </c>
      <c r="Q27" s="23">
        <f t="shared" si="5"/>
        <v>1.6666666666666667</v>
      </c>
      <c r="R27" s="291">
        <f t="shared" si="6"/>
        <v>7739.1987616460337</v>
      </c>
      <c r="S27" s="292">
        <f t="shared" si="7"/>
        <v>0.23827180186336541</v>
      </c>
      <c r="T27" s="293">
        <f t="shared" si="8"/>
        <v>7772.4506085429566</v>
      </c>
      <c r="U27" s="292">
        <f t="shared" si="9"/>
        <v>0.24359209736687307</v>
      </c>
      <c r="V27" s="294"/>
    </row>
    <row r="28" spans="1:22" x14ac:dyDescent="0.25">
      <c r="N28" s="280">
        <f>SQRT(_xlfn.VAR.S(N3:N27))</f>
        <v>891.27717349879435</v>
      </c>
      <c r="R28" s="73">
        <f>SQRT(_xlfn.VAR.S(R3:R27))</f>
        <v>1104.9904548312318</v>
      </c>
      <c r="T28" s="280">
        <f>SQRT(_xlfn.VAR.S(T3:T27))</f>
        <v>1107.6862232463568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V32"/>
  <sheetViews>
    <sheetView workbookViewId="0">
      <selection activeCell="R2" sqref="R2"/>
    </sheetView>
  </sheetViews>
  <sheetFormatPr defaultRowHeight="15" x14ac:dyDescent="0.25"/>
  <cols>
    <col min="1" max="1" width="19.710937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  <col min="14" max="14" width="9.85546875" customWidth="1"/>
    <col min="15" max="15" width="5.7109375" bestFit="1" customWidth="1"/>
    <col min="16" max="16" width="7.85546875" bestFit="1" customWidth="1"/>
    <col min="17" max="17" width="13.28515625" bestFit="1" customWidth="1"/>
    <col min="18" max="18" width="13.7109375" bestFit="1" customWidth="1"/>
    <col min="19" max="21" width="12.7109375" bestFit="1" customWidth="1"/>
    <col min="22" max="22" width="12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276" t="s">
        <v>63</v>
      </c>
      <c r="O1" s="276" t="s">
        <v>64</v>
      </c>
      <c r="P1" s="276" t="s">
        <v>66</v>
      </c>
      <c r="Q1" s="276" t="s">
        <v>1865</v>
      </c>
      <c r="R1" s="90">
        <v>11.543564375200578</v>
      </c>
      <c r="S1" s="90">
        <v>-15.560590956222965</v>
      </c>
      <c r="T1" s="90">
        <v>0.89241359367837825</v>
      </c>
      <c r="U1" s="90">
        <v>1579.2704613450885</v>
      </c>
      <c r="V1" s="90"/>
    </row>
    <row r="2" spans="1:22" x14ac:dyDescent="0.25">
      <c r="A2" t="s">
        <v>13</v>
      </c>
      <c r="B2">
        <v>1750</v>
      </c>
      <c r="C2">
        <v>10</v>
      </c>
      <c r="D2">
        <v>10</v>
      </c>
      <c r="E2">
        <v>-100</v>
      </c>
      <c r="F2">
        <v>-100</v>
      </c>
      <c r="G2">
        <v>-100</v>
      </c>
      <c r="H2">
        <v>-100</v>
      </c>
      <c r="I2">
        <v>-100</v>
      </c>
      <c r="J2">
        <v>-100</v>
      </c>
      <c r="K2">
        <v>-100</v>
      </c>
      <c r="L2">
        <v>-100</v>
      </c>
      <c r="M2">
        <v>-100</v>
      </c>
      <c r="N2" s="284">
        <f>B2</f>
        <v>1750</v>
      </c>
      <c r="O2">
        <f>MAX(C2:M2)</f>
        <v>10</v>
      </c>
      <c r="P2">
        <v>1750</v>
      </c>
      <c r="Q2">
        <f>N2/P2</f>
        <v>1</v>
      </c>
      <c r="R2" s="90">
        <v>11.543564375200578</v>
      </c>
      <c r="S2" s="90">
        <v>1.9001055369670204E-2</v>
      </c>
      <c r="T2" s="90">
        <v>-15.560590956222965</v>
      </c>
      <c r="U2" s="90">
        <v>0.89241359367837825</v>
      </c>
      <c r="V2" s="90">
        <v>1579.2704613450885</v>
      </c>
    </row>
    <row r="3" spans="1:22" x14ac:dyDescent="0.25">
      <c r="A3" t="s">
        <v>17</v>
      </c>
      <c r="B3">
        <v>6500</v>
      </c>
      <c r="C3">
        <v>36</v>
      </c>
      <c r="D3">
        <v>36</v>
      </c>
      <c r="E3">
        <v>36</v>
      </c>
      <c r="F3">
        <v>37</v>
      </c>
      <c r="G3">
        <v>33</v>
      </c>
      <c r="H3">
        <v>26</v>
      </c>
      <c r="I3">
        <v>15</v>
      </c>
      <c r="J3">
        <v>-100</v>
      </c>
      <c r="K3">
        <v>-100</v>
      </c>
      <c r="L3">
        <v>-100</v>
      </c>
      <c r="M3">
        <v>-100</v>
      </c>
      <c r="N3" s="284">
        <f t="shared" ref="N3" si="0">B3</f>
        <v>6500</v>
      </c>
      <c r="O3">
        <f t="shared" ref="O3" si="1">MAX(C3:M3)</f>
        <v>37</v>
      </c>
      <c r="P3">
        <v>2750</v>
      </c>
      <c r="Q3" s="4">
        <f t="shared" ref="Q3:Q31" si="2">N3/P3</f>
        <v>2.3636363636363638</v>
      </c>
      <c r="R3" s="285">
        <f>$U$1+$T$1*N2+$S$1*O2+$R$1*Q2</f>
        <v>2996.9319050952217</v>
      </c>
      <c r="S3" s="274">
        <f>(R3-N3)/N3</f>
        <v>-0.53893355306227353</v>
      </c>
      <c r="T3" s="283">
        <f>$V$2+$U$2*N2+$T$2*O2+$S$2*P2+$R$2*Q2</f>
        <v>3030.1837519921446</v>
      </c>
      <c r="U3" s="274">
        <f>(T3-N3)/N3</f>
        <v>-0.53381788430890087</v>
      </c>
    </row>
    <row r="4" spans="1:22" x14ac:dyDescent="0.25">
      <c r="A4" t="s">
        <v>19</v>
      </c>
      <c r="B4">
        <v>8000</v>
      </c>
      <c r="C4">
        <v>36</v>
      </c>
      <c r="D4">
        <v>37</v>
      </c>
      <c r="E4">
        <v>40</v>
      </c>
      <c r="F4">
        <v>41</v>
      </c>
      <c r="G4">
        <v>35</v>
      </c>
      <c r="H4">
        <v>31</v>
      </c>
      <c r="I4">
        <v>26</v>
      </c>
      <c r="J4">
        <v>23</v>
      </c>
      <c r="K4">
        <v>19</v>
      </c>
      <c r="L4">
        <v>-100</v>
      </c>
      <c r="M4">
        <v>-100</v>
      </c>
      <c r="N4" s="284">
        <f t="shared" ref="N4:N31" si="3">B4</f>
        <v>8000</v>
      </c>
      <c r="O4">
        <f t="shared" ref="O4:O31" si="4">MAX(C4:M4)</f>
        <v>41</v>
      </c>
      <c r="P4">
        <v>3750</v>
      </c>
      <c r="Q4" s="4">
        <f t="shared" si="2"/>
        <v>2.1333333333333333</v>
      </c>
      <c r="R4" s="285">
        <f t="shared" ref="R4:R31" si="5">$U$1+$T$1*N3+$S$1*O3+$R$1*Q3</f>
        <v>6831.501743397499</v>
      </c>
      <c r="S4" s="274">
        <f t="shared" ref="S4:S31" si="6">(R4-N4)/N4</f>
        <v>-0.14606228207531263</v>
      </c>
      <c r="T4" s="283">
        <f t="shared" ref="T4:T31" si="7">$V$2+$U$2*N3+$T$2*O3+$S$2*P3+$R$2*Q3</f>
        <v>6883.7546456640921</v>
      </c>
      <c r="U4" s="274">
        <f t="shared" ref="U4:U31" si="8">(T4-N4)/N4</f>
        <v>-0.13953066929198849</v>
      </c>
    </row>
    <row r="5" spans="1:22" x14ac:dyDescent="0.25">
      <c r="A5" t="s">
        <v>18</v>
      </c>
      <c r="B5">
        <v>9500</v>
      </c>
      <c r="C5">
        <v>45</v>
      </c>
      <c r="D5">
        <v>45</v>
      </c>
      <c r="E5">
        <v>45</v>
      </c>
      <c r="F5">
        <v>45</v>
      </c>
      <c r="G5">
        <v>43</v>
      </c>
      <c r="H5">
        <v>37</v>
      </c>
      <c r="I5">
        <v>34</v>
      </c>
      <c r="J5">
        <v>26</v>
      </c>
      <c r="K5">
        <v>24</v>
      </c>
      <c r="L5">
        <v>16</v>
      </c>
      <c r="M5">
        <v>-100</v>
      </c>
      <c r="N5" s="284">
        <f t="shared" si="3"/>
        <v>9500</v>
      </c>
      <c r="O5">
        <f t="shared" si="4"/>
        <v>45</v>
      </c>
      <c r="P5">
        <v>3750</v>
      </c>
      <c r="Q5" s="4">
        <f t="shared" si="2"/>
        <v>2.5333333333333332</v>
      </c>
      <c r="R5" s="285">
        <f t="shared" si="5"/>
        <v>8105.2212522340669</v>
      </c>
      <c r="S5" s="274">
        <f t="shared" si="6"/>
        <v>-0.14681881555430876</v>
      </c>
      <c r="T5" s="283">
        <f t="shared" si="7"/>
        <v>8176.4752098703302</v>
      </c>
      <c r="U5" s="274">
        <f t="shared" si="8"/>
        <v>-0.13931839896101786</v>
      </c>
    </row>
    <row r="6" spans="1:22" x14ac:dyDescent="0.25">
      <c r="A6" t="s">
        <v>23</v>
      </c>
      <c r="B6">
        <v>10750</v>
      </c>
      <c r="C6">
        <v>49</v>
      </c>
      <c r="D6">
        <v>49</v>
      </c>
      <c r="E6">
        <v>52</v>
      </c>
      <c r="F6">
        <v>52</v>
      </c>
      <c r="G6">
        <v>51</v>
      </c>
      <c r="H6">
        <v>49</v>
      </c>
      <c r="I6">
        <v>46</v>
      </c>
      <c r="J6">
        <v>41</v>
      </c>
      <c r="K6">
        <v>36</v>
      </c>
      <c r="L6">
        <v>28</v>
      </c>
      <c r="M6">
        <v>13</v>
      </c>
      <c r="N6" s="284">
        <f t="shared" si="3"/>
        <v>10750</v>
      </c>
      <c r="O6">
        <f t="shared" si="4"/>
        <v>52</v>
      </c>
      <c r="P6">
        <v>4750</v>
      </c>
      <c r="Q6" s="4">
        <f t="shared" si="2"/>
        <v>2.263157894736842</v>
      </c>
      <c r="R6" s="285">
        <f t="shared" si="5"/>
        <v>9386.2167046768245</v>
      </c>
      <c r="S6" s="274">
        <f t="shared" si="6"/>
        <v>-0.12686356235564422</v>
      </c>
      <c r="T6" s="283">
        <f t="shared" si="7"/>
        <v>9457.4706623130878</v>
      </c>
      <c r="U6" s="274">
        <f t="shared" si="8"/>
        <v>-0.12023528722668951</v>
      </c>
    </row>
    <row r="7" spans="1:22" x14ac:dyDescent="0.25">
      <c r="A7" t="s">
        <v>23</v>
      </c>
      <c r="B7">
        <v>10500</v>
      </c>
      <c r="C7">
        <v>50</v>
      </c>
      <c r="D7">
        <v>50</v>
      </c>
      <c r="E7">
        <v>46</v>
      </c>
      <c r="F7">
        <v>50</v>
      </c>
      <c r="G7">
        <v>46</v>
      </c>
      <c r="H7">
        <v>44</v>
      </c>
      <c r="I7">
        <v>44</v>
      </c>
      <c r="J7">
        <v>37</v>
      </c>
      <c r="K7">
        <v>32</v>
      </c>
      <c r="L7">
        <v>24</v>
      </c>
      <c r="M7">
        <v>10</v>
      </c>
      <c r="N7" s="284">
        <f t="shared" si="3"/>
        <v>10500</v>
      </c>
      <c r="O7">
        <f t="shared" si="4"/>
        <v>50</v>
      </c>
      <c r="P7">
        <v>3750</v>
      </c>
      <c r="Q7" s="4">
        <f t="shared" si="2"/>
        <v>2.8</v>
      </c>
      <c r="R7" s="285">
        <f t="shared" si="5"/>
        <v>10389.690772513197</v>
      </c>
      <c r="S7" s="274">
        <f t="shared" si="6"/>
        <v>-1.050564071302887E-2</v>
      </c>
      <c r="T7" s="283">
        <f t="shared" si="7"/>
        <v>10479.94578551913</v>
      </c>
      <c r="U7" s="274">
        <f t="shared" si="8"/>
        <v>-1.9099251886542507E-3</v>
      </c>
    </row>
    <row r="8" spans="1:22" x14ac:dyDescent="0.25">
      <c r="A8" t="s">
        <v>18</v>
      </c>
      <c r="B8">
        <v>9000</v>
      </c>
      <c r="C8">
        <v>49</v>
      </c>
      <c r="D8">
        <v>49</v>
      </c>
      <c r="E8">
        <v>49</v>
      </c>
      <c r="F8">
        <v>41</v>
      </c>
      <c r="G8">
        <v>43</v>
      </c>
      <c r="H8">
        <v>40</v>
      </c>
      <c r="I8">
        <v>36</v>
      </c>
      <c r="J8">
        <v>31</v>
      </c>
      <c r="K8">
        <v>21</v>
      </c>
      <c r="L8">
        <v>13</v>
      </c>
      <c r="M8">
        <v>-100</v>
      </c>
      <c r="N8" s="284">
        <f t="shared" si="3"/>
        <v>9000</v>
      </c>
      <c r="O8">
        <f t="shared" si="4"/>
        <v>49</v>
      </c>
      <c r="P8">
        <v>2750</v>
      </c>
      <c r="Q8" s="4">
        <f t="shared" si="2"/>
        <v>3.2727272727272729</v>
      </c>
      <c r="R8" s="285">
        <f t="shared" si="5"/>
        <v>10203.905627407474</v>
      </c>
      <c r="S8" s="274">
        <f t="shared" si="6"/>
        <v>0.13376729193416376</v>
      </c>
      <c r="T8" s="283">
        <f t="shared" si="7"/>
        <v>10275.159585043737</v>
      </c>
      <c r="U8" s="274">
        <f t="shared" si="8"/>
        <v>0.14168439833819299</v>
      </c>
    </row>
    <row r="9" spans="1:22" x14ac:dyDescent="0.25">
      <c r="A9" t="s">
        <v>19</v>
      </c>
      <c r="B9">
        <v>9000</v>
      </c>
      <c r="C9">
        <v>32</v>
      </c>
      <c r="D9">
        <v>32</v>
      </c>
      <c r="E9">
        <v>39</v>
      </c>
      <c r="F9">
        <v>38</v>
      </c>
      <c r="G9">
        <v>37</v>
      </c>
      <c r="H9">
        <v>36</v>
      </c>
      <c r="I9">
        <v>34</v>
      </c>
      <c r="J9">
        <v>31</v>
      </c>
      <c r="K9">
        <v>21</v>
      </c>
      <c r="L9">
        <v>11</v>
      </c>
      <c r="M9">
        <v>-100</v>
      </c>
      <c r="N9" s="284">
        <f t="shared" si="3"/>
        <v>9000</v>
      </c>
      <c r="O9">
        <f t="shared" si="4"/>
        <v>39</v>
      </c>
      <c r="P9">
        <v>2750</v>
      </c>
      <c r="Q9" s="4">
        <f t="shared" si="2"/>
        <v>3.2727272727272729</v>
      </c>
      <c r="R9" s="285">
        <f t="shared" si="5"/>
        <v>8886.302785550768</v>
      </c>
      <c r="S9" s="274">
        <f t="shared" si="6"/>
        <v>-1.2633023827692443E-2</v>
      </c>
      <c r="T9" s="283">
        <f t="shared" si="7"/>
        <v>8938.5556878173611</v>
      </c>
      <c r="U9" s="274">
        <f t="shared" si="8"/>
        <v>-6.8271457980709884E-3</v>
      </c>
    </row>
    <row r="10" spans="1:22" x14ac:dyDescent="0.25">
      <c r="A10" t="s">
        <v>18</v>
      </c>
      <c r="B10">
        <v>8500</v>
      </c>
      <c r="C10">
        <v>43</v>
      </c>
      <c r="D10">
        <v>44</v>
      </c>
      <c r="E10">
        <v>47</v>
      </c>
      <c r="F10">
        <v>45</v>
      </c>
      <c r="G10">
        <v>40</v>
      </c>
      <c r="H10">
        <v>37</v>
      </c>
      <c r="I10">
        <v>30</v>
      </c>
      <c r="J10">
        <v>30</v>
      </c>
      <c r="K10">
        <v>22</v>
      </c>
      <c r="L10">
        <v>-100</v>
      </c>
      <c r="M10">
        <v>-100</v>
      </c>
      <c r="N10" s="284">
        <f t="shared" si="3"/>
        <v>8500</v>
      </c>
      <c r="O10">
        <f t="shared" si="4"/>
        <v>47</v>
      </c>
      <c r="P10">
        <v>2750</v>
      </c>
      <c r="Q10" s="4">
        <f t="shared" si="2"/>
        <v>3.0909090909090908</v>
      </c>
      <c r="R10" s="285">
        <f t="shared" si="5"/>
        <v>9041.9086951129975</v>
      </c>
      <c r="S10" s="274">
        <f t="shared" si="6"/>
        <v>6.3753964130940879E-2</v>
      </c>
      <c r="T10" s="283">
        <f t="shared" si="7"/>
        <v>9094.1615973795906</v>
      </c>
      <c r="U10" s="274">
        <f t="shared" si="8"/>
        <v>6.9901364397598892E-2</v>
      </c>
    </row>
    <row r="11" spans="1:22" x14ac:dyDescent="0.25">
      <c r="A11" t="s">
        <v>19</v>
      </c>
      <c r="B11">
        <v>8750</v>
      </c>
      <c r="C11">
        <v>34</v>
      </c>
      <c r="D11">
        <v>34</v>
      </c>
      <c r="E11">
        <v>39</v>
      </c>
      <c r="F11">
        <v>38</v>
      </c>
      <c r="G11">
        <v>36</v>
      </c>
      <c r="H11">
        <v>28</v>
      </c>
      <c r="I11">
        <v>23</v>
      </c>
      <c r="J11">
        <v>16</v>
      </c>
      <c r="K11">
        <v>13</v>
      </c>
      <c r="L11">
        <v>-100</v>
      </c>
      <c r="M11">
        <v>-100</v>
      </c>
      <c r="N11" s="284">
        <f t="shared" si="3"/>
        <v>8750</v>
      </c>
      <c r="O11">
        <f t="shared" si="4"/>
        <v>39</v>
      </c>
      <c r="P11">
        <v>2750</v>
      </c>
      <c r="Q11" s="4">
        <f t="shared" si="2"/>
        <v>3.1818181818181817</v>
      </c>
      <c r="R11" s="285">
        <f t="shared" si="5"/>
        <v>8469.1183407376247</v>
      </c>
      <c r="S11" s="274">
        <f t="shared" si="6"/>
        <v>-3.2100761058557171E-2</v>
      </c>
      <c r="T11" s="283">
        <f t="shared" si="7"/>
        <v>8521.3712430042178</v>
      </c>
      <c r="U11" s="274">
        <f t="shared" si="8"/>
        <v>-2.6129000799517962E-2</v>
      </c>
    </row>
    <row r="12" spans="1:22" x14ac:dyDescent="0.25">
      <c r="A12" t="s">
        <v>18</v>
      </c>
      <c r="B12">
        <v>8500</v>
      </c>
      <c r="C12">
        <v>38</v>
      </c>
      <c r="D12">
        <v>40</v>
      </c>
      <c r="E12">
        <v>44</v>
      </c>
      <c r="F12">
        <v>45</v>
      </c>
      <c r="G12">
        <v>46</v>
      </c>
      <c r="H12">
        <v>42</v>
      </c>
      <c r="I12">
        <v>36</v>
      </c>
      <c r="J12">
        <v>27</v>
      </c>
      <c r="K12">
        <v>22</v>
      </c>
      <c r="L12">
        <v>-100</v>
      </c>
      <c r="M12">
        <v>-100</v>
      </c>
      <c r="N12" s="284">
        <f t="shared" si="3"/>
        <v>8500</v>
      </c>
      <c r="O12">
        <f t="shared" si="4"/>
        <v>46</v>
      </c>
      <c r="P12">
        <v>4750</v>
      </c>
      <c r="Q12" s="4">
        <f t="shared" si="2"/>
        <v>1.7894736842105263</v>
      </c>
      <c r="R12" s="285">
        <f t="shared" si="5"/>
        <v>8817.7558817502031</v>
      </c>
      <c r="S12" s="274">
        <f t="shared" si="6"/>
        <v>3.73830449117886E-2</v>
      </c>
      <c r="T12" s="283">
        <f t="shared" si="7"/>
        <v>8870.0087840167962</v>
      </c>
      <c r="U12" s="274">
        <f t="shared" si="8"/>
        <v>4.3530445178446613E-2</v>
      </c>
    </row>
    <row r="13" spans="1:22" x14ac:dyDescent="0.25">
      <c r="A13" t="s">
        <v>18</v>
      </c>
      <c r="B13">
        <v>9750</v>
      </c>
      <c r="C13">
        <v>32</v>
      </c>
      <c r="D13">
        <v>34</v>
      </c>
      <c r="E13">
        <v>37</v>
      </c>
      <c r="F13">
        <v>37</v>
      </c>
      <c r="G13">
        <v>37</v>
      </c>
      <c r="H13">
        <v>37</v>
      </c>
      <c r="I13">
        <v>34</v>
      </c>
      <c r="J13">
        <v>27</v>
      </c>
      <c r="K13">
        <v>24</v>
      </c>
      <c r="L13">
        <v>15</v>
      </c>
      <c r="M13">
        <v>-100</v>
      </c>
      <c r="N13" s="284">
        <f t="shared" si="3"/>
        <v>9750</v>
      </c>
      <c r="O13">
        <f t="shared" si="4"/>
        <v>37</v>
      </c>
      <c r="P13">
        <v>5750</v>
      </c>
      <c r="Q13" s="4">
        <f t="shared" si="2"/>
        <v>1.6956521739130435</v>
      </c>
      <c r="R13" s="285">
        <f t="shared" si="5"/>
        <v>8469.6557282964586</v>
      </c>
      <c r="S13" s="274">
        <f t="shared" si="6"/>
        <v>-0.13131736120036322</v>
      </c>
      <c r="T13" s="283">
        <f t="shared" si="7"/>
        <v>8559.9107413023921</v>
      </c>
      <c r="U13" s="274">
        <f t="shared" si="8"/>
        <v>-0.12206043678949824</v>
      </c>
    </row>
    <row r="14" spans="1:22" x14ac:dyDescent="0.25">
      <c r="A14" t="s">
        <v>19</v>
      </c>
      <c r="B14">
        <v>9000</v>
      </c>
      <c r="C14">
        <v>39</v>
      </c>
      <c r="D14">
        <v>39</v>
      </c>
      <c r="E14">
        <v>42</v>
      </c>
      <c r="F14">
        <v>41</v>
      </c>
      <c r="G14">
        <v>35</v>
      </c>
      <c r="H14">
        <v>33</v>
      </c>
      <c r="I14">
        <v>21</v>
      </c>
      <c r="J14">
        <v>16</v>
      </c>
      <c r="K14">
        <v>5</v>
      </c>
      <c r="L14">
        <v>0</v>
      </c>
      <c r="M14">
        <v>-100</v>
      </c>
      <c r="N14" s="284">
        <f t="shared" si="3"/>
        <v>9000</v>
      </c>
      <c r="O14">
        <f t="shared" si="4"/>
        <v>42</v>
      </c>
      <c r="P14">
        <v>2750</v>
      </c>
      <c r="Q14" s="4">
        <f t="shared" si="2"/>
        <v>3.2727272727272729</v>
      </c>
      <c r="R14" s="285">
        <f t="shared" si="5"/>
        <v>9724.1350043565399</v>
      </c>
      <c r="S14" s="274">
        <f t="shared" si="6"/>
        <v>8.0459444928504431E-2</v>
      </c>
      <c r="T14" s="283">
        <f t="shared" si="7"/>
        <v>9833.3910727321436</v>
      </c>
      <c r="U14" s="274">
        <f t="shared" si="8"/>
        <v>9.2599008081349285E-2</v>
      </c>
    </row>
    <row r="15" spans="1:22" x14ac:dyDescent="0.25">
      <c r="A15" t="s">
        <v>18</v>
      </c>
      <c r="B15">
        <v>9250</v>
      </c>
      <c r="C15">
        <v>45</v>
      </c>
      <c r="D15">
        <v>45</v>
      </c>
      <c r="E15">
        <v>44</v>
      </c>
      <c r="F15">
        <v>44</v>
      </c>
      <c r="G15">
        <v>41</v>
      </c>
      <c r="H15">
        <v>31</v>
      </c>
      <c r="I15">
        <v>26</v>
      </c>
      <c r="J15">
        <v>23</v>
      </c>
      <c r="K15">
        <v>15</v>
      </c>
      <c r="L15">
        <v>8</v>
      </c>
      <c r="M15">
        <v>-100</v>
      </c>
      <c r="N15" s="284">
        <f t="shared" si="3"/>
        <v>9250</v>
      </c>
      <c r="O15">
        <f t="shared" si="4"/>
        <v>45</v>
      </c>
      <c r="P15">
        <v>3750</v>
      </c>
      <c r="Q15" s="4">
        <f t="shared" si="2"/>
        <v>2.4666666666666668</v>
      </c>
      <c r="R15" s="285">
        <f t="shared" si="5"/>
        <v>8995.2269222443283</v>
      </c>
      <c r="S15" s="274">
        <f t="shared" si="6"/>
        <v>-2.7543035433045589E-2</v>
      </c>
      <c r="T15" s="283">
        <f t="shared" si="7"/>
        <v>9047.4798245109214</v>
      </c>
      <c r="U15" s="274">
        <f t="shared" si="8"/>
        <v>-2.1894073025846335E-2</v>
      </c>
    </row>
    <row r="16" spans="1:22" x14ac:dyDescent="0.25">
      <c r="A16" t="s">
        <v>18</v>
      </c>
      <c r="B16">
        <v>9250</v>
      </c>
      <c r="C16">
        <v>41</v>
      </c>
      <c r="D16">
        <v>41</v>
      </c>
      <c r="E16">
        <v>44</v>
      </c>
      <c r="F16">
        <v>44</v>
      </c>
      <c r="G16">
        <v>43</v>
      </c>
      <c r="H16">
        <v>40</v>
      </c>
      <c r="I16">
        <v>39</v>
      </c>
      <c r="J16">
        <v>36</v>
      </c>
      <c r="K16">
        <v>30</v>
      </c>
      <c r="L16">
        <v>19</v>
      </c>
      <c r="M16">
        <v>-100</v>
      </c>
      <c r="N16" s="284">
        <f t="shared" si="3"/>
        <v>9250</v>
      </c>
      <c r="O16">
        <f t="shared" si="4"/>
        <v>44</v>
      </c>
      <c r="P16">
        <v>3750</v>
      </c>
      <c r="Q16" s="4">
        <f t="shared" si="2"/>
        <v>2.4666666666666668</v>
      </c>
      <c r="R16" s="285">
        <f t="shared" si="5"/>
        <v>9162.3437352988822</v>
      </c>
      <c r="S16" s="274">
        <f t="shared" si="6"/>
        <v>-9.4763529406613877E-3</v>
      </c>
      <c r="T16" s="283">
        <f t="shared" si="7"/>
        <v>9233.5976929351455</v>
      </c>
      <c r="U16" s="274">
        <f t="shared" si="8"/>
        <v>-1.7732223853896801E-3</v>
      </c>
    </row>
    <row r="17" spans="1:21" x14ac:dyDescent="0.25">
      <c r="A17" t="s">
        <v>18</v>
      </c>
      <c r="B17">
        <v>9250</v>
      </c>
      <c r="C17">
        <v>34</v>
      </c>
      <c r="D17">
        <v>34</v>
      </c>
      <c r="E17">
        <v>38</v>
      </c>
      <c r="F17">
        <v>39</v>
      </c>
      <c r="G17">
        <v>38</v>
      </c>
      <c r="H17">
        <v>36</v>
      </c>
      <c r="I17">
        <v>37</v>
      </c>
      <c r="J17">
        <v>35</v>
      </c>
      <c r="K17">
        <v>28</v>
      </c>
      <c r="L17">
        <v>16</v>
      </c>
      <c r="M17">
        <v>-100</v>
      </c>
      <c r="N17" s="284">
        <f t="shared" si="3"/>
        <v>9250</v>
      </c>
      <c r="O17">
        <f t="shared" si="4"/>
        <v>39</v>
      </c>
      <c r="P17">
        <v>3750</v>
      </c>
      <c r="Q17" s="4">
        <f t="shared" si="2"/>
        <v>2.4666666666666668</v>
      </c>
      <c r="R17" s="285">
        <f t="shared" si="5"/>
        <v>9177.904326255104</v>
      </c>
      <c r="S17" s="274">
        <f t="shared" si="6"/>
        <v>-7.7941268913401052E-3</v>
      </c>
      <c r="T17" s="283">
        <f t="shared" si="7"/>
        <v>9249.1582838913673</v>
      </c>
      <c r="U17" s="274">
        <f t="shared" si="8"/>
        <v>-9.0996336068397999E-5</v>
      </c>
    </row>
    <row r="18" spans="1:21" x14ac:dyDescent="0.25">
      <c r="A18" t="s">
        <v>19</v>
      </c>
      <c r="B18">
        <v>9250</v>
      </c>
      <c r="C18">
        <v>34</v>
      </c>
      <c r="D18">
        <v>36</v>
      </c>
      <c r="E18">
        <v>38</v>
      </c>
      <c r="F18">
        <v>38</v>
      </c>
      <c r="G18">
        <v>37</v>
      </c>
      <c r="H18">
        <v>30</v>
      </c>
      <c r="I18">
        <v>26</v>
      </c>
      <c r="J18">
        <v>18</v>
      </c>
      <c r="K18">
        <v>12</v>
      </c>
      <c r="L18">
        <v>5</v>
      </c>
      <c r="M18">
        <v>-100</v>
      </c>
      <c r="N18" s="284">
        <f t="shared" si="3"/>
        <v>9250</v>
      </c>
      <c r="O18">
        <f t="shared" si="4"/>
        <v>38</v>
      </c>
      <c r="P18">
        <v>3750</v>
      </c>
      <c r="Q18" s="4">
        <f t="shared" si="2"/>
        <v>2.4666666666666668</v>
      </c>
      <c r="R18" s="285">
        <f t="shared" si="5"/>
        <v>9255.7072810362188</v>
      </c>
      <c r="S18" s="274">
        <f t="shared" si="6"/>
        <v>6.1700335526689444E-4</v>
      </c>
      <c r="T18" s="283">
        <f t="shared" si="7"/>
        <v>9326.9612386724821</v>
      </c>
      <c r="U18" s="274">
        <f t="shared" si="8"/>
        <v>8.3201339105386015E-3</v>
      </c>
    </row>
    <row r="19" spans="1:21" x14ac:dyDescent="0.25">
      <c r="A19" t="s">
        <v>18</v>
      </c>
      <c r="B19">
        <v>9500</v>
      </c>
      <c r="C19">
        <v>37</v>
      </c>
      <c r="D19">
        <v>38</v>
      </c>
      <c r="E19">
        <v>40</v>
      </c>
      <c r="F19">
        <v>40</v>
      </c>
      <c r="G19">
        <v>38</v>
      </c>
      <c r="H19">
        <v>37</v>
      </c>
      <c r="I19">
        <v>34</v>
      </c>
      <c r="J19">
        <v>32</v>
      </c>
      <c r="K19">
        <v>26</v>
      </c>
      <c r="L19">
        <v>13</v>
      </c>
      <c r="M19">
        <v>-100</v>
      </c>
      <c r="N19" s="284">
        <f t="shared" si="3"/>
        <v>9500</v>
      </c>
      <c r="O19">
        <f t="shared" si="4"/>
        <v>40</v>
      </c>
      <c r="P19">
        <v>3750</v>
      </c>
      <c r="Q19" s="4">
        <f t="shared" si="2"/>
        <v>2.5333333333333332</v>
      </c>
      <c r="R19" s="285">
        <f t="shared" si="5"/>
        <v>9271.2678719924425</v>
      </c>
      <c r="S19" s="274">
        <f t="shared" si="6"/>
        <v>-2.4077066106058691E-2</v>
      </c>
      <c r="T19" s="283">
        <f t="shared" si="7"/>
        <v>9342.5218296287057</v>
      </c>
      <c r="U19" s="274">
        <f t="shared" si="8"/>
        <v>-1.6576649512767817E-2</v>
      </c>
    </row>
    <row r="20" spans="1:21" x14ac:dyDescent="0.25">
      <c r="A20" t="s">
        <v>18</v>
      </c>
      <c r="B20">
        <v>9500</v>
      </c>
      <c r="C20">
        <v>41</v>
      </c>
      <c r="D20">
        <v>42</v>
      </c>
      <c r="E20">
        <v>42</v>
      </c>
      <c r="F20">
        <v>40</v>
      </c>
      <c r="G20">
        <v>41</v>
      </c>
      <c r="H20">
        <v>36</v>
      </c>
      <c r="I20">
        <v>34</v>
      </c>
      <c r="J20">
        <v>30</v>
      </c>
      <c r="K20">
        <v>23</v>
      </c>
      <c r="L20">
        <v>12</v>
      </c>
      <c r="M20">
        <v>-100</v>
      </c>
      <c r="N20" s="284">
        <f t="shared" si="3"/>
        <v>9500</v>
      </c>
      <c r="O20">
        <f t="shared" si="4"/>
        <v>42</v>
      </c>
      <c r="P20">
        <v>2750</v>
      </c>
      <c r="Q20" s="4">
        <f t="shared" si="2"/>
        <v>3.4545454545454546</v>
      </c>
      <c r="R20" s="285">
        <f t="shared" si="5"/>
        <v>9464.0196594579393</v>
      </c>
      <c r="S20" s="274">
        <f t="shared" si="6"/>
        <v>-3.78740426758534E-3</v>
      </c>
      <c r="T20" s="283">
        <f t="shared" si="7"/>
        <v>9535.2736170942026</v>
      </c>
      <c r="U20" s="274">
        <f t="shared" si="8"/>
        <v>3.7130123257055332E-3</v>
      </c>
    </row>
    <row r="21" spans="1:21" x14ac:dyDescent="0.25">
      <c r="A21" t="s">
        <v>17</v>
      </c>
      <c r="B21">
        <v>8250</v>
      </c>
      <c r="C21">
        <v>26</v>
      </c>
      <c r="D21">
        <v>28</v>
      </c>
      <c r="E21">
        <v>31</v>
      </c>
      <c r="F21">
        <v>31</v>
      </c>
      <c r="G21">
        <v>30</v>
      </c>
      <c r="H21">
        <v>26</v>
      </c>
      <c r="I21">
        <v>23</v>
      </c>
      <c r="J21">
        <v>19</v>
      </c>
      <c r="K21">
        <v>12</v>
      </c>
      <c r="L21">
        <v>-100</v>
      </c>
      <c r="M21">
        <v>-100</v>
      </c>
      <c r="N21" s="284">
        <f t="shared" si="3"/>
        <v>8250</v>
      </c>
      <c r="O21">
        <f t="shared" si="4"/>
        <v>31</v>
      </c>
      <c r="P21">
        <v>3750</v>
      </c>
      <c r="Q21" s="4">
        <f t="shared" si="2"/>
        <v>2.2000000000000002</v>
      </c>
      <c r="R21" s="285">
        <f t="shared" si="5"/>
        <v>9443.5325489699189</v>
      </c>
      <c r="S21" s="274">
        <f t="shared" si="6"/>
        <v>0.14467061199635381</v>
      </c>
      <c r="T21" s="283">
        <f t="shared" si="7"/>
        <v>9495.785451236512</v>
      </c>
      <c r="U21" s="274">
        <f t="shared" si="8"/>
        <v>0.15100429711957722</v>
      </c>
    </row>
    <row r="22" spans="1:21" x14ac:dyDescent="0.25">
      <c r="A22" t="s">
        <v>19</v>
      </c>
      <c r="B22">
        <v>8500</v>
      </c>
      <c r="C22">
        <v>40</v>
      </c>
      <c r="D22">
        <v>40</v>
      </c>
      <c r="E22">
        <v>40</v>
      </c>
      <c r="F22">
        <v>39</v>
      </c>
      <c r="G22">
        <v>37</v>
      </c>
      <c r="H22">
        <v>32</v>
      </c>
      <c r="I22">
        <v>27</v>
      </c>
      <c r="J22">
        <v>18</v>
      </c>
      <c r="K22">
        <v>12</v>
      </c>
      <c r="L22">
        <v>-100</v>
      </c>
      <c r="M22">
        <v>-100</v>
      </c>
      <c r="N22" s="284">
        <f t="shared" si="3"/>
        <v>8500</v>
      </c>
      <c r="O22">
        <f t="shared" si="4"/>
        <v>40</v>
      </c>
      <c r="P22">
        <v>3750</v>
      </c>
      <c r="Q22" s="4">
        <f t="shared" si="2"/>
        <v>2.2666666666666666</v>
      </c>
      <c r="R22" s="285">
        <f t="shared" si="5"/>
        <v>8484.700131174237</v>
      </c>
      <c r="S22" s="274">
        <f t="shared" si="6"/>
        <v>-1.7999845677368284E-3</v>
      </c>
      <c r="T22" s="283">
        <f t="shared" si="7"/>
        <v>8555.9540888105003</v>
      </c>
      <c r="U22" s="274">
        <f t="shared" si="8"/>
        <v>6.5828339777059116E-3</v>
      </c>
    </row>
    <row r="23" spans="1:21" x14ac:dyDescent="0.25">
      <c r="A23" t="s">
        <v>19</v>
      </c>
      <c r="B23">
        <v>8750</v>
      </c>
      <c r="C23">
        <v>33</v>
      </c>
      <c r="D23">
        <v>33</v>
      </c>
      <c r="E23">
        <v>38</v>
      </c>
      <c r="F23">
        <v>38</v>
      </c>
      <c r="G23">
        <v>36</v>
      </c>
      <c r="H23">
        <v>32</v>
      </c>
      <c r="I23">
        <v>24</v>
      </c>
      <c r="J23">
        <v>20</v>
      </c>
      <c r="K23">
        <v>13</v>
      </c>
      <c r="L23">
        <v>-100</v>
      </c>
      <c r="M23">
        <v>-100</v>
      </c>
      <c r="N23" s="284">
        <f t="shared" si="3"/>
        <v>8750</v>
      </c>
      <c r="O23">
        <f t="shared" si="4"/>
        <v>38</v>
      </c>
      <c r="P23">
        <v>3750</v>
      </c>
      <c r="Q23" s="4">
        <f t="shared" si="2"/>
        <v>2.3333333333333335</v>
      </c>
      <c r="R23" s="285">
        <f t="shared" si="5"/>
        <v>8568.5277819461735</v>
      </c>
      <c r="S23" s="274">
        <f t="shared" si="6"/>
        <v>-2.0739682063294459E-2</v>
      </c>
      <c r="T23" s="283">
        <f t="shared" si="7"/>
        <v>8639.7817395824368</v>
      </c>
      <c r="U23" s="274">
        <f t="shared" si="8"/>
        <v>-1.2596372619150082E-2</v>
      </c>
    </row>
    <row r="24" spans="1:21" x14ac:dyDescent="0.25">
      <c r="A24" t="s">
        <v>18</v>
      </c>
      <c r="B24">
        <v>8750</v>
      </c>
      <c r="C24">
        <v>29</v>
      </c>
      <c r="D24">
        <v>33</v>
      </c>
      <c r="E24">
        <v>41</v>
      </c>
      <c r="F24">
        <v>41</v>
      </c>
      <c r="G24">
        <v>41</v>
      </c>
      <c r="H24">
        <v>37</v>
      </c>
      <c r="I24">
        <v>30</v>
      </c>
      <c r="J24">
        <v>21</v>
      </c>
      <c r="K24">
        <v>11</v>
      </c>
      <c r="L24">
        <v>-100</v>
      </c>
      <c r="M24">
        <v>-100</v>
      </c>
      <c r="N24" s="284">
        <f t="shared" si="3"/>
        <v>8750</v>
      </c>
      <c r="O24">
        <f t="shared" si="4"/>
        <v>41</v>
      </c>
      <c r="P24">
        <v>4750</v>
      </c>
      <c r="Q24" s="4">
        <f t="shared" si="2"/>
        <v>1.8421052631578947</v>
      </c>
      <c r="R24" s="285">
        <f t="shared" si="5"/>
        <v>8823.5219332365596</v>
      </c>
      <c r="S24" s="274">
        <f t="shared" si="6"/>
        <v>8.4025066556068072E-3</v>
      </c>
      <c r="T24" s="283">
        <f t="shared" si="7"/>
        <v>8894.7758908728229</v>
      </c>
      <c r="U24" s="274">
        <f t="shared" si="8"/>
        <v>1.6545816099751184E-2</v>
      </c>
    </row>
    <row r="25" spans="1:21" x14ac:dyDescent="0.25">
      <c r="A25" t="s">
        <v>19</v>
      </c>
      <c r="B25">
        <v>9000</v>
      </c>
      <c r="C25">
        <v>34</v>
      </c>
      <c r="D25">
        <v>34</v>
      </c>
      <c r="E25">
        <v>39</v>
      </c>
      <c r="F25">
        <v>38</v>
      </c>
      <c r="G25">
        <v>35</v>
      </c>
      <c r="H25">
        <v>31</v>
      </c>
      <c r="I25">
        <v>26</v>
      </c>
      <c r="J25">
        <v>24</v>
      </c>
      <c r="K25">
        <v>14</v>
      </c>
      <c r="L25">
        <v>13</v>
      </c>
      <c r="M25">
        <v>-100</v>
      </c>
      <c r="N25" s="284">
        <f t="shared" si="3"/>
        <v>9000</v>
      </c>
      <c r="O25">
        <f t="shared" si="4"/>
        <v>39</v>
      </c>
      <c r="P25">
        <v>2750</v>
      </c>
      <c r="Q25" s="4">
        <f t="shared" si="2"/>
        <v>3.2727272727272729</v>
      </c>
      <c r="R25" s="285">
        <f t="shared" si="5"/>
        <v>8771.169637516914</v>
      </c>
      <c r="S25" s="274">
        <f t="shared" si="6"/>
        <v>-2.5425595831453998E-2</v>
      </c>
      <c r="T25" s="283">
        <f t="shared" si="7"/>
        <v>8861.4246505228475</v>
      </c>
      <c r="U25" s="274">
        <f t="shared" si="8"/>
        <v>-1.5397261053016942E-2</v>
      </c>
    </row>
    <row r="26" spans="1:21" x14ac:dyDescent="0.25">
      <c r="A26" t="s">
        <v>19</v>
      </c>
      <c r="B26">
        <v>9000</v>
      </c>
      <c r="C26">
        <v>25</v>
      </c>
      <c r="D26">
        <v>25</v>
      </c>
      <c r="E26">
        <v>31</v>
      </c>
      <c r="F26">
        <v>35</v>
      </c>
      <c r="G26">
        <v>37</v>
      </c>
      <c r="H26">
        <v>36</v>
      </c>
      <c r="I26">
        <v>34</v>
      </c>
      <c r="J26">
        <v>31</v>
      </c>
      <c r="K26">
        <v>22</v>
      </c>
      <c r="L26">
        <v>14</v>
      </c>
      <c r="M26">
        <v>-100</v>
      </c>
      <c r="N26" s="284">
        <f t="shared" si="3"/>
        <v>9000</v>
      </c>
      <c r="O26">
        <f t="shared" si="4"/>
        <v>37</v>
      </c>
      <c r="P26">
        <v>4750</v>
      </c>
      <c r="Q26" s="4">
        <f t="shared" si="2"/>
        <v>1.8947368421052631</v>
      </c>
      <c r="R26" s="285">
        <f t="shared" si="5"/>
        <v>9041.9086951129975</v>
      </c>
      <c r="S26" s="274">
        <f t="shared" si="6"/>
        <v>4.6565216792219463E-3</v>
      </c>
      <c r="T26" s="283">
        <f t="shared" si="7"/>
        <v>9094.1615973795906</v>
      </c>
      <c r="U26" s="274">
        <f t="shared" si="8"/>
        <v>1.04623997088434E-2</v>
      </c>
    </row>
    <row r="27" spans="1:21" x14ac:dyDescent="0.25">
      <c r="A27" t="s">
        <v>19</v>
      </c>
      <c r="B27">
        <v>8750</v>
      </c>
      <c r="C27">
        <v>36</v>
      </c>
      <c r="D27">
        <v>36</v>
      </c>
      <c r="E27">
        <v>38</v>
      </c>
      <c r="F27">
        <v>39</v>
      </c>
      <c r="G27">
        <v>39</v>
      </c>
      <c r="H27">
        <v>37</v>
      </c>
      <c r="I27">
        <v>35</v>
      </c>
      <c r="J27">
        <v>30</v>
      </c>
      <c r="K27">
        <v>21</v>
      </c>
      <c r="L27">
        <v>-100</v>
      </c>
      <c r="M27">
        <v>-100</v>
      </c>
      <c r="N27" s="284">
        <f t="shared" si="3"/>
        <v>8750</v>
      </c>
      <c r="O27">
        <f t="shared" si="4"/>
        <v>39</v>
      </c>
      <c r="P27">
        <v>4750</v>
      </c>
      <c r="Q27" s="4">
        <f t="shared" si="2"/>
        <v>1.8421052631578947</v>
      </c>
      <c r="R27" s="285">
        <f t="shared" si="5"/>
        <v>9057.1229557811494</v>
      </c>
      <c r="S27" s="274">
        <f t="shared" si="6"/>
        <v>3.5099766374988496E-2</v>
      </c>
      <c r="T27" s="283">
        <f t="shared" si="7"/>
        <v>9147.3779687870829</v>
      </c>
      <c r="U27" s="274">
        <f t="shared" si="8"/>
        <v>4.5414625004238041E-2</v>
      </c>
    </row>
    <row r="28" spans="1:21" x14ac:dyDescent="0.25">
      <c r="A28" t="s">
        <v>18</v>
      </c>
      <c r="B28">
        <v>9000</v>
      </c>
      <c r="C28">
        <v>36</v>
      </c>
      <c r="D28">
        <v>37</v>
      </c>
      <c r="E28">
        <v>41</v>
      </c>
      <c r="F28">
        <v>42</v>
      </c>
      <c r="G28">
        <v>41</v>
      </c>
      <c r="H28">
        <v>37</v>
      </c>
      <c r="I28">
        <v>34</v>
      </c>
      <c r="J28">
        <v>25</v>
      </c>
      <c r="K28">
        <v>16</v>
      </c>
      <c r="L28">
        <v>8</v>
      </c>
      <c r="M28">
        <v>-100</v>
      </c>
      <c r="N28" s="284">
        <f t="shared" si="3"/>
        <v>9000</v>
      </c>
      <c r="O28">
        <f t="shared" si="4"/>
        <v>42</v>
      </c>
      <c r="P28">
        <v>3750</v>
      </c>
      <c r="Q28" s="4">
        <f t="shared" si="2"/>
        <v>2.4</v>
      </c>
      <c r="R28" s="285">
        <f t="shared" si="5"/>
        <v>8802.2908194293595</v>
      </c>
      <c r="S28" s="274">
        <f t="shared" si="6"/>
        <v>-2.1967686730071163E-2</v>
      </c>
      <c r="T28" s="283">
        <f t="shared" si="7"/>
        <v>8892.5458324352931</v>
      </c>
      <c r="U28" s="274">
        <f t="shared" si="8"/>
        <v>-1.1939351951634106E-2</v>
      </c>
    </row>
    <row r="29" spans="1:21" x14ac:dyDescent="0.25">
      <c r="A29" t="s">
        <v>17</v>
      </c>
      <c r="B29">
        <v>7750</v>
      </c>
      <c r="C29">
        <v>34</v>
      </c>
      <c r="D29">
        <v>34</v>
      </c>
      <c r="E29">
        <v>34</v>
      </c>
      <c r="F29">
        <v>34</v>
      </c>
      <c r="G29">
        <v>32</v>
      </c>
      <c r="H29">
        <v>29</v>
      </c>
      <c r="I29">
        <v>23</v>
      </c>
      <c r="J29">
        <v>16</v>
      </c>
      <c r="K29">
        <v>-100</v>
      </c>
      <c r="L29">
        <v>-100</v>
      </c>
      <c r="M29">
        <v>-100</v>
      </c>
      <c r="N29" s="284">
        <f t="shared" si="3"/>
        <v>7750</v>
      </c>
      <c r="O29">
        <f t="shared" si="4"/>
        <v>34</v>
      </c>
      <c r="P29">
        <v>3750</v>
      </c>
      <c r="Q29" s="4">
        <f t="shared" si="2"/>
        <v>2.0666666666666669</v>
      </c>
      <c r="R29" s="285">
        <f t="shared" si="5"/>
        <v>8985.152538789609</v>
      </c>
      <c r="S29" s="274">
        <f t="shared" si="6"/>
        <v>0.1593745211341431</v>
      </c>
      <c r="T29" s="283">
        <f t="shared" si="7"/>
        <v>9056.4064964258723</v>
      </c>
      <c r="U29" s="274">
        <f t="shared" si="8"/>
        <v>0.16856858018398352</v>
      </c>
    </row>
    <row r="30" spans="1:21" x14ac:dyDescent="0.25">
      <c r="A30" t="s">
        <v>16</v>
      </c>
      <c r="B30">
        <v>8000</v>
      </c>
      <c r="C30">
        <v>26</v>
      </c>
      <c r="D30">
        <v>26</v>
      </c>
      <c r="E30">
        <v>26</v>
      </c>
      <c r="F30">
        <v>26</v>
      </c>
      <c r="G30">
        <v>23</v>
      </c>
      <c r="H30">
        <v>20</v>
      </c>
      <c r="I30">
        <v>19</v>
      </c>
      <c r="J30">
        <v>12</v>
      </c>
      <c r="K30">
        <v>8</v>
      </c>
      <c r="L30">
        <v>-100</v>
      </c>
      <c r="M30">
        <v>-100</v>
      </c>
      <c r="N30" s="284">
        <f t="shared" si="3"/>
        <v>8000</v>
      </c>
      <c r="O30">
        <f t="shared" si="4"/>
        <v>26</v>
      </c>
      <c r="P30">
        <v>3750</v>
      </c>
      <c r="Q30" s="4">
        <f t="shared" si="2"/>
        <v>2.1333333333333333</v>
      </c>
      <c r="R30" s="285">
        <f t="shared" si="5"/>
        <v>7990.2724195496867</v>
      </c>
      <c r="S30" s="274">
        <f t="shared" si="6"/>
        <v>-1.2159475562891658E-3</v>
      </c>
      <c r="T30" s="283">
        <f t="shared" si="7"/>
        <v>8061.52637718595</v>
      </c>
      <c r="U30" s="274">
        <f t="shared" si="8"/>
        <v>7.6907971482437464E-3</v>
      </c>
    </row>
    <row r="31" spans="1:21" x14ac:dyDescent="0.25">
      <c r="A31" t="s">
        <v>14</v>
      </c>
      <c r="B31">
        <v>8000</v>
      </c>
      <c r="C31">
        <v>16</v>
      </c>
      <c r="D31">
        <v>16</v>
      </c>
      <c r="E31">
        <v>20</v>
      </c>
      <c r="F31">
        <v>21</v>
      </c>
      <c r="G31">
        <v>23</v>
      </c>
      <c r="H31">
        <v>22</v>
      </c>
      <c r="I31">
        <v>19</v>
      </c>
      <c r="J31">
        <v>12</v>
      </c>
      <c r="K31">
        <v>5</v>
      </c>
      <c r="L31">
        <v>-100</v>
      </c>
      <c r="M31">
        <v>-100</v>
      </c>
      <c r="N31" s="284">
        <f t="shared" si="3"/>
        <v>8000</v>
      </c>
      <c r="O31">
        <f t="shared" si="4"/>
        <v>23</v>
      </c>
      <c r="P31">
        <v>4750</v>
      </c>
      <c r="Q31" s="4">
        <f t="shared" si="2"/>
        <v>1.6842105263157894</v>
      </c>
      <c r="R31" s="285">
        <f t="shared" si="5"/>
        <v>8338.6301165774112</v>
      </c>
      <c r="S31" s="274">
        <f t="shared" si="6"/>
        <v>4.2328764572176394E-2</v>
      </c>
      <c r="T31" s="283">
        <f t="shared" si="7"/>
        <v>8409.8840742136745</v>
      </c>
      <c r="U31" s="274">
        <f t="shared" si="8"/>
        <v>5.1235509276709307E-2</v>
      </c>
    </row>
    <row r="32" spans="1:21" x14ac:dyDescent="0.25">
      <c r="N32" s="280">
        <f>SQRT(_xlfn.VAR.S(N7:N31))</f>
        <v>594.59369881177406</v>
      </c>
      <c r="O32" s="280"/>
      <c r="P32" s="280"/>
      <c r="Q32" s="280"/>
      <c r="R32" s="280">
        <f>SQRT(_xlfn.VAR.S(R7:R31))</f>
        <v>545.6404467159</v>
      </c>
      <c r="S32" s="280"/>
      <c r="T32" s="280">
        <f>SQRT(_xlfn.VAR.S(T7:T31))</f>
        <v>549.10374911922156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U28"/>
  <sheetViews>
    <sheetView workbookViewId="0">
      <selection activeCell="J29" sqref="J29"/>
    </sheetView>
  </sheetViews>
  <sheetFormatPr defaultRowHeight="15" x14ac:dyDescent="0.25"/>
  <cols>
    <col min="1" max="1" width="18.140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  <col min="17" max="17" width="13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63</v>
      </c>
      <c r="O1" s="1" t="s">
        <v>64</v>
      </c>
      <c r="P1" s="1" t="s">
        <v>66</v>
      </c>
      <c r="Q1" s="1" t="s">
        <v>1865</v>
      </c>
      <c r="R1" s="42">
        <v>11.543564375200578</v>
      </c>
      <c r="S1" s="42">
        <v>-15.560590956222965</v>
      </c>
      <c r="T1" s="42">
        <v>0.89241359367837825</v>
      </c>
      <c r="U1" s="42">
        <v>1579.2704613450885</v>
      </c>
    </row>
    <row r="2" spans="1:21" x14ac:dyDescent="0.25">
      <c r="A2" t="s">
        <v>14</v>
      </c>
      <c r="B2">
        <v>3750</v>
      </c>
      <c r="C2">
        <v>7</v>
      </c>
      <c r="D2">
        <v>7</v>
      </c>
      <c r="E2">
        <v>15</v>
      </c>
      <c r="F2">
        <v>11</v>
      </c>
      <c r="G2">
        <v>-100</v>
      </c>
      <c r="H2">
        <v>-100</v>
      </c>
      <c r="I2">
        <v>-100</v>
      </c>
      <c r="J2">
        <v>-100</v>
      </c>
      <c r="K2">
        <v>-100</v>
      </c>
      <c r="L2">
        <v>-100</v>
      </c>
      <c r="M2">
        <v>-100</v>
      </c>
      <c r="N2" s="1">
        <f>B2</f>
        <v>3750</v>
      </c>
      <c r="O2" s="1">
        <f>MAX(C2:M2)</f>
        <v>15</v>
      </c>
      <c r="P2" s="1">
        <v>5750</v>
      </c>
      <c r="Q2" s="3">
        <f>N2/P2</f>
        <v>0.65217391304347827</v>
      </c>
      <c r="R2" s="1"/>
      <c r="S2" s="1"/>
    </row>
    <row r="3" spans="1:21" x14ac:dyDescent="0.25">
      <c r="A3" t="s">
        <v>16</v>
      </c>
      <c r="B3">
        <v>3500</v>
      </c>
      <c r="C3">
        <v>25</v>
      </c>
      <c r="D3">
        <v>25</v>
      </c>
      <c r="E3">
        <v>24</v>
      </c>
      <c r="F3">
        <v>19</v>
      </c>
      <c r="G3">
        <v>-100</v>
      </c>
      <c r="H3">
        <v>-100</v>
      </c>
      <c r="I3">
        <v>-100</v>
      </c>
      <c r="J3">
        <v>-100</v>
      </c>
      <c r="K3">
        <v>-100</v>
      </c>
      <c r="L3">
        <v>-100</v>
      </c>
      <c r="M3">
        <v>-100</v>
      </c>
      <c r="N3" s="281">
        <f t="shared" ref="N3" si="0">B3</f>
        <v>3500</v>
      </c>
      <c r="O3" s="1">
        <f t="shared" ref="O3" si="1">MAX(C3:M3)</f>
        <v>25</v>
      </c>
      <c r="P3" s="1">
        <v>2750</v>
      </c>
      <c r="Q3" s="3">
        <f t="shared" ref="Q3:Q27" si="2">N3/P3</f>
        <v>1.2727272727272727</v>
      </c>
      <c r="R3" s="282">
        <f>$U$1+$T$1*N2+$S$1*O2+$R$1*Q2</f>
        <v>4699.9409848447067</v>
      </c>
      <c r="S3" s="5">
        <f>(R3-N3)/N3</f>
        <v>0.34284028138420192</v>
      </c>
      <c r="T3" s="283">
        <f>R3-N3</f>
        <v>1199.9409848447067</v>
      </c>
    </row>
    <row r="4" spans="1:21" x14ac:dyDescent="0.25">
      <c r="A4" t="s">
        <v>16</v>
      </c>
      <c r="B4">
        <v>3250</v>
      </c>
      <c r="C4">
        <v>27</v>
      </c>
      <c r="D4">
        <v>27</v>
      </c>
      <c r="E4">
        <v>25</v>
      </c>
      <c r="F4">
        <v>19</v>
      </c>
      <c r="G4">
        <v>-100</v>
      </c>
      <c r="H4">
        <v>-100</v>
      </c>
      <c r="I4">
        <v>-100</v>
      </c>
      <c r="J4">
        <v>-100</v>
      </c>
      <c r="K4">
        <v>-100</v>
      </c>
      <c r="L4">
        <v>-100</v>
      </c>
      <c r="M4">
        <v>-100</v>
      </c>
      <c r="N4" s="281">
        <f t="shared" ref="N4:N27" si="3">B4</f>
        <v>3250</v>
      </c>
      <c r="O4" s="1">
        <f t="shared" ref="O4:O27" si="4">MAX(C4:M4)</f>
        <v>27</v>
      </c>
      <c r="P4" s="1">
        <v>1750</v>
      </c>
      <c r="Q4" s="3">
        <f t="shared" si="2"/>
        <v>1.8571428571428572</v>
      </c>
      <c r="R4" s="282">
        <f t="shared" ref="R4:R27" si="5">$U$1+$T$1*N3+$S$1*O3+$R$1*Q3</f>
        <v>4328.3950745186394</v>
      </c>
      <c r="S4" s="5">
        <f t="shared" ref="S4:S27" si="6">(R4-N4)/N4</f>
        <v>0.33181386908265825</v>
      </c>
      <c r="T4" s="283">
        <f t="shared" ref="T4:T27" si="7">R4-N4</f>
        <v>1078.3950745186394</v>
      </c>
    </row>
    <row r="5" spans="1:21" x14ac:dyDescent="0.25">
      <c r="A5" t="s">
        <v>16</v>
      </c>
      <c r="B5">
        <v>4500</v>
      </c>
      <c r="C5">
        <v>26</v>
      </c>
      <c r="D5">
        <v>26</v>
      </c>
      <c r="E5">
        <v>25</v>
      </c>
      <c r="F5">
        <v>22</v>
      </c>
      <c r="G5">
        <v>13</v>
      </c>
      <c r="H5">
        <v>-100</v>
      </c>
      <c r="I5">
        <v>-100</v>
      </c>
      <c r="J5">
        <v>-100</v>
      </c>
      <c r="K5">
        <v>-100</v>
      </c>
      <c r="L5">
        <v>-100</v>
      </c>
      <c r="M5">
        <v>-100</v>
      </c>
      <c r="N5" s="281">
        <f t="shared" si="3"/>
        <v>4500</v>
      </c>
      <c r="O5" s="1">
        <f t="shared" si="4"/>
        <v>26</v>
      </c>
      <c r="P5" s="1">
        <v>2750</v>
      </c>
      <c r="Q5" s="3">
        <f t="shared" si="2"/>
        <v>1.6363636363636365</v>
      </c>
      <c r="R5" s="282">
        <f t="shared" si="5"/>
        <v>4080.9167331071699</v>
      </c>
      <c r="S5" s="5">
        <f t="shared" si="6"/>
        <v>-9.312961486507336E-2</v>
      </c>
      <c r="T5" s="283">
        <f t="shared" si="7"/>
        <v>-419.08326689283012</v>
      </c>
    </row>
    <row r="6" spans="1:21" x14ac:dyDescent="0.25">
      <c r="A6" t="s">
        <v>16</v>
      </c>
      <c r="B6">
        <v>4250</v>
      </c>
      <c r="C6">
        <v>22</v>
      </c>
      <c r="D6">
        <v>24</v>
      </c>
      <c r="E6">
        <v>26</v>
      </c>
      <c r="F6">
        <v>25</v>
      </c>
      <c r="G6">
        <v>18</v>
      </c>
      <c r="H6">
        <v>-100</v>
      </c>
      <c r="I6">
        <v>-100</v>
      </c>
      <c r="J6">
        <v>-100</v>
      </c>
      <c r="K6">
        <v>-100</v>
      </c>
      <c r="L6">
        <v>-100</v>
      </c>
      <c r="M6">
        <v>-100</v>
      </c>
      <c r="N6" s="281">
        <f t="shared" si="3"/>
        <v>4250</v>
      </c>
      <c r="O6" s="1">
        <f t="shared" si="4"/>
        <v>26</v>
      </c>
      <c r="P6" s="1">
        <v>2750</v>
      </c>
      <c r="Q6" s="3">
        <f t="shared" si="2"/>
        <v>1.5454545454545454</v>
      </c>
      <c r="R6" s="282">
        <f t="shared" si="5"/>
        <v>5209.4457370135942</v>
      </c>
      <c r="S6" s="5">
        <f t="shared" si="6"/>
        <v>0.22575193812084571</v>
      </c>
      <c r="T6" s="283">
        <f t="shared" si="7"/>
        <v>959.44573701359423</v>
      </c>
    </row>
    <row r="7" spans="1:21" x14ac:dyDescent="0.25">
      <c r="A7" t="s">
        <v>16</v>
      </c>
      <c r="B7">
        <v>4250</v>
      </c>
      <c r="C7">
        <v>18</v>
      </c>
      <c r="D7">
        <v>19</v>
      </c>
      <c r="E7">
        <v>21</v>
      </c>
      <c r="F7">
        <v>18</v>
      </c>
      <c r="G7">
        <v>11</v>
      </c>
      <c r="H7">
        <v>-100</v>
      </c>
      <c r="I7">
        <v>-100</v>
      </c>
      <c r="J7">
        <v>-100</v>
      </c>
      <c r="K7">
        <v>-100</v>
      </c>
      <c r="L7">
        <v>-100</v>
      </c>
      <c r="M7">
        <v>-100</v>
      </c>
      <c r="N7" s="281">
        <f t="shared" si="3"/>
        <v>4250</v>
      </c>
      <c r="O7" s="1">
        <f t="shared" si="4"/>
        <v>21</v>
      </c>
      <c r="P7" s="1">
        <v>2750</v>
      </c>
      <c r="Q7" s="3">
        <f t="shared" si="2"/>
        <v>1.5454545454545454</v>
      </c>
      <c r="R7" s="282">
        <f t="shared" si="5"/>
        <v>4985.2929236507998</v>
      </c>
      <c r="S7" s="5">
        <f t="shared" si="6"/>
        <v>0.17301009968254114</v>
      </c>
      <c r="T7" s="283">
        <f t="shared" si="7"/>
        <v>735.29292365079982</v>
      </c>
    </row>
    <row r="8" spans="1:21" x14ac:dyDescent="0.25">
      <c r="A8" t="s">
        <v>17</v>
      </c>
      <c r="B8">
        <v>5250</v>
      </c>
      <c r="C8">
        <v>35</v>
      </c>
      <c r="D8">
        <v>35</v>
      </c>
      <c r="E8">
        <v>35</v>
      </c>
      <c r="F8">
        <v>32</v>
      </c>
      <c r="G8">
        <v>29</v>
      </c>
      <c r="H8">
        <v>20</v>
      </c>
      <c r="I8">
        <v>-100</v>
      </c>
      <c r="J8">
        <v>-100</v>
      </c>
      <c r="K8">
        <v>-100</v>
      </c>
      <c r="L8">
        <v>-100</v>
      </c>
      <c r="M8">
        <v>-100</v>
      </c>
      <c r="N8" s="281">
        <f t="shared" si="3"/>
        <v>5250</v>
      </c>
      <c r="O8" s="1">
        <f t="shared" si="4"/>
        <v>35</v>
      </c>
      <c r="P8" s="1">
        <v>2750</v>
      </c>
      <c r="Q8" s="3">
        <f t="shared" si="2"/>
        <v>1.9090909090909092</v>
      </c>
      <c r="R8" s="282">
        <f t="shared" si="5"/>
        <v>5063.0958784319146</v>
      </c>
      <c r="S8" s="5">
        <f t="shared" si="6"/>
        <v>-3.5600785060587697E-2</v>
      </c>
      <c r="T8" s="283">
        <f t="shared" si="7"/>
        <v>-186.90412156808543</v>
      </c>
    </row>
    <row r="9" spans="1:21" x14ac:dyDescent="0.25">
      <c r="A9" t="s">
        <v>17</v>
      </c>
      <c r="B9">
        <v>6500</v>
      </c>
      <c r="C9">
        <v>33</v>
      </c>
      <c r="D9">
        <v>34</v>
      </c>
      <c r="E9">
        <v>35</v>
      </c>
      <c r="F9">
        <v>30</v>
      </c>
      <c r="G9">
        <v>25</v>
      </c>
      <c r="H9">
        <v>18</v>
      </c>
      <c r="I9">
        <v>9</v>
      </c>
      <c r="J9">
        <v>-100</v>
      </c>
      <c r="K9">
        <v>-100</v>
      </c>
      <c r="L9">
        <v>-100</v>
      </c>
      <c r="M9">
        <v>-100</v>
      </c>
      <c r="N9" s="281">
        <f t="shared" si="3"/>
        <v>6500</v>
      </c>
      <c r="O9" s="1">
        <f t="shared" si="4"/>
        <v>35</v>
      </c>
      <c r="P9" s="1">
        <v>2750</v>
      </c>
      <c r="Q9" s="3">
        <f t="shared" si="2"/>
        <v>2.3636363636363638</v>
      </c>
      <c r="R9" s="282">
        <f t="shared" si="5"/>
        <v>5741.8588584959716</v>
      </c>
      <c r="S9" s="5">
        <f t="shared" si="6"/>
        <v>-0.11663709869292745</v>
      </c>
      <c r="T9" s="283">
        <f t="shared" si="7"/>
        <v>-758.14114150402838</v>
      </c>
    </row>
    <row r="10" spans="1:21" x14ac:dyDescent="0.25">
      <c r="A10" t="s">
        <v>17</v>
      </c>
      <c r="B10">
        <v>8750</v>
      </c>
      <c r="C10">
        <v>35</v>
      </c>
      <c r="D10">
        <v>37</v>
      </c>
      <c r="E10">
        <v>39</v>
      </c>
      <c r="F10">
        <v>34</v>
      </c>
      <c r="G10">
        <v>27</v>
      </c>
      <c r="H10">
        <v>20</v>
      </c>
      <c r="I10">
        <v>15</v>
      </c>
      <c r="J10">
        <v>15</v>
      </c>
      <c r="K10">
        <v>12</v>
      </c>
      <c r="L10">
        <v>-100</v>
      </c>
      <c r="M10">
        <v>-100</v>
      </c>
      <c r="N10" s="281">
        <f t="shared" si="3"/>
        <v>8750</v>
      </c>
      <c r="O10" s="1">
        <f t="shared" si="4"/>
        <v>39</v>
      </c>
      <c r="P10" s="1">
        <v>2750</v>
      </c>
      <c r="Q10" s="3">
        <f t="shared" si="2"/>
        <v>3.1818181818181817</v>
      </c>
      <c r="R10" s="282">
        <f t="shared" si="5"/>
        <v>6862.6229253099445</v>
      </c>
      <c r="S10" s="5">
        <f t="shared" si="6"/>
        <v>-0.21570023710743491</v>
      </c>
      <c r="T10" s="283">
        <f t="shared" si="7"/>
        <v>-1887.3770746900555</v>
      </c>
    </row>
    <row r="11" spans="1:21" x14ac:dyDescent="0.25">
      <c r="A11" t="s">
        <v>19</v>
      </c>
      <c r="B11">
        <v>10000</v>
      </c>
      <c r="C11">
        <v>29</v>
      </c>
      <c r="D11">
        <v>32</v>
      </c>
      <c r="E11">
        <v>35</v>
      </c>
      <c r="F11">
        <v>35</v>
      </c>
      <c r="G11">
        <v>35</v>
      </c>
      <c r="H11">
        <v>34</v>
      </c>
      <c r="I11">
        <v>32</v>
      </c>
      <c r="J11">
        <v>28</v>
      </c>
      <c r="K11">
        <v>22</v>
      </c>
      <c r="L11">
        <v>8</v>
      </c>
      <c r="M11">
        <v>-4</v>
      </c>
      <c r="N11" s="281">
        <f t="shared" si="3"/>
        <v>10000</v>
      </c>
      <c r="O11" s="1">
        <f t="shared" si="4"/>
        <v>35</v>
      </c>
      <c r="P11" s="1">
        <v>4750</v>
      </c>
      <c r="Q11" s="3">
        <f t="shared" si="2"/>
        <v>2.1052631578947367</v>
      </c>
      <c r="R11" s="282">
        <f t="shared" si="5"/>
        <v>8817.7558817502031</v>
      </c>
      <c r="S11" s="5">
        <f t="shared" si="6"/>
        <v>-0.11822441182497968</v>
      </c>
      <c r="T11" s="283">
        <f t="shared" si="7"/>
        <v>-1182.2441182497969</v>
      </c>
    </row>
    <row r="12" spans="1:21" x14ac:dyDescent="0.25">
      <c r="A12" t="s">
        <v>19</v>
      </c>
      <c r="B12">
        <v>9500</v>
      </c>
      <c r="C12">
        <v>37</v>
      </c>
      <c r="D12">
        <v>38</v>
      </c>
      <c r="E12">
        <v>39</v>
      </c>
      <c r="F12">
        <v>37</v>
      </c>
      <c r="G12">
        <v>34</v>
      </c>
      <c r="H12">
        <v>31</v>
      </c>
      <c r="I12">
        <v>27</v>
      </c>
      <c r="J12">
        <v>24</v>
      </c>
      <c r="K12">
        <v>19</v>
      </c>
      <c r="L12">
        <v>10</v>
      </c>
      <c r="M12">
        <v>-100</v>
      </c>
      <c r="N12" s="281">
        <f t="shared" si="3"/>
        <v>9500</v>
      </c>
      <c r="O12" s="1">
        <f t="shared" si="4"/>
        <v>39</v>
      </c>
      <c r="P12" s="1">
        <v>2750</v>
      </c>
      <c r="Q12" s="3">
        <f t="shared" si="2"/>
        <v>3.4545454545454546</v>
      </c>
      <c r="R12" s="282">
        <f t="shared" si="5"/>
        <v>9983.0879554509629</v>
      </c>
      <c r="S12" s="5">
        <f t="shared" si="6"/>
        <v>5.0851363731680303E-2</v>
      </c>
      <c r="T12" s="283">
        <f t="shared" si="7"/>
        <v>483.08795545096291</v>
      </c>
    </row>
    <row r="13" spans="1:21" x14ac:dyDescent="0.25">
      <c r="A13" t="s">
        <v>19</v>
      </c>
      <c r="B13">
        <v>9000</v>
      </c>
      <c r="C13">
        <v>38</v>
      </c>
      <c r="D13">
        <v>42</v>
      </c>
      <c r="E13">
        <v>43</v>
      </c>
      <c r="F13">
        <v>41</v>
      </c>
      <c r="G13">
        <v>35</v>
      </c>
      <c r="H13">
        <v>27</v>
      </c>
      <c r="I13">
        <v>23</v>
      </c>
      <c r="J13">
        <v>19</v>
      </c>
      <c r="K13">
        <v>14</v>
      </c>
      <c r="L13">
        <v>8</v>
      </c>
      <c r="M13">
        <v>-100</v>
      </c>
      <c r="N13" s="281">
        <f t="shared" si="3"/>
        <v>9000</v>
      </c>
      <c r="O13" s="1">
        <f t="shared" si="4"/>
        <v>43</v>
      </c>
      <c r="P13" s="1">
        <v>2750</v>
      </c>
      <c r="Q13" s="3">
        <f t="shared" si="2"/>
        <v>3.2727272727272729</v>
      </c>
      <c r="R13" s="282">
        <f t="shared" si="5"/>
        <v>9490.2143218385881</v>
      </c>
      <c r="S13" s="5">
        <f t="shared" si="6"/>
        <v>5.4468257982065352E-2</v>
      </c>
      <c r="T13" s="283">
        <f t="shared" si="7"/>
        <v>490.21432183858815</v>
      </c>
    </row>
    <row r="14" spans="1:21" x14ac:dyDescent="0.25">
      <c r="A14" t="s">
        <v>18</v>
      </c>
      <c r="B14">
        <v>9750</v>
      </c>
      <c r="C14">
        <v>37</v>
      </c>
      <c r="D14">
        <v>42</v>
      </c>
      <c r="E14">
        <v>41</v>
      </c>
      <c r="F14">
        <v>41</v>
      </c>
      <c r="G14">
        <v>38</v>
      </c>
      <c r="H14">
        <v>34</v>
      </c>
      <c r="I14">
        <v>32</v>
      </c>
      <c r="J14">
        <v>28</v>
      </c>
      <c r="K14">
        <v>26</v>
      </c>
      <c r="L14">
        <v>16</v>
      </c>
      <c r="M14">
        <v>-100</v>
      </c>
      <c r="N14" s="281">
        <f t="shared" si="3"/>
        <v>9750</v>
      </c>
      <c r="O14" s="1">
        <f t="shared" si="4"/>
        <v>42</v>
      </c>
      <c r="P14" s="1">
        <v>1750</v>
      </c>
      <c r="Q14" s="3">
        <f t="shared" si="2"/>
        <v>5.5714285714285712</v>
      </c>
      <c r="R14" s="282">
        <f t="shared" si="5"/>
        <v>8979.6663312881064</v>
      </c>
      <c r="S14" s="5">
        <f t="shared" si="6"/>
        <v>-7.9008581406348061E-2</v>
      </c>
      <c r="T14" s="283">
        <f t="shared" si="7"/>
        <v>-770.33366871189355</v>
      </c>
    </row>
    <row r="15" spans="1:21" x14ac:dyDescent="0.25">
      <c r="A15" t="s">
        <v>18</v>
      </c>
      <c r="B15">
        <v>9250</v>
      </c>
      <c r="C15">
        <v>41</v>
      </c>
      <c r="D15">
        <v>46</v>
      </c>
      <c r="E15">
        <v>46</v>
      </c>
      <c r="F15">
        <v>45</v>
      </c>
      <c r="G15">
        <v>39</v>
      </c>
      <c r="H15">
        <v>40</v>
      </c>
      <c r="I15">
        <v>30</v>
      </c>
      <c r="J15">
        <v>25</v>
      </c>
      <c r="K15">
        <v>18</v>
      </c>
      <c r="L15">
        <v>10</v>
      </c>
      <c r="M15">
        <v>-100</v>
      </c>
      <c r="N15" s="281">
        <f t="shared" si="3"/>
        <v>9250</v>
      </c>
      <c r="O15" s="1">
        <f t="shared" si="4"/>
        <v>46</v>
      </c>
      <c r="P15" s="1">
        <v>2750</v>
      </c>
      <c r="Q15" s="3">
        <f t="shared" si="2"/>
        <v>3.3636363636363638</v>
      </c>
      <c r="R15" s="282">
        <f t="shared" si="5"/>
        <v>9691.0723239240288</v>
      </c>
      <c r="S15" s="5">
        <f t="shared" si="6"/>
        <v>4.7683494478273379E-2</v>
      </c>
      <c r="T15" s="283">
        <f t="shared" si="7"/>
        <v>441.07232392402875</v>
      </c>
    </row>
    <row r="16" spans="1:21" x14ac:dyDescent="0.25">
      <c r="A16" t="s">
        <v>19</v>
      </c>
      <c r="B16">
        <v>9000</v>
      </c>
      <c r="C16">
        <v>39</v>
      </c>
      <c r="D16">
        <v>42</v>
      </c>
      <c r="E16">
        <v>41</v>
      </c>
      <c r="F16">
        <v>39</v>
      </c>
      <c r="G16">
        <v>38</v>
      </c>
      <c r="H16">
        <v>34</v>
      </c>
      <c r="I16">
        <v>27</v>
      </c>
      <c r="J16">
        <v>26</v>
      </c>
      <c r="K16">
        <v>22</v>
      </c>
      <c r="L16">
        <v>9</v>
      </c>
      <c r="M16">
        <v>-100</v>
      </c>
      <c r="N16" s="281">
        <f t="shared" si="3"/>
        <v>9000</v>
      </c>
      <c r="O16" s="1">
        <f t="shared" si="4"/>
        <v>42</v>
      </c>
      <c r="P16" s="1">
        <v>1750</v>
      </c>
      <c r="Q16" s="3">
        <f t="shared" si="2"/>
        <v>5.1428571428571432</v>
      </c>
      <c r="R16" s="282">
        <f t="shared" si="5"/>
        <v>9157.1373717822316</v>
      </c>
      <c r="S16" s="5">
        <f t="shared" si="6"/>
        <v>1.7459707975803516E-2</v>
      </c>
      <c r="T16" s="283">
        <f t="shared" si="7"/>
        <v>157.13737178223164</v>
      </c>
    </row>
    <row r="17" spans="1:20" x14ac:dyDescent="0.25">
      <c r="A17" t="s">
        <v>19</v>
      </c>
      <c r="B17">
        <v>9750</v>
      </c>
      <c r="C17">
        <v>37</v>
      </c>
      <c r="D17">
        <v>41</v>
      </c>
      <c r="E17">
        <v>39</v>
      </c>
      <c r="F17">
        <v>37</v>
      </c>
      <c r="G17">
        <v>33</v>
      </c>
      <c r="H17">
        <v>28</v>
      </c>
      <c r="I17">
        <v>25</v>
      </c>
      <c r="J17">
        <v>23</v>
      </c>
      <c r="K17">
        <v>16</v>
      </c>
      <c r="L17">
        <v>4</v>
      </c>
      <c r="M17">
        <v>-100</v>
      </c>
      <c r="N17" s="281">
        <f t="shared" si="3"/>
        <v>9750</v>
      </c>
      <c r="O17" s="1">
        <f t="shared" si="4"/>
        <v>41</v>
      </c>
      <c r="P17" s="1">
        <v>1750</v>
      </c>
      <c r="Q17" s="3">
        <f t="shared" si="2"/>
        <v>5.5714285714285712</v>
      </c>
      <c r="R17" s="282">
        <f t="shared" si="5"/>
        <v>9016.8148867901582</v>
      </c>
      <c r="S17" s="5">
        <f t="shared" si="6"/>
        <v>-7.5198473149727371E-2</v>
      </c>
      <c r="T17" s="283">
        <f t="shared" si="7"/>
        <v>-733.1851132098418</v>
      </c>
    </row>
    <row r="18" spans="1:20" x14ac:dyDescent="0.25">
      <c r="A18" t="s">
        <v>17</v>
      </c>
      <c r="B18">
        <v>9500</v>
      </c>
      <c r="C18">
        <v>33</v>
      </c>
      <c r="D18">
        <v>35</v>
      </c>
      <c r="E18">
        <v>34</v>
      </c>
      <c r="F18">
        <v>31</v>
      </c>
      <c r="G18">
        <v>26</v>
      </c>
      <c r="H18">
        <v>24</v>
      </c>
      <c r="I18">
        <v>21</v>
      </c>
      <c r="J18">
        <v>19</v>
      </c>
      <c r="K18">
        <v>14</v>
      </c>
      <c r="L18">
        <v>2</v>
      </c>
      <c r="M18">
        <v>-100</v>
      </c>
      <c r="N18" s="281">
        <f t="shared" si="3"/>
        <v>9500</v>
      </c>
      <c r="O18" s="1">
        <f t="shared" si="4"/>
        <v>35</v>
      </c>
      <c r="P18" s="1">
        <v>2750</v>
      </c>
      <c r="Q18" s="3">
        <f t="shared" si="2"/>
        <v>3.4545454545454546</v>
      </c>
      <c r="R18" s="282">
        <f t="shared" si="5"/>
        <v>9706.6329148802524</v>
      </c>
      <c r="S18" s="5">
        <f t="shared" si="6"/>
        <v>2.1750833145289729E-2</v>
      </c>
      <c r="T18" s="283">
        <f t="shared" si="7"/>
        <v>206.63291488025243</v>
      </c>
    </row>
    <row r="19" spans="1:20" x14ac:dyDescent="0.25">
      <c r="A19" t="s">
        <v>17</v>
      </c>
      <c r="B19">
        <v>9000</v>
      </c>
      <c r="C19">
        <v>46</v>
      </c>
      <c r="D19">
        <v>47</v>
      </c>
      <c r="E19">
        <v>48</v>
      </c>
      <c r="F19">
        <v>44</v>
      </c>
      <c r="G19">
        <v>33</v>
      </c>
      <c r="H19">
        <v>23</v>
      </c>
      <c r="I19">
        <v>16</v>
      </c>
      <c r="J19">
        <v>15</v>
      </c>
      <c r="K19">
        <v>8</v>
      </c>
      <c r="L19">
        <v>-4</v>
      </c>
      <c r="M19">
        <v>-100</v>
      </c>
      <c r="N19" s="281">
        <f t="shared" si="3"/>
        <v>9000</v>
      </c>
      <c r="O19" s="1">
        <f t="shared" si="4"/>
        <v>48</v>
      </c>
      <c r="P19" s="1">
        <v>2750</v>
      </c>
      <c r="Q19" s="3">
        <f t="shared" si="2"/>
        <v>3.2727272727272729</v>
      </c>
      <c r="R19" s="282">
        <f t="shared" si="5"/>
        <v>9552.456685663481</v>
      </c>
      <c r="S19" s="5">
        <f t="shared" si="6"/>
        <v>6.1384076184831229E-2</v>
      </c>
      <c r="T19" s="283">
        <f t="shared" si="7"/>
        <v>552.45668566348104</v>
      </c>
    </row>
    <row r="20" spans="1:20" x14ac:dyDescent="0.25">
      <c r="A20" t="s">
        <v>19</v>
      </c>
      <c r="B20">
        <v>9000</v>
      </c>
      <c r="C20">
        <v>42</v>
      </c>
      <c r="D20">
        <v>42</v>
      </c>
      <c r="E20">
        <v>39</v>
      </c>
      <c r="F20">
        <v>37</v>
      </c>
      <c r="G20">
        <v>35</v>
      </c>
      <c r="H20">
        <v>28</v>
      </c>
      <c r="I20">
        <v>19</v>
      </c>
      <c r="J20">
        <v>15</v>
      </c>
      <c r="K20">
        <v>9</v>
      </c>
      <c r="L20">
        <v>-2</v>
      </c>
      <c r="M20">
        <v>-100</v>
      </c>
      <c r="N20" s="281">
        <f t="shared" si="3"/>
        <v>9000</v>
      </c>
      <c r="O20" s="1">
        <f t="shared" si="4"/>
        <v>42</v>
      </c>
      <c r="P20" s="1">
        <v>1750</v>
      </c>
      <c r="Q20" s="3">
        <f t="shared" si="2"/>
        <v>5.1428571428571432</v>
      </c>
      <c r="R20" s="282">
        <f t="shared" si="5"/>
        <v>8901.8633765069917</v>
      </c>
      <c r="S20" s="5">
        <f t="shared" si="6"/>
        <v>-1.0904069277000923E-2</v>
      </c>
      <c r="T20" s="283">
        <f t="shared" si="7"/>
        <v>-98.136623493008301</v>
      </c>
    </row>
    <row r="21" spans="1:20" x14ac:dyDescent="0.25">
      <c r="A21" t="s">
        <v>19</v>
      </c>
      <c r="B21">
        <v>7750</v>
      </c>
      <c r="C21">
        <v>43</v>
      </c>
      <c r="D21">
        <v>45</v>
      </c>
      <c r="E21">
        <v>42</v>
      </c>
      <c r="F21">
        <v>36</v>
      </c>
      <c r="G21">
        <v>37</v>
      </c>
      <c r="H21">
        <v>26</v>
      </c>
      <c r="I21">
        <v>20</v>
      </c>
      <c r="J21">
        <v>8</v>
      </c>
      <c r="K21">
        <v>-100</v>
      </c>
      <c r="L21">
        <v>-100</v>
      </c>
      <c r="M21">
        <v>-100</v>
      </c>
      <c r="N21" s="281">
        <f t="shared" si="3"/>
        <v>7750</v>
      </c>
      <c r="O21" s="1">
        <f t="shared" si="4"/>
        <v>45</v>
      </c>
      <c r="P21" s="1">
        <v>1750</v>
      </c>
      <c r="Q21" s="3">
        <f t="shared" si="2"/>
        <v>4.4285714285714288</v>
      </c>
      <c r="R21" s="282">
        <f t="shared" si="5"/>
        <v>9016.8148867901582</v>
      </c>
      <c r="S21" s="5">
        <f t="shared" si="6"/>
        <v>0.16345998539227849</v>
      </c>
      <c r="T21" s="283">
        <f t="shared" si="7"/>
        <v>1266.8148867901582</v>
      </c>
    </row>
    <row r="22" spans="1:20" x14ac:dyDescent="0.25">
      <c r="A22" t="s">
        <v>17</v>
      </c>
      <c r="B22">
        <v>7500</v>
      </c>
      <c r="C22">
        <v>34</v>
      </c>
      <c r="D22">
        <v>37</v>
      </c>
      <c r="E22">
        <v>36</v>
      </c>
      <c r="F22">
        <v>35</v>
      </c>
      <c r="G22">
        <v>28</v>
      </c>
      <c r="H22">
        <v>25</v>
      </c>
      <c r="I22">
        <v>15</v>
      </c>
      <c r="J22">
        <v>6</v>
      </c>
      <c r="K22">
        <v>-100</v>
      </c>
      <c r="L22">
        <v>-100</v>
      </c>
      <c r="M22">
        <v>-100</v>
      </c>
      <c r="N22" s="281">
        <f t="shared" si="3"/>
        <v>7500</v>
      </c>
      <c r="O22" s="1">
        <f t="shared" si="4"/>
        <v>37</v>
      </c>
      <c r="P22" s="1">
        <v>2750</v>
      </c>
      <c r="Q22" s="3">
        <f t="shared" si="2"/>
        <v>2.7272727272727271</v>
      </c>
      <c r="R22" s="282">
        <f t="shared" si="5"/>
        <v>7846.3707186983738</v>
      </c>
      <c r="S22" s="5">
        <f t="shared" si="6"/>
        <v>4.6182762493116508E-2</v>
      </c>
      <c r="T22" s="283">
        <f t="shared" si="7"/>
        <v>346.37071869837382</v>
      </c>
    </row>
    <row r="23" spans="1:20" x14ac:dyDescent="0.25">
      <c r="A23" t="s">
        <v>17</v>
      </c>
      <c r="B23">
        <v>8500</v>
      </c>
      <c r="C23">
        <v>37</v>
      </c>
      <c r="D23">
        <v>39</v>
      </c>
      <c r="E23">
        <v>34</v>
      </c>
      <c r="F23">
        <v>31</v>
      </c>
      <c r="G23">
        <v>24</v>
      </c>
      <c r="H23">
        <v>19</v>
      </c>
      <c r="I23">
        <v>16</v>
      </c>
      <c r="J23">
        <v>11</v>
      </c>
      <c r="K23">
        <v>8</v>
      </c>
      <c r="L23">
        <v>-100</v>
      </c>
      <c r="M23">
        <v>-100</v>
      </c>
      <c r="N23" s="281">
        <f t="shared" si="3"/>
        <v>8500</v>
      </c>
      <c r="O23" s="1">
        <f t="shared" si="4"/>
        <v>39</v>
      </c>
      <c r="P23" s="1">
        <v>1750</v>
      </c>
      <c r="Q23" s="3">
        <f t="shared" si="2"/>
        <v>4.8571428571428568</v>
      </c>
      <c r="R23" s="282">
        <f t="shared" si="5"/>
        <v>7728.1129968486757</v>
      </c>
      <c r="S23" s="5">
        <f t="shared" si="6"/>
        <v>-9.0810235664861683E-2</v>
      </c>
      <c r="T23" s="283">
        <f t="shared" si="7"/>
        <v>-771.88700315132428</v>
      </c>
    </row>
    <row r="24" spans="1:20" x14ac:dyDescent="0.25">
      <c r="A24" t="s">
        <v>15</v>
      </c>
      <c r="B24">
        <v>8500</v>
      </c>
      <c r="C24">
        <v>33</v>
      </c>
      <c r="D24">
        <v>33</v>
      </c>
      <c r="E24">
        <v>29</v>
      </c>
      <c r="F24">
        <v>22</v>
      </c>
      <c r="G24">
        <v>21</v>
      </c>
      <c r="H24">
        <v>16</v>
      </c>
      <c r="I24">
        <v>15</v>
      </c>
      <c r="J24">
        <v>6</v>
      </c>
      <c r="K24">
        <v>-1</v>
      </c>
      <c r="L24">
        <v>-100</v>
      </c>
      <c r="M24">
        <v>-100</v>
      </c>
      <c r="N24" s="281">
        <f t="shared" si="3"/>
        <v>8500</v>
      </c>
      <c r="O24" s="1">
        <f t="shared" si="4"/>
        <v>33</v>
      </c>
      <c r="P24" s="1">
        <v>1750</v>
      </c>
      <c r="Q24" s="3">
        <f t="shared" si="2"/>
        <v>4.8571428571428568</v>
      </c>
      <c r="R24" s="282">
        <f t="shared" si="5"/>
        <v>8613.991701569581</v>
      </c>
      <c r="S24" s="5">
        <f t="shared" si="6"/>
        <v>1.3410788419950704E-2</v>
      </c>
      <c r="T24" s="283">
        <f t="shared" si="7"/>
        <v>113.99170156958098</v>
      </c>
    </row>
    <row r="25" spans="1:20" x14ac:dyDescent="0.25">
      <c r="A25" t="s">
        <v>16</v>
      </c>
      <c r="B25">
        <v>6500</v>
      </c>
      <c r="C25">
        <v>28</v>
      </c>
      <c r="D25">
        <v>28</v>
      </c>
      <c r="E25">
        <v>25</v>
      </c>
      <c r="F25">
        <v>21</v>
      </c>
      <c r="G25">
        <v>20</v>
      </c>
      <c r="H25">
        <v>16</v>
      </c>
      <c r="I25">
        <v>4</v>
      </c>
      <c r="J25">
        <v>-100</v>
      </c>
      <c r="K25">
        <v>-100</v>
      </c>
      <c r="L25">
        <v>-100</v>
      </c>
      <c r="M25">
        <v>-100</v>
      </c>
      <c r="N25" s="281">
        <f t="shared" si="3"/>
        <v>6500</v>
      </c>
      <c r="O25" s="1">
        <f t="shared" si="4"/>
        <v>28</v>
      </c>
      <c r="P25" s="1">
        <v>1750</v>
      </c>
      <c r="Q25" s="3">
        <f t="shared" si="2"/>
        <v>3.7142857142857144</v>
      </c>
      <c r="R25" s="282">
        <f t="shared" si="5"/>
        <v>8707.3552473069194</v>
      </c>
      <c r="S25" s="5">
        <f t="shared" si="6"/>
        <v>0.33959311497029532</v>
      </c>
      <c r="T25" s="283">
        <f t="shared" si="7"/>
        <v>2207.3552473069194</v>
      </c>
    </row>
    <row r="26" spans="1:20" x14ac:dyDescent="0.25">
      <c r="A26" t="s">
        <v>16</v>
      </c>
      <c r="B26">
        <v>6000</v>
      </c>
      <c r="C26">
        <v>28</v>
      </c>
      <c r="D26">
        <v>33</v>
      </c>
      <c r="E26">
        <v>33</v>
      </c>
      <c r="F26">
        <v>25</v>
      </c>
      <c r="G26">
        <v>21</v>
      </c>
      <c r="H26">
        <v>13</v>
      </c>
      <c r="I26">
        <v>1</v>
      </c>
      <c r="J26">
        <v>-100</v>
      </c>
      <c r="K26">
        <v>-100</v>
      </c>
      <c r="L26">
        <v>-100</v>
      </c>
      <c r="M26">
        <v>-100</v>
      </c>
      <c r="N26" s="281">
        <f t="shared" si="3"/>
        <v>6000</v>
      </c>
      <c r="O26" s="1">
        <f t="shared" si="4"/>
        <v>33</v>
      </c>
      <c r="P26" s="1">
        <v>2750</v>
      </c>
      <c r="Q26" s="3">
        <f t="shared" si="2"/>
        <v>2.1818181818181817</v>
      </c>
      <c r="R26" s="282">
        <f t="shared" si="5"/>
        <v>6987.1383697310494</v>
      </c>
      <c r="S26" s="5">
        <f t="shared" si="6"/>
        <v>0.16452306162184155</v>
      </c>
      <c r="T26" s="283">
        <f t="shared" si="7"/>
        <v>987.13836973104935</v>
      </c>
    </row>
    <row r="27" spans="1:20" x14ac:dyDescent="0.25">
      <c r="A27" t="s">
        <v>16</v>
      </c>
      <c r="B27">
        <v>6250</v>
      </c>
      <c r="C27">
        <v>25</v>
      </c>
      <c r="D27">
        <v>29</v>
      </c>
      <c r="E27">
        <v>27</v>
      </c>
      <c r="F27">
        <v>25</v>
      </c>
      <c r="G27">
        <v>22</v>
      </c>
      <c r="H27">
        <v>13</v>
      </c>
      <c r="I27">
        <v>-1</v>
      </c>
      <c r="J27">
        <v>-100</v>
      </c>
      <c r="K27">
        <v>-100</v>
      </c>
      <c r="L27">
        <v>-100</v>
      </c>
      <c r="M27">
        <v>-100</v>
      </c>
      <c r="N27" s="281">
        <f t="shared" si="3"/>
        <v>6250</v>
      </c>
      <c r="O27" s="1">
        <f t="shared" si="4"/>
        <v>29</v>
      </c>
      <c r="P27" s="1">
        <v>1750</v>
      </c>
      <c r="Q27" s="3">
        <f t="shared" si="2"/>
        <v>3.5714285714285716</v>
      </c>
      <c r="R27" s="282">
        <f t="shared" si="5"/>
        <v>6445.4384804968013</v>
      </c>
      <c r="S27" s="5">
        <f t="shared" si="6"/>
        <v>3.1270156879488205E-2</v>
      </c>
      <c r="T27" s="283">
        <f t="shared" si="7"/>
        <v>195.43848049680128</v>
      </c>
    </row>
    <row r="28" spans="1:20" x14ac:dyDescent="0.25">
      <c r="N28" s="73">
        <f>SQRT(_xlfn.VAR.S(N3:N27))</f>
        <v>2187.7975988041794</v>
      </c>
      <c r="O28" s="73"/>
      <c r="P28" s="73"/>
      <c r="Q28" s="73"/>
      <c r="R28" s="73">
        <f>SQRT(_xlfn.VAR.S(R3:R27))</f>
        <v>1956.9410974404891</v>
      </c>
      <c r="S28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U28"/>
  <sheetViews>
    <sheetView workbookViewId="0">
      <selection activeCell="W10" sqref="W10"/>
    </sheetView>
  </sheetViews>
  <sheetFormatPr defaultRowHeight="15" x14ac:dyDescent="0.25"/>
  <cols>
    <col min="1" max="1" width="18.140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63</v>
      </c>
      <c r="O1" s="1" t="s">
        <v>64</v>
      </c>
      <c r="P1" s="1" t="s">
        <v>66</v>
      </c>
      <c r="Q1" s="1" t="s">
        <v>1865</v>
      </c>
      <c r="R1" s="42">
        <v>11.543564375200578</v>
      </c>
      <c r="S1" s="42">
        <v>-15.560590956222965</v>
      </c>
      <c r="T1" s="42">
        <v>0.89241359367837825</v>
      </c>
      <c r="U1" s="42">
        <v>1579.2704613450885</v>
      </c>
    </row>
    <row r="2" spans="1:21" x14ac:dyDescent="0.25">
      <c r="A2" t="s">
        <v>13</v>
      </c>
      <c r="B2">
        <v>3250</v>
      </c>
      <c r="C2">
        <v>11</v>
      </c>
      <c r="D2">
        <v>11</v>
      </c>
      <c r="E2">
        <v>11</v>
      </c>
      <c r="F2">
        <v>9</v>
      </c>
      <c r="G2">
        <v>-100</v>
      </c>
      <c r="H2">
        <v>-100</v>
      </c>
      <c r="I2">
        <v>-100</v>
      </c>
      <c r="J2">
        <v>-100</v>
      </c>
      <c r="K2">
        <v>-100</v>
      </c>
      <c r="L2">
        <v>-100</v>
      </c>
      <c r="M2">
        <v>-100</v>
      </c>
      <c r="N2" s="1">
        <f>B2</f>
        <v>3250</v>
      </c>
      <c r="O2" s="1">
        <f>MAX(C2:M2)</f>
        <v>11</v>
      </c>
      <c r="P2" s="1">
        <v>2750</v>
      </c>
      <c r="Q2" s="3">
        <f>N2/P2</f>
        <v>1.1818181818181819</v>
      </c>
      <c r="R2" s="1"/>
      <c r="S2" s="1"/>
    </row>
    <row r="3" spans="1:21" x14ac:dyDescent="0.25">
      <c r="A3" t="s">
        <v>16</v>
      </c>
      <c r="B3">
        <v>4500</v>
      </c>
      <c r="C3">
        <v>27</v>
      </c>
      <c r="D3">
        <v>28</v>
      </c>
      <c r="E3">
        <v>30</v>
      </c>
      <c r="F3">
        <v>31</v>
      </c>
      <c r="G3">
        <v>23</v>
      </c>
      <c r="H3">
        <v>-100</v>
      </c>
      <c r="I3">
        <v>-100</v>
      </c>
      <c r="J3">
        <v>-100</v>
      </c>
      <c r="K3">
        <v>-100</v>
      </c>
      <c r="L3">
        <v>-100</v>
      </c>
      <c r="M3">
        <v>-100</v>
      </c>
      <c r="N3" s="281">
        <f t="shared" ref="N3:N27" si="0">B3</f>
        <v>4500</v>
      </c>
      <c r="O3" s="1">
        <f t="shared" ref="O3:O27" si="1">MAX(C3:M3)</f>
        <v>31</v>
      </c>
      <c r="P3" s="1">
        <v>3750</v>
      </c>
      <c r="Q3" s="3">
        <f t="shared" ref="Q3:Q27" si="2">N3/P3</f>
        <v>1.2</v>
      </c>
      <c r="R3" s="282">
        <f>$U$1+$T$1*N2+$S$1*O2+$R$1*Q2</f>
        <v>4322.0905345429665</v>
      </c>
      <c r="S3" s="5">
        <f>(R3-N3)/N3</f>
        <v>-3.9535436768229675E-2</v>
      </c>
      <c r="T3" s="283">
        <f>R3-N3</f>
        <v>-177.90946545703355</v>
      </c>
    </row>
    <row r="4" spans="1:21" x14ac:dyDescent="0.25">
      <c r="A4" t="s">
        <v>16</v>
      </c>
      <c r="B4">
        <v>4250</v>
      </c>
      <c r="C4">
        <v>29</v>
      </c>
      <c r="D4">
        <v>30</v>
      </c>
      <c r="E4">
        <v>31</v>
      </c>
      <c r="F4">
        <v>30</v>
      </c>
      <c r="G4">
        <v>24</v>
      </c>
      <c r="H4">
        <v>-100</v>
      </c>
      <c r="I4">
        <v>-100</v>
      </c>
      <c r="J4">
        <v>-100</v>
      </c>
      <c r="K4">
        <v>-100</v>
      </c>
      <c r="L4">
        <v>-100</v>
      </c>
      <c r="M4">
        <v>-100</v>
      </c>
      <c r="N4" s="281">
        <f t="shared" si="0"/>
        <v>4250</v>
      </c>
      <c r="O4" s="1">
        <f t="shared" si="1"/>
        <v>31</v>
      </c>
      <c r="P4" s="1">
        <v>2750</v>
      </c>
      <c r="Q4" s="3">
        <f t="shared" si="2"/>
        <v>1.5454545454545454</v>
      </c>
      <c r="R4" s="282">
        <f t="shared" ref="R4:R27" si="3">$U$1+$T$1*N3+$S$1*O3+$R$1*Q3</f>
        <v>5126.6055905051198</v>
      </c>
      <c r="S4" s="5">
        <f t="shared" ref="S4:S27" si="4">(R4-N4)/N4</f>
        <v>0.20626013894238113</v>
      </c>
      <c r="T4" s="283">
        <f t="shared" ref="T4:T27" si="5">R4-N4</f>
        <v>876.60559050511984</v>
      </c>
    </row>
    <row r="5" spans="1:21" x14ac:dyDescent="0.25">
      <c r="A5" t="s">
        <v>15</v>
      </c>
      <c r="B5">
        <v>5500</v>
      </c>
      <c r="C5">
        <v>31</v>
      </c>
      <c r="D5">
        <v>31</v>
      </c>
      <c r="E5">
        <v>32</v>
      </c>
      <c r="F5">
        <v>29</v>
      </c>
      <c r="G5">
        <v>22</v>
      </c>
      <c r="H5">
        <v>16</v>
      </c>
      <c r="I5">
        <v>-100</v>
      </c>
      <c r="J5">
        <v>-100</v>
      </c>
      <c r="K5">
        <v>-100</v>
      </c>
      <c r="L5">
        <v>-100</v>
      </c>
      <c r="M5">
        <v>-100</v>
      </c>
      <c r="N5" s="281">
        <f t="shared" si="0"/>
        <v>5500</v>
      </c>
      <c r="O5" s="1">
        <f t="shared" si="1"/>
        <v>32</v>
      </c>
      <c r="P5" s="1">
        <v>2750</v>
      </c>
      <c r="Q5" s="3">
        <f t="shared" si="2"/>
        <v>2</v>
      </c>
      <c r="R5" s="282">
        <f t="shared" si="3"/>
        <v>4907.4899688696851</v>
      </c>
      <c r="S5" s="5">
        <f t="shared" si="4"/>
        <v>-0.10772909656914817</v>
      </c>
      <c r="T5" s="283">
        <f t="shared" si="5"/>
        <v>-592.51003113031493</v>
      </c>
    </row>
    <row r="6" spans="1:21" x14ac:dyDescent="0.25">
      <c r="A6" t="s">
        <v>15</v>
      </c>
      <c r="B6">
        <v>5250</v>
      </c>
      <c r="C6">
        <v>39</v>
      </c>
      <c r="D6">
        <v>39</v>
      </c>
      <c r="E6">
        <v>39</v>
      </c>
      <c r="F6">
        <v>36</v>
      </c>
      <c r="G6">
        <v>30</v>
      </c>
      <c r="H6">
        <v>22</v>
      </c>
      <c r="I6">
        <v>-100</v>
      </c>
      <c r="J6">
        <v>-100</v>
      </c>
      <c r="K6">
        <v>-100</v>
      </c>
      <c r="L6">
        <v>-100</v>
      </c>
      <c r="M6">
        <v>-100</v>
      </c>
      <c r="N6" s="281">
        <f t="shared" si="0"/>
        <v>5250</v>
      </c>
      <c r="O6" s="1">
        <f t="shared" si="1"/>
        <v>39</v>
      </c>
      <c r="P6" s="1">
        <v>2750</v>
      </c>
      <c r="Q6" s="3">
        <f t="shared" si="2"/>
        <v>1.9090909090909092</v>
      </c>
      <c r="R6" s="282">
        <f t="shared" si="3"/>
        <v>6012.6934447274352</v>
      </c>
      <c r="S6" s="5">
        <f t="shared" si="4"/>
        <v>0.14527494185284481</v>
      </c>
      <c r="T6" s="283">
        <f t="shared" si="5"/>
        <v>762.69344472743524</v>
      </c>
    </row>
    <row r="7" spans="1:21" x14ac:dyDescent="0.25">
      <c r="A7" t="s">
        <v>17</v>
      </c>
      <c r="B7">
        <v>6250</v>
      </c>
      <c r="C7">
        <v>44</v>
      </c>
      <c r="D7">
        <v>46</v>
      </c>
      <c r="E7">
        <v>47</v>
      </c>
      <c r="F7">
        <v>42</v>
      </c>
      <c r="G7">
        <v>33</v>
      </c>
      <c r="H7">
        <v>23</v>
      </c>
      <c r="I7">
        <v>16</v>
      </c>
      <c r="J7">
        <v>-100</v>
      </c>
      <c r="K7">
        <v>-100</v>
      </c>
      <c r="L7">
        <v>-100</v>
      </c>
      <c r="M7">
        <v>-100</v>
      </c>
      <c r="N7" s="281">
        <f t="shared" si="0"/>
        <v>6250</v>
      </c>
      <c r="O7" s="1">
        <f t="shared" si="1"/>
        <v>47</v>
      </c>
      <c r="P7" s="1">
        <v>2750</v>
      </c>
      <c r="Q7" s="3">
        <f t="shared" si="2"/>
        <v>2.2727272727272729</v>
      </c>
      <c r="R7" s="282">
        <f t="shared" si="3"/>
        <v>5679.6164946710805</v>
      </c>
      <c r="S7" s="5">
        <f t="shared" si="4"/>
        <v>-9.1261360852627108E-2</v>
      </c>
      <c r="T7" s="283">
        <f t="shared" si="5"/>
        <v>-570.38350532891945</v>
      </c>
    </row>
    <row r="8" spans="1:21" x14ac:dyDescent="0.25">
      <c r="A8" t="s">
        <v>17</v>
      </c>
      <c r="B8">
        <v>7250</v>
      </c>
      <c r="C8">
        <v>41</v>
      </c>
      <c r="D8">
        <v>42</v>
      </c>
      <c r="E8">
        <v>43</v>
      </c>
      <c r="F8">
        <v>41</v>
      </c>
      <c r="G8">
        <v>36</v>
      </c>
      <c r="H8">
        <v>29</v>
      </c>
      <c r="I8">
        <v>19</v>
      </c>
      <c r="J8">
        <v>4</v>
      </c>
      <c r="K8">
        <v>-100</v>
      </c>
      <c r="L8">
        <v>-100</v>
      </c>
      <c r="M8">
        <v>-100</v>
      </c>
      <c r="N8" s="281">
        <f t="shared" si="0"/>
        <v>7250</v>
      </c>
      <c r="O8" s="1">
        <f t="shared" si="1"/>
        <v>43</v>
      </c>
      <c r="P8" s="1">
        <v>2750</v>
      </c>
      <c r="Q8" s="3">
        <f t="shared" si="2"/>
        <v>2.6363636363636362</v>
      </c>
      <c r="R8" s="282">
        <f t="shared" si="3"/>
        <v>6451.7430204724751</v>
      </c>
      <c r="S8" s="5">
        <f t="shared" si="4"/>
        <v>-0.11010441096931378</v>
      </c>
      <c r="T8" s="283">
        <f t="shared" si="5"/>
        <v>-798.25697952752489</v>
      </c>
    </row>
    <row r="9" spans="1:21" x14ac:dyDescent="0.25">
      <c r="A9" t="s">
        <v>19</v>
      </c>
      <c r="B9">
        <v>8500</v>
      </c>
      <c r="C9">
        <v>40</v>
      </c>
      <c r="D9">
        <v>40</v>
      </c>
      <c r="E9">
        <v>41</v>
      </c>
      <c r="F9">
        <v>42</v>
      </c>
      <c r="G9">
        <v>40</v>
      </c>
      <c r="H9">
        <v>39</v>
      </c>
      <c r="I9">
        <v>34</v>
      </c>
      <c r="J9">
        <v>22</v>
      </c>
      <c r="K9">
        <v>6</v>
      </c>
      <c r="L9">
        <v>-100</v>
      </c>
      <c r="M9">
        <v>-100</v>
      </c>
      <c r="N9" s="281">
        <f t="shared" si="0"/>
        <v>8500</v>
      </c>
      <c r="O9" s="1">
        <f t="shared" si="1"/>
        <v>42</v>
      </c>
      <c r="P9" s="1">
        <v>3750</v>
      </c>
      <c r="Q9" s="3">
        <f t="shared" si="2"/>
        <v>2.2666666666666666</v>
      </c>
      <c r="R9" s="282">
        <f t="shared" si="3"/>
        <v>7410.5966377485456</v>
      </c>
      <c r="S9" s="5">
        <f t="shared" si="4"/>
        <v>-0.12816510144134757</v>
      </c>
      <c r="T9" s="283">
        <f t="shared" si="5"/>
        <v>-1089.4033622514544</v>
      </c>
    </row>
    <row r="10" spans="1:21" x14ac:dyDescent="0.25">
      <c r="A10" t="s">
        <v>19</v>
      </c>
      <c r="B10">
        <v>8000</v>
      </c>
      <c r="C10">
        <v>44</v>
      </c>
      <c r="D10">
        <v>44</v>
      </c>
      <c r="E10">
        <v>46</v>
      </c>
      <c r="F10">
        <v>43</v>
      </c>
      <c r="G10">
        <v>40</v>
      </c>
      <c r="H10">
        <v>37</v>
      </c>
      <c r="I10">
        <v>31</v>
      </c>
      <c r="J10">
        <v>25</v>
      </c>
      <c r="K10">
        <v>5</v>
      </c>
      <c r="L10">
        <v>-100</v>
      </c>
      <c r="M10">
        <v>-100</v>
      </c>
      <c r="N10" s="281">
        <f t="shared" si="0"/>
        <v>8000</v>
      </c>
      <c r="O10" s="1">
        <f t="shared" si="1"/>
        <v>46</v>
      </c>
      <c r="P10" s="1">
        <v>2750</v>
      </c>
      <c r="Q10" s="3">
        <f t="shared" si="2"/>
        <v>2.9090909090909092</v>
      </c>
      <c r="R10" s="282">
        <f t="shared" si="3"/>
        <v>8537.4066000337261</v>
      </c>
      <c r="S10" s="5">
        <f t="shared" si="4"/>
        <v>6.7175825004215761E-2</v>
      </c>
      <c r="T10" s="283">
        <f t="shared" si="5"/>
        <v>537.40660003372614</v>
      </c>
    </row>
    <row r="11" spans="1:21" x14ac:dyDescent="0.25">
      <c r="A11" t="s">
        <v>19</v>
      </c>
      <c r="B11">
        <v>8750</v>
      </c>
      <c r="C11">
        <v>43</v>
      </c>
      <c r="D11">
        <v>46</v>
      </c>
      <c r="E11">
        <v>42</v>
      </c>
      <c r="F11">
        <v>42</v>
      </c>
      <c r="G11">
        <v>38</v>
      </c>
      <c r="H11">
        <v>35</v>
      </c>
      <c r="I11">
        <v>31</v>
      </c>
      <c r="J11">
        <v>27</v>
      </c>
      <c r="K11">
        <v>18</v>
      </c>
      <c r="L11">
        <v>-100</v>
      </c>
      <c r="M11">
        <v>-100</v>
      </c>
      <c r="N11" s="281">
        <f t="shared" si="0"/>
        <v>8750</v>
      </c>
      <c r="O11" s="1">
        <f t="shared" si="1"/>
        <v>46</v>
      </c>
      <c r="P11" s="1">
        <v>1750</v>
      </c>
      <c r="Q11" s="3">
        <f t="shared" si="2"/>
        <v>5</v>
      </c>
      <c r="R11" s="282">
        <f t="shared" si="3"/>
        <v>8036.3733049682587</v>
      </c>
      <c r="S11" s="5">
        <f t="shared" si="4"/>
        <v>-8.155733657505615E-2</v>
      </c>
      <c r="T11" s="283">
        <f t="shared" si="5"/>
        <v>-713.62669503174129</v>
      </c>
    </row>
    <row r="12" spans="1:21" x14ac:dyDescent="0.25">
      <c r="A12" t="s">
        <v>19</v>
      </c>
      <c r="B12">
        <v>9250</v>
      </c>
      <c r="C12">
        <v>42</v>
      </c>
      <c r="D12">
        <v>45</v>
      </c>
      <c r="E12">
        <v>44</v>
      </c>
      <c r="F12">
        <v>41</v>
      </c>
      <c r="G12">
        <v>35</v>
      </c>
      <c r="H12">
        <v>35</v>
      </c>
      <c r="I12">
        <v>31</v>
      </c>
      <c r="J12">
        <v>24</v>
      </c>
      <c r="K12">
        <v>16</v>
      </c>
      <c r="L12">
        <v>4</v>
      </c>
      <c r="M12">
        <v>-100</v>
      </c>
      <c r="N12" s="281">
        <f t="shared" si="0"/>
        <v>9250</v>
      </c>
      <c r="O12" s="1">
        <f t="shared" si="1"/>
        <v>45</v>
      </c>
      <c r="P12" s="1">
        <v>1750</v>
      </c>
      <c r="Q12" s="3">
        <f t="shared" si="2"/>
        <v>5.2857142857142856</v>
      </c>
      <c r="R12" s="282">
        <f t="shared" si="3"/>
        <v>8729.8200439206448</v>
      </c>
      <c r="S12" s="5">
        <f t="shared" si="4"/>
        <v>-5.6235670927497858E-2</v>
      </c>
      <c r="T12" s="283">
        <f t="shared" si="5"/>
        <v>-520.17995607935518</v>
      </c>
    </row>
    <row r="13" spans="1:21" x14ac:dyDescent="0.25">
      <c r="A13" t="s">
        <v>19</v>
      </c>
      <c r="B13">
        <v>8750</v>
      </c>
      <c r="C13">
        <v>40</v>
      </c>
      <c r="D13">
        <v>43</v>
      </c>
      <c r="E13">
        <v>41</v>
      </c>
      <c r="F13">
        <v>39</v>
      </c>
      <c r="G13">
        <v>39</v>
      </c>
      <c r="H13">
        <v>35</v>
      </c>
      <c r="I13">
        <v>29</v>
      </c>
      <c r="J13">
        <v>21</v>
      </c>
      <c r="K13">
        <v>12</v>
      </c>
      <c r="L13">
        <v>-100</v>
      </c>
      <c r="M13">
        <v>-100</v>
      </c>
      <c r="N13" s="281">
        <f t="shared" si="0"/>
        <v>8750</v>
      </c>
      <c r="O13" s="1">
        <f t="shared" si="1"/>
        <v>43</v>
      </c>
      <c r="P13" s="1">
        <v>1750</v>
      </c>
      <c r="Q13" s="3">
        <f t="shared" si="2"/>
        <v>5</v>
      </c>
      <c r="R13" s="282">
        <f t="shared" si="3"/>
        <v>9194.8855929661149</v>
      </c>
      <c r="S13" s="5">
        <f t="shared" si="4"/>
        <v>5.0844067767555991E-2</v>
      </c>
      <c r="T13" s="283">
        <f t="shared" si="5"/>
        <v>444.88559296611493</v>
      </c>
    </row>
    <row r="14" spans="1:21" x14ac:dyDescent="0.25">
      <c r="A14" t="s">
        <v>19</v>
      </c>
      <c r="B14">
        <v>8500</v>
      </c>
      <c r="C14">
        <v>45</v>
      </c>
      <c r="D14">
        <v>47</v>
      </c>
      <c r="E14">
        <v>45</v>
      </c>
      <c r="F14">
        <v>43</v>
      </c>
      <c r="G14">
        <v>39</v>
      </c>
      <c r="H14">
        <v>37</v>
      </c>
      <c r="I14">
        <v>30</v>
      </c>
      <c r="J14">
        <v>20</v>
      </c>
      <c r="K14">
        <v>8</v>
      </c>
      <c r="L14">
        <v>-100</v>
      </c>
      <c r="M14">
        <v>-100</v>
      </c>
      <c r="N14" s="281">
        <f t="shared" si="0"/>
        <v>8500</v>
      </c>
      <c r="O14" s="1">
        <f t="shared" si="1"/>
        <v>47</v>
      </c>
      <c r="P14" s="1">
        <v>1750</v>
      </c>
      <c r="Q14" s="3">
        <f t="shared" si="2"/>
        <v>4.8571428571428568</v>
      </c>
      <c r="R14" s="282">
        <f t="shared" si="3"/>
        <v>8776.501816789314</v>
      </c>
      <c r="S14" s="5">
        <f t="shared" si="4"/>
        <v>3.2529625504625181E-2</v>
      </c>
      <c r="T14" s="283">
        <f t="shared" si="5"/>
        <v>276.50181678931403</v>
      </c>
    </row>
    <row r="15" spans="1:21" x14ac:dyDescent="0.25">
      <c r="A15" t="s">
        <v>19</v>
      </c>
      <c r="B15">
        <v>9000</v>
      </c>
      <c r="C15">
        <v>39</v>
      </c>
      <c r="D15">
        <v>41</v>
      </c>
      <c r="E15">
        <v>42</v>
      </c>
      <c r="F15">
        <v>41</v>
      </c>
      <c r="G15">
        <v>40</v>
      </c>
      <c r="H15">
        <v>37</v>
      </c>
      <c r="I15">
        <v>32</v>
      </c>
      <c r="J15">
        <v>28</v>
      </c>
      <c r="K15">
        <v>21</v>
      </c>
      <c r="L15">
        <v>10</v>
      </c>
      <c r="M15">
        <v>-100</v>
      </c>
      <c r="N15" s="281">
        <f t="shared" si="0"/>
        <v>9000</v>
      </c>
      <c r="O15" s="1">
        <f t="shared" si="1"/>
        <v>42</v>
      </c>
      <c r="P15" s="1">
        <v>2750</v>
      </c>
      <c r="Q15" s="3">
        <f t="shared" si="2"/>
        <v>3.2727272727272729</v>
      </c>
      <c r="R15" s="282">
        <f t="shared" si="3"/>
        <v>8489.506973919797</v>
      </c>
      <c r="S15" s="5">
        <f t="shared" si="4"/>
        <v>-5.6721447342244775E-2</v>
      </c>
      <c r="T15" s="283">
        <f t="shared" si="5"/>
        <v>-510.49302608020298</v>
      </c>
    </row>
    <row r="16" spans="1:21" x14ac:dyDescent="0.25">
      <c r="A16" t="s">
        <v>19</v>
      </c>
      <c r="B16">
        <v>8500</v>
      </c>
      <c r="C16">
        <v>41</v>
      </c>
      <c r="D16">
        <v>43</v>
      </c>
      <c r="E16">
        <v>42</v>
      </c>
      <c r="F16">
        <v>39</v>
      </c>
      <c r="G16">
        <v>40</v>
      </c>
      <c r="H16">
        <v>37</v>
      </c>
      <c r="I16">
        <v>32</v>
      </c>
      <c r="J16">
        <v>22</v>
      </c>
      <c r="K16">
        <v>11</v>
      </c>
      <c r="L16">
        <v>-100</v>
      </c>
      <c r="M16">
        <v>-100</v>
      </c>
      <c r="N16" s="281">
        <f t="shared" si="0"/>
        <v>8500</v>
      </c>
      <c r="O16" s="1">
        <f t="shared" si="1"/>
        <v>43</v>
      </c>
      <c r="P16" s="1">
        <v>1750</v>
      </c>
      <c r="Q16" s="3">
        <f t="shared" si="2"/>
        <v>4.8571428571428568</v>
      </c>
      <c r="R16" s="282">
        <f t="shared" si="3"/>
        <v>8995.2269222443283</v>
      </c>
      <c r="S16" s="5">
        <f t="shared" si="4"/>
        <v>5.8261990852273918E-2</v>
      </c>
      <c r="T16" s="283">
        <f t="shared" si="5"/>
        <v>495.22692224432831</v>
      </c>
    </row>
    <row r="17" spans="1:20" x14ac:dyDescent="0.25">
      <c r="A17" t="s">
        <v>17</v>
      </c>
      <c r="B17">
        <v>7250</v>
      </c>
      <c r="C17">
        <v>43</v>
      </c>
      <c r="D17">
        <v>44</v>
      </c>
      <c r="E17">
        <v>42</v>
      </c>
      <c r="F17">
        <v>36</v>
      </c>
      <c r="G17">
        <v>32</v>
      </c>
      <c r="H17">
        <v>26</v>
      </c>
      <c r="I17">
        <v>15</v>
      </c>
      <c r="J17">
        <v>0</v>
      </c>
      <c r="K17">
        <v>-100</v>
      </c>
      <c r="L17">
        <v>-100</v>
      </c>
      <c r="M17">
        <v>-100</v>
      </c>
      <c r="N17" s="281">
        <f t="shared" si="0"/>
        <v>7250</v>
      </c>
      <c r="O17" s="1">
        <f t="shared" si="1"/>
        <v>44</v>
      </c>
      <c r="P17" s="1">
        <v>1750</v>
      </c>
      <c r="Q17" s="3">
        <f t="shared" si="2"/>
        <v>4.1428571428571432</v>
      </c>
      <c r="R17" s="282">
        <f t="shared" si="3"/>
        <v>8551.7493377446899</v>
      </c>
      <c r="S17" s="5">
        <f t="shared" si="4"/>
        <v>0.17955163279237102</v>
      </c>
      <c r="T17" s="283">
        <f t="shared" si="5"/>
        <v>1301.7493377446899</v>
      </c>
    </row>
    <row r="18" spans="1:20" x14ac:dyDescent="0.25">
      <c r="A18" t="s">
        <v>15</v>
      </c>
      <c r="B18">
        <v>6750</v>
      </c>
      <c r="C18">
        <v>36</v>
      </c>
      <c r="D18">
        <v>39</v>
      </c>
      <c r="E18">
        <v>39</v>
      </c>
      <c r="F18">
        <v>37</v>
      </c>
      <c r="G18">
        <v>29</v>
      </c>
      <c r="H18">
        <v>22</v>
      </c>
      <c r="I18">
        <v>14</v>
      </c>
      <c r="J18">
        <v>-100</v>
      </c>
      <c r="K18">
        <v>-100</v>
      </c>
      <c r="L18">
        <v>-100</v>
      </c>
      <c r="M18">
        <v>-100</v>
      </c>
      <c r="N18" s="281">
        <f t="shared" si="0"/>
        <v>6750</v>
      </c>
      <c r="O18" s="1">
        <f t="shared" si="1"/>
        <v>39</v>
      </c>
      <c r="P18" s="1">
        <v>2750</v>
      </c>
      <c r="Q18" s="3">
        <f t="shared" si="2"/>
        <v>2.4545454545454546</v>
      </c>
      <c r="R18" s="282">
        <f t="shared" si="3"/>
        <v>7412.4263515653511</v>
      </c>
      <c r="S18" s="5">
        <f t="shared" si="4"/>
        <v>9.8137237268940899E-2</v>
      </c>
      <c r="T18" s="283">
        <f t="shared" si="5"/>
        <v>662.42635156535107</v>
      </c>
    </row>
    <row r="19" spans="1:20" x14ac:dyDescent="0.25">
      <c r="A19" t="s">
        <v>15</v>
      </c>
      <c r="B19">
        <v>6750</v>
      </c>
      <c r="C19">
        <v>36</v>
      </c>
      <c r="D19">
        <v>36</v>
      </c>
      <c r="E19">
        <v>36</v>
      </c>
      <c r="F19">
        <v>28</v>
      </c>
      <c r="G19">
        <v>23</v>
      </c>
      <c r="H19">
        <v>18</v>
      </c>
      <c r="I19">
        <v>10</v>
      </c>
      <c r="J19">
        <v>-100</v>
      </c>
      <c r="K19">
        <v>-100</v>
      </c>
      <c r="L19">
        <v>-100</v>
      </c>
      <c r="M19">
        <v>-100</v>
      </c>
      <c r="N19" s="281">
        <f t="shared" si="0"/>
        <v>6750</v>
      </c>
      <c r="O19" s="1">
        <f t="shared" si="1"/>
        <v>36</v>
      </c>
      <c r="P19" s="1">
        <v>2750</v>
      </c>
      <c r="Q19" s="3">
        <f t="shared" si="2"/>
        <v>2.4545454545454546</v>
      </c>
      <c r="R19" s="282">
        <f t="shared" si="3"/>
        <v>7024.533374847847</v>
      </c>
      <c r="S19" s="5">
        <f t="shared" si="4"/>
        <v>4.0671611088569919E-2</v>
      </c>
      <c r="T19" s="283">
        <f t="shared" si="5"/>
        <v>274.53337484784697</v>
      </c>
    </row>
    <row r="20" spans="1:20" x14ac:dyDescent="0.25">
      <c r="A20" t="s">
        <v>15</v>
      </c>
      <c r="B20">
        <v>6500</v>
      </c>
      <c r="C20">
        <v>34</v>
      </c>
      <c r="D20">
        <v>37</v>
      </c>
      <c r="E20">
        <v>39</v>
      </c>
      <c r="F20">
        <v>33</v>
      </c>
      <c r="G20">
        <v>24</v>
      </c>
      <c r="H20">
        <v>15</v>
      </c>
      <c r="I20">
        <v>-2</v>
      </c>
      <c r="J20">
        <v>-100</v>
      </c>
      <c r="K20">
        <v>-100</v>
      </c>
      <c r="L20">
        <v>-100</v>
      </c>
      <c r="M20">
        <v>-100</v>
      </c>
      <c r="N20" s="281">
        <f t="shared" si="0"/>
        <v>6500</v>
      </c>
      <c r="O20" s="1">
        <f t="shared" si="1"/>
        <v>39</v>
      </c>
      <c r="P20" s="1">
        <v>2750</v>
      </c>
      <c r="Q20" s="3">
        <f t="shared" si="2"/>
        <v>2.3636363636363638</v>
      </c>
      <c r="R20" s="282">
        <f t="shared" si="3"/>
        <v>7071.2151477165162</v>
      </c>
      <c r="S20" s="5">
        <f t="shared" si="4"/>
        <v>8.7879253494848639E-2</v>
      </c>
      <c r="T20" s="283">
        <f t="shared" si="5"/>
        <v>571.21514771651619</v>
      </c>
    </row>
    <row r="21" spans="1:20" x14ac:dyDescent="0.25">
      <c r="A21" t="s">
        <v>17</v>
      </c>
      <c r="B21">
        <v>6250</v>
      </c>
      <c r="C21">
        <v>46</v>
      </c>
      <c r="D21">
        <v>46</v>
      </c>
      <c r="E21">
        <v>44</v>
      </c>
      <c r="F21">
        <v>37</v>
      </c>
      <c r="G21">
        <v>35</v>
      </c>
      <c r="H21">
        <v>14</v>
      </c>
      <c r="I21">
        <v>-1</v>
      </c>
      <c r="J21">
        <v>-100</v>
      </c>
      <c r="K21">
        <v>-100</v>
      </c>
      <c r="L21">
        <v>-100</v>
      </c>
      <c r="M21">
        <v>-100</v>
      </c>
      <c r="N21" s="281">
        <f t="shared" si="0"/>
        <v>6250</v>
      </c>
      <c r="O21" s="1">
        <f t="shared" si="1"/>
        <v>46</v>
      </c>
      <c r="P21" s="1">
        <v>1750</v>
      </c>
      <c r="Q21" s="3">
        <f t="shared" si="2"/>
        <v>3.5714285714285716</v>
      </c>
      <c r="R21" s="282">
        <f t="shared" si="3"/>
        <v>6800.3805614850526</v>
      </c>
      <c r="S21" s="5">
        <f t="shared" si="4"/>
        <v>8.8060889837608416E-2</v>
      </c>
      <c r="T21" s="283">
        <f t="shared" si="5"/>
        <v>550.38056148505257</v>
      </c>
    </row>
    <row r="22" spans="1:20" x14ac:dyDescent="0.25">
      <c r="A22" t="s">
        <v>15</v>
      </c>
      <c r="B22">
        <v>6500</v>
      </c>
      <c r="C22">
        <v>42</v>
      </c>
      <c r="D22">
        <v>46</v>
      </c>
      <c r="E22">
        <v>45</v>
      </c>
      <c r="F22">
        <v>40</v>
      </c>
      <c r="G22">
        <v>32</v>
      </c>
      <c r="H22">
        <v>22</v>
      </c>
      <c r="I22">
        <v>1</v>
      </c>
      <c r="J22">
        <v>-100</v>
      </c>
      <c r="K22">
        <v>-100</v>
      </c>
      <c r="L22">
        <v>-100</v>
      </c>
      <c r="M22">
        <v>-100</v>
      </c>
      <c r="N22" s="281">
        <f t="shared" si="0"/>
        <v>6500</v>
      </c>
      <c r="O22" s="1">
        <f t="shared" si="1"/>
        <v>46</v>
      </c>
      <c r="P22" s="1">
        <v>1750</v>
      </c>
      <c r="Q22" s="3">
        <f t="shared" si="2"/>
        <v>3.7142857142857144</v>
      </c>
      <c r="R22" s="282">
        <f t="shared" si="3"/>
        <v>6482.2952534744127</v>
      </c>
      <c r="S22" s="5">
        <f t="shared" si="4"/>
        <v>-2.7238071577826654E-3</v>
      </c>
      <c r="T22" s="283">
        <f t="shared" si="5"/>
        <v>-17.704746525587325</v>
      </c>
    </row>
    <row r="23" spans="1:20" x14ac:dyDescent="0.25">
      <c r="A23" t="s">
        <v>17</v>
      </c>
      <c r="B23">
        <v>7500</v>
      </c>
      <c r="C23">
        <v>44</v>
      </c>
      <c r="D23">
        <v>44</v>
      </c>
      <c r="E23">
        <v>45</v>
      </c>
      <c r="F23">
        <v>40</v>
      </c>
      <c r="G23">
        <v>34</v>
      </c>
      <c r="H23">
        <v>26</v>
      </c>
      <c r="I23">
        <v>10</v>
      </c>
      <c r="J23">
        <v>-4</v>
      </c>
      <c r="K23">
        <v>-100</v>
      </c>
      <c r="L23">
        <v>-100</v>
      </c>
      <c r="M23">
        <v>-100</v>
      </c>
      <c r="N23" s="281">
        <f t="shared" si="0"/>
        <v>7500</v>
      </c>
      <c r="O23" s="1">
        <f t="shared" si="1"/>
        <v>45</v>
      </c>
      <c r="P23" s="1">
        <v>2750</v>
      </c>
      <c r="Q23" s="3">
        <f t="shared" si="2"/>
        <v>2.7272727272727271</v>
      </c>
      <c r="R23" s="282">
        <f t="shared" si="3"/>
        <v>6707.0477325190359</v>
      </c>
      <c r="S23" s="5">
        <f t="shared" si="4"/>
        <v>-0.10572696899746188</v>
      </c>
      <c r="T23" s="283">
        <f t="shared" si="5"/>
        <v>-792.95226748096411</v>
      </c>
    </row>
    <row r="24" spans="1:20" x14ac:dyDescent="0.25">
      <c r="A24" t="s">
        <v>17</v>
      </c>
      <c r="B24">
        <v>7500</v>
      </c>
      <c r="C24">
        <v>46</v>
      </c>
      <c r="D24">
        <v>47</v>
      </c>
      <c r="E24">
        <v>45</v>
      </c>
      <c r="F24">
        <v>41</v>
      </c>
      <c r="G24">
        <v>34</v>
      </c>
      <c r="H24">
        <v>23</v>
      </c>
      <c r="I24">
        <v>19</v>
      </c>
      <c r="J24">
        <v>9</v>
      </c>
      <c r="K24">
        <v>-100</v>
      </c>
      <c r="L24">
        <v>-100</v>
      </c>
      <c r="M24">
        <v>-100</v>
      </c>
      <c r="N24" s="281">
        <f t="shared" si="0"/>
        <v>7500</v>
      </c>
      <c r="O24" s="1">
        <f t="shared" si="1"/>
        <v>47</v>
      </c>
      <c r="P24" s="1">
        <v>1750</v>
      </c>
      <c r="Q24" s="3">
        <f t="shared" si="2"/>
        <v>4.2857142857142856</v>
      </c>
      <c r="R24" s="282">
        <f t="shared" si="3"/>
        <v>7603.6282691988918</v>
      </c>
      <c r="S24" s="5">
        <f t="shared" si="4"/>
        <v>1.3817102559852234E-2</v>
      </c>
      <c r="T24" s="283">
        <f t="shared" si="5"/>
        <v>103.62826919889176</v>
      </c>
    </row>
    <row r="25" spans="1:20" x14ac:dyDescent="0.25">
      <c r="A25" t="s">
        <v>15</v>
      </c>
      <c r="B25">
        <v>7250</v>
      </c>
      <c r="C25">
        <v>31</v>
      </c>
      <c r="D25">
        <v>38</v>
      </c>
      <c r="E25">
        <v>40</v>
      </c>
      <c r="F25">
        <v>34</v>
      </c>
      <c r="G25">
        <v>22</v>
      </c>
      <c r="H25">
        <v>13</v>
      </c>
      <c r="I25">
        <v>7</v>
      </c>
      <c r="J25">
        <v>-9</v>
      </c>
      <c r="K25">
        <v>-100</v>
      </c>
      <c r="L25">
        <v>-100</v>
      </c>
      <c r="M25">
        <v>-100</v>
      </c>
      <c r="N25" s="281">
        <f t="shared" si="0"/>
        <v>7250</v>
      </c>
      <c r="O25" s="1">
        <f t="shared" si="1"/>
        <v>40</v>
      </c>
      <c r="P25" s="1">
        <v>2750</v>
      </c>
      <c r="Q25" s="3">
        <f t="shared" si="2"/>
        <v>2.6363636363636362</v>
      </c>
      <c r="R25" s="282">
        <f t="shared" si="3"/>
        <v>7590.4970577413051</v>
      </c>
      <c r="S25" s="5">
        <f t="shared" si="4"/>
        <v>4.6965111412593803E-2</v>
      </c>
      <c r="T25" s="283">
        <f t="shared" si="5"/>
        <v>340.49705774130507</v>
      </c>
    </row>
    <row r="26" spans="1:20" x14ac:dyDescent="0.25">
      <c r="A26" t="s">
        <v>17</v>
      </c>
      <c r="B26">
        <v>7000</v>
      </c>
      <c r="C26">
        <v>30</v>
      </c>
      <c r="D26">
        <v>30</v>
      </c>
      <c r="E26">
        <v>29</v>
      </c>
      <c r="F26">
        <v>31</v>
      </c>
      <c r="G26">
        <v>31</v>
      </c>
      <c r="H26">
        <v>31</v>
      </c>
      <c r="I26">
        <v>22</v>
      </c>
      <c r="J26">
        <v>8</v>
      </c>
      <c r="K26">
        <v>-100</v>
      </c>
      <c r="L26">
        <v>-100</v>
      </c>
      <c r="M26">
        <v>-100</v>
      </c>
      <c r="N26" s="281">
        <f t="shared" si="0"/>
        <v>7000</v>
      </c>
      <c r="O26" s="1">
        <f t="shared" si="1"/>
        <v>31</v>
      </c>
      <c r="P26" s="1">
        <v>5750</v>
      </c>
      <c r="Q26" s="3">
        <f t="shared" si="2"/>
        <v>1.2173913043478262</v>
      </c>
      <c r="R26" s="282">
        <f t="shared" si="3"/>
        <v>7457.2784106172139</v>
      </c>
      <c r="S26" s="5">
        <f t="shared" si="4"/>
        <v>6.5325487231030557E-2</v>
      </c>
      <c r="T26" s="283">
        <f t="shared" si="5"/>
        <v>457.27841061721392</v>
      </c>
    </row>
    <row r="27" spans="1:20" x14ac:dyDescent="0.25">
      <c r="A27" t="s">
        <v>16</v>
      </c>
      <c r="B27">
        <v>7250</v>
      </c>
      <c r="C27">
        <v>21</v>
      </c>
      <c r="D27">
        <v>25</v>
      </c>
      <c r="E27">
        <v>27</v>
      </c>
      <c r="F27">
        <v>24</v>
      </c>
      <c r="G27">
        <v>24</v>
      </c>
      <c r="H27">
        <v>20</v>
      </c>
      <c r="I27">
        <v>13</v>
      </c>
      <c r="J27">
        <v>3</v>
      </c>
      <c r="K27">
        <v>-100</v>
      </c>
      <c r="L27">
        <v>-100</v>
      </c>
      <c r="M27">
        <v>-100</v>
      </c>
      <c r="N27" s="281">
        <f t="shared" si="0"/>
        <v>7250</v>
      </c>
      <c r="O27" s="1">
        <f t="shared" si="1"/>
        <v>27</v>
      </c>
      <c r="P27" s="1">
        <v>2750</v>
      </c>
      <c r="Q27" s="3">
        <f t="shared" si="2"/>
        <v>2.6363636363636362</v>
      </c>
      <c r="R27" s="282">
        <f t="shared" si="3"/>
        <v>7357.8403323423727</v>
      </c>
      <c r="S27" s="5">
        <f t="shared" si="4"/>
        <v>1.4874528598947955E-2</v>
      </c>
      <c r="T27" s="283">
        <f t="shared" si="5"/>
        <v>107.84033234237268</v>
      </c>
    </row>
    <row r="28" spans="1:20" x14ac:dyDescent="0.25">
      <c r="N28" s="73">
        <f>SQRT(_xlfn.VAR.S(N3:N27))</f>
        <v>1354.0064007726601</v>
      </c>
      <c r="O28" s="73"/>
      <c r="P28" s="73"/>
      <c r="Q28" s="73"/>
      <c r="R28" s="73">
        <f>SQRT(_xlfn.VAR.S(R3:R27))</f>
        <v>1315.9961539698725</v>
      </c>
      <c r="S28" s="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U27"/>
  <sheetViews>
    <sheetView workbookViewId="0">
      <selection activeCell="W18" sqref="W18"/>
    </sheetView>
  </sheetViews>
  <sheetFormatPr defaultRowHeight="15" x14ac:dyDescent="0.25"/>
  <cols>
    <col min="1" max="1" width="18.140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63</v>
      </c>
      <c r="O1" s="1" t="s">
        <v>64</v>
      </c>
      <c r="P1" s="1" t="s">
        <v>66</v>
      </c>
      <c r="Q1" s="1" t="s">
        <v>1865</v>
      </c>
      <c r="R1" s="42">
        <v>11.543564375200578</v>
      </c>
      <c r="S1" s="42">
        <v>-15.560590956222965</v>
      </c>
      <c r="T1" s="42">
        <v>0.89241359367837825</v>
      </c>
      <c r="U1" s="42">
        <v>1579.2704613450885</v>
      </c>
    </row>
    <row r="2" spans="1:21" x14ac:dyDescent="0.25">
      <c r="A2" t="s">
        <v>16</v>
      </c>
      <c r="B2">
        <v>3250</v>
      </c>
      <c r="C2">
        <v>28</v>
      </c>
      <c r="D2">
        <v>32</v>
      </c>
      <c r="E2">
        <v>35</v>
      </c>
      <c r="F2">
        <v>35</v>
      </c>
      <c r="G2">
        <v>-100</v>
      </c>
      <c r="H2">
        <v>-100</v>
      </c>
      <c r="I2">
        <v>-100</v>
      </c>
      <c r="J2">
        <v>-100</v>
      </c>
      <c r="K2">
        <v>-100</v>
      </c>
      <c r="L2">
        <v>-100</v>
      </c>
      <c r="M2">
        <v>-100</v>
      </c>
      <c r="N2" s="1">
        <f>B2</f>
        <v>3250</v>
      </c>
      <c r="O2" s="1">
        <f>MAX(C2:M2)</f>
        <v>35</v>
      </c>
      <c r="P2" s="1">
        <v>3750</v>
      </c>
      <c r="Q2" s="3">
        <f>N2/P2</f>
        <v>0.8666666666666667</v>
      </c>
      <c r="R2" s="1"/>
      <c r="S2" s="1"/>
    </row>
    <row r="3" spans="1:21" x14ac:dyDescent="0.25">
      <c r="A3" t="s">
        <v>15</v>
      </c>
      <c r="B3">
        <v>4250</v>
      </c>
      <c r="C3">
        <v>32</v>
      </c>
      <c r="D3">
        <v>30</v>
      </c>
      <c r="E3">
        <v>26</v>
      </c>
      <c r="F3">
        <v>7</v>
      </c>
      <c r="G3">
        <v>-6</v>
      </c>
      <c r="H3">
        <v>-100</v>
      </c>
      <c r="I3">
        <v>-100</v>
      </c>
      <c r="J3">
        <v>-100</v>
      </c>
      <c r="K3">
        <v>-100</v>
      </c>
      <c r="L3">
        <v>-100</v>
      </c>
      <c r="M3">
        <v>-100</v>
      </c>
      <c r="N3" s="281">
        <f t="shared" ref="N3:N26" si="0">B3</f>
        <v>4250</v>
      </c>
      <c r="O3" s="1">
        <f t="shared" ref="O3:O26" si="1">MAX(C3:M3)</f>
        <v>32</v>
      </c>
      <c r="P3" s="1">
        <v>750</v>
      </c>
      <c r="Q3" s="3">
        <f t="shared" ref="Q3:Q26" si="2">N3/P3</f>
        <v>5.666666666666667</v>
      </c>
      <c r="R3" s="282">
        <f>$U$1+$T$1*N2+$S$1*O2+$R$1*Q2</f>
        <v>3944.9983797905211</v>
      </c>
      <c r="S3" s="5">
        <f>(R3-N3)/N3</f>
        <v>-7.1765087108112691E-2</v>
      </c>
      <c r="T3" s="283">
        <f>R3-N3</f>
        <v>-305.00162020947892</v>
      </c>
    </row>
    <row r="4" spans="1:21" x14ac:dyDescent="0.25">
      <c r="A4" t="s">
        <v>15</v>
      </c>
      <c r="B4">
        <v>5500</v>
      </c>
      <c r="C4">
        <v>35</v>
      </c>
      <c r="D4">
        <v>37</v>
      </c>
      <c r="E4">
        <v>31</v>
      </c>
      <c r="F4">
        <v>27</v>
      </c>
      <c r="G4">
        <v>29</v>
      </c>
      <c r="H4">
        <v>20</v>
      </c>
      <c r="I4">
        <v>-100</v>
      </c>
      <c r="J4">
        <v>-100</v>
      </c>
      <c r="K4">
        <v>-100</v>
      </c>
      <c r="L4">
        <v>-100</v>
      </c>
      <c r="M4">
        <v>-100</v>
      </c>
      <c r="N4" s="281">
        <f t="shared" si="0"/>
        <v>5500</v>
      </c>
      <c r="O4" s="1">
        <f t="shared" si="1"/>
        <v>37</v>
      </c>
      <c r="P4" s="1">
        <v>1750</v>
      </c>
      <c r="Q4" s="3">
        <f t="shared" si="2"/>
        <v>3.1428571428571428</v>
      </c>
      <c r="R4" s="282">
        <f t="shared" ref="R4:R26" si="3">$U$1+$T$1*N3+$S$1*O3+$R$1*Q3</f>
        <v>4939.5028553385309</v>
      </c>
      <c r="S4" s="5">
        <f t="shared" ref="S4:S26" si="4">(R4-N4)/N4</f>
        <v>-0.10190857175663073</v>
      </c>
      <c r="T4" s="283">
        <f t="shared" ref="T4:T26" si="5">R4-N4</f>
        <v>-560.49714466146906</v>
      </c>
    </row>
    <row r="5" spans="1:21" x14ac:dyDescent="0.25">
      <c r="A5" t="s">
        <v>15</v>
      </c>
      <c r="B5">
        <v>4250</v>
      </c>
      <c r="C5">
        <v>39</v>
      </c>
      <c r="D5">
        <v>39</v>
      </c>
      <c r="E5">
        <v>31</v>
      </c>
      <c r="F5">
        <v>21</v>
      </c>
      <c r="G5">
        <v>2</v>
      </c>
      <c r="H5">
        <v>-100</v>
      </c>
      <c r="I5">
        <v>-100</v>
      </c>
      <c r="J5">
        <v>-100</v>
      </c>
      <c r="K5">
        <v>-100</v>
      </c>
      <c r="L5">
        <v>-100</v>
      </c>
      <c r="M5">
        <v>-100</v>
      </c>
      <c r="N5" s="281">
        <f t="shared" si="0"/>
        <v>4250</v>
      </c>
      <c r="O5" s="1">
        <f t="shared" si="1"/>
        <v>39</v>
      </c>
      <c r="P5" s="1">
        <v>1750</v>
      </c>
      <c r="Q5" s="3">
        <f t="shared" si="2"/>
        <v>2.4285714285714284</v>
      </c>
      <c r="R5" s="282">
        <f t="shared" si="3"/>
        <v>5948.0831349465498</v>
      </c>
      <c r="S5" s="5">
        <f t="shared" si="4"/>
        <v>0.39954897292859992</v>
      </c>
      <c r="T5" s="283">
        <f t="shared" si="5"/>
        <v>1698.0831349465498</v>
      </c>
    </row>
    <row r="6" spans="1:21" x14ac:dyDescent="0.25">
      <c r="A6" t="s">
        <v>17</v>
      </c>
      <c r="B6">
        <v>7250</v>
      </c>
      <c r="C6">
        <v>19</v>
      </c>
      <c r="D6">
        <v>19</v>
      </c>
      <c r="E6">
        <v>24</v>
      </c>
      <c r="F6">
        <v>26</v>
      </c>
      <c r="G6">
        <v>29</v>
      </c>
      <c r="H6">
        <v>25</v>
      </c>
      <c r="I6">
        <v>18</v>
      </c>
      <c r="J6">
        <v>12</v>
      </c>
      <c r="K6">
        <v>-100</v>
      </c>
      <c r="L6">
        <v>-100</v>
      </c>
      <c r="M6">
        <v>-100</v>
      </c>
      <c r="N6" s="281">
        <f t="shared" si="0"/>
        <v>7250</v>
      </c>
      <c r="O6" s="1">
        <f t="shared" si="1"/>
        <v>29</v>
      </c>
      <c r="P6" s="1">
        <v>4750</v>
      </c>
      <c r="Q6" s="3">
        <f t="shared" si="2"/>
        <v>1.5263157894736843</v>
      </c>
      <c r="R6" s="282">
        <f t="shared" si="3"/>
        <v>4793.1995578109882</v>
      </c>
      <c r="S6" s="5">
        <f t="shared" si="4"/>
        <v>-0.33886902650882922</v>
      </c>
      <c r="T6" s="283">
        <f t="shared" si="5"/>
        <v>-2456.8004421890118</v>
      </c>
    </row>
    <row r="7" spans="1:21" x14ac:dyDescent="0.25">
      <c r="A7" t="s">
        <v>17</v>
      </c>
      <c r="B7">
        <v>7000</v>
      </c>
      <c r="C7">
        <v>42</v>
      </c>
      <c r="D7">
        <v>45</v>
      </c>
      <c r="E7">
        <v>45</v>
      </c>
      <c r="F7">
        <v>40</v>
      </c>
      <c r="G7">
        <v>34</v>
      </c>
      <c r="H7">
        <v>28</v>
      </c>
      <c r="I7">
        <v>23</v>
      </c>
      <c r="J7">
        <v>4</v>
      </c>
      <c r="K7">
        <v>-100</v>
      </c>
      <c r="L7">
        <v>-100</v>
      </c>
      <c r="M7">
        <v>-100</v>
      </c>
      <c r="N7" s="281">
        <f t="shared" si="0"/>
        <v>7000</v>
      </c>
      <c r="O7" s="1">
        <f t="shared" si="1"/>
        <v>45</v>
      </c>
      <c r="P7" s="1">
        <v>2750</v>
      </c>
      <c r="Q7" s="3">
        <f t="shared" si="2"/>
        <v>2.5454545454545454</v>
      </c>
      <c r="R7" s="282">
        <f t="shared" si="3"/>
        <v>7615.6310023555407</v>
      </c>
      <c r="S7" s="5">
        <f t="shared" si="4"/>
        <v>8.7947286050791523E-2</v>
      </c>
      <c r="T7" s="283">
        <f t="shared" si="5"/>
        <v>615.63100235554066</v>
      </c>
    </row>
    <row r="8" spans="1:21" x14ac:dyDescent="0.25">
      <c r="A8" t="s">
        <v>17</v>
      </c>
      <c r="B8">
        <v>7500</v>
      </c>
      <c r="C8">
        <v>38</v>
      </c>
      <c r="D8">
        <v>37</v>
      </c>
      <c r="E8">
        <v>34</v>
      </c>
      <c r="F8">
        <v>30</v>
      </c>
      <c r="G8">
        <v>29</v>
      </c>
      <c r="H8">
        <v>23</v>
      </c>
      <c r="I8">
        <v>15</v>
      </c>
      <c r="J8">
        <v>4</v>
      </c>
      <c r="K8">
        <v>-100</v>
      </c>
      <c r="L8">
        <v>-100</v>
      </c>
      <c r="M8">
        <v>-100</v>
      </c>
      <c r="N8" s="281">
        <f t="shared" si="0"/>
        <v>7500</v>
      </c>
      <c r="O8" s="1">
        <f t="shared" si="1"/>
        <v>38</v>
      </c>
      <c r="P8" s="1">
        <v>1750</v>
      </c>
      <c r="Q8" s="3">
        <f t="shared" si="2"/>
        <v>4.2857142857142856</v>
      </c>
      <c r="R8" s="282">
        <f t="shared" si="3"/>
        <v>7155.3226424733048</v>
      </c>
      <c r="S8" s="5">
        <f t="shared" si="4"/>
        <v>-4.5956981003559362E-2</v>
      </c>
      <c r="T8" s="283">
        <f t="shared" si="5"/>
        <v>-344.67735752669523</v>
      </c>
    </row>
    <row r="9" spans="1:21" x14ac:dyDescent="0.25">
      <c r="A9" t="s">
        <v>18</v>
      </c>
      <c r="B9">
        <v>7000</v>
      </c>
      <c r="C9">
        <v>44</v>
      </c>
      <c r="D9">
        <v>51</v>
      </c>
      <c r="E9">
        <v>54</v>
      </c>
      <c r="F9">
        <v>55</v>
      </c>
      <c r="G9">
        <v>49</v>
      </c>
      <c r="H9">
        <v>36</v>
      </c>
      <c r="I9">
        <v>26</v>
      </c>
      <c r="J9">
        <v>12</v>
      </c>
      <c r="K9">
        <v>-100</v>
      </c>
      <c r="L9">
        <v>-100</v>
      </c>
      <c r="M9">
        <v>-100</v>
      </c>
      <c r="N9" s="281">
        <f t="shared" si="0"/>
        <v>7000</v>
      </c>
      <c r="O9" s="1">
        <f t="shared" si="1"/>
        <v>55</v>
      </c>
      <c r="P9" s="1">
        <v>3750</v>
      </c>
      <c r="Q9" s="3">
        <f t="shared" si="2"/>
        <v>1.8666666666666667</v>
      </c>
      <c r="R9" s="282">
        <f t="shared" si="3"/>
        <v>7730.5423763473118</v>
      </c>
      <c r="S9" s="5">
        <f t="shared" si="4"/>
        <v>0.10436319662104454</v>
      </c>
      <c r="T9" s="283">
        <f t="shared" si="5"/>
        <v>730.5423763473118</v>
      </c>
    </row>
    <row r="10" spans="1:21" x14ac:dyDescent="0.25">
      <c r="A10" t="s">
        <v>18</v>
      </c>
      <c r="B10">
        <v>8000</v>
      </c>
      <c r="C10">
        <v>35</v>
      </c>
      <c r="D10">
        <v>41</v>
      </c>
      <c r="E10">
        <v>41</v>
      </c>
      <c r="F10">
        <v>42</v>
      </c>
      <c r="G10">
        <v>41</v>
      </c>
      <c r="H10">
        <v>42</v>
      </c>
      <c r="I10">
        <v>39</v>
      </c>
      <c r="J10">
        <v>31</v>
      </c>
      <c r="K10">
        <v>22</v>
      </c>
      <c r="L10">
        <v>-100</v>
      </c>
      <c r="M10">
        <v>-100</v>
      </c>
      <c r="N10" s="281">
        <f t="shared" si="0"/>
        <v>8000</v>
      </c>
      <c r="O10" s="1">
        <f t="shared" si="1"/>
        <v>42</v>
      </c>
      <c r="P10" s="1">
        <v>3750</v>
      </c>
      <c r="Q10" s="3">
        <f t="shared" si="2"/>
        <v>2.1333333333333333</v>
      </c>
      <c r="R10" s="282">
        <f t="shared" si="3"/>
        <v>6991.8811013351815</v>
      </c>
      <c r="S10" s="5">
        <f t="shared" si="4"/>
        <v>-0.1260148623331023</v>
      </c>
      <c r="T10" s="283">
        <f t="shared" si="5"/>
        <v>-1008.1188986648185</v>
      </c>
    </row>
    <row r="11" spans="1:21" x14ac:dyDescent="0.25">
      <c r="A11" t="s">
        <v>23</v>
      </c>
      <c r="B11">
        <v>8250</v>
      </c>
      <c r="C11">
        <v>47</v>
      </c>
      <c r="D11">
        <v>49</v>
      </c>
      <c r="E11">
        <v>48</v>
      </c>
      <c r="F11">
        <v>49</v>
      </c>
      <c r="G11">
        <v>48</v>
      </c>
      <c r="H11">
        <v>45</v>
      </c>
      <c r="I11">
        <v>40</v>
      </c>
      <c r="J11">
        <v>33</v>
      </c>
      <c r="K11">
        <v>20</v>
      </c>
      <c r="L11">
        <v>-100</v>
      </c>
      <c r="M11">
        <v>-100</v>
      </c>
      <c r="N11" s="281">
        <f t="shared" si="0"/>
        <v>8250</v>
      </c>
      <c r="O11" s="1">
        <f t="shared" si="1"/>
        <v>49</v>
      </c>
      <c r="P11" s="1">
        <v>3750</v>
      </c>
      <c r="Q11" s="3">
        <f t="shared" si="2"/>
        <v>2.2000000000000002</v>
      </c>
      <c r="R11" s="282">
        <f t="shared" si="3"/>
        <v>8089.6606612778442</v>
      </c>
      <c r="S11" s="5">
        <f t="shared" si="4"/>
        <v>-1.9435071360261316E-2</v>
      </c>
      <c r="T11" s="283">
        <f t="shared" si="5"/>
        <v>-160.33933872215584</v>
      </c>
    </row>
    <row r="12" spans="1:21" x14ac:dyDescent="0.25">
      <c r="A12" t="s">
        <v>19</v>
      </c>
      <c r="B12">
        <v>8000</v>
      </c>
      <c r="C12">
        <v>36</v>
      </c>
      <c r="D12">
        <v>38</v>
      </c>
      <c r="E12">
        <v>39</v>
      </c>
      <c r="F12">
        <v>39</v>
      </c>
      <c r="G12">
        <v>38</v>
      </c>
      <c r="H12">
        <v>37</v>
      </c>
      <c r="I12">
        <v>27</v>
      </c>
      <c r="J12">
        <v>13</v>
      </c>
      <c r="K12">
        <v>1</v>
      </c>
      <c r="L12">
        <v>-100</v>
      </c>
      <c r="M12">
        <v>-100</v>
      </c>
      <c r="N12" s="281">
        <f t="shared" si="0"/>
        <v>8000</v>
      </c>
      <c r="O12" s="1">
        <f t="shared" si="1"/>
        <v>39</v>
      </c>
      <c r="P12" s="1">
        <v>3750</v>
      </c>
      <c r="Q12" s="3">
        <f t="shared" si="2"/>
        <v>2.1333333333333333</v>
      </c>
      <c r="R12" s="282">
        <f t="shared" si="3"/>
        <v>8204.6094939622235</v>
      </c>
      <c r="S12" s="5">
        <f t="shared" si="4"/>
        <v>2.5576186745277937E-2</v>
      </c>
      <c r="T12" s="283">
        <f t="shared" si="5"/>
        <v>204.6094939622235</v>
      </c>
    </row>
    <row r="13" spans="1:21" x14ac:dyDescent="0.25">
      <c r="A13" t="s">
        <v>18</v>
      </c>
      <c r="B13">
        <v>8250</v>
      </c>
      <c r="C13">
        <v>42</v>
      </c>
      <c r="D13">
        <v>44</v>
      </c>
      <c r="E13">
        <v>43</v>
      </c>
      <c r="F13">
        <v>42</v>
      </c>
      <c r="G13">
        <v>42</v>
      </c>
      <c r="H13">
        <v>42</v>
      </c>
      <c r="I13">
        <v>38</v>
      </c>
      <c r="J13">
        <v>27</v>
      </c>
      <c r="K13">
        <v>10</v>
      </c>
      <c r="L13">
        <v>-100</v>
      </c>
      <c r="M13">
        <v>-100</v>
      </c>
      <c r="N13" s="281">
        <f t="shared" si="0"/>
        <v>8250</v>
      </c>
      <c r="O13" s="1">
        <f t="shared" si="1"/>
        <v>44</v>
      </c>
      <c r="P13" s="1">
        <v>1750</v>
      </c>
      <c r="Q13" s="3">
        <f t="shared" si="2"/>
        <v>4.7142857142857144</v>
      </c>
      <c r="R13" s="282">
        <f t="shared" si="3"/>
        <v>8136.3424341465125</v>
      </c>
      <c r="S13" s="5">
        <f t="shared" si="4"/>
        <v>-1.3776674648907581E-2</v>
      </c>
      <c r="T13" s="283">
        <f t="shared" si="5"/>
        <v>-113.65756585348754</v>
      </c>
    </row>
    <row r="14" spans="1:21" x14ac:dyDescent="0.25">
      <c r="A14" t="s">
        <v>19</v>
      </c>
      <c r="B14">
        <v>8000</v>
      </c>
      <c r="C14">
        <v>40</v>
      </c>
      <c r="D14">
        <v>44</v>
      </c>
      <c r="E14">
        <v>45</v>
      </c>
      <c r="F14">
        <v>43</v>
      </c>
      <c r="G14">
        <v>39</v>
      </c>
      <c r="H14">
        <v>36</v>
      </c>
      <c r="I14">
        <v>33</v>
      </c>
      <c r="J14">
        <v>23</v>
      </c>
      <c r="K14">
        <v>13</v>
      </c>
      <c r="L14">
        <v>-100</v>
      </c>
      <c r="M14">
        <v>-100</v>
      </c>
      <c r="N14" s="281">
        <f t="shared" si="0"/>
        <v>8000</v>
      </c>
      <c r="O14" s="1">
        <f t="shared" si="1"/>
        <v>45</v>
      </c>
      <c r="P14" s="1">
        <v>2750</v>
      </c>
      <c r="Q14" s="3">
        <f t="shared" si="2"/>
        <v>2.9090909090909092</v>
      </c>
      <c r="R14" s="282">
        <f t="shared" si="3"/>
        <v>8311.4362677438421</v>
      </c>
      <c r="S14" s="5">
        <f t="shared" si="4"/>
        <v>3.8929533467980261E-2</v>
      </c>
      <c r="T14" s="283">
        <f t="shared" si="5"/>
        <v>311.43626774384211</v>
      </c>
    </row>
    <row r="15" spans="1:21" x14ac:dyDescent="0.25">
      <c r="A15" t="s">
        <v>19</v>
      </c>
      <c r="B15">
        <v>7500</v>
      </c>
      <c r="C15">
        <v>36</v>
      </c>
      <c r="D15">
        <v>42</v>
      </c>
      <c r="E15">
        <v>43</v>
      </c>
      <c r="F15">
        <v>42</v>
      </c>
      <c r="G15">
        <v>37</v>
      </c>
      <c r="H15">
        <v>37</v>
      </c>
      <c r="I15">
        <v>31</v>
      </c>
      <c r="J15">
        <v>18</v>
      </c>
      <c r="K15">
        <v>-100</v>
      </c>
      <c r="L15">
        <v>-100</v>
      </c>
      <c r="M15">
        <v>-100</v>
      </c>
      <c r="N15" s="281">
        <f t="shared" si="0"/>
        <v>7500</v>
      </c>
      <c r="O15" s="1">
        <f t="shared" si="1"/>
        <v>43</v>
      </c>
      <c r="P15" s="1">
        <v>2750</v>
      </c>
      <c r="Q15" s="3">
        <f t="shared" si="2"/>
        <v>2.7272727272727271</v>
      </c>
      <c r="R15" s="282">
        <f t="shared" si="3"/>
        <v>8051.9338959244815</v>
      </c>
      <c r="S15" s="5">
        <f t="shared" si="4"/>
        <v>7.3591186123264193E-2</v>
      </c>
      <c r="T15" s="283">
        <f t="shared" si="5"/>
        <v>551.93389592448148</v>
      </c>
    </row>
    <row r="16" spans="1:21" x14ac:dyDescent="0.25">
      <c r="A16" t="s">
        <v>19</v>
      </c>
      <c r="B16">
        <v>8500</v>
      </c>
      <c r="C16">
        <v>42</v>
      </c>
      <c r="D16">
        <v>42</v>
      </c>
      <c r="E16">
        <v>41</v>
      </c>
      <c r="F16">
        <v>40</v>
      </c>
      <c r="G16">
        <v>39</v>
      </c>
      <c r="H16">
        <v>39</v>
      </c>
      <c r="I16">
        <v>36</v>
      </c>
      <c r="J16">
        <v>32</v>
      </c>
      <c r="K16">
        <v>24</v>
      </c>
      <c r="L16">
        <v>-100</v>
      </c>
      <c r="M16">
        <v>-100</v>
      </c>
      <c r="N16" s="281">
        <f t="shared" si="0"/>
        <v>8500</v>
      </c>
      <c r="O16" s="1">
        <f t="shared" si="1"/>
        <v>42</v>
      </c>
      <c r="P16" s="1">
        <v>1750</v>
      </c>
      <c r="Q16" s="3">
        <f t="shared" si="2"/>
        <v>4.8571428571428568</v>
      </c>
      <c r="R16" s="282">
        <f t="shared" si="3"/>
        <v>7634.7494511113382</v>
      </c>
      <c r="S16" s="5">
        <f t="shared" si="4"/>
        <v>-0.10179418222219551</v>
      </c>
      <c r="T16" s="283">
        <f t="shared" si="5"/>
        <v>-865.2505488886618</v>
      </c>
    </row>
    <row r="17" spans="1:20" x14ac:dyDescent="0.25">
      <c r="A17" t="s">
        <v>19</v>
      </c>
      <c r="B17">
        <v>9000</v>
      </c>
      <c r="C17">
        <v>39</v>
      </c>
      <c r="D17">
        <v>39</v>
      </c>
      <c r="E17">
        <v>39</v>
      </c>
      <c r="F17">
        <v>37</v>
      </c>
      <c r="G17">
        <v>38</v>
      </c>
      <c r="H17">
        <v>38</v>
      </c>
      <c r="I17">
        <v>33</v>
      </c>
      <c r="J17">
        <v>26</v>
      </c>
      <c r="K17">
        <v>23</v>
      </c>
      <c r="L17">
        <v>6</v>
      </c>
      <c r="M17">
        <v>-100</v>
      </c>
      <c r="N17" s="281">
        <f t="shared" si="0"/>
        <v>9000</v>
      </c>
      <c r="O17" s="1">
        <f t="shared" si="1"/>
        <v>39</v>
      </c>
      <c r="P17" s="1">
        <v>2750</v>
      </c>
      <c r="Q17" s="3">
        <f t="shared" si="2"/>
        <v>3.2727272727272729</v>
      </c>
      <c r="R17" s="282">
        <f t="shared" si="3"/>
        <v>8567.3099287009118</v>
      </c>
      <c r="S17" s="5">
        <f t="shared" si="4"/>
        <v>-4.8076674588787581E-2</v>
      </c>
      <c r="T17" s="283">
        <f t="shared" si="5"/>
        <v>-432.69007129908823</v>
      </c>
    </row>
    <row r="18" spans="1:20" x14ac:dyDescent="0.25">
      <c r="A18" t="s">
        <v>19</v>
      </c>
      <c r="B18">
        <v>8500</v>
      </c>
      <c r="C18">
        <v>35</v>
      </c>
      <c r="D18">
        <v>35</v>
      </c>
      <c r="E18">
        <v>38</v>
      </c>
      <c r="F18">
        <v>38</v>
      </c>
      <c r="G18">
        <v>38</v>
      </c>
      <c r="H18">
        <v>34</v>
      </c>
      <c r="I18">
        <v>27</v>
      </c>
      <c r="J18">
        <v>20</v>
      </c>
      <c r="K18">
        <v>7</v>
      </c>
      <c r="L18">
        <v>-100</v>
      </c>
      <c r="M18">
        <v>-100</v>
      </c>
      <c r="N18" s="281">
        <f t="shared" si="0"/>
        <v>8500</v>
      </c>
      <c r="O18" s="1">
        <f t="shared" si="1"/>
        <v>38</v>
      </c>
      <c r="P18" s="1">
        <v>4750</v>
      </c>
      <c r="Q18" s="3">
        <f t="shared" si="2"/>
        <v>1.7894736842105263</v>
      </c>
      <c r="R18" s="282">
        <f t="shared" si="3"/>
        <v>9041.9086951129975</v>
      </c>
      <c r="S18" s="5">
        <f t="shared" si="4"/>
        <v>6.3753964130940879E-2</v>
      </c>
      <c r="T18" s="283">
        <f t="shared" si="5"/>
        <v>541.90869511299752</v>
      </c>
    </row>
    <row r="19" spans="1:20" x14ac:dyDescent="0.25">
      <c r="A19" t="s">
        <v>18</v>
      </c>
      <c r="B19">
        <v>8750</v>
      </c>
      <c r="C19">
        <v>41</v>
      </c>
      <c r="D19">
        <v>41</v>
      </c>
      <c r="E19">
        <v>40</v>
      </c>
      <c r="F19">
        <v>40</v>
      </c>
      <c r="G19">
        <v>40</v>
      </c>
      <c r="H19">
        <v>39</v>
      </c>
      <c r="I19">
        <v>34</v>
      </c>
      <c r="J19">
        <v>27</v>
      </c>
      <c r="K19">
        <v>15</v>
      </c>
      <c r="L19">
        <v>-100</v>
      </c>
      <c r="M19">
        <v>-100</v>
      </c>
      <c r="N19" s="281">
        <f t="shared" si="0"/>
        <v>8750</v>
      </c>
      <c r="O19" s="1">
        <f t="shared" si="1"/>
        <v>41</v>
      </c>
      <c r="P19" s="1">
        <v>1750</v>
      </c>
      <c r="Q19" s="3">
        <f t="shared" si="2"/>
        <v>5</v>
      </c>
      <c r="R19" s="282">
        <f t="shared" si="3"/>
        <v>8594.1404559462426</v>
      </c>
      <c r="S19" s="5">
        <f t="shared" si="4"/>
        <v>-1.7812519320429418E-2</v>
      </c>
      <c r="T19" s="283">
        <f t="shared" si="5"/>
        <v>-155.85954405375742</v>
      </c>
    </row>
    <row r="20" spans="1:20" x14ac:dyDescent="0.25">
      <c r="A20" t="s">
        <v>18</v>
      </c>
      <c r="B20">
        <v>9000</v>
      </c>
      <c r="C20">
        <v>37</v>
      </c>
      <c r="D20">
        <v>41</v>
      </c>
      <c r="E20">
        <v>45</v>
      </c>
      <c r="F20">
        <v>46</v>
      </c>
      <c r="G20">
        <v>45</v>
      </c>
      <c r="H20">
        <v>42</v>
      </c>
      <c r="I20">
        <v>35</v>
      </c>
      <c r="J20">
        <v>28</v>
      </c>
      <c r="K20">
        <v>15</v>
      </c>
      <c r="L20">
        <v>9</v>
      </c>
      <c r="M20">
        <v>-100</v>
      </c>
      <c r="N20" s="281">
        <f t="shared" si="0"/>
        <v>9000</v>
      </c>
      <c r="O20" s="1">
        <f t="shared" si="1"/>
        <v>46</v>
      </c>
      <c r="P20" s="1">
        <v>3750</v>
      </c>
      <c r="Q20" s="3">
        <f t="shared" si="2"/>
        <v>2.4</v>
      </c>
      <c r="R20" s="282">
        <f t="shared" si="3"/>
        <v>8807.6229987017596</v>
      </c>
      <c r="S20" s="5">
        <f t="shared" si="4"/>
        <v>-2.1375222366471158E-2</v>
      </c>
      <c r="T20" s="283">
        <f t="shared" si="5"/>
        <v>-192.37700129824043</v>
      </c>
    </row>
    <row r="21" spans="1:20" x14ac:dyDescent="0.25">
      <c r="A21" t="s">
        <v>17</v>
      </c>
      <c r="B21">
        <v>8500</v>
      </c>
      <c r="C21">
        <v>33</v>
      </c>
      <c r="D21">
        <v>33</v>
      </c>
      <c r="E21">
        <v>33</v>
      </c>
      <c r="F21">
        <v>32</v>
      </c>
      <c r="G21">
        <v>30</v>
      </c>
      <c r="H21">
        <v>27</v>
      </c>
      <c r="I21">
        <v>21</v>
      </c>
      <c r="J21">
        <v>16</v>
      </c>
      <c r="K21">
        <v>5</v>
      </c>
      <c r="L21">
        <v>-100</v>
      </c>
      <c r="M21">
        <v>-100</v>
      </c>
      <c r="N21" s="281">
        <f t="shared" si="0"/>
        <v>8500</v>
      </c>
      <c r="O21" s="1">
        <f t="shared" si="1"/>
        <v>33</v>
      </c>
      <c r="P21" s="1">
        <v>2750</v>
      </c>
      <c r="Q21" s="3">
        <f t="shared" si="2"/>
        <v>3.0909090909090908</v>
      </c>
      <c r="R21" s="282">
        <f t="shared" si="3"/>
        <v>8922.910174964718</v>
      </c>
      <c r="S21" s="5">
        <f t="shared" si="4"/>
        <v>4.9754138231143288E-2</v>
      </c>
      <c r="T21" s="283">
        <f t="shared" si="5"/>
        <v>422.91017496471795</v>
      </c>
    </row>
    <row r="22" spans="1:20" x14ac:dyDescent="0.25">
      <c r="A22" t="s">
        <v>15</v>
      </c>
      <c r="B22">
        <v>7250</v>
      </c>
      <c r="C22">
        <v>33</v>
      </c>
      <c r="D22">
        <v>33</v>
      </c>
      <c r="E22">
        <v>32</v>
      </c>
      <c r="F22">
        <v>27</v>
      </c>
      <c r="G22">
        <v>21</v>
      </c>
      <c r="H22">
        <v>18</v>
      </c>
      <c r="I22">
        <v>14</v>
      </c>
      <c r="J22">
        <v>10</v>
      </c>
      <c r="K22">
        <v>-100</v>
      </c>
      <c r="L22">
        <v>-100</v>
      </c>
      <c r="M22">
        <v>-100</v>
      </c>
      <c r="N22" s="281">
        <f t="shared" si="0"/>
        <v>7250</v>
      </c>
      <c r="O22" s="1">
        <f t="shared" si="1"/>
        <v>33</v>
      </c>
      <c r="P22" s="1">
        <v>1750</v>
      </c>
      <c r="Q22" s="3">
        <f t="shared" si="2"/>
        <v>4.1428571428571432</v>
      </c>
      <c r="R22" s="282">
        <f t="shared" si="3"/>
        <v>8686.9666141247471</v>
      </c>
      <c r="S22" s="5">
        <f t="shared" si="4"/>
        <v>0.19820229160341341</v>
      </c>
      <c r="T22" s="283">
        <f t="shared" si="5"/>
        <v>1436.9666141247471</v>
      </c>
    </row>
    <row r="23" spans="1:20" x14ac:dyDescent="0.25">
      <c r="A23" t="s">
        <v>15</v>
      </c>
      <c r="B23">
        <v>6250</v>
      </c>
      <c r="C23">
        <v>32</v>
      </c>
      <c r="D23">
        <v>32</v>
      </c>
      <c r="E23">
        <v>31</v>
      </c>
      <c r="F23">
        <v>28</v>
      </c>
      <c r="G23">
        <v>21</v>
      </c>
      <c r="H23">
        <v>15</v>
      </c>
      <c r="I23">
        <v>12</v>
      </c>
      <c r="J23">
        <v>-100</v>
      </c>
      <c r="K23">
        <v>-100</v>
      </c>
      <c r="L23">
        <v>-100</v>
      </c>
      <c r="M23">
        <v>-100</v>
      </c>
      <c r="N23" s="281">
        <f t="shared" si="0"/>
        <v>6250</v>
      </c>
      <c r="O23" s="1">
        <f t="shared" si="1"/>
        <v>32</v>
      </c>
      <c r="P23" s="1">
        <v>1750</v>
      </c>
      <c r="Q23" s="3">
        <f t="shared" si="2"/>
        <v>3.5714285714285716</v>
      </c>
      <c r="R23" s="282">
        <f t="shared" si="3"/>
        <v>7583.5928520838042</v>
      </c>
      <c r="S23" s="5">
        <f t="shared" si="4"/>
        <v>0.21337485633340869</v>
      </c>
      <c r="T23" s="283">
        <f t="shared" si="5"/>
        <v>1333.5928520838042</v>
      </c>
    </row>
    <row r="24" spans="1:20" x14ac:dyDescent="0.25">
      <c r="A24" t="s">
        <v>17</v>
      </c>
      <c r="B24">
        <v>6250</v>
      </c>
      <c r="C24">
        <v>31</v>
      </c>
      <c r="D24">
        <v>32</v>
      </c>
      <c r="E24">
        <v>33</v>
      </c>
      <c r="F24">
        <v>33</v>
      </c>
      <c r="G24">
        <v>24</v>
      </c>
      <c r="H24">
        <v>16</v>
      </c>
      <c r="I24">
        <v>8</v>
      </c>
      <c r="J24">
        <v>-100</v>
      </c>
      <c r="K24">
        <v>-100</v>
      </c>
      <c r="L24">
        <v>-100</v>
      </c>
      <c r="M24">
        <v>-100</v>
      </c>
      <c r="N24" s="281">
        <f t="shared" si="0"/>
        <v>6250</v>
      </c>
      <c r="O24" s="1">
        <f t="shared" si="1"/>
        <v>33</v>
      </c>
      <c r="P24" s="1">
        <v>3750</v>
      </c>
      <c r="Q24" s="3">
        <f t="shared" si="2"/>
        <v>1.6666666666666667</v>
      </c>
      <c r="R24" s="282">
        <f t="shared" si="3"/>
        <v>6700.1435268615342</v>
      </c>
      <c r="S24" s="5">
        <f t="shared" si="4"/>
        <v>7.2022964297845465E-2</v>
      </c>
      <c r="T24" s="283">
        <f t="shared" si="5"/>
        <v>450.14352686153416</v>
      </c>
    </row>
    <row r="25" spans="1:20" x14ac:dyDescent="0.25">
      <c r="A25" t="s">
        <v>16</v>
      </c>
      <c r="B25">
        <v>6500</v>
      </c>
      <c r="C25">
        <v>23</v>
      </c>
      <c r="D25">
        <v>23</v>
      </c>
      <c r="E25">
        <v>23</v>
      </c>
      <c r="F25">
        <v>23</v>
      </c>
      <c r="G25">
        <v>20</v>
      </c>
      <c r="H25">
        <v>15</v>
      </c>
      <c r="I25">
        <v>9</v>
      </c>
      <c r="J25">
        <v>-100</v>
      </c>
      <c r="K25">
        <v>-100</v>
      </c>
      <c r="L25">
        <v>-100</v>
      </c>
      <c r="M25">
        <v>-100</v>
      </c>
      <c r="N25" s="281">
        <f t="shared" si="0"/>
        <v>6500</v>
      </c>
      <c r="O25" s="1">
        <f t="shared" si="1"/>
        <v>23</v>
      </c>
      <c r="P25" s="1">
        <v>3750</v>
      </c>
      <c r="Q25" s="3">
        <f t="shared" si="2"/>
        <v>1.7333333333333334</v>
      </c>
      <c r="R25" s="282">
        <f t="shared" si="3"/>
        <v>6662.5951942382626</v>
      </c>
      <c r="S25" s="5">
        <f t="shared" si="4"/>
        <v>2.5014645267425015E-2</v>
      </c>
      <c r="T25" s="283">
        <f t="shared" si="5"/>
        <v>162.59519423826259</v>
      </c>
    </row>
    <row r="26" spans="1:20" x14ac:dyDescent="0.25">
      <c r="A26" t="s">
        <v>16</v>
      </c>
      <c r="B26">
        <v>5250</v>
      </c>
      <c r="C26">
        <v>19</v>
      </c>
      <c r="D26">
        <v>19</v>
      </c>
      <c r="E26">
        <v>18</v>
      </c>
      <c r="F26">
        <v>14</v>
      </c>
      <c r="G26">
        <v>7</v>
      </c>
      <c r="H26">
        <v>26</v>
      </c>
      <c r="I26">
        <v>-100</v>
      </c>
      <c r="J26">
        <v>-100</v>
      </c>
      <c r="K26">
        <v>-100</v>
      </c>
      <c r="L26">
        <v>-100</v>
      </c>
      <c r="M26">
        <v>-100</v>
      </c>
      <c r="N26" s="281">
        <f t="shared" si="0"/>
        <v>5250</v>
      </c>
      <c r="O26" s="1">
        <f t="shared" si="1"/>
        <v>26</v>
      </c>
      <c r="P26" s="1">
        <v>5750</v>
      </c>
      <c r="Q26" s="3">
        <f t="shared" si="2"/>
        <v>0.91304347826086951</v>
      </c>
      <c r="R26" s="282">
        <f t="shared" si="3"/>
        <v>7042.0740731784335</v>
      </c>
      <c r="S26" s="5">
        <f t="shared" si="4"/>
        <v>0.34134744251017779</v>
      </c>
      <c r="T26" s="283">
        <f t="shared" si="5"/>
        <v>1792.0740731784335</v>
      </c>
    </row>
    <row r="27" spans="1:20" x14ac:dyDescent="0.25">
      <c r="N27" s="73">
        <f>SQRT(_xlfn.VAR.S(N3:N26))</f>
        <v>1392.7542829780205</v>
      </c>
      <c r="O27" s="73"/>
      <c r="P27" s="73"/>
      <c r="Q27" s="73"/>
      <c r="R27" s="73">
        <f>SQRT(_xlfn.VAR.S(R3:R26))</f>
        <v>1365.3577822022241</v>
      </c>
      <c r="S27" s="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U23"/>
  <sheetViews>
    <sheetView workbookViewId="0">
      <selection activeCell="T3" sqref="T3"/>
    </sheetView>
  </sheetViews>
  <sheetFormatPr defaultRowHeight="15" x14ac:dyDescent="0.25"/>
  <cols>
    <col min="1" max="1" width="18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63</v>
      </c>
      <c r="O1" s="1" t="s">
        <v>64</v>
      </c>
      <c r="P1" s="1" t="s">
        <v>66</v>
      </c>
      <c r="Q1" s="1" t="s">
        <v>1865</v>
      </c>
      <c r="R1" s="42">
        <v>11.543564375200578</v>
      </c>
      <c r="S1" s="42">
        <v>-15.560590956222965</v>
      </c>
      <c r="T1" s="42">
        <v>0.89241359367837825</v>
      </c>
      <c r="U1" s="42">
        <v>1579.2704613450885</v>
      </c>
    </row>
    <row r="2" spans="1:21" x14ac:dyDescent="0.25">
      <c r="A2" t="s">
        <v>13</v>
      </c>
      <c r="B2">
        <v>4250</v>
      </c>
      <c r="C2">
        <v>7</v>
      </c>
      <c r="D2">
        <v>9</v>
      </c>
      <c r="E2">
        <v>12</v>
      </c>
      <c r="F2">
        <v>0</v>
      </c>
      <c r="G2">
        <v>0</v>
      </c>
      <c r="H2">
        <v>-100</v>
      </c>
      <c r="I2">
        <v>-100</v>
      </c>
      <c r="J2">
        <v>-100</v>
      </c>
      <c r="K2">
        <v>-100</v>
      </c>
      <c r="L2">
        <v>-100</v>
      </c>
      <c r="M2">
        <v>-100</v>
      </c>
      <c r="N2" s="1">
        <f>B2</f>
        <v>4250</v>
      </c>
      <c r="O2" s="1">
        <f>MAX(C2:M2)</f>
        <v>12</v>
      </c>
      <c r="P2" s="1">
        <v>2750</v>
      </c>
      <c r="Q2" s="3">
        <f>N2/P2</f>
        <v>1.5454545454545454</v>
      </c>
      <c r="R2" s="1"/>
      <c r="S2" s="1"/>
    </row>
    <row r="3" spans="1:21" x14ac:dyDescent="0.25">
      <c r="A3" t="s">
        <v>18</v>
      </c>
      <c r="B3">
        <v>9750</v>
      </c>
      <c r="C3">
        <v>5</v>
      </c>
      <c r="D3">
        <v>10</v>
      </c>
      <c r="E3">
        <v>19</v>
      </c>
      <c r="F3">
        <v>26</v>
      </c>
      <c r="G3">
        <v>32</v>
      </c>
      <c r="H3">
        <v>33</v>
      </c>
      <c r="I3">
        <v>41</v>
      </c>
      <c r="J3">
        <v>37</v>
      </c>
      <c r="K3">
        <v>31</v>
      </c>
      <c r="L3">
        <v>18</v>
      </c>
      <c r="M3">
        <v>-100</v>
      </c>
      <c r="N3" s="281">
        <f t="shared" ref="N3:N22" si="0">B3</f>
        <v>9750</v>
      </c>
      <c r="O3" s="1">
        <f t="shared" ref="O3:O22" si="1">MAX(C3:M3)</f>
        <v>41</v>
      </c>
      <c r="P3" s="1">
        <v>6750</v>
      </c>
      <c r="Q3" s="3">
        <f t="shared" ref="Q3:Q22" si="2">N3/P3</f>
        <v>1.4444444444444444</v>
      </c>
      <c r="R3" s="282">
        <f>$U$1+$T$1*N2+$S$1*O2+$R$1*Q2</f>
        <v>5203.1411970379213</v>
      </c>
      <c r="S3" s="5">
        <f>(R3-N3)/N3</f>
        <v>-0.46634449261149524</v>
      </c>
      <c r="T3" s="283">
        <f>R3-N3</f>
        <v>-4546.8588029620787</v>
      </c>
    </row>
    <row r="4" spans="1:21" x14ac:dyDescent="0.25">
      <c r="A4" t="s">
        <v>19</v>
      </c>
      <c r="B4">
        <v>10000</v>
      </c>
      <c r="C4">
        <v>36</v>
      </c>
      <c r="D4">
        <v>39</v>
      </c>
      <c r="E4">
        <v>42</v>
      </c>
      <c r="F4">
        <v>42</v>
      </c>
      <c r="G4">
        <v>41</v>
      </c>
      <c r="H4">
        <v>38</v>
      </c>
      <c r="I4">
        <v>34</v>
      </c>
      <c r="J4">
        <v>24</v>
      </c>
      <c r="K4">
        <v>13</v>
      </c>
      <c r="L4">
        <v>3</v>
      </c>
      <c r="M4">
        <v>-4</v>
      </c>
      <c r="N4" s="281">
        <f t="shared" si="0"/>
        <v>10000</v>
      </c>
      <c r="O4" s="1">
        <f t="shared" si="1"/>
        <v>42</v>
      </c>
      <c r="P4" s="1">
        <v>4750</v>
      </c>
      <c r="Q4" s="3">
        <f t="shared" si="2"/>
        <v>2.1052631578947367</v>
      </c>
      <c r="R4" s="282">
        <f t="shared" ref="R4:R22" si="3">$U$1+$T$1*N3+$S$1*O3+$R$1*Q3</f>
        <v>9658.9928079349793</v>
      </c>
      <c r="S4" s="5">
        <f t="shared" ref="S4:S22" si="4">(R4-N4)/N4</f>
        <v>-3.4100719206502074E-2</v>
      </c>
      <c r="T4" s="283">
        <f t="shared" ref="T4:T22" si="5">R4-N4</f>
        <v>-341.00719206502072</v>
      </c>
    </row>
    <row r="5" spans="1:21" x14ac:dyDescent="0.25">
      <c r="A5" t="s">
        <v>19</v>
      </c>
      <c r="B5">
        <v>9250</v>
      </c>
      <c r="C5">
        <v>33</v>
      </c>
      <c r="D5">
        <v>34</v>
      </c>
      <c r="E5">
        <v>35</v>
      </c>
      <c r="F5">
        <v>35</v>
      </c>
      <c r="G5">
        <v>34</v>
      </c>
      <c r="H5">
        <v>35</v>
      </c>
      <c r="I5">
        <v>35</v>
      </c>
      <c r="J5">
        <v>29</v>
      </c>
      <c r="K5">
        <v>20</v>
      </c>
      <c r="L5">
        <v>3</v>
      </c>
      <c r="M5">
        <v>-100</v>
      </c>
      <c r="N5" s="281">
        <f t="shared" si="0"/>
        <v>9250</v>
      </c>
      <c r="O5" s="1">
        <f t="shared" si="1"/>
        <v>35</v>
      </c>
      <c r="P5" s="1">
        <v>6750</v>
      </c>
      <c r="Q5" s="3">
        <f t="shared" si="2"/>
        <v>1.3703703703703705</v>
      </c>
      <c r="R5" s="282">
        <f t="shared" si="3"/>
        <v>9874.1638187574008</v>
      </c>
      <c r="S5" s="5">
        <f t="shared" si="4"/>
        <v>6.7477169595394682E-2</v>
      </c>
      <c r="T5" s="283">
        <f t="shared" si="5"/>
        <v>624.1638187574008</v>
      </c>
    </row>
    <row r="6" spans="1:21" x14ac:dyDescent="0.25">
      <c r="A6" t="s">
        <v>18</v>
      </c>
      <c r="B6">
        <v>9750</v>
      </c>
      <c r="C6">
        <v>43</v>
      </c>
      <c r="D6">
        <v>43</v>
      </c>
      <c r="E6">
        <v>48</v>
      </c>
      <c r="F6">
        <v>45</v>
      </c>
      <c r="G6">
        <v>44</v>
      </c>
      <c r="H6">
        <v>43</v>
      </c>
      <c r="I6">
        <v>41</v>
      </c>
      <c r="J6">
        <v>31</v>
      </c>
      <c r="K6">
        <v>20</v>
      </c>
      <c r="L6">
        <v>5</v>
      </c>
      <c r="M6">
        <v>-100</v>
      </c>
      <c r="N6" s="281">
        <f t="shared" si="0"/>
        <v>9750</v>
      </c>
      <c r="O6" s="1">
        <f t="shared" si="1"/>
        <v>48</v>
      </c>
      <c r="P6" s="1">
        <v>2750</v>
      </c>
      <c r="Q6" s="3">
        <f t="shared" si="2"/>
        <v>3.5454545454545454</v>
      </c>
      <c r="R6" s="282">
        <f t="shared" si="3"/>
        <v>9305.294477990521</v>
      </c>
      <c r="S6" s="5">
        <f t="shared" si="4"/>
        <v>-4.5610822770202973E-2</v>
      </c>
      <c r="T6" s="283">
        <f t="shared" si="5"/>
        <v>-444.70552200947895</v>
      </c>
    </row>
    <row r="7" spans="1:21" x14ac:dyDescent="0.25">
      <c r="A7" t="s">
        <v>18</v>
      </c>
      <c r="B7">
        <v>9500</v>
      </c>
      <c r="C7">
        <v>30</v>
      </c>
      <c r="D7">
        <v>35</v>
      </c>
      <c r="E7">
        <v>37</v>
      </c>
      <c r="F7">
        <v>39</v>
      </c>
      <c r="G7">
        <v>41</v>
      </c>
      <c r="H7">
        <v>41</v>
      </c>
      <c r="I7">
        <v>34</v>
      </c>
      <c r="J7">
        <v>21</v>
      </c>
      <c r="K7">
        <v>13</v>
      </c>
      <c r="L7">
        <v>2</v>
      </c>
      <c r="M7">
        <v>-100</v>
      </c>
      <c r="N7" s="281">
        <f t="shared" si="0"/>
        <v>9500</v>
      </c>
      <c r="O7" s="1">
        <f t="shared" si="1"/>
        <v>41</v>
      </c>
      <c r="P7" s="1">
        <v>5750</v>
      </c>
      <c r="Q7" s="3">
        <f t="shared" si="2"/>
        <v>1.6521739130434783</v>
      </c>
      <c r="R7" s="282">
        <f t="shared" si="3"/>
        <v>9574.3218165953767</v>
      </c>
      <c r="S7" s="5">
        <f t="shared" si="4"/>
        <v>7.8233491153028144E-3</v>
      </c>
      <c r="T7" s="283">
        <f t="shared" si="5"/>
        <v>74.321816595376731</v>
      </c>
    </row>
    <row r="8" spans="1:21" x14ac:dyDescent="0.25">
      <c r="A8" t="s">
        <v>19</v>
      </c>
      <c r="B8">
        <v>9750</v>
      </c>
      <c r="C8">
        <v>38</v>
      </c>
      <c r="D8">
        <v>38</v>
      </c>
      <c r="E8">
        <v>39</v>
      </c>
      <c r="F8">
        <v>37</v>
      </c>
      <c r="G8">
        <v>38</v>
      </c>
      <c r="H8">
        <v>37</v>
      </c>
      <c r="I8">
        <v>31</v>
      </c>
      <c r="J8">
        <v>22</v>
      </c>
      <c r="K8">
        <v>18</v>
      </c>
      <c r="L8">
        <v>8</v>
      </c>
      <c r="M8">
        <v>-100</v>
      </c>
      <c r="N8" s="281">
        <f t="shared" si="0"/>
        <v>9750</v>
      </c>
      <c r="O8" s="1">
        <f t="shared" si="1"/>
        <v>39</v>
      </c>
      <c r="P8" s="1">
        <v>5750</v>
      </c>
      <c r="Q8" s="3">
        <f t="shared" si="2"/>
        <v>1.6956521739130435</v>
      </c>
      <c r="R8" s="282">
        <f t="shared" si="3"/>
        <v>9438.2873480087837</v>
      </c>
      <c r="S8" s="5">
        <f t="shared" si="4"/>
        <v>-3.1970528409355513E-2</v>
      </c>
      <c r="T8" s="283">
        <f t="shared" si="5"/>
        <v>-311.71265199121626</v>
      </c>
    </row>
    <row r="9" spans="1:21" x14ac:dyDescent="0.25">
      <c r="A9" t="s">
        <v>18</v>
      </c>
      <c r="B9">
        <v>10500</v>
      </c>
      <c r="C9">
        <v>16</v>
      </c>
      <c r="D9">
        <v>26</v>
      </c>
      <c r="E9">
        <v>27</v>
      </c>
      <c r="F9">
        <v>33</v>
      </c>
      <c r="G9">
        <v>40</v>
      </c>
      <c r="H9">
        <v>48</v>
      </c>
      <c r="I9">
        <v>44</v>
      </c>
      <c r="J9">
        <v>41</v>
      </c>
      <c r="K9">
        <v>33</v>
      </c>
      <c r="L9">
        <v>22</v>
      </c>
      <c r="M9">
        <v>10</v>
      </c>
      <c r="N9" s="281">
        <f t="shared" si="0"/>
        <v>10500</v>
      </c>
      <c r="O9" s="1">
        <f t="shared" si="1"/>
        <v>48</v>
      </c>
      <c r="P9" s="1">
        <v>5750</v>
      </c>
      <c r="Q9" s="3">
        <f t="shared" si="2"/>
        <v>1.826086956521739</v>
      </c>
      <c r="R9" s="282">
        <f t="shared" si="3"/>
        <v>9693.0138224440943</v>
      </c>
      <c r="S9" s="5">
        <f t="shared" si="4"/>
        <v>-7.6855826433895783E-2</v>
      </c>
      <c r="T9" s="283">
        <f t="shared" si="5"/>
        <v>-806.98617755590567</v>
      </c>
    </row>
    <row r="10" spans="1:21" x14ac:dyDescent="0.25">
      <c r="A10" t="s">
        <v>18</v>
      </c>
      <c r="B10">
        <v>9250</v>
      </c>
      <c r="C10">
        <v>44</v>
      </c>
      <c r="D10">
        <v>44</v>
      </c>
      <c r="E10">
        <v>37</v>
      </c>
      <c r="F10">
        <v>36</v>
      </c>
      <c r="G10">
        <v>39</v>
      </c>
      <c r="H10">
        <v>43</v>
      </c>
      <c r="I10">
        <v>42</v>
      </c>
      <c r="J10">
        <v>39</v>
      </c>
      <c r="K10">
        <v>33</v>
      </c>
      <c r="L10">
        <v>14</v>
      </c>
      <c r="M10">
        <v>-100</v>
      </c>
      <c r="N10" s="281">
        <f t="shared" si="0"/>
        <v>9250</v>
      </c>
      <c r="O10" s="1">
        <f t="shared" si="1"/>
        <v>44</v>
      </c>
      <c r="P10" s="1">
        <v>5750</v>
      </c>
      <c r="Q10" s="3">
        <f t="shared" si="2"/>
        <v>1.6086956521739131</v>
      </c>
      <c r="R10" s="282">
        <f t="shared" si="3"/>
        <v>10223.784381406682</v>
      </c>
      <c r="S10" s="5">
        <f t="shared" si="4"/>
        <v>0.10527398717910075</v>
      </c>
      <c r="T10" s="283">
        <f t="shared" si="5"/>
        <v>973.78438140668186</v>
      </c>
    </row>
    <row r="11" spans="1:21" x14ac:dyDescent="0.25">
      <c r="A11" t="s">
        <v>23</v>
      </c>
      <c r="B11">
        <v>11750</v>
      </c>
      <c r="C11">
        <v>14</v>
      </c>
      <c r="D11">
        <v>20</v>
      </c>
      <c r="E11">
        <v>39</v>
      </c>
      <c r="F11">
        <v>50</v>
      </c>
      <c r="G11">
        <v>51</v>
      </c>
      <c r="H11">
        <v>51</v>
      </c>
      <c r="I11">
        <v>50</v>
      </c>
      <c r="J11">
        <v>48</v>
      </c>
      <c r="K11">
        <v>42</v>
      </c>
      <c r="L11">
        <v>38</v>
      </c>
      <c r="M11">
        <v>30</v>
      </c>
      <c r="N11" s="281">
        <f t="shared" si="0"/>
        <v>11750</v>
      </c>
      <c r="O11" s="1">
        <f t="shared" si="1"/>
        <v>51</v>
      </c>
      <c r="P11" s="1">
        <v>6750</v>
      </c>
      <c r="Q11" s="3">
        <f t="shared" si="2"/>
        <v>1.7407407407407407</v>
      </c>
      <c r="R11" s="282">
        <f t="shared" si="3"/>
        <v>9168.0002826172513</v>
      </c>
      <c r="S11" s="5">
        <f t="shared" si="4"/>
        <v>-0.21974465679853181</v>
      </c>
      <c r="T11" s="283">
        <f t="shared" si="5"/>
        <v>-2581.9997173827487</v>
      </c>
    </row>
    <row r="12" spans="1:21" x14ac:dyDescent="0.25">
      <c r="A12" t="s">
        <v>20</v>
      </c>
      <c r="B12">
        <v>11000</v>
      </c>
      <c r="C12">
        <v>4</v>
      </c>
      <c r="D12">
        <v>30</v>
      </c>
      <c r="E12">
        <v>49</v>
      </c>
      <c r="F12">
        <v>52</v>
      </c>
      <c r="G12">
        <v>53</v>
      </c>
      <c r="H12">
        <v>55</v>
      </c>
      <c r="I12">
        <v>52</v>
      </c>
      <c r="J12">
        <v>50</v>
      </c>
      <c r="K12">
        <v>41</v>
      </c>
      <c r="L12">
        <v>30</v>
      </c>
      <c r="M12">
        <v>24</v>
      </c>
      <c r="N12" s="281">
        <f t="shared" si="0"/>
        <v>11000</v>
      </c>
      <c r="O12" s="1">
        <f t="shared" si="1"/>
        <v>55</v>
      </c>
      <c r="P12" s="1">
        <v>5750</v>
      </c>
      <c r="Q12" s="3">
        <f t="shared" si="2"/>
        <v>1.9130434782608696</v>
      </c>
      <c r="R12" s="282">
        <f t="shared" si="3"/>
        <v>11291.634401099936</v>
      </c>
      <c r="S12" s="5">
        <f t="shared" si="4"/>
        <v>2.6512218281812404E-2</v>
      </c>
      <c r="T12" s="283">
        <f t="shared" si="5"/>
        <v>291.63440109993644</v>
      </c>
    </row>
    <row r="13" spans="1:21" x14ac:dyDescent="0.25">
      <c r="A13" t="s">
        <v>20</v>
      </c>
      <c r="B13">
        <v>12250</v>
      </c>
      <c r="C13">
        <v>56</v>
      </c>
      <c r="D13">
        <v>56</v>
      </c>
      <c r="E13">
        <v>56</v>
      </c>
      <c r="F13">
        <v>54</v>
      </c>
      <c r="G13">
        <v>55</v>
      </c>
      <c r="H13">
        <v>57</v>
      </c>
      <c r="I13">
        <v>53</v>
      </c>
      <c r="J13">
        <v>47</v>
      </c>
      <c r="K13">
        <v>39</v>
      </c>
      <c r="L13">
        <v>38</v>
      </c>
      <c r="M13">
        <v>35</v>
      </c>
      <c r="N13" s="281">
        <f t="shared" si="0"/>
        <v>12250</v>
      </c>
      <c r="O13" s="1">
        <f t="shared" si="1"/>
        <v>57</v>
      </c>
      <c r="P13" s="1">
        <v>5750</v>
      </c>
      <c r="Q13" s="3">
        <f t="shared" si="2"/>
        <v>2.1304347826086958</v>
      </c>
      <c r="R13" s="282">
        <f t="shared" si="3"/>
        <v>10562.070829758848</v>
      </c>
      <c r="S13" s="5">
        <f t="shared" si="4"/>
        <v>-0.13779013634621648</v>
      </c>
      <c r="T13" s="283">
        <f t="shared" si="5"/>
        <v>-1687.929170241152</v>
      </c>
    </row>
    <row r="14" spans="1:21" x14ac:dyDescent="0.25">
      <c r="A14" t="s">
        <v>20</v>
      </c>
      <c r="B14">
        <v>11250</v>
      </c>
      <c r="C14">
        <v>54</v>
      </c>
      <c r="D14">
        <v>55</v>
      </c>
      <c r="E14">
        <v>57</v>
      </c>
      <c r="F14">
        <v>58</v>
      </c>
      <c r="G14">
        <v>59</v>
      </c>
      <c r="H14">
        <v>52</v>
      </c>
      <c r="I14">
        <v>49</v>
      </c>
      <c r="J14">
        <v>44</v>
      </c>
      <c r="K14">
        <v>37</v>
      </c>
      <c r="L14">
        <v>27</v>
      </c>
      <c r="M14">
        <v>13</v>
      </c>
      <c r="N14" s="281">
        <f t="shared" si="0"/>
        <v>11250</v>
      </c>
      <c r="O14" s="1">
        <f t="shared" si="1"/>
        <v>59</v>
      </c>
      <c r="P14" s="1">
        <v>4750</v>
      </c>
      <c r="Q14" s="3">
        <f t="shared" si="2"/>
        <v>2.3684210526315788</v>
      </c>
      <c r="R14" s="282">
        <f t="shared" si="3"/>
        <v>11648.976110460722</v>
      </c>
      <c r="S14" s="5">
        <f t="shared" si="4"/>
        <v>3.546454315206421E-2</v>
      </c>
      <c r="T14" s="283">
        <f t="shared" si="5"/>
        <v>398.97611046072234</v>
      </c>
    </row>
    <row r="15" spans="1:21" x14ac:dyDescent="0.25">
      <c r="A15" t="s">
        <v>23</v>
      </c>
      <c r="B15">
        <v>9500</v>
      </c>
      <c r="C15">
        <v>41</v>
      </c>
      <c r="D15">
        <v>43</v>
      </c>
      <c r="E15">
        <v>49</v>
      </c>
      <c r="F15">
        <v>56</v>
      </c>
      <c r="G15">
        <v>57</v>
      </c>
      <c r="H15">
        <v>56</v>
      </c>
      <c r="I15">
        <v>50</v>
      </c>
      <c r="J15">
        <v>42</v>
      </c>
      <c r="K15">
        <v>28</v>
      </c>
      <c r="L15">
        <v>13</v>
      </c>
      <c r="M15">
        <v>-100</v>
      </c>
      <c r="N15" s="281">
        <f t="shared" si="0"/>
        <v>9500</v>
      </c>
      <c r="O15" s="1">
        <f t="shared" si="1"/>
        <v>57</v>
      </c>
      <c r="P15" s="1">
        <v>5750</v>
      </c>
      <c r="Q15" s="3">
        <f t="shared" si="2"/>
        <v>1.6521739130434783</v>
      </c>
      <c r="R15" s="282">
        <f t="shared" si="3"/>
        <v>10728.18854469832</v>
      </c>
      <c r="S15" s="5">
        <f t="shared" si="4"/>
        <v>0.12928300470508627</v>
      </c>
      <c r="T15" s="283">
        <f t="shared" si="5"/>
        <v>1228.1885446983197</v>
      </c>
    </row>
    <row r="16" spans="1:21" x14ac:dyDescent="0.25">
      <c r="A16" t="s">
        <v>18</v>
      </c>
      <c r="B16">
        <v>11000</v>
      </c>
      <c r="C16">
        <v>3</v>
      </c>
      <c r="D16">
        <v>8</v>
      </c>
      <c r="E16">
        <v>26</v>
      </c>
      <c r="F16">
        <v>35</v>
      </c>
      <c r="G16">
        <v>44</v>
      </c>
      <c r="H16">
        <v>43</v>
      </c>
      <c r="I16">
        <v>38</v>
      </c>
      <c r="J16">
        <v>34</v>
      </c>
      <c r="K16">
        <v>33</v>
      </c>
      <c r="L16">
        <v>24</v>
      </c>
      <c r="M16">
        <v>18</v>
      </c>
      <c r="N16" s="281">
        <f t="shared" si="0"/>
        <v>11000</v>
      </c>
      <c r="O16" s="1">
        <f t="shared" si="1"/>
        <v>44</v>
      </c>
      <c r="P16" s="1">
        <v>5750</v>
      </c>
      <c r="Q16" s="3">
        <f t="shared" si="2"/>
        <v>1.9130434782608696</v>
      </c>
      <c r="R16" s="282">
        <f t="shared" si="3"/>
        <v>9189.3178927092158</v>
      </c>
      <c r="S16" s="5">
        <f t="shared" si="4"/>
        <v>-0.1646074642991622</v>
      </c>
      <c r="T16" s="283">
        <f t="shared" si="5"/>
        <v>-1810.6821072907842</v>
      </c>
    </row>
    <row r="17" spans="1:20" x14ac:dyDescent="0.25">
      <c r="A17" t="s">
        <v>19</v>
      </c>
      <c r="B17">
        <v>9500</v>
      </c>
      <c r="C17">
        <v>42</v>
      </c>
      <c r="D17">
        <v>42</v>
      </c>
      <c r="E17">
        <v>40</v>
      </c>
      <c r="F17">
        <v>40</v>
      </c>
      <c r="G17">
        <v>38</v>
      </c>
      <c r="H17">
        <v>36</v>
      </c>
      <c r="I17">
        <v>33</v>
      </c>
      <c r="J17">
        <v>29</v>
      </c>
      <c r="K17">
        <v>19</v>
      </c>
      <c r="L17">
        <v>6</v>
      </c>
      <c r="M17">
        <v>-100</v>
      </c>
      <c r="N17" s="281">
        <f t="shared" si="0"/>
        <v>9500</v>
      </c>
      <c r="O17" s="1">
        <f t="shared" si="1"/>
        <v>42</v>
      </c>
      <c r="P17" s="1">
        <v>1750</v>
      </c>
      <c r="Q17" s="3">
        <f t="shared" si="2"/>
        <v>5.4285714285714288</v>
      </c>
      <c r="R17" s="282">
        <f t="shared" si="3"/>
        <v>10733.237330277299</v>
      </c>
      <c r="S17" s="5">
        <f t="shared" si="4"/>
        <v>0.1298144558186631</v>
      </c>
      <c r="T17" s="283">
        <f t="shared" si="5"/>
        <v>1233.2373302772994</v>
      </c>
    </row>
    <row r="18" spans="1:20" x14ac:dyDescent="0.25">
      <c r="A18" t="s">
        <v>17</v>
      </c>
      <c r="B18">
        <v>8250</v>
      </c>
      <c r="C18">
        <v>38</v>
      </c>
      <c r="D18">
        <v>38</v>
      </c>
      <c r="E18">
        <v>36</v>
      </c>
      <c r="F18">
        <v>31</v>
      </c>
      <c r="G18">
        <v>29</v>
      </c>
      <c r="H18">
        <v>28</v>
      </c>
      <c r="I18">
        <v>24</v>
      </c>
      <c r="J18">
        <v>18</v>
      </c>
      <c r="K18">
        <v>6</v>
      </c>
      <c r="L18">
        <v>-100</v>
      </c>
      <c r="M18">
        <v>-100</v>
      </c>
      <c r="N18" s="281">
        <f t="shared" si="0"/>
        <v>8250</v>
      </c>
      <c r="O18" s="1">
        <f t="shared" si="1"/>
        <v>38</v>
      </c>
      <c r="P18" s="1">
        <v>1750</v>
      </c>
      <c r="Q18" s="3">
        <f t="shared" si="2"/>
        <v>4.7142857142857144</v>
      </c>
      <c r="R18" s="282">
        <f t="shared" si="3"/>
        <v>9466.3198448794046</v>
      </c>
      <c r="S18" s="5">
        <f t="shared" si="4"/>
        <v>0.14743270847023088</v>
      </c>
      <c r="T18" s="283">
        <f t="shared" si="5"/>
        <v>1216.3198448794046</v>
      </c>
    </row>
    <row r="19" spans="1:20" x14ac:dyDescent="0.25">
      <c r="A19" t="s">
        <v>264</v>
      </c>
      <c r="B19">
        <v>6750</v>
      </c>
      <c r="C19">
        <v>33</v>
      </c>
      <c r="D19">
        <v>33</v>
      </c>
      <c r="E19">
        <v>29</v>
      </c>
      <c r="F19">
        <v>23</v>
      </c>
      <c r="G19">
        <v>20</v>
      </c>
      <c r="H19">
        <v>14</v>
      </c>
      <c r="I19">
        <v>5</v>
      </c>
      <c r="J19">
        <v>-100</v>
      </c>
      <c r="K19">
        <v>-100</v>
      </c>
      <c r="L19">
        <v>-100</v>
      </c>
      <c r="M19">
        <v>-100</v>
      </c>
      <c r="N19" s="281">
        <f t="shared" si="0"/>
        <v>6750</v>
      </c>
      <c r="O19" s="1">
        <f t="shared" si="1"/>
        <v>33</v>
      </c>
      <c r="P19" s="1">
        <v>1750</v>
      </c>
      <c r="Q19" s="3">
        <f t="shared" si="2"/>
        <v>3.8571428571428572</v>
      </c>
      <c r="R19" s="282">
        <f t="shared" si="3"/>
        <v>8404.7998134811805</v>
      </c>
      <c r="S19" s="5">
        <f t="shared" si="4"/>
        <v>0.24515552792313786</v>
      </c>
      <c r="T19" s="283">
        <f t="shared" si="5"/>
        <v>1654.7998134811805</v>
      </c>
    </row>
    <row r="20" spans="1:20" x14ac:dyDescent="0.25">
      <c r="A20" t="s">
        <v>17</v>
      </c>
      <c r="B20">
        <v>10750</v>
      </c>
      <c r="C20">
        <v>29</v>
      </c>
      <c r="D20">
        <v>29</v>
      </c>
      <c r="E20">
        <v>29</v>
      </c>
      <c r="F20">
        <v>30</v>
      </c>
      <c r="G20">
        <v>30</v>
      </c>
      <c r="H20">
        <v>30</v>
      </c>
      <c r="I20">
        <v>27</v>
      </c>
      <c r="J20">
        <v>16</v>
      </c>
      <c r="K20">
        <v>4</v>
      </c>
      <c r="L20">
        <v>4</v>
      </c>
      <c r="M20">
        <v>0</v>
      </c>
      <c r="N20" s="281">
        <f t="shared" si="0"/>
        <v>10750</v>
      </c>
      <c r="O20" s="1">
        <f t="shared" si="1"/>
        <v>30</v>
      </c>
      <c r="P20" s="1">
        <v>5750</v>
      </c>
      <c r="Q20" s="3">
        <f t="shared" si="2"/>
        <v>1.8695652173913044</v>
      </c>
      <c r="R20" s="282">
        <f t="shared" si="3"/>
        <v>7134.0878939945578</v>
      </c>
      <c r="S20" s="5">
        <f t="shared" si="4"/>
        <v>-0.33636391683771555</v>
      </c>
      <c r="T20" s="283">
        <f t="shared" si="5"/>
        <v>-3615.9121060054422</v>
      </c>
    </row>
    <row r="21" spans="1:20" x14ac:dyDescent="0.25">
      <c r="A21" t="s">
        <v>17</v>
      </c>
      <c r="B21">
        <v>10500</v>
      </c>
      <c r="C21">
        <v>35</v>
      </c>
      <c r="D21">
        <v>35</v>
      </c>
      <c r="E21">
        <v>31</v>
      </c>
      <c r="F21">
        <v>30</v>
      </c>
      <c r="G21">
        <v>27</v>
      </c>
      <c r="H21">
        <v>22</v>
      </c>
      <c r="I21">
        <v>16</v>
      </c>
      <c r="J21">
        <v>16</v>
      </c>
      <c r="K21">
        <v>18</v>
      </c>
      <c r="L21">
        <v>14</v>
      </c>
      <c r="M21">
        <v>2</v>
      </c>
      <c r="N21" s="281">
        <f t="shared" si="0"/>
        <v>10500</v>
      </c>
      <c r="O21" s="1">
        <f t="shared" si="1"/>
        <v>35</v>
      </c>
      <c r="P21" s="1">
        <v>1750</v>
      </c>
      <c r="Q21" s="3">
        <f t="shared" si="2"/>
        <v>6</v>
      </c>
      <c r="R21" s="282">
        <f t="shared" si="3"/>
        <v>10727.480311141557</v>
      </c>
      <c r="S21" s="5">
        <f t="shared" si="4"/>
        <v>2.1664791537291117E-2</v>
      </c>
      <c r="T21" s="283">
        <f t="shared" si="5"/>
        <v>227.48031114155674</v>
      </c>
    </row>
    <row r="22" spans="1:20" x14ac:dyDescent="0.25">
      <c r="A22" t="s">
        <v>263</v>
      </c>
      <c r="B22">
        <v>11000</v>
      </c>
      <c r="C22">
        <v>24</v>
      </c>
      <c r="D22">
        <v>24</v>
      </c>
      <c r="E22">
        <v>23</v>
      </c>
      <c r="F22">
        <v>19</v>
      </c>
      <c r="G22">
        <v>10</v>
      </c>
      <c r="H22">
        <v>13</v>
      </c>
      <c r="I22">
        <v>19</v>
      </c>
      <c r="J22">
        <v>21</v>
      </c>
      <c r="K22">
        <v>20</v>
      </c>
      <c r="L22">
        <v>15</v>
      </c>
      <c r="M22">
        <v>6</v>
      </c>
      <c r="N22" s="281">
        <f t="shared" si="0"/>
        <v>11000</v>
      </c>
      <c r="O22" s="1">
        <f t="shared" si="1"/>
        <v>24</v>
      </c>
      <c r="P22" s="1">
        <v>1750</v>
      </c>
      <c r="Q22" s="3">
        <f t="shared" si="2"/>
        <v>6.2857142857142856</v>
      </c>
      <c r="R22" s="282">
        <f t="shared" si="3"/>
        <v>10474.25389775146</v>
      </c>
      <c r="S22" s="5">
        <f t="shared" si="4"/>
        <v>-4.7795100204412765E-2</v>
      </c>
      <c r="T22" s="283">
        <f t="shared" si="5"/>
        <v>-525.74610224854041</v>
      </c>
    </row>
    <row r="23" spans="1:20" x14ac:dyDescent="0.25">
      <c r="N23" s="73">
        <f>SQRT(_xlfn.VAR.S(N3:N22))</f>
        <v>1243.072911440795</v>
      </c>
      <c r="O23" s="73"/>
      <c r="P23" s="73"/>
      <c r="Q23" s="73"/>
      <c r="R23" s="73">
        <f>SQRT(_xlfn.VAR.S(R3:R22))</f>
        <v>1457.6553519457809</v>
      </c>
      <c r="S23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174"/>
  <sheetViews>
    <sheetView topLeftCell="A145" workbookViewId="0">
      <selection activeCell="A169" sqref="A169:XFD169"/>
    </sheetView>
  </sheetViews>
  <sheetFormatPr defaultRowHeight="15" x14ac:dyDescent="0.25"/>
  <cols>
    <col min="1" max="1" width="18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0.72013888888888899</v>
      </c>
      <c r="C2">
        <v>8</v>
      </c>
      <c r="D2">
        <v>6</v>
      </c>
      <c r="E2">
        <v>2020</v>
      </c>
      <c r="F2" t="s">
        <v>378</v>
      </c>
      <c r="G2" t="s">
        <v>379</v>
      </c>
      <c r="H2">
        <v>17</v>
      </c>
      <c r="I2">
        <v>54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1</v>
      </c>
      <c r="C4">
        <v>3540</v>
      </c>
      <c r="D4">
        <v>6761</v>
      </c>
      <c r="E4" t="s">
        <v>174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14</v>
      </c>
      <c r="B6">
        <v>5500</v>
      </c>
      <c r="C6">
        <v>12</v>
      </c>
      <c r="D6">
        <v>12</v>
      </c>
      <c r="E6">
        <v>15</v>
      </c>
      <c r="F6">
        <v>21</v>
      </c>
      <c r="G6">
        <v>15</v>
      </c>
      <c r="H6">
        <v>-3</v>
      </c>
      <c r="I6">
        <v>-100</v>
      </c>
      <c r="J6">
        <v>-100</v>
      </c>
      <c r="K6">
        <v>-100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0.7270833333333333</v>
      </c>
      <c r="C10">
        <v>8</v>
      </c>
      <c r="D10">
        <v>6</v>
      </c>
      <c r="E10">
        <v>2020</v>
      </c>
      <c r="F10" t="s">
        <v>212</v>
      </c>
      <c r="G10" t="s">
        <v>380</v>
      </c>
      <c r="H10">
        <v>19</v>
      </c>
      <c r="I10">
        <v>64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1</v>
      </c>
      <c r="C12">
        <v>3540</v>
      </c>
      <c r="D12">
        <v>6761</v>
      </c>
      <c r="E12" t="s">
        <v>175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17</v>
      </c>
      <c r="B14">
        <v>8250</v>
      </c>
      <c r="C14">
        <v>28</v>
      </c>
      <c r="D14">
        <v>36</v>
      </c>
      <c r="E14">
        <v>42</v>
      </c>
      <c r="F14">
        <v>39</v>
      </c>
      <c r="G14">
        <v>39</v>
      </c>
      <c r="H14">
        <v>32</v>
      </c>
      <c r="I14">
        <v>29</v>
      </c>
      <c r="J14">
        <v>25</v>
      </c>
      <c r="K14">
        <v>6</v>
      </c>
      <c r="L14">
        <v>-100</v>
      </c>
      <c r="M14">
        <v>-100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0.73402777777777783</v>
      </c>
      <c r="C18">
        <v>8</v>
      </c>
      <c r="D18">
        <v>6</v>
      </c>
      <c r="E18">
        <v>2020</v>
      </c>
      <c r="F18" t="s">
        <v>381</v>
      </c>
      <c r="G18" t="s">
        <v>382</v>
      </c>
      <c r="H18">
        <v>19</v>
      </c>
      <c r="I18">
        <v>71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1</v>
      </c>
      <c r="C20">
        <v>3540</v>
      </c>
      <c r="D20">
        <v>6761</v>
      </c>
      <c r="E20" t="s">
        <v>204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18</v>
      </c>
      <c r="B22">
        <v>11250</v>
      </c>
      <c r="C22">
        <v>38</v>
      </c>
      <c r="D22">
        <v>41</v>
      </c>
      <c r="E22">
        <v>42</v>
      </c>
      <c r="F22">
        <v>40</v>
      </c>
      <c r="G22">
        <v>41</v>
      </c>
      <c r="H22">
        <v>42</v>
      </c>
      <c r="I22">
        <v>36</v>
      </c>
      <c r="J22">
        <v>40</v>
      </c>
      <c r="K22">
        <v>38</v>
      </c>
      <c r="L22">
        <v>27</v>
      </c>
      <c r="M22">
        <v>18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0.74097222222222225</v>
      </c>
      <c r="C26">
        <v>8</v>
      </c>
      <c r="D26">
        <v>6</v>
      </c>
      <c r="E26">
        <v>2020</v>
      </c>
      <c r="F26" t="s">
        <v>383</v>
      </c>
      <c r="G26" t="s">
        <v>384</v>
      </c>
      <c r="H26">
        <v>18</v>
      </c>
      <c r="I26">
        <v>75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1</v>
      </c>
      <c r="C28">
        <v>3540</v>
      </c>
      <c r="D28">
        <v>6761</v>
      </c>
      <c r="E28" t="s">
        <v>179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23</v>
      </c>
      <c r="B30">
        <v>11250</v>
      </c>
      <c r="C30">
        <v>51</v>
      </c>
      <c r="D30">
        <v>52</v>
      </c>
      <c r="E30">
        <v>54</v>
      </c>
      <c r="F30">
        <v>53</v>
      </c>
      <c r="G30">
        <v>51</v>
      </c>
      <c r="H30">
        <v>49</v>
      </c>
      <c r="I30">
        <v>46</v>
      </c>
      <c r="J30">
        <v>41</v>
      </c>
      <c r="K30">
        <v>40</v>
      </c>
      <c r="L30">
        <v>37</v>
      </c>
      <c r="M30">
        <v>31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0.74791666666666667</v>
      </c>
      <c r="C34">
        <v>8</v>
      </c>
      <c r="D34">
        <v>6</v>
      </c>
      <c r="E34">
        <v>2020</v>
      </c>
      <c r="F34" t="s">
        <v>385</v>
      </c>
      <c r="G34" t="s">
        <v>386</v>
      </c>
      <c r="H34">
        <v>18</v>
      </c>
      <c r="I34">
        <v>84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1</v>
      </c>
      <c r="C36">
        <v>3540</v>
      </c>
      <c r="D36">
        <v>6761</v>
      </c>
      <c r="E36" t="s">
        <v>152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23</v>
      </c>
      <c r="B38">
        <v>11250</v>
      </c>
      <c r="C38">
        <v>50</v>
      </c>
      <c r="D38">
        <v>53</v>
      </c>
      <c r="E38">
        <v>50</v>
      </c>
      <c r="F38">
        <v>46</v>
      </c>
      <c r="G38">
        <v>44</v>
      </c>
      <c r="H38">
        <v>46</v>
      </c>
      <c r="I38">
        <v>47</v>
      </c>
      <c r="J38">
        <v>47</v>
      </c>
      <c r="K38">
        <v>46</v>
      </c>
      <c r="L38">
        <v>39</v>
      </c>
      <c r="M38">
        <v>29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0.75486111111111109</v>
      </c>
      <c r="C42">
        <v>8</v>
      </c>
      <c r="D42">
        <v>6</v>
      </c>
      <c r="E42">
        <v>2020</v>
      </c>
      <c r="F42" t="s">
        <v>387</v>
      </c>
      <c r="G42" t="s">
        <v>388</v>
      </c>
      <c r="H42">
        <v>16</v>
      </c>
      <c r="I42">
        <v>92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1</v>
      </c>
      <c r="C44">
        <v>3540</v>
      </c>
      <c r="D44">
        <v>6761</v>
      </c>
      <c r="E44" t="s">
        <v>183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20</v>
      </c>
      <c r="B46">
        <v>12000</v>
      </c>
      <c r="C46">
        <v>45</v>
      </c>
      <c r="D46">
        <v>51</v>
      </c>
      <c r="E46">
        <v>55</v>
      </c>
      <c r="F46">
        <v>56</v>
      </c>
      <c r="G46">
        <v>55</v>
      </c>
      <c r="H46">
        <v>49</v>
      </c>
      <c r="I46">
        <v>45</v>
      </c>
      <c r="J46">
        <v>45</v>
      </c>
      <c r="K46">
        <v>44</v>
      </c>
      <c r="L46">
        <v>37</v>
      </c>
      <c r="M46">
        <v>27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0.76180555555555562</v>
      </c>
      <c r="C50">
        <v>8</v>
      </c>
      <c r="D50">
        <v>6</v>
      </c>
      <c r="E50">
        <v>2020</v>
      </c>
      <c r="F50" t="s">
        <v>389</v>
      </c>
      <c r="G50" t="s">
        <v>256</v>
      </c>
      <c r="H50">
        <v>16</v>
      </c>
      <c r="I50">
        <v>98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1</v>
      </c>
      <c r="C52">
        <v>3540</v>
      </c>
      <c r="D52">
        <v>6761</v>
      </c>
      <c r="E52" t="s">
        <v>151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20</v>
      </c>
      <c r="B54">
        <v>13000</v>
      </c>
      <c r="C54">
        <v>53</v>
      </c>
      <c r="D54">
        <v>54</v>
      </c>
      <c r="E54">
        <v>56</v>
      </c>
      <c r="F54">
        <v>56</v>
      </c>
      <c r="G54">
        <v>57</v>
      </c>
      <c r="H54">
        <v>55</v>
      </c>
      <c r="I54">
        <v>54</v>
      </c>
      <c r="J54">
        <v>53</v>
      </c>
      <c r="K54">
        <v>51</v>
      </c>
      <c r="L54">
        <v>47</v>
      </c>
      <c r="M54">
        <v>45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0.76874999999999993</v>
      </c>
      <c r="C58">
        <v>8</v>
      </c>
      <c r="D58">
        <v>6</v>
      </c>
      <c r="E58">
        <v>2020</v>
      </c>
      <c r="F58" t="s">
        <v>390</v>
      </c>
      <c r="G58" t="s">
        <v>391</v>
      </c>
      <c r="H58">
        <v>15</v>
      </c>
      <c r="I58">
        <v>106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1</v>
      </c>
      <c r="C60">
        <v>3540</v>
      </c>
      <c r="D60">
        <v>6761</v>
      </c>
      <c r="E60" t="s">
        <v>150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23</v>
      </c>
      <c r="B62">
        <v>11750</v>
      </c>
      <c r="C62">
        <v>50</v>
      </c>
      <c r="D62">
        <v>51</v>
      </c>
      <c r="E62">
        <v>53</v>
      </c>
      <c r="F62">
        <v>54</v>
      </c>
      <c r="G62">
        <v>51</v>
      </c>
      <c r="H62">
        <v>49</v>
      </c>
      <c r="I62">
        <v>44</v>
      </c>
      <c r="J62">
        <v>41</v>
      </c>
      <c r="K62">
        <v>38</v>
      </c>
      <c r="L62">
        <v>34</v>
      </c>
      <c r="M62">
        <v>30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0.77569444444444446</v>
      </c>
      <c r="C66">
        <v>8</v>
      </c>
      <c r="D66">
        <v>6</v>
      </c>
      <c r="E66">
        <v>2020</v>
      </c>
      <c r="F66" t="s">
        <v>392</v>
      </c>
      <c r="G66" t="s">
        <v>393</v>
      </c>
      <c r="H66">
        <v>16</v>
      </c>
      <c r="I66">
        <v>110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1</v>
      </c>
      <c r="C68">
        <v>3540</v>
      </c>
      <c r="D68">
        <v>6761</v>
      </c>
      <c r="E68" t="s">
        <v>279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18</v>
      </c>
      <c r="B70">
        <v>11750</v>
      </c>
      <c r="C70">
        <v>42</v>
      </c>
      <c r="D70">
        <v>42</v>
      </c>
      <c r="E70">
        <v>43</v>
      </c>
      <c r="F70">
        <v>42</v>
      </c>
      <c r="G70">
        <v>42</v>
      </c>
      <c r="H70">
        <v>41</v>
      </c>
      <c r="I70">
        <v>40</v>
      </c>
      <c r="J70">
        <v>36</v>
      </c>
      <c r="K70">
        <v>31</v>
      </c>
      <c r="L70">
        <v>26</v>
      </c>
      <c r="M70">
        <v>16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0.78263888888888899</v>
      </c>
      <c r="C74">
        <v>8</v>
      </c>
      <c r="D74">
        <v>6</v>
      </c>
      <c r="E74">
        <v>2020</v>
      </c>
      <c r="F74" t="s">
        <v>394</v>
      </c>
      <c r="G74" t="s">
        <v>395</v>
      </c>
      <c r="H74">
        <v>17</v>
      </c>
      <c r="I74">
        <v>116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1</v>
      </c>
      <c r="C76">
        <v>3540</v>
      </c>
      <c r="D76">
        <v>6761</v>
      </c>
      <c r="E76" t="s">
        <v>145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23</v>
      </c>
      <c r="B78">
        <v>12250</v>
      </c>
      <c r="C78">
        <v>42</v>
      </c>
      <c r="D78">
        <v>42</v>
      </c>
      <c r="E78">
        <v>42</v>
      </c>
      <c r="F78">
        <v>46</v>
      </c>
      <c r="G78">
        <v>46</v>
      </c>
      <c r="H78">
        <v>46</v>
      </c>
      <c r="I78">
        <v>44</v>
      </c>
      <c r="J78">
        <v>40</v>
      </c>
      <c r="K78">
        <v>37</v>
      </c>
      <c r="L78">
        <v>35</v>
      </c>
      <c r="M78">
        <v>27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0.7895833333333333</v>
      </c>
      <c r="C82">
        <v>8</v>
      </c>
      <c r="D82">
        <v>6</v>
      </c>
      <c r="E82">
        <v>2020</v>
      </c>
      <c r="F82" t="s">
        <v>396</v>
      </c>
      <c r="G82" t="s">
        <v>299</v>
      </c>
      <c r="H82">
        <v>17</v>
      </c>
      <c r="I82">
        <v>119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1</v>
      </c>
      <c r="C84">
        <v>3540</v>
      </c>
      <c r="D84">
        <v>6761</v>
      </c>
      <c r="E84" t="s">
        <v>397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23</v>
      </c>
      <c r="B86">
        <v>11500</v>
      </c>
      <c r="C86">
        <v>45</v>
      </c>
      <c r="D86">
        <v>45</v>
      </c>
      <c r="E86">
        <v>46</v>
      </c>
      <c r="F86">
        <v>47</v>
      </c>
      <c r="G86">
        <v>48</v>
      </c>
      <c r="H86">
        <v>46</v>
      </c>
      <c r="I86">
        <v>44</v>
      </c>
      <c r="J86">
        <v>43</v>
      </c>
      <c r="K86">
        <v>38</v>
      </c>
      <c r="L86">
        <v>34</v>
      </c>
      <c r="M86">
        <v>26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0.79652777777777783</v>
      </c>
      <c r="C90">
        <v>8</v>
      </c>
      <c r="D90">
        <v>6</v>
      </c>
      <c r="E90">
        <v>2020</v>
      </c>
      <c r="F90" t="s">
        <v>398</v>
      </c>
      <c r="G90" t="s">
        <v>399</v>
      </c>
      <c r="H90">
        <v>18</v>
      </c>
      <c r="I90">
        <v>125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1</v>
      </c>
      <c r="C92">
        <v>3540</v>
      </c>
      <c r="D92">
        <v>6761</v>
      </c>
      <c r="E92" t="s">
        <v>143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23</v>
      </c>
      <c r="B94">
        <v>12000</v>
      </c>
      <c r="C94">
        <v>51</v>
      </c>
      <c r="D94">
        <v>51</v>
      </c>
      <c r="E94">
        <v>51</v>
      </c>
      <c r="F94">
        <v>51</v>
      </c>
      <c r="G94">
        <v>50</v>
      </c>
      <c r="H94">
        <v>48</v>
      </c>
      <c r="I94">
        <v>48</v>
      </c>
      <c r="J94">
        <v>47</v>
      </c>
      <c r="K94">
        <v>45</v>
      </c>
      <c r="L94">
        <v>42</v>
      </c>
      <c r="M94">
        <v>36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0.80347222222222225</v>
      </c>
      <c r="C98">
        <v>8</v>
      </c>
      <c r="D98">
        <v>6</v>
      </c>
      <c r="E98">
        <v>2020</v>
      </c>
      <c r="F98" t="s">
        <v>400</v>
      </c>
      <c r="G98" t="s">
        <v>401</v>
      </c>
      <c r="H98">
        <v>19</v>
      </c>
      <c r="I98">
        <v>134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1</v>
      </c>
      <c r="C100">
        <v>3540</v>
      </c>
      <c r="D100">
        <v>6761</v>
      </c>
      <c r="E100" t="s">
        <v>229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18</v>
      </c>
      <c r="B102">
        <v>11500</v>
      </c>
      <c r="C102">
        <v>43</v>
      </c>
      <c r="D102">
        <v>43</v>
      </c>
      <c r="E102">
        <v>44</v>
      </c>
      <c r="F102">
        <v>47</v>
      </c>
      <c r="G102">
        <v>49</v>
      </c>
      <c r="H102">
        <v>45</v>
      </c>
      <c r="I102">
        <v>42</v>
      </c>
      <c r="J102">
        <v>37</v>
      </c>
      <c r="K102">
        <v>34</v>
      </c>
      <c r="L102">
        <v>29</v>
      </c>
      <c r="M102">
        <v>22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0.81041666666666667</v>
      </c>
      <c r="C106">
        <v>8</v>
      </c>
      <c r="D106">
        <v>6</v>
      </c>
      <c r="E106">
        <v>2020</v>
      </c>
      <c r="F106" t="s">
        <v>402</v>
      </c>
      <c r="G106" t="s">
        <v>403</v>
      </c>
      <c r="H106">
        <v>19</v>
      </c>
      <c r="I106">
        <v>139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1</v>
      </c>
      <c r="C108">
        <v>3540</v>
      </c>
      <c r="D108">
        <v>6761</v>
      </c>
      <c r="E108" t="s">
        <v>316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23</v>
      </c>
      <c r="B110">
        <v>10750</v>
      </c>
      <c r="C110">
        <v>47</v>
      </c>
      <c r="D110">
        <v>47</v>
      </c>
      <c r="E110">
        <v>47</v>
      </c>
      <c r="F110">
        <v>48</v>
      </c>
      <c r="G110">
        <v>49</v>
      </c>
      <c r="H110">
        <v>48</v>
      </c>
      <c r="I110">
        <v>47</v>
      </c>
      <c r="J110">
        <v>43</v>
      </c>
      <c r="K110">
        <v>37</v>
      </c>
      <c r="L110">
        <v>30</v>
      </c>
      <c r="M110">
        <v>14</v>
      </c>
    </row>
    <row r="113" spans="1:13" x14ac:dyDescent="0.25">
      <c r="A113" t="s">
        <v>117</v>
      </c>
      <c r="B113" t="s">
        <v>118</v>
      </c>
      <c r="C113" t="s">
        <v>119</v>
      </c>
      <c r="D113" t="s">
        <v>120</v>
      </c>
      <c r="E113" t="s">
        <v>121</v>
      </c>
      <c r="F113" t="s">
        <v>122</v>
      </c>
      <c r="G113" t="s">
        <v>123</v>
      </c>
      <c r="H113" t="s">
        <v>124</v>
      </c>
      <c r="I113" t="s">
        <v>125</v>
      </c>
    </row>
    <row r="114" spans="1:13" x14ac:dyDescent="0.25">
      <c r="A114">
        <v>26065</v>
      </c>
      <c r="B114" s="207">
        <v>0.81736111111111109</v>
      </c>
      <c r="C114">
        <v>8</v>
      </c>
      <c r="D114">
        <v>6</v>
      </c>
      <c r="E114">
        <v>2020</v>
      </c>
      <c r="F114" t="s">
        <v>404</v>
      </c>
      <c r="G114" t="s">
        <v>405</v>
      </c>
      <c r="H114">
        <v>19</v>
      </c>
      <c r="I114">
        <v>144</v>
      </c>
    </row>
    <row r="115" spans="1:13" x14ac:dyDescent="0.25">
      <c r="A115" t="s">
        <v>126</v>
      </c>
      <c r="B115" t="s">
        <v>127</v>
      </c>
      <c r="C115" t="s">
        <v>128</v>
      </c>
      <c r="D115" t="s">
        <v>129</v>
      </c>
      <c r="E115" t="s">
        <v>130</v>
      </c>
    </row>
    <row r="116" spans="1:13" x14ac:dyDescent="0.25">
      <c r="A116" t="s">
        <v>131</v>
      </c>
      <c r="B116">
        <v>1</v>
      </c>
      <c r="C116">
        <v>3523</v>
      </c>
      <c r="D116">
        <v>6736</v>
      </c>
      <c r="E116" t="s">
        <v>142</v>
      </c>
    </row>
    <row r="117" spans="1:13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</row>
    <row r="118" spans="1:13" x14ac:dyDescent="0.25">
      <c r="A118" t="s">
        <v>23</v>
      </c>
      <c r="B118">
        <v>11000</v>
      </c>
      <c r="C118">
        <v>51</v>
      </c>
      <c r="D118">
        <v>51</v>
      </c>
      <c r="E118">
        <v>51</v>
      </c>
      <c r="F118">
        <v>52</v>
      </c>
      <c r="G118">
        <v>50</v>
      </c>
      <c r="H118">
        <v>46</v>
      </c>
      <c r="I118">
        <v>42</v>
      </c>
      <c r="J118">
        <v>43</v>
      </c>
      <c r="K118">
        <v>35</v>
      </c>
      <c r="L118">
        <v>24</v>
      </c>
      <c r="M118">
        <v>10</v>
      </c>
    </row>
    <row r="121" spans="1:13" x14ac:dyDescent="0.25">
      <c r="A121" t="s">
        <v>117</v>
      </c>
      <c r="B121" t="s">
        <v>118</v>
      </c>
      <c r="C121" t="s">
        <v>119</v>
      </c>
      <c r="D121" t="s">
        <v>120</v>
      </c>
      <c r="E121" t="s">
        <v>121</v>
      </c>
      <c r="F121" t="s">
        <v>122</v>
      </c>
      <c r="G121" t="s">
        <v>123</v>
      </c>
      <c r="H121" t="s">
        <v>124</v>
      </c>
      <c r="I121" t="s">
        <v>125</v>
      </c>
    </row>
    <row r="122" spans="1:13" x14ac:dyDescent="0.25">
      <c r="A122">
        <v>26065</v>
      </c>
      <c r="B122" s="207">
        <v>0.82430555555555562</v>
      </c>
      <c r="C122">
        <v>8</v>
      </c>
      <c r="D122">
        <v>6</v>
      </c>
      <c r="E122">
        <v>2020</v>
      </c>
      <c r="F122" t="s">
        <v>406</v>
      </c>
      <c r="G122" t="s">
        <v>407</v>
      </c>
      <c r="H122">
        <v>19</v>
      </c>
      <c r="I122">
        <v>152</v>
      </c>
    </row>
    <row r="123" spans="1:13" x14ac:dyDescent="0.25">
      <c r="A123" t="s">
        <v>126</v>
      </c>
      <c r="B123" t="s">
        <v>127</v>
      </c>
      <c r="C123" t="s">
        <v>128</v>
      </c>
      <c r="D123" t="s">
        <v>129</v>
      </c>
      <c r="E123" t="s">
        <v>130</v>
      </c>
    </row>
    <row r="124" spans="1:13" x14ac:dyDescent="0.25">
      <c r="A124" t="s">
        <v>131</v>
      </c>
      <c r="B124">
        <v>1</v>
      </c>
      <c r="C124">
        <v>3523</v>
      </c>
      <c r="D124">
        <v>6736</v>
      </c>
      <c r="E124" t="s">
        <v>408</v>
      </c>
    </row>
    <row r="125" spans="1:13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</row>
    <row r="126" spans="1:13" x14ac:dyDescent="0.25">
      <c r="A126" t="s">
        <v>23</v>
      </c>
      <c r="B126">
        <v>11500</v>
      </c>
      <c r="C126">
        <v>50</v>
      </c>
      <c r="D126">
        <v>50</v>
      </c>
      <c r="E126">
        <v>51</v>
      </c>
      <c r="F126">
        <v>54</v>
      </c>
      <c r="G126">
        <v>47</v>
      </c>
      <c r="H126">
        <v>48</v>
      </c>
      <c r="I126">
        <v>46</v>
      </c>
      <c r="J126">
        <v>44</v>
      </c>
      <c r="K126">
        <v>38</v>
      </c>
      <c r="L126">
        <v>34</v>
      </c>
      <c r="M126">
        <v>27</v>
      </c>
    </row>
    <row r="129" spans="1:13" x14ac:dyDescent="0.25">
      <c r="A129" t="s">
        <v>117</v>
      </c>
      <c r="B129" t="s">
        <v>118</v>
      </c>
      <c r="C129" t="s">
        <v>119</v>
      </c>
      <c r="D129" t="s">
        <v>120</v>
      </c>
      <c r="E129" t="s">
        <v>121</v>
      </c>
      <c r="F129" t="s">
        <v>122</v>
      </c>
      <c r="G129" t="s">
        <v>123</v>
      </c>
      <c r="H129" t="s">
        <v>124</v>
      </c>
      <c r="I129" t="s">
        <v>125</v>
      </c>
    </row>
    <row r="130" spans="1:13" x14ac:dyDescent="0.25">
      <c r="A130">
        <v>26065</v>
      </c>
      <c r="B130" s="207">
        <v>0.83124999999999993</v>
      </c>
      <c r="C130">
        <v>8</v>
      </c>
      <c r="D130">
        <v>6</v>
      </c>
      <c r="E130">
        <v>2020</v>
      </c>
      <c r="F130" t="s">
        <v>409</v>
      </c>
      <c r="G130" t="s">
        <v>410</v>
      </c>
      <c r="H130">
        <v>19</v>
      </c>
      <c r="I130">
        <v>158</v>
      </c>
    </row>
    <row r="131" spans="1:13" x14ac:dyDescent="0.25">
      <c r="A131" t="s">
        <v>126</v>
      </c>
      <c r="B131" t="s">
        <v>127</v>
      </c>
      <c r="C131" t="s">
        <v>128</v>
      </c>
      <c r="D131" t="s">
        <v>129</v>
      </c>
      <c r="E131" t="s">
        <v>130</v>
      </c>
    </row>
    <row r="132" spans="1:13" x14ac:dyDescent="0.25">
      <c r="A132" t="s">
        <v>131</v>
      </c>
      <c r="B132">
        <v>1</v>
      </c>
      <c r="C132">
        <v>3523</v>
      </c>
      <c r="D132">
        <v>6736</v>
      </c>
      <c r="E132" t="s">
        <v>140</v>
      </c>
    </row>
    <row r="133" spans="1:13" x14ac:dyDescent="0.25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</row>
    <row r="134" spans="1:13" x14ac:dyDescent="0.25">
      <c r="A134" t="s">
        <v>19</v>
      </c>
      <c r="B134">
        <v>9500</v>
      </c>
      <c r="C134">
        <v>50</v>
      </c>
      <c r="D134">
        <v>50</v>
      </c>
      <c r="E134">
        <v>50</v>
      </c>
      <c r="F134">
        <v>48</v>
      </c>
      <c r="G134">
        <v>43</v>
      </c>
      <c r="H134">
        <v>38</v>
      </c>
      <c r="I134">
        <v>34</v>
      </c>
      <c r="J134">
        <v>29</v>
      </c>
      <c r="K134">
        <v>27</v>
      </c>
      <c r="L134">
        <v>16</v>
      </c>
      <c r="M134">
        <v>-100</v>
      </c>
    </row>
    <row r="137" spans="1:13" x14ac:dyDescent="0.25">
      <c r="A137" t="s">
        <v>117</v>
      </c>
      <c r="B137" t="s">
        <v>118</v>
      </c>
      <c r="C137" t="s">
        <v>119</v>
      </c>
      <c r="D137" t="s">
        <v>120</v>
      </c>
      <c r="E137" t="s">
        <v>121</v>
      </c>
      <c r="F137" t="s">
        <v>122</v>
      </c>
      <c r="G137" t="s">
        <v>123</v>
      </c>
      <c r="H137" t="s">
        <v>124</v>
      </c>
      <c r="I137" t="s">
        <v>125</v>
      </c>
    </row>
    <row r="138" spans="1:13" x14ac:dyDescent="0.25">
      <c r="A138">
        <v>26065</v>
      </c>
      <c r="B138" s="207">
        <v>0.83819444444444446</v>
      </c>
      <c r="C138">
        <v>8</v>
      </c>
      <c r="D138">
        <v>6</v>
      </c>
      <c r="E138">
        <v>2020</v>
      </c>
      <c r="F138" t="s">
        <v>411</v>
      </c>
      <c r="G138" t="s">
        <v>412</v>
      </c>
      <c r="H138">
        <v>22</v>
      </c>
      <c r="I138">
        <v>172</v>
      </c>
    </row>
    <row r="139" spans="1:13" x14ac:dyDescent="0.25">
      <c r="A139" t="s">
        <v>126</v>
      </c>
      <c r="B139" t="s">
        <v>127</v>
      </c>
      <c r="C139" t="s">
        <v>128</v>
      </c>
      <c r="D139" t="s">
        <v>129</v>
      </c>
      <c r="E139" t="s">
        <v>130</v>
      </c>
    </row>
    <row r="140" spans="1:13" x14ac:dyDescent="0.25">
      <c r="A140" t="s">
        <v>131</v>
      </c>
      <c r="B140">
        <v>1</v>
      </c>
      <c r="C140">
        <v>3523</v>
      </c>
      <c r="D140">
        <v>6736</v>
      </c>
      <c r="E140" t="s">
        <v>234</v>
      </c>
    </row>
    <row r="141" spans="1:13" x14ac:dyDescent="0.25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8</v>
      </c>
      <c r="J141" t="s">
        <v>9</v>
      </c>
      <c r="K141" t="s">
        <v>10</v>
      </c>
      <c r="L141" t="s">
        <v>11</v>
      </c>
      <c r="M141" t="s">
        <v>12</v>
      </c>
    </row>
    <row r="142" spans="1:13" x14ac:dyDescent="0.25">
      <c r="A142" t="s">
        <v>18</v>
      </c>
      <c r="B142">
        <v>10250</v>
      </c>
      <c r="C142">
        <v>44</v>
      </c>
      <c r="D142">
        <v>44</v>
      </c>
      <c r="E142">
        <v>44</v>
      </c>
      <c r="F142">
        <v>45</v>
      </c>
      <c r="G142">
        <v>46</v>
      </c>
      <c r="H142">
        <v>38</v>
      </c>
      <c r="I142">
        <v>36</v>
      </c>
      <c r="J142">
        <v>28</v>
      </c>
      <c r="K142">
        <v>19</v>
      </c>
      <c r="L142">
        <v>10</v>
      </c>
      <c r="M142">
        <v>4</v>
      </c>
    </row>
    <row r="145" spans="1:13" x14ac:dyDescent="0.25">
      <c r="A145" t="s">
        <v>117</v>
      </c>
      <c r="B145" t="s">
        <v>118</v>
      </c>
      <c r="C145" t="s">
        <v>119</v>
      </c>
      <c r="D145" t="s">
        <v>120</v>
      </c>
      <c r="E145" t="s">
        <v>121</v>
      </c>
      <c r="F145" t="s">
        <v>122</v>
      </c>
      <c r="G145" t="s">
        <v>123</v>
      </c>
      <c r="H145" t="s">
        <v>124</v>
      </c>
      <c r="I145" t="s">
        <v>125</v>
      </c>
    </row>
    <row r="146" spans="1:13" x14ac:dyDescent="0.25">
      <c r="A146">
        <v>26065</v>
      </c>
      <c r="B146" s="207">
        <v>0.84513888888888899</v>
      </c>
      <c r="C146">
        <v>8</v>
      </c>
      <c r="D146">
        <v>6</v>
      </c>
      <c r="E146">
        <v>2020</v>
      </c>
      <c r="F146" t="s">
        <v>413</v>
      </c>
      <c r="G146" t="s">
        <v>414</v>
      </c>
      <c r="H146">
        <v>22</v>
      </c>
      <c r="I146">
        <v>182</v>
      </c>
    </row>
    <row r="147" spans="1:13" x14ac:dyDescent="0.25">
      <c r="A147" t="s">
        <v>126</v>
      </c>
      <c r="B147" t="s">
        <v>127</v>
      </c>
      <c r="C147" t="s">
        <v>128</v>
      </c>
      <c r="D147" t="s">
        <v>129</v>
      </c>
      <c r="E147" t="s">
        <v>130</v>
      </c>
    </row>
    <row r="148" spans="1:13" x14ac:dyDescent="0.25">
      <c r="A148" t="s">
        <v>131</v>
      </c>
      <c r="B148">
        <v>1</v>
      </c>
      <c r="C148">
        <v>3523</v>
      </c>
      <c r="D148">
        <v>6736</v>
      </c>
      <c r="E148" t="s">
        <v>325</v>
      </c>
    </row>
    <row r="149" spans="1:13" x14ac:dyDescent="0.25">
      <c r="A149" t="s">
        <v>0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</row>
    <row r="150" spans="1:13" x14ac:dyDescent="0.25">
      <c r="A150" t="s">
        <v>23</v>
      </c>
      <c r="B150">
        <v>11250</v>
      </c>
      <c r="C150">
        <v>43</v>
      </c>
      <c r="D150">
        <v>43</v>
      </c>
      <c r="E150">
        <v>43</v>
      </c>
      <c r="F150">
        <v>45</v>
      </c>
      <c r="G150">
        <v>47</v>
      </c>
      <c r="H150">
        <v>47</v>
      </c>
      <c r="I150">
        <v>48</v>
      </c>
      <c r="J150">
        <v>44</v>
      </c>
      <c r="K150">
        <v>39</v>
      </c>
      <c r="L150">
        <v>32</v>
      </c>
      <c r="M150">
        <v>23</v>
      </c>
    </row>
    <row r="153" spans="1:13" x14ac:dyDescent="0.25">
      <c r="A153" t="s">
        <v>117</v>
      </c>
      <c r="B153" t="s">
        <v>118</v>
      </c>
      <c r="C153" t="s">
        <v>119</v>
      </c>
      <c r="D153" t="s">
        <v>120</v>
      </c>
      <c r="E153" t="s">
        <v>121</v>
      </c>
      <c r="F153" t="s">
        <v>122</v>
      </c>
      <c r="G153" t="s">
        <v>123</v>
      </c>
      <c r="H153" t="s">
        <v>124</v>
      </c>
      <c r="I153" t="s">
        <v>125</v>
      </c>
    </row>
    <row r="154" spans="1:13" x14ac:dyDescent="0.25">
      <c r="A154">
        <v>26065</v>
      </c>
      <c r="B154" s="207">
        <v>0.8520833333333333</v>
      </c>
      <c r="C154">
        <v>8</v>
      </c>
      <c r="D154">
        <v>6</v>
      </c>
      <c r="E154">
        <v>2020</v>
      </c>
      <c r="F154" t="s">
        <v>415</v>
      </c>
      <c r="G154" t="s">
        <v>416</v>
      </c>
      <c r="H154">
        <v>22</v>
      </c>
      <c r="I154">
        <v>190</v>
      </c>
    </row>
    <row r="155" spans="1:13" x14ac:dyDescent="0.25">
      <c r="A155" t="s">
        <v>126</v>
      </c>
      <c r="B155" t="s">
        <v>127</v>
      </c>
      <c r="C155" t="s">
        <v>128</v>
      </c>
      <c r="D155" t="s">
        <v>129</v>
      </c>
      <c r="E155" t="s">
        <v>130</v>
      </c>
    </row>
    <row r="156" spans="1:13" x14ac:dyDescent="0.25">
      <c r="A156" t="s">
        <v>131</v>
      </c>
      <c r="B156">
        <v>1</v>
      </c>
      <c r="C156">
        <v>3523</v>
      </c>
      <c r="D156">
        <v>6736</v>
      </c>
      <c r="E156" t="s">
        <v>132</v>
      </c>
    </row>
    <row r="157" spans="1:13" x14ac:dyDescent="0.25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t="s">
        <v>11</v>
      </c>
      <c r="M157" t="s">
        <v>12</v>
      </c>
    </row>
    <row r="158" spans="1:13" x14ac:dyDescent="0.25">
      <c r="A158" t="s">
        <v>18</v>
      </c>
      <c r="B158">
        <v>10250</v>
      </c>
      <c r="C158">
        <v>40</v>
      </c>
      <c r="D158">
        <v>40</v>
      </c>
      <c r="E158">
        <v>40</v>
      </c>
      <c r="F158">
        <v>40</v>
      </c>
      <c r="G158">
        <v>39</v>
      </c>
      <c r="H158">
        <v>39</v>
      </c>
      <c r="I158">
        <v>35</v>
      </c>
      <c r="J158">
        <v>34</v>
      </c>
      <c r="K158">
        <v>28</v>
      </c>
      <c r="L158">
        <v>21</v>
      </c>
      <c r="M158">
        <v>14</v>
      </c>
    </row>
    <row r="161" spans="1:13" x14ac:dyDescent="0.25">
      <c r="A161" t="s">
        <v>117</v>
      </c>
      <c r="B161" t="s">
        <v>118</v>
      </c>
      <c r="C161" t="s">
        <v>119</v>
      </c>
      <c r="D161" t="s">
        <v>120</v>
      </c>
      <c r="E161" t="s">
        <v>121</v>
      </c>
      <c r="F161" t="s">
        <v>122</v>
      </c>
      <c r="G161" t="s">
        <v>123</v>
      </c>
      <c r="H161" t="s">
        <v>124</v>
      </c>
      <c r="I161" t="s">
        <v>125</v>
      </c>
    </row>
    <row r="162" spans="1:13" x14ac:dyDescent="0.25">
      <c r="A162">
        <v>26065</v>
      </c>
      <c r="B162" s="207">
        <v>0.85902777777777783</v>
      </c>
      <c r="C162">
        <v>8</v>
      </c>
      <c r="D162">
        <v>6</v>
      </c>
      <c r="E162">
        <v>2020</v>
      </c>
      <c r="F162" t="s">
        <v>417</v>
      </c>
      <c r="G162" t="s">
        <v>418</v>
      </c>
      <c r="H162">
        <v>22</v>
      </c>
      <c r="I162">
        <v>197</v>
      </c>
    </row>
    <row r="163" spans="1:13" x14ac:dyDescent="0.25">
      <c r="A163" t="s">
        <v>126</v>
      </c>
      <c r="B163" t="s">
        <v>127</v>
      </c>
      <c r="C163" t="s">
        <v>128</v>
      </c>
      <c r="D163" t="s">
        <v>129</v>
      </c>
      <c r="E163" t="s">
        <v>130</v>
      </c>
    </row>
    <row r="164" spans="1:13" x14ac:dyDescent="0.25">
      <c r="A164" t="s">
        <v>131</v>
      </c>
      <c r="B164">
        <v>1</v>
      </c>
      <c r="C164">
        <v>3523</v>
      </c>
      <c r="D164">
        <v>6736</v>
      </c>
      <c r="E164" t="s">
        <v>136</v>
      </c>
    </row>
    <row r="165" spans="1:13" x14ac:dyDescent="0.25">
      <c r="A165" t="s">
        <v>0</v>
      </c>
      <c r="B165" t="s">
        <v>1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7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</row>
    <row r="166" spans="1:13" x14ac:dyDescent="0.25">
      <c r="A166" t="s">
        <v>19</v>
      </c>
      <c r="B166">
        <v>9000</v>
      </c>
      <c r="C166">
        <v>30</v>
      </c>
      <c r="D166">
        <v>30</v>
      </c>
      <c r="E166">
        <v>30</v>
      </c>
      <c r="F166">
        <v>31</v>
      </c>
      <c r="G166">
        <v>33</v>
      </c>
      <c r="H166">
        <v>35</v>
      </c>
      <c r="I166">
        <v>33</v>
      </c>
      <c r="J166">
        <v>31</v>
      </c>
      <c r="K166">
        <v>26</v>
      </c>
      <c r="L166">
        <v>21</v>
      </c>
      <c r="M166">
        <v>-100</v>
      </c>
    </row>
    <row r="169" spans="1:13" x14ac:dyDescent="0.25">
      <c r="A169" t="s">
        <v>117</v>
      </c>
      <c r="B169" t="s">
        <v>118</v>
      </c>
      <c r="C169" t="s">
        <v>119</v>
      </c>
      <c r="D169" t="s">
        <v>120</v>
      </c>
      <c r="E169" t="s">
        <v>121</v>
      </c>
      <c r="F169" t="s">
        <v>122</v>
      </c>
      <c r="G169" t="s">
        <v>123</v>
      </c>
      <c r="H169" t="s">
        <v>124</v>
      </c>
      <c r="I169" t="s">
        <v>125</v>
      </c>
    </row>
    <row r="170" spans="1:13" x14ac:dyDescent="0.25">
      <c r="A170">
        <v>26065</v>
      </c>
      <c r="B170" s="207">
        <v>0.86597222222222225</v>
      </c>
      <c r="C170">
        <v>8</v>
      </c>
      <c r="D170">
        <v>6</v>
      </c>
      <c r="E170">
        <v>2020</v>
      </c>
      <c r="F170" t="s">
        <v>419</v>
      </c>
      <c r="G170" t="s">
        <v>420</v>
      </c>
      <c r="H170">
        <v>22</v>
      </c>
      <c r="I170">
        <v>206</v>
      </c>
    </row>
    <row r="171" spans="1:13" x14ac:dyDescent="0.25">
      <c r="A171" t="s">
        <v>126</v>
      </c>
      <c r="B171" t="s">
        <v>127</v>
      </c>
      <c r="C171" t="s">
        <v>128</v>
      </c>
      <c r="D171" t="s">
        <v>129</v>
      </c>
      <c r="E171" t="s">
        <v>130</v>
      </c>
    </row>
    <row r="172" spans="1:13" x14ac:dyDescent="0.25">
      <c r="A172" t="s">
        <v>131</v>
      </c>
      <c r="B172">
        <v>1</v>
      </c>
      <c r="C172">
        <v>3523</v>
      </c>
      <c r="D172">
        <v>6736</v>
      </c>
      <c r="E172" t="s">
        <v>136</v>
      </c>
    </row>
    <row r="173" spans="1:13" x14ac:dyDescent="0.25">
      <c r="A173" t="s">
        <v>0</v>
      </c>
      <c r="B173" t="s">
        <v>1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7</v>
      </c>
      <c r="I173" t="s">
        <v>8</v>
      </c>
      <c r="J173" t="s">
        <v>9</v>
      </c>
      <c r="K173" t="s">
        <v>10</v>
      </c>
      <c r="L173" t="s">
        <v>11</v>
      </c>
      <c r="M173" t="s">
        <v>12</v>
      </c>
    </row>
    <row r="174" spans="1:13" x14ac:dyDescent="0.25">
      <c r="A174" t="s">
        <v>263</v>
      </c>
      <c r="B174">
        <v>9500</v>
      </c>
      <c r="C174">
        <v>22</v>
      </c>
      <c r="D174">
        <v>22</v>
      </c>
      <c r="E174">
        <v>22</v>
      </c>
      <c r="F174">
        <v>22</v>
      </c>
      <c r="G174">
        <v>23</v>
      </c>
      <c r="H174">
        <v>23</v>
      </c>
      <c r="I174">
        <v>22</v>
      </c>
      <c r="J174">
        <v>21</v>
      </c>
      <c r="K174">
        <v>16</v>
      </c>
      <c r="L174">
        <v>11</v>
      </c>
      <c r="M174">
        <v>-100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142"/>
  <sheetViews>
    <sheetView workbookViewId="0">
      <selection activeCell="A137" sqref="A137:XFD137"/>
    </sheetView>
  </sheetViews>
  <sheetFormatPr defaultRowHeight="15" x14ac:dyDescent="0.25"/>
  <cols>
    <col min="1" max="1" width="18.140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0.55347222222222225</v>
      </c>
      <c r="C2">
        <v>15</v>
      </c>
      <c r="D2">
        <v>6</v>
      </c>
      <c r="E2">
        <v>2020</v>
      </c>
      <c r="F2" t="s">
        <v>421</v>
      </c>
      <c r="G2" t="s">
        <v>422</v>
      </c>
      <c r="H2">
        <v>243</v>
      </c>
      <c r="I2">
        <v>217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3520</v>
      </c>
      <c r="D4">
        <v>6868</v>
      </c>
      <c r="E4" t="s">
        <v>178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16</v>
      </c>
      <c r="B6">
        <v>8500</v>
      </c>
      <c r="C6">
        <v>20</v>
      </c>
      <c r="D6">
        <v>20</v>
      </c>
      <c r="E6">
        <v>20</v>
      </c>
      <c r="F6">
        <v>20</v>
      </c>
      <c r="G6">
        <v>20</v>
      </c>
      <c r="H6">
        <v>18</v>
      </c>
      <c r="I6">
        <v>16</v>
      </c>
      <c r="J6">
        <v>-100</v>
      </c>
      <c r="K6">
        <v>6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0.56041666666666667</v>
      </c>
      <c r="C10">
        <v>15</v>
      </c>
      <c r="D10">
        <v>6</v>
      </c>
      <c r="E10">
        <v>2020</v>
      </c>
      <c r="F10" t="s">
        <v>423</v>
      </c>
      <c r="G10" t="s">
        <v>424</v>
      </c>
      <c r="H10">
        <v>245</v>
      </c>
      <c r="I10">
        <v>211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3520</v>
      </c>
      <c r="D12">
        <v>6868</v>
      </c>
      <c r="E12" t="s">
        <v>177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17</v>
      </c>
      <c r="B14">
        <v>8000</v>
      </c>
      <c r="C14">
        <v>30</v>
      </c>
      <c r="D14">
        <v>30</v>
      </c>
      <c r="E14">
        <v>30</v>
      </c>
      <c r="F14">
        <v>30</v>
      </c>
      <c r="G14">
        <v>30</v>
      </c>
      <c r="H14">
        <v>27</v>
      </c>
      <c r="I14">
        <v>25</v>
      </c>
      <c r="J14">
        <v>19</v>
      </c>
      <c r="K14">
        <v>13</v>
      </c>
      <c r="L14">
        <v>-100</v>
      </c>
      <c r="M14">
        <v>-100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0.56736111111111109</v>
      </c>
      <c r="C18">
        <v>15</v>
      </c>
      <c r="D18">
        <v>6</v>
      </c>
      <c r="E18">
        <v>2020</v>
      </c>
      <c r="F18" t="s">
        <v>425</v>
      </c>
      <c r="G18" t="s">
        <v>426</v>
      </c>
      <c r="H18">
        <v>246</v>
      </c>
      <c r="I18">
        <v>208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3544</v>
      </c>
      <c r="D20">
        <v>6890</v>
      </c>
      <c r="E20" t="s">
        <v>200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17</v>
      </c>
      <c r="B22">
        <v>8000</v>
      </c>
      <c r="C22">
        <v>30</v>
      </c>
      <c r="D22">
        <v>30</v>
      </c>
      <c r="E22">
        <v>30</v>
      </c>
      <c r="F22">
        <v>30</v>
      </c>
      <c r="G22">
        <v>30</v>
      </c>
      <c r="H22">
        <v>27</v>
      </c>
      <c r="I22">
        <v>23</v>
      </c>
      <c r="J22">
        <v>14</v>
      </c>
      <c r="K22">
        <v>8</v>
      </c>
      <c r="L22">
        <v>-100</v>
      </c>
      <c r="M22">
        <v>-100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0.57430555555555551</v>
      </c>
      <c r="C26">
        <v>15</v>
      </c>
      <c r="D26">
        <v>6</v>
      </c>
      <c r="E26">
        <v>2020</v>
      </c>
      <c r="F26" t="s">
        <v>427</v>
      </c>
      <c r="G26" t="s">
        <v>428</v>
      </c>
      <c r="H26">
        <v>245</v>
      </c>
      <c r="I26">
        <v>208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3544</v>
      </c>
      <c r="D28">
        <v>6890</v>
      </c>
      <c r="E28" t="s">
        <v>200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18</v>
      </c>
      <c r="B30">
        <v>11500</v>
      </c>
      <c r="C30">
        <v>45</v>
      </c>
      <c r="D30">
        <v>45</v>
      </c>
      <c r="E30">
        <v>45</v>
      </c>
      <c r="F30">
        <v>45</v>
      </c>
      <c r="G30">
        <v>45</v>
      </c>
      <c r="H30">
        <v>42</v>
      </c>
      <c r="I30">
        <v>40</v>
      </c>
      <c r="J30">
        <v>37</v>
      </c>
      <c r="K30">
        <v>33</v>
      </c>
      <c r="L30">
        <v>27</v>
      </c>
      <c r="M30">
        <v>20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0.58124999999999993</v>
      </c>
      <c r="C34">
        <v>15</v>
      </c>
      <c r="D34">
        <v>6</v>
      </c>
      <c r="E34">
        <v>2020</v>
      </c>
      <c r="F34" t="s">
        <v>429</v>
      </c>
      <c r="G34" t="s">
        <v>430</v>
      </c>
      <c r="H34">
        <v>247</v>
      </c>
      <c r="I34">
        <v>204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3544</v>
      </c>
      <c r="D36">
        <v>6890</v>
      </c>
      <c r="E36" t="s">
        <v>206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19</v>
      </c>
      <c r="B38">
        <v>11500</v>
      </c>
      <c r="C38">
        <v>35</v>
      </c>
      <c r="D38">
        <v>35</v>
      </c>
      <c r="E38">
        <v>35</v>
      </c>
      <c r="F38">
        <v>35</v>
      </c>
      <c r="G38">
        <v>36</v>
      </c>
      <c r="H38">
        <v>35</v>
      </c>
      <c r="I38">
        <v>33</v>
      </c>
      <c r="J38">
        <v>32</v>
      </c>
      <c r="K38">
        <v>30</v>
      </c>
      <c r="L38">
        <v>28</v>
      </c>
      <c r="M38">
        <v>24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0.58819444444444446</v>
      </c>
      <c r="C42">
        <v>15</v>
      </c>
      <c r="D42">
        <v>6</v>
      </c>
      <c r="E42">
        <v>2020</v>
      </c>
      <c r="F42" t="s">
        <v>431</v>
      </c>
      <c r="G42" t="s">
        <v>432</v>
      </c>
      <c r="H42">
        <v>248</v>
      </c>
      <c r="I42">
        <v>202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3544</v>
      </c>
      <c r="D44">
        <v>6890</v>
      </c>
      <c r="E44" t="s">
        <v>175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19</v>
      </c>
      <c r="B46">
        <v>12750</v>
      </c>
      <c r="C46">
        <v>35</v>
      </c>
      <c r="D46">
        <v>35</v>
      </c>
      <c r="E46">
        <v>35</v>
      </c>
      <c r="F46">
        <v>35</v>
      </c>
      <c r="G46">
        <v>34</v>
      </c>
      <c r="H46">
        <v>32</v>
      </c>
      <c r="I46">
        <v>29</v>
      </c>
      <c r="J46">
        <v>26</v>
      </c>
      <c r="K46">
        <v>24</v>
      </c>
      <c r="L46">
        <v>23</v>
      </c>
      <c r="M46">
        <v>21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0.59513888888888888</v>
      </c>
      <c r="C50">
        <v>15</v>
      </c>
      <c r="D50">
        <v>6</v>
      </c>
      <c r="E50">
        <v>2020</v>
      </c>
      <c r="F50" t="s">
        <v>433</v>
      </c>
      <c r="G50" t="s">
        <v>434</v>
      </c>
      <c r="H50">
        <v>250</v>
      </c>
      <c r="I50">
        <v>200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3544</v>
      </c>
      <c r="D52">
        <v>6890</v>
      </c>
      <c r="E52" t="s">
        <v>206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18</v>
      </c>
      <c r="B54">
        <v>12500</v>
      </c>
      <c r="C54">
        <v>36</v>
      </c>
      <c r="D54">
        <v>36</v>
      </c>
      <c r="E54">
        <v>36</v>
      </c>
      <c r="F54">
        <v>36</v>
      </c>
      <c r="G54">
        <v>35</v>
      </c>
      <c r="H54">
        <v>36</v>
      </c>
      <c r="I54">
        <v>35</v>
      </c>
      <c r="J54">
        <v>32</v>
      </c>
      <c r="K54">
        <v>30</v>
      </c>
      <c r="L54">
        <v>28</v>
      </c>
      <c r="M54">
        <v>23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0.6020833333333333</v>
      </c>
      <c r="C58">
        <v>15</v>
      </c>
      <c r="D58">
        <v>6</v>
      </c>
      <c r="E58">
        <v>2020</v>
      </c>
      <c r="F58" t="s">
        <v>236</v>
      </c>
      <c r="G58" t="s">
        <v>435</v>
      </c>
      <c r="H58">
        <v>252</v>
      </c>
      <c r="I58">
        <v>200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3544</v>
      </c>
      <c r="D60">
        <v>6890</v>
      </c>
      <c r="E60" t="s">
        <v>175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19</v>
      </c>
      <c r="B62">
        <v>12500</v>
      </c>
      <c r="C62">
        <v>32</v>
      </c>
      <c r="D62">
        <v>32</v>
      </c>
      <c r="E62">
        <v>32</v>
      </c>
      <c r="F62">
        <v>32</v>
      </c>
      <c r="G62">
        <v>32</v>
      </c>
      <c r="H62">
        <v>31</v>
      </c>
      <c r="I62">
        <v>31</v>
      </c>
      <c r="J62">
        <v>30</v>
      </c>
      <c r="K62">
        <v>29</v>
      </c>
      <c r="L62">
        <v>26</v>
      </c>
      <c r="M62">
        <v>21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0.60902777777777783</v>
      </c>
      <c r="C66">
        <v>15</v>
      </c>
      <c r="D66">
        <v>6</v>
      </c>
      <c r="E66">
        <v>2020</v>
      </c>
      <c r="F66" t="s">
        <v>436</v>
      </c>
      <c r="G66" t="s">
        <v>437</v>
      </c>
      <c r="H66">
        <v>252</v>
      </c>
      <c r="I66">
        <v>199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3544</v>
      </c>
      <c r="D68">
        <v>6890</v>
      </c>
      <c r="E68" t="s">
        <v>177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18</v>
      </c>
      <c r="B70">
        <v>11000</v>
      </c>
      <c r="C70">
        <v>45</v>
      </c>
      <c r="D70">
        <v>45</v>
      </c>
      <c r="E70">
        <v>45</v>
      </c>
      <c r="F70">
        <v>45</v>
      </c>
      <c r="G70">
        <v>43</v>
      </c>
      <c r="H70">
        <v>38</v>
      </c>
      <c r="I70">
        <v>34</v>
      </c>
      <c r="J70">
        <v>27</v>
      </c>
      <c r="K70">
        <v>22</v>
      </c>
      <c r="L70">
        <v>16</v>
      </c>
      <c r="M70">
        <v>8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0.61597222222222225</v>
      </c>
      <c r="C74">
        <v>15</v>
      </c>
      <c r="D74">
        <v>6</v>
      </c>
      <c r="E74">
        <v>2020</v>
      </c>
      <c r="F74" t="s">
        <v>438</v>
      </c>
      <c r="G74" t="s">
        <v>439</v>
      </c>
      <c r="H74">
        <v>254</v>
      </c>
      <c r="I74">
        <v>198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3544</v>
      </c>
      <c r="D76">
        <v>6890</v>
      </c>
      <c r="E76" t="s">
        <v>200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18</v>
      </c>
      <c r="B78">
        <v>11000</v>
      </c>
      <c r="C78">
        <v>39</v>
      </c>
      <c r="D78">
        <v>39</v>
      </c>
      <c r="E78">
        <v>39</v>
      </c>
      <c r="F78">
        <v>39</v>
      </c>
      <c r="G78">
        <v>39</v>
      </c>
      <c r="H78">
        <v>39</v>
      </c>
      <c r="I78">
        <v>35</v>
      </c>
      <c r="J78">
        <v>33</v>
      </c>
      <c r="K78">
        <v>29</v>
      </c>
      <c r="L78">
        <v>23</v>
      </c>
      <c r="M78">
        <v>16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0.62291666666666667</v>
      </c>
      <c r="C82">
        <v>15</v>
      </c>
      <c r="D82">
        <v>6</v>
      </c>
      <c r="E82">
        <v>2020</v>
      </c>
      <c r="F82" t="s">
        <v>440</v>
      </c>
      <c r="G82" t="s">
        <v>441</v>
      </c>
      <c r="H82">
        <v>255</v>
      </c>
      <c r="I82">
        <v>196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3544</v>
      </c>
      <c r="D84">
        <v>6890</v>
      </c>
      <c r="E84" t="s">
        <v>174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18</v>
      </c>
      <c r="B86">
        <v>12500</v>
      </c>
      <c r="C86">
        <v>42</v>
      </c>
      <c r="D86">
        <v>42</v>
      </c>
      <c r="E86">
        <v>42</v>
      </c>
      <c r="F86">
        <v>42</v>
      </c>
      <c r="G86">
        <v>41</v>
      </c>
      <c r="H86">
        <v>38</v>
      </c>
      <c r="I86">
        <v>38</v>
      </c>
      <c r="J86">
        <v>37</v>
      </c>
      <c r="K86">
        <v>35</v>
      </c>
      <c r="L86">
        <v>33</v>
      </c>
      <c r="M86">
        <v>28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0.62986111111111109</v>
      </c>
      <c r="C90">
        <v>15</v>
      </c>
      <c r="D90">
        <v>6</v>
      </c>
      <c r="E90">
        <v>2020</v>
      </c>
      <c r="F90" t="s">
        <v>442</v>
      </c>
      <c r="G90" t="s">
        <v>443</v>
      </c>
      <c r="H90">
        <v>257</v>
      </c>
      <c r="I90">
        <v>196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3544</v>
      </c>
      <c r="D92">
        <v>6890</v>
      </c>
      <c r="E92" t="s">
        <v>179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18</v>
      </c>
      <c r="B94">
        <v>12250</v>
      </c>
      <c r="C94">
        <v>42</v>
      </c>
      <c r="D94">
        <v>42</v>
      </c>
      <c r="E94">
        <v>42</v>
      </c>
      <c r="F94">
        <v>42</v>
      </c>
      <c r="G94">
        <v>42</v>
      </c>
      <c r="H94">
        <v>41</v>
      </c>
      <c r="I94">
        <v>40</v>
      </c>
      <c r="J94">
        <v>37</v>
      </c>
      <c r="K94">
        <v>34</v>
      </c>
      <c r="L94">
        <v>30</v>
      </c>
      <c r="M94">
        <v>25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0.63680555555555551</v>
      </c>
      <c r="C98">
        <v>15</v>
      </c>
      <c r="D98">
        <v>6</v>
      </c>
      <c r="E98">
        <v>2020</v>
      </c>
      <c r="F98" t="s">
        <v>444</v>
      </c>
      <c r="G98" t="s">
        <v>445</v>
      </c>
      <c r="H98">
        <v>259</v>
      </c>
      <c r="I98">
        <v>194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3544</v>
      </c>
      <c r="D100">
        <v>6890</v>
      </c>
      <c r="E100" t="s">
        <v>152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18</v>
      </c>
      <c r="B102">
        <v>12250</v>
      </c>
      <c r="C102">
        <v>39</v>
      </c>
      <c r="D102">
        <v>39</v>
      </c>
      <c r="E102">
        <v>39</v>
      </c>
      <c r="F102">
        <v>39</v>
      </c>
      <c r="G102">
        <v>36</v>
      </c>
      <c r="H102">
        <v>37</v>
      </c>
      <c r="I102">
        <v>36</v>
      </c>
      <c r="J102">
        <v>34</v>
      </c>
      <c r="K102">
        <v>32</v>
      </c>
      <c r="L102">
        <v>29</v>
      </c>
      <c r="M102">
        <v>27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0.64374999999999993</v>
      </c>
      <c r="C106">
        <v>15</v>
      </c>
      <c r="D106">
        <v>6</v>
      </c>
      <c r="E106">
        <v>2020</v>
      </c>
      <c r="F106" t="s">
        <v>446</v>
      </c>
      <c r="G106" t="s">
        <v>447</v>
      </c>
      <c r="H106">
        <v>260</v>
      </c>
      <c r="I106">
        <v>192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3</v>
      </c>
      <c r="C108">
        <v>3544</v>
      </c>
      <c r="D108">
        <v>6890</v>
      </c>
      <c r="E108" t="s">
        <v>152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19</v>
      </c>
      <c r="B110">
        <v>12000</v>
      </c>
      <c r="C110">
        <v>32</v>
      </c>
      <c r="D110">
        <v>32</v>
      </c>
      <c r="E110">
        <v>32</v>
      </c>
      <c r="F110">
        <v>32</v>
      </c>
      <c r="G110">
        <v>32</v>
      </c>
      <c r="H110">
        <v>32</v>
      </c>
      <c r="I110">
        <v>32</v>
      </c>
      <c r="J110">
        <v>34</v>
      </c>
      <c r="K110">
        <v>32</v>
      </c>
      <c r="L110">
        <v>30</v>
      </c>
      <c r="M110">
        <v>26</v>
      </c>
    </row>
    <row r="113" spans="1:13" x14ac:dyDescent="0.25">
      <c r="A113" t="s">
        <v>117</v>
      </c>
      <c r="B113" t="s">
        <v>118</v>
      </c>
      <c r="C113" t="s">
        <v>119</v>
      </c>
      <c r="D113" t="s">
        <v>120</v>
      </c>
      <c r="E113" t="s">
        <v>121</v>
      </c>
      <c r="F113" t="s">
        <v>122</v>
      </c>
      <c r="G113" t="s">
        <v>123</v>
      </c>
      <c r="H113" t="s">
        <v>124</v>
      </c>
      <c r="I113" t="s">
        <v>125</v>
      </c>
    </row>
    <row r="114" spans="1:13" x14ac:dyDescent="0.25">
      <c r="A114">
        <v>26065</v>
      </c>
      <c r="B114" s="207">
        <v>0.65069444444444446</v>
      </c>
      <c r="C114">
        <v>15</v>
      </c>
      <c r="D114">
        <v>6</v>
      </c>
      <c r="E114">
        <v>2020</v>
      </c>
      <c r="F114" t="s">
        <v>162</v>
      </c>
      <c r="G114" t="s">
        <v>437</v>
      </c>
      <c r="H114">
        <v>261</v>
      </c>
      <c r="I114">
        <v>191</v>
      </c>
    </row>
    <row r="115" spans="1:13" x14ac:dyDescent="0.25">
      <c r="A115" t="s">
        <v>126</v>
      </c>
      <c r="B115" t="s">
        <v>127</v>
      </c>
      <c r="C115" t="s">
        <v>128</v>
      </c>
      <c r="D115" t="s">
        <v>129</v>
      </c>
      <c r="E115" t="s">
        <v>130</v>
      </c>
    </row>
    <row r="116" spans="1:13" x14ac:dyDescent="0.25">
      <c r="A116" t="s">
        <v>131</v>
      </c>
      <c r="B116">
        <v>3</v>
      </c>
      <c r="C116">
        <v>3544</v>
      </c>
      <c r="D116">
        <v>6890</v>
      </c>
      <c r="E116" t="s">
        <v>152</v>
      </c>
    </row>
    <row r="117" spans="1:13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</row>
    <row r="118" spans="1:13" x14ac:dyDescent="0.25">
      <c r="A118" t="s">
        <v>19</v>
      </c>
      <c r="B118">
        <v>11750</v>
      </c>
      <c r="C118">
        <v>36</v>
      </c>
      <c r="D118">
        <v>36</v>
      </c>
      <c r="E118">
        <v>36</v>
      </c>
      <c r="F118">
        <v>36</v>
      </c>
      <c r="G118">
        <v>35</v>
      </c>
      <c r="H118">
        <v>34</v>
      </c>
      <c r="I118">
        <v>33</v>
      </c>
      <c r="J118">
        <v>31</v>
      </c>
      <c r="K118">
        <v>26</v>
      </c>
      <c r="L118">
        <v>22</v>
      </c>
      <c r="M118">
        <v>18</v>
      </c>
    </row>
    <row r="121" spans="1:13" x14ac:dyDescent="0.25">
      <c r="A121" t="s">
        <v>117</v>
      </c>
      <c r="B121" t="s">
        <v>118</v>
      </c>
      <c r="C121" t="s">
        <v>119</v>
      </c>
      <c r="D121" t="s">
        <v>120</v>
      </c>
      <c r="E121" t="s">
        <v>121</v>
      </c>
      <c r="F121" t="s">
        <v>122</v>
      </c>
      <c r="G121" t="s">
        <v>123</v>
      </c>
      <c r="H121" t="s">
        <v>124</v>
      </c>
      <c r="I121" t="s">
        <v>125</v>
      </c>
    </row>
    <row r="122" spans="1:13" x14ac:dyDescent="0.25">
      <c r="A122">
        <v>26065</v>
      </c>
      <c r="B122" s="207">
        <v>0.65763888888888888</v>
      </c>
      <c r="C122">
        <v>15</v>
      </c>
      <c r="D122">
        <v>6</v>
      </c>
      <c r="E122">
        <v>2020</v>
      </c>
      <c r="F122" t="s">
        <v>448</v>
      </c>
      <c r="G122" t="s">
        <v>449</v>
      </c>
      <c r="H122">
        <v>263</v>
      </c>
      <c r="I122">
        <v>189</v>
      </c>
    </row>
    <row r="123" spans="1:13" x14ac:dyDescent="0.25">
      <c r="A123" t="s">
        <v>126</v>
      </c>
      <c r="B123" t="s">
        <v>127</v>
      </c>
      <c r="C123" t="s">
        <v>128</v>
      </c>
      <c r="D123" t="s">
        <v>129</v>
      </c>
      <c r="E123" t="s">
        <v>130</v>
      </c>
    </row>
    <row r="124" spans="1:13" x14ac:dyDescent="0.25">
      <c r="A124" t="s">
        <v>131</v>
      </c>
      <c r="B124">
        <v>3</v>
      </c>
      <c r="C124">
        <v>3544</v>
      </c>
      <c r="D124">
        <v>6890</v>
      </c>
      <c r="E124" t="s">
        <v>152</v>
      </c>
    </row>
    <row r="125" spans="1:13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</row>
    <row r="126" spans="1:13" x14ac:dyDescent="0.25">
      <c r="A126" t="s">
        <v>17</v>
      </c>
      <c r="B126">
        <v>10250</v>
      </c>
      <c r="C126">
        <v>30</v>
      </c>
      <c r="D126">
        <v>30</v>
      </c>
      <c r="E126">
        <v>30</v>
      </c>
      <c r="F126">
        <v>30</v>
      </c>
      <c r="G126">
        <v>29</v>
      </c>
      <c r="H126">
        <v>28</v>
      </c>
      <c r="I126">
        <v>25</v>
      </c>
      <c r="J126">
        <v>22</v>
      </c>
      <c r="K126">
        <v>20</v>
      </c>
      <c r="L126">
        <v>13</v>
      </c>
      <c r="M126">
        <v>7</v>
      </c>
    </row>
    <row r="129" spans="1:13" x14ac:dyDescent="0.25">
      <c r="A129" t="s">
        <v>117</v>
      </c>
      <c r="B129" t="s">
        <v>118</v>
      </c>
      <c r="C129" t="s">
        <v>119</v>
      </c>
      <c r="D129" t="s">
        <v>120</v>
      </c>
      <c r="E129" t="s">
        <v>121</v>
      </c>
      <c r="F129" t="s">
        <v>122</v>
      </c>
      <c r="G129" t="s">
        <v>123</v>
      </c>
      <c r="H129" t="s">
        <v>124</v>
      </c>
      <c r="I129" t="s">
        <v>125</v>
      </c>
    </row>
    <row r="130" spans="1:13" x14ac:dyDescent="0.25">
      <c r="A130">
        <v>26065</v>
      </c>
      <c r="B130" s="207">
        <v>0.6645833333333333</v>
      </c>
      <c r="C130">
        <v>15</v>
      </c>
      <c r="D130">
        <v>6</v>
      </c>
      <c r="E130">
        <v>2020</v>
      </c>
      <c r="F130" t="s">
        <v>285</v>
      </c>
      <c r="G130" t="s">
        <v>450</v>
      </c>
      <c r="H130">
        <v>265</v>
      </c>
      <c r="I130">
        <v>187</v>
      </c>
    </row>
    <row r="131" spans="1:13" x14ac:dyDescent="0.25">
      <c r="A131" t="s">
        <v>126</v>
      </c>
      <c r="B131" t="s">
        <v>127</v>
      </c>
      <c r="C131" t="s">
        <v>128</v>
      </c>
      <c r="D131" t="s">
        <v>129</v>
      </c>
      <c r="E131" t="s">
        <v>130</v>
      </c>
    </row>
    <row r="132" spans="1:13" x14ac:dyDescent="0.25">
      <c r="A132" t="s">
        <v>131</v>
      </c>
      <c r="B132">
        <v>3</v>
      </c>
      <c r="C132">
        <v>3544</v>
      </c>
      <c r="D132">
        <v>6890</v>
      </c>
      <c r="E132" t="s">
        <v>451</v>
      </c>
    </row>
    <row r="133" spans="1:13" x14ac:dyDescent="0.25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</row>
    <row r="134" spans="1:13" x14ac:dyDescent="0.25">
      <c r="A134" t="s">
        <v>16</v>
      </c>
      <c r="B134">
        <v>10000</v>
      </c>
      <c r="C134">
        <v>22</v>
      </c>
      <c r="D134">
        <v>22</v>
      </c>
      <c r="E134">
        <v>22</v>
      </c>
      <c r="F134">
        <v>22</v>
      </c>
      <c r="G134">
        <v>18</v>
      </c>
      <c r="H134">
        <v>13</v>
      </c>
      <c r="I134">
        <v>11</v>
      </c>
      <c r="J134">
        <v>9</v>
      </c>
      <c r="K134">
        <v>9</v>
      </c>
      <c r="L134">
        <v>6</v>
      </c>
      <c r="M134">
        <v>2</v>
      </c>
    </row>
    <row r="137" spans="1:13" x14ac:dyDescent="0.25">
      <c r="A137" t="s">
        <v>117</v>
      </c>
      <c r="B137" t="s">
        <v>118</v>
      </c>
      <c r="C137" t="s">
        <v>119</v>
      </c>
      <c r="D137" t="s">
        <v>120</v>
      </c>
      <c r="E137" t="s">
        <v>121</v>
      </c>
      <c r="F137" t="s">
        <v>122</v>
      </c>
      <c r="G137" t="s">
        <v>123</v>
      </c>
      <c r="H137" t="s">
        <v>124</v>
      </c>
      <c r="I137" t="s">
        <v>125</v>
      </c>
    </row>
    <row r="138" spans="1:13" x14ac:dyDescent="0.25">
      <c r="A138">
        <v>26065</v>
      </c>
      <c r="B138" s="207">
        <v>0.67152777777777783</v>
      </c>
      <c r="C138">
        <v>15</v>
      </c>
      <c r="D138">
        <v>6</v>
      </c>
      <c r="E138">
        <v>2020</v>
      </c>
      <c r="F138" t="s">
        <v>452</v>
      </c>
      <c r="G138" t="s">
        <v>453</v>
      </c>
      <c r="H138">
        <v>268</v>
      </c>
      <c r="I138">
        <v>186</v>
      </c>
    </row>
    <row r="139" spans="1:13" x14ac:dyDescent="0.25">
      <c r="A139" t="s">
        <v>126</v>
      </c>
      <c r="B139" t="s">
        <v>127</v>
      </c>
      <c r="C139" t="s">
        <v>128</v>
      </c>
      <c r="D139" t="s">
        <v>129</v>
      </c>
      <c r="E139" t="s">
        <v>130</v>
      </c>
    </row>
    <row r="140" spans="1:13" x14ac:dyDescent="0.25">
      <c r="A140" t="s">
        <v>131</v>
      </c>
      <c r="B140">
        <v>3</v>
      </c>
      <c r="C140">
        <v>3544</v>
      </c>
      <c r="D140">
        <v>6890</v>
      </c>
      <c r="E140" t="s">
        <v>150</v>
      </c>
    </row>
    <row r="141" spans="1:13" x14ac:dyDescent="0.25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8</v>
      </c>
      <c r="J141" t="s">
        <v>9</v>
      </c>
      <c r="K141" t="s">
        <v>10</v>
      </c>
      <c r="L141" t="s">
        <v>11</v>
      </c>
      <c r="M141" t="s">
        <v>12</v>
      </c>
    </row>
    <row r="142" spans="1:13" x14ac:dyDescent="0.25">
      <c r="A142" t="s">
        <v>16</v>
      </c>
      <c r="B142">
        <v>10000</v>
      </c>
      <c r="C142">
        <v>24</v>
      </c>
      <c r="D142">
        <v>24</v>
      </c>
      <c r="E142">
        <v>24</v>
      </c>
      <c r="F142">
        <v>24</v>
      </c>
      <c r="G142">
        <v>22</v>
      </c>
      <c r="H142">
        <v>16</v>
      </c>
      <c r="I142">
        <v>16</v>
      </c>
      <c r="J142">
        <v>16</v>
      </c>
      <c r="K142">
        <v>15</v>
      </c>
      <c r="L142">
        <v>9</v>
      </c>
      <c r="M142">
        <v>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150"/>
  <sheetViews>
    <sheetView workbookViewId="0">
      <selection activeCell="A145" sqref="A145:XFD145"/>
    </sheetView>
  </sheetViews>
  <sheetFormatPr defaultRowHeight="15" x14ac:dyDescent="0.25"/>
  <cols>
    <col min="1" max="1" width="18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0.5395833333333333</v>
      </c>
      <c r="C2">
        <v>16</v>
      </c>
      <c r="D2">
        <v>6</v>
      </c>
      <c r="E2">
        <v>2020</v>
      </c>
      <c r="F2" t="s">
        <v>454</v>
      </c>
      <c r="G2" t="s">
        <v>455</v>
      </c>
      <c r="H2">
        <v>219</v>
      </c>
      <c r="I2">
        <v>188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3602</v>
      </c>
      <c r="D4">
        <v>6979</v>
      </c>
      <c r="E4" t="s">
        <v>179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16</v>
      </c>
      <c r="B6">
        <v>5250</v>
      </c>
      <c r="C6">
        <v>22</v>
      </c>
      <c r="D6">
        <v>22</v>
      </c>
      <c r="E6">
        <v>22</v>
      </c>
      <c r="F6">
        <v>22</v>
      </c>
      <c r="G6">
        <v>16</v>
      </c>
      <c r="H6">
        <v>16</v>
      </c>
      <c r="I6">
        <v>-100</v>
      </c>
      <c r="J6">
        <v>-100</v>
      </c>
      <c r="K6">
        <v>-100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0.54652777777777783</v>
      </c>
      <c r="C10">
        <v>16</v>
      </c>
      <c r="D10">
        <v>6</v>
      </c>
      <c r="E10">
        <v>2020</v>
      </c>
      <c r="F10" t="s">
        <v>456</v>
      </c>
      <c r="G10" t="s">
        <v>191</v>
      </c>
      <c r="H10">
        <v>220</v>
      </c>
      <c r="I10">
        <v>184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3602</v>
      </c>
      <c r="D12">
        <v>6979</v>
      </c>
      <c r="E12" t="s">
        <v>152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19</v>
      </c>
      <c r="B14">
        <v>8250</v>
      </c>
      <c r="C14">
        <v>45</v>
      </c>
      <c r="D14">
        <v>45</v>
      </c>
      <c r="E14">
        <v>45</v>
      </c>
      <c r="F14">
        <v>45</v>
      </c>
      <c r="G14">
        <v>42</v>
      </c>
      <c r="H14">
        <v>37</v>
      </c>
      <c r="I14">
        <v>32</v>
      </c>
      <c r="J14">
        <v>24</v>
      </c>
      <c r="K14">
        <v>14</v>
      </c>
      <c r="L14">
        <v>-100</v>
      </c>
      <c r="M14">
        <v>-100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0.55347222222222225</v>
      </c>
      <c r="C18">
        <v>16</v>
      </c>
      <c r="D18">
        <v>6</v>
      </c>
      <c r="E18">
        <v>2020</v>
      </c>
      <c r="F18" t="s">
        <v>319</v>
      </c>
      <c r="G18" t="s">
        <v>457</v>
      </c>
      <c r="H18">
        <v>220</v>
      </c>
      <c r="I18">
        <v>182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3602</v>
      </c>
      <c r="D20">
        <v>6979</v>
      </c>
      <c r="E20" t="s">
        <v>333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15</v>
      </c>
      <c r="B22">
        <v>6500</v>
      </c>
      <c r="C22">
        <v>31</v>
      </c>
      <c r="D22">
        <v>31</v>
      </c>
      <c r="E22">
        <v>31</v>
      </c>
      <c r="F22">
        <v>31</v>
      </c>
      <c r="G22">
        <v>29</v>
      </c>
      <c r="H22">
        <v>25</v>
      </c>
      <c r="I22">
        <v>18</v>
      </c>
      <c r="J22">
        <v>-100</v>
      </c>
      <c r="K22">
        <v>-100</v>
      </c>
      <c r="L22">
        <v>-100</v>
      </c>
      <c r="M22">
        <v>-100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0.56041666666666667</v>
      </c>
      <c r="C26">
        <v>16</v>
      </c>
      <c r="D26">
        <v>6</v>
      </c>
      <c r="E26">
        <v>2020</v>
      </c>
      <c r="F26" t="s">
        <v>458</v>
      </c>
      <c r="G26" t="s">
        <v>459</v>
      </c>
      <c r="H26">
        <v>222</v>
      </c>
      <c r="I26">
        <v>180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3602</v>
      </c>
      <c r="D28">
        <v>6979</v>
      </c>
      <c r="E28" t="s">
        <v>356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16</v>
      </c>
      <c r="B30">
        <v>5500</v>
      </c>
      <c r="C30">
        <v>19</v>
      </c>
      <c r="D30">
        <v>19</v>
      </c>
      <c r="E30">
        <v>19</v>
      </c>
      <c r="F30">
        <v>19</v>
      </c>
      <c r="G30">
        <v>15</v>
      </c>
      <c r="H30">
        <v>9</v>
      </c>
      <c r="I30">
        <v>-100</v>
      </c>
      <c r="J30">
        <v>-100</v>
      </c>
      <c r="K30">
        <v>-100</v>
      </c>
      <c r="L30">
        <v>-100</v>
      </c>
      <c r="M30">
        <v>-100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0.56736111111111109</v>
      </c>
      <c r="C34">
        <v>16</v>
      </c>
      <c r="D34">
        <v>6</v>
      </c>
      <c r="E34">
        <v>2020</v>
      </c>
      <c r="F34" t="s">
        <v>460</v>
      </c>
      <c r="G34" t="s">
        <v>461</v>
      </c>
      <c r="H34">
        <v>224</v>
      </c>
      <c r="I34">
        <v>173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3610</v>
      </c>
      <c r="D36">
        <v>7002</v>
      </c>
      <c r="E36" t="s">
        <v>289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18</v>
      </c>
      <c r="B38">
        <v>7750</v>
      </c>
      <c r="C38">
        <v>47</v>
      </c>
      <c r="D38">
        <v>47</v>
      </c>
      <c r="E38">
        <v>47</v>
      </c>
      <c r="F38">
        <v>47</v>
      </c>
      <c r="G38">
        <v>50</v>
      </c>
      <c r="H38">
        <v>47</v>
      </c>
      <c r="I38">
        <v>41</v>
      </c>
      <c r="J38">
        <v>30</v>
      </c>
      <c r="K38">
        <v>-100</v>
      </c>
      <c r="L38">
        <v>-100</v>
      </c>
      <c r="M38">
        <v>-100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0.57430555555555551</v>
      </c>
      <c r="C42">
        <v>16</v>
      </c>
      <c r="D42">
        <v>6</v>
      </c>
      <c r="E42">
        <v>2020</v>
      </c>
      <c r="F42" t="s">
        <v>462</v>
      </c>
      <c r="G42" t="s">
        <v>463</v>
      </c>
      <c r="H42">
        <v>225</v>
      </c>
      <c r="I42">
        <v>169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3610</v>
      </c>
      <c r="D44">
        <v>7002</v>
      </c>
      <c r="E44" t="s">
        <v>245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19</v>
      </c>
      <c r="B46">
        <v>11750</v>
      </c>
      <c r="C46">
        <v>27</v>
      </c>
      <c r="D46">
        <v>27</v>
      </c>
      <c r="E46">
        <v>27</v>
      </c>
      <c r="F46">
        <v>29</v>
      </c>
      <c r="G46">
        <v>30</v>
      </c>
      <c r="H46">
        <v>32</v>
      </c>
      <c r="I46">
        <v>31</v>
      </c>
      <c r="J46">
        <v>29</v>
      </c>
      <c r="K46">
        <v>28</v>
      </c>
      <c r="L46">
        <v>27</v>
      </c>
      <c r="M46">
        <v>22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0.58124999999999993</v>
      </c>
      <c r="C50">
        <v>16</v>
      </c>
      <c r="D50">
        <v>6</v>
      </c>
      <c r="E50">
        <v>2020</v>
      </c>
      <c r="F50" t="s">
        <v>464</v>
      </c>
      <c r="G50" t="s">
        <v>465</v>
      </c>
      <c r="H50">
        <v>225</v>
      </c>
      <c r="I50">
        <v>167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3610</v>
      </c>
      <c r="D52">
        <v>7002</v>
      </c>
      <c r="E52" t="s">
        <v>247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17</v>
      </c>
      <c r="B54">
        <v>10000</v>
      </c>
      <c r="C54">
        <v>41</v>
      </c>
      <c r="D54">
        <v>41</v>
      </c>
      <c r="E54">
        <v>41</v>
      </c>
      <c r="F54">
        <v>40</v>
      </c>
      <c r="G54">
        <v>37</v>
      </c>
      <c r="H54">
        <v>32</v>
      </c>
      <c r="I54">
        <v>27</v>
      </c>
      <c r="J54">
        <v>24</v>
      </c>
      <c r="K54">
        <v>16</v>
      </c>
      <c r="L54">
        <v>6</v>
      </c>
      <c r="M54">
        <v>3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0.58819444444444446</v>
      </c>
      <c r="C58">
        <v>16</v>
      </c>
      <c r="D58">
        <v>6</v>
      </c>
      <c r="E58">
        <v>2020</v>
      </c>
      <c r="F58" t="s">
        <v>466</v>
      </c>
      <c r="G58" t="s">
        <v>467</v>
      </c>
      <c r="H58">
        <v>225</v>
      </c>
      <c r="I58">
        <v>170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3610</v>
      </c>
      <c r="D60">
        <v>7002</v>
      </c>
      <c r="E60" t="s">
        <v>277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23</v>
      </c>
      <c r="B62">
        <v>11750</v>
      </c>
      <c r="C62">
        <v>47</v>
      </c>
      <c r="D62">
        <v>47</v>
      </c>
      <c r="E62">
        <v>47</v>
      </c>
      <c r="F62">
        <v>50</v>
      </c>
      <c r="G62">
        <v>52</v>
      </c>
      <c r="H62">
        <v>50</v>
      </c>
      <c r="I62">
        <v>50</v>
      </c>
      <c r="J62">
        <v>43</v>
      </c>
      <c r="K62">
        <v>39</v>
      </c>
      <c r="L62">
        <v>35</v>
      </c>
      <c r="M62">
        <v>33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0.59513888888888888</v>
      </c>
      <c r="C66">
        <v>16</v>
      </c>
      <c r="D66">
        <v>6</v>
      </c>
      <c r="E66">
        <v>2020</v>
      </c>
      <c r="F66" t="s">
        <v>468</v>
      </c>
      <c r="G66" t="s">
        <v>469</v>
      </c>
      <c r="H66">
        <v>226</v>
      </c>
      <c r="I66">
        <v>168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3610</v>
      </c>
      <c r="D68">
        <v>7002</v>
      </c>
      <c r="E68" t="s">
        <v>276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23</v>
      </c>
      <c r="B70">
        <v>12000</v>
      </c>
      <c r="C70">
        <v>46</v>
      </c>
      <c r="D70">
        <v>46</v>
      </c>
      <c r="E70">
        <v>46</v>
      </c>
      <c r="F70">
        <v>49</v>
      </c>
      <c r="G70">
        <v>51</v>
      </c>
      <c r="H70">
        <v>49</v>
      </c>
      <c r="I70">
        <v>46</v>
      </c>
      <c r="J70">
        <v>41</v>
      </c>
      <c r="K70">
        <v>36</v>
      </c>
      <c r="L70">
        <v>33</v>
      </c>
      <c r="M70">
        <v>30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0.6020833333333333</v>
      </c>
      <c r="C74">
        <v>16</v>
      </c>
      <c r="D74">
        <v>6</v>
      </c>
      <c r="E74">
        <v>2020</v>
      </c>
      <c r="F74" t="s">
        <v>470</v>
      </c>
      <c r="G74" t="s">
        <v>471</v>
      </c>
      <c r="H74">
        <v>228</v>
      </c>
      <c r="I74">
        <v>167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3610</v>
      </c>
      <c r="D76">
        <v>7002</v>
      </c>
      <c r="E76" t="s">
        <v>312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18</v>
      </c>
      <c r="B78">
        <v>11500</v>
      </c>
      <c r="C78">
        <v>46</v>
      </c>
      <c r="D78">
        <v>46</v>
      </c>
      <c r="E78">
        <v>46</v>
      </c>
      <c r="F78">
        <v>45</v>
      </c>
      <c r="G78">
        <v>44</v>
      </c>
      <c r="H78">
        <v>39</v>
      </c>
      <c r="I78">
        <v>31</v>
      </c>
      <c r="J78">
        <v>19</v>
      </c>
      <c r="K78">
        <v>16</v>
      </c>
      <c r="L78">
        <v>12</v>
      </c>
      <c r="M78">
        <v>14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0.60902777777777783</v>
      </c>
      <c r="C82">
        <v>16</v>
      </c>
      <c r="D82">
        <v>6</v>
      </c>
      <c r="E82">
        <v>2020</v>
      </c>
      <c r="F82" t="s">
        <v>472</v>
      </c>
      <c r="G82" t="s">
        <v>473</v>
      </c>
      <c r="H82">
        <v>229</v>
      </c>
      <c r="I82">
        <v>165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3610</v>
      </c>
      <c r="D84">
        <v>7002</v>
      </c>
      <c r="E84" t="s">
        <v>276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19</v>
      </c>
      <c r="B86">
        <v>10000</v>
      </c>
      <c r="C86">
        <v>47</v>
      </c>
      <c r="D86">
        <v>47</v>
      </c>
      <c r="E86">
        <v>47</v>
      </c>
      <c r="F86">
        <v>47</v>
      </c>
      <c r="G86">
        <v>46</v>
      </c>
      <c r="H86">
        <v>38</v>
      </c>
      <c r="I86">
        <v>36</v>
      </c>
      <c r="J86">
        <v>27</v>
      </c>
      <c r="K86">
        <v>16</v>
      </c>
      <c r="L86">
        <v>10</v>
      </c>
      <c r="M86">
        <v>3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0.61597222222222225</v>
      </c>
      <c r="C90">
        <v>16</v>
      </c>
      <c r="D90">
        <v>6</v>
      </c>
      <c r="E90">
        <v>2020</v>
      </c>
      <c r="F90" t="s">
        <v>474</v>
      </c>
      <c r="G90" t="s">
        <v>475</v>
      </c>
      <c r="H90">
        <v>231</v>
      </c>
      <c r="I90">
        <v>164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3610</v>
      </c>
      <c r="D92">
        <v>7002</v>
      </c>
      <c r="E92" t="s">
        <v>338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18</v>
      </c>
      <c r="B94">
        <v>9500</v>
      </c>
      <c r="C94">
        <v>46</v>
      </c>
      <c r="D94">
        <v>46</v>
      </c>
      <c r="E94">
        <v>46</v>
      </c>
      <c r="F94">
        <v>49</v>
      </c>
      <c r="G94">
        <v>50</v>
      </c>
      <c r="H94">
        <v>42</v>
      </c>
      <c r="I94">
        <v>38</v>
      </c>
      <c r="J94">
        <v>24</v>
      </c>
      <c r="K94">
        <v>14</v>
      </c>
      <c r="L94">
        <v>7</v>
      </c>
      <c r="M94">
        <v>-100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0.62291666666666667</v>
      </c>
      <c r="C98">
        <v>16</v>
      </c>
      <c r="D98">
        <v>6</v>
      </c>
      <c r="E98">
        <v>2020</v>
      </c>
      <c r="F98" t="s">
        <v>476</v>
      </c>
      <c r="G98" t="s">
        <v>477</v>
      </c>
      <c r="H98">
        <v>231</v>
      </c>
      <c r="I98">
        <v>162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3610</v>
      </c>
      <c r="D100">
        <v>7002</v>
      </c>
      <c r="E100" t="s">
        <v>338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17</v>
      </c>
      <c r="B102">
        <v>10000</v>
      </c>
      <c r="C102">
        <v>32</v>
      </c>
      <c r="D102">
        <v>32</v>
      </c>
      <c r="E102">
        <v>35</v>
      </c>
      <c r="F102">
        <v>38</v>
      </c>
      <c r="G102">
        <v>39</v>
      </c>
      <c r="H102">
        <v>33</v>
      </c>
      <c r="I102">
        <v>26</v>
      </c>
      <c r="J102">
        <v>21</v>
      </c>
      <c r="K102">
        <v>18</v>
      </c>
      <c r="L102">
        <v>13</v>
      </c>
      <c r="M102">
        <v>8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0.62986111111111109</v>
      </c>
      <c r="C106">
        <v>16</v>
      </c>
      <c r="D106">
        <v>6</v>
      </c>
      <c r="E106">
        <v>2020</v>
      </c>
      <c r="F106" t="s">
        <v>170</v>
      </c>
      <c r="G106" t="s">
        <v>478</v>
      </c>
      <c r="H106">
        <v>234</v>
      </c>
      <c r="I106">
        <v>162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3</v>
      </c>
      <c r="C108">
        <v>3610</v>
      </c>
      <c r="D108">
        <v>7002</v>
      </c>
      <c r="E108" t="s">
        <v>277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20</v>
      </c>
      <c r="B110">
        <v>10000</v>
      </c>
      <c r="C110">
        <v>49</v>
      </c>
      <c r="D110">
        <v>49</v>
      </c>
      <c r="E110">
        <v>49</v>
      </c>
      <c r="F110">
        <v>54</v>
      </c>
      <c r="G110">
        <v>55</v>
      </c>
      <c r="H110">
        <v>54</v>
      </c>
      <c r="I110">
        <v>49</v>
      </c>
      <c r="J110">
        <v>40</v>
      </c>
      <c r="K110">
        <v>27</v>
      </c>
      <c r="L110">
        <v>12</v>
      </c>
      <c r="M110">
        <v>-1</v>
      </c>
    </row>
    <row r="113" spans="1:13" x14ac:dyDescent="0.25">
      <c r="A113" t="s">
        <v>117</v>
      </c>
      <c r="B113" t="s">
        <v>118</v>
      </c>
      <c r="C113" t="s">
        <v>119</v>
      </c>
      <c r="D113" t="s">
        <v>120</v>
      </c>
      <c r="E113" t="s">
        <v>121</v>
      </c>
      <c r="F113" t="s">
        <v>122</v>
      </c>
      <c r="G113" t="s">
        <v>123</v>
      </c>
      <c r="H113" t="s">
        <v>124</v>
      </c>
      <c r="I113" t="s">
        <v>125</v>
      </c>
    </row>
    <row r="114" spans="1:13" x14ac:dyDescent="0.25">
      <c r="A114">
        <v>26065</v>
      </c>
      <c r="B114" s="207">
        <v>0.63680555555555551</v>
      </c>
      <c r="C114">
        <v>16</v>
      </c>
      <c r="D114">
        <v>6</v>
      </c>
      <c r="E114">
        <v>2020</v>
      </c>
      <c r="F114" t="s">
        <v>228</v>
      </c>
      <c r="G114" t="s">
        <v>479</v>
      </c>
      <c r="H114">
        <v>235</v>
      </c>
      <c r="I114">
        <v>162</v>
      </c>
    </row>
    <row r="115" spans="1:13" x14ac:dyDescent="0.25">
      <c r="A115" t="s">
        <v>126</v>
      </c>
      <c r="B115" t="s">
        <v>127</v>
      </c>
      <c r="C115" t="s">
        <v>128</v>
      </c>
      <c r="D115" t="s">
        <v>129</v>
      </c>
      <c r="E115" t="s">
        <v>130</v>
      </c>
    </row>
    <row r="116" spans="1:13" x14ac:dyDescent="0.25">
      <c r="A116" t="s">
        <v>131</v>
      </c>
      <c r="B116">
        <v>3</v>
      </c>
      <c r="C116">
        <v>3610</v>
      </c>
      <c r="D116">
        <v>7002</v>
      </c>
      <c r="E116" t="s">
        <v>312</v>
      </c>
    </row>
    <row r="117" spans="1:13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</row>
    <row r="118" spans="1:13" x14ac:dyDescent="0.25">
      <c r="A118" t="s">
        <v>18</v>
      </c>
      <c r="B118">
        <v>9750</v>
      </c>
      <c r="C118">
        <v>41</v>
      </c>
      <c r="D118">
        <v>41</v>
      </c>
      <c r="E118">
        <v>41</v>
      </c>
      <c r="F118">
        <v>51</v>
      </c>
      <c r="G118">
        <v>54</v>
      </c>
      <c r="H118">
        <v>50</v>
      </c>
      <c r="I118">
        <v>40</v>
      </c>
      <c r="J118">
        <v>32</v>
      </c>
      <c r="K118">
        <v>23</v>
      </c>
      <c r="L118">
        <v>8</v>
      </c>
      <c r="M118">
        <v>-100</v>
      </c>
    </row>
    <row r="121" spans="1:13" x14ac:dyDescent="0.25">
      <c r="A121" t="s">
        <v>117</v>
      </c>
      <c r="B121" t="s">
        <v>118</v>
      </c>
      <c r="C121" t="s">
        <v>119</v>
      </c>
      <c r="D121" t="s">
        <v>120</v>
      </c>
      <c r="E121" t="s">
        <v>121</v>
      </c>
      <c r="F121" t="s">
        <v>122</v>
      </c>
      <c r="G121" t="s">
        <v>123</v>
      </c>
      <c r="H121" t="s">
        <v>124</v>
      </c>
      <c r="I121" t="s">
        <v>125</v>
      </c>
    </row>
    <row r="122" spans="1:13" x14ac:dyDescent="0.25">
      <c r="A122">
        <v>26065</v>
      </c>
      <c r="B122" s="207">
        <v>0.64374999999999993</v>
      </c>
      <c r="C122">
        <v>16</v>
      </c>
      <c r="D122">
        <v>6</v>
      </c>
      <c r="E122">
        <v>2020</v>
      </c>
      <c r="F122" t="s">
        <v>480</v>
      </c>
      <c r="G122" t="s">
        <v>481</v>
      </c>
      <c r="H122">
        <v>237</v>
      </c>
      <c r="I122">
        <v>160</v>
      </c>
    </row>
    <row r="123" spans="1:13" x14ac:dyDescent="0.25">
      <c r="A123" t="s">
        <v>126</v>
      </c>
      <c r="B123" t="s">
        <v>127</v>
      </c>
      <c r="C123" t="s">
        <v>128</v>
      </c>
      <c r="D123" t="s">
        <v>129</v>
      </c>
      <c r="E123" t="s">
        <v>130</v>
      </c>
    </row>
    <row r="124" spans="1:13" x14ac:dyDescent="0.25">
      <c r="A124" t="s">
        <v>131</v>
      </c>
      <c r="B124">
        <v>3</v>
      </c>
      <c r="C124">
        <v>3610</v>
      </c>
      <c r="D124">
        <v>7002</v>
      </c>
      <c r="E124" t="s">
        <v>294</v>
      </c>
    </row>
    <row r="125" spans="1:13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</row>
    <row r="126" spans="1:13" x14ac:dyDescent="0.25">
      <c r="A126" t="s">
        <v>18</v>
      </c>
      <c r="B126">
        <v>11000</v>
      </c>
      <c r="C126">
        <v>46</v>
      </c>
      <c r="D126">
        <v>46</v>
      </c>
      <c r="E126">
        <v>47</v>
      </c>
      <c r="F126">
        <v>50</v>
      </c>
      <c r="G126">
        <v>51</v>
      </c>
      <c r="H126">
        <v>48</v>
      </c>
      <c r="I126">
        <v>42</v>
      </c>
      <c r="J126">
        <v>33</v>
      </c>
      <c r="K126">
        <v>27</v>
      </c>
      <c r="L126">
        <v>23</v>
      </c>
      <c r="M126">
        <v>16</v>
      </c>
    </row>
    <row r="129" spans="1:13" x14ac:dyDescent="0.25">
      <c r="A129" t="s">
        <v>117</v>
      </c>
      <c r="B129" t="s">
        <v>118</v>
      </c>
      <c r="C129" t="s">
        <v>119</v>
      </c>
      <c r="D129" t="s">
        <v>120</v>
      </c>
      <c r="E129" t="s">
        <v>121</v>
      </c>
      <c r="F129" t="s">
        <v>122</v>
      </c>
      <c r="G129" t="s">
        <v>123</v>
      </c>
      <c r="H129" t="s">
        <v>124</v>
      </c>
      <c r="I129" t="s">
        <v>125</v>
      </c>
    </row>
    <row r="130" spans="1:13" x14ac:dyDescent="0.25">
      <c r="A130">
        <v>26065</v>
      </c>
      <c r="B130" s="207">
        <v>0.65069444444444446</v>
      </c>
      <c r="C130">
        <v>16</v>
      </c>
      <c r="D130">
        <v>6</v>
      </c>
      <c r="E130">
        <v>2020</v>
      </c>
      <c r="F130" t="s">
        <v>482</v>
      </c>
      <c r="G130" t="s">
        <v>364</v>
      </c>
      <c r="H130">
        <v>238</v>
      </c>
      <c r="I130">
        <v>159</v>
      </c>
    </row>
    <row r="131" spans="1:13" x14ac:dyDescent="0.25">
      <c r="A131" t="s">
        <v>126</v>
      </c>
      <c r="B131" t="s">
        <v>127</v>
      </c>
      <c r="C131" t="s">
        <v>128</v>
      </c>
      <c r="D131" t="s">
        <v>129</v>
      </c>
      <c r="E131" t="s">
        <v>130</v>
      </c>
    </row>
    <row r="132" spans="1:13" x14ac:dyDescent="0.25">
      <c r="A132" t="s">
        <v>131</v>
      </c>
      <c r="B132">
        <v>3</v>
      </c>
      <c r="C132">
        <v>3610</v>
      </c>
      <c r="D132">
        <v>7002</v>
      </c>
      <c r="E132" t="s">
        <v>309</v>
      </c>
    </row>
    <row r="133" spans="1:13" x14ac:dyDescent="0.25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</row>
    <row r="134" spans="1:13" x14ac:dyDescent="0.25">
      <c r="A134" t="s">
        <v>18</v>
      </c>
      <c r="B134">
        <v>9750</v>
      </c>
      <c r="C134">
        <v>57</v>
      </c>
      <c r="D134">
        <v>57</v>
      </c>
      <c r="E134">
        <v>57</v>
      </c>
      <c r="F134">
        <v>51</v>
      </c>
      <c r="G134">
        <v>51</v>
      </c>
      <c r="H134">
        <v>47</v>
      </c>
      <c r="I134">
        <v>41</v>
      </c>
      <c r="J134">
        <v>32</v>
      </c>
      <c r="K134">
        <v>25</v>
      </c>
      <c r="L134">
        <v>20</v>
      </c>
      <c r="M134">
        <v>-100</v>
      </c>
    </row>
    <row r="137" spans="1:13" x14ac:dyDescent="0.25">
      <c r="A137" t="s">
        <v>117</v>
      </c>
      <c r="B137" t="s">
        <v>118</v>
      </c>
      <c r="C137" t="s">
        <v>119</v>
      </c>
      <c r="D137" t="s">
        <v>120</v>
      </c>
      <c r="E137" t="s">
        <v>121</v>
      </c>
      <c r="F137" t="s">
        <v>122</v>
      </c>
      <c r="G137" t="s">
        <v>123</v>
      </c>
      <c r="H137" t="s">
        <v>124</v>
      </c>
      <c r="I137" t="s">
        <v>125</v>
      </c>
    </row>
    <row r="138" spans="1:13" x14ac:dyDescent="0.25">
      <c r="A138">
        <v>26065</v>
      </c>
      <c r="B138" s="207">
        <v>0.65763888888888888</v>
      </c>
      <c r="C138">
        <v>16</v>
      </c>
      <c r="D138">
        <v>6</v>
      </c>
      <c r="E138">
        <v>2020</v>
      </c>
      <c r="F138" t="s">
        <v>483</v>
      </c>
      <c r="G138" t="s">
        <v>484</v>
      </c>
      <c r="H138">
        <v>239</v>
      </c>
      <c r="I138">
        <v>157</v>
      </c>
    </row>
    <row r="139" spans="1:13" x14ac:dyDescent="0.25">
      <c r="A139" t="s">
        <v>126</v>
      </c>
      <c r="B139" t="s">
        <v>127</v>
      </c>
      <c r="C139" t="s">
        <v>128</v>
      </c>
      <c r="D139" t="s">
        <v>129</v>
      </c>
      <c r="E139" t="s">
        <v>130</v>
      </c>
    </row>
    <row r="140" spans="1:13" x14ac:dyDescent="0.25">
      <c r="A140" t="s">
        <v>131</v>
      </c>
      <c r="B140">
        <v>3</v>
      </c>
      <c r="C140">
        <v>3610</v>
      </c>
      <c r="D140">
        <v>7002</v>
      </c>
      <c r="E140" t="s">
        <v>133</v>
      </c>
    </row>
    <row r="141" spans="1:13" x14ac:dyDescent="0.25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8</v>
      </c>
      <c r="J141" t="s">
        <v>9</v>
      </c>
      <c r="K141" t="s">
        <v>10</v>
      </c>
      <c r="L141" t="s">
        <v>11</v>
      </c>
      <c r="M141" t="s">
        <v>12</v>
      </c>
    </row>
    <row r="142" spans="1:13" x14ac:dyDescent="0.25">
      <c r="A142" t="s">
        <v>17</v>
      </c>
      <c r="B142">
        <v>9500</v>
      </c>
      <c r="C142">
        <v>42</v>
      </c>
      <c r="D142">
        <v>42</v>
      </c>
      <c r="E142">
        <v>42</v>
      </c>
      <c r="F142">
        <v>40</v>
      </c>
      <c r="G142">
        <v>35</v>
      </c>
      <c r="H142">
        <v>31</v>
      </c>
      <c r="I142">
        <v>24</v>
      </c>
      <c r="J142">
        <v>18</v>
      </c>
      <c r="K142">
        <v>13</v>
      </c>
      <c r="L142">
        <v>5</v>
      </c>
      <c r="M142">
        <v>-100</v>
      </c>
    </row>
    <row r="145" spans="1:13" x14ac:dyDescent="0.25">
      <c r="A145" t="s">
        <v>117</v>
      </c>
      <c r="B145" t="s">
        <v>118</v>
      </c>
      <c r="C145" t="s">
        <v>119</v>
      </c>
      <c r="D145" t="s">
        <v>120</v>
      </c>
      <c r="E145" t="s">
        <v>121</v>
      </c>
      <c r="F145" t="s">
        <v>122</v>
      </c>
      <c r="G145" t="s">
        <v>123</v>
      </c>
      <c r="H145" t="s">
        <v>124</v>
      </c>
      <c r="I145" t="s">
        <v>125</v>
      </c>
    </row>
    <row r="146" spans="1:13" x14ac:dyDescent="0.25">
      <c r="A146">
        <v>26065</v>
      </c>
      <c r="B146" s="207">
        <v>0.6645833333333333</v>
      </c>
      <c r="C146">
        <v>16</v>
      </c>
      <c r="D146">
        <v>6</v>
      </c>
      <c r="E146">
        <v>2020</v>
      </c>
      <c r="F146" t="s">
        <v>249</v>
      </c>
      <c r="G146" t="s">
        <v>481</v>
      </c>
      <c r="H146">
        <v>240</v>
      </c>
      <c r="I146">
        <v>154</v>
      </c>
    </row>
    <row r="147" spans="1:13" x14ac:dyDescent="0.25">
      <c r="A147" t="s">
        <v>126</v>
      </c>
      <c r="B147" t="s">
        <v>127</v>
      </c>
      <c r="C147" t="s">
        <v>128</v>
      </c>
      <c r="D147" t="s">
        <v>129</v>
      </c>
      <c r="E147" t="s">
        <v>130</v>
      </c>
    </row>
    <row r="148" spans="1:13" x14ac:dyDescent="0.25">
      <c r="A148" t="s">
        <v>131</v>
      </c>
      <c r="B148">
        <v>3</v>
      </c>
      <c r="C148">
        <v>3610</v>
      </c>
      <c r="D148">
        <v>7002</v>
      </c>
      <c r="E148" t="s">
        <v>136</v>
      </c>
    </row>
    <row r="149" spans="1:13" x14ac:dyDescent="0.25">
      <c r="A149" t="s">
        <v>0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</row>
    <row r="150" spans="1:13" x14ac:dyDescent="0.25">
      <c r="A150" t="s">
        <v>263</v>
      </c>
      <c r="B150">
        <v>9250</v>
      </c>
      <c r="C150">
        <v>23</v>
      </c>
      <c r="D150">
        <v>23</v>
      </c>
      <c r="E150">
        <v>23</v>
      </c>
      <c r="F150">
        <v>23</v>
      </c>
      <c r="G150">
        <v>22</v>
      </c>
      <c r="H150">
        <v>20</v>
      </c>
      <c r="I150">
        <v>18</v>
      </c>
      <c r="J150">
        <v>14</v>
      </c>
      <c r="K150">
        <v>9</v>
      </c>
      <c r="L150">
        <v>4</v>
      </c>
      <c r="M150">
        <v>-100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150"/>
  <sheetViews>
    <sheetView topLeftCell="A40" workbookViewId="0">
      <selection activeCell="A145" sqref="A145:XFD145"/>
    </sheetView>
  </sheetViews>
  <sheetFormatPr defaultRowHeight="15" x14ac:dyDescent="0.25"/>
  <cols>
    <col min="1" max="1" width="18.140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0.35902777777777778</v>
      </c>
      <c r="C2">
        <v>17</v>
      </c>
      <c r="D2">
        <v>6</v>
      </c>
      <c r="E2">
        <v>2020</v>
      </c>
      <c r="F2" t="s">
        <v>485</v>
      </c>
      <c r="G2" t="s">
        <v>486</v>
      </c>
      <c r="H2">
        <v>104</v>
      </c>
      <c r="I2">
        <v>127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3543</v>
      </c>
      <c r="D4">
        <v>7121</v>
      </c>
      <c r="E4" t="s">
        <v>146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14</v>
      </c>
      <c r="B6">
        <v>4250</v>
      </c>
      <c r="C6">
        <v>-100</v>
      </c>
      <c r="D6">
        <v>-100</v>
      </c>
      <c r="E6">
        <v>14</v>
      </c>
      <c r="F6">
        <v>13</v>
      </c>
      <c r="G6">
        <v>10</v>
      </c>
      <c r="H6">
        <v>-100</v>
      </c>
      <c r="I6">
        <v>-100</v>
      </c>
      <c r="J6">
        <v>-100</v>
      </c>
      <c r="K6">
        <v>-100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0.3659722222222222</v>
      </c>
      <c r="C10">
        <v>17</v>
      </c>
      <c r="D10">
        <v>6</v>
      </c>
      <c r="E10">
        <v>2020</v>
      </c>
      <c r="F10" t="s">
        <v>202</v>
      </c>
      <c r="G10" t="s">
        <v>487</v>
      </c>
      <c r="H10">
        <v>103</v>
      </c>
      <c r="I10">
        <v>130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3543</v>
      </c>
      <c r="D12">
        <v>7121</v>
      </c>
      <c r="E12" t="s">
        <v>148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17</v>
      </c>
      <c r="B14">
        <v>6500</v>
      </c>
      <c r="C14">
        <v>31</v>
      </c>
      <c r="D14">
        <v>31</v>
      </c>
      <c r="E14">
        <v>36</v>
      </c>
      <c r="F14">
        <v>38</v>
      </c>
      <c r="G14">
        <v>35</v>
      </c>
      <c r="H14">
        <v>29</v>
      </c>
      <c r="I14">
        <v>16</v>
      </c>
      <c r="J14">
        <v>-100</v>
      </c>
      <c r="K14">
        <v>-100</v>
      </c>
      <c r="L14">
        <v>-100</v>
      </c>
      <c r="M14">
        <v>-100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0.37291666666666662</v>
      </c>
      <c r="C18">
        <v>17</v>
      </c>
      <c r="D18">
        <v>6</v>
      </c>
      <c r="E18">
        <v>2020</v>
      </c>
      <c r="F18" t="s">
        <v>488</v>
      </c>
      <c r="G18" t="s">
        <v>489</v>
      </c>
      <c r="H18">
        <v>103</v>
      </c>
      <c r="I18">
        <v>132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3543</v>
      </c>
      <c r="D20">
        <v>7121</v>
      </c>
      <c r="E20" t="s">
        <v>146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17</v>
      </c>
      <c r="B22">
        <v>6500</v>
      </c>
      <c r="C22">
        <v>41</v>
      </c>
      <c r="D22">
        <v>41</v>
      </c>
      <c r="E22">
        <v>40</v>
      </c>
      <c r="F22">
        <v>40</v>
      </c>
      <c r="G22">
        <v>33</v>
      </c>
      <c r="H22">
        <v>24</v>
      </c>
      <c r="I22">
        <v>16</v>
      </c>
      <c r="J22">
        <v>-100</v>
      </c>
      <c r="K22">
        <v>-100</v>
      </c>
      <c r="L22">
        <v>-100</v>
      </c>
      <c r="M22">
        <v>-100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0.37986111111111115</v>
      </c>
      <c r="C26">
        <v>17</v>
      </c>
      <c r="D26">
        <v>6</v>
      </c>
      <c r="E26">
        <v>2020</v>
      </c>
      <c r="F26" t="s">
        <v>490</v>
      </c>
      <c r="G26" t="s">
        <v>491</v>
      </c>
      <c r="H26">
        <v>103</v>
      </c>
      <c r="I26">
        <v>135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3543</v>
      </c>
      <c r="D28">
        <v>7121</v>
      </c>
      <c r="E28" t="s">
        <v>492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17</v>
      </c>
      <c r="B30">
        <v>9000</v>
      </c>
      <c r="C30">
        <v>40</v>
      </c>
      <c r="D30">
        <v>40</v>
      </c>
      <c r="E30">
        <v>40</v>
      </c>
      <c r="F30">
        <v>35</v>
      </c>
      <c r="G30">
        <v>29</v>
      </c>
      <c r="H30">
        <v>25</v>
      </c>
      <c r="I30">
        <v>21</v>
      </c>
      <c r="J30">
        <v>15</v>
      </c>
      <c r="K30">
        <v>6</v>
      </c>
      <c r="L30">
        <v>-2</v>
      </c>
      <c r="M30">
        <v>-100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0.38680555555555557</v>
      </c>
      <c r="C34">
        <v>17</v>
      </c>
      <c r="D34">
        <v>6</v>
      </c>
      <c r="E34">
        <v>2020</v>
      </c>
      <c r="F34" t="s">
        <v>493</v>
      </c>
      <c r="G34" t="s">
        <v>494</v>
      </c>
      <c r="H34">
        <v>103</v>
      </c>
      <c r="I34">
        <v>139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3543</v>
      </c>
      <c r="D36">
        <v>7121</v>
      </c>
      <c r="E36" t="s">
        <v>183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18</v>
      </c>
      <c r="B38">
        <v>9500</v>
      </c>
      <c r="C38">
        <v>48</v>
      </c>
      <c r="D38">
        <v>48</v>
      </c>
      <c r="E38">
        <v>49</v>
      </c>
      <c r="F38">
        <v>51</v>
      </c>
      <c r="G38">
        <v>52</v>
      </c>
      <c r="H38">
        <v>49</v>
      </c>
      <c r="I38">
        <v>39</v>
      </c>
      <c r="J38">
        <v>26</v>
      </c>
      <c r="K38">
        <v>12</v>
      </c>
      <c r="L38">
        <v>1</v>
      </c>
      <c r="M38">
        <v>-100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0.39374999999999999</v>
      </c>
      <c r="C42">
        <v>17</v>
      </c>
      <c r="D42">
        <v>6</v>
      </c>
      <c r="E42">
        <v>2020</v>
      </c>
      <c r="F42" t="s">
        <v>495</v>
      </c>
      <c r="G42" t="s">
        <v>496</v>
      </c>
      <c r="H42">
        <v>102</v>
      </c>
      <c r="I42">
        <v>141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3543</v>
      </c>
      <c r="D44">
        <v>7121</v>
      </c>
      <c r="E44" t="s">
        <v>201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19</v>
      </c>
      <c r="B46">
        <v>11250</v>
      </c>
      <c r="C46">
        <v>39</v>
      </c>
      <c r="D46">
        <v>39</v>
      </c>
      <c r="E46">
        <v>39</v>
      </c>
      <c r="F46">
        <v>37</v>
      </c>
      <c r="G46">
        <v>33</v>
      </c>
      <c r="H46">
        <v>32</v>
      </c>
      <c r="I46">
        <v>32</v>
      </c>
      <c r="J46">
        <v>31</v>
      </c>
      <c r="K46">
        <v>28</v>
      </c>
      <c r="L46">
        <v>24</v>
      </c>
      <c r="M46">
        <v>15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0.40069444444444446</v>
      </c>
      <c r="C50">
        <v>17</v>
      </c>
      <c r="D50">
        <v>6</v>
      </c>
      <c r="E50">
        <v>2020</v>
      </c>
      <c r="F50" t="s">
        <v>497</v>
      </c>
      <c r="G50" t="s">
        <v>498</v>
      </c>
      <c r="H50">
        <v>103</v>
      </c>
      <c r="I50">
        <v>154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3543</v>
      </c>
      <c r="D52">
        <v>7121</v>
      </c>
      <c r="E52" t="s">
        <v>148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18</v>
      </c>
      <c r="B54">
        <v>10500</v>
      </c>
      <c r="C54">
        <v>43</v>
      </c>
      <c r="D54">
        <v>43</v>
      </c>
      <c r="E54">
        <v>44</v>
      </c>
      <c r="F54">
        <v>45</v>
      </c>
      <c r="G54">
        <v>43</v>
      </c>
      <c r="H54">
        <v>41</v>
      </c>
      <c r="I54">
        <v>33</v>
      </c>
      <c r="J54">
        <v>19</v>
      </c>
      <c r="K54">
        <v>6</v>
      </c>
      <c r="L54">
        <v>6</v>
      </c>
      <c r="M54">
        <v>3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0.40763888888888888</v>
      </c>
      <c r="C58">
        <v>17</v>
      </c>
      <c r="D58">
        <v>6</v>
      </c>
      <c r="E58">
        <v>2020</v>
      </c>
      <c r="F58" t="s">
        <v>499</v>
      </c>
      <c r="G58" t="s">
        <v>500</v>
      </c>
      <c r="H58">
        <v>103</v>
      </c>
      <c r="I58">
        <v>155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3543</v>
      </c>
      <c r="D60">
        <v>7121</v>
      </c>
      <c r="E60" t="s">
        <v>181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18</v>
      </c>
      <c r="B62">
        <v>9750</v>
      </c>
      <c r="C62">
        <v>53</v>
      </c>
      <c r="D62">
        <v>53</v>
      </c>
      <c r="E62">
        <v>53</v>
      </c>
      <c r="F62">
        <v>52</v>
      </c>
      <c r="G62">
        <v>50</v>
      </c>
      <c r="H62">
        <v>45</v>
      </c>
      <c r="I62">
        <v>36</v>
      </c>
      <c r="J62">
        <v>25</v>
      </c>
      <c r="K62">
        <v>15</v>
      </c>
      <c r="L62">
        <v>6</v>
      </c>
      <c r="M62">
        <v>-100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0.4145833333333333</v>
      </c>
      <c r="C66">
        <v>17</v>
      </c>
      <c r="D66">
        <v>6</v>
      </c>
      <c r="E66">
        <v>2020</v>
      </c>
      <c r="F66" t="s">
        <v>501</v>
      </c>
      <c r="G66" t="s">
        <v>267</v>
      </c>
      <c r="H66">
        <v>104</v>
      </c>
      <c r="I66">
        <v>153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3543</v>
      </c>
      <c r="D68">
        <v>7121</v>
      </c>
      <c r="E68" t="s">
        <v>183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18</v>
      </c>
      <c r="B70">
        <v>10500</v>
      </c>
      <c r="C70">
        <v>52</v>
      </c>
      <c r="D70">
        <v>52</v>
      </c>
      <c r="E70">
        <v>52</v>
      </c>
      <c r="F70">
        <v>54</v>
      </c>
      <c r="G70">
        <v>51</v>
      </c>
      <c r="H70">
        <v>38</v>
      </c>
      <c r="I70">
        <v>32</v>
      </c>
      <c r="J70">
        <v>29</v>
      </c>
      <c r="K70">
        <v>24</v>
      </c>
      <c r="L70">
        <v>19</v>
      </c>
      <c r="M70">
        <v>8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0.42152777777777778</v>
      </c>
      <c r="C74">
        <v>17</v>
      </c>
      <c r="D74">
        <v>6</v>
      </c>
      <c r="E74">
        <v>2020</v>
      </c>
      <c r="F74" t="s">
        <v>502</v>
      </c>
      <c r="G74" t="s">
        <v>503</v>
      </c>
      <c r="H74">
        <v>102</v>
      </c>
      <c r="I74">
        <v>157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3543</v>
      </c>
      <c r="D76">
        <v>7121</v>
      </c>
      <c r="E76" t="s">
        <v>201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23</v>
      </c>
      <c r="B78">
        <v>12500</v>
      </c>
      <c r="C78">
        <v>53</v>
      </c>
      <c r="D78">
        <v>53</v>
      </c>
      <c r="E78">
        <v>53</v>
      </c>
      <c r="F78">
        <v>53</v>
      </c>
      <c r="G78">
        <v>52</v>
      </c>
      <c r="H78">
        <v>50</v>
      </c>
      <c r="I78">
        <v>47</v>
      </c>
      <c r="J78">
        <v>43</v>
      </c>
      <c r="K78">
        <v>38</v>
      </c>
      <c r="L78">
        <v>36</v>
      </c>
      <c r="M78">
        <v>35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0.4284722222222222</v>
      </c>
      <c r="C82">
        <v>17</v>
      </c>
      <c r="D82">
        <v>6</v>
      </c>
      <c r="E82">
        <v>2020</v>
      </c>
      <c r="F82" t="s">
        <v>504</v>
      </c>
      <c r="G82" t="s">
        <v>505</v>
      </c>
      <c r="H82">
        <v>103</v>
      </c>
      <c r="I82">
        <v>158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3543</v>
      </c>
      <c r="D84">
        <v>7121</v>
      </c>
      <c r="E84" t="s">
        <v>183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18</v>
      </c>
      <c r="B86">
        <v>12500</v>
      </c>
      <c r="C86">
        <v>47</v>
      </c>
      <c r="D86">
        <v>47</v>
      </c>
      <c r="E86">
        <v>47</v>
      </c>
      <c r="F86">
        <v>46</v>
      </c>
      <c r="G86">
        <v>39</v>
      </c>
      <c r="H86">
        <v>42</v>
      </c>
      <c r="I86">
        <v>37</v>
      </c>
      <c r="J86">
        <v>35</v>
      </c>
      <c r="K86">
        <v>26</v>
      </c>
      <c r="L86">
        <v>24</v>
      </c>
      <c r="M86">
        <v>20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0.43541666666666662</v>
      </c>
      <c r="C90">
        <v>17</v>
      </c>
      <c r="D90">
        <v>6</v>
      </c>
      <c r="E90">
        <v>2020</v>
      </c>
      <c r="F90" t="s">
        <v>506</v>
      </c>
      <c r="G90" t="s">
        <v>307</v>
      </c>
      <c r="H90">
        <v>104</v>
      </c>
      <c r="I90">
        <v>159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3543</v>
      </c>
      <c r="D92">
        <v>7121</v>
      </c>
      <c r="E92" t="s">
        <v>183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19</v>
      </c>
      <c r="B94">
        <v>11250</v>
      </c>
      <c r="C94">
        <v>36</v>
      </c>
      <c r="D94">
        <v>36</v>
      </c>
      <c r="E94">
        <v>36</v>
      </c>
      <c r="F94">
        <v>36</v>
      </c>
      <c r="G94">
        <v>35</v>
      </c>
      <c r="H94">
        <v>32</v>
      </c>
      <c r="I94">
        <v>28</v>
      </c>
      <c r="J94">
        <v>25</v>
      </c>
      <c r="K94">
        <v>18</v>
      </c>
      <c r="L94">
        <v>13</v>
      </c>
      <c r="M94">
        <v>9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0.44236111111111115</v>
      </c>
      <c r="C98">
        <v>17</v>
      </c>
      <c r="D98">
        <v>6</v>
      </c>
      <c r="E98">
        <v>2020</v>
      </c>
      <c r="F98" t="s">
        <v>507</v>
      </c>
      <c r="G98" t="s">
        <v>508</v>
      </c>
      <c r="H98">
        <v>104</v>
      </c>
      <c r="I98">
        <v>167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3649</v>
      </c>
      <c r="D100">
        <v>7149</v>
      </c>
      <c r="E100" t="s">
        <v>180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18</v>
      </c>
      <c r="B102">
        <v>11750</v>
      </c>
      <c r="C102">
        <v>41</v>
      </c>
      <c r="D102">
        <v>41</v>
      </c>
      <c r="E102">
        <v>41</v>
      </c>
      <c r="F102">
        <v>41</v>
      </c>
      <c r="G102">
        <v>39</v>
      </c>
      <c r="H102">
        <v>36</v>
      </c>
      <c r="I102">
        <v>31</v>
      </c>
      <c r="J102">
        <v>29</v>
      </c>
      <c r="K102">
        <v>25</v>
      </c>
      <c r="L102">
        <v>21</v>
      </c>
      <c r="M102">
        <v>15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0.44930555555555557</v>
      </c>
      <c r="C106">
        <v>17</v>
      </c>
      <c r="D106">
        <v>6</v>
      </c>
      <c r="E106">
        <v>2020</v>
      </c>
      <c r="F106" t="s">
        <v>509</v>
      </c>
      <c r="G106" t="s">
        <v>510</v>
      </c>
      <c r="H106">
        <v>106</v>
      </c>
      <c r="I106">
        <v>168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3</v>
      </c>
      <c r="C108">
        <v>3649</v>
      </c>
      <c r="D108">
        <v>7149</v>
      </c>
      <c r="E108" t="s">
        <v>151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23</v>
      </c>
      <c r="B110">
        <v>12000</v>
      </c>
      <c r="C110">
        <v>50</v>
      </c>
      <c r="D110">
        <v>50</v>
      </c>
      <c r="E110">
        <v>50</v>
      </c>
      <c r="F110">
        <v>50</v>
      </c>
      <c r="G110">
        <v>49</v>
      </c>
      <c r="H110">
        <v>48</v>
      </c>
      <c r="I110">
        <v>45</v>
      </c>
      <c r="J110">
        <v>42</v>
      </c>
      <c r="K110">
        <v>39</v>
      </c>
      <c r="L110">
        <v>36</v>
      </c>
      <c r="M110">
        <v>31</v>
      </c>
    </row>
    <row r="113" spans="1:13" x14ac:dyDescent="0.25">
      <c r="A113" t="s">
        <v>117</v>
      </c>
      <c r="B113" t="s">
        <v>118</v>
      </c>
      <c r="C113" t="s">
        <v>119</v>
      </c>
      <c r="D113" t="s">
        <v>120</v>
      </c>
      <c r="E113" t="s">
        <v>121</v>
      </c>
      <c r="F113" t="s">
        <v>122</v>
      </c>
      <c r="G113" t="s">
        <v>123</v>
      </c>
      <c r="H113" t="s">
        <v>124</v>
      </c>
      <c r="I113" t="s">
        <v>125</v>
      </c>
    </row>
    <row r="114" spans="1:13" x14ac:dyDescent="0.25">
      <c r="A114">
        <v>26065</v>
      </c>
      <c r="B114" s="207">
        <v>0.45624999999999999</v>
      </c>
      <c r="C114">
        <v>17</v>
      </c>
      <c r="D114">
        <v>6</v>
      </c>
      <c r="E114">
        <v>2020</v>
      </c>
      <c r="F114" t="s">
        <v>511</v>
      </c>
      <c r="G114" t="s">
        <v>512</v>
      </c>
      <c r="H114">
        <v>106</v>
      </c>
      <c r="I114">
        <v>174</v>
      </c>
    </row>
    <row r="115" spans="1:13" x14ac:dyDescent="0.25">
      <c r="A115" t="s">
        <v>126</v>
      </c>
      <c r="B115" t="s">
        <v>127</v>
      </c>
      <c r="C115" t="s">
        <v>128</v>
      </c>
      <c r="D115" t="s">
        <v>129</v>
      </c>
      <c r="E115" t="s">
        <v>130</v>
      </c>
    </row>
    <row r="116" spans="1:13" x14ac:dyDescent="0.25">
      <c r="A116" t="s">
        <v>131</v>
      </c>
      <c r="B116">
        <v>3</v>
      </c>
      <c r="C116">
        <v>3649</v>
      </c>
      <c r="D116">
        <v>7149</v>
      </c>
      <c r="E116" t="s">
        <v>201</v>
      </c>
    </row>
    <row r="117" spans="1:13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</row>
    <row r="118" spans="1:13" x14ac:dyDescent="0.25">
      <c r="A118" t="s">
        <v>18</v>
      </c>
      <c r="B118">
        <v>12250</v>
      </c>
      <c r="C118">
        <v>42</v>
      </c>
      <c r="D118">
        <v>42</v>
      </c>
      <c r="E118">
        <v>42</v>
      </c>
      <c r="F118">
        <v>42</v>
      </c>
      <c r="G118">
        <v>41</v>
      </c>
      <c r="H118">
        <v>37</v>
      </c>
      <c r="I118">
        <v>30</v>
      </c>
      <c r="J118">
        <v>24</v>
      </c>
      <c r="K118">
        <v>21</v>
      </c>
      <c r="L118">
        <v>19</v>
      </c>
      <c r="M118">
        <v>19</v>
      </c>
    </row>
    <row r="121" spans="1:13" x14ac:dyDescent="0.25">
      <c r="A121" t="s">
        <v>117</v>
      </c>
      <c r="B121" t="s">
        <v>118</v>
      </c>
      <c r="C121" t="s">
        <v>119</v>
      </c>
      <c r="D121" t="s">
        <v>120</v>
      </c>
      <c r="E121" t="s">
        <v>121</v>
      </c>
      <c r="F121" t="s">
        <v>122</v>
      </c>
      <c r="G121" t="s">
        <v>123</v>
      </c>
      <c r="H121" t="s">
        <v>124</v>
      </c>
      <c r="I121" t="s">
        <v>125</v>
      </c>
    </row>
    <row r="122" spans="1:13" x14ac:dyDescent="0.25">
      <c r="A122">
        <v>26065</v>
      </c>
      <c r="B122" s="207">
        <v>0.46319444444444446</v>
      </c>
      <c r="C122">
        <v>17</v>
      </c>
      <c r="D122">
        <v>6</v>
      </c>
      <c r="E122">
        <v>2020</v>
      </c>
      <c r="F122" t="s">
        <v>513</v>
      </c>
      <c r="G122" t="s">
        <v>514</v>
      </c>
      <c r="H122">
        <v>106</v>
      </c>
      <c r="I122">
        <v>174</v>
      </c>
    </row>
    <row r="123" spans="1:13" x14ac:dyDescent="0.25">
      <c r="A123" t="s">
        <v>126</v>
      </c>
      <c r="B123" t="s">
        <v>127</v>
      </c>
      <c r="C123" t="s">
        <v>128</v>
      </c>
      <c r="D123" t="s">
        <v>129</v>
      </c>
      <c r="E123" t="s">
        <v>130</v>
      </c>
    </row>
    <row r="124" spans="1:13" x14ac:dyDescent="0.25">
      <c r="A124" t="s">
        <v>131</v>
      </c>
      <c r="B124">
        <v>3</v>
      </c>
      <c r="C124">
        <v>3649</v>
      </c>
      <c r="D124">
        <v>7149</v>
      </c>
      <c r="E124" t="s">
        <v>208</v>
      </c>
    </row>
    <row r="125" spans="1:13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</row>
    <row r="126" spans="1:13" x14ac:dyDescent="0.25">
      <c r="A126" t="s">
        <v>18</v>
      </c>
      <c r="B126">
        <v>12250</v>
      </c>
      <c r="C126">
        <v>52</v>
      </c>
      <c r="D126">
        <v>52</v>
      </c>
      <c r="E126">
        <v>52</v>
      </c>
      <c r="F126">
        <v>52</v>
      </c>
      <c r="G126">
        <v>49</v>
      </c>
      <c r="H126">
        <v>44</v>
      </c>
      <c r="I126">
        <v>35</v>
      </c>
      <c r="J126">
        <v>29</v>
      </c>
      <c r="K126">
        <v>25</v>
      </c>
      <c r="L126">
        <v>23</v>
      </c>
      <c r="M126">
        <v>18</v>
      </c>
    </row>
    <row r="129" spans="1:13" x14ac:dyDescent="0.25">
      <c r="A129" t="s">
        <v>117</v>
      </c>
      <c r="B129" t="s">
        <v>118</v>
      </c>
      <c r="C129" t="s">
        <v>119</v>
      </c>
      <c r="D129" t="s">
        <v>120</v>
      </c>
      <c r="E129" t="s">
        <v>121</v>
      </c>
      <c r="F129" t="s">
        <v>122</v>
      </c>
      <c r="G129" t="s">
        <v>123</v>
      </c>
      <c r="H129" t="s">
        <v>124</v>
      </c>
      <c r="I129" t="s">
        <v>125</v>
      </c>
    </row>
    <row r="130" spans="1:13" x14ac:dyDescent="0.25">
      <c r="A130">
        <v>26065</v>
      </c>
      <c r="B130" s="207">
        <v>0.47013888888888888</v>
      </c>
      <c r="C130">
        <v>17</v>
      </c>
      <c r="D130">
        <v>6</v>
      </c>
      <c r="E130">
        <v>2020</v>
      </c>
      <c r="F130" t="s">
        <v>515</v>
      </c>
      <c r="G130" t="s">
        <v>516</v>
      </c>
      <c r="H130">
        <v>106</v>
      </c>
      <c r="I130">
        <v>178</v>
      </c>
    </row>
    <row r="131" spans="1:13" x14ac:dyDescent="0.25">
      <c r="A131" t="s">
        <v>126</v>
      </c>
      <c r="B131" t="s">
        <v>127</v>
      </c>
      <c r="C131" t="s">
        <v>128</v>
      </c>
      <c r="D131" t="s">
        <v>129</v>
      </c>
      <c r="E131" t="s">
        <v>130</v>
      </c>
    </row>
    <row r="132" spans="1:13" x14ac:dyDescent="0.25">
      <c r="A132" t="s">
        <v>131</v>
      </c>
      <c r="B132">
        <v>3</v>
      </c>
      <c r="C132">
        <v>3649</v>
      </c>
      <c r="D132">
        <v>7149</v>
      </c>
      <c r="E132" t="s">
        <v>181</v>
      </c>
    </row>
    <row r="133" spans="1:13" x14ac:dyDescent="0.25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</row>
    <row r="134" spans="1:13" x14ac:dyDescent="0.25">
      <c r="A134" t="s">
        <v>19</v>
      </c>
      <c r="B134">
        <v>11500</v>
      </c>
      <c r="C134">
        <v>34</v>
      </c>
      <c r="D134">
        <v>34</v>
      </c>
      <c r="E134">
        <v>34</v>
      </c>
      <c r="F134">
        <v>34</v>
      </c>
      <c r="G134">
        <v>33</v>
      </c>
      <c r="H134">
        <v>32</v>
      </c>
      <c r="I134">
        <v>31</v>
      </c>
      <c r="J134">
        <v>27</v>
      </c>
      <c r="K134">
        <v>23</v>
      </c>
      <c r="L134">
        <v>19</v>
      </c>
      <c r="M134">
        <v>12</v>
      </c>
    </row>
    <row r="137" spans="1:13" x14ac:dyDescent="0.25">
      <c r="A137" t="s">
        <v>117</v>
      </c>
      <c r="B137" t="s">
        <v>118</v>
      </c>
      <c r="C137" t="s">
        <v>119</v>
      </c>
      <c r="D137" t="s">
        <v>120</v>
      </c>
      <c r="E137" t="s">
        <v>121</v>
      </c>
      <c r="F137" t="s">
        <v>122</v>
      </c>
      <c r="G137" t="s">
        <v>123</v>
      </c>
      <c r="H137" t="s">
        <v>124</v>
      </c>
      <c r="I137" t="s">
        <v>125</v>
      </c>
    </row>
    <row r="138" spans="1:13" x14ac:dyDescent="0.25">
      <c r="A138">
        <v>26065</v>
      </c>
      <c r="B138" s="207">
        <v>0.4770833333333333</v>
      </c>
      <c r="C138">
        <v>17</v>
      </c>
      <c r="D138">
        <v>6</v>
      </c>
      <c r="E138">
        <v>2020</v>
      </c>
      <c r="F138" t="s">
        <v>517</v>
      </c>
      <c r="G138" t="s">
        <v>518</v>
      </c>
      <c r="H138">
        <v>106</v>
      </c>
      <c r="I138">
        <v>181</v>
      </c>
    </row>
    <row r="139" spans="1:13" x14ac:dyDescent="0.25">
      <c r="A139" t="s">
        <v>126</v>
      </c>
      <c r="B139" t="s">
        <v>127</v>
      </c>
      <c r="C139" t="s">
        <v>128</v>
      </c>
      <c r="D139" t="s">
        <v>129</v>
      </c>
      <c r="E139" t="s">
        <v>130</v>
      </c>
    </row>
    <row r="140" spans="1:13" x14ac:dyDescent="0.25">
      <c r="A140" t="s">
        <v>131</v>
      </c>
      <c r="B140">
        <v>3</v>
      </c>
      <c r="C140">
        <v>3649</v>
      </c>
      <c r="D140">
        <v>7149</v>
      </c>
      <c r="E140" t="s">
        <v>179</v>
      </c>
    </row>
    <row r="141" spans="1:13" x14ac:dyDescent="0.25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8</v>
      </c>
      <c r="J141" t="s">
        <v>9</v>
      </c>
      <c r="K141" t="s">
        <v>10</v>
      </c>
      <c r="L141" t="s">
        <v>11</v>
      </c>
      <c r="M141" t="s">
        <v>12</v>
      </c>
    </row>
    <row r="142" spans="1:13" x14ac:dyDescent="0.25">
      <c r="A142" t="s">
        <v>17</v>
      </c>
      <c r="B142">
        <v>11250</v>
      </c>
      <c r="C142">
        <v>26</v>
      </c>
      <c r="D142">
        <v>26</v>
      </c>
      <c r="E142">
        <v>26</v>
      </c>
      <c r="F142">
        <v>28</v>
      </c>
      <c r="G142">
        <v>28</v>
      </c>
      <c r="H142">
        <v>26</v>
      </c>
      <c r="I142">
        <v>23</v>
      </c>
      <c r="J142">
        <v>19</v>
      </c>
      <c r="K142">
        <v>18</v>
      </c>
      <c r="L142">
        <v>15</v>
      </c>
      <c r="M142">
        <v>10</v>
      </c>
    </row>
    <row r="145" spans="1:13" x14ac:dyDescent="0.25">
      <c r="A145" t="s">
        <v>117</v>
      </c>
      <c r="B145" t="s">
        <v>118</v>
      </c>
      <c r="C145" t="s">
        <v>119</v>
      </c>
      <c r="D145" t="s">
        <v>120</v>
      </c>
      <c r="E145" t="s">
        <v>121</v>
      </c>
      <c r="F145" t="s">
        <v>122</v>
      </c>
      <c r="G145" t="s">
        <v>123</v>
      </c>
      <c r="H145" t="s">
        <v>124</v>
      </c>
      <c r="I145" t="s">
        <v>125</v>
      </c>
    </row>
    <row r="146" spans="1:13" x14ac:dyDescent="0.25">
      <c r="A146">
        <v>26065</v>
      </c>
      <c r="B146" s="207">
        <v>0.48402777777777778</v>
      </c>
      <c r="C146">
        <v>17</v>
      </c>
      <c r="D146">
        <v>6</v>
      </c>
      <c r="E146">
        <v>2020</v>
      </c>
      <c r="F146" t="s">
        <v>519</v>
      </c>
      <c r="G146" t="s">
        <v>520</v>
      </c>
      <c r="H146">
        <v>107</v>
      </c>
      <c r="I146">
        <v>183</v>
      </c>
    </row>
    <row r="147" spans="1:13" x14ac:dyDescent="0.25">
      <c r="A147" t="s">
        <v>126</v>
      </c>
      <c r="B147" t="s">
        <v>127</v>
      </c>
      <c r="C147" t="s">
        <v>128</v>
      </c>
      <c r="D147" t="s">
        <v>129</v>
      </c>
      <c r="E147" t="s">
        <v>130</v>
      </c>
    </row>
    <row r="148" spans="1:13" x14ac:dyDescent="0.25">
      <c r="A148" t="s">
        <v>131</v>
      </c>
      <c r="B148">
        <v>3</v>
      </c>
      <c r="C148">
        <v>3649</v>
      </c>
      <c r="D148">
        <v>7149</v>
      </c>
      <c r="E148" t="s">
        <v>181</v>
      </c>
    </row>
    <row r="149" spans="1:13" x14ac:dyDescent="0.25">
      <c r="A149" t="s">
        <v>0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</row>
    <row r="150" spans="1:13" x14ac:dyDescent="0.25">
      <c r="A150" t="s">
        <v>16</v>
      </c>
      <c r="B150">
        <v>10500</v>
      </c>
      <c r="C150">
        <v>24</v>
      </c>
      <c r="D150">
        <v>24</v>
      </c>
      <c r="E150">
        <v>24</v>
      </c>
      <c r="F150">
        <v>24</v>
      </c>
      <c r="G150">
        <v>22</v>
      </c>
      <c r="H150">
        <v>19</v>
      </c>
      <c r="I150">
        <v>18</v>
      </c>
      <c r="J150">
        <v>16</v>
      </c>
      <c r="K150">
        <v>15</v>
      </c>
      <c r="L150">
        <v>11</v>
      </c>
      <c r="M150">
        <v>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102"/>
  <sheetViews>
    <sheetView topLeftCell="A70" workbookViewId="0">
      <selection activeCell="A97" sqref="A97:XFD97"/>
    </sheetView>
  </sheetViews>
  <sheetFormatPr defaultRowHeight="15" x14ac:dyDescent="0.25"/>
  <cols>
    <col min="1" max="1" width="19.710937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0.47013888888888888</v>
      </c>
      <c r="C2">
        <v>17</v>
      </c>
      <c r="D2">
        <v>6</v>
      </c>
      <c r="E2">
        <v>2020</v>
      </c>
      <c r="F2" t="s">
        <v>521</v>
      </c>
      <c r="G2" t="s">
        <v>522</v>
      </c>
      <c r="H2">
        <v>125</v>
      </c>
      <c r="I2">
        <v>165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3649</v>
      </c>
      <c r="D4">
        <v>7149</v>
      </c>
      <c r="E4" t="s">
        <v>179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16</v>
      </c>
      <c r="B6">
        <v>7250</v>
      </c>
      <c r="C6">
        <v>26</v>
      </c>
      <c r="D6">
        <v>26</v>
      </c>
      <c r="E6">
        <v>26</v>
      </c>
      <c r="F6">
        <v>26</v>
      </c>
      <c r="G6">
        <v>28</v>
      </c>
      <c r="H6">
        <v>26</v>
      </c>
      <c r="I6">
        <v>21</v>
      </c>
      <c r="J6">
        <v>10</v>
      </c>
      <c r="K6">
        <v>-100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0.4770833333333333</v>
      </c>
      <c r="C10">
        <v>17</v>
      </c>
      <c r="D10">
        <v>6</v>
      </c>
      <c r="E10">
        <v>2020</v>
      </c>
      <c r="F10" t="s">
        <v>523</v>
      </c>
      <c r="G10" t="s">
        <v>374</v>
      </c>
      <c r="H10">
        <v>125</v>
      </c>
      <c r="I10">
        <v>168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3649</v>
      </c>
      <c r="D12">
        <v>7149</v>
      </c>
      <c r="E12" t="s">
        <v>179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17</v>
      </c>
      <c r="B14">
        <v>7250</v>
      </c>
      <c r="C14">
        <v>39</v>
      </c>
      <c r="D14">
        <v>39</v>
      </c>
      <c r="E14">
        <v>39</v>
      </c>
      <c r="F14">
        <v>39</v>
      </c>
      <c r="G14">
        <v>38</v>
      </c>
      <c r="H14">
        <v>33</v>
      </c>
      <c r="I14">
        <v>23</v>
      </c>
      <c r="J14">
        <v>4</v>
      </c>
      <c r="K14">
        <v>-100</v>
      </c>
      <c r="L14">
        <v>-100</v>
      </c>
      <c r="M14">
        <v>-100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0.48402777777777778</v>
      </c>
      <c r="C18">
        <v>17</v>
      </c>
      <c r="D18">
        <v>6</v>
      </c>
      <c r="E18">
        <v>2020</v>
      </c>
      <c r="F18" t="s">
        <v>524</v>
      </c>
      <c r="G18" t="s">
        <v>525</v>
      </c>
      <c r="H18">
        <v>125</v>
      </c>
      <c r="I18">
        <v>169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3649</v>
      </c>
      <c r="D20">
        <v>7149</v>
      </c>
      <c r="E20" t="s">
        <v>181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18</v>
      </c>
      <c r="B22">
        <v>8750</v>
      </c>
      <c r="C22">
        <v>51</v>
      </c>
      <c r="D22">
        <v>51</v>
      </c>
      <c r="E22">
        <v>51</v>
      </c>
      <c r="F22">
        <v>52</v>
      </c>
      <c r="G22">
        <v>53</v>
      </c>
      <c r="H22">
        <v>48</v>
      </c>
      <c r="I22">
        <v>30</v>
      </c>
      <c r="J22">
        <v>32</v>
      </c>
      <c r="K22">
        <v>25</v>
      </c>
      <c r="L22">
        <v>-100</v>
      </c>
      <c r="M22">
        <v>-100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0.4909722222222222</v>
      </c>
      <c r="C26">
        <v>17</v>
      </c>
      <c r="D26">
        <v>6</v>
      </c>
      <c r="E26">
        <v>2020</v>
      </c>
      <c r="F26" t="s">
        <v>526</v>
      </c>
      <c r="G26" t="s">
        <v>527</v>
      </c>
      <c r="H26">
        <v>125</v>
      </c>
      <c r="I26">
        <v>171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3649</v>
      </c>
      <c r="D28">
        <v>7149</v>
      </c>
      <c r="E28" t="s">
        <v>182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18</v>
      </c>
      <c r="B30">
        <v>10750</v>
      </c>
      <c r="C30">
        <v>45</v>
      </c>
      <c r="D30">
        <v>45</v>
      </c>
      <c r="E30">
        <v>45</v>
      </c>
      <c r="F30">
        <v>45</v>
      </c>
      <c r="G30">
        <v>44</v>
      </c>
      <c r="H30">
        <v>41</v>
      </c>
      <c r="I30">
        <v>35</v>
      </c>
      <c r="J30">
        <v>31</v>
      </c>
      <c r="K30">
        <v>28</v>
      </c>
      <c r="L30">
        <v>24</v>
      </c>
      <c r="M30">
        <v>16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0.49791666666666662</v>
      </c>
      <c r="C34">
        <v>17</v>
      </c>
      <c r="D34">
        <v>6</v>
      </c>
      <c r="E34">
        <v>2020</v>
      </c>
      <c r="F34" t="s">
        <v>528</v>
      </c>
      <c r="G34" t="s">
        <v>529</v>
      </c>
      <c r="H34">
        <v>125</v>
      </c>
      <c r="I34">
        <v>173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3649</v>
      </c>
      <c r="D36">
        <v>7149</v>
      </c>
      <c r="E36" t="s">
        <v>152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23</v>
      </c>
      <c r="B38">
        <v>11000</v>
      </c>
      <c r="C38">
        <v>46</v>
      </c>
      <c r="D38">
        <v>46</v>
      </c>
      <c r="E38">
        <v>46</v>
      </c>
      <c r="F38">
        <v>49</v>
      </c>
      <c r="G38">
        <v>52</v>
      </c>
      <c r="H38">
        <v>50</v>
      </c>
      <c r="I38">
        <v>51</v>
      </c>
      <c r="J38">
        <v>46</v>
      </c>
      <c r="K38">
        <v>42</v>
      </c>
      <c r="L38">
        <v>35</v>
      </c>
      <c r="M38">
        <v>21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0.50486111111111109</v>
      </c>
      <c r="C42">
        <v>17</v>
      </c>
      <c r="D42">
        <v>6</v>
      </c>
      <c r="E42">
        <v>2020</v>
      </c>
      <c r="F42" t="s">
        <v>530</v>
      </c>
      <c r="G42" t="s">
        <v>496</v>
      </c>
      <c r="H42">
        <v>126</v>
      </c>
      <c r="I42">
        <v>173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3649</v>
      </c>
      <c r="D44">
        <v>7149</v>
      </c>
      <c r="E44" t="s">
        <v>181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23</v>
      </c>
      <c r="B46">
        <v>13500</v>
      </c>
      <c r="C46">
        <v>51</v>
      </c>
      <c r="D46">
        <v>51</v>
      </c>
      <c r="E46">
        <v>51</v>
      </c>
      <c r="F46">
        <v>51</v>
      </c>
      <c r="G46">
        <v>49</v>
      </c>
      <c r="H46">
        <v>47</v>
      </c>
      <c r="I46">
        <v>46</v>
      </c>
      <c r="J46">
        <v>42</v>
      </c>
      <c r="K46">
        <v>37</v>
      </c>
      <c r="L46">
        <v>32</v>
      </c>
      <c r="M46">
        <v>30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0.51180555555555551</v>
      </c>
      <c r="C50">
        <v>17</v>
      </c>
      <c r="D50">
        <v>6</v>
      </c>
      <c r="E50">
        <v>2020</v>
      </c>
      <c r="F50" t="s">
        <v>531</v>
      </c>
      <c r="G50" t="s">
        <v>532</v>
      </c>
      <c r="H50">
        <v>126</v>
      </c>
      <c r="I50">
        <v>175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3649</v>
      </c>
      <c r="D52">
        <v>7149</v>
      </c>
      <c r="E52" t="s">
        <v>152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18</v>
      </c>
      <c r="B54">
        <v>12500</v>
      </c>
      <c r="C54">
        <v>43</v>
      </c>
      <c r="D54">
        <v>43</v>
      </c>
      <c r="E54">
        <v>43</v>
      </c>
      <c r="F54">
        <v>43</v>
      </c>
      <c r="G54">
        <v>42</v>
      </c>
      <c r="H54">
        <v>40</v>
      </c>
      <c r="I54">
        <v>35</v>
      </c>
      <c r="J54">
        <v>31</v>
      </c>
      <c r="K54">
        <v>29</v>
      </c>
      <c r="L54">
        <v>28</v>
      </c>
      <c r="M54">
        <v>26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0.51874999999999993</v>
      </c>
      <c r="C58">
        <v>17</v>
      </c>
      <c r="D58">
        <v>6</v>
      </c>
      <c r="E58">
        <v>2020</v>
      </c>
      <c r="F58" t="s">
        <v>533</v>
      </c>
      <c r="G58" t="s">
        <v>534</v>
      </c>
      <c r="H58">
        <v>126</v>
      </c>
      <c r="I58">
        <v>176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3649</v>
      </c>
      <c r="D60">
        <v>7149</v>
      </c>
      <c r="E60" t="s">
        <v>178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18</v>
      </c>
      <c r="B62">
        <v>11500</v>
      </c>
      <c r="C62">
        <v>41</v>
      </c>
      <c r="D62">
        <v>41</v>
      </c>
      <c r="E62">
        <v>41</v>
      </c>
      <c r="F62">
        <v>41</v>
      </c>
      <c r="G62">
        <v>40</v>
      </c>
      <c r="H62">
        <v>37</v>
      </c>
      <c r="I62">
        <v>31</v>
      </c>
      <c r="J62">
        <v>27</v>
      </c>
      <c r="K62">
        <v>19</v>
      </c>
      <c r="L62">
        <v>15</v>
      </c>
      <c r="M62">
        <v>11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0.52569444444444446</v>
      </c>
      <c r="C66">
        <v>17</v>
      </c>
      <c r="D66">
        <v>6</v>
      </c>
      <c r="E66">
        <v>2020</v>
      </c>
      <c r="F66" t="s">
        <v>535</v>
      </c>
      <c r="G66" t="s">
        <v>536</v>
      </c>
      <c r="H66">
        <v>127</v>
      </c>
      <c r="I66">
        <v>174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3649</v>
      </c>
      <c r="D68">
        <v>7149</v>
      </c>
      <c r="E68" t="s">
        <v>177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19</v>
      </c>
      <c r="B70">
        <v>12000</v>
      </c>
      <c r="C70">
        <v>38</v>
      </c>
      <c r="D70">
        <v>38</v>
      </c>
      <c r="E70">
        <v>38</v>
      </c>
      <c r="F70">
        <v>38</v>
      </c>
      <c r="G70">
        <v>37</v>
      </c>
      <c r="H70">
        <v>34</v>
      </c>
      <c r="I70">
        <v>32</v>
      </c>
      <c r="J70">
        <v>23</v>
      </c>
      <c r="K70">
        <v>18</v>
      </c>
      <c r="L70">
        <v>16</v>
      </c>
      <c r="M70">
        <v>12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0.53263888888888888</v>
      </c>
      <c r="C74">
        <v>17</v>
      </c>
      <c r="D74">
        <v>6</v>
      </c>
      <c r="E74">
        <v>2020</v>
      </c>
      <c r="F74" t="s">
        <v>537</v>
      </c>
      <c r="G74" t="s">
        <v>538</v>
      </c>
      <c r="H74">
        <v>127</v>
      </c>
      <c r="I74">
        <v>174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3649</v>
      </c>
      <c r="D76">
        <v>7149</v>
      </c>
      <c r="E76" t="s">
        <v>177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18</v>
      </c>
      <c r="B78">
        <v>11000</v>
      </c>
      <c r="C78">
        <v>39</v>
      </c>
      <c r="D78">
        <v>39</v>
      </c>
      <c r="E78">
        <v>39</v>
      </c>
      <c r="F78">
        <v>40</v>
      </c>
      <c r="G78">
        <v>40</v>
      </c>
      <c r="H78">
        <v>37</v>
      </c>
      <c r="I78">
        <v>32</v>
      </c>
      <c r="J78">
        <v>26</v>
      </c>
      <c r="K78">
        <v>23</v>
      </c>
      <c r="L78">
        <v>20</v>
      </c>
      <c r="M78">
        <v>13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0.5395833333333333</v>
      </c>
      <c r="C82">
        <v>17</v>
      </c>
      <c r="D82">
        <v>6</v>
      </c>
      <c r="E82">
        <v>2020</v>
      </c>
      <c r="F82" t="s">
        <v>539</v>
      </c>
      <c r="G82" t="s">
        <v>540</v>
      </c>
      <c r="H82">
        <v>127</v>
      </c>
      <c r="I82">
        <v>176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3649</v>
      </c>
      <c r="D84">
        <v>7149</v>
      </c>
      <c r="E84" t="s">
        <v>179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17</v>
      </c>
      <c r="B86">
        <v>11000</v>
      </c>
      <c r="C86">
        <v>30</v>
      </c>
      <c r="D86">
        <v>30</v>
      </c>
      <c r="E86">
        <v>30</v>
      </c>
      <c r="F86">
        <v>30</v>
      </c>
      <c r="G86">
        <v>30</v>
      </c>
      <c r="H86">
        <v>29</v>
      </c>
      <c r="I86">
        <v>26</v>
      </c>
      <c r="J86">
        <v>22</v>
      </c>
      <c r="K86">
        <v>18</v>
      </c>
      <c r="L86">
        <v>13</v>
      </c>
      <c r="M86">
        <v>7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0.54652777777777783</v>
      </c>
      <c r="C90">
        <v>17</v>
      </c>
      <c r="D90">
        <v>6</v>
      </c>
      <c r="E90">
        <v>2020</v>
      </c>
      <c r="F90" t="s">
        <v>176</v>
      </c>
      <c r="G90" t="s">
        <v>347</v>
      </c>
      <c r="H90">
        <v>127</v>
      </c>
      <c r="I90">
        <v>182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3649</v>
      </c>
      <c r="D92">
        <v>7149</v>
      </c>
      <c r="E92" t="s">
        <v>178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16</v>
      </c>
      <c r="B94">
        <v>9750</v>
      </c>
      <c r="C94">
        <v>25</v>
      </c>
      <c r="D94">
        <v>25</v>
      </c>
      <c r="E94">
        <v>25</v>
      </c>
      <c r="F94">
        <v>25</v>
      </c>
      <c r="G94">
        <v>25</v>
      </c>
      <c r="H94">
        <v>24</v>
      </c>
      <c r="I94">
        <v>22</v>
      </c>
      <c r="J94">
        <v>19</v>
      </c>
      <c r="K94">
        <v>16</v>
      </c>
      <c r="L94">
        <v>12</v>
      </c>
      <c r="M94">
        <v>-100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0.55347222222222225</v>
      </c>
      <c r="C98">
        <v>17</v>
      </c>
      <c r="D98">
        <v>6</v>
      </c>
      <c r="E98">
        <v>2020</v>
      </c>
      <c r="F98" t="s">
        <v>541</v>
      </c>
      <c r="G98" t="s">
        <v>542</v>
      </c>
      <c r="H98">
        <v>126</v>
      </c>
      <c r="I98">
        <v>182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3649</v>
      </c>
      <c r="D100">
        <v>7149</v>
      </c>
      <c r="E100" t="s">
        <v>180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14</v>
      </c>
      <c r="B102">
        <v>10000</v>
      </c>
      <c r="C102">
        <v>16</v>
      </c>
      <c r="D102">
        <v>16</v>
      </c>
      <c r="E102">
        <v>16</v>
      </c>
      <c r="F102">
        <v>16</v>
      </c>
      <c r="G102">
        <v>20</v>
      </c>
      <c r="H102">
        <v>20</v>
      </c>
      <c r="I102">
        <v>23</v>
      </c>
      <c r="J102">
        <v>22</v>
      </c>
      <c r="K102">
        <v>19</v>
      </c>
      <c r="L102">
        <v>11</v>
      </c>
      <c r="M102">
        <v>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166"/>
  <sheetViews>
    <sheetView topLeftCell="A34" workbookViewId="0">
      <selection activeCell="A161" sqref="A161:XFD161"/>
    </sheetView>
  </sheetViews>
  <sheetFormatPr defaultRowHeight="15" x14ac:dyDescent="0.25"/>
  <cols>
    <col min="1" max="1" width="18.140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0.68541666666666667</v>
      </c>
      <c r="C2">
        <v>17</v>
      </c>
      <c r="D2">
        <v>6</v>
      </c>
      <c r="E2">
        <v>2020</v>
      </c>
      <c r="F2" t="s">
        <v>543</v>
      </c>
      <c r="G2" t="s">
        <v>544</v>
      </c>
      <c r="H2">
        <v>248</v>
      </c>
      <c r="I2">
        <v>117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3677</v>
      </c>
      <c r="D4">
        <v>7159</v>
      </c>
      <c r="E4" t="s">
        <v>183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16</v>
      </c>
      <c r="B6">
        <v>10000</v>
      </c>
      <c r="C6">
        <v>20</v>
      </c>
      <c r="D6">
        <v>20</v>
      </c>
      <c r="E6">
        <v>21</v>
      </c>
      <c r="F6">
        <v>23</v>
      </c>
      <c r="G6">
        <v>22</v>
      </c>
      <c r="H6">
        <v>20</v>
      </c>
      <c r="I6">
        <v>16</v>
      </c>
      <c r="J6">
        <v>15</v>
      </c>
      <c r="K6">
        <v>13</v>
      </c>
      <c r="L6">
        <v>9</v>
      </c>
      <c r="M6">
        <v>3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0.69236111111111109</v>
      </c>
      <c r="C10">
        <v>17</v>
      </c>
      <c r="D10">
        <v>6</v>
      </c>
      <c r="E10">
        <v>2020</v>
      </c>
      <c r="F10" t="s">
        <v>545</v>
      </c>
      <c r="G10" t="s">
        <v>546</v>
      </c>
      <c r="H10">
        <v>250</v>
      </c>
      <c r="I10">
        <v>112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3674</v>
      </c>
      <c r="D12">
        <v>7141</v>
      </c>
      <c r="E12" t="s">
        <v>150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18</v>
      </c>
      <c r="B14">
        <v>10500</v>
      </c>
      <c r="C14">
        <v>42</v>
      </c>
      <c r="D14">
        <v>42</v>
      </c>
      <c r="E14">
        <v>44</v>
      </c>
      <c r="F14">
        <v>48</v>
      </c>
      <c r="G14">
        <v>51</v>
      </c>
      <c r="H14">
        <v>48</v>
      </c>
      <c r="I14">
        <v>43</v>
      </c>
      <c r="J14">
        <v>39</v>
      </c>
      <c r="K14">
        <v>30</v>
      </c>
      <c r="L14">
        <v>19</v>
      </c>
      <c r="M14">
        <v>-1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0.69930555555555562</v>
      </c>
      <c r="C18">
        <v>17</v>
      </c>
      <c r="D18">
        <v>6</v>
      </c>
      <c r="E18">
        <v>2020</v>
      </c>
      <c r="F18" t="s">
        <v>547</v>
      </c>
      <c r="G18" t="s">
        <v>548</v>
      </c>
      <c r="H18">
        <v>252</v>
      </c>
      <c r="I18">
        <v>110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3674</v>
      </c>
      <c r="D20">
        <v>7141</v>
      </c>
      <c r="E20" t="s">
        <v>279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18</v>
      </c>
      <c r="B22">
        <v>13000</v>
      </c>
      <c r="C22">
        <v>46</v>
      </c>
      <c r="D22">
        <v>46</v>
      </c>
      <c r="E22">
        <v>42</v>
      </c>
      <c r="F22">
        <v>45</v>
      </c>
      <c r="G22">
        <v>43</v>
      </c>
      <c r="H22">
        <v>41</v>
      </c>
      <c r="I22">
        <v>39</v>
      </c>
      <c r="J22">
        <v>36</v>
      </c>
      <c r="K22">
        <v>36</v>
      </c>
      <c r="L22">
        <v>31</v>
      </c>
      <c r="M22">
        <v>29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0.70624999999999993</v>
      </c>
      <c r="C26">
        <v>17</v>
      </c>
      <c r="D26">
        <v>6</v>
      </c>
      <c r="E26">
        <v>2020</v>
      </c>
      <c r="F26" t="s">
        <v>549</v>
      </c>
      <c r="G26" t="s">
        <v>550</v>
      </c>
      <c r="H26">
        <v>254</v>
      </c>
      <c r="I26">
        <v>109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3674</v>
      </c>
      <c r="D28">
        <v>7141</v>
      </c>
      <c r="E28" t="s">
        <v>279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18</v>
      </c>
      <c r="B30">
        <v>11750</v>
      </c>
      <c r="C30">
        <v>42</v>
      </c>
      <c r="D30">
        <v>42</v>
      </c>
      <c r="E30">
        <v>43</v>
      </c>
      <c r="F30">
        <v>43</v>
      </c>
      <c r="G30">
        <v>38</v>
      </c>
      <c r="H30">
        <v>36</v>
      </c>
      <c r="I30">
        <v>33</v>
      </c>
      <c r="J30">
        <v>31</v>
      </c>
      <c r="K30">
        <v>29</v>
      </c>
      <c r="L30">
        <v>29</v>
      </c>
      <c r="M30">
        <v>24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0.71319444444444446</v>
      </c>
      <c r="C34">
        <v>17</v>
      </c>
      <c r="D34">
        <v>6</v>
      </c>
      <c r="E34">
        <v>2020</v>
      </c>
      <c r="F34" t="s">
        <v>551</v>
      </c>
      <c r="G34" t="s">
        <v>552</v>
      </c>
      <c r="H34">
        <v>255</v>
      </c>
      <c r="I34">
        <v>111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3674</v>
      </c>
      <c r="D36">
        <v>7141</v>
      </c>
      <c r="E36" t="s">
        <v>148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23</v>
      </c>
      <c r="B38">
        <v>11750</v>
      </c>
      <c r="C38">
        <v>38</v>
      </c>
      <c r="D38">
        <v>39</v>
      </c>
      <c r="E38">
        <v>43</v>
      </c>
      <c r="F38">
        <v>47</v>
      </c>
      <c r="G38">
        <v>47</v>
      </c>
      <c r="H38">
        <v>46</v>
      </c>
      <c r="I38">
        <v>43</v>
      </c>
      <c r="J38">
        <v>40</v>
      </c>
      <c r="K38">
        <v>37</v>
      </c>
      <c r="L38">
        <v>33</v>
      </c>
      <c r="M38">
        <v>29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0.72013888888888899</v>
      </c>
      <c r="C42">
        <v>17</v>
      </c>
      <c r="D42">
        <v>6</v>
      </c>
      <c r="E42">
        <v>2020</v>
      </c>
      <c r="F42" t="s">
        <v>553</v>
      </c>
      <c r="G42" t="s">
        <v>554</v>
      </c>
      <c r="H42">
        <v>256</v>
      </c>
      <c r="I42">
        <v>110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3674</v>
      </c>
      <c r="D44">
        <v>7141</v>
      </c>
      <c r="E44" t="s">
        <v>555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18</v>
      </c>
      <c r="B46">
        <v>11750</v>
      </c>
      <c r="C46">
        <v>36</v>
      </c>
      <c r="D46">
        <v>36</v>
      </c>
      <c r="E46">
        <v>40</v>
      </c>
      <c r="F46">
        <v>44</v>
      </c>
      <c r="G46">
        <v>42</v>
      </c>
      <c r="H46">
        <v>36</v>
      </c>
      <c r="I46">
        <v>33</v>
      </c>
      <c r="J46">
        <v>32</v>
      </c>
      <c r="K46">
        <v>29</v>
      </c>
      <c r="L46">
        <v>24</v>
      </c>
      <c r="M46">
        <v>19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0.7270833333333333</v>
      </c>
      <c r="C50">
        <v>17</v>
      </c>
      <c r="D50">
        <v>6</v>
      </c>
      <c r="E50">
        <v>2020</v>
      </c>
      <c r="F50" t="s">
        <v>556</v>
      </c>
      <c r="G50" t="s">
        <v>557</v>
      </c>
      <c r="H50">
        <v>259</v>
      </c>
      <c r="I50">
        <v>108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3674</v>
      </c>
      <c r="D52">
        <v>7141</v>
      </c>
      <c r="E52" t="s">
        <v>555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18</v>
      </c>
      <c r="B54">
        <v>11500</v>
      </c>
      <c r="C54">
        <v>25</v>
      </c>
      <c r="D54">
        <v>39</v>
      </c>
      <c r="E54">
        <v>41</v>
      </c>
      <c r="F54">
        <v>40</v>
      </c>
      <c r="G54">
        <v>40</v>
      </c>
      <c r="H54">
        <v>40</v>
      </c>
      <c r="I54">
        <v>37</v>
      </c>
      <c r="J54">
        <v>31</v>
      </c>
      <c r="K54">
        <v>26</v>
      </c>
      <c r="L54">
        <v>22</v>
      </c>
      <c r="M54">
        <v>15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0.73402777777777783</v>
      </c>
      <c r="C58">
        <v>17</v>
      </c>
      <c r="D58">
        <v>6</v>
      </c>
      <c r="E58">
        <v>2020</v>
      </c>
      <c r="F58" t="s">
        <v>558</v>
      </c>
      <c r="G58" t="s">
        <v>559</v>
      </c>
      <c r="H58">
        <v>260</v>
      </c>
      <c r="I58">
        <v>107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3674</v>
      </c>
      <c r="D60">
        <v>7141</v>
      </c>
      <c r="E60" t="s">
        <v>281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18</v>
      </c>
      <c r="B62">
        <v>11250</v>
      </c>
      <c r="C62">
        <v>47</v>
      </c>
      <c r="D62">
        <v>47</v>
      </c>
      <c r="E62">
        <v>51</v>
      </c>
      <c r="F62">
        <v>51</v>
      </c>
      <c r="G62">
        <v>51</v>
      </c>
      <c r="H62">
        <v>44</v>
      </c>
      <c r="I62">
        <v>36</v>
      </c>
      <c r="J62">
        <v>30</v>
      </c>
      <c r="K62">
        <v>24</v>
      </c>
      <c r="L62">
        <v>16</v>
      </c>
      <c r="M62">
        <v>7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0.74097222222222225</v>
      </c>
      <c r="C66">
        <v>17</v>
      </c>
      <c r="D66">
        <v>6</v>
      </c>
      <c r="E66">
        <v>2020</v>
      </c>
      <c r="F66" t="s">
        <v>328</v>
      </c>
      <c r="G66" t="s">
        <v>560</v>
      </c>
      <c r="H66">
        <v>262</v>
      </c>
      <c r="I66">
        <v>106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3674</v>
      </c>
      <c r="D68">
        <v>7141</v>
      </c>
      <c r="E68" t="s">
        <v>145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19</v>
      </c>
      <c r="B70">
        <v>11000</v>
      </c>
      <c r="C70">
        <v>37</v>
      </c>
      <c r="D70">
        <v>39</v>
      </c>
      <c r="E70">
        <v>42</v>
      </c>
      <c r="F70">
        <v>43</v>
      </c>
      <c r="G70">
        <v>38</v>
      </c>
      <c r="H70">
        <v>33</v>
      </c>
      <c r="I70">
        <v>30</v>
      </c>
      <c r="J70">
        <v>25</v>
      </c>
      <c r="K70">
        <v>16</v>
      </c>
      <c r="L70">
        <v>11</v>
      </c>
      <c r="M70">
        <v>2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0.74791666666666667</v>
      </c>
      <c r="C74">
        <v>17</v>
      </c>
      <c r="D74">
        <v>6</v>
      </c>
      <c r="E74">
        <v>2020</v>
      </c>
      <c r="F74" t="s">
        <v>561</v>
      </c>
      <c r="G74" t="s">
        <v>562</v>
      </c>
      <c r="H74">
        <v>264</v>
      </c>
      <c r="I74">
        <v>106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3674</v>
      </c>
      <c r="D76">
        <v>7141</v>
      </c>
      <c r="E76" t="s">
        <v>213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18</v>
      </c>
      <c r="B78">
        <v>11000</v>
      </c>
      <c r="C78">
        <v>41</v>
      </c>
      <c r="D78">
        <v>44</v>
      </c>
      <c r="E78">
        <v>46</v>
      </c>
      <c r="F78">
        <v>46</v>
      </c>
      <c r="G78">
        <v>43</v>
      </c>
      <c r="H78">
        <v>39</v>
      </c>
      <c r="I78">
        <v>37</v>
      </c>
      <c r="J78">
        <v>30</v>
      </c>
      <c r="K78">
        <v>24</v>
      </c>
      <c r="L78">
        <v>16</v>
      </c>
      <c r="M78">
        <v>6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0.75486111111111109</v>
      </c>
      <c r="C82">
        <v>17</v>
      </c>
      <c r="D82">
        <v>6</v>
      </c>
      <c r="E82">
        <v>2020</v>
      </c>
      <c r="F82" t="s">
        <v>563</v>
      </c>
      <c r="G82" t="s">
        <v>564</v>
      </c>
      <c r="H82">
        <v>267</v>
      </c>
      <c r="I82">
        <v>108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3674</v>
      </c>
      <c r="D84">
        <v>7141</v>
      </c>
      <c r="E84" t="s">
        <v>397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19</v>
      </c>
      <c r="B86">
        <v>10000</v>
      </c>
      <c r="C86">
        <v>29</v>
      </c>
      <c r="D86">
        <v>32</v>
      </c>
      <c r="E86">
        <v>34</v>
      </c>
      <c r="F86">
        <v>34</v>
      </c>
      <c r="G86">
        <v>38</v>
      </c>
      <c r="H86">
        <v>38</v>
      </c>
      <c r="I86">
        <v>36</v>
      </c>
      <c r="J86">
        <v>33</v>
      </c>
      <c r="K86">
        <v>27</v>
      </c>
      <c r="L86">
        <v>18</v>
      </c>
      <c r="M86">
        <v>7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0.76180555555555562</v>
      </c>
      <c r="C90">
        <v>17</v>
      </c>
      <c r="D90">
        <v>6</v>
      </c>
      <c r="E90">
        <v>2020</v>
      </c>
      <c r="F90" t="s">
        <v>565</v>
      </c>
      <c r="G90" t="s">
        <v>566</v>
      </c>
      <c r="H90">
        <v>269</v>
      </c>
      <c r="I90">
        <v>109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3674</v>
      </c>
      <c r="D92">
        <v>7141</v>
      </c>
      <c r="E92" t="s">
        <v>333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20</v>
      </c>
      <c r="B94">
        <v>11500</v>
      </c>
      <c r="C94">
        <v>51</v>
      </c>
      <c r="D94">
        <v>51</v>
      </c>
      <c r="E94">
        <v>55</v>
      </c>
      <c r="F94">
        <v>56</v>
      </c>
      <c r="G94">
        <v>55</v>
      </c>
      <c r="H94">
        <v>49</v>
      </c>
      <c r="I94">
        <v>47</v>
      </c>
      <c r="J94">
        <v>41</v>
      </c>
      <c r="K94">
        <v>38</v>
      </c>
      <c r="L94">
        <v>34</v>
      </c>
      <c r="M94">
        <v>26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0.76874999999999993</v>
      </c>
      <c r="C98">
        <v>17</v>
      </c>
      <c r="D98">
        <v>6</v>
      </c>
      <c r="E98">
        <v>2020</v>
      </c>
      <c r="F98" t="s">
        <v>567</v>
      </c>
      <c r="G98" t="s">
        <v>568</v>
      </c>
      <c r="H98">
        <v>270</v>
      </c>
      <c r="I98">
        <v>107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3674</v>
      </c>
      <c r="D100">
        <v>7141</v>
      </c>
      <c r="E100" t="s">
        <v>143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23</v>
      </c>
      <c r="B102">
        <v>11250</v>
      </c>
      <c r="C102">
        <v>51</v>
      </c>
      <c r="D102">
        <v>51</v>
      </c>
      <c r="E102">
        <v>52</v>
      </c>
      <c r="F102">
        <v>53</v>
      </c>
      <c r="G102">
        <v>52</v>
      </c>
      <c r="H102">
        <v>52</v>
      </c>
      <c r="I102">
        <v>45</v>
      </c>
      <c r="J102">
        <v>43</v>
      </c>
      <c r="K102">
        <v>37</v>
      </c>
      <c r="L102">
        <v>31</v>
      </c>
      <c r="M102">
        <v>21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0.77569444444444446</v>
      </c>
      <c r="C106">
        <v>17</v>
      </c>
      <c r="D106">
        <v>6</v>
      </c>
      <c r="E106">
        <v>2020</v>
      </c>
      <c r="F106" t="s">
        <v>569</v>
      </c>
      <c r="G106" t="s">
        <v>570</v>
      </c>
      <c r="H106">
        <v>273</v>
      </c>
      <c r="I106">
        <v>107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3</v>
      </c>
      <c r="C108">
        <v>3674</v>
      </c>
      <c r="D108">
        <v>7141</v>
      </c>
      <c r="E108" t="s">
        <v>571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23</v>
      </c>
      <c r="B110">
        <v>12500</v>
      </c>
      <c r="C110">
        <v>50</v>
      </c>
      <c r="D110">
        <v>50</v>
      </c>
      <c r="E110">
        <v>51</v>
      </c>
      <c r="F110">
        <v>51</v>
      </c>
      <c r="G110">
        <v>52</v>
      </c>
      <c r="H110">
        <v>47</v>
      </c>
      <c r="I110">
        <v>45</v>
      </c>
      <c r="J110">
        <v>44</v>
      </c>
      <c r="K110">
        <v>38</v>
      </c>
      <c r="L110">
        <v>31</v>
      </c>
      <c r="M110">
        <v>30</v>
      </c>
    </row>
    <row r="113" spans="1:13" x14ac:dyDescent="0.25">
      <c r="A113" t="s">
        <v>117</v>
      </c>
      <c r="B113" t="s">
        <v>118</v>
      </c>
      <c r="C113" t="s">
        <v>119</v>
      </c>
      <c r="D113" t="s">
        <v>120</v>
      </c>
      <c r="E113" t="s">
        <v>121</v>
      </c>
      <c r="F113" t="s">
        <v>122</v>
      </c>
      <c r="G113" t="s">
        <v>123</v>
      </c>
      <c r="H113" t="s">
        <v>124</v>
      </c>
      <c r="I113" t="s">
        <v>125</v>
      </c>
    </row>
    <row r="114" spans="1:13" x14ac:dyDescent="0.25">
      <c r="A114">
        <v>26065</v>
      </c>
      <c r="B114" s="207">
        <v>0.78263888888888899</v>
      </c>
      <c r="C114">
        <v>17</v>
      </c>
      <c r="D114">
        <v>6</v>
      </c>
      <c r="E114">
        <v>2020</v>
      </c>
      <c r="F114" t="s">
        <v>572</v>
      </c>
      <c r="G114" t="s">
        <v>573</v>
      </c>
      <c r="H114">
        <v>275</v>
      </c>
      <c r="I114">
        <v>107</v>
      </c>
    </row>
    <row r="115" spans="1:13" x14ac:dyDescent="0.25">
      <c r="A115" t="s">
        <v>126</v>
      </c>
      <c r="B115" t="s">
        <v>127</v>
      </c>
      <c r="C115" t="s">
        <v>128</v>
      </c>
      <c r="D115" t="s">
        <v>129</v>
      </c>
      <c r="E115" t="s">
        <v>130</v>
      </c>
    </row>
    <row r="116" spans="1:13" x14ac:dyDescent="0.25">
      <c r="A116" t="s">
        <v>131</v>
      </c>
      <c r="B116">
        <v>3</v>
      </c>
      <c r="C116">
        <v>3674</v>
      </c>
      <c r="D116">
        <v>7141</v>
      </c>
      <c r="E116" t="s">
        <v>142</v>
      </c>
    </row>
    <row r="117" spans="1:13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</row>
    <row r="118" spans="1:13" x14ac:dyDescent="0.25">
      <c r="A118" t="s">
        <v>23</v>
      </c>
      <c r="B118">
        <v>11750</v>
      </c>
      <c r="C118">
        <v>51</v>
      </c>
      <c r="D118">
        <v>51</v>
      </c>
      <c r="E118">
        <v>50</v>
      </c>
      <c r="F118">
        <v>50</v>
      </c>
      <c r="G118">
        <v>46</v>
      </c>
      <c r="H118">
        <v>45</v>
      </c>
      <c r="I118">
        <v>43</v>
      </c>
      <c r="J118">
        <v>43</v>
      </c>
      <c r="K118">
        <v>30</v>
      </c>
      <c r="L118">
        <v>22</v>
      </c>
      <c r="M118">
        <v>16</v>
      </c>
    </row>
    <row r="121" spans="1:13" x14ac:dyDescent="0.25">
      <c r="A121" t="s">
        <v>117</v>
      </c>
      <c r="B121" t="s">
        <v>118</v>
      </c>
      <c r="C121" t="s">
        <v>119</v>
      </c>
      <c r="D121" t="s">
        <v>120</v>
      </c>
      <c r="E121" t="s">
        <v>121</v>
      </c>
      <c r="F121" t="s">
        <v>122</v>
      </c>
      <c r="G121" t="s">
        <v>123</v>
      </c>
      <c r="H121" t="s">
        <v>124</v>
      </c>
      <c r="I121" t="s">
        <v>125</v>
      </c>
    </row>
    <row r="122" spans="1:13" x14ac:dyDescent="0.25">
      <c r="A122">
        <v>26065</v>
      </c>
      <c r="B122" s="207">
        <v>0.7895833333333333</v>
      </c>
      <c r="C122">
        <v>17</v>
      </c>
      <c r="D122">
        <v>6</v>
      </c>
      <c r="E122">
        <v>2020</v>
      </c>
      <c r="F122" t="s">
        <v>574</v>
      </c>
      <c r="G122" t="s">
        <v>575</v>
      </c>
      <c r="H122">
        <v>278</v>
      </c>
      <c r="I122">
        <v>109</v>
      </c>
    </row>
    <row r="123" spans="1:13" x14ac:dyDescent="0.25">
      <c r="A123" t="s">
        <v>126</v>
      </c>
      <c r="B123" t="s">
        <v>127</v>
      </c>
      <c r="C123" t="s">
        <v>128</v>
      </c>
      <c r="D123" t="s">
        <v>129</v>
      </c>
      <c r="E123" t="s">
        <v>130</v>
      </c>
    </row>
    <row r="124" spans="1:13" x14ac:dyDescent="0.25">
      <c r="A124" t="s">
        <v>131</v>
      </c>
      <c r="B124">
        <v>3</v>
      </c>
      <c r="C124">
        <v>3674</v>
      </c>
      <c r="D124">
        <v>7141</v>
      </c>
      <c r="E124" t="s">
        <v>138</v>
      </c>
    </row>
    <row r="125" spans="1:13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</row>
    <row r="126" spans="1:13" x14ac:dyDescent="0.25">
      <c r="A126" t="s">
        <v>18</v>
      </c>
      <c r="B126">
        <v>11500</v>
      </c>
      <c r="C126">
        <v>49</v>
      </c>
      <c r="D126">
        <v>49</v>
      </c>
      <c r="E126">
        <v>48</v>
      </c>
      <c r="F126">
        <v>48</v>
      </c>
      <c r="G126">
        <v>46</v>
      </c>
      <c r="H126">
        <v>40</v>
      </c>
      <c r="I126">
        <v>38</v>
      </c>
      <c r="J126">
        <v>36</v>
      </c>
      <c r="K126">
        <v>33</v>
      </c>
      <c r="L126">
        <v>29</v>
      </c>
      <c r="M126">
        <v>20</v>
      </c>
    </row>
    <row r="129" spans="1:13" x14ac:dyDescent="0.25">
      <c r="A129" t="s">
        <v>117</v>
      </c>
      <c r="B129" t="s">
        <v>118</v>
      </c>
      <c r="C129" t="s">
        <v>119</v>
      </c>
      <c r="D129" t="s">
        <v>120</v>
      </c>
      <c r="E129" t="s">
        <v>121</v>
      </c>
      <c r="F129" t="s">
        <v>122</v>
      </c>
      <c r="G129" t="s">
        <v>123</v>
      </c>
      <c r="H129" t="s">
        <v>124</v>
      </c>
      <c r="I129" t="s">
        <v>125</v>
      </c>
    </row>
    <row r="130" spans="1:13" x14ac:dyDescent="0.25">
      <c r="A130">
        <v>26065</v>
      </c>
      <c r="B130" s="207">
        <v>0.79652777777777783</v>
      </c>
      <c r="C130">
        <v>17</v>
      </c>
      <c r="D130">
        <v>6</v>
      </c>
      <c r="E130">
        <v>2020</v>
      </c>
      <c r="F130" t="s">
        <v>576</v>
      </c>
      <c r="G130" t="s">
        <v>577</v>
      </c>
      <c r="H130">
        <v>281</v>
      </c>
      <c r="I130">
        <v>108</v>
      </c>
    </row>
    <row r="131" spans="1:13" x14ac:dyDescent="0.25">
      <c r="A131" t="s">
        <v>126</v>
      </c>
      <c r="B131" t="s">
        <v>127</v>
      </c>
      <c r="C131" t="s">
        <v>128</v>
      </c>
      <c r="D131" t="s">
        <v>129</v>
      </c>
      <c r="E131" t="s">
        <v>130</v>
      </c>
    </row>
    <row r="132" spans="1:13" x14ac:dyDescent="0.25">
      <c r="A132" t="s">
        <v>131</v>
      </c>
      <c r="B132">
        <v>3</v>
      </c>
      <c r="C132">
        <v>3674</v>
      </c>
      <c r="D132">
        <v>7141</v>
      </c>
      <c r="E132" t="s">
        <v>138</v>
      </c>
    </row>
    <row r="133" spans="1:13" x14ac:dyDescent="0.25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</row>
    <row r="134" spans="1:13" x14ac:dyDescent="0.25">
      <c r="A134" t="s">
        <v>18</v>
      </c>
      <c r="B134">
        <v>11250</v>
      </c>
      <c r="C134">
        <v>38</v>
      </c>
      <c r="D134">
        <v>38</v>
      </c>
      <c r="E134">
        <v>38</v>
      </c>
      <c r="F134">
        <v>37</v>
      </c>
      <c r="G134">
        <v>37</v>
      </c>
      <c r="H134">
        <v>37</v>
      </c>
      <c r="I134">
        <v>36</v>
      </c>
      <c r="J134">
        <v>35</v>
      </c>
      <c r="K134">
        <v>31</v>
      </c>
      <c r="L134">
        <v>25</v>
      </c>
      <c r="M134">
        <v>16</v>
      </c>
    </row>
    <row r="137" spans="1:13" x14ac:dyDescent="0.25">
      <c r="A137" t="s">
        <v>117</v>
      </c>
      <c r="B137" t="s">
        <v>118</v>
      </c>
      <c r="C137" t="s">
        <v>119</v>
      </c>
      <c r="D137" t="s">
        <v>120</v>
      </c>
      <c r="E137" t="s">
        <v>121</v>
      </c>
      <c r="F137" t="s">
        <v>122</v>
      </c>
      <c r="G137" t="s">
        <v>123</v>
      </c>
      <c r="H137" t="s">
        <v>124</v>
      </c>
      <c r="I137" t="s">
        <v>125</v>
      </c>
    </row>
    <row r="138" spans="1:13" x14ac:dyDescent="0.25">
      <c r="A138">
        <v>26065</v>
      </c>
      <c r="B138" s="207">
        <v>0.80347222222222225</v>
      </c>
      <c r="C138">
        <v>17</v>
      </c>
      <c r="D138">
        <v>6</v>
      </c>
      <c r="E138">
        <v>2020</v>
      </c>
      <c r="F138" t="s">
        <v>198</v>
      </c>
      <c r="G138" t="s">
        <v>578</v>
      </c>
      <c r="H138">
        <v>283</v>
      </c>
      <c r="I138">
        <v>110</v>
      </c>
    </row>
    <row r="139" spans="1:13" x14ac:dyDescent="0.25">
      <c r="A139" t="s">
        <v>126</v>
      </c>
      <c r="B139" t="s">
        <v>127</v>
      </c>
      <c r="C139" t="s">
        <v>128</v>
      </c>
      <c r="D139" t="s">
        <v>129</v>
      </c>
      <c r="E139" t="s">
        <v>130</v>
      </c>
    </row>
    <row r="140" spans="1:13" x14ac:dyDescent="0.25">
      <c r="A140" t="s">
        <v>131</v>
      </c>
      <c r="B140">
        <v>3</v>
      </c>
      <c r="C140">
        <v>3674</v>
      </c>
      <c r="D140">
        <v>7141</v>
      </c>
      <c r="E140" t="s">
        <v>356</v>
      </c>
    </row>
    <row r="141" spans="1:13" x14ac:dyDescent="0.25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8</v>
      </c>
      <c r="J141" t="s">
        <v>9</v>
      </c>
      <c r="K141" t="s">
        <v>10</v>
      </c>
      <c r="L141" t="s">
        <v>11</v>
      </c>
      <c r="M141" t="s">
        <v>12</v>
      </c>
    </row>
    <row r="142" spans="1:13" x14ac:dyDescent="0.25">
      <c r="A142" t="s">
        <v>17</v>
      </c>
      <c r="B142">
        <v>10500</v>
      </c>
      <c r="C142">
        <v>39</v>
      </c>
      <c r="D142">
        <v>45</v>
      </c>
      <c r="E142">
        <v>43</v>
      </c>
      <c r="F142">
        <v>41</v>
      </c>
      <c r="G142">
        <v>37</v>
      </c>
      <c r="H142">
        <v>31</v>
      </c>
      <c r="I142">
        <v>27</v>
      </c>
      <c r="J142">
        <v>23</v>
      </c>
      <c r="K142">
        <v>16</v>
      </c>
      <c r="L142">
        <v>13</v>
      </c>
      <c r="M142">
        <v>7</v>
      </c>
    </row>
    <row r="145" spans="1:13" x14ac:dyDescent="0.25">
      <c r="A145" t="s">
        <v>117</v>
      </c>
      <c r="B145" t="s">
        <v>118</v>
      </c>
      <c r="C145" t="s">
        <v>119</v>
      </c>
      <c r="D145" t="s">
        <v>120</v>
      </c>
      <c r="E145" t="s">
        <v>121</v>
      </c>
      <c r="F145" t="s">
        <v>122</v>
      </c>
      <c r="G145" t="s">
        <v>123</v>
      </c>
      <c r="H145" t="s">
        <v>124</v>
      </c>
      <c r="I145" t="s">
        <v>125</v>
      </c>
    </row>
    <row r="146" spans="1:13" x14ac:dyDescent="0.25">
      <c r="A146">
        <v>26065</v>
      </c>
      <c r="B146" s="207">
        <v>0.81041666666666667</v>
      </c>
      <c r="C146">
        <v>17</v>
      </c>
      <c r="D146">
        <v>6</v>
      </c>
      <c r="E146">
        <v>2020</v>
      </c>
      <c r="F146" t="s">
        <v>579</v>
      </c>
      <c r="G146" t="s">
        <v>580</v>
      </c>
      <c r="H146">
        <v>285</v>
      </c>
      <c r="I146">
        <v>111</v>
      </c>
    </row>
    <row r="147" spans="1:13" x14ac:dyDescent="0.25">
      <c r="A147" t="s">
        <v>126</v>
      </c>
      <c r="B147" t="s">
        <v>127</v>
      </c>
      <c r="C147" t="s">
        <v>128</v>
      </c>
      <c r="D147" t="s">
        <v>129</v>
      </c>
      <c r="E147" t="s">
        <v>130</v>
      </c>
    </row>
    <row r="148" spans="1:13" x14ac:dyDescent="0.25">
      <c r="A148" t="s">
        <v>131</v>
      </c>
      <c r="B148">
        <v>3</v>
      </c>
      <c r="C148">
        <v>3674</v>
      </c>
      <c r="D148">
        <v>7141</v>
      </c>
      <c r="E148" t="s">
        <v>135</v>
      </c>
    </row>
    <row r="149" spans="1:13" x14ac:dyDescent="0.25">
      <c r="A149" t="s">
        <v>0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</row>
    <row r="150" spans="1:13" x14ac:dyDescent="0.25">
      <c r="A150" t="s">
        <v>17</v>
      </c>
      <c r="B150">
        <v>10250</v>
      </c>
      <c r="C150">
        <v>35</v>
      </c>
      <c r="D150">
        <v>35</v>
      </c>
      <c r="E150">
        <v>35</v>
      </c>
      <c r="F150">
        <v>30</v>
      </c>
      <c r="G150">
        <v>29</v>
      </c>
      <c r="H150">
        <v>24</v>
      </c>
      <c r="I150">
        <v>21</v>
      </c>
      <c r="J150">
        <v>18</v>
      </c>
      <c r="K150">
        <v>15</v>
      </c>
      <c r="L150">
        <v>10</v>
      </c>
      <c r="M150">
        <v>1</v>
      </c>
    </row>
    <row r="153" spans="1:13" x14ac:dyDescent="0.25">
      <c r="A153" t="s">
        <v>117</v>
      </c>
      <c r="B153" t="s">
        <v>118</v>
      </c>
      <c r="C153" t="s">
        <v>119</v>
      </c>
      <c r="D153" t="s">
        <v>120</v>
      </c>
      <c r="E153" t="s">
        <v>121</v>
      </c>
      <c r="F153" t="s">
        <v>122</v>
      </c>
      <c r="G153" t="s">
        <v>123</v>
      </c>
      <c r="H153" t="s">
        <v>124</v>
      </c>
      <c r="I153" t="s">
        <v>125</v>
      </c>
    </row>
    <row r="154" spans="1:13" x14ac:dyDescent="0.25">
      <c r="A154">
        <v>26065</v>
      </c>
      <c r="B154" s="207">
        <v>0.81736111111111109</v>
      </c>
      <c r="C154">
        <v>17</v>
      </c>
      <c r="D154">
        <v>6</v>
      </c>
      <c r="E154">
        <v>2020</v>
      </c>
      <c r="F154" t="s">
        <v>581</v>
      </c>
      <c r="G154" t="s">
        <v>582</v>
      </c>
      <c r="H154">
        <v>286</v>
      </c>
      <c r="I154">
        <v>112</v>
      </c>
    </row>
    <row r="155" spans="1:13" x14ac:dyDescent="0.25">
      <c r="A155" t="s">
        <v>126</v>
      </c>
      <c r="B155" t="s">
        <v>127</v>
      </c>
      <c r="C155" t="s">
        <v>128</v>
      </c>
      <c r="D155" t="s">
        <v>129</v>
      </c>
      <c r="E155" t="s">
        <v>130</v>
      </c>
    </row>
    <row r="156" spans="1:13" x14ac:dyDescent="0.25">
      <c r="A156" t="s">
        <v>131</v>
      </c>
      <c r="B156">
        <v>3</v>
      </c>
      <c r="C156">
        <v>3653</v>
      </c>
      <c r="D156">
        <v>7108</v>
      </c>
      <c r="E156" t="s">
        <v>308</v>
      </c>
    </row>
    <row r="157" spans="1:13" x14ac:dyDescent="0.25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t="s">
        <v>11</v>
      </c>
      <c r="M157" t="s">
        <v>12</v>
      </c>
    </row>
    <row r="158" spans="1:13" x14ac:dyDescent="0.25">
      <c r="A158" t="s">
        <v>15</v>
      </c>
      <c r="B158">
        <v>8750</v>
      </c>
      <c r="C158">
        <v>34</v>
      </c>
      <c r="D158">
        <v>34</v>
      </c>
      <c r="E158">
        <v>32</v>
      </c>
      <c r="F158">
        <v>28</v>
      </c>
      <c r="G158">
        <v>24</v>
      </c>
      <c r="H158">
        <v>20</v>
      </c>
      <c r="I158">
        <v>18</v>
      </c>
      <c r="J158">
        <v>11</v>
      </c>
      <c r="K158">
        <v>0</v>
      </c>
      <c r="L158">
        <v>-100</v>
      </c>
      <c r="M158">
        <v>-100</v>
      </c>
    </row>
    <row r="161" spans="1:13" x14ac:dyDescent="0.25">
      <c r="A161" t="s">
        <v>117</v>
      </c>
      <c r="B161" t="s">
        <v>118</v>
      </c>
      <c r="C161" t="s">
        <v>119</v>
      </c>
      <c r="D161" t="s">
        <v>120</v>
      </c>
      <c r="E161" t="s">
        <v>121</v>
      </c>
      <c r="F161" t="s">
        <v>122</v>
      </c>
      <c r="G161" t="s">
        <v>123</v>
      </c>
      <c r="H161" t="s">
        <v>124</v>
      </c>
      <c r="I161" t="s">
        <v>125</v>
      </c>
    </row>
    <row r="162" spans="1:13" x14ac:dyDescent="0.25">
      <c r="A162">
        <v>26065</v>
      </c>
      <c r="B162" s="207">
        <v>0.82430555555555562</v>
      </c>
      <c r="C162">
        <v>17</v>
      </c>
      <c r="D162">
        <v>6</v>
      </c>
      <c r="E162">
        <v>2020</v>
      </c>
      <c r="F162" t="s">
        <v>583</v>
      </c>
      <c r="G162" t="s">
        <v>584</v>
      </c>
      <c r="H162">
        <v>288</v>
      </c>
      <c r="I162">
        <v>113</v>
      </c>
    </row>
    <row r="163" spans="1:13" x14ac:dyDescent="0.25">
      <c r="A163" t="s">
        <v>126</v>
      </c>
      <c r="B163" t="s">
        <v>127</v>
      </c>
      <c r="C163" t="s">
        <v>128</v>
      </c>
      <c r="D163" t="s">
        <v>129</v>
      </c>
      <c r="E163" t="s">
        <v>130</v>
      </c>
    </row>
    <row r="164" spans="1:13" x14ac:dyDescent="0.25">
      <c r="A164" t="s">
        <v>131</v>
      </c>
      <c r="B164">
        <v>3</v>
      </c>
      <c r="C164">
        <v>3653</v>
      </c>
      <c r="D164">
        <v>7108</v>
      </c>
      <c r="E164" t="s">
        <v>286</v>
      </c>
    </row>
    <row r="165" spans="1:13" x14ac:dyDescent="0.25">
      <c r="A165" t="s">
        <v>0</v>
      </c>
      <c r="B165" t="s">
        <v>1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7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</row>
    <row r="166" spans="1:13" x14ac:dyDescent="0.25">
      <c r="A166" t="s">
        <v>16</v>
      </c>
      <c r="B166">
        <v>7500</v>
      </c>
      <c r="C166">
        <v>24</v>
      </c>
      <c r="D166">
        <v>24</v>
      </c>
      <c r="E166">
        <v>24</v>
      </c>
      <c r="F166">
        <v>21</v>
      </c>
      <c r="G166">
        <v>20</v>
      </c>
      <c r="H166">
        <v>23</v>
      </c>
      <c r="I166">
        <v>18</v>
      </c>
      <c r="J166">
        <v>8</v>
      </c>
      <c r="K166">
        <v>-100</v>
      </c>
      <c r="L166">
        <v>-100</v>
      </c>
      <c r="M166">
        <v>-100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158"/>
  <sheetViews>
    <sheetView topLeftCell="A127" workbookViewId="0">
      <selection activeCell="A153" sqref="A153:XFD153"/>
    </sheetView>
  </sheetViews>
  <sheetFormatPr defaultRowHeight="15" x14ac:dyDescent="0.25"/>
  <cols>
    <col min="1" max="1" width="18.140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0.59513888888888888</v>
      </c>
      <c r="C2">
        <v>19</v>
      </c>
      <c r="D2">
        <v>6</v>
      </c>
      <c r="E2">
        <v>2020</v>
      </c>
      <c r="F2" t="s">
        <v>585</v>
      </c>
      <c r="G2" t="s">
        <v>586</v>
      </c>
      <c r="H2">
        <v>220</v>
      </c>
      <c r="I2">
        <v>195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3595</v>
      </c>
      <c r="D4">
        <v>6746</v>
      </c>
      <c r="E4" t="s">
        <v>279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14</v>
      </c>
      <c r="B6">
        <v>8750</v>
      </c>
      <c r="C6">
        <v>-100</v>
      </c>
      <c r="D6">
        <v>-100</v>
      </c>
      <c r="E6">
        <v>-100</v>
      </c>
      <c r="F6">
        <v>-100</v>
      </c>
      <c r="G6">
        <v>20</v>
      </c>
      <c r="H6">
        <v>23</v>
      </c>
      <c r="I6">
        <v>29</v>
      </c>
      <c r="J6">
        <v>30</v>
      </c>
      <c r="K6">
        <v>27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0.6020833333333333</v>
      </c>
      <c r="C10">
        <v>19</v>
      </c>
      <c r="D10">
        <v>6</v>
      </c>
      <c r="E10">
        <v>2020</v>
      </c>
      <c r="F10" t="s">
        <v>587</v>
      </c>
      <c r="G10" t="s">
        <v>588</v>
      </c>
      <c r="H10">
        <v>220</v>
      </c>
      <c r="I10">
        <v>192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3595</v>
      </c>
      <c r="D12">
        <v>6746</v>
      </c>
      <c r="E12" t="s">
        <v>146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17</v>
      </c>
      <c r="B14">
        <v>8750</v>
      </c>
      <c r="C14">
        <v>31</v>
      </c>
      <c r="D14">
        <v>31</v>
      </c>
      <c r="E14">
        <v>31</v>
      </c>
      <c r="F14">
        <v>32</v>
      </c>
      <c r="G14">
        <v>34</v>
      </c>
      <c r="H14">
        <v>34</v>
      </c>
      <c r="I14">
        <v>32</v>
      </c>
      <c r="J14">
        <v>33</v>
      </c>
      <c r="K14">
        <v>27</v>
      </c>
      <c r="L14">
        <v>-100</v>
      </c>
      <c r="M14">
        <v>-100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0.60902777777777783</v>
      </c>
      <c r="C18">
        <v>19</v>
      </c>
      <c r="D18">
        <v>6</v>
      </c>
      <c r="E18">
        <v>2020</v>
      </c>
      <c r="F18" t="s">
        <v>589</v>
      </c>
      <c r="G18" t="s">
        <v>590</v>
      </c>
      <c r="H18">
        <v>219</v>
      </c>
      <c r="I18">
        <v>189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3595</v>
      </c>
      <c r="D20">
        <v>6746</v>
      </c>
      <c r="E20" t="s">
        <v>281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18</v>
      </c>
      <c r="B22">
        <v>12000</v>
      </c>
      <c r="C22">
        <v>43</v>
      </c>
      <c r="D22">
        <v>43</v>
      </c>
      <c r="E22">
        <v>43</v>
      </c>
      <c r="F22">
        <v>43</v>
      </c>
      <c r="G22">
        <v>42</v>
      </c>
      <c r="H22">
        <v>41</v>
      </c>
      <c r="I22">
        <v>40</v>
      </c>
      <c r="J22">
        <v>38</v>
      </c>
      <c r="K22">
        <v>35</v>
      </c>
      <c r="L22">
        <v>32</v>
      </c>
      <c r="M22">
        <v>29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0.61597222222222225</v>
      </c>
      <c r="C26">
        <v>19</v>
      </c>
      <c r="D26">
        <v>6</v>
      </c>
      <c r="E26">
        <v>2020</v>
      </c>
      <c r="F26" t="s">
        <v>591</v>
      </c>
      <c r="G26" t="s">
        <v>592</v>
      </c>
      <c r="H26">
        <v>220</v>
      </c>
      <c r="I26">
        <v>189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3595</v>
      </c>
      <c r="D28">
        <v>6746</v>
      </c>
      <c r="E28" t="s">
        <v>397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23</v>
      </c>
      <c r="B30">
        <v>12000</v>
      </c>
      <c r="C30">
        <v>45</v>
      </c>
      <c r="D30">
        <v>45</v>
      </c>
      <c r="E30">
        <v>45</v>
      </c>
      <c r="F30">
        <v>47</v>
      </c>
      <c r="G30">
        <v>50</v>
      </c>
      <c r="H30">
        <v>51</v>
      </c>
      <c r="I30">
        <v>50</v>
      </c>
      <c r="J30">
        <v>49</v>
      </c>
      <c r="K30">
        <v>46</v>
      </c>
      <c r="L30">
        <v>39</v>
      </c>
      <c r="M30">
        <v>36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0.62291666666666667</v>
      </c>
      <c r="C34">
        <v>19</v>
      </c>
      <c r="D34">
        <v>6</v>
      </c>
      <c r="E34">
        <v>2020</v>
      </c>
      <c r="F34" t="s">
        <v>301</v>
      </c>
      <c r="G34" t="s">
        <v>593</v>
      </c>
      <c r="H34">
        <v>219</v>
      </c>
      <c r="I34">
        <v>188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3595</v>
      </c>
      <c r="D36">
        <v>6746</v>
      </c>
      <c r="E36" t="s">
        <v>594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20</v>
      </c>
      <c r="B38">
        <v>12000</v>
      </c>
      <c r="C38">
        <v>52</v>
      </c>
      <c r="D38">
        <v>52</v>
      </c>
      <c r="E38">
        <v>52</v>
      </c>
      <c r="F38">
        <v>52</v>
      </c>
      <c r="G38">
        <v>52</v>
      </c>
      <c r="H38">
        <v>53</v>
      </c>
      <c r="I38">
        <v>52</v>
      </c>
      <c r="J38">
        <v>51</v>
      </c>
      <c r="K38">
        <v>47</v>
      </c>
      <c r="L38">
        <v>41</v>
      </c>
      <c r="M38">
        <v>38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0.62986111111111109</v>
      </c>
      <c r="C42">
        <v>19</v>
      </c>
      <c r="D42">
        <v>6</v>
      </c>
      <c r="E42">
        <v>2020</v>
      </c>
      <c r="F42" t="s">
        <v>595</v>
      </c>
      <c r="G42" t="s">
        <v>596</v>
      </c>
      <c r="H42">
        <v>219</v>
      </c>
      <c r="I42">
        <v>187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3595</v>
      </c>
      <c r="D44">
        <v>6746</v>
      </c>
      <c r="E44" t="s">
        <v>397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23</v>
      </c>
      <c r="B46">
        <v>11750</v>
      </c>
      <c r="C46">
        <v>51</v>
      </c>
      <c r="D46">
        <v>51</v>
      </c>
      <c r="E46">
        <v>51</v>
      </c>
      <c r="F46">
        <v>51</v>
      </c>
      <c r="G46">
        <v>50</v>
      </c>
      <c r="H46">
        <v>52</v>
      </c>
      <c r="I46">
        <v>49</v>
      </c>
      <c r="J46">
        <v>48</v>
      </c>
      <c r="K46">
        <v>46</v>
      </c>
      <c r="L46">
        <v>40</v>
      </c>
      <c r="M46">
        <v>36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0.63680555555555551</v>
      </c>
      <c r="C50">
        <v>19</v>
      </c>
      <c r="D50">
        <v>6</v>
      </c>
      <c r="E50">
        <v>2020</v>
      </c>
      <c r="F50" t="s">
        <v>597</v>
      </c>
      <c r="G50" t="s">
        <v>598</v>
      </c>
      <c r="H50">
        <v>219</v>
      </c>
      <c r="I50">
        <v>191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3595</v>
      </c>
      <c r="D52">
        <v>6746</v>
      </c>
      <c r="E52" t="s">
        <v>143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23</v>
      </c>
      <c r="B54">
        <v>12250</v>
      </c>
      <c r="C54">
        <v>47</v>
      </c>
      <c r="D54">
        <v>47</v>
      </c>
      <c r="E54">
        <v>47</v>
      </c>
      <c r="F54">
        <v>48</v>
      </c>
      <c r="G54">
        <v>49</v>
      </c>
      <c r="H54">
        <v>49</v>
      </c>
      <c r="I54">
        <v>41</v>
      </c>
      <c r="J54">
        <v>48</v>
      </c>
      <c r="K54">
        <v>47</v>
      </c>
      <c r="L54">
        <v>37</v>
      </c>
      <c r="M54">
        <v>37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0.64374999999999993</v>
      </c>
      <c r="C58">
        <v>19</v>
      </c>
      <c r="D58">
        <v>6</v>
      </c>
      <c r="E58">
        <v>2020</v>
      </c>
      <c r="F58" t="s">
        <v>599</v>
      </c>
      <c r="G58" t="s">
        <v>600</v>
      </c>
      <c r="H58">
        <v>219</v>
      </c>
      <c r="I58">
        <v>190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3595</v>
      </c>
      <c r="D60">
        <v>6746</v>
      </c>
      <c r="E60" t="s">
        <v>594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20</v>
      </c>
      <c r="B62">
        <v>13500</v>
      </c>
      <c r="C62">
        <v>57</v>
      </c>
      <c r="D62">
        <v>57</v>
      </c>
      <c r="E62">
        <v>57</v>
      </c>
      <c r="F62">
        <v>57</v>
      </c>
      <c r="G62">
        <v>58</v>
      </c>
      <c r="H62">
        <v>58</v>
      </c>
      <c r="I62">
        <v>55</v>
      </c>
      <c r="J62">
        <v>53</v>
      </c>
      <c r="K62">
        <v>51</v>
      </c>
      <c r="L62">
        <v>50</v>
      </c>
      <c r="M62">
        <v>46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0.65069444444444446</v>
      </c>
      <c r="C66">
        <v>19</v>
      </c>
      <c r="D66">
        <v>6</v>
      </c>
      <c r="E66">
        <v>2020</v>
      </c>
      <c r="F66" t="s">
        <v>601</v>
      </c>
      <c r="G66" t="s">
        <v>602</v>
      </c>
      <c r="H66">
        <v>219</v>
      </c>
      <c r="I66">
        <v>188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3595</v>
      </c>
      <c r="D68">
        <v>6746</v>
      </c>
      <c r="E68" t="s">
        <v>594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20</v>
      </c>
      <c r="B70">
        <v>12000</v>
      </c>
      <c r="C70">
        <v>54</v>
      </c>
      <c r="D70">
        <v>54</v>
      </c>
      <c r="E70">
        <v>54</v>
      </c>
      <c r="F70">
        <v>54</v>
      </c>
      <c r="G70">
        <v>54</v>
      </c>
      <c r="H70">
        <v>54</v>
      </c>
      <c r="I70">
        <v>51</v>
      </c>
      <c r="J70">
        <v>50</v>
      </c>
      <c r="K70">
        <v>46</v>
      </c>
      <c r="L70">
        <v>42</v>
      </c>
      <c r="M70">
        <v>40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0.65763888888888888</v>
      </c>
      <c r="C74">
        <v>19</v>
      </c>
      <c r="D74">
        <v>6</v>
      </c>
      <c r="E74">
        <v>2020</v>
      </c>
      <c r="F74" t="s">
        <v>603</v>
      </c>
      <c r="G74" t="s">
        <v>604</v>
      </c>
      <c r="H74">
        <v>218</v>
      </c>
      <c r="I74">
        <v>188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3595</v>
      </c>
      <c r="D76">
        <v>6746</v>
      </c>
      <c r="E76" t="s">
        <v>145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23</v>
      </c>
      <c r="B78">
        <v>11750</v>
      </c>
      <c r="C78">
        <v>46</v>
      </c>
      <c r="D78">
        <v>46</v>
      </c>
      <c r="E78">
        <v>46</v>
      </c>
      <c r="F78">
        <v>46</v>
      </c>
      <c r="G78">
        <v>45</v>
      </c>
      <c r="H78">
        <v>47</v>
      </c>
      <c r="I78">
        <v>43</v>
      </c>
      <c r="J78">
        <v>40</v>
      </c>
      <c r="K78">
        <v>38</v>
      </c>
      <c r="L78">
        <v>33</v>
      </c>
      <c r="M78">
        <v>21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0.6645833333333333</v>
      </c>
      <c r="C82">
        <v>19</v>
      </c>
      <c r="D82">
        <v>6</v>
      </c>
      <c r="E82">
        <v>2020</v>
      </c>
      <c r="F82" t="s">
        <v>605</v>
      </c>
      <c r="G82" t="s">
        <v>606</v>
      </c>
      <c r="H82">
        <v>217</v>
      </c>
      <c r="I82">
        <v>188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3595</v>
      </c>
      <c r="D84">
        <v>6746</v>
      </c>
      <c r="E84" t="s">
        <v>143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23</v>
      </c>
      <c r="B86">
        <v>11500</v>
      </c>
      <c r="C86">
        <v>53</v>
      </c>
      <c r="D86">
        <v>53</v>
      </c>
      <c r="E86">
        <v>53</v>
      </c>
      <c r="F86">
        <v>53</v>
      </c>
      <c r="G86">
        <v>49</v>
      </c>
      <c r="H86">
        <v>50</v>
      </c>
      <c r="I86">
        <v>47</v>
      </c>
      <c r="J86">
        <v>42</v>
      </c>
      <c r="K86">
        <v>35</v>
      </c>
      <c r="L86">
        <v>28</v>
      </c>
      <c r="M86">
        <v>21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0.67152777777777783</v>
      </c>
      <c r="C90">
        <v>19</v>
      </c>
      <c r="D90">
        <v>6</v>
      </c>
      <c r="E90">
        <v>2020</v>
      </c>
      <c r="F90" t="s">
        <v>607</v>
      </c>
      <c r="G90" t="s">
        <v>608</v>
      </c>
      <c r="H90">
        <v>217</v>
      </c>
      <c r="I90">
        <v>192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3595</v>
      </c>
      <c r="D92">
        <v>6746</v>
      </c>
      <c r="E92" t="s">
        <v>227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23</v>
      </c>
      <c r="B94">
        <v>10750</v>
      </c>
      <c r="C94">
        <v>50</v>
      </c>
      <c r="D94">
        <v>50</v>
      </c>
      <c r="E94">
        <v>50</v>
      </c>
      <c r="F94">
        <v>50</v>
      </c>
      <c r="G94">
        <v>50</v>
      </c>
      <c r="H94">
        <v>50</v>
      </c>
      <c r="I94">
        <v>44</v>
      </c>
      <c r="J94">
        <v>40</v>
      </c>
      <c r="K94">
        <v>34</v>
      </c>
      <c r="L94">
        <v>27</v>
      </c>
      <c r="M94">
        <v>20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0.67847222222222225</v>
      </c>
      <c r="C98">
        <v>19</v>
      </c>
      <c r="D98">
        <v>6</v>
      </c>
      <c r="E98">
        <v>2020</v>
      </c>
      <c r="F98" t="s">
        <v>609</v>
      </c>
      <c r="G98" t="s">
        <v>610</v>
      </c>
      <c r="H98">
        <v>217</v>
      </c>
      <c r="I98">
        <v>200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3595</v>
      </c>
      <c r="D100">
        <v>6746</v>
      </c>
      <c r="E100" t="s">
        <v>211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23</v>
      </c>
      <c r="B102">
        <v>10750</v>
      </c>
      <c r="C102">
        <v>51</v>
      </c>
      <c r="D102">
        <v>51</v>
      </c>
      <c r="E102">
        <v>51</v>
      </c>
      <c r="F102">
        <v>51</v>
      </c>
      <c r="G102">
        <v>51</v>
      </c>
      <c r="H102">
        <v>51</v>
      </c>
      <c r="I102">
        <v>49</v>
      </c>
      <c r="J102">
        <v>45</v>
      </c>
      <c r="K102">
        <v>42</v>
      </c>
      <c r="L102">
        <v>40</v>
      </c>
      <c r="M102">
        <v>22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0.68541666666666667</v>
      </c>
      <c r="C106">
        <v>19</v>
      </c>
      <c r="D106">
        <v>6</v>
      </c>
      <c r="E106">
        <v>2020</v>
      </c>
      <c r="F106" t="s">
        <v>611</v>
      </c>
      <c r="G106" t="s">
        <v>612</v>
      </c>
      <c r="H106">
        <v>217</v>
      </c>
      <c r="I106">
        <v>197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3</v>
      </c>
      <c r="C108">
        <v>3595</v>
      </c>
      <c r="D108">
        <v>6746</v>
      </c>
      <c r="E108" t="s">
        <v>229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20</v>
      </c>
      <c r="B110">
        <v>12500</v>
      </c>
      <c r="C110">
        <v>56</v>
      </c>
      <c r="D110">
        <v>56</v>
      </c>
      <c r="E110">
        <v>56</v>
      </c>
      <c r="F110">
        <v>56</v>
      </c>
      <c r="G110">
        <v>53</v>
      </c>
      <c r="H110">
        <v>53</v>
      </c>
      <c r="I110">
        <v>49</v>
      </c>
      <c r="J110">
        <v>44</v>
      </c>
      <c r="K110">
        <v>40</v>
      </c>
      <c r="L110">
        <v>39</v>
      </c>
      <c r="M110">
        <v>35</v>
      </c>
    </row>
    <row r="113" spans="1:13" x14ac:dyDescent="0.25">
      <c r="A113" t="s">
        <v>117</v>
      </c>
      <c r="B113" t="s">
        <v>118</v>
      </c>
      <c r="C113" t="s">
        <v>119</v>
      </c>
      <c r="D113" t="s">
        <v>120</v>
      </c>
      <c r="E113" t="s">
        <v>121</v>
      </c>
      <c r="F113" t="s">
        <v>122</v>
      </c>
      <c r="G113" t="s">
        <v>123</v>
      </c>
      <c r="H113" t="s">
        <v>124</v>
      </c>
      <c r="I113" t="s">
        <v>125</v>
      </c>
    </row>
    <row r="114" spans="1:13" x14ac:dyDescent="0.25">
      <c r="A114">
        <v>26065</v>
      </c>
      <c r="B114" s="207">
        <v>0.69236111111111109</v>
      </c>
      <c r="C114">
        <v>19</v>
      </c>
      <c r="D114">
        <v>6</v>
      </c>
      <c r="E114">
        <v>2020</v>
      </c>
      <c r="F114" t="s">
        <v>613</v>
      </c>
      <c r="G114" t="s">
        <v>614</v>
      </c>
      <c r="H114">
        <v>217</v>
      </c>
      <c r="I114">
        <v>199</v>
      </c>
    </row>
    <row r="115" spans="1:13" x14ac:dyDescent="0.25">
      <c r="A115" t="s">
        <v>126</v>
      </c>
      <c r="B115" t="s">
        <v>127</v>
      </c>
      <c r="C115" t="s">
        <v>128</v>
      </c>
      <c r="D115" t="s">
        <v>129</v>
      </c>
      <c r="E115" t="s">
        <v>130</v>
      </c>
    </row>
    <row r="116" spans="1:13" x14ac:dyDescent="0.25">
      <c r="A116" t="s">
        <v>131</v>
      </c>
      <c r="B116">
        <v>3</v>
      </c>
      <c r="C116">
        <v>3562</v>
      </c>
      <c r="D116">
        <v>6733</v>
      </c>
      <c r="E116" t="s">
        <v>318</v>
      </c>
    </row>
    <row r="117" spans="1:13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</row>
    <row r="118" spans="1:13" x14ac:dyDescent="0.25">
      <c r="A118" t="s">
        <v>23</v>
      </c>
      <c r="B118">
        <v>10750</v>
      </c>
      <c r="C118">
        <v>52</v>
      </c>
      <c r="D118">
        <v>52</v>
      </c>
      <c r="E118">
        <v>52</v>
      </c>
      <c r="F118">
        <v>52</v>
      </c>
      <c r="G118">
        <v>52</v>
      </c>
      <c r="H118">
        <v>52</v>
      </c>
      <c r="I118">
        <v>43</v>
      </c>
      <c r="J118">
        <v>44</v>
      </c>
      <c r="K118">
        <v>38</v>
      </c>
      <c r="L118">
        <v>27</v>
      </c>
      <c r="M118">
        <v>19</v>
      </c>
    </row>
    <row r="121" spans="1:13" x14ac:dyDescent="0.25">
      <c r="A121" t="s">
        <v>117</v>
      </c>
      <c r="B121" t="s">
        <v>118</v>
      </c>
      <c r="C121" t="s">
        <v>119</v>
      </c>
      <c r="D121" t="s">
        <v>120</v>
      </c>
      <c r="E121" t="s">
        <v>121</v>
      </c>
      <c r="F121" t="s">
        <v>122</v>
      </c>
      <c r="G121" t="s">
        <v>123</v>
      </c>
      <c r="H121" t="s">
        <v>124</v>
      </c>
      <c r="I121" t="s">
        <v>125</v>
      </c>
    </row>
    <row r="122" spans="1:13" x14ac:dyDescent="0.25">
      <c r="A122">
        <v>26065</v>
      </c>
      <c r="B122" s="207">
        <v>0.69930555555555562</v>
      </c>
      <c r="C122">
        <v>19</v>
      </c>
      <c r="D122">
        <v>6</v>
      </c>
      <c r="E122">
        <v>2020</v>
      </c>
      <c r="F122" t="s">
        <v>615</v>
      </c>
      <c r="G122" t="s">
        <v>616</v>
      </c>
      <c r="H122">
        <v>217</v>
      </c>
      <c r="I122">
        <v>195</v>
      </c>
    </row>
    <row r="123" spans="1:13" x14ac:dyDescent="0.25">
      <c r="A123" t="s">
        <v>126</v>
      </c>
      <c r="B123" t="s">
        <v>127</v>
      </c>
      <c r="C123" t="s">
        <v>128</v>
      </c>
      <c r="D123" t="s">
        <v>129</v>
      </c>
      <c r="E123" t="s">
        <v>130</v>
      </c>
    </row>
    <row r="124" spans="1:13" x14ac:dyDescent="0.25">
      <c r="A124" t="s">
        <v>131</v>
      </c>
      <c r="B124">
        <v>3</v>
      </c>
      <c r="C124">
        <v>3562</v>
      </c>
      <c r="D124">
        <v>6733</v>
      </c>
      <c r="E124" t="s">
        <v>408</v>
      </c>
    </row>
    <row r="125" spans="1:13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</row>
    <row r="126" spans="1:13" x14ac:dyDescent="0.25">
      <c r="A126" t="s">
        <v>23</v>
      </c>
      <c r="B126">
        <v>10750</v>
      </c>
      <c r="C126">
        <v>44</v>
      </c>
      <c r="D126">
        <v>44</v>
      </c>
      <c r="E126">
        <v>44</v>
      </c>
      <c r="F126">
        <v>44</v>
      </c>
      <c r="G126">
        <v>44</v>
      </c>
      <c r="H126">
        <v>44</v>
      </c>
      <c r="I126">
        <v>42</v>
      </c>
      <c r="J126">
        <v>41</v>
      </c>
      <c r="K126">
        <v>35</v>
      </c>
      <c r="L126">
        <v>33</v>
      </c>
      <c r="M126">
        <v>24</v>
      </c>
    </row>
    <row r="129" spans="1:13" x14ac:dyDescent="0.25">
      <c r="A129" t="s">
        <v>117</v>
      </c>
      <c r="B129" t="s">
        <v>118</v>
      </c>
      <c r="C129" t="s">
        <v>119</v>
      </c>
      <c r="D129" t="s">
        <v>120</v>
      </c>
      <c r="E129" t="s">
        <v>121</v>
      </c>
      <c r="F129" t="s">
        <v>122</v>
      </c>
      <c r="G129" t="s">
        <v>123</v>
      </c>
      <c r="H129" t="s">
        <v>124</v>
      </c>
      <c r="I129" t="s">
        <v>125</v>
      </c>
    </row>
    <row r="130" spans="1:13" x14ac:dyDescent="0.25">
      <c r="A130">
        <v>26065</v>
      </c>
      <c r="B130" s="207">
        <v>0.70624999999999993</v>
      </c>
      <c r="C130">
        <v>19</v>
      </c>
      <c r="D130">
        <v>6</v>
      </c>
      <c r="E130">
        <v>2020</v>
      </c>
      <c r="F130" t="s">
        <v>617</v>
      </c>
      <c r="G130" t="s">
        <v>618</v>
      </c>
      <c r="H130">
        <v>216</v>
      </c>
      <c r="I130">
        <v>197</v>
      </c>
    </row>
    <row r="131" spans="1:13" x14ac:dyDescent="0.25">
      <c r="A131" t="s">
        <v>126</v>
      </c>
      <c r="B131" t="s">
        <v>127</v>
      </c>
      <c r="C131" t="s">
        <v>128</v>
      </c>
      <c r="D131" t="s">
        <v>129</v>
      </c>
      <c r="E131" t="s">
        <v>130</v>
      </c>
    </row>
    <row r="132" spans="1:13" x14ac:dyDescent="0.25">
      <c r="A132" t="s">
        <v>131</v>
      </c>
      <c r="B132">
        <v>3</v>
      </c>
      <c r="C132">
        <v>3562</v>
      </c>
      <c r="D132">
        <v>6733</v>
      </c>
      <c r="E132" t="s">
        <v>313</v>
      </c>
    </row>
    <row r="133" spans="1:13" x14ac:dyDescent="0.25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</row>
    <row r="134" spans="1:13" x14ac:dyDescent="0.25">
      <c r="A134" t="s">
        <v>18</v>
      </c>
      <c r="B134">
        <v>10750</v>
      </c>
      <c r="C134">
        <v>50</v>
      </c>
      <c r="D134">
        <v>50</v>
      </c>
      <c r="E134">
        <v>50</v>
      </c>
      <c r="F134">
        <v>50</v>
      </c>
      <c r="G134">
        <v>46</v>
      </c>
      <c r="H134">
        <v>47</v>
      </c>
      <c r="I134">
        <v>44</v>
      </c>
      <c r="J134">
        <v>39</v>
      </c>
      <c r="K134">
        <v>34</v>
      </c>
      <c r="L134">
        <v>18</v>
      </c>
      <c r="M134">
        <v>18</v>
      </c>
    </row>
    <row r="137" spans="1:13" x14ac:dyDescent="0.25">
      <c r="A137" t="s">
        <v>117</v>
      </c>
      <c r="B137" t="s">
        <v>118</v>
      </c>
      <c r="C137" t="s">
        <v>119</v>
      </c>
      <c r="D137" t="s">
        <v>120</v>
      </c>
      <c r="E137" t="s">
        <v>121</v>
      </c>
      <c r="F137" t="s">
        <v>122</v>
      </c>
      <c r="G137" t="s">
        <v>123</v>
      </c>
      <c r="H137" t="s">
        <v>124</v>
      </c>
      <c r="I137" t="s">
        <v>125</v>
      </c>
    </row>
    <row r="138" spans="1:13" x14ac:dyDescent="0.25">
      <c r="A138">
        <v>26065</v>
      </c>
      <c r="B138" s="207">
        <v>0.72013888888888899</v>
      </c>
      <c r="C138">
        <v>19</v>
      </c>
      <c r="D138">
        <v>6</v>
      </c>
      <c r="E138">
        <v>2020</v>
      </c>
      <c r="F138" t="s">
        <v>619</v>
      </c>
      <c r="G138" t="s">
        <v>620</v>
      </c>
      <c r="H138">
        <v>215</v>
      </c>
      <c r="I138">
        <v>196</v>
      </c>
    </row>
    <row r="139" spans="1:13" x14ac:dyDescent="0.25">
      <c r="A139" t="s">
        <v>126</v>
      </c>
      <c r="B139" t="s">
        <v>127</v>
      </c>
      <c r="C139" t="s">
        <v>128</v>
      </c>
      <c r="D139" t="s">
        <v>129</v>
      </c>
      <c r="E139" t="s">
        <v>130</v>
      </c>
    </row>
    <row r="140" spans="1:13" x14ac:dyDescent="0.25">
      <c r="A140" t="s">
        <v>131</v>
      </c>
      <c r="B140">
        <v>3</v>
      </c>
      <c r="C140">
        <v>3562</v>
      </c>
      <c r="D140">
        <v>6733</v>
      </c>
      <c r="E140" t="s">
        <v>317</v>
      </c>
    </row>
    <row r="141" spans="1:13" x14ac:dyDescent="0.25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8</v>
      </c>
      <c r="J141" t="s">
        <v>9</v>
      </c>
      <c r="K141" t="s">
        <v>10</v>
      </c>
      <c r="L141" t="s">
        <v>11</v>
      </c>
      <c r="M141" t="s">
        <v>12</v>
      </c>
    </row>
    <row r="142" spans="1:13" x14ac:dyDescent="0.25">
      <c r="A142" t="s">
        <v>19</v>
      </c>
      <c r="B142">
        <v>10500</v>
      </c>
      <c r="C142">
        <v>34</v>
      </c>
      <c r="D142">
        <v>34</v>
      </c>
      <c r="E142">
        <v>34</v>
      </c>
      <c r="F142">
        <v>34</v>
      </c>
      <c r="G142">
        <v>33</v>
      </c>
      <c r="H142">
        <v>33</v>
      </c>
      <c r="I142">
        <v>31</v>
      </c>
      <c r="J142">
        <v>28</v>
      </c>
      <c r="K142">
        <v>23</v>
      </c>
      <c r="L142">
        <v>16</v>
      </c>
      <c r="M142">
        <v>9</v>
      </c>
    </row>
    <row r="145" spans="1:13" x14ac:dyDescent="0.25">
      <c r="A145" t="s">
        <v>117</v>
      </c>
      <c r="B145" t="s">
        <v>118</v>
      </c>
      <c r="C145" t="s">
        <v>119</v>
      </c>
      <c r="D145" t="s">
        <v>120</v>
      </c>
      <c r="E145" t="s">
        <v>121</v>
      </c>
      <c r="F145" t="s">
        <v>122</v>
      </c>
      <c r="G145" t="s">
        <v>123</v>
      </c>
      <c r="H145" t="s">
        <v>124</v>
      </c>
      <c r="I145" t="s">
        <v>125</v>
      </c>
    </row>
    <row r="146" spans="1:13" x14ac:dyDescent="0.25">
      <c r="A146">
        <v>26065</v>
      </c>
      <c r="B146" s="207">
        <v>0.7270833333333333</v>
      </c>
      <c r="C146">
        <v>19</v>
      </c>
      <c r="D146">
        <v>6</v>
      </c>
      <c r="E146">
        <v>2020</v>
      </c>
      <c r="F146" t="s">
        <v>621</v>
      </c>
      <c r="G146" t="s">
        <v>622</v>
      </c>
      <c r="H146">
        <v>214</v>
      </c>
      <c r="I146">
        <v>195</v>
      </c>
    </row>
    <row r="147" spans="1:13" x14ac:dyDescent="0.25">
      <c r="A147" t="s">
        <v>126</v>
      </c>
      <c r="B147" t="s">
        <v>127</v>
      </c>
      <c r="C147" t="s">
        <v>128</v>
      </c>
      <c r="D147" t="s">
        <v>129</v>
      </c>
      <c r="E147" t="s">
        <v>130</v>
      </c>
    </row>
    <row r="148" spans="1:13" x14ac:dyDescent="0.25">
      <c r="A148" t="s">
        <v>131</v>
      </c>
      <c r="B148">
        <v>3</v>
      </c>
      <c r="C148">
        <v>3562</v>
      </c>
      <c r="D148">
        <v>6733</v>
      </c>
      <c r="E148" t="s">
        <v>233</v>
      </c>
    </row>
    <row r="149" spans="1:13" x14ac:dyDescent="0.25">
      <c r="A149" t="s">
        <v>0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</row>
    <row r="150" spans="1:13" x14ac:dyDescent="0.25">
      <c r="A150" t="s">
        <v>17</v>
      </c>
      <c r="B150">
        <v>8750</v>
      </c>
      <c r="C150">
        <v>36</v>
      </c>
      <c r="D150">
        <v>36</v>
      </c>
      <c r="E150">
        <v>36</v>
      </c>
      <c r="F150">
        <v>36</v>
      </c>
      <c r="G150">
        <v>36</v>
      </c>
      <c r="H150">
        <v>34</v>
      </c>
      <c r="I150">
        <v>28</v>
      </c>
      <c r="J150">
        <v>21</v>
      </c>
      <c r="K150">
        <v>15</v>
      </c>
      <c r="L150">
        <v>-100</v>
      </c>
      <c r="M150">
        <v>-100</v>
      </c>
    </row>
    <row r="153" spans="1:13" x14ac:dyDescent="0.25">
      <c r="A153" t="s">
        <v>117</v>
      </c>
      <c r="B153" t="s">
        <v>118</v>
      </c>
      <c r="C153" t="s">
        <v>119</v>
      </c>
      <c r="D153" t="s">
        <v>120</v>
      </c>
      <c r="E153" t="s">
        <v>121</v>
      </c>
      <c r="F153" t="s">
        <v>122</v>
      </c>
      <c r="G153" t="s">
        <v>123</v>
      </c>
      <c r="H153" t="s">
        <v>124</v>
      </c>
      <c r="I153" t="s">
        <v>125</v>
      </c>
    </row>
    <row r="154" spans="1:13" x14ac:dyDescent="0.25">
      <c r="A154">
        <v>26065</v>
      </c>
      <c r="B154" s="207">
        <v>0.73402777777777783</v>
      </c>
      <c r="C154">
        <v>19</v>
      </c>
      <c r="D154">
        <v>6</v>
      </c>
      <c r="E154">
        <v>2020</v>
      </c>
      <c r="F154" t="s">
        <v>623</v>
      </c>
      <c r="G154" t="s">
        <v>192</v>
      </c>
      <c r="H154">
        <v>214</v>
      </c>
      <c r="I154">
        <v>192</v>
      </c>
    </row>
    <row r="155" spans="1:13" x14ac:dyDescent="0.25">
      <c r="A155" t="s">
        <v>126</v>
      </c>
      <c r="B155" t="s">
        <v>127</v>
      </c>
      <c r="C155" t="s">
        <v>128</v>
      </c>
      <c r="D155" t="s">
        <v>129</v>
      </c>
      <c r="E155" t="s">
        <v>130</v>
      </c>
    </row>
    <row r="156" spans="1:13" x14ac:dyDescent="0.25">
      <c r="A156" t="s">
        <v>131</v>
      </c>
      <c r="B156">
        <v>3</v>
      </c>
      <c r="C156">
        <v>3562</v>
      </c>
      <c r="D156">
        <v>6733</v>
      </c>
      <c r="E156" t="s">
        <v>320</v>
      </c>
    </row>
    <row r="157" spans="1:13" x14ac:dyDescent="0.25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t="s">
        <v>11</v>
      </c>
      <c r="M157" t="s">
        <v>12</v>
      </c>
    </row>
    <row r="158" spans="1:13" x14ac:dyDescent="0.25">
      <c r="A158" t="s">
        <v>16</v>
      </c>
      <c r="B158">
        <v>8750</v>
      </c>
      <c r="C158">
        <v>24</v>
      </c>
      <c r="D158">
        <v>24</v>
      </c>
      <c r="E158">
        <v>24</v>
      </c>
      <c r="F158">
        <v>24</v>
      </c>
      <c r="G158">
        <v>25</v>
      </c>
      <c r="H158">
        <v>25</v>
      </c>
      <c r="I158">
        <v>21</v>
      </c>
      <c r="J158">
        <v>19</v>
      </c>
      <c r="K158">
        <v>13</v>
      </c>
      <c r="L158">
        <v>-100</v>
      </c>
      <c r="M158">
        <v>-100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182"/>
  <sheetViews>
    <sheetView topLeftCell="A154" workbookViewId="0">
      <selection activeCell="S14" sqref="S14"/>
    </sheetView>
  </sheetViews>
  <sheetFormatPr defaultRowHeight="15" x14ac:dyDescent="0.25"/>
  <cols>
    <col min="1" max="1" width="19.710937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0.44236111111111115</v>
      </c>
      <c r="C2">
        <v>27</v>
      </c>
      <c r="D2">
        <v>6</v>
      </c>
      <c r="E2">
        <v>2020</v>
      </c>
      <c r="F2" t="s">
        <v>624</v>
      </c>
      <c r="G2" t="s">
        <v>625</v>
      </c>
      <c r="H2">
        <v>349</v>
      </c>
      <c r="I2">
        <v>150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3464</v>
      </c>
      <c r="D4">
        <v>6793</v>
      </c>
      <c r="E4" t="s">
        <v>179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16</v>
      </c>
      <c r="B6">
        <v>5000</v>
      </c>
      <c r="C6">
        <v>26</v>
      </c>
      <c r="D6">
        <v>26</v>
      </c>
      <c r="E6">
        <v>27</v>
      </c>
      <c r="F6">
        <v>28</v>
      </c>
      <c r="G6">
        <v>26</v>
      </c>
      <c r="H6">
        <v>25</v>
      </c>
      <c r="I6">
        <v>-100</v>
      </c>
      <c r="J6">
        <v>-100</v>
      </c>
      <c r="K6">
        <v>-100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0.44930555555555557</v>
      </c>
      <c r="C10">
        <v>27</v>
      </c>
      <c r="D10">
        <v>6</v>
      </c>
      <c r="E10">
        <v>2020</v>
      </c>
      <c r="F10" t="s">
        <v>626</v>
      </c>
      <c r="G10" t="s">
        <v>627</v>
      </c>
      <c r="H10">
        <v>351</v>
      </c>
      <c r="I10">
        <v>145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3464</v>
      </c>
      <c r="D12">
        <v>6793</v>
      </c>
      <c r="E12" t="s">
        <v>152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17</v>
      </c>
      <c r="B14">
        <v>6000</v>
      </c>
      <c r="C14">
        <v>39</v>
      </c>
      <c r="D14">
        <v>39</v>
      </c>
      <c r="E14">
        <v>39</v>
      </c>
      <c r="F14">
        <v>40</v>
      </c>
      <c r="G14">
        <v>36</v>
      </c>
      <c r="H14">
        <v>29</v>
      </c>
      <c r="I14">
        <v>23</v>
      </c>
      <c r="J14">
        <v>-100</v>
      </c>
      <c r="K14">
        <v>-100</v>
      </c>
      <c r="L14">
        <v>-100</v>
      </c>
      <c r="M14">
        <v>-100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0.45624999999999999</v>
      </c>
      <c r="C18">
        <v>27</v>
      </c>
      <c r="D18">
        <v>6</v>
      </c>
      <c r="E18">
        <v>2020</v>
      </c>
      <c r="F18" t="s">
        <v>628</v>
      </c>
      <c r="G18" t="s">
        <v>629</v>
      </c>
      <c r="H18">
        <v>353</v>
      </c>
      <c r="I18">
        <v>141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3464</v>
      </c>
      <c r="D20">
        <v>6793</v>
      </c>
      <c r="E20" t="s">
        <v>332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19</v>
      </c>
      <c r="B22">
        <v>8250</v>
      </c>
      <c r="C22">
        <v>43</v>
      </c>
      <c r="D22">
        <v>43</v>
      </c>
      <c r="E22">
        <v>45</v>
      </c>
      <c r="F22">
        <v>47</v>
      </c>
      <c r="G22">
        <v>45</v>
      </c>
      <c r="H22">
        <v>40</v>
      </c>
      <c r="I22">
        <v>32</v>
      </c>
      <c r="J22">
        <v>26</v>
      </c>
      <c r="K22">
        <v>10</v>
      </c>
      <c r="L22">
        <v>-100</v>
      </c>
      <c r="M22">
        <v>-100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0.46319444444444446</v>
      </c>
      <c r="C26">
        <v>27</v>
      </c>
      <c r="D26">
        <v>6</v>
      </c>
      <c r="E26">
        <v>2020</v>
      </c>
      <c r="F26" t="s">
        <v>630</v>
      </c>
      <c r="G26" t="s">
        <v>631</v>
      </c>
      <c r="H26">
        <v>356</v>
      </c>
      <c r="I26">
        <v>135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3464</v>
      </c>
      <c r="D28">
        <v>6793</v>
      </c>
      <c r="E28" t="s">
        <v>332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18</v>
      </c>
      <c r="B30">
        <v>9250</v>
      </c>
      <c r="C30">
        <v>48</v>
      </c>
      <c r="D30">
        <v>48</v>
      </c>
      <c r="E30">
        <v>48</v>
      </c>
      <c r="F30">
        <v>48</v>
      </c>
      <c r="G30">
        <v>46</v>
      </c>
      <c r="H30">
        <v>42</v>
      </c>
      <c r="I30">
        <v>38</v>
      </c>
      <c r="J30">
        <v>35</v>
      </c>
      <c r="K30">
        <v>28</v>
      </c>
      <c r="L30">
        <v>15</v>
      </c>
      <c r="M30">
        <v>-100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0.4680555555555555</v>
      </c>
      <c r="C34">
        <v>27</v>
      </c>
      <c r="D34">
        <v>6</v>
      </c>
      <c r="E34">
        <v>2020</v>
      </c>
      <c r="F34" t="s">
        <v>632</v>
      </c>
      <c r="G34" t="s">
        <v>633</v>
      </c>
      <c r="H34">
        <v>357</v>
      </c>
      <c r="I34">
        <v>133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3464</v>
      </c>
      <c r="D36">
        <v>6793</v>
      </c>
      <c r="E36" t="s">
        <v>178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18</v>
      </c>
      <c r="B38">
        <v>11250</v>
      </c>
      <c r="C38">
        <v>46</v>
      </c>
      <c r="D38">
        <v>46</v>
      </c>
      <c r="E38">
        <v>52</v>
      </c>
      <c r="F38">
        <v>48</v>
      </c>
      <c r="G38">
        <v>45</v>
      </c>
      <c r="H38">
        <v>40</v>
      </c>
      <c r="I38">
        <v>36</v>
      </c>
      <c r="J38">
        <v>34</v>
      </c>
      <c r="K38">
        <v>30</v>
      </c>
      <c r="L38">
        <v>14</v>
      </c>
      <c r="M38">
        <v>14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0.47500000000000003</v>
      </c>
      <c r="C42">
        <v>27</v>
      </c>
      <c r="D42">
        <v>6</v>
      </c>
      <c r="E42">
        <v>2020</v>
      </c>
      <c r="F42" t="s">
        <v>634</v>
      </c>
      <c r="G42" t="s">
        <v>635</v>
      </c>
      <c r="H42">
        <v>358</v>
      </c>
      <c r="I42">
        <v>128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3464</v>
      </c>
      <c r="D44">
        <v>6793</v>
      </c>
      <c r="E44" t="s">
        <v>200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18</v>
      </c>
      <c r="B46">
        <v>12000</v>
      </c>
      <c r="C46">
        <v>36</v>
      </c>
      <c r="D46">
        <v>36</v>
      </c>
      <c r="E46">
        <v>38</v>
      </c>
      <c r="F46">
        <v>38</v>
      </c>
      <c r="G46">
        <v>37</v>
      </c>
      <c r="H46">
        <v>38</v>
      </c>
      <c r="I46">
        <v>37</v>
      </c>
      <c r="J46">
        <v>32</v>
      </c>
      <c r="K46">
        <v>26</v>
      </c>
      <c r="L46">
        <v>23</v>
      </c>
      <c r="M46">
        <v>19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0.48194444444444445</v>
      </c>
      <c r="C50">
        <v>27</v>
      </c>
      <c r="D50">
        <v>6</v>
      </c>
      <c r="E50">
        <v>2020</v>
      </c>
      <c r="F50" t="s">
        <v>636</v>
      </c>
      <c r="G50" t="s">
        <v>635</v>
      </c>
      <c r="H50">
        <v>358</v>
      </c>
      <c r="I50">
        <v>121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3464</v>
      </c>
      <c r="D52">
        <v>6793</v>
      </c>
      <c r="E52" t="s">
        <v>179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18</v>
      </c>
      <c r="B54">
        <v>11500</v>
      </c>
      <c r="C54">
        <v>29</v>
      </c>
      <c r="D54">
        <v>36</v>
      </c>
      <c r="E54">
        <v>37</v>
      </c>
      <c r="F54">
        <v>39</v>
      </c>
      <c r="G54">
        <v>39</v>
      </c>
      <c r="H54">
        <v>36</v>
      </c>
      <c r="I54">
        <v>30</v>
      </c>
      <c r="J54">
        <v>31</v>
      </c>
      <c r="K54">
        <v>26</v>
      </c>
      <c r="L54">
        <v>22</v>
      </c>
      <c r="M54">
        <v>20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0.4909722222222222</v>
      </c>
      <c r="C58">
        <v>27</v>
      </c>
      <c r="D58">
        <v>6</v>
      </c>
      <c r="E58">
        <v>2020</v>
      </c>
      <c r="F58" t="s">
        <v>359</v>
      </c>
      <c r="G58" t="s">
        <v>637</v>
      </c>
      <c r="H58">
        <v>359</v>
      </c>
      <c r="I58">
        <v>116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3464</v>
      </c>
      <c r="D60">
        <v>6793</v>
      </c>
      <c r="E60" t="s">
        <v>177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19</v>
      </c>
      <c r="B62">
        <v>12000</v>
      </c>
      <c r="C62">
        <v>19</v>
      </c>
      <c r="D62">
        <v>19</v>
      </c>
      <c r="E62">
        <v>21</v>
      </c>
      <c r="F62">
        <v>29</v>
      </c>
      <c r="G62">
        <v>33</v>
      </c>
      <c r="H62">
        <v>34</v>
      </c>
      <c r="I62">
        <v>34</v>
      </c>
      <c r="J62">
        <v>33</v>
      </c>
      <c r="K62">
        <v>31</v>
      </c>
      <c r="L62">
        <v>28</v>
      </c>
      <c r="M62">
        <v>20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0.49791666666666662</v>
      </c>
      <c r="C66">
        <v>27</v>
      </c>
      <c r="D66">
        <v>6</v>
      </c>
      <c r="E66">
        <v>2020</v>
      </c>
      <c r="F66" t="s">
        <v>638</v>
      </c>
      <c r="G66" t="s">
        <v>639</v>
      </c>
      <c r="H66">
        <v>3</v>
      </c>
      <c r="I66">
        <v>107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3464</v>
      </c>
      <c r="D68">
        <v>6793</v>
      </c>
      <c r="E68" t="s">
        <v>206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18</v>
      </c>
      <c r="B70">
        <v>11250</v>
      </c>
      <c r="C70">
        <v>46</v>
      </c>
      <c r="D70">
        <v>46</v>
      </c>
      <c r="E70">
        <v>45</v>
      </c>
      <c r="F70">
        <v>43</v>
      </c>
      <c r="G70">
        <v>40</v>
      </c>
      <c r="H70">
        <v>37</v>
      </c>
      <c r="I70">
        <v>32</v>
      </c>
      <c r="J70">
        <v>26</v>
      </c>
      <c r="K70">
        <v>25</v>
      </c>
      <c r="L70">
        <v>19</v>
      </c>
      <c r="M70">
        <v>11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0.50486111111111109</v>
      </c>
      <c r="C74">
        <v>27</v>
      </c>
      <c r="D74">
        <v>6</v>
      </c>
      <c r="E74">
        <v>2020</v>
      </c>
      <c r="F74" t="s">
        <v>368</v>
      </c>
      <c r="G74" t="s">
        <v>640</v>
      </c>
      <c r="H74">
        <v>5</v>
      </c>
      <c r="I74">
        <v>102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3464</v>
      </c>
      <c r="D76">
        <v>6793</v>
      </c>
      <c r="E76" t="s">
        <v>206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18</v>
      </c>
      <c r="B78">
        <v>12000</v>
      </c>
      <c r="C78">
        <v>52</v>
      </c>
      <c r="D78">
        <v>52</v>
      </c>
      <c r="E78">
        <v>52</v>
      </c>
      <c r="F78">
        <v>49</v>
      </c>
      <c r="G78">
        <v>47</v>
      </c>
      <c r="H78">
        <v>42</v>
      </c>
      <c r="I78">
        <v>39</v>
      </c>
      <c r="J78">
        <v>32</v>
      </c>
      <c r="K78">
        <v>29</v>
      </c>
      <c r="L78">
        <v>25</v>
      </c>
      <c r="M78">
        <v>22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0.51180555555555551</v>
      </c>
      <c r="C82">
        <v>27</v>
      </c>
      <c r="D82">
        <v>6</v>
      </c>
      <c r="E82">
        <v>2020</v>
      </c>
      <c r="F82" t="s">
        <v>641</v>
      </c>
      <c r="G82" t="s">
        <v>642</v>
      </c>
      <c r="H82">
        <v>9</v>
      </c>
      <c r="I82">
        <v>96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3464</v>
      </c>
      <c r="D84">
        <v>6793</v>
      </c>
      <c r="E84" t="s">
        <v>204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23</v>
      </c>
      <c r="B86">
        <v>11250</v>
      </c>
      <c r="C86">
        <v>47</v>
      </c>
      <c r="D86">
        <v>49</v>
      </c>
      <c r="E86">
        <v>51</v>
      </c>
      <c r="F86">
        <v>48</v>
      </c>
      <c r="G86">
        <v>46</v>
      </c>
      <c r="H86">
        <v>42</v>
      </c>
      <c r="I86">
        <v>40</v>
      </c>
      <c r="J86">
        <v>40</v>
      </c>
      <c r="K86">
        <v>36</v>
      </c>
      <c r="L86">
        <v>36</v>
      </c>
      <c r="M86">
        <v>31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0.51874999999999993</v>
      </c>
      <c r="C90">
        <v>27</v>
      </c>
      <c r="D90">
        <v>6</v>
      </c>
      <c r="E90">
        <v>2020</v>
      </c>
      <c r="F90" t="s">
        <v>643</v>
      </c>
      <c r="G90" t="s">
        <v>644</v>
      </c>
      <c r="H90">
        <v>16</v>
      </c>
      <c r="I90">
        <v>94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3464</v>
      </c>
      <c r="D92">
        <v>6793</v>
      </c>
      <c r="E92" t="s">
        <v>206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18</v>
      </c>
      <c r="B94">
        <v>11000</v>
      </c>
      <c r="C94">
        <v>46</v>
      </c>
      <c r="D94">
        <v>46</v>
      </c>
      <c r="E94">
        <v>48</v>
      </c>
      <c r="F94">
        <v>47</v>
      </c>
      <c r="G94">
        <v>43</v>
      </c>
      <c r="H94">
        <v>41</v>
      </c>
      <c r="I94">
        <v>36</v>
      </c>
      <c r="J94">
        <v>31</v>
      </c>
      <c r="K94">
        <v>26</v>
      </c>
      <c r="L94">
        <v>24</v>
      </c>
      <c r="M94">
        <v>21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0.52569444444444446</v>
      </c>
      <c r="C98">
        <v>27</v>
      </c>
      <c r="D98">
        <v>6</v>
      </c>
      <c r="E98">
        <v>2020</v>
      </c>
      <c r="F98" t="s">
        <v>645</v>
      </c>
      <c r="G98" t="s">
        <v>646</v>
      </c>
      <c r="H98">
        <v>18</v>
      </c>
      <c r="I98">
        <v>92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3464</v>
      </c>
      <c r="D100">
        <v>6793</v>
      </c>
      <c r="E100" t="s">
        <v>164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18</v>
      </c>
      <c r="B102">
        <v>10750</v>
      </c>
      <c r="C102">
        <v>48</v>
      </c>
      <c r="D102">
        <v>48</v>
      </c>
      <c r="E102">
        <v>45</v>
      </c>
      <c r="F102">
        <v>42</v>
      </c>
      <c r="G102">
        <v>39</v>
      </c>
      <c r="H102">
        <v>37</v>
      </c>
      <c r="I102">
        <v>35</v>
      </c>
      <c r="J102">
        <v>32</v>
      </c>
      <c r="K102">
        <v>28</v>
      </c>
      <c r="L102">
        <v>23</v>
      </c>
      <c r="M102">
        <v>15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0.53263888888888888</v>
      </c>
      <c r="C106">
        <v>27</v>
      </c>
      <c r="D106">
        <v>6</v>
      </c>
      <c r="E106">
        <v>2020</v>
      </c>
      <c r="F106" t="s">
        <v>647</v>
      </c>
      <c r="G106" t="s">
        <v>648</v>
      </c>
      <c r="H106">
        <v>22</v>
      </c>
      <c r="I106">
        <v>89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3</v>
      </c>
      <c r="C108">
        <v>3464</v>
      </c>
      <c r="D108">
        <v>6793</v>
      </c>
      <c r="E108" t="s">
        <v>164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19</v>
      </c>
      <c r="B110">
        <v>10250</v>
      </c>
      <c r="C110">
        <v>33</v>
      </c>
      <c r="D110">
        <v>34</v>
      </c>
      <c r="E110">
        <v>40</v>
      </c>
      <c r="F110">
        <v>38</v>
      </c>
      <c r="G110">
        <v>39</v>
      </c>
      <c r="H110">
        <v>36</v>
      </c>
      <c r="I110">
        <v>30</v>
      </c>
      <c r="J110">
        <v>23</v>
      </c>
      <c r="K110">
        <v>15</v>
      </c>
      <c r="L110">
        <v>12</v>
      </c>
      <c r="M110">
        <v>4</v>
      </c>
    </row>
    <row r="113" spans="1:13" x14ac:dyDescent="0.25">
      <c r="A113" t="s">
        <v>117</v>
      </c>
      <c r="B113" t="s">
        <v>118</v>
      </c>
      <c r="C113" t="s">
        <v>119</v>
      </c>
      <c r="D113" t="s">
        <v>120</v>
      </c>
      <c r="E113" t="s">
        <v>121</v>
      </c>
      <c r="F113" t="s">
        <v>122</v>
      </c>
      <c r="G113" t="s">
        <v>123</v>
      </c>
      <c r="H113" t="s">
        <v>124</v>
      </c>
      <c r="I113" t="s">
        <v>125</v>
      </c>
    </row>
    <row r="114" spans="1:13" x14ac:dyDescent="0.25">
      <c r="A114">
        <v>26065</v>
      </c>
      <c r="B114" s="207">
        <v>0.5395833333333333</v>
      </c>
      <c r="C114">
        <v>27</v>
      </c>
      <c r="D114">
        <v>6</v>
      </c>
      <c r="E114">
        <v>2020</v>
      </c>
      <c r="F114" t="s">
        <v>649</v>
      </c>
      <c r="G114" t="s">
        <v>650</v>
      </c>
      <c r="H114">
        <v>26</v>
      </c>
      <c r="I114">
        <v>82</v>
      </c>
    </row>
    <row r="115" spans="1:13" x14ac:dyDescent="0.25">
      <c r="A115" t="s">
        <v>126</v>
      </c>
      <c r="B115" t="s">
        <v>127</v>
      </c>
      <c r="C115" t="s">
        <v>128</v>
      </c>
      <c r="D115" t="s">
        <v>129</v>
      </c>
      <c r="E115" t="s">
        <v>130</v>
      </c>
    </row>
    <row r="116" spans="1:13" x14ac:dyDescent="0.25">
      <c r="A116" t="s">
        <v>131</v>
      </c>
      <c r="B116">
        <v>3</v>
      </c>
      <c r="C116">
        <v>3464</v>
      </c>
      <c r="D116">
        <v>6793</v>
      </c>
      <c r="E116" t="s">
        <v>174</v>
      </c>
    </row>
    <row r="117" spans="1:13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</row>
    <row r="118" spans="1:13" x14ac:dyDescent="0.25">
      <c r="A118" t="s">
        <v>18</v>
      </c>
      <c r="B118">
        <v>10500</v>
      </c>
      <c r="C118">
        <v>31</v>
      </c>
      <c r="D118">
        <v>40</v>
      </c>
      <c r="E118">
        <v>44</v>
      </c>
      <c r="F118">
        <v>42</v>
      </c>
      <c r="G118">
        <v>42</v>
      </c>
      <c r="H118">
        <v>45</v>
      </c>
      <c r="I118">
        <v>35</v>
      </c>
      <c r="J118">
        <v>24</v>
      </c>
      <c r="K118">
        <v>16</v>
      </c>
      <c r="L118">
        <v>12</v>
      </c>
      <c r="M118">
        <v>3</v>
      </c>
    </row>
    <row r="121" spans="1:13" x14ac:dyDescent="0.25">
      <c r="A121" t="s">
        <v>117</v>
      </c>
      <c r="B121" t="s">
        <v>118</v>
      </c>
      <c r="C121" t="s">
        <v>119</v>
      </c>
      <c r="D121" t="s">
        <v>120</v>
      </c>
      <c r="E121" t="s">
        <v>121</v>
      </c>
      <c r="F121" t="s">
        <v>122</v>
      </c>
      <c r="G121" t="s">
        <v>123</v>
      </c>
      <c r="H121" t="s">
        <v>124</v>
      </c>
      <c r="I121" t="s">
        <v>125</v>
      </c>
    </row>
    <row r="122" spans="1:13" x14ac:dyDescent="0.25">
      <c r="A122">
        <v>26065</v>
      </c>
      <c r="B122" s="207">
        <v>0.54652777777777783</v>
      </c>
      <c r="C122">
        <v>27</v>
      </c>
      <c r="D122">
        <v>6</v>
      </c>
      <c r="E122">
        <v>2020</v>
      </c>
      <c r="F122" t="s">
        <v>651</v>
      </c>
      <c r="G122" t="s">
        <v>652</v>
      </c>
      <c r="H122">
        <v>28</v>
      </c>
      <c r="I122">
        <v>79</v>
      </c>
    </row>
    <row r="123" spans="1:13" x14ac:dyDescent="0.25">
      <c r="A123" t="s">
        <v>126</v>
      </c>
      <c r="B123" t="s">
        <v>127</v>
      </c>
      <c r="C123" t="s">
        <v>128</v>
      </c>
      <c r="D123" t="s">
        <v>129</v>
      </c>
      <c r="E123" t="s">
        <v>130</v>
      </c>
    </row>
    <row r="124" spans="1:13" x14ac:dyDescent="0.25">
      <c r="A124" t="s">
        <v>131</v>
      </c>
      <c r="B124">
        <v>3</v>
      </c>
      <c r="C124">
        <v>3464</v>
      </c>
      <c r="D124">
        <v>6793</v>
      </c>
      <c r="E124" t="s">
        <v>175</v>
      </c>
    </row>
    <row r="125" spans="1:13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</row>
    <row r="126" spans="1:13" x14ac:dyDescent="0.25">
      <c r="A126" t="s">
        <v>17</v>
      </c>
      <c r="B126">
        <v>10000</v>
      </c>
      <c r="C126">
        <v>25</v>
      </c>
      <c r="D126">
        <v>32</v>
      </c>
      <c r="E126">
        <v>36</v>
      </c>
      <c r="F126">
        <v>34</v>
      </c>
      <c r="G126">
        <v>33</v>
      </c>
      <c r="H126">
        <v>27</v>
      </c>
      <c r="I126">
        <v>19</v>
      </c>
      <c r="J126">
        <v>18</v>
      </c>
      <c r="K126">
        <v>16</v>
      </c>
      <c r="L126">
        <v>12</v>
      </c>
      <c r="M126">
        <v>2</v>
      </c>
    </row>
    <row r="129" spans="1:13" x14ac:dyDescent="0.25">
      <c r="A129" t="s">
        <v>117</v>
      </c>
      <c r="B129" t="s">
        <v>118</v>
      </c>
      <c r="C129" t="s">
        <v>119</v>
      </c>
      <c r="D129" t="s">
        <v>120</v>
      </c>
      <c r="E129" t="s">
        <v>121</v>
      </c>
      <c r="F129" t="s">
        <v>122</v>
      </c>
      <c r="G129" t="s">
        <v>123</v>
      </c>
      <c r="H129" t="s">
        <v>124</v>
      </c>
      <c r="I129" t="s">
        <v>125</v>
      </c>
    </row>
    <row r="130" spans="1:13" x14ac:dyDescent="0.25">
      <c r="A130">
        <v>26065</v>
      </c>
      <c r="B130" s="207">
        <v>0.55347222222222225</v>
      </c>
      <c r="C130">
        <v>27</v>
      </c>
      <c r="D130">
        <v>6</v>
      </c>
      <c r="E130">
        <v>2020</v>
      </c>
      <c r="F130" t="s">
        <v>653</v>
      </c>
      <c r="G130" t="s">
        <v>654</v>
      </c>
      <c r="H130">
        <v>34</v>
      </c>
      <c r="I130">
        <v>76</v>
      </c>
    </row>
    <row r="131" spans="1:13" x14ac:dyDescent="0.25">
      <c r="A131" t="s">
        <v>126</v>
      </c>
      <c r="B131" t="s">
        <v>127</v>
      </c>
      <c r="C131" t="s">
        <v>128</v>
      </c>
      <c r="D131" t="s">
        <v>129</v>
      </c>
      <c r="E131" t="s">
        <v>130</v>
      </c>
    </row>
    <row r="132" spans="1:13" x14ac:dyDescent="0.25">
      <c r="A132" t="s">
        <v>131</v>
      </c>
      <c r="B132">
        <v>3</v>
      </c>
      <c r="C132">
        <v>3464</v>
      </c>
      <c r="D132">
        <v>6793</v>
      </c>
      <c r="E132" t="s">
        <v>206</v>
      </c>
    </row>
    <row r="133" spans="1:13" x14ac:dyDescent="0.25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</row>
    <row r="134" spans="1:13" x14ac:dyDescent="0.25">
      <c r="A134" t="s">
        <v>19</v>
      </c>
      <c r="B134">
        <v>9500</v>
      </c>
      <c r="C134">
        <v>28</v>
      </c>
      <c r="D134">
        <v>34</v>
      </c>
      <c r="E134">
        <v>41</v>
      </c>
      <c r="F134">
        <v>45</v>
      </c>
      <c r="G134">
        <v>43</v>
      </c>
      <c r="H134">
        <v>37</v>
      </c>
      <c r="I134">
        <v>22</v>
      </c>
      <c r="J134">
        <v>22</v>
      </c>
      <c r="K134">
        <v>16</v>
      </c>
      <c r="L134">
        <v>7</v>
      </c>
      <c r="M134">
        <v>-100</v>
      </c>
    </row>
    <row r="137" spans="1:13" x14ac:dyDescent="0.25">
      <c r="A137" t="s">
        <v>117</v>
      </c>
      <c r="B137" t="s">
        <v>118</v>
      </c>
      <c r="C137" t="s">
        <v>119</v>
      </c>
      <c r="D137" t="s">
        <v>120</v>
      </c>
      <c r="E137" t="s">
        <v>121</v>
      </c>
      <c r="F137" t="s">
        <v>122</v>
      </c>
      <c r="G137" t="s">
        <v>123</v>
      </c>
      <c r="H137" t="s">
        <v>124</v>
      </c>
      <c r="I137" t="s">
        <v>125</v>
      </c>
    </row>
    <row r="138" spans="1:13" x14ac:dyDescent="0.25">
      <c r="A138">
        <v>26065</v>
      </c>
      <c r="B138" s="207">
        <v>0.56041666666666667</v>
      </c>
      <c r="C138">
        <v>27</v>
      </c>
      <c r="D138">
        <v>6</v>
      </c>
      <c r="E138">
        <v>2020</v>
      </c>
      <c r="F138" t="s">
        <v>655</v>
      </c>
      <c r="G138" t="s">
        <v>656</v>
      </c>
      <c r="H138">
        <v>39</v>
      </c>
      <c r="I138">
        <v>75</v>
      </c>
    </row>
    <row r="139" spans="1:13" x14ac:dyDescent="0.25">
      <c r="A139" t="s">
        <v>126</v>
      </c>
      <c r="B139" t="s">
        <v>127</v>
      </c>
      <c r="C139" t="s">
        <v>128</v>
      </c>
      <c r="D139" t="s">
        <v>129</v>
      </c>
      <c r="E139" t="s">
        <v>130</v>
      </c>
    </row>
    <row r="140" spans="1:13" x14ac:dyDescent="0.25">
      <c r="A140" t="s">
        <v>131</v>
      </c>
      <c r="B140">
        <v>3</v>
      </c>
      <c r="C140">
        <v>3464</v>
      </c>
      <c r="D140">
        <v>6793</v>
      </c>
      <c r="E140" t="s">
        <v>204</v>
      </c>
    </row>
    <row r="141" spans="1:13" x14ac:dyDescent="0.25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8</v>
      </c>
      <c r="J141" t="s">
        <v>9</v>
      </c>
      <c r="K141" t="s">
        <v>10</v>
      </c>
      <c r="L141" t="s">
        <v>11</v>
      </c>
      <c r="M141" t="s">
        <v>12</v>
      </c>
    </row>
    <row r="142" spans="1:13" x14ac:dyDescent="0.25">
      <c r="A142" t="s">
        <v>17</v>
      </c>
      <c r="B142">
        <v>9000</v>
      </c>
      <c r="C142">
        <v>39</v>
      </c>
      <c r="D142">
        <v>45</v>
      </c>
      <c r="E142">
        <v>47</v>
      </c>
      <c r="F142">
        <v>39</v>
      </c>
      <c r="G142">
        <v>35</v>
      </c>
      <c r="H142">
        <v>34</v>
      </c>
      <c r="I142">
        <v>31</v>
      </c>
      <c r="J142">
        <v>22</v>
      </c>
      <c r="K142">
        <v>11</v>
      </c>
      <c r="L142">
        <v>2</v>
      </c>
      <c r="M142">
        <v>-100</v>
      </c>
    </row>
    <row r="145" spans="1:13" x14ac:dyDescent="0.25">
      <c r="A145" t="s">
        <v>117</v>
      </c>
      <c r="B145" t="s">
        <v>118</v>
      </c>
      <c r="C145" t="s">
        <v>119</v>
      </c>
      <c r="D145" t="s">
        <v>120</v>
      </c>
      <c r="E145" t="s">
        <v>121</v>
      </c>
      <c r="F145" t="s">
        <v>122</v>
      </c>
      <c r="G145" t="s">
        <v>123</v>
      </c>
      <c r="H145" t="s">
        <v>124</v>
      </c>
      <c r="I145" t="s">
        <v>125</v>
      </c>
    </row>
    <row r="146" spans="1:13" x14ac:dyDescent="0.25">
      <c r="A146">
        <v>26065</v>
      </c>
      <c r="B146" s="207">
        <v>0.56736111111111109</v>
      </c>
      <c r="C146">
        <v>27</v>
      </c>
      <c r="D146">
        <v>6</v>
      </c>
      <c r="E146">
        <v>2020</v>
      </c>
      <c r="F146" t="s">
        <v>657</v>
      </c>
      <c r="G146" t="s">
        <v>658</v>
      </c>
      <c r="H146">
        <v>44</v>
      </c>
      <c r="I146">
        <v>69</v>
      </c>
    </row>
    <row r="147" spans="1:13" x14ac:dyDescent="0.25">
      <c r="A147" t="s">
        <v>126</v>
      </c>
      <c r="B147" t="s">
        <v>127</v>
      </c>
      <c r="C147" t="s">
        <v>128</v>
      </c>
      <c r="D147" t="s">
        <v>129</v>
      </c>
      <c r="E147" t="s">
        <v>130</v>
      </c>
    </row>
    <row r="148" spans="1:13" x14ac:dyDescent="0.25">
      <c r="A148" t="s">
        <v>131</v>
      </c>
      <c r="B148">
        <v>3</v>
      </c>
      <c r="C148">
        <v>3431</v>
      </c>
      <c r="D148">
        <v>6777</v>
      </c>
      <c r="E148" t="s">
        <v>178</v>
      </c>
    </row>
    <row r="149" spans="1:13" x14ac:dyDescent="0.25">
      <c r="A149" t="s">
        <v>0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</row>
    <row r="150" spans="1:13" x14ac:dyDescent="0.25">
      <c r="A150" t="s">
        <v>17</v>
      </c>
      <c r="B150">
        <v>7750</v>
      </c>
      <c r="C150">
        <v>37</v>
      </c>
      <c r="D150">
        <v>42</v>
      </c>
      <c r="E150">
        <v>37</v>
      </c>
      <c r="F150">
        <v>36</v>
      </c>
      <c r="G150">
        <v>33</v>
      </c>
      <c r="H150">
        <v>28</v>
      </c>
      <c r="I150">
        <v>27</v>
      </c>
      <c r="J150">
        <v>14</v>
      </c>
      <c r="K150">
        <v>-100</v>
      </c>
      <c r="L150">
        <v>-100</v>
      </c>
      <c r="M150">
        <v>-100</v>
      </c>
    </row>
    <row r="153" spans="1:13" x14ac:dyDescent="0.25">
      <c r="A153" t="s">
        <v>117</v>
      </c>
      <c r="B153" t="s">
        <v>118</v>
      </c>
      <c r="C153" t="s">
        <v>119</v>
      </c>
      <c r="D153" t="s">
        <v>120</v>
      </c>
      <c r="E153" t="s">
        <v>121</v>
      </c>
      <c r="F153" t="s">
        <v>122</v>
      </c>
      <c r="G153" t="s">
        <v>123</v>
      </c>
      <c r="H153" t="s">
        <v>124</v>
      </c>
      <c r="I153" t="s">
        <v>125</v>
      </c>
    </row>
    <row r="154" spans="1:13" x14ac:dyDescent="0.25">
      <c r="A154">
        <v>26065</v>
      </c>
      <c r="B154" s="207">
        <v>0.57430555555555551</v>
      </c>
      <c r="C154">
        <v>27</v>
      </c>
      <c r="D154">
        <v>6</v>
      </c>
      <c r="E154">
        <v>2020</v>
      </c>
      <c r="F154" t="s">
        <v>659</v>
      </c>
      <c r="G154" t="s">
        <v>660</v>
      </c>
      <c r="H154">
        <v>48</v>
      </c>
      <c r="I154">
        <v>68</v>
      </c>
    </row>
    <row r="155" spans="1:13" x14ac:dyDescent="0.25">
      <c r="A155" t="s">
        <v>126</v>
      </c>
      <c r="B155" t="s">
        <v>127</v>
      </c>
      <c r="C155" t="s">
        <v>128</v>
      </c>
      <c r="D155" t="s">
        <v>129</v>
      </c>
      <c r="E155" t="s">
        <v>130</v>
      </c>
    </row>
    <row r="156" spans="1:13" x14ac:dyDescent="0.25">
      <c r="A156" t="s">
        <v>131</v>
      </c>
      <c r="B156">
        <v>3</v>
      </c>
      <c r="C156">
        <v>3431</v>
      </c>
      <c r="D156">
        <v>6777</v>
      </c>
      <c r="E156" t="s">
        <v>178</v>
      </c>
    </row>
    <row r="157" spans="1:13" x14ac:dyDescent="0.25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t="s">
        <v>11</v>
      </c>
      <c r="M157" t="s">
        <v>12</v>
      </c>
    </row>
    <row r="158" spans="1:13" x14ac:dyDescent="0.25">
      <c r="A158" t="s">
        <v>17</v>
      </c>
      <c r="B158">
        <v>8000</v>
      </c>
      <c r="C158">
        <v>38</v>
      </c>
      <c r="D158">
        <v>37</v>
      </c>
      <c r="E158">
        <v>36</v>
      </c>
      <c r="F158">
        <v>34</v>
      </c>
      <c r="G158">
        <v>31</v>
      </c>
      <c r="H158">
        <v>27</v>
      </c>
      <c r="I158">
        <v>22</v>
      </c>
      <c r="J158">
        <v>13</v>
      </c>
      <c r="K158">
        <v>12</v>
      </c>
      <c r="L158">
        <v>-100</v>
      </c>
      <c r="M158">
        <v>-100</v>
      </c>
    </row>
    <row r="161" spans="1:13" x14ac:dyDescent="0.25">
      <c r="A161" t="s">
        <v>117</v>
      </c>
      <c r="B161" t="s">
        <v>118</v>
      </c>
      <c r="C161" t="s">
        <v>119</v>
      </c>
      <c r="D161" t="s">
        <v>120</v>
      </c>
      <c r="E161" t="s">
        <v>121</v>
      </c>
      <c r="F161" t="s">
        <v>122</v>
      </c>
      <c r="G161" t="s">
        <v>123</v>
      </c>
      <c r="H161" t="s">
        <v>124</v>
      </c>
      <c r="I161" t="s">
        <v>125</v>
      </c>
    </row>
    <row r="162" spans="1:13" x14ac:dyDescent="0.25">
      <c r="A162">
        <v>26065</v>
      </c>
      <c r="B162" s="207">
        <v>0.58124999999999993</v>
      </c>
      <c r="C162">
        <v>27</v>
      </c>
      <c r="D162">
        <v>6</v>
      </c>
      <c r="E162">
        <v>2020</v>
      </c>
      <c r="F162" t="s">
        <v>661</v>
      </c>
      <c r="G162" t="s">
        <v>662</v>
      </c>
      <c r="H162">
        <v>54</v>
      </c>
      <c r="I162">
        <v>67</v>
      </c>
    </row>
    <row r="163" spans="1:13" x14ac:dyDescent="0.25">
      <c r="A163" t="s">
        <v>126</v>
      </c>
      <c r="B163" t="s">
        <v>127</v>
      </c>
      <c r="C163" t="s">
        <v>128</v>
      </c>
      <c r="D163" t="s">
        <v>129</v>
      </c>
      <c r="E163" t="s">
        <v>130</v>
      </c>
    </row>
    <row r="164" spans="1:13" x14ac:dyDescent="0.25">
      <c r="A164" t="s">
        <v>131</v>
      </c>
      <c r="B164">
        <v>3</v>
      </c>
      <c r="C164">
        <v>3431</v>
      </c>
      <c r="D164">
        <v>6777</v>
      </c>
      <c r="E164" t="s">
        <v>177</v>
      </c>
    </row>
    <row r="165" spans="1:13" x14ac:dyDescent="0.25">
      <c r="A165" t="s">
        <v>0</v>
      </c>
      <c r="B165" t="s">
        <v>1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7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</row>
    <row r="166" spans="1:13" x14ac:dyDescent="0.25">
      <c r="A166" t="s">
        <v>15</v>
      </c>
      <c r="B166">
        <v>6500</v>
      </c>
      <c r="C166">
        <v>37</v>
      </c>
      <c r="D166">
        <v>44</v>
      </c>
      <c r="E166">
        <v>41</v>
      </c>
      <c r="F166">
        <v>42</v>
      </c>
      <c r="G166">
        <v>29</v>
      </c>
      <c r="H166">
        <v>12</v>
      </c>
      <c r="I166">
        <v>-7</v>
      </c>
      <c r="J166">
        <v>-100</v>
      </c>
      <c r="K166">
        <v>-100</v>
      </c>
      <c r="L166">
        <v>-100</v>
      </c>
      <c r="M166">
        <v>-100</v>
      </c>
    </row>
    <row r="169" spans="1:13" x14ac:dyDescent="0.25">
      <c r="A169" t="s">
        <v>117</v>
      </c>
      <c r="B169" t="s">
        <v>118</v>
      </c>
      <c r="C169" t="s">
        <v>119</v>
      </c>
      <c r="D169" t="s">
        <v>120</v>
      </c>
      <c r="E169" t="s">
        <v>121</v>
      </c>
      <c r="F169" t="s">
        <v>122</v>
      </c>
      <c r="G169" t="s">
        <v>123</v>
      </c>
      <c r="H169" t="s">
        <v>124</v>
      </c>
      <c r="I169" t="s">
        <v>125</v>
      </c>
    </row>
    <row r="170" spans="1:13" x14ac:dyDescent="0.25">
      <c r="A170">
        <v>26065</v>
      </c>
      <c r="B170" s="207">
        <v>0.58819444444444446</v>
      </c>
      <c r="C170">
        <v>27</v>
      </c>
      <c r="D170">
        <v>6</v>
      </c>
      <c r="E170">
        <v>2020</v>
      </c>
      <c r="F170" t="s">
        <v>663</v>
      </c>
      <c r="G170" t="s">
        <v>664</v>
      </c>
      <c r="H170">
        <v>60</v>
      </c>
      <c r="I170">
        <v>69</v>
      </c>
    </row>
    <row r="171" spans="1:13" x14ac:dyDescent="0.25">
      <c r="A171" t="s">
        <v>126</v>
      </c>
      <c r="B171" t="s">
        <v>127</v>
      </c>
      <c r="C171" t="s">
        <v>128</v>
      </c>
      <c r="D171" t="s">
        <v>129</v>
      </c>
      <c r="E171" t="s">
        <v>130</v>
      </c>
    </row>
    <row r="172" spans="1:13" x14ac:dyDescent="0.25">
      <c r="A172" t="s">
        <v>131</v>
      </c>
      <c r="B172">
        <v>3</v>
      </c>
      <c r="C172">
        <v>3431</v>
      </c>
      <c r="D172">
        <v>6777</v>
      </c>
      <c r="E172" t="s">
        <v>178</v>
      </c>
    </row>
    <row r="173" spans="1:13" x14ac:dyDescent="0.25">
      <c r="A173" t="s">
        <v>0</v>
      </c>
      <c r="B173" t="s">
        <v>1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7</v>
      </c>
      <c r="I173" t="s">
        <v>8</v>
      </c>
      <c r="J173" t="s">
        <v>9</v>
      </c>
      <c r="K173" t="s">
        <v>10</v>
      </c>
      <c r="L173" t="s">
        <v>11</v>
      </c>
      <c r="M173" t="s">
        <v>12</v>
      </c>
    </row>
    <row r="174" spans="1:13" x14ac:dyDescent="0.25">
      <c r="A174" t="s">
        <v>15</v>
      </c>
      <c r="B174">
        <v>5750</v>
      </c>
      <c r="C174">
        <v>30</v>
      </c>
      <c r="D174">
        <v>35</v>
      </c>
      <c r="E174">
        <v>34</v>
      </c>
      <c r="F174">
        <v>31</v>
      </c>
      <c r="G174">
        <v>26</v>
      </c>
      <c r="H174">
        <v>7</v>
      </c>
      <c r="I174">
        <v>-100</v>
      </c>
      <c r="J174">
        <v>-100</v>
      </c>
      <c r="K174">
        <v>-100</v>
      </c>
      <c r="L174">
        <v>-100</v>
      </c>
      <c r="M174">
        <v>-100</v>
      </c>
    </row>
    <row r="177" spans="1:13" x14ac:dyDescent="0.25">
      <c r="A177" t="s">
        <v>117</v>
      </c>
      <c r="B177" t="s">
        <v>118</v>
      </c>
      <c r="C177" t="s">
        <v>119</v>
      </c>
      <c r="D177" t="s">
        <v>120</v>
      </c>
      <c r="E177" t="s">
        <v>121</v>
      </c>
      <c r="F177" t="s">
        <v>122</v>
      </c>
      <c r="G177" t="s">
        <v>123</v>
      </c>
      <c r="H177" t="s">
        <v>124</v>
      </c>
      <c r="I177" t="s">
        <v>125</v>
      </c>
    </row>
    <row r="178" spans="1:13" x14ac:dyDescent="0.25">
      <c r="A178">
        <v>26065</v>
      </c>
      <c r="B178" s="207">
        <v>0.59513888888888888</v>
      </c>
      <c r="C178">
        <v>27</v>
      </c>
      <c r="D178">
        <v>6</v>
      </c>
      <c r="E178">
        <v>2020</v>
      </c>
      <c r="F178" t="s">
        <v>665</v>
      </c>
      <c r="G178" t="s">
        <v>666</v>
      </c>
      <c r="H178">
        <v>67</v>
      </c>
      <c r="I178">
        <v>69</v>
      </c>
    </row>
    <row r="179" spans="1:13" x14ac:dyDescent="0.25">
      <c r="A179" t="s">
        <v>126</v>
      </c>
      <c r="B179" t="s">
        <v>127</v>
      </c>
      <c r="C179" t="s">
        <v>128</v>
      </c>
      <c r="D179" t="s">
        <v>129</v>
      </c>
      <c r="E179" t="s">
        <v>130</v>
      </c>
    </row>
    <row r="180" spans="1:13" x14ac:dyDescent="0.25">
      <c r="A180" t="s">
        <v>131</v>
      </c>
      <c r="B180">
        <v>3</v>
      </c>
      <c r="C180">
        <v>3431</v>
      </c>
      <c r="D180">
        <v>6777</v>
      </c>
      <c r="E180" t="s">
        <v>178</v>
      </c>
    </row>
    <row r="181" spans="1:13" x14ac:dyDescent="0.25">
      <c r="A181" t="s">
        <v>0</v>
      </c>
      <c r="B181" t="s">
        <v>1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7</v>
      </c>
      <c r="I181" t="s">
        <v>8</v>
      </c>
      <c r="J181" t="s">
        <v>9</v>
      </c>
      <c r="K181" t="s">
        <v>10</v>
      </c>
      <c r="L181" t="s">
        <v>11</v>
      </c>
      <c r="M181" t="s">
        <v>12</v>
      </c>
    </row>
    <row r="182" spans="1:13" x14ac:dyDescent="0.25">
      <c r="A182" t="s">
        <v>14</v>
      </c>
      <c r="B182">
        <v>5500</v>
      </c>
      <c r="C182">
        <v>13</v>
      </c>
      <c r="D182">
        <v>21</v>
      </c>
      <c r="E182">
        <v>27</v>
      </c>
      <c r="F182">
        <v>27</v>
      </c>
      <c r="G182">
        <v>15</v>
      </c>
      <c r="H182">
        <v>3</v>
      </c>
      <c r="I182">
        <v>-100</v>
      </c>
      <c r="J182">
        <v>-100</v>
      </c>
      <c r="K182">
        <v>-100</v>
      </c>
      <c r="L182">
        <v>-100</v>
      </c>
      <c r="M182">
        <v>-100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246"/>
  <sheetViews>
    <sheetView workbookViewId="0">
      <selection activeCell="A241" sqref="A241:XFD241"/>
    </sheetView>
  </sheetViews>
  <sheetFormatPr defaultRowHeight="15" x14ac:dyDescent="0.25"/>
  <cols>
    <col min="1" max="1" width="18.140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0.70833333333333337</v>
      </c>
      <c r="C2">
        <v>16</v>
      </c>
      <c r="D2">
        <v>9</v>
      </c>
      <c r="E2">
        <v>2020</v>
      </c>
      <c r="F2" t="s">
        <v>667</v>
      </c>
      <c r="G2" t="s">
        <v>668</v>
      </c>
      <c r="H2">
        <v>282</v>
      </c>
      <c r="I2">
        <v>100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3107</v>
      </c>
      <c r="D4">
        <v>6584</v>
      </c>
      <c r="E4" t="s">
        <v>270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16</v>
      </c>
      <c r="B6">
        <v>6500</v>
      </c>
      <c r="C6">
        <v>24</v>
      </c>
      <c r="D6">
        <v>24</v>
      </c>
      <c r="E6">
        <v>16</v>
      </c>
      <c r="F6">
        <v>15</v>
      </c>
      <c r="G6">
        <v>5</v>
      </c>
      <c r="H6">
        <v>-3</v>
      </c>
      <c r="I6">
        <v>-5</v>
      </c>
      <c r="J6">
        <v>-100</v>
      </c>
      <c r="K6">
        <v>-100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0.71527777777777779</v>
      </c>
      <c r="C10">
        <v>16</v>
      </c>
      <c r="D10">
        <v>9</v>
      </c>
      <c r="E10">
        <v>2020</v>
      </c>
      <c r="F10" t="s">
        <v>669</v>
      </c>
      <c r="G10" t="s">
        <v>670</v>
      </c>
      <c r="H10">
        <v>285</v>
      </c>
      <c r="I10">
        <v>95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3107</v>
      </c>
      <c r="D12">
        <v>6584</v>
      </c>
      <c r="E12" t="s">
        <v>270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15</v>
      </c>
      <c r="B14">
        <v>6500</v>
      </c>
      <c r="C14">
        <v>32</v>
      </c>
      <c r="D14">
        <v>32</v>
      </c>
      <c r="E14">
        <v>30</v>
      </c>
      <c r="F14">
        <v>25</v>
      </c>
      <c r="G14">
        <v>10</v>
      </c>
      <c r="H14">
        <v>9</v>
      </c>
      <c r="I14">
        <v>-2</v>
      </c>
      <c r="J14">
        <v>-100</v>
      </c>
      <c r="K14">
        <v>-100</v>
      </c>
      <c r="L14">
        <v>-100</v>
      </c>
      <c r="M14">
        <v>-100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0.72222222222222221</v>
      </c>
      <c r="C18">
        <v>16</v>
      </c>
      <c r="D18">
        <v>9</v>
      </c>
      <c r="E18">
        <v>2020</v>
      </c>
      <c r="F18" t="s">
        <v>671</v>
      </c>
      <c r="G18" t="s">
        <v>672</v>
      </c>
      <c r="H18">
        <v>290</v>
      </c>
      <c r="I18">
        <v>90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3107</v>
      </c>
      <c r="D20">
        <v>6584</v>
      </c>
      <c r="E20" t="s">
        <v>270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17</v>
      </c>
      <c r="B22">
        <v>7250</v>
      </c>
      <c r="C22">
        <v>29</v>
      </c>
      <c r="D22">
        <v>37</v>
      </c>
      <c r="E22">
        <v>41</v>
      </c>
      <c r="F22">
        <v>40</v>
      </c>
      <c r="G22">
        <v>38</v>
      </c>
      <c r="H22">
        <v>22</v>
      </c>
      <c r="I22">
        <v>-1</v>
      </c>
      <c r="J22">
        <v>-8</v>
      </c>
      <c r="K22">
        <v>-100</v>
      </c>
      <c r="L22">
        <v>-100</v>
      </c>
      <c r="M22">
        <v>-100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0.72916666666666663</v>
      </c>
      <c r="C26">
        <v>16</v>
      </c>
      <c r="D26">
        <v>9</v>
      </c>
      <c r="E26">
        <v>2020</v>
      </c>
      <c r="F26" t="s">
        <v>673</v>
      </c>
      <c r="G26" t="s">
        <v>674</v>
      </c>
      <c r="H26">
        <v>297</v>
      </c>
      <c r="I26">
        <v>81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3107</v>
      </c>
      <c r="D28">
        <v>6584</v>
      </c>
      <c r="E28" t="s">
        <v>298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17</v>
      </c>
      <c r="B30">
        <v>7500</v>
      </c>
      <c r="C30">
        <v>21</v>
      </c>
      <c r="D30">
        <v>44</v>
      </c>
      <c r="E30">
        <v>46</v>
      </c>
      <c r="F30">
        <v>36</v>
      </c>
      <c r="G30">
        <v>31</v>
      </c>
      <c r="H30">
        <v>32</v>
      </c>
      <c r="I30">
        <v>16</v>
      </c>
      <c r="J30">
        <v>-3</v>
      </c>
      <c r="K30">
        <v>-100</v>
      </c>
      <c r="L30">
        <v>-100</v>
      </c>
      <c r="M30">
        <v>-100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0.73611111111111116</v>
      </c>
      <c r="C34">
        <v>16</v>
      </c>
      <c r="D34">
        <v>9</v>
      </c>
      <c r="E34">
        <v>2020</v>
      </c>
      <c r="F34" t="s">
        <v>675</v>
      </c>
      <c r="G34" t="s">
        <v>676</v>
      </c>
      <c r="H34">
        <v>300</v>
      </c>
      <c r="I34">
        <v>74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3107</v>
      </c>
      <c r="D36">
        <v>6584</v>
      </c>
      <c r="E36" t="s">
        <v>327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17</v>
      </c>
      <c r="B38">
        <v>7750</v>
      </c>
      <c r="C38">
        <v>34</v>
      </c>
      <c r="D38">
        <v>38</v>
      </c>
      <c r="E38">
        <v>42</v>
      </c>
      <c r="F38">
        <v>43</v>
      </c>
      <c r="G38">
        <v>38</v>
      </c>
      <c r="H38">
        <v>28</v>
      </c>
      <c r="I38">
        <v>24</v>
      </c>
      <c r="J38">
        <v>4</v>
      </c>
      <c r="K38">
        <v>-100</v>
      </c>
      <c r="L38">
        <v>-100</v>
      </c>
      <c r="M38">
        <v>-100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0.74305555555555547</v>
      </c>
      <c r="C42">
        <v>16</v>
      </c>
      <c r="D42">
        <v>9</v>
      </c>
      <c r="E42">
        <v>2020</v>
      </c>
      <c r="F42" t="s">
        <v>677</v>
      </c>
      <c r="G42" t="s">
        <v>678</v>
      </c>
      <c r="H42">
        <v>311</v>
      </c>
      <c r="I42">
        <v>67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3107</v>
      </c>
      <c r="D44">
        <v>6584</v>
      </c>
      <c r="E44" t="s">
        <v>298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17</v>
      </c>
      <c r="B46">
        <v>7750</v>
      </c>
      <c r="C46">
        <v>34</v>
      </c>
      <c r="D46">
        <v>40</v>
      </c>
      <c r="E46">
        <v>40</v>
      </c>
      <c r="F46">
        <v>42</v>
      </c>
      <c r="G46">
        <v>39</v>
      </c>
      <c r="H46">
        <v>36</v>
      </c>
      <c r="I46">
        <v>30</v>
      </c>
      <c r="J46">
        <v>19</v>
      </c>
      <c r="K46">
        <v>-100</v>
      </c>
      <c r="L46">
        <v>-100</v>
      </c>
      <c r="M46">
        <v>-100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0.75</v>
      </c>
      <c r="C50">
        <v>16</v>
      </c>
      <c r="D50">
        <v>9</v>
      </c>
      <c r="E50">
        <v>2020</v>
      </c>
      <c r="F50" t="s">
        <v>679</v>
      </c>
      <c r="G50" t="s">
        <v>680</v>
      </c>
      <c r="H50">
        <v>320</v>
      </c>
      <c r="I50">
        <v>62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3107</v>
      </c>
      <c r="D52">
        <v>6584</v>
      </c>
      <c r="E52" t="s">
        <v>327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19</v>
      </c>
      <c r="B54">
        <v>9000</v>
      </c>
      <c r="C54">
        <v>37</v>
      </c>
      <c r="D54">
        <v>33</v>
      </c>
      <c r="E54">
        <v>38</v>
      </c>
      <c r="F54">
        <v>36</v>
      </c>
      <c r="G54">
        <v>35</v>
      </c>
      <c r="H54">
        <v>35</v>
      </c>
      <c r="I54">
        <v>30</v>
      </c>
      <c r="J54">
        <v>24</v>
      </c>
      <c r="K54">
        <v>15</v>
      </c>
      <c r="L54">
        <v>-3</v>
      </c>
      <c r="M54">
        <v>-100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0.75694444444444453</v>
      </c>
      <c r="C58">
        <v>16</v>
      </c>
      <c r="D58">
        <v>9</v>
      </c>
      <c r="E58">
        <v>2020</v>
      </c>
      <c r="F58" t="s">
        <v>189</v>
      </c>
      <c r="G58" t="s">
        <v>681</v>
      </c>
      <c r="H58">
        <v>326</v>
      </c>
      <c r="I58">
        <v>58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3107</v>
      </c>
      <c r="D60">
        <v>6584</v>
      </c>
      <c r="E60" t="s">
        <v>271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17</v>
      </c>
      <c r="B62">
        <v>7750</v>
      </c>
      <c r="C62">
        <v>27</v>
      </c>
      <c r="D62">
        <v>26</v>
      </c>
      <c r="E62">
        <v>27</v>
      </c>
      <c r="F62">
        <v>26</v>
      </c>
      <c r="G62">
        <v>37</v>
      </c>
      <c r="H62">
        <v>33</v>
      </c>
      <c r="I62">
        <v>18</v>
      </c>
      <c r="J62">
        <v>13</v>
      </c>
      <c r="K62">
        <v>-100</v>
      </c>
      <c r="L62">
        <v>-100</v>
      </c>
      <c r="M62">
        <v>-100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0.76388888888888884</v>
      </c>
      <c r="C66">
        <v>16</v>
      </c>
      <c r="D66">
        <v>9</v>
      </c>
      <c r="E66">
        <v>2020</v>
      </c>
      <c r="F66" t="s">
        <v>682</v>
      </c>
      <c r="G66" t="s">
        <v>683</v>
      </c>
      <c r="H66">
        <v>336</v>
      </c>
      <c r="I66">
        <v>57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3107</v>
      </c>
      <c r="D68">
        <v>6584</v>
      </c>
      <c r="E68" t="s">
        <v>271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17</v>
      </c>
      <c r="B70">
        <v>7250</v>
      </c>
      <c r="C70">
        <v>45</v>
      </c>
      <c r="D70">
        <v>46</v>
      </c>
      <c r="E70">
        <v>43</v>
      </c>
      <c r="F70">
        <v>43</v>
      </c>
      <c r="G70">
        <v>38</v>
      </c>
      <c r="H70">
        <v>34</v>
      </c>
      <c r="I70">
        <v>21</v>
      </c>
      <c r="J70">
        <v>2</v>
      </c>
      <c r="K70">
        <v>-100</v>
      </c>
      <c r="L70">
        <v>-100</v>
      </c>
      <c r="M70">
        <v>-100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0.77083333333333337</v>
      </c>
      <c r="C74">
        <v>16</v>
      </c>
      <c r="D74">
        <v>9</v>
      </c>
      <c r="E74">
        <v>2020</v>
      </c>
      <c r="F74" t="s">
        <v>684</v>
      </c>
      <c r="G74" t="s">
        <v>685</v>
      </c>
      <c r="H74">
        <v>346</v>
      </c>
      <c r="I74">
        <v>57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3107</v>
      </c>
      <c r="D76">
        <v>6584</v>
      </c>
      <c r="E76" t="s">
        <v>271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19</v>
      </c>
      <c r="B78">
        <v>7250</v>
      </c>
      <c r="C78">
        <v>32</v>
      </c>
      <c r="D78">
        <v>37</v>
      </c>
      <c r="E78">
        <v>38</v>
      </c>
      <c r="F78">
        <v>39</v>
      </c>
      <c r="G78">
        <v>42</v>
      </c>
      <c r="H78">
        <v>39</v>
      </c>
      <c r="I78">
        <v>26</v>
      </c>
      <c r="J78">
        <v>13</v>
      </c>
      <c r="K78">
        <v>-100</v>
      </c>
      <c r="L78">
        <v>-100</v>
      </c>
      <c r="M78">
        <v>-100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0.77777777777777779</v>
      </c>
      <c r="C82">
        <v>16</v>
      </c>
      <c r="D82">
        <v>9</v>
      </c>
      <c r="E82">
        <v>2020</v>
      </c>
      <c r="F82" t="s">
        <v>686</v>
      </c>
      <c r="G82" t="s">
        <v>687</v>
      </c>
      <c r="H82">
        <v>357</v>
      </c>
      <c r="I82">
        <v>59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3107</v>
      </c>
      <c r="D84">
        <v>6584</v>
      </c>
      <c r="E84" t="s">
        <v>271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19</v>
      </c>
      <c r="B86">
        <v>7000</v>
      </c>
      <c r="C86">
        <v>43</v>
      </c>
      <c r="D86">
        <v>43</v>
      </c>
      <c r="E86">
        <v>36</v>
      </c>
      <c r="F86">
        <v>43</v>
      </c>
      <c r="G86">
        <v>44</v>
      </c>
      <c r="H86">
        <v>41</v>
      </c>
      <c r="I86">
        <v>30</v>
      </c>
      <c r="J86">
        <v>11</v>
      </c>
      <c r="K86">
        <v>-100</v>
      </c>
      <c r="L86">
        <v>-100</v>
      </c>
      <c r="M86">
        <v>-100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0.78472222222222221</v>
      </c>
      <c r="C90">
        <v>16</v>
      </c>
      <c r="D90">
        <v>9</v>
      </c>
      <c r="E90">
        <v>2020</v>
      </c>
      <c r="F90" t="s">
        <v>688</v>
      </c>
      <c r="G90" t="s">
        <v>689</v>
      </c>
      <c r="H90">
        <v>5</v>
      </c>
      <c r="I90">
        <v>66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3107</v>
      </c>
      <c r="D92">
        <v>6584</v>
      </c>
      <c r="E92" t="s">
        <v>271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18</v>
      </c>
      <c r="B94">
        <v>9500</v>
      </c>
      <c r="C94">
        <v>41</v>
      </c>
      <c r="D94">
        <v>44</v>
      </c>
      <c r="E94">
        <v>55</v>
      </c>
      <c r="F94">
        <v>56</v>
      </c>
      <c r="G94">
        <v>54</v>
      </c>
      <c r="H94">
        <v>46</v>
      </c>
      <c r="I94">
        <v>43</v>
      </c>
      <c r="J94">
        <v>38</v>
      </c>
      <c r="K94">
        <v>31</v>
      </c>
      <c r="L94">
        <v>11</v>
      </c>
      <c r="M94">
        <v>-100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0.79166666666666663</v>
      </c>
      <c r="C98">
        <v>16</v>
      </c>
      <c r="D98">
        <v>9</v>
      </c>
      <c r="E98">
        <v>2020</v>
      </c>
      <c r="F98" t="s">
        <v>296</v>
      </c>
      <c r="G98" t="s">
        <v>690</v>
      </c>
      <c r="H98">
        <v>12</v>
      </c>
      <c r="I98">
        <v>73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3107</v>
      </c>
      <c r="D100">
        <v>6584</v>
      </c>
      <c r="E100" t="s">
        <v>255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19</v>
      </c>
      <c r="B102">
        <v>8500</v>
      </c>
      <c r="C102">
        <v>33</v>
      </c>
      <c r="D102">
        <v>33</v>
      </c>
      <c r="E102">
        <v>35</v>
      </c>
      <c r="F102">
        <v>38</v>
      </c>
      <c r="G102">
        <v>42</v>
      </c>
      <c r="H102">
        <v>40</v>
      </c>
      <c r="I102">
        <v>33</v>
      </c>
      <c r="J102">
        <v>26</v>
      </c>
      <c r="K102">
        <v>4</v>
      </c>
      <c r="L102">
        <v>-100</v>
      </c>
      <c r="M102">
        <v>-100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0.79861111111111116</v>
      </c>
      <c r="C106">
        <v>16</v>
      </c>
      <c r="D106">
        <v>9</v>
      </c>
      <c r="E106">
        <v>2020</v>
      </c>
      <c r="F106" t="s">
        <v>691</v>
      </c>
      <c r="G106" t="s">
        <v>692</v>
      </c>
      <c r="H106">
        <v>17</v>
      </c>
      <c r="I106">
        <v>77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3</v>
      </c>
      <c r="C108">
        <v>3107</v>
      </c>
      <c r="D108">
        <v>6584</v>
      </c>
      <c r="E108" t="s">
        <v>254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18</v>
      </c>
      <c r="B110">
        <v>8750</v>
      </c>
      <c r="C110">
        <v>42</v>
      </c>
      <c r="D110">
        <v>46</v>
      </c>
      <c r="E110">
        <v>47</v>
      </c>
      <c r="F110">
        <v>47</v>
      </c>
      <c r="G110">
        <v>48</v>
      </c>
      <c r="H110">
        <v>46</v>
      </c>
      <c r="I110">
        <v>40</v>
      </c>
      <c r="J110">
        <v>34</v>
      </c>
      <c r="K110">
        <v>23</v>
      </c>
      <c r="L110">
        <v>-100</v>
      </c>
      <c r="M110">
        <v>-100</v>
      </c>
    </row>
    <row r="113" spans="1:13" x14ac:dyDescent="0.25">
      <c r="A113" t="s">
        <v>117</v>
      </c>
      <c r="B113" t="s">
        <v>118</v>
      </c>
      <c r="C113" t="s">
        <v>119</v>
      </c>
      <c r="D113" t="s">
        <v>120</v>
      </c>
      <c r="E113" t="s">
        <v>121</v>
      </c>
      <c r="F113" t="s">
        <v>122</v>
      </c>
      <c r="G113" t="s">
        <v>123</v>
      </c>
      <c r="H113" t="s">
        <v>124</v>
      </c>
      <c r="I113" t="s">
        <v>125</v>
      </c>
    </row>
    <row r="114" spans="1:13" x14ac:dyDescent="0.25">
      <c r="A114">
        <v>26065</v>
      </c>
      <c r="B114" s="207">
        <v>0.80555555555555547</v>
      </c>
      <c r="C114">
        <v>16</v>
      </c>
      <c r="D114">
        <v>9</v>
      </c>
      <c r="E114">
        <v>2020</v>
      </c>
      <c r="F114" t="s">
        <v>693</v>
      </c>
      <c r="G114" t="s">
        <v>694</v>
      </c>
      <c r="H114">
        <v>21</v>
      </c>
      <c r="I114">
        <v>84</v>
      </c>
    </row>
    <row r="115" spans="1:13" x14ac:dyDescent="0.25">
      <c r="A115" t="s">
        <v>126</v>
      </c>
      <c r="B115" t="s">
        <v>127</v>
      </c>
      <c r="C115" t="s">
        <v>128</v>
      </c>
      <c r="D115" t="s">
        <v>129</v>
      </c>
      <c r="E115" t="s">
        <v>130</v>
      </c>
    </row>
    <row r="116" spans="1:13" x14ac:dyDescent="0.25">
      <c r="A116" t="s">
        <v>131</v>
      </c>
      <c r="B116">
        <v>3</v>
      </c>
      <c r="C116">
        <v>3107</v>
      </c>
      <c r="D116">
        <v>6584</v>
      </c>
      <c r="E116" t="s">
        <v>339</v>
      </c>
    </row>
    <row r="117" spans="1:13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</row>
    <row r="118" spans="1:13" x14ac:dyDescent="0.25">
      <c r="A118" t="s">
        <v>19</v>
      </c>
      <c r="B118">
        <v>8750</v>
      </c>
      <c r="C118">
        <v>32</v>
      </c>
      <c r="D118">
        <v>37</v>
      </c>
      <c r="E118">
        <v>43</v>
      </c>
      <c r="F118">
        <v>44</v>
      </c>
      <c r="G118">
        <v>41</v>
      </c>
      <c r="H118">
        <v>39</v>
      </c>
      <c r="I118">
        <v>34</v>
      </c>
      <c r="J118">
        <v>30</v>
      </c>
      <c r="K118">
        <v>16</v>
      </c>
      <c r="L118">
        <v>-100</v>
      </c>
      <c r="M118">
        <v>-100</v>
      </c>
    </row>
    <row r="121" spans="1:13" x14ac:dyDescent="0.25">
      <c r="A121" t="s">
        <v>117</v>
      </c>
      <c r="B121" t="s">
        <v>118</v>
      </c>
      <c r="C121" t="s">
        <v>119</v>
      </c>
      <c r="D121" t="s">
        <v>120</v>
      </c>
      <c r="E121" t="s">
        <v>121</v>
      </c>
      <c r="F121" t="s">
        <v>122</v>
      </c>
      <c r="G121" t="s">
        <v>123</v>
      </c>
      <c r="H121" t="s">
        <v>124</v>
      </c>
      <c r="I121" t="s">
        <v>125</v>
      </c>
    </row>
    <row r="122" spans="1:13" x14ac:dyDescent="0.25">
      <c r="A122">
        <v>26065</v>
      </c>
      <c r="B122" s="207">
        <v>0.8125</v>
      </c>
      <c r="C122">
        <v>16</v>
      </c>
      <c r="D122">
        <v>9</v>
      </c>
      <c r="E122">
        <v>2020</v>
      </c>
      <c r="F122" t="s">
        <v>695</v>
      </c>
      <c r="G122" t="s">
        <v>342</v>
      </c>
      <c r="H122">
        <v>27</v>
      </c>
      <c r="I122">
        <v>90</v>
      </c>
    </row>
    <row r="123" spans="1:13" x14ac:dyDescent="0.25">
      <c r="A123" t="s">
        <v>126</v>
      </c>
      <c r="B123" t="s">
        <v>127</v>
      </c>
      <c r="C123" t="s">
        <v>128</v>
      </c>
      <c r="D123" t="s">
        <v>129</v>
      </c>
      <c r="E123" t="s">
        <v>130</v>
      </c>
    </row>
    <row r="124" spans="1:13" x14ac:dyDescent="0.25">
      <c r="A124" t="s">
        <v>131</v>
      </c>
      <c r="B124">
        <v>3</v>
      </c>
      <c r="C124">
        <v>2992</v>
      </c>
      <c r="D124">
        <v>6518</v>
      </c>
      <c r="E124" t="s">
        <v>254</v>
      </c>
    </row>
    <row r="125" spans="1:13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</row>
    <row r="126" spans="1:13" x14ac:dyDescent="0.25">
      <c r="A126" t="s">
        <v>19</v>
      </c>
      <c r="B126">
        <v>9000</v>
      </c>
      <c r="C126">
        <v>40</v>
      </c>
      <c r="D126">
        <v>44</v>
      </c>
      <c r="E126">
        <v>44</v>
      </c>
      <c r="F126">
        <v>41</v>
      </c>
      <c r="G126">
        <v>40</v>
      </c>
      <c r="H126">
        <v>39</v>
      </c>
      <c r="I126">
        <v>23</v>
      </c>
      <c r="J126">
        <v>14</v>
      </c>
      <c r="K126">
        <v>2</v>
      </c>
      <c r="L126">
        <v>-6</v>
      </c>
      <c r="M126">
        <v>-100</v>
      </c>
    </row>
    <row r="129" spans="1:13" x14ac:dyDescent="0.25">
      <c r="A129" t="s">
        <v>117</v>
      </c>
      <c r="B129" t="s">
        <v>118</v>
      </c>
      <c r="C129" t="s">
        <v>119</v>
      </c>
      <c r="D129" t="s">
        <v>120</v>
      </c>
      <c r="E129" t="s">
        <v>121</v>
      </c>
      <c r="F129" t="s">
        <v>122</v>
      </c>
      <c r="G129" t="s">
        <v>123</v>
      </c>
      <c r="H129" t="s">
        <v>124</v>
      </c>
      <c r="I129" t="s">
        <v>125</v>
      </c>
    </row>
    <row r="130" spans="1:13" x14ac:dyDescent="0.25">
      <c r="A130">
        <v>26065</v>
      </c>
      <c r="B130" s="207">
        <v>0.81944444444444453</v>
      </c>
      <c r="C130">
        <v>16</v>
      </c>
      <c r="D130">
        <v>9</v>
      </c>
      <c r="E130">
        <v>2020</v>
      </c>
      <c r="F130" t="s">
        <v>696</v>
      </c>
      <c r="G130" t="s">
        <v>697</v>
      </c>
      <c r="H130">
        <v>30</v>
      </c>
      <c r="I130">
        <v>97</v>
      </c>
    </row>
    <row r="131" spans="1:13" x14ac:dyDescent="0.25">
      <c r="A131" t="s">
        <v>126</v>
      </c>
      <c r="B131" t="s">
        <v>127</v>
      </c>
      <c r="C131" t="s">
        <v>128</v>
      </c>
      <c r="D131" t="s">
        <v>129</v>
      </c>
      <c r="E131" t="s">
        <v>130</v>
      </c>
    </row>
    <row r="132" spans="1:13" x14ac:dyDescent="0.25">
      <c r="A132" t="s">
        <v>131</v>
      </c>
      <c r="B132">
        <v>3</v>
      </c>
      <c r="C132">
        <v>2992</v>
      </c>
      <c r="D132">
        <v>6518</v>
      </c>
      <c r="E132" t="s">
        <v>254</v>
      </c>
    </row>
    <row r="133" spans="1:13" x14ac:dyDescent="0.25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</row>
    <row r="134" spans="1:13" x14ac:dyDescent="0.25">
      <c r="A134" t="s">
        <v>18</v>
      </c>
      <c r="B134">
        <v>8250</v>
      </c>
      <c r="C134">
        <v>42</v>
      </c>
      <c r="D134">
        <v>43</v>
      </c>
      <c r="E134">
        <v>45</v>
      </c>
      <c r="F134">
        <v>46</v>
      </c>
      <c r="G134">
        <v>48</v>
      </c>
      <c r="H134">
        <v>43</v>
      </c>
      <c r="I134">
        <v>38</v>
      </c>
      <c r="J134">
        <v>28</v>
      </c>
      <c r="K134">
        <v>16</v>
      </c>
      <c r="L134">
        <v>-100</v>
      </c>
      <c r="M134">
        <v>-100</v>
      </c>
    </row>
    <row r="137" spans="1:13" x14ac:dyDescent="0.25">
      <c r="A137" t="s">
        <v>117</v>
      </c>
      <c r="B137" t="s">
        <v>118</v>
      </c>
      <c r="C137" t="s">
        <v>119</v>
      </c>
      <c r="D137" t="s">
        <v>120</v>
      </c>
      <c r="E137" t="s">
        <v>121</v>
      </c>
      <c r="F137" t="s">
        <v>122</v>
      </c>
      <c r="G137" t="s">
        <v>123</v>
      </c>
      <c r="H137" t="s">
        <v>124</v>
      </c>
      <c r="I137" t="s">
        <v>125</v>
      </c>
    </row>
    <row r="138" spans="1:13" x14ac:dyDescent="0.25">
      <c r="A138">
        <v>26065</v>
      </c>
      <c r="B138" s="207">
        <v>0.82638888888888884</v>
      </c>
      <c r="C138">
        <v>16</v>
      </c>
      <c r="D138">
        <v>9</v>
      </c>
      <c r="E138">
        <v>2020</v>
      </c>
      <c r="F138" t="s">
        <v>698</v>
      </c>
      <c r="G138" t="s">
        <v>699</v>
      </c>
      <c r="H138">
        <v>33</v>
      </c>
      <c r="I138">
        <v>108</v>
      </c>
    </row>
    <row r="139" spans="1:13" x14ac:dyDescent="0.25">
      <c r="A139" t="s">
        <v>126</v>
      </c>
      <c r="B139" t="s">
        <v>127</v>
      </c>
      <c r="C139" t="s">
        <v>128</v>
      </c>
      <c r="D139" t="s">
        <v>129</v>
      </c>
      <c r="E139" t="s">
        <v>130</v>
      </c>
    </row>
    <row r="140" spans="1:13" x14ac:dyDescent="0.25">
      <c r="A140" t="s">
        <v>131</v>
      </c>
      <c r="B140">
        <v>3</v>
      </c>
      <c r="C140">
        <v>2992</v>
      </c>
      <c r="D140">
        <v>6518</v>
      </c>
      <c r="E140" t="s">
        <v>339</v>
      </c>
    </row>
    <row r="141" spans="1:13" x14ac:dyDescent="0.25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8</v>
      </c>
      <c r="J141" t="s">
        <v>9</v>
      </c>
      <c r="K141" t="s">
        <v>10</v>
      </c>
      <c r="L141" t="s">
        <v>11</v>
      </c>
      <c r="M141" t="s">
        <v>12</v>
      </c>
    </row>
    <row r="142" spans="1:13" x14ac:dyDescent="0.25">
      <c r="A142" t="s">
        <v>18</v>
      </c>
      <c r="B142">
        <v>8250</v>
      </c>
      <c r="C142">
        <v>39</v>
      </c>
      <c r="D142">
        <v>43</v>
      </c>
      <c r="E142">
        <v>50</v>
      </c>
      <c r="F142">
        <v>53</v>
      </c>
      <c r="G142">
        <v>52</v>
      </c>
      <c r="H142">
        <v>47</v>
      </c>
      <c r="I142">
        <v>45</v>
      </c>
      <c r="J142">
        <v>34</v>
      </c>
      <c r="K142">
        <v>22</v>
      </c>
      <c r="L142">
        <v>-100</v>
      </c>
      <c r="M142">
        <v>-100</v>
      </c>
    </row>
    <row r="145" spans="1:13" x14ac:dyDescent="0.25">
      <c r="A145" t="s">
        <v>117</v>
      </c>
      <c r="B145" t="s">
        <v>118</v>
      </c>
      <c r="C145" t="s">
        <v>119</v>
      </c>
      <c r="D145" t="s">
        <v>120</v>
      </c>
      <c r="E145" t="s">
        <v>121</v>
      </c>
      <c r="F145" t="s">
        <v>122</v>
      </c>
      <c r="G145" t="s">
        <v>123</v>
      </c>
      <c r="H145" t="s">
        <v>124</v>
      </c>
      <c r="I145" t="s">
        <v>125</v>
      </c>
    </row>
    <row r="146" spans="1:13" x14ac:dyDescent="0.25">
      <c r="A146">
        <v>26065</v>
      </c>
      <c r="B146" s="207">
        <v>0.83333333333333337</v>
      </c>
      <c r="C146">
        <v>16</v>
      </c>
      <c r="D146">
        <v>9</v>
      </c>
      <c r="E146">
        <v>2020</v>
      </c>
      <c r="F146" t="s">
        <v>700</v>
      </c>
      <c r="G146" t="s">
        <v>701</v>
      </c>
      <c r="H146">
        <v>35</v>
      </c>
      <c r="I146">
        <v>117</v>
      </c>
    </row>
    <row r="147" spans="1:13" x14ac:dyDescent="0.25">
      <c r="A147" t="s">
        <v>126</v>
      </c>
      <c r="B147" t="s">
        <v>127</v>
      </c>
      <c r="C147" t="s">
        <v>128</v>
      </c>
      <c r="D147" t="s">
        <v>129</v>
      </c>
      <c r="E147" t="s">
        <v>130</v>
      </c>
    </row>
    <row r="148" spans="1:13" x14ac:dyDescent="0.25">
      <c r="A148" t="s">
        <v>131</v>
      </c>
      <c r="B148">
        <v>3</v>
      </c>
      <c r="C148">
        <v>2992</v>
      </c>
      <c r="D148">
        <v>6518</v>
      </c>
      <c r="E148" t="s">
        <v>197</v>
      </c>
    </row>
    <row r="149" spans="1:13" x14ac:dyDescent="0.25">
      <c r="A149" t="s">
        <v>0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</row>
    <row r="150" spans="1:13" x14ac:dyDescent="0.25">
      <c r="A150" t="s">
        <v>18</v>
      </c>
      <c r="B150">
        <v>9000</v>
      </c>
      <c r="C150">
        <v>46</v>
      </c>
      <c r="D150">
        <v>47</v>
      </c>
      <c r="E150">
        <v>50</v>
      </c>
      <c r="F150">
        <v>50</v>
      </c>
      <c r="G150">
        <v>47</v>
      </c>
      <c r="H150">
        <v>42</v>
      </c>
      <c r="I150">
        <v>32</v>
      </c>
      <c r="J150">
        <v>14</v>
      </c>
      <c r="K150">
        <v>6</v>
      </c>
      <c r="L150">
        <v>5</v>
      </c>
      <c r="M150">
        <v>-100</v>
      </c>
    </row>
    <row r="153" spans="1:13" x14ac:dyDescent="0.25">
      <c r="A153" t="s">
        <v>117</v>
      </c>
      <c r="B153" t="s">
        <v>118</v>
      </c>
      <c r="C153" t="s">
        <v>119</v>
      </c>
      <c r="D153" t="s">
        <v>120</v>
      </c>
      <c r="E153" t="s">
        <v>121</v>
      </c>
      <c r="F153" t="s">
        <v>122</v>
      </c>
      <c r="G153" t="s">
        <v>123</v>
      </c>
      <c r="H153" t="s">
        <v>124</v>
      </c>
      <c r="I153" t="s">
        <v>125</v>
      </c>
    </row>
    <row r="154" spans="1:13" x14ac:dyDescent="0.25">
      <c r="A154">
        <v>26065</v>
      </c>
      <c r="B154" s="207">
        <v>0.84027777777777779</v>
      </c>
      <c r="C154">
        <v>16</v>
      </c>
      <c r="D154">
        <v>9</v>
      </c>
      <c r="E154">
        <v>2020</v>
      </c>
      <c r="F154" t="s">
        <v>702</v>
      </c>
      <c r="G154" t="s">
        <v>703</v>
      </c>
      <c r="H154">
        <v>36</v>
      </c>
      <c r="I154">
        <v>124</v>
      </c>
    </row>
    <row r="155" spans="1:13" x14ac:dyDescent="0.25">
      <c r="A155" t="s">
        <v>126</v>
      </c>
      <c r="B155" t="s">
        <v>127</v>
      </c>
      <c r="C155" t="s">
        <v>128</v>
      </c>
      <c r="D155" t="s">
        <v>129</v>
      </c>
      <c r="E155" t="s">
        <v>130</v>
      </c>
    </row>
    <row r="156" spans="1:13" x14ac:dyDescent="0.25">
      <c r="A156" t="s">
        <v>131</v>
      </c>
      <c r="B156">
        <v>3</v>
      </c>
      <c r="C156">
        <v>2992</v>
      </c>
      <c r="D156">
        <v>6518</v>
      </c>
      <c r="E156" t="s">
        <v>252</v>
      </c>
    </row>
    <row r="157" spans="1:13" x14ac:dyDescent="0.25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t="s">
        <v>11</v>
      </c>
      <c r="M157" t="s">
        <v>12</v>
      </c>
    </row>
    <row r="158" spans="1:13" x14ac:dyDescent="0.25">
      <c r="A158" t="s">
        <v>18</v>
      </c>
      <c r="B158">
        <v>9500</v>
      </c>
      <c r="C158">
        <v>44</v>
      </c>
      <c r="D158">
        <v>44</v>
      </c>
      <c r="E158">
        <v>44</v>
      </c>
      <c r="F158">
        <v>44</v>
      </c>
      <c r="G158">
        <v>43</v>
      </c>
      <c r="H158">
        <v>40</v>
      </c>
      <c r="I158">
        <v>40</v>
      </c>
      <c r="J158">
        <v>30</v>
      </c>
      <c r="K158">
        <v>21</v>
      </c>
      <c r="L158">
        <v>10</v>
      </c>
      <c r="M158">
        <v>-100</v>
      </c>
    </row>
    <row r="161" spans="1:13" x14ac:dyDescent="0.25">
      <c r="A161" t="s">
        <v>117</v>
      </c>
      <c r="B161" t="s">
        <v>118</v>
      </c>
      <c r="C161" t="s">
        <v>119</v>
      </c>
      <c r="D161" t="s">
        <v>120</v>
      </c>
      <c r="E161" t="s">
        <v>121</v>
      </c>
      <c r="F161" t="s">
        <v>122</v>
      </c>
      <c r="G161" t="s">
        <v>123</v>
      </c>
      <c r="H161" t="s">
        <v>124</v>
      </c>
      <c r="I161" t="s">
        <v>125</v>
      </c>
    </row>
    <row r="162" spans="1:13" x14ac:dyDescent="0.25">
      <c r="A162">
        <v>26065</v>
      </c>
      <c r="B162" s="207">
        <v>0.84722222222222221</v>
      </c>
      <c r="C162">
        <v>16</v>
      </c>
      <c r="D162">
        <v>9</v>
      </c>
      <c r="E162">
        <v>2020</v>
      </c>
      <c r="F162" t="s">
        <v>704</v>
      </c>
      <c r="G162" t="s">
        <v>705</v>
      </c>
      <c r="H162">
        <v>38</v>
      </c>
      <c r="I162">
        <v>134</v>
      </c>
    </row>
    <row r="163" spans="1:13" x14ac:dyDescent="0.25">
      <c r="A163" t="s">
        <v>126</v>
      </c>
      <c r="B163" t="s">
        <v>127</v>
      </c>
      <c r="C163" t="s">
        <v>128</v>
      </c>
      <c r="D163" t="s">
        <v>129</v>
      </c>
      <c r="E163" t="s">
        <v>130</v>
      </c>
    </row>
    <row r="164" spans="1:13" x14ac:dyDescent="0.25">
      <c r="A164" t="s">
        <v>131</v>
      </c>
      <c r="B164">
        <v>3</v>
      </c>
      <c r="C164">
        <v>2992</v>
      </c>
      <c r="D164">
        <v>6518</v>
      </c>
      <c r="E164" t="s">
        <v>196</v>
      </c>
    </row>
    <row r="165" spans="1:13" x14ac:dyDescent="0.25">
      <c r="A165" t="s">
        <v>0</v>
      </c>
      <c r="B165" t="s">
        <v>1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7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</row>
    <row r="166" spans="1:13" x14ac:dyDescent="0.25">
      <c r="A166" t="s">
        <v>18</v>
      </c>
      <c r="B166">
        <v>9000</v>
      </c>
      <c r="C166">
        <v>47</v>
      </c>
      <c r="D166">
        <v>47</v>
      </c>
      <c r="E166">
        <v>46</v>
      </c>
      <c r="F166">
        <v>49</v>
      </c>
      <c r="G166">
        <v>49</v>
      </c>
      <c r="H166">
        <v>47</v>
      </c>
      <c r="I166">
        <v>39</v>
      </c>
      <c r="J166">
        <v>28</v>
      </c>
      <c r="K166">
        <v>24</v>
      </c>
      <c r="L166">
        <v>3</v>
      </c>
      <c r="M166">
        <v>-100</v>
      </c>
    </row>
    <row r="169" spans="1:13" x14ac:dyDescent="0.25">
      <c r="A169" t="s">
        <v>117</v>
      </c>
      <c r="B169" t="s">
        <v>118</v>
      </c>
      <c r="C169" t="s">
        <v>119</v>
      </c>
      <c r="D169" t="s">
        <v>120</v>
      </c>
      <c r="E169" t="s">
        <v>121</v>
      </c>
      <c r="F169" t="s">
        <v>122</v>
      </c>
      <c r="G169" t="s">
        <v>123</v>
      </c>
      <c r="H169" t="s">
        <v>124</v>
      </c>
      <c r="I169" t="s">
        <v>125</v>
      </c>
    </row>
    <row r="170" spans="1:13" x14ac:dyDescent="0.25">
      <c r="A170">
        <v>26065</v>
      </c>
      <c r="B170" s="207">
        <v>0.85416666666666663</v>
      </c>
      <c r="C170">
        <v>16</v>
      </c>
      <c r="D170">
        <v>9</v>
      </c>
      <c r="E170">
        <v>2020</v>
      </c>
      <c r="F170" t="s">
        <v>706</v>
      </c>
      <c r="G170" t="s">
        <v>707</v>
      </c>
      <c r="H170">
        <v>41</v>
      </c>
      <c r="I170">
        <v>137</v>
      </c>
    </row>
    <row r="171" spans="1:13" x14ac:dyDescent="0.25">
      <c r="A171" t="s">
        <v>126</v>
      </c>
      <c r="B171" t="s">
        <v>127</v>
      </c>
      <c r="C171" t="s">
        <v>128</v>
      </c>
      <c r="D171" t="s">
        <v>129</v>
      </c>
      <c r="E171" t="s">
        <v>130</v>
      </c>
    </row>
    <row r="172" spans="1:13" x14ac:dyDescent="0.25">
      <c r="A172" t="s">
        <v>131</v>
      </c>
      <c r="B172">
        <v>3</v>
      </c>
      <c r="C172">
        <v>2992</v>
      </c>
      <c r="D172">
        <v>6518</v>
      </c>
      <c r="E172" t="s">
        <v>194</v>
      </c>
    </row>
    <row r="173" spans="1:13" x14ac:dyDescent="0.25">
      <c r="A173" t="s">
        <v>0</v>
      </c>
      <c r="B173" t="s">
        <v>1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7</v>
      </c>
      <c r="I173" t="s">
        <v>8</v>
      </c>
      <c r="J173" t="s">
        <v>9</v>
      </c>
      <c r="K173" t="s">
        <v>10</v>
      </c>
      <c r="L173" t="s">
        <v>11</v>
      </c>
      <c r="M173" t="s">
        <v>12</v>
      </c>
    </row>
    <row r="174" spans="1:13" x14ac:dyDescent="0.25">
      <c r="A174" t="s">
        <v>18</v>
      </c>
      <c r="B174">
        <v>8250</v>
      </c>
      <c r="C174">
        <v>43</v>
      </c>
      <c r="D174">
        <v>43</v>
      </c>
      <c r="E174">
        <v>48</v>
      </c>
      <c r="F174">
        <v>50</v>
      </c>
      <c r="G174">
        <v>50</v>
      </c>
      <c r="H174">
        <v>43</v>
      </c>
      <c r="I174">
        <v>33</v>
      </c>
      <c r="J174">
        <v>30</v>
      </c>
      <c r="K174">
        <v>20</v>
      </c>
      <c r="L174">
        <v>-100</v>
      </c>
      <c r="M174">
        <v>-100</v>
      </c>
    </row>
    <row r="177" spans="1:13" x14ac:dyDescent="0.25">
      <c r="A177" t="s">
        <v>117</v>
      </c>
      <c r="B177" t="s">
        <v>118</v>
      </c>
      <c r="C177" t="s">
        <v>119</v>
      </c>
      <c r="D177" t="s">
        <v>120</v>
      </c>
      <c r="E177" t="s">
        <v>121</v>
      </c>
      <c r="F177" t="s">
        <v>122</v>
      </c>
      <c r="G177" t="s">
        <v>123</v>
      </c>
      <c r="H177" t="s">
        <v>124</v>
      </c>
      <c r="I177" t="s">
        <v>125</v>
      </c>
    </row>
    <row r="178" spans="1:13" x14ac:dyDescent="0.25">
      <c r="A178">
        <v>26065</v>
      </c>
      <c r="B178" s="207">
        <v>0.86111111111111116</v>
      </c>
      <c r="C178">
        <v>16</v>
      </c>
      <c r="D178">
        <v>9</v>
      </c>
      <c r="E178">
        <v>2020</v>
      </c>
      <c r="F178" t="s">
        <v>708</v>
      </c>
      <c r="G178" t="s">
        <v>709</v>
      </c>
      <c r="H178">
        <v>43</v>
      </c>
      <c r="I178">
        <v>148</v>
      </c>
    </row>
    <row r="179" spans="1:13" x14ac:dyDescent="0.25">
      <c r="A179" t="s">
        <v>126</v>
      </c>
      <c r="B179" t="s">
        <v>127</v>
      </c>
      <c r="C179" t="s">
        <v>128</v>
      </c>
      <c r="D179" t="s">
        <v>129</v>
      </c>
      <c r="E179" t="s">
        <v>130</v>
      </c>
    </row>
    <row r="180" spans="1:13" x14ac:dyDescent="0.25">
      <c r="A180" t="s">
        <v>131</v>
      </c>
      <c r="B180">
        <v>3</v>
      </c>
      <c r="C180">
        <v>2992</v>
      </c>
      <c r="D180">
        <v>6518</v>
      </c>
      <c r="E180" t="s">
        <v>196</v>
      </c>
    </row>
    <row r="181" spans="1:13" x14ac:dyDescent="0.25">
      <c r="A181" t="s">
        <v>0</v>
      </c>
      <c r="B181" t="s">
        <v>1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7</v>
      </c>
      <c r="I181" t="s">
        <v>8</v>
      </c>
      <c r="J181" t="s">
        <v>9</v>
      </c>
      <c r="K181" t="s">
        <v>10</v>
      </c>
      <c r="L181" t="s">
        <v>11</v>
      </c>
      <c r="M181" t="s">
        <v>12</v>
      </c>
    </row>
    <row r="182" spans="1:13" x14ac:dyDescent="0.25">
      <c r="A182" t="s">
        <v>19</v>
      </c>
      <c r="B182">
        <v>8750</v>
      </c>
      <c r="C182">
        <v>45</v>
      </c>
      <c r="D182">
        <v>45</v>
      </c>
      <c r="E182">
        <v>45</v>
      </c>
      <c r="F182">
        <v>44</v>
      </c>
      <c r="G182">
        <v>43</v>
      </c>
      <c r="H182">
        <v>39</v>
      </c>
      <c r="I182">
        <v>34</v>
      </c>
      <c r="J182">
        <v>23</v>
      </c>
      <c r="K182">
        <v>12</v>
      </c>
      <c r="L182">
        <v>-100</v>
      </c>
      <c r="M182">
        <v>-100</v>
      </c>
    </row>
    <row r="185" spans="1:13" x14ac:dyDescent="0.25">
      <c r="A185" t="s">
        <v>117</v>
      </c>
      <c r="B185" t="s">
        <v>118</v>
      </c>
      <c r="C185" t="s">
        <v>119</v>
      </c>
      <c r="D185" t="s">
        <v>120</v>
      </c>
      <c r="E185" t="s">
        <v>121</v>
      </c>
      <c r="F185" t="s">
        <v>122</v>
      </c>
      <c r="G185" t="s">
        <v>123</v>
      </c>
      <c r="H185" t="s">
        <v>124</v>
      </c>
      <c r="I185" t="s">
        <v>125</v>
      </c>
    </row>
    <row r="186" spans="1:13" x14ac:dyDescent="0.25">
      <c r="A186">
        <v>26065</v>
      </c>
      <c r="B186" s="207">
        <v>0.86805555555555547</v>
      </c>
      <c r="C186">
        <v>16</v>
      </c>
      <c r="D186">
        <v>9</v>
      </c>
      <c r="E186">
        <v>2020</v>
      </c>
      <c r="F186" t="s">
        <v>710</v>
      </c>
      <c r="G186" t="s">
        <v>711</v>
      </c>
      <c r="H186">
        <v>44</v>
      </c>
      <c r="I186">
        <v>162</v>
      </c>
    </row>
    <row r="187" spans="1:13" x14ac:dyDescent="0.25">
      <c r="A187" t="s">
        <v>126</v>
      </c>
      <c r="B187" t="s">
        <v>127</v>
      </c>
      <c r="C187" t="s">
        <v>128</v>
      </c>
      <c r="D187" t="s">
        <v>129</v>
      </c>
      <c r="E187" t="s">
        <v>130</v>
      </c>
    </row>
    <row r="188" spans="1:13" x14ac:dyDescent="0.25">
      <c r="A188" t="s">
        <v>131</v>
      </c>
      <c r="B188">
        <v>3</v>
      </c>
      <c r="C188">
        <v>2992</v>
      </c>
      <c r="D188">
        <v>6518</v>
      </c>
      <c r="E188" t="s">
        <v>195</v>
      </c>
    </row>
    <row r="189" spans="1:13" x14ac:dyDescent="0.25">
      <c r="A189" t="s">
        <v>0</v>
      </c>
      <c r="B189" t="s">
        <v>1</v>
      </c>
      <c r="C189" t="s">
        <v>2</v>
      </c>
      <c r="D189" t="s">
        <v>3</v>
      </c>
      <c r="E189" t="s">
        <v>4</v>
      </c>
      <c r="F189" t="s">
        <v>5</v>
      </c>
      <c r="G189" t="s">
        <v>6</v>
      </c>
      <c r="H189" t="s">
        <v>7</v>
      </c>
      <c r="I189" t="s">
        <v>8</v>
      </c>
      <c r="J189" t="s">
        <v>9</v>
      </c>
      <c r="K189" t="s">
        <v>10</v>
      </c>
      <c r="L189" t="s">
        <v>11</v>
      </c>
      <c r="M189" t="s">
        <v>12</v>
      </c>
    </row>
    <row r="190" spans="1:13" x14ac:dyDescent="0.25">
      <c r="A190" t="s">
        <v>19</v>
      </c>
      <c r="B190">
        <v>9750</v>
      </c>
      <c r="C190">
        <v>43</v>
      </c>
      <c r="D190">
        <v>43</v>
      </c>
      <c r="E190">
        <v>43</v>
      </c>
      <c r="F190">
        <v>43</v>
      </c>
      <c r="G190">
        <v>38</v>
      </c>
      <c r="H190">
        <v>37</v>
      </c>
      <c r="I190">
        <v>34</v>
      </c>
      <c r="J190">
        <v>30</v>
      </c>
      <c r="K190">
        <v>23</v>
      </c>
      <c r="L190">
        <v>13</v>
      </c>
      <c r="M190">
        <v>-100</v>
      </c>
    </row>
    <row r="193" spans="1:13" x14ac:dyDescent="0.25">
      <c r="A193" t="s">
        <v>117</v>
      </c>
      <c r="B193" t="s">
        <v>118</v>
      </c>
      <c r="C193" t="s">
        <v>119</v>
      </c>
      <c r="D193" t="s">
        <v>120</v>
      </c>
      <c r="E193" t="s">
        <v>121</v>
      </c>
      <c r="F193" t="s">
        <v>122</v>
      </c>
      <c r="G193" t="s">
        <v>123</v>
      </c>
      <c r="H193" t="s">
        <v>124</v>
      </c>
      <c r="I193" t="s">
        <v>125</v>
      </c>
    </row>
    <row r="194" spans="1:13" x14ac:dyDescent="0.25">
      <c r="A194">
        <v>26065</v>
      </c>
      <c r="B194" s="207">
        <v>0.875</v>
      </c>
      <c r="C194">
        <v>16</v>
      </c>
      <c r="D194">
        <v>9</v>
      </c>
      <c r="E194">
        <v>2020</v>
      </c>
      <c r="F194" t="s">
        <v>360</v>
      </c>
      <c r="G194" t="s">
        <v>712</v>
      </c>
      <c r="H194">
        <v>45</v>
      </c>
      <c r="I194">
        <v>171</v>
      </c>
    </row>
    <row r="195" spans="1:13" x14ac:dyDescent="0.25">
      <c r="A195" t="s">
        <v>126</v>
      </c>
      <c r="B195" t="s">
        <v>127</v>
      </c>
      <c r="C195" t="s">
        <v>128</v>
      </c>
      <c r="D195" t="s">
        <v>129</v>
      </c>
      <c r="E195" t="s">
        <v>130</v>
      </c>
    </row>
    <row r="196" spans="1:13" x14ac:dyDescent="0.25">
      <c r="A196" t="s">
        <v>131</v>
      </c>
      <c r="B196">
        <v>3</v>
      </c>
      <c r="C196">
        <v>2992</v>
      </c>
      <c r="D196">
        <v>6518</v>
      </c>
      <c r="E196" t="s">
        <v>196</v>
      </c>
    </row>
    <row r="197" spans="1:13" x14ac:dyDescent="0.25">
      <c r="A197" t="s">
        <v>0</v>
      </c>
      <c r="B197" t="s">
        <v>1</v>
      </c>
      <c r="C197" t="s">
        <v>2</v>
      </c>
      <c r="D197" t="s">
        <v>3</v>
      </c>
      <c r="E197" t="s">
        <v>4</v>
      </c>
      <c r="F197" t="s">
        <v>5</v>
      </c>
      <c r="G197" t="s">
        <v>6</v>
      </c>
      <c r="H197" t="s">
        <v>7</v>
      </c>
      <c r="I197" t="s">
        <v>8</v>
      </c>
      <c r="J197" t="s">
        <v>9</v>
      </c>
      <c r="K197" t="s">
        <v>10</v>
      </c>
      <c r="L197" t="s">
        <v>11</v>
      </c>
      <c r="M197" t="s">
        <v>12</v>
      </c>
    </row>
    <row r="198" spans="1:13" x14ac:dyDescent="0.25">
      <c r="A198" t="s">
        <v>19</v>
      </c>
      <c r="B198">
        <v>8000</v>
      </c>
      <c r="C198">
        <v>40</v>
      </c>
      <c r="D198">
        <v>40</v>
      </c>
      <c r="E198">
        <v>40</v>
      </c>
      <c r="F198">
        <v>40</v>
      </c>
      <c r="G198">
        <v>39</v>
      </c>
      <c r="H198">
        <v>37</v>
      </c>
      <c r="I198">
        <v>32</v>
      </c>
      <c r="J198">
        <v>16</v>
      </c>
      <c r="K198">
        <v>9</v>
      </c>
      <c r="L198">
        <v>-100</v>
      </c>
      <c r="M198">
        <v>-100</v>
      </c>
    </row>
    <row r="201" spans="1:13" x14ac:dyDescent="0.25">
      <c r="A201" t="s">
        <v>117</v>
      </c>
      <c r="B201" t="s">
        <v>118</v>
      </c>
      <c r="C201" t="s">
        <v>119</v>
      </c>
      <c r="D201" t="s">
        <v>120</v>
      </c>
      <c r="E201" t="s">
        <v>121</v>
      </c>
      <c r="F201" t="s">
        <v>122</v>
      </c>
      <c r="G201" t="s">
        <v>123</v>
      </c>
      <c r="H201" t="s">
        <v>124</v>
      </c>
      <c r="I201" t="s">
        <v>125</v>
      </c>
    </row>
    <row r="202" spans="1:13" x14ac:dyDescent="0.25">
      <c r="A202">
        <v>26065</v>
      </c>
      <c r="B202" s="207">
        <v>0.88194444444444453</v>
      </c>
      <c r="C202">
        <v>16</v>
      </c>
      <c r="D202">
        <v>9</v>
      </c>
      <c r="E202">
        <v>2020</v>
      </c>
      <c r="F202" t="s">
        <v>713</v>
      </c>
      <c r="G202" t="s">
        <v>714</v>
      </c>
      <c r="H202">
        <v>47</v>
      </c>
      <c r="I202">
        <v>183</v>
      </c>
    </row>
    <row r="203" spans="1:13" x14ac:dyDescent="0.25">
      <c r="A203" t="s">
        <v>126</v>
      </c>
      <c r="B203" t="s">
        <v>127</v>
      </c>
      <c r="C203" t="s">
        <v>128</v>
      </c>
      <c r="D203" t="s">
        <v>129</v>
      </c>
      <c r="E203" t="s">
        <v>130</v>
      </c>
    </row>
    <row r="204" spans="1:13" x14ac:dyDescent="0.25">
      <c r="A204" t="s">
        <v>131</v>
      </c>
      <c r="B204">
        <v>3</v>
      </c>
      <c r="C204">
        <v>2992</v>
      </c>
      <c r="D204">
        <v>6518</v>
      </c>
      <c r="E204" t="s">
        <v>194</v>
      </c>
    </row>
    <row r="205" spans="1:13" x14ac:dyDescent="0.25">
      <c r="A205" t="s">
        <v>0</v>
      </c>
      <c r="B205" t="s">
        <v>1</v>
      </c>
      <c r="C205" t="s">
        <v>2</v>
      </c>
      <c r="D205" t="s">
        <v>3</v>
      </c>
      <c r="E205" t="s">
        <v>4</v>
      </c>
      <c r="F205" t="s">
        <v>5</v>
      </c>
      <c r="G205" t="s">
        <v>6</v>
      </c>
      <c r="H205" t="s">
        <v>7</v>
      </c>
      <c r="I205" t="s">
        <v>8</v>
      </c>
      <c r="J205" t="s">
        <v>9</v>
      </c>
      <c r="K205" t="s">
        <v>10</v>
      </c>
      <c r="L205" t="s">
        <v>11</v>
      </c>
      <c r="M205" t="s">
        <v>12</v>
      </c>
    </row>
    <row r="206" spans="1:13" x14ac:dyDescent="0.25">
      <c r="A206" t="s">
        <v>19</v>
      </c>
      <c r="B206">
        <v>9500</v>
      </c>
      <c r="C206">
        <v>41</v>
      </c>
      <c r="D206">
        <v>41</v>
      </c>
      <c r="E206">
        <v>41</v>
      </c>
      <c r="F206">
        <v>41</v>
      </c>
      <c r="G206">
        <v>39</v>
      </c>
      <c r="H206">
        <v>37</v>
      </c>
      <c r="I206">
        <v>32</v>
      </c>
      <c r="J206">
        <v>24</v>
      </c>
      <c r="K206">
        <v>16</v>
      </c>
      <c r="L206">
        <v>3</v>
      </c>
      <c r="M206">
        <v>-100</v>
      </c>
    </row>
    <row r="209" spans="1:13" x14ac:dyDescent="0.25">
      <c r="A209" t="s">
        <v>117</v>
      </c>
      <c r="B209" t="s">
        <v>118</v>
      </c>
      <c r="C209" t="s">
        <v>119</v>
      </c>
      <c r="D209" t="s">
        <v>120</v>
      </c>
      <c r="E209" t="s">
        <v>121</v>
      </c>
      <c r="F209" t="s">
        <v>122</v>
      </c>
      <c r="G209" t="s">
        <v>123</v>
      </c>
      <c r="H209" t="s">
        <v>124</v>
      </c>
      <c r="I209" t="s">
        <v>125</v>
      </c>
    </row>
    <row r="210" spans="1:13" x14ac:dyDescent="0.25">
      <c r="A210">
        <v>26065</v>
      </c>
      <c r="B210" s="207">
        <v>0.88888888888888884</v>
      </c>
      <c r="C210">
        <v>16</v>
      </c>
      <c r="D210">
        <v>9</v>
      </c>
      <c r="E210">
        <v>2020</v>
      </c>
      <c r="F210" t="s">
        <v>715</v>
      </c>
      <c r="G210" t="s">
        <v>716</v>
      </c>
      <c r="H210">
        <v>48</v>
      </c>
      <c r="I210">
        <v>194</v>
      </c>
    </row>
    <row r="211" spans="1:13" x14ac:dyDescent="0.25">
      <c r="A211" t="s">
        <v>126</v>
      </c>
      <c r="B211" t="s">
        <v>127</v>
      </c>
      <c r="C211" t="s">
        <v>128</v>
      </c>
      <c r="D211" t="s">
        <v>129</v>
      </c>
      <c r="E211" t="s">
        <v>130</v>
      </c>
    </row>
    <row r="212" spans="1:13" x14ac:dyDescent="0.25">
      <c r="A212" t="s">
        <v>131</v>
      </c>
      <c r="B212">
        <v>3</v>
      </c>
      <c r="C212">
        <v>2992</v>
      </c>
      <c r="D212">
        <v>6518</v>
      </c>
      <c r="E212" t="s">
        <v>195</v>
      </c>
    </row>
    <row r="213" spans="1:13" x14ac:dyDescent="0.25">
      <c r="A213" t="s">
        <v>0</v>
      </c>
      <c r="B213" t="s">
        <v>1</v>
      </c>
      <c r="C213" t="s">
        <v>2</v>
      </c>
      <c r="D213" t="s">
        <v>3</v>
      </c>
      <c r="E213" t="s">
        <v>4</v>
      </c>
      <c r="F213" t="s">
        <v>5</v>
      </c>
      <c r="G213" t="s">
        <v>6</v>
      </c>
      <c r="H213" t="s">
        <v>7</v>
      </c>
      <c r="I213" t="s">
        <v>8</v>
      </c>
      <c r="J213" t="s">
        <v>9</v>
      </c>
      <c r="K213" t="s">
        <v>10</v>
      </c>
      <c r="L213" t="s">
        <v>11</v>
      </c>
      <c r="M213" t="s">
        <v>12</v>
      </c>
    </row>
    <row r="214" spans="1:13" x14ac:dyDescent="0.25">
      <c r="A214" t="s">
        <v>19</v>
      </c>
      <c r="B214">
        <v>8750</v>
      </c>
      <c r="C214">
        <v>45</v>
      </c>
      <c r="D214">
        <v>45</v>
      </c>
      <c r="E214">
        <v>45</v>
      </c>
      <c r="F214">
        <v>45</v>
      </c>
      <c r="G214">
        <v>43</v>
      </c>
      <c r="H214">
        <v>40</v>
      </c>
      <c r="I214">
        <v>34</v>
      </c>
      <c r="J214">
        <v>30</v>
      </c>
      <c r="K214">
        <v>23</v>
      </c>
      <c r="L214">
        <v>-100</v>
      </c>
      <c r="M214">
        <v>-100</v>
      </c>
    </row>
    <row r="217" spans="1:13" x14ac:dyDescent="0.25">
      <c r="A217" t="s">
        <v>117</v>
      </c>
      <c r="B217" t="s">
        <v>118</v>
      </c>
      <c r="C217" t="s">
        <v>119</v>
      </c>
      <c r="D217" t="s">
        <v>120</v>
      </c>
      <c r="E217" t="s">
        <v>121</v>
      </c>
      <c r="F217" t="s">
        <v>122</v>
      </c>
      <c r="G217" t="s">
        <v>123</v>
      </c>
      <c r="H217" t="s">
        <v>124</v>
      </c>
      <c r="I217" t="s">
        <v>125</v>
      </c>
    </row>
    <row r="218" spans="1:13" x14ac:dyDescent="0.25">
      <c r="A218">
        <v>26065</v>
      </c>
      <c r="B218" s="207">
        <v>0.89583333333333337</v>
      </c>
      <c r="C218">
        <v>16</v>
      </c>
      <c r="D218">
        <v>9</v>
      </c>
      <c r="E218">
        <v>2020</v>
      </c>
      <c r="F218" t="s">
        <v>717</v>
      </c>
      <c r="G218" t="s">
        <v>718</v>
      </c>
      <c r="H218">
        <v>48</v>
      </c>
      <c r="I218">
        <v>206</v>
      </c>
    </row>
    <row r="219" spans="1:13" x14ac:dyDescent="0.25">
      <c r="A219" t="s">
        <v>126</v>
      </c>
      <c r="B219" t="s">
        <v>127</v>
      </c>
      <c r="C219" t="s">
        <v>128</v>
      </c>
      <c r="D219" t="s">
        <v>129</v>
      </c>
      <c r="E219" t="s">
        <v>130</v>
      </c>
    </row>
    <row r="220" spans="1:13" x14ac:dyDescent="0.25">
      <c r="A220" t="s">
        <v>131</v>
      </c>
      <c r="B220">
        <v>3</v>
      </c>
      <c r="C220">
        <v>2992</v>
      </c>
      <c r="D220">
        <v>6518</v>
      </c>
      <c r="E220" t="s">
        <v>196</v>
      </c>
    </row>
    <row r="221" spans="1:13" x14ac:dyDescent="0.25">
      <c r="A221" t="s">
        <v>0</v>
      </c>
      <c r="B221" t="s">
        <v>1</v>
      </c>
      <c r="C221" t="s">
        <v>2</v>
      </c>
      <c r="D221" t="s">
        <v>3</v>
      </c>
      <c r="E221" t="s">
        <v>4</v>
      </c>
      <c r="F221" t="s">
        <v>5</v>
      </c>
      <c r="G221" t="s">
        <v>6</v>
      </c>
      <c r="H221" t="s">
        <v>7</v>
      </c>
      <c r="I221" t="s">
        <v>8</v>
      </c>
      <c r="J221" t="s">
        <v>9</v>
      </c>
      <c r="K221" t="s">
        <v>10</v>
      </c>
      <c r="L221" t="s">
        <v>11</v>
      </c>
      <c r="M221" t="s">
        <v>12</v>
      </c>
    </row>
    <row r="222" spans="1:13" x14ac:dyDescent="0.25">
      <c r="A222" t="s">
        <v>19</v>
      </c>
      <c r="B222">
        <v>9500</v>
      </c>
      <c r="C222">
        <v>35</v>
      </c>
      <c r="D222">
        <v>35</v>
      </c>
      <c r="E222">
        <v>35</v>
      </c>
      <c r="F222">
        <v>35</v>
      </c>
      <c r="G222">
        <v>35</v>
      </c>
      <c r="H222">
        <v>34</v>
      </c>
      <c r="I222">
        <v>31</v>
      </c>
      <c r="J222">
        <v>27</v>
      </c>
      <c r="K222">
        <v>22</v>
      </c>
      <c r="L222">
        <v>16</v>
      </c>
      <c r="M222">
        <v>-100</v>
      </c>
    </row>
    <row r="225" spans="1:13" x14ac:dyDescent="0.25">
      <c r="A225" t="s">
        <v>117</v>
      </c>
      <c r="B225" t="s">
        <v>118</v>
      </c>
      <c r="C225" t="s">
        <v>119</v>
      </c>
      <c r="D225" t="s">
        <v>120</v>
      </c>
      <c r="E225" t="s">
        <v>121</v>
      </c>
      <c r="F225" t="s">
        <v>122</v>
      </c>
      <c r="G225" t="s">
        <v>123</v>
      </c>
      <c r="H225" t="s">
        <v>124</v>
      </c>
      <c r="I225" t="s">
        <v>125</v>
      </c>
    </row>
    <row r="226" spans="1:13" x14ac:dyDescent="0.25">
      <c r="A226">
        <v>26065</v>
      </c>
      <c r="B226" s="207">
        <v>0.90277777777777779</v>
      </c>
      <c r="C226">
        <v>16</v>
      </c>
      <c r="D226">
        <v>9</v>
      </c>
      <c r="E226">
        <v>2020</v>
      </c>
      <c r="F226" t="s">
        <v>719</v>
      </c>
      <c r="G226" t="s">
        <v>720</v>
      </c>
      <c r="H226">
        <v>48</v>
      </c>
      <c r="I226">
        <v>214</v>
      </c>
    </row>
    <row r="227" spans="1:13" x14ac:dyDescent="0.25">
      <c r="A227" t="s">
        <v>126</v>
      </c>
      <c r="B227" t="s">
        <v>127</v>
      </c>
      <c r="C227" t="s">
        <v>128</v>
      </c>
      <c r="D227" t="s">
        <v>129</v>
      </c>
      <c r="E227" t="s">
        <v>130</v>
      </c>
    </row>
    <row r="228" spans="1:13" x14ac:dyDescent="0.25">
      <c r="A228" t="s">
        <v>131</v>
      </c>
      <c r="B228">
        <v>3</v>
      </c>
      <c r="C228">
        <v>2992</v>
      </c>
      <c r="D228">
        <v>6518</v>
      </c>
      <c r="E228" t="s">
        <v>194</v>
      </c>
    </row>
    <row r="229" spans="1:13" x14ac:dyDescent="0.25">
      <c r="A229" t="s">
        <v>0</v>
      </c>
      <c r="B229" t="s">
        <v>1</v>
      </c>
      <c r="C229" t="s">
        <v>2</v>
      </c>
      <c r="D229" t="s">
        <v>3</v>
      </c>
      <c r="E229" t="s">
        <v>4</v>
      </c>
      <c r="F229" t="s">
        <v>5</v>
      </c>
      <c r="G229" t="s">
        <v>6</v>
      </c>
      <c r="H229" t="s">
        <v>7</v>
      </c>
      <c r="I229" t="s">
        <v>8</v>
      </c>
      <c r="J229" t="s">
        <v>9</v>
      </c>
      <c r="K229" t="s">
        <v>10</v>
      </c>
      <c r="L229" t="s">
        <v>11</v>
      </c>
      <c r="M229" t="s">
        <v>12</v>
      </c>
    </row>
    <row r="230" spans="1:13" x14ac:dyDescent="0.25">
      <c r="A230" t="s">
        <v>17</v>
      </c>
      <c r="B230">
        <v>8500</v>
      </c>
      <c r="C230">
        <v>32</v>
      </c>
      <c r="D230">
        <v>32</v>
      </c>
      <c r="E230">
        <v>32</v>
      </c>
      <c r="F230">
        <v>32</v>
      </c>
      <c r="G230">
        <v>32</v>
      </c>
      <c r="H230">
        <v>29</v>
      </c>
      <c r="I230">
        <v>25</v>
      </c>
      <c r="J230">
        <v>20</v>
      </c>
      <c r="K230">
        <v>15</v>
      </c>
      <c r="L230">
        <v>-100</v>
      </c>
      <c r="M230">
        <v>-100</v>
      </c>
    </row>
    <row r="233" spans="1:13" x14ac:dyDescent="0.25">
      <c r="A233" t="s">
        <v>117</v>
      </c>
      <c r="B233" t="s">
        <v>118</v>
      </c>
      <c r="C233" t="s">
        <v>119</v>
      </c>
      <c r="D233" t="s">
        <v>120</v>
      </c>
      <c r="E233" t="s">
        <v>121</v>
      </c>
      <c r="F233" t="s">
        <v>122</v>
      </c>
      <c r="G233" t="s">
        <v>123</v>
      </c>
      <c r="H233" t="s">
        <v>124</v>
      </c>
      <c r="I233" t="s">
        <v>125</v>
      </c>
    </row>
    <row r="234" spans="1:13" x14ac:dyDescent="0.25">
      <c r="A234">
        <v>26065</v>
      </c>
      <c r="B234" s="207">
        <v>0.90972222222222221</v>
      </c>
      <c r="C234">
        <v>16</v>
      </c>
      <c r="D234">
        <v>9</v>
      </c>
      <c r="E234">
        <v>2020</v>
      </c>
      <c r="F234" t="s">
        <v>721</v>
      </c>
      <c r="G234" t="s">
        <v>722</v>
      </c>
      <c r="H234">
        <v>50</v>
      </c>
      <c r="I234">
        <v>224</v>
      </c>
    </row>
    <row r="235" spans="1:13" x14ac:dyDescent="0.25">
      <c r="A235" t="s">
        <v>126</v>
      </c>
      <c r="B235" t="s">
        <v>127</v>
      </c>
      <c r="C235" t="s">
        <v>128</v>
      </c>
      <c r="D235" t="s">
        <v>129</v>
      </c>
      <c r="E235" t="s">
        <v>130</v>
      </c>
    </row>
    <row r="236" spans="1:13" x14ac:dyDescent="0.25">
      <c r="A236" t="s">
        <v>131</v>
      </c>
      <c r="B236">
        <v>3</v>
      </c>
      <c r="C236">
        <v>2992</v>
      </c>
      <c r="D236">
        <v>6518</v>
      </c>
      <c r="E236" t="s">
        <v>196</v>
      </c>
    </row>
    <row r="237" spans="1:13" x14ac:dyDescent="0.25">
      <c r="A237" t="s">
        <v>0</v>
      </c>
      <c r="B237" t="s">
        <v>1</v>
      </c>
      <c r="C237" t="s">
        <v>2</v>
      </c>
      <c r="D237" t="s">
        <v>3</v>
      </c>
      <c r="E237" t="s">
        <v>4</v>
      </c>
      <c r="F237" t="s">
        <v>5</v>
      </c>
      <c r="G237" t="s">
        <v>6</v>
      </c>
      <c r="H237" t="s">
        <v>7</v>
      </c>
      <c r="I237" t="s">
        <v>8</v>
      </c>
      <c r="J237" t="s">
        <v>9</v>
      </c>
      <c r="K237" t="s">
        <v>10</v>
      </c>
      <c r="L237" t="s">
        <v>11</v>
      </c>
      <c r="M237" t="s">
        <v>12</v>
      </c>
    </row>
    <row r="238" spans="1:13" x14ac:dyDescent="0.25">
      <c r="A238" t="s">
        <v>17</v>
      </c>
      <c r="B238">
        <v>8500</v>
      </c>
      <c r="C238">
        <v>29</v>
      </c>
      <c r="D238">
        <v>29</v>
      </c>
      <c r="E238">
        <v>29</v>
      </c>
      <c r="F238">
        <v>29</v>
      </c>
      <c r="G238">
        <v>29</v>
      </c>
      <c r="H238">
        <v>25</v>
      </c>
      <c r="I238">
        <v>25</v>
      </c>
      <c r="J238">
        <v>20</v>
      </c>
      <c r="K238">
        <v>15</v>
      </c>
      <c r="L238">
        <v>-100</v>
      </c>
      <c r="M238">
        <v>-100</v>
      </c>
    </row>
    <row r="241" spans="1:13" x14ac:dyDescent="0.25">
      <c r="A241" t="s">
        <v>117</v>
      </c>
      <c r="B241" t="s">
        <v>118</v>
      </c>
      <c r="C241" t="s">
        <v>119</v>
      </c>
      <c r="D241" t="s">
        <v>120</v>
      </c>
      <c r="E241" t="s">
        <v>121</v>
      </c>
      <c r="F241" t="s">
        <v>122</v>
      </c>
      <c r="G241" t="s">
        <v>123</v>
      </c>
      <c r="H241" t="s">
        <v>124</v>
      </c>
      <c r="I241" t="s">
        <v>125</v>
      </c>
    </row>
    <row r="242" spans="1:13" x14ac:dyDescent="0.25">
      <c r="A242">
        <v>26065</v>
      </c>
      <c r="B242" s="207">
        <v>0.91666666666666663</v>
      </c>
      <c r="C242">
        <v>16</v>
      </c>
      <c r="D242">
        <v>9</v>
      </c>
      <c r="E242">
        <v>2020</v>
      </c>
      <c r="F242" t="s">
        <v>723</v>
      </c>
      <c r="G242" t="s">
        <v>724</v>
      </c>
      <c r="H242">
        <v>51</v>
      </c>
      <c r="I242">
        <v>236</v>
      </c>
    </row>
    <row r="243" spans="1:13" x14ac:dyDescent="0.25">
      <c r="A243" t="s">
        <v>126</v>
      </c>
      <c r="B243" t="s">
        <v>127</v>
      </c>
      <c r="C243" t="s">
        <v>128</v>
      </c>
      <c r="D243" t="s">
        <v>129</v>
      </c>
      <c r="E243" t="s">
        <v>130</v>
      </c>
    </row>
    <row r="244" spans="1:13" x14ac:dyDescent="0.25">
      <c r="A244" t="s">
        <v>131</v>
      </c>
      <c r="B244">
        <v>3</v>
      </c>
      <c r="C244">
        <v>2992</v>
      </c>
      <c r="D244">
        <v>6518</v>
      </c>
      <c r="E244" t="s">
        <v>196</v>
      </c>
    </row>
    <row r="245" spans="1:13" x14ac:dyDescent="0.25">
      <c r="A245" t="s">
        <v>0</v>
      </c>
      <c r="B245" t="s">
        <v>1</v>
      </c>
      <c r="C245" t="s">
        <v>2</v>
      </c>
      <c r="D245" t="s">
        <v>3</v>
      </c>
      <c r="E245" t="s">
        <v>4</v>
      </c>
      <c r="F245" t="s">
        <v>5</v>
      </c>
      <c r="G245" t="s">
        <v>6</v>
      </c>
      <c r="H245" t="s">
        <v>7</v>
      </c>
      <c r="I245" t="s">
        <v>8</v>
      </c>
      <c r="J245" t="s">
        <v>9</v>
      </c>
      <c r="K245" t="s">
        <v>10</v>
      </c>
      <c r="L245" t="s">
        <v>11</v>
      </c>
      <c r="M245" t="s">
        <v>12</v>
      </c>
    </row>
    <row r="246" spans="1:13" x14ac:dyDescent="0.25">
      <c r="A246" t="s">
        <v>16</v>
      </c>
      <c r="B246">
        <v>9250</v>
      </c>
      <c r="C246">
        <v>19</v>
      </c>
      <c r="D246">
        <v>19</v>
      </c>
      <c r="E246">
        <v>19</v>
      </c>
      <c r="F246">
        <v>19</v>
      </c>
      <c r="G246">
        <v>19</v>
      </c>
      <c r="H246">
        <v>18</v>
      </c>
      <c r="I246">
        <v>16</v>
      </c>
      <c r="J246">
        <v>15</v>
      </c>
      <c r="K246">
        <v>9</v>
      </c>
      <c r="L246">
        <v>4</v>
      </c>
      <c r="M246">
        <v>-100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206"/>
  <sheetViews>
    <sheetView workbookViewId="0">
      <selection activeCell="A201" sqref="A201:XFD201"/>
    </sheetView>
  </sheetViews>
  <sheetFormatPr defaultRowHeight="15" x14ac:dyDescent="0.25"/>
  <cols>
    <col min="1" max="1" width="18.140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0.76388888888888884</v>
      </c>
      <c r="C2">
        <v>16</v>
      </c>
      <c r="D2">
        <v>9</v>
      </c>
      <c r="E2">
        <v>2020</v>
      </c>
      <c r="F2" t="s">
        <v>725</v>
      </c>
      <c r="G2" t="s">
        <v>726</v>
      </c>
      <c r="H2">
        <v>236</v>
      </c>
      <c r="I2">
        <v>121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3107</v>
      </c>
      <c r="D4">
        <v>6584</v>
      </c>
      <c r="E4" t="s">
        <v>271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16</v>
      </c>
      <c r="B6">
        <v>6000</v>
      </c>
      <c r="C6">
        <v>20</v>
      </c>
      <c r="D6">
        <v>20</v>
      </c>
      <c r="E6">
        <v>19</v>
      </c>
      <c r="F6">
        <v>16</v>
      </c>
      <c r="G6">
        <v>7</v>
      </c>
      <c r="H6">
        <v>4</v>
      </c>
      <c r="I6">
        <v>3</v>
      </c>
      <c r="J6">
        <v>-100</v>
      </c>
      <c r="K6">
        <v>-100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0.77083333333333337</v>
      </c>
      <c r="C10">
        <v>16</v>
      </c>
      <c r="D10">
        <v>9</v>
      </c>
      <c r="E10">
        <v>2020</v>
      </c>
      <c r="F10" t="s">
        <v>727</v>
      </c>
      <c r="G10" t="s">
        <v>728</v>
      </c>
      <c r="H10">
        <v>235</v>
      </c>
      <c r="I10">
        <v>112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3107</v>
      </c>
      <c r="D12">
        <v>6584</v>
      </c>
      <c r="E12" t="s">
        <v>271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17</v>
      </c>
      <c r="B14">
        <v>8250</v>
      </c>
      <c r="C14">
        <v>37</v>
      </c>
      <c r="D14">
        <v>37</v>
      </c>
      <c r="E14">
        <v>42</v>
      </c>
      <c r="F14">
        <v>38</v>
      </c>
      <c r="G14">
        <v>31</v>
      </c>
      <c r="H14">
        <v>29</v>
      </c>
      <c r="I14">
        <v>32</v>
      </c>
      <c r="J14">
        <v>26</v>
      </c>
      <c r="K14">
        <v>9</v>
      </c>
      <c r="L14">
        <v>-100</v>
      </c>
      <c r="M14">
        <v>-100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0.77777777777777779</v>
      </c>
      <c r="C18">
        <v>16</v>
      </c>
      <c r="D18">
        <v>9</v>
      </c>
      <c r="E18">
        <v>2020</v>
      </c>
      <c r="F18" t="s">
        <v>729</v>
      </c>
      <c r="G18" t="s">
        <v>730</v>
      </c>
      <c r="H18">
        <v>233</v>
      </c>
      <c r="I18">
        <v>101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3107</v>
      </c>
      <c r="D20">
        <v>6584</v>
      </c>
      <c r="E20" t="s">
        <v>271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17</v>
      </c>
      <c r="B22">
        <v>8250</v>
      </c>
      <c r="C22">
        <v>33</v>
      </c>
      <c r="D22">
        <v>36</v>
      </c>
      <c r="E22">
        <v>38</v>
      </c>
      <c r="F22">
        <v>39</v>
      </c>
      <c r="G22">
        <v>37</v>
      </c>
      <c r="H22">
        <v>34</v>
      </c>
      <c r="I22">
        <v>31</v>
      </c>
      <c r="J22">
        <v>23</v>
      </c>
      <c r="K22">
        <v>6</v>
      </c>
      <c r="L22">
        <v>-100</v>
      </c>
      <c r="M22">
        <v>-100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0.78472222222222221</v>
      </c>
      <c r="C26">
        <v>16</v>
      </c>
      <c r="D26">
        <v>9</v>
      </c>
      <c r="E26">
        <v>2020</v>
      </c>
      <c r="F26" t="s">
        <v>731</v>
      </c>
      <c r="G26" t="s">
        <v>732</v>
      </c>
      <c r="H26">
        <v>230</v>
      </c>
      <c r="I26">
        <v>89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3107</v>
      </c>
      <c r="D28">
        <v>6584</v>
      </c>
      <c r="E28" t="s">
        <v>271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23</v>
      </c>
      <c r="B30">
        <v>9250</v>
      </c>
      <c r="C30">
        <v>30</v>
      </c>
      <c r="D30">
        <v>35</v>
      </c>
      <c r="E30">
        <v>44</v>
      </c>
      <c r="F30">
        <v>51</v>
      </c>
      <c r="G30">
        <v>51</v>
      </c>
      <c r="H30">
        <v>51</v>
      </c>
      <c r="I30">
        <v>48</v>
      </c>
      <c r="J30">
        <v>43</v>
      </c>
      <c r="K30">
        <v>23</v>
      </c>
      <c r="L30">
        <v>-2</v>
      </c>
      <c r="M30">
        <v>-100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0.79166666666666663</v>
      </c>
      <c r="C34">
        <v>16</v>
      </c>
      <c r="D34">
        <v>9</v>
      </c>
      <c r="E34">
        <v>2020</v>
      </c>
      <c r="F34" t="s">
        <v>733</v>
      </c>
      <c r="G34" t="s">
        <v>734</v>
      </c>
      <c r="H34">
        <v>228</v>
      </c>
      <c r="I34">
        <v>77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3107</v>
      </c>
      <c r="D36">
        <v>6584</v>
      </c>
      <c r="E36" t="s">
        <v>255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18</v>
      </c>
      <c r="B38">
        <v>9750</v>
      </c>
      <c r="C38">
        <v>44</v>
      </c>
      <c r="D38">
        <v>46</v>
      </c>
      <c r="E38">
        <v>46</v>
      </c>
      <c r="F38">
        <v>48</v>
      </c>
      <c r="G38">
        <v>48</v>
      </c>
      <c r="H38">
        <v>39</v>
      </c>
      <c r="I38">
        <v>34</v>
      </c>
      <c r="J38">
        <v>26</v>
      </c>
      <c r="K38">
        <v>20</v>
      </c>
      <c r="L38">
        <v>15</v>
      </c>
      <c r="M38">
        <v>-100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0.79861111111111116</v>
      </c>
      <c r="C42">
        <v>16</v>
      </c>
      <c r="D42">
        <v>9</v>
      </c>
      <c r="E42">
        <v>2020</v>
      </c>
      <c r="F42" t="s">
        <v>735</v>
      </c>
      <c r="G42" t="s">
        <v>736</v>
      </c>
      <c r="H42">
        <v>223</v>
      </c>
      <c r="I42">
        <v>63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3107</v>
      </c>
      <c r="D44">
        <v>6584</v>
      </c>
      <c r="E44" t="s">
        <v>254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23</v>
      </c>
      <c r="B46">
        <v>11500</v>
      </c>
      <c r="C46">
        <v>45</v>
      </c>
      <c r="D46">
        <v>47</v>
      </c>
      <c r="E46">
        <v>50</v>
      </c>
      <c r="F46">
        <v>47</v>
      </c>
      <c r="G46">
        <v>45</v>
      </c>
      <c r="H46">
        <v>44</v>
      </c>
      <c r="I46">
        <v>42</v>
      </c>
      <c r="J46">
        <v>40</v>
      </c>
      <c r="K46">
        <v>38</v>
      </c>
      <c r="L46">
        <v>35</v>
      </c>
      <c r="M46">
        <v>27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0.80555555555555547</v>
      </c>
      <c r="C50">
        <v>16</v>
      </c>
      <c r="D50">
        <v>9</v>
      </c>
      <c r="E50">
        <v>2020</v>
      </c>
      <c r="F50" t="s">
        <v>737</v>
      </c>
      <c r="G50" t="s">
        <v>738</v>
      </c>
      <c r="H50">
        <v>220</v>
      </c>
      <c r="I50">
        <v>55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3107</v>
      </c>
      <c r="D52">
        <v>6584</v>
      </c>
      <c r="E52" t="s">
        <v>339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20</v>
      </c>
      <c r="B54">
        <v>10000</v>
      </c>
      <c r="C54">
        <v>52</v>
      </c>
      <c r="D54">
        <v>55</v>
      </c>
      <c r="E54">
        <v>53</v>
      </c>
      <c r="F54">
        <v>49</v>
      </c>
      <c r="G54">
        <v>49</v>
      </c>
      <c r="H54">
        <v>50</v>
      </c>
      <c r="I54">
        <v>49</v>
      </c>
      <c r="J54">
        <v>44</v>
      </c>
      <c r="K54">
        <v>29</v>
      </c>
      <c r="L54">
        <v>16</v>
      </c>
      <c r="M54">
        <v>4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0.8125</v>
      </c>
      <c r="C58">
        <v>16</v>
      </c>
      <c r="D58">
        <v>9</v>
      </c>
      <c r="E58">
        <v>2020</v>
      </c>
      <c r="F58" t="s">
        <v>739</v>
      </c>
      <c r="G58" t="s">
        <v>740</v>
      </c>
      <c r="H58">
        <v>212</v>
      </c>
      <c r="I58">
        <v>43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2992</v>
      </c>
      <c r="D60">
        <v>6518</v>
      </c>
      <c r="E60" t="s">
        <v>254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20</v>
      </c>
      <c r="B62">
        <v>11000</v>
      </c>
      <c r="C62">
        <v>51</v>
      </c>
      <c r="D62">
        <v>49</v>
      </c>
      <c r="E62">
        <v>54</v>
      </c>
      <c r="F62">
        <v>56</v>
      </c>
      <c r="G62">
        <v>54</v>
      </c>
      <c r="H62">
        <v>51</v>
      </c>
      <c r="I62">
        <v>51</v>
      </c>
      <c r="J62">
        <v>48</v>
      </c>
      <c r="K62">
        <v>40</v>
      </c>
      <c r="L62">
        <v>29</v>
      </c>
      <c r="M62">
        <v>16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0.81944444444444453</v>
      </c>
      <c r="C66">
        <v>16</v>
      </c>
      <c r="D66">
        <v>9</v>
      </c>
      <c r="E66">
        <v>2020</v>
      </c>
      <c r="F66" t="s">
        <v>741</v>
      </c>
      <c r="G66" t="s">
        <v>742</v>
      </c>
      <c r="H66">
        <v>203</v>
      </c>
      <c r="I66">
        <v>36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2992</v>
      </c>
      <c r="D68">
        <v>6518</v>
      </c>
      <c r="E68" t="s">
        <v>254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20</v>
      </c>
      <c r="B70">
        <v>10750</v>
      </c>
      <c r="C70">
        <v>50</v>
      </c>
      <c r="D70">
        <v>54</v>
      </c>
      <c r="E70">
        <v>55</v>
      </c>
      <c r="F70">
        <v>53</v>
      </c>
      <c r="G70">
        <v>52</v>
      </c>
      <c r="H70">
        <v>51</v>
      </c>
      <c r="I70">
        <v>47</v>
      </c>
      <c r="J70">
        <v>41</v>
      </c>
      <c r="K70">
        <v>35</v>
      </c>
      <c r="L70">
        <v>27</v>
      </c>
      <c r="M70">
        <v>13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0.82638888888888884</v>
      </c>
      <c r="C74">
        <v>16</v>
      </c>
      <c r="D74">
        <v>9</v>
      </c>
      <c r="E74">
        <v>2020</v>
      </c>
      <c r="F74" t="s">
        <v>743</v>
      </c>
      <c r="G74" t="s">
        <v>744</v>
      </c>
      <c r="H74">
        <v>185</v>
      </c>
      <c r="I74">
        <v>26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2992</v>
      </c>
      <c r="D76">
        <v>6518</v>
      </c>
      <c r="E76" t="s">
        <v>339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18</v>
      </c>
      <c r="B78">
        <v>10500</v>
      </c>
      <c r="C78">
        <v>45</v>
      </c>
      <c r="D78">
        <v>50</v>
      </c>
      <c r="E78">
        <v>49</v>
      </c>
      <c r="F78">
        <v>44</v>
      </c>
      <c r="G78">
        <v>47</v>
      </c>
      <c r="H78">
        <v>46</v>
      </c>
      <c r="I78">
        <v>42</v>
      </c>
      <c r="J78">
        <v>36</v>
      </c>
      <c r="K78">
        <v>27</v>
      </c>
      <c r="L78">
        <v>18</v>
      </c>
      <c r="M78">
        <v>1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0.83333333333333337</v>
      </c>
      <c r="C82">
        <v>16</v>
      </c>
      <c r="D82">
        <v>9</v>
      </c>
      <c r="E82">
        <v>2020</v>
      </c>
      <c r="F82" t="s">
        <v>745</v>
      </c>
      <c r="G82" t="s">
        <v>746</v>
      </c>
      <c r="H82">
        <v>163</v>
      </c>
      <c r="I82">
        <v>24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2992</v>
      </c>
      <c r="D84">
        <v>6518</v>
      </c>
      <c r="E84" t="s">
        <v>197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23</v>
      </c>
      <c r="B86">
        <v>11750</v>
      </c>
      <c r="C86">
        <v>49</v>
      </c>
      <c r="D86">
        <v>47</v>
      </c>
      <c r="E86">
        <v>49</v>
      </c>
      <c r="F86">
        <v>47</v>
      </c>
      <c r="G86">
        <v>46</v>
      </c>
      <c r="H86">
        <v>44</v>
      </c>
      <c r="I86">
        <v>42</v>
      </c>
      <c r="J86">
        <v>41</v>
      </c>
      <c r="K86">
        <v>27</v>
      </c>
      <c r="L86">
        <v>14</v>
      </c>
      <c r="M86">
        <v>-6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0.84027777777777779</v>
      </c>
      <c r="C90">
        <v>16</v>
      </c>
      <c r="D90">
        <v>9</v>
      </c>
      <c r="E90">
        <v>2020</v>
      </c>
      <c r="F90" t="s">
        <v>747</v>
      </c>
      <c r="G90" t="s">
        <v>748</v>
      </c>
      <c r="H90">
        <v>137</v>
      </c>
      <c r="I90">
        <v>25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2992</v>
      </c>
      <c r="D92">
        <v>6518</v>
      </c>
      <c r="E92" t="s">
        <v>252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20</v>
      </c>
      <c r="B94">
        <v>11000</v>
      </c>
      <c r="C94">
        <v>48</v>
      </c>
      <c r="D94">
        <v>48</v>
      </c>
      <c r="E94">
        <v>49</v>
      </c>
      <c r="F94">
        <v>54</v>
      </c>
      <c r="G94">
        <v>56</v>
      </c>
      <c r="H94">
        <v>49</v>
      </c>
      <c r="I94">
        <v>46</v>
      </c>
      <c r="J94">
        <v>43</v>
      </c>
      <c r="K94">
        <v>40</v>
      </c>
      <c r="L94">
        <v>30</v>
      </c>
      <c r="M94">
        <v>7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0.84722222222222221</v>
      </c>
      <c r="C98">
        <v>16</v>
      </c>
      <c r="D98">
        <v>9</v>
      </c>
      <c r="E98">
        <v>2020</v>
      </c>
      <c r="F98" t="s">
        <v>749</v>
      </c>
      <c r="G98" t="s">
        <v>750</v>
      </c>
      <c r="H98">
        <v>115</v>
      </c>
      <c r="I98">
        <v>30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2992</v>
      </c>
      <c r="D100">
        <v>6518</v>
      </c>
      <c r="E100" t="s">
        <v>196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23</v>
      </c>
      <c r="B102">
        <v>10500</v>
      </c>
      <c r="C102">
        <v>42</v>
      </c>
      <c r="D102">
        <v>43</v>
      </c>
      <c r="E102">
        <v>45</v>
      </c>
      <c r="F102">
        <v>48</v>
      </c>
      <c r="G102">
        <v>47</v>
      </c>
      <c r="H102">
        <v>46</v>
      </c>
      <c r="I102">
        <v>45</v>
      </c>
      <c r="J102">
        <v>45</v>
      </c>
      <c r="K102">
        <v>43</v>
      </c>
      <c r="L102">
        <v>36</v>
      </c>
      <c r="M102">
        <v>9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0.85416666666666663</v>
      </c>
      <c r="C106">
        <v>16</v>
      </c>
      <c r="D106">
        <v>9</v>
      </c>
      <c r="E106">
        <v>2020</v>
      </c>
      <c r="F106" t="s">
        <v>751</v>
      </c>
      <c r="G106" t="s">
        <v>752</v>
      </c>
      <c r="H106">
        <v>106</v>
      </c>
      <c r="I106">
        <v>39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3</v>
      </c>
      <c r="C108">
        <v>2992</v>
      </c>
      <c r="D108">
        <v>6518</v>
      </c>
      <c r="E108" t="s">
        <v>194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23</v>
      </c>
      <c r="B110">
        <v>10500</v>
      </c>
      <c r="C110">
        <v>39</v>
      </c>
      <c r="D110">
        <v>40</v>
      </c>
      <c r="E110">
        <v>49</v>
      </c>
      <c r="F110">
        <v>51</v>
      </c>
      <c r="G110">
        <v>50</v>
      </c>
      <c r="H110">
        <v>49</v>
      </c>
      <c r="I110">
        <v>46</v>
      </c>
      <c r="J110">
        <v>46</v>
      </c>
      <c r="K110">
        <v>45</v>
      </c>
      <c r="L110">
        <v>14</v>
      </c>
      <c r="M110">
        <v>1</v>
      </c>
    </row>
    <row r="113" spans="1:13" x14ac:dyDescent="0.25">
      <c r="A113" t="s">
        <v>117</v>
      </c>
      <c r="B113" t="s">
        <v>118</v>
      </c>
      <c r="C113" t="s">
        <v>119</v>
      </c>
      <c r="D113" t="s">
        <v>120</v>
      </c>
      <c r="E113" t="s">
        <v>121</v>
      </c>
      <c r="F113" t="s">
        <v>122</v>
      </c>
      <c r="G113" t="s">
        <v>123</v>
      </c>
      <c r="H113" t="s">
        <v>124</v>
      </c>
      <c r="I113" t="s">
        <v>125</v>
      </c>
    </row>
    <row r="114" spans="1:13" x14ac:dyDescent="0.25">
      <c r="A114">
        <v>26065</v>
      </c>
      <c r="B114" s="207">
        <v>0.86111111111111116</v>
      </c>
      <c r="C114">
        <v>16</v>
      </c>
      <c r="D114">
        <v>9</v>
      </c>
      <c r="E114">
        <v>2020</v>
      </c>
      <c r="F114" t="s">
        <v>753</v>
      </c>
      <c r="G114" t="s">
        <v>754</v>
      </c>
      <c r="H114">
        <v>103</v>
      </c>
      <c r="I114">
        <v>46</v>
      </c>
    </row>
    <row r="115" spans="1:13" x14ac:dyDescent="0.25">
      <c r="A115" t="s">
        <v>126</v>
      </c>
      <c r="B115" t="s">
        <v>127</v>
      </c>
      <c r="C115" t="s">
        <v>128</v>
      </c>
      <c r="D115" t="s">
        <v>129</v>
      </c>
      <c r="E115" t="s">
        <v>130</v>
      </c>
    </row>
    <row r="116" spans="1:13" x14ac:dyDescent="0.25">
      <c r="A116" t="s">
        <v>131</v>
      </c>
      <c r="B116">
        <v>3</v>
      </c>
      <c r="C116">
        <v>2992</v>
      </c>
      <c r="D116">
        <v>6518</v>
      </c>
      <c r="E116" t="s">
        <v>196</v>
      </c>
    </row>
    <row r="117" spans="1:13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</row>
    <row r="118" spans="1:13" x14ac:dyDescent="0.25">
      <c r="A118" t="s">
        <v>20</v>
      </c>
      <c r="B118">
        <v>11500</v>
      </c>
      <c r="C118">
        <v>47</v>
      </c>
      <c r="D118">
        <v>49</v>
      </c>
      <c r="E118">
        <v>50</v>
      </c>
      <c r="F118">
        <v>55</v>
      </c>
      <c r="G118">
        <v>53</v>
      </c>
      <c r="H118">
        <v>50</v>
      </c>
      <c r="I118">
        <v>47</v>
      </c>
      <c r="J118">
        <v>43</v>
      </c>
      <c r="K118">
        <v>33</v>
      </c>
      <c r="L118">
        <v>30</v>
      </c>
      <c r="M118">
        <v>24</v>
      </c>
    </row>
    <row r="121" spans="1:13" x14ac:dyDescent="0.25">
      <c r="A121" t="s">
        <v>117</v>
      </c>
      <c r="B121" t="s">
        <v>118</v>
      </c>
      <c r="C121" t="s">
        <v>119</v>
      </c>
      <c r="D121" t="s">
        <v>120</v>
      </c>
      <c r="E121" t="s">
        <v>121</v>
      </c>
      <c r="F121" t="s">
        <v>122</v>
      </c>
      <c r="G121" t="s">
        <v>123</v>
      </c>
      <c r="H121" t="s">
        <v>124</v>
      </c>
      <c r="I121" t="s">
        <v>125</v>
      </c>
    </row>
    <row r="122" spans="1:13" x14ac:dyDescent="0.25">
      <c r="A122">
        <v>26065</v>
      </c>
      <c r="B122" s="207">
        <v>0.86805555555555547</v>
      </c>
      <c r="C122">
        <v>16</v>
      </c>
      <c r="D122">
        <v>9</v>
      </c>
      <c r="E122">
        <v>2020</v>
      </c>
      <c r="F122" t="s">
        <v>755</v>
      </c>
      <c r="G122" t="s">
        <v>756</v>
      </c>
      <c r="H122">
        <v>100</v>
      </c>
      <c r="I122">
        <v>53</v>
      </c>
    </row>
    <row r="123" spans="1:13" x14ac:dyDescent="0.25">
      <c r="A123" t="s">
        <v>126</v>
      </c>
      <c r="B123" t="s">
        <v>127</v>
      </c>
      <c r="C123" t="s">
        <v>128</v>
      </c>
      <c r="D123" t="s">
        <v>129</v>
      </c>
      <c r="E123" t="s">
        <v>130</v>
      </c>
    </row>
    <row r="124" spans="1:13" x14ac:dyDescent="0.25">
      <c r="A124" t="s">
        <v>131</v>
      </c>
      <c r="B124">
        <v>3</v>
      </c>
      <c r="C124">
        <v>2992</v>
      </c>
      <c r="D124">
        <v>6518</v>
      </c>
      <c r="E124" t="s">
        <v>195</v>
      </c>
    </row>
    <row r="125" spans="1:13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</row>
    <row r="126" spans="1:13" x14ac:dyDescent="0.25">
      <c r="A126" t="s">
        <v>23</v>
      </c>
      <c r="B126">
        <v>11000</v>
      </c>
      <c r="C126">
        <v>40</v>
      </c>
      <c r="D126">
        <v>42</v>
      </c>
      <c r="E126">
        <v>45</v>
      </c>
      <c r="F126">
        <v>47</v>
      </c>
      <c r="G126">
        <v>48</v>
      </c>
      <c r="H126">
        <v>48</v>
      </c>
      <c r="I126">
        <v>43</v>
      </c>
      <c r="J126">
        <v>41</v>
      </c>
      <c r="K126">
        <v>35</v>
      </c>
      <c r="L126">
        <v>32</v>
      </c>
      <c r="M126">
        <v>19</v>
      </c>
    </row>
    <row r="129" spans="1:13" x14ac:dyDescent="0.25">
      <c r="A129" t="s">
        <v>117</v>
      </c>
      <c r="B129" t="s">
        <v>118</v>
      </c>
      <c r="C129" t="s">
        <v>119</v>
      </c>
      <c r="D129" t="s">
        <v>120</v>
      </c>
      <c r="E129" t="s">
        <v>121</v>
      </c>
      <c r="F129" t="s">
        <v>122</v>
      </c>
      <c r="G129" t="s">
        <v>123</v>
      </c>
      <c r="H129" t="s">
        <v>124</v>
      </c>
      <c r="I129" t="s">
        <v>125</v>
      </c>
    </row>
    <row r="130" spans="1:13" x14ac:dyDescent="0.25">
      <c r="A130">
        <v>26065</v>
      </c>
      <c r="B130" s="207">
        <v>0.875</v>
      </c>
      <c r="C130">
        <v>16</v>
      </c>
      <c r="D130">
        <v>9</v>
      </c>
      <c r="E130">
        <v>2020</v>
      </c>
      <c r="F130" t="s">
        <v>757</v>
      </c>
      <c r="G130" t="s">
        <v>758</v>
      </c>
      <c r="H130">
        <v>94</v>
      </c>
      <c r="I130">
        <v>64</v>
      </c>
    </row>
    <row r="131" spans="1:13" x14ac:dyDescent="0.25">
      <c r="A131" t="s">
        <v>126</v>
      </c>
      <c r="B131" t="s">
        <v>127</v>
      </c>
      <c r="C131" t="s">
        <v>128</v>
      </c>
      <c r="D131" t="s">
        <v>129</v>
      </c>
      <c r="E131" t="s">
        <v>130</v>
      </c>
    </row>
    <row r="132" spans="1:13" x14ac:dyDescent="0.25">
      <c r="A132" t="s">
        <v>131</v>
      </c>
      <c r="B132">
        <v>3</v>
      </c>
      <c r="C132">
        <v>2992</v>
      </c>
      <c r="D132">
        <v>6518</v>
      </c>
      <c r="E132" t="s">
        <v>196</v>
      </c>
    </row>
    <row r="133" spans="1:13" x14ac:dyDescent="0.25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</row>
    <row r="134" spans="1:13" x14ac:dyDescent="0.25">
      <c r="A134" t="s">
        <v>23</v>
      </c>
      <c r="B134">
        <v>10250</v>
      </c>
      <c r="C134">
        <v>43</v>
      </c>
      <c r="D134">
        <v>43</v>
      </c>
      <c r="E134">
        <v>48</v>
      </c>
      <c r="F134">
        <v>48</v>
      </c>
      <c r="G134">
        <v>45</v>
      </c>
      <c r="H134">
        <v>47</v>
      </c>
      <c r="I134">
        <v>46</v>
      </c>
      <c r="J134">
        <v>43</v>
      </c>
      <c r="K134">
        <v>38</v>
      </c>
      <c r="L134">
        <v>28</v>
      </c>
      <c r="M134">
        <v>8</v>
      </c>
    </row>
    <row r="137" spans="1:13" x14ac:dyDescent="0.25">
      <c r="A137" t="s">
        <v>117</v>
      </c>
      <c r="B137" t="s">
        <v>118</v>
      </c>
      <c r="C137" t="s">
        <v>119</v>
      </c>
      <c r="D137" t="s">
        <v>120</v>
      </c>
      <c r="E137" t="s">
        <v>121</v>
      </c>
      <c r="F137" t="s">
        <v>122</v>
      </c>
      <c r="G137" t="s">
        <v>123</v>
      </c>
      <c r="H137" t="s">
        <v>124</v>
      </c>
      <c r="I137" t="s">
        <v>125</v>
      </c>
    </row>
    <row r="138" spans="1:13" x14ac:dyDescent="0.25">
      <c r="A138">
        <v>26065</v>
      </c>
      <c r="B138" s="207">
        <v>0.88194444444444453</v>
      </c>
      <c r="C138">
        <v>16</v>
      </c>
      <c r="D138">
        <v>9</v>
      </c>
      <c r="E138">
        <v>2020</v>
      </c>
      <c r="F138" t="s">
        <v>305</v>
      </c>
      <c r="G138" t="s">
        <v>223</v>
      </c>
      <c r="H138">
        <v>90</v>
      </c>
      <c r="I138">
        <v>74</v>
      </c>
    </row>
    <row r="139" spans="1:13" x14ac:dyDescent="0.25">
      <c r="A139" t="s">
        <v>126</v>
      </c>
      <c r="B139" t="s">
        <v>127</v>
      </c>
      <c r="C139" t="s">
        <v>128</v>
      </c>
      <c r="D139" t="s">
        <v>129</v>
      </c>
      <c r="E139" t="s">
        <v>130</v>
      </c>
    </row>
    <row r="140" spans="1:13" x14ac:dyDescent="0.25">
      <c r="A140" t="s">
        <v>131</v>
      </c>
      <c r="B140">
        <v>3</v>
      </c>
      <c r="C140">
        <v>2992</v>
      </c>
      <c r="D140">
        <v>6518</v>
      </c>
      <c r="E140" t="s">
        <v>194</v>
      </c>
    </row>
    <row r="141" spans="1:13" x14ac:dyDescent="0.25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8</v>
      </c>
      <c r="J141" t="s">
        <v>9</v>
      </c>
      <c r="K141" t="s">
        <v>10</v>
      </c>
      <c r="L141" t="s">
        <v>11</v>
      </c>
      <c r="M141" t="s">
        <v>12</v>
      </c>
    </row>
    <row r="142" spans="1:13" x14ac:dyDescent="0.25">
      <c r="A142" t="s">
        <v>18</v>
      </c>
      <c r="B142">
        <v>11000</v>
      </c>
      <c r="C142">
        <v>30</v>
      </c>
      <c r="D142">
        <v>32</v>
      </c>
      <c r="E142">
        <v>34</v>
      </c>
      <c r="F142">
        <v>38</v>
      </c>
      <c r="G142">
        <v>46</v>
      </c>
      <c r="H142">
        <v>48</v>
      </c>
      <c r="I142">
        <v>42</v>
      </c>
      <c r="J142">
        <v>40</v>
      </c>
      <c r="K142">
        <v>38</v>
      </c>
      <c r="L142">
        <v>32</v>
      </c>
      <c r="M142">
        <v>30</v>
      </c>
    </row>
    <row r="145" spans="1:13" x14ac:dyDescent="0.25">
      <c r="A145" t="s">
        <v>117</v>
      </c>
      <c r="B145" t="s">
        <v>118</v>
      </c>
      <c r="C145" t="s">
        <v>119</v>
      </c>
      <c r="D145" t="s">
        <v>120</v>
      </c>
      <c r="E145" t="s">
        <v>121</v>
      </c>
      <c r="F145" t="s">
        <v>122</v>
      </c>
      <c r="G145" t="s">
        <v>123</v>
      </c>
      <c r="H145" t="s">
        <v>124</v>
      </c>
      <c r="I145" t="s">
        <v>125</v>
      </c>
    </row>
    <row r="146" spans="1:13" x14ac:dyDescent="0.25">
      <c r="A146">
        <v>26065</v>
      </c>
      <c r="B146" s="207">
        <v>0.88888888888888884</v>
      </c>
      <c r="C146">
        <v>16</v>
      </c>
      <c r="D146">
        <v>9</v>
      </c>
      <c r="E146">
        <v>2020</v>
      </c>
      <c r="F146" t="s">
        <v>759</v>
      </c>
      <c r="G146" t="s">
        <v>760</v>
      </c>
      <c r="H146">
        <v>87</v>
      </c>
      <c r="I146">
        <v>82</v>
      </c>
    </row>
    <row r="147" spans="1:13" x14ac:dyDescent="0.25">
      <c r="A147" t="s">
        <v>126</v>
      </c>
      <c r="B147" t="s">
        <v>127</v>
      </c>
      <c r="C147" t="s">
        <v>128</v>
      </c>
      <c r="D147" t="s">
        <v>129</v>
      </c>
      <c r="E147" t="s">
        <v>130</v>
      </c>
    </row>
    <row r="148" spans="1:13" x14ac:dyDescent="0.25">
      <c r="A148" t="s">
        <v>131</v>
      </c>
      <c r="B148">
        <v>3</v>
      </c>
      <c r="C148">
        <v>2992</v>
      </c>
      <c r="D148">
        <v>6518</v>
      </c>
      <c r="E148" t="s">
        <v>195</v>
      </c>
    </row>
    <row r="149" spans="1:13" x14ac:dyDescent="0.25">
      <c r="A149" t="s">
        <v>0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</row>
    <row r="150" spans="1:13" x14ac:dyDescent="0.25">
      <c r="A150" t="s">
        <v>18</v>
      </c>
      <c r="B150">
        <v>9750</v>
      </c>
      <c r="C150">
        <v>36</v>
      </c>
      <c r="D150">
        <v>41</v>
      </c>
      <c r="E150">
        <v>43</v>
      </c>
      <c r="F150">
        <v>46</v>
      </c>
      <c r="G150">
        <v>45</v>
      </c>
      <c r="H150">
        <v>45</v>
      </c>
      <c r="I150">
        <v>39</v>
      </c>
      <c r="J150">
        <v>27</v>
      </c>
      <c r="K150">
        <v>19</v>
      </c>
      <c r="L150">
        <v>8</v>
      </c>
      <c r="M150">
        <v>-100</v>
      </c>
    </row>
    <row r="153" spans="1:13" x14ac:dyDescent="0.25">
      <c r="A153" t="s">
        <v>117</v>
      </c>
      <c r="B153" t="s">
        <v>118</v>
      </c>
      <c r="C153" t="s">
        <v>119</v>
      </c>
      <c r="D153" t="s">
        <v>120</v>
      </c>
      <c r="E153" t="s">
        <v>121</v>
      </c>
      <c r="F153" t="s">
        <v>122</v>
      </c>
      <c r="G153" t="s">
        <v>123</v>
      </c>
      <c r="H153" t="s">
        <v>124</v>
      </c>
      <c r="I153" t="s">
        <v>125</v>
      </c>
    </row>
    <row r="154" spans="1:13" x14ac:dyDescent="0.25">
      <c r="A154">
        <v>26065</v>
      </c>
      <c r="B154" s="207">
        <v>0.89583333333333337</v>
      </c>
      <c r="C154">
        <v>16</v>
      </c>
      <c r="D154">
        <v>9</v>
      </c>
      <c r="E154">
        <v>2020</v>
      </c>
      <c r="F154" t="s">
        <v>761</v>
      </c>
      <c r="G154" t="s">
        <v>762</v>
      </c>
      <c r="H154">
        <v>85</v>
      </c>
      <c r="I154">
        <v>91</v>
      </c>
    </row>
    <row r="155" spans="1:13" x14ac:dyDescent="0.25">
      <c r="A155" t="s">
        <v>126</v>
      </c>
      <c r="B155" t="s">
        <v>127</v>
      </c>
      <c r="C155" t="s">
        <v>128</v>
      </c>
      <c r="D155" t="s">
        <v>129</v>
      </c>
      <c r="E155" t="s">
        <v>130</v>
      </c>
    </row>
    <row r="156" spans="1:13" x14ac:dyDescent="0.25">
      <c r="A156" t="s">
        <v>131</v>
      </c>
      <c r="B156">
        <v>3</v>
      </c>
      <c r="C156">
        <v>2992</v>
      </c>
      <c r="D156">
        <v>6518</v>
      </c>
      <c r="E156" t="s">
        <v>196</v>
      </c>
    </row>
    <row r="157" spans="1:13" x14ac:dyDescent="0.25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t="s">
        <v>11</v>
      </c>
      <c r="M157" t="s">
        <v>12</v>
      </c>
    </row>
    <row r="158" spans="1:13" x14ac:dyDescent="0.25">
      <c r="A158" t="s">
        <v>18</v>
      </c>
      <c r="B158">
        <v>11000</v>
      </c>
      <c r="C158">
        <v>33</v>
      </c>
      <c r="D158">
        <v>37</v>
      </c>
      <c r="E158">
        <v>39</v>
      </c>
      <c r="F158">
        <v>43</v>
      </c>
      <c r="G158">
        <v>45</v>
      </c>
      <c r="H158">
        <v>45</v>
      </c>
      <c r="I158">
        <v>43</v>
      </c>
      <c r="J158">
        <v>38</v>
      </c>
      <c r="K158">
        <v>35</v>
      </c>
      <c r="L158">
        <v>23</v>
      </c>
      <c r="M158">
        <v>7</v>
      </c>
    </row>
    <row r="161" spans="1:13" x14ac:dyDescent="0.25">
      <c r="A161" t="s">
        <v>117</v>
      </c>
      <c r="B161" t="s">
        <v>118</v>
      </c>
      <c r="C161" t="s">
        <v>119</v>
      </c>
      <c r="D161" t="s">
        <v>120</v>
      </c>
      <c r="E161" t="s">
        <v>121</v>
      </c>
      <c r="F161" t="s">
        <v>122</v>
      </c>
      <c r="G161" t="s">
        <v>123</v>
      </c>
      <c r="H161" t="s">
        <v>124</v>
      </c>
      <c r="I161" t="s">
        <v>125</v>
      </c>
    </row>
    <row r="162" spans="1:13" x14ac:dyDescent="0.25">
      <c r="A162">
        <v>26065</v>
      </c>
      <c r="B162" s="207">
        <v>0.90277777777777779</v>
      </c>
      <c r="C162">
        <v>16</v>
      </c>
      <c r="D162">
        <v>9</v>
      </c>
      <c r="E162">
        <v>2020</v>
      </c>
      <c r="F162" t="s">
        <v>763</v>
      </c>
      <c r="G162" t="s">
        <v>764</v>
      </c>
      <c r="H162">
        <v>83</v>
      </c>
      <c r="I162">
        <v>101</v>
      </c>
    </row>
    <row r="163" spans="1:13" x14ac:dyDescent="0.25">
      <c r="A163" t="s">
        <v>126</v>
      </c>
      <c r="B163" t="s">
        <v>127</v>
      </c>
      <c r="C163" t="s">
        <v>128</v>
      </c>
      <c r="D163" t="s">
        <v>129</v>
      </c>
      <c r="E163" t="s">
        <v>130</v>
      </c>
    </row>
    <row r="164" spans="1:13" x14ac:dyDescent="0.25">
      <c r="A164" t="s">
        <v>131</v>
      </c>
      <c r="B164">
        <v>3</v>
      </c>
      <c r="C164">
        <v>2992</v>
      </c>
      <c r="D164">
        <v>6518</v>
      </c>
      <c r="E164" t="s">
        <v>194</v>
      </c>
    </row>
    <row r="165" spans="1:13" x14ac:dyDescent="0.25">
      <c r="A165" t="s">
        <v>0</v>
      </c>
      <c r="B165" t="s">
        <v>1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7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</row>
    <row r="166" spans="1:13" x14ac:dyDescent="0.25">
      <c r="A166" t="s">
        <v>18</v>
      </c>
      <c r="B166">
        <v>10000</v>
      </c>
      <c r="C166">
        <v>27</v>
      </c>
      <c r="D166">
        <v>29</v>
      </c>
      <c r="E166">
        <v>34</v>
      </c>
      <c r="F166">
        <v>36</v>
      </c>
      <c r="G166">
        <v>38</v>
      </c>
      <c r="H166">
        <v>38</v>
      </c>
      <c r="I166">
        <v>36</v>
      </c>
      <c r="J166">
        <v>24</v>
      </c>
      <c r="K166">
        <v>15</v>
      </c>
      <c r="L166">
        <v>5</v>
      </c>
      <c r="M166">
        <v>0</v>
      </c>
    </row>
    <row r="169" spans="1:13" x14ac:dyDescent="0.25">
      <c r="A169" t="s">
        <v>117</v>
      </c>
      <c r="B169" t="s">
        <v>118</v>
      </c>
      <c r="C169" t="s">
        <v>119</v>
      </c>
      <c r="D169" t="s">
        <v>120</v>
      </c>
      <c r="E169" t="s">
        <v>121</v>
      </c>
      <c r="F169" t="s">
        <v>122</v>
      </c>
      <c r="G169" t="s">
        <v>123</v>
      </c>
      <c r="H169" t="s">
        <v>124</v>
      </c>
      <c r="I169" t="s">
        <v>125</v>
      </c>
    </row>
    <row r="170" spans="1:13" x14ac:dyDescent="0.25">
      <c r="A170">
        <v>26065</v>
      </c>
      <c r="B170" s="207">
        <v>0.90972222222222221</v>
      </c>
      <c r="C170">
        <v>16</v>
      </c>
      <c r="D170">
        <v>9</v>
      </c>
      <c r="E170">
        <v>2020</v>
      </c>
      <c r="F170" t="s">
        <v>765</v>
      </c>
      <c r="G170" t="s">
        <v>766</v>
      </c>
      <c r="H170">
        <v>82</v>
      </c>
      <c r="I170">
        <v>110</v>
      </c>
    </row>
    <row r="171" spans="1:13" x14ac:dyDescent="0.25">
      <c r="A171" t="s">
        <v>126</v>
      </c>
      <c r="B171" t="s">
        <v>127</v>
      </c>
      <c r="C171" t="s">
        <v>128</v>
      </c>
      <c r="D171" t="s">
        <v>129</v>
      </c>
      <c r="E171" t="s">
        <v>130</v>
      </c>
    </row>
    <row r="172" spans="1:13" x14ac:dyDescent="0.25">
      <c r="A172" t="s">
        <v>131</v>
      </c>
      <c r="B172">
        <v>3</v>
      </c>
      <c r="C172">
        <v>2992</v>
      </c>
      <c r="D172">
        <v>6518</v>
      </c>
      <c r="E172" t="s">
        <v>196</v>
      </c>
    </row>
    <row r="173" spans="1:13" x14ac:dyDescent="0.25">
      <c r="A173" t="s">
        <v>0</v>
      </c>
      <c r="B173" t="s">
        <v>1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7</v>
      </c>
      <c r="I173" t="s">
        <v>8</v>
      </c>
      <c r="J173" t="s">
        <v>9</v>
      </c>
      <c r="K173" t="s">
        <v>10</v>
      </c>
      <c r="L173" t="s">
        <v>11</v>
      </c>
      <c r="M173" t="s">
        <v>12</v>
      </c>
    </row>
    <row r="174" spans="1:13" x14ac:dyDescent="0.25">
      <c r="A174" t="s">
        <v>17</v>
      </c>
      <c r="B174">
        <v>9500</v>
      </c>
      <c r="C174">
        <v>34</v>
      </c>
      <c r="D174">
        <v>35</v>
      </c>
      <c r="E174">
        <v>35</v>
      </c>
      <c r="F174">
        <v>33</v>
      </c>
      <c r="G174">
        <v>30</v>
      </c>
      <c r="H174">
        <v>27</v>
      </c>
      <c r="I174">
        <v>22</v>
      </c>
      <c r="J174">
        <v>19</v>
      </c>
      <c r="K174">
        <v>15</v>
      </c>
      <c r="L174">
        <v>11</v>
      </c>
      <c r="M174">
        <v>-100</v>
      </c>
    </row>
    <row r="177" spans="1:13" x14ac:dyDescent="0.25">
      <c r="A177" t="s">
        <v>117</v>
      </c>
      <c r="B177" t="s">
        <v>118</v>
      </c>
      <c r="C177" t="s">
        <v>119</v>
      </c>
      <c r="D177" t="s">
        <v>120</v>
      </c>
      <c r="E177" t="s">
        <v>121</v>
      </c>
      <c r="F177" t="s">
        <v>122</v>
      </c>
      <c r="G177" t="s">
        <v>123</v>
      </c>
      <c r="H177" t="s">
        <v>124</v>
      </c>
      <c r="I177" t="s">
        <v>125</v>
      </c>
    </row>
    <row r="178" spans="1:13" x14ac:dyDescent="0.25">
      <c r="A178">
        <v>26065</v>
      </c>
      <c r="B178" s="207">
        <v>0.91666666666666663</v>
      </c>
      <c r="C178">
        <v>16</v>
      </c>
      <c r="D178">
        <v>9</v>
      </c>
      <c r="E178">
        <v>2020</v>
      </c>
      <c r="F178" t="s">
        <v>767</v>
      </c>
      <c r="G178" t="s">
        <v>768</v>
      </c>
      <c r="H178">
        <v>80</v>
      </c>
      <c r="I178">
        <v>117</v>
      </c>
    </row>
    <row r="179" spans="1:13" x14ac:dyDescent="0.25">
      <c r="A179" t="s">
        <v>126</v>
      </c>
      <c r="B179" t="s">
        <v>127</v>
      </c>
      <c r="C179" t="s">
        <v>128</v>
      </c>
      <c r="D179" t="s">
        <v>129</v>
      </c>
      <c r="E179" t="s">
        <v>130</v>
      </c>
    </row>
    <row r="180" spans="1:13" x14ac:dyDescent="0.25">
      <c r="A180" t="s">
        <v>131</v>
      </c>
      <c r="B180">
        <v>3</v>
      </c>
      <c r="C180">
        <v>2992</v>
      </c>
      <c r="D180">
        <v>6518</v>
      </c>
      <c r="E180" t="s">
        <v>196</v>
      </c>
    </row>
    <row r="181" spans="1:13" x14ac:dyDescent="0.25">
      <c r="A181" t="s">
        <v>0</v>
      </c>
      <c r="B181" t="s">
        <v>1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7</v>
      </c>
      <c r="I181" t="s">
        <v>8</v>
      </c>
      <c r="J181" t="s">
        <v>9</v>
      </c>
      <c r="K181" t="s">
        <v>10</v>
      </c>
      <c r="L181" t="s">
        <v>11</v>
      </c>
      <c r="M181" t="s">
        <v>12</v>
      </c>
    </row>
    <row r="182" spans="1:13" x14ac:dyDescent="0.25">
      <c r="A182" t="s">
        <v>15</v>
      </c>
      <c r="B182">
        <v>8000</v>
      </c>
      <c r="C182">
        <v>31</v>
      </c>
      <c r="D182">
        <v>31</v>
      </c>
      <c r="E182">
        <v>31</v>
      </c>
      <c r="F182">
        <v>28</v>
      </c>
      <c r="G182">
        <v>24</v>
      </c>
      <c r="H182">
        <v>21</v>
      </c>
      <c r="I182">
        <v>16</v>
      </c>
      <c r="J182">
        <v>11</v>
      </c>
      <c r="K182">
        <v>5</v>
      </c>
      <c r="L182">
        <v>-100</v>
      </c>
      <c r="M182">
        <v>-100</v>
      </c>
    </row>
    <row r="185" spans="1:13" x14ac:dyDescent="0.25">
      <c r="A185" t="s">
        <v>117</v>
      </c>
      <c r="B185" t="s">
        <v>118</v>
      </c>
      <c r="C185" t="s">
        <v>119</v>
      </c>
      <c r="D185" t="s">
        <v>120</v>
      </c>
      <c r="E185" t="s">
        <v>121</v>
      </c>
      <c r="F185" t="s">
        <v>122</v>
      </c>
      <c r="G185" t="s">
        <v>123</v>
      </c>
      <c r="H185" t="s">
        <v>124</v>
      </c>
      <c r="I185" t="s">
        <v>125</v>
      </c>
    </row>
    <row r="186" spans="1:13" x14ac:dyDescent="0.25">
      <c r="A186">
        <v>26065</v>
      </c>
      <c r="B186" s="207">
        <v>0.92361111111111116</v>
      </c>
      <c r="C186">
        <v>16</v>
      </c>
      <c r="D186">
        <v>9</v>
      </c>
      <c r="E186">
        <v>2020</v>
      </c>
      <c r="F186" t="s">
        <v>769</v>
      </c>
      <c r="G186" t="s">
        <v>770</v>
      </c>
      <c r="H186">
        <v>79</v>
      </c>
      <c r="I186">
        <v>127</v>
      </c>
    </row>
    <row r="187" spans="1:13" x14ac:dyDescent="0.25">
      <c r="A187" t="s">
        <v>126</v>
      </c>
      <c r="B187" t="s">
        <v>127</v>
      </c>
      <c r="C187" t="s">
        <v>128</v>
      </c>
      <c r="D187" t="s">
        <v>129</v>
      </c>
      <c r="E187" t="s">
        <v>130</v>
      </c>
    </row>
    <row r="188" spans="1:13" x14ac:dyDescent="0.25">
      <c r="A188" t="s">
        <v>131</v>
      </c>
      <c r="B188">
        <v>3</v>
      </c>
      <c r="C188">
        <v>2992</v>
      </c>
      <c r="D188">
        <v>6518</v>
      </c>
      <c r="E188" t="s">
        <v>195</v>
      </c>
    </row>
    <row r="189" spans="1:13" x14ac:dyDescent="0.25">
      <c r="A189" t="s">
        <v>0</v>
      </c>
      <c r="B189" t="s">
        <v>1</v>
      </c>
      <c r="C189" t="s">
        <v>2</v>
      </c>
      <c r="D189" t="s">
        <v>3</v>
      </c>
      <c r="E189" t="s">
        <v>4</v>
      </c>
      <c r="F189" t="s">
        <v>5</v>
      </c>
      <c r="G189" t="s">
        <v>6</v>
      </c>
      <c r="H189" t="s">
        <v>7</v>
      </c>
      <c r="I189" t="s">
        <v>8</v>
      </c>
      <c r="J189" t="s">
        <v>9</v>
      </c>
      <c r="K189" t="s">
        <v>10</v>
      </c>
      <c r="L189" t="s">
        <v>11</v>
      </c>
      <c r="M189" t="s">
        <v>12</v>
      </c>
    </row>
    <row r="190" spans="1:13" x14ac:dyDescent="0.25">
      <c r="A190" t="s">
        <v>15</v>
      </c>
      <c r="B190">
        <v>7750</v>
      </c>
      <c r="C190">
        <v>30</v>
      </c>
      <c r="D190">
        <v>30</v>
      </c>
      <c r="E190">
        <v>30</v>
      </c>
      <c r="F190">
        <v>27</v>
      </c>
      <c r="G190">
        <v>22</v>
      </c>
      <c r="H190">
        <v>18</v>
      </c>
      <c r="I190">
        <v>16</v>
      </c>
      <c r="J190">
        <v>8</v>
      </c>
      <c r="K190">
        <v>-100</v>
      </c>
      <c r="L190">
        <v>-100</v>
      </c>
      <c r="M190">
        <v>-100</v>
      </c>
    </row>
    <row r="193" spans="1:13" x14ac:dyDescent="0.25">
      <c r="A193" t="s">
        <v>117</v>
      </c>
      <c r="B193" t="s">
        <v>118</v>
      </c>
      <c r="C193" t="s">
        <v>119</v>
      </c>
      <c r="D193" t="s">
        <v>120</v>
      </c>
      <c r="E193" t="s">
        <v>121</v>
      </c>
      <c r="F193" t="s">
        <v>122</v>
      </c>
      <c r="G193" t="s">
        <v>123</v>
      </c>
      <c r="H193" t="s">
        <v>124</v>
      </c>
      <c r="I193" t="s">
        <v>125</v>
      </c>
    </row>
    <row r="194" spans="1:13" x14ac:dyDescent="0.25">
      <c r="A194">
        <v>26065</v>
      </c>
      <c r="B194" s="207">
        <v>0.93055555555555547</v>
      </c>
      <c r="C194">
        <v>16</v>
      </c>
      <c r="D194">
        <v>9</v>
      </c>
      <c r="E194">
        <v>2020</v>
      </c>
      <c r="F194" t="s">
        <v>771</v>
      </c>
      <c r="G194" t="s">
        <v>772</v>
      </c>
      <c r="H194">
        <v>78</v>
      </c>
      <c r="I194">
        <v>138</v>
      </c>
    </row>
    <row r="195" spans="1:13" x14ac:dyDescent="0.25">
      <c r="A195" t="s">
        <v>126</v>
      </c>
      <c r="B195" t="s">
        <v>127</v>
      </c>
      <c r="C195" t="s">
        <v>128</v>
      </c>
      <c r="D195" t="s">
        <v>129</v>
      </c>
      <c r="E195" t="s">
        <v>130</v>
      </c>
    </row>
    <row r="196" spans="1:13" x14ac:dyDescent="0.25">
      <c r="A196" t="s">
        <v>131</v>
      </c>
      <c r="B196">
        <v>3</v>
      </c>
      <c r="C196">
        <v>2992</v>
      </c>
      <c r="D196">
        <v>6518</v>
      </c>
      <c r="E196" t="s">
        <v>195</v>
      </c>
    </row>
    <row r="197" spans="1:13" x14ac:dyDescent="0.25">
      <c r="A197" t="s">
        <v>0</v>
      </c>
      <c r="B197" t="s">
        <v>1</v>
      </c>
      <c r="C197" t="s">
        <v>2</v>
      </c>
      <c r="D197" t="s">
        <v>3</v>
      </c>
      <c r="E197" t="s">
        <v>4</v>
      </c>
      <c r="F197" t="s">
        <v>5</v>
      </c>
      <c r="G197" t="s">
        <v>6</v>
      </c>
      <c r="H197" t="s">
        <v>7</v>
      </c>
      <c r="I197" t="s">
        <v>8</v>
      </c>
      <c r="J197" t="s">
        <v>9</v>
      </c>
      <c r="K197" t="s">
        <v>10</v>
      </c>
      <c r="L197" t="s">
        <v>11</v>
      </c>
      <c r="M197" t="s">
        <v>12</v>
      </c>
    </row>
    <row r="198" spans="1:13" x14ac:dyDescent="0.25">
      <c r="A198" t="s">
        <v>15</v>
      </c>
      <c r="B198">
        <v>8500</v>
      </c>
      <c r="C198">
        <v>33</v>
      </c>
      <c r="D198">
        <v>33</v>
      </c>
      <c r="E198">
        <v>33</v>
      </c>
      <c r="F198">
        <v>29</v>
      </c>
      <c r="G198">
        <v>25</v>
      </c>
      <c r="H198">
        <v>21</v>
      </c>
      <c r="I198">
        <v>16</v>
      </c>
      <c r="J198">
        <v>13</v>
      </c>
      <c r="K198">
        <v>7</v>
      </c>
      <c r="L198">
        <v>-100</v>
      </c>
      <c r="M198">
        <v>-100</v>
      </c>
    </row>
    <row r="201" spans="1:13" x14ac:dyDescent="0.25">
      <c r="A201" t="s">
        <v>117</v>
      </c>
      <c r="B201" t="s">
        <v>118</v>
      </c>
      <c r="C201" t="s">
        <v>119</v>
      </c>
      <c r="D201" t="s">
        <v>120</v>
      </c>
      <c r="E201" t="s">
        <v>121</v>
      </c>
      <c r="F201" t="s">
        <v>122</v>
      </c>
      <c r="G201" t="s">
        <v>123</v>
      </c>
      <c r="H201" t="s">
        <v>124</v>
      </c>
      <c r="I201" t="s">
        <v>125</v>
      </c>
    </row>
    <row r="202" spans="1:13" x14ac:dyDescent="0.25">
      <c r="A202">
        <v>26065</v>
      </c>
      <c r="B202" s="207">
        <v>0.9375</v>
      </c>
      <c r="C202">
        <v>16</v>
      </c>
      <c r="D202">
        <v>9</v>
      </c>
      <c r="E202">
        <v>2020</v>
      </c>
      <c r="F202" t="s">
        <v>773</v>
      </c>
      <c r="G202" t="s">
        <v>225</v>
      </c>
      <c r="H202">
        <v>77</v>
      </c>
      <c r="I202">
        <v>149</v>
      </c>
    </row>
    <row r="203" spans="1:13" x14ac:dyDescent="0.25">
      <c r="A203" t="s">
        <v>126</v>
      </c>
      <c r="B203" t="s">
        <v>127</v>
      </c>
      <c r="C203" t="s">
        <v>128</v>
      </c>
      <c r="D203" t="s">
        <v>129</v>
      </c>
      <c r="E203" t="s">
        <v>130</v>
      </c>
    </row>
    <row r="204" spans="1:13" x14ac:dyDescent="0.25">
      <c r="A204" t="s">
        <v>131</v>
      </c>
      <c r="B204">
        <v>3</v>
      </c>
      <c r="C204">
        <v>2770</v>
      </c>
      <c r="D204">
        <v>6323</v>
      </c>
      <c r="E204" t="s">
        <v>339</v>
      </c>
    </row>
    <row r="205" spans="1:13" x14ac:dyDescent="0.25">
      <c r="A205" t="s">
        <v>0</v>
      </c>
      <c r="B205" t="s">
        <v>1</v>
      </c>
      <c r="C205" t="s">
        <v>2</v>
      </c>
      <c r="D205" t="s">
        <v>3</v>
      </c>
      <c r="E205" t="s">
        <v>4</v>
      </c>
      <c r="F205" t="s">
        <v>5</v>
      </c>
      <c r="G205" t="s">
        <v>6</v>
      </c>
      <c r="H205" t="s">
        <v>7</v>
      </c>
      <c r="I205" t="s">
        <v>8</v>
      </c>
      <c r="J205" t="s">
        <v>9</v>
      </c>
      <c r="K205" t="s">
        <v>10</v>
      </c>
      <c r="L205" t="s">
        <v>11</v>
      </c>
      <c r="M205" t="s">
        <v>12</v>
      </c>
    </row>
    <row r="206" spans="1:13" x14ac:dyDescent="0.25">
      <c r="A206" t="s">
        <v>16</v>
      </c>
      <c r="B206">
        <v>9250</v>
      </c>
      <c r="C206">
        <v>29</v>
      </c>
      <c r="D206">
        <v>29</v>
      </c>
      <c r="E206">
        <v>29</v>
      </c>
      <c r="F206">
        <v>27</v>
      </c>
      <c r="G206">
        <v>23</v>
      </c>
      <c r="H206">
        <v>22</v>
      </c>
      <c r="I206">
        <v>14</v>
      </c>
      <c r="J206">
        <v>8</v>
      </c>
      <c r="K206">
        <v>2</v>
      </c>
      <c r="L206">
        <v>-2</v>
      </c>
      <c r="M206">
        <v>-100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222"/>
  <sheetViews>
    <sheetView workbookViewId="0">
      <selection activeCell="A217" sqref="A217:XFD217"/>
    </sheetView>
  </sheetViews>
  <sheetFormatPr defaultRowHeight="15" x14ac:dyDescent="0.25"/>
  <cols>
    <col min="1" max="1" width="20.8554687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0.63194444444444442</v>
      </c>
      <c r="C2">
        <v>15</v>
      </c>
      <c r="D2">
        <v>5</v>
      </c>
      <c r="E2">
        <v>2021</v>
      </c>
      <c r="F2" t="s">
        <v>774</v>
      </c>
      <c r="G2" t="s">
        <v>775</v>
      </c>
      <c r="H2">
        <v>141</v>
      </c>
      <c r="I2">
        <v>58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2527</v>
      </c>
      <c r="D4">
        <v>5836</v>
      </c>
      <c r="E4" t="s">
        <v>234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16</v>
      </c>
      <c r="B6">
        <v>5750</v>
      </c>
      <c r="C6">
        <v>23</v>
      </c>
      <c r="D6">
        <v>31</v>
      </c>
      <c r="E6">
        <v>32</v>
      </c>
      <c r="F6">
        <v>29</v>
      </c>
      <c r="G6">
        <v>30</v>
      </c>
      <c r="H6">
        <v>21</v>
      </c>
      <c r="I6">
        <v>-100</v>
      </c>
      <c r="J6">
        <v>-100</v>
      </c>
      <c r="K6">
        <v>-100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0.63888888888888895</v>
      </c>
      <c r="C10">
        <v>15</v>
      </c>
      <c r="D10">
        <v>5</v>
      </c>
      <c r="E10">
        <v>2021</v>
      </c>
      <c r="F10" t="s">
        <v>776</v>
      </c>
      <c r="G10" t="s">
        <v>777</v>
      </c>
      <c r="H10">
        <v>138</v>
      </c>
      <c r="I10">
        <v>53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2527</v>
      </c>
      <c r="D12">
        <v>5836</v>
      </c>
      <c r="E12" t="s">
        <v>325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18</v>
      </c>
      <c r="B14">
        <v>8500</v>
      </c>
      <c r="C14">
        <v>51</v>
      </c>
      <c r="D14">
        <v>53</v>
      </c>
      <c r="E14">
        <v>50</v>
      </c>
      <c r="F14">
        <v>48</v>
      </c>
      <c r="G14">
        <v>44</v>
      </c>
      <c r="H14">
        <v>41</v>
      </c>
      <c r="I14">
        <v>34</v>
      </c>
      <c r="J14">
        <v>26</v>
      </c>
      <c r="K14">
        <v>11</v>
      </c>
      <c r="L14">
        <v>-100</v>
      </c>
      <c r="M14">
        <v>-100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0.64583333333333337</v>
      </c>
      <c r="C18">
        <v>15</v>
      </c>
      <c r="D18">
        <v>5</v>
      </c>
      <c r="E18">
        <v>2021</v>
      </c>
      <c r="F18" t="s">
        <v>778</v>
      </c>
      <c r="G18" t="s">
        <v>779</v>
      </c>
      <c r="H18">
        <v>145</v>
      </c>
      <c r="I18">
        <v>55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2527</v>
      </c>
      <c r="D20">
        <v>5836</v>
      </c>
      <c r="E20" t="s">
        <v>132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23</v>
      </c>
      <c r="B22">
        <v>9750</v>
      </c>
      <c r="C22">
        <v>42</v>
      </c>
      <c r="D22">
        <v>43</v>
      </c>
      <c r="E22">
        <v>45</v>
      </c>
      <c r="F22">
        <v>45</v>
      </c>
      <c r="G22">
        <v>45</v>
      </c>
      <c r="H22">
        <v>51</v>
      </c>
      <c r="I22">
        <v>47</v>
      </c>
      <c r="J22">
        <v>42</v>
      </c>
      <c r="K22">
        <v>36</v>
      </c>
      <c r="L22">
        <v>22</v>
      </c>
      <c r="M22">
        <v>-100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0.65277777777777779</v>
      </c>
      <c r="C26">
        <v>15</v>
      </c>
      <c r="D26">
        <v>5</v>
      </c>
      <c r="E26">
        <v>2021</v>
      </c>
      <c r="F26" t="s">
        <v>780</v>
      </c>
      <c r="G26" t="s">
        <v>781</v>
      </c>
      <c r="H26">
        <v>146</v>
      </c>
      <c r="I26">
        <v>52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2527</v>
      </c>
      <c r="D28">
        <v>5836</v>
      </c>
      <c r="E28" t="s">
        <v>136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18</v>
      </c>
      <c r="B30">
        <v>10000</v>
      </c>
      <c r="C30">
        <v>-4</v>
      </c>
      <c r="D30">
        <v>46</v>
      </c>
      <c r="E30">
        <v>44</v>
      </c>
      <c r="F30">
        <v>40</v>
      </c>
      <c r="G30">
        <v>42</v>
      </c>
      <c r="H30">
        <v>41</v>
      </c>
      <c r="I30">
        <v>39</v>
      </c>
      <c r="J30">
        <v>33</v>
      </c>
      <c r="K30">
        <v>25</v>
      </c>
      <c r="L30">
        <v>14</v>
      </c>
      <c r="M30">
        <v>11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0.65972222222222221</v>
      </c>
      <c r="C34">
        <v>15</v>
      </c>
      <c r="D34">
        <v>5</v>
      </c>
      <c r="E34">
        <v>2021</v>
      </c>
      <c r="F34" t="s">
        <v>782</v>
      </c>
      <c r="G34" t="s">
        <v>783</v>
      </c>
      <c r="H34">
        <v>147</v>
      </c>
      <c r="I34">
        <v>52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2527</v>
      </c>
      <c r="D36">
        <v>5836</v>
      </c>
      <c r="E36" t="s">
        <v>234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20</v>
      </c>
      <c r="B38">
        <v>10750</v>
      </c>
      <c r="C38">
        <v>56</v>
      </c>
      <c r="D38">
        <v>57</v>
      </c>
      <c r="E38">
        <v>56</v>
      </c>
      <c r="F38">
        <v>53</v>
      </c>
      <c r="G38">
        <v>49</v>
      </c>
      <c r="H38">
        <v>44</v>
      </c>
      <c r="I38">
        <v>40</v>
      </c>
      <c r="J38">
        <v>36</v>
      </c>
      <c r="K38">
        <v>34</v>
      </c>
      <c r="L38">
        <v>29</v>
      </c>
      <c r="M38">
        <v>11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0.66666666666666663</v>
      </c>
      <c r="C42">
        <v>15</v>
      </c>
      <c r="D42">
        <v>5</v>
      </c>
      <c r="E42">
        <v>2021</v>
      </c>
      <c r="F42" t="s">
        <v>784</v>
      </c>
      <c r="G42" t="s">
        <v>785</v>
      </c>
      <c r="H42">
        <v>147</v>
      </c>
      <c r="I42">
        <v>49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2527</v>
      </c>
      <c r="D44">
        <v>5836</v>
      </c>
      <c r="E44" t="s">
        <v>325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18</v>
      </c>
      <c r="B46">
        <v>10250</v>
      </c>
      <c r="C46">
        <v>39</v>
      </c>
      <c r="D46">
        <v>41</v>
      </c>
      <c r="E46">
        <v>39</v>
      </c>
      <c r="F46">
        <v>39</v>
      </c>
      <c r="G46">
        <v>44</v>
      </c>
      <c r="H46">
        <v>43</v>
      </c>
      <c r="I46">
        <v>41</v>
      </c>
      <c r="J46">
        <v>31</v>
      </c>
      <c r="K46">
        <v>28</v>
      </c>
      <c r="L46">
        <v>23</v>
      </c>
      <c r="M46">
        <v>4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0.67361111111111116</v>
      </c>
      <c r="C50">
        <v>15</v>
      </c>
      <c r="D50">
        <v>5</v>
      </c>
      <c r="E50">
        <v>2021</v>
      </c>
      <c r="F50" t="s">
        <v>786</v>
      </c>
      <c r="G50" t="s">
        <v>787</v>
      </c>
      <c r="H50">
        <v>150</v>
      </c>
      <c r="I50">
        <v>45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2527</v>
      </c>
      <c r="D52">
        <v>5836</v>
      </c>
      <c r="E52" t="s">
        <v>325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18</v>
      </c>
      <c r="B54">
        <v>9750</v>
      </c>
      <c r="C54">
        <v>57</v>
      </c>
      <c r="D54">
        <v>56</v>
      </c>
      <c r="E54">
        <v>53</v>
      </c>
      <c r="F54">
        <v>48</v>
      </c>
      <c r="G54">
        <v>45</v>
      </c>
      <c r="H54">
        <v>41</v>
      </c>
      <c r="I54">
        <v>33</v>
      </c>
      <c r="J54">
        <v>19</v>
      </c>
      <c r="K54">
        <v>15</v>
      </c>
      <c r="L54">
        <v>10</v>
      </c>
      <c r="M54">
        <v>-100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0.68055555555555547</v>
      </c>
      <c r="C58">
        <v>15</v>
      </c>
      <c r="D58">
        <v>5</v>
      </c>
      <c r="E58">
        <v>2021</v>
      </c>
      <c r="F58" t="s">
        <v>788</v>
      </c>
      <c r="G58" t="s">
        <v>789</v>
      </c>
      <c r="H58">
        <v>156</v>
      </c>
      <c r="I58">
        <v>45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2527</v>
      </c>
      <c r="D60">
        <v>5836</v>
      </c>
      <c r="E60" t="s">
        <v>133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20</v>
      </c>
      <c r="B62">
        <v>10750</v>
      </c>
      <c r="C62">
        <v>60</v>
      </c>
      <c r="D62">
        <v>62</v>
      </c>
      <c r="E62">
        <v>57</v>
      </c>
      <c r="F62">
        <v>49</v>
      </c>
      <c r="G62">
        <v>47</v>
      </c>
      <c r="H62">
        <v>41</v>
      </c>
      <c r="I62">
        <v>41</v>
      </c>
      <c r="J62">
        <v>39</v>
      </c>
      <c r="K62">
        <v>35</v>
      </c>
      <c r="L62">
        <v>30</v>
      </c>
      <c r="M62">
        <v>18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0.6875</v>
      </c>
      <c r="C66">
        <v>15</v>
      </c>
      <c r="D66">
        <v>5</v>
      </c>
      <c r="E66">
        <v>2021</v>
      </c>
      <c r="F66" t="s">
        <v>790</v>
      </c>
      <c r="G66" t="s">
        <v>791</v>
      </c>
      <c r="H66">
        <v>157</v>
      </c>
      <c r="I66">
        <v>43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2501</v>
      </c>
      <c r="D68">
        <v>5826</v>
      </c>
      <c r="E68" t="s">
        <v>237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23</v>
      </c>
      <c r="B70">
        <v>10500</v>
      </c>
      <c r="C70">
        <v>54</v>
      </c>
      <c r="D70">
        <v>54</v>
      </c>
      <c r="E70">
        <v>51</v>
      </c>
      <c r="F70">
        <v>49</v>
      </c>
      <c r="G70">
        <v>48</v>
      </c>
      <c r="H70">
        <v>45</v>
      </c>
      <c r="I70">
        <v>40</v>
      </c>
      <c r="J70">
        <v>36</v>
      </c>
      <c r="K70">
        <v>30</v>
      </c>
      <c r="L70">
        <v>18</v>
      </c>
      <c r="M70">
        <v>8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0.69444444444444453</v>
      </c>
      <c r="C74">
        <v>15</v>
      </c>
      <c r="D74">
        <v>5</v>
      </c>
      <c r="E74">
        <v>2021</v>
      </c>
      <c r="F74" t="s">
        <v>792</v>
      </c>
      <c r="G74" t="s">
        <v>793</v>
      </c>
      <c r="H74">
        <v>157</v>
      </c>
      <c r="I74">
        <v>41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2501</v>
      </c>
      <c r="D76">
        <v>5826</v>
      </c>
      <c r="E76" t="s">
        <v>134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18</v>
      </c>
      <c r="B78">
        <v>10250</v>
      </c>
      <c r="C78">
        <v>52</v>
      </c>
      <c r="D78">
        <v>51</v>
      </c>
      <c r="E78">
        <v>45</v>
      </c>
      <c r="F78">
        <v>41</v>
      </c>
      <c r="G78">
        <v>38</v>
      </c>
      <c r="H78">
        <v>37</v>
      </c>
      <c r="I78">
        <v>35</v>
      </c>
      <c r="J78">
        <v>30</v>
      </c>
      <c r="K78">
        <v>24</v>
      </c>
      <c r="L78">
        <v>14</v>
      </c>
      <c r="M78">
        <v>8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0.70138888888888884</v>
      </c>
      <c r="C82">
        <v>15</v>
      </c>
      <c r="D82">
        <v>5</v>
      </c>
      <c r="E82">
        <v>2021</v>
      </c>
      <c r="F82" t="s">
        <v>794</v>
      </c>
      <c r="G82" t="s">
        <v>795</v>
      </c>
      <c r="H82">
        <v>156</v>
      </c>
      <c r="I82">
        <v>37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2501</v>
      </c>
      <c r="D84">
        <v>5826</v>
      </c>
      <c r="E84" t="s">
        <v>308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18</v>
      </c>
      <c r="B86">
        <v>10000</v>
      </c>
      <c r="C86">
        <v>55</v>
      </c>
      <c r="D86">
        <v>53</v>
      </c>
      <c r="E86">
        <v>47</v>
      </c>
      <c r="F86">
        <v>42</v>
      </c>
      <c r="G86">
        <v>39</v>
      </c>
      <c r="H86">
        <v>35</v>
      </c>
      <c r="I86">
        <v>31</v>
      </c>
      <c r="J86">
        <v>27</v>
      </c>
      <c r="K86">
        <v>23</v>
      </c>
      <c r="L86">
        <v>12</v>
      </c>
      <c r="M86">
        <v>-3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0.70833333333333337</v>
      </c>
      <c r="C90">
        <v>15</v>
      </c>
      <c r="D90">
        <v>5</v>
      </c>
      <c r="E90">
        <v>2021</v>
      </c>
      <c r="F90" t="s">
        <v>796</v>
      </c>
      <c r="G90" t="s">
        <v>797</v>
      </c>
      <c r="H90">
        <v>161</v>
      </c>
      <c r="I90">
        <v>37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2501</v>
      </c>
      <c r="D92">
        <v>5826</v>
      </c>
      <c r="E92" t="s">
        <v>238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19</v>
      </c>
      <c r="B94">
        <v>9750</v>
      </c>
      <c r="C94">
        <v>50</v>
      </c>
      <c r="D94">
        <v>50</v>
      </c>
      <c r="E94">
        <v>47</v>
      </c>
      <c r="F94">
        <v>40</v>
      </c>
      <c r="G94">
        <v>35</v>
      </c>
      <c r="H94">
        <v>33</v>
      </c>
      <c r="I94">
        <v>29</v>
      </c>
      <c r="J94">
        <v>20</v>
      </c>
      <c r="K94">
        <v>15</v>
      </c>
      <c r="L94">
        <v>7</v>
      </c>
      <c r="M94">
        <v>-100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0.71527777777777779</v>
      </c>
      <c r="C98">
        <v>15</v>
      </c>
      <c r="D98">
        <v>5</v>
      </c>
      <c r="E98">
        <v>2021</v>
      </c>
      <c r="F98" t="s">
        <v>288</v>
      </c>
      <c r="G98" t="s">
        <v>798</v>
      </c>
      <c r="H98">
        <v>159</v>
      </c>
      <c r="I98">
        <v>32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2501</v>
      </c>
      <c r="D100">
        <v>5826</v>
      </c>
      <c r="E100" t="s">
        <v>286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19</v>
      </c>
      <c r="B102">
        <v>9750</v>
      </c>
      <c r="C102">
        <v>39</v>
      </c>
      <c r="D102">
        <v>34</v>
      </c>
      <c r="E102">
        <v>41</v>
      </c>
      <c r="F102">
        <v>35</v>
      </c>
      <c r="G102">
        <v>35</v>
      </c>
      <c r="H102">
        <v>28</v>
      </c>
      <c r="I102">
        <v>22</v>
      </c>
      <c r="J102">
        <v>19</v>
      </c>
      <c r="K102">
        <v>16</v>
      </c>
      <c r="L102">
        <v>6</v>
      </c>
      <c r="M102">
        <v>-100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0.72222222222222221</v>
      </c>
      <c r="C106">
        <v>15</v>
      </c>
      <c r="D106">
        <v>5</v>
      </c>
      <c r="E106">
        <v>2021</v>
      </c>
      <c r="F106" t="s">
        <v>345</v>
      </c>
      <c r="G106" t="s">
        <v>799</v>
      </c>
      <c r="H106">
        <v>161</v>
      </c>
      <c r="I106">
        <v>31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3</v>
      </c>
      <c r="C108">
        <v>2501</v>
      </c>
      <c r="D108">
        <v>5826</v>
      </c>
      <c r="E108" t="s">
        <v>239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18</v>
      </c>
      <c r="B110">
        <v>9500</v>
      </c>
      <c r="C110">
        <v>51</v>
      </c>
      <c r="D110">
        <v>53</v>
      </c>
      <c r="E110">
        <v>51</v>
      </c>
      <c r="F110">
        <v>44</v>
      </c>
      <c r="G110">
        <v>42</v>
      </c>
      <c r="H110">
        <v>34</v>
      </c>
      <c r="I110">
        <v>25</v>
      </c>
      <c r="J110">
        <v>19</v>
      </c>
      <c r="K110">
        <v>14</v>
      </c>
      <c r="L110">
        <v>0</v>
      </c>
      <c r="M110">
        <v>-100</v>
      </c>
    </row>
    <row r="113" spans="1:13" x14ac:dyDescent="0.25">
      <c r="A113" t="s">
        <v>117</v>
      </c>
      <c r="B113" t="s">
        <v>118</v>
      </c>
      <c r="C113" t="s">
        <v>119</v>
      </c>
      <c r="D113" t="s">
        <v>120</v>
      </c>
      <c r="E113" t="s">
        <v>121</v>
      </c>
      <c r="F113" t="s">
        <v>122</v>
      </c>
      <c r="G113" t="s">
        <v>123</v>
      </c>
      <c r="H113" t="s">
        <v>124</v>
      </c>
      <c r="I113" t="s">
        <v>125</v>
      </c>
    </row>
    <row r="114" spans="1:13" x14ac:dyDescent="0.25">
      <c r="A114">
        <v>26065</v>
      </c>
      <c r="B114" s="207">
        <v>0.72916666666666663</v>
      </c>
      <c r="C114">
        <v>15</v>
      </c>
      <c r="D114">
        <v>5</v>
      </c>
      <c r="E114">
        <v>2021</v>
      </c>
      <c r="F114" t="s">
        <v>800</v>
      </c>
      <c r="G114" t="s">
        <v>801</v>
      </c>
      <c r="H114">
        <v>160</v>
      </c>
      <c r="I114">
        <v>28</v>
      </c>
    </row>
    <row r="115" spans="1:13" x14ac:dyDescent="0.25">
      <c r="A115" t="s">
        <v>126</v>
      </c>
      <c r="B115" t="s">
        <v>127</v>
      </c>
      <c r="C115" t="s">
        <v>128</v>
      </c>
      <c r="D115" t="s">
        <v>129</v>
      </c>
      <c r="E115" t="s">
        <v>130</v>
      </c>
    </row>
    <row r="116" spans="1:13" x14ac:dyDescent="0.25">
      <c r="A116" t="s">
        <v>131</v>
      </c>
      <c r="B116">
        <v>3</v>
      </c>
      <c r="C116">
        <v>2501</v>
      </c>
      <c r="D116">
        <v>5826</v>
      </c>
      <c r="E116" t="s">
        <v>290</v>
      </c>
    </row>
    <row r="117" spans="1:13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</row>
    <row r="118" spans="1:13" x14ac:dyDescent="0.25">
      <c r="A118" t="s">
        <v>19</v>
      </c>
      <c r="B118">
        <v>9500</v>
      </c>
      <c r="C118">
        <v>49</v>
      </c>
      <c r="D118">
        <v>47</v>
      </c>
      <c r="E118">
        <v>39</v>
      </c>
      <c r="F118">
        <v>35</v>
      </c>
      <c r="G118">
        <v>34</v>
      </c>
      <c r="H118">
        <v>31</v>
      </c>
      <c r="I118">
        <v>24</v>
      </c>
      <c r="J118">
        <v>16</v>
      </c>
      <c r="K118">
        <v>15</v>
      </c>
      <c r="L118">
        <v>0</v>
      </c>
      <c r="M118">
        <v>-100</v>
      </c>
    </row>
    <row r="121" spans="1:13" x14ac:dyDescent="0.25">
      <c r="A121" t="s">
        <v>117</v>
      </c>
      <c r="B121" t="s">
        <v>118</v>
      </c>
      <c r="C121" t="s">
        <v>119</v>
      </c>
      <c r="D121" t="s">
        <v>120</v>
      </c>
      <c r="E121" t="s">
        <v>121</v>
      </c>
      <c r="F121" t="s">
        <v>122</v>
      </c>
      <c r="G121" t="s">
        <v>123</v>
      </c>
      <c r="H121" t="s">
        <v>124</v>
      </c>
      <c r="I121" t="s">
        <v>125</v>
      </c>
    </row>
    <row r="122" spans="1:13" x14ac:dyDescent="0.25">
      <c r="A122">
        <v>26065</v>
      </c>
      <c r="B122" s="207">
        <v>0.73611111111111116</v>
      </c>
      <c r="C122">
        <v>15</v>
      </c>
      <c r="D122">
        <v>5</v>
      </c>
      <c r="E122">
        <v>2021</v>
      </c>
      <c r="F122" t="s">
        <v>448</v>
      </c>
      <c r="G122" t="s">
        <v>802</v>
      </c>
      <c r="H122">
        <v>166</v>
      </c>
      <c r="I122">
        <v>25</v>
      </c>
    </row>
    <row r="123" spans="1:13" x14ac:dyDescent="0.25">
      <c r="A123" t="s">
        <v>126</v>
      </c>
      <c r="B123" t="s">
        <v>127</v>
      </c>
      <c r="C123" t="s">
        <v>128</v>
      </c>
      <c r="D123" t="s">
        <v>129</v>
      </c>
      <c r="E123" t="s">
        <v>130</v>
      </c>
    </row>
    <row r="124" spans="1:13" x14ac:dyDescent="0.25">
      <c r="A124" t="s">
        <v>131</v>
      </c>
      <c r="B124">
        <v>3</v>
      </c>
      <c r="C124">
        <v>2501</v>
      </c>
      <c r="D124">
        <v>5826</v>
      </c>
      <c r="E124" t="s">
        <v>260</v>
      </c>
    </row>
    <row r="125" spans="1:13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</row>
    <row r="126" spans="1:13" x14ac:dyDescent="0.25">
      <c r="A126" t="s">
        <v>15</v>
      </c>
      <c r="B126">
        <v>9250</v>
      </c>
      <c r="C126">
        <v>38</v>
      </c>
      <c r="D126">
        <v>37</v>
      </c>
      <c r="E126">
        <v>36</v>
      </c>
      <c r="F126">
        <v>27</v>
      </c>
      <c r="G126">
        <v>22</v>
      </c>
      <c r="H126">
        <v>21</v>
      </c>
      <c r="I126">
        <v>20</v>
      </c>
      <c r="J126">
        <v>15</v>
      </c>
      <c r="K126">
        <v>7</v>
      </c>
      <c r="L126">
        <v>-4</v>
      </c>
      <c r="M126">
        <v>-100</v>
      </c>
    </row>
    <row r="129" spans="1:13" x14ac:dyDescent="0.25">
      <c r="A129" t="s">
        <v>117</v>
      </c>
      <c r="B129" t="s">
        <v>118</v>
      </c>
      <c r="C129" t="s">
        <v>119</v>
      </c>
      <c r="D129" t="s">
        <v>120</v>
      </c>
      <c r="E129" t="s">
        <v>121</v>
      </c>
      <c r="F129" t="s">
        <v>122</v>
      </c>
      <c r="G129" t="s">
        <v>123</v>
      </c>
      <c r="H129" t="s">
        <v>124</v>
      </c>
      <c r="I129" t="s">
        <v>125</v>
      </c>
    </row>
    <row r="130" spans="1:13" x14ac:dyDescent="0.25">
      <c r="A130">
        <v>26065</v>
      </c>
      <c r="B130" s="207">
        <v>0.74305555555555547</v>
      </c>
      <c r="C130">
        <v>15</v>
      </c>
      <c r="D130">
        <v>5</v>
      </c>
      <c r="E130">
        <v>2021</v>
      </c>
      <c r="F130" t="s">
        <v>745</v>
      </c>
      <c r="G130" t="s">
        <v>803</v>
      </c>
      <c r="H130">
        <v>166</v>
      </c>
      <c r="I130">
        <v>23</v>
      </c>
    </row>
    <row r="131" spans="1:13" x14ac:dyDescent="0.25">
      <c r="A131" t="s">
        <v>126</v>
      </c>
      <c r="B131" t="s">
        <v>127</v>
      </c>
      <c r="C131" t="s">
        <v>128</v>
      </c>
      <c r="D131" t="s">
        <v>129</v>
      </c>
      <c r="E131" t="s">
        <v>130</v>
      </c>
    </row>
    <row r="132" spans="1:13" x14ac:dyDescent="0.25">
      <c r="A132" t="s">
        <v>131</v>
      </c>
      <c r="B132">
        <v>3</v>
      </c>
      <c r="C132">
        <v>2501</v>
      </c>
      <c r="D132">
        <v>5826</v>
      </c>
      <c r="E132" t="s">
        <v>339</v>
      </c>
    </row>
    <row r="133" spans="1:13" x14ac:dyDescent="0.25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</row>
    <row r="134" spans="1:13" x14ac:dyDescent="0.25">
      <c r="A134" t="s">
        <v>17</v>
      </c>
      <c r="B134">
        <v>9500</v>
      </c>
      <c r="C134">
        <v>40</v>
      </c>
      <c r="D134">
        <v>39</v>
      </c>
      <c r="E134">
        <v>38</v>
      </c>
      <c r="F134">
        <v>31</v>
      </c>
      <c r="G134">
        <v>24</v>
      </c>
      <c r="H134">
        <v>22</v>
      </c>
      <c r="I134">
        <v>19</v>
      </c>
      <c r="J134">
        <v>15</v>
      </c>
      <c r="K134">
        <v>10</v>
      </c>
      <c r="L134">
        <v>-6</v>
      </c>
      <c r="M134">
        <v>-100</v>
      </c>
    </row>
    <row r="137" spans="1:13" x14ac:dyDescent="0.25">
      <c r="A137" t="s">
        <v>117</v>
      </c>
      <c r="B137" t="s">
        <v>118</v>
      </c>
      <c r="C137" t="s">
        <v>119</v>
      </c>
      <c r="D137" t="s">
        <v>120</v>
      </c>
      <c r="E137" t="s">
        <v>121</v>
      </c>
      <c r="F137" t="s">
        <v>122</v>
      </c>
      <c r="G137" t="s">
        <v>123</v>
      </c>
      <c r="H137" t="s">
        <v>124</v>
      </c>
      <c r="I137" t="s">
        <v>125</v>
      </c>
    </row>
    <row r="138" spans="1:13" x14ac:dyDescent="0.25">
      <c r="A138">
        <v>26065</v>
      </c>
      <c r="B138" s="207">
        <v>0.75</v>
      </c>
      <c r="C138">
        <v>15</v>
      </c>
      <c r="D138">
        <v>5</v>
      </c>
      <c r="E138">
        <v>2021</v>
      </c>
      <c r="F138" t="s">
        <v>160</v>
      </c>
      <c r="G138" t="s">
        <v>804</v>
      </c>
      <c r="H138">
        <v>173</v>
      </c>
      <c r="I138">
        <v>21</v>
      </c>
    </row>
    <row r="139" spans="1:13" x14ac:dyDescent="0.25">
      <c r="A139" t="s">
        <v>126</v>
      </c>
      <c r="B139" t="s">
        <v>127</v>
      </c>
      <c r="C139" t="s">
        <v>128</v>
      </c>
      <c r="D139" t="s">
        <v>129</v>
      </c>
      <c r="E139" t="s">
        <v>130</v>
      </c>
    </row>
    <row r="140" spans="1:13" x14ac:dyDescent="0.25">
      <c r="A140" t="s">
        <v>131</v>
      </c>
      <c r="B140">
        <v>3</v>
      </c>
      <c r="C140">
        <v>2501</v>
      </c>
      <c r="D140">
        <v>5826</v>
      </c>
      <c r="E140" t="s">
        <v>265</v>
      </c>
    </row>
    <row r="141" spans="1:13" x14ac:dyDescent="0.25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8</v>
      </c>
      <c r="J141" t="s">
        <v>9</v>
      </c>
      <c r="K141" t="s">
        <v>10</v>
      </c>
      <c r="L141" t="s">
        <v>11</v>
      </c>
      <c r="M141" t="s">
        <v>12</v>
      </c>
    </row>
    <row r="142" spans="1:13" x14ac:dyDescent="0.25">
      <c r="A142" t="s">
        <v>15</v>
      </c>
      <c r="B142">
        <v>9500</v>
      </c>
      <c r="C142">
        <v>34</v>
      </c>
      <c r="D142">
        <v>36</v>
      </c>
      <c r="E142">
        <v>36</v>
      </c>
      <c r="F142">
        <v>23</v>
      </c>
      <c r="G142">
        <v>20</v>
      </c>
      <c r="H142">
        <v>20</v>
      </c>
      <c r="I142">
        <v>16</v>
      </c>
      <c r="J142">
        <v>16</v>
      </c>
      <c r="K142">
        <v>9</v>
      </c>
      <c r="L142">
        <v>-3</v>
      </c>
      <c r="M142">
        <v>-100</v>
      </c>
    </row>
    <row r="145" spans="1:13" x14ac:dyDescent="0.25">
      <c r="A145" t="s">
        <v>117</v>
      </c>
      <c r="B145" t="s">
        <v>118</v>
      </c>
      <c r="C145" t="s">
        <v>119</v>
      </c>
      <c r="D145" t="s">
        <v>120</v>
      </c>
      <c r="E145" t="s">
        <v>121</v>
      </c>
      <c r="F145" t="s">
        <v>122</v>
      </c>
      <c r="G145" t="s">
        <v>123</v>
      </c>
      <c r="H145" t="s">
        <v>124</v>
      </c>
      <c r="I145" t="s">
        <v>125</v>
      </c>
    </row>
    <row r="146" spans="1:13" x14ac:dyDescent="0.25">
      <c r="A146">
        <v>26065</v>
      </c>
      <c r="B146" s="207">
        <v>0.75694444444444453</v>
      </c>
      <c r="C146">
        <v>15</v>
      </c>
      <c r="D146">
        <v>5</v>
      </c>
      <c r="E146">
        <v>2021</v>
      </c>
      <c r="F146" t="s">
        <v>334</v>
      </c>
      <c r="G146" t="s">
        <v>336</v>
      </c>
      <c r="H146">
        <v>169</v>
      </c>
      <c r="I146">
        <v>17</v>
      </c>
    </row>
    <row r="147" spans="1:13" x14ac:dyDescent="0.25">
      <c r="A147" t="s">
        <v>126</v>
      </c>
      <c r="B147" t="s">
        <v>127</v>
      </c>
      <c r="C147" t="s">
        <v>128</v>
      </c>
      <c r="D147" t="s">
        <v>129</v>
      </c>
      <c r="E147" t="s">
        <v>130</v>
      </c>
    </row>
    <row r="148" spans="1:13" x14ac:dyDescent="0.25">
      <c r="A148" t="s">
        <v>131</v>
      </c>
      <c r="B148">
        <v>3</v>
      </c>
      <c r="C148">
        <v>2501</v>
      </c>
      <c r="D148">
        <v>5826</v>
      </c>
      <c r="E148" t="s">
        <v>339</v>
      </c>
    </row>
    <row r="149" spans="1:13" x14ac:dyDescent="0.25">
      <c r="A149" t="s">
        <v>0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</row>
    <row r="150" spans="1:13" x14ac:dyDescent="0.25">
      <c r="A150" t="s">
        <v>17</v>
      </c>
      <c r="B150">
        <v>9750</v>
      </c>
      <c r="C150">
        <v>29</v>
      </c>
      <c r="D150">
        <v>30</v>
      </c>
      <c r="E150">
        <v>37</v>
      </c>
      <c r="F150">
        <v>28</v>
      </c>
      <c r="G150">
        <v>24</v>
      </c>
      <c r="H150">
        <v>24</v>
      </c>
      <c r="I150">
        <v>21</v>
      </c>
      <c r="J150">
        <v>15</v>
      </c>
      <c r="K150">
        <v>-1</v>
      </c>
      <c r="L150">
        <v>1</v>
      </c>
      <c r="M150">
        <v>-100</v>
      </c>
    </row>
    <row r="153" spans="1:13" x14ac:dyDescent="0.25">
      <c r="A153" t="s">
        <v>117</v>
      </c>
      <c r="B153" t="s">
        <v>118</v>
      </c>
      <c r="C153" t="s">
        <v>119</v>
      </c>
      <c r="D153" t="s">
        <v>120</v>
      </c>
      <c r="E153" t="s">
        <v>121</v>
      </c>
      <c r="F153" t="s">
        <v>122</v>
      </c>
      <c r="G153" t="s">
        <v>123</v>
      </c>
      <c r="H153" t="s">
        <v>124</v>
      </c>
      <c r="I153" t="s">
        <v>125</v>
      </c>
    </row>
    <row r="154" spans="1:13" x14ac:dyDescent="0.25">
      <c r="A154">
        <v>26065</v>
      </c>
      <c r="B154" s="207">
        <v>0.76388888888888884</v>
      </c>
      <c r="C154">
        <v>15</v>
      </c>
      <c r="D154">
        <v>5</v>
      </c>
      <c r="E154">
        <v>2021</v>
      </c>
      <c r="F154" t="s">
        <v>805</v>
      </c>
      <c r="G154" t="s">
        <v>346</v>
      </c>
      <c r="H154">
        <v>180</v>
      </c>
      <c r="I154">
        <v>12</v>
      </c>
    </row>
    <row r="155" spans="1:13" x14ac:dyDescent="0.25">
      <c r="A155" t="s">
        <v>126</v>
      </c>
      <c r="B155" t="s">
        <v>127</v>
      </c>
      <c r="C155" t="s">
        <v>128</v>
      </c>
      <c r="D155" t="s">
        <v>129</v>
      </c>
      <c r="E155" t="s">
        <v>130</v>
      </c>
    </row>
    <row r="156" spans="1:13" x14ac:dyDescent="0.25">
      <c r="A156" t="s">
        <v>131</v>
      </c>
      <c r="B156">
        <v>3</v>
      </c>
      <c r="C156">
        <v>2501</v>
      </c>
      <c r="D156">
        <v>5826</v>
      </c>
      <c r="E156" t="s">
        <v>300</v>
      </c>
    </row>
    <row r="157" spans="1:13" x14ac:dyDescent="0.25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t="s">
        <v>11</v>
      </c>
      <c r="M157" t="s">
        <v>12</v>
      </c>
    </row>
    <row r="158" spans="1:13" x14ac:dyDescent="0.25">
      <c r="A158" t="s">
        <v>15</v>
      </c>
      <c r="B158">
        <v>9750</v>
      </c>
      <c r="C158">
        <v>31</v>
      </c>
      <c r="D158">
        <v>37</v>
      </c>
      <c r="E158">
        <v>38</v>
      </c>
      <c r="F158">
        <v>27</v>
      </c>
      <c r="G158">
        <v>26</v>
      </c>
      <c r="H158">
        <v>24</v>
      </c>
      <c r="I158">
        <v>19</v>
      </c>
      <c r="J158">
        <v>15</v>
      </c>
      <c r="K158">
        <v>2</v>
      </c>
      <c r="L158">
        <v>0</v>
      </c>
      <c r="M158">
        <v>-100</v>
      </c>
    </row>
    <row r="161" spans="1:13" x14ac:dyDescent="0.25">
      <c r="A161" t="s">
        <v>117</v>
      </c>
      <c r="B161" t="s">
        <v>118</v>
      </c>
      <c r="C161" t="s">
        <v>119</v>
      </c>
      <c r="D161" t="s">
        <v>120</v>
      </c>
      <c r="E161" t="s">
        <v>121</v>
      </c>
      <c r="F161" t="s">
        <v>122</v>
      </c>
      <c r="G161" t="s">
        <v>123</v>
      </c>
      <c r="H161" t="s">
        <v>124</v>
      </c>
      <c r="I161" t="s">
        <v>125</v>
      </c>
    </row>
    <row r="162" spans="1:13" x14ac:dyDescent="0.25">
      <c r="A162">
        <v>26065</v>
      </c>
      <c r="B162" s="207">
        <v>0.77083333333333337</v>
      </c>
      <c r="C162">
        <v>15</v>
      </c>
      <c r="D162">
        <v>5</v>
      </c>
      <c r="E162">
        <v>2021</v>
      </c>
      <c r="F162" t="s">
        <v>806</v>
      </c>
      <c r="G162" t="s">
        <v>221</v>
      </c>
      <c r="H162">
        <v>186</v>
      </c>
      <c r="I162">
        <v>8</v>
      </c>
    </row>
    <row r="163" spans="1:13" x14ac:dyDescent="0.25">
      <c r="A163" t="s">
        <v>126</v>
      </c>
      <c r="B163" t="s">
        <v>127</v>
      </c>
      <c r="C163" t="s">
        <v>128</v>
      </c>
      <c r="D163" t="s">
        <v>129</v>
      </c>
      <c r="E163" t="s">
        <v>130</v>
      </c>
    </row>
    <row r="164" spans="1:13" x14ac:dyDescent="0.25">
      <c r="A164" t="s">
        <v>131</v>
      </c>
      <c r="B164">
        <v>3</v>
      </c>
      <c r="C164">
        <v>2501</v>
      </c>
      <c r="D164">
        <v>5826</v>
      </c>
      <c r="E164" t="s">
        <v>273</v>
      </c>
    </row>
    <row r="165" spans="1:13" x14ac:dyDescent="0.25">
      <c r="A165" t="s">
        <v>0</v>
      </c>
      <c r="B165" t="s">
        <v>1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7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</row>
    <row r="166" spans="1:13" x14ac:dyDescent="0.25">
      <c r="A166" t="s">
        <v>18</v>
      </c>
      <c r="B166">
        <v>9500</v>
      </c>
      <c r="C166">
        <v>53</v>
      </c>
      <c r="D166">
        <v>53</v>
      </c>
      <c r="E166">
        <v>48</v>
      </c>
      <c r="F166">
        <v>41</v>
      </c>
      <c r="G166">
        <v>38</v>
      </c>
      <c r="H166">
        <v>34</v>
      </c>
      <c r="I166">
        <v>25</v>
      </c>
      <c r="J166">
        <v>16</v>
      </c>
      <c r="K166">
        <v>-2</v>
      </c>
      <c r="L166">
        <v>-7</v>
      </c>
      <c r="M166">
        <v>-100</v>
      </c>
    </row>
    <row r="169" spans="1:13" x14ac:dyDescent="0.25">
      <c r="A169" t="s">
        <v>117</v>
      </c>
      <c r="B169" t="s">
        <v>118</v>
      </c>
      <c r="C169" t="s">
        <v>119</v>
      </c>
      <c r="D169" t="s">
        <v>120</v>
      </c>
      <c r="E169" t="s">
        <v>121</v>
      </c>
      <c r="F169" t="s">
        <v>122</v>
      </c>
      <c r="G169" t="s">
        <v>123</v>
      </c>
      <c r="H169" t="s">
        <v>124</v>
      </c>
      <c r="I169" t="s">
        <v>125</v>
      </c>
    </row>
    <row r="170" spans="1:13" x14ac:dyDescent="0.25">
      <c r="A170">
        <v>26065</v>
      </c>
      <c r="B170" s="207">
        <v>0.77777777777777779</v>
      </c>
      <c r="C170">
        <v>15</v>
      </c>
      <c r="D170">
        <v>5</v>
      </c>
      <c r="E170">
        <v>2021</v>
      </c>
      <c r="F170" t="s">
        <v>807</v>
      </c>
      <c r="G170" t="s">
        <v>808</v>
      </c>
      <c r="H170">
        <v>206</v>
      </c>
      <c r="I170">
        <v>9</v>
      </c>
    </row>
    <row r="171" spans="1:13" x14ac:dyDescent="0.25">
      <c r="A171" t="s">
        <v>126</v>
      </c>
      <c r="B171" t="s">
        <v>127</v>
      </c>
      <c r="C171" t="s">
        <v>128</v>
      </c>
      <c r="D171" t="s">
        <v>129</v>
      </c>
      <c r="E171" t="s">
        <v>130</v>
      </c>
    </row>
    <row r="172" spans="1:13" x14ac:dyDescent="0.25">
      <c r="A172" t="s">
        <v>131</v>
      </c>
      <c r="B172">
        <v>3</v>
      </c>
      <c r="C172">
        <v>2501</v>
      </c>
      <c r="D172">
        <v>5826</v>
      </c>
      <c r="E172" t="s">
        <v>272</v>
      </c>
    </row>
    <row r="173" spans="1:13" x14ac:dyDescent="0.25">
      <c r="A173" t="s">
        <v>0</v>
      </c>
      <c r="B173" t="s">
        <v>1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7</v>
      </c>
      <c r="I173" t="s">
        <v>8</v>
      </c>
      <c r="J173" t="s">
        <v>9</v>
      </c>
      <c r="K173" t="s">
        <v>10</v>
      </c>
      <c r="L173" t="s">
        <v>11</v>
      </c>
      <c r="M173" t="s">
        <v>12</v>
      </c>
    </row>
    <row r="174" spans="1:13" x14ac:dyDescent="0.25">
      <c r="A174" t="s">
        <v>19</v>
      </c>
      <c r="B174">
        <v>9250</v>
      </c>
      <c r="C174">
        <v>42</v>
      </c>
      <c r="D174">
        <v>43</v>
      </c>
      <c r="E174">
        <v>42</v>
      </c>
      <c r="F174">
        <v>38</v>
      </c>
      <c r="G174">
        <v>34</v>
      </c>
      <c r="H174">
        <v>25</v>
      </c>
      <c r="I174">
        <v>16</v>
      </c>
      <c r="J174">
        <v>5</v>
      </c>
      <c r="K174">
        <v>-6</v>
      </c>
      <c r="L174">
        <v>-10</v>
      </c>
      <c r="M174">
        <v>-100</v>
      </c>
    </row>
    <row r="177" spans="1:13" x14ac:dyDescent="0.25">
      <c r="A177" t="s">
        <v>117</v>
      </c>
      <c r="B177" t="s">
        <v>118</v>
      </c>
      <c r="C177" t="s">
        <v>119</v>
      </c>
      <c r="D177" t="s">
        <v>120</v>
      </c>
      <c r="E177" t="s">
        <v>121</v>
      </c>
      <c r="F177" t="s">
        <v>122</v>
      </c>
      <c r="G177" t="s">
        <v>123</v>
      </c>
      <c r="H177" t="s">
        <v>124</v>
      </c>
      <c r="I177" t="s">
        <v>125</v>
      </c>
    </row>
    <row r="178" spans="1:13" x14ac:dyDescent="0.25">
      <c r="A178">
        <v>26065</v>
      </c>
      <c r="B178" s="207">
        <v>0.78472222222222221</v>
      </c>
      <c r="C178">
        <v>15</v>
      </c>
      <c r="D178">
        <v>5</v>
      </c>
      <c r="E178">
        <v>2021</v>
      </c>
      <c r="F178" t="s">
        <v>809</v>
      </c>
      <c r="G178" t="s">
        <v>810</v>
      </c>
      <c r="H178">
        <v>216</v>
      </c>
      <c r="I178">
        <v>11</v>
      </c>
    </row>
    <row r="179" spans="1:13" x14ac:dyDescent="0.25">
      <c r="A179" t="s">
        <v>126</v>
      </c>
      <c r="B179" t="s">
        <v>127</v>
      </c>
      <c r="C179" t="s">
        <v>128</v>
      </c>
      <c r="D179" t="s">
        <v>129</v>
      </c>
      <c r="E179" t="s">
        <v>130</v>
      </c>
    </row>
    <row r="180" spans="1:13" x14ac:dyDescent="0.25">
      <c r="A180" t="s">
        <v>131</v>
      </c>
      <c r="B180">
        <v>3</v>
      </c>
      <c r="C180">
        <v>2501</v>
      </c>
      <c r="D180">
        <v>5826</v>
      </c>
      <c r="E180" t="s">
        <v>278</v>
      </c>
    </row>
    <row r="181" spans="1:13" x14ac:dyDescent="0.25">
      <c r="A181" t="s">
        <v>0</v>
      </c>
      <c r="B181" t="s">
        <v>1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7</v>
      </c>
      <c r="I181" t="s">
        <v>8</v>
      </c>
      <c r="J181" t="s">
        <v>9</v>
      </c>
      <c r="K181" t="s">
        <v>10</v>
      </c>
      <c r="L181" t="s">
        <v>11</v>
      </c>
      <c r="M181" t="s">
        <v>12</v>
      </c>
    </row>
    <row r="182" spans="1:13" x14ac:dyDescent="0.25">
      <c r="A182" t="s">
        <v>17</v>
      </c>
      <c r="B182">
        <v>9250</v>
      </c>
      <c r="C182">
        <v>43</v>
      </c>
      <c r="D182">
        <v>43</v>
      </c>
      <c r="E182">
        <v>40</v>
      </c>
      <c r="F182">
        <v>33</v>
      </c>
      <c r="G182">
        <v>31</v>
      </c>
      <c r="H182">
        <v>25</v>
      </c>
      <c r="I182">
        <v>21</v>
      </c>
      <c r="J182">
        <v>3</v>
      </c>
      <c r="K182">
        <v>-6</v>
      </c>
      <c r="L182">
        <v>-10</v>
      </c>
      <c r="M182">
        <v>-100</v>
      </c>
    </row>
    <row r="185" spans="1:13" x14ac:dyDescent="0.25">
      <c r="A185" t="s">
        <v>117</v>
      </c>
      <c r="B185" t="s">
        <v>118</v>
      </c>
      <c r="C185" t="s">
        <v>119</v>
      </c>
      <c r="D185" t="s">
        <v>120</v>
      </c>
      <c r="E185" t="s">
        <v>121</v>
      </c>
      <c r="F185" t="s">
        <v>122</v>
      </c>
      <c r="G185" t="s">
        <v>123</v>
      </c>
      <c r="H185" t="s">
        <v>124</v>
      </c>
      <c r="I185" t="s">
        <v>125</v>
      </c>
    </row>
    <row r="186" spans="1:13" x14ac:dyDescent="0.25">
      <c r="A186">
        <v>26065</v>
      </c>
      <c r="B186" s="207">
        <v>0.79166666666666663</v>
      </c>
      <c r="C186">
        <v>15</v>
      </c>
      <c r="D186">
        <v>5</v>
      </c>
      <c r="E186">
        <v>2021</v>
      </c>
      <c r="F186" t="s">
        <v>811</v>
      </c>
      <c r="G186" t="s">
        <v>812</v>
      </c>
      <c r="H186">
        <v>237</v>
      </c>
      <c r="I186">
        <v>9</v>
      </c>
    </row>
    <row r="187" spans="1:13" x14ac:dyDescent="0.25">
      <c r="A187" t="s">
        <v>126</v>
      </c>
      <c r="B187" t="s">
        <v>127</v>
      </c>
      <c r="C187" t="s">
        <v>128</v>
      </c>
      <c r="D187" t="s">
        <v>129</v>
      </c>
      <c r="E187" t="s">
        <v>130</v>
      </c>
    </row>
    <row r="188" spans="1:13" x14ac:dyDescent="0.25">
      <c r="A188" t="s">
        <v>131</v>
      </c>
      <c r="B188">
        <v>3</v>
      </c>
      <c r="C188">
        <v>2501</v>
      </c>
      <c r="D188">
        <v>5826</v>
      </c>
      <c r="E188" t="s">
        <v>340</v>
      </c>
    </row>
    <row r="189" spans="1:13" x14ac:dyDescent="0.25">
      <c r="A189" t="s">
        <v>0</v>
      </c>
      <c r="B189" t="s">
        <v>1</v>
      </c>
      <c r="C189" t="s">
        <v>2</v>
      </c>
      <c r="D189" t="s">
        <v>3</v>
      </c>
      <c r="E189" t="s">
        <v>4</v>
      </c>
      <c r="F189" t="s">
        <v>5</v>
      </c>
      <c r="G189" t="s">
        <v>6</v>
      </c>
      <c r="H189" t="s">
        <v>7</v>
      </c>
      <c r="I189" t="s">
        <v>8</v>
      </c>
      <c r="J189" t="s">
        <v>9</v>
      </c>
      <c r="K189" t="s">
        <v>10</v>
      </c>
      <c r="L189" t="s">
        <v>11</v>
      </c>
      <c r="M189" t="s">
        <v>12</v>
      </c>
    </row>
    <row r="190" spans="1:13" x14ac:dyDescent="0.25">
      <c r="A190" t="s">
        <v>17</v>
      </c>
      <c r="B190">
        <v>8500</v>
      </c>
      <c r="C190">
        <v>41</v>
      </c>
      <c r="D190">
        <v>42</v>
      </c>
      <c r="E190">
        <v>39</v>
      </c>
      <c r="F190">
        <v>33</v>
      </c>
      <c r="G190">
        <v>26</v>
      </c>
      <c r="H190">
        <v>24</v>
      </c>
      <c r="I190">
        <v>16</v>
      </c>
      <c r="J190">
        <v>3</v>
      </c>
      <c r="K190">
        <v>-7</v>
      </c>
      <c r="L190">
        <v>-100</v>
      </c>
      <c r="M190">
        <v>-100</v>
      </c>
    </row>
    <row r="193" spans="1:13" x14ac:dyDescent="0.25">
      <c r="A193" t="s">
        <v>117</v>
      </c>
      <c r="B193" t="s">
        <v>118</v>
      </c>
      <c r="C193" t="s">
        <v>119</v>
      </c>
      <c r="D193" t="s">
        <v>120</v>
      </c>
      <c r="E193" t="s">
        <v>121</v>
      </c>
      <c r="F193" t="s">
        <v>122</v>
      </c>
      <c r="G193" t="s">
        <v>123</v>
      </c>
      <c r="H193" t="s">
        <v>124</v>
      </c>
      <c r="I193" t="s">
        <v>125</v>
      </c>
    </row>
    <row r="194" spans="1:13" x14ac:dyDescent="0.25">
      <c r="A194">
        <v>26065</v>
      </c>
      <c r="B194" s="207">
        <v>0.79861111111111116</v>
      </c>
      <c r="C194">
        <v>15</v>
      </c>
      <c r="D194">
        <v>5</v>
      </c>
      <c r="E194">
        <v>2021</v>
      </c>
      <c r="F194" t="s">
        <v>813</v>
      </c>
      <c r="G194" t="s">
        <v>814</v>
      </c>
      <c r="H194">
        <v>244</v>
      </c>
      <c r="I194">
        <v>10</v>
      </c>
    </row>
    <row r="195" spans="1:13" x14ac:dyDescent="0.25">
      <c r="A195" t="s">
        <v>126</v>
      </c>
      <c r="B195" t="s">
        <v>127</v>
      </c>
      <c r="C195" t="s">
        <v>128</v>
      </c>
      <c r="D195" t="s">
        <v>129</v>
      </c>
      <c r="E195" t="s">
        <v>130</v>
      </c>
    </row>
    <row r="196" spans="1:13" x14ac:dyDescent="0.25">
      <c r="A196" t="s">
        <v>131</v>
      </c>
      <c r="B196">
        <v>3</v>
      </c>
      <c r="C196">
        <v>2501</v>
      </c>
      <c r="D196">
        <v>5826</v>
      </c>
      <c r="E196" t="s">
        <v>214</v>
      </c>
    </row>
    <row r="197" spans="1:13" x14ac:dyDescent="0.25">
      <c r="A197" t="s">
        <v>0</v>
      </c>
      <c r="B197" t="s">
        <v>1</v>
      </c>
      <c r="C197" t="s">
        <v>2</v>
      </c>
      <c r="D197" t="s">
        <v>3</v>
      </c>
      <c r="E197" t="s">
        <v>4</v>
      </c>
      <c r="F197" t="s">
        <v>5</v>
      </c>
      <c r="G197" t="s">
        <v>6</v>
      </c>
      <c r="H197" t="s">
        <v>7</v>
      </c>
      <c r="I197" t="s">
        <v>8</v>
      </c>
      <c r="J197" t="s">
        <v>9</v>
      </c>
      <c r="K197" t="s">
        <v>10</v>
      </c>
      <c r="L197" t="s">
        <v>11</v>
      </c>
      <c r="M197" t="s">
        <v>12</v>
      </c>
    </row>
    <row r="198" spans="1:13" x14ac:dyDescent="0.25">
      <c r="A198" t="s">
        <v>17</v>
      </c>
      <c r="B198">
        <v>8500</v>
      </c>
      <c r="C198">
        <v>33</v>
      </c>
      <c r="D198">
        <v>34</v>
      </c>
      <c r="E198">
        <v>36</v>
      </c>
      <c r="F198">
        <v>32</v>
      </c>
      <c r="G198">
        <v>31</v>
      </c>
      <c r="H198">
        <v>22</v>
      </c>
      <c r="I198">
        <v>15</v>
      </c>
      <c r="J198">
        <v>3</v>
      </c>
      <c r="K198">
        <v>-10</v>
      </c>
      <c r="L198">
        <v>-100</v>
      </c>
      <c r="M198">
        <v>-100</v>
      </c>
    </row>
    <row r="201" spans="1:13" x14ac:dyDescent="0.25">
      <c r="A201" t="s">
        <v>117</v>
      </c>
      <c r="B201" t="s">
        <v>118</v>
      </c>
      <c r="C201" t="s">
        <v>119</v>
      </c>
      <c r="D201" t="s">
        <v>120</v>
      </c>
      <c r="E201" t="s">
        <v>121</v>
      </c>
      <c r="F201" t="s">
        <v>122</v>
      </c>
      <c r="G201" t="s">
        <v>123</v>
      </c>
      <c r="H201" t="s">
        <v>124</v>
      </c>
      <c r="I201" t="s">
        <v>125</v>
      </c>
    </row>
    <row r="202" spans="1:13" x14ac:dyDescent="0.25">
      <c r="A202">
        <v>26065</v>
      </c>
      <c r="B202" s="207">
        <v>0.80555555555555547</v>
      </c>
      <c r="C202">
        <v>15</v>
      </c>
      <c r="D202">
        <v>5</v>
      </c>
      <c r="E202">
        <v>2021</v>
      </c>
      <c r="F202" t="s">
        <v>815</v>
      </c>
      <c r="G202" t="s">
        <v>816</v>
      </c>
      <c r="H202">
        <v>256</v>
      </c>
      <c r="I202">
        <v>10</v>
      </c>
    </row>
    <row r="203" spans="1:13" x14ac:dyDescent="0.25">
      <c r="A203" t="s">
        <v>126</v>
      </c>
      <c r="B203" t="s">
        <v>127</v>
      </c>
      <c r="C203" t="s">
        <v>128</v>
      </c>
      <c r="D203" t="s">
        <v>129</v>
      </c>
      <c r="E203" t="s">
        <v>130</v>
      </c>
    </row>
    <row r="204" spans="1:13" x14ac:dyDescent="0.25">
      <c r="A204" t="s">
        <v>131</v>
      </c>
      <c r="B204">
        <v>3</v>
      </c>
      <c r="C204">
        <v>2501</v>
      </c>
      <c r="D204">
        <v>5826</v>
      </c>
      <c r="E204" t="s">
        <v>340</v>
      </c>
    </row>
    <row r="205" spans="1:13" x14ac:dyDescent="0.25">
      <c r="A205" t="s">
        <v>0</v>
      </c>
      <c r="B205" t="s">
        <v>1</v>
      </c>
      <c r="C205" t="s">
        <v>2</v>
      </c>
      <c r="D205" t="s">
        <v>3</v>
      </c>
      <c r="E205" t="s">
        <v>4</v>
      </c>
      <c r="F205" t="s">
        <v>5</v>
      </c>
      <c r="G205" t="s">
        <v>6</v>
      </c>
      <c r="H205" t="s">
        <v>7</v>
      </c>
      <c r="I205" t="s">
        <v>8</v>
      </c>
      <c r="J205" t="s">
        <v>9</v>
      </c>
      <c r="K205" t="s">
        <v>10</v>
      </c>
      <c r="L205" t="s">
        <v>11</v>
      </c>
      <c r="M205" t="s">
        <v>12</v>
      </c>
    </row>
    <row r="206" spans="1:13" x14ac:dyDescent="0.25">
      <c r="A206" t="s">
        <v>17</v>
      </c>
      <c r="B206">
        <v>8500</v>
      </c>
      <c r="C206">
        <v>34</v>
      </c>
      <c r="D206">
        <v>38</v>
      </c>
      <c r="E206">
        <v>38</v>
      </c>
      <c r="F206">
        <v>30</v>
      </c>
      <c r="G206">
        <v>24</v>
      </c>
      <c r="H206">
        <v>16</v>
      </c>
      <c r="I206">
        <v>14</v>
      </c>
      <c r="J206">
        <v>3</v>
      </c>
      <c r="K206">
        <v>-8</v>
      </c>
      <c r="L206">
        <v>-100</v>
      </c>
      <c r="M206">
        <v>-100</v>
      </c>
    </row>
    <row r="209" spans="1:13" x14ac:dyDescent="0.25">
      <c r="A209" t="s">
        <v>117</v>
      </c>
      <c r="B209" t="s">
        <v>118</v>
      </c>
      <c r="C209" t="s">
        <v>119</v>
      </c>
      <c r="D209" t="s">
        <v>120</v>
      </c>
      <c r="E209" t="s">
        <v>121</v>
      </c>
      <c r="F209" t="s">
        <v>122</v>
      </c>
      <c r="G209" t="s">
        <v>123</v>
      </c>
      <c r="H209" t="s">
        <v>124</v>
      </c>
      <c r="I209" t="s">
        <v>125</v>
      </c>
    </row>
    <row r="210" spans="1:13" x14ac:dyDescent="0.25">
      <c r="A210">
        <v>26065</v>
      </c>
      <c r="B210" s="207">
        <v>0.8125</v>
      </c>
      <c r="C210">
        <v>15</v>
      </c>
      <c r="D210">
        <v>5</v>
      </c>
      <c r="E210">
        <v>2021</v>
      </c>
      <c r="F210" t="s">
        <v>815</v>
      </c>
      <c r="G210" t="s">
        <v>817</v>
      </c>
      <c r="H210">
        <v>258</v>
      </c>
      <c r="I210">
        <v>13</v>
      </c>
    </row>
    <row r="211" spans="1:13" x14ac:dyDescent="0.25">
      <c r="A211" t="s">
        <v>126</v>
      </c>
      <c r="B211" t="s">
        <v>127</v>
      </c>
      <c r="C211" t="s">
        <v>128</v>
      </c>
      <c r="D211" t="s">
        <v>129</v>
      </c>
      <c r="E211" t="s">
        <v>130</v>
      </c>
    </row>
    <row r="212" spans="1:13" x14ac:dyDescent="0.25">
      <c r="A212" t="s">
        <v>131</v>
      </c>
      <c r="B212">
        <v>3</v>
      </c>
      <c r="C212">
        <v>2507</v>
      </c>
      <c r="D212">
        <v>5817</v>
      </c>
      <c r="E212" t="s">
        <v>340</v>
      </c>
    </row>
    <row r="213" spans="1:13" x14ac:dyDescent="0.25">
      <c r="A213" t="s">
        <v>0</v>
      </c>
      <c r="B213" t="s">
        <v>1</v>
      </c>
      <c r="C213" t="s">
        <v>2</v>
      </c>
      <c r="D213" t="s">
        <v>3</v>
      </c>
      <c r="E213" t="s">
        <v>4</v>
      </c>
      <c r="F213" t="s">
        <v>5</v>
      </c>
      <c r="G213" t="s">
        <v>6</v>
      </c>
      <c r="H213" t="s">
        <v>7</v>
      </c>
      <c r="I213" t="s">
        <v>8</v>
      </c>
      <c r="J213" t="s">
        <v>9</v>
      </c>
      <c r="K213" t="s">
        <v>10</v>
      </c>
      <c r="L213" t="s">
        <v>11</v>
      </c>
      <c r="M213" t="s">
        <v>12</v>
      </c>
    </row>
    <row r="214" spans="1:13" x14ac:dyDescent="0.25">
      <c r="A214" t="s">
        <v>15</v>
      </c>
      <c r="B214">
        <v>8250</v>
      </c>
      <c r="C214">
        <v>32</v>
      </c>
      <c r="D214">
        <v>39</v>
      </c>
      <c r="E214">
        <v>39</v>
      </c>
      <c r="F214">
        <v>26</v>
      </c>
      <c r="G214">
        <v>21</v>
      </c>
      <c r="H214">
        <v>18</v>
      </c>
      <c r="I214">
        <v>12</v>
      </c>
      <c r="J214">
        <v>4</v>
      </c>
      <c r="K214">
        <v>-8</v>
      </c>
      <c r="L214">
        <v>-100</v>
      </c>
      <c r="M214">
        <v>-100</v>
      </c>
    </row>
    <row r="217" spans="1:13" x14ac:dyDescent="0.25">
      <c r="A217" t="s">
        <v>117</v>
      </c>
      <c r="B217" t="s">
        <v>118</v>
      </c>
      <c r="C217" t="s">
        <v>119</v>
      </c>
      <c r="D217" t="s">
        <v>120</v>
      </c>
      <c r="E217" t="s">
        <v>121</v>
      </c>
      <c r="F217" t="s">
        <v>122</v>
      </c>
      <c r="G217" t="s">
        <v>123</v>
      </c>
      <c r="H217" t="s">
        <v>124</v>
      </c>
      <c r="I217" t="s">
        <v>125</v>
      </c>
    </row>
    <row r="218" spans="1:13" x14ac:dyDescent="0.25">
      <c r="A218">
        <v>26065</v>
      </c>
      <c r="B218" s="207">
        <v>0.81944444444444453</v>
      </c>
      <c r="C218">
        <v>15</v>
      </c>
      <c r="D218">
        <v>5</v>
      </c>
      <c r="E218">
        <v>2021</v>
      </c>
      <c r="F218" t="s">
        <v>818</v>
      </c>
      <c r="G218" t="s">
        <v>819</v>
      </c>
      <c r="H218">
        <v>265</v>
      </c>
      <c r="I218">
        <v>13</v>
      </c>
    </row>
    <row r="219" spans="1:13" x14ac:dyDescent="0.25">
      <c r="A219" t="s">
        <v>126</v>
      </c>
      <c r="B219" t="s">
        <v>127</v>
      </c>
      <c r="C219" t="s">
        <v>128</v>
      </c>
      <c r="D219" t="s">
        <v>129</v>
      </c>
      <c r="E219" t="s">
        <v>130</v>
      </c>
    </row>
    <row r="220" spans="1:13" x14ac:dyDescent="0.25">
      <c r="A220" t="s">
        <v>131</v>
      </c>
      <c r="B220">
        <v>3</v>
      </c>
      <c r="C220">
        <v>2507</v>
      </c>
      <c r="D220">
        <v>5817</v>
      </c>
      <c r="E220" t="s">
        <v>278</v>
      </c>
    </row>
    <row r="221" spans="1:13" x14ac:dyDescent="0.25">
      <c r="A221" t="s">
        <v>0</v>
      </c>
      <c r="B221" t="s">
        <v>1</v>
      </c>
      <c r="C221" t="s">
        <v>2</v>
      </c>
      <c r="D221" t="s">
        <v>3</v>
      </c>
      <c r="E221" t="s">
        <v>4</v>
      </c>
      <c r="F221" t="s">
        <v>5</v>
      </c>
      <c r="G221" t="s">
        <v>6</v>
      </c>
      <c r="H221" t="s">
        <v>7</v>
      </c>
      <c r="I221" t="s">
        <v>8</v>
      </c>
      <c r="J221" t="s">
        <v>9</v>
      </c>
      <c r="K221" t="s">
        <v>10</v>
      </c>
      <c r="L221" t="s">
        <v>11</v>
      </c>
      <c r="M221" t="s">
        <v>12</v>
      </c>
    </row>
    <row r="222" spans="1:13" x14ac:dyDescent="0.25">
      <c r="A222" t="s">
        <v>15</v>
      </c>
      <c r="B222">
        <v>8000</v>
      </c>
      <c r="C222">
        <v>32</v>
      </c>
      <c r="D222">
        <v>32</v>
      </c>
      <c r="E222">
        <v>32</v>
      </c>
      <c r="F222">
        <v>19</v>
      </c>
      <c r="G222">
        <v>15</v>
      </c>
      <c r="H222">
        <v>12</v>
      </c>
      <c r="I222">
        <v>9</v>
      </c>
      <c r="J222">
        <v>0</v>
      </c>
      <c r="K222">
        <v>-12</v>
      </c>
      <c r="L222">
        <v>-100</v>
      </c>
      <c r="M222">
        <v>-100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294"/>
  <sheetViews>
    <sheetView workbookViewId="0">
      <selection activeCell="A289" sqref="A289:XFD289"/>
    </sheetView>
  </sheetViews>
  <sheetFormatPr defaultRowHeight="15" x14ac:dyDescent="0.25"/>
  <cols>
    <col min="1" max="1" width="18.140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0.52083333333333337</v>
      </c>
      <c r="C2">
        <v>15</v>
      </c>
      <c r="D2">
        <v>5</v>
      </c>
      <c r="E2">
        <v>2021</v>
      </c>
      <c r="F2" t="s">
        <v>820</v>
      </c>
      <c r="G2" t="s">
        <v>821</v>
      </c>
      <c r="H2">
        <v>179</v>
      </c>
      <c r="I2">
        <v>142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2550</v>
      </c>
      <c r="D4">
        <v>5838</v>
      </c>
      <c r="E4" t="s">
        <v>237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14</v>
      </c>
      <c r="B6">
        <v>9000</v>
      </c>
      <c r="C6">
        <v>-100</v>
      </c>
      <c r="D6">
        <v>-100</v>
      </c>
      <c r="E6">
        <v>2</v>
      </c>
      <c r="F6">
        <v>10</v>
      </c>
      <c r="G6">
        <v>15</v>
      </c>
      <c r="H6">
        <v>18</v>
      </c>
      <c r="I6">
        <v>18</v>
      </c>
      <c r="J6">
        <v>16</v>
      </c>
      <c r="K6">
        <v>10</v>
      </c>
      <c r="L6">
        <v>6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0.52777777777777779</v>
      </c>
      <c r="C10">
        <v>15</v>
      </c>
      <c r="D10">
        <v>5</v>
      </c>
      <c r="E10">
        <v>2021</v>
      </c>
      <c r="F10" t="s">
        <v>822</v>
      </c>
      <c r="G10" t="s">
        <v>823</v>
      </c>
      <c r="H10">
        <v>177</v>
      </c>
      <c r="I10">
        <v>137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2550</v>
      </c>
      <c r="D12">
        <v>5838</v>
      </c>
      <c r="E12" t="s">
        <v>237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17</v>
      </c>
      <c r="B14">
        <v>8750</v>
      </c>
      <c r="C14">
        <v>13</v>
      </c>
      <c r="D14">
        <v>22</v>
      </c>
      <c r="E14">
        <v>24</v>
      </c>
      <c r="F14">
        <v>27</v>
      </c>
      <c r="G14">
        <v>26</v>
      </c>
      <c r="H14">
        <v>21</v>
      </c>
      <c r="I14">
        <v>16</v>
      </c>
      <c r="J14">
        <v>14</v>
      </c>
      <c r="K14">
        <v>8</v>
      </c>
      <c r="L14">
        <v>-100</v>
      </c>
      <c r="M14">
        <v>-100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0.53472222222222221</v>
      </c>
      <c r="C18">
        <v>15</v>
      </c>
      <c r="D18">
        <v>5</v>
      </c>
      <c r="E18">
        <v>2021</v>
      </c>
      <c r="F18" t="s">
        <v>824</v>
      </c>
      <c r="G18" t="s">
        <v>825</v>
      </c>
      <c r="H18">
        <v>177</v>
      </c>
      <c r="I18">
        <v>137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2550</v>
      </c>
      <c r="D20">
        <v>5838</v>
      </c>
      <c r="E20" t="s">
        <v>234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17</v>
      </c>
      <c r="B22">
        <v>9500</v>
      </c>
      <c r="C22">
        <v>16</v>
      </c>
      <c r="D22">
        <v>24</v>
      </c>
      <c r="E22">
        <v>27</v>
      </c>
      <c r="F22">
        <v>27</v>
      </c>
      <c r="G22">
        <v>23</v>
      </c>
      <c r="H22">
        <v>19</v>
      </c>
      <c r="I22">
        <v>13</v>
      </c>
      <c r="J22">
        <v>10</v>
      </c>
      <c r="K22">
        <v>6</v>
      </c>
      <c r="L22">
        <v>-3</v>
      </c>
      <c r="M22">
        <v>-100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0.54166666666666663</v>
      </c>
      <c r="C26">
        <v>15</v>
      </c>
      <c r="D26">
        <v>5</v>
      </c>
      <c r="E26">
        <v>2021</v>
      </c>
      <c r="F26" t="s">
        <v>458</v>
      </c>
      <c r="G26" t="s">
        <v>826</v>
      </c>
      <c r="H26">
        <v>176</v>
      </c>
      <c r="I26">
        <v>134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2550</v>
      </c>
      <c r="D28">
        <v>5838</v>
      </c>
      <c r="E28" t="s">
        <v>137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19</v>
      </c>
      <c r="B30">
        <v>9250</v>
      </c>
      <c r="C30">
        <v>35</v>
      </c>
      <c r="D30">
        <v>35</v>
      </c>
      <c r="E30">
        <v>36</v>
      </c>
      <c r="F30">
        <v>37</v>
      </c>
      <c r="G30">
        <v>38</v>
      </c>
      <c r="H30">
        <v>36</v>
      </c>
      <c r="I30">
        <v>31</v>
      </c>
      <c r="J30">
        <v>22</v>
      </c>
      <c r="K30">
        <v>15</v>
      </c>
      <c r="L30">
        <v>-2</v>
      </c>
      <c r="M30">
        <v>-100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0.54861111111111105</v>
      </c>
      <c r="C34">
        <v>15</v>
      </c>
      <c r="D34">
        <v>5</v>
      </c>
      <c r="E34">
        <v>2021</v>
      </c>
      <c r="F34" t="s">
        <v>274</v>
      </c>
      <c r="G34" t="s">
        <v>827</v>
      </c>
      <c r="H34">
        <v>176</v>
      </c>
      <c r="I34">
        <v>131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2550</v>
      </c>
      <c r="D36">
        <v>5838</v>
      </c>
      <c r="E36" t="s">
        <v>135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19</v>
      </c>
      <c r="B38">
        <v>10250</v>
      </c>
      <c r="C38">
        <v>25</v>
      </c>
      <c r="D38">
        <v>35</v>
      </c>
      <c r="E38">
        <v>38</v>
      </c>
      <c r="F38">
        <v>39</v>
      </c>
      <c r="G38">
        <v>35</v>
      </c>
      <c r="H38">
        <v>32</v>
      </c>
      <c r="I38">
        <v>29</v>
      </c>
      <c r="J38">
        <v>26</v>
      </c>
      <c r="K38">
        <v>24</v>
      </c>
      <c r="L38">
        <v>14</v>
      </c>
      <c r="M38">
        <v>10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0.55555555555555558</v>
      </c>
      <c r="C42">
        <v>15</v>
      </c>
      <c r="D42">
        <v>5</v>
      </c>
      <c r="E42">
        <v>2021</v>
      </c>
      <c r="F42" t="s">
        <v>828</v>
      </c>
      <c r="G42" t="s">
        <v>829</v>
      </c>
      <c r="H42">
        <v>175</v>
      </c>
      <c r="I42">
        <v>128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2550</v>
      </c>
      <c r="D44">
        <v>5838</v>
      </c>
      <c r="E44" t="s">
        <v>237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18</v>
      </c>
      <c r="B46">
        <v>10000</v>
      </c>
      <c r="C46">
        <v>20</v>
      </c>
      <c r="D46">
        <v>32</v>
      </c>
      <c r="E46">
        <v>36</v>
      </c>
      <c r="F46">
        <v>37</v>
      </c>
      <c r="G46">
        <v>38</v>
      </c>
      <c r="H46">
        <v>37</v>
      </c>
      <c r="I46">
        <v>31</v>
      </c>
      <c r="J46">
        <v>21</v>
      </c>
      <c r="K46">
        <v>15</v>
      </c>
      <c r="L46">
        <v>8</v>
      </c>
      <c r="M46">
        <v>-1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0.5625</v>
      </c>
      <c r="C50">
        <v>15</v>
      </c>
      <c r="D50">
        <v>5</v>
      </c>
      <c r="E50">
        <v>2021</v>
      </c>
      <c r="F50" t="s">
        <v>830</v>
      </c>
      <c r="G50" t="s">
        <v>831</v>
      </c>
      <c r="H50">
        <v>175</v>
      </c>
      <c r="I50">
        <v>125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2527</v>
      </c>
      <c r="D52">
        <v>5836</v>
      </c>
      <c r="E52" t="s">
        <v>371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18</v>
      </c>
      <c r="B54">
        <v>9750</v>
      </c>
      <c r="C54">
        <v>29</v>
      </c>
      <c r="D54">
        <v>41</v>
      </c>
      <c r="E54">
        <v>41</v>
      </c>
      <c r="F54">
        <v>41</v>
      </c>
      <c r="G54">
        <v>40</v>
      </c>
      <c r="H54">
        <v>35</v>
      </c>
      <c r="I54">
        <v>30</v>
      </c>
      <c r="J54">
        <v>27</v>
      </c>
      <c r="K54">
        <v>23</v>
      </c>
      <c r="L54">
        <v>14</v>
      </c>
      <c r="M54">
        <v>-100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0.56944444444444442</v>
      </c>
      <c r="C58">
        <v>15</v>
      </c>
      <c r="D58">
        <v>5</v>
      </c>
      <c r="E58">
        <v>2021</v>
      </c>
      <c r="F58" t="s">
        <v>330</v>
      </c>
      <c r="G58" t="s">
        <v>832</v>
      </c>
      <c r="H58">
        <v>175</v>
      </c>
      <c r="I58">
        <v>119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2527</v>
      </c>
      <c r="D60">
        <v>5836</v>
      </c>
      <c r="E60" t="s">
        <v>321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18</v>
      </c>
      <c r="B62">
        <v>10500</v>
      </c>
      <c r="C62">
        <v>35</v>
      </c>
      <c r="D62">
        <v>45</v>
      </c>
      <c r="E62">
        <v>45</v>
      </c>
      <c r="F62">
        <v>41</v>
      </c>
      <c r="G62">
        <v>40</v>
      </c>
      <c r="H62">
        <v>38</v>
      </c>
      <c r="I62">
        <v>33</v>
      </c>
      <c r="J62">
        <v>28</v>
      </c>
      <c r="K62">
        <v>24</v>
      </c>
      <c r="L62">
        <v>25</v>
      </c>
      <c r="M62">
        <v>16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0.57638888888888895</v>
      </c>
      <c r="C66">
        <v>15</v>
      </c>
      <c r="D66">
        <v>5</v>
      </c>
      <c r="E66">
        <v>2021</v>
      </c>
      <c r="F66" t="s">
        <v>833</v>
      </c>
      <c r="G66" t="s">
        <v>834</v>
      </c>
      <c r="H66">
        <v>174</v>
      </c>
      <c r="I66">
        <v>113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2527</v>
      </c>
      <c r="D68">
        <v>5836</v>
      </c>
      <c r="E68" t="s">
        <v>320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23</v>
      </c>
      <c r="B70">
        <v>10750</v>
      </c>
      <c r="C70">
        <v>41</v>
      </c>
      <c r="D70">
        <v>50</v>
      </c>
      <c r="E70">
        <v>53</v>
      </c>
      <c r="F70">
        <v>53</v>
      </c>
      <c r="G70">
        <v>51</v>
      </c>
      <c r="H70">
        <v>46</v>
      </c>
      <c r="I70">
        <v>43</v>
      </c>
      <c r="J70">
        <v>39</v>
      </c>
      <c r="K70">
        <v>36</v>
      </c>
      <c r="L70">
        <v>28</v>
      </c>
      <c r="M70">
        <v>16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0.58333333333333337</v>
      </c>
      <c r="C74">
        <v>15</v>
      </c>
      <c r="D74">
        <v>5</v>
      </c>
      <c r="E74">
        <v>2021</v>
      </c>
      <c r="F74" t="s">
        <v>835</v>
      </c>
      <c r="G74" t="s">
        <v>836</v>
      </c>
      <c r="H74">
        <v>173</v>
      </c>
      <c r="I74">
        <v>109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2527</v>
      </c>
      <c r="D76">
        <v>5836</v>
      </c>
      <c r="E76" t="s">
        <v>321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23</v>
      </c>
      <c r="B78">
        <v>11250</v>
      </c>
      <c r="C78">
        <v>42</v>
      </c>
      <c r="D78">
        <v>52</v>
      </c>
      <c r="E78">
        <v>53</v>
      </c>
      <c r="F78">
        <v>51</v>
      </c>
      <c r="G78">
        <v>49</v>
      </c>
      <c r="H78">
        <v>46</v>
      </c>
      <c r="I78">
        <v>43</v>
      </c>
      <c r="J78">
        <v>38</v>
      </c>
      <c r="K78">
        <v>33</v>
      </c>
      <c r="L78">
        <v>28</v>
      </c>
      <c r="M78">
        <v>19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0.59027777777777779</v>
      </c>
      <c r="C82">
        <v>15</v>
      </c>
      <c r="D82">
        <v>5</v>
      </c>
      <c r="E82">
        <v>2021</v>
      </c>
      <c r="F82" t="s">
        <v>837</v>
      </c>
      <c r="G82" t="s">
        <v>838</v>
      </c>
      <c r="H82">
        <v>174</v>
      </c>
      <c r="I82">
        <v>104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2527</v>
      </c>
      <c r="D84">
        <v>5836</v>
      </c>
      <c r="E84" t="s">
        <v>138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23</v>
      </c>
      <c r="B86">
        <v>11000</v>
      </c>
      <c r="C86">
        <v>35</v>
      </c>
      <c r="D86">
        <v>40</v>
      </c>
      <c r="E86">
        <v>45</v>
      </c>
      <c r="F86">
        <v>47</v>
      </c>
      <c r="G86">
        <v>48</v>
      </c>
      <c r="H86">
        <v>48</v>
      </c>
      <c r="I86">
        <v>43</v>
      </c>
      <c r="J86">
        <v>40</v>
      </c>
      <c r="K86">
        <v>38</v>
      </c>
      <c r="L86">
        <v>33</v>
      </c>
      <c r="M86">
        <v>16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0.59722222222222221</v>
      </c>
      <c r="C90">
        <v>15</v>
      </c>
      <c r="D90">
        <v>5</v>
      </c>
      <c r="E90">
        <v>2021</v>
      </c>
      <c r="F90" t="s">
        <v>839</v>
      </c>
      <c r="G90" t="s">
        <v>840</v>
      </c>
      <c r="H90">
        <v>176</v>
      </c>
      <c r="I90">
        <v>100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2527</v>
      </c>
      <c r="D92">
        <v>5836</v>
      </c>
      <c r="E92" t="s">
        <v>356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18</v>
      </c>
      <c r="B94">
        <v>10750</v>
      </c>
      <c r="C94">
        <v>41</v>
      </c>
      <c r="D94">
        <v>49</v>
      </c>
      <c r="E94">
        <v>50</v>
      </c>
      <c r="F94">
        <v>48</v>
      </c>
      <c r="G94">
        <v>44</v>
      </c>
      <c r="H94">
        <v>41</v>
      </c>
      <c r="I94">
        <v>35</v>
      </c>
      <c r="J94">
        <v>34</v>
      </c>
      <c r="K94">
        <v>32</v>
      </c>
      <c r="L94">
        <v>28</v>
      </c>
      <c r="M94">
        <v>14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0.60416666666666663</v>
      </c>
      <c r="C98">
        <v>15</v>
      </c>
      <c r="D98">
        <v>5</v>
      </c>
      <c r="E98">
        <v>2021</v>
      </c>
      <c r="F98" t="s">
        <v>841</v>
      </c>
      <c r="G98" t="s">
        <v>840</v>
      </c>
      <c r="H98">
        <v>175</v>
      </c>
      <c r="I98">
        <v>96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2527</v>
      </c>
      <c r="D100">
        <v>5836</v>
      </c>
      <c r="E100" t="s">
        <v>320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23</v>
      </c>
      <c r="B102">
        <v>11000</v>
      </c>
      <c r="C102">
        <v>46</v>
      </c>
      <c r="D102">
        <v>50</v>
      </c>
      <c r="E102">
        <v>52</v>
      </c>
      <c r="F102">
        <v>51</v>
      </c>
      <c r="G102">
        <v>49</v>
      </c>
      <c r="H102">
        <v>50</v>
      </c>
      <c r="I102">
        <v>48</v>
      </c>
      <c r="J102">
        <v>46</v>
      </c>
      <c r="K102">
        <v>44</v>
      </c>
      <c r="L102">
        <v>33</v>
      </c>
      <c r="M102">
        <v>22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0.61111111111111105</v>
      </c>
      <c r="C106">
        <v>15</v>
      </c>
      <c r="D106">
        <v>5</v>
      </c>
      <c r="E106">
        <v>2021</v>
      </c>
      <c r="F106" t="s">
        <v>354</v>
      </c>
      <c r="G106" t="s">
        <v>842</v>
      </c>
      <c r="H106">
        <v>176</v>
      </c>
      <c r="I106">
        <v>90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3</v>
      </c>
      <c r="C108">
        <v>2527</v>
      </c>
      <c r="D108">
        <v>5836</v>
      </c>
      <c r="E108" t="s">
        <v>138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23</v>
      </c>
      <c r="B110">
        <v>10750</v>
      </c>
      <c r="C110">
        <v>43</v>
      </c>
      <c r="D110">
        <v>47</v>
      </c>
      <c r="E110">
        <v>47</v>
      </c>
      <c r="F110">
        <v>48</v>
      </c>
      <c r="G110">
        <v>46</v>
      </c>
      <c r="H110">
        <v>48</v>
      </c>
      <c r="I110">
        <v>45</v>
      </c>
      <c r="J110">
        <v>42</v>
      </c>
      <c r="K110">
        <v>40</v>
      </c>
      <c r="L110">
        <v>35</v>
      </c>
      <c r="M110">
        <v>27</v>
      </c>
    </row>
    <row r="113" spans="1:13" x14ac:dyDescent="0.25">
      <c r="A113" t="s">
        <v>117</v>
      </c>
      <c r="B113" t="s">
        <v>118</v>
      </c>
      <c r="C113" t="s">
        <v>119</v>
      </c>
      <c r="D113" t="s">
        <v>120</v>
      </c>
      <c r="E113" t="s">
        <v>121</v>
      </c>
      <c r="F113" t="s">
        <v>122</v>
      </c>
      <c r="G113" t="s">
        <v>123</v>
      </c>
      <c r="H113" t="s">
        <v>124</v>
      </c>
      <c r="I113" t="s">
        <v>125</v>
      </c>
    </row>
    <row r="114" spans="1:13" x14ac:dyDescent="0.25">
      <c r="A114">
        <v>26065</v>
      </c>
      <c r="B114" s="207">
        <v>0.61805555555555558</v>
      </c>
      <c r="C114">
        <v>15</v>
      </c>
      <c r="D114">
        <v>5</v>
      </c>
      <c r="E114">
        <v>2021</v>
      </c>
      <c r="F114" t="s">
        <v>843</v>
      </c>
      <c r="G114" t="s">
        <v>844</v>
      </c>
      <c r="H114">
        <v>176</v>
      </c>
      <c r="I114">
        <v>89</v>
      </c>
    </row>
    <row r="115" spans="1:13" x14ac:dyDescent="0.25">
      <c r="A115" t="s">
        <v>126</v>
      </c>
      <c r="B115" t="s">
        <v>127</v>
      </c>
      <c r="C115" t="s">
        <v>128</v>
      </c>
      <c r="D115" t="s">
        <v>129</v>
      </c>
      <c r="E115" t="s">
        <v>130</v>
      </c>
    </row>
    <row r="116" spans="1:13" x14ac:dyDescent="0.25">
      <c r="A116" t="s">
        <v>131</v>
      </c>
      <c r="B116">
        <v>3</v>
      </c>
      <c r="C116">
        <v>2527</v>
      </c>
      <c r="D116">
        <v>5836</v>
      </c>
      <c r="E116" t="s">
        <v>137</v>
      </c>
    </row>
    <row r="117" spans="1:13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</row>
    <row r="118" spans="1:13" x14ac:dyDescent="0.25">
      <c r="A118" t="s">
        <v>23</v>
      </c>
      <c r="B118">
        <v>10500</v>
      </c>
      <c r="C118">
        <v>44</v>
      </c>
      <c r="D118">
        <v>48</v>
      </c>
      <c r="E118">
        <v>47</v>
      </c>
      <c r="F118">
        <v>46</v>
      </c>
      <c r="G118">
        <v>44</v>
      </c>
      <c r="H118">
        <v>42</v>
      </c>
      <c r="I118">
        <v>40</v>
      </c>
      <c r="J118">
        <v>38</v>
      </c>
      <c r="K118">
        <v>35</v>
      </c>
      <c r="L118">
        <v>30</v>
      </c>
      <c r="M118">
        <v>19</v>
      </c>
    </row>
    <row r="121" spans="1:13" x14ac:dyDescent="0.25">
      <c r="A121" t="s">
        <v>117</v>
      </c>
      <c r="B121" t="s">
        <v>118</v>
      </c>
      <c r="C121" t="s">
        <v>119</v>
      </c>
      <c r="D121" t="s">
        <v>120</v>
      </c>
      <c r="E121" t="s">
        <v>121</v>
      </c>
      <c r="F121" t="s">
        <v>122</v>
      </c>
      <c r="G121" t="s">
        <v>123</v>
      </c>
      <c r="H121" t="s">
        <v>124</v>
      </c>
      <c r="I121" t="s">
        <v>125</v>
      </c>
    </row>
    <row r="122" spans="1:13" x14ac:dyDescent="0.25">
      <c r="A122">
        <v>26065</v>
      </c>
      <c r="B122" s="207">
        <v>0.625</v>
      </c>
      <c r="C122">
        <v>15</v>
      </c>
      <c r="D122">
        <v>5</v>
      </c>
      <c r="E122">
        <v>2021</v>
      </c>
      <c r="F122" t="s">
        <v>845</v>
      </c>
      <c r="G122" t="s">
        <v>844</v>
      </c>
      <c r="H122">
        <v>176</v>
      </c>
      <c r="I122">
        <v>84</v>
      </c>
    </row>
    <row r="123" spans="1:13" x14ac:dyDescent="0.25">
      <c r="A123" t="s">
        <v>126</v>
      </c>
      <c r="B123" t="s">
        <v>127</v>
      </c>
      <c r="C123" t="s">
        <v>128</v>
      </c>
      <c r="D123" t="s">
        <v>129</v>
      </c>
      <c r="E123" t="s">
        <v>130</v>
      </c>
    </row>
    <row r="124" spans="1:13" x14ac:dyDescent="0.25">
      <c r="A124" t="s">
        <v>131</v>
      </c>
      <c r="B124">
        <v>3</v>
      </c>
      <c r="C124">
        <v>2527</v>
      </c>
      <c r="D124">
        <v>5836</v>
      </c>
      <c r="E124" t="s">
        <v>321</v>
      </c>
    </row>
    <row r="125" spans="1:13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</row>
    <row r="126" spans="1:13" x14ac:dyDescent="0.25">
      <c r="A126" t="s">
        <v>23</v>
      </c>
      <c r="B126">
        <v>10750</v>
      </c>
      <c r="C126">
        <v>46</v>
      </c>
      <c r="D126">
        <v>52</v>
      </c>
      <c r="E126">
        <v>49</v>
      </c>
      <c r="F126">
        <v>48</v>
      </c>
      <c r="G126">
        <v>47</v>
      </c>
      <c r="H126">
        <v>43</v>
      </c>
      <c r="I126">
        <v>42</v>
      </c>
      <c r="J126">
        <v>39</v>
      </c>
      <c r="K126">
        <v>33</v>
      </c>
      <c r="L126">
        <v>30</v>
      </c>
      <c r="M126">
        <v>16</v>
      </c>
    </row>
    <row r="129" spans="1:13" x14ac:dyDescent="0.25">
      <c r="A129" t="s">
        <v>117</v>
      </c>
      <c r="B129" t="s">
        <v>118</v>
      </c>
      <c r="C129" t="s">
        <v>119</v>
      </c>
      <c r="D129" t="s">
        <v>120</v>
      </c>
      <c r="E129" t="s">
        <v>121</v>
      </c>
      <c r="F129" t="s">
        <v>122</v>
      </c>
      <c r="G129" t="s">
        <v>123</v>
      </c>
      <c r="H129" t="s">
        <v>124</v>
      </c>
      <c r="I129" t="s">
        <v>125</v>
      </c>
    </row>
    <row r="130" spans="1:13" x14ac:dyDescent="0.25">
      <c r="A130">
        <v>26065</v>
      </c>
      <c r="B130" s="207">
        <v>0.63194444444444442</v>
      </c>
      <c r="C130">
        <v>15</v>
      </c>
      <c r="D130">
        <v>5</v>
      </c>
      <c r="E130">
        <v>2021</v>
      </c>
      <c r="F130" t="s">
        <v>846</v>
      </c>
      <c r="G130" t="s">
        <v>847</v>
      </c>
      <c r="H130">
        <v>177</v>
      </c>
      <c r="I130">
        <v>79</v>
      </c>
    </row>
    <row r="131" spans="1:13" x14ac:dyDescent="0.25">
      <c r="A131" t="s">
        <v>126</v>
      </c>
      <c r="B131" t="s">
        <v>127</v>
      </c>
      <c r="C131" t="s">
        <v>128</v>
      </c>
      <c r="D131" t="s">
        <v>129</v>
      </c>
      <c r="E131" t="s">
        <v>130</v>
      </c>
    </row>
    <row r="132" spans="1:13" x14ac:dyDescent="0.25">
      <c r="A132" t="s">
        <v>131</v>
      </c>
      <c r="B132">
        <v>3</v>
      </c>
      <c r="C132">
        <v>2527</v>
      </c>
      <c r="D132">
        <v>5836</v>
      </c>
      <c r="E132" t="s">
        <v>234</v>
      </c>
    </row>
    <row r="133" spans="1:13" x14ac:dyDescent="0.25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</row>
    <row r="134" spans="1:13" x14ac:dyDescent="0.25">
      <c r="A134" t="s">
        <v>18</v>
      </c>
      <c r="B134">
        <v>10500</v>
      </c>
      <c r="C134">
        <v>44</v>
      </c>
      <c r="D134">
        <v>45</v>
      </c>
      <c r="E134">
        <v>45</v>
      </c>
      <c r="F134">
        <v>41</v>
      </c>
      <c r="G134">
        <v>39</v>
      </c>
      <c r="H134">
        <v>35</v>
      </c>
      <c r="I134">
        <v>32</v>
      </c>
      <c r="J134">
        <v>31</v>
      </c>
      <c r="K134">
        <v>28</v>
      </c>
      <c r="L134">
        <v>23</v>
      </c>
      <c r="M134">
        <v>12</v>
      </c>
    </row>
    <row r="137" spans="1:13" x14ac:dyDescent="0.25">
      <c r="A137" t="s">
        <v>117</v>
      </c>
      <c r="B137" t="s">
        <v>118</v>
      </c>
      <c r="C137" t="s">
        <v>119</v>
      </c>
      <c r="D137" t="s">
        <v>120</v>
      </c>
      <c r="E137" t="s">
        <v>121</v>
      </c>
      <c r="F137" t="s">
        <v>122</v>
      </c>
      <c r="G137" t="s">
        <v>123</v>
      </c>
      <c r="H137" t="s">
        <v>124</v>
      </c>
      <c r="I137" t="s">
        <v>125</v>
      </c>
    </row>
    <row r="138" spans="1:13" x14ac:dyDescent="0.25">
      <c r="A138">
        <v>26065</v>
      </c>
      <c r="B138" s="207">
        <v>0.63888888888888895</v>
      </c>
      <c r="C138">
        <v>15</v>
      </c>
      <c r="D138">
        <v>5</v>
      </c>
      <c r="E138">
        <v>2021</v>
      </c>
      <c r="F138" t="s">
        <v>848</v>
      </c>
      <c r="G138" t="s">
        <v>251</v>
      </c>
      <c r="H138">
        <v>175</v>
      </c>
      <c r="I138">
        <v>74</v>
      </c>
    </row>
    <row r="139" spans="1:13" x14ac:dyDescent="0.25">
      <c r="A139" t="s">
        <v>126</v>
      </c>
      <c r="B139" t="s">
        <v>127</v>
      </c>
      <c r="C139" t="s">
        <v>128</v>
      </c>
      <c r="D139" t="s">
        <v>129</v>
      </c>
      <c r="E139" t="s">
        <v>130</v>
      </c>
    </row>
    <row r="140" spans="1:13" x14ac:dyDescent="0.25">
      <c r="A140" t="s">
        <v>131</v>
      </c>
      <c r="B140">
        <v>3</v>
      </c>
      <c r="C140">
        <v>2527</v>
      </c>
      <c r="D140">
        <v>5836</v>
      </c>
      <c r="E140" t="s">
        <v>325</v>
      </c>
    </row>
    <row r="141" spans="1:13" x14ac:dyDescent="0.25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8</v>
      </c>
      <c r="J141" t="s">
        <v>9</v>
      </c>
      <c r="K141" t="s">
        <v>10</v>
      </c>
      <c r="L141" t="s">
        <v>11</v>
      </c>
      <c r="M141" t="s">
        <v>12</v>
      </c>
    </row>
    <row r="142" spans="1:13" x14ac:dyDescent="0.25">
      <c r="A142" t="s">
        <v>19</v>
      </c>
      <c r="B142">
        <v>10750</v>
      </c>
      <c r="C142">
        <v>31</v>
      </c>
      <c r="D142">
        <v>31</v>
      </c>
      <c r="E142">
        <v>30</v>
      </c>
      <c r="F142">
        <v>32</v>
      </c>
      <c r="G142">
        <v>32</v>
      </c>
      <c r="H142">
        <v>31</v>
      </c>
      <c r="I142">
        <v>30</v>
      </c>
      <c r="J142">
        <v>31</v>
      </c>
      <c r="K142">
        <v>31</v>
      </c>
      <c r="L142">
        <v>27</v>
      </c>
      <c r="M142">
        <v>16</v>
      </c>
    </row>
    <row r="145" spans="1:13" x14ac:dyDescent="0.25">
      <c r="A145" t="s">
        <v>117</v>
      </c>
      <c r="B145" t="s">
        <v>118</v>
      </c>
      <c r="C145" t="s">
        <v>119</v>
      </c>
      <c r="D145" t="s">
        <v>120</v>
      </c>
      <c r="E145" t="s">
        <v>121</v>
      </c>
      <c r="F145" t="s">
        <v>122</v>
      </c>
      <c r="G145" t="s">
        <v>123</v>
      </c>
      <c r="H145" t="s">
        <v>124</v>
      </c>
      <c r="I145" t="s">
        <v>125</v>
      </c>
    </row>
    <row r="146" spans="1:13" x14ac:dyDescent="0.25">
      <c r="A146">
        <v>26065</v>
      </c>
      <c r="B146" s="207">
        <v>0.64583333333333337</v>
      </c>
      <c r="C146">
        <v>15</v>
      </c>
      <c r="D146">
        <v>5</v>
      </c>
      <c r="E146">
        <v>2021</v>
      </c>
      <c r="F146" t="s">
        <v>849</v>
      </c>
      <c r="G146" t="s">
        <v>251</v>
      </c>
      <c r="H146">
        <v>175</v>
      </c>
      <c r="I146">
        <v>70</v>
      </c>
    </row>
    <row r="147" spans="1:13" x14ac:dyDescent="0.25">
      <c r="A147" t="s">
        <v>126</v>
      </c>
      <c r="B147" t="s">
        <v>127</v>
      </c>
      <c r="C147" t="s">
        <v>128</v>
      </c>
      <c r="D147" t="s">
        <v>129</v>
      </c>
      <c r="E147" t="s">
        <v>130</v>
      </c>
    </row>
    <row r="148" spans="1:13" x14ac:dyDescent="0.25">
      <c r="A148" t="s">
        <v>131</v>
      </c>
      <c r="B148">
        <v>3</v>
      </c>
      <c r="C148">
        <v>2527</v>
      </c>
      <c r="D148">
        <v>5836</v>
      </c>
      <c r="E148" t="s">
        <v>132</v>
      </c>
    </row>
    <row r="149" spans="1:13" x14ac:dyDescent="0.25">
      <c r="A149" t="s">
        <v>0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</row>
    <row r="150" spans="1:13" x14ac:dyDescent="0.25">
      <c r="A150" t="s">
        <v>18</v>
      </c>
      <c r="B150">
        <v>10500</v>
      </c>
      <c r="C150">
        <v>42</v>
      </c>
      <c r="D150">
        <v>46</v>
      </c>
      <c r="E150">
        <v>44</v>
      </c>
      <c r="F150">
        <v>41</v>
      </c>
      <c r="G150">
        <v>38</v>
      </c>
      <c r="H150">
        <v>36</v>
      </c>
      <c r="I150">
        <v>35</v>
      </c>
      <c r="J150">
        <v>33</v>
      </c>
      <c r="K150">
        <v>30</v>
      </c>
      <c r="L150">
        <v>21</v>
      </c>
      <c r="M150">
        <v>10</v>
      </c>
    </row>
    <row r="153" spans="1:13" x14ac:dyDescent="0.25">
      <c r="A153" t="s">
        <v>117</v>
      </c>
      <c r="B153" t="s">
        <v>118</v>
      </c>
      <c r="C153" t="s">
        <v>119</v>
      </c>
      <c r="D153" t="s">
        <v>120</v>
      </c>
      <c r="E153" t="s">
        <v>121</v>
      </c>
      <c r="F153" t="s">
        <v>122</v>
      </c>
      <c r="G153" t="s">
        <v>123</v>
      </c>
      <c r="H153" t="s">
        <v>124</v>
      </c>
      <c r="I153" t="s">
        <v>125</v>
      </c>
    </row>
    <row r="154" spans="1:13" x14ac:dyDescent="0.25">
      <c r="A154">
        <v>26065</v>
      </c>
      <c r="B154" s="207">
        <v>0.65277777777777779</v>
      </c>
      <c r="C154">
        <v>15</v>
      </c>
      <c r="D154">
        <v>5</v>
      </c>
      <c r="E154">
        <v>2021</v>
      </c>
      <c r="F154" t="s">
        <v>850</v>
      </c>
      <c r="G154" t="s">
        <v>851</v>
      </c>
      <c r="H154">
        <v>175</v>
      </c>
      <c r="I154">
        <v>65</v>
      </c>
    </row>
    <row r="155" spans="1:13" x14ac:dyDescent="0.25">
      <c r="A155" t="s">
        <v>126</v>
      </c>
      <c r="B155" t="s">
        <v>127</v>
      </c>
      <c r="C155" t="s">
        <v>128</v>
      </c>
      <c r="D155" t="s">
        <v>129</v>
      </c>
      <c r="E155" t="s">
        <v>130</v>
      </c>
    </row>
    <row r="156" spans="1:13" x14ac:dyDescent="0.25">
      <c r="A156" t="s">
        <v>131</v>
      </c>
      <c r="B156">
        <v>3</v>
      </c>
      <c r="C156">
        <v>2527</v>
      </c>
      <c r="D156">
        <v>5836</v>
      </c>
      <c r="E156" t="s">
        <v>136</v>
      </c>
    </row>
    <row r="157" spans="1:13" x14ac:dyDescent="0.25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t="s">
        <v>11</v>
      </c>
      <c r="M157" t="s">
        <v>12</v>
      </c>
    </row>
    <row r="158" spans="1:13" x14ac:dyDescent="0.25">
      <c r="A158" t="s">
        <v>18</v>
      </c>
      <c r="B158">
        <v>10000</v>
      </c>
      <c r="C158">
        <v>45</v>
      </c>
      <c r="D158">
        <v>47</v>
      </c>
      <c r="E158">
        <v>44</v>
      </c>
      <c r="F158">
        <v>40</v>
      </c>
      <c r="G158">
        <v>38</v>
      </c>
      <c r="H158">
        <v>36</v>
      </c>
      <c r="I158">
        <v>35</v>
      </c>
      <c r="J158">
        <v>33</v>
      </c>
      <c r="K158">
        <v>32</v>
      </c>
      <c r="L158">
        <v>23</v>
      </c>
      <c r="M158">
        <v>13</v>
      </c>
    </row>
    <row r="161" spans="1:13" x14ac:dyDescent="0.25">
      <c r="A161" t="s">
        <v>117</v>
      </c>
      <c r="B161" t="s">
        <v>118</v>
      </c>
      <c r="C161" t="s">
        <v>119</v>
      </c>
      <c r="D161" t="s">
        <v>120</v>
      </c>
      <c r="E161" t="s">
        <v>121</v>
      </c>
      <c r="F161" t="s">
        <v>122</v>
      </c>
      <c r="G161" t="s">
        <v>123</v>
      </c>
      <c r="H161" t="s">
        <v>124</v>
      </c>
      <c r="I161" t="s">
        <v>125</v>
      </c>
    </row>
    <row r="162" spans="1:13" x14ac:dyDescent="0.25">
      <c r="A162">
        <v>26065</v>
      </c>
      <c r="B162" s="207">
        <v>0.65972222222222221</v>
      </c>
      <c r="C162">
        <v>15</v>
      </c>
      <c r="D162">
        <v>5</v>
      </c>
      <c r="E162">
        <v>2021</v>
      </c>
      <c r="F162" t="s">
        <v>852</v>
      </c>
      <c r="G162" t="s">
        <v>853</v>
      </c>
      <c r="H162">
        <v>177</v>
      </c>
      <c r="I162">
        <v>60</v>
      </c>
    </row>
    <row r="163" spans="1:13" x14ac:dyDescent="0.25">
      <c r="A163" t="s">
        <v>126</v>
      </c>
      <c r="B163" t="s">
        <v>127</v>
      </c>
      <c r="C163" t="s">
        <v>128</v>
      </c>
      <c r="D163" t="s">
        <v>129</v>
      </c>
      <c r="E163" t="s">
        <v>130</v>
      </c>
    </row>
    <row r="164" spans="1:13" x14ac:dyDescent="0.25">
      <c r="A164" t="s">
        <v>131</v>
      </c>
      <c r="B164">
        <v>3</v>
      </c>
      <c r="C164">
        <v>2527</v>
      </c>
      <c r="D164">
        <v>5836</v>
      </c>
      <c r="E164" t="s">
        <v>234</v>
      </c>
    </row>
    <row r="165" spans="1:13" x14ac:dyDescent="0.25">
      <c r="A165" t="s">
        <v>0</v>
      </c>
      <c r="B165" t="s">
        <v>1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7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</row>
    <row r="166" spans="1:13" x14ac:dyDescent="0.25">
      <c r="A166" t="s">
        <v>17</v>
      </c>
      <c r="B166">
        <v>9750</v>
      </c>
      <c r="C166">
        <v>40</v>
      </c>
      <c r="D166">
        <v>42</v>
      </c>
      <c r="E166">
        <v>40</v>
      </c>
      <c r="F166">
        <v>33</v>
      </c>
      <c r="G166">
        <v>27</v>
      </c>
      <c r="H166">
        <v>25</v>
      </c>
      <c r="I166">
        <v>25</v>
      </c>
      <c r="J166">
        <v>21</v>
      </c>
      <c r="K166">
        <v>15</v>
      </c>
      <c r="L166">
        <v>10</v>
      </c>
      <c r="M166">
        <v>-100</v>
      </c>
    </row>
    <row r="169" spans="1:13" x14ac:dyDescent="0.25">
      <c r="A169" t="s">
        <v>117</v>
      </c>
      <c r="B169" t="s">
        <v>118</v>
      </c>
      <c r="C169" t="s">
        <v>119</v>
      </c>
      <c r="D169" t="s">
        <v>120</v>
      </c>
      <c r="E169" t="s">
        <v>121</v>
      </c>
      <c r="F169" t="s">
        <v>122</v>
      </c>
      <c r="G169" t="s">
        <v>123</v>
      </c>
      <c r="H169" t="s">
        <v>124</v>
      </c>
      <c r="I169" t="s">
        <v>125</v>
      </c>
    </row>
    <row r="170" spans="1:13" x14ac:dyDescent="0.25">
      <c r="A170">
        <v>26065</v>
      </c>
      <c r="B170" s="207">
        <v>0.66666666666666663</v>
      </c>
      <c r="C170">
        <v>15</v>
      </c>
      <c r="D170">
        <v>5</v>
      </c>
      <c r="E170">
        <v>2021</v>
      </c>
      <c r="F170" t="s">
        <v>854</v>
      </c>
      <c r="G170" t="s">
        <v>855</v>
      </c>
      <c r="H170">
        <v>179</v>
      </c>
      <c r="I170">
        <v>53</v>
      </c>
    </row>
    <row r="171" spans="1:13" x14ac:dyDescent="0.25">
      <c r="A171" t="s">
        <v>126</v>
      </c>
      <c r="B171" t="s">
        <v>127</v>
      </c>
      <c r="C171" t="s">
        <v>128</v>
      </c>
      <c r="D171" t="s">
        <v>129</v>
      </c>
      <c r="E171" t="s">
        <v>130</v>
      </c>
    </row>
    <row r="172" spans="1:13" x14ac:dyDescent="0.25">
      <c r="A172" t="s">
        <v>131</v>
      </c>
      <c r="B172">
        <v>3</v>
      </c>
      <c r="C172">
        <v>2527</v>
      </c>
      <c r="D172">
        <v>5836</v>
      </c>
      <c r="E172" t="s">
        <v>325</v>
      </c>
    </row>
    <row r="173" spans="1:13" x14ac:dyDescent="0.25">
      <c r="A173" t="s">
        <v>0</v>
      </c>
      <c r="B173" t="s">
        <v>1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7</v>
      </c>
      <c r="I173" t="s">
        <v>8</v>
      </c>
      <c r="J173" t="s">
        <v>9</v>
      </c>
      <c r="K173" t="s">
        <v>10</v>
      </c>
      <c r="L173" t="s">
        <v>11</v>
      </c>
      <c r="M173" t="s">
        <v>12</v>
      </c>
    </row>
    <row r="174" spans="1:13" x14ac:dyDescent="0.25">
      <c r="A174" t="s">
        <v>18</v>
      </c>
      <c r="B174">
        <v>10500</v>
      </c>
      <c r="C174">
        <v>46</v>
      </c>
      <c r="D174">
        <v>50</v>
      </c>
      <c r="E174">
        <v>45</v>
      </c>
      <c r="F174">
        <v>41</v>
      </c>
      <c r="G174">
        <v>39</v>
      </c>
      <c r="H174">
        <v>38</v>
      </c>
      <c r="I174">
        <v>36</v>
      </c>
      <c r="J174">
        <v>35</v>
      </c>
      <c r="K174">
        <v>31</v>
      </c>
      <c r="L174">
        <v>23</v>
      </c>
      <c r="M174">
        <v>4</v>
      </c>
    </row>
    <row r="177" spans="1:13" x14ac:dyDescent="0.25">
      <c r="A177" t="s">
        <v>117</v>
      </c>
      <c r="B177" t="s">
        <v>118</v>
      </c>
      <c r="C177" t="s">
        <v>119</v>
      </c>
      <c r="D177" t="s">
        <v>120</v>
      </c>
      <c r="E177" t="s">
        <v>121</v>
      </c>
      <c r="F177" t="s">
        <v>122</v>
      </c>
      <c r="G177" t="s">
        <v>123</v>
      </c>
      <c r="H177" t="s">
        <v>124</v>
      </c>
      <c r="I177" t="s">
        <v>125</v>
      </c>
    </row>
    <row r="178" spans="1:13" x14ac:dyDescent="0.25">
      <c r="A178">
        <v>26065</v>
      </c>
      <c r="B178" s="207">
        <v>0.67361111111111116</v>
      </c>
      <c r="C178">
        <v>15</v>
      </c>
      <c r="D178">
        <v>5</v>
      </c>
      <c r="E178">
        <v>2021</v>
      </c>
      <c r="F178" t="s">
        <v>856</v>
      </c>
      <c r="G178" t="s">
        <v>250</v>
      </c>
      <c r="H178">
        <v>181</v>
      </c>
      <c r="I178">
        <v>48</v>
      </c>
    </row>
    <row r="179" spans="1:13" x14ac:dyDescent="0.25">
      <c r="A179" t="s">
        <v>126</v>
      </c>
      <c r="B179" t="s">
        <v>127</v>
      </c>
      <c r="C179" t="s">
        <v>128</v>
      </c>
      <c r="D179" t="s">
        <v>129</v>
      </c>
      <c r="E179" t="s">
        <v>130</v>
      </c>
    </row>
    <row r="180" spans="1:13" x14ac:dyDescent="0.25">
      <c r="A180" t="s">
        <v>131</v>
      </c>
      <c r="B180">
        <v>3</v>
      </c>
      <c r="C180">
        <v>2527</v>
      </c>
      <c r="D180">
        <v>5836</v>
      </c>
      <c r="E180" t="s">
        <v>325</v>
      </c>
    </row>
    <row r="181" spans="1:13" x14ac:dyDescent="0.25">
      <c r="A181" t="s">
        <v>0</v>
      </c>
      <c r="B181" t="s">
        <v>1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7</v>
      </c>
      <c r="I181" t="s">
        <v>8</v>
      </c>
      <c r="J181" t="s">
        <v>9</v>
      </c>
      <c r="K181" t="s">
        <v>10</v>
      </c>
      <c r="L181" t="s">
        <v>11</v>
      </c>
      <c r="M181" t="s">
        <v>12</v>
      </c>
    </row>
    <row r="182" spans="1:13" x14ac:dyDescent="0.25">
      <c r="A182" t="s">
        <v>17</v>
      </c>
      <c r="B182">
        <v>10250</v>
      </c>
      <c r="C182">
        <v>39</v>
      </c>
      <c r="D182">
        <v>38</v>
      </c>
      <c r="E182">
        <v>38</v>
      </c>
      <c r="F182">
        <v>34</v>
      </c>
      <c r="G182">
        <v>30</v>
      </c>
      <c r="H182">
        <v>28</v>
      </c>
      <c r="I182">
        <v>27</v>
      </c>
      <c r="J182">
        <v>24</v>
      </c>
      <c r="K182">
        <v>21</v>
      </c>
      <c r="L182">
        <v>12</v>
      </c>
      <c r="M182">
        <v>11</v>
      </c>
    </row>
    <row r="185" spans="1:13" x14ac:dyDescent="0.25">
      <c r="A185" t="s">
        <v>117</v>
      </c>
      <c r="B185" t="s">
        <v>118</v>
      </c>
      <c r="C185" t="s">
        <v>119</v>
      </c>
      <c r="D185" t="s">
        <v>120</v>
      </c>
      <c r="E185" t="s">
        <v>121</v>
      </c>
      <c r="F185" t="s">
        <v>122</v>
      </c>
      <c r="G185" t="s">
        <v>123</v>
      </c>
      <c r="H185" t="s">
        <v>124</v>
      </c>
      <c r="I185" t="s">
        <v>125</v>
      </c>
    </row>
    <row r="186" spans="1:13" x14ac:dyDescent="0.25">
      <c r="A186">
        <v>26065</v>
      </c>
      <c r="B186" s="207">
        <v>0.68055555555555547</v>
      </c>
      <c r="C186">
        <v>15</v>
      </c>
      <c r="D186">
        <v>5</v>
      </c>
      <c r="E186">
        <v>2021</v>
      </c>
      <c r="F186" t="s">
        <v>857</v>
      </c>
      <c r="G186" t="s">
        <v>858</v>
      </c>
      <c r="H186">
        <v>185</v>
      </c>
      <c r="I186">
        <v>40</v>
      </c>
    </row>
    <row r="187" spans="1:13" x14ac:dyDescent="0.25">
      <c r="A187" t="s">
        <v>126</v>
      </c>
      <c r="B187" t="s">
        <v>127</v>
      </c>
      <c r="C187" t="s">
        <v>128</v>
      </c>
      <c r="D187" t="s">
        <v>129</v>
      </c>
      <c r="E187" t="s">
        <v>130</v>
      </c>
    </row>
    <row r="188" spans="1:13" x14ac:dyDescent="0.25">
      <c r="A188" t="s">
        <v>131</v>
      </c>
      <c r="B188">
        <v>3</v>
      </c>
      <c r="C188">
        <v>2527</v>
      </c>
      <c r="D188">
        <v>5836</v>
      </c>
      <c r="E188" t="s">
        <v>133</v>
      </c>
    </row>
    <row r="189" spans="1:13" x14ac:dyDescent="0.25">
      <c r="A189" t="s">
        <v>0</v>
      </c>
      <c r="B189" t="s">
        <v>1</v>
      </c>
      <c r="C189" t="s">
        <v>2</v>
      </c>
      <c r="D189" t="s">
        <v>3</v>
      </c>
      <c r="E189" t="s">
        <v>4</v>
      </c>
      <c r="F189" t="s">
        <v>5</v>
      </c>
      <c r="G189" t="s">
        <v>6</v>
      </c>
      <c r="H189" t="s">
        <v>7</v>
      </c>
      <c r="I189" t="s">
        <v>8</v>
      </c>
      <c r="J189" t="s">
        <v>9</v>
      </c>
      <c r="K189" t="s">
        <v>10</v>
      </c>
      <c r="L189" t="s">
        <v>11</v>
      </c>
      <c r="M189" t="s">
        <v>12</v>
      </c>
    </row>
    <row r="190" spans="1:13" x14ac:dyDescent="0.25">
      <c r="A190" t="s">
        <v>19</v>
      </c>
      <c r="B190">
        <v>10000</v>
      </c>
      <c r="C190">
        <v>22</v>
      </c>
      <c r="D190">
        <v>32</v>
      </c>
      <c r="E190">
        <v>36</v>
      </c>
      <c r="F190">
        <v>36</v>
      </c>
      <c r="G190">
        <v>34</v>
      </c>
      <c r="H190">
        <v>27</v>
      </c>
      <c r="I190">
        <v>16</v>
      </c>
      <c r="J190">
        <v>18</v>
      </c>
      <c r="K190">
        <v>15</v>
      </c>
      <c r="L190">
        <v>9</v>
      </c>
      <c r="M190">
        <v>-4</v>
      </c>
    </row>
    <row r="193" spans="1:13" x14ac:dyDescent="0.25">
      <c r="A193" t="s">
        <v>117</v>
      </c>
      <c r="B193" t="s">
        <v>118</v>
      </c>
      <c r="C193" t="s">
        <v>119</v>
      </c>
      <c r="D193" t="s">
        <v>120</v>
      </c>
      <c r="E193" t="s">
        <v>121</v>
      </c>
      <c r="F193" t="s">
        <v>122</v>
      </c>
      <c r="G193" t="s">
        <v>123</v>
      </c>
      <c r="H193" t="s">
        <v>124</v>
      </c>
      <c r="I193" t="s">
        <v>125</v>
      </c>
    </row>
    <row r="194" spans="1:13" x14ac:dyDescent="0.25">
      <c r="A194">
        <v>26065</v>
      </c>
      <c r="B194" s="207">
        <v>0.6875</v>
      </c>
      <c r="C194">
        <v>15</v>
      </c>
      <c r="D194">
        <v>5</v>
      </c>
      <c r="E194">
        <v>2021</v>
      </c>
      <c r="F194" t="s">
        <v>859</v>
      </c>
      <c r="G194" t="s">
        <v>221</v>
      </c>
      <c r="H194">
        <v>181</v>
      </c>
      <c r="I194">
        <v>36</v>
      </c>
    </row>
    <row r="195" spans="1:13" x14ac:dyDescent="0.25">
      <c r="A195" t="s">
        <v>126</v>
      </c>
      <c r="B195" t="s">
        <v>127</v>
      </c>
      <c r="C195" t="s">
        <v>128</v>
      </c>
      <c r="D195" t="s">
        <v>129</v>
      </c>
      <c r="E195" t="s">
        <v>130</v>
      </c>
    </row>
    <row r="196" spans="1:13" x14ac:dyDescent="0.25">
      <c r="A196" t="s">
        <v>131</v>
      </c>
      <c r="B196">
        <v>3</v>
      </c>
      <c r="C196">
        <v>2501</v>
      </c>
      <c r="D196">
        <v>5826</v>
      </c>
      <c r="E196" t="s">
        <v>237</v>
      </c>
    </row>
    <row r="197" spans="1:13" x14ac:dyDescent="0.25">
      <c r="A197" t="s">
        <v>0</v>
      </c>
      <c r="B197" t="s">
        <v>1</v>
      </c>
      <c r="C197" t="s">
        <v>2</v>
      </c>
      <c r="D197" t="s">
        <v>3</v>
      </c>
      <c r="E197" t="s">
        <v>4</v>
      </c>
      <c r="F197" t="s">
        <v>5</v>
      </c>
      <c r="G197" t="s">
        <v>6</v>
      </c>
      <c r="H197" t="s">
        <v>7</v>
      </c>
      <c r="I197" t="s">
        <v>8</v>
      </c>
      <c r="J197" t="s">
        <v>9</v>
      </c>
      <c r="K197" t="s">
        <v>10</v>
      </c>
      <c r="L197" t="s">
        <v>11</v>
      </c>
      <c r="M197" t="s">
        <v>12</v>
      </c>
    </row>
    <row r="198" spans="1:13" x14ac:dyDescent="0.25">
      <c r="A198" t="s">
        <v>18</v>
      </c>
      <c r="B198">
        <v>9500</v>
      </c>
      <c r="C198">
        <v>55</v>
      </c>
      <c r="D198">
        <v>57</v>
      </c>
      <c r="E198">
        <v>50</v>
      </c>
      <c r="F198">
        <v>43</v>
      </c>
      <c r="G198">
        <v>42</v>
      </c>
      <c r="H198">
        <v>36</v>
      </c>
      <c r="I198">
        <v>22</v>
      </c>
      <c r="J198">
        <v>18</v>
      </c>
      <c r="K198">
        <v>14</v>
      </c>
      <c r="L198">
        <v>0</v>
      </c>
      <c r="M198">
        <v>-100</v>
      </c>
    </row>
    <row r="201" spans="1:13" x14ac:dyDescent="0.25">
      <c r="A201" t="s">
        <v>117</v>
      </c>
      <c r="B201" t="s">
        <v>118</v>
      </c>
      <c r="C201" t="s">
        <v>119</v>
      </c>
      <c r="D201" t="s">
        <v>120</v>
      </c>
      <c r="E201" t="s">
        <v>121</v>
      </c>
      <c r="F201" t="s">
        <v>122</v>
      </c>
      <c r="G201" t="s">
        <v>123</v>
      </c>
      <c r="H201" t="s">
        <v>124</v>
      </c>
      <c r="I201" t="s">
        <v>125</v>
      </c>
    </row>
    <row r="202" spans="1:13" x14ac:dyDescent="0.25">
      <c r="A202">
        <v>26065</v>
      </c>
      <c r="B202" s="207">
        <v>0.69444444444444453</v>
      </c>
      <c r="C202">
        <v>15</v>
      </c>
      <c r="D202">
        <v>5</v>
      </c>
      <c r="E202">
        <v>2021</v>
      </c>
      <c r="F202" t="s">
        <v>860</v>
      </c>
      <c r="G202" t="s">
        <v>744</v>
      </c>
      <c r="H202">
        <v>184</v>
      </c>
      <c r="I202">
        <v>29</v>
      </c>
    </row>
    <row r="203" spans="1:13" x14ac:dyDescent="0.25">
      <c r="A203" t="s">
        <v>126</v>
      </c>
      <c r="B203" t="s">
        <v>127</v>
      </c>
      <c r="C203" t="s">
        <v>128</v>
      </c>
      <c r="D203" t="s">
        <v>129</v>
      </c>
      <c r="E203" t="s">
        <v>130</v>
      </c>
    </row>
    <row r="204" spans="1:13" x14ac:dyDescent="0.25">
      <c r="A204" t="s">
        <v>131</v>
      </c>
      <c r="B204">
        <v>3</v>
      </c>
      <c r="C204">
        <v>2501</v>
      </c>
      <c r="D204">
        <v>5826</v>
      </c>
      <c r="E204" t="s">
        <v>134</v>
      </c>
    </row>
    <row r="205" spans="1:13" x14ac:dyDescent="0.25">
      <c r="A205" t="s">
        <v>0</v>
      </c>
      <c r="B205" t="s">
        <v>1</v>
      </c>
      <c r="C205" t="s">
        <v>2</v>
      </c>
      <c r="D205" t="s">
        <v>3</v>
      </c>
      <c r="E205" t="s">
        <v>4</v>
      </c>
      <c r="F205" t="s">
        <v>5</v>
      </c>
      <c r="G205" t="s">
        <v>6</v>
      </c>
      <c r="H205" t="s">
        <v>7</v>
      </c>
      <c r="I205" t="s">
        <v>8</v>
      </c>
      <c r="J205" t="s">
        <v>9</v>
      </c>
      <c r="K205" t="s">
        <v>10</v>
      </c>
      <c r="L205" t="s">
        <v>11</v>
      </c>
      <c r="M205" t="s">
        <v>12</v>
      </c>
    </row>
    <row r="206" spans="1:13" x14ac:dyDescent="0.25">
      <c r="A206" t="s">
        <v>18</v>
      </c>
      <c r="B206">
        <v>9000</v>
      </c>
      <c r="C206">
        <v>47</v>
      </c>
      <c r="D206">
        <v>48</v>
      </c>
      <c r="E206">
        <v>47</v>
      </c>
      <c r="F206">
        <v>44</v>
      </c>
      <c r="G206">
        <v>39</v>
      </c>
      <c r="H206">
        <v>32</v>
      </c>
      <c r="I206">
        <v>23</v>
      </c>
      <c r="J206">
        <v>15</v>
      </c>
      <c r="K206">
        <v>8</v>
      </c>
      <c r="L206">
        <v>-9</v>
      </c>
      <c r="M206">
        <v>-100</v>
      </c>
    </row>
    <row r="209" spans="1:13" x14ac:dyDescent="0.25">
      <c r="A209" t="s">
        <v>117</v>
      </c>
      <c r="B209" t="s">
        <v>118</v>
      </c>
      <c r="C209" t="s">
        <v>119</v>
      </c>
      <c r="D209" t="s">
        <v>120</v>
      </c>
      <c r="E209" t="s">
        <v>121</v>
      </c>
      <c r="F209" t="s">
        <v>122</v>
      </c>
      <c r="G209" t="s">
        <v>123</v>
      </c>
      <c r="H209" t="s">
        <v>124</v>
      </c>
      <c r="I209" t="s">
        <v>125</v>
      </c>
    </row>
    <row r="210" spans="1:13" x14ac:dyDescent="0.25">
      <c r="A210">
        <v>26065</v>
      </c>
      <c r="B210" s="207">
        <v>0.70138888888888884</v>
      </c>
      <c r="C210">
        <v>15</v>
      </c>
      <c r="D210">
        <v>5</v>
      </c>
      <c r="E210">
        <v>2021</v>
      </c>
      <c r="F210" t="s">
        <v>861</v>
      </c>
      <c r="G210" t="s">
        <v>862</v>
      </c>
      <c r="H210">
        <v>187</v>
      </c>
      <c r="I210">
        <v>26</v>
      </c>
    </row>
    <row r="211" spans="1:13" x14ac:dyDescent="0.25">
      <c r="A211" t="s">
        <v>126</v>
      </c>
      <c r="B211" t="s">
        <v>127</v>
      </c>
      <c r="C211" t="s">
        <v>128</v>
      </c>
      <c r="D211" t="s">
        <v>129</v>
      </c>
      <c r="E211" t="s">
        <v>130</v>
      </c>
    </row>
    <row r="212" spans="1:13" x14ac:dyDescent="0.25">
      <c r="A212" t="s">
        <v>131</v>
      </c>
      <c r="B212">
        <v>3</v>
      </c>
      <c r="C212">
        <v>2501</v>
      </c>
      <c r="D212">
        <v>5826</v>
      </c>
      <c r="E212" t="s">
        <v>308</v>
      </c>
    </row>
    <row r="213" spans="1:13" x14ac:dyDescent="0.25">
      <c r="A213" t="s">
        <v>0</v>
      </c>
      <c r="B213" t="s">
        <v>1</v>
      </c>
      <c r="C213" t="s">
        <v>2</v>
      </c>
      <c r="D213" t="s">
        <v>3</v>
      </c>
      <c r="E213" t="s">
        <v>4</v>
      </c>
      <c r="F213" t="s">
        <v>5</v>
      </c>
      <c r="G213" t="s">
        <v>6</v>
      </c>
      <c r="H213" t="s">
        <v>7</v>
      </c>
      <c r="I213" t="s">
        <v>8</v>
      </c>
      <c r="J213" t="s">
        <v>9</v>
      </c>
      <c r="K213" t="s">
        <v>10</v>
      </c>
      <c r="L213" t="s">
        <v>11</v>
      </c>
      <c r="M213" t="s">
        <v>12</v>
      </c>
    </row>
    <row r="214" spans="1:13" x14ac:dyDescent="0.25">
      <c r="A214" t="s">
        <v>19</v>
      </c>
      <c r="B214">
        <v>9000</v>
      </c>
      <c r="C214">
        <v>48</v>
      </c>
      <c r="D214">
        <v>48</v>
      </c>
      <c r="E214">
        <v>44</v>
      </c>
      <c r="F214">
        <v>40</v>
      </c>
      <c r="G214">
        <v>36</v>
      </c>
      <c r="H214">
        <v>29</v>
      </c>
      <c r="I214">
        <v>19</v>
      </c>
      <c r="J214">
        <v>16</v>
      </c>
      <c r="K214">
        <v>6</v>
      </c>
      <c r="L214">
        <v>5</v>
      </c>
      <c r="M214">
        <v>-100</v>
      </c>
    </row>
    <row r="217" spans="1:13" x14ac:dyDescent="0.25">
      <c r="A217" t="s">
        <v>117</v>
      </c>
      <c r="B217" t="s">
        <v>118</v>
      </c>
      <c r="C217" t="s">
        <v>119</v>
      </c>
      <c r="D217" t="s">
        <v>120</v>
      </c>
      <c r="E217" t="s">
        <v>121</v>
      </c>
      <c r="F217" t="s">
        <v>122</v>
      </c>
      <c r="G217" t="s">
        <v>123</v>
      </c>
      <c r="H217" t="s">
        <v>124</v>
      </c>
      <c r="I217" t="s">
        <v>125</v>
      </c>
    </row>
    <row r="218" spans="1:13" x14ac:dyDescent="0.25">
      <c r="A218">
        <v>26065</v>
      </c>
      <c r="B218" s="207">
        <v>0.70833333333333337</v>
      </c>
      <c r="C218">
        <v>15</v>
      </c>
      <c r="D218">
        <v>5</v>
      </c>
      <c r="E218">
        <v>2021</v>
      </c>
      <c r="F218" t="s">
        <v>341</v>
      </c>
      <c r="G218" t="s">
        <v>863</v>
      </c>
      <c r="H218">
        <v>197</v>
      </c>
      <c r="I218">
        <v>24</v>
      </c>
    </row>
    <row r="219" spans="1:13" x14ac:dyDescent="0.25">
      <c r="A219" t="s">
        <v>126</v>
      </c>
      <c r="B219" t="s">
        <v>127</v>
      </c>
      <c r="C219" t="s">
        <v>128</v>
      </c>
      <c r="D219" t="s">
        <v>129</v>
      </c>
      <c r="E219" t="s">
        <v>130</v>
      </c>
    </row>
    <row r="220" spans="1:13" x14ac:dyDescent="0.25">
      <c r="A220" t="s">
        <v>131</v>
      </c>
      <c r="B220">
        <v>3</v>
      </c>
      <c r="C220">
        <v>2501</v>
      </c>
      <c r="D220">
        <v>5826</v>
      </c>
      <c r="E220" t="s">
        <v>238</v>
      </c>
    </row>
    <row r="221" spans="1:13" x14ac:dyDescent="0.25">
      <c r="A221" t="s">
        <v>0</v>
      </c>
      <c r="B221" t="s">
        <v>1</v>
      </c>
      <c r="C221" t="s">
        <v>2</v>
      </c>
      <c r="D221" t="s">
        <v>3</v>
      </c>
      <c r="E221" t="s">
        <v>4</v>
      </c>
      <c r="F221" t="s">
        <v>5</v>
      </c>
      <c r="G221" t="s">
        <v>6</v>
      </c>
      <c r="H221" t="s">
        <v>7</v>
      </c>
      <c r="I221" t="s">
        <v>8</v>
      </c>
      <c r="J221" t="s">
        <v>9</v>
      </c>
      <c r="K221" t="s">
        <v>10</v>
      </c>
      <c r="L221" t="s">
        <v>11</v>
      </c>
      <c r="M221" t="s">
        <v>12</v>
      </c>
    </row>
    <row r="222" spans="1:13" x14ac:dyDescent="0.25">
      <c r="A222" t="s">
        <v>18</v>
      </c>
      <c r="B222">
        <v>9500</v>
      </c>
      <c r="C222">
        <v>42</v>
      </c>
      <c r="D222">
        <v>50</v>
      </c>
      <c r="E222">
        <v>50</v>
      </c>
      <c r="F222">
        <v>44</v>
      </c>
      <c r="G222">
        <v>42</v>
      </c>
      <c r="H222">
        <v>29</v>
      </c>
      <c r="I222">
        <v>19</v>
      </c>
      <c r="J222">
        <v>15</v>
      </c>
      <c r="K222">
        <v>11</v>
      </c>
      <c r="L222">
        <v>4</v>
      </c>
      <c r="M222">
        <v>-100</v>
      </c>
    </row>
    <row r="225" spans="1:13" x14ac:dyDescent="0.25">
      <c r="A225" t="s">
        <v>117</v>
      </c>
      <c r="B225" t="s">
        <v>118</v>
      </c>
      <c r="C225" t="s">
        <v>119</v>
      </c>
      <c r="D225" t="s">
        <v>120</v>
      </c>
      <c r="E225" t="s">
        <v>121</v>
      </c>
      <c r="F225" t="s">
        <v>122</v>
      </c>
      <c r="G225" t="s">
        <v>123</v>
      </c>
      <c r="H225" t="s">
        <v>124</v>
      </c>
      <c r="I225" t="s">
        <v>125</v>
      </c>
    </row>
    <row r="226" spans="1:13" x14ac:dyDescent="0.25">
      <c r="A226">
        <v>26065</v>
      </c>
      <c r="B226" s="207">
        <v>0.71527777777777779</v>
      </c>
      <c r="C226">
        <v>15</v>
      </c>
      <c r="D226">
        <v>5</v>
      </c>
      <c r="E226">
        <v>2021</v>
      </c>
      <c r="F226" t="s">
        <v>203</v>
      </c>
      <c r="G226" t="s">
        <v>864</v>
      </c>
      <c r="H226">
        <v>204</v>
      </c>
      <c r="I226">
        <v>20</v>
      </c>
    </row>
    <row r="227" spans="1:13" x14ac:dyDescent="0.25">
      <c r="A227" t="s">
        <v>126</v>
      </c>
      <c r="B227" t="s">
        <v>127</v>
      </c>
      <c r="C227" t="s">
        <v>128</v>
      </c>
      <c r="D227" t="s">
        <v>129</v>
      </c>
      <c r="E227" t="s">
        <v>130</v>
      </c>
    </row>
    <row r="228" spans="1:13" x14ac:dyDescent="0.25">
      <c r="A228" t="s">
        <v>131</v>
      </c>
      <c r="B228">
        <v>3</v>
      </c>
      <c r="C228">
        <v>2501</v>
      </c>
      <c r="D228">
        <v>5826</v>
      </c>
      <c r="E228" t="s">
        <v>286</v>
      </c>
    </row>
    <row r="229" spans="1:13" x14ac:dyDescent="0.25">
      <c r="A229" t="s">
        <v>0</v>
      </c>
      <c r="B229" t="s">
        <v>1</v>
      </c>
      <c r="C229" t="s">
        <v>2</v>
      </c>
      <c r="D229" t="s">
        <v>3</v>
      </c>
      <c r="E229" t="s">
        <v>4</v>
      </c>
      <c r="F229" t="s">
        <v>5</v>
      </c>
      <c r="G229" t="s">
        <v>6</v>
      </c>
      <c r="H229" t="s">
        <v>7</v>
      </c>
      <c r="I229" t="s">
        <v>8</v>
      </c>
      <c r="J229" t="s">
        <v>9</v>
      </c>
      <c r="K229" t="s">
        <v>10</v>
      </c>
      <c r="L229" t="s">
        <v>11</v>
      </c>
      <c r="M229" t="s">
        <v>12</v>
      </c>
    </row>
    <row r="230" spans="1:13" x14ac:dyDescent="0.25">
      <c r="A230" t="s">
        <v>19</v>
      </c>
      <c r="B230">
        <v>10250</v>
      </c>
      <c r="C230">
        <v>41</v>
      </c>
      <c r="D230">
        <v>46</v>
      </c>
      <c r="E230">
        <v>40</v>
      </c>
      <c r="F230">
        <v>33</v>
      </c>
      <c r="G230">
        <v>34</v>
      </c>
      <c r="H230">
        <v>25</v>
      </c>
      <c r="I230">
        <v>16</v>
      </c>
      <c r="J230">
        <v>14</v>
      </c>
      <c r="K230">
        <v>9</v>
      </c>
      <c r="L230">
        <v>9</v>
      </c>
      <c r="M230">
        <v>-2</v>
      </c>
    </row>
    <row r="233" spans="1:13" x14ac:dyDescent="0.25">
      <c r="A233" t="s">
        <v>117</v>
      </c>
      <c r="B233" t="s">
        <v>118</v>
      </c>
      <c r="C233" t="s">
        <v>119</v>
      </c>
      <c r="D233" t="s">
        <v>120</v>
      </c>
      <c r="E233" t="s">
        <v>121</v>
      </c>
      <c r="F233" t="s">
        <v>122</v>
      </c>
      <c r="G233" t="s">
        <v>123</v>
      </c>
      <c r="H233" t="s">
        <v>124</v>
      </c>
      <c r="I233" t="s">
        <v>125</v>
      </c>
    </row>
    <row r="234" spans="1:13" x14ac:dyDescent="0.25">
      <c r="A234">
        <v>26065</v>
      </c>
      <c r="B234" s="207">
        <v>0.72222222222222221</v>
      </c>
      <c r="C234">
        <v>15</v>
      </c>
      <c r="D234">
        <v>5</v>
      </c>
      <c r="E234">
        <v>2021</v>
      </c>
      <c r="F234" t="s">
        <v>159</v>
      </c>
      <c r="G234" t="s">
        <v>865</v>
      </c>
      <c r="H234">
        <v>201</v>
      </c>
      <c r="I234">
        <v>19</v>
      </c>
    </row>
    <row r="235" spans="1:13" x14ac:dyDescent="0.25">
      <c r="A235" t="s">
        <v>126</v>
      </c>
      <c r="B235" t="s">
        <v>127</v>
      </c>
      <c r="C235" t="s">
        <v>128</v>
      </c>
      <c r="D235" t="s">
        <v>129</v>
      </c>
      <c r="E235" t="s">
        <v>130</v>
      </c>
    </row>
    <row r="236" spans="1:13" x14ac:dyDescent="0.25">
      <c r="A236" t="s">
        <v>131</v>
      </c>
      <c r="B236">
        <v>3</v>
      </c>
      <c r="C236">
        <v>2501</v>
      </c>
      <c r="D236">
        <v>5826</v>
      </c>
      <c r="E236" t="s">
        <v>239</v>
      </c>
    </row>
    <row r="237" spans="1:13" x14ac:dyDescent="0.25">
      <c r="A237" t="s">
        <v>0</v>
      </c>
      <c r="B237" t="s">
        <v>1</v>
      </c>
      <c r="C237" t="s">
        <v>2</v>
      </c>
      <c r="D237" t="s">
        <v>3</v>
      </c>
      <c r="E237" t="s">
        <v>4</v>
      </c>
      <c r="F237" t="s">
        <v>5</v>
      </c>
      <c r="G237" t="s">
        <v>6</v>
      </c>
      <c r="H237" t="s">
        <v>7</v>
      </c>
      <c r="I237" t="s">
        <v>8</v>
      </c>
      <c r="J237" t="s">
        <v>9</v>
      </c>
      <c r="K237" t="s">
        <v>10</v>
      </c>
      <c r="L237" t="s">
        <v>11</v>
      </c>
      <c r="M237" t="s">
        <v>12</v>
      </c>
    </row>
    <row r="238" spans="1:13" x14ac:dyDescent="0.25">
      <c r="A238" t="s">
        <v>19</v>
      </c>
      <c r="B238">
        <v>10000</v>
      </c>
      <c r="C238">
        <v>56</v>
      </c>
      <c r="D238">
        <v>49</v>
      </c>
      <c r="E238">
        <v>45</v>
      </c>
      <c r="F238">
        <v>38</v>
      </c>
      <c r="G238">
        <v>33</v>
      </c>
      <c r="H238">
        <v>24</v>
      </c>
      <c r="I238">
        <v>19</v>
      </c>
      <c r="J238">
        <v>15</v>
      </c>
      <c r="K238">
        <v>12</v>
      </c>
      <c r="L238">
        <v>10</v>
      </c>
      <c r="M238">
        <v>-3</v>
      </c>
    </row>
    <row r="241" spans="1:13" x14ac:dyDescent="0.25">
      <c r="A241" t="s">
        <v>117</v>
      </c>
      <c r="B241" t="s">
        <v>118</v>
      </c>
      <c r="C241" t="s">
        <v>119</v>
      </c>
      <c r="D241" t="s">
        <v>120</v>
      </c>
      <c r="E241" t="s">
        <v>121</v>
      </c>
      <c r="F241" t="s">
        <v>122</v>
      </c>
      <c r="G241" t="s">
        <v>123</v>
      </c>
      <c r="H241" t="s">
        <v>124</v>
      </c>
      <c r="I241" t="s">
        <v>125</v>
      </c>
    </row>
    <row r="242" spans="1:13" x14ac:dyDescent="0.25">
      <c r="A242">
        <v>26065</v>
      </c>
      <c r="B242" s="207">
        <v>0.72916666666666663</v>
      </c>
      <c r="C242">
        <v>15</v>
      </c>
      <c r="D242">
        <v>5</v>
      </c>
      <c r="E242">
        <v>2021</v>
      </c>
      <c r="F242" t="s">
        <v>156</v>
      </c>
      <c r="G242" t="s">
        <v>866</v>
      </c>
      <c r="H242">
        <v>210</v>
      </c>
      <c r="I242">
        <v>15</v>
      </c>
    </row>
    <row r="243" spans="1:13" x14ac:dyDescent="0.25">
      <c r="A243" t="s">
        <v>126</v>
      </c>
      <c r="B243" t="s">
        <v>127</v>
      </c>
      <c r="C243" t="s">
        <v>128</v>
      </c>
      <c r="D243" t="s">
        <v>129</v>
      </c>
      <c r="E243" t="s">
        <v>130</v>
      </c>
    </row>
    <row r="244" spans="1:13" x14ac:dyDescent="0.25">
      <c r="A244" t="s">
        <v>131</v>
      </c>
      <c r="B244">
        <v>3</v>
      </c>
      <c r="C244">
        <v>2501</v>
      </c>
      <c r="D244">
        <v>5826</v>
      </c>
      <c r="E244" t="s">
        <v>290</v>
      </c>
    </row>
    <row r="245" spans="1:13" x14ac:dyDescent="0.25">
      <c r="A245" t="s">
        <v>0</v>
      </c>
      <c r="B245" t="s">
        <v>1</v>
      </c>
      <c r="C245" t="s">
        <v>2</v>
      </c>
      <c r="D245" t="s">
        <v>3</v>
      </c>
      <c r="E245" t="s">
        <v>4</v>
      </c>
      <c r="F245" t="s">
        <v>5</v>
      </c>
      <c r="G245" t="s">
        <v>6</v>
      </c>
      <c r="H245" t="s">
        <v>7</v>
      </c>
      <c r="I245" t="s">
        <v>8</v>
      </c>
      <c r="J245" t="s">
        <v>9</v>
      </c>
      <c r="K245" t="s">
        <v>10</v>
      </c>
      <c r="L245" t="s">
        <v>11</v>
      </c>
      <c r="M245" t="s">
        <v>12</v>
      </c>
    </row>
    <row r="246" spans="1:13" x14ac:dyDescent="0.25">
      <c r="A246" t="s">
        <v>19</v>
      </c>
      <c r="B246">
        <v>10000</v>
      </c>
      <c r="C246">
        <v>43</v>
      </c>
      <c r="D246">
        <v>46</v>
      </c>
      <c r="E246">
        <v>44</v>
      </c>
      <c r="F246">
        <v>38</v>
      </c>
      <c r="G246">
        <v>34</v>
      </c>
      <c r="H246">
        <v>21</v>
      </c>
      <c r="I246">
        <v>16</v>
      </c>
      <c r="J246">
        <v>15</v>
      </c>
      <c r="K246">
        <v>9</v>
      </c>
      <c r="L246">
        <v>7</v>
      </c>
      <c r="M246">
        <v>-6</v>
      </c>
    </row>
    <row r="249" spans="1:13" x14ac:dyDescent="0.25">
      <c r="A249" t="s">
        <v>117</v>
      </c>
      <c r="B249" t="s">
        <v>118</v>
      </c>
      <c r="C249" t="s">
        <v>119</v>
      </c>
      <c r="D249" t="s">
        <v>120</v>
      </c>
      <c r="E249" t="s">
        <v>121</v>
      </c>
      <c r="F249" t="s">
        <v>122</v>
      </c>
      <c r="G249" t="s">
        <v>123</v>
      </c>
      <c r="H249" t="s">
        <v>124</v>
      </c>
      <c r="I249" t="s">
        <v>125</v>
      </c>
    </row>
    <row r="250" spans="1:13" x14ac:dyDescent="0.25">
      <c r="A250">
        <v>26065</v>
      </c>
      <c r="B250" s="207">
        <v>0.73611111111111116</v>
      </c>
      <c r="C250">
        <v>15</v>
      </c>
      <c r="D250">
        <v>5</v>
      </c>
      <c r="E250">
        <v>2021</v>
      </c>
      <c r="F250" t="s">
        <v>809</v>
      </c>
      <c r="G250" t="s">
        <v>866</v>
      </c>
      <c r="H250">
        <v>219</v>
      </c>
      <c r="I250">
        <v>12</v>
      </c>
    </row>
    <row r="251" spans="1:13" x14ac:dyDescent="0.25">
      <c r="A251" t="s">
        <v>126</v>
      </c>
      <c r="B251" t="s">
        <v>127</v>
      </c>
      <c r="C251" t="s">
        <v>128</v>
      </c>
      <c r="D251" t="s">
        <v>129</v>
      </c>
      <c r="E251" t="s">
        <v>130</v>
      </c>
    </row>
    <row r="252" spans="1:13" x14ac:dyDescent="0.25">
      <c r="A252" t="s">
        <v>131</v>
      </c>
      <c r="B252">
        <v>3</v>
      </c>
      <c r="C252">
        <v>2501</v>
      </c>
      <c r="D252">
        <v>5826</v>
      </c>
      <c r="E252" t="s">
        <v>260</v>
      </c>
    </row>
    <row r="253" spans="1:13" x14ac:dyDescent="0.25">
      <c r="A253" t="s">
        <v>0</v>
      </c>
      <c r="B253" t="s">
        <v>1</v>
      </c>
      <c r="C253" t="s">
        <v>2</v>
      </c>
      <c r="D253" t="s">
        <v>3</v>
      </c>
      <c r="E253" t="s">
        <v>4</v>
      </c>
      <c r="F253" t="s">
        <v>5</v>
      </c>
      <c r="G253" t="s">
        <v>6</v>
      </c>
      <c r="H253" t="s">
        <v>7</v>
      </c>
      <c r="I253" t="s">
        <v>8</v>
      </c>
      <c r="J253" t="s">
        <v>9</v>
      </c>
      <c r="K253" t="s">
        <v>10</v>
      </c>
      <c r="L253" t="s">
        <v>11</v>
      </c>
      <c r="M253" t="s">
        <v>12</v>
      </c>
    </row>
    <row r="254" spans="1:13" x14ac:dyDescent="0.25">
      <c r="A254" t="s">
        <v>19</v>
      </c>
      <c r="B254">
        <v>10000</v>
      </c>
      <c r="C254">
        <v>39</v>
      </c>
      <c r="D254">
        <v>43</v>
      </c>
      <c r="E254">
        <v>41</v>
      </c>
      <c r="F254">
        <v>36</v>
      </c>
      <c r="G254">
        <v>34</v>
      </c>
      <c r="H254">
        <v>20</v>
      </c>
      <c r="I254">
        <v>14</v>
      </c>
      <c r="J254">
        <v>14</v>
      </c>
      <c r="K254">
        <v>8</v>
      </c>
      <c r="L254">
        <v>4</v>
      </c>
      <c r="M254">
        <v>-4</v>
      </c>
    </row>
    <row r="257" spans="1:13" x14ac:dyDescent="0.25">
      <c r="A257" t="s">
        <v>117</v>
      </c>
      <c r="B257" t="s">
        <v>118</v>
      </c>
      <c r="C257" t="s">
        <v>119</v>
      </c>
      <c r="D257" t="s">
        <v>120</v>
      </c>
      <c r="E257" t="s">
        <v>121</v>
      </c>
      <c r="F257" t="s">
        <v>122</v>
      </c>
      <c r="G257" t="s">
        <v>123</v>
      </c>
      <c r="H257" t="s">
        <v>124</v>
      </c>
      <c r="I257" t="s">
        <v>125</v>
      </c>
    </row>
    <row r="258" spans="1:13" x14ac:dyDescent="0.25">
      <c r="A258">
        <v>26065</v>
      </c>
      <c r="B258" s="207">
        <v>0.74305555555555547</v>
      </c>
      <c r="C258">
        <v>15</v>
      </c>
      <c r="D258">
        <v>5</v>
      </c>
      <c r="E258">
        <v>2021</v>
      </c>
      <c r="F258" t="s">
        <v>867</v>
      </c>
      <c r="G258" t="s">
        <v>812</v>
      </c>
      <c r="H258">
        <v>234</v>
      </c>
      <c r="I258">
        <v>9</v>
      </c>
    </row>
    <row r="259" spans="1:13" x14ac:dyDescent="0.25">
      <c r="A259" t="s">
        <v>126</v>
      </c>
      <c r="B259" t="s">
        <v>127</v>
      </c>
      <c r="C259" t="s">
        <v>128</v>
      </c>
      <c r="D259" t="s">
        <v>129</v>
      </c>
      <c r="E259" t="s">
        <v>130</v>
      </c>
    </row>
    <row r="260" spans="1:13" x14ac:dyDescent="0.25">
      <c r="A260" t="s">
        <v>131</v>
      </c>
      <c r="B260">
        <v>3</v>
      </c>
      <c r="C260">
        <v>2501</v>
      </c>
      <c r="D260">
        <v>5826</v>
      </c>
      <c r="E260" t="s">
        <v>339</v>
      </c>
    </row>
    <row r="261" spans="1:13" x14ac:dyDescent="0.25">
      <c r="A261" t="s">
        <v>0</v>
      </c>
      <c r="B261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t="s">
        <v>11</v>
      </c>
      <c r="M261" t="s">
        <v>12</v>
      </c>
    </row>
    <row r="262" spans="1:13" x14ac:dyDescent="0.25">
      <c r="A262" t="s">
        <v>19</v>
      </c>
      <c r="B262">
        <v>9750</v>
      </c>
      <c r="C262">
        <v>40</v>
      </c>
      <c r="D262">
        <v>40</v>
      </c>
      <c r="E262">
        <v>38</v>
      </c>
      <c r="F262">
        <v>38</v>
      </c>
      <c r="G262">
        <v>36</v>
      </c>
      <c r="H262">
        <v>19</v>
      </c>
      <c r="I262">
        <v>13</v>
      </c>
      <c r="J262">
        <v>12</v>
      </c>
      <c r="K262">
        <v>4</v>
      </c>
      <c r="L262">
        <v>-1</v>
      </c>
      <c r="M262">
        <v>-100</v>
      </c>
    </row>
    <row r="265" spans="1:13" x14ac:dyDescent="0.25">
      <c r="A265" t="s">
        <v>117</v>
      </c>
      <c r="B265" t="s">
        <v>118</v>
      </c>
      <c r="C265" t="s">
        <v>119</v>
      </c>
      <c r="D265" t="s">
        <v>120</v>
      </c>
      <c r="E265" t="s">
        <v>121</v>
      </c>
      <c r="F265" t="s">
        <v>122</v>
      </c>
      <c r="G265" t="s">
        <v>123</v>
      </c>
      <c r="H265" t="s">
        <v>124</v>
      </c>
      <c r="I265" t="s">
        <v>125</v>
      </c>
    </row>
    <row r="266" spans="1:13" x14ac:dyDescent="0.25">
      <c r="A266">
        <v>26065</v>
      </c>
      <c r="B266" s="207">
        <v>0.75</v>
      </c>
      <c r="C266">
        <v>15</v>
      </c>
      <c r="D266">
        <v>5</v>
      </c>
      <c r="E266">
        <v>2021</v>
      </c>
      <c r="F266" t="s">
        <v>868</v>
      </c>
      <c r="G266" t="s">
        <v>869</v>
      </c>
      <c r="H266">
        <v>250</v>
      </c>
      <c r="I266">
        <v>12</v>
      </c>
    </row>
    <row r="267" spans="1:13" x14ac:dyDescent="0.25">
      <c r="A267" t="s">
        <v>126</v>
      </c>
      <c r="B267" t="s">
        <v>127</v>
      </c>
      <c r="C267" t="s">
        <v>128</v>
      </c>
      <c r="D267" t="s">
        <v>129</v>
      </c>
      <c r="E267" t="s">
        <v>130</v>
      </c>
    </row>
    <row r="268" spans="1:13" x14ac:dyDescent="0.25">
      <c r="A268" t="s">
        <v>131</v>
      </c>
      <c r="B268">
        <v>3</v>
      </c>
      <c r="C268">
        <v>2501</v>
      </c>
      <c r="D268">
        <v>5826</v>
      </c>
      <c r="E268" t="s">
        <v>265</v>
      </c>
    </row>
    <row r="269" spans="1:13" x14ac:dyDescent="0.25">
      <c r="A269" t="s">
        <v>0</v>
      </c>
      <c r="B269" t="s">
        <v>1</v>
      </c>
      <c r="C269" t="s">
        <v>2</v>
      </c>
      <c r="D269" t="s">
        <v>3</v>
      </c>
      <c r="E269" t="s">
        <v>4</v>
      </c>
      <c r="F269" t="s">
        <v>5</v>
      </c>
      <c r="G269" t="s">
        <v>6</v>
      </c>
      <c r="H269" t="s">
        <v>7</v>
      </c>
      <c r="I269" t="s">
        <v>8</v>
      </c>
      <c r="J269" t="s">
        <v>9</v>
      </c>
      <c r="K269" t="s">
        <v>10</v>
      </c>
      <c r="L269" t="s">
        <v>11</v>
      </c>
      <c r="M269" t="s">
        <v>12</v>
      </c>
    </row>
    <row r="270" spans="1:13" x14ac:dyDescent="0.25">
      <c r="A270" t="s">
        <v>17</v>
      </c>
      <c r="B270">
        <v>9750</v>
      </c>
      <c r="C270">
        <v>32</v>
      </c>
      <c r="D270">
        <v>35</v>
      </c>
      <c r="E270">
        <v>36</v>
      </c>
      <c r="F270">
        <v>30</v>
      </c>
      <c r="G270">
        <v>23</v>
      </c>
      <c r="H270">
        <v>16</v>
      </c>
      <c r="I270">
        <v>16</v>
      </c>
      <c r="J270">
        <v>13</v>
      </c>
      <c r="K270">
        <v>6</v>
      </c>
      <c r="L270">
        <v>-1</v>
      </c>
      <c r="M270">
        <v>-100</v>
      </c>
    </row>
    <row r="273" spans="1:13" x14ac:dyDescent="0.25">
      <c r="A273" t="s">
        <v>117</v>
      </c>
      <c r="B273" t="s">
        <v>118</v>
      </c>
      <c r="C273" t="s">
        <v>119</v>
      </c>
      <c r="D273" t="s">
        <v>120</v>
      </c>
      <c r="E273" t="s">
        <v>121</v>
      </c>
      <c r="F273" t="s">
        <v>122</v>
      </c>
      <c r="G273" t="s">
        <v>123</v>
      </c>
      <c r="H273" t="s">
        <v>124</v>
      </c>
      <c r="I273" t="s">
        <v>125</v>
      </c>
    </row>
    <row r="274" spans="1:13" x14ac:dyDescent="0.25">
      <c r="A274">
        <v>26065</v>
      </c>
      <c r="B274" s="207">
        <v>0.75694444444444453</v>
      </c>
      <c r="C274">
        <v>15</v>
      </c>
      <c r="D274">
        <v>5</v>
      </c>
      <c r="E274">
        <v>2021</v>
      </c>
      <c r="F274" t="s">
        <v>870</v>
      </c>
      <c r="G274" t="s">
        <v>871</v>
      </c>
      <c r="H274">
        <v>266</v>
      </c>
      <c r="I274">
        <v>11</v>
      </c>
    </row>
    <row r="275" spans="1:13" x14ac:dyDescent="0.25">
      <c r="A275" t="s">
        <v>126</v>
      </c>
      <c r="B275" t="s">
        <v>127</v>
      </c>
      <c r="C275" t="s">
        <v>128</v>
      </c>
      <c r="D275" t="s">
        <v>129</v>
      </c>
      <c r="E275" t="s">
        <v>130</v>
      </c>
    </row>
    <row r="276" spans="1:13" x14ac:dyDescent="0.25">
      <c r="A276" t="s">
        <v>131</v>
      </c>
      <c r="B276">
        <v>3</v>
      </c>
      <c r="C276">
        <v>2501</v>
      </c>
      <c r="D276">
        <v>5826</v>
      </c>
      <c r="E276" t="s">
        <v>339</v>
      </c>
    </row>
    <row r="277" spans="1:13" x14ac:dyDescent="0.25">
      <c r="A277" t="s">
        <v>0</v>
      </c>
      <c r="B277" t="s">
        <v>1</v>
      </c>
      <c r="C277" t="s">
        <v>2</v>
      </c>
      <c r="D277" t="s">
        <v>3</v>
      </c>
      <c r="E277" t="s">
        <v>4</v>
      </c>
      <c r="F277" t="s">
        <v>5</v>
      </c>
      <c r="G277" t="s">
        <v>6</v>
      </c>
      <c r="H277" t="s">
        <v>7</v>
      </c>
      <c r="I277" t="s">
        <v>8</v>
      </c>
      <c r="J277" t="s">
        <v>9</v>
      </c>
      <c r="K277" t="s">
        <v>10</v>
      </c>
      <c r="L277" t="s">
        <v>11</v>
      </c>
      <c r="M277" t="s">
        <v>12</v>
      </c>
    </row>
    <row r="278" spans="1:13" x14ac:dyDescent="0.25">
      <c r="A278" t="s">
        <v>17</v>
      </c>
      <c r="B278">
        <v>9750</v>
      </c>
      <c r="C278">
        <v>37</v>
      </c>
      <c r="D278">
        <v>42</v>
      </c>
      <c r="E278">
        <v>41</v>
      </c>
      <c r="F278">
        <v>32</v>
      </c>
      <c r="G278">
        <v>22</v>
      </c>
      <c r="H278">
        <v>16</v>
      </c>
      <c r="I278">
        <v>14</v>
      </c>
      <c r="J278">
        <v>11</v>
      </c>
      <c r="K278">
        <v>5</v>
      </c>
      <c r="L278">
        <v>-5</v>
      </c>
      <c r="M278">
        <v>-100</v>
      </c>
    </row>
    <row r="281" spans="1:13" x14ac:dyDescent="0.25">
      <c r="A281" t="s">
        <v>117</v>
      </c>
      <c r="B281" t="s">
        <v>118</v>
      </c>
      <c r="C281" t="s">
        <v>119</v>
      </c>
      <c r="D281" t="s">
        <v>120</v>
      </c>
      <c r="E281" t="s">
        <v>121</v>
      </c>
      <c r="F281" t="s">
        <v>122</v>
      </c>
      <c r="G281" t="s">
        <v>123</v>
      </c>
      <c r="H281" t="s">
        <v>124</v>
      </c>
      <c r="I281" t="s">
        <v>125</v>
      </c>
    </row>
    <row r="282" spans="1:13" x14ac:dyDescent="0.25">
      <c r="A282">
        <v>26065</v>
      </c>
      <c r="B282" s="207">
        <v>0.76388888888888884</v>
      </c>
      <c r="C282">
        <v>15</v>
      </c>
      <c r="D282">
        <v>5</v>
      </c>
      <c r="E282">
        <v>2021</v>
      </c>
      <c r="F282" t="s">
        <v>872</v>
      </c>
      <c r="G282" t="s">
        <v>871</v>
      </c>
      <c r="H282">
        <v>278</v>
      </c>
      <c r="I282">
        <v>12</v>
      </c>
    </row>
    <row r="283" spans="1:13" x14ac:dyDescent="0.25">
      <c r="A283" t="s">
        <v>126</v>
      </c>
      <c r="B283" t="s">
        <v>127</v>
      </c>
      <c r="C283" t="s">
        <v>128</v>
      </c>
      <c r="D283" t="s">
        <v>129</v>
      </c>
      <c r="E283" t="s">
        <v>130</v>
      </c>
    </row>
    <row r="284" spans="1:13" x14ac:dyDescent="0.25">
      <c r="A284" t="s">
        <v>131</v>
      </c>
      <c r="B284">
        <v>3</v>
      </c>
      <c r="C284">
        <v>2501</v>
      </c>
      <c r="D284">
        <v>5826</v>
      </c>
      <c r="E284" t="s">
        <v>300</v>
      </c>
    </row>
    <row r="285" spans="1:13" x14ac:dyDescent="0.25">
      <c r="A285" t="s">
        <v>0</v>
      </c>
      <c r="B285" t="s">
        <v>1</v>
      </c>
      <c r="C285" t="s">
        <v>2</v>
      </c>
      <c r="D285" t="s">
        <v>3</v>
      </c>
      <c r="E285" t="s">
        <v>4</v>
      </c>
      <c r="F285" t="s">
        <v>5</v>
      </c>
      <c r="G285" t="s">
        <v>6</v>
      </c>
      <c r="H285" t="s">
        <v>7</v>
      </c>
      <c r="I285" t="s">
        <v>8</v>
      </c>
      <c r="J285" t="s">
        <v>9</v>
      </c>
      <c r="K285" t="s">
        <v>10</v>
      </c>
      <c r="L285" t="s">
        <v>11</v>
      </c>
      <c r="M285" t="s">
        <v>12</v>
      </c>
    </row>
    <row r="286" spans="1:13" x14ac:dyDescent="0.25">
      <c r="A286" t="s">
        <v>15</v>
      </c>
      <c r="B286">
        <v>9750</v>
      </c>
      <c r="C286">
        <v>38</v>
      </c>
      <c r="D286">
        <v>38</v>
      </c>
      <c r="E286">
        <v>33</v>
      </c>
      <c r="F286">
        <v>22</v>
      </c>
      <c r="G286">
        <v>19</v>
      </c>
      <c r="H286">
        <v>16</v>
      </c>
      <c r="I286">
        <v>16</v>
      </c>
      <c r="J286">
        <v>13</v>
      </c>
      <c r="K286">
        <v>4</v>
      </c>
      <c r="L286">
        <v>-2</v>
      </c>
      <c r="M286">
        <v>-100</v>
      </c>
    </row>
    <row r="289" spans="1:13" x14ac:dyDescent="0.25">
      <c r="A289" t="s">
        <v>117</v>
      </c>
      <c r="B289" t="s">
        <v>118</v>
      </c>
      <c r="C289" t="s">
        <v>119</v>
      </c>
      <c r="D289" t="s">
        <v>120</v>
      </c>
      <c r="E289" t="s">
        <v>121</v>
      </c>
      <c r="F289" t="s">
        <v>122</v>
      </c>
      <c r="G289" t="s">
        <v>123</v>
      </c>
      <c r="H289" t="s">
        <v>124</v>
      </c>
      <c r="I289" t="s">
        <v>125</v>
      </c>
    </row>
    <row r="290" spans="1:13" x14ac:dyDescent="0.25">
      <c r="A290">
        <v>26065</v>
      </c>
      <c r="B290" s="207">
        <v>0.77083333333333337</v>
      </c>
      <c r="C290">
        <v>15</v>
      </c>
      <c r="D290">
        <v>5</v>
      </c>
      <c r="E290">
        <v>2021</v>
      </c>
      <c r="F290" t="s">
        <v>873</v>
      </c>
      <c r="G290" t="s">
        <v>874</v>
      </c>
      <c r="H290">
        <v>285</v>
      </c>
      <c r="I290">
        <v>12</v>
      </c>
    </row>
    <row r="291" spans="1:13" x14ac:dyDescent="0.25">
      <c r="A291" t="s">
        <v>126</v>
      </c>
      <c r="B291" t="s">
        <v>127</v>
      </c>
      <c r="C291" t="s">
        <v>128</v>
      </c>
      <c r="D291" t="s">
        <v>129</v>
      </c>
      <c r="E291" t="s">
        <v>130</v>
      </c>
    </row>
    <row r="292" spans="1:13" x14ac:dyDescent="0.25">
      <c r="A292" t="s">
        <v>131</v>
      </c>
      <c r="B292">
        <v>3</v>
      </c>
      <c r="C292">
        <v>2501</v>
      </c>
      <c r="D292">
        <v>5826</v>
      </c>
      <c r="E292" t="s">
        <v>273</v>
      </c>
    </row>
    <row r="293" spans="1:13" x14ac:dyDescent="0.25">
      <c r="A293" t="s">
        <v>0</v>
      </c>
      <c r="B293" t="s">
        <v>1</v>
      </c>
      <c r="C293" t="s">
        <v>2</v>
      </c>
      <c r="D293" t="s">
        <v>3</v>
      </c>
      <c r="E293" t="s">
        <v>4</v>
      </c>
      <c r="F293" t="s">
        <v>5</v>
      </c>
      <c r="G293" t="s">
        <v>6</v>
      </c>
      <c r="H293" t="s">
        <v>7</v>
      </c>
      <c r="I293" t="s">
        <v>8</v>
      </c>
      <c r="J293" t="s">
        <v>9</v>
      </c>
      <c r="K293" t="s">
        <v>10</v>
      </c>
      <c r="L293" t="s">
        <v>11</v>
      </c>
      <c r="M293" t="s">
        <v>12</v>
      </c>
    </row>
    <row r="294" spans="1:13" x14ac:dyDescent="0.25">
      <c r="A294" t="s">
        <v>16</v>
      </c>
      <c r="B294">
        <v>9500</v>
      </c>
      <c r="C294">
        <v>25</v>
      </c>
      <c r="D294">
        <v>29</v>
      </c>
      <c r="E294">
        <v>30</v>
      </c>
      <c r="F294">
        <v>23</v>
      </c>
      <c r="G294">
        <v>22</v>
      </c>
      <c r="H294">
        <v>18</v>
      </c>
      <c r="I294">
        <v>18</v>
      </c>
      <c r="J294">
        <v>14</v>
      </c>
      <c r="K294">
        <v>2</v>
      </c>
      <c r="L294">
        <v>-3</v>
      </c>
      <c r="M294">
        <v>-100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94"/>
  <sheetViews>
    <sheetView topLeftCell="A61" workbookViewId="0">
      <selection activeCell="A89" sqref="A89:XFD89"/>
    </sheetView>
  </sheetViews>
  <sheetFormatPr defaultRowHeight="15" x14ac:dyDescent="0.25"/>
  <cols>
    <col min="1" max="1" width="20.710937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0.61805555555555558</v>
      </c>
      <c r="C2">
        <v>18</v>
      </c>
      <c r="D2">
        <v>5</v>
      </c>
      <c r="E2">
        <v>2021</v>
      </c>
      <c r="F2" t="s">
        <v>875</v>
      </c>
      <c r="G2" t="s">
        <v>876</v>
      </c>
      <c r="H2">
        <v>222</v>
      </c>
      <c r="I2">
        <v>151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3286</v>
      </c>
      <c r="D4">
        <v>6478</v>
      </c>
      <c r="E4" t="s">
        <v>204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16</v>
      </c>
      <c r="B6">
        <v>7500</v>
      </c>
      <c r="C6">
        <v>23</v>
      </c>
      <c r="D6">
        <v>23</v>
      </c>
      <c r="E6">
        <v>24</v>
      </c>
      <c r="F6">
        <v>25</v>
      </c>
      <c r="G6">
        <v>21</v>
      </c>
      <c r="H6">
        <v>23</v>
      </c>
      <c r="I6">
        <v>-100</v>
      </c>
      <c r="J6">
        <v>9</v>
      </c>
      <c r="K6">
        <v>-100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0.625</v>
      </c>
      <c r="C10">
        <v>18</v>
      </c>
      <c r="D10">
        <v>5</v>
      </c>
      <c r="E10">
        <v>2021</v>
      </c>
      <c r="F10" t="s">
        <v>877</v>
      </c>
      <c r="G10" t="s">
        <v>878</v>
      </c>
      <c r="H10">
        <v>225</v>
      </c>
      <c r="I10">
        <v>142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3286</v>
      </c>
      <c r="D12">
        <v>6478</v>
      </c>
      <c r="E12" t="s">
        <v>178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18</v>
      </c>
      <c r="B14">
        <v>9750</v>
      </c>
      <c r="C14">
        <v>45</v>
      </c>
      <c r="D14">
        <v>45</v>
      </c>
      <c r="E14">
        <v>47</v>
      </c>
      <c r="F14">
        <v>48</v>
      </c>
      <c r="G14">
        <v>48</v>
      </c>
      <c r="H14">
        <v>45</v>
      </c>
      <c r="I14">
        <v>42</v>
      </c>
      <c r="J14">
        <v>37</v>
      </c>
      <c r="K14">
        <v>34</v>
      </c>
      <c r="L14">
        <v>24</v>
      </c>
      <c r="M14">
        <v>-100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0.63194444444444442</v>
      </c>
      <c r="C18">
        <v>18</v>
      </c>
      <c r="D18">
        <v>5</v>
      </c>
      <c r="E18">
        <v>2021</v>
      </c>
      <c r="F18" t="s">
        <v>879</v>
      </c>
      <c r="G18" t="s">
        <v>880</v>
      </c>
      <c r="H18">
        <v>229</v>
      </c>
      <c r="I18">
        <v>138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3286</v>
      </c>
      <c r="D20">
        <v>6478</v>
      </c>
      <c r="E20" t="s">
        <v>178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18</v>
      </c>
      <c r="B22">
        <v>10000</v>
      </c>
      <c r="C22">
        <v>33</v>
      </c>
      <c r="D22">
        <v>40</v>
      </c>
      <c r="E22">
        <v>43</v>
      </c>
      <c r="F22">
        <v>43</v>
      </c>
      <c r="G22">
        <v>41</v>
      </c>
      <c r="H22">
        <v>38</v>
      </c>
      <c r="I22">
        <v>35</v>
      </c>
      <c r="J22">
        <v>24</v>
      </c>
      <c r="K22">
        <v>24</v>
      </c>
      <c r="L22">
        <v>13</v>
      </c>
      <c r="M22">
        <v>7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0.63888888888888895</v>
      </c>
      <c r="C26">
        <v>18</v>
      </c>
      <c r="D26">
        <v>5</v>
      </c>
      <c r="E26">
        <v>2021</v>
      </c>
      <c r="F26" t="s">
        <v>168</v>
      </c>
      <c r="G26" t="s">
        <v>881</v>
      </c>
      <c r="H26">
        <v>232</v>
      </c>
      <c r="I26">
        <v>135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3286</v>
      </c>
      <c r="D28">
        <v>6478</v>
      </c>
      <c r="E28" t="s">
        <v>180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18</v>
      </c>
      <c r="B30">
        <v>10750</v>
      </c>
      <c r="C30">
        <v>40</v>
      </c>
      <c r="D30">
        <v>40</v>
      </c>
      <c r="E30">
        <v>41</v>
      </c>
      <c r="F30">
        <v>42</v>
      </c>
      <c r="G30">
        <v>41</v>
      </c>
      <c r="H30">
        <v>40</v>
      </c>
      <c r="I30">
        <v>37</v>
      </c>
      <c r="J30">
        <v>35</v>
      </c>
      <c r="K30">
        <v>30</v>
      </c>
      <c r="L30">
        <v>21</v>
      </c>
      <c r="M30">
        <v>10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0.64583333333333337</v>
      </c>
      <c r="C34">
        <v>18</v>
      </c>
      <c r="D34">
        <v>5</v>
      </c>
      <c r="E34">
        <v>2021</v>
      </c>
      <c r="F34" t="s">
        <v>882</v>
      </c>
      <c r="G34" t="s">
        <v>883</v>
      </c>
      <c r="H34">
        <v>234</v>
      </c>
      <c r="I34">
        <v>131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3286</v>
      </c>
      <c r="D36">
        <v>6478</v>
      </c>
      <c r="E36" t="s">
        <v>178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23</v>
      </c>
      <c r="B38">
        <v>12500</v>
      </c>
      <c r="C38">
        <v>47</v>
      </c>
      <c r="D38">
        <v>47</v>
      </c>
      <c r="E38">
        <v>48</v>
      </c>
      <c r="F38">
        <v>50</v>
      </c>
      <c r="G38">
        <v>47</v>
      </c>
      <c r="H38">
        <v>47</v>
      </c>
      <c r="I38">
        <v>45</v>
      </c>
      <c r="J38">
        <v>44</v>
      </c>
      <c r="K38">
        <v>43</v>
      </c>
      <c r="L38">
        <v>42</v>
      </c>
      <c r="M38">
        <v>38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0.65277777777777779</v>
      </c>
      <c r="C42">
        <v>18</v>
      </c>
      <c r="D42">
        <v>5</v>
      </c>
      <c r="E42">
        <v>2021</v>
      </c>
      <c r="F42" t="s">
        <v>884</v>
      </c>
      <c r="G42" t="s">
        <v>885</v>
      </c>
      <c r="H42">
        <v>236</v>
      </c>
      <c r="I42">
        <v>126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3286</v>
      </c>
      <c r="D44">
        <v>6478</v>
      </c>
      <c r="E44" t="s">
        <v>182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20</v>
      </c>
      <c r="B46">
        <v>12000</v>
      </c>
      <c r="C46">
        <v>44</v>
      </c>
      <c r="D46">
        <v>50</v>
      </c>
      <c r="E46">
        <v>53</v>
      </c>
      <c r="F46">
        <v>55</v>
      </c>
      <c r="G46">
        <v>56</v>
      </c>
      <c r="H46">
        <v>53</v>
      </c>
      <c r="I46">
        <v>53</v>
      </c>
      <c r="J46">
        <v>51</v>
      </c>
      <c r="K46">
        <v>47</v>
      </c>
      <c r="L46">
        <v>40</v>
      </c>
      <c r="M46">
        <v>33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0.65972222222222221</v>
      </c>
      <c r="C50">
        <v>18</v>
      </c>
      <c r="D50">
        <v>5</v>
      </c>
      <c r="E50">
        <v>2021</v>
      </c>
      <c r="F50" t="s">
        <v>727</v>
      </c>
      <c r="G50" t="s">
        <v>886</v>
      </c>
      <c r="H50">
        <v>239</v>
      </c>
      <c r="I50">
        <v>124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3286</v>
      </c>
      <c r="D52">
        <v>6478</v>
      </c>
      <c r="E52" t="s">
        <v>555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20</v>
      </c>
      <c r="B54">
        <v>11000</v>
      </c>
      <c r="C54">
        <v>54</v>
      </c>
      <c r="D54">
        <v>54</v>
      </c>
      <c r="E54">
        <v>58</v>
      </c>
      <c r="F54">
        <v>57</v>
      </c>
      <c r="G54">
        <v>53</v>
      </c>
      <c r="H54">
        <v>52</v>
      </c>
      <c r="I54">
        <v>50</v>
      </c>
      <c r="J54">
        <v>47</v>
      </c>
      <c r="K54">
        <v>41</v>
      </c>
      <c r="L54">
        <v>32</v>
      </c>
      <c r="M54">
        <v>18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0.66666666666666663</v>
      </c>
      <c r="C58">
        <v>18</v>
      </c>
      <c r="D58">
        <v>5</v>
      </c>
      <c r="E58">
        <v>2021</v>
      </c>
      <c r="F58" t="s">
        <v>887</v>
      </c>
      <c r="G58" t="s">
        <v>205</v>
      </c>
      <c r="H58">
        <v>243</v>
      </c>
      <c r="I58">
        <v>122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3286</v>
      </c>
      <c r="D60">
        <v>6478</v>
      </c>
      <c r="E60" t="s">
        <v>145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23</v>
      </c>
      <c r="B62">
        <v>11000</v>
      </c>
      <c r="C62">
        <v>52</v>
      </c>
      <c r="D62">
        <v>52</v>
      </c>
      <c r="E62">
        <v>52</v>
      </c>
      <c r="F62">
        <v>51</v>
      </c>
      <c r="G62">
        <v>49</v>
      </c>
      <c r="H62">
        <v>46</v>
      </c>
      <c r="I62">
        <v>48</v>
      </c>
      <c r="J62">
        <v>44</v>
      </c>
      <c r="K62">
        <v>39</v>
      </c>
      <c r="L62">
        <v>31</v>
      </c>
      <c r="M62">
        <v>20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0.67361111111111116</v>
      </c>
      <c r="C66">
        <v>18</v>
      </c>
      <c r="D66">
        <v>5</v>
      </c>
      <c r="E66">
        <v>2021</v>
      </c>
      <c r="F66" t="s">
        <v>373</v>
      </c>
      <c r="G66" t="s">
        <v>888</v>
      </c>
      <c r="H66">
        <v>247</v>
      </c>
      <c r="I66">
        <v>119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3286</v>
      </c>
      <c r="D68">
        <v>6478</v>
      </c>
      <c r="E68" t="s">
        <v>143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18</v>
      </c>
      <c r="B70">
        <v>10750</v>
      </c>
      <c r="C70">
        <v>48</v>
      </c>
      <c r="D70">
        <v>48</v>
      </c>
      <c r="E70">
        <v>48</v>
      </c>
      <c r="F70">
        <v>45</v>
      </c>
      <c r="G70">
        <v>43</v>
      </c>
      <c r="H70">
        <v>39</v>
      </c>
      <c r="I70">
        <v>35</v>
      </c>
      <c r="J70">
        <v>28</v>
      </c>
      <c r="K70">
        <v>24</v>
      </c>
      <c r="L70">
        <v>15</v>
      </c>
      <c r="M70">
        <v>7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0.68055555555555547</v>
      </c>
      <c r="C74">
        <v>18</v>
      </c>
      <c r="D74">
        <v>5</v>
      </c>
      <c r="E74">
        <v>2021</v>
      </c>
      <c r="F74" t="s">
        <v>889</v>
      </c>
      <c r="G74" t="s">
        <v>890</v>
      </c>
      <c r="H74">
        <v>250</v>
      </c>
      <c r="I74">
        <v>117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3286</v>
      </c>
      <c r="D76">
        <v>6478</v>
      </c>
      <c r="E76" t="s">
        <v>317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18</v>
      </c>
      <c r="B78">
        <v>11000</v>
      </c>
      <c r="C78">
        <v>36</v>
      </c>
      <c r="D78">
        <v>42</v>
      </c>
      <c r="E78">
        <v>42</v>
      </c>
      <c r="F78">
        <v>42</v>
      </c>
      <c r="G78">
        <v>43</v>
      </c>
      <c r="H78">
        <v>44</v>
      </c>
      <c r="I78">
        <v>41</v>
      </c>
      <c r="J78">
        <v>35</v>
      </c>
      <c r="K78">
        <v>27</v>
      </c>
      <c r="L78">
        <v>19</v>
      </c>
      <c r="M78">
        <v>13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0.6875</v>
      </c>
      <c r="C82">
        <v>18</v>
      </c>
      <c r="D82">
        <v>5</v>
      </c>
      <c r="E82">
        <v>2021</v>
      </c>
      <c r="F82" t="s">
        <v>891</v>
      </c>
      <c r="G82" t="s">
        <v>892</v>
      </c>
      <c r="H82">
        <v>252</v>
      </c>
      <c r="I82">
        <v>116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3223</v>
      </c>
      <c r="D84">
        <v>6505</v>
      </c>
      <c r="E84" t="s">
        <v>233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18</v>
      </c>
      <c r="B86">
        <v>11500</v>
      </c>
      <c r="C86">
        <v>33</v>
      </c>
      <c r="D86">
        <v>44</v>
      </c>
      <c r="E86">
        <v>45</v>
      </c>
      <c r="F86">
        <v>45</v>
      </c>
      <c r="G86">
        <v>45</v>
      </c>
      <c r="H86">
        <v>42</v>
      </c>
      <c r="I86">
        <v>37</v>
      </c>
      <c r="J86">
        <v>30</v>
      </c>
      <c r="K86">
        <v>20</v>
      </c>
      <c r="L86">
        <v>11</v>
      </c>
      <c r="M86">
        <v>6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0.69444444444444453</v>
      </c>
      <c r="C90">
        <v>18</v>
      </c>
      <c r="D90">
        <v>5</v>
      </c>
      <c r="E90">
        <v>2021</v>
      </c>
      <c r="F90" t="s">
        <v>893</v>
      </c>
      <c r="G90" t="s">
        <v>894</v>
      </c>
      <c r="H90">
        <v>258</v>
      </c>
      <c r="I90">
        <v>114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3223</v>
      </c>
      <c r="D92">
        <v>6505</v>
      </c>
      <c r="E92" t="s">
        <v>371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264</v>
      </c>
      <c r="B94">
        <v>11000</v>
      </c>
      <c r="C94">
        <v>35</v>
      </c>
      <c r="D94">
        <v>35</v>
      </c>
      <c r="E94">
        <v>34</v>
      </c>
      <c r="F94">
        <v>29</v>
      </c>
      <c r="G94">
        <v>22</v>
      </c>
      <c r="H94">
        <v>19</v>
      </c>
      <c r="I94">
        <v>16</v>
      </c>
      <c r="J94">
        <v>13</v>
      </c>
      <c r="K94">
        <v>8</v>
      </c>
      <c r="L94">
        <v>8</v>
      </c>
      <c r="M94">
        <v>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198"/>
  <sheetViews>
    <sheetView workbookViewId="0">
      <selection activeCell="A193" sqref="A193:XFD193"/>
    </sheetView>
  </sheetViews>
  <sheetFormatPr defaultRowHeight="15" x14ac:dyDescent="0.25"/>
  <cols>
    <col min="1" max="1" width="18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0.60416666666666663</v>
      </c>
      <c r="C2">
        <v>18</v>
      </c>
      <c r="D2">
        <v>5</v>
      </c>
      <c r="E2">
        <v>2021</v>
      </c>
      <c r="F2" t="s">
        <v>895</v>
      </c>
      <c r="G2" t="s">
        <v>896</v>
      </c>
      <c r="H2">
        <v>144</v>
      </c>
      <c r="I2">
        <v>154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3286</v>
      </c>
      <c r="D4">
        <v>6478</v>
      </c>
      <c r="E4" t="s">
        <v>206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16</v>
      </c>
      <c r="B6">
        <v>10750</v>
      </c>
      <c r="C6">
        <v>18</v>
      </c>
      <c r="D6">
        <v>18</v>
      </c>
      <c r="E6">
        <v>18</v>
      </c>
      <c r="F6">
        <v>20</v>
      </c>
      <c r="G6">
        <v>19</v>
      </c>
      <c r="H6">
        <v>16</v>
      </c>
      <c r="I6">
        <v>12</v>
      </c>
      <c r="J6">
        <v>10</v>
      </c>
      <c r="K6">
        <v>9</v>
      </c>
      <c r="L6">
        <v>6</v>
      </c>
      <c r="M6">
        <v>2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0.61111111111111105</v>
      </c>
      <c r="C10">
        <v>18</v>
      </c>
      <c r="D10">
        <v>5</v>
      </c>
      <c r="E10">
        <v>2021</v>
      </c>
      <c r="F10" t="s">
        <v>897</v>
      </c>
      <c r="G10" t="s">
        <v>898</v>
      </c>
      <c r="H10">
        <v>143</v>
      </c>
      <c r="I10">
        <v>145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3286</v>
      </c>
      <c r="D12">
        <v>6478</v>
      </c>
      <c r="E12" t="s">
        <v>174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17</v>
      </c>
      <c r="B14">
        <v>10250</v>
      </c>
      <c r="C14">
        <v>26</v>
      </c>
      <c r="D14">
        <v>26</v>
      </c>
      <c r="E14">
        <v>28</v>
      </c>
      <c r="F14">
        <v>31</v>
      </c>
      <c r="G14">
        <v>32</v>
      </c>
      <c r="H14">
        <v>32</v>
      </c>
      <c r="I14">
        <v>30</v>
      </c>
      <c r="J14">
        <v>24</v>
      </c>
      <c r="K14">
        <v>15</v>
      </c>
      <c r="L14">
        <v>8</v>
      </c>
      <c r="M14">
        <v>2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0.61805555555555558</v>
      </c>
      <c r="C18">
        <v>18</v>
      </c>
      <c r="D18">
        <v>5</v>
      </c>
      <c r="E18">
        <v>2021</v>
      </c>
      <c r="F18" t="s">
        <v>472</v>
      </c>
      <c r="G18" t="s">
        <v>899</v>
      </c>
      <c r="H18">
        <v>143</v>
      </c>
      <c r="I18">
        <v>136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3286</v>
      </c>
      <c r="D20">
        <v>6478</v>
      </c>
      <c r="E20" t="s">
        <v>204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17</v>
      </c>
      <c r="B22">
        <v>10250</v>
      </c>
      <c r="C22">
        <v>37</v>
      </c>
      <c r="D22">
        <v>37</v>
      </c>
      <c r="E22">
        <v>37</v>
      </c>
      <c r="F22">
        <v>35</v>
      </c>
      <c r="G22">
        <v>32</v>
      </c>
      <c r="H22">
        <v>30</v>
      </c>
      <c r="I22">
        <v>28</v>
      </c>
      <c r="J22">
        <v>22</v>
      </c>
      <c r="K22">
        <v>14</v>
      </c>
      <c r="L22">
        <v>7</v>
      </c>
      <c r="M22">
        <v>0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0.625</v>
      </c>
      <c r="C26">
        <v>18</v>
      </c>
      <c r="D26">
        <v>5</v>
      </c>
      <c r="E26">
        <v>2021</v>
      </c>
      <c r="F26" t="s">
        <v>900</v>
      </c>
      <c r="G26" t="s">
        <v>901</v>
      </c>
      <c r="H26">
        <v>141</v>
      </c>
      <c r="I26">
        <v>128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3286</v>
      </c>
      <c r="D28">
        <v>6478</v>
      </c>
      <c r="E28" t="s">
        <v>178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19</v>
      </c>
      <c r="B30">
        <v>10000</v>
      </c>
      <c r="C30">
        <v>33</v>
      </c>
      <c r="D30">
        <v>33</v>
      </c>
      <c r="E30">
        <v>33</v>
      </c>
      <c r="F30">
        <v>36</v>
      </c>
      <c r="G30">
        <v>37</v>
      </c>
      <c r="H30">
        <v>36</v>
      </c>
      <c r="I30">
        <v>36</v>
      </c>
      <c r="J30">
        <v>37</v>
      </c>
      <c r="K30">
        <v>26</v>
      </c>
      <c r="L30">
        <v>20</v>
      </c>
      <c r="M30">
        <v>12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0.63194444444444442</v>
      </c>
      <c r="C34">
        <v>18</v>
      </c>
      <c r="D34">
        <v>5</v>
      </c>
      <c r="E34">
        <v>2021</v>
      </c>
      <c r="F34" t="s">
        <v>902</v>
      </c>
      <c r="G34" t="s">
        <v>903</v>
      </c>
      <c r="H34">
        <v>140</v>
      </c>
      <c r="I34">
        <v>120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3286</v>
      </c>
      <c r="D36">
        <v>6478</v>
      </c>
      <c r="E36" t="s">
        <v>178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23</v>
      </c>
      <c r="B38">
        <v>12750</v>
      </c>
      <c r="C38">
        <v>25</v>
      </c>
      <c r="D38">
        <v>34</v>
      </c>
      <c r="E38">
        <v>43</v>
      </c>
      <c r="F38">
        <v>48</v>
      </c>
      <c r="G38">
        <v>48</v>
      </c>
      <c r="H38">
        <v>48</v>
      </c>
      <c r="I38">
        <v>47</v>
      </c>
      <c r="J38">
        <v>46</v>
      </c>
      <c r="K38">
        <v>42</v>
      </c>
      <c r="L38">
        <v>39</v>
      </c>
      <c r="M38">
        <v>32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0.63888888888888895</v>
      </c>
      <c r="C42">
        <v>18</v>
      </c>
      <c r="D42">
        <v>5</v>
      </c>
      <c r="E42">
        <v>2021</v>
      </c>
      <c r="F42" t="s">
        <v>375</v>
      </c>
      <c r="G42" t="s">
        <v>904</v>
      </c>
      <c r="H42">
        <v>138</v>
      </c>
      <c r="I42">
        <v>114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3286</v>
      </c>
      <c r="D44">
        <v>6478</v>
      </c>
      <c r="E44" t="s">
        <v>180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23</v>
      </c>
      <c r="B46">
        <v>12000</v>
      </c>
      <c r="C46">
        <v>45</v>
      </c>
      <c r="D46">
        <v>45</v>
      </c>
      <c r="E46">
        <v>47</v>
      </c>
      <c r="F46">
        <v>46</v>
      </c>
      <c r="G46">
        <v>49</v>
      </c>
      <c r="H46">
        <v>50</v>
      </c>
      <c r="I46">
        <v>54</v>
      </c>
      <c r="J46">
        <v>51</v>
      </c>
      <c r="K46">
        <v>49</v>
      </c>
      <c r="L46">
        <v>42</v>
      </c>
      <c r="M46">
        <v>36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0.64583333333333337</v>
      </c>
      <c r="C50">
        <v>18</v>
      </c>
      <c r="D50">
        <v>5</v>
      </c>
      <c r="E50">
        <v>2021</v>
      </c>
      <c r="F50" t="s">
        <v>905</v>
      </c>
      <c r="G50" t="s">
        <v>906</v>
      </c>
      <c r="H50">
        <v>137</v>
      </c>
      <c r="I50">
        <v>108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3286</v>
      </c>
      <c r="D52">
        <v>6478</v>
      </c>
      <c r="E52" t="s">
        <v>178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20</v>
      </c>
      <c r="B54">
        <v>11750</v>
      </c>
      <c r="C54">
        <v>51</v>
      </c>
      <c r="D54">
        <v>51</v>
      </c>
      <c r="E54">
        <v>52</v>
      </c>
      <c r="F54">
        <v>53</v>
      </c>
      <c r="G54">
        <v>53</v>
      </c>
      <c r="H54">
        <v>54</v>
      </c>
      <c r="I54">
        <v>54</v>
      </c>
      <c r="J54">
        <v>54</v>
      </c>
      <c r="K54">
        <v>50</v>
      </c>
      <c r="L54">
        <v>44</v>
      </c>
      <c r="M54">
        <v>33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0.65277777777777779</v>
      </c>
      <c r="C58">
        <v>18</v>
      </c>
      <c r="D58">
        <v>5</v>
      </c>
      <c r="E58">
        <v>2021</v>
      </c>
      <c r="F58" t="s">
        <v>907</v>
      </c>
      <c r="G58" t="s">
        <v>908</v>
      </c>
      <c r="H58">
        <v>135</v>
      </c>
      <c r="I58">
        <v>99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3286</v>
      </c>
      <c r="D60">
        <v>6478</v>
      </c>
      <c r="E60" t="s">
        <v>182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23</v>
      </c>
      <c r="B62">
        <v>11750</v>
      </c>
      <c r="C62">
        <v>43</v>
      </c>
      <c r="D62">
        <v>52</v>
      </c>
      <c r="E62">
        <v>53</v>
      </c>
      <c r="F62">
        <v>51</v>
      </c>
      <c r="G62">
        <v>47</v>
      </c>
      <c r="H62">
        <v>46</v>
      </c>
      <c r="I62">
        <v>42</v>
      </c>
      <c r="J62">
        <v>41</v>
      </c>
      <c r="K62">
        <v>40</v>
      </c>
      <c r="L62">
        <v>37</v>
      </c>
      <c r="M62">
        <v>24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0.65972222222222221</v>
      </c>
      <c r="C66">
        <v>18</v>
      </c>
      <c r="D66">
        <v>5</v>
      </c>
      <c r="E66">
        <v>2021</v>
      </c>
      <c r="F66" t="s">
        <v>909</v>
      </c>
      <c r="G66" t="s">
        <v>910</v>
      </c>
      <c r="H66">
        <v>132</v>
      </c>
      <c r="I66">
        <v>90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3286</v>
      </c>
      <c r="D68">
        <v>6478</v>
      </c>
      <c r="E68" t="s">
        <v>555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23</v>
      </c>
      <c r="B70">
        <v>12000</v>
      </c>
      <c r="C70">
        <v>41</v>
      </c>
      <c r="D70">
        <v>44</v>
      </c>
      <c r="E70">
        <v>47</v>
      </c>
      <c r="F70">
        <v>45</v>
      </c>
      <c r="G70">
        <v>50</v>
      </c>
      <c r="H70">
        <v>49</v>
      </c>
      <c r="I70">
        <v>48</v>
      </c>
      <c r="J70">
        <v>45</v>
      </c>
      <c r="K70">
        <v>42</v>
      </c>
      <c r="L70">
        <v>37</v>
      </c>
      <c r="M70">
        <v>32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0.66666666666666663</v>
      </c>
      <c r="C74">
        <v>18</v>
      </c>
      <c r="D74">
        <v>5</v>
      </c>
      <c r="E74">
        <v>2021</v>
      </c>
      <c r="F74" t="s">
        <v>911</v>
      </c>
      <c r="G74" t="s">
        <v>912</v>
      </c>
      <c r="H74">
        <v>129</v>
      </c>
      <c r="I74">
        <v>85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3286</v>
      </c>
      <c r="D76">
        <v>6478</v>
      </c>
      <c r="E76" t="s">
        <v>145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23</v>
      </c>
      <c r="B78">
        <v>11500</v>
      </c>
      <c r="C78">
        <v>43</v>
      </c>
      <c r="D78">
        <v>46</v>
      </c>
      <c r="E78">
        <v>46</v>
      </c>
      <c r="F78">
        <v>45</v>
      </c>
      <c r="G78">
        <v>49</v>
      </c>
      <c r="H78">
        <v>48</v>
      </c>
      <c r="I78">
        <v>48</v>
      </c>
      <c r="J78">
        <v>46</v>
      </c>
      <c r="K78">
        <v>40</v>
      </c>
      <c r="L78">
        <v>36</v>
      </c>
      <c r="M78">
        <v>30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0.67361111111111116</v>
      </c>
      <c r="C82">
        <v>18</v>
      </c>
      <c r="D82">
        <v>5</v>
      </c>
      <c r="E82">
        <v>2021</v>
      </c>
      <c r="F82" t="s">
        <v>913</v>
      </c>
      <c r="G82" t="s">
        <v>914</v>
      </c>
      <c r="H82">
        <v>126</v>
      </c>
      <c r="I82">
        <v>80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3286</v>
      </c>
      <c r="D84">
        <v>6478</v>
      </c>
      <c r="E84" t="s">
        <v>143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20</v>
      </c>
      <c r="B86">
        <v>11750</v>
      </c>
      <c r="C86">
        <v>53</v>
      </c>
      <c r="D86">
        <v>55</v>
      </c>
      <c r="E86">
        <v>54</v>
      </c>
      <c r="F86">
        <v>51</v>
      </c>
      <c r="G86">
        <v>51</v>
      </c>
      <c r="H86">
        <v>49</v>
      </c>
      <c r="I86">
        <v>46</v>
      </c>
      <c r="J86">
        <v>46</v>
      </c>
      <c r="K86">
        <v>45</v>
      </c>
      <c r="L86">
        <v>43</v>
      </c>
      <c r="M86">
        <v>40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0.68055555555555547</v>
      </c>
      <c r="C90">
        <v>18</v>
      </c>
      <c r="D90">
        <v>5</v>
      </c>
      <c r="E90">
        <v>2021</v>
      </c>
      <c r="F90" t="s">
        <v>915</v>
      </c>
      <c r="G90" t="s">
        <v>916</v>
      </c>
      <c r="H90">
        <v>121</v>
      </c>
      <c r="I90">
        <v>72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3286</v>
      </c>
      <c r="D92">
        <v>6478</v>
      </c>
      <c r="E92" t="s">
        <v>317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18</v>
      </c>
      <c r="B94">
        <v>11750</v>
      </c>
      <c r="C94">
        <v>40</v>
      </c>
      <c r="D94">
        <v>50</v>
      </c>
      <c r="E94">
        <v>51</v>
      </c>
      <c r="F94">
        <v>47</v>
      </c>
      <c r="G94">
        <v>48</v>
      </c>
      <c r="H94">
        <v>46</v>
      </c>
      <c r="I94">
        <v>44</v>
      </c>
      <c r="J94">
        <v>38</v>
      </c>
      <c r="K94">
        <v>38</v>
      </c>
      <c r="L94">
        <v>35</v>
      </c>
      <c r="M94">
        <v>33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0.6875</v>
      </c>
      <c r="C98">
        <v>18</v>
      </c>
      <c r="D98">
        <v>5</v>
      </c>
      <c r="E98">
        <v>2021</v>
      </c>
      <c r="F98" t="s">
        <v>326</v>
      </c>
      <c r="G98" t="s">
        <v>917</v>
      </c>
      <c r="H98">
        <v>115</v>
      </c>
      <c r="I98">
        <v>64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3223</v>
      </c>
      <c r="D100">
        <v>6505</v>
      </c>
      <c r="E100" t="s">
        <v>233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20</v>
      </c>
      <c r="B102">
        <v>11750</v>
      </c>
      <c r="C102">
        <v>41</v>
      </c>
      <c r="D102">
        <v>57</v>
      </c>
      <c r="E102">
        <v>56</v>
      </c>
      <c r="F102">
        <v>53</v>
      </c>
      <c r="G102">
        <v>51</v>
      </c>
      <c r="H102">
        <v>48</v>
      </c>
      <c r="I102">
        <v>48</v>
      </c>
      <c r="J102">
        <v>50</v>
      </c>
      <c r="K102">
        <v>49</v>
      </c>
      <c r="L102">
        <v>44</v>
      </c>
      <c r="M102">
        <v>37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0.69444444444444453</v>
      </c>
      <c r="C106">
        <v>18</v>
      </c>
      <c r="D106">
        <v>5</v>
      </c>
      <c r="E106">
        <v>2021</v>
      </c>
      <c r="F106" t="s">
        <v>335</v>
      </c>
      <c r="G106" t="s">
        <v>918</v>
      </c>
      <c r="H106">
        <v>106</v>
      </c>
      <c r="I106">
        <v>58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3</v>
      </c>
      <c r="C108">
        <v>3223</v>
      </c>
      <c r="D108">
        <v>6505</v>
      </c>
      <c r="E108" t="s">
        <v>371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21</v>
      </c>
      <c r="B110">
        <v>12000</v>
      </c>
      <c r="C110">
        <v>49</v>
      </c>
      <c r="D110">
        <v>59</v>
      </c>
      <c r="E110">
        <v>60</v>
      </c>
      <c r="F110">
        <v>59</v>
      </c>
      <c r="G110">
        <v>57</v>
      </c>
      <c r="H110">
        <v>56</v>
      </c>
      <c r="I110">
        <v>57</v>
      </c>
      <c r="J110">
        <v>57</v>
      </c>
      <c r="K110">
        <v>56</v>
      </c>
      <c r="L110">
        <v>50</v>
      </c>
      <c r="M110">
        <v>41</v>
      </c>
    </row>
    <row r="113" spans="1:13" x14ac:dyDescent="0.25">
      <c r="A113" t="s">
        <v>117</v>
      </c>
      <c r="B113" t="s">
        <v>118</v>
      </c>
      <c r="C113" t="s">
        <v>119</v>
      </c>
      <c r="D113" t="s">
        <v>120</v>
      </c>
      <c r="E113" t="s">
        <v>121</v>
      </c>
      <c r="F113" t="s">
        <v>122</v>
      </c>
      <c r="G113" t="s">
        <v>123</v>
      </c>
      <c r="H113" t="s">
        <v>124</v>
      </c>
      <c r="I113" t="s">
        <v>125</v>
      </c>
    </row>
    <row r="114" spans="1:13" x14ac:dyDescent="0.25">
      <c r="A114">
        <v>26065</v>
      </c>
      <c r="B114" s="207">
        <v>0.70138888888888884</v>
      </c>
      <c r="C114">
        <v>18</v>
      </c>
      <c r="D114">
        <v>5</v>
      </c>
      <c r="E114">
        <v>2021</v>
      </c>
      <c r="F114" t="s">
        <v>919</v>
      </c>
      <c r="G114" t="s">
        <v>920</v>
      </c>
      <c r="H114">
        <v>99</v>
      </c>
      <c r="I114">
        <v>50</v>
      </c>
    </row>
    <row r="115" spans="1:13" x14ac:dyDescent="0.25">
      <c r="A115" t="s">
        <v>126</v>
      </c>
      <c r="B115" t="s">
        <v>127</v>
      </c>
      <c r="C115" t="s">
        <v>128</v>
      </c>
      <c r="D115" t="s">
        <v>129</v>
      </c>
      <c r="E115" t="s">
        <v>130</v>
      </c>
    </row>
    <row r="116" spans="1:13" x14ac:dyDescent="0.25">
      <c r="A116" t="s">
        <v>131</v>
      </c>
      <c r="B116">
        <v>3</v>
      </c>
      <c r="C116">
        <v>3223</v>
      </c>
      <c r="D116">
        <v>6505</v>
      </c>
      <c r="E116" t="s">
        <v>290</v>
      </c>
    </row>
    <row r="117" spans="1:13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</row>
    <row r="118" spans="1:13" x14ac:dyDescent="0.25">
      <c r="A118" t="s">
        <v>21</v>
      </c>
      <c r="B118">
        <v>12250</v>
      </c>
      <c r="C118">
        <v>44</v>
      </c>
      <c r="D118">
        <v>44</v>
      </c>
      <c r="E118">
        <v>50</v>
      </c>
      <c r="F118">
        <v>55</v>
      </c>
      <c r="G118">
        <v>58</v>
      </c>
      <c r="H118">
        <v>61</v>
      </c>
      <c r="I118">
        <v>61</v>
      </c>
      <c r="J118">
        <v>59</v>
      </c>
      <c r="K118">
        <v>55</v>
      </c>
      <c r="L118">
        <v>54</v>
      </c>
      <c r="M118">
        <v>52</v>
      </c>
    </row>
    <row r="121" spans="1:13" x14ac:dyDescent="0.25">
      <c r="A121" t="s">
        <v>117</v>
      </c>
      <c r="B121" t="s">
        <v>118</v>
      </c>
      <c r="C121" t="s">
        <v>119</v>
      </c>
      <c r="D121" t="s">
        <v>120</v>
      </c>
      <c r="E121" t="s">
        <v>121</v>
      </c>
      <c r="F121" t="s">
        <v>122</v>
      </c>
      <c r="G121" t="s">
        <v>123</v>
      </c>
      <c r="H121" t="s">
        <v>124</v>
      </c>
      <c r="I121" t="s">
        <v>125</v>
      </c>
    </row>
    <row r="122" spans="1:13" x14ac:dyDescent="0.25">
      <c r="A122">
        <v>26065</v>
      </c>
      <c r="B122" s="207">
        <v>0.70833333333333337</v>
      </c>
      <c r="C122">
        <v>18</v>
      </c>
      <c r="D122">
        <v>5</v>
      </c>
      <c r="E122">
        <v>2021</v>
      </c>
      <c r="F122" t="s">
        <v>921</v>
      </c>
      <c r="G122" t="s">
        <v>922</v>
      </c>
      <c r="H122">
        <v>87</v>
      </c>
      <c r="I122">
        <v>46</v>
      </c>
    </row>
    <row r="123" spans="1:13" x14ac:dyDescent="0.25">
      <c r="A123" t="s">
        <v>126</v>
      </c>
      <c r="B123" t="s">
        <v>127</v>
      </c>
      <c r="C123" t="s">
        <v>128</v>
      </c>
      <c r="D123" t="s">
        <v>129</v>
      </c>
      <c r="E123" t="s">
        <v>130</v>
      </c>
    </row>
    <row r="124" spans="1:13" x14ac:dyDescent="0.25">
      <c r="A124" t="s">
        <v>131</v>
      </c>
      <c r="B124">
        <v>3</v>
      </c>
      <c r="C124">
        <v>3223</v>
      </c>
      <c r="D124">
        <v>6505</v>
      </c>
      <c r="E124" t="s">
        <v>275</v>
      </c>
    </row>
    <row r="125" spans="1:13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</row>
    <row r="126" spans="1:13" x14ac:dyDescent="0.25">
      <c r="A126" t="s">
        <v>20</v>
      </c>
      <c r="B126">
        <v>12250</v>
      </c>
      <c r="C126">
        <v>35</v>
      </c>
      <c r="D126">
        <v>43</v>
      </c>
      <c r="E126">
        <v>46</v>
      </c>
      <c r="F126">
        <v>52</v>
      </c>
      <c r="G126">
        <v>56</v>
      </c>
      <c r="H126">
        <v>56</v>
      </c>
      <c r="I126">
        <v>52</v>
      </c>
      <c r="J126">
        <v>47</v>
      </c>
      <c r="K126">
        <v>42</v>
      </c>
      <c r="L126">
        <v>36</v>
      </c>
      <c r="M126">
        <v>31</v>
      </c>
    </row>
    <row r="129" spans="1:13" x14ac:dyDescent="0.25">
      <c r="A129" t="s">
        <v>117</v>
      </c>
      <c r="B129" t="s">
        <v>118</v>
      </c>
      <c r="C129" t="s">
        <v>119</v>
      </c>
      <c r="D129" t="s">
        <v>120</v>
      </c>
      <c r="E129" t="s">
        <v>121</v>
      </c>
      <c r="F129" t="s">
        <v>122</v>
      </c>
      <c r="G129" t="s">
        <v>123</v>
      </c>
      <c r="H129" t="s">
        <v>124</v>
      </c>
      <c r="I129" t="s">
        <v>125</v>
      </c>
    </row>
    <row r="130" spans="1:13" x14ac:dyDescent="0.25">
      <c r="A130">
        <v>26065</v>
      </c>
      <c r="B130" s="207">
        <v>0.71527777777777779</v>
      </c>
      <c r="C130">
        <v>18</v>
      </c>
      <c r="D130">
        <v>5</v>
      </c>
      <c r="E130">
        <v>2021</v>
      </c>
      <c r="F130" t="s">
        <v>923</v>
      </c>
      <c r="G130" t="s">
        <v>149</v>
      </c>
      <c r="H130">
        <v>75</v>
      </c>
      <c r="I130">
        <v>43</v>
      </c>
    </row>
    <row r="131" spans="1:13" x14ac:dyDescent="0.25">
      <c r="A131" t="s">
        <v>126</v>
      </c>
      <c r="B131" t="s">
        <v>127</v>
      </c>
      <c r="C131" t="s">
        <v>128</v>
      </c>
      <c r="D131" t="s">
        <v>129</v>
      </c>
      <c r="E131" t="s">
        <v>130</v>
      </c>
    </row>
    <row r="132" spans="1:13" x14ac:dyDescent="0.25">
      <c r="A132" t="s">
        <v>131</v>
      </c>
      <c r="B132">
        <v>3</v>
      </c>
      <c r="C132">
        <v>3223</v>
      </c>
      <c r="D132">
        <v>6505</v>
      </c>
      <c r="E132" t="s">
        <v>260</v>
      </c>
    </row>
    <row r="133" spans="1:13" x14ac:dyDescent="0.25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</row>
    <row r="134" spans="1:13" x14ac:dyDescent="0.25">
      <c r="A134" t="s">
        <v>19</v>
      </c>
      <c r="B134">
        <v>11750</v>
      </c>
      <c r="C134">
        <v>39</v>
      </c>
      <c r="D134">
        <v>37</v>
      </c>
      <c r="E134">
        <v>24</v>
      </c>
      <c r="F134">
        <v>30</v>
      </c>
      <c r="G134">
        <v>32</v>
      </c>
      <c r="H134">
        <v>34</v>
      </c>
      <c r="I134">
        <v>31</v>
      </c>
      <c r="J134">
        <v>25</v>
      </c>
      <c r="K134">
        <v>18</v>
      </c>
      <c r="L134">
        <v>11</v>
      </c>
      <c r="M134">
        <v>12</v>
      </c>
    </row>
    <row r="137" spans="1:13" x14ac:dyDescent="0.25">
      <c r="A137" t="s">
        <v>117</v>
      </c>
      <c r="B137" t="s">
        <v>118</v>
      </c>
      <c r="C137" t="s">
        <v>119</v>
      </c>
      <c r="D137" t="s">
        <v>120</v>
      </c>
      <c r="E137" t="s">
        <v>121</v>
      </c>
      <c r="F137" t="s">
        <v>122</v>
      </c>
      <c r="G137" t="s">
        <v>123</v>
      </c>
      <c r="H137" t="s">
        <v>124</v>
      </c>
      <c r="I137" t="s">
        <v>125</v>
      </c>
    </row>
    <row r="138" spans="1:13" x14ac:dyDescent="0.25">
      <c r="A138">
        <v>26065</v>
      </c>
      <c r="B138" s="207">
        <v>0.72222222222222221</v>
      </c>
      <c r="C138">
        <v>18</v>
      </c>
      <c r="D138">
        <v>5</v>
      </c>
      <c r="E138">
        <v>2021</v>
      </c>
      <c r="F138" t="s">
        <v>924</v>
      </c>
      <c r="G138" t="s">
        <v>925</v>
      </c>
      <c r="H138">
        <v>63</v>
      </c>
      <c r="I138">
        <v>44</v>
      </c>
    </row>
    <row r="139" spans="1:13" x14ac:dyDescent="0.25">
      <c r="A139" t="s">
        <v>126</v>
      </c>
      <c r="B139" t="s">
        <v>127</v>
      </c>
      <c r="C139" t="s">
        <v>128</v>
      </c>
      <c r="D139" t="s">
        <v>129</v>
      </c>
      <c r="E139" t="s">
        <v>130</v>
      </c>
    </row>
    <row r="140" spans="1:13" x14ac:dyDescent="0.25">
      <c r="A140" t="s">
        <v>131</v>
      </c>
      <c r="B140">
        <v>3</v>
      </c>
      <c r="C140">
        <v>3223</v>
      </c>
      <c r="D140">
        <v>6505</v>
      </c>
      <c r="E140" t="s">
        <v>199</v>
      </c>
    </row>
    <row r="141" spans="1:13" x14ac:dyDescent="0.25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8</v>
      </c>
      <c r="J141" t="s">
        <v>9</v>
      </c>
      <c r="K141" t="s">
        <v>10</v>
      </c>
      <c r="L141" t="s">
        <v>11</v>
      </c>
      <c r="M141" t="s">
        <v>12</v>
      </c>
    </row>
    <row r="142" spans="1:13" x14ac:dyDescent="0.25">
      <c r="A142" t="s">
        <v>18</v>
      </c>
      <c r="B142">
        <v>12000</v>
      </c>
      <c r="C142">
        <v>16</v>
      </c>
      <c r="D142">
        <v>42</v>
      </c>
      <c r="E142">
        <v>48</v>
      </c>
      <c r="F142">
        <v>50</v>
      </c>
      <c r="G142">
        <v>49</v>
      </c>
      <c r="H142">
        <v>48</v>
      </c>
      <c r="I142">
        <v>48</v>
      </c>
      <c r="J142">
        <v>38</v>
      </c>
      <c r="K142">
        <v>24</v>
      </c>
      <c r="L142">
        <v>13</v>
      </c>
      <c r="M142">
        <v>9</v>
      </c>
    </row>
    <row r="145" spans="1:13" x14ac:dyDescent="0.25">
      <c r="A145" t="s">
        <v>117</v>
      </c>
      <c r="B145" t="s">
        <v>118</v>
      </c>
      <c r="C145" t="s">
        <v>119</v>
      </c>
      <c r="D145" t="s">
        <v>120</v>
      </c>
      <c r="E145" t="s">
        <v>121</v>
      </c>
      <c r="F145" t="s">
        <v>122</v>
      </c>
      <c r="G145" t="s">
        <v>123</v>
      </c>
      <c r="H145" t="s">
        <v>124</v>
      </c>
      <c r="I145" t="s">
        <v>125</v>
      </c>
    </row>
    <row r="146" spans="1:13" x14ac:dyDescent="0.25">
      <c r="A146">
        <v>26065</v>
      </c>
      <c r="B146" s="207">
        <v>0.72916666666666663</v>
      </c>
      <c r="C146">
        <v>18</v>
      </c>
      <c r="D146">
        <v>5</v>
      </c>
      <c r="E146">
        <v>2021</v>
      </c>
      <c r="F146" t="s">
        <v>665</v>
      </c>
      <c r="G146" t="s">
        <v>926</v>
      </c>
      <c r="H146">
        <v>51</v>
      </c>
      <c r="I146">
        <v>42</v>
      </c>
    </row>
    <row r="147" spans="1:13" x14ac:dyDescent="0.25">
      <c r="A147" t="s">
        <v>126</v>
      </c>
      <c r="B147" t="s">
        <v>127</v>
      </c>
      <c r="C147" t="s">
        <v>128</v>
      </c>
      <c r="D147" t="s">
        <v>129</v>
      </c>
      <c r="E147" t="s">
        <v>130</v>
      </c>
    </row>
    <row r="148" spans="1:13" x14ac:dyDescent="0.25">
      <c r="A148" t="s">
        <v>131</v>
      </c>
      <c r="B148">
        <v>3</v>
      </c>
      <c r="C148">
        <v>3223</v>
      </c>
      <c r="D148">
        <v>6505</v>
      </c>
      <c r="E148" t="s">
        <v>252</v>
      </c>
    </row>
    <row r="149" spans="1:13" x14ac:dyDescent="0.25">
      <c r="A149" t="s">
        <v>0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</row>
    <row r="150" spans="1:13" x14ac:dyDescent="0.25">
      <c r="A150" t="s">
        <v>23</v>
      </c>
      <c r="B150">
        <v>11750</v>
      </c>
      <c r="C150">
        <v>49</v>
      </c>
      <c r="D150">
        <v>52</v>
      </c>
      <c r="E150">
        <v>52</v>
      </c>
      <c r="F150">
        <v>53</v>
      </c>
      <c r="G150">
        <v>52</v>
      </c>
      <c r="H150">
        <v>51</v>
      </c>
      <c r="I150">
        <v>49</v>
      </c>
      <c r="J150">
        <v>47</v>
      </c>
      <c r="K150">
        <v>43</v>
      </c>
      <c r="L150">
        <v>37</v>
      </c>
      <c r="M150">
        <v>34</v>
      </c>
    </row>
    <row r="153" spans="1:13" x14ac:dyDescent="0.25">
      <c r="A153" t="s">
        <v>117</v>
      </c>
      <c r="B153" t="s">
        <v>118</v>
      </c>
      <c r="C153" t="s">
        <v>119</v>
      </c>
      <c r="D153" t="s">
        <v>120</v>
      </c>
      <c r="E153" t="s">
        <v>121</v>
      </c>
      <c r="F153" t="s">
        <v>122</v>
      </c>
      <c r="G153" t="s">
        <v>123</v>
      </c>
      <c r="H153" t="s">
        <v>124</v>
      </c>
      <c r="I153" t="s">
        <v>125</v>
      </c>
    </row>
    <row r="154" spans="1:13" x14ac:dyDescent="0.25">
      <c r="A154">
        <v>26065</v>
      </c>
      <c r="B154" s="207">
        <v>0.73611111111111116</v>
      </c>
      <c r="C154">
        <v>18</v>
      </c>
      <c r="D154">
        <v>5</v>
      </c>
      <c r="E154">
        <v>2021</v>
      </c>
      <c r="F154" t="s">
        <v>927</v>
      </c>
      <c r="G154" t="s">
        <v>928</v>
      </c>
      <c r="H154">
        <v>35</v>
      </c>
      <c r="I154">
        <v>44</v>
      </c>
    </row>
    <row r="155" spans="1:13" x14ac:dyDescent="0.25">
      <c r="A155" t="s">
        <v>126</v>
      </c>
      <c r="B155" t="s">
        <v>127</v>
      </c>
      <c r="C155" t="s">
        <v>128</v>
      </c>
      <c r="D155" t="s">
        <v>129</v>
      </c>
      <c r="E155" t="s">
        <v>130</v>
      </c>
    </row>
    <row r="156" spans="1:13" x14ac:dyDescent="0.25">
      <c r="A156" t="s">
        <v>131</v>
      </c>
      <c r="B156">
        <v>3</v>
      </c>
      <c r="C156">
        <v>3223</v>
      </c>
      <c r="D156">
        <v>6505</v>
      </c>
      <c r="E156" t="s">
        <v>252</v>
      </c>
    </row>
    <row r="157" spans="1:13" x14ac:dyDescent="0.25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t="s">
        <v>11</v>
      </c>
      <c r="M157" t="s">
        <v>12</v>
      </c>
    </row>
    <row r="158" spans="1:13" x14ac:dyDescent="0.25">
      <c r="A158" t="s">
        <v>23</v>
      </c>
      <c r="B158">
        <v>12750</v>
      </c>
      <c r="C158">
        <v>52</v>
      </c>
      <c r="D158">
        <v>54</v>
      </c>
      <c r="E158">
        <v>54</v>
      </c>
      <c r="F158">
        <v>50</v>
      </c>
      <c r="G158">
        <v>48</v>
      </c>
      <c r="H158">
        <v>47</v>
      </c>
      <c r="I158">
        <v>46</v>
      </c>
      <c r="J158">
        <v>43</v>
      </c>
      <c r="K158">
        <v>38</v>
      </c>
      <c r="L158">
        <v>31</v>
      </c>
      <c r="M158">
        <v>16</v>
      </c>
    </row>
    <row r="161" spans="1:13" x14ac:dyDescent="0.25">
      <c r="A161" t="s">
        <v>117</v>
      </c>
      <c r="B161" t="s">
        <v>118</v>
      </c>
      <c r="C161" t="s">
        <v>119</v>
      </c>
      <c r="D161" t="s">
        <v>120</v>
      </c>
      <c r="E161" t="s">
        <v>121</v>
      </c>
      <c r="F161" t="s">
        <v>122</v>
      </c>
      <c r="G161" t="s">
        <v>123</v>
      </c>
      <c r="H161" t="s">
        <v>124</v>
      </c>
      <c r="I161" t="s">
        <v>125</v>
      </c>
    </row>
    <row r="162" spans="1:13" x14ac:dyDescent="0.25">
      <c r="A162">
        <v>26065</v>
      </c>
      <c r="B162" s="207">
        <v>0.74305555555555547</v>
      </c>
      <c r="C162">
        <v>18</v>
      </c>
      <c r="D162">
        <v>5</v>
      </c>
      <c r="E162">
        <v>2021</v>
      </c>
      <c r="F162" t="s">
        <v>929</v>
      </c>
      <c r="G162" t="s">
        <v>930</v>
      </c>
      <c r="H162">
        <v>24</v>
      </c>
      <c r="I162">
        <v>50</v>
      </c>
    </row>
    <row r="163" spans="1:13" x14ac:dyDescent="0.25">
      <c r="A163" t="s">
        <v>126</v>
      </c>
      <c r="B163" t="s">
        <v>127</v>
      </c>
      <c r="C163" t="s">
        <v>128</v>
      </c>
      <c r="D163" t="s">
        <v>129</v>
      </c>
      <c r="E163" t="s">
        <v>130</v>
      </c>
    </row>
    <row r="164" spans="1:13" x14ac:dyDescent="0.25">
      <c r="A164" t="s">
        <v>131</v>
      </c>
      <c r="B164">
        <v>3</v>
      </c>
      <c r="C164">
        <v>3223</v>
      </c>
      <c r="D164">
        <v>6505</v>
      </c>
      <c r="E164" t="s">
        <v>196</v>
      </c>
    </row>
    <row r="165" spans="1:13" x14ac:dyDescent="0.25">
      <c r="A165" t="s">
        <v>0</v>
      </c>
      <c r="B165" t="s">
        <v>1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7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</row>
    <row r="166" spans="1:13" x14ac:dyDescent="0.25">
      <c r="A166" t="s">
        <v>18</v>
      </c>
      <c r="B166">
        <v>12000</v>
      </c>
      <c r="C166">
        <v>35</v>
      </c>
      <c r="D166">
        <v>40</v>
      </c>
      <c r="E166">
        <v>44</v>
      </c>
      <c r="F166">
        <v>44</v>
      </c>
      <c r="G166">
        <v>43</v>
      </c>
      <c r="H166">
        <v>39</v>
      </c>
      <c r="I166">
        <v>36</v>
      </c>
      <c r="J166">
        <v>35</v>
      </c>
      <c r="K166">
        <v>29</v>
      </c>
      <c r="L166">
        <v>21</v>
      </c>
      <c r="M166">
        <v>13</v>
      </c>
    </row>
    <row r="169" spans="1:13" x14ac:dyDescent="0.25">
      <c r="A169" t="s">
        <v>117</v>
      </c>
      <c r="B169" t="s">
        <v>118</v>
      </c>
      <c r="C169" t="s">
        <v>119</v>
      </c>
      <c r="D169" t="s">
        <v>120</v>
      </c>
      <c r="E169" t="s">
        <v>121</v>
      </c>
      <c r="F169" t="s">
        <v>122</v>
      </c>
      <c r="G169" t="s">
        <v>123</v>
      </c>
      <c r="H169" t="s">
        <v>124</v>
      </c>
      <c r="I169" t="s">
        <v>125</v>
      </c>
    </row>
    <row r="170" spans="1:13" x14ac:dyDescent="0.25">
      <c r="A170">
        <v>26065</v>
      </c>
      <c r="B170" s="207">
        <v>0.75</v>
      </c>
      <c r="C170">
        <v>18</v>
      </c>
      <c r="D170">
        <v>5</v>
      </c>
      <c r="E170">
        <v>2021</v>
      </c>
      <c r="F170" t="s">
        <v>931</v>
      </c>
      <c r="G170" t="s">
        <v>932</v>
      </c>
      <c r="H170">
        <v>15</v>
      </c>
      <c r="I170">
        <v>58</v>
      </c>
    </row>
    <row r="171" spans="1:13" x14ac:dyDescent="0.25">
      <c r="A171" t="s">
        <v>126</v>
      </c>
      <c r="B171" t="s">
        <v>127</v>
      </c>
      <c r="C171" t="s">
        <v>128</v>
      </c>
      <c r="D171" t="s">
        <v>129</v>
      </c>
      <c r="E171" t="s">
        <v>130</v>
      </c>
    </row>
    <row r="172" spans="1:13" x14ac:dyDescent="0.25">
      <c r="A172" t="s">
        <v>131</v>
      </c>
      <c r="B172">
        <v>3</v>
      </c>
      <c r="C172">
        <v>3223</v>
      </c>
      <c r="D172">
        <v>6505</v>
      </c>
      <c r="E172" t="s">
        <v>196</v>
      </c>
    </row>
    <row r="173" spans="1:13" x14ac:dyDescent="0.25">
      <c r="A173" t="s">
        <v>0</v>
      </c>
      <c r="B173" t="s">
        <v>1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7</v>
      </c>
      <c r="I173" t="s">
        <v>8</v>
      </c>
      <c r="J173" t="s">
        <v>9</v>
      </c>
      <c r="K173" t="s">
        <v>10</v>
      </c>
      <c r="L173" t="s">
        <v>11</v>
      </c>
      <c r="M173" t="s">
        <v>12</v>
      </c>
    </row>
    <row r="174" spans="1:13" x14ac:dyDescent="0.25">
      <c r="A174" t="s">
        <v>18</v>
      </c>
      <c r="B174">
        <v>12000</v>
      </c>
      <c r="C174">
        <v>29</v>
      </c>
      <c r="D174">
        <v>39</v>
      </c>
      <c r="E174">
        <v>45</v>
      </c>
      <c r="F174">
        <v>46</v>
      </c>
      <c r="G174">
        <v>46</v>
      </c>
      <c r="H174">
        <v>41</v>
      </c>
      <c r="I174">
        <v>37</v>
      </c>
      <c r="J174">
        <v>34</v>
      </c>
      <c r="K174">
        <v>32</v>
      </c>
      <c r="L174">
        <v>28</v>
      </c>
      <c r="M174">
        <v>19</v>
      </c>
    </row>
    <row r="177" spans="1:13" x14ac:dyDescent="0.25">
      <c r="A177" t="s">
        <v>117</v>
      </c>
      <c r="B177" t="s">
        <v>118</v>
      </c>
      <c r="C177" t="s">
        <v>119</v>
      </c>
      <c r="D177" t="s">
        <v>120</v>
      </c>
      <c r="E177" t="s">
        <v>121</v>
      </c>
      <c r="F177" t="s">
        <v>122</v>
      </c>
      <c r="G177" t="s">
        <v>123</v>
      </c>
      <c r="H177" t="s">
        <v>124</v>
      </c>
      <c r="I177" t="s">
        <v>125</v>
      </c>
    </row>
    <row r="178" spans="1:13" x14ac:dyDescent="0.25">
      <c r="A178">
        <v>26065</v>
      </c>
      <c r="B178" s="207">
        <v>0.75694444444444453</v>
      </c>
      <c r="C178">
        <v>18</v>
      </c>
      <c r="D178">
        <v>5</v>
      </c>
      <c r="E178">
        <v>2021</v>
      </c>
      <c r="F178" t="s">
        <v>933</v>
      </c>
      <c r="G178" t="s">
        <v>934</v>
      </c>
      <c r="H178">
        <v>8</v>
      </c>
      <c r="I178">
        <v>65</v>
      </c>
    </row>
    <row r="179" spans="1:13" x14ac:dyDescent="0.25">
      <c r="A179" t="s">
        <v>126</v>
      </c>
      <c r="B179" t="s">
        <v>127</v>
      </c>
      <c r="C179" t="s">
        <v>128</v>
      </c>
      <c r="D179" t="s">
        <v>129</v>
      </c>
      <c r="E179" t="s">
        <v>130</v>
      </c>
    </row>
    <row r="180" spans="1:13" x14ac:dyDescent="0.25">
      <c r="A180" t="s">
        <v>131</v>
      </c>
      <c r="B180">
        <v>3</v>
      </c>
      <c r="C180">
        <v>3223</v>
      </c>
      <c r="D180">
        <v>6505</v>
      </c>
      <c r="E180" t="s">
        <v>187</v>
      </c>
    </row>
    <row r="181" spans="1:13" x14ac:dyDescent="0.25">
      <c r="A181" t="s">
        <v>0</v>
      </c>
      <c r="B181" t="s">
        <v>1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7</v>
      </c>
      <c r="I181" t="s">
        <v>8</v>
      </c>
      <c r="J181" t="s">
        <v>9</v>
      </c>
      <c r="K181" t="s">
        <v>10</v>
      </c>
      <c r="L181" t="s">
        <v>11</v>
      </c>
      <c r="M181" t="s">
        <v>12</v>
      </c>
    </row>
    <row r="182" spans="1:13" x14ac:dyDescent="0.25">
      <c r="A182" t="s">
        <v>19</v>
      </c>
      <c r="B182">
        <v>11750</v>
      </c>
      <c r="C182">
        <v>43</v>
      </c>
      <c r="D182">
        <v>42</v>
      </c>
      <c r="E182">
        <v>40</v>
      </c>
      <c r="F182">
        <v>35</v>
      </c>
      <c r="G182">
        <v>33</v>
      </c>
      <c r="H182">
        <v>31</v>
      </c>
      <c r="I182">
        <v>29</v>
      </c>
      <c r="J182">
        <v>26</v>
      </c>
      <c r="K182">
        <v>25</v>
      </c>
      <c r="L182">
        <v>20</v>
      </c>
      <c r="M182">
        <v>14</v>
      </c>
    </row>
    <row r="185" spans="1:13" x14ac:dyDescent="0.25">
      <c r="A185" t="s">
        <v>117</v>
      </c>
      <c r="B185" t="s">
        <v>118</v>
      </c>
      <c r="C185" t="s">
        <v>119</v>
      </c>
      <c r="D185" t="s">
        <v>120</v>
      </c>
      <c r="E185" t="s">
        <v>121</v>
      </c>
      <c r="F185" t="s">
        <v>122</v>
      </c>
      <c r="G185" t="s">
        <v>123</v>
      </c>
      <c r="H185" t="s">
        <v>124</v>
      </c>
      <c r="I185" t="s">
        <v>125</v>
      </c>
    </row>
    <row r="186" spans="1:13" x14ac:dyDescent="0.25">
      <c r="A186">
        <v>26065</v>
      </c>
      <c r="B186" s="207">
        <v>0.76388888888888884</v>
      </c>
      <c r="C186">
        <v>18</v>
      </c>
      <c r="D186">
        <v>5</v>
      </c>
      <c r="E186">
        <v>2021</v>
      </c>
      <c r="F186" t="s">
        <v>935</v>
      </c>
      <c r="G186" t="s">
        <v>936</v>
      </c>
      <c r="H186">
        <v>7</v>
      </c>
      <c r="I186">
        <v>71</v>
      </c>
    </row>
    <row r="187" spans="1:13" x14ac:dyDescent="0.25">
      <c r="A187" t="s">
        <v>126</v>
      </c>
      <c r="B187" t="s">
        <v>127</v>
      </c>
      <c r="C187" t="s">
        <v>128</v>
      </c>
      <c r="D187" t="s">
        <v>129</v>
      </c>
      <c r="E187" t="s">
        <v>130</v>
      </c>
    </row>
    <row r="188" spans="1:13" x14ac:dyDescent="0.25">
      <c r="A188" t="s">
        <v>131</v>
      </c>
      <c r="B188">
        <v>3</v>
      </c>
      <c r="C188">
        <v>3223</v>
      </c>
      <c r="D188">
        <v>6505</v>
      </c>
      <c r="E188" t="s">
        <v>184</v>
      </c>
    </row>
    <row r="189" spans="1:13" x14ac:dyDescent="0.25">
      <c r="A189" t="s">
        <v>0</v>
      </c>
      <c r="B189" t="s">
        <v>1</v>
      </c>
      <c r="C189" t="s">
        <v>2</v>
      </c>
      <c r="D189" t="s">
        <v>3</v>
      </c>
      <c r="E189" t="s">
        <v>4</v>
      </c>
      <c r="F189" t="s">
        <v>5</v>
      </c>
      <c r="G189" t="s">
        <v>6</v>
      </c>
      <c r="H189" t="s">
        <v>7</v>
      </c>
      <c r="I189" t="s">
        <v>8</v>
      </c>
      <c r="J189" t="s">
        <v>9</v>
      </c>
      <c r="K189" t="s">
        <v>10</v>
      </c>
      <c r="L189" t="s">
        <v>11</v>
      </c>
      <c r="M189" t="s">
        <v>12</v>
      </c>
    </row>
    <row r="190" spans="1:13" x14ac:dyDescent="0.25">
      <c r="A190" t="s">
        <v>264</v>
      </c>
      <c r="B190">
        <v>11750</v>
      </c>
      <c r="C190">
        <v>32</v>
      </c>
      <c r="D190">
        <v>40</v>
      </c>
      <c r="E190">
        <v>41</v>
      </c>
      <c r="F190">
        <v>34</v>
      </c>
      <c r="G190">
        <v>29</v>
      </c>
      <c r="H190">
        <v>25</v>
      </c>
      <c r="I190">
        <v>22</v>
      </c>
      <c r="J190">
        <v>20</v>
      </c>
      <c r="K190">
        <v>20</v>
      </c>
      <c r="L190">
        <v>16</v>
      </c>
      <c r="M190">
        <v>12</v>
      </c>
    </row>
    <row r="193" spans="1:13" x14ac:dyDescent="0.25">
      <c r="A193" t="s">
        <v>117</v>
      </c>
      <c r="B193" t="s">
        <v>118</v>
      </c>
      <c r="C193" t="s">
        <v>119</v>
      </c>
      <c r="D193" t="s">
        <v>120</v>
      </c>
      <c r="E193" t="s">
        <v>121</v>
      </c>
      <c r="F193" t="s">
        <v>122</v>
      </c>
      <c r="G193" t="s">
        <v>123</v>
      </c>
      <c r="H193" t="s">
        <v>124</v>
      </c>
      <c r="I193" t="s">
        <v>125</v>
      </c>
    </row>
    <row r="194" spans="1:13" x14ac:dyDescent="0.25">
      <c r="A194">
        <v>26065</v>
      </c>
      <c r="B194" s="207">
        <v>0.77083333333333337</v>
      </c>
      <c r="C194">
        <v>18</v>
      </c>
      <c r="D194">
        <v>5</v>
      </c>
      <c r="E194">
        <v>2021</v>
      </c>
      <c r="F194" t="s">
        <v>937</v>
      </c>
      <c r="G194" t="s">
        <v>938</v>
      </c>
      <c r="H194">
        <v>6</v>
      </c>
      <c r="I194">
        <v>78</v>
      </c>
    </row>
    <row r="195" spans="1:13" x14ac:dyDescent="0.25">
      <c r="A195" t="s">
        <v>126</v>
      </c>
      <c r="B195" t="s">
        <v>127</v>
      </c>
      <c r="C195" t="s">
        <v>128</v>
      </c>
      <c r="D195" t="s">
        <v>129</v>
      </c>
      <c r="E195" t="s">
        <v>130</v>
      </c>
    </row>
    <row r="196" spans="1:13" x14ac:dyDescent="0.25">
      <c r="A196" t="s">
        <v>131</v>
      </c>
      <c r="B196">
        <v>3</v>
      </c>
      <c r="C196">
        <v>3223</v>
      </c>
      <c r="D196">
        <v>6505</v>
      </c>
      <c r="E196" t="s">
        <v>260</v>
      </c>
    </row>
    <row r="197" spans="1:13" x14ac:dyDescent="0.25">
      <c r="A197" t="s">
        <v>0</v>
      </c>
      <c r="B197" t="s">
        <v>1</v>
      </c>
      <c r="C197" t="s">
        <v>2</v>
      </c>
      <c r="D197" t="s">
        <v>3</v>
      </c>
      <c r="E197" t="s">
        <v>4</v>
      </c>
      <c r="F197" t="s">
        <v>5</v>
      </c>
      <c r="G197" t="s">
        <v>6</v>
      </c>
      <c r="H197" t="s">
        <v>7</v>
      </c>
      <c r="I197" t="s">
        <v>8</v>
      </c>
      <c r="J197" t="s">
        <v>9</v>
      </c>
      <c r="K197" t="s">
        <v>10</v>
      </c>
      <c r="L197" t="s">
        <v>11</v>
      </c>
      <c r="M197" t="s">
        <v>12</v>
      </c>
    </row>
    <row r="198" spans="1:13" x14ac:dyDescent="0.25">
      <c r="A198" t="s">
        <v>263</v>
      </c>
      <c r="B198">
        <v>11500</v>
      </c>
      <c r="C198">
        <v>25</v>
      </c>
      <c r="D198">
        <v>24</v>
      </c>
      <c r="E198">
        <v>24</v>
      </c>
      <c r="F198">
        <v>25</v>
      </c>
      <c r="G198">
        <v>24</v>
      </c>
      <c r="H198">
        <v>23</v>
      </c>
      <c r="I198">
        <v>22</v>
      </c>
      <c r="J198">
        <v>20</v>
      </c>
      <c r="K198">
        <v>16</v>
      </c>
      <c r="L198">
        <v>16</v>
      </c>
      <c r="M198">
        <v>12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M182"/>
  <sheetViews>
    <sheetView workbookViewId="0">
      <selection activeCell="A177" sqref="A177:XFD177"/>
    </sheetView>
  </sheetViews>
  <sheetFormatPr defaultRowHeight="15" x14ac:dyDescent="0.25"/>
  <cols>
    <col min="1" max="1" width="18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0.50694444444444442</v>
      </c>
      <c r="C2">
        <v>19</v>
      </c>
      <c r="D2">
        <v>5</v>
      </c>
      <c r="E2">
        <v>2021</v>
      </c>
      <c r="F2" t="s">
        <v>939</v>
      </c>
      <c r="G2" t="s">
        <v>940</v>
      </c>
      <c r="H2">
        <v>225</v>
      </c>
      <c r="I2">
        <v>100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3164</v>
      </c>
      <c r="D4">
        <v>6442</v>
      </c>
      <c r="E4" t="s">
        <v>167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14</v>
      </c>
      <c r="B6">
        <v>8500</v>
      </c>
      <c r="C6">
        <v>7</v>
      </c>
      <c r="D6">
        <v>11</v>
      </c>
      <c r="E6">
        <v>16</v>
      </c>
      <c r="F6">
        <v>23</v>
      </c>
      <c r="G6">
        <v>24</v>
      </c>
      <c r="H6">
        <v>24</v>
      </c>
      <c r="I6">
        <v>23</v>
      </c>
      <c r="J6">
        <v>23</v>
      </c>
      <c r="K6">
        <v>5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0.51388888888888895</v>
      </c>
      <c r="C10">
        <v>19</v>
      </c>
      <c r="D10">
        <v>5</v>
      </c>
      <c r="E10">
        <v>2021</v>
      </c>
      <c r="F10" t="s">
        <v>941</v>
      </c>
      <c r="G10" t="s">
        <v>942</v>
      </c>
      <c r="H10">
        <v>228</v>
      </c>
      <c r="I10">
        <v>101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3164</v>
      </c>
      <c r="D12">
        <v>6442</v>
      </c>
      <c r="E12" t="s">
        <v>155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23</v>
      </c>
      <c r="B14">
        <v>10500</v>
      </c>
      <c r="C14">
        <v>43</v>
      </c>
      <c r="D14">
        <v>44</v>
      </c>
      <c r="E14">
        <v>45</v>
      </c>
      <c r="F14">
        <v>46</v>
      </c>
      <c r="G14">
        <v>47</v>
      </c>
      <c r="H14">
        <v>42</v>
      </c>
      <c r="I14">
        <v>38</v>
      </c>
      <c r="J14">
        <v>40</v>
      </c>
      <c r="K14">
        <v>41</v>
      </c>
      <c r="L14">
        <v>33</v>
      </c>
      <c r="M14">
        <v>22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0.52083333333333337</v>
      </c>
      <c r="C18">
        <v>19</v>
      </c>
      <c r="D18">
        <v>5</v>
      </c>
      <c r="E18">
        <v>2021</v>
      </c>
      <c r="F18" t="s">
        <v>943</v>
      </c>
      <c r="G18" t="s">
        <v>944</v>
      </c>
      <c r="H18">
        <v>232</v>
      </c>
      <c r="I18">
        <v>103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3164</v>
      </c>
      <c r="D20">
        <v>6442</v>
      </c>
      <c r="E20" t="s">
        <v>161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20</v>
      </c>
      <c r="B22">
        <v>11250</v>
      </c>
      <c r="C22">
        <v>48</v>
      </c>
      <c r="D22">
        <v>48</v>
      </c>
      <c r="E22">
        <v>50</v>
      </c>
      <c r="F22">
        <v>49</v>
      </c>
      <c r="G22">
        <v>49</v>
      </c>
      <c r="H22">
        <v>55</v>
      </c>
      <c r="I22">
        <v>50</v>
      </c>
      <c r="J22">
        <v>47</v>
      </c>
      <c r="K22">
        <v>38</v>
      </c>
      <c r="L22">
        <v>25</v>
      </c>
      <c r="M22">
        <v>18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0.52777777777777779</v>
      </c>
      <c r="C26">
        <v>19</v>
      </c>
      <c r="D26">
        <v>5</v>
      </c>
      <c r="E26">
        <v>2021</v>
      </c>
      <c r="F26" t="s">
        <v>945</v>
      </c>
      <c r="G26" t="s">
        <v>946</v>
      </c>
      <c r="H26">
        <v>235</v>
      </c>
      <c r="I26">
        <v>106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3164</v>
      </c>
      <c r="D28">
        <v>6442</v>
      </c>
      <c r="E28" t="s">
        <v>167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20</v>
      </c>
      <c r="B30">
        <v>11500</v>
      </c>
      <c r="C30">
        <v>45</v>
      </c>
      <c r="D30">
        <v>53</v>
      </c>
      <c r="E30">
        <v>54</v>
      </c>
      <c r="F30">
        <v>55</v>
      </c>
      <c r="G30">
        <v>56</v>
      </c>
      <c r="H30">
        <v>56</v>
      </c>
      <c r="I30">
        <v>57</v>
      </c>
      <c r="J30">
        <v>54</v>
      </c>
      <c r="K30">
        <v>46</v>
      </c>
      <c r="L30">
        <v>38</v>
      </c>
      <c r="M30">
        <v>31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0.53472222222222221</v>
      </c>
      <c r="C34">
        <v>19</v>
      </c>
      <c r="D34">
        <v>5</v>
      </c>
      <c r="E34">
        <v>2021</v>
      </c>
      <c r="F34" t="s">
        <v>947</v>
      </c>
      <c r="G34" t="s">
        <v>948</v>
      </c>
      <c r="H34">
        <v>239</v>
      </c>
      <c r="I34">
        <v>108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3164</v>
      </c>
      <c r="D36">
        <v>6442</v>
      </c>
      <c r="E36" t="s">
        <v>331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20</v>
      </c>
      <c r="B38">
        <v>11500</v>
      </c>
      <c r="C38">
        <v>53</v>
      </c>
      <c r="D38">
        <v>54</v>
      </c>
      <c r="E38">
        <v>58</v>
      </c>
      <c r="F38">
        <v>57</v>
      </c>
      <c r="G38">
        <v>55</v>
      </c>
      <c r="H38">
        <v>54</v>
      </c>
      <c r="I38">
        <v>52</v>
      </c>
      <c r="J38">
        <v>46</v>
      </c>
      <c r="K38">
        <v>39</v>
      </c>
      <c r="L38">
        <v>31</v>
      </c>
      <c r="M38">
        <v>22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0.54166666666666663</v>
      </c>
      <c r="C42">
        <v>19</v>
      </c>
      <c r="D42">
        <v>5</v>
      </c>
      <c r="E42">
        <v>2021</v>
      </c>
      <c r="F42" t="s">
        <v>949</v>
      </c>
      <c r="G42" t="s">
        <v>950</v>
      </c>
      <c r="H42">
        <v>240</v>
      </c>
      <c r="I42">
        <v>106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3164</v>
      </c>
      <c r="D44">
        <v>6442</v>
      </c>
      <c r="E44" t="s">
        <v>178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20</v>
      </c>
      <c r="B46">
        <v>12500</v>
      </c>
      <c r="C46">
        <v>51</v>
      </c>
      <c r="D46">
        <v>51</v>
      </c>
      <c r="E46">
        <v>50</v>
      </c>
      <c r="F46">
        <v>53</v>
      </c>
      <c r="G46">
        <v>56</v>
      </c>
      <c r="H46">
        <v>57</v>
      </c>
      <c r="I46">
        <v>55</v>
      </c>
      <c r="J46">
        <v>56</v>
      </c>
      <c r="K46">
        <v>42</v>
      </c>
      <c r="L46">
        <v>32</v>
      </c>
      <c r="M46">
        <v>35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0.54861111111111105</v>
      </c>
      <c r="C50">
        <v>19</v>
      </c>
      <c r="D50">
        <v>5</v>
      </c>
      <c r="E50">
        <v>2021</v>
      </c>
      <c r="F50" t="s">
        <v>951</v>
      </c>
      <c r="G50" t="s">
        <v>952</v>
      </c>
      <c r="H50">
        <v>243</v>
      </c>
      <c r="I50">
        <v>106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3164</v>
      </c>
      <c r="D52">
        <v>6442</v>
      </c>
      <c r="E52" t="s">
        <v>152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21</v>
      </c>
      <c r="B54">
        <v>11500</v>
      </c>
      <c r="C54">
        <v>55</v>
      </c>
      <c r="D54">
        <v>57</v>
      </c>
      <c r="E54">
        <v>60</v>
      </c>
      <c r="F54">
        <v>61</v>
      </c>
      <c r="G54">
        <v>61</v>
      </c>
      <c r="H54">
        <v>63</v>
      </c>
      <c r="I54">
        <v>62</v>
      </c>
      <c r="J54">
        <v>55</v>
      </c>
      <c r="K54">
        <v>48</v>
      </c>
      <c r="L54">
        <v>44</v>
      </c>
      <c r="M54">
        <v>41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0.55555555555555558</v>
      </c>
      <c r="C58">
        <v>19</v>
      </c>
      <c r="D58">
        <v>5</v>
      </c>
      <c r="E58">
        <v>2021</v>
      </c>
      <c r="F58" t="s">
        <v>953</v>
      </c>
      <c r="G58" t="s">
        <v>954</v>
      </c>
      <c r="H58">
        <v>248</v>
      </c>
      <c r="I58">
        <v>107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3164</v>
      </c>
      <c r="D60">
        <v>6442</v>
      </c>
      <c r="E60" t="s">
        <v>555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20</v>
      </c>
      <c r="B62">
        <v>12500</v>
      </c>
      <c r="C62">
        <v>39</v>
      </c>
      <c r="D62">
        <v>44</v>
      </c>
      <c r="E62">
        <v>43</v>
      </c>
      <c r="F62">
        <v>44</v>
      </c>
      <c r="G62">
        <v>51</v>
      </c>
      <c r="H62">
        <v>53</v>
      </c>
      <c r="I62">
        <v>53</v>
      </c>
      <c r="J62">
        <v>56</v>
      </c>
      <c r="K62">
        <v>55</v>
      </c>
      <c r="L62">
        <v>52</v>
      </c>
      <c r="M62">
        <v>45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0.5625</v>
      </c>
      <c r="C66">
        <v>19</v>
      </c>
      <c r="D66">
        <v>5</v>
      </c>
      <c r="E66">
        <v>2021</v>
      </c>
      <c r="F66" t="s">
        <v>955</v>
      </c>
      <c r="G66" t="s">
        <v>956</v>
      </c>
      <c r="H66">
        <v>252</v>
      </c>
      <c r="I66">
        <v>111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3017</v>
      </c>
      <c r="D68">
        <v>6376</v>
      </c>
      <c r="E68" t="s">
        <v>182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20</v>
      </c>
      <c r="B70">
        <v>12000</v>
      </c>
      <c r="C70">
        <v>57</v>
      </c>
      <c r="D70">
        <v>57</v>
      </c>
      <c r="E70">
        <v>58</v>
      </c>
      <c r="F70">
        <v>57</v>
      </c>
      <c r="G70">
        <v>54</v>
      </c>
      <c r="H70">
        <v>52</v>
      </c>
      <c r="I70">
        <v>52</v>
      </c>
      <c r="J70">
        <v>51</v>
      </c>
      <c r="K70">
        <v>49</v>
      </c>
      <c r="L70">
        <v>45</v>
      </c>
      <c r="M70">
        <v>39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0.56944444444444442</v>
      </c>
      <c r="C74">
        <v>19</v>
      </c>
      <c r="D74">
        <v>5</v>
      </c>
      <c r="E74">
        <v>2021</v>
      </c>
      <c r="F74" t="s">
        <v>957</v>
      </c>
      <c r="G74" t="s">
        <v>958</v>
      </c>
      <c r="H74">
        <v>257</v>
      </c>
      <c r="I74">
        <v>112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3017</v>
      </c>
      <c r="D76">
        <v>6376</v>
      </c>
      <c r="E76" t="s">
        <v>174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20</v>
      </c>
      <c r="B78">
        <v>12000</v>
      </c>
      <c r="C78">
        <v>43</v>
      </c>
      <c r="D78">
        <v>43</v>
      </c>
      <c r="E78">
        <v>49</v>
      </c>
      <c r="F78">
        <v>52</v>
      </c>
      <c r="G78">
        <v>55</v>
      </c>
      <c r="H78">
        <v>52</v>
      </c>
      <c r="I78">
        <v>47</v>
      </c>
      <c r="J78">
        <v>43</v>
      </c>
      <c r="K78">
        <v>38</v>
      </c>
      <c r="L78">
        <v>32</v>
      </c>
      <c r="M78">
        <v>26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0.57638888888888895</v>
      </c>
      <c r="C82">
        <v>19</v>
      </c>
      <c r="D82">
        <v>5</v>
      </c>
      <c r="E82">
        <v>2021</v>
      </c>
      <c r="F82" t="s">
        <v>959</v>
      </c>
      <c r="G82" t="s">
        <v>960</v>
      </c>
      <c r="H82">
        <v>259</v>
      </c>
      <c r="I82">
        <v>114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3017</v>
      </c>
      <c r="D84">
        <v>6376</v>
      </c>
      <c r="E84" t="s">
        <v>164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20</v>
      </c>
      <c r="B86">
        <v>11250</v>
      </c>
      <c r="C86">
        <v>55</v>
      </c>
      <c r="D86">
        <v>55</v>
      </c>
      <c r="E86">
        <v>55</v>
      </c>
      <c r="F86">
        <v>55</v>
      </c>
      <c r="G86">
        <v>54</v>
      </c>
      <c r="H86">
        <v>53</v>
      </c>
      <c r="I86">
        <v>51</v>
      </c>
      <c r="J86">
        <v>45</v>
      </c>
      <c r="K86">
        <v>36</v>
      </c>
      <c r="L86">
        <v>25</v>
      </c>
      <c r="M86">
        <v>16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0.58333333333333337</v>
      </c>
      <c r="C90">
        <v>19</v>
      </c>
      <c r="D90">
        <v>5</v>
      </c>
      <c r="E90">
        <v>2021</v>
      </c>
      <c r="F90" t="s">
        <v>961</v>
      </c>
      <c r="G90" t="s">
        <v>962</v>
      </c>
      <c r="H90">
        <v>262</v>
      </c>
      <c r="I90">
        <v>118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3017</v>
      </c>
      <c r="D92">
        <v>6376</v>
      </c>
      <c r="E92" t="s">
        <v>175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23</v>
      </c>
      <c r="B94">
        <v>11250</v>
      </c>
      <c r="C94">
        <v>50</v>
      </c>
      <c r="D94">
        <v>50</v>
      </c>
      <c r="E94">
        <v>50</v>
      </c>
      <c r="F94">
        <v>50</v>
      </c>
      <c r="G94">
        <v>50</v>
      </c>
      <c r="H94">
        <v>50</v>
      </c>
      <c r="I94">
        <v>49</v>
      </c>
      <c r="J94">
        <v>47</v>
      </c>
      <c r="K94">
        <v>41</v>
      </c>
      <c r="L94">
        <v>31</v>
      </c>
      <c r="M94">
        <v>10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0.59027777777777779</v>
      </c>
      <c r="C98">
        <v>19</v>
      </c>
      <c r="D98">
        <v>5</v>
      </c>
      <c r="E98">
        <v>2021</v>
      </c>
      <c r="F98" t="s">
        <v>963</v>
      </c>
      <c r="G98" t="s">
        <v>964</v>
      </c>
      <c r="H98">
        <v>265</v>
      </c>
      <c r="I98">
        <v>121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3017</v>
      </c>
      <c r="D100">
        <v>6376</v>
      </c>
      <c r="E100" t="s">
        <v>206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23</v>
      </c>
      <c r="B102">
        <v>10750</v>
      </c>
      <c r="C102">
        <v>44</v>
      </c>
      <c r="D102">
        <v>45</v>
      </c>
      <c r="E102">
        <v>47</v>
      </c>
      <c r="F102">
        <v>47</v>
      </c>
      <c r="G102">
        <v>46</v>
      </c>
      <c r="H102">
        <v>45</v>
      </c>
      <c r="I102">
        <v>44</v>
      </c>
      <c r="J102">
        <v>42</v>
      </c>
      <c r="K102">
        <v>36</v>
      </c>
      <c r="L102">
        <v>29</v>
      </c>
      <c r="M102">
        <v>19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0.59722222222222221</v>
      </c>
      <c r="C106">
        <v>19</v>
      </c>
      <c r="D106">
        <v>5</v>
      </c>
      <c r="E106">
        <v>2021</v>
      </c>
      <c r="F106" t="s">
        <v>965</v>
      </c>
      <c r="G106" t="s">
        <v>966</v>
      </c>
      <c r="H106">
        <v>269</v>
      </c>
      <c r="I106">
        <v>128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3</v>
      </c>
      <c r="C108">
        <v>3017</v>
      </c>
      <c r="D108">
        <v>6376</v>
      </c>
      <c r="E108" t="s">
        <v>200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23</v>
      </c>
      <c r="B110">
        <v>11000</v>
      </c>
      <c r="C110">
        <v>49</v>
      </c>
      <c r="D110">
        <v>49</v>
      </c>
      <c r="E110">
        <v>49</v>
      </c>
      <c r="F110">
        <v>47</v>
      </c>
      <c r="G110">
        <v>47</v>
      </c>
      <c r="H110">
        <v>48</v>
      </c>
      <c r="I110">
        <v>46</v>
      </c>
      <c r="J110">
        <v>43</v>
      </c>
      <c r="K110">
        <v>32</v>
      </c>
      <c r="L110">
        <v>26</v>
      </c>
      <c r="M110">
        <v>12</v>
      </c>
    </row>
    <row r="113" spans="1:13" x14ac:dyDescent="0.25">
      <c r="A113" t="s">
        <v>117</v>
      </c>
      <c r="B113" t="s">
        <v>118</v>
      </c>
      <c r="C113" t="s">
        <v>119</v>
      </c>
      <c r="D113" t="s">
        <v>120</v>
      </c>
      <c r="E113" t="s">
        <v>121</v>
      </c>
      <c r="F113" t="s">
        <v>122</v>
      </c>
      <c r="G113" t="s">
        <v>123</v>
      </c>
      <c r="H113" t="s">
        <v>124</v>
      </c>
      <c r="I113" t="s">
        <v>125</v>
      </c>
    </row>
    <row r="114" spans="1:13" x14ac:dyDescent="0.25">
      <c r="A114">
        <v>26065</v>
      </c>
      <c r="B114" s="207">
        <v>0.60416666666666663</v>
      </c>
      <c r="C114">
        <v>19</v>
      </c>
      <c r="D114">
        <v>5</v>
      </c>
      <c r="E114">
        <v>2021</v>
      </c>
      <c r="F114" t="s">
        <v>967</v>
      </c>
      <c r="G114" t="s">
        <v>968</v>
      </c>
      <c r="H114">
        <v>271</v>
      </c>
      <c r="I114">
        <v>131</v>
      </c>
    </row>
    <row r="115" spans="1:13" x14ac:dyDescent="0.25">
      <c r="A115" t="s">
        <v>126</v>
      </c>
      <c r="B115" t="s">
        <v>127</v>
      </c>
      <c r="C115" t="s">
        <v>128</v>
      </c>
      <c r="D115" t="s">
        <v>129</v>
      </c>
      <c r="E115" t="s">
        <v>130</v>
      </c>
    </row>
    <row r="116" spans="1:13" x14ac:dyDescent="0.25">
      <c r="A116" t="s">
        <v>131</v>
      </c>
      <c r="B116">
        <v>3</v>
      </c>
      <c r="C116">
        <v>3017</v>
      </c>
      <c r="D116">
        <v>6376</v>
      </c>
      <c r="E116" t="s">
        <v>201</v>
      </c>
    </row>
    <row r="117" spans="1:13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</row>
    <row r="118" spans="1:13" x14ac:dyDescent="0.25">
      <c r="A118" t="s">
        <v>23</v>
      </c>
      <c r="B118">
        <v>12500</v>
      </c>
      <c r="C118">
        <v>46</v>
      </c>
      <c r="D118">
        <v>46</v>
      </c>
      <c r="E118">
        <v>45</v>
      </c>
      <c r="F118">
        <v>44</v>
      </c>
      <c r="G118">
        <v>48</v>
      </c>
      <c r="H118">
        <v>49</v>
      </c>
      <c r="I118">
        <v>46</v>
      </c>
      <c r="J118">
        <v>44</v>
      </c>
      <c r="K118">
        <v>41</v>
      </c>
      <c r="L118">
        <v>38</v>
      </c>
      <c r="M118">
        <v>31</v>
      </c>
    </row>
    <row r="121" spans="1:13" x14ac:dyDescent="0.25">
      <c r="A121" t="s">
        <v>117</v>
      </c>
      <c r="B121" t="s">
        <v>118</v>
      </c>
      <c r="C121" t="s">
        <v>119</v>
      </c>
      <c r="D121" t="s">
        <v>120</v>
      </c>
      <c r="E121" t="s">
        <v>121</v>
      </c>
      <c r="F121" t="s">
        <v>122</v>
      </c>
      <c r="G121" t="s">
        <v>123</v>
      </c>
      <c r="H121" t="s">
        <v>124</v>
      </c>
      <c r="I121" t="s">
        <v>125</v>
      </c>
    </row>
    <row r="122" spans="1:13" x14ac:dyDescent="0.25">
      <c r="A122">
        <v>26065</v>
      </c>
      <c r="B122" s="207">
        <v>0.61111111111111105</v>
      </c>
      <c r="C122">
        <v>19</v>
      </c>
      <c r="D122">
        <v>5</v>
      </c>
      <c r="E122">
        <v>2021</v>
      </c>
      <c r="F122" t="s">
        <v>969</v>
      </c>
      <c r="G122" t="s">
        <v>970</v>
      </c>
      <c r="H122">
        <v>273</v>
      </c>
      <c r="I122">
        <v>135</v>
      </c>
    </row>
    <row r="123" spans="1:13" x14ac:dyDescent="0.25">
      <c r="A123" t="s">
        <v>126</v>
      </c>
      <c r="B123" t="s">
        <v>127</v>
      </c>
      <c r="C123" t="s">
        <v>128</v>
      </c>
      <c r="D123" t="s">
        <v>129</v>
      </c>
      <c r="E123" t="s">
        <v>130</v>
      </c>
    </row>
    <row r="124" spans="1:13" x14ac:dyDescent="0.25">
      <c r="A124" t="s">
        <v>131</v>
      </c>
      <c r="B124">
        <v>3</v>
      </c>
      <c r="C124">
        <v>3017</v>
      </c>
      <c r="D124">
        <v>6376</v>
      </c>
      <c r="E124" t="s">
        <v>279</v>
      </c>
    </row>
    <row r="125" spans="1:13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</row>
    <row r="126" spans="1:13" x14ac:dyDescent="0.25">
      <c r="A126" t="s">
        <v>18</v>
      </c>
      <c r="B126">
        <v>11500</v>
      </c>
      <c r="C126">
        <v>39</v>
      </c>
      <c r="D126">
        <v>43</v>
      </c>
      <c r="E126">
        <v>44</v>
      </c>
      <c r="F126">
        <v>45</v>
      </c>
      <c r="G126">
        <v>46</v>
      </c>
      <c r="H126">
        <v>44</v>
      </c>
      <c r="I126">
        <v>41</v>
      </c>
      <c r="J126">
        <v>38</v>
      </c>
      <c r="K126">
        <v>35</v>
      </c>
      <c r="L126">
        <v>30</v>
      </c>
      <c r="M126">
        <v>22</v>
      </c>
    </row>
    <row r="129" spans="1:13" x14ac:dyDescent="0.25">
      <c r="A129" t="s">
        <v>117</v>
      </c>
      <c r="B129" t="s">
        <v>118</v>
      </c>
      <c r="C129" t="s">
        <v>119</v>
      </c>
      <c r="D129" t="s">
        <v>120</v>
      </c>
      <c r="E129" t="s">
        <v>121</v>
      </c>
      <c r="F129" t="s">
        <v>122</v>
      </c>
      <c r="G129" t="s">
        <v>123</v>
      </c>
      <c r="H129" t="s">
        <v>124</v>
      </c>
      <c r="I129" t="s">
        <v>125</v>
      </c>
    </row>
    <row r="130" spans="1:13" x14ac:dyDescent="0.25">
      <c r="A130">
        <v>26065</v>
      </c>
      <c r="B130" s="207">
        <v>0.61805555555555558</v>
      </c>
      <c r="C130">
        <v>19</v>
      </c>
      <c r="D130">
        <v>5</v>
      </c>
      <c r="E130">
        <v>2021</v>
      </c>
      <c r="F130" t="s">
        <v>971</v>
      </c>
      <c r="G130" t="s">
        <v>972</v>
      </c>
      <c r="H130">
        <v>276</v>
      </c>
      <c r="I130">
        <v>144</v>
      </c>
    </row>
    <row r="131" spans="1:13" x14ac:dyDescent="0.25">
      <c r="A131" t="s">
        <v>126</v>
      </c>
      <c r="B131" t="s">
        <v>127</v>
      </c>
      <c r="C131" t="s">
        <v>128</v>
      </c>
      <c r="D131" t="s">
        <v>129</v>
      </c>
      <c r="E131" t="s">
        <v>130</v>
      </c>
    </row>
    <row r="132" spans="1:13" x14ac:dyDescent="0.25">
      <c r="A132" t="s">
        <v>131</v>
      </c>
      <c r="B132">
        <v>3</v>
      </c>
      <c r="C132">
        <v>3017</v>
      </c>
      <c r="D132">
        <v>6376</v>
      </c>
      <c r="E132" t="s">
        <v>397</v>
      </c>
    </row>
    <row r="133" spans="1:13" x14ac:dyDescent="0.25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</row>
    <row r="134" spans="1:13" x14ac:dyDescent="0.25">
      <c r="A134" t="s">
        <v>18</v>
      </c>
      <c r="B134">
        <v>10750</v>
      </c>
      <c r="C134">
        <v>41</v>
      </c>
      <c r="D134">
        <v>45</v>
      </c>
      <c r="E134">
        <v>47</v>
      </c>
      <c r="F134">
        <v>45</v>
      </c>
      <c r="G134">
        <v>43</v>
      </c>
      <c r="H134">
        <v>38</v>
      </c>
      <c r="I134">
        <v>31</v>
      </c>
      <c r="J134">
        <v>27</v>
      </c>
      <c r="K134">
        <v>22</v>
      </c>
      <c r="L134">
        <v>18</v>
      </c>
      <c r="M134">
        <v>10</v>
      </c>
    </row>
    <row r="137" spans="1:13" x14ac:dyDescent="0.25">
      <c r="A137" t="s">
        <v>117</v>
      </c>
      <c r="B137" t="s">
        <v>118</v>
      </c>
      <c r="C137" t="s">
        <v>119</v>
      </c>
      <c r="D137" t="s">
        <v>120</v>
      </c>
      <c r="E137" t="s">
        <v>121</v>
      </c>
      <c r="F137" t="s">
        <v>122</v>
      </c>
      <c r="G137" t="s">
        <v>123</v>
      </c>
      <c r="H137" t="s">
        <v>124</v>
      </c>
      <c r="I137" t="s">
        <v>125</v>
      </c>
    </row>
    <row r="138" spans="1:13" x14ac:dyDescent="0.25">
      <c r="A138">
        <v>26065</v>
      </c>
      <c r="B138" s="207">
        <v>0.625</v>
      </c>
      <c r="C138">
        <v>19</v>
      </c>
      <c r="D138">
        <v>5</v>
      </c>
      <c r="E138">
        <v>2021</v>
      </c>
      <c r="F138" t="s">
        <v>376</v>
      </c>
      <c r="G138" t="s">
        <v>973</v>
      </c>
      <c r="H138">
        <v>277</v>
      </c>
      <c r="I138">
        <v>151</v>
      </c>
    </row>
    <row r="139" spans="1:13" x14ac:dyDescent="0.25">
      <c r="A139" t="s">
        <v>126</v>
      </c>
      <c r="B139" t="s">
        <v>127</v>
      </c>
      <c r="C139" t="s">
        <v>128</v>
      </c>
      <c r="D139" t="s">
        <v>129</v>
      </c>
      <c r="E139" t="s">
        <v>130</v>
      </c>
    </row>
    <row r="140" spans="1:13" x14ac:dyDescent="0.25">
      <c r="A140" t="s">
        <v>131</v>
      </c>
      <c r="B140">
        <v>3</v>
      </c>
      <c r="C140">
        <v>3017</v>
      </c>
      <c r="D140">
        <v>6376</v>
      </c>
      <c r="E140" t="s">
        <v>227</v>
      </c>
    </row>
    <row r="141" spans="1:13" x14ac:dyDescent="0.25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8</v>
      </c>
      <c r="J141" t="s">
        <v>9</v>
      </c>
      <c r="K141" t="s">
        <v>10</v>
      </c>
      <c r="L141" t="s">
        <v>11</v>
      </c>
      <c r="M141" t="s">
        <v>12</v>
      </c>
    </row>
    <row r="142" spans="1:13" x14ac:dyDescent="0.25">
      <c r="A142" t="s">
        <v>17</v>
      </c>
      <c r="B142">
        <v>10250</v>
      </c>
      <c r="C142">
        <v>41</v>
      </c>
      <c r="D142">
        <v>41</v>
      </c>
      <c r="E142">
        <v>41</v>
      </c>
      <c r="F142">
        <v>36</v>
      </c>
      <c r="G142">
        <v>31</v>
      </c>
      <c r="H142">
        <v>27</v>
      </c>
      <c r="I142">
        <v>22</v>
      </c>
      <c r="J142">
        <v>19</v>
      </c>
      <c r="K142">
        <v>15</v>
      </c>
      <c r="L142">
        <v>11</v>
      </c>
      <c r="M142">
        <v>2</v>
      </c>
    </row>
    <row r="145" spans="1:13" x14ac:dyDescent="0.25">
      <c r="A145" t="s">
        <v>117</v>
      </c>
      <c r="B145" t="s">
        <v>118</v>
      </c>
      <c r="C145" t="s">
        <v>119</v>
      </c>
      <c r="D145" t="s">
        <v>120</v>
      </c>
      <c r="E145" t="s">
        <v>121</v>
      </c>
      <c r="F145" t="s">
        <v>122</v>
      </c>
      <c r="G145" t="s">
        <v>123</v>
      </c>
      <c r="H145" t="s">
        <v>124</v>
      </c>
      <c r="I145" t="s">
        <v>125</v>
      </c>
    </row>
    <row r="146" spans="1:13" x14ac:dyDescent="0.25">
      <c r="A146">
        <v>26065</v>
      </c>
      <c r="B146" s="207">
        <v>0.63194444444444442</v>
      </c>
      <c r="C146">
        <v>19</v>
      </c>
      <c r="D146">
        <v>5</v>
      </c>
      <c r="E146">
        <v>2021</v>
      </c>
      <c r="F146" t="s">
        <v>974</v>
      </c>
      <c r="G146" t="s">
        <v>975</v>
      </c>
      <c r="H146">
        <v>280</v>
      </c>
      <c r="I146">
        <v>158</v>
      </c>
    </row>
    <row r="147" spans="1:13" x14ac:dyDescent="0.25">
      <c r="A147" t="s">
        <v>126</v>
      </c>
      <c r="B147" t="s">
        <v>127</v>
      </c>
      <c r="C147" t="s">
        <v>128</v>
      </c>
      <c r="D147" t="s">
        <v>129</v>
      </c>
      <c r="E147" t="s">
        <v>130</v>
      </c>
    </row>
    <row r="148" spans="1:13" x14ac:dyDescent="0.25">
      <c r="A148" t="s">
        <v>131</v>
      </c>
      <c r="B148">
        <v>3</v>
      </c>
      <c r="C148">
        <v>3017</v>
      </c>
      <c r="D148">
        <v>6376</v>
      </c>
      <c r="E148" t="s">
        <v>230</v>
      </c>
    </row>
    <row r="149" spans="1:13" x14ac:dyDescent="0.25">
      <c r="A149" t="s">
        <v>0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</row>
    <row r="150" spans="1:13" x14ac:dyDescent="0.25">
      <c r="A150" t="s">
        <v>17</v>
      </c>
      <c r="B150">
        <v>10000</v>
      </c>
      <c r="C150">
        <v>34</v>
      </c>
      <c r="D150">
        <v>34</v>
      </c>
      <c r="E150">
        <v>34</v>
      </c>
      <c r="F150">
        <v>34</v>
      </c>
      <c r="G150">
        <v>32</v>
      </c>
      <c r="H150">
        <v>24</v>
      </c>
      <c r="I150">
        <v>19</v>
      </c>
      <c r="J150">
        <v>15</v>
      </c>
      <c r="K150">
        <v>14</v>
      </c>
      <c r="L150">
        <v>9</v>
      </c>
      <c r="M150">
        <v>7</v>
      </c>
    </row>
    <row r="153" spans="1:13" x14ac:dyDescent="0.25">
      <c r="A153" t="s">
        <v>117</v>
      </c>
      <c r="B153" t="s">
        <v>118</v>
      </c>
      <c r="C153" t="s">
        <v>119</v>
      </c>
      <c r="D153" t="s">
        <v>120</v>
      </c>
      <c r="E153" t="s">
        <v>121</v>
      </c>
      <c r="F153" t="s">
        <v>122</v>
      </c>
      <c r="G153" t="s">
        <v>123</v>
      </c>
      <c r="H153" t="s">
        <v>124</v>
      </c>
      <c r="I153" t="s">
        <v>125</v>
      </c>
    </row>
    <row r="154" spans="1:13" x14ac:dyDescent="0.25">
      <c r="A154">
        <v>26065</v>
      </c>
      <c r="B154" s="207">
        <v>0.63888888888888895</v>
      </c>
      <c r="C154">
        <v>19</v>
      </c>
      <c r="D154">
        <v>5</v>
      </c>
      <c r="E154">
        <v>2021</v>
      </c>
      <c r="F154" t="s">
        <v>976</v>
      </c>
      <c r="G154" t="s">
        <v>977</v>
      </c>
      <c r="H154">
        <v>283</v>
      </c>
      <c r="I154">
        <v>165</v>
      </c>
    </row>
    <row r="155" spans="1:13" x14ac:dyDescent="0.25">
      <c r="A155" t="s">
        <v>126</v>
      </c>
      <c r="B155" t="s">
        <v>127</v>
      </c>
      <c r="C155" t="s">
        <v>128</v>
      </c>
      <c r="D155" t="s">
        <v>129</v>
      </c>
      <c r="E155" t="s">
        <v>130</v>
      </c>
    </row>
    <row r="156" spans="1:13" x14ac:dyDescent="0.25">
      <c r="A156" t="s">
        <v>131</v>
      </c>
      <c r="B156">
        <v>3</v>
      </c>
      <c r="C156">
        <v>3017</v>
      </c>
      <c r="D156">
        <v>6376</v>
      </c>
      <c r="E156" t="s">
        <v>316</v>
      </c>
    </row>
    <row r="157" spans="1:13" x14ac:dyDescent="0.25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t="s">
        <v>11</v>
      </c>
      <c r="M157" t="s">
        <v>12</v>
      </c>
    </row>
    <row r="158" spans="1:13" x14ac:dyDescent="0.25">
      <c r="A158" t="s">
        <v>17</v>
      </c>
      <c r="B158">
        <v>10000</v>
      </c>
      <c r="C158">
        <v>37</v>
      </c>
      <c r="D158">
        <v>37</v>
      </c>
      <c r="E158">
        <v>40</v>
      </c>
      <c r="F158">
        <v>39</v>
      </c>
      <c r="G158">
        <v>34</v>
      </c>
      <c r="H158">
        <v>28</v>
      </c>
      <c r="I158">
        <v>21</v>
      </c>
      <c r="J158">
        <v>16</v>
      </c>
      <c r="K158">
        <v>12</v>
      </c>
      <c r="L158">
        <v>6</v>
      </c>
      <c r="M158">
        <v>-1</v>
      </c>
    </row>
    <row r="161" spans="1:13" x14ac:dyDescent="0.25">
      <c r="A161" t="s">
        <v>117</v>
      </c>
      <c r="B161" t="s">
        <v>118</v>
      </c>
      <c r="C161" t="s">
        <v>119</v>
      </c>
      <c r="D161" t="s">
        <v>120</v>
      </c>
      <c r="E161" t="s">
        <v>121</v>
      </c>
      <c r="F161" t="s">
        <v>122</v>
      </c>
      <c r="G161" t="s">
        <v>123</v>
      </c>
      <c r="H161" t="s">
        <v>124</v>
      </c>
      <c r="I161" t="s">
        <v>125</v>
      </c>
    </row>
    <row r="162" spans="1:13" x14ac:dyDescent="0.25">
      <c r="A162">
        <v>26065</v>
      </c>
      <c r="B162" s="207">
        <v>0.64583333333333337</v>
      </c>
      <c r="C162">
        <v>19</v>
      </c>
      <c r="D162">
        <v>5</v>
      </c>
      <c r="E162">
        <v>2021</v>
      </c>
      <c r="F162" t="s">
        <v>978</v>
      </c>
      <c r="G162" t="s">
        <v>979</v>
      </c>
      <c r="H162">
        <v>285</v>
      </c>
      <c r="I162">
        <v>172</v>
      </c>
    </row>
    <row r="163" spans="1:13" x14ac:dyDescent="0.25">
      <c r="A163" t="s">
        <v>126</v>
      </c>
      <c r="B163" t="s">
        <v>127</v>
      </c>
      <c r="C163" t="s">
        <v>128</v>
      </c>
      <c r="D163" t="s">
        <v>129</v>
      </c>
      <c r="E163" t="s">
        <v>130</v>
      </c>
    </row>
    <row r="164" spans="1:13" x14ac:dyDescent="0.25">
      <c r="A164" t="s">
        <v>131</v>
      </c>
      <c r="B164">
        <v>3</v>
      </c>
      <c r="C164">
        <v>3017</v>
      </c>
      <c r="D164">
        <v>6376</v>
      </c>
      <c r="E164" t="s">
        <v>140</v>
      </c>
    </row>
    <row r="165" spans="1:13" x14ac:dyDescent="0.25">
      <c r="A165" t="s">
        <v>0</v>
      </c>
      <c r="B165" t="s">
        <v>1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7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</row>
    <row r="166" spans="1:13" x14ac:dyDescent="0.25">
      <c r="A166" t="s">
        <v>15</v>
      </c>
      <c r="B166">
        <v>9250</v>
      </c>
      <c r="C166">
        <v>38</v>
      </c>
      <c r="D166">
        <v>38</v>
      </c>
      <c r="E166">
        <v>36</v>
      </c>
      <c r="F166">
        <v>32</v>
      </c>
      <c r="G166">
        <v>26</v>
      </c>
      <c r="H166">
        <v>22</v>
      </c>
      <c r="I166">
        <v>18</v>
      </c>
      <c r="J166">
        <v>15</v>
      </c>
      <c r="K166">
        <v>10</v>
      </c>
      <c r="L166">
        <v>5</v>
      </c>
      <c r="M166">
        <v>-100</v>
      </c>
    </row>
    <row r="169" spans="1:13" x14ac:dyDescent="0.25">
      <c r="A169" t="s">
        <v>117</v>
      </c>
      <c r="B169" t="s">
        <v>118</v>
      </c>
      <c r="C169" t="s">
        <v>119</v>
      </c>
      <c r="D169" t="s">
        <v>120</v>
      </c>
      <c r="E169" t="s">
        <v>121</v>
      </c>
      <c r="F169" t="s">
        <v>122</v>
      </c>
      <c r="G169" t="s">
        <v>123</v>
      </c>
      <c r="H169" t="s">
        <v>124</v>
      </c>
      <c r="I169" t="s">
        <v>125</v>
      </c>
    </row>
    <row r="170" spans="1:13" x14ac:dyDescent="0.25">
      <c r="A170">
        <v>26065</v>
      </c>
      <c r="B170" s="207">
        <v>0.65277777777777779</v>
      </c>
      <c r="C170">
        <v>19</v>
      </c>
      <c r="D170">
        <v>5</v>
      </c>
      <c r="E170">
        <v>2021</v>
      </c>
      <c r="F170" t="s">
        <v>980</v>
      </c>
      <c r="G170" t="s">
        <v>981</v>
      </c>
      <c r="H170">
        <v>287</v>
      </c>
      <c r="I170">
        <v>176</v>
      </c>
    </row>
    <row r="171" spans="1:13" x14ac:dyDescent="0.25">
      <c r="A171" t="s">
        <v>126</v>
      </c>
      <c r="B171" t="s">
        <v>127</v>
      </c>
      <c r="C171" t="s">
        <v>128</v>
      </c>
      <c r="D171" t="s">
        <v>129</v>
      </c>
      <c r="E171" t="s">
        <v>130</v>
      </c>
    </row>
    <row r="172" spans="1:13" x14ac:dyDescent="0.25">
      <c r="A172" t="s">
        <v>131</v>
      </c>
      <c r="B172">
        <v>3</v>
      </c>
      <c r="C172">
        <v>3017</v>
      </c>
      <c r="D172">
        <v>6376</v>
      </c>
      <c r="E172" t="s">
        <v>313</v>
      </c>
    </row>
    <row r="173" spans="1:13" x14ac:dyDescent="0.25">
      <c r="A173" t="s">
        <v>0</v>
      </c>
      <c r="B173" t="s">
        <v>1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7</v>
      </c>
      <c r="I173" t="s">
        <v>8</v>
      </c>
      <c r="J173" t="s">
        <v>9</v>
      </c>
      <c r="K173" t="s">
        <v>10</v>
      </c>
      <c r="L173" t="s">
        <v>11</v>
      </c>
      <c r="M173" t="s">
        <v>12</v>
      </c>
    </row>
    <row r="174" spans="1:13" x14ac:dyDescent="0.25">
      <c r="A174" t="s">
        <v>264</v>
      </c>
      <c r="B174">
        <v>9250</v>
      </c>
      <c r="C174">
        <v>31</v>
      </c>
      <c r="D174">
        <v>31</v>
      </c>
      <c r="E174">
        <v>31</v>
      </c>
      <c r="F174">
        <v>31</v>
      </c>
      <c r="G174">
        <v>23</v>
      </c>
      <c r="H174">
        <v>20</v>
      </c>
      <c r="I174">
        <v>16</v>
      </c>
      <c r="J174">
        <v>13</v>
      </c>
      <c r="K174">
        <v>7</v>
      </c>
      <c r="L174">
        <v>0</v>
      </c>
      <c r="M174">
        <v>-100</v>
      </c>
    </row>
    <row r="177" spans="1:13" x14ac:dyDescent="0.25">
      <c r="A177" t="s">
        <v>117</v>
      </c>
      <c r="B177" t="s">
        <v>118</v>
      </c>
      <c r="C177" t="s">
        <v>119</v>
      </c>
      <c r="D177" t="s">
        <v>120</v>
      </c>
      <c r="E177" t="s">
        <v>121</v>
      </c>
      <c r="F177" t="s">
        <v>122</v>
      </c>
      <c r="G177" t="s">
        <v>123</v>
      </c>
      <c r="H177" t="s">
        <v>124</v>
      </c>
      <c r="I177" t="s">
        <v>125</v>
      </c>
    </row>
    <row r="178" spans="1:13" x14ac:dyDescent="0.25">
      <c r="A178">
        <v>26065</v>
      </c>
      <c r="B178" s="207">
        <v>0.65972222222222221</v>
      </c>
      <c r="C178">
        <v>19</v>
      </c>
      <c r="D178">
        <v>5</v>
      </c>
      <c r="E178">
        <v>2021</v>
      </c>
      <c r="F178" t="s">
        <v>982</v>
      </c>
      <c r="G178" t="s">
        <v>983</v>
      </c>
      <c r="H178">
        <v>288</v>
      </c>
      <c r="I178">
        <v>185</v>
      </c>
    </row>
    <row r="179" spans="1:13" x14ac:dyDescent="0.25">
      <c r="A179" t="s">
        <v>126</v>
      </c>
      <c r="B179" t="s">
        <v>127</v>
      </c>
      <c r="C179" t="s">
        <v>128</v>
      </c>
      <c r="D179" t="s">
        <v>129</v>
      </c>
      <c r="E179" t="s">
        <v>130</v>
      </c>
    </row>
    <row r="180" spans="1:13" x14ac:dyDescent="0.25">
      <c r="A180" t="s">
        <v>131</v>
      </c>
      <c r="B180">
        <v>3</v>
      </c>
      <c r="C180">
        <v>3017</v>
      </c>
      <c r="D180">
        <v>6376</v>
      </c>
      <c r="E180" t="s">
        <v>324</v>
      </c>
    </row>
    <row r="181" spans="1:13" x14ac:dyDescent="0.25">
      <c r="A181" t="s">
        <v>0</v>
      </c>
      <c r="B181" t="s">
        <v>1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7</v>
      </c>
      <c r="I181" t="s">
        <v>8</v>
      </c>
      <c r="J181" t="s">
        <v>9</v>
      </c>
      <c r="K181" t="s">
        <v>10</v>
      </c>
      <c r="L181" t="s">
        <v>11</v>
      </c>
      <c r="M181" t="s">
        <v>12</v>
      </c>
    </row>
    <row r="182" spans="1:13" x14ac:dyDescent="0.25">
      <c r="A182" t="s">
        <v>263</v>
      </c>
      <c r="B182">
        <v>8500</v>
      </c>
      <c r="C182">
        <v>28</v>
      </c>
      <c r="D182">
        <v>28</v>
      </c>
      <c r="E182">
        <v>28</v>
      </c>
      <c r="F182">
        <v>28</v>
      </c>
      <c r="G182">
        <v>24</v>
      </c>
      <c r="H182">
        <v>18</v>
      </c>
      <c r="I182">
        <v>15</v>
      </c>
      <c r="J182">
        <v>12</v>
      </c>
      <c r="K182">
        <v>7</v>
      </c>
      <c r="L182">
        <v>-100</v>
      </c>
      <c r="M182">
        <v>-100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M134"/>
  <sheetViews>
    <sheetView workbookViewId="0">
      <selection activeCell="A129" sqref="A129:XFD129"/>
    </sheetView>
  </sheetViews>
  <sheetFormatPr defaultRowHeight="15" x14ac:dyDescent="0.25"/>
  <cols>
    <col min="1" max="1" width="20.710937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0.56944444444444442</v>
      </c>
      <c r="C2">
        <v>20</v>
      </c>
      <c r="D2">
        <v>5</v>
      </c>
      <c r="E2">
        <v>2021</v>
      </c>
      <c r="F2" t="s">
        <v>984</v>
      </c>
      <c r="G2" t="s">
        <v>985</v>
      </c>
      <c r="H2">
        <v>129</v>
      </c>
      <c r="I2">
        <v>187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2841</v>
      </c>
      <c r="D4">
        <v>6231</v>
      </c>
      <c r="E4" t="s">
        <v>220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16</v>
      </c>
      <c r="B6">
        <v>8000</v>
      </c>
      <c r="C6">
        <v>18</v>
      </c>
      <c r="D6">
        <v>18</v>
      </c>
      <c r="E6">
        <v>22</v>
      </c>
      <c r="F6">
        <v>25</v>
      </c>
      <c r="G6">
        <v>22</v>
      </c>
      <c r="H6">
        <v>21</v>
      </c>
      <c r="I6">
        <v>13</v>
      </c>
      <c r="J6">
        <v>12</v>
      </c>
      <c r="K6">
        <v>8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0.57638888888888895</v>
      </c>
      <c r="C10">
        <v>20</v>
      </c>
      <c r="D10">
        <v>5</v>
      </c>
      <c r="E10">
        <v>2021</v>
      </c>
      <c r="F10" t="s">
        <v>986</v>
      </c>
      <c r="G10" t="s">
        <v>987</v>
      </c>
      <c r="H10">
        <v>128</v>
      </c>
      <c r="I10">
        <v>176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2841</v>
      </c>
      <c r="D12">
        <v>6231</v>
      </c>
      <c r="E12" t="s">
        <v>988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19</v>
      </c>
      <c r="B14">
        <v>9250</v>
      </c>
      <c r="C14">
        <v>32</v>
      </c>
      <c r="D14">
        <v>33</v>
      </c>
      <c r="E14">
        <v>38</v>
      </c>
      <c r="F14">
        <v>39</v>
      </c>
      <c r="G14">
        <v>38</v>
      </c>
      <c r="H14">
        <v>35</v>
      </c>
      <c r="I14">
        <v>31</v>
      </c>
      <c r="J14">
        <v>25</v>
      </c>
      <c r="K14">
        <v>16</v>
      </c>
      <c r="L14">
        <v>2</v>
      </c>
      <c r="M14">
        <v>-100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0.58333333333333337</v>
      </c>
      <c r="C18">
        <v>20</v>
      </c>
      <c r="D18">
        <v>5</v>
      </c>
      <c r="E18">
        <v>2021</v>
      </c>
      <c r="F18" t="s">
        <v>989</v>
      </c>
      <c r="G18" t="s">
        <v>990</v>
      </c>
      <c r="H18">
        <v>128</v>
      </c>
      <c r="I18">
        <v>164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2841</v>
      </c>
      <c r="D20">
        <v>6231</v>
      </c>
      <c r="E20" t="s">
        <v>988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19</v>
      </c>
      <c r="B22">
        <v>10250</v>
      </c>
      <c r="C22">
        <v>24</v>
      </c>
      <c r="D22">
        <v>29</v>
      </c>
      <c r="E22">
        <v>38</v>
      </c>
      <c r="F22">
        <v>39</v>
      </c>
      <c r="G22">
        <v>40</v>
      </c>
      <c r="H22">
        <v>34</v>
      </c>
      <c r="I22">
        <v>31</v>
      </c>
      <c r="J22">
        <v>26</v>
      </c>
      <c r="K22">
        <v>20</v>
      </c>
      <c r="L22">
        <v>13</v>
      </c>
      <c r="M22">
        <v>6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0.59027777777777779</v>
      </c>
      <c r="C26">
        <v>20</v>
      </c>
      <c r="D26">
        <v>5</v>
      </c>
      <c r="E26">
        <v>2021</v>
      </c>
      <c r="F26" t="s">
        <v>991</v>
      </c>
      <c r="G26" t="s">
        <v>992</v>
      </c>
      <c r="H26">
        <v>128</v>
      </c>
      <c r="I26">
        <v>148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2841</v>
      </c>
      <c r="D28">
        <v>6231</v>
      </c>
      <c r="E28" t="s">
        <v>220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18</v>
      </c>
      <c r="B30">
        <v>10000</v>
      </c>
      <c r="C30">
        <v>39</v>
      </c>
      <c r="D30">
        <v>45</v>
      </c>
      <c r="E30">
        <v>49</v>
      </c>
      <c r="F30">
        <v>48</v>
      </c>
      <c r="G30">
        <v>44</v>
      </c>
      <c r="H30">
        <v>42</v>
      </c>
      <c r="I30">
        <v>33</v>
      </c>
      <c r="J30">
        <v>28</v>
      </c>
      <c r="K30">
        <v>18</v>
      </c>
      <c r="L30">
        <v>11</v>
      </c>
      <c r="M30">
        <v>4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0.59722222222222221</v>
      </c>
      <c r="C34">
        <v>20</v>
      </c>
      <c r="D34">
        <v>5</v>
      </c>
      <c r="E34">
        <v>2021</v>
      </c>
      <c r="F34" t="s">
        <v>993</v>
      </c>
      <c r="G34" t="s">
        <v>994</v>
      </c>
      <c r="H34">
        <v>128</v>
      </c>
      <c r="I34">
        <v>139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2841</v>
      </c>
      <c r="D36">
        <v>6231</v>
      </c>
      <c r="E36" t="s">
        <v>995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23</v>
      </c>
      <c r="B38">
        <v>11750</v>
      </c>
      <c r="C38">
        <v>38</v>
      </c>
      <c r="D38">
        <v>46</v>
      </c>
      <c r="E38">
        <v>48</v>
      </c>
      <c r="F38">
        <v>47</v>
      </c>
      <c r="G38">
        <v>46</v>
      </c>
      <c r="H38">
        <v>44</v>
      </c>
      <c r="I38">
        <v>42</v>
      </c>
      <c r="J38">
        <v>44</v>
      </c>
      <c r="K38">
        <v>38</v>
      </c>
      <c r="L38">
        <v>36</v>
      </c>
      <c r="M38">
        <v>32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0.60416666666666663</v>
      </c>
      <c r="C42">
        <v>20</v>
      </c>
      <c r="D42">
        <v>5</v>
      </c>
      <c r="E42">
        <v>2021</v>
      </c>
      <c r="F42" t="s">
        <v>996</v>
      </c>
      <c r="G42" t="s">
        <v>997</v>
      </c>
      <c r="H42">
        <v>126</v>
      </c>
      <c r="I42">
        <v>125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2841</v>
      </c>
      <c r="D44">
        <v>6231</v>
      </c>
      <c r="E44" t="s">
        <v>998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23</v>
      </c>
      <c r="B46">
        <v>12000</v>
      </c>
      <c r="C46">
        <v>30</v>
      </c>
      <c r="D46">
        <v>40</v>
      </c>
      <c r="E46">
        <v>44</v>
      </c>
      <c r="F46">
        <v>50</v>
      </c>
      <c r="G46">
        <v>52</v>
      </c>
      <c r="H46">
        <v>48</v>
      </c>
      <c r="I46">
        <v>46</v>
      </c>
      <c r="J46">
        <v>40</v>
      </c>
      <c r="K46">
        <v>35</v>
      </c>
      <c r="L46">
        <v>29</v>
      </c>
      <c r="M46">
        <v>26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0.61111111111111105</v>
      </c>
      <c r="C50">
        <v>20</v>
      </c>
      <c r="D50">
        <v>5</v>
      </c>
      <c r="E50">
        <v>2021</v>
      </c>
      <c r="F50" t="s">
        <v>999</v>
      </c>
      <c r="G50" t="s">
        <v>1000</v>
      </c>
      <c r="H50">
        <v>124</v>
      </c>
      <c r="I50">
        <v>117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2841</v>
      </c>
      <c r="D52">
        <v>6231</v>
      </c>
      <c r="E52" t="s">
        <v>998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23</v>
      </c>
      <c r="B54">
        <v>11250</v>
      </c>
      <c r="C54">
        <v>38</v>
      </c>
      <c r="D54">
        <v>49</v>
      </c>
      <c r="E54">
        <v>53</v>
      </c>
      <c r="F54">
        <v>54</v>
      </c>
      <c r="G54">
        <v>53</v>
      </c>
      <c r="H54">
        <v>52</v>
      </c>
      <c r="I54">
        <v>48</v>
      </c>
      <c r="J54">
        <v>47</v>
      </c>
      <c r="K54">
        <v>44</v>
      </c>
      <c r="L54">
        <v>39</v>
      </c>
      <c r="M54">
        <v>32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0.61805555555555558</v>
      </c>
      <c r="C58">
        <v>20</v>
      </c>
      <c r="D58">
        <v>5</v>
      </c>
      <c r="E58">
        <v>2021</v>
      </c>
      <c r="F58" t="s">
        <v>1001</v>
      </c>
      <c r="G58" t="s">
        <v>1002</v>
      </c>
      <c r="H58">
        <v>121</v>
      </c>
      <c r="I58">
        <v>104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2841</v>
      </c>
      <c r="D60">
        <v>6231</v>
      </c>
      <c r="E60" t="s">
        <v>995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20</v>
      </c>
      <c r="B62">
        <v>11500</v>
      </c>
      <c r="C62">
        <v>26</v>
      </c>
      <c r="D62">
        <v>43</v>
      </c>
      <c r="E62">
        <v>53</v>
      </c>
      <c r="F62">
        <v>56</v>
      </c>
      <c r="G62">
        <v>50</v>
      </c>
      <c r="H62">
        <v>50</v>
      </c>
      <c r="I62">
        <v>46</v>
      </c>
      <c r="J62">
        <v>41</v>
      </c>
      <c r="K62">
        <v>34</v>
      </c>
      <c r="L62">
        <v>31</v>
      </c>
      <c r="M62">
        <v>22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0.625</v>
      </c>
      <c r="C66">
        <v>20</v>
      </c>
      <c r="D66">
        <v>5</v>
      </c>
      <c r="E66">
        <v>2021</v>
      </c>
      <c r="F66" t="s">
        <v>1003</v>
      </c>
      <c r="G66" t="s">
        <v>1004</v>
      </c>
      <c r="H66">
        <v>119</v>
      </c>
      <c r="I66">
        <v>94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2841</v>
      </c>
      <c r="D68">
        <v>6231</v>
      </c>
      <c r="E68" t="s">
        <v>220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18</v>
      </c>
      <c r="B70">
        <v>10500</v>
      </c>
      <c r="C70">
        <v>42</v>
      </c>
      <c r="D70">
        <v>47</v>
      </c>
      <c r="E70">
        <v>52</v>
      </c>
      <c r="F70">
        <v>45</v>
      </c>
      <c r="G70">
        <v>42</v>
      </c>
      <c r="H70">
        <v>39</v>
      </c>
      <c r="I70">
        <v>34</v>
      </c>
      <c r="J70">
        <v>25</v>
      </c>
      <c r="K70">
        <v>22</v>
      </c>
      <c r="L70">
        <v>16</v>
      </c>
      <c r="M70">
        <v>10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0.63194444444444442</v>
      </c>
      <c r="C74">
        <v>20</v>
      </c>
      <c r="D74">
        <v>5</v>
      </c>
      <c r="E74">
        <v>2021</v>
      </c>
      <c r="F74" t="s">
        <v>1005</v>
      </c>
      <c r="G74" t="s">
        <v>1006</v>
      </c>
      <c r="H74">
        <v>118</v>
      </c>
      <c r="I74">
        <v>81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2841</v>
      </c>
      <c r="D76">
        <v>6231</v>
      </c>
      <c r="E76" t="s">
        <v>218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18</v>
      </c>
      <c r="B78">
        <v>10000</v>
      </c>
      <c r="C78">
        <v>31</v>
      </c>
      <c r="D78">
        <v>48</v>
      </c>
      <c r="E78">
        <v>48</v>
      </c>
      <c r="F78">
        <v>46</v>
      </c>
      <c r="G78">
        <v>43</v>
      </c>
      <c r="H78">
        <v>40</v>
      </c>
      <c r="I78">
        <v>33</v>
      </c>
      <c r="J78">
        <v>25</v>
      </c>
      <c r="K78">
        <v>18</v>
      </c>
      <c r="L78">
        <v>12</v>
      </c>
      <c r="M78">
        <v>2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0.63888888888888895</v>
      </c>
      <c r="C82">
        <v>20</v>
      </c>
      <c r="D82">
        <v>5</v>
      </c>
      <c r="E82">
        <v>2021</v>
      </c>
      <c r="F82" t="s">
        <v>1007</v>
      </c>
      <c r="G82" t="s">
        <v>1008</v>
      </c>
      <c r="H82">
        <v>115</v>
      </c>
      <c r="I82">
        <v>70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2841</v>
      </c>
      <c r="D84">
        <v>6231</v>
      </c>
      <c r="E84" t="s">
        <v>1009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19</v>
      </c>
      <c r="B86">
        <v>9500</v>
      </c>
      <c r="C86">
        <v>35</v>
      </c>
      <c r="D86">
        <v>38</v>
      </c>
      <c r="E86">
        <v>46</v>
      </c>
      <c r="F86">
        <v>44</v>
      </c>
      <c r="G86">
        <v>38</v>
      </c>
      <c r="H86">
        <v>37</v>
      </c>
      <c r="I86">
        <v>35</v>
      </c>
      <c r="J86">
        <v>30</v>
      </c>
      <c r="K86">
        <v>27</v>
      </c>
      <c r="L86">
        <v>16</v>
      </c>
      <c r="M86">
        <v>-100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0.64583333333333337</v>
      </c>
      <c r="C90">
        <v>20</v>
      </c>
      <c r="D90">
        <v>5</v>
      </c>
      <c r="E90">
        <v>2021</v>
      </c>
      <c r="F90" t="s">
        <v>1010</v>
      </c>
      <c r="G90" t="s">
        <v>1011</v>
      </c>
      <c r="H90">
        <v>109</v>
      </c>
      <c r="I90">
        <v>62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2841</v>
      </c>
      <c r="D92">
        <v>6231</v>
      </c>
      <c r="E92" t="s">
        <v>1009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264</v>
      </c>
      <c r="B94">
        <v>7500</v>
      </c>
      <c r="C94">
        <v>32</v>
      </c>
      <c r="D94">
        <v>34</v>
      </c>
      <c r="E94">
        <v>30</v>
      </c>
      <c r="F94">
        <v>19</v>
      </c>
      <c r="G94">
        <v>22</v>
      </c>
      <c r="H94">
        <v>13</v>
      </c>
      <c r="I94">
        <v>22</v>
      </c>
      <c r="J94">
        <v>18</v>
      </c>
      <c r="K94">
        <v>-100</v>
      </c>
      <c r="L94">
        <v>-100</v>
      </c>
      <c r="M94">
        <v>-100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0.65277777777777779</v>
      </c>
      <c r="C98">
        <v>20</v>
      </c>
      <c r="D98">
        <v>5</v>
      </c>
      <c r="E98">
        <v>2021</v>
      </c>
      <c r="F98" t="s">
        <v>1012</v>
      </c>
      <c r="G98" t="s">
        <v>1013</v>
      </c>
      <c r="H98">
        <v>103</v>
      </c>
      <c r="I98">
        <v>35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2841</v>
      </c>
      <c r="D100">
        <v>6231</v>
      </c>
      <c r="E100" t="s">
        <v>219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19</v>
      </c>
      <c r="B102">
        <v>9000</v>
      </c>
      <c r="C102">
        <v>25</v>
      </c>
      <c r="D102">
        <v>47</v>
      </c>
      <c r="E102">
        <v>46</v>
      </c>
      <c r="F102">
        <v>40</v>
      </c>
      <c r="G102">
        <v>39</v>
      </c>
      <c r="H102">
        <v>35</v>
      </c>
      <c r="I102">
        <v>32</v>
      </c>
      <c r="J102">
        <v>14</v>
      </c>
      <c r="K102">
        <v>16</v>
      </c>
      <c r="L102">
        <v>-7</v>
      </c>
      <c r="M102">
        <v>-100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0.65972222222222221</v>
      </c>
      <c r="C106">
        <v>20</v>
      </c>
      <c r="D106">
        <v>5</v>
      </c>
      <c r="E106">
        <v>2021</v>
      </c>
      <c r="F106" t="s">
        <v>1014</v>
      </c>
      <c r="G106" t="s">
        <v>1015</v>
      </c>
      <c r="H106">
        <v>84</v>
      </c>
      <c r="I106">
        <v>23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3</v>
      </c>
      <c r="C108">
        <v>2841</v>
      </c>
      <c r="D108">
        <v>6231</v>
      </c>
      <c r="E108" t="s">
        <v>1016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19</v>
      </c>
      <c r="B110">
        <v>9250</v>
      </c>
      <c r="C110">
        <v>46</v>
      </c>
      <c r="D110">
        <v>50</v>
      </c>
      <c r="E110">
        <v>50</v>
      </c>
      <c r="F110">
        <v>47</v>
      </c>
      <c r="G110">
        <v>43</v>
      </c>
      <c r="H110">
        <v>37</v>
      </c>
      <c r="I110">
        <v>31</v>
      </c>
      <c r="J110">
        <v>16</v>
      </c>
      <c r="K110">
        <v>1</v>
      </c>
      <c r="L110">
        <v>-8</v>
      </c>
      <c r="M110">
        <v>-100</v>
      </c>
    </row>
    <row r="113" spans="1:13" x14ac:dyDescent="0.25">
      <c r="A113" t="s">
        <v>117</v>
      </c>
      <c r="B113" t="s">
        <v>118</v>
      </c>
      <c r="C113" t="s">
        <v>119</v>
      </c>
      <c r="D113" t="s">
        <v>120</v>
      </c>
      <c r="E113" t="s">
        <v>121</v>
      </c>
      <c r="F113" t="s">
        <v>122</v>
      </c>
      <c r="G113" t="s">
        <v>123</v>
      </c>
      <c r="H113" t="s">
        <v>124</v>
      </c>
      <c r="I113" t="s">
        <v>125</v>
      </c>
    </row>
    <row r="114" spans="1:13" x14ac:dyDescent="0.25">
      <c r="A114">
        <v>26065</v>
      </c>
      <c r="B114" s="207">
        <v>0.66666666666666663</v>
      </c>
      <c r="C114">
        <v>20</v>
      </c>
      <c r="D114">
        <v>5</v>
      </c>
      <c r="E114">
        <v>2021</v>
      </c>
      <c r="F114" t="s">
        <v>1017</v>
      </c>
      <c r="G114" t="s">
        <v>1018</v>
      </c>
      <c r="H114">
        <v>39</v>
      </c>
      <c r="I114">
        <v>19</v>
      </c>
    </row>
    <row r="115" spans="1:13" x14ac:dyDescent="0.25">
      <c r="A115" t="s">
        <v>126</v>
      </c>
      <c r="B115" t="s">
        <v>127</v>
      </c>
      <c r="C115" t="s">
        <v>128</v>
      </c>
      <c r="D115" t="s">
        <v>129</v>
      </c>
      <c r="E115" t="s">
        <v>130</v>
      </c>
    </row>
    <row r="116" spans="1:13" x14ac:dyDescent="0.25">
      <c r="A116" t="s">
        <v>131</v>
      </c>
      <c r="B116">
        <v>3</v>
      </c>
      <c r="C116">
        <v>2841</v>
      </c>
      <c r="D116">
        <v>6231</v>
      </c>
      <c r="E116" t="s">
        <v>297</v>
      </c>
    </row>
    <row r="117" spans="1:13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</row>
    <row r="118" spans="1:13" x14ac:dyDescent="0.25">
      <c r="A118" t="s">
        <v>19</v>
      </c>
      <c r="B118">
        <v>10000</v>
      </c>
      <c r="C118">
        <v>32</v>
      </c>
      <c r="D118">
        <v>47</v>
      </c>
      <c r="E118">
        <v>52</v>
      </c>
      <c r="F118">
        <v>45</v>
      </c>
      <c r="G118">
        <v>39</v>
      </c>
      <c r="H118">
        <v>35</v>
      </c>
      <c r="I118">
        <v>21</v>
      </c>
      <c r="J118">
        <v>14</v>
      </c>
      <c r="K118">
        <v>5</v>
      </c>
      <c r="L118">
        <v>-1</v>
      </c>
      <c r="M118">
        <v>-5</v>
      </c>
    </row>
    <row r="121" spans="1:13" x14ac:dyDescent="0.25">
      <c r="A121" t="s">
        <v>117</v>
      </c>
      <c r="B121" t="s">
        <v>118</v>
      </c>
      <c r="C121" t="s">
        <v>119</v>
      </c>
      <c r="D121" t="s">
        <v>120</v>
      </c>
      <c r="E121" t="s">
        <v>121</v>
      </c>
      <c r="F121" t="s">
        <v>122</v>
      </c>
      <c r="G121" t="s">
        <v>123</v>
      </c>
      <c r="H121" t="s">
        <v>124</v>
      </c>
      <c r="I121" t="s">
        <v>125</v>
      </c>
    </row>
    <row r="122" spans="1:13" x14ac:dyDescent="0.25">
      <c r="A122">
        <v>26065</v>
      </c>
      <c r="B122" s="207">
        <v>0.67361111111111116</v>
      </c>
      <c r="C122">
        <v>20</v>
      </c>
      <c r="D122">
        <v>5</v>
      </c>
      <c r="E122">
        <v>2021</v>
      </c>
      <c r="F122" t="s">
        <v>1019</v>
      </c>
      <c r="G122" t="s">
        <v>1020</v>
      </c>
      <c r="H122">
        <v>5</v>
      </c>
      <c r="I122">
        <v>19</v>
      </c>
    </row>
    <row r="123" spans="1:13" x14ac:dyDescent="0.25">
      <c r="A123" t="s">
        <v>126</v>
      </c>
      <c r="B123" t="s">
        <v>127</v>
      </c>
      <c r="C123" t="s">
        <v>128</v>
      </c>
      <c r="D123" t="s">
        <v>129</v>
      </c>
      <c r="E123" t="s">
        <v>130</v>
      </c>
    </row>
    <row r="124" spans="1:13" x14ac:dyDescent="0.25">
      <c r="A124" t="s">
        <v>131</v>
      </c>
      <c r="B124">
        <v>3</v>
      </c>
      <c r="C124">
        <v>2841</v>
      </c>
      <c r="D124">
        <v>6231</v>
      </c>
      <c r="E124" t="s">
        <v>995</v>
      </c>
    </row>
    <row r="125" spans="1:13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</row>
    <row r="126" spans="1:13" x14ac:dyDescent="0.25">
      <c r="A126" t="s">
        <v>15</v>
      </c>
      <c r="B126">
        <v>9750</v>
      </c>
      <c r="C126">
        <v>38</v>
      </c>
      <c r="D126">
        <v>38</v>
      </c>
      <c r="E126">
        <v>37</v>
      </c>
      <c r="F126">
        <v>31</v>
      </c>
      <c r="G126">
        <v>30</v>
      </c>
      <c r="H126">
        <v>23</v>
      </c>
      <c r="I126">
        <v>21</v>
      </c>
      <c r="J126">
        <v>7</v>
      </c>
      <c r="K126">
        <v>3</v>
      </c>
      <c r="L126">
        <v>-1</v>
      </c>
      <c r="M126">
        <v>-100</v>
      </c>
    </row>
    <row r="129" spans="1:13" x14ac:dyDescent="0.25">
      <c r="A129" t="s">
        <v>117</v>
      </c>
      <c r="B129" t="s">
        <v>118</v>
      </c>
      <c r="C129" t="s">
        <v>119</v>
      </c>
      <c r="D129" t="s">
        <v>120</v>
      </c>
      <c r="E129" t="s">
        <v>121</v>
      </c>
      <c r="F129" t="s">
        <v>122</v>
      </c>
      <c r="G129" t="s">
        <v>123</v>
      </c>
      <c r="H129" t="s">
        <v>124</v>
      </c>
      <c r="I129" t="s">
        <v>125</v>
      </c>
    </row>
    <row r="130" spans="1:13" x14ac:dyDescent="0.25">
      <c r="A130">
        <v>26065</v>
      </c>
      <c r="B130" s="207">
        <v>0.68055555555555547</v>
      </c>
      <c r="C130">
        <v>20</v>
      </c>
      <c r="D130">
        <v>5</v>
      </c>
      <c r="E130">
        <v>2021</v>
      </c>
      <c r="F130" t="s">
        <v>1021</v>
      </c>
      <c r="G130" t="s">
        <v>1022</v>
      </c>
      <c r="H130">
        <v>354</v>
      </c>
      <c r="I130">
        <v>26</v>
      </c>
    </row>
    <row r="131" spans="1:13" x14ac:dyDescent="0.25">
      <c r="A131" t="s">
        <v>126</v>
      </c>
      <c r="B131" t="s">
        <v>127</v>
      </c>
      <c r="C131" t="s">
        <v>128</v>
      </c>
      <c r="D131" t="s">
        <v>129</v>
      </c>
      <c r="E131" t="s">
        <v>130</v>
      </c>
    </row>
    <row r="132" spans="1:13" x14ac:dyDescent="0.25">
      <c r="A132" t="s">
        <v>131</v>
      </c>
      <c r="B132">
        <v>3</v>
      </c>
      <c r="C132">
        <v>2841</v>
      </c>
      <c r="D132">
        <v>6231</v>
      </c>
      <c r="E132" t="s">
        <v>988</v>
      </c>
    </row>
    <row r="133" spans="1:13" x14ac:dyDescent="0.25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</row>
    <row r="134" spans="1:13" x14ac:dyDescent="0.25">
      <c r="A134" t="s">
        <v>264</v>
      </c>
      <c r="B134">
        <v>9250</v>
      </c>
      <c r="C134">
        <v>41</v>
      </c>
      <c r="D134">
        <v>40</v>
      </c>
      <c r="E134">
        <v>35</v>
      </c>
      <c r="F134">
        <v>29</v>
      </c>
      <c r="G134">
        <v>25</v>
      </c>
      <c r="H134">
        <v>19</v>
      </c>
      <c r="I134">
        <v>18</v>
      </c>
      <c r="J134">
        <v>10</v>
      </c>
      <c r="K134">
        <v>0</v>
      </c>
      <c r="L134">
        <v>-9</v>
      </c>
      <c r="M134">
        <v>-100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M238"/>
  <sheetViews>
    <sheetView topLeftCell="A70" workbookViewId="0">
      <selection activeCell="A233" sqref="A233:XFD233"/>
    </sheetView>
  </sheetViews>
  <sheetFormatPr defaultRowHeight="15" x14ac:dyDescent="0.25"/>
  <cols>
    <col min="1" max="1" width="18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0.61111111111111105</v>
      </c>
      <c r="C2">
        <v>22</v>
      </c>
      <c r="D2">
        <v>5</v>
      </c>
      <c r="E2">
        <v>2021</v>
      </c>
      <c r="F2" t="s">
        <v>1023</v>
      </c>
      <c r="G2" t="s">
        <v>1024</v>
      </c>
      <c r="H2">
        <v>193</v>
      </c>
      <c r="I2">
        <v>172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1763</v>
      </c>
      <c r="D4">
        <v>5048</v>
      </c>
      <c r="E4" t="s">
        <v>271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16</v>
      </c>
      <c r="B6">
        <v>6000</v>
      </c>
      <c r="C6">
        <v>24</v>
      </c>
      <c r="D6">
        <v>24</v>
      </c>
      <c r="E6">
        <v>24</v>
      </c>
      <c r="F6">
        <v>24</v>
      </c>
      <c r="G6">
        <v>21</v>
      </c>
      <c r="H6">
        <v>16</v>
      </c>
      <c r="I6">
        <v>8</v>
      </c>
      <c r="J6">
        <v>-100</v>
      </c>
      <c r="K6">
        <v>-100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0.61805555555555558</v>
      </c>
      <c r="C10">
        <v>22</v>
      </c>
      <c r="D10">
        <v>5</v>
      </c>
      <c r="E10">
        <v>2021</v>
      </c>
      <c r="F10" t="s">
        <v>350</v>
      </c>
      <c r="G10" t="s">
        <v>1025</v>
      </c>
      <c r="H10">
        <v>191</v>
      </c>
      <c r="I10">
        <v>168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1763</v>
      </c>
      <c r="D12">
        <v>5048</v>
      </c>
      <c r="E12" t="s">
        <v>266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17</v>
      </c>
      <c r="B14">
        <v>7250</v>
      </c>
      <c r="C14">
        <v>15</v>
      </c>
      <c r="D14">
        <v>20</v>
      </c>
      <c r="E14">
        <v>29</v>
      </c>
      <c r="F14">
        <v>29</v>
      </c>
      <c r="G14">
        <v>31</v>
      </c>
      <c r="H14">
        <v>26</v>
      </c>
      <c r="I14">
        <v>19</v>
      </c>
      <c r="J14">
        <v>6</v>
      </c>
      <c r="K14">
        <v>-100</v>
      </c>
      <c r="L14">
        <v>-100</v>
      </c>
      <c r="M14">
        <v>-100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0.625</v>
      </c>
      <c r="C18">
        <v>22</v>
      </c>
      <c r="D18">
        <v>5</v>
      </c>
      <c r="E18">
        <v>2021</v>
      </c>
      <c r="F18" t="s">
        <v>1026</v>
      </c>
      <c r="G18" t="s">
        <v>1027</v>
      </c>
      <c r="H18">
        <v>190</v>
      </c>
      <c r="I18">
        <v>163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1763</v>
      </c>
      <c r="D20">
        <v>5048</v>
      </c>
      <c r="E20" t="s">
        <v>339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17</v>
      </c>
      <c r="B22">
        <v>5750</v>
      </c>
      <c r="C22">
        <v>29</v>
      </c>
      <c r="D22">
        <v>29</v>
      </c>
      <c r="E22">
        <v>30</v>
      </c>
      <c r="F22">
        <v>30</v>
      </c>
      <c r="G22">
        <v>29</v>
      </c>
      <c r="H22">
        <v>22</v>
      </c>
      <c r="I22">
        <v>-100</v>
      </c>
      <c r="J22">
        <v>-100</v>
      </c>
      <c r="K22">
        <v>-100</v>
      </c>
      <c r="L22">
        <v>-100</v>
      </c>
      <c r="M22">
        <v>-100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0.63194444444444442</v>
      </c>
      <c r="C26">
        <v>22</v>
      </c>
      <c r="D26">
        <v>5</v>
      </c>
      <c r="E26">
        <v>2021</v>
      </c>
      <c r="F26" t="s">
        <v>1028</v>
      </c>
      <c r="G26" t="s">
        <v>1029</v>
      </c>
      <c r="H26">
        <v>187</v>
      </c>
      <c r="I26">
        <v>156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1763</v>
      </c>
      <c r="D28">
        <v>5048</v>
      </c>
      <c r="E28" t="s">
        <v>270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17</v>
      </c>
      <c r="B30">
        <v>6750</v>
      </c>
      <c r="C30">
        <v>30</v>
      </c>
      <c r="D30">
        <v>30</v>
      </c>
      <c r="E30">
        <v>31</v>
      </c>
      <c r="F30">
        <v>32</v>
      </c>
      <c r="G30">
        <v>31</v>
      </c>
      <c r="H30">
        <v>28</v>
      </c>
      <c r="I30">
        <v>23</v>
      </c>
      <c r="J30">
        <v>-100</v>
      </c>
      <c r="K30">
        <v>-100</v>
      </c>
      <c r="L30">
        <v>-100</v>
      </c>
      <c r="M30">
        <v>-100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0.63888888888888895</v>
      </c>
      <c r="C34">
        <v>22</v>
      </c>
      <c r="D34">
        <v>5</v>
      </c>
      <c r="E34">
        <v>2021</v>
      </c>
      <c r="F34" t="s">
        <v>1030</v>
      </c>
      <c r="G34" t="s">
        <v>1031</v>
      </c>
      <c r="H34">
        <v>185</v>
      </c>
      <c r="I34">
        <v>152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1763</v>
      </c>
      <c r="D36">
        <v>5048</v>
      </c>
      <c r="E36" t="s">
        <v>254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19</v>
      </c>
      <c r="B38">
        <v>7750</v>
      </c>
      <c r="C38">
        <v>31</v>
      </c>
      <c r="D38">
        <v>37</v>
      </c>
      <c r="E38">
        <v>42</v>
      </c>
      <c r="F38">
        <v>41</v>
      </c>
      <c r="G38">
        <v>39</v>
      </c>
      <c r="H38">
        <v>36</v>
      </c>
      <c r="I38">
        <v>26</v>
      </c>
      <c r="J38">
        <v>11</v>
      </c>
      <c r="K38">
        <v>-100</v>
      </c>
      <c r="L38">
        <v>-100</v>
      </c>
      <c r="M38">
        <v>-100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0.64583333333333337</v>
      </c>
      <c r="C42">
        <v>22</v>
      </c>
      <c r="D42">
        <v>5</v>
      </c>
      <c r="E42">
        <v>2021</v>
      </c>
      <c r="F42" t="s">
        <v>1032</v>
      </c>
      <c r="G42" t="s">
        <v>1033</v>
      </c>
      <c r="H42">
        <v>185</v>
      </c>
      <c r="I42">
        <v>147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1763</v>
      </c>
      <c r="D44">
        <v>5048</v>
      </c>
      <c r="E44" t="s">
        <v>327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19</v>
      </c>
      <c r="B46">
        <v>7500</v>
      </c>
      <c r="C46">
        <v>36</v>
      </c>
      <c r="D46">
        <v>36</v>
      </c>
      <c r="E46">
        <v>37</v>
      </c>
      <c r="F46">
        <v>39</v>
      </c>
      <c r="G46">
        <v>38</v>
      </c>
      <c r="H46">
        <v>37</v>
      </c>
      <c r="I46">
        <v>36</v>
      </c>
      <c r="J46">
        <v>27</v>
      </c>
      <c r="K46">
        <v>-100</v>
      </c>
      <c r="L46">
        <v>-100</v>
      </c>
      <c r="M46">
        <v>-100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0.65277777777777779</v>
      </c>
      <c r="C50">
        <v>22</v>
      </c>
      <c r="D50">
        <v>5</v>
      </c>
      <c r="E50">
        <v>2021</v>
      </c>
      <c r="F50" t="s">
        <v>1034</v>
      </c>
      <c r="G50" t="s">
        <v>1035</v>
      </c>
      <c r="H50">
        <v>184</v>
      </c>
      <c r="I50">
        <v>142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1763</v>
      </c>
      <c r="D52">
        <v>5048</v>
      </c>
      <c r="E52" t="s">
        <v>327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17</v>
      </c>
      <c r="B54">
        <v>7250</v>
      </c>
      <c r="C54">
        <v>32</v>
      </c>
      <c r="D54">
        <v>41</v>
      </c>
      <c r="E54">
        <v>43</v>
      </c>
      <c r="F54">
        <v>38</v>
      </c>
      <c r="G54">
        <v>32</v>
      </c>
      <c r="H54">
        <v>27</v>
      </c>
      <c r="I54">
        <v>21</v>
      </c>
      <c r="J54">
        <v>10</v>
      </c>
      <c r="K54">
        <v>-100</v>
      </c>
      <c r="L54">
        <v>-100</v>
      </c>
      <c r="M54">
        <v>-100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0.65972222222222221</v>
      </c>
      <c r="C58">
        <v>22</v>
      </c>
      <c r="D58">
        <v>5</v>
      </c>
      <c r="E58">
        <v>2021</v>
      </c>
      <c r="F58" t="s">
        <v>824</v>
      </c>
      <c r="G58" t="s">
        <v>1036</v>
      </c>
      <c r="H58">
        <v>182</v>
      </c>
      <c r="I58">
        <v>137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1763</v>
      </c>
      <c r="D60">
        <v>5048</v>
      </c>
      <c r="E60" t="s">
        <v>265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19</v>
      </c>
      <c r="B62">
        <v>8250</v>
      </c>
      <c r="C62">
        <v>33</v>
      </c>
      <c r="D62">
        <v>43</v>
      </c>
      <c r="E62">
        <v>45</v>
      </c>
      <c r="F62">
        <v>43</v>
      </c>
      <c r="G62">
        <v>35</v>
      </c>
      <c r="H62">
        <v>31</v>
      </c>
      <c r="I62">
        <v>24</v>
      </c>
      <c r="J62">
        <v>16</v>
      </c>
      <c r="K62">
        <v>7</v>
      </c>
      <c r="L62">
        <v>-100</v>
      </c>
      <c r="M62">
        <v>-100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0.66666666666666663</v>
      </c>
      <c r="C66">
        <v>22</v>
      </c>
      <c r="D66">
        <v>5</v>
      </c>
      <c r="E66">
        <v>2021</v>
      </c>
      <c r="F66" t="s">
        <v>1037</v>
      </c>
      <c r="G66" t="s">
        <v>250</v>
      </c>
      <c r="H66">
        <v>180</v>
      </c>
      <c r="I66">
        <v>133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1763</v>
      </c>
      <c r="D68">
        <v>5048</v>
      </c>
      <c r="E68" t="s">
        <v>298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18</v>
      </c>
      <c r="B70">
        <v>7750</v>
      </c>
      <c r="C70">
        <v>30</v>
      </c>
      <c r="D70">
        <v>41</v>
      </c>
      <c r="E70">
        <v>47</v>
      </c>
      <c r="F70">
        <v>47</v>
      </c>
      <c r="G70">
        <v>42</v>
      </c>
      <c r="H70">
        <v>35</v>
      </c>
      <c r="I70">
        <v>24</v>
      </c>
      <c r="J70">
        <v>11</v>
      </c>
      <c r="K70">
        <v>-100</v>
      </c>
      <c r="L70">
        <v>-100</v>
      </c>
      <c r="M70">
        <v>-100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0.67361111111111116</v>
      </c>
      <c r="C74">
        <v>22</v>
      </c>
      <c r="D74">
        <v>5</v>
      </c>
      <c r="E74">
        <v>2021</v>
      </c>
      <c r="F74" t="s">
        <v>1038</v>
      </c>
      <c r="G74" t="s">
        <v>1039</v>
      </c>
      <c r="H74">
        <v>178</v>
      </c>
      <c r="I74">
        <v>127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1763</v>
      </c>
      <c r="D76">
        <v>5048</v>
      </c>
      <c r="E76" t="s">
        <v>303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18</v>
      </c>
      <c r="B78">
        <v>7750</v>
      </c>
      <c r="C78">
        <v>44</v>
      </c>
      <c r="D78">
        <v>44</v>
      </c>
      <c r="E78">
        <v>49</v>
      </c>
      <c r="F78">
        <v>48</v>
      </c>
      <c r="G78">
        <v>44</v>
      </c>
      <c r="H78">
        <v>36</v>
      </c>
      <c r="I78">
        <v>25</v>
      </c>
      <c r="J78">
        <v>16</v>
      </c>
      <c r="K78">
        <v>-100</v>
      </c>
      <c r="L78">
        <v>-100</v>
      </c>
      <c r="M78">
        <v>-100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0.68055555555555547</v>
      </c>
      <c r="C82">
        <v>22</v>
      </c>
      <c r="D82">
        <v>5</v>
      </c>
      <c r="E82">
        <v>2021</v>
      </c>
      <c r="F82" t="s">
        <v>1040</v>
      </c>
      <c r="G82" t="s">
        <v>1041</v>
      </c>
      <c r="H82">
        <v>176</v>
      </c>
      <c r="I82">
        <v>124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1763</v>
      </c>
      <c r="D84">
        <v>5048</v>
      </c>
      <c r="E84" t="s">
        <v>303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18</v>
      </c>
      <c r="B86">
        <v>8250</v>
      </c>
      <c r="C86">
        <v>38</v>
      </c>
      <c r="D86">
        <v>51</v>
      </c>
      <c r="E86">
        <v>53</v>
      </c>
      <c r="F86">
        <v>52</v>
      </c>
      <c r="G86">
        <v>48</v>
      </c>
      <c r="H86">
        <v>41</v>
      </c>
      <c r="I86">
        <v>29</v>
      </c>
      <c r="J86">
        <v>14</v>
      </c>
      <c r="K86">
        <v>-1</v>
      </c>
      <c r="L86">
        <v>-100</v>
      </c>
      <c r="M86">
        <v>-100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0.6875</v>
      </c>
      <c r="C90">
        <v>22</v>
      </c>
      <c r="D90">
        <v>5</v>
      </c>
      <c r="E90">
        <v>2021</v>
      </c>
      <c r="F90" t="s">
        <v>1042</v>
      </c>
      <c r="G90" t="s">
        <v>361</v>
      </c>
      <c r="H90">
        <v>174</v>
      </c>
      <c r="I90">
        <v>119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1806</v>
      </c>
      <c r="D92">
        <v>5157</v>
      </c>
      <c r="E92" t="s">
        <v>269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18</v>
      </c>
      <c r="B94">
        <v>7250</v>
      </c>
      <c r="C94">
        <v>41</v>
      </c>
      <c r="D94">
        <v>50</v>
      </c>
      <c r="E94">
        <v>51</v>
      </c>
      <c r="F94">
        <v>50</v>
      </c>
      <c r="G94">
        <v>45</v>
      </c>
      <c r="H94">
        <v>36</v>
      </c>
      <c r="I94">
        <v>23</v>
      </c>
      <c r="J94">
        <v>14</v>
      </c>
      <c r="K94">
        <v>-100</v>
      </c>
      <c r="L94">
        <v>-100</v>
      </c>
      <c r="M94">
        <v>-100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0.69444444444444453</v>
      </c>
      <c r="C98">
        <v>22</v>
      </c>
      <c r="D98">
        <v>5</v>
      </c>
      <c r="E98">
        <v>2021</v>
      </c>
      <c r="F98" t="s">
        <v>1043</v>
      </c>
      <c r="G98" t="s">
        <v>1044</v>
      </c>
      <c r="H98">
        <v>170</v>
      </c>
      <c r="I98">
        <v>115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1806</v>
      </c>
      <c r="D100">
        <v>5157</v>
      </c>
      <c r="E100" t="s">
        <v>272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18</v>
      </c>
      <c r="B102">
        <v>7500</v>
      </c>
      <c r="C102">
        <v>21</v>
      </c>
      <c r="D102">
        <v>35</v>
      </c>
      <c r="E102">
        <v>43</v>
      </c>
      <c r="F102">
        <v>45</v>
      </c>
      <c r="G102">
        <v>44</v>
      </c>
      <c r="H102">
        <v>36</v>
      </c>
      <c r="I102">
        <v>23</v>
      </c>
      <c r="J102">
        <v>6</v>
      </c>
      <c r="K102">
        <v>-100</v>
      </c>
      <c r="L102">
        <v>-100</v>
      </c>
      <c r="M102">
        <v>-100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0.70138888888888884</v>
      </c>
      <c r="C106">
        <v>22</v>
      </c>
      <c r="D106">
        <v>5</v>
      </c>
      <c r="E106">
        <v>2021</v>
      </c>
      <c r="F106" t="s">
        <v>1045</v>
      </c>
      <c r="G106" t="s">
        <v>1046</v>
      </c>
      <c r="H106">
        <v>168</v>
      </c>
      <c r="I106">
        <v>111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3</v>
      </c>
      <c r="C108">
        <v>1806</v>
      </c>
      <c r="D108">
        <v>5157</v>
      </c>
      <c r="E108" t="s">
        <v>278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18</v>
      </c>
      <c r="B110">
        <v>7500</v>
      </c>
      <c r="C110">
        <v>35</v>
      </c>
      <c r="D110">
        <v>47</v>
      </c>
      <c r="E110">
        <v>52</v>
      </c>
      <c r="F110">
        <v>50</v>
      </c>
      <c r="G110">
        <v>46</v>
      </c>
      <c r="H110">
        <v>39</v>
      </c>
      <c r="I110">
        <v>26</v>
      </c>
      <c r="J110">
        <v>8</v>
      </c>
      <c r="K110">
        <v>-100</v>
      </c>
      <c r="L110">
        <v>-100</v>
      </c>
      <c r="M110">
        <v>-100</v>
      </c>
    </row>
    <row r="113" spans="1:13" x14ac:dyDescent="0.25">
      <c r="A113" t="s">
        <v>117</v>
      </c>
      <c r="B113" t="s">
        <v>118</v>
      </c>
      <c r="C113" t="s">
        <v>119</v>
      </c>
      <c r="D113" t="s">
        <v>120</v>
      </c>
      <c r="E113" t="s">
        <v>121</v>
      </c>
      <c r="F113" t="s">
        <v>122</v>
      </c>
      <c r="G113" t="s">
        <v>123</v>
      </c>
      <c r="H113" t="s">
        <v>124</v>
      </c>
      <c r="I113" t="s">
        <v>125</v>
      </c>
    </row>
    <row r="114" spans="1:13" x14ac:dyDescent="0.25">
      <c r="A114">
        <v>26065</v>
      </c>
      <c r="B114" s="207">
        <v>0.70833333333333337</v>
      </c>
      <c r="C114">
        <v>22</v>
      </c>
      <c r="D114">
        <v>5</v>
      </c>
      <c r="E114">
        <v>2021</v>
      </c>
      <c r="F114" t="s">
        <v>1047</v>
      </c>
      <c r="G114" t="s">
        <v>1048</v>
      </c>
      <c r="H114">
        <v>165</v>
      </c>
      <c r="I114">
        <v>109</v>
      </c>
    </row>
    <row r="115" spans="1:13" x14ac:dyDescent="0.25">
      <c r="A115" t="s">
        <v>126</v>
      </c>
      <c r="B115" t="s">
        <v>127</v>
      </c>
      <c r="C115" t="s">
        <v>128</v>
      </c>
      <c r="D115" t="s">
        <v>129</v>
      </c>
      <c r="E115" t="s">
        <v>130</v>
      </c>
    </row>
    <row r="116" spans="1:13" x14ac:dyDescent="0.25">
      <c r="A116" t="s">
        <v>131</v>
      </c>
      <c r="B116">
        <v>3</v>
      </c>
      <c r="C116">
        <v>1806</v>
      </c>
      <c r="D116">
        <v>5157</v>
      </c>
      <c r="E116" t="s">
        <v>272</v>
      </c>
    </row>
    <row r="117" spans="1:13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</row>
    <row r="118" spans="1:13" x14ac:dyDescent="0.25">
      <c r="A118" t="s">
        <v>18</v>
      </c>
      <c r="B118">
        <v>7250</v>
      </c>
      <c r="C118">
        <v>39</v>
      </c>
      <c r="D118">
        <v>48</v>
      </c>
      <c r="E118">
        <v>50</v>
      </c>
      <c r="F118">
        <v>48</v>
      </c>
      <c r="G118">
        <v>43</v>
      </c>
      <c r="H118">
        <v>34</v>
      </c>
      <c r="I118">
        <v>19</v>
      </c>
      <c r="J118">
        <v>2</v>
      </c>
      <c r="K118">
        <v>-100</v>
      </c>
      <c r="L118">
        <v>-100</v>
      </c>
      <c r="M118">
        <v>-100</v>
      </c>
    </row>
    <row r="121" spans="1:13" x14ac:dyDescent="0.25">
      <c r="A121" t="s">
        <v>117</v>
      </c>
      <c r="B121" t="s">
        <v>118</v>
      </c>
      <c r="C121" t="s">
        <v>119</v>
      </c>
      <c r="D121" t="s">
        <v>120</v>
      </c>
      <c r="E121" t="s">
        <v>121</v>
      </c>
      <c r="F121" t="s">
        <v>122</v>
      </c>
      <c r="G121" t="s">
        <v>123</v>
      </c>
      <c r="H121" t="s">
        <v>124</v>
      </c>
      <c r="I121" t="s">
        <v>125</v>
      </c>
    </row>
    <row r="122" spans="1:13" x14ac:dyDescent="0.25">
      <c r="A122">
        <v>26065</v>
      </c>
      <c r="B122" s="207">
        <v>0.71527777777777779</v>
      </c>
      <c r="C122">
        <v>22</v>
      </c>
      <c r="D122">
        <v>5</v>
      </c>
      <c r="E122">
        <v>2021</v>
      </c>
      <c r="F122" t="s">
        <v>315</v>
      </c>
      <c r="G122" t="s">
        <v>1049</v>
      </c>
      <c r="H122">
        <v>163</v>
      </c>
      <c r="I122">
        <v>105</v>
      </c>
    </row>
    <row r="123" spans="1:13" x14ac:dyDescent="0.25">
      <c r="A123" t="s">
        <v>126</v>
      </c>
      <c r="B123" t="s">
        <v>127</v>
      </c>
      <c r="C123" t="s">
        <v>128</v>
      </c>
      <c r="D123" t="s">
        <v>129</v>
      </c>
      <c r="E123" t="s">
        <v>130</v>
      </c>
    </row>
    <row r="124" spans="1:13" x14ac:dyDescent="0.25">
      <c r="A124" t="s">
        <v>131</v>
      </c>
      <c r="B124">
        <v>3</v>
      </c>
      <c r="C124">
        <v>1806</v>
      </c>
      <c r="D124">
        <v>5157</v>
      </c>
      <c r="E124" t="s">
        <v>306</v>
      </c>
    </row>
    <row r="125" spans="1:13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</row>
    <row r="126" spans="1:13" x14ac:dyDescent="0.25">
      <c r="A126" t="s">
        <v>19</v>
      </c>
      <c r="B126">
        <v>7000</v>
      </c>
      <c r="C126">
        <v>44</v>
      </c>
      <c r="D126">
        <v>50</v>
      </c>
      <c r="E126">
        <v>50</v>
      </c>
      <c r="F126">
        <v>47</v>
      </c>
      <c r="G126">
        <v>43</v>
      </c>
      <c r="H126">
        <v>36</v>
      </c>
      <c r="I126">
        <v>21</v>
      </c>
      <c r="J126">
        <v>-5</v>
      </c>
      <c r="K126">
        <v>-100</v>
      </c>
      <c r="L126">
        <v>-100</v>
      </c>
      <c r="M126">
        <v>-100</v>
      </c>
    </row>
    <row r="129" spans="1:13" x14ac:dyDescent="0.25">
      <c r="A129" t="s">
        <v>117</v>
      </c>
      <c r="B129" t="s">
        <v>118</v>
      </c>
      <c r="C129" t="s">
        <v>119</v>
      </c>
      <c r="D129" t="s">
        <v>120</v>
      </c>
      <c r="E129" t="s">
        <v>121</v>
      </c>
      <c r="F129" t="s">
        <v>122</v>
      </c>
      <c r="G129" t="s">
        <v>123</v>
      </c>
      <c r="H129" t="s">
        <v>124</v>
      </c>
      <c r="I129" t="s">
        <v>125</v>
      </c>
    </row>
    <row r="130" spans="1:13" x14ac:dyDescent="0.25">
      <c r="A130">
        <v>26065</v>
      </c>
      <c r="B130" s="207">
        <v>0.72222222222222221</v>
      </c>
      <c r="C130">
        <v>22</v>
      </c>
      <c r="D130">
        <v>5</v>
      </c>
      <c r="E130">
        <v>2021</v>
      </c>
      <c r="F130" t="s">
        <v>1050</v>
      </c>
      <c r="G130" t="s">
        <v>1051</v>
      </c>
      <c r="H130">
        <v>157</v>
      </c>
      <c r="I130">
        <v>103</v>
      </c>
    </row>
    <row r="131" spans="1:13" x14ac:dyDescent="0.25">
      <c r="A131" t="s">
        <v>126</v>
      </c>
      <c r="B131" t="s">
        <v>127</v>
      </c>
      <c r="C131" t="s">
        <v>128</v>
      </c>
      <c r="D131" t="s">
        <v>129</v>
      </c>
      <c r="E131" t="s">
        <v>130</v>
      </c>
    </row>
    <row r="132" spans="1:13" x14ac:dyDescent="0.25">
      <c r="A132" t="s">
        <v>131</v>
      </c>
      <c r="B132">
        <v>3</v>
      </c>
      <c r="C132">
        <v>1806</v>
      </c>
      <c r="D132">
        <v>5157</v>
      </c>
      <c r="E132" t="s">
        <v>340</v>
      </c>
    </row>
    <row r="133" spans="1:13" x14ac:dyDescent="0.25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</row>
    <row r="134" spans="1:13" x14ac:dyDescent="0.25">
      <c r="A134" t="s">
        <v>18</v>
      </c>
      <c r="B134">
        <v>7750</v>
      </c>
      <c r="C134">
        <v>27</v>
      </c>
      <c r="D134">
        <v>40</v>
      </c>
      <c r="E134">
        <v>46</v>
      </c>
      <c r="F134">
        <v>46</v>
      </c>
      <c r="G134">
        <v>45</v>
      </c>
      <c r="H134">
        <v>40</v>
      </c>
      <c r="I134">
        <v>29</v>
      </c>
      <c r="J134">
        <v>18</v>
      </c>
      <c r="K134">
        <v>-100</v>
      </c>
      <c r="L134">
        <v>-100</v>
      </c>
      <c r="M134">
        <v>-100</v>
      </c>
    </row>
    <row r="137" spans="1:13" x14ac:dyDescent="0.25">
      <c r="A137" t="s">
        <v>117</v>
      </c>
      <c r="B137" t="s">
        <v>118</v>
      </c>
      <c r="C137" t="s">
        <v>119</v>
      </c>
      <c r="D137" t="s">
        <v>120</v>
      </c>
      <c r="E137" t="s">
        <v>121</v>
      </c>
      <c r="F137" t="s">
        <v>122</v>
      </c>
      <c r="G137" t="s">
        <v>123</v>
      </c>
      <c r="H137" t="s">
        <v>124</v>
      </c>
      <c r="I137" t="s">
        <v>125</v>
      </c>
    </row>
    <row r="138" spans="1:13" x14ac:dyDescent="0.25">
      <c r="A138">
        <v>26065</v>
      </c>
      <c r="B138" s="207">
        <v>0.72916666666666663</v>
      </c>
      <c r="C138">
        <v>22</v>
      </c>
      <c r="D138">
        <v>5</v>
      </c>
      <c r="E138">
        <v>2021</v>
      </c>
      <c r="F138" t="s">
        <v>1052</v>
      </c>
      <c r="G138" t="s">
        <v>1053</v>
      </c>
      <c r="H138">
        <v>153</v>
      </c>
      <c r="I138">
        <v>99</v>
      </c>
    </row>
    <row r="139" spans="1:13" x14ac:dyDescent="0.25">
      <c r="A139" t="s">
        <v>126</v>
      </c>
      <c r="B139" t="s">
        <v>127</v>
      </c>
      <c r="C139" t="s">
        <v>128</v>
      </c>
      <c r="D139" t="s">
        <v>129</v>
      </c>
      <c r="E139" t="s">
        <v>130</v>
      </c>
    </row>
    <row r="140" spans="1:13" x14ac:dyDescent="0.25">
      <c r="A140" t="s">
        <v>131</v>
      </c>
      <c r="B140">
        <v>3</v>
      </c>
      <c r="C140">
        <v>1806</v>
      </c>
      <c r="D140">
        <v>5157</v>
      </c>
      <c r="E140" t="s">
        <v>217</v>
      </c>
    </row>
    <row r="141" spans="1:13" x14ac:dyDescent="0.25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8</v>
      </c>
      <c r="J141" t="s">
        <v>9</v>
      </c>
      <c r="K141" t="s">
        <v>10</v>
      </c>
      <c r="L141" t="s">
        <v>11</v>
      </c>
      <c r="M141" t="s">
        <v>12</v>
      </c>
    </row>
    <row r="142" spans="1:13" x14ac:dyDescent="0.25">
      <c r="A142" t="s">
        <v>18</v>
      </c>
      <c r="B142">
        <v>7500</v>
      </c>
      <c r="C142">
        <v>25</v>
      </c>
      <c r="D142">
        <v>44</v>
      </c>
      <c r="E142">
        <v>48</v>
      </c>
      <c r="F142">
        <v>48</v>
      </c>
      <c r="G142">
        <v>44</v>
      </c>
      <c r="H142">
        <v>38</v>
      </c>
      <c r="I142">
        <v>20</v>
      </c>
      <c r="J142">
        <v>4</v>
      </c>
      <c r="K142">
        <v>-100</v>
      </c>
      <c r="L142">
        <v>-100</v>
      </c>
      <c r="M142">
        <v>-100</v>
      </c>
    </row>
    <row r="145" spans="1:13" x14ac:dyDescent="0.25">
      <c r="A145" t="s">
        <v>117</v>
      </c>
      <c r="B145" t="s">
        <v>118</v>
      </c>
      <c r="C145" t="s">
        <v>119</v>
      </c>
      <c r="D145" t="s">
        <v>120</v>
      </c>
      <c r="E145" t="s">
        <v>121</v>
      </c>
      <c r="F145" t="s">
        <v>122</v>
      </c>
      <c r="G145" t="s">
        <v>123</v>
      </c>
      <c r="H145" t="s">
        <v>124</v>
      </c>
      <c r="I145" t="s">
        <v>125</v>
      </c>
    </row>
    <row r="146" spans="1:13" x14ac:dyDescent="0.25">
      <c r="A146">
        <v>26065</v>
      </c>
      <c r="B146" s="207">
        <v>0.73611111111111116</v>
      </c>
      <c r="C146">
        <v>22</v>
      </c>
      <c r="D146">
        <v>5</v>
      </c>
      <c r="E146">
        <v>2021</v>
      </c>
      <c r="F146" t="s">
        <v>1054</v>
      </c>
      <c r="G146" t="s">
        <v>1055</v>
      </c>
      <c r="H146">
        <v>151</v>
      </c>
      <c r="I146">
        <v>98</v>
      </c>
    </row>
    <row r="147" spans="1:13" x14ac:dyDescent="0.25">
      <c r="A147" t="s">
        <v>126</v>
      </c>
      <c r="B147" t="s">
        <v>127</v>
      </c>
      <c r="C147" t="s">
        <v>128</v>
      </c>
      <c r="D147" t="s">
        <v>129</v>
      </c>
      <c r="E147" t="s">
        <v>130</v>
      </c>
    </row>
    <row r="148" spans="1:13" x14ac:dyDescent="0.25">
      <c r="A148" t="s">
        <v>131</v>
      </c>
      <c r="B148">
        <v>3</v>
      </c>
      <c r="C148">
        <v>1806</v>
      </c>
      <c r="D148">
        <v>5157</v>
      </c>
      <c r="E148" t="s">
        <v>297</v>
      </c>
    </row>
    <row r="149" spans="1:13" x14ac:dyDescent="0.25">
      <c r="A149" t="s">
        <v>0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</row>
    <row r="150" spans="1:13" x14ac:dyDescent="0.25">
      <c r="A150" t="s">
        <v>23</v>
      </c>
      <c r="B150">
        <v>9250</v>
      </c>
      <c r="C150">
        <v>45</v>
      </c>
      <c r="D150">
        <v>54</v>
      </c>
      <c r="E150">
        <v>55</v>
      </c>
      <c r="F150">
        <v>55</v>
      </c>
      <c r="G150">
        <v>54</v>
      </c>
      <c r="H150">
        <v>49</v>
      </c>
      <c r="I150">
        <v>42</v>
      </c>
      <c r="J150">
        <v>23</v>
      </c>
      <c r="K150">
        <v>6</v>
      </c>
      <c r="L150">
        <v>-4</v>
      </c>
      <c r="M150">
        <v>-100</v>
      </c>
    </row>
    <row r="153" spans="1:13" x14ac:dyDescent="0.25">
      <c r="A153" t="s">
        <v>117</v>
      </c>
      <c r="B153" t="s">
        <v>118</v>
      </c>
      <c r="C153" t="s">
        <v>119</v>
      </c>
      <c r="D153" t="s">
        <v>120</v>
      </c>
      <c r="E153" t="s">
        <v>121</v>
      </c>
      <c r="F153" t="s">
        <v>122</v>
      </c>
      <c r="G153" t="s">
        <v>123</v>
      </c>
      <c r="H153" t="s">
        <v>124</v>
      </c>
      <c r="I153" t="s">
        <v>125</v>
      </c>
    </row>
    <row r="154" spans="1:13" x14ac:dyDescent="0.25">
      <c r="A154">
        <v>26065</v>
      </c>
      <c r="B154" s="207">
        <v>0.74305555555555547</v>
      </c>
      <c r="C154">
        <v>22</v>
      </c>
      <c r="D154">
        <v>5</v>
      </c>
      <c r="E154">
        <v>2021</v>
      </c>
      <c r="F154" t="s">
        <v>1056</v>
      </c>
      <c r="G154" t="s">
        <v>1057</v>
      </c>
      <c r="H154">
        <v>147</v>
      </c>
      <c r="I154">
        <v>96</v>
      </c>
    </row>
    <row r="155" spans="1:13" x14ac:dyDescent="0.25">
      <c r="A155" t="s">
        <v>126</v>
      </c>
      <c r="B155" t="s">
        <v>127</v>
      </c>
      <c r="C155" t="s">
        <v>128</v>
      </c>
      <c r="D155" t="s">
        <v>129</v>
      </c>
      <c r="E155" t="s">
        <v>130</v>
      </c>
    </row>
    <row r="156" spans="1:13" x14ac:dyDescent="0.25">
      <c r="A156" t="s">
        <v>131</v>
      </c>
      <c r="B156">
        <v>3</v>
      </c>
      <c r="C156">
        <v>1806</v>
      </c>
      <c r="D156">
        <v>5157</v>
      </c>
      <c r="E156" t="s">
        <v>220</v>
      </c>
    </row>
    <row r="157" spans="1:13" x14ac:dyDescent="0.25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t="s">
        <v>11</v>
      </c>
      <c r="M157" t="s">
        <v>12</v>
      </c>
    </row>
    <row r="158" spans="1:13" x14ac:dyDescent="0.25">
      <c r="A158" t="s">
        <v>18</v>
      </c>
      <c r="B158">
        <v>8000</v>
      </c>
      <c r="C158">
        <v>35</v>
      </c>
      <c r="D158">
        <v>53</v>
      </c>
      <c r="E158">
        <v>54</v>
      </c>
      <c r="F158">
        <v>51</v>
      </c>
      <c r="G158">
        <v>49</v>
      </c>
      <c r="H158">
        <v>44</v>
      </c>
      <c r="I158">
        <v>33</v>
      </c>
      <c r="J158">
        <v>16</v>
      </c>
      <c r="K158">
        <v>-2</v>
      </c>
      <c r="L158">
        <v>-100</v>
      </c>
      <c r="M158">
        <v>-100</v>
      </c>
    </row>
    <row r="161" spans="1:13" x14ac:dyDescent="0.25">
      <c r="A161" t="s">
        <v>117</v>
      </c>
      <c r="B161" t="s">
        <v>118</v>
      </c>
      <c r="C161" t="s">
        <v>119</v>
      </c>
      <c r="D161" t="s">
        <v>120</v>
      </c>
      <c r="E161" t="s">
        <v>121</v>
      </c>
      <c r="F161" t="s">
        <v>122</v>
      </c>
      <c r="G161" t="s">
        <v>123</v>
      </c>
      <c r="H161" t="s">
        <v>124</v>
      </c>
      <c r="I161" t="s">
        <v>125</v>
      </c>
    </row>
    <row r="162" spans="1:13" x14ac:dyDescent="0.25">
      <c r="A162">
        <v>26065</v>
      </c>
      <c r="B162" s="207">
        <v>0.75</v>
      </c>
      <c r="C162">
        <v>22</v>
      </c>
      <c r="D162">
        <v>5</v>
      </c>
      <c r="E162">
        <v>2021</v>
      </c>
      <c r="F162" t="s">
        <v>1058</v>
      </c>
      <c r="G162" t="s">
        <v>1059</v>
      </c>
      <c r="H162">
        <v>143</v>
      </c>
      <c r="I162">
        <v>95</v>
      </c>
    </row>
    <row r="163" spans="1:13" x14ac:dyDescent="0.25">
      <c r="A163" t="s">
        <v>126</v>
      </c>
      <c r="B163" t="s">
        <v>127</v>
      </c>
      <c r="C163" t="s">
        <v>128</v>
      </c>
      <c r="D163" t="s">
        <v>129</v>
      </c>
      <c r="E163" t="s">
        <v>130</v>
      </c>
    </row>
    <row r="164" spans="1:13" x14ac:dyDescent="0.25">
      <c r="A164" t="s">
        <v>131</v>
      </c>
      <c r="B164">
        <v>3</v>
      </c>
      <c r="C164">
        <v>1806</v>
      </c>
      <c r="D164">
        <v>5157</v>
      </c>
      <c r="E164" t="s">
        <v>220</v>
      </c>
    </row>
    <row r="165" spans="1:13" x14ac:dyDescent="0.25">
      <c r="A165" t="s">
        <v>0</v>
      </c>
      <c r="B165" t="s">
        <v>1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7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</row>
    <row r="166" spans="1:13" x14ac:dyDescent="0.25">
      <c r="A166" t="s">
        <v>18</v>
      </c>
      <c r="B166">
        <v>8000</v>
      </c>
      <c r="C166">
        <v>27</v>
      </c>
      <c r="D166">
        <v>32</v>
      </c>
      <c r="E166">
        <v>54</v>
      </c>
      <c r="F166">
        <v>55</v>
      </c>
      <c r="G166">
        <v>49</v>
      </c>
      <c r="H166">
        <v>42</v>
      </c>
      <c r="I166">
        <v>35</v>
      </c>
      <c r="J166">
        <v>23</v>
      </c>
      <c r="K166">
        <v>1</v>
      </c>
      <c r="L166">
        <v>-100</v>
      </c>
      <c r="M166">
        <v>-100</v>
      </c>
    </row>
    <row r="169" spans="1:13" x14ac:dyDescent="0.25">
      <c r="A169" t="s">
        <v>117</v>
      </c>
      <c r="B169" t="s">
        <v>118</v>
      </c>
      <c r="C169" t="s">
        <v>119</v>
      </c>
      <c r="D169" t="s">
        <v>120</v>
      </c>
      <c r="E169" t="s">
        <v>121</v>
      </c>
      <c r="F169" t="s">
        <v>122</v>
      </c>
      <c r="G169" t="s">
        <v>123</v>
      </c>
      <c r="H169" t="s">
        <v>124</v>
      </c>
      <c r="I169" t="s">
        <v>125</v>
      </c>
    </row>
    <row r="170" spans="1:13" x14ac:dyDescent="0.25">
      <c r="A170">
        <v>26065</v>
      </c>
      <c r="B170" s="207">
        <v>0.75694444444444453</v>
      </c>
      <c r="C170">
        <v>22</v>
      </c>
      <c r="D170">
        <v>5</v>
      </c>
      <c r="E170">
        <v>2021</v>
      </c>
      <c r="F170" t="s">
        <v>1060</v>
      </c>
      <c r="G170" t="s">
        <v>1061</v>
      </c>
      <c r="H170">
        <v>138</v>
      </c>
      <c r="I170">
        <v>94</v>
      </c>
    </row>
    <row r="171" spans="1:13" x14ac:dyDescent="0.25">
      <c r="A171" t="s">
        <v>126</v>
      </c>
      <c r="B171" t="s">
        <v>127</v>
      </c>
      <c r="C171" t="s">
        <v>128</v>
      </c>
      <c r="D171" t="s">
        <v>129</v>
      </c>
      <c r="E171" t="s">
        <v>130</v>
      </c>
    </row>
    <row r="172" spans="1:13" x14ac:dyDescent="0.25">
      <c r="A172" t="s">
        <v>131</v>
      </c>
      <c r="B172">
        <v>3</v>
      </c>
      <c r="C172">
        <v>1806</v>
      </c>
      <c r="D172">
        <v>5157</v>
      </c>
      <c r="E172" t="s">
        <v>995</v>
      </c>
    </row>
    <row r="173" spans="1:13" x14ac:dyDescent="0.25">
      <c r="A173" t="s">
        <v>0</v>
      </c>
      <c r="B173" t="s">
        <v>1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7</v>
      </c>
      <c r="I173" t="s">
        <v>8</v>
      </c>
      <c r="J173" t="s">
        <v>9</v>
      </c>
      <c r="K173" t="s">
        <v>10</v>
      </c>
      <c r="L173" t="s">
        <v>11</v>
      </c>
      <c r="M173" t="s">
        <v>12</v>
      </c>
    </row>
    <row r="174" spans="1:13" x14ac:dyDescent="0.25">
      <c r="A174" t="s">
        <v>18</v>
      </c>
      <c r="B174">
        <v>7250</v>
      </c>
      <c r="C174">
        <v>43</v>
      </c>
      <c r="D174">
        <v>48</v>
      </c>
      <c r="E174">
        <v>54</v>
      </c>
      <c r="F174">
        <v>54</v>
      </c>
      <c r="G174">
        <v>50</v>
      </c>
      <c r="H174">
        <v>45</v>
      </c>
      <c r="I174">
        <v>32</v>
      </c>
      <c r="J174">
        <v>11</v>
      </c>
      <c r="K174">
        <v>-100</v>
      </c>
      <c r="L174">
        <v>-100</v>
      </c>
      <c r="M174">
        <v>-100</v>
      </c>
    </row>
    <row r="177" spans="1:13" x14ac:dyDescent="0.25">
      <c r="A177" t="s">
        <v>117</v>
      </c>
      <c r="B177" t="s">
        <v>118</v>
      </c>
      <c r="C177" t="s">
        <v>119</v>
      </c>
      <c r="D177" t="s">
        <v>120</v>
      </c>
      <c r="E177" t="s">
        <v>121</v>
      </c>
      <c r="F177" t="s">
        <v>122</v>
      </c>
      <c r="G177" t="s">
        <v>123</v>
      </c>
      <c r="H177" t="s">
        <v>124</v>
      </c>
      <c r="I177" t="s">
        <v>125</v>
      </c>
    </row>
    <row r="178" spans="1:13" x14ac:dyDescent="0.25">
      <c r="A178">
        <v>26065</v>
      </c>
      <c r="B178" s="207">
        <v>0.76388888888888884</v>
      </c>
      <c r="C178">
        <v>22</v>
      </c>
      <c r="D178">
        <v>5</v>
      </c>
      <c r="E178">
        <v>2021</v>
      </c>
      <c r="F178" t="s">
        <v>1062</v>
      </c>
      <c r="G178" t="s">
        <v>1063</v>
      </c>
      <c r="H178">
        <v>133</v>
      </c>
      <c r="I178">
        <v>97</v>
      </c>
    </row>
    <row r="179" spans="1:13" x14ac:dyDescent="0.25">
      <c r="A179" t="s">
        <v>126</v>
      </c>
      <c r="B179" t="s">
        <v>127</v>
      </c>
      <c r="C179" t="s">
        <v>128</v>
      </c>
      <c r="D179" t="s">
        <v>129</v>
      </c>
      <c r="E179" t="s">
        <v>130</v>
      </c>
    </row>
    <row r="180" spans="1:13" x14ac:dyDescent="0.25">
      <c r="A180" t="s">
        <v>131</v>
      </c>
      <c r="B180">
        <v>3</v>
      </c>
      <c r="C180">
        <v>1806</v>
      </c>
      <c r="D180">
        <v>5157</v>
      </c>
      <c r="E180" t="s">
        <v>998</v>
      </c>
    </row>
    <row r="181" spans="1:13" x14ac:dyDescent="0.25">
      <c r="A181" t="s">
        <v>0</v>
      </c>
      <c r="B181" t="s">
        <v>1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7</v>
      </c>
      <c r="I181" t="s">
        <v>8</v>
      </c>
      <c r="J181" t="s">
        <v>9</v>
      </c>
      <c r="K181" t="s">
        <v>10</v>
      </c>
      <c r="L181" t="s">
        <v>11</v>
      </c>
      <c r="M181" t="s">
        <v>12</v>
      </c>
    </row>
    <row r="182" spans="1:13" x14ac:dyDescent="0.25">
      <c r="A182" t="s">
        <v>18</v>
      </c>
      <c r="B182">
        <v>7250</v>
      </c>
      <c r="C182">
        <v>36</v>
      </c>
      <c r="D182">
        <v>43</v>
      </c>
      <c r="E182">
        <v>44</v>
      </c>
      <c r="F182">
        <v>44</v>
      </c>
      <c r="G182">
        <v>43</v>
      </c>
      <c r="H182">
        <v>34</v>
      </c>
      <c r="I182">
        <v>20</v>
      </c>
      <c r="J182">
        <v>3</v>
      </c>
      <c r="K182">
        <v>-100</v>
      </c>
      <c r="L182">
        <v>-100</v>
      </c>
      <c r="M182">
        <v>-100</v>
      </c>
    </row>
    <row r="185" spans="1:13" x14ac:dyDescent="0.25">
      <c r="A185" t="s">
        <v>117</v>
      </c>
      <c r="B185" t="s">
        <v>118</v>
      </c>
      <c r="C185" t="s">
        <v>119</v>
      </c>
      <c r="D185" t="s">
        <v>120</v>
      </c>
      <c r="E185" t="s">
        <v>121</v>
      </c>
      <c r="F185" t="s">
        <v>122</v>
      </c>
      <c r="G185" t="s">
        <v>123</v>
      </c>
      <c r="H185" t="s">
        <v>124</v>
      </c>
      <c r="I185" t="s">
        <v>125</v>
      </c>
    </row>
    <row r="186" spans="1:13" x14ac:dyDescent="0.25">
      <c r="A186">
        <v>26065</v>
      </c>
      <c r="B186" s="207">
        <v>0.77083333333333337</v>
      </c>
      <c r="C186">
        <v>22</v>
      </c>
      <c r="D186">
        <v>5</v>
      </c>
      <c r="E186">
        <v>2021</v>
      </c>
      <c r="F186" t="s">
        <v>1064</v>
      </c>
      <c r="G186" t="s">
        <v>1065</v>
      </c>
      <c r="H186">
        <v>129</v>
      </c>
      <c r="I186">
        <v>96</v>
      </c>
    </row>
    <row r="187" spans="1:13" x14ac:dyDescent="0.25">
      <c r="A187" t="s">
        <v>126</v>
      </c>
      <c r="B187" t="s">
        <v>127</v>
      </c>
      <c r="C187" t="s">
        <v>128</v>
      </c>
      <c r="D187" t="s">
        <v>129</v>
      </c>
      <c r="E187" t="s">
        <v>130</v>
      </c>
    </row>
    <row r="188" spans="1:13" x14ac:dyDescent="0.25">
      <c r="A188" t="s">
        <v>131</v>
      </c>
      <c r="B188">
        <v>3</v>
      </c>
      <c r="C188">
        <v>1806</v>
      </c>
      <c r="D188">
        <v>5157</v>
      </c>
      <c r="E188" t="s">
        <v>1066</v>
      </c>
    </row>
    <row r="189" spans="1:13" x14ac:dyDescent="0.25">
      <c r="A189" t="s">
        <v>0</v>
      </c>
      <c r="B189" t="s">
        <v>1</v>
      </c>
      <c r="C189" t="s">
        <v>2</v>
      </c>
      <c r="D189" t="s">
        <v>3</v>
      </c>
      <c r="E189" t="s">
        <v>4</v>
      </c>
      <c r="F189" t="s">
        <v>5</v>
      </c>
      <c r="G189" t="s">
        <v>6</v>
      </c>
      <c r="H189" t="s">
        <v>7</v>
      </c>
      <c r="I189" t="s">
        <v>8</v>
      </c>
      <c r="J189" t="s">
        <v>9</v>
      </c>
      <c r="K189" t="s">
        <v>10</v>
      </c>
      <c r="L189" t="s">
        <v>11</v>
      </c>
      <c r="M189" t="s">
        <v>12</v>
      </c>
    </row>
    <row r="190" spans="1:13" x14ac:dyDescent="0.25">
      <c r="A190" t="s">
        <v>19</v>
      </c>
      <c r="B190">
        <v>6500</v>
      </c>
      <c r="C190">
        <v>41</v>
      </c>
      <c r="D190">
        <v>46</v>
      </c>
      <c r="E190">
        <v>44</v>
      </c>
      <c r="F190">
        <v>42</v>
      </c>
      <c r="G190">
        <v>38</v>
      </c>
      <c r="H190">
        <v>26</v>
      </c>
      <c r="I190">
        <v>9</v>
      </c>
      <c r="J190">
        <v>-100</v>
      </c>
      <c r="K190">
        <v>-100</v>
      </c>
      <c r="L190">
        <v>-100</v>
      </c>
      <c r="M190">
        <v>-100</v>
      </c>
    </row>
    <row r="193" spans="1:13" x14ac:dyDescent="0.25">
      <c r="A193" t="s">
        <v>117</v>
      </c>
      <c r="B193" t="s">
        <v>118</v>
      </c>
      <c r="C193" t="s">
        <v>119</v>
      </c>
      <c r="D193" t="s">
        <v>120</v>
      </c>
      <c r="E193" t="s">
        <v>121</v>
      </c>
      <c r="F193" t="s">
        <v>122</v>
      </c>
      <c r="G193" t="s">
        <v>123</v>
      </c>
      <c r="H193" t="s">
        <v>124</v>
      </c>
      <c r="I193" t="s">
        <v>125</v>
      </c>
    </row>
    <row r="194" spans="1:13" x14ac:dyDescent="0.25">
      <c r="A194">
        <v>26065</v>
      </c>
      <c r="B194" s="207">
        <v>0.77777777777777779</v>
      </c>
      <c r="C194">
        <v>22</v>
      </c>
      <c r="D194">
        <v>5</v>
      </c>
      <c r="E194">
        <v>2021</v>
      </c>
      <c r="F194" t="s">
        <v>1067</v>
      </c>
      <c r="G194" t="s">
        <v>1068</v>
      </c>
      <c r="H194">
        <v>124</v>
      </c>
      <c r="I194">
        <v>97</v>
      </c>
    </row>
    <row r="195" spans="1:13" x14ac:dyDescent="0.25">
      <c r="A195" t="s">
        <v>126</v>
      </c>
      <c r="B195" t="s">
        <v>127</v>
      </c>
      <c r="C195" t="s">
        <v>128</v>
      </c>
      <c r="D195" t="s">
        <v>129</v>
      </c>
      <c r="E195" t="s">
        <v>130</v>
      </c>
    </row>
    <row r="196" spans="1:13" x14ac:dyDescent="0.25">
      <c r="A196" t="s">
        <v>131</v>
      </c>
      <c r="B196">
        <v>3</v>
      </c>
      <c r="C196">
        <v>1806</v>
      </c>
      <c r="D196">
        <v>5157</v>
      </c>
      <c r="E196" t="s">
        <v>1069</v>
      </c>
    </row>
    <row r="197" spans="1:13" x14ac:dyDescent="0.25">
      <c r="A197" t="s">
        <v>0</v>
      </c>
      <c r="B197" t="s">
        <v>1</v>
      </c>
      <c r="C197" t="s">
        <v>2</v>
      </c>
      <c r="D197" t="s">
        <v>3</v>
      </c>
      <c r="E197" t="s">
        <v>4</v>
      </c>
      <c r="F197" t="s">
        <v>5</v>
      </c>
      <c r="G197" t="s">
        <v>6</v>
      </c>
      <c r="H197" t="s">
        <v>7</v>
      </c>
      <c r="I197" t="s">
        <v>8</v>
      </c>
      <c r="J197" t="s">
        <v>9</v>
      </c>
      <c r="K197" t="s">
        <v>10</v>
      </c>
      <c r="L197" t="s">
        <v>11</v>
      </c>
      <c r="M197" t="s">
        <v>12</v>
      </c>
    </row>
    <row r="198" spans="1:13" x14ac:dyDescent="0.25">
      <c r="A198" t="s">
        <v>19</v>
      </c>
      <c r="B198">
        <v>6500</v>
      </c>
      <c r="C198">
        <v>28</v>
      </c>
      <c r="D198">
        <v>34</v>
      </c>
      <c r="E198">
        <v>39</v>
      </c>
      <c r="F198">
        <v>42</v>
      </c>
      <c r="G198">
        <v>41</v>
      </c>
      <c r="H198">
        <v>30</v>
      </c>
      <c r="I198">
        <v>19</v>
      </c>
      <c r="J198">
        <v>-100</v>
      </c>
      <c r="K198">
        <v>-100</v>
      </c>
      <c r="L198">
        <v>-100</v>
      </c>
      <c r="M198">
        <v>-100</v>
      </c>
    </row>
    <row r="201" spans="1:13" x14ac:dyDescent="0.25">
      <c r="A201" t="s">
        <v>117</v>
      </c>
      <c r="B201" t="s">
        <v>118</v>
      </c>
      <c r="C201" t="s">
        <v>119</v>
      </c>
      <c r="D201" t="s">
        <v>120</v>
      </c>
      <c r="E201" t="s">
        <v>121</v>
      </c>
      <c r="F201" t="s">
        <v>122</v>
      </c>
      <c r="G201" t="s">
        <v>123</v>
      </c>
      <c r="H201" t="s">
        <v>124</v>
      </c>
      <c r="I201" t="s">
        <v>125</v>
      </c>
    </row>
    <row r="202" spans="1:13" x14ac:dyDescent="0.25">
      <c r="A202">
        <v>26065</v>
      </c>
      <c r="B202" s="207">
        <v>0.78472222222222221</v>
      </c>
      <c r="C202">
        <v>22</v>
      </c>
      <c r="D202">
        <v>5</v>
      </c>
      <c r="E202">
        <v>2021</v>
      </c>
      <c r="F202" t="s">
        <v>1070</v>
      </c>
      <c r="G202" t="s">
        <v>1071</v>
      </c>
      <c r="H202">
        <v>119</v>
      </c>
      <c r="I202">
        <v>98</v>
      </c>
    </row>
    <row r="203" spans="1:13" x14ac:dyDescent="0.25">
      <c r="A203" t="s">
        <v>126</v>
      </c>
      <c r="B203" t="s">
        <v>127</v>
      </c>
      <c r="C203" t="s">
        <v>128</v>
      </c>
      <c r="D203" t="s">
        <v>129</v>
      </c>
      <c r="E203" t="s">
        <v>130</v>
      </c>
    </row>
    <row r="204" spans="1:13" x14ac:dyDescent="0.25">
      <c r="A204" t="s">
        <v>131</v>
      </c>
      <c r="B204">
        <v>3</v>
      </c>
      <c r="C204">
        <v>1806</v>
      </c>
      <c r="D204">
        <v>5157</v>
      </c>
      <c r="E204" t="s">
        <v>222</v>
      </c>
    </row>
    <row r="205" spans="1:13" x14ac:dyDescent="0.25">
      <c r="A205" t="s">
        <v>0</v>
      </c>
      <c r="B205" t="s">
        <v>1</v>
      </c>
      <c r="C205" t="s">
        <v>2</v>
      </c>
      <c r="D205" t="s">
        <v>3</v>
      </c>
      <c r="E205" t="s">
        <v>4</v>
      </c>
      <c r="F205" t="s">
        <v>5</v>
      </c>
      <c r="G205" t="s">
        <v>6</v>
      </c>
      <c r="H205" t="s">
        <v>7</v>
      </c>
      <c r="I205" t="s">
        <v>8</v>
      </c>
      <c r="J205" t="s">
        <v>9</v>
      </c>
      <c r="K205" t="s">
        <v>10</v>
      </c>
      <c r="L205" t="s">
        <v>11</v>
      </c>
      <c r="M205" t="s">
        <v>12</v>
      </c>
    </row>
    <row r="206" spans="1:13" x14ac:dyDescent="0.25">
      <c r="A206" t="s">
        <v>17</v>
      </c>
      <c r="B206">
        <v>6000</v>
      </c>
      <c r="C206">
        <v>30</v>
      </c>
      <c r="D206">
        <v>49</v>
      </c>
      <c r="E206">
        <v>48</v>
      </c>
      <c r="F206">
        <v>43</v>
      </c>
      <c r="G206">
        <v>31</v>
      </c>
      <c r="H206">
        <v>23</v>
      </c>
      <c r="I206">
        <v>13</v>
      </c>
      <c r="J206">
        <v>-100</v>
      </c>
      <c r="K206">
        <v>-100</v>
      </c>
      <c r="L206">
        <v>-100</v>
      </c>
      <c r="M206">
        <v>-100</v>
      </c>
    </row>
    <row r="209" spans="1:13" x14ac:dyDescent="0.25">
      <c r="A209" t="s">
        <v>117</v>
      </c>
      <c r="B209" t="s">
        <v>118</v>
      </c>
      <c r="C209" t="s">
        <v>119</v>
      </c>
      <c r="D209" t="s">
        <v>120</v>
      </c>
      <c r="E209" t="s">
        <v>121</v>
      </c>
      <c r="F209" t="s">
        <v>122</v>
      </c>
      <c r="G209" t="s">
        <v>123</v>
      </c>
      <c r="H209" t="s">
        <v>124</v>
      </c>
      <c r="I209" t="s">
        <v>125</v>
      </c>
    </row>
    <row r="210" spans="1:13" x14ac:dyDescent="0.25">
      <c r="A210">
        <v>26065</v>
      </c>
      <c r="B210" s="207">
        <v>0.79166666666666663</v>
      </c>
      <c r="C210">
        <v>22</v>
      </c>
      <c r="D210">
        <v>5</v>
      </c>
      <c r="E210">
        <v>2021</v>
      </c>
      <c r="F210" t="s">
        <v>1072</v>
      </c>
      <c r="G210" t="s">
        <v>1073</v>
      </c>
      <c r="H210">
        <v>115</v>
      </c>
      <c r="I210">
        <v>101</v>
      </c>
    </row>
    <row r="211" spans="1:13" x14ac:dyDescent="0.25">
      <c r="A211" t="s">
        <v>126</v>
      </c>
      <c r="B211" t="s">
        <v>127</v>
      </c>
      <c r="C211" t="s">
        <v>128</v>
      </c>
      <c r="D211" t="s">
        <v>129</v>
      </c>
      <c r="E211" t="s">
        <v>130</v>
      </c>
    </row>
    <row r="212" spans="1:13" x14ac:dyDescent="0.25">
      <c r="A212" t="s">
        <v>131</v>
      </c>
      <c r="B212">
        <v>3</v>
      </c>
      <c r="C212">
        <v>1806</v>
      </c>
      <c r="D212">
        <v>5157</v>
      </c>
      <c r="E212" t="s">
        <v>224</v>
      </c>
    </row>
    <row r="213" spans="1:13" x14ac:dyDescent="0.25">
      <c r="A213" t="s">
        <v>0</v>
      </c>
      <c r="B213" t="s">
        <v>1</v>
      </c>
      <c r="C213" t="s">
        <v>2</v>
      </c>
      <c r="D213" t="s">
        <v>3</v>
      </c>
      <c r="E213" t="s">
        <v>4</v>
      </c>
      <c r="F213" t="s">
        <v>5</v>
      </c>
      <c r="G213" t="s">
        <v>6</v>
      </c>
      <c r="H213" t="s">
        <v>7</v>
      </c>
      <c r="I213" t="s">
        <v>8</v>
      </c>
      <c r="J213" t="s">
        <v>9</v>
      </c>
      <c r="K213" t="s">
        <v>10</v>
      </c>
      <c r="L213" t="s">
        <v>11</v>
      </c>
      <c r="M213" t="s">
        <v>12</v>
      </c>
    </row>
    <row r="214" spans="1:13" x14ac:dyDescent="0.25">
      <c r="A214" t="s">
        <v>19</v>
      </c>
      <c r="B214">
        <v>6000</v>
      </c>
      <c r="C214">
        <v>22</v>
      </c>
      <c r="D214">
        <v>40</v>
      </c>
      <c r="E214">
        <v>40</v>
      </c>
      <c r="F214">
        <v>41</v>
      </c>
      <c r="G214">
        <v>40</v>
      </c>
      <c r="H214">
        <v>26</v>
      </c>
      <c r="I214">
        <v>7</v>
      </c>
      <c r="J214">
        <v>-100</v>
      </c>
      <c r="K214">
        <v>-100</v>
      </c>
      <c r="L214">
        <v>-100</v>
      </c>
      <c r="M214">
        <v>-100</v>
      </c>
    </row>
    <row r="217" spans="1:13" x14ac:dyDescent="0.25">
      <c r="A217" t="s">
        <v>117</v>
      </c>
      <c r="B217" t="s">
        <v>118</v>
      </c>
      <c r="C217" t="s">
        <v>119</v>
      </c>
      <c r="D217" t="s">
        <v>120</v>
      </c>
      <c r="E217" t="s">
        <v>121</v>
      </c>
      <c r="F217" t="s">
        <v>122</v>
      </c>
      <c r="G217" t="s">
        <v>123</v>
      </c>
      <c r="H217" t="s">
        <v>124</v>
      </c>
      <c r="I217" t="s">
        <v>125</v>
      </c>
    </row>
    <row r="218" spans="1:13" x14ac:dyDescent="0.25">
      <c r="A218">
        <v>26065</v>
      </c>
      <c r="B218" s="207">
        <v>0.79861111111111116</v>
      </c>
      <c r="C218">
        <v>22</v>
      </c>
      <c r="D218">
        <v>5</v>
      </c>
      <c r="E218">
        <v>2021</v>
      </c>
      <c r="F218" t="s">
        <v>1074</v>
      </c>
      <c r="G218" t="s">
        <v>1075</v>
      </c>
      <c r="H218">
        <v>113</v>
      </c>
      <c r="I218">
        <v>106</v>
      </c>
    </row>
    <row r="219" spans="1:13" x14ac:dyDescent="0.25">
      <c r="A219" t="s">
        <v>126</v>
      </c>
      <c r="B219" t="s">
        <v>127</v>
      </c>
      <c r="C219" t="s">
        <v>128</v>
      </c>
      <c r="D219" t="s">
        <v>129</v>
      </c>
      <c r="E219" t="s">
        <v>130</v>
      </c>
    </row>
    <row r="220" spans="1:13" x14ac:dyDescent="0.25">
      <c r="A220" t="s">
        <v>131</v>
      </c>
      <c r="B220">
        <v>3</v>
      </c>
      <c r="C220">
        <v>1806</v>
      </c>
      <c r="D220">
        <v>5157</v>
      </c>
      <c r="E220" t="s">
        <v>1076</v>
      </c>
    </row>
    <row r="221" spans="1:13" x14ac:dyDescent="0.25">
      <c r="A221" t="s">
        <v>0</v>
      </c>
      <c r="B221" t="s">
        <v>1</v>
      </c>
      <c r="C221" t="s">
        <v>2</v>
      </c>
      <c r="D221" t="s">
        <v>3</v>
      </c>
      <c r="E221" t="s">
        <v>4</v>
      </c>
      <c r="F221" t="s">
        <v>5</v>
      </c>
      <c r="G221" t="s">
        <v>6</v>
      </c>
      <c r="H221" t="s">
        <v>7</v>
      </c>
      <c r="I221" t="s">
        <v>8</v>
      </c>
      <c r="J221" t="s">
        <v>9</v>
      </c>
      <c r="K221" t="s">
        <v>10</v>
      </c>
      <c r="L221" t="s">
        <v>11</v>
      </c>
      <c r="M221" t="s">
        <v>12</v>
      </c>
    </row>
    <row r="222" spans="1:13" x14ac:dyDescent="0.25">
      <c r="A222" t="s">
        <v>17</v>
      </c>
      <c r="B222">
        <v>5250</v>
      </c>
      <c r="C222">
        <v>45</v>
      </c>
      <c r="D222">
        <v>44</v>
      </c>
      <c r="E222">
        <v>42</v>
      </c>
      <c r="F222">
        <v>41</v>
      </c>
      <c r="G222">
        <v>31</v>
      </c>
      <c r="H222">
        <v>14</v>
      </c>
      <c r="I222">
        <v>-100</v>
      </c>
      <c r="J222">
        <v>-100</v>
      </c>
      <c r="K222">
        <v>-100</v>
      </c>
      <c r="L222">
        <v>-100</v>
      </c>
      <c r="M222">
        <v>-100</v>
      </c>
    </row>
    <row r="225" spans="1:13" x14ac:dyDescent="0.25">
      <c r="A225" t="s">
        <v>117</v>
      </c>
      <c r="B225" t="s">
        <v>118</v>
      </c>
      <c r="C225" t="s">
        <v>119</v>
      </c>
      <c r="D225" t="s">
        <v>120</v>
      </c>
      <c r="E225" t="s">
        <v>121</v>
      </c>
      <c r="F225" t="s">
        <v>122</v>
      </c>
      <c r="G225" t="s">
        <v>123</v>
      </c>
      <c r="H225" t="s">
        <v>124</v>
      </c>
      <c r="I225" t="s">
        <v>125</v>
      </c>
    </row>
    <row r="226" spans="1:13" x14ac:dyDescent="0.25">
      <c r="A226">
        <v>26065</v>
      </c>
      <c r="B226" s="207">
        <v>0.80555555555555547</v>
      </c>
      <c r="C226">
        <v>22</v>
      </c>
      <c r="D226">
        <v>5</v>
      </c>
      <c r="E226">
        <v>2021</v>
      </c>
      <c r="F226" t="s">
        <v>1077</v>
      </c>
      <c r="G226" t="s">
        <v>1078</v>
      </c>
      <c r="H226">
        <v>110</v>
      </c>
      <c r="I226">
        <v>107</v>
      </c>
    </row>
    <row r="227" spans="1:13" x14ac:dyDescent="0.25">
      <c r="A227" t="s">
        <v>126</v>
      </c>
      <c r="B227" t="s">
        <v>127</v>
      </c>
      <c r="C227" t="s">
        <v>128</v>
      </c>
      <c r="D227" t="s">
        <v>129</v>
      </c>
      <c r="E227" t="s">
        <v>130</v>
      </c>
    </row>
    <row r="228" spans="1:13" x14ac:dyDescent="0.25">
      <c r="A228" t="s">
        <v>131</v>
      </c>
      <c r="B228">
        <v>3</v>
      </c>
      <c r="C228">
        <v>1806</v>
      </c>
      <c r="D228">
        <v>5157</v>
      </c>
      <c r="E228" t="s">
        <v>1079</v>
      </c>
    </row>
    <row r="229" spans="1:13" x14ac:dyDescent="0.25">
      <c r="A229" t="s">
        <v>0</v>
      </c>
      <c r="B229" t="s">
        <v>1</v>
      </c>
      <c r="C229" t="s">
        <v>2</v>
      </c>
      <c r="D229" t="s">
        <v>3</v>
      </c>
      <c r="E229" t="s">
        <v>4</v>
      </c>
      <c r="F229" t="s">
        <v>5</v>
      </c>
      <c r="G229" t="s">
        <v>6</v>
      </c>
      <c r="H229" t="s">
        <v>7</v>
      </c>
      <c r="I229" t="s">
        <v>8</v>
      </c>
      <c r="J229" t="s">
        <v>9</v>
      </c>
      <c r="K229" t="s">
        <v>10</v>
      </c>
      <c r="L229" t="s">
        <v>11</v>
      </c>
      <c r="M229" t="s">
        <v>12</v>
      </c>
    </row>
    <row r="230" spans="1:13" x14ac:dyDescent="0.25">
      <c r="A230" t="s">
        <v>15</v>
      </c>
      <c r="B230">
        <v>3500</v>
      </c>
      <c r="C230">
        <v>34</v>
      </c>
      <c r="D230">
        <v>35</v>
      </c>
      <c r="E230">
        <v>32</v>
      </c>
      <c r="F230">
        <v>21</v>
      </c>
      <c r="G230">
        <v>-100</v>
      </c>
      <c r="H230">
        <v>-100</v>
      </c>
      <c r="I230">
        <v>-100</v>
      </c>
      <c r="J230">
        <v>-100</v>
      </c>
      <c r="K230">
        <v>-100</v>
      </c>
      <c r="L230">
        <v>-100</v>
      </c>
      <c r="M230">
        <v>-100</v>
      </c>
    </row>
    <row r="233" spans="1:13" x14ac:dyDescent="0.25">
      <c r="A233" t="s">
        <v>117</v>
      </c>
      <c r="B233" t="s">
        <v>118</v>
      </c>
      <c r="C233" t="s">
        <v>119</v>
      </c>
      <c r="D233" t="s">
        <v>120</v>
      </c>
      <c r="E233" t="s">
        <v>121</v>
      </c>
      <c r="F233" t="s">
        <v>122</v>
      </c>
      <c r="G233" t="s">
        <v>123</v>
      </c>
      <c r="H233" t="s">
        <v>124</v>
      </c>
      <c r="I233" t="s">
        <v>125</v>
      </c>
    </row>
    <row r="234" spans="1:13" x14ac:dyDescent="0.25">
      <c r="A234">
        <v>26065</v>
      </c>
      <c r="B234" s="207">
        <v>0.8125</v>
      </c>
      <c r="C234">
        <v>22</v>
      </c>
      <c r="D234">
        <v>5</v>
      </c>
      <c r="E234">
        <v>2021</v>
      </c>
      <c r="F234" t="s">
        <v>1080</v>
      </c>
      <c r="G234" t="s">
        <v>1081</v>
      </c>
      <c r="H234">
        <v>108</v>
      </c>
      <c r="I234">
        <v>110</v>
      </c>
    </row>
    <row r="235" spans="1:13" x14ac:dyDescent="0.25">
      <c r="A235" t="s">
        <v>126</v>
      </c>
      <c r="B235" t="s">
        <v>127</v>
      </c>
      <c r="C235" t="s">
        <v>128</v>
      </c>
      <c r="D235" t="s">
        <v>129</v>
      </c>
      <c r="E235" t="s">
        <v>130</v>
      </c>
    </row>
    <row r="236" spans="1:13" x14ac:dyDescent="0.25">
      <c r="A236" t="s">
        <v>131</v>
      </c>
      <c r="B236">
        <v>3</v>
      </c>
      <c r="C236">
        <v>1873</v>
      </c>
      <c r="D236">
        <v>5322</v>
      </c>
      <c r="E236" t="s">
        <v>1082</v>
      </c>
    </row>
    <row r="237" spans="1:13" x14ac:dyDescent="0.25">
      <c r="A237" t="s">
        <v>0</v>
      </c>
      <c r="B237" t="s">
        <v>1</v>
      </c>
      <c r="C237" t="s">
        <v>2</v>
      </c>
      <c r="D237" t="s">
        <v>3</v>
      </c>
      <c r="E237" t="s">
        <v>4</v>
      </c>
      <c r="F237" t="s">
        <v>5</v>
      </c>
      <c r="G237" t="s">
        <v>6</v>
      </c>
      <c r="H237" t="s">
        <v>7</v>
      </c>
      <c r="I237" t="s">
        <v>8</v>
      </c>
      <c r="J237" t="s">
        <v>9</v>
      </c>
      <c r="K237" t="s">
        <v>10</v>
      </c>
      <c r="L237" t="s">
        <v>11</v>
      </c>
      <c r="M237" t="s">
        <v>12</v>
      </c>
    </row>
    <row r="238" spans="1:13" x14ac:dyDescent="0.25">
      <c r="A238" t="s">
        <v>263</v>
      </c>
      <c r="B238">
        <v>2750</v>
      </c>
      <c r="C238">
        <v>18</v>
      </c>
      <c r="D238">
        <v>16</v>
      </c>
      <c r="E238">
        <v>8</v>
      </c>
      <c r="F238">
        <v>-100</v>
      </c>
      <c r="G238">
        <v>-100</v>
      </c>
      <c r="H238">
        <v>-100</v>
      </c>
      <c r="I238">
        <v>-100</v>
      </c>
      <c r="J238">
        <v>-100</v>
      </c>
      <c r="K238">
        <v>-100</v>
      </c>
      <c r="L238">
        <v>-100</v>
      </c>
      <c r="M238">
        <v>-100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M198"/>
  <sheetViews>
    <sheetView workbookViewId="0">
      <selection activeCell="A193" sqref="A193:XFD193"/>
    </sheetView>
  </sheetViews>
  <sheetFormatPr defaultRowHeight="15" x14ac:dyDescent="0.25"/>
  <cols>
    <col min="1" max="1" width="18.140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0.46527777777777773</v>
      </c>
      <c r="C2">
        <v>7</v>
      </c>
      <c r="D2">
        <v>6</v>
      </c>
      <c r="E2">
        <v>2021</v>
      </c>
      <c r="F2" t="s">
        <v>1083</v>
      </c>
      <c r="G2" t="s">
        <v>1084</v>
      </c>
      <c r="H2">
        <v>105</v>
      </c>
      <c r="I2">
        <v>170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2741</v>
      </c>
      <c r="D4">
        <v>6009</v>
      </c>
      <c r="E4" t="s">
        <v>148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16</v>
      </c>
      <c r="B6">
        <v>7500</v>
      </c>
      <c r="C6">
        <v>22</v>
      </c>
      <c r="D6">
        <v>22</v>
      </c>
      <c r="E6">
        <v>22</v>
      </c>
      <c r="F6">
        <v>25</v>
      </c>
      <c r="G6">
        <v>26</v>
      </c>
      <c r="H6">
        <v>25</v>
      </c>
      <c r="I6">
        <v>26</v>
      </c>
      <c r="J6">
        <v>13</v>
      </c>
      <c r="K6">
        <v>-100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0.47222222222222227</v>
      </c>
      <c r="C10">
        <v>7</v>
      </c>
      <c r="D10">
        <v>6</v>
      </c>
      <c r="E10">
        <v>2021</v>
      </c>
      <c r="F10" t="s">
        <v>323</v>
      </c>
      <c r="G10" t="s">
        <v>1085</v>
      </c>
      <c r="H10">
        <v>107</v>
      </c>
      <c r="I10">
        <v>170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2741</v>
      </c>
      <c r="D12">
        <v>6009</v>
      </c>
      <c r="E12" t="s">
        <v>211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18</v>
      </c>
      <c r="B14">
        <v>9000</v>
      </c>
      <c r="C14">
        <v>31</v>
      </c>
      <c r="D14">
        <v>31</v>
      </c>
      <c r="E14">
        <v>31</v>
      </c>
      <c r="F14">
        <v>34</v>
      </c>
      <c r="G14">
        <v>37</v>
      </c>
      <c r="H14">
        <v>39</v>
      </c>
      <c r="I14">
        <v>40</v>
      </c>
      <c r="J14">
        <v>35</v>
      </c>
      <c r="K14">
        <v>27</v>
      </c>
      <c r="L14">
        <v>19</v>
      </c>
      <c r="M14">
        <v>-100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0.47916666666666669</v>
      </c>
      <c r="C18">
        <v>7</v>
      </c>
      <c r="D18">
        <v>6</v>
      </c>
      <c r="E18">
        <v>2021</v>
      </c>
      <c r="F18" t="s">
        <v>1086</v>
      </c>
      <c r="G18" t="s">
        <v>1087</v>
      </c>
      <c r="H18">
        <v>109</v>
      </c>
      <c r="I18">
        <v>170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2741</v>
      </c>
      <c r="D20">
        <v>6009</v>
      </c>
      <c r="E20" t="s">
        <v>316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17</v>
      </c>
      <c r="B22">
        <v>7750</v>
      </c>
      <c r="C22">
        <v>26</v>
      </c>
      <c r="D22">
        <v>26</v>
      </c>
      <c r="E22">
        <v>26</v>
      </c>
      <c r="F22">
        <v>28</v>
      </c>
      <c r="G22">
        <v>29</v>
      </c>
      <c r="H22">
        <v>24</v>
      </c>
      <c r="I22">
        <v>16</v>
      </c>
      <c r="J22">
        <v>5</v>
      </c>
      <c r="K22">
        <v>-100</v>
      </c>
      <c r="L22">
        <v>-100</v>
      </c>
      <c r="M22">
        <v>-100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0.4861111111111111</v>
      </c>
      <c r="C26">
        <v>7</v>
      </c>
      <c r="D26">
        <v>6</v>
      </c>
      <c r="E26">
        <v>2021</v>
      </c>
      <c r="F26" t="s">
        <v>1088</v>
      </c>
      <c r="G26" t="s">
        <v>1089</v>
      </c>
      <c r="H26">
        <v>111</v>
      </c>
      <c r="I26">
        <v>174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2741</v>
      </c>
      <c r="D28">
        <v>6009</v>
      </c>
      <c r="E28" t="s">
        <v>229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19</v>
      </c>
      <c r="B30">
        <v>9250</v>
      </c>
      <c r="C30">
        <v>37</v>
      </c>
      <c r="D30">
        <v>37</v>
      </c>
      <c r="E30">
        <v>37</v>
      </c>
      <c r="F30">
        <v>37</v>
      </c>
      <c r="G30">
        <v>40</v>
      </c>
      <c r="H30">
        <v>38</v>
      </c>
      <c r="I30">
        <v>35</v>
      </c>
      <c r="J30">
        <v>25</v>
      </c>
      <c r="K30">
        <v>16</v>
      </c>
      <c r="L30">
        <v>8</v>
      </c>
      <c r="M30">
        <v>-100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0.49305555555555558</v>
      </c>
      <c r="C34">
        <v>7</v>
      </c>
      <c r="D34">
        <v>6</v>
      </c>
      <c r="E34">
        <v>2021</v>
      </c>
      <c r="F34" t="s">
        <v>1090</v>
      </c>
      <c r="G34" t="s">
        <v>1091</v>
      </c>
      <c r="H34">
        <v>112</v>
      </c>
      <c r="I34">
        <v>172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2741</v>
      </c>
      <c r="D36">
        <v>6009</v>
      </c>
      <c r="E36" t="s">
        <v>408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19</v>
      </c>
      <c r="B38">
        <v>9000</v>
      </c>
      <c r="C38">
        <v>42</v>
      </c>
      <c r="D38">
        <v>42</v>
      </c>
      <c r="E38">
        <v>43</v>
      </c>
      <c r="F38">
        <v>43</v>
      </c>
      <c r="G38">
        <v>43</v>
      </c>
      <c r="H38">
        <v>39</v>
      </c>
      <c r="I38">
        <v>38</v>
      </c>
      <c r="J38">
        <v>32</v>
      </c>
      <c r="K38">
        <v>24</v>
      </c>
      <c r="L38">
        <v>16</v>
      </c>
      <c r="M38">
        <v>-100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0.5</v>
      </c>
      <c r="C42">
        <v>7</v>
      </c>
      <c r="D42">
        <v>6</v>
      </c>
      <c r="E42">
        <v>2021</v>
      </c>
      <c r="F42" t="s">
        <v>1092</v>
      </c>
      <c r="G42" t="s">
        <v>1093</v>
      </c>
      <c r="H42">
        <v>114</v>
      </c>
      <c r="I42">
        <v>168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2741</v>
      </c>
      <c r="D44">
        <v>6009</v>
      </c>
      <c r="E44" t="s">
        <v>408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17</v>
      </c>
      <c r="B46">
        <v>7500</v>
      </c>
      <c r="C46">
        <v>31</v>
      </c>
      <c r="D46">
        <v>31</v>
      </c>
      <c r="E46">
        <v>31</v>
      </c>
      <c r="F46">
        <v>33</v>
      </c>
      <c r="G46">
        <v>33</v>
      </c>
      <c r="H46">
        <v>31</v>
      </c>
      <c r="I46">
        <v>26</v>
      </c>
      <c r="J46">
        <v>18</v>
      </c>
      <c r="K46">
        <v>-100</v>
      </c>
      <c r="L46">
        <v>-100</v>
      </c>
      <c r="M46">
        <v>-100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0.50694444444444442</v>
      </c>
      <c r="C50">
        <v>7</v>
      </c>
      <c r="D50">
        <v>6</v>
      </c>
      <c r="E50">
        <v>2021</v>
      </c>
      <c r="F50" t="s">
        <v>1094</v>
      </c>
      <c r="G50" t="s">
        <v>1095</v>
      </c>
      <c r="H50">
        <v>115</v>
      </c>
      <c r="I50">
        <v>167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2741</v>
      </c>
      <c r="D52">
        <v>6009</v>
      </c>
      <c r="E52" t="s">
        <v>317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17</v>
      </c>
      <c r="B54">
        <v>7250</v>
      </c>
      <c r="C54">
        <v>37</v>
      </c>
      <c r="D54">
        <v>37</v>
      </c>
      <c r="E54">
        <v>38</v>
      </c>
      <c r="F54">
        <v>37</v>
      </c>
      <c r="G54">
        <v>37</v>
      </c>
      <c r="H54">
        <v>30</v>
      </c>
      <c r="I54">
        <v>26</v>
      </c>
      <c r="J54">
        <v>14</v>
      </c>
      <c r="K54">
        <v>-100</v>
      </c>
      <c r="L54">
        <v>-100</v>
      </c>
      <c r="M54">
        <v>-100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0.51388888888888895</v>
      </c>
      <c r="C58">
        <v>7</v>
      </c>
      <c r="D58">
        <v>6</v>
      </c>
      <c r="E58">
        <v>2021</v>
      </c>
      <c r="F58" t="s">
        <v>322</v>
      </c>
      <c r="G58" t="s">
        <v>1096</v>
      </c>
      <c r="H58">
        <v>117</v>
      </c>
      <c r="I58">
        <v>166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2741</v>
      </c>
      <c r="D60">
        <v>6009</v>
      </c>
      <c r="E60" t="s">
        <v>139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23</v>
      </c>
      <c r="B62">
        <v>10250</v>
      </c>
      <c r="C62">
        <v>49</v>
      </c>
      <c r="D62">
        <v>49</v>
      </c>
      <c r="E62">
        <v>49</v>
      </c>
      <c r="F62">
        <v>50</v>
      </c>
      <c r="G62">
        <v>51</v>
      </c>
      <c r="H62">
        <v>50</v>
      </c>
      <c r="I62">
        <v>48</v>
      </c>
      <c r="J62">
        <v>42</v>
      </c>
      <c r="K62">
        <v>33</v>
      </c>
      <c r="L62">
        <v>24</v>
      </c>
      <c r="M62">
        <v>15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0.52083333333333337</v>
      </c>
      <c r="C66">
        <v>7</v>
      </c>
      <c r="D66">
        <v>6</v>
      </c>
      <c r="E66">
        <v>2021</v>
      </c>
      <c r="F66" t="s">
        <v>1097</v>
      </c>
      <c r="G66" t="s">
        <v>1098</v>
      </c>
      <c r="H66">
        <v>118</v>
      </c>
      <c r="I66">
        <v>166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2741</v>
      </c>
      <c r="D68">
        <v>6009</v>
      </c>
      <c r="E68" t="s">
        <v>140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18</v>
      </c>
      <c r="B70">
        <v>10250</v>
      </c>
      <c r="C70">
        <v>49</v>
      </c>
      <c r="D70">
        <v>49</v>
      </c>
      <c r="E70">
        <v>49</v>
      </c>
      <c r="F70">
        <v>48</v>
      </c>
      <c r="G70">
        <v>45</v>
      </c>
      <c r="H70">
        <v>40</v>
      </c>
      <c r="I70">
        <v>38</v>
      </c>
      <c r="J70">
        <v>33</v>
      </c>
      <c r="K70">
        <v>29</v>
      </c>
      <c r="L70">
        <v>22</v>
      </c>
      <c r="M70">
        <v>12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0.52777777777777779</v>
      </c>
      <c r="C74">
        <v>7</v>
      </c>
      <c r="D74">
        <v>6</v>
      </c>
      <c r="E74">
        <v>2021</v>
      </c>
      <c r="F74" t="s">
        <v>1099</v>
      </c>
      <c r="G74" t="s">
        <v>1100</v>
      </c>
      <c r="H74">
        <v>119</v>
      </c>
      <c r="I74">
        <v>165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2741</v>
      </c>
      <c r="D76">
        <v>6009</v>
      </c>
      <c r="E76" t="s">
        <v>324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17</v>
      </c>
      <c r="B78">
        <v>7250</v>
      </c>
      <c r="C78">
        <v>41</v>
      </c>
      <c r="D78">
        <v>41</v>
      </c>
      <c r="E78">
        <v>39</v>
      </c>
      <c r="F78">
        <v>36</v>
      </c>
      <c r="G78">
        <v>31</v>
      </c>
      <c r="H78">
        <v>22</v>
      </c>
      <c r="I78">
        <v>20</v>
      </c>
      <c r="J78">
        <v>12</v>
      </c>
      <c r="K78">
        <v>-100</v>
      </c>
      <c r="L78">
        <v>-100</v>
      </c>
      <c r="M78">
        <v>-100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0.53472222222222221</v>
      </c>
      <c r="C82">
        <v>7</v>
      </c>
      <c r="D82">
        <v>6</v>
      </c>
      <c r="E82">
        <v>2021</v>
      </c>
      <c r="F82" t="s">
        <v>1101</v>
      </c>
      <c r="G82" t="s">
        <v>1102</v>
      </c>
      <c r="H82">
        <v>121</v>
      </c>
      <c r="I82">
        <v>161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2741</v>
      </c>
      <c r="D84">
        <v>6009</v>
      </c>
      <c r="E84" t="s">
        <v>139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18</v>
      </c>
      <c r="B86">
        <v>9750</v>
      </c>
      <c r="C86">
        <v>30</v>
      </c>
      <c r="D86">
        <v>35</v>
      </c>
      <c r="E86">
        <v>42</v>
      </c>
      <c r="F86">
        <v>44</v>
      </c>
      <c r="G86">
        <v>46</v>
      </c>
      <c r="H86">
        <v>44</v>
      </c>
      <c r="I86">
        <v>41</v>
      </c>
      <c r="J86">
        <v>33</v>
      </c>
      <c r="K86">
        <v>28</v>
      </c>
      <c r="L86">
        <v>19</v>
      </c>
      <c r="M86">
        <v>-100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0.54166666666666663</v>
      </c>
      <c r="C90">
        <v>7</v>
      </c>
      <c r="D90">
        <v>6</v>
      </c>
      <c r="E90">
        <v>2021</v>
      </c>
      <c r="F90" t="s">
        <v>1103</v>
      </c>
      <c r="G90" t="s">
        <v>1104</v>
      </c>
      <c r="H90">
        <v>122</v>
      </c>
      <c r="I90">
        <v>159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2741</v>
      </c>
      <c r="D92">
        <v>6009</v>
      </c>
      <c r="E92" t="s">
        <v>324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18</v>
      </c>
      <c r="B94">
        <v>9750</v>
      </c>
      <c r="C94">
        <v>47</v>
      </c>
      <c r="D94">
        <v>47</v>
      </c>
      <c r="E94">
        <v>47</v>
      </c>
      <c r="F94">
        <v>47</v>
      </c>
      <c r="G94">
        <v>45</v>
      </c>
      <c r="H94">
        <v>41</v>
      </c>
      <c r="I94">
        <v>36</v>
      </c>
      <c r="J94">
        <v>30</v>
      </c>
      <c r="K94">
        <v>20</v>
      </c>
      <c r="L94">
        <v>8</v>
      </c>
      <c r="M94">
        <v>-100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0.54861111111111105</v>
      </c>
      <c r="C98">
        <v>7</v>
      </c>
      <c r="D98">
        <v>6</v>
      </c>
      <c r="E98">
        <v>2021</v>
      </c>
      <c r="F98" t="s">
        <v>1105</v>
      </c>
      <c r="G98" t="s">
        <v>1106</v>
      </c>
      <c r="H98">
        <v>123</v>
      </c>
      <c r="I98">
        <v>155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2741</v>
      </c>
      <c r="D100">
        <v>6009</v>
      </c>
      <c r="E100" t="s">
        <v>234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19</v>
      </c>
      <c r="B102">
        <v>8500</v>
      </c>
      <c r="C102">
        <v>37</v>
      </c>
      <c r="D102">
        <v>37</v>
      </c>
      <c r="E102">
        <v>37</v>
      </c>
      <c r="F102">
        <v>37</v>
      </c>
      <c r="G102">
        <v>38</v>
      </c>
      <c r="H102">
        <v>38</v>
      </c>
      <c r="I102">
        <v>34</v>
      </c>
      <c r="J102">
        <v>26</v>
      </c>
      <c r="K102">
        <v>16</v>
      </c>
      <c r="L102">
        <v>-100</v>
      </c>
      <c r="M102">
        <v>-100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0.55555555555555558</v>
      </c>
      <c r="C106">
        <v>7</v>
      </c>
      <c r="D106">
        <v>6</v>
      </c>
      <c r="E106">
        <v>2021</v>
      </c>
      <c r="F106" t="s">
        <v>1107</v>
      </c>
      <c r="G106" t="s">
        <v>1108</v>
      </c>
      <c r="H106">
        <v>125</v>
      </c>
      <c r="I106">
        <v>156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3</v>
      </c>
      <c r="C108">
        <v>2741</v>
      </c>
      <c r="D108">
        <v>6009</v>
      </c>
      <c r="E108" t="s">
        <v>234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19</v>
      </c>
      <c r="B110">
        <v>9500</v>
      </c>
      <c r="C110">
        <v>14</v>
      </c>
      <c r="D110">
        <v>32</v>
      </c>
      <c r="E110">
        <v>38</v>
      </c>
      <c r="F110">
        <v>38</v>
      </c>
      <c r="G110">
        <v>38</v>
      </c>
      <c r="H110">
        <v>37</v>
      </c>
      <c r="I110">
        <v>35</v>
      </c>
      <c r="J110">
        <v>30</v>
      </c>
      <c r="K110">
        <v>25</v>
      </c>
      <c r="L110">
        <v>15</v>
      </c>
      <c r="M110">
        <v>-100</v>
      </c>
    </row>
    <row r="113" spans="1:13" x14ac:dyDescent="0.25">
      <c r="A113" t="s">
        <v>117</v>
      </c>
      <c r="B113" t="s">
        <v>118</v>
      </c>
      <c r="C113" t="s">
        <v>119</v>
      </c>
      <c r="D113" t="s">
        <v>120</v>
      </c>
      <c r="E113" t="s">
        <v>121</v>
      </c>
      <c r="F113" t="s">
        <v>122</v>
      </c>
      <c r="G113" t="s">
        <v>123</v>
      </c>
      <c r="H113" t="s">
        <v>124</v>
      </c>
      <c r="I113" t="s">
        <v>125</v>
      </c>
    </row>
    <row r="114" spans="1:13" x14ac:dyDescent="0.25">
      <c r="A114">
        <v>26065</v>
      </c>
      <c r="B114" s="207">
        <v>0.5625</v>
      </c>
      <c r="C114">
        <v>7</v>
      </c>
      <c r="D114">
        <v>6</v>
      </c>
      <c r="E114">
        <v>2021</v>
      </c>
      <c r="F114" t="s">
        <v>1109</v>
      </c>
      <c r="G114" t="s">
        <v>1110</v>
      </c>
      <c r="H114">
        <v>128</v>
      </c>
      <c r="I114">
        <v>157</v>
      </c>
    </row>
    <row r="115" spans="1:13" x14ac:dyDescent="0.25">
      <c r="A115" t="s">
        <v>126</v>
      </c>
      <c r="B115" t="s">
        <v>127</v>
      </c>
      <c r="C115" t="s">
        <v>128</v>
      </c>
      <c r="D115" t="s">
        <v>129</v>
      </c>
      <c r="E115" t="s">
        <v>130</v>
      </c>
    </row>
    <row r="116" spans="1:13" x14ac:dyDescent="0.25">
      <c r="A116" t="s">
        <v>131</v>
      </c>
      <c r="B116">
        <v>3</v>
      </c>
      <c r="C116">
        <v>2731</v>
      </c>
      <c r="D116">
        <v>6011</v>
      </c>
      <c r="E116" t="s">
        <v>325</v>
      </c>
    </row>
    <row r="117" spans="1:13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</row>
    <row r="118" spans="1:13" x14ac:dyDescent="0.25">
      <c r="A118" t="s">
        <v>18</v>
      </c>
      <c r="B118">
        <v>11000</v>
      </c>
      <c r="C118">
        <v>35</v>
      </c>
      <c r="D118">
        <v>38</v>
      </c>
      <c r="E118">
        <v>43</v>
      </c>
      <c r="F118">
        <v>43</v>
      </c>
      <c r="G118">
        <v>42</v>
      </c>
      <c r="H118">
        <v>40</v>
      </c>
      <c r="I118">
        <v>36</v>
      </c>
      <c r="J118">
        <v>32</v>
      </c>
      <c r="K118">
        <v>30</v>
      </c>
      <c r="L118">
        <v>22</v>
      </c>
      <c r="M118">
        <v>18</v>
      </c>
    </row>
    <row r="121" spans="1:13" x14ac:dyDescent="0.25">
      <c r="A121" t="s">
        <v>117</v>
      </c>
      <c r="B121" t="s">
        <v>118</v>
      </c>
      <c r="C121" t="s">
        <v>119</v>
      </c>
      <c r="D121" t="s">
        <v>120</v>
      </c>
      <c r="E121" t="s">
        <v>121</v>
      </c>
      <c r="F121" t="s">
        <v>122</v>
      </c>
      <c r="G121" t="s">
        <v>123</v>
      </c>
      <c r="H121" t="s">
        <v>124</v>
      </c>
      <c r="I121" t="s">
        <v>125</v>
      </c>
    </row>
    <row r="122" spans="1:13" x14ac:dyDescent="0.25">
      <c r="A122">
        <v>26065</v>
      </c>
      <c r="B122" s="207">
        <v>0.56944444444444442</v>
      </c>
      <c r="C122">
        <v>7</v>
      </c>
      <c r="D122">
        <v>6</v>
      </c>
      <c r="E122">
        <v>2021</v>
      </c>
      <c r="F122" t="s">
        <v>353</v>
      </c>
      <c r="G122" t="s">
        <v>1111</v>
      </c>
      <c r="H122">
        <v>129</v>
      </c>
      <c r="I122">
        <v>160</v>
      </c>
    </row>
    <row r="123" spans="1:13" x14ac:dyDescent="0.25">
      <c r="A123" t="s">
        <v>126</v>
      </c>
      <c r="B123" t="s">
        <v>127</v>
      </c>
      <c r="C123" t="s">
        <v>128</v>
      </c>
      <c r="D123" t="s">
        <v>129</v>
      </c>
      <c r="E123" t="s">
        <v>130</v>
      </c>
    </row>
    <row r="124" spans="1:13" x14ac:dyDescent="0.25">
      <c r="A124" t="s">
        <v>131</v>
      </c>
      <c r="B124">
        <v>3</v>
      </c>
      <c r="C124">
        <v>2731</v>
      </c>
      <c r="D124">
        <v>6011</v>
      </c>
      <c r="E124" t="s">
        <v>135</v>
      </c>
    </row>
    <row r="125" spans="1:13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</row>
    <row r="126" spans="1:13" x14ac:dyDescent="0.25">
      <c r="A126" t="s">
        <v>20</v>
      </c>
      <c r="B126">
        <v>12500</v>
      </c>
      <c r="C126">
        <v>46</v>
      </c>
      <c r="D126">
        <v>49</v>
      </c>
      <c r="E126">
        <v>54</v>
      </c>
      <c r="F126">
        <v>50</v>
      </c>
      <c r="G126">
        <v>55</v>
      </c>
      <c r="H126">
        <v>54</v>
      </c>
      <c r="I126">
        <v>53</v>
      </c>
      <c r="J126">
        <v>54</v>
      </c>
      <c r="K126">
        <v>54</v>
      </c>
      <c r="L126">
        <v>45</v>
      </c>
      <c r="M126">
        <v>33</v>
      </c>
    </row>
    <row r="129" spans="1:13" x14ac:dyDescent="0.25">
      <c r="A129" t="s">
        <v>117</v>
      </c>
      <c r="B129" t="s">
        <v>118</v>
      </c>
      <c r="C129" t="s">
        <v>119</v>
      </c>
      <c r="D129" t="s">
        <v>120</v>
      </c>
      <c r="E129" t="s">
        <v>121</v>
      </c>
      <c r="F129" t="s">
        <v>122</v>
      </c>
      <c r="G129" t="s">
        <v>123</v>
      </c>
      <c r="H129" t="s">
        <v>124</v>
      </c>
      <c r="I129" t="s">
        <v>125</v>
      </c>
    </row>
    <row r="130" spans="1:13" x14ac:dyDescent="0.25">
      <c r="A130">
        <v>26065</v>
      </c>
      <c r="B130" s="207">
        <v>0.57638888888888895</v>
      </c>
      <c r="C130">
        <v>7</v>
      </c>
      <c r="D130">
        <v>6</v>
      </c>
      <c r="E130">
        <v>2021</v>
      </c>
      <c r="F130" t="s">
        <v>1112</v>
      </c>
      <c r="G130" t="s">
        <v>357</v>
      </c>
      <c r="H130">
        <v>130</v>
      </c>
      <c r="I130">
        <v>159</v>
      </c>
    </row>
    <row r="131" spans="1:13" x14ac:dyDescent="0.25">
      <c r="A131" t="s">
        <v>126</v>
      </c>
      <c r="B131" t="s">
        <v>127</v>
      </c>
      <c r="C131" t="s">
        <v>128</v>
      </c>
      <c r="D131" t="s">
        <v>129</v>
      </c>
      <c r="E131" t="s">
        <v>130</v>
      </c>
    </row>
    <row r="132" spans="1:13" x14ac:dyDescent="0.25">
      <c r="A132" t="s">
        <v>131</v>
      </c>
      <c r="B132">
        <v>3</v>
      </c>
      <c r="C132">
        <v>2731</v>
      </c>
      <c r="D132">
        <v>6011</v>
      </c>
      <c r="E132" t="s">
        <v>136</v>
      </c>
    </row>
    <row r="133" spans="1:13" x14ac:dyDescent="0.25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</row>
    <row r="134" spans="1:13" x14ac:dyDescent="0.25">
      <c r="A134" t="s">
        <v>20</v>
      </c>
      <c r="B134">
        <v>11250</v>
      </c>
      <c r="C134">
        <v>54</v>
      </c>
      <c r="D134">
        <v>54</v>
      </c>
      <c r="E134">
        <v>54</v>
      </c>
      <c r="F134">
        <v>54</v>
      </c>
      <c r="G134">
        <v>55</v>
      </c>
      <c r="H134">
        <v>52</v>
      </c>
      <c r="I134">
        <v>49</v>
      </c>
      <c r="J134">
        <v>44</v>
      </c>
      <c r="K134">
        <v>37</v>
      </c>
      <c r="L134">
        <v>33</v>
      </c>
      <c r="M134">
        <v>27</v>
      </c>
    </row>
    <row r="137" spans="1:13" x14ac:dyDescent="0.25">
      <c r="A137" t="s">
        <v>117</v>
      </c>
      <c r="B137" t="s">
        <v>118</v>
      </c>
      <c r="C137" t="s">
        <v>119</v>
      </c>
      <c r="D137" t="s">
        <v>120</v>
      </c>
      <c r="E137" t="s">
        <v>121</v>
      </c>
      <c r="F137" t="s">
        <v>122</v>
      </c>
      <c r="G137" t="s">
        <v>123</v>
      </c>
      <c r="H137" t="s">
        <v>124</v>
      </c>
      <c r="I137" t="s">
        <v>125</v>
      </c>
    </row>
    <row r="138" spans="1:13" x14ac:dyDescent="0.25">
      <c r="A138">
        <v>26065</v>
      </c>
      <c r="B138" s="207">
        <v>0.58333333333333337</v>
      </c>
      <c r="C138">
        <v>7</v>
      </c>
      <c r="D138">
        <v>6</v>
      </c>
      <c r="E138">
        <v>2021</v>
      </c>
      <c r="F138" t="s">
        <v>302</v>
      </c>
      <c r="G138" t="s">
        <v>1113</v>
      </c>
      <c r="H138">
        <v>131</v>
      </c>
      <c r="I138">
        <v>158</v>
      </c>
    </row>
    <row r="139" spans="1:13" x14ac:dyDescent="0.25">
      <c r="A139" t="s">
        <v>126</v>
      </c>
      <c r="B139" t="s">
        <v>127</v>
      </c>
      <c r="C139" t="s">
        <v>128</v>
      </c>
      <c r="D139" t="s">
        <v>129</v>
      </c>
      <c r="E139" t="s">
        <v>130</v>
      </c>
    </row>
    <row r="140" spans="1:13" x14ac:dyDescent="0.25">
      <c r="A140" t="s">
        <v>131</v>
      </c>
      <c r="B140">
        <v>3</v>
      </c>
      <c r="C140">
        <v>2731</v>
      </c>
      <c r="D140">
        <v>6011</v>
      </c>
      <c r="E140" t="s">
        <v>133</v>
      </c>
    </row>
    <row r="141" spans="1:13" x14ac:dyDescent="0.25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8</v>
      </c>
      <c r="J141" t="s">
        <v>9</v>
      </c>
      <c r="K141" t="s">
        <v>10</v>
      </c>
      <c r="L141" t="s">
        <v>11</v>
      </c>
      <c r="M141" t="s">
        <v>12</v>
      </c>
    </row>
    <row r="142" spans="1:13" x14ac:dyDescent="0.25">
      <c r="A142" t="s">
        <v>18</v>
      </c>
      <c r="B142">
        <v>11500</v>
      </c>
      <c r="C142">
        <v>41</v>
      </c>
      <c r="D142">
        <v>41</v>
      </c>
      <c r="E142">
        <v>41</v>
      </c>
      <c r="F142">
        <v>41</v>
      </c>
      <c r="G142">
        <v>39</v>
      </c>
      <c r="H142">
        <v>38</v>
      </c>
      <c r="I142">
        <v>32</v>
      </c>
      <c r="J142">
        <v>29</v>
      </c>
      <c r="K142">
        <v>24</v>
      </c>
      <c r="L142">
        <v>15</v>
      </c>
      <c r="M142">
        <v>9</v>
      </c>
    </row>
    <row r="145" spans="1:13" x14ac:dyDescent="0.25">
      <c r="A145" t="s">
        <v>117</v>
      </c>
      <c r="B145" t="s">
        <v>118</v>
      </c>
      <c r="C145" t="s">
        <v>119</v>
      </c>
      <c r="D145" t="s">
        <v>120</v>
      </c>
      <c r="E145" t="s">
        <v>121</v>
      </c>
      <c r="F145" t="s">
        <v>122</v>
      </c>
      <c r="G145" t="s">
        <v>123</v>
      </c>
      <c r="H145" t="s">
        <v>124</v>
      </c>
      <c r="I145" t="s">
        <v>125</v>
      </c>
    </row>
    <row r="146" spans="1:13" x14ac:dyDescent="0.25">
      <c r="A146">
        <v>26065</v>
      </c>
      <c r="B146" s="207">
        <v>0.59027777777777779</v>
      </c>
      <c r="C146">
        <v>7</v>
      </c>
      <c r="D146">
        <v>6</v>
      </c>
      <c r="E146">
        <v>2021</v>
      </c>
      <c r="F146" t="s">
        <v>1114</v>
      </c>
      <c r="G146" t="s">
        <v>1115</v>
      </c>
      <c r="H146">
        <v>133</v>
      </c>
      <c r="I146">
        <v>153</v>
      </c>
    </row>
    <row r="147" spans="1:13" x14ac:dyDescent="0.25">
      <c r="A147" t="s">
        <v>126</v>
      </c>
      <c r="B147" t="s">
        <v>127</v>
      </c>
      <c r="C147" t="s">
        <v>128</v>
      </c>
      <c r="D147" t="s">
        <v>129</v>
      </c>
      <c r="E147" t="s">
        <v>130</v>
      </c>
    </row>
    <row r="148" spans="1:13" x14ac:dyDescent="0.25">
      <c r="A148" t="s">
        <v>131</v>
      </c>
      <c r="B148">
        <v>3</v>
      </c>
      <c r="C148">
        <v>2731</v>
      </c>
      <c r="D148">
        <v>6011</v>
      </c>
      <c r="E148" t="s">
        <v>237</v>
      </c>
    </row>
    <row r="149" spans="1:13" x14ac:dyDescent="0.25">
      <c r="A149" t="s">
        <v>0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</row>
    <row r="150" spans="1:13" x14ac:dyDescent="0.25">
      <c r="A150" t="s">
        <v>18</v>
      </c>
      <c r="B150">
        <v>10500</v>
      </c>
      <c r="C150">
        <v>38</v>
      </c>
      <c r="D150">
        <v>38</v>
      </c>
      <c r="E150">
        <v>43</v>
      </c>
      <c r="F150">
        <v>45</v>
      </c>
      <c r="G150">
        <v>45</v>
      </c>
      <c r="H150">
        <v>45</v>
      </c>
      <c r="I150">
        <v>39</v>
      </c>
      <c r="J150">
        <v>35</v>
      </c>
      <c r="K150">
        <v>28</v>
      </c>
      <c r="L150">
        <v>21</v>
      </c>
      <c r="M150">
        <v>16</v>
      </c>
    </row>
    <row r="153" spans="1:13" x14ac:dyDescent="0.25">
      <c r="A153" t="s">
        <v>117</v>
      </c>
      <c r="B153" t="s">
        <v>118</v>
      </c>
      <c r="C153" t="s">
        <v>119</v>
      </c>
      <c r="D153" t="s">
        <v>120</v>
      </c>
      <c r="E153" t="s">
        <v>121</v>
      </c>
      <c r="F153" t="s">
        <v>122</v>
      </c>
      <c r="G153" t="s">
        <v>123</v>
      </c>
      <c r="H153" t="s">
        <v>124</v>
      </c>
      <c r="I153" t="s">
        <v>125</v>
      </c>
    </row>
    <row r="154" spans="1:13" x14ac:dyDescent="0.25">
      <c r="A154">
        <v>26065</v>
      </c>
      <c r="B154" s="207">
        <v>0.59722222222222221</v>
      </c>
      <c r="C154">
        <v>7</v>
      </c>
      <c r="D154">
        <v>6</v>
      </c>
      <c r="E154">
        <v>2021</v>
      </c>
      <c r="F154" t="s">
        <v>1116</v>
      </c>
      <c r="G154" t="s">
        <v>1117</v>
      </c>
      <c r="H154">
        <v>136</v>
      </c>
      <c r="I154">
        <v>147</v>
      </c>
    </row>
    <row r="155" spans="1:13" x14ac:dyDescent="0.25">
      <c r="A155" t="s">
        <v>126</v>
      </c>
      <c r="B155" t="s">
        <v>127</v>
      </c>
      <c r="C155" t="s">
        <v>128</v>
      </c>
      <c r="D155" t="s">
        <v>129</v>
      </c>
      <c r="E155" t="s">
        <v>130</v>
      </c>
    </row>
    <row r="156" spans="1:13" x14ac:dyDescent="0.25">
      <c r="A156" t="s">
        <v>131</v>
      </c>
      <c r="B156">
        <v>3</v>
      </c>
      <c r="C156">
        <v>2731</v>
      </c>
      <c r="D156">
        <v>6011</v>
      </c>
      <c r="E156" t="s">
        <v>291</v>
      </c>
    </row>
    <row r="157" spans="1:13" x14ac:dyDescent="0.25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t="s">
        <v>11</v>
      </c>
      <c r="M157" t="s">
        <v>12</v>
      </c>
    </row>
    <row r="158" spans="1:13" x14ac:dyDescent="0.25">
      <c r="A158" t="s">
        <v>18</v>
      </c>
      <c r="B158">
        <v>9250</v>
      </c>
      <c r="C158">
        <v>27</v>
      </c>
      <c r="D158">
        <v>27</v>
      </c>
      <c r="E158">
        <v>30</v>
      </c>
      <c r="F158">
        <v>36</v>
      </c>
      <c r="G158">
        <v>41</v>
      </c>
      <c r="H158">
        <v>42</v>
      </c>
      <c r="I158">
        <v>40</v>
      </c>
      <c r="J158">
        <v>33</v>
      </c>
      <c r="K158">
        <v>24</v>
      </c>
      <c r="L158">
        <v>13</v>
      </c>
      <c r="M158">
        <v>-100</v>
      </c>
    </row>
    <row r="161" spans="1:13" x14ac:dyDescent="0.25">
      <c r="A161" t="s">
        <v>117</v>
      </c>
      <c r="B161" t="s">
        <v>118</v>
      </c>
      <c r="C161" t="s">
        <v>119</v>
      </c>
      <c r="D161" t="s">
        <v>120</v>
      </c>
      <c r="E161" t="s">
        <v>121</v>
      </c>
      <c r="F161" t="s">
        <v>122</v>
      </c>
      <c r="G161" t="s">
        <v>123</v>
      </c>
      <c r="H161" t="s">
        <v>124</v>
      </c>
      <c r="I161" t="s">
        <v>125</v>
      </c>
    </row>
    <row r="162" spans="1:13" x14ac:dyDescent="0.25">
      <c r="A162">
        <v>26065</v>
      </c>
      <c r="B162" s="207">
        <v>0.60416666666666663</v>
      </c>
      <c r="C162">
        <v>7</v>
      </c>
      <c r="D162">
        <v>6</v>
      </c>
      <c r="E162">
        <v>2021</v>
      </c>
      <c r="F162" t="s">
        <v>1118</v>
      </c>
      <c r="G162" t="s">
        <v>1119</v>
      </c>
      <c r="H162">
        <v>135</v>
      </c>
      <c r="I162">
        <v>149</v>
      </c>
    </row>
    <row r="163" spans="1:13" x14ac:dyDescent="0.25">
      <c r="A163" t="s">
        <v>126</v>
      </c>
      <c r="B163" t="s">
        <v>127</v>
      </c>
      <c r="C163" t="s">
        <v>128</v>
      </c>
      <c r="D163" t="s">
        <v>129</v>
      </c>
      <c r="E163" t="s">
        <v>130</v>
      </c>
    </row>
    <row r="164" spans="1:13" x14ac:dyDescent="0.25">
      <c r="A164" t="s">
        <v>131</v>
      </c>
      <c r="B164">
        <v>3</v>
      </c>
      <c r="C164">
        <v>2731</v>
      </c>
      <c r="D164">
        <v>6011</v>
      </c>
      <c r="E164" t="s">
        <v>239</v>
      </c>
    </row>
    <row r="165" spans="1:13" x14ac:dyDescent="0.25">
      <c r="A165" t="s">
        <v>0</v>
      </c>
      <c r="B165" t="s">
        <v>1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7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</row>
    <row r="166" spans="1:13" x14ac:dyDescent="0.25">
      <c r="A166" t="s">
        <v>18</v>
      </c>
      <c r="B166">
        <v>9000</v>
      </c>
      <c r="C166">
        <v>35</v>
      </c>
      <c r="D166">
        <v>40</v>
      </c>
      <c r="E166">
        <v>44</v>
      </c>
      <c r="F166">
        <v>45</v>
      </c>
      <c r="G166">
        <v>44</v>
      </c>
      <c r="H166">
        <v>41</v>
      </c>
      <c r="I166">
        <v>36</v>
      </c>
      <c r="J166">
        <v>28</v>
      </c>
      <c r="K166">
        <v>18</v>
      </c>
      <c r="L166">
        <v>7</v>
      </c>
      <c r="M166">
        <v>-100</v>
      </c>
    </row>
    <row r="169" spans="1:13" x14ac:dyDescent="0.25">
      <c r="A169" t="s">
        <v>117</v>
      </c>
      <c r="B169" t="s">
        <v>118</v>
      </c>
      <c r="C169" t="s">
        <v>119</v>
      </c>
      <c r="D169" t="s">
        <v>120</v>
      </c>
      <c r="E169" t="s">
        <v>121</v>
      </c>
      <c r="F169" t="s">
        <v>122</v>
      </c>
      <c r="G169" t="s">
        <v>123</v>
      </c>
      <c r="H169" t="s">
        <v>124</v>
      </c>
      <c r="I169" t="s">
        <v>125</v>
      </c>
    </row>
    <row r="170" spans="1:13" x14ac:dyDescent="0.25">
      <c r="A170">
        <v>26065</v>
      </c>
      <c r="B170" s="207">
        <v>0.61111111111111105</v>
      </c>
      <c r="C170">
        <v>7</v>
      </c>
      <c r="D170">
        <v>6</v>
      </c>
      <c r="E170">
        <v>2021</v>
      </c>
      <c r="F170" t="s">
        <v>1120</v>
      </c>
      <c r="G170" t="s">
        <v>1121</v>
      </c>
      <c r="H170">
        <v>137</v>
      </c>
      <c r="I170">
        <v>148</v>
      </c>
    </row>
    <row r="171" spans="1:13" x14ac:dyDescent="0.25">
      <c r="A171" t="s">
        <v>126</v>
      </c>
      <c r="B171" t="s">
        <v>127</v>
      </c>
      <c r="C171" t="s">
        <v>128</v>
      </c>
      <c r="D171" t="s">
        <v>129</v>
      </c>
      <c r="E171" t="s">
        <v>130</v>
      </c>
    </row>
    <row r="172" spans="1:13" x14ac:dyDescent="0.25">
      <c r="A172" t="s">
        <v>131</v>
      </c>
      <c r="B172">
        <v>3</v>
      </c>
      <c r="C172">
        <v>2731</v>
      </c>
      <c r="D172">
        <v>6011</v>
      </c>
      <c r="E172" t="s">
        <v>238</v>
      </c>
    </row>
    <row r="173" spans="1:13" x14ac:dyDescent="0.25">
      <c r="A173" t="s">
        <v>0</v>
      </c>
      <c r="B173" t="s">
        <v>1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7</v>
      </c>
      <c r="I173" t="s">
        <v>8</v>
      </c>
      <c r="J173" t="s">
        <v>9</v>
      </c>
      <c r="K173" t="s">
        <v>10</v>
      </c>
      <c r="L173" t="s">
        <v>11</v>
      </c>
      <c r="M173" t="s">
        <v>12</v>
      </c>
    </row>
    <row r="174" spans="1:13" x14ac:dyDescent="0.25">
      <c r="A174" t="s">
        <v>17</v>
      </c>
      <c r="B174">
        <v>9250</v>
      </c>
      <c r="C174">
        <v>40</v>
      </c>
      <c r="D174">
        <v>40</v>
      </c>
      <c r="E174">
        <v>40</v>
      </c>
      <c r="F174">
        <v>40</v>
      </c>
      <c r="G174">
        <v>36</v>
      </c>
      <c r="H174">
        <v>32</v>
      </c>
      <c r="I174">
        <v>26</v>
      </c>
      <c r="J174">
        <v>19</v>
      </c>
      <c r="K174">
        <v>9</v>
      </c>
      <c r="L174">
        <v>3</v>
      </c>
      <c r="M174">
        <v>-100</v>
      </c>
    </row>
    <row r="177" spans="1:13" x14ac:dyDescent="0.25">
      <c r="A177" t="s">
        <v>117</v>
      </c>
      <c r="B177" t="s">
        <v>118</v>
      </c>
      <c r="C177" t="s">
        <v>119</v>
      </c>
      <c r="D177" t="s">
        <v>120</v>
      </c>
      <c r="E177" t="s">
        <v>121</v>
      </c>
      <c r="F177" t="s">
        <v>122</v>
      </c>
      <c r="G177" t="s">
        <v>123</v>
      </c>
      <c r="H177" t="s">
        <v>124</v>
      </c>
      <c r="I177" t="s">
        <v>125</v>
      </c>
    </row>
    <row r="178" spans="1:13" x14ac:dyDescent="0.25">
      <c r="A178">
        <v>26065</v>
      </c>
      <c r="B178" s="207">
        <v>0.61805555555555558</v>
      </c>
      <c r="C178">
        <v>7</v>
      </c>
      <c r="D178">
        <v>6</v>
      </c>
      <c r="E178">
        <v>2021</v>
      </c>
      <c r="F178" t="s">
        <v>1122</v>
      </c>
      <c r="G178" t="s">
        <v>1123</v>
      </c>
      <c r="H178">
        <v>139</v>
      </c>
      <c r="I178">
        <v>147</v>
      </c>
    </row>
    <row r="179" spans="1:13" x14ac:dyDescent="0.25">
      <c r="A179" t="s">
        <v>126</v>
      </c>
      <c r="B179" t="s">
        <v>127</v>
      </c>
      <c r="C179" t="s">
        <v>128</v>
      </c>
      <c r="D179" t="s">
        <v>129</v>
      </c>
      <c r="E179" t="s">
        <v>130</v>
      </c>
    </row>
    <row r="180" spans="1:13" x14ac:dyDescent="0.25">
      <c r="A180" t="s">
        <v>131</v>
      </c>
      <c r="B180">
        <v>3</v>
      </c>
      <c r="C180">
        <v>2731</v>
      </c>
      <c r="D180">
        <v>6011</v>
      </c>
      <c r="E180" t="s">
        <v>237</v>
      </c>
    </row>
    <row r="181" spans="1:13" x14ac:dyDescent="0.25">
      <c r="A181" t="s">
        <v>0</v>
      </c>
      <c r="B181" t="s">
        <v>1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7</v>
      </c>
      <c r="I181" t="s">
        <v>8</v>
      </c>
      <c r="J181" t="s">
        <v>9</v>
      </c>
      <c r="K181" t="s">
        <v>10</v>
      </c>
      <c r="L181" t="s">
        <v>11</v>
      </c>
      <c r="M181" t="s">
        <v>12</v>
      </c>
    </row>
    <row r="182" spans="1:13" x14ac:dyDescent="0.25">
      <c r="A182" t="s">
        <v>19</v>
      </c>
      <c r="B182">
        <v>9250</v>
      </c>
      <c r="C182">
        <v>39</v>
      </c>
      <c r="D182">
        <v>39</v>
      </c>
      <c r="E182">
        <v>39</v>
      </c>
      <c r="F182">
        <v>39</v>
      </c>
      <c r="G182">
        <v>38</v>
      </c>
      <c r="H182">
        <v>35</v>
      </c>
      <c r="I182">
        <v>30</v>
      </c>
      <c r="J182">
        <v>23</v>
      </c>
      <c r="K182">
        <v>12</v>
      </c>
      <c r="L182">
        <v>9</v>
      </c>
      <c r="M182">
        <v>-100</v>
      </c>
    </row>
    <row r="185" spans="1:13" x14ac:dyDescent="0.25">
      <c r="A185" t="s">
        <v>117</v>
      </c>
      <c r="B185" t="s">
        <v>118</v>
      </c>
      <c r="C185" t="s">
        <v>119</v>
      </c>
      <c r="D185" t="s">
        <v>120</v>
      </c>
      <c r="E185" t="s">
        <v>121</v>
      </c>
      <c r="F185" t="s">
        <v>122</v>
      </c>
      <c r="G185" t="s">
        <v>123</v>
      </c>
      <c r="H185" t="s">
        <v>124</v>
      </c>
      <c r="I185" t="s">
        <v>125</v>
      </c>
    </row>
    <row r="186" spans="1:13" x14ac:dyDescent="0.25">
      <c r="A186">
        <v>26065</v>
      </c>
      <c r="B186" s="207">
        <v>0.625</v>
      </c>
      <c r="C186">
        <v>7</v>
      </c>
      <c r="D186">
        <v>6</v>
      </c>
      <c r="E186">
        <v>2021</v>
      </c>
      <c r="F186" t="s">
        <v>1124</v>
      </c>
      <c r="G186" t="s">
        <v>1125</v>
      </c>
      <c r="H186">
        <v>140</v>
      </c>
      <c r="I186">
        <v>147</v>
      </c>
    </row>
    <row r="187" spans="1:13" x14ac:dyDescent="0.25">
      <c r="A187" t="s">
        <v>126</v>
      </c>
      <c r="B187" t="s">
        <v>127</v>
      </c>
      <c r="C187" t="s">
        <v>128</v>
      </c>
      <c r="D187" t="s">
        <v>129</v>
      </c>
      <c r="E187" t="s">
        <v>130</v>
      </c>
    </row>
    <row r="188" spans="1:13" x14ac:dyDescent="0.25">
      <c r="A188" t="s">
        <v>131</v>
      </c>
      <c r="B188">
        <v>3</v>
      </c>
      <c r="C188">
        <v>2731</v>
      </c>
      <c r="D188">
        <v>6011</v>
      </c>
      <c r="E188" t="s">
        <v>134</v>
      </c>
    </row>
    <row r="189" spans="1:13" x14ac:dyDescent="0.25">
      <c r="A189" t="s">
        <v>0</v>
      </c>
      <c r="B189" t="s">
        <v>1</v>
      </c>
      <c r="C189" t="s">
        <v>2</v>
      </c>
      <c r="D189" t="s">
        <v>3</v>
      </c>
      <c r="E189" t="s">
        <v>4</v>
      </c>
      <c r="F189" t="s">
        <v>5</v>
      </c>
      <c r="G189" t="s">
        <v>6</v>
      </c>
      <c r="H189" t="s">
        <v>7</v>
      </c>
      <c r="I189" t="s">
        <v>8</v>
      </c>
      <c r="J189" t="s">
        <v>9</v>
      </c>
      <c r="K189" t="s">
        <v>10</v>
      </c>
      <c r="L189" t="s">
        <v>11</v>
      </c>
      <c r="M189" t="s">
        <v>12</v>
      </c>
    </row>
    <row r="190" spans="1:13" x14ac:dyDescent="0.25">
      <c r="A190" t="s">
        <v>17</v>
      </c>
      <c r="B190">
        <v>10000</v>
      </c>
      <c r="C190">
        <v>35</v>
      </c>
      <c r="D190">
        <v>35</v>
      </c>
      <c r="E190">
        <v>35</v>
      </c>
      <c r="F190">
        <v>34</v>
      </c>
      <c r="G190">
        <v>31</v>
      </c>
      <c r="H190">
        <v>28</v>
      </c>
      <c r="I190">
        <v>25</v>
      </c>
      <c r="J190">
        <v>20</v>
      </c>
      <c r="K190">
        <v>15</v>
      </c>
      <c r="L190">
        <v>9</v>
      </c>
      <c r="M190">
        <v>-1</v>
      </c>
    </row>
    <row r="193" spans="1:13" x14ac:dyDescent="0.25">
      <c r="A193" t="s">
        <v>117</v>
      </c>
      <c r="B193" t="s">
        <v>118</v>
      </c>
      <c r="C193" t="s">
        <v>119</v>
      </c>
      <c r="D193" t="s">
        <v>120</v>
      </c>
      <c r="E193" t="s">
        <v>121</v>
      </c>
      <c r="F193" t="s">
        <v>122</v>
      </c>
      <c r="G193" t="s">
        <v>123</v>
      </c>
      <c r="H193" t="s">
        <v>124</v>
      </c>
      <c r="I193" t="s">
        <v>125</v>
      </c>
    </row>
    <row r="194" spans="1:13" x14ac:dyDescent="0.25">
      <c r="A194">
        <v>26065</v>
      </c>
      <c r="B194" s="207">
        <v>0.63194444444444442</v>
      </c>
      <c r="C194">
        <v>7</v>
      </c>
      <c r="D194">
        <v>6</v>
      </c>
      <c r="E194">
        <v>2021</v>
      </c>
      <c r="F194" t="s">
        <v>1126</v>
      </c>
      <c r="G194" t="s">
        <v>1127</v>
      </c>
      <c r="H194">
        <v>141</v>
      </c>
      <c r="I194">
        <v>149</v>
      </c>
    </row>
    <row r="195" spans="1:13" x14ac:dyDescent="0.25">
      <c r="A195" t="s">
        <v>126</v>
      </c>
      <c r="B195" t="s">
        <v>127</v>
      </c>
      <c r="C195" t="s">
        <v>128</v>
      </c>
      <c r="D195" t="s">
        <v>129</v>
      </c>
      <c r="E195" t="s">
        <v>130</v>
      </c>
    </row>
    <row r="196" spans="1:13" x14ac:dyDescent="0.25">
      <c r="A196" t="s">
        <v>131</v>
      </c>
      <c r="B196">
        <v>3</v>
      </c>
      <c r="C196">
        <v>2731</v>
      </c>
      <c r="D196">
        <v>6011</v>
      </c>
      <c r="E196" t="s">
        <v>237</v>
      </c>
    </row>
    <row r="197" spans="1:13" x14ac:dyDescent="0.25">
      <c r="A197" t="s">
        <v>0</v>
      </c>
      <c r="B197" t="s">
        <v>1</v>
      </c>
      <c r="C197" t="s">
        <v>2</v>
      </c>
      <c r="D197" t="s">
        <v>3</v>
      </c>
      <c r="E197" t="s">
        <v>4</v>
      </c>
      <c r="F197" t="s">
        <v>5</v>
      </c>
      <c r="G197" t="s">
        <v>6</v>
      </c>
      <c r="H197" t="s">
        <v>7</v>
      </c>
      <c r="I197" t="s">
        <v>8</v>
      </c>
      <c r="J197" t="s">
        <v>9</v>
      </c>
      <c r="K197" t="s">
        <v>10</v>
      </c>
      <c r="L197" t="s">
        <v>11</v>
      </c>
      <c r="M197" t="s">
        <v>12</v>
      </c>
    </row>
    <row r="198" spans="1:13" x14ac:dyDescent="0.25">
      <c r="A198" t="s">
        <v>16</v>
      </c>
      <c r="B198">
        <v>9000</v>
      </c>
      <c r="C198">
        <v>22</v>
      </c>
      <c r="D198">
        <v>22</v>
      </c>
      <c r="E198">
        <v>23</v>
      </c>
      <c r="F198">
        <v>24</v>
      </c>
      <c r="G198">
        <v>22</v>
      </c>
      <c r="H198">
        <v>20</v>
      </c>
      <c r="I198">
        <v>16</v>
      </c>
      <c r="J198">
        <v>14</v>
      </c>
      <c r="K198">
        <v>9</v>
      </c>
      <c r="L198">
        <v>-1</v>
      </c>
      <c r="M198">
        <v>-100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M198"/>
  <sheetViews>
    <sheetView workbookViewId="0">
      <selection activeCell="N216" sqref="N216"/>
    </sheetView>
  </sheetViews>
  <sheetFormatPr defaultRowHeight="15" x14ac:dyDescent="0.25"/>
  <cols>
    <col min="1" max="1" width="19.710937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0.39583333333333331</v>
      </c>
      <c r="C2">
        <v>7</v>
      </c>
      <c r="D2">
        <v>6</v>
      </c>
      <c r="E2">
        <v>2021</v>
      </c>
      <c r="F2" t="s">
        <v>1128</v>
      </c>
      <c r="G2" t="s">
        <v>1129</v>
      </c>
      <c r="H2">
        <v>220</v>
      </c>
      <c r="I2">
        <v>91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2712</v>
      </c>
      <c r="D4">
        <v>5984</v>
      </c>
      <c r="E4" t="s">
        <v>408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19</v>
      </c>
      <c r="B6">
        <v>7500</v>
      </c>
      <c r="C6">
        <v>11</v>
      </c>
      <c r="D6">
        <v>14</v>
      </c>
      <c r="E6">
        <v>16</v>
      </c>
      <c r="F6">
        <v>27</v>
      </c>
      <c r="G6">
        <v>36</v>
      </c>
      <c r="H6">
        <v>37</v>
      </c>
      <c r="I6">
        <v>33</v>
      </c>
      <c r="J6">
        <v>25</v>
      </c>
      <c r="K6">
        <v>-100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0.40277777777777773</v>
      </c>
      <c r="C10">
        <v>7</v>
      </c>
      <c r="D10">
        <v>6</v>
      </c>
      <c r="E10">
        <v>2021</v>
      </c>
      <c r="F10" t="s">
        <v>1130</v>
      </c>
      <c r="G10" t="s">
        <v>1131</v>
      </c>
      <c r="H10">
        <v>218</v>
      </c>
      <c r="I10">
        <v>97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2712</v>
      </c>
      <c r="D12">
        <v>5984</v>
      </c>
      <c r="E12" t="s">
        <v>229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19</v>
      </c>
      <c r="B14">
        <v>9000</v>
      </c>
      <c r="C14">
        <v>33</v>
      </c>
      <c r="D14">
        <v>36</v>
      </c>
      <c r="E14">
        <v>38</v>
      </c>
      <c r="F14">
        <v>38</v>
      </c>
      <c r="G14">
        <v>36</v>
      </c>
      <c r="H14">
        <v>35</v>
      </c>
      <c r="I14">
        <v>34</v>
      </c>
      <c r="J14">
        <v>26</v>
      </c>
      <c r="K14">
        <v>25</v>
      </c>
      <c r="L14">
        <v>10</v>
      </c>
      <c r="M14">
        <v>-100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0.40972222222222227</v>
      </c>
      <c r="C18">
        <v>7</v>
      </c>
      <c r="D18">
        <v>6</v>
      </c>
      <c r="E18">
        <v>2021</v>
      </c>
      <c r="F18" t="s">
        <v>1132</v>
      </c>
      <c r="G18" t="s">
        <v>216</v>
      </c>
      <c r="H18">
        <v>217</v>
      </c>
      <c r="I18">
        <v>100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2712</v>
      </c>
      <c r="D20">
        <v>5984</v>
      </c>
      <c r="E20" t="s">
        <v>333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17</v>
      </c>
      <c r="B22">
        <v>9750</v>
      </c>
      <c r="C22">
        <v>20</v>
      </c>
      <c r="D22">
        <v>33</v>
      </c>
      <c r="E22">
        <v>32</v>
      </c>
      <c r="F22">
        <v>30</v>
      </c>
      <c r="G22">
        <v>33</v>
      </c>
      <c r="H22">
        <v>31</v>
      </c>
      <c r="I22">
        <v>30</v>
      </c>
      <c r="J22">
        <v>29</v>
      </c>
      <c r="K22">
        <v>26</v>
      </c>
      <c r="L22">
        <v>12</v>
      </c>
      <c r="M22">
        <v>-100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0.41666666666666669</v>
      </c>
      <c r="C26">
        <v>7</v>
      </c>
      <c r="D26">
        <v>6</v>
      </c>
      <c r="E26">
        <v>2021</v>
      </c>
      <c r="F26" t="s">
        <v>355</v>
      </c>
      <c r="G26" t="s">
        <v>365</v>
      </c>
      <c r="H26">
        <v>213</v>
      </c>
      <c r="I26">
        <v>104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2712</v>
      </c>
      <c r="D28">
        <v>5984</v>
      </c>
      <c r="E28" t="s">
        <v>143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18</v>
      </c>
      <c r="B30">
        <v>10000</v>
      </c>
      <c r="C30">
        <v>38</v>
      </c>
      <c r="D30">
        <v>46</v>
      </c>
      <c r="E30">
        <v>49</v>
      </c>
      <c r="F30">
        <v>46</v>
      </c>
      <c r="G30">
        <v>45</v>
      </c>
      <c r="H30">
        <v>43</v>
      </c>
      <c r="I30">
        <v>43</v>
      </c>
      <c r="J30">
        <v>33</v>
      </c>
      <c r="K30">
        <v>29</v>
      </c>
      <c r="L30">
        <v>16</v>
      </c>
      <c r="M30">
        <v>8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0.4236111111111111</v>
      </c>
      <c r="C34">
        <v>7</v>
      </c>
      <c r="D34">
        <v>6</v>
      </c>
      <c r="E34">
        <v>2021</v>
      </c>
      <c r="F34" t="s">
        <v>1133</v>
      </c>
      <c r="G34" t="s">
        <v>1134</v>
      </c>
      <c r="H34">
        <v>213</v>
      </c>
      <c r="I34">
        <v>109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2712</v>
      </c>
      <c r="D36">
        <v>5984</v>
      </c>
      <c r="E36" t="s">
        <v>333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18</v>
      </c>
      <c r="B38">
        <v>10250</v>
      </c>
      <c r="C38">
        <v>38</v>
      </c>
      <c r="D38">
        <v>44</v>
      </c>
      <c r="E38">
        <v>48</v>
      </c>
      <c r="F38">
        <v>46</v>
      </c>
      <c r="G38">
        <v>43</v>
      </c>
      <c r="H38">
        <v>41</v>
      </c>
      <c r="I38">
        <v>40</v>
      </c>
      <c r="J38">
        <v>38</v>
      </c>
      <c r="K38">
        <v>34</v>
      </c>
      <c r="L38">
        <v>23</v>
      </c>
      <c r="M38">
        <v>10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0.43055555555555558</v>
      </c>
      <c r="C42">
        <v>7</v>
      </c>
      <c r="D42">
        <v>6</v>
      </c>
      <c r="E42">
        <v>2021</v>
      </c>
      <c r="F42" t="s">
        <v>1135</v>
      </c>
      <c r="G42" t="s">
        <v>1136</v>
      </c>
      <c r="H42">
        <v>213</v>
      </c>
      <c r="I42">
        <v>111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2712</v>
      </c>
      <c r="D44">
        <v>5984</v>
      </c>
      <c r="E44" t="s">
        <v>594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18</v>
      </c>
      <c r="B46">
        <v>9500</v>
      </c>
      <c r="C46">
        <v>23</v>
      </c>
      <c r="D46">
        <v>33</v>
      </c>
      <c r="E46">
        <v>36</v>
      </c>
      <c r="F46">
        <v>38</v>
      </c>
      <c r="G46">
        <v>40</v>
      </c>
      <c r="H46">
        <v>41</v>
      </c>
      <c r="I46">
        <v>40</v>
      </c>
      <c r="J46">
        <v>37</v>
      </c>
      <c r="K46">
        <v>33</v>
      </c>
      <c r="L46">
        <v>24</v>
      </c>
      <c r="M46">
        <v>-100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0.4375</v>
      </c>
      <c r="C50">
        <v>7</v>
      </c>
      <c r="D50">
        <v>6</v>
      </c>
      <c r="E50">
        <v>2021</v>
      </c>
      <c r="F50" t="s">
        <v>1137</v>
      </c>
      <c r="G50" t="s">
        <v>1138</v>
      </c>
      <c r="H50">
        <v>209</v>
      </c>
      <c r="I50">
        <v>115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2741</v>
      </c>
      <c r="D52">
        <v>6009</v>
      </c>
      <c r="E52" t="s">
        <v>145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18</v>
      </c>
      <c r="B54">
        <v>11250</v>
      </c>
      <c r="C54">
        <v>42</v>
      </c>
      <c r="D54">
        <v>42</v>
      </c>
      <c r="E54">
        <v>42</v>
      </c>
      <c r="F54">
        <v>40</v>
      </c>
      <c r="G54">
        <v>38</v>
      </c>
      <c r="H54">
        <v>36</v>
      </c>
      <c r="I54">
        <v>33</v>
      </c>
      <c r="J54">
        <v>29</v>
      </c>
      <c r="K54">
        <v>22</v>
      </c>
      <c r="L54">
        <v>11</v>
      </c>
      <c r="M54">
        <v>-1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0.44444444444444442</v>
      </c>
      <c r="C58">
        <v>7</v>
      </c>
      <c r="D58">
        <v>6</v>
      </c>
      <c r="E58">
        <v>2021</v>
      </c>
      <c r="F58" t="s">
        <v>352</v>
      </c>
      <c r="G58" t="s">
        <v>1139</v>
      </c>
      <c r="H58">
        <v>208</v>
      </c>
      <c r="I58">
        <v>121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2741</v>
      </c>
      <c r="D60">
        <v>6009</v>
      </c>
      <c r="E60" t="s">
        <v>281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23</v>
      </c>
      <c r="B62">
        <v>11500</v>
      </c>
      <c r="C62">
        <v>35</v>
      </c>
      <c r="D62">
        <v>44</v>
      </c>
      <c r="E62">
        <v>47</v>
      </c>
      <c r="F62">
        <v>47</v>
      </c>
      <c r="G62">
        <v>48</v>
      </c>
      <c r="H62">
        <v>53</v>
      </c>
      <c r="I62">
        <v>50</v>
      </c>
      <c r="J62">
        <v>50</v>
      </c>
      <c r="K62">
        <v>43</v>
      </c>
      <c r="L62">
        <v>34</v>
      </c>
      <c r="M62">
        <v>19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0.4513888888888889</v>
      </c>
      <c r="C66">
        <v>7</v>
      </c>
      <c r="D66">
        <v>6</v>
      </c>
      <c r="E66">
        <v>2021</v>
      </c>
      <c r="F66" t="s">
        <v>1140</v>
      </c>
      <c r="G66" t="s">
        <v>1141</v>
      </c>
      <c r="H66">
        <v>208</v>
      </c>
      <c r="I66">
        <v>123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2741</v>
      </c>
      <c r="D68">
        <v>6009</v>
      </c>
      <c r="E68" t="s">
        <v>281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23</v>
      </c>
      <c r="B70">
        <v>10500</v>
      </c>
      <c r="C70">
        <v>36</v>
      </c>
      <c r="D70">
        <v>46</v>
      </c>
      <c r="E70">
        <v>49</v>
      </c>
      <c r="F70">
        <v>49</v>
      </c>
      <c r="G70">
        <v>47</v>
      </c>
      <c r="H70">
        <v>48</v>
      </c>
      <c r="I70">
        <v>49</v>
      </c>
      <c r="J70">
        <v>47</v>
      </c>
      <c r="K70">
        <v>42</v>
      </c>
      <c r="L70">
        <v>33</v>
      </c>
      <c r="M70">
        <v>22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0.46527777777777773</v>
      </c>
      <c r="C74">
        <v>7</v>
      </c>
      <c r="D74">
        <v>6</v>
      </c>
      <c r="E74">
        <v>2021</v>
      </c>
      <c r="F74" t="s">
        <v>1142</v>
      </c>
      <c r="G74" t="s">
        <v>1143</v>
      </c>
      <c r="H74">
        <v>209</v>
      </c>
      <c r="I74">
        <v>130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2741</v>
      </c>
      <c r="D76">
        <v>6009</v>
      </c>
      <c r="E76" t="s">
        <v>148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18</v>
      </c>
      <c r="B78">
        <v>12500</v>
      </c>
      <c r="C78">
        <v>29</v>
      </c>
      <c r="D78">
        <v>29</v>
      </c>
      <c r="E78">
        <v>32</v>
      </c>
      <c r="F78">
        <v>33</v>
      </c>
      <c r="G78">
        <v>34</v>
      </c>
      <c r="H78">
        <v>34</v>
      </c>
      <c r="I78">
        <v>32</v>
      </c>
      <c r="J78">
        <v>27</v>
      </c>
      <c r="K78">
        <v>24</v>
      </c>
      <c r="L78">
        <v>16</v>
      </c>
      <c r="M78">
        <v>3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0.47222222222222227</v>
      </c>
      <c r="C82">
        <v>7</v>
      </c>
      <c r="D82">
        <v>6</v>
      </c>
      <c r="E82">
        <v>2021</v>
      </c>
      <c r="F82" t="s">
        <v>1144</v>
      </c>
      <c r="G82" t="s">
        <v>1145</v>
      </c>
      <c r="H82">
        <v>210</v>
      </c>
      <c r="I82">
        <v>144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2741</v>
      </c>
      <c r="D84">
        <v>6009</v>
      </c>
      <c r="E84" t="s">
        <v>211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23</v>
      </c>
      <c r="B86">
        <v>11000</v>
      </c>
      <c r="C86">
        <v>42</v>
      </c>
      <c r="D86">
        <v>42</v>
      </c>
      <c r="E86">
        <v>44</v>
      </c>
      <c r="F86">
        <v>46</v>
      </c>
      <c r="G86">
        <v>45</v>
      </c>
      <c r="H86">
        <v>45</v>
      </c>
      <c r="I86">
        <v>42</v>
      </c>
      <c r="J86">
        <v>40</v>
      </c>
      <c r="K86">
        <v>39</v>
      </c>
      <c r="L86">
        <v>33</v>
      </c>
      <c r="M86">
        <v>20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0.47916666666666669</v>
      </c>
      <c r="C90">
        <v>7</v>
      </c>
      <c r="D90">
        <v>6</v>
      </c>
      <c r="E90">
        <v>2021</v>
      </c>
      <c r="F90" t="s">
        <v>1146</v>
      </c>
      <c r="G90" t="s">
        <v>1147</v>
      </c>
      <c r="H90">
        <v>211</v>
      </c>
      <c r="I90">
        <v>151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2741</v>
      </c>
      <c r="D92">
        <v>6009</v>
      </c>
      <c r="E92" t="s">
        <v>316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18</v>
      </c>
      <c r="B94">
        <v>10500</v>
      </c>
      <c r="C94">
        <v>46</v>
      </c>
      <c r="D94">
        <v>46</v>
      </c>
      <c r="E94">
        <v>47</v>
      </c>
      <c r="F94">
        <v>48</v>
      </c>
      <c r="G94">
        <v>47</v>
      </c>
      <c r="H94">
        <v>44</v>
      </c>
      <c r="I94">
        <v>39</v>
      </c>
      <c r="J94">
        <v>30</v>
      </c>
      <c r="K94">
        <v>21</v>
      </c>
      <c r="L94">
        <v>16</v>
      </c>
      <c r="M94">
        <v>5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0.4861111111111111</v>
      </c>
      <c r="C98">
        <v>7</v>
      </c>
      <c r="D98">
        <v>6</v>
      </c>
      <c r="E98">
        <v>2021</v>
      </c>
      <c r="F98" t="s">
        <v>1148</v>
      </c>
      <c r="G98" t="s">
        <v>1149</v>
      </c>
      <c r="H98">
        <v>212</v>
      </c>
      <c r="I98">
        <v>159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2741</v>
      </c>
      <c r="D100">
        <v>6009</v>
      </c>
      <c r="E100" t="s">
        <v>229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19</v>
      </c>
      <c r="B102">
        <v>10000</v>
      </c>
      <c r="C102">
        <v>36</v>
      </c>
      <c r="D102">
        <v>36</v>
      </c>
      <c r="E102">
        <v>37</v>
      </c>
      <c r="F102">
        <v>38</v>
      </c>
      <c r="G102">
        <v>34</v>
      </c>
      <c r="H102">
        <v>33</v>
      </c>
      <c r="I102">
        <v>29</v>
      </c>
      <c r="J102">
        <v>27</v>
      </c>
      <c r="K102">
        <v>21</v>
      </c>
      <c r="L102">
        <v>8</v>
      </c>
      <c r="M102">
        <v>5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0.49305555555555558</v>
      </c>
      <c r="C106">
        <v>7</v>
      </c>
      <c r="D106">
        <v>6</v>
      </c>
      <c r="E106">
        <v>2021</v>
      </c>
      <c r="F106" t="s">
        <v>1150</v>
      </c>
      <c r="G106" t="s">
        <v>1151</v>
      </c>
      <c r="H106">
        <v>212</v>
      </c>
      <c r="I106">
        <v>170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3</v>
      </c>
      <c r="C108">
        <v>2741</v>
      </c>
      <c r="D108">
        <v>6009</v>
      </c>
      <c r="E108" t="s">
        <v>408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18</v>
      </c>
      <c r="B110">
        <v>10750</v>
      </c>
      <c r="C110">
        <v>25</v>
      </c>
      <c r="D110">
        <v>32</v>
      </c>
      <c r="E110">
        <v>40</v>
      </c>
      <c r="F110">
        <v>43</v>
      </c>
      <c r="G110">
        <v>45</v>
      </c>
      <c r="H110">
        <v>43</v>
      </c>
      <c r="I110">
        <v>40</v>
      </c>
      <c r="J110">
        <v>35</v>
      </c>
      <c r="K110">
        <v>25</v>
      </c>
      <c r="L110">
        <v>23</v>
      </c>
      <c r="M110">
        <v>13</v>
      </c>
    </row>
    <row r="113" spans="1:13" x14ac:dyDescent="0.25">
      <c r="A113" t="s">
        <v>117</v>
      </c>
      <c r="B113" t="s">
        <v>118</v>
      </c>
      <c r="C113" t="s">
        <v>119</v>
      </c>
      <c r="D113" t="s">
        <v>120</v>
      </c>
      <c r="E113" t="s">
        <v>121</v>
      </c>
      <c r="F113" t="s">
        <v>122</v>
      </c>
      <c r="G113" t="s">
        <v>123</v>
      </c>
      <c r="H113" t="s">
        <v>124</v>
      </c>
      <c r="I113" t="s">
        <v>125</v>
      </c>
    </row>
    <row r="114" spans="1:13" x14ac:dyDescent="0.25">
      <c r="A114">
        <v>26065</v>
      </c>
      <c r="B114" s="207">
        <v>0.5</v>
      </c>
      <c r="C114">
        <v>7</v>
      </c>
      <c r="D114">
        <v>6</v>
      </c>
      <c r="E114">
        <v>2021</v>
      </c>
      <c r="F114" t="s">
        <v>1152</v>
      </c>
      <c r="G114" t="s">
        <v>287</v>
      </c>
      <c r="H114">
        <v>211</v>
      </c>
      <c r="I114">
        <v>175</v>
      </c>
    </row>
    <row r="115" spans="1:13" x14ac:dyDescent="0.25">
      <c r="A115" t="s">
        <v>126</v>
      </c>
      <c r="B115" t="s">
        <v>127</v>
      </c>
      <c r="C115" t="s">
        <v>128</v>
      </c>
      <c r="D115" t="s">
        <v>129</v>
      </c>
      <c r="E115" t="s">
        <v>130</v>
      </c>
    </row>
    <row r="116" spans="1:13" x14ac:dyDescent="0.25">
      <c r="A116" t="s">
        <v>131</v>
      </c>
      <c r="B116">
        <v>3</v>
      </c>
      <c r="C116">
        <v>2741</v>
      </c>
      <c r="D116">
        <v>6009</v>
      </c>
      <c r="E116" t="s">
        <v>408</v>
      </c>
    </row>
    <row r="117" spans="1:13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</row>
    <row r="118" spans="1:13" x14ac:dyDescent="0.25">
      <c r="A118" t="s">
        <v>23</v>
      </c>
      <c r="B118">
        <v>11000</v>
      </c>
      <c r="C118">
        <v>46</v>
      </c>
      <c r="D118">
        <v>46</v>
      </c>
      <c r="E118">
        <v>46</v>
      </c>
      <c r="F118">
        <v>46</v>
      </c>
      <c r="G118">
        <v>47</v>
      </c>
      <c r="H118">
        <v>46</v>
      </c>
      <c r="I118">
        <v>44</v>
      </c>
      <c r="J118">
        <v>41</v>
      </c>
      <c r="K118">
        <v>36</v>
      </c>
      <c r="L118">
        <v>31</v>
      </c>
      <c r="M118">
        <v>25</v>
      </c>
    </row>
    <row r="121" spans="1:13" x14ac:dyDescent="0.25">
      <c r="A121" t="s">
        <v>117</v>
      </c>
      <c r="B121" t="s">
        <v>118</v>
      </c>
      <c r="C121" t="s">
        <v>119</v>
      </c>
      <c r="D121" t="s">
        <v>120</v>
      </c>
      <c r="E121" t="s">
        <v>121</v>
      </c>
      <c r="F121" t="s">
        <v>122</v>
      </c>
      <c r="G121" t="s">
        <v>123</v>
      </c>
      <c r="H121" t="s">
        <v>124</v>
      </c>
      <c r="I121" t="s">
        <v>125</v>
      </c>
    </row>
    <row r="122" spans="1:13" x14ac:dyDescent="0.25">
      <c r="A122">
        <v>26065</v>
      </c>
      <c r="B122" s="207">
        <v>0.50694444444444442</v>
      </c>
      <c r="C122">
        <v>7</v>
      </c>
      <c r="D122">
        <v>6</v>
      </c>
      <c r="E122">
        <v>2021</v>
      </c>
      <c r="F122" t="s">
        <v>1153</v>
      </c>
      <c r="G122" t="s">
        <v>1154</v>
      </c>
      <c r="H122">
        <v>212</v>
      </c>
      <c r="I122">
        <v>179</v>
      </c>
    </row>
    <row r="123" spans="1:13" x14ac:dyDescent="0.25">
      <c r="A123" t="s">
        <v>126</v>
      </c>
      <c r="B123" t="s">
        <v>127</v>
      </c>
      <c r="C123" t="s">
        <v>128</v>
      </c>
      <c r="D123" t="s">
        <v>129</v>
      </c>
      <c r="E123" t="s">
        <v>130</v>
      </c>
    </row>
    <row r="124" spans="1:13" x14ac:dyDescent="0.25">
      <c r="A124" t="s">
        <v>131</v>
      </c>
      <c r="B124">
        <v>3</v>
      </c>
      <c r="C124">
        <v>2741</v>
      </c>
      <c r="D124">
        <v>6009</v>
      </c>
      <c r="E124" t="s">
        <v>317</v>
      </c>
    </row>
    <row r="125" spans="1:13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</row>
    <row r="126" spans="1:13" x14ac:dyDescent="0.25">
      <c r="A126" t="s">
        <v>18</v>
      </c>
      <c r="B126">
        <v>11250</v>
      </c>
      <c r="C126">
        <v>32</v>
      </c>
      <c r="D126">
        <v>34</v>
      </c>
      <c r="E126">
        <v>43</v>
      </c>
      <c r="F126">
        <v>47</v>
      </c>
      <c r="G126">
        <v>48</v>
      </c>
      <c r="H126">
        <v>43</v>
      </c>
      <c r="I126">
        <v>44</v>
      </c>
      <c r="J126">
        <v>38</v>
      </c>
      <c r="K126">
        <v>29</v>
      </c>
      <c r="L126">
        <v>20</v>
      </c>
      <c r="M126">
        <v>10</v>
      </c>
    </row>
    <row r="129" spans="1:13" x14ac:dyDescent="0.25">
      <c r="A129" t="s">
        <v>117</v>
      </c>
      <c r="B129" t="s">
        <v>118</v>
      </c>
      <c r="C129" t="s">
        <v>119</v>
      </c>
      <c r="D129" t="s">
        <v>120</v>
      </c>
      <c r="E129" t="s">
        <v>121</v>
      </c>
      <c r="F129" t="s">
        <v>122</v>
      </c>
      <c r="G129" t="s">
        <v>123</v>
      </c>
      <c r="H129" t="s">
        <v>124</v>
      </c>
      <c r="I129" t="s">
        <v>125</v>
      </c>
    </row>
    <row r="130" spans="1:13" x14ac:dyDescent="0.25">
      <c r="A130">
        <v>26065</v>
      </c>
      <c r="B130" s="207">
        <v>0.51388888888888895</v>
      </c>
      <c r="C130">
        <v>7</v>
      </c>
      <c r="D130">
        <v>6</v>
      </c>
      <c r="E130">
        <v>2021</v>
      </c>
      <c r="F130" t="s">
        <v>1155</v>
      </c>
      <c r="G130" t="s">
        <v>1156</v>
      </c>
      <c r="H130">
        <v>212</v>
      </c>
      <c r="I130">
        <v>182</v>
      </c>
    </row>
    <row r="131" spans="1:13" x14ac:dyDescent="0.25">
      <c r="A131" t="s">
        <v>126</v>
      </c>
      <c r="B131" t="s">
        <v>127</v>
      </c>
      <c r="C131" t="s">
        <v>128</v>
      </c>
      <c r="D131" t="s">
        <v>129</v>
      </c>
      <c r="E131" t="s">
        <v>130</v>
      </c>
    </row>
    <row r="132" spans="1:13" x14ac:dyDescent="0.25">
      <c r="A132" t="s">
        <v>131</v>
      </c>
      <c r="B132">
        <v>3</v>
      </c>
      <c r="C132">
        <v>2741</v>
      </c>
      <c r="D132">
        <v>6009</v>
      </c>
      <c r="E132" t="s">
        <v>139</v>
      </c>
    </row>
    <row r="133" spans="1:13" x14ac:dyDescent="0.25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</row>
    <row r="134" spans="1:13" x14ac:dyDescent="0.25">
      <c r="A134" t="s">
        <v>18</v>
      </c>
      <c r="B134">
        <v>10250</v>
      </c>
      <c r="C134">
        <v>37</v>
      </c>
      <c r="D134">
        <v>37</v>
      </c>
      <c r="E134">
        <v>37</v>
      </c>
      <c r="F134">
        <v>38</v>
      </c>
      <c r="G134">
        <v>39</v>
      </c>
      <c r="H134">
        <v>39</v>
      </c>
      <c r="I134">
        <v>38</v>
      </c>
      <c r="J134">
        <v>35</v>
      </c>
      <c r="K134">
        <v>29</v>
      </c>
      <c r="L134">
        <v>22</v>
      </c>
      <c r="M134">
        <v>16</v>
      </c>
    </row>
    <row r="137" spans="1:13" x14ac:dyDescent="0.25">
      <c r="A137" t="s">
        <v>117</v>
      </c>
      <c r="B137" t="s">
        <v>118</v>
      </c>
      <c r="C137" t="s">
        <v>119</v>
      </c>
      <c r="D137" t="s">
        <v>120</v>
      </c>
      <c r="E137" t="s">
        <v>121</v>
      </c>
      <c r="F137" t="s">
        <v>122</v>
      </c>
      <c r="G137" t="s">
        <v>123</v>
      </c>
      <c r="H137" t="s">
        <v>124</v>
      </c>
      <c r="I137" t="s">
        <v>125</v>
      </c>
    </row>
    <row r="138" spans="1:13" x14ac:dyDescent="0.25">
      <c r="A138">
        <v>26065</v>
      </c>
      <c r="B138" s="207">
        <v>0.52083333333333337</v>
      </c>
      <c r="C138">
        <v>7</v>
      </c>
      <c r="D138">
        <v>6</v>
      </c>
      <c r="E138">
        <v>2021</v>
      </c>
      <c r="F138" t="s">
        <v>1157</v>
      </c>
      <c r="G138" t="s">
        <v>1158</v>
      </c>
      <c r="H138">
        <v>212</v>
      </c>
      <c r="I138">
        <v>188</v>
      </c>
    </row>
    <row r="139" spans="1:13" x14ac:dyDescent="0.25">
      <c r="A139" t="s">
        <v>126</v>
      </c>
      <c r="B139" t="s">
        <v>127</v>
      </c>
      <c r="C139" t="s">
        <v>128</v>
      </c>
      <c r="D139" t="s">
        <v>129</v>
      </c>
      <c r="E139" t="s">
        <v>130</v>
      </c>
    </row>
    <row r="140" spans="1:13" x14ac:dyDescent="0.25">
      <c r="A140" t="s">
        <v>131</v>
      </c>
      <c r="B140">
        <v>3</v>
      </c>
      <c r="C140">
        <v>2741</v>
      </c>
      <c r="D140">
        <v>6009</v>
      </c>
      <c r="E140" t="s">
        <v>140</v>
      </c>
    </row>
    <row r="141" spans="1:13" x14ac:dyDescent="0.25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8</v>
      </c>
      <c r="J141" t="s">
        <v>9</v>
      </c>
      <c r="K141" t="s">
        <v>10</v>
      </c>
      <c r="L141" t="s">
        <v>11</v>
      </c>
      <c r="M141" t="s">
        <v>12</v>
      </c>
    </row>
    <row r="142" spans="1:13" x14ac:dyDescent="0.25">
      <c r="A142" t="s">
        <v>18</v>
      </c>
      <c r="B142">
        <v>10250</v>
      </c>
      <c r="C142">
        <v>35</v>
      </c>
      <c r="D142">
        <v>35</v>
      </c>
      <c r="E142">
        <v>35</v>
      </c>
      <c r="F142">
        <v>36</v>
      </c>
      <c r="G142">
        <v>39</v>
      </c>
      <c r="H142">
        <v>40</v>
      </c>
      <c r="I142">
        <v>37</v>
      </c>
      <c r="J142">
        <v>33</v>
      </c>
      <c r="K142">
        <v>27</v>
      </c>
      <c r="L142">
        <v>18</v>
      </c>
      <c r="M142">
        <v>9</v>
      </c>
    </row>
    <row r="145" spans="1:13" x14ac:dyDescent="0.25">
      <c r="A145" t="s">
        <v>117</v>
      </c>
      <c r="B145" t="s">
        <v>118</v>
      </c>
      <c r="C145" t="s">
        <v>119</v>
      </c>
      <c r="D145" t="s">
        <v>120</v>
      </c>
      <c r="E145" t="s">
        <v>121</v>
      </c>
      <c r="F145" t="s">
        <v>122</v>
      </c>
      <c r="G145" t="s">
        <v>123</v>
      </c>
      <c r="H145" t="s">
        <v>124</v>
      </c>
      <c r="I145" t="s">
        <v>125</v>
      </c>
    </row>
    <row r="146" spans="1:13" x14ac:dyDescent="0.25">
      <c r="A146">
        <v>26065</v>
      </c>
      <c r="B146" s="207">
        <v>0.52777777777777779</v>
      </c>
      <c r="C146">
        <v>7</v>
      </c>
      <c r="D146">
        <v>6</v>
      </c>
      <c r="E146">
        <v>2021</v>
      </c>
      <c r="F146" t="s">
        <v>1159</v>
      </c>
      <c r="G146" t="s">
        <v>1160</v>
      </c>
      <c r="H146">
        <v>213</v>
      </c>
      <c r="I146">
        <v>189</v>
      </c>
    </row>
    <row r="147" spans="1:13" x14ac:dyDescent="0.25">
      <c r="A147" t="s">
        <v>126</v>
      </c>
      <c r="B147" t="s">
        <v>127</v>
      </c>
      <c r="C147" t="s">
        <v>128</v>
      </c>
      <c r="D147" t="s">
        <v>129</v>
      </c>
      <c r="E147" t="s">
        <v>130</v>
      </c>
    </row>
    <row r="148" spans="1:13" x14ac:dyDescent="0.25">
      <c r="A148" t="s">
        <v>131</v>
      </c>
      <c r="B148">
        <v>3</v>
      </c>
      <c r="C148">
        <v>2741</v>
      </c>
      <c r="D148">
        <v>6009</v>
      </c>
      <c r="E148" t="s">
        <v>324</v>
      </c>
    </row>
    <row r="149" spans="1:13" x14ac:dyDescent="0.25">
      <c r="A149" t="s">
        <v>0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</row>
    <row r="150" spans="1:13" x14ac:dyDescent="0.25">
      <c r="A150" t="s">
        <v>19</v>
      </c>
      <c r="B150">
        <v>9750</v>
      </c>
      <c r="C150">
        <v>21</v>
      </c>
      <c r="D150">
        <v>21</v>
      </c>
      <c r="E150">
        <v>27</v>
      </c>
      <c r="F150">
        <v>34</v>
      </c>
      <c r="G150">
        <v>34</v>
      </c>
      <c r="H150">
        <v>34</v>
      </c>
      <c r="I150">
        <v>30</v>
      </c>
      <c r="J150">
        <v>24</v>
      </c>
      <c r="K150">
        <v>13</v>
      </c>
      <c r="L150">
        <v>9</v>
      </c>
      <c r="M150">
        <v>-100</v>
      </c>
    </row>
    <row r="153" spans="1:13" x14ac:dyDescent="0.25">
      <c r="A153" t="s">
        <v>117</v>
      </c>
      <c r="B153" t="s">
        <v>118</v>
      </c>
      <c r="C153" t="s">
        <v>119</v>
      </c>
      <c r="D153" t="s">
        <v>120</v>
      </c>
      <c r="E153" t="s">
        <v>121</v>
      </c>
      <c r="F153" t="s">
        <v>122</v>
      </c>
      <c r="G153" t="s">
        <v>123</v>
      </c>
      <c r="H153" t="s">
        <v>124</v>
      </c>
      <c r="I153" t="s">
        <v>125</v>
      </c>
    </row>
    <row r="154" spans="1:13" x14ac:dyDescent="0.25">
      <c r="A154">
        <v>26065</v>
      </c>
      <c r="B154" s="207">
        <v>0.53472222222222221</v>
      </c>
      <c r="C154">
        <v>7</v>
      </c>
      <c r="D154">
        <v>6</v>
      </c>
      <c r="E154">
        <v>2021</v>
      </c>
      <c r="F154" t="s">
        <v>1161</v>
      </c>
      <c r="G154" t="s">
        <v>1162</v>
      </c>
      <c r="H154">
        <v>213</v>
      </c>
      <c r="I154">
        <v>190</v>
      </c>
    </row>
    <row r="155" spans="1:13" x14ac:dyDescent="0.25">
      <c r="A155" t="s">
        <v>126</v>
      </c>
      <c r="B155" t="s">
        <v>127</v>
      </c>
      <c r="C155" t="s">
        <v>128</v>
      </c>
      <c r="D155" t="s">
        <v>129</v>
      </c>
      <c r="E155" t="s">
        <v>130</v>
      </c>
    </row>
    <row r="156" spans="1:13" x14ac:dyDescent="0.25">
      <c r="A156" t="s">
        <v>131</v>
      </c>
      <c r="B156">
        <v>3</v>
      </c>
      <c r="C156">
        <v>2741</v>
      </c>
      <c r="D156">
        <v>6009</v>
      </c>
      <c r="E156" t="s">
        <v>139</v>
      </c>
    </row>
    <row r="157" spans="1:13" x14ac:dyDescent="0.25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t="s">
        <v>11</v>
      </c>
      <c r="M157" t="s">
        <v>12</v>
      </c>
    </row>
    <row r="158" spans="1:13" x14ac:dyDescent="0.25">
      <c r="A158" t="s">
        <v>18</v>
      </c>
      <c r="B158">
        <v>10250</v>
      </c>
      <c r="C158">
        <v>25</v>
      </c>
      <c r="D158">
        <v>25</v>
      </c>
      <c r="E158">
        <v>33</v>
      </c>
      <c r="F158">
        <v>36</v>
      </c>
      <c r="G158">
        <v>39</v>
      </c>
      <c r="H158">
        <v>40</v>
      </c>
      <c r="I158">
        <v>37</v>
      </c>
      <c r="J158">
        <v>34</v>
      </c>
      <c r="K158">
        <v>27</v>
      </c>
      <c r="L158">
        <v>15</v>
      </c>
      <c r="M158">
        <v>9</v>
      </c>
    </row>
    <row r="161" spans="1:13" x14ac:dyDescent="0.25">
      <c r="A161" t="s">
        <v>117</v>
      </c>
      <c r="B161" t="s">
        <v>118</v>
      </c>
      <c r="C161" t="s">
        <v>119</v>
      </c>
      <c r="D161" t="s">
        <v>120</v>
      </c>
      <c r="E161" t="s">
        <v>121</v>
      </c>
      <c r="F161" t="s">
        <v>122</v>
      </c>
      <c r="G161" t="s">
        <v>123</v>
      </c>
      <c r="H161" t="s">
        <v>124</v>
      </c>
      <c r="I161" t="s">
        <v>125</v>
      </c>
    </row>
    <row r="162" spans="1:13" x14ac:dyDescent="0.25">
      <c r="A162">
        <v>26065</v>
      </c>
      <c r="B162" s="207">
        <v>0.54166666666666663</v>
      </c>
      <c r="C162">
        <v>7</v>
      </c>
      <c r="D162">
        <v>6</v>
      </c>
      <c r="E162">
        <v>2021</v>
      </c>
      <c r="F162" t="s">
        <v>1163</v>
      </c>
      <c r="G162" t="s">
        <v>1164</v>
      </c>
      <c r="H162">
        <v>212</v>
      </c>
      <c r="I162">
        <v>193</v>
      </c>
    </row>
    <row r="163" spans="1:13" x14ac:dyDescent="0.25">
      <c r="A163" t="s">
        <v>126</v>
      </c>
      <c r="B163" t="s">
        <v>127</v>
      </c>
      <c r="C163" t="s">
        <v>128</v>
      </c>
      <c r="D163" t="s">
        <v>129</v>
      </c>
      <c r="E163" t="s">
        <v>130</v>
      </c>
    </row>
    <row r="164" spans="1:13" x14ac:dyDescent="0.25">
      <c r="A164" t="s">
        <v>131</v>
      </c>
      <c r="B164">
        <v>3</v>
      </c>
      <c r="C164">
        <v>2741</v>
      </c>
      <c r="D164">
        <v>6009</v>
      </c>
      <c r="E164" t="s">
        <v>324</v>
      </c>
    </row>
    <row r="165" spans="1:13" x14ac:dyDescent="0.25">
      <c r="A165" t="s">
        <v>0</v>
      </c>
      <c r="B165" t="s">
        <v>1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7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</row>
    <row r="166" spans="1:13" x14ac:dyDescent="0.25">
      <c r="A166" t="s">
        <v>19</v>
      </c>
      <c r="B166">
        <v>10500</v>
      </c>
      <c r="C166">
        <v>18</v>
      </c>
      <c r="D166">
        <v>18</v>
      </c>
      <c r="E166">
        <v>23</v>
      </c>
      <c r="F166">
        <v>31</v>
      </c>
      <c r="G166">
        <v>32</v>
      </c>
      <c r="H166">
        <v>32</v>
      </c>
      <c r="I166">
        <v>28</v>
      </c>
      <c r="J166">
        <v>26</v>
      </c>
      <c r="K166">
        <v>25</v>
      </c>
      <c r="L166">
        <v>16</v>
      </c>
      <c r="M166">
        <v>15</v>
      </c>
    </row>
    <row r="169" spans="1:13" x14ac:dyDescent="0.25">
      <c r="A169" t="s">
        <v>117</v>
      </c>
      <c r="B169" t="s">
        <v>118</v>
      </c>
      <c r="C169" t="s">
        <v>119</v>
      </c>
      <c r="D169" t="s">
        <v>120</v>
      </c>
      <c r="E169" t="s">
        <v>121</v>
      </c>
      <c r="F169" t="s">
        <v>122</v>
      </c>
      <c r="G169" t="s">
        <v>123</v>
      </c>
      <c r="H169" t="s">
        <v>124</v>
      </c>
      <c r="I169" t="s">
        <v>125</v>
      </c>
    </row>
    <row r="170" spans="1:13" x14ac:dyDescent="0.25">
      <c r="A170">
        <v>26065</v>
      </c>
      <c r="B170" s="207">
        <v>0.54861111111111105</v>
      </c>
      <c r="C170">
        <v>7</v>
      </c>
      <c r="D170">
        <v>6</v>
      </c>
      <c r="E170">
        <v>2021</v>
      </c>
      <c r="F170" t="s">
        <v>1165</v>
      </c>
      <c r="G170" t="s">
        <v>1166</v>
      </c>
      <c r="H170">
        <v>213</v>
      </c>
      <c r="I170">
        <v>196</v>
      </c>
    </row>
    <row r="171" spans="1:13" x14ac:dyDescent="0.25">
      <c r="A171" t="s">
        <v>126</v>
      </c>
      <c r="B171" t="s">
        <v>127</v>
      </c>
      <c r="C171" t="s">
        <v>128</v>
      </c>
      <c r="D171" t="s">
        <v>129</v>
      </c>
      <c r="E171" t="s">
        <v>130</v>
      </c>
    </row>
    <row r="172" spans="1:13" x14ac:dyDescent="0.25">
      <c r="A172" t="s">
        <v>131</v>
      </c>
      <c r="B172">
        <v>3</v>
      </c>
      <c r="C172">
        <v>2741</v>
      </c>
      <c r="D172">
        <v>6009</v>
      </c>
      <c r="E172" t="s">
        <v>234</v>
      </c>
    </row>
    <row r="173" spans="1:13" x14ac:dyDescent="0.25">
      <c r="A173" t="s">
        <v>0</v>
      </c>
      <c r="B173" t="s">
        <v>1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7</v>
      </c>
      <c r="I173" t="s">
        <v>8</v>
      </c>
      <c r="J173" t="s">
        <v>9</v>
      </c>
      <c r="K173" t="s">
        <v>10</v>
      </c>
      <c r="L173" t="s">
        <v>11</v>
      </c>
      <c r="M173" t="s">
        <v>12</v>
      </c>
    </row>
    <row r="174" spans="1:13" x14ac:dyDescent="0.25">
      <c r="A174" t="s">
        <v>19</v>
      </c>
      <c r="B174">
        <v>10500</v>
      </c>
      <c r="C174">
        <v>34</v>
      </c>
      <c r="D174">
        <v>34</v>
      </c>
      <c r="E174">
        <v>34</v>
      </c>
      <c r="F174">
        <v>34</v>
      </c>
      <c r="G174">
        <v>34</v>
      </c>
      <c r="H174">
        <v>34</v>
      </c>
      <c r="I174">
        <v>32</v>
      </c>
      <c r="J174">
        <v>30</v>
      </c>
      <c r="K174">
        <v>21</v>
      </c>
      <c r="L174">
        <v>16</v>
      </c>
      <c r="M174">
        <v>9</v>
      </c>
    </row>
    <row r="177" spans="1:13" x14ac:dyDescent="0.25">
      <c r="A177" t="s">
        <v>117</v>
      </c>
      <c r="B177" t="s">
        <v>118</v>
      </c>
      <c r="C177" t="s">
        <v>119</v>
      </c>
      <c r="D177" t="s">
        <v>120</v>
      </c>
      <c r="E177" t="s">
        <v>121</v>
      </c>
      <c r="F177" t="s">
        <v>122</v>
      </c>
      <c r="G177" t="s">
        <v>123</v>
      </c>
      <c r="H177" t="s">
        <v>124</v>
      </c>
      <c r="I177" t="s">
        <v>125</v>
      </c>
    </row>
    <row r="178" spans="1:13" x14ac:dyDescent="0.25">
      <c r="A178">
        <v>26065</v>
      </c>
      <c r="B178" s="207">
        <v>0.55555555555555558</v>
      </c>
      <c r="C178">
        <v>7</v>
      </c>
      <c r="D178">
        <v>6</v>
      </c>
      <c r="E178">
        <v>2021</v>
      </c>
      <c r="F178" t="s">
        <v>351</v>
      </c>
      <c r="G178" t="s">
        <v>1167</v>
      </c>
      <c r="H178">
        <v>214</v>
      </c>
      <c r="I178">
        <v>201</v>
      </c>
    </row>
    <row r="179" spans="1:13" x14ac:dyDescent="0.25">
      <c r="A179" t="s">
        <v>126</v>
      </c>
      <c r="B179" t="s">
        <v>127</v>
      </c>
      <c r="C179" t="s">
        <v>128</v>
      </c>
      <c r="D179" t="s">
        <v>129</v>
      </c>
      <c r="E179" t="s">
        <v>130</v>
      </c>
    </row>
    <row r="180" spans="1:13" x14ac:dyDescent="0.25">
      <c r="A180" t="s">
        <v>131</v>
      </c>
      <c r="B180">
        <v>3</v>
      </c>
      <c r="C180">
        <v>2741</v>
      </c>
      <c r="D180">
        <v>6009</v>
      </c>
      <c r="E180" t="s">
        <v>234</v>
      </c>
    </row>
    <row r="181" spans="1:13" x14ac:dyDescent="0.25">
      <c r="A181" t="s">
        <v>0</v>
      </c>
      <c r="B181" t="s">
        <v>1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7</v>
      </c>
      <c r="I181" t="s">
        <v>8</v>
      </c>
      <c r="J181" t="s">
        <v>9</v>
      </c>
      <c r="K181" t="s">
        <v>10</v>
      </c>
      <c r="L181" t="s">
        <v>11</v>
      </c>
      <c r="M181" t="s">
        <v>12</v>
      </c>
    </row>
    <row r="182" spans="1:13" x14ac:dyDescent="0.25">
      <c r="A182" t="s">
        <v>19</v>
      </c>
      <c r="B182">
        <v>11000</v>
      </c>
      <c r="C182">
        <v>16</v>
      </c>
      <c r="D182">
        <v>16</v>
      </c>
      <c r="E182">
        <v>23</v>
      </c>
      <c r="F182">
        <v>30</v>
      </c>
      <c r="G182">
        <v>31</v>
      </c>
      <c r="H182">
        <v>31</v>
      </c>
      <c r="I182">
        <v>31</v>
      </c>
      <c r="J182">
        <v>31</v>
      </c>
      <c r="K182">
        <v>27</v>
      </c>
      <c r="L182">
        <v>28</v>
      </c>
      <c r="M182">
        <v>16</v>
      </c>
    </row>
    <row r="185" spans="1:13" x14ac:dyDescent="0.25">
      <c r="A185" t="s">
        <v>117</v>
      </c>
      <c r="B185" t="s">
        <v>118</v>
      </c>
      <c r="C185" t="s">
        <v>119</v>
      </c>
      <c r="D185" t="s">
        <v>120</v>
      </c>
      <c r="E185" t="s">
        <v>121</v>
      </c>
      <c r="F185" t="s">
        <v>122</v>
      </c>
      <c r="G185" t="s">
        <v>123</v>
      </c>
      <c r="H185" t="s">
        <v>124</v>
      </c>
      <c r="I185" t="s">
        <v>125</v>
      </c>
    </row>
    <row r="186" spans="1:13" x14ac:dyDescent="0.25">
      <c r="A186">
        <v>26065</v>
      </c>
      <c r="B186" s="207">
        <v>0.5625</v>
      </c>
      <c r="C186">
        <v>7</v>
      </c>
      <c r="D186">
        <v>6</v>
      </c>
      <c r="E186">
        <v>2021</v>
      </c>
      <c r="F186" t="s">
        <v>1168</v>
      </c>
      <c r="G186" t="s">
        <v>1169</v>
      </c>
      <c r="H186">
        <v>214</v>
      </c>
      <c r="I186">
        <v>204</v>
      </c>
    </row>
    <row r="187" spans="1:13" x14ac:dyDescent="0.25">
      <c r="A187" t="s">
        <v>126</v>
      </c>
      <c r="B187" t="s">
        <v>127</v>
      </c>
      <c r="C187" t="s">
        <v>128</v>
      </c>
      <c r="D187" t="s">
        <v>129</v>
      </c>
      <c r="E187" t="s">
        <v>130</v>
      </c>
    </row>
    <row r="188" spans="1:13" x14ac:dyDescent="0.25">
      <c r="A188" t="s">
        <v>131</v>
      </c>
      <c r="B188">
        <v>3</v>
      </c>
      <c r="C188">
        <v>2731</v>
      </c>
      <c r="D188">
        <v>6011</v>
      </c>
      <c r="E188" t="s">
        <v>325</v>
      </c>
    </row>
    <row r="189" spans="1:13" x14ac:dyDescent="0.25">
      <c r="A189" t="s">
        <v>0</v>
      </c>
      <c r="B189" t="s">
        <v>1</v>
      </c>
      <c r="C189" t="s">
        <v>2</v>
      </c>
      <c r="D189" t="s">
        <v>3</v>
      </c>
      <c r="E189" t="s">
        <v>4</v>
      </c>
      <c r="F189" t="s">
        <v>5</v>
      </c>
      <c r="G189" t="s">
        <v>6</v>
      </c>
      <c r="H189" t="s">
        <v>7</v>
      </c>
      <c r="I189" t="s">
        <v>8</v>
      </c>
      <c r="J189" t="s">
        <v>9</v>
      </c>
      <c r="K189" t="s">
        <v>10</v>
      </c>
      <c r="L189" t="s">
        <v>11</v>
      </c>
      <c r="M189" t="s">
        <v>12</v>
      </c>
    </row>
    <row r="190" spans="1:13" x14ac:dyDescent="0.25">
      <c r="A190" t="s">
        <v>17</v>
      </c>
      <c r="B190">
        <v>9750</v>
      </c>
      <c r="C190">
        <v>16</v>
      </c>
      <c r="D190">
        <v>16</v>
      </c>
      <c r="E190">
        <v>20</v>
      </c>
      <c r="F190">
        <v>28</v>
      </c>
      <c r="G190">
        <v>26</v>
      </c>
      <c r="H190">
        <v>30</v>
      </c>
      <c r="I190">
        <v>28</v>
      </c>
      <c r="J190">
        <v>25</v>
      </c>
      <c r="K190">
        <v>21</v>
      </c>
      <c r="L190">
        <v>15</v>
      </c>
      <c r="M190">
        <v>-100</v>
      </c>
    </row>
    <row r="193" spans="1:13" x14ac:dyDescent="0.25">
      <c r="A193" t="s">
        <v>117</v>
      </c>
      <c r="B193" t="s">
        <v>118</v>
      </c>
      <c r="C193" t="s">
        <v>119</v>
      </c>
      <c r="D193" t="s">
        <v>120</v>
      </c>
      <c r="E193" t="s">
        <v>121</v>
      </c>
      <c r="F193" t="s">
        <v>122</v>
      </c>
      <c r="G193" t="s">
        <v>123</v>
      </c>
      <c r="H193" t="s">
        <v>124</v>
      </c>
      <c r="I193" t="s">
        <v>125</v>
      </c>
    </row>
    <row r="194" spans="1:13" x14ac:dyDescent="0.25">
      <c r="A194">
        <v>26065</v>
      </c>
      <c r="B194" s="207">
        <v>0.56944444444444442</v>
      </c>
      <c r="C194">
        <v>7</v>
      </c>
      <c r="D194">
        <v>6</v>
      </c>
      <c r="E194">
        <v>2021</v>
      </c>
      <c r="F194" t="s">
        <v>1170</v>
      </c>
      <c r="G194" t="s">
        <v>1171</v>
      </c>
      <c r="H194">
        <v>213</v>
      </c>
      <c r="I194">
        <v>210</v>
      </c>
    </row>
    <row r="195" spans="1:13" x14ac:dyDescent="0.25">
      <c r="A195" t="s">
        <v>126</v>
      </c>
      <c r="B195" t="s">
        <v>127</v>
      </c>
      <c r="C195" t="s">
        <v>128</v>
      </c>
      <c r="D195" t="s">
        <v>129</v>
      </c>
      <c r="E195" t="s">
        <v>130</v>
      </c>
    </row>
    <row r="196" spans="1:13" x14ac:dyDescent="0.25">
      <c r="A196" t="s">
        <v>131</v>
      </c>
      <c r="B196">
        <v>3</v>
      </c>
      <c r="C196">
        <v>2731</v>
      </c>
      <c r="D196">
        <v>6011</v>
      </c>
      <c r="E196" t="s">
        <v>135</v>
      </c>
    </row>
    <row r="197" spans="1:13" x14ac:dyDescent="0.25">
      <c r="A197" t="s">
        <v>0</v>
      </c>
      <c r="B197" t="s">
        <v>1</v>
      </c>
      <c r="C197" t="s">
        <v>2</v>
      </c>
      <c r="D197" t="s">
        <v>3</v>
      </c>
      <c r="E197" t="s">
        <v>4</v>
      </c>
      <c r="F197" t="s">
        <v>5</v>
      </c>
      <c r="G197" t="s">
        <v>6</v>
      </c>
      <c r="H197" t="s">
        <v>7</v>
      </c>
      <c r="I197" t="s">
        <v>8</v>
      </c>
      <c r="J197" t="s">
        <v>9</v>
      </c>
      <c r="K197" t="s">
        <v>10</v>
      </c>
      <c r="L197" t="s">
        <v>11</v>
      </c>
      <c r="M197" t="s">
        <v>12</v>
      </c>
    </row>
    <row r="198" spans="1:13" x14ac:dyDescent="0.25">
      <c r="A198" t="s">
        <v>14</v>
      </c>
      <c r="B198">
        <v>9500</v>
      </c>
      <c r="C198">
        <v>3</v>
      </c>
      <c r="D198">
        <v>3</v>
      </c>
      <c r="E198">
        <v>7</v>
      </c>
      <c r="F198">
        <v>14</v>
      </c>
      <c r="G198">
        <v>18</v>
      </c>
      <c r="H198">
        <v>19</v>
      </c>
      <c r="I198">
        <v>16</v>
      </c>
      <c r="J198">
        <v>16</v>
      </c>
      <c r="K198">
        <v>14</v>
      </c>
      <c r="L198">
        <v>9</v>
      </c>
      <c r="M198">
        <v>-100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M150"/>
  <sheetViews>
    <sheetView topLeftCell="A118" workbookViewId="0">
      <selection activeCell="P134" sqref="P134"/>
    </sheetView>
  </sheetViews>
  <sheetFormatPr defaultRowHeight="15" x14ac:dyDescent="0.25"/>
  <cols>
    <col min="1" max="1" width="19.710937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0.51388888888888895</v>
      </c>
      <c r="C2">
        <v>9</v>
      </c>
      <c r="D2">
        <v>6</v>
      </c>
      <c r="E2">
        <v>2021</v>
      </c>
      <c r="F2" t="s">
        <v>1172</v>
      </c>
      <c r="G2" t="s">
        <v>210</v>
      </c>
      <c r="H2">
        <v>196</v>
      </c>
      <c r="I2">
        <v>104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2601</v>
      </c>
      <c r="D4">
        <v>5940</v>
      </c>
      <c r="E4" t="s">
        <v>229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17</v>
      </c>
      <c r="B6">
        <v>7000</v>
      </c>
      <c r="C6">
        <v>27</v>
      </c>
      <c r="D6">
        <v>27</v>
      </c>
      <c r="E6">
        <v>32</v>
      </c>
      <c r="F6">
        <v>29</v>
      </c>
      <c r="G6">
        <v>26</v>
      </c>
      <c r="H6">
        <v>18</v>
      </c>
      <c r="I6">
        <v>8</v>
      </c>
      <c r="J6">
        <v>-5</v>
      </c>
      <c r="K6">
        <v>-100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0.52083333333333337</v>
      </c>
      <c r="C10">
        <v>9</v>
      </c>
      <c r="D10">
        <v>6</v>
      </c>
      <c r="E10">
        <v>2021</v>
      </c>
      <c r="F10" t="s">
        <v>1173</v>
      </c>
      <c r="G10" t="s">
        <v>1174</v>
      </c>
      <c r="H10">
        <v>195</v>
      </c>
      <c r="I10">
        <v>105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2601</v>
      </c>
      <c r="D12">
        <v>5940</v>
      </c>
      <c r="E12" t="s">
        <v>143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18</v>
      </c>
      <c r="B14">
        <v>8750</v>
      </c>
      <c r="C14">
        <v>35</v>
      </c>
      <c r="D14">
        <v>38</v>
      </c>
      <c r="E14">
        <v>40</v>
      </c>
      <c r="F14">
        <v>38</v>
      </c>
      <c r="G14">
        <v>39</v>
      </c>
      <c r="H14">
        <v>41</v>
      </c>
      <c r="I14">
        <v>37</v>
      </c>
      <c r="J14">
        <v>33</v>
      </c>
      <c r="K14">
        <v>21</v>
      </c>
      <c r="L14">
        <v>-100</v>
      </c>
      <c r="M14">
        <v>-100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0.52777777777777779</v>
      </c>
      <c r="C18">
        <v>9</v>
      </c>
      <c r="D18">
        <v>6</v>
      </c>
      <c r="E18">
        <v>2021</v>
      </c>
      <c r="F18" t="s">
        <v>1175</v>
      </c>
      <c r="G18" t="s">
        <v>1176</v>
      </c>
      <c r="H18">
        <v>196</v>
      </c>
      <c r="I18">
        <v>106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2601</v>
      </c>
      <c r="D20">
        <v>5940</v>
      </c>
      <c r="E20" t="s">
        <v>144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18</v>
      </c>
      <c r="B22">
        <v>8750</v>
      </c>
      <c r="C22">
        <v>45</v>
      </c>
      <c r="D22">
        <v>47</v>
      </c>
      <c r="E22">
        <v>48</v>
      </c>
      <c r="F22">
        <v>45</v>
      </c>
      <c r="G22">
        <v>41</v>
      </c>
      <c r="H22">
        <v>37</v>
      </c>
      <c r="I22">
        <v>30</v>
      </c>
      <c r="J22">
        <v>22</v>
      </c>
      <c r="K22">
        <v>3</v>
      </c>
      <c r="L22">
        <v>-100</v>
      </c>
      <c r="M22">
        <v>-100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0.53472222222222221</v>
      </c>
      <c r="C26">
        <v>9</v>
      </c>
      <c r="D26">
        <v>6</v>
      </c>
      <c r="E26">
        <v>2021</v>
      </c>
      <c r="F26" t="s">
        <v>246</v>
      </c>
      <c r="G26" t="s">
        <v>1177</v>
      </c>
      <c r="H26">
        <v>197</v>
      </c>
      <c r="I26">
        <v>108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2601</v>
      </c>
      <c r="D28">
        <v>5940</v>
      </c>
      <c r="E28" t="s">
        <v>142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18</v>
      </c>
      <c r="B30">
        <v>9000</v>
      </c>
      <c r="C30">
        <v>46</v>
      </c>
      <c r="D30">
        <v>46</v>
      </c>
      <c r="E30">
        <v>45</v>
      </c>
      <c r="F30">
        <v>43</v>
      </c>
      <c r="G30">
        <v>40</v>
      </c>
      <c r="H30">
        <v>39</v>
      </c>
      <c r="I30">
        <v>34</v>
      </c>
      <c r="J30">
        <v>32</v>
      </c>
      <c r="K30">
        <v>24</v>
      </c>
      <c r="L30">
        <v>18</v>
      </c>
      <c r="M30">
        <v>-100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0.54166666666666663</v>
      </c>
      <c r="C34">
        <v>9</v>
      </c>
      <c r="D34">
        <v>6</v>
      </c>
      <c r="E34">
        <v>2021</v>
      </c>
      <c r="F34" t="s">
        <v>1178</v>
      </c>
      <c r="G34" t="s">
        <v>1179</v>
      </c>
      <c r="H34">
        <v>198</v>
      </c>
      <c r="I34">
        <v>105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2601</v>
      </c>
      <c r="D36">
        <v>5940</v>
      </c>
      <c r="E36" t="s">
        <v>142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18</v>
      </c>
      <c r="B38">
        <v>10000</v>
      </c>
      <c r="C38">
        <v>30</v>
      </c>
      <c r="D38">
        <v>39</v>
      </c>
      <c r="E38">
        <v>39</v>
      </c>
      <c r="F38">
        <v>39</v>
      </c>
      <c r="G38">
        <v>37</v>
      </c>
      <c r="H38">
        <v>34</v>
      </c>
      <c r="I38">
        <v>30</v>
      </c>
      <c r="J38">
        <v>22</v>
      </c>
      <c r="K38">
        <v>16</v>
      </c>
      <c r="L38">
        <v>10</v>
      </c>
      <c r="M38">
        <v>-2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0.54861111111111105</v>
      </c>
      <c r="C42">
        <v>9</v>
      </c>
      <c r="D42">
        <v>6</v>
      </c>
      <c r="E42">
        <v>2021</v>
      </c>
      <c r="F42" t="s">
        <v>1180</v>
      </c>
      <c r="G42" t="s">
        <v>1181</v>
      </c>
      <c r="H42">
        <v>199</v>
      </c>
      <c r="I42">
        <v>101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2601</v>
      </c>
      <c r="D44">
        <v>5940</v>
      </c>
      <c r="E44" t="s">
        <v>316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18</v>
      </c>
      <c r="B46">
        <v>9750</v>
      </c>
      <c r="C46">
        <v>48</v>
      </c>
      <c r="D46">
        <v>50</v>
      </c>
      <c r="E46">
        <v>51</v>
      </c>
      <c r="F46">
        <v>50</v>
      </c>
      <c r="G46">
        <v>46</v>
      </c>
      <c r="H46">
        <v>43</v>
      </c>
      <c r="I46">
        <v>38</v>
      </c>
      <c r="J46">
        <v>26</v>
      </c>
      <c r="K46">
        <v>16</v>
      </c>
      <c r="L46">
        <v>1</v>
      </c>
      <c r="M46">
        <v>-100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0.55555555555555558</v>
      </c>
      <c r="C50">
        <v>9</v>
      </c>
      <c r="D50">
        <v>6</v>
      </c>
      <c r="E50">
        <v>2021</v>
      </c>
      <c r="F50" t="s">
        <v>1182</v>
      </c>
      <c r="G50" t="s">
        <v>1183</v>
      </c>
      <c r="H50">
        <v>199</v>
      </c>
      <c r="I50">
        <v>110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2601</v>
      </c>
      <c r="D52">
        <v>5940</v>
      </c>
      <c r="E52" t="s">
        <v>317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18</v>
      </c>
      <c r="B54">
        <v>9250</v>
      </c>
      <c r="C54">
        <v>35</v>
      </c>
      <c r="D54">
        <v>39</v>
      </c>
      <c r="E54">
        <v>43</v>
      </c>
      <c r="F54">
        <v>43</v>
      </c>
      <c r="G54">
        <v>43</v>
      </c>
      <c r="H54">
        <v>39</v>
      </c>
      <c r="I54">
        <v>34</v>
      </c>
      <c r="J54">
        <v>24</v>
      </c>
      <c r="K54">
        <v>12</v>
      </c>
      <c r="L54">
        <v>3</v>
      </c>
      <c r="M54">
        <v>-100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0.5625</v>
      </c>
      <c r="C58">
        <v>9</v>
      </c>
      <c r="D58">
        <v>6</v>
      </c>
      <c r="E58">
        <v>2021</v>
      </c>
      <c r="F58" t="s">
        <v>1184</v>
      </c>
      <c r="G58" t="s">
        <v>1185</v>
      </c>
      <c r="H58">
        <v>198</v>
      </c>
      <c r="I58">
        <v>109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2612</v>
      </c>
      <c r="D60">
        <v>5946</v>
      </c>
      <c r="E60" t="s">
        <v>231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18</v>
      </c>
      <c r="B62">
        <v>9250</v>
      </c>
      <c r="C62">
        <v>40</v>
      </c>
      <c r="D62">
        <v>42</v>
      </c>
      <c r="E62">
        <v>44</v>
      </c>
      <c r="F62">
        <v>43</v>
      </c>
      <c r="G62">
        <v>41</v>
      </c>
      <c r="H62">
        <v>35</v>
      </c>
      <c r="I62">
        <v>29</v>
      </c>
      <c r="J62">
        <v>24</v>
      </c>
      <c r="K62">
        <v>11</v>
      </c>
      <c r="L62">
        <v>0</v>
      </c>
      <c r="M62">
        <v>-100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0.56944444444444442</v>
      </c>
      <c r="C66">
        <v>9</v>
      </c>
      <c r="D66">
        <v>6</v>
      </c>
      <c r="E66">
        <v>2021</v>
      </c>
      <c r="F66" t="s">
        <v>1186</v>
      </c>
      <c r="G66" t="s">
        <v>1187</v>
      </c>
      <c r="H66">
        <v>199</v>
      </c>
      <c r="I66">
        <v>119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2612</v>
      </c>
      <c r="D68">
        <v>5946</v>
      </c>
      <c r="E68" t="s">
        <v>313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23</v>
      </c>
      <c r="B70">
        <v>9000</v>
      </c>
      <c r="C70">
        <v>32</v>
      </c>
      <c r="D70">
        <v>46</v>
      </c>
      <c r="E70">
        <v>50</v>
      </c>
      <c r="F70">
        <v>50</v>
      </c>
      <c r="G70">
        <v>50</v>
      </c>
      <c r="H70">
        <v>47</v>
      </c>
      <c r="I70">
        <v>44</v>
      </c>
      <c r="J70">
        <v>35</v>
      </c>
      <c r="K70">
        <v>29</v>
      </c>
      <c r="L70">
        <v>16</v>
      </c>
      <c r="M70">
        <v>-100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0.57638888888888895</v>
      </c>
      <c r="C74">
        <v>9</v>
      </c>
      <c r="D74">
        <v>6</v>
      </c>
      <c r="E74">
        <v>2021</v>
      </c>
      <c r="F74" t="s">
        <v>1188</v>
      </c>
      <c r="G74" t="s">
        <v>1189</v>
      </c>
      <c r="H74">
        <v>202</v>
      </c>
      <c r="I74">
        <v>124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2612</v>
      </c>
      <c r="D76">
        <v>5946</v>
      </c>
      <c r="E76" t="s">
        <v>333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23</v>
      </c>
      <c r="B78">
        <v>9500</v>
      </c>
      <c r="C78">
        <v>51</v>
      </c>
      <c r="D78">
        <v>51</v>
      </c>
      <c r="E78">
        <v>53</v>
      </c>
      <c r="F78">
        <v>53</v>
      </c>
      <c r="G78">
        <v>47</v>
      </c>
      <c r="H78">
        <v>47</v>
      </c>
      <c r="I78">
        <v>40</v>
      </c>
      <c r="J78">
        <v>31</v>
      </c>
      <c r="K78">
        <v>16</v>
      </c>
      <c r="L78">
        <v>2</v>
      </c>
      <c r="M78">
        <v>-100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0.58333333333333337</v>
      </c>
      <c r="C82">
        <v>9</v>
      </c>
      <c r="D82">
        <v>6</v>
      </c>
      <c r="E82">
        <v>2021</v>
      </c>
      <c r="F82" t="s">
        <v>1190</v>
      </c>
      <c r="G82" t="s">
        <v>1191</v>
      </c>
      <c r="H82">
        <v>203</v>
      </c>
      <c r="I82">
        <v>126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2612</v>
      </c>
      <c r="D84">
        <v>5946</v>
      </c>
      <c r="E84" t="s">
        <v>397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23</v>
      </c>
      <c r="B86">
        <v>8750</v>
      </c>
      <c r="C86">
        <v>46</v>
      </c>
      <c r="D86">
        <v>46</v>
      </c>
      <c r="E86">
        <v>49</v>
      </c>
      <c r="F86">
        <v>49</v>
      </c>
      <c r="G86">
        <v>49</v>
      </c>
      <c r="H86">
        <v>48</v>
      </c>
      <c r="I86">
        <v>42</v>
      </c>
      <c r="J86">
        <v>28</v>
      </c>
      <c r="K86">
        <v>7</v>
      </c>
      <c r="L86">
        <v>-100</v>
      </c>
      <c r="M86">
        <v>-100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0.59027777777777779</v>
      </c>
      <c r="C90">
        <v>9</v>
      </c>
      <c r="D90">
        <v>6</v>
      </c>
      <c r="E90">
        <v>2021</v>
      </c>
      <c r="F90" t="s">
        <v>1192</v>
      </c>
      <c r="G90" t="s">
        <v>1193</v>
      </c>
      <c r="H90">
        <v>202</v>
      </c>
      <c r="I90">
        <v>127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2612</v>
      </c>
      <c r="D92">
        <v>5946</v>
      </c>
      <c r="E92" t="s">
        <v>408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18</v>
      </c>
      <c r="B94">
        <v>8750</v>
      </c>
      <c r="C94">
        <v>38</v>
      </c>
      <c r="D94">
        <v>50</v>
      </c>
      <c r="E94">
        <v>50</v>
      </c>
      <c r="F94">
        <v>49</v>
      </c>
      <c r="G94">
        <v>46</v>
      </c>
      <c r="H94">
        <v>41</v>
      </c>
      <c r="I94">
        <v>36</v>
      </c>
      <c r="J94">
        <v>29</v>
      </c>
      <c r="K94">
        <v>18</v>
      </c>
      <c r="L94">
        <v>-100</v>
      </c>
      <c r="M94">
        <v>-100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0.59722222222222221</v>
      </c>
      <c r="C98">
        <v>9</v>
      </c>
      <c r="D98">
        <v>6</v>
      </c>
      <c r="E98">
        <v>2021</v>
      </c>
      <c r="F98" t="s">
        <v>1194</v>
      </c>
      <c r="G98" t="s">
        <v>1195</v>
      </c>
      <c r="H98">
        <v>204</v>
      </c>
      <c r="I98">
        <v>128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2612</v>
      </c>
      <c r="D100">
        <v>5946</v>
      </c>
      <c r="E100" t="s">
        <v>142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18</v>
      </c>
      <c r="B102">
        <v>7750</v>
      </c>
      <c r="C102">
        <v>45</v>
      </c>
      <c r="D102">
        <v>45</v>
      </c>
      <c r="E102">
        <v>47</v>
      </c>
      <c r="F102">
        <v>44</v>
      </c>
      <c r="G102">
        <v>44</v>
      </c>
      <c r="H102">
        <v>38</v>
      </c>
      <c r="I102">
        <v>31</v>
      </c>
      <c r="J102">
        <v>12</v>
      </c>
      <c r="K102">
        <v>-100</v>
      </c>
      <c r="L102">
        <v>-100</v>
      </c>
      <c r="M102">
        <v>-100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0.60416666666666663</v>
      </c>
      <c r="C106">
        <v>9</v>
      </c>
      <c r="D106">
        <v>6</v>
      </c>
      <c r="E106">
        <v>2021</v>
      </c>
      <c r="F106" t="s">
        <v>1196</v>
      </c>
      <c r="G106" t="s">
        <v>1197</v>
      </c>
      <c r="H106">
        <v>203</v>
      </c>
      <c r="I106">
        <v>136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3</v>
      </c>
      <c r="C108">
        <v>2612</v>
      </c>
      <c r="D108">
        <v>5946</v>
      </c>
      <c r="E108" t="s">
        <v>231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18</v>
      </c>
      <c r="B110">
        <v>9250</v>
      </c>
      <c r="C110">
        <v>49</v>
      </c>
      <c r="D110">
        <v>49</v>
      </c>
      <c r="E110">
        <v>50</v>
      </c>
      <c r="F110">
        <v>50</v>
      </c>
      <c r="G110">
        <v>49</v>
      </c>
      <c r="H110">
        <v>46</v>
      </c>
      <c r="I110">
        <v>36</v>
      </c>
      <c r="J110">
        <v>32</v>
      </c>
      <c r="K110">
        <v>27</v>
      </c>
      <c r="L110">
        <v>8</v>
      </c>
      <c r="M110">
        <v>-100</v>
      </c>
    </row>
    <row r="113" spans="1:13" x14ac:dyDescent="0.25">
      <c r="A113" t="s">
        <v>117</v>
      </c>
      <c r="B113" t="s">
        <v>118</v>
      </c>
      <c r="C113" t="s">
        <v>119</v>
      </c>
      <c r="D113" t="s">
        <v>120</v>
      </c>
      <c r="E113" t="s">
        <v>121</v>
      </c>
      <c r="F113" t="s">
        <v>122</v>
      </c>
      <c r="G113" t="s">
        <v>123</v>
      </c>
      <c r="H113" t="s">
        <v>124</v>
      </c>
      <c r="I113" t="s">
        <v>125</v>
      </c>
    </row>
    <row r="114" spans="1:13" x14ac:dyDescent="0.25">
      <c r="A114">
        <v>26065</v>
      </c>
      <c r="B114" s="207">
        <v>0.61111111111111105</v>
      </c>
      <c r="C114">
        <v>9</v>
      </c>
      <c r="D114">
        <v>6</v>
      </c>
      <c r="E114">
        <v>2021</v>
      </c>
      <c r="F114" t="s">
        <v>1198</v>
      </c>
      <c r="G114" t="s">
        <v>1199</v>
      </c>
      <c r="H114">
        <v>204</v>
      </c>
      <c r="I114">
        <v>139</v>
      </c>
    </row>
    <row r="115" spans="1:13" x14ac:dyDescent="0.25">
      <c r="A115" t="s">
        <v>126</v>
      </c>
      <c r="B115" t="s">
        <v>127</v>
      </c>
      <c r="C115" t="s">
        <v>128</v>
      </c>
      <c r="D115" t="s">
        <v>129</v>
      </c>
      <c r="E115" t="s">
        <v>130</v>
      </c>
    </row>
    <row r="116" spans="1:13" x14ac:dyDescent="0.25">
      <c r="A116" t="s">
        <v>131</v>
      </c>
      <c r="B116">
        <v>3</v>
      </c>
      <c r="C116">
        <v>2612</v>
      </c>
      <c r="D116">
        <v>5946</v>
      </c>
      <c r="E116" t="s">
        <v>233</v>
      </c>
    </row>
    <row r="117" spans="1:13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</row>
    <row r="118" spans="1:13" x14ac:dyDescent="0.25">
      <c r="A118" t="s">
        <v>18</v>
      </c>
      <c r="B118">
        <v>9750</v>
      </c>
      <c r="C118">
        <v>46</v>
      </c>
      <c r="D118">
        <v>46</v>
      </c>
      <c r="E118">
        <v>46</v>
      </c>
      <c r="F118">
        <v>44</v>
      </c>
      <c r="G118">
        <v>42</v>
      </c>
      <c r="H118">
        <v>38</v>
      </c>
      <c r="I118">
        <v>35</v>
      </c>
      <c r="J118">
        <v>28</v>
      </c>
      <c r="K118">
        <v>27</v>
      </c>
      <c r="L118">
        <v>21</v>
      </c>
      <c r="M118">
        <v>-100</v>
      </c>
    </row>
    <row r="121" spans="1:13" x14ac:dyDescent="0.25">
      <c r="A121" t="s">
        <v>117</v>
      </c>
      <c r="B121" t="s">
        <v>118</v>
      </c>
      <c r="C121" t="s">
        <v>119</v>
      </c>
      <c r="D121" t="s">
        <v>120</v>
      </c>
      <c r="E121" t="s">
        <v>121</v>
      </c>
      <c r="F121" t="s">
        <v>122</v>
      </c>
      <c r="G121" t="s">
        <v>123</v>
      </c>
      <c r="H121" t="s">
        <v>124</v>
      </c>
      <c r="I121" t="s">
        <v>125</v>
      </c>
    </row>
    <row r="122" spans="1:13" x14ac:dyDescent="0.25">
      <c r="A122">
        <v>26065</v>
      </c>
      <c r="B122" s="207">
        <v>0.61805555555555558</v>
      </c>
      <c r="C122">
        <v>9</v>
      </c>
      <c r="D122">
        <v>6</v>
      </c>
      <c r="E122">
        <v>2021</v>
      </c>
      <c r="F122" t="s">
        <v>1200</v>
      </c>
      <c r="G122" t="s">
        <v>1201</v>
      </c>
      <c r="H122">
        <v>205</v>
      </c>
      <c r="I122">
        <v>142</v>
      </c>
    </row>
    <row r="123" spans="1:13" x14ac:dyDescent="0.25">
      <c r="A123" t="s">
        <v>126</v>
      </c>
      <c r="B123" t="s">
        <v>127</v>
      </c>
      <c r="C123" t="s">
        <v>128</v>
      </c>
      <c r="D123" t="s">
        <v>129</v>
      </c>
      <c r="E123" t="s">
        <v>130</v>
      </c>
    </row>
    <row r="124" spans="1:13" x14ac:dyDescent="0.25">
      <c r="A124" t="s">
        <v>131</v>
      </c>
      <c r="B124">
        <v>3</v>
      </c>
      <c r="C124">
        <v>2612</v>
      </c>
      <c r="D124">
        <v>5946</v>
      </c>
      <c r="E124" t="s">
        <v>233</v>
      </c>
    </row>
    <row r="125" spans="1:13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</row>
    <row r="126" spans="1:13" x14ac:dyDescent="0.25">
      <c r="A126" t="s">
        <v>18</v>
      </c>
      <c r="B126">
        <v>9750</v>
      </c>
      <c r="C126">
        <v>50</v>
      </c>
      <c r="D126">
        <v>50</v>
      </c>
      <c r="E126">
        <v>50</v>
      </c>
      <c r="F126">
        <v>49</v>
      </c>
      <c r="G126">
        <v>46</v>
      </c>
      <c r="H126">
        <v>43</v>
      </c>
      <c r="I126">
        <v>39</v>
      </c>
      <c r="J126">
        <v>34</v>
      </c>
      <c r="K126">
        <v>24</v>
      </c>
      <c r="L126">
        <v>16</v>
      </c>
      <c r="M126">
        <v>-100</v>
      </c>
    </row>
    <row r="129" spans="1:13" x14ac:dyDescent="0.25">
      <c r="A129" t="s">
        <v>117</v>
      </c>
      <c r="B129" t="s">
        <v>118</v>
      </c>
      <c r="C129" t="s">
        <v>119</v>
      </c>
      <c r="D129" t="s">
        <v>120</v>
      </c>
      <c r="E129" t="s">
        <v>121</v>
      </c>
      <c r="F129" t="s">
        <v>122</v>
      </c>
      <c r="G129" t="s">
        <v>123</v>
      </c>
      <c r="H129" t="s">
        <v>124</v>
      </c>
      <c r="I129" t="s">
        <v>125</v>
      </c>
    </row>
    <row r="130" spans="1:13" x14ac:dyDescent="0.25">
      <c r="A130">
        <v>26065</v>
      </c>
      <c r="B130" s="207">
        <v>0.625</v>
      </c>
      <c r="C130">
        <v>9</v>
      </c>
      <c r="D130">
        <v>6</v>
      </c>
      <c r="E130">
        <v>2021</v>
      </c>
      <c r="F130" t="s">
        <v>1202</v>
      </c>
      <c r="G130" t="s">
        <v>1203</v>
      </c>
      <c r="H130">
        <v>204</v>
      </c>
      <c r="I130">
        <v>141</v>
      </c>
    </row>
    <row r="131" spans="1:13" x14ac:dyDescent="0.25">
      <c r="A131" t="s">
        <v>126</v>
      </c>
      <c r="B131" t="s">
        <v>127</v>
      </c>
      <c r="C131" t="s">
        <v>128</v>
      </c>
      <c r="D131" t="s">
        <v>129</v>
      </c>
      <c r="E131" t="s">
        <v>130</v>
      </c>
    </row>
    <row r="132" spans="1:13" x14ac:dyDescent="0.25">
      <c r="A132" t="s">
        <v>131</v>
      </c>
      <c r="B132">
        <v>3</v>
      </c>
      <c r="C132">
        <v>2612</v>
      </c>
      <c r="D132">
        <v>5946</v>
      </c>
      <c r="E132" t="s">
        <v>142</v>
      </c>
    </row>
    <row r="133" spans="1:13" x14ac:dyDescent="0.25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</row>
    <row r="134" spans="1:13" x14ac:dyDescent="0.25">
      <c r="A134" t="s">
        <v>19</v>
      </c>
      <c r="B134">
        <v>8750</v>
      </c>
      <c r="C134">
        <v>38</v>
      </c>
      <c r="D134">
        <v>38</v>
      </c>
      <c r="E134">
        <v>39</v>
      </c>
      <c r="F134">
        <v>39</v>
      </c>
      <c r="G134">
        <v>36</v>
      </c>
      <c r="H134">
        <v>32</v>
      </c>
      <c r="I134">
        <v>26</v>
      </c>
      <c r="J134">
        <v>20</v>
      </c>
      <c r="K134">
        <v>10</v>
      </c>
      <c r="L134">
        <v>-100</v>
      </c>
      <c r="M134">
        <v>-100</v>
      </c>
    </row>
    <row r="137" spans="1:13" x14ac:dyDescent="0.25">
      <c r="A137" t="s">
        <v>117</v>
      </c>
      <c r="B137" t="s">
        <v>118</v>
      </c>
      <c r="C137" t="s">
        <v>119</v>
      </c>
      <c r="D137" t="s">
        <v>120</v>
      </c>
      <c r="E137" t="s">
        <v>121</v>
      </c>
      <c r="F137" t="s">
        <v>122</v>
      </c>
      <c r="G137" t="s">
        <v>123</v>
      </c>
      <c r="H137" t="s">
        <v>124</v>
      </c>
      <c r="I137" t="s">
        <v>125</v>
      </c>
    </row>
    <row r="138" spans="1:13" x14ac:dyDescent="0.25">
      <c r="A138">
        <v>26065</v>
      </c>
      <c r="B138" s="207">
        <v>0.63194444444444442</v>
      </c>
      <c r="C138">
        <v>9</v>
      </c>
      <c r="D138">
        <v>6</v>
      </c>
      <c r="E138">
        <v>2021</v>
      </c>
      <c r="F138" t="s">
        <v>1204</v>
      </c>
      <c r="G138" t="s">
        <v>1205</v>
      </c>
      <c r="H138">
        <v>204</v>
      </c>
      <c r="I138">
        <v>143</v>
      </c>
    </row>
    <row r="139" spans="1:13" x14ac:dyDescent="0.25">
      <c r="A139" t="s">
        <v>126</v>
      </c>
      <c r="B139" t="s">
        <v>127</v>
      </c>
      <c r="C139" t="s">
        <v>128</v>
      </c>
      <c r="D139" t="s">
        <v>129</v>
      </c>
      <c r="E139" t="s">
        <v>130</v>
      </c>
    </row>
    <row r="140" spans="1:13" x14ac:dyDescent="0.25">
      <c r="A140" t="s">
        <v>131</v>
      </c>
      <c r="B140">
        <v>3</v>
      </c>
      <c r="C140">
        <v>2612</v>
      </c>
      <c r="D140">
        <v>5946</v>
      </c>
      <c r="E140" t="s">
        <v>408</v>
      </c>
    </row>
    <row r="141" spans="1:13" x14ac:dyDescent="0.25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8</v>
      </c>
      <c r="J141" t="s">
        <v>9</v>
      </c>
      <c r="K141" t="s">
        <v>10</v>
      </c>
      <c r="L141" t="s">
        <v>11</v>
      </c>
      <c r="M141" t="s">
        <v>12</v>
      </c>
    </row>
    <row r="142" spans="1:13" x14ac:dyDescent="0.25">
      <c r="A142" t="s">
        <v>17</v>
      </c>
      <c r="B142">
        <v>9000</v>
      </c>
      <c r="C142">
        <v>30</v>
      </c>
      <c r="D142">
        <v>30</v>
      </c>
      <c r="E142">
        <v>30</v>
      </c>
      <c r="F142">
        <v>30</v>
      </c>
      <c r="G142">
        <v>28</v>
      </c>
      <c r="H142">
        <v>27</v>
      </c>
      <c r="I142">
        <v>20</v>
      </c>
      <c r="J142">
        <v>13</v>
      </c>
      <c r="K142">
        <v>4</v>
      </c>
      <c r="L142">
        <v>2</v>
      </c>
      <c r="M142">
        <v>-100</v>
      </c>
    </row>
    <row r="145" spans="1:13" x14ac:dyDescent="0.25">
      <c r="A145" t="s">
        <v>117</v>
      </c>
      <c r="B145" t="s">
        <v>118</v>
      </c>
      <c r="C145" t="s">
        <v>119</v>
      </c>
      <c r="D145" t="s">
        <v>120</v>
      </c>
      <c r="E145" t="s">
        <v>121</v>
      </c>
      <c r="F145" t="s">
        <v>122</v>
      </c>
      <c r="G145" t="s">
        <v>123</v>
      </c>
      <c r="H145" t="s">
        <v>124</v>
      </c>
      <c r="I145" t="s">
        <v>125</v>
      </c>
    </row>
    <row r="146" spans="1:13" x14ac:dyDescent="0.25">
      <c r="A146">
        <v>26065</v>
      </c>
      <c r="B146" s="207">
        <v>0.63888888888888895</v>
      </c>
      <c r="C146">
        <v>9</v>
      </c>
      <c r="D146">
        <v>6</v>
      </c>
      <c r="E146">
        <v>2021</v>
      </c>
      <c r="F146" t="s">
        <v>1206</v>
      </c>
      <c r="G146" t="s">
        <v>1207</v>
      </c>
      <c r="H146">
        <v>205</v>
      </c>
      <c r="I146">
        <v>146</v>
      </c>
    </row>
    <row r="147" spans="1:13" x14ac:dyDescent="0.25">
      <c r="A147" t="s">
        <v>126</v>
      </c>
      <c r="B147" t="s">
        <v>127</v>
      </c>
      <c r="C147" t="s">
        <v>128</v>
      </c>
      <c r="D147" t="s">
        <v>129</v>
      </c>
      <c r="E147" t="s">
        <v>130</v>
      </c>
    </row>
    <row r="148" spans="1:13" x14ac:dyDescent="0.25">
      <c r="A148" t="s">
        <v>131</v>
      </c>
      <c r="B148">
        <v>3</v>
      </c>
      <c r="C148">
        <v>2612</v>
      </c>
      <c r="D148">
        <v>5946</v>
      </c>
      <c r="E148" t="s">
        <v>143</v>
      </c>
    </row>
    <row r="149" spans="1:13" x14ac:dyDescent="0.25">
      <c r="A149" t="s">
        <v>0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</row>
    <row r="150" spans="1:13" x14ac:dyDescent="0.25">
      <c r="A150" t="s">
        <v>14</v>
      </c>
      <c r="B150">
        <v>8500</v>
      </c>
      <c r="C150">
        <v>14</v>
      </c>
      <c r="D150">
        <v>21</v>
      </c>
      <c r="E150">
        <v>25</v>
      </c>
      <c r="F150">
        <v>25</v>
      </c>
      <c r="G150">
        <v>23</v>
      </c>
      <c r="H150">
        <v>19</v>
      </c>
      <c r="I150">
        <v>15</v>
      </c>
      <c r="J150">
        <v>8</v>
      </c>
      <c r="K150">
        <v>2</v>
      </c>
      <c r="L150">
        <v>-100</v>
      </c>
      <c r="M150">
        <v>-100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M142"/>
  <sheetViews>
    <sheetView workbookViewId="0">
      <selection activeCell="A137" sqref="A137:XFD137"/>
    </sheetView>
  </sheetViews>
  <sheetFormatPr defaultRowHeight="15" x14ac:dyDescent="0.25"/>
  <cols>
    <col min="1" max="1" width="20.8554687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0.625</v>
      </c>
      <c r="C2">
        <v>12</v>
      </c>
      <c r="D2">
        <v>6</v>
      </c>
      <c r="E2">
        <v>2021</v>
      </c>
      <c r="F2" t="s">
        <v>1208</v>
      </c>
      <c r="G2" t="s">
        <v>1209</v>
      </c>
      <c r="H2">
        <v>199</v>
      </c>
      <c r="I2">
        <v>138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2821</v>
      </c>
      <c r="D4">
        <v>6275</v>
      </c>
      <c r="E4" t="s">
        <v>140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17</v>
      </c>
      <c r="B6">
        <v>6750</v>
      </c>
      <c r="C6">
        <v>30</v>
      </c>
      <c r="D6">
        <v>30</v>
      </c>
      <c r="E6">
        <v>32</v>
      </c>
      <c r="F6">
        <v>34</v>
      </c>
      <c r="G6">
        <v>32</v>
      </c>
      <c r="H6">
        <v>24</v>
      </c>
      <c r="I6">
        <v>11</v>
      </c>
      <c r="J6">
        <v>-100</v>
      </c>
      <c r="K6">
        <v>-100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0.63194444444444442</v>
      </c>
      <c r="C10">
        <v>12</v>
      </c>
      <c r="D10">
        <v>6</v>
      </c>
      <c r="E10">
        <v>2021</v>
      </c>
      <c r="F10" t="s">
        <v>1210</v>
      </c>
      <c r="G10" t="s">
        <v>1211</v>
      </c>
      <c r="H10">
        <v>200</v>
      </c>
      <c r="I10">
        <v>132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2821</v>
      </c>
      <c r="D12">
        <v>6275</v>
      </c>
      <c r="E12" t="s">
        <v>140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19</v>
      </c>
      <c r="B14">
        <v>7750</v>
      </c>
      <c r="C14">
        <v>32</v>
      </c>
      <c r="D14">
        <v>35</v>
      </c>
      <c r="E14">
        <v>45</v>
      </c>
      <c r="F14">
        <v>45</v>
      </c>
      <c r="G14">
        <v>42</v>
      </c>
      <c r="H14">
        <v>39</v>
      </c>
      <c r="I14">
        <v>36</v>
      </c>
      <c r="J14">
        <v>29</v>
      </c>
      <c r="K14">
        <v>-100</v>
      </c>
      <c r="L14">
        <v>-100</v>
      </c>
      <c r="M14">
        <v>-100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0.63888888888888895</v>
      </c>
      <c r="C18">
        <v>12</v>
      </c>
      <c r="D18">
        <v>6</v>
      </c>
      <c r="E18">
        <v>2021</v>
      </c>
      <c r="F18" t="s">
        <v>462</v>
      </c>
      <c r="G18" t="s">
        <v>1212</v>
      </c>
      <c r="H18">
        <v>201</v>
      </c>
      <c r="I18">
        <v>130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2821</v>
      </c>
      <c r="D20">
        <v>6275</v>
      </c>
      <c r="E20" t="s">
        <v>139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18</v>
      </c>
      <c r="B22">
        <v>8750</v>
      </c>
      <c r="C22">
        <v>54</v>
      </c>
      <c r="D22">
        <v>54</v>
      </c>
      <c r="E22">
        <v>51</v>
      </c>
      <c r="F22">
        <v>55</v>
      </c>
      <c r="G22">
        <v>50</v>
      </c>
      <c r="H22">
        <v>44</v>
      </c>
      <c r="I22">
        <v>37</v>
      </c>
      <c r="J22">
        <v>29</v>
      </c>
      <c r="K22">
        <v>14</v>
      </c>
      <c r="L22">
        <v>-100</v>
      </c>
      <c r="M22">
        <v>-100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0.64583333333333337</v>
      </c>
      <c r="C26">
        <v>12</v>
      </c>
      <c r="D26">
        <v>6</v>
      </c>
      <c r="E26">
        <v>2021</v>
      </c>
      <c r="F26" t="s">
        <v>1188</v>
      </c>
      <c r="G26" t="s">
        <v>1213</v>
      </c>
      <c r="H26">
        <v>202</v>
      </c>
      <c r="I26">
        <v>124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2821</v>
      </c>
      <c r="D28">
        <v>6275</v>
      </c>
      <c r="E28" t="s">
        <v>140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18</v>
      </c>
      <c r="B30">
        <v>8500</v>
      </c>
      <c r="C30">
        <v>28</v>
      </c>
      <c r="D30">
        <v>28</v>
      </c>
      <c r="E30">
        <v>36</v>
      </c>
      <c r="F30">
        <v>37</v>
      </c>
      <c r="G30">
        <v>40</v>
      </c>
      <c r="H30">
        <v>43</v>
      </c>
      <c r="I30">
        <v>37</v>
      </c>
      <c r="J30">
        <v>28</v>
      </c>
      <c r="K30">
        <v>13</v>
      </c>
      <c r="L30">
        <v>-100</v>
      </c>
      <c r="M30">
        <v>-100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0.65277777777777779</v>
      </c>
      <c r="C34">
        <v>12</v>
      </c>
      <c r="D34">
        <v>6</v>
      </c>
      <c r="E34">
        <v>2021</v>
      </c>
      <c r="F34" t="s">
        <v>1214</v>
      </c>
      <c r="G34" t="s">
        <v>1215</v>
      </c>
      <c r="H34">
        <v>201</v>
      </c>
      <c r="I34">
        <v>120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2821</v>
      </c>
      <c r="D36">
        <v>6275</v>
      </c>
      <c r="E36" t="s">
        <v>139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17</v>
      </c>
      <c r="B38">
        <v>8500</v>
      </c>
      <c r="C38">
        <v>39</v>
      </c>
      <c r="D38">
        <v>46</v>
      </c>
      <c r="E38">
        <v>45</v>
      </c>
      <c r="F38">
        <v>43</v>
      </c>
      <c r="G38">
        <v>38</v>
      </c>
      <c r="H38">
        <v>34</v>
      </c>
      <c r="I38">
        <v>26</v>
      </c>
      <c r="J38">
        <v>23</v>
      </c>
      <c r="K38">
        <v>8</v>
      </c>
      <c r="L38">
        <v>-100</v>
      </c>
      <c r="M38">
        <v>-100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0.65972222222222221</v>
      </c>
      <c r="C42">
        <v>12</v>
      </c>
      <c r="D42">
        <v>6</v>
      </c>
      <c r="E42">
        <v>2021</v>
      </c>
      <c r="F42" t="s">
        <v>1216</v>
      </c>
      <c r="G42" t="s">
        <v>1217</v>
      </c>
      <c r="H42">
        <v>203</v>
      </c>
      <c r="I42">
        <v>113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2821</v>
      </c>
      <c r="D44">
        <v>6275</v>
      </c>
      <c r="E44" t="s">
        <v>324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18</v>
      </c>
      <c r="B46">
        <v>8500</v>
      </c>
      <c r="C46">
        <v>35</v>
      </c>
      <c r="D46">
        <v>37</v>
      </c>
      <c r="E46">
        <v>44</v>
      </c>
      <c r="F46">
        <v>45</v>
      </c>
      <c r="G46">
        <v>44</v>
      </c>
      <c r="H46">
        <v>40</v>
      </c>
      <c r="I46">
        <v>41</v>
      </c>
      <c r="J46">
        <v>36</v>
      </c>
      <c r="K46">
        <v>24</v>
      </c>
      <c r="L46">
        <v>-100</v>
      </c>
      <c r="M46">
        <v>-100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0.66666666666666663</v>
      </c>
      <c r="C50">
        <v>12</v>
      </c>
      <c r="D50">
        <v>6</v>
      </c>
      <c r="E50">
        <v>2021</v>
      </c>
      <c r="F50" t="s">
        <v>314</v>
      </c>
      <c r="G50" t="s">
        <v>1218</v>
      </c>
      <c r="H50">
        <v>203</v>
      </c>
      <c r="I50">
        <v>107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2821</v>
      </c>
      <c r="D52">
        <v>6275</v>
      </c>
      <c r="E52" t="s">
        <v>324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18</v>
      </c>
      <c r="B54">
        <v>9500</v>
      </c>
      <c r="C54">
        <v>51</v>
      </c>
      <c r="D54">
        <v>52</v>
      </c>
      <c r="E54">
        <v>53</v>
      </c>
      <c r="F54">
        <v>51</v>
      </c>
      <c r="G54">
        <v>48</v>
      </c>
      <c r="H54">
        <v>42</v>
      </c>
      <c r="I54">
        <v>36</v>
      </c>
      <c r="J54">
        <v>30</v>
      </c>
      <c r="K54">
        <v>15</v>
      </c>
      <c r="L54">
        <v>-1</v>
      </c>
      <c r="M54">
        <v>-100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0.67361111111111116</v>
      </c>
      <c r="C58">
        <v>12</v>
      </c>
      <c r="D58">
        <v>6</v>
      </c>
      <c r="E58">
        <v>2021</v>
      </c>
      <c r="F58" t="s">
        <v>1219</v>
      </c>
      <c r="G58" t="s">
        <v>1220</v>
      </c>
      <c r="H58">
        <v>204</v>
      </c>
      <c r="I58">
        <v>100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2821</v>
      </c>
      <c r="D60">
        <v>6275</v>
      </c>
      <c r="E60" t="s">
        <v>320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18</v>
      </c>
      <c r="B62">
        <v>9500</v>
      </c>
      <c r="C62">
        <v>26</v>
      </c>
      <c r="D62">
        <v>39</v>
      </c>
      <c r="E62">
        <v>43</v>
      </c>
      <c r="F62">
        <v>45</v>
      </c>
      <c r="G62">
        <v>45</v>
      </c>
      <c r="H62">
        <v>44</v>
      </c>
      <c r="I62">
        <v>37</v>
      </c>
      <c r="J62">
        <v>32</v>
      </c>
      <c r="K62">
        <v>24</v>
      </c>
      <c r="L62">
        <v>7</v>
      </c>
      <c r="M62">
        <v>-100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0.68055555555555547</v>
      </c>
      <c r="C66">
        <v>12</v>
      </c>
      <c r="D66">
        <v>6</v>
      </c>
      <c r="E66">
        <v>2021</v>
      </c>
      <c r="F66" t="s">
        <v>1221</v>
      </c>
      <c r="G66" t="s">
        <v>1222</v>
      </c>
      <c r="H66">
        <v>205</v>
      </c>
      <c r="I66">
        <v>95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2821</v>
      </c>
      <c r="D68">
        <v>6275</v>
      </c>
      <c r="E68" t="s">
        <v>324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19</v>
      </c>
      <c r="B70">
        <v>9750</v>
      </c>
      <c r="C70">
        <v>21</v>
      </c>
      <c r="D70">
        <v>25</v>
      </c>
      <c r="E70">
        <v>43</v>
      </c>
      <c r="F70">
        <v>43</v>
      </c>
      <c r="G70">
        <v>40</v>
      </c>
      <c r="H70">
        <v>35</v>
      </c>
      <c r="I70">
        <v>35</v>
      </c>
      <c r="J70">
        <v>20</v>
      </c>
      <c r="K70">
        <v>6</v>
      </c>
      <c r="L70">
        <v>-5</v>
      </c>
      <c r="M70">
        <v>-100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0.6875</v>
      </c>
      <c r="C74">
        <v>12</v>
      </c>
      <c r="D74">
        <v>6</v>
      </c>
      <c r="E74">
        <v>2021</v>
      </c>
      <c r="F74" t="s">
        <v>1223</v>
      </c>
      <c r="G74" t="s">
        <v>1224</v>
      </c>
      <c r="H74">
        <v>206</v>
      </c>
      <c r="I74">
        <v>88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2761</v>
      </c>
      <c r="D76">
        <v>6283</v>
      </c>
      <c r="E76" t="s">
        <v>321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18</v>
      </c>
      <c r="B78">
        <v>9250</v>
      </c>
      <c r="C78">
        <v>48</v>
      </c>
      <c r="D78">
        <v>50</v>
      </c>
      <c r="E78">
        <v>51</v>
      </c>
      <c r="F78">
        <v>51</v>
      </c>
      <c r="G78">
        <v>48</v>
      </c>
      <c r="H78">
        <v>39</v>
      </c>
      <c r="I78">
        <v>40</v>
      </c>
      <c r="J78">
        <v>38</v>
      </c>
      <c r="K78">
        <v>30</v>
      </c>
      <c r="L78">
        <v>15</v>
      </c>
      <c r="M78">
        <v>-100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0.69444444444444453</v>
      </c>
      <c r="C82">
        <v>12</v>
      </c>
      <c r="D82">
        <v>6</v>
      </c>
      <c r="E82">
        <v>2021</v>
      </c>
      <c r="F82" t="s">
        <v>1225</v>
      </c>
      <c r="G82" t="s">
        <v>1226</v>
      </c>
      <c r="H82">
        <v>206</v>
      </c>
      <c r="I82">
        <v>80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2761</v>
      </c>
      <c r="D84">
        <v>6283</v>
      </c>
      <c r="E84" t="s">
        <v>321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18</v>
      </c>
      <c r="B86">
        <v>8750</v>
      </c>
      <c r="C86">
        <v>33</v>
      </c>
      <c r="D86">
        <v>53</v>
      </c>
      <c r="E86">
        <v>53</v>
      </c>
      <c r="F86">
        <v>53</v>
      </c>
      <c r="G86">
        <v>47</v>
      </c>
      <c r="H86">
        <v>42</v>
      </c>
      <c r="I86">
        <v>37</v>
      </c>
      <c r="J86">
        <v>32</v>
      </c>
      <c r="K86">
        <v>24</v>
      </c>
      <c r="L86">
        <v>-100</v>
      </c>
      <c r="M86">
        <v>-100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0.70138888888888884</v>
      </c>
      <c r="C90">
        <v>12</v>
      </c>
      <c r="D90">
        <v>6</v>
      </c>
      <c r="E90">
        <v>2021</v>
      </c>
      <c r="F90" t="s">
        <v>226</v>
      </c>
      <c r="G90" t="s">
        <v>1227</v>
      </c>
      <c r="H90">
        <v>208</v>
      </c>
      <c r="I90">
        <v>74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2761</v>
      </c>
      <c r="D92">
        <v>6283</v>
      </c>
      <c r="E92" t="s">
        <v>356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19</v>
      </c>
      <c r="B94">
        <v>7750</v>
      </c>
      <c r="C94">
        <v>24</v>
      </c>
      <c r="D94">
        <v>46</v>
      </c>
      <c r="E94">
        <v>55</v>
      </c>
      <c r="F94">
        <v>54</v>
      </c>
      <c r="G94">
        <v>48</v>
      </c>
      <c r="H94">
        <v>42</v>
      </c>
      <c r="I94">
        <v>35</v>
      </c>
      <c r="J94">
        <v>18</v>
      </c>
      <c r="K94">
        <v>-100</v>
      </c>
      <c r="L94">
        <v>-100</v>
      </c>
      <c r="M94">
        <v>-100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0.70833333333333337</v>
      </c>
      <c r="C98">
        <v>12</v>
      </c>
      <c r="D98">
        <v>6</v>
      </c>
      <c r="E98">
        <v>2021</v>
      </c>
      <c r="F98" t="s">
        <v>1228</v>
      </c>
      <c r="G98" t="s">
        <v>1229</v>
      </c>
      <c r="H98">
        <v>209</v>
      </c>
      <c r="I98">
        <v>69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2761</v>
      </c>
      <c r="D100">
        <v>6283</v>
      </c>
      <c r="E100" t="s">
        <v>371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18</v>
      </c>
      <c r="B102">
        <v>9000</v>
      </c>
      <c r="C102">
        <v>48</v>
      </c>
      <c r="D102">
        <v>51</v>
      </c>
      <c r="E102">
        <v>53</v>
      </c>
      <c r="F102">
        <v>51</v>
      </c>
      <c r="G102">
        <v>44</v>
      </c>
      <c r="H102">
        <v>40</v>
      </c>
      <c r="I102">
        <v>35</v>
      </c>
      <c r="J102">
        <v>30</v>
      </c>
      <c r="K102">
        <v>21</v>
      </c>
      <c r="L102">
        <v>8</v>
      </c>
      <c r="M102">
        <v>-100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0.71527777777777779</v>
      </c>
      <c r="C106">
        <v>12</v>
      </c>
      <c r="D106">
        <v>6</v>
      </c>
      <c r="E106">
        <v>2021</v>
      </c>
      <c r="F106" t="s">
        <v>1230</v>
      </c>
      <c r="G106" t="s">
        <v>1231</v>
      </c>
      <c r="H106">
        <v>211</v>
      </c>
      <c r="I106">
        <v>64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3</v>
      </c>
      <c r="C108">
        <v>2761</v>
      </c>
      <c r="D108">
        <v>6283</v>
      </c>
      <c r="E108" t="s">
        <v>325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19</v>
      </c>
      <c r="B110">
        <v>8500</v>
      </c>
      <c r="C110">
        <v>46</v>
      </c>
      <c r="D110">
        <v>52</v>
      </c>
      <c r="E110">
        <v>53</v>
      </c>
      <c r="F110">
        <v>49</v>
      </c>
      <c r="G110">
        <v>44</v>
      </c>
      <c r="H110">
        <v>38</v>
      </c>
      <c r="I110">
        <v>30</v>
      </c>
      <c r="J110">
        <v>20</v>
      </c>
      <c r="K110">
        <v>9</v>
      </c>
      <c r="L110">
        <v>-100</v>
      </c>
      <c r="M110">
        <v>-100</v>
      </c>
    </row>
    <row r="113" spans="1:13" x14ac:dyDescent="0.25">
      <c r="A113" t="s">
        <v>117</v>
      </c>
      <c r="B113" t="s">
        <v>118</v>
      </c>
      <c r="C113" t="s">
        <v>119</v>
      </c>
      <c r="D113" t="s">
        <v>120</v>
      </c>
      <c r="E113" t="s">
        <v>121</v>
      </c>
      <c r="F113" t="s">
        <v>122</v>
      </c>
      <c r="G113" t="s">
        <v>123</v>
      </c>
      <c r="H113" t="s">
        <v>124</v>
      </c>
      <c r="I113" t="s">
        <v>125</v>
      </c>
    </row>
    <row r="114" spans="1:13" x14ac:dyDescent="0.25">
      <c r="A114">
        <v>26065</v>
      </c>
      <c r="B114" s="207">
        <v>0.72222222222222221</v>
      </c>
      <c r="C114">
        <v>12</v>
      </c>
      <c r="D114">
        <v>6</v>
      </c>
      <c r="E114">
        <v>2021</v>
      </c>
      <c r="F114" t="s">
        <v>1232</v>
      </c>
      <c r="G114" t="s">
        <v>1233</v>
      </c>
      <c r="H114">
        <v>214</v>
      </c>
      <c r="I114">
        <v>57</v>
      </c>
    </row>
    <row r="115" spans="1:13" x14ac:dyDescent="0.25">
      <c r="A115" t="s">
        <v>126</v>
      </c>
      <c r="B115" t="s">
        <v>127</v>
      </c>
      <c r="C115" t="s">
        <v>128</v>
      </c>
      <c r="D115" t="s">
        <v>129</v>
      </c>
      <c r="E115" t="s">
        <v>130</v>
      </c>
    </row>
    <row r="116" spans="1:13" x14ac:dyDescent="0.25">
      <c r="A116" t="s">
        <v>131</v>
      </c>
      <c r="B116">
        <v>3</v>
      </c>
      <c r="C116">
        <v>2761</v>
      </c>
      <c r="D116">
        <v>6283</v>
      </c>
      <c r="E116" t="s">
        <v>237</v>
      </c>
    </row>
    <row r="117" spans="1:13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</row>
    <row r="118" spans="1:13" x14ac:dyDescent="0.25">
      <c r="A118" t="s">
        <v>19</v>
      </c>
      <c r="B118">
        <v>6750</v>
      </c>
      <c r="C118">
        <v>42</v>
      </c>
      <c r="D118">
        <v>44</v>
      </c>
      <c r="E118">
        <v>46</v>
      </c>
      <c r="F118">
        <v>46</v>
      </c>
      <c r="G118">
        <v>42</v>
      </c>
      <c r="H118">
        <v>41</v>
      </c>
      <c r="I118">
        <v>26</v>
      </c>
      <c r="J118">
        <v>-100</v>
      </c>
      <c r="K118">
        <v>-100</v>
      </c>
      <c r="L118">
        <v>-100</v>
      </c>
      <c r="M118">
        <v>-100</v>
      </c>
    </row>
    <row r="121" spans="1:13" x14ac:dyDescent="0.25">
      <c r="A121" t="s">
        <v>117</v>
      </c>
      <c r="B121" t="s">
        <v>118</v>
      </c>
      <c r="C121" t="s">
        <v>119</v>
      </c>
      <c r="D121" t="s">
        <v>120</v>
      </c>
      <c r="E121" t="s">
        <v>121</v>
      </c>
      <c r="F121" t="s">
        <v>122</v>
      </c>
      <c r="G121" t="s">
        <v>123</v>
      </c>
      <c r="H121" t="s">
        <v>124</v>
      </c>
      <c r="I121" t="s">
        <v>125</v>
      </c>
    </row>
    <row r="122" spans="1:13" x14ac:dyDescent="0.25">
      <c r="A122">
        <v>26065</v>
      </c>
      <c r="B122" s="207">
        <v>0.72916666666666663</v>
      </c>
      <c r="C122">
        <v>12</v>
      </c>
      <c r="D122">
        <v>6</v>
      </c>
      <c r="E122">
        <v>2021</v>
      </c>
      <c r="F122" t="s">
        <v>304</v>
      </c>
      <c r="G122" t="s">
        <v>1234</v>
      </c>
      <c r="H122">
        <v>217</v>
      </c>
      <c r="I122">
        <v>51</v>
      </c>
    </row>
    <row r="123" spans="1:13" x14ac:dyDescent="0.25">
      <c r="A123" t="s">
        <v>126</v>
      </c>
      <c r="B123" t="s">
        <v>127</v>
      </c>
      <c r="C123" t="s">
        <v>128</v>
      </c>
      <c r="D123" t="s">
        <v>129</v>
      </c>
      <c r="E123" t="s">
        <v>130</v>
      </c>
    </row>
    <row r="124" spans="1:13" x14ac:dyDescent="0.25">
      <c r="A124" t="s">
        <v>131</v>
      </c>
      <c r="B124">
        <v>3</v>
      </c>
      <c r="C124">
        <v>2761</v>
      </c>
      <c r="D124">
        <v>6283</v>
      </c>
      <c r="E124" t="s">
        <v>134</v>
      </c>
    </row>
    <row r="125" spans="1:13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</row>
    <row r="126" spans="1:13" x14ac:dyDescent="0.25">
      <c r="A126" t="s">
        <v>17</v>
      </c>
      <c r="B126">
        <v>6750</v>
      </c>
      <c r="C126">
        <v>36</v>
      </c>
      <c r="D126">
        <v>43</v>
      </c>
      <c r="E126">
        <v>46</v>
      </c>
      <c r="F126">
        <v>42</v>
      </c>
      <c r="G126">
        <v>32</v>
      </c>
      <c r="H126">
        <v>26</v>
      </c>
      <c r="I126">
        <v>14</v>
      </c>
      <c r="J126">
        <v>-100</v>
      </c>
      <c r="K126">
        <v>-100</v>
      </c>
      <c r="L126">
        <v>-100</v>
      </c>
      <c r="M126">
        <v>-100</v>
      </c>
    </row>
    <row r="129" spans="1:13" x14ac:dyDescent="0.25">
      <c r="A129" t="s">
        <v>117</v>
      </c>
      <c r="B129" t="s">
        <v>118</v>
      </c>
      <c r="C129" t="s">
        <v>119</v>
      </c>
      <c r="D129" t="s">
        <v>120</v>
      </c>
      <c r="E129" t="s">
        <v>121</v>
      </c>
      <c r="F129" t="s">
        <v>122</v>
      </c>
      <c r="G129" t="s">
        <v>123</v>
      </c>
      <c r="H129" t="s">
        <v>124</v>
      </c>
      <c r="I129" t="s">
        <v>125</v>
      </c>
    </row>
    <row r="130" spans="1:13" x14ac:dyDescent="0.25">
      <c r="A130">
        <v>26065</v>
      </c>
      <c r="B130" s="207">
        <v>0.73611111111111116</v>
      </c>
      <c r="C130">
        <v>12</v>
      </c>
      <c r="D130">
        <v>6</v>
      </c>
      <c r="E130">
        <v>2021</v>
      </c>
      <c r="F130" t="s">
        <v>1235</v>
      </c>
      <c r="G130" t="s">
        <v>1236</v>
      </c>
      <c r="H130">
        <v>219</v>
      </c>
      <c r="I130">
        <v>46</v>
      </c>
    </row>
    <row r="131" spans="1:13" x14ac:dyDescent="0.25">
      <c r="A131" t="s">
        <v>126</v>
      </c>
      <c r="B131" t="s">
        <v>127</v>
      </c>
      <c r="C131" t="s">
        <v>128</v>
      </c>
      <c r="D131" t="s">
        <v>129</v>
      </c>
      <c r="E131" t="s">
        <v>130</v>
      </c>
    </row>
    <row r="132" spans="1:13" x14ac:dyDescent="0.25">
      <c r="A132" t="s">
        <v>131</v>
      </c>
      <c r="B132">
        <v>3</v>
      </c>
      <c r="C132">
        <v>2761</v>
      </c>
      <c r="D132">
        <v>6283</v>
      </c>
      <c r="E132" t="s">
        <v>238</v>
      </c>
    </row>
    <row r="133" spans="1:13" x14ac:dyDescent="0.25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</row>
    <row r="134" spans="1:13" x14ac:dyDescent="0.25">
      <c r="A134" t="s">
        <v>15</v>
      </c>
      <c r="B134">
        <v>6250</v>
      </c>
      <c r="C134">
        <v>43</v>
      </c>
      <c r="D134">
        <v>45</v>
      </c>
      <c r="E134">
        <v>39</v>
      </c>
      <c r="F134">
        <v>31</v>
      </c>
      <c r="G134">
        <v>27</v>
      </c>
      <c r="H134">
        <v>20</v>
      </c>
      <c r="I134">
        <v>10</v>
      </c>
      <c r="J134">
        <v>-100</v>
      </c>
      <c r="K134">
        <v>-100</v>
      </c>
      <c r="L134">
        <v>-100</v>
      </c>
      <c r="M134">
        <v>-100</v>
      </c>
    </row>
    <row r="137" spans="1:13" x14ac:dyDescent="0.25">
      <c r="A137" t="s">
        <v>117</v>
      </c>
      <c r="B137" t="s">
        <v>118</v>
      </c>
      <c r="C137" t="s">
        <v>119</v>
      </c>
      <c r="D137" t="s">
        <v>120</v>
      </c>
      <c r="E137" t="s">
        <v>121</v>
      </c>
      <c r="F137" t="s">
        <v>122</v>
      </c>
      <c r="G137" t="s">
        <v>123</v>
      </c>
      <c r="H137" t="s">
        <v>124</v>
      </c>
      <c r="I137" t="s">
        <v>125</v>
      </c>
    </row>
    <row r="138" spans="1:13" x14ac:dyDescent="0.25">
      <c r="A138">
        <v>26065</v>
      </c>
      <c r="B138" s="207">
        <v>0.74305555555555547</v>
      </c>
      <c r="C138">
        <v>12</v>
      </c>
      <c r="D138">
        <v>6</v>
      </c>
      <c r="E138">
        <v>2021</v>
      </c>
      <c r="F138" t="s">
        <v>1237</v>
      </c>
      <c r="G138" t="s">
        <v>1238</v>
      </c>
      <c r="H138">
        <v>221</v>
      </c>
      <c r="I138">
        <v>41</v>
      </c>
    </row>
    <row r="139" spans="1:13" x14ac:dyDescent="0.25">
      <c r="A139" t="s">
        <v>126</v>
      </c>
      <c r="B139" t="s">
        <v>127</v>
      </c>
      <c r="C139" t="s">
        <v>128</v>
      </c>
      <c r="D139" t="s">
        <v>129</v>
      </c>
      <c r="E139" t="s">
        <v>130</v>
      </c>
    </row>
    <row r="140" spans="1:13" x14ac:dyDescent="0.25">
      <c r="A140" t="s">
        <v>131</v>
      </c>
      <c r="B140">
        <v>3</v>
      </c>
      <c r="C140">
        <v>2761</v>
      </c>
      <c r="D140">
        <v>6283</v>
      </c>
      <c r="E140" t="s">
        <v>291</v>
      </c>
    </row>
    <row r="141" spans="1:13" x14ac:dyDescent="0.25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8</v>
      </c>
      <c r="J141" t="s">
        <v>9</v>
      </c>
      <c r="K141" t="s">
        <v>10</v>
      </c>
      <c r="L141" t="s">
        <v>11</v>
      </c>
      <c r="M141" t="s">
        <v>12</v>
      </c>
    </row>
    <row r="142" spans="1:13" x14ac:dyDescent="0.25">
      <c r="A142" t="s">
        <v>15</v>
      </c>
      <c r="B142">
        <v>6000</v>
      </c>
      <c r="C142">
        <v>30</v>
      </c>
      <c r="D142">
        <v>32</v>
      </c>
      <c r="E142">
        <v>31</v>
      </c>
      <c r="F142">
        <v>25</v>
      </c>
      <c r="G142">
        <v>18</v>
      </c>
      <c r="H142">
        <v>12</v>
      </c>
      <c r="I142">
        <v>-2</v>
      </c>
      <c r="J142">
        <v>-100</v>
      </c>
      <c r="K142">
        <v>-100</v>
      </c>
      <c r="L142">
        <v>-100</v>
      </c>
      <c r="M142">
        <v>-100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M174"/>
  <sheetViews>
    <sheetView workbookViewId="0">
      <selection activeCell="A169" sqref="A169:XFD169"/>
    </sheetView>
  </sheetViews>
  <sheetFormatPr defaultRowHeight="15" x14ac:dyDescent="0.25"/>
  <cols>
    <col min="1" max="1" width="20.8554687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0.6875</v>
      </c>
      <c r="C2">
        <v>12</v>
      </c>
      <c r="D2">
        <v>6</v>
      </c>
      <c r="E2">
        <v>2021</v>
      </c>
      <c r="F2" t="s">
        <v>1239</v>
      </c>
      <c r="G2" t="s">
        <v>1240</v>
      </c>
      <c r="H2">
        <v>194</v>
      </c>
      <c r="I2">
        <v>171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2761</v>
      </c>
      <c r="D4">
        <v>6283</v>
      </c>
      <c r="E4" t="s">
        <v>321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16</v>
      </c>
      <c r="B6">
        <v>6000</v>
      </c>
      <c r="C6">
        <v>26</v>
      </c>
      <c r="D6">
        <v>26</v>
      </c>
      <c r="E6">
        <v>26</v>
      </c>
      <c r="F6">
        <v>26</v>
      </c>
      <c r="G6">
        <v>26</v>
      </c>
      <c r="H6">
        <v>20</v>
      </c>
      <c r="I6">
        <v>13</v>
      </c>
      <c r="J6">
        <v>-100</v>
      </c>
      <c r="K6">
        <v>-100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0.69444444444444453</v>
      </c>
      <c r="C10">
        <v>12</v>
      </c>
      <c r="D10">
        <v>6</v>
      </c>
      <c r="E10">
        <v>2021</v>
      </c>
      <c r="F10" t="s">
        <v>1241</v>
      </c>
      <c r="G10" t="s">
        <v>1242</v>
      </c>
      <c r="H10">
        <v>194</v>
      </c>
      <c r="I10">
        <v>166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2761</v>
      </c>
      <c r="D12">
        <v>6283</v>
      </c>
      <c r="E12" t="s">
        <v>321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17</v>
      </c>
      <c r="B14">
        <v>7000</v>
      </c>
      <c r="C14">
        <v>24</v>
      </c>
      <c r="D14">
        <v>28</v>
      </c>
      <c r="E14">
        <v>36</v>
      </c>
      <c r="F14">
        <v>35</v>
      </c>
      <c r="G14">
        <v>34</v>
      </c>
      <c r="H14">
        <v>28</v>
      </c>
      <c r="I14">
        <v>22</v>
      </c>
      <c r="J14">
        <v>10</v>
      </c>
      <c r="K14">
        <v>-100</v>
      </c>
      <c r="L14">
        <v>-100</v>
      </c>
      <c r="M14">
        <v>-100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0.70138888888888884</v>
      </c>
      <c r="C18">
        <v>12</v>
      </c>
      <c r="D18">
        <v>6</v>
      </c>
      <c r="E18">
        <v>2021</v>
      </c>
      <c r="F18" t="s">
        <v>1243</v>
      </c>
      <c r="G18" t="s">
        <v>1244</v>
      </c>
      <c r="H18">
        <v>193</v>
      </c>
      <c r="I18">
        <v>163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2761</v>
      </c>
      <c r="D20">
        <v>6283</v>
      </c>
      <c r="E20" t="s">
        <v>356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19</v>
      </c>
      <c r="B22">
        <v>8500</v>
      </c>
      <c r="C22">
        <v>29</v>
      </c>
      <c r="D22">
        <v>33</v>
      </c>
      <c r="E22">
        <v>43</v>
      </c>
      <c r="F22">
        <v>43</v>
      </c>
      <c r="G22">
        <v>42</v>
      </c>
      <c r="H22">
        <v>38</v>
      </c>
      <c r="I22">
        <v>33</v>
      </c>
      <c r="J22">
        <v>28</v>
      </c>
      <c r="K22">
        <v>23</v>
      </c>
      <c r="L22">
        <v>-100</v>
      </c>
      <c r="M22">
        <v>-100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0.70833333333333337</v>
      </c>
      <c r="C26">
        <v>12</v>
      </c>
      <c r="D26">
        <v>6</v>
      </c>
      <c r="E26">
        <v>2021</v>
      </c>
      <c r="F26" t="s">
        <v>1245</v>
      </c>
      <c r="G26" t="s">
        <v>1246</v>
      </c>
      <c r="H26">
        <v>192</v>
      </c>
      <c r="I26">
        <v>159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2761</v>
      </c>
      <c r="D28">
        <v>6283</v>
      </c>
      <c r="E28" t="s">
        <v>371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18</v>
      </c>
      <c r="B30">
        <v>9750</v>
      </c>
      <c r="C30">
        <v>32</v>
      </c>
      <c r="D30">
        <v>37</v>
      </c>
      <c r="E30">
        <v>43</v>
      </c>
      <c r="F30">
        <v>44</v>
      </c>
      <c r="G30">
        <v>43</v>
      </c>
      <c r="H30">
        <v>39</v>
      </c>
      <c r="I30">
        <v>32</v>
      </c>
      <c r="J30">
        <v>28</v>
      </c>
      <c r="K30">
        <v>16</v>
      </c>
      <c r="L30">
        <v>5</v>
      </c>
      <c r="M30">
        <v>-100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0.71527777777777779</v>
      </c>
      <c r="C34">
        <v>12</v>
      </c>
      <c r="D34">
        <v>6</v>
      </c>
      <c r="E34">
        <v>2021</v>
      </c>
      <c r="F34" t="s">
        <v>1247</v>
      </c>
      <c r="G34" t="s">
        <v>1248</v>
      </c>
      <c r="H34">
        <v>192</v>
      </c>
      <c r="I34">
        <v>154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2761</v>
      </c>
      <c r="D36">
        <v>6283</v>
      </c>
      <c r="E36" t="s">
        <v>325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18</v>
      </c>
      <c r="B38">
        <v>9750</v>
      </c>
      <c r="C38">
        <v>42</v>
      </c>
      <c r="D38">
        <v>42</v>
      </c>
      <c r="E38">
        <v>42</v>
      </c>
      <c r="F38">
        <v>42</v>
      </c>
      <c r="G38">
        <v>41</v>
      </c>
      <c r="H38">
        <v>38</v>
      </c>
      <c r="I38">
        <v>35</v>
      </c>
      <c r="J38">
        <v>30</v>
      </c>
      <c r="K38">
        <v>21</v>
      </c>
      <c r="L38">
        <v>10</v>
      </c>
      <c r="M38">
        <v>-100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0.72222222222222221</v>
      </c>
      <c r="C42">
        <v>12</v>
      </c>
      <c r="D42">
        <v>6</v>
      </c>
      <c r="E42">
        <v>2021</v>
      </c>
      <c r="F42" t="s">
        <v>1249</v>
      </c>
      <c r="G42" t="s">
        <v>1250</v>
      </c>
      <c r="H42">
        <v>193</v>
      </c>
      <c r="I42">
        <v>146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2761</v>
      </c>
      <c r="D44">
        <v>6283</v>
      </c>
      <c r="E44" t="s">
        <v>237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18</v>
      </c>
      <c r="B46">
        <v>10250</v>
      </c>
      <c r="C46">
        <v>42</v>
      </c>
      <c r="D46">
        <v>42</v>
      </c>
      <c r="E46">
        <v>43</v>
      </c>
      <c r="F46">
        <v>43</v>
      </c>
      <c r="G46">
        <v>42</v>
      </c>
      <c r="H46">
        <v>40</v>
      </c>
      <c r="I46">
        <v>37</v>
      </c>
      <c r="J46">
        <v>32</v>
      </c>
      <c r="K46">
        <v>24</v>
      </c>
      <c r="L46">
        <v>18</v>
      </c>
      <c r="M46">
        <v>7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0.72916666666666663</v>
      </c>
      <c r="C50">
        <v>12</v>
      </c>
      <c r="D50">
        <v>6</v>
      </c>
      <c r="E50">
        <v>2021</v>
      </c>
      <c r="F50" t="s">
        <v>1251</v>
      </c>
      <c r="G50" t="s">
        <v>1252</v>
      </c>
      <c r="H50">
        <v>191</v>
      </c>
      <c r="I50">
        <v>142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2761</v>
      </c>
      <c r="D52">
        <v>6283</v>
      </c>
      <c r="E52" t="s">
        <v>134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18</v>
      </c>
      <c r="B54">
        <v>9750</v>
      </c>
      <c r="C54">
        <v>42</v>
      </c>
      <c r="D54">
        <v>42</v>
      </c>
      <c r="E54">
        <v>43</v>
      </c>
      <c r="F54">
        <v>43</v>
      </c>
      <c r="G54">
        <v>43</v>
      </c>
      <c r="H54">
        <v>41</v>
      </c>
      <c r="I54">
        <v>36</v>
      </c>
      <c r="J54">
        <v>31</v>
      </c>
      <c r="K54">
        <v>23</v>
      </c>
      <c r="L54">
        <v>12</v>
      </c>
      <c r="M54">
        <v>-100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0.73611111111111116</v>
      </c>
      <c r="C58">
        <v>12</v>
      </c>
      <c r="D58">
        <v>6</v>
      </c>
      <c r="E58">
        <v>2021</v>
      </c>
      <c r="F58" t="s">
        <v>1253</v>
      </c>
      <c r="G58" t="s">
        <v>1254</v>
      </c>
      <c r="H58">
        <v>189</v>
      </c>
      <c r="I58">
        <v>136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2761</v>
      </c>
      <c r="D60">
        <v>6283</v>
      </c>
      <c r="E60" t="s">
        <v>238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18</v>
      </c>
      <c r="B62">
        <v>10500</v>
      </c>
      <c r="C62">
        <v>27</v>
      </c>
      <c r="D62">
        <v>39</v>
      </c>
      <c r="E62">
        <v>42</v>
      </c>
      <c r="F62">
        <v>44</v>
      </c>
      <c r="G62">
        <v>41</v>
      </c>
      <c r="H62">
        <v>41</v>
      </c>
      <c r="I62">
        <v>39</v>
      </c>
      <c r="J62">
        <v>37</v>
      </c>
      <c r="K62">
        <v>32</v>
      </c>
      <c r="L62">
        <v>21</v>
      </c>
      <c r="M62">
        <v>11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0.74305555555555547</v>
      </c>
      <c r="C66">
        <v>12</v>
      </c>
      <c r="D66">
        <v>6</v>
      </c>
      <c r="E66">
        <v>2021</v>
      </c>
      <c r="F66" t="s">
        <v>1255</v>
      </c>
      <c r="G66" t="s">
        <v>1256</v>
      </c>
      <c r="H66">
        <v>189</v>
      </c>
      <c r="I66">
        <v>132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2761</v>
      </c>
      <c r="D68">
        <v>6283</v>
      </c>
      <c r="E68" t="s">
        <v>291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18</v>
      </c>
      <c r="B70">
        <v>9250</v>
      </c>
      <c r="C70">
        <v>28</v>
      </c>
      <c r="D70">
        <v>28</v>
      </c>
      <c r="E70">
        <v>39</v>
      </c>
      <c r="F70">
        <v>42</v>
      </c>
      <c r="G70">
        <v>43</v>
      </c>
      <c r="H70">
        <v>42</v>
      </c>
      <c r="I70">
        <v>39</v>
      </c>
      <c r="J70">
        <v>25</v>
      </c>
      <c r="K70">
        <v>21</v>
      </c>
      <c r="L70">
        <v>8</v>
      </c>
      <c r="M70">
        <v>-100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0.75</v>
      </c>
      <c r="C74">
        <v>12</v>
      </c>
      <c r="D74">
        <v>6</v>
      </c>
      <c r="E74">
        <v>2021</v>
      </c>
      <c r="F74" t="s">
        <v>1257</v>
      </c>
      <c r="G74" t="s">
        <v>1258</v>
      </c>
      <c r="H74">
        <v>188</v>
      </c>
      <c r="I74">
        <v>128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2761</v>
      </c>
      <c r="D76">
        <v>6283</v>
      </c>
      <c r="E76" t="s">
        <v>310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18</v>
      </c>
      <c r="B78">
        <v>9000</v>
      </c>
      <c r="C78">
        <v>31</v>
      </c>
      <c r="D78">
        <v>45</v>
      </c>
      <c r="E78">
        <v>45</v>
      </c>
      <c r="F78">
        <v>48</v>
      </c>
      <c r="G78">
        <v>47</v>
      </c>
      <c r="H78">
        <v>45</v>
      </c>
      <c r="I78">
        <v>41</v>
      </c>
      <c r="J78">
        <v>31</v>
      </c>
      <c r="K78">
        <v>22</v>
      </c>
      <c r="L78">
        <v>12</v>
      </c>
      <c r="M78">
        <v>-100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0.75694444444444453</v>
      </c>
      <c r="C82">
        <v>12</v>
      </c>
      <c r="D82">
        <v>6</v>
      </c>
      <c r="E82">
        <v>2021</v>
      </c>
      <c r="F82" t="s">
        <v>1259</v>
      </c>
      <c r="G82" t="s">
        <v>1260</v>
      </c>
      <c r="H82">
        <v>187</v>
      </c>
      <c r="I82">
        <v>124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2761</v>
      </c>
      <c r="D84">
        <v>6283</v>
      </c>
      <c r="E84" t="s">
        <v>275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18</v>
      </c>
      <c r="B86">
        <v>9750</v>
      </c>
      <c r="C86">
        <v>33</v>
      </c>
      <c r="D86">
        <v>44</v>
      </c>
      <c r="E86">
        <v>46</v>
      </c>
      <c r="F86">
        <v>46</v>
      </c>
      <c r="G86">
        <v>45</v>
      </c>
      <c r="H86">
        <v>42</v>
      </c>
      <c r="I86">
        <v>39</v>
      </c>
      <c r="J86">
        <v>34</v>
      </c>
      <c r="K86">
        <v>25</v>
      </c>
      <c r="L86">
        <v>8</v>
      </c>
      <c r="M86">
        <v>-100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0.76388888888888884</v>
      </c>
      <c r="C90">
        <v>12</v>
      </c>
      <c r="D90">
        <v>6</v>
      </c>
      <c r="E90">
        <v>2021</v>
      </c>
      <c r="F90" t="s">
        <v>1261</v>
      </c>
      <c r="G90" t="s">
        <v>1262</v>
      </c>
      <c r="H90">
        <v>185</v>
      </c>
      <c r="I90">
        <v>119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2761</v>
      </c>
      <c r="D92">
        <v>6283</v>
      </c>
      <c r="E92" t="s">
        <v>294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18</v>
      </c>
      <c r="B94">
        <v>9250</v>
      </c>
      <c r="C94">
        <v>38</v>
      </c>
      <c r="D94">
        <v>47</v>
      </c>
      <c r="E94">
        <v>48</v>
      </c>
      <c r="F94">
        <v>47</v>
      </c>
      <c r="G94">
        <v>44</v>
      </c>
      <c r="H94">
        <v>41</v>
      </c>
      <c r="I94">
        <v>38</v>
      </c>
      <c r="J94">
        <v>32</v>
      </c>
      <c r="K94">
        <v>20</v>
      </c>
      <c r="L94">
        <v>-3</v>
      </c>
      <c r="M94">
        <v>-100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0.77083333333333337</v>
      </c>
      <c r="C98">
        <v>12</v>
      </c>
      <c r="D98">
        <v>6</v>
      </c>
      <c r="E98">
        <v>2021</v>
      </c>
      <c r="F98" t="s">
        <v>1263</v>
      </c>
      <c r="G98" t="s">
        <v>1264</v>
      </c>
      <c r="H98">
        <v>184</v>
      </c>
      <c r="I98">
        <v>116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2761</v>
      </c>
      <c r="D100">
        <v>6283</v>
      </c>
      <c r="E100" t="s">
        <v>276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17</v>
      </c>
      <c r="B102">
        <v>8750</v>
      </c>
      <c r="C102">
        <v>39</v>
      </c>
      <c r="D102">
        <v>47</v>
      </c>
      <c r="E102">
        <v>47</v>
      </c>
      <c r="F102">
        <v>44</v>
      </c>
      <c r="G102">
        <v>38</v>
      </c>
      <c r="H102">
        <v>34</v>
      </c>
      <c r="I102">
        <v>30</v>
      </c>
      <c r="J102">
        <v>22</v>
      </c>
      <c r="K102">
        <v>9</v>
      </c>
      <c r="L102">
        <v>-100</v>
      </c>
      <c r="M102">
        <v>-100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0.77777777777777779</v>
      </c>
      <c r="C106">
        <v>12</v>
      </c>
      <c r="D106">
        <v>6</v>
      </c>
      <c r="E106">
        <v>2021</v>
      </c>
      <c r="F106" t="s">
        <v>833</v>
      </c>
      <c r="G106" t="s">
        <v>346</v>
      </c>
      <c r="H106">
        <v>180</v>
      </c>
      <c r="I106">
        <v>112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3</v>
      </c>
      <c r="C108">
        <v>2761</v>
      </c>
      <c r="D108">
        <v>6283</v>
      </c>
      <c r="E108" t="s">
        <v>248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19</v>
      </c>
      <c r="B110">
        <v>8250</v>
      </c>
      <c r="C110">
        <v>32</v>
      </c>
      <c r="D110">
        <v>45</v>
      </c>
      <c r="E110">
        <v>48</v>
      </c>
      <c r="F110">
        <v>46</v>
      </c>
      <c r="G110">
        <v>43</v>
      </c>
      <c r="H110">
        <v>40</v>
      </c>
      <c r="I110">
        <v>31</v>
      </c>
      <c r="J110">
        <v>18</v>
      </c>
      <c r="K110">
        <v>1</v>
      </c>
      <c r="L110">
        <v>-100</v>
      </c>
      <c r="M110">
        <v>-100</v>
      </c>
    </row>
    <row r="113" spans="1:13" x14ac:dyDescent="0.25">
      <c r="A113" t="s">
        <v>117</v>
      </c>
      <c r="B113" t="s">
        <v>118</v>
      </c>
      <c r="C113" t="s">
        <v>119</v>
      </c>
      <c r="D113" t="s">
        <v>120</v>
      </c>
      <c r="E113" t="s">
        <v>121</v>
      </c>
      <c r="F113" t="s">
        <v>122</v>
      </c>
      <c r="G113" t="s">
        <v>123</v>
      </c>
      <c r="H113" t="s">
        <v>124</v>
      </c>
      <c r="I113" t="s">
        <v>125</v>
      </c>
    </row>
    <row r="114" spans="1:13" x14ac:dyDescent="0.25">
      <c r="A114">
        <v>26065</v>
      </c>
      <c r="B114" s="207">
        <v>0.78472222222222221</v>
      </c>
      <c r="C114">
        <v>12</v>
      </c>
      <c r="D114">
        <v>6</v>
      </c>
      <c r="E114">
        <v>2021</v>
      </c>
      <c r="F114" t="s">
        <v>1265</v>
      </c>
      <c r="G114" t="s">
        <v>1266</v>
      </c>
      <c r="H114">
        <v>181</v>
      </c>
      <c r="I114">
        <v>106</v>
      </c>
    </row>
    <row r="115" spans="1:13" x14ac:dyDescent="0.25">
      <c r="A115" t="s">
        <v>126</v>
      </c>
      <c r="B115" t="s">
        <v>127</v>
      </c>
      <c r="C115" t="s">
        <v>128</v>
      </c>
      <c r="D115" t="s">
        <v>129</v>
      </c>
      <c r="E115" t="s">
        <v>130</v>
      </c>
    </row>
    <row r="116" spans="1:13" x14ac:dyDescent="0.25">
      <c r="A116" t="s">
        <v>131</v>
      </c>
      <c r="B116">
        <v>3</v>
      </c>
      <c r="C116">
        <v>2761</v>
      </c>
      <c r="D116">
        <v>6283</v>
      </c>
      <c r="E116" t="s">
        <v>245</v>
      </c>
    </row>
    <row r="117" spans="1:13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</row>
    <row r="118" spans="1:13" x14ac:dyDescent="0.25">
      <c r="A118" t="s">
        <v>17</v>
      </c>
      <c r="B118">
        <v>8000</v>
      </c>
      <c r="C118">
        <v>25</v>
      </c>
      <c r="D118">
        <v>38</v>
      </c>
      <c r="E118">
        <v>38</v>
      </c>
      <c r="F118">
        <v>38</v>
      </c>
      <c r="G118">
        <v>35</v>
      </c>
      <c r="H118">
        <v>31</v>
      </c>
      <c r="I118">
        <v>22</v>
      </c>
      <c r="J118">
        <v>13</v>
      </c>
      <c r="K118">
        <v>2</v>
      </c>
      <c r="L118">
        <v>-100</v>
      </c>
      <c r="M118">
        <v>-100</v>
      </c>
    </row>
    <row r="121" spans="1:13" x14ac:dyDescent="0.25">
      <c r="A121" t="s">
        <v>117</v>
      </c>
      <c r="B121" t="s">
        <v>118</v>
      </c>
      <c r="C121" t="s">
        <v>119</v>
      </c>
      <c r="D121" t="s">
        <v>120</v>
      </c>
      <c r="E121" t="s">
        <v>121</v>
      </c>
      <c r="F121" t="s">
        <v>122</v>
      </c>
      <c r="G121" t="s">
        <v>123</v>
      </c>
      <c r="H121" t="s">
        <v>124</v>
      </c>
      <c r="I121" t="s">
        <v>125</v>
      </c>
    </row>
    <row r="122" spans="1:13" x14ac:dyDescent="0.25">
      <c r="A122">
        <v>26065</v>
      </c>
      <c r="B122" s="207">
        <v>0.79166666666666663</v>
      </c>
      <c r="C122">
        <v>12</v>
      </c>
      <c r="D122">
        <v>6</v>
      </c>
      <c r="E122">
        <v>2021</v>
      </c>
      <c r="F122" t="s">
        <v>1267</v>
      </c>
      <c r="G122" t="s">
        <v>1268</v>
      </c>
      <c r="H122">
        <v>178</v>
      </c>
      <c r="I122">
        <v>103</v>
      </c>
    </row>
    <row r="123" spans="1:13" x14ac:dyDescent="0.25">
      <c r="A123" t="s">
        <v>126</v>
      </c>
      <c r="B123" t="s">
        <v>127</v>
      </c>
      <c r="C123" t="s">
        <v>128</v>
      </c>
      <c r="D123" t="s">
        <v>129</v>
      </c>
      <c r="E123" t="s">
        <v>130</v>
      </c>
    </row>
    <row r="124" spans="1:13" x14ac:dyDescent="0.25">
      <c r="A124" t="s">
        <v>131</v>
      </c>
      <c r="B124">
        <v>3</v>
      </c>
      <c r="C124">
        <v>2761</v>
      </c>
      <c r="D124">
        <v>6283</v>
      </c>
      <c r="E124" t="s">
        <v>247</v>
      </c>
    </row>
    <row r="125" spans="1:13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</row>
    <row r="126" spans="1:13" x14ac:dyDescent="0.25">
      <c r="A126" t="s">
        <v>17</v>
      </c>
      <c r="B126">
        <v>7500</v>
      </c>
      <c r="C126">
        <v>31</v>
      </c>
      <c r="D126">
        <v>38</v>
      </c>
      <c r="E126">
        <v>40</v>
      </c>
      <c r="F126">
        <v>39</v>
      </c>
      <c r="G126">
        <v>35</v>
      </c>
      <c r="H126">
        <v>25</v>
      </c>
      <c r="I126">
        <v>16</v>
      </c>
      <c r="J126">
        <v>4</v>
      </c>
      <c r="K126">
        <v>-100</v>
      </c>
      <c r="L126">
        <v>-100</v>
      </c>
      <c r="M126">
        <v>-100</v>
      </c>
    </row>
    <row r="129" spans="1:13" x14ac:dyDescent="0.25">
      <c r="A129" t="s">
        <v>117</v>
      </c>
      <c r="B129" t="s">
        <v>118</v>
      </c>
      <c r="C129" t="s">
        <v>119</v>
      </c>
      <c r="D129" t="s">
        <v>120</v>
      </c>
      <c r="E129" t="s">
        <v>121</v>
      </c>
      <c r="F129" t="s">
        <v>122</v>
      </c>
      <c r="G129" t="s">
        <v>123</v>
      </c>
      <c r="H129" t="s">
        <v>124</v>
      </c>
      <c r="I129" t="s">
        <v>125</v>
      </c>
    </row>
    <row r="130" spans="1:13" x14ac:dyDescent="0.25">
      <c r="A130">
        <v>26065</v>
      </c>
      <c r="B130" s="207">
        <v>0.79861111111111116</v>
      </c>
      <c r="C130">
        <v>12</v>
      </c>
      <c r="D130">
        <v>6</v>
      </c>
      <c r="E130">
        <v>2021</v>
      </c>
      <c r="F130" t="s">
        <v>1137</v>
      </c>
      <c r="G130" t="s">
        <v>1269</v>
      </c>
      <c r="H130">
        <v>177</v>
      </c>
      <c r="I130">
        <v>101</v>
      </c>
    </row>
    <row r="131" spans="1:13" x14ac:dyDescent="0.25">
      <c r="A131" t="s">
        <v>126</v>
      </c>
      <c r="B131" t="s">
        <v>127</v>
      </c>
      <c r="C131" t="s">
        <v>128</v>
      </c>
      <c r="D131" t="s">
        <v>129</v>
      </c>
      <c r="E131" t="s">
        <v>130</v>
      </c>
    </row>
    <row r="132" spans="1:13" x14ac:dyDescent="0.25">
      <c r="A132" t="s">
        <v>131</v>
      </c>
      <c r="B132">
        <v>3</v>
      </c>
      <c r="C132">
        <v>2761</v>
      </c>
      <c r="D132">
        <v>6283</v>
      </c>
      <c r="E132" t="s">
        <v>260</v>
      </c>
    </row>
    <row r="133" spans="1:13" x14ac:dyDescent="0.25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</row>
    <row r="134" spans="1:13" x14ac:dyDescent="0.25">
      <c r="A134" t="s">
        <v>17</v>
      </c>
      <c r="B134">
        <v>7500</v>
      </c>
      <c r="C134">
        <v>34</v>
      </c>
      <c r="D134">
        <v>42</v>
      </c>
      <c r="E134">
        <v>42</v>
      </c>
      <c r="F134">
        <v>38</v>
      </c>
      <c r="G134">
        <v>37</v>
      </c>
      <c r="H134">
        <v>33</v>
      </c>
      <c r="I134">
        <v>27</v>
      </c>
      <c r="J134">
        <v>7</v>
      </c>
      <c r="K134">
        <v>-100</v>
      </c>
      <c r="L134">
        <v>-100</v>
      </c>
      <c r="M134">
        <v>-100</v>
      </c>
    </row>
    <row r="137" spans="1:13" x14ac:dyDescent="0.25">
      <c r="A137" t="s">
        <v>117</v>
      </c>
      <c r="B137" t="s">
        <v>118</v>
      </c>
      <c r="C137" t="s">
        <v>119</v>
      </c>
      <c r="D137" t="s">
        <v>120</v>
      </c>
      <c r="E137" t="s">
        <v>121</v>
      </c>
      <c r="F137" t="s">
        <v>122</v>
      </c>
      <c r="G137" t="s">
        <v>123</v>
      </c>
      <c r="H137" t="s">
        <v>124</v>
      </c>
      <c r="I137" t="s">
        <v>125</v>
      </c>
    </row>
    <row r="138" spans="1:13" x14ac:dyDescent="0.25">
      <c r="A138">
        <v>26065</v>
      </c>
      <c r="B138" s="207">
        <v>0.80555555555555547</v>
      </c>
      <c r="C138">
        <v>12</v>
      </c>
      <c r="D138">
        <v>6</v>
      </c>
      <c r="E138">
        <v>2021</v>
      </c>
      <c r="F138" t="s">
        <v>1270</v>
      </c>
      <c r="G138" t="s">
        <v>936</v>
      </c>
      <c r="H138">
        <v>175</v>
      </c>
      <c r="I138">
        <v>97</v>
      </c>
    </row>
    <row r="139" spans="1:13" x14ac:dyDescent="0.25">
      <c r="A139" t="s">
        <v>126</v>
      </c>
      <c r="B139" t="s">
        <v>127</v>
      </c>
      <c r="C139" t="s">
        <v>128</v>
      </c>
      <c r="D139" t="s">
        <v>129</v>
      </c>
      <c r="E139" t="s">
        <v>130</v>
      </c>
    </row>
    <row r="140" spans="1:13" x14ac:dyDescent="0.25">
      <c r="A140" t="s">
        <v>131</v>
      </c>
      <c r="B140">
        <v>3</v>
      </c>
      <c r="C140">
        <v>2761</v>
      </c>
      <c r="D140">
        <v>6283</v>
      </c>
      <c r="E140" t="s">
        <v>186</v>
      </c>
    </row>
    <row r="141" spans="1:13" x14ac:dyDescent="0.25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8</v>
      </c>
      <c r="J141" t="s">
        <v>9</v>
      </c>
      <c r="K141" t="s">
        <v>10</v>
      </c>
      <c r="L141" t="s">
        <v>11</v>
      </c>
      <c r="M141" t="s">
        <v>12</v>
      </c>
    </row>
    <row r="142" spans="1:13" x14ac:dyDescent="0.25">
      <c r="A142" t="s">
        <v>17</v>
      </c>
      <c r="B142">
        <v>7250</v>
      </c>
      <c r="C142">
        <v>41</v>
      </c>
      <c r="D142">
        <v>41</v>
      </c>
      <c r="E142">
        <v>41</v>
      </c>
      <c r="F142">
        <v>38</v>
      </c>
      <c r="G142">
        <v>35</v>
      </c>
      <c r="H142">
        <v>26</v>
      </c>
      <c r="I142">
        <v>20</v>
      </c>
      <c r="J142">
        <v>5</v>
      </c>
      <c r="K142">
        <v>-100</v>
      </c>
      <c r="L142">
        <v>-100</v>
      </c>
      <c r="M142">
        <v>-100</v>
      </c>
    </row>
    <row r="145" spans="1:13" x14ac:dyDescent="0.25">
      <c r="A145" t="s">
        <v>117</v>
      </c>
      <c r="B145" t="s">
        <v>118</v>
      </c>
      <c r="C145" t="s">
        <v>119</v>
      </c>
      <c r="D145" t="s">
        <v>120</v>
      </c>
      <c r="E145" t="s">
        <v>121</v>
      </c>
      <c r="F145" t="s">
        <v>122</v>
      </c>
      <c r="G145" t="s">
        <v>123</v>
      </c>
      <c r="H145" t="s">
        <v>124</v>
      </c>
      <c r="I145" t="s">
        <v>125</v>
      </c>
    </row>
    <row r="146" spans="1:13" x14ac:dyDescent="0.25">
      <c r="A146">
        <v>26065</v>
      </c>
      <c r="B146" s="207">
        <v>0.8125</v>
      </c>
      <c r="C146">
        <v>12</v>
      </c>
      <c r="D146">
        <v>6</v>
      </c>
      <c r="E146">
        <v>2021</v>
      </c>
      <c r="F146" t="s">
        <v>1271</v>
      </c>
      <c r="G146" t="s">
        <v>1272</v>
      </c>
      <c r="H146">
        <v>171</v>
      </c>
      <c r="I146">
        <v>92</v>
      </c>
    </row>
    <row r="147" spans="1:13" x14ac:dyDescent="0.25">
      <c r="A147" t="s">
        <v>126</v>
      </c>
      <c r="B147" t="s">
        <v>127</v>
      </c>
      <c r="C147" t="s">
        <v>128</v>
      </c>
      <c r="D147" t="s">
        <v>129</v>
      </c>
      <c r="E147" t="s">
        <v>130</v>
      </c>
    </row>
    <row r="148" spans="1:13" x14ac:dyDescent="0.25">
      <c r="A148" t="s">
        <v>131</v>
      </c>
      <c r="B148">
        <v>3</v>
      </c>
      <c r="C148">
        <v>2756</v>
      </c>
      <c r="D148">
        <v>6296</v>
      </c>
      <c r="E148" t="s">
        <v>194</v>
      </c>
    </row>
    <row r="149" spans="1:13" x14ac:dyDescent="0.25">
      <c r="A149" t="s">
        <v>0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</row>
    <row r="150" spans="1:13" x14ac:dyDescent="0.25">
      <c r="A150" t="s">
        <v>17</v>
      </c>
      <c r="B150">
        <v>7000</v>
      </c>
      <c r="C150">
        <v>37</v>
      </c>
      <c r="D150">
        <v>39</v>
      </c>
      <c r="E150">
        <v>39</v>
      </c>
      <c r="F150">
        <v>37</v>
      </c>
      <c r="G150">
        <v>33</v>
      </c>
      <c r="H150">
        <v>22</v>
      </c>
      <c r="I150">
        <v>9</v>
      </c>
      <c r="J150">
        <v>-7</v>
      </c>
      <c r="K150">
        <v>-100</v>
      </c>
      <c r="L150">
        <v>-100</v>
      </c>
      <c r="M150">
        <v>-100</v>
      </c>
    </row>
    <row r="153" spans="1:13" x14ac:dyDescent="0.25">
      <c r="A153" t="s">
        <v>117</v>
      </c>
      <c r="B153" t="s">
        <v>118</v>
      </c>
      <c r="C153" t="s">
        <v>119</v>
      </c>
      <c r="D153" t="s">
        <v>120</v>
      </c>
      <c r="E153" t="s">
        <v>121</v>
      </c>
      <c r="F153" t="s">
        <v>122</v>
      </c>
      <c r="G153" t="s">
        <v>123</v>
      </c>
      <c r="H153" t="s">
        <v>124</v>
      </c>
      <c r="I153" t="s">
        <v>125</v>
      </c>
    </row>
    <row r="154" spans="1:13" x14ac:dyDescent="0.25">
      <c r="A154">
        <v>26065</v>
      </c>
      <c r="B154" s="207">
        <v>0.81944444444444453</v>
      </c>
      <c r="C154">
        <v>12</v>
      </c>
      <c r="D154">
        <v>6</v>
      </c>
      <c r="E154">
        <v>2021</v>
      </c>
      <c r="F154" t="s">
        <v>1273</v>
      </c>
      <c r="G154" t="s">
        <v>1274</v>
      </c>
      <c r="H154">
        <v>169</v>
      </c>
      <c r="I154">
        <v>91</v>
      </c>
    </row>
    <row r="155" spans="1:13" x14ac:dyDescent="0.25">
      <c r="A155" t="s">
        <v>126</v>
      </c>
      <c r="B155" t="s">
        <v>127</v>
      </c>
      <c r="C155" t="s">
        <v>128</v>
      </c>
      <c r="D155" t="s">
        <v>129</v>
      </c>
      <c r="E155" t="s">
        <v>130</v>
      </c>
    </row>
    <row r="156" spans="1:13" x14ac:dyDescent="0.25">
      <c r="A156" t="s">
        <v>131</v>
      </c>
      <c r="B156">
        <v>3</v>
      </c>
      <c r="C156">
        <v>2756</v>
      </c>
      <c r="D156">
        <v>6296</v>
      </c>
      <c r="E156" t="s">
        <v>253</v>
      </c>
    </row>
    <row r="157" spans="1:13" x14ac:dyDescent="0.25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t="s">
        <v>11</v>
      </c>
      <c r="M157" t="s">
        <v>12</v>
      </c>
    </row>
    <row r="158" spans="1:13" x14ac:dyDescent="0.25">
      <c r="A158" t="s">
        <v>17</v>
      </c>
      <c r="B158">
        <v>6750</v>
      </c>
      <c r="C158">
        <v>37</v>
      </c>
      <c r="D158">
        <v>42</v>
      </c>
      <c r="E158">
        <v>41</v>
      </c>
      <c r="F158">
        <v>37</v>
      </c>
      <c r="G158">
        <v>33</v>
      </c>
      <c r="H158">
        <v>25</v>
      </c>
      <c r="I158">
        <v>14</v>
      </c>
      <c r="J158">
        <v>-100</v>
      </c>
      <c r="K158">
        <v>-100</v>
      </c>
      <c r="L158">
        <v>-100</v>
      </c>
      <c r="M158">
        <v>-100</v>
      </c>
    </row>
    <row r="161" spans="1:13" x14ac:dyDescent="0.25">
      <c r="A161" t="s">
        <v>117</v>
      </c>
      <c r="B161" t="s">
        <v>118</v>
      </c>
      <c r="C161" t="s">
        <v>119</v>
      </c>
      <c r="D161" t="s">
        <v>120</v>
      </c>
      <c r="E161" t="s">
        <v>121</v>
      </c>
      <c r="F161" t="s">
        <v>122</v>
      </c>
      <c r="G161" t="s">
        <v>123</v>
      </c>
      <c r="H161" t="s">
        <v>124</v>
      </c>
      <c r="I161" t="s">
        <v>125</v>
      </c>
    </row>
    <row r="162" spans="1:13" x14ac:dyDescent="0.25">
      <c r="A162">
        <v>26065</v>
      </c>
      <c r="B162" s="207">
        <v>0.82638888888888884</v>
      </c>
      <c r="C162">
        <v>12</v>
      </c>
      <c r="D162">
        <v>6</v>
      </c>
      <c r="E162">
        <v>2021</v>
      </c>
      <c r="F162" t="s">
        <v>1275</v>
      </c>
      <c r="G162" t="s">
        <v>1276</v>
      </c>
      <c r="H162">
        <v>166</v>
      </c>
      <c r="I162">
        <v>87</v>
      </c>
    </row>
    <row r="163" spans="1:13" x14ac:dyDescent="0.25">
      <c r="A163" t="s">
        <v>126</v>
      </c>
      <c r="B163" t="s">
        <v>127</v>
      </c>
      <c r="C163" t="s">
        <v>128</v>
      </c>
      <c r="D163" t="s">
        <v>129</v>
      </c>
      <c r="E163" t="s">
        <v>130</v>
      </c>
    </row>
    <row r="164" spans="1:13" x14ac:dyDescent="0.25">
      <c r="A164" t="s">
        <v>131</v>
      </c>
      <c r="B164">
        <v>3</v>
      </c>
      <c r="C164">
        <v>2756</v>
      </c>
      <c r="D164">
        <v>6296</v>
      </c>
      <c r="E164" t="s">
        <v>199</v>
      </c>
    </row>
    <row r="165" spans="1:13" x14ac:dyDescent="0.25">
      <c r="A165" t="s">
        <v>0</v>
      </c>
      <c r="B165" t="s">
        <v>1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7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</row>
    <row r="166" spans="1:13" x14ac:dyDescent="0.25">
      <c r="A166" t="s">
        <v>17</v>
      </c>
      <c r="B166">
        <v>6500</v>
      </c>
      <c r="C166">
        <v>32</v>
      </c>
      <c r="D166">
        <v>37</v>
      </c>
      <c r="E166">
        <v>37</v>
      </c>
      <c r="F166">
        <v>35</v>
      </c>
      <c r="G166">
        <v>34</v>
      </c>
      <c r="H166">
        <v>18</v>
      </c>
      <c r="I166">
        <v>9</v>
      </c>
      <c r="J166">
        <v>-100</v>
      </c>
      <c r="K166">
        <v>-100</v>
      </c>
      <c r="L166">
        <v>-100</v>
      </c>
      <c r="M166">
        <v>-100</v>
      </c>
    </row>
    <row r="169" spans="1:13" x14ac:dyDescent="0.25">
      <c r="A169" t="s">
        <v>117</v>
      </c>
      <c r="B169" t="s">
        <v>118</v>
      </c>
      <c r="C169" t="s">
        <v>119</v>
      </c>
      <c r="D169" t="s">
        <v>120</v>
      </c>
      <c r="E169" t="s">
        <v>121</v>
      </c>
      <c r="F169" t="s">
        <v>122</v>
      </c>
      <c r="G169" t="s">
        <v>123</v>
      </c>
      <c r="H169" t="s">
        <v>124</v>
      </c>
      <c r="I169" t="s">
        <v>125</v>
      </c>
    </row>
    <row r="170" spans="1:13" x14ac:dyDescent="0.25">
      <c r="A170">
        <v>26065</v>
      </c>
      <c r="B170" s="207">
        <v>0.83333333333333337</v>
      </c>
      <c r="C170">
        <v>12</v>
      </c>
      <c r="D170">
        <v>6</v>
      </c>
      <c r="E170">
        <v>2021</v>
      </c>
      <c r="F170" t="s">
        <v>1277</v>
      </c>
      <c r="G170" t="s">
        <v>1278</v>
      </c>
      <c r="H170">
        <v>163</v>
      </c>
      <c r="I170">
        <v>83</v>
      </c>
    </row>
    <row r="171" spans="1:13" x14ac:dyDescent="0.25">
      <c r="A171" t="s">
        <v>126</v>
      </c>
      <c r="B171" t="s">
        <v>127</v>
      </c>
      <c r="C171" t="s">
        <v>128</v>
      </c>
      <c r="D171" t="s">
        <v>129</v>
      </c>
      <c r="E171" t="s">
        <v>130</v>
      </c>
    </row>
    <row r="172" spans="1:13" x14ac:dyDescent="0.25">
      <c r="A172" t="s">
        <v>131</v>
      </c>
      <c r="B172">
        <v>3</v>
      </c>
      <c r="C172">
        <v>2756</v>
      </c>
      <c r="D172">
        <v>6296</v>
      </c>
      <c r="E172" t="s">
        <v>199</v>
      </c>
    </row>
    <row r="173" spans="1:13" x14ac:dyDescent="0.25">
      <c r="A173" t="s">
        <v>0</v>
      </c>
      <c r="B173" t="s">
        <v>1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7</v>
      </c>
      <c r="I173" t="s">
        <v>8</v>
      </c>
      <c r="J173" t="s">
        <v>9</v>
      </c>
      <c r="K173" t="s">
        <v>10</v>
      </c>
      <c r="L173" t="s">
        <v>11</v>
      </c>
      <c r="M173" t="s">
        <v>12</v>
      </c>
    </row>
    <row r="174" spans="1:13" x14ac:dyDescent="0.25">
      <c r="A174" t="s">
        <v>15</v>
      </c>
      <c r="B174">
        <v>6000</v>
      </c>
      <c r="C174">
        <v>33</v>
      </c>
      <c r="D174">
        <v>37</v>
      </c>
      <c r="E174">
        <v>35</v>
      </c>
      <c r="F174">
        <v>29</v>
      </c>
      <c r="G174">
        <v>24</v>
      </c>
      <c r="H174">
        <v>7</v>
      </c>
      <c r="I174">
        <v>-1</v>
      </c>
      <c r="J174">
        <v>-100</v>
      </c>
      <c r="K174">
        <v>-100</v>
      </c>
      <c r="L174">
        <v>-100</v>
      </c>
      <c r="M174">
        <v>-100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M142"/>
  <sheetViews>
    <sheetView workbookViewId="0">
      <selection activeCell="H149" sqref="H149"/>
    </sheetView>
  </sheetViews>
  <sheetFormatPr defaultRowHeight="15" x14ac:dyDescent="0.25"/>
  <cols>
    <col min="1" max="1" width="18.140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0.67361111111111116</v>
      </c>
      <c r="C2">
        <v>12</v>
      </c>
      <c r="D2">
        <v>6</v>
      </c>
      <c r="E2">
        <v>2021</v>
      </c>
      <c r="F2" t="s">
        <v>1279</v>
      </c>
      <c r="G2" t="s">
        <v>1280</v>
      </c>
      <c r="H2">
        <v>270</v>
      </c>
      <c r="I2">
        <v>98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2821</v>
      </c>
      <c r="D4">
        <v>6275</v>
      </c>
      <c r="E4" t="s">
        <v>320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16</v>
      </c>
      <c r="B6">
        <v>5500</v>
      </c>
      <c r="C6">
        <v>24</v>
      </c>
      <c r="D6">
        <v>25</v>
      </c>
      <c r="E6">
        <v>26</v>
      </c>
      <c r="F6">
        <v>23</v>
      </c>
      <c r="G6">
        <v>16</v>
      </c>
      <c r="H6">
        <v>5</v>
      </c>
      <c r="I6">
        <v>-100</v>
      </c>
      <c r="J6">
        <v>-100</v>
      </c>
      <c r="K6">
        <v>-100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0.68055555555555547</v>
      </c>
      <c r="C10">
        <v>12</v>
      </c>
      <c r="D10">
        <v>6</v>
      </c>
      <c r="E10">
        <v>2021</v>
      </c>
      <c r="F10" t="s">
        <v>1281</v>
      </c>
      <c r="G10" t="s">
        <v>1282</v>
      </c>
      <c r="H10">
        <v>273</v>
      </c>
      <c r="I10">
        <v>96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2821</v>
      </c>
      <c r="D12">
        <v>6275</v>
      </c>
      <c r="E12" t="s">
        <v>324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17</v>
      </c>
      <c r="B14">
        <v>7000</v>
      </c>
      <c r="C14">
        <v>46</v>
      </c>
      <c r="D14">
        <v>48</v>
      </c>
      <c r="E14">
        <v>47</v>
      </c>
      <c r="F14">
        <v>45</v>
      </c>
      <c r="G14">
        <v>42</v>
      </c>
      <c r="H14">
        <v>34</v>
      </c>
      <c r="I14">
        <v>26</v>
      </c>
      <c r="J14">
        <v>5</v>
      </c>
      <c r="K14">
        <v>-100</v>
      </c>
      <c r="L14">
        <v>-100</v>
      </c>
      <c r="M14">
        <v>-100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0.6875</v>
      </c>
      <c r="C18">
        <v>12</v>
      </c>
      <c r="D18">
        <v>6</v>
      </c>
      <c r="E18">
        <v>2021</v>
      </c>
      <c r="F18" t="s">
        <v>1283</v>
      </c>
      <c r="G18" t="s">
        <v>1284</v>
      </c>
      <c r="H18">
        <v>275</v>
      </c>
      <c r="I18">
        <v>97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2761</v>
      </c>
      <c r="D20">
        <v>6283</v>
      </c>
      <c r="E20" t="s">
        <v>321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19</v>
      </c>
      <c r="B22">
        <v>9000</v>
      </c>
      <c r="C22">
        <v>46</v>
      </c>
      <c r="D22">
        <v>46</v>
      </c>
      <c r="E22">
        <v>46</v>
      </c>
      <c r="F22">
        <v>40</v>
      </c>
      <c r="G22">
        <v>40</v>
      </c>
      <c r="H22">
        <v>37</v>
      </c>
      <c r="I22">
        <v>31</v>
      </c>
      <c r="J22">
        <v>24</v>
      </c>
      <c r="K22">
        <v>9</v>
      </c>
      <c r="L22">
        <v>-7</v>
      </c>
      <c r="M22">
        <v>-100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0.69444444444444453</v>
      </c>
      <c r="C26">
        <v>12</v>
      </c>
      <c r="D26">
        <v>6</v>
      </c>
      <c r="E26">
        <v>2021</v>
      </c>
      <c r="F26" t="s">
        <v>349</v>
      </c>
      <c r="G26" t="s">
        <v>1285</v>
      </c>
      <c r="H26">
        <v>277</v>
      </c>
      <c r="I26">
        <v>93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2761</v>
      </c>
      <c r="D28">
        <v>6283</v>
      </c>
      <c r="E28" t="s">
        <v>321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17</v>
      </c>
      <c r="B30">
        <v>9000</v>
      </c>
      <c r="C30">
        <v>45</v>
      </c>
      <c r="D30">
        <v>46</v>
      </c>
      <c r="E30">
        <v>43</v>
      </c>
      <c r="F30">
        <v>41</v>
      </c>
      <c r="G30">
        <v>37</v>
      </c>
      <c r="H30">
        <v>33</v>
      </c>
      <c r="I30">
        <v>27</v>
      </c>
      <c r="J30">
        <v>16</v>
      </c>
      <c r="K30">
        <v>13</v>
      </c>
      <c r="L30">
        <v>0</v>
      </c>
      <c r="M30">
        <v>-100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0.70138888888888884</v>
      </c>
      <c r="C34">
        <v>12</v>
      </c>
      <c r="D34">
        <v>6</v>
      </c>
      <c r="E34">
        <v>2021</v>
      </c>
      <c r="F34" t="s">
        <v>1286</v>
      </c>
      <c r="G34" t="s">
        <v>1287</v>
      </c>
      <c r="H34">
        <v>284</v>
      </c>
      <c r="I34">
        <v>92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2761</v>
      </c>
      <c r="D36">
        <v>6283</v>
      </c>
      <c r="E36" t="s">
        <v>356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17</v>
      </c>
      <c r="B38">
        <v>7500</v>
      </c>
      <c r="C38">
        <v>38</v>
      </c>
      <c r="D38">
        <v>42</v>
      </c>
      <c r="E38">
        <v>42</v>
      </c>
      <c r="F38">
        <v>42</v>
      </c>
      <c r="G38">
        <v>36</v>
      </c>
      <c r="H38">
        <v>29</v>
      </c>
      <c r="I38">
        <v>1</v>
      </c>
      <c r="J38">
        <v>-5</v>
      </c>
      <c r="K38">
        <v>-100</v>
      </c>
      <c r="L38">
        <v>-100</v>
      </c>
      <c r="M38">
        <v>-100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0.70833333333333337</v>
      </c>
      <c r="C42">
        <v>12</v>
      </c>
      <c r="D42">
        <v>6</v>
      </c>
      <c r="E42">
        <v>2021</v>
      </c>
      <c r="F42" t="s">
        <v>1288</v>
      </c>
      <c r="G42" t="s">
        <v>1289</v>
      </c>
      <c r="H42">
        <v>290</v>
      </c>
      <c r="I42">
        <v>93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2761</v>
      </c>
      <c r="D44">
        <v>6283</v>
      </c>
      <c r="E44" t="s">
        <v>371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17</v>
      </c>
      <c r="B46">
        <v>8500</v>
      </c>
      <c r="C46">
        <v>36</v>
      </c>
      <c r="D46">
        <v>42</v>
      </c>
      <c r="E46">
        <v>43</v>
      </c>
      <c r="F46">
        <v>40</v>
      </c>
      <c r="G46">
        <v>37</v>
      </c>
      <c r="H46">
        <v>27</v>
      </c>
      <c r="I46">
        <v>18</v>
      </c>
      <c r="J46">
        <v>12</v>
      </c>
      <c r="K46">
        <v>1</v>
      </c>
      <c r="L46">
        <v>-100</v>
      </c>
      <c r="M46">
        <v>-100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0.71527777777777779</v>
      </c>
      <c r="C50">
        <v>12</v>
      </c>
      <c r="D50">
        <v>6</v>
      </c>
      <c r="E50">
        <v>2021</v>
      </c>
      <c r="F50" t="s">
        <v>1290</v>
      </c>
      <c r="G50" t="s">
        <v>1291</v>
      </c>
      <c r="H50">
        <v>293</v>
      </c>
      <c r="I50">
        <v>91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2761</v>
      </c>
      <c r="D52">
        <v>6283</v>
      </c>
      <c r="E52" t="s">
        <v>325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17</v>
      </c>
      <c r="B54">
        <v>7500</v>
      </c>
      <c r="C54">
        <v>45</v>
      </c>
      <c r="D54">
        <v>45</v>
      </c>
      <c r="E54">
        <v>47</v>
      </c>
      <c r="F54">
        <v>44</v>
      </c>
      <c r="G54">
        <v>37</v>
      </c>
      <c r="H54">
        <v>29</v>
      </c>
      <c r="I54">
        <v>21</v>
      </c>
      <c r="J54">
        <v>11</v>
      </c>
      <c r="K54">
        <v>-100</v>
      </c>
      <c r="L54">
        <v>-100</v>
      </c>
      <c r="M54">
        <v>-100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0.72222222222222221</v>
      </c>
      <c r="C58">
        <v>12</v>
      </c>
      <c r="D58">
        <v>6</v>
      </c>
      <c r="E58">
        <v>2021</v>
      </c>
      <c r="F58" t="s">
        <v>190</v>
      </c>
      <c r="G58" t="s">
        <v>1292</v>
      </c>
      <c r="H58">
        <v>293</v>
      </c>
      <c r="I58">
        <v>92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2761</v>
      </c>
      <c r="D60">
        <v>6283</v>
      </c>
      <c r="E60" t="s">
        <v>237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19</v>
      </c>
      <c r="B62">
        <v>9500</v>
      </c>
      <c r="C62">
        <v>44</v>
      </c>
      <c r="D62">
        <v>46</v>
      </c>
      <c r="E62">
        <v>45</v>
      </c>
      <c r="F62">
        <v>41</v>
      </c>
      <c r="G62">
        <v>39</v>
      </c>
      <c r="H62">
        <v>37</v>
      </c>
      <c r="I62">
        <v>33</v>
      </c>
      <c r="J62">
        <v>27</v>
      </c>
      <c r="K62">
        <v>21</v>
      </c>
      <c r="L62">
        <v>7</v>
      </c>
      <c r="M62">
        <v>-100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0.72916666666666663</v>
      </c>
      <c r="C66">
        <v>12</v>
      </c>
      <c r="D66">
        <v>6</v>
      </c>
      <c r="E66">
        <v>2021</v>
      </c>
      <c r="F66" t="s">
        <v>1293</v>
      </c>
      <c r="G66" t="s">
        <v>1294</v>
      </c>
      <c r="H66">
        <v>299</v>
      </c>
      <c r="I66">
        <v>98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2761</v>
      </c>
      <c r="D68">
        <v>6283</v>
      </c>
      <c r="E68" t="s">
        <v>134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19</v>
      </c>
      <c r="B70">
        <v>9500</v>
      </c>
      <c r="C70">
        <v>50</v>
      </c>
      <c r="D70">
        <v>50</v>
      </c>
      <c r="E70">
        <v>46</v>
      </c>
      <c r="F70">
        <v>44</v>
      </c>
      <c r="G70">
        <v>42</v>
      </c>
      <c r="H70">
        <v>37</v>
      </c>
      <c r="I70">
        <v>34</v>
      </c>
      <c r="J70">
        <v>26</v>
      </c>
      <c r="K70">
        <v>16</v>
      </c>
      <c r="L70">
        <v>6</v>
      </c>
      <c r="M70">
        <v>-100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0.73611111111111116</v>
      </c>
      <c r="C74">
        <v>12</v>
      </c>
      <c r="D74">
        <v>6</v>
      </c>
      <c r="E74">
        <v>2021</v>
      </c>
      <c r="F74" t="s">
        <v>1295</v>
      </c>
      <c r="G74" t="s">
        <v>1296</v>
      </c>
      <c r="H74">
        <v>302</v>
      </c>
      <c r="I74">
        <v>92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2761</v>
      </c>
      <c r="D76">
        <v>6283</v>
      </c>
      <c r="E76" t="s">
        <v>238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18</v>
      </c>
      <c r="B78">
        <v>9750</v>
      </c>
      <c r="C78">
        <v>45</v>
      </c>
      <c r="D78">
        <v>47</v>
      </c>
      <c r="E78">
        <v>48</v>
      </c>
      <c r="F78">
        <v>47</v>
      </c>
      <c r="G78">
        <v>43</v>
      </c>
      <c r="H78">
        <v>39</v>
      </c>
      <c r="I78">
        <v>27</v>
      </c>
      <c r="J78">
        <v>16</v>
      </c>
      <c r="K78">
        <v>10</v>
      </c>
      <c r="L78">
        <v>2</v>
      </c>
      <c r="M78">
        <v>-100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0.74305555555555547</v>
      </c>
      <c r="C82">
        <v>12</v>
      </c>
      <c r="D82">
        <v>6</v>
      </c>
      <c r="E82">
        <v>2021</v>
      </c>
      <c r="F82" t="s">
        <v>1297</v>
      </c>
      <c r="G82" t="s">
        <v>1298</v>
      </c>
      <c r="H82">
        <v>298</v>
      </c>
      <c r="I82">
        <v>88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2761</v>
      </c>
      <c r="D84">
        <v>6283</v>
      </c>
      <c r="E84" t="s">
        <v>291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19</v>
      </c>
      <c r="B86">
        <v>10000</v>
      </c>
      <c r="C86">
        <v>47</v>
      </c>
      <c r="D86">
        <v>47</v>
      </c>
      <c r="E86">
        <v>44</v>
      </c>
      <c r="F86">
        <v>40</v>
      </c>
      <c r="G86">
        <v>38</v>
      </c>
      <c r="H86">
        <v>35</v>
      </c>
      <c r="I86">
        <v>31</v>
      </c>
      <c r="J86">
        <v>23</v>
      </c>
      <c r="K86">
        <v>20</v>
      </c>
      <c r="L86">
        <v>16</v>
      </c>
      <c r="M86">
        <v>10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0.75</v>
      </c>
      <c r="C90">
        <v>12</v>
      </c>
      <c r="D90">
        <v>6</v>
      </c>
      <c r="E90">
        <v>2021</v>
      </c>
      <c r="F90" t="s">
        <v>1299</v>
      </c>
      <c r="G90" t="s">
        <v>1300</v>
      </c>
      <c r="H90">
        <v>307</v>
      </c>
      <c r="I90">
        <v>94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2761</v>
      </c>
      <c r="D92">
        <v>6283</v>
      </c>
      <c r="E92" t="s">
        <v>310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18</v>
      </c>
      <c r="B94">
        <v>9750</v>
      </c>
      <c r="C94">
        <v>48</v>
      </c>
      <c r="D94">
        <v>48</v>
      </c>
      <c r="E94">
        <v>46</v>
      </c>
      <c r="F94">
        <v>45</v>
      </c>
      <c r="G94">
        <v>43</v>
      </c>
      <c r="H94">
        <v>39</v>
      </c>
      <c r="I94">
        <v>33</v>
      </c>
      <c r="J94">
        <v>20</v>
      </c>
      <c r="K94">
        <v>12</v>
      </c>
      <c r="L94">
        <v>7</v>
      </c>
      <c r="M94">
        <v>-100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0.75694444444444453</v>
      </c>
      <c r="C98">
        <v>12</v>
      </c>
      <c r="D98">
        <v>6</v>
      </c>
      <c r="E98">
        <v>2021</v>
      </c>
      <c r="F98" t="s">
        <v>1301</v>
      </c>
      <c r="G98" t="s">
        <v>1302</v>
      </c>
      <c r="H98">
        <v>308</v>
      </c>
      <c r="I98">
        <v>94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2761</v>
      </c>
      <c r="D100">
        <v>6283</v>
      </c>
      <c r="E100" t="s">
        <v>275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17</v>
      </c>
      <c r="B102">
        <v>9750</v>
      </c>
      <c r="C102">
        <v>47</v>
      </c>
      <c r="D102">
        <v>47</v>
      </c>
      <c r="E102">
        <v>45</v>
      </c>
      <c r="F102">
        <v>40</v>
      </c>
      <c r="G102">
        <v>36</v>
      </c>
      <c r="H102">
        <v>31</v>
      </c>
      <c r="I102">
        <v>24</v>
      </c>
      <c r="J102">
        <v>16</v>
      </c>
      <c r="K102">
        <v>13</v>
      </c>
      <c r="L102">
        <v>6</v>
      </c>
      <c r="M102">
        <v>-100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0.76388888888888884</v>
      </c>
      <c r="C106">
        <v>12</v>
      </c>
      <c r="D106">
        <v>6</v>
      </c>
      <c r="E106">
        <v>2021</v>
      </c>
      <c r="F106" t="s">
        <v>1303</v>
      </c>
      <c r="G106" t="s">
        <v>1304</v>
      </c>
      <c r="H106">
        <v>312</v>
      </c>
      <c r="I106">
        <v>92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3</v>
      </c>
      <c r="C108">
        <v>2761</v>
      </c>
      <c r="D108">
        <v>6283</v>
      </c>
      <c r="E108" t="s">
        <v>294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19</v>
      </c>
      <c r="B110">
        <v>9750</v>
      </c>
      <c r="C110">
        <v>42</v>
      </c>
      <c r="D110">
        <v>43</v>
      </c>
      <c r="E110">
        <v>41</v>
      </c>
      <c r="F110">
        <v>41</v>
      </c>
      <c r="G110">
        <v>40</v>
      </c>
      <c r="H110">
        <v>36</v>
      </c>
      <c r="I110">
        <v>25</v>
      </c>
      <c r="J110">
        <v>19</v>
      </c>
      <c r="K110">
        <v>13</v>
      </c>
      <c r="L110">
        <v>2</v>
      </c>
      <c r="M110">
        <v>-100</v>
      </c>
    </row>
    <row r="113" spans="1:13" x14ac:dyDescent="0.25">
      <c r="A113" t="s">
        <v>117</v>
      </c>
      <c r="B113" t="s">
        <v>118</v>
      </c>
      <c r="C113" t="s">
        <v>119</v>
      </c>
      <c r="D113" t="s">
        <v>120</v>
      </c>
      <c r="E113" t="s">
        <v>121</v>
      </c>
      <c r="F113" t="s">
        <v>122</v>
      </c>
      <c r="G113" t="s">
        <v>123</v>
      </c>
      <c r="H113" t="s">
        <v>124</v>
      </c>
      <c r="I113" t="s">
        <v>125</v>
      </c>
    </row>
    <row r="114" spans="1:13" x14ac:dyDescent="0.25">
      <c r="A114">
        <v>26065</v>
      </c>
      <c r="B114" s="207">
        <v>0.77083333333333337</v>
      </c>
      <c r="C114">
        <v>12</v>
      </c>
      <c r="D114">
        <v>6</v>
      </c>
      <c r="E114">
        <v>2021</v>
      </c>
      <c r="F114" t="s">
        <v>1305</v>
      </c>
      <c r="G114" t="s">
        <v>1306</v>
      </c>
      <c r="H114">
        <v>313</v>
      </c>
      <c r="I114">
        <v>97</v>
      </c>
    </row>
    <row r="115" spans="1:13" x14ac:dyDescent="0.25">
      <c r="A115" t="s">
        <v>126</v>
      </c>
      <c r="B115" t="s">
        <v>127</v>
      </c>
      <c r="C115" t="s">
        <v>128</v>
      </c>
      <c r="D115" t="s">
        <v>129</v>
      </c>
      <c r="E115" t="s">
        <v>130</v>
      </c>
    </row>
    <row r="116" spans="1:13" x14ac:dyDescent="0.25">
      <c r="A116" t="s">
        <v>131</v>
      </c>
      <c r="B116">
        <v>3</v>
      </c>
      <c r="C116">
        <v>2761</v>
      </c>
      <c r="D116">
        <v>6283</v>
      </c>
      <c r="E116" t="s">
        <v>276</v>
      </c>
    </row>
    <row r="117" spans="1:13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</row>
    <row r="118" spans="1:13" x14ac:dyDescent="0.25">
      <c r="A118" t="s">
        <v>19</v>
      </c>
      <c r="B118">
        <v>9250</v>
      </c>
      <c r="C118">
        <v>41</v>
      </c>
      <c r="D118">
        <v>44</v>
      </c>
      <c r="E118">
        <v>45</v>
      </c>
      <c r="F118">
        <v>39</v>
      </c>
      <c r="G118">
        <v>38</v>
      </c>
      <c r="H118">
        <v>35</v>
      </c>
      <c r="I118">
        <v>25</v>
      </c>
      <c r="J118">
        <v>20</v>
      </c>
      <c r="K118">
        <v>13</v>
      </c>
      <c r="L118">
        <v>1</v>
      </c>
      <c r="M118">
        <v>-100</v>
      </c>
    </row>
    <row r="121" spans="1:13" x14ac:dyDescent="0.25">
      <c r="A121" t="s">
        <v>117</v>
      </c>
      <c r="B121" t="s">
        <v>118</v>
      </c>
      <c r="C121" t="s">
        <v>119</v>
      </c>
      <c r="D121" t="s">
        <v>120</v>
      </c>
      <c r="E121" t="s">
        <v>121</v>
      </c>
      <c r="F121" t="s">
        <v>122</v>
      </c>
      <c r="G121" t="s">
        <v>123</v>
      </c>
      <c r="H121" t="s">
        <v>124</v>
      </c>
      <c r="I121" t="s">
        <v>125</v>
      </c>
    </row>
    <row r="122" spans="1:13" x14ac:dyDescent="0.25">
      <c r="A122">
        <v>26065</v>
      </c>
      <c r="B122" s="207">
        <v>0.77777777777777779</v>
      </c>
      <c r="C122">
        <v>12</v>
      </c>
      <c r="D122">
        <v>6</v>
      </c>
      <c r="E122">
        <v>2021</v>
      </c>
      <c r="F122" t="s">
        <v>1307</v>
      </c>
      <c r="G122" t="s">
        <v>1308</v>
      </c>
      <c r="H122">
        <v>317</v>
      </c>
      <c r="I122">
        <v>98</v>
      </c>
    </row>
    <row r="123" spans="1:13" x14ac:dyDescent="0.25">
      <c r="A123" t="s">
        <v>126</v>
      </c>
      <c r="B123" t="s">
        <v>127</v>
      </c>
      <c r="C123" t="s">
        <v>128</v>
      </c>
      <c r="D123" t="s">
        <v>129</v>
      </c>
      <c r="E123" t="s">
        <v>130</v>
      </c>
    </row>
    <row r="124" spans="1:13" x14ac:dyDescent="0.25">
      <c r="A124" t="s">
        <v>131</v>
      </c>
      <c r="B124">
        <v>3</v>
      </c>
      <c r="C124">
        <v>2761</v>
      </c>
      <c r="D124">
        <v>6283</v>
      </c>
      <c r="E124" t="s">
        <v>248</v>
      </c>
    </row>
    <row r="125" spans="1:13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</row>
    <row r="126" spans="1:13" x14ac:dyDescent="0.25">
      <c r="A126" t="s">
        <v>17</v>
      </c>
      <c r="B126">
        <v>8750</v>
      </c>
      <c r="C126">
        <v>43</v>
      </c>
      <c r="D126">
        <v>44</v>
      </c>
      <c r="E126">
        <v>41</v>
      </c>
      <c r="F126">
        <v>38</v>
      </c>
      <c r="G126">
        <v>35</v>
      </c>
      <c r="H126">
        <v>30</v>
      </c>
      <c r="I126">
        <v>26</v>
      </c>
      <c r="J126">
        <v>16</v>
      </c>
      <c r="K126">
        <v>6</v>
      </c>
      <c r="L126">
        <v>-100</v>
      </c>
      <c r="M126">
        <v>-100</v>
      </c>
    </row>
    <row r="129" spans="1:13" x14ac:dyDescent="0.25">
      <c r="A129" t="s">
        <v>117</v>
      </c>
      <c r="B129" t="s">
        <v>118</v>
      </c>
      <c r="C129" t="s">
        <v>119</v>
      </c>
      <c r="D129" t="s">
        <v>120</v>
      </c>
      <c r="E129" t="s">
        <v>121</v>
      </c>
      <c r="F129" t="s">
        <v>122</v>
      </c>
      <c r="G129" t="s">
        <v>123</v>
      </c>
      <c r="H129" t="s">
        <v>124</v>
      </c>
      <c r="I129" t="s">
        <v>125</v>
      </c>
    </row>
    <row r="130" spans="1:13" x14ac:dyDescent="0.25">
      <c r="A130">
        <v>26065</v>
      </c>
      <c r="B130" s="207">
        <v>0.78472222222222221</v>
      </c>
      <c r="C130">
        <v>12</v>
      </c>
      <c r="D130">
        <v>6</v>
      </c>
      <c r="E130">
        <v>2021</v>
      </c>
      <c r="F130" t="s">
        <v>1309</v>
      </c>
      <c r="G130" t="s">
        <v>1310</v>
      </c>
      <c r="H130">
        <v>320</v>
      </c>
      <c r="I130">
        <v>100</v>
      </c>
    </row>
    <row r="131" spans="1:13" x14ac:dyDescent="0.25">
      <c r="A131" t="s">
        <v>126</v>
      </c>
      <c r="B131" t="s">
        <v>127</v>
      </c>
      <c r="C131" t="s">
        <v>128</v>
      </c>
      <c r="D131" t="s">
        <v>129</v>
      </c>
      <c r="E131" t="s">
        <v>130</v>
      </c>
    </row>
    <row r="132" spans="1:13" x14ac:dyDescent="0.25">
      <c r="A132" t="s">
        <v>131</v>
      </c>
      <c r="B132">
        <v>3</v>
      </c>
      <c r="C132">
        <v>2761</v>
      </c>
      <c r="D132">
        <v>6283</v>
      </c>
      <c r="E132" t="s">
        <v>245</v>
      </c>
    </row>
    <row r="133" spans="1:13" x14ac:dyDescent="0.25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</row>
    <row r="134" spans="1:13" x14ac:dyDescent="0.25">
      <c r="A134" t="s">
        <v>15</v>
      </c>
      <c r="B134">
        <v>8250</v>
      </c>
      <c r="C134">
        <v>38</v>
      </c>
      <c r="D134">
        <v>39</v>
      </c>
      <c r="E134">
        <v>36</v>
      </c>
      <c r="F134">
        <v>30</v>
      </c>
      <c r="G134">
        <v>25</v>
      </c>
      <c r="H134">
        <v>20</v>
      </c>
      <c r="I134">
        <v>16</v>
      </c>
      <c r="J134">
        <v>10</v>
      </c>
      <c r="K134">
        <v>0</v>
      </c>
      <c r="L134">
        <v>-100</v>
      </c>
      <c r="M134">
        <v>-100</v>
      </c>
    </row>
    <row r="137" spans="1:13" x14ac:dyDescent="0.25">
      <c r="A137" t="s">
        <v>117</v>
      </c>
      <c r="B137" t="s">
        <v>118</v>
      </c>
      <c r="C137" t="s">
        <v>119</v>
      </c>
      <c r="D137" t="s">
        <v>120</v>
      </c>
      <c r="E137" t="s">
        <v>121</v>
      </c>
      <c r="F137" t="s">
        <v>122</v>
      </c>
      <c r="G137" t="s">
        <v>123</v>
      </c>
      <c r="H137" t="s">
        <v>124</v>
      </c>
      <c r="I137" t="s">
        <v>125</v>
      </c>
    </row>
    <row r="138" spans="1:13" x14ac:dyDescent="0.25">
      <c r="A138">
        <v>26065</v>
      </c>
      <c r="B138" s="207">
        <v>0.79166666666666663</v>
      </c>
      <c r="C138">
        <v>12</v>
      </c>
      <c r="D138">
        <v>6</v>
      </c>
      <c r="E138">
        <v>2021</v>
      </c>
      <c r="F138" t="s">
        <v>1311</v>
      </c>
      <c r="G138" t="s">
        <v>1312</v>
      </c>
      <c r="H138">
        <v>323</v>
      </c>
      <c r="I138">
        <v>102</v>
      </c>
    </row>
    <row r="139" spans="1:13" x14ac:dyDescent="0.25">
      <c r="A139" t="s">
        <v>126</v>
      </c>
      <c r="B139" t="s">
        <v>127</v>
      </c>
      <c r="C139" t="s">
        <v>128</v>
      </c>
      <c r="D139" t="s">
        <v>129</v>
      </c>
      <c r="E139" t="s">
        <v>130</v>
      </c>
    </row>
    <row r="140" spans="1:13" x14ac:dyDescent="0.25">
      <c r="A140" t="s">
        <v>131</v>
      </c>
      <c r="B140">
        <v>3</v>
      </c>
      <c r="C140">
        <v>2761</v>
      </c>
      <c r="D140">
        <v>6283</v>
      </c>
      <c r="E140" t="s">
        <v>247</v>
      </c>
    </row>
    <row r="141" spans="1:13" x14ac:dyDescent="0.25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8</v>
      </c>
      <c r="J141" t="s">
        <v>9</v>
      </c>
      <c r="K141" t="s">
        <v>10</v>
      </c>
      <c r="L141" t="s">
        <v>11</v>
      </c>
      <c r="M141" t="s">
        <v>12</v>
      </c>
    </row>
    <row r="142" spans="1:13" x14ac:dyDescent="0.25">
      <c r="A142" t="s">
        <v>16</v>
      </c>
      <c r="B142">
        <v>8250</v>
      </c>
      <c r="C142">
        <v>28</v>
      </c>
      <c r="D142">
        <v>33</v>
      </c>
      <c r="E142">
        <v>30</v>
      </c>
      <c r="F142">
        <v>22</v>
      </c>
      <c r="G142">
        <v>16</v>
      </c>
      <c r="H142">
        <v>16</v>
      </c>
      <c r="I142">
        <v>13</v>
      </c>
      <c r="J142">
        <v>8</v>
      </c>
      <c r="K142">
        <v>-1</v>
      </c>
      <c r="L142">
        <v>-100</v>
      </c>
      <c r="M142">
        <v>-100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M118"/>
  <sheetViews>
    <sheetView workbookViewId="0">
      <selection activeCell="A113" sqref="A113:XFD113"/>
    </sheetView>
  </sheetViews>
  <sheetFormatPr defaultRowHeight="15" x14ac:dyDescent="0.25"/>
  <cols>
    <col min="1" max="1" width="20.85546875" bestFit="1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0.33333333333333331</v>
      </c>
      <c r="C2">
        <v>13</v>
      </c>
      <c r="D2">
        <v>6</v>
      </c>
      <c r="E2">
        <v>2021</v>
      </c>
      <c r="F2" t="s">
        <v>1313</v>
      </c>
      <c r="G2" t="s">
        <v>1314</v>
      </c>
      <c r="H2">
        <v>359</v>
      </c>
      <c r="I2">
        <v>96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2716</v>
      </c>
      <c r="D4">
        <v>6380</v>
      </c>
      <c r="E4" t="s">
        <v>132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17</v>
      </c>
      <c r="B6">
        <v>6250</v>
      </c>
      <c r="C6">
        <v>13</v>
      </c>
      <c r="D6">
        <v>22</v>
      </c>
      <c r="E6">
        <v>34</v>
      </c>
      <c r="F6">
        <v>36</v>
      </c>
      <c r="G6">
        <v>33</v>
      </c>
      <c r="H6">
        <v>30</v>
      </c>
      <c r="I6">
        <v>23</v>
      </c>
      <c r="J6">
        <v>-100</v>
      </c>
      <c r="K6">
        <v>-100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0.34027777777777773</v>
      </c>
      <c r="C10">
        <v>13</v>
      </c>
      <c r="D10">
        <v>6</v>
      </c>
      <c r="E10">
        <v>2021</v>
      </c>
      <c r="F10" t="s">
        <v>1315</v>
      </c>
      <c r="G10" t="s">
        <v>1314</v>
      </c>
      <c r="H10">
        <v>359</v>
      </c>
      <c r="I10">
        <v>99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2716</v>
      </c>
      <c r="D12">
        <v>6380</v>
      </c>
      <c r="E12" t="s">
        <v>137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19</v>
      </c>
      <c r="B14">
        <v>8250</v>
      </c>
      <c r="C14">
        <v>52</v>
      </c>
      <c r="D14">
        <v>54</v>
      </c>
      <c r="E14">
        <v>55</v>
      </c>
      <c r="F14">
        <v>49</v>
      </c>
      <c r="G14">
        <v>44</v>
      </c>
      <c r="H14">
        <v>40</v>
      </c>
      <c r="I14">
        <v>35</v>
      </c>
      <c r="J14">
        <v>19</v>
      </c>
      <c r="K14">
        <v>0</v>
      </c>
      <c r="L14">
        <v>-100</v>
      </c>
      <c r="M14">
        <v>-100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0.34722222222222227</v>
      </c>
      <c r="C18">
        <v>13</v>
      </c>
      <c r="D18">
        <v>6</v>
      </c>
      <c r="E18">
        <v>2021</v>
      </c>
      <c r="F18" t="s">
        <v>1316</v>
      </c>
      <c r="G18" t="s">
        <v>1317</v>
      </c>
      <c r="H18">
        <v>1</v>
      </c>
      <c r="I18">
        <v>104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2716</v>
      </c>
      <c r="D20">
        <v>6380</v>
      </c>
      <c r="E20" t="s">
        <v>138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19</v>
      </c>
      <c r="B22">
        <v>8500</v>
      </c>
      <c r="C22">
        <v>52</v>
      </c>
      <c r="D22">
        <v>52</v>
      </c>
      <c r="E22">
        <v>53</v>
      </c>
      <c r="F22">
        <v>53</v>
      </c>
      <c r="G22">
        <v>43</v>
      </c>
      <c r="H22">
        <v>36</v>
      </c>
      <c r="I22">
        <v>32</v>
      </c>
      <c r="J22">
        <v>25</v>
      </c>
      <c r="K22">
        <v>13</v>
      </c>
      <c r="L22">
        <v>-100</v>
      </c>
      <c r="M22">
        <v>-100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0.35416666666666669</v>
      </c>
      <c r="C26">
        <v>13</v>
      </c>
      <c r="D26">
        <v>6</v>
      </c>
      <c r="E26">
        <v>2021</v>
      </c>
      <c r="F26" t="s">
        <v>1318</v>
      </c>
      <c r="G26" t="s">
        <v>1317</v>
      </c>
      <c r="H26">
        <v>1</v>
      </c>
      <c r="I26">
        <v>106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2716</v>
      </c>
      <c r="D28">
        <v>6380</v>
      </c>
      <c r="E28" t="s">
        <v>135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17</v>
      </c>
      <c r="B30">
        <v>7750</v>
      </c>
      <c r="C30">
        <v>41</v>
      </c>
      <c r="D30">
        <v>41</v>
      </c>
      <c r="E30">
        <v>39</v>
      </c>
      <c r="F30">
        <v>35</v>
      </c>
      <c r="G30">
        <v>32</v>
      </c>
      <c r="H30">
        <v>28</v>
      </c>
      <c r="I30">
        <v>24</v>
      </c>
      <c r="J30">
        <v>16</v>
      </c>
      <c r="K30">
        <v>-100</v>
      </c>
      <c r="L30">
        <v>-100</v>
      </c>
      <c r="M30">
        <v>-100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0.3611111111111111</v>
      </c>
      <c r="C34">
        <v>13</v>
      </c>
      <c r="D34">
        <v>6</v>
      </c>
      <c r="E34">
        <v>2021</v>
      </c>
      <c r="F34" t="s">
        <v>1319</v>
      </c>
      <c r="G34" t="s">
        <v>1320</v>
      </c>
      <c r="H34">
        <v>2</v>
      </c>
      <c r="I34">
        <v>110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2716</v>
      </c>
      <c r="D36">
        <v>6380</v>
      </c>
      <c r="E36" t="s">
        <v>133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19</v>
      </c>
      <c r="B38">
        <v>8250</v>
      </c>
      <c r="C38">
        <v>44</v>
      </c>
      <c r="D38">
        <v>46</v>
      </c>
      <c r="E38">
        <v>46</v>
      </c>
      <c r="F38">
        <v>46</v>
      </c>
      <c r="G38">
        <v>43</v>
      </c>
      <c r="H38">
        <v>36</v>
      </c>
      <c r="I38">
        <v>29</v>
      </c>
      <c r="J38">
        <v>20</v>
      </c>
      <c r="K38">
        <v>6</v>
      </c>
      <c r="L38">
        <v>-100</v>
      </c>
      <c r="M38">
        <v>-100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0.36805555555555558</v>
      </c>
      <c r="C42">
        <v>13</v>
      </c>
      <c r="D42">
        <v>6</v>
      </c>
      <c r="E42">
        <v>2021</v>
      </c>
      <c r="F42" t="s">
        <v>1321</v>
      </c>
      <c r="G42" t="s">
        <v>1322</v>
      </c>
      <c r="H42">
        <v>3</v>
      </c>
      <c r="I42">
        <v>114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2716</v>
      </c>
      <c r="D44">
        <v>6380</v>
      </c>
      <c r="E44" t="s">
        <v>286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17</v>
      </c>
      <c r="B46">
        <v>9500</v>
      </c>
      <c r="C46">
        <v>46</v>
      </c>
      <c r="D46">
        <v>46</v>
      </c>
      <c r="E46">
        <v>44</v>
      </c>
      <c r="F46">
        <v>40</v>
      </c>
      <c r="G46">
        <v>36</v>
      </c>
      <c r="H46">
        <v>33</v>
      </c>
      <c r="I46">
        <v>31</v>
      </c>
      <c r="J46">
        <v>28</v>
      </c>
      <c r="K46">
        <v>18</v>
      </c>
      <c r="L46">
        <v>2</v>
      </c>
      <c r="M46">
        <v>-100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0.375</v>
      </c>
      <c r="C50">
        <v>13</v>
      </c>
      <c r="D50">
        <v>6</v>
      </c>
      <c r="E50">
        <v>2021</v>
      </c>
      <c r="F50" t="s">
        <v>1323</v>
      </c>
      <c r="G50" t="s">
        <v>1324</v>
      </c>
      <c r="H50">
        <v>4</v>
      </c>
      <c r="I50">
        <v>119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2716</v>
      </c>
      <c r="D52">
        <v>6380</v>
      </c>
      <c r="E52" t="s">
        <v>291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17</v>
      </c>
      <c r="B54">
        <v>9000</v>
      </c>
      <c r="C54">
        <v>43</v>
      </c>
      <c r="D54">
        <v>43</v>
      </c>
      <c r="E54">
        <v>43</v>
      </c>
      <c r="F54">
        <v>38</v>
      </c>
      <c r="G54">
        <v>31</v>
      </c>
      <c r="H54">
        <v>24</v>
      </c>
      <c r="I54">
        <v>20</v>
      </c>
      <c r="J54">
        <v>14</v>
      </c>
      <c r="K54">
        <v>1</v>
      </c>
      <c r="L54">
        <v>-1</v>
      </c>
      <c r="M54">
        <v>-100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0.38194444444444442</v>
      </c>
      <c r="C58">
        <v>13</v>
      </c>
      <c r="D58">
        <v>6</v>
      </c>
      <c r="E58">
        <v>2021</v>
      </c>
      <c r="F58" t="s">
        <v>141</v>
      </c>
      <c r="G58" t="s">
        <v>1325</v>
      </c>
      <c r="H58">
        <v>2</v>
      </c>
      <c r="I58">
        <v>126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2716</v>
      </c>
      <c r="D60">
        <v>6380</v>
      </c>
      <c r="E60" t="s">
        <v>290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19</v>
      </c>
      <c r="B62">
        <v>8250</v>
      </c>
      <c r="C62">
        <v>45</v>
      </c>
      <c r="D62">
        <v>52</v>
      </c>
      <c r="E62">
        <v>51</v>
      </c>
      <c r="F62">
        <v>48</v>
      </c>
      <c r="G62">
        <v>42</v>
      </c>
      <c r="H62">
        <v>39</v>
      </c>
      <c r="I62">
        <v>33</v>
      </c>
      <c r="J62">
        <v>28</v>
      </c>
      <c r="K62">
        <v>19</v>
      </c>
      <c r="L62">
        <v>-100</v>
      </c>
      <c r="M62">
        <v>-100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0.3888888888888889</v>
      </c>
      <c r="C66">
        <v>13</v>
      </c>
      <c r="D66">
        <v>6</v>
      </c>
      <c r="E66">
        <v>2021</v>
      </c>
      <c r="F66" t="s">
        <v>1326</v>
      </c>
      <c r="G66" t="s">
        <v>1325</v>
      </c>
      <c r="H66">
        <v>2</v>
      </c>
      <c r="I66">
        <v>132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2716</v>
      </c>
      <c r="D68">
        <v>6380</v>
      </c>
      <c r="E68" t="s">
        <v>134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19</v>
      </c>
      <c r="B70">
        <v>9000</v>
      </c>
      <c r="C70">
        <v>49</v>
      </c>
      <c r="D70">
        <v>49</v>
      </c>
      <c r="E70">
        <v>51</v>
      </c>
      <c r="F70">
        <v>51</v>
      </c>
      <c r="G70">
        <v>48</v>
      </c>
      <c r="H70">
        <v>39</v>
      </c>
      <c r="I70">
        <v>31</v>
      </c>
      <c r="J70">
        <v>24</v>
      </c>
      <c r="K70">
        <v>13</v>
      </c>
      <c r="L70">
        <v>6</v>
      </c>
      <c r="M70">
        <v>-100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0.39583333333333331</v>
      </c>
      <c r="C74">
        <v>13</v>
      </c>
      <c r="D74">
        <v>6</v>
      </c>
      <c r="E74">
        <v>2021</v>
      </c>
      <c r="F74" t="s">
        <v>1327</v>
      </c>
      <c r="G74" t="s">
        <v>1328</v>
      </c>
      <c r="H74">
        <v>3</v>
      </c>
      <c r="I74">
        <v>136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2716</v>
      </c>
      <c r="D76">
        <v>6380</v>
      </c>
      <c r="E76" t="s">
        <v>286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19</v>
      </c>
      <c r="B78">
        <v>10250</v>
      </c>
      <c r="C78">
        <v>50</v>
      </c>
      <c r="D78">
        <v>50</v>
      </c>
      <c r="E78">
        <v>51</v>
      </c>
      <c r="F78">
        <v>51</v>
      </c>
      <c r="G78">
        <v>44</v>
      </c>
      <c r="H78">
        <v>37</v>
      </c>
      <c r="I78">
        <v>31</v>
      </c>
      <c r="J78">
        <v>26</v>
      </c>
      <c r="K78">
        <v>25</v>
      </c>
      <c r="L78">
        <v>21</v>
      </c>
      <c r="M78">
        <v>9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0.40277777777777773</v>
      </c>
      <c r="C82">
        <v>13</v>
      </c>
      <c r="D82">
        <v>6</v>
      </c>
      <c r="E82">
        <v>2021</v>
      </c>
      <c r="F82" t="s">
        <v>1329</v>
      </c>
      <c r="G82" t="s">
        <v>1330</v>
      </c>
      <c r="H82">
        <v>3</v>
      </c>
      <c r="I82">
        <v>142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2716</v>
      </c>
      <c r="D84">
        <v>6380</v>
      </c>
      <c r="E84" t="s">
        <v>237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17</v>
      </c>
      <c r="B86">
        <v>9750</v>
      </c>
      <c r="C86">
        <v>38</v>
      </c>
      <c r="D86">
        <v>40</v>
      </c>
      <c r="E86">
        <v>41</v>
      </c>
      <c r="F86">
        <v>42</v>
      </c>
      <c r="G86">
        <v>39</v>
      </c>
      <c r="H86">
        <v>33</v>
      </c>
      <c r="I86">
        <v>20</v>
      </c>
      <c r="J86">
        <v>19</v>
      </c>
      <c r="K86">
        <v>13</v>
      </c>
      <c r="L86">
        <v>7</v>
      </c>
      <c r="M86">
        <v>-100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0.40972222222222227</v>
      </c>
      <c r="C90">
        <v>13</v>
      </c>
      <c r="D90">
        <v>6</v>
      </c>
      <c r="E90">
        <v>2021</v>
      </c>
      <c r="F90" t="s">
        <v>1331</v>
      </c>
      <c r="G90" t="s">
        <v>1332</v>
      </c>
      <c r="H90">
        <v>3</v>
      </c>
      <c r="I90">
        <v>145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2716</v>
      </c>
      <c r="D92">
        <v>6380</v>
      </c>
      <c r="E92" t="s">
        <v>290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19</v>
      </c>
      <c r="B94">
        <v>7750</v>
      </c>
      <c r="C94">
        <v>47</v>
      </c>
      <c r="D94">
        <v>47</v>
      </c>
      <c r="E94">
        <v>47</v>
      </c>
      <c r="F94">
        <v>42</v>
      </c>
      <c r="G94">
        <v>41</v>
      </c>
      <c r="H94">
        <v>39</v>
      </c>
      <c r="I94">
        <v>33</v>
      </c>
      <c r="J94">
        <v>20</v>
      </c>
      <c r="K94">
        <v>-100</v>
      </c>
      <c r="L94">
        <v>-100</v>
      </c>
      <c r="M94">
        <v>-100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0.41666666666666669</v>
      </c>
      <c r="C98">
        <v>13</v>
      </c>
      <c r="D98">
        <v>6</v>
      </c>
      <c r="E98">
        <v>2021</v>
      </c>
      <c r="F98" t="s">
        <v>1333</v>
      </c>
      <c r="G98" t="s">
        <v>1334</v>
      </c>
      <c r="H98">
        <v>3</v>
      </c>
      <c r="I98">
        <v>153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2716</v>
      </c>
      <c r="D100">
        <v>6380</v>
      </c>
      <c r="E100" t="s">
        <v>290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17</v>
      </c>
      <c r="B102">
        <v>7000</v>
      </c>
      <c r="C102">
        <v>46</v>
      </c>
      <c r="D102">
        <v>46</v>
      </c>
      <c r="E102">
        <v>47</v>
      </c>
      <c r="F102">
        <v>44</v>
      </c>
      <c r="G102">
        <v>36</v>
      </c>
      <c r="H102">
        <v>27</v>
      </c>
      <c r="I102">
        <v>14</v>
      </c>
      <c r="J102">
        <v>4</v>
      </c>
      <c r="K102">
        <v>-100</v>
      </c>
      <c r="L102">
        <v>-100</v>
      </c>
      <c r="M102">
        <v>-100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0.4236111111111111</v>
      </c>
      <c r="C106">
        <v>13</v>
      </c>
      <c r="D106">
        <v>6</v>
      </c>
      <c r="E106">
        <v>2021</v>
      </c>
      <c r="F106" t="s">
        <v>1335</v>
      </c>
      <c r="G106" t="s">
        <v>1336</v>
      </c>
      <c r="H106">
        <v>4</v>
      </c>
      <c r="I106">
        <v>160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3</v>
      </c>
      <c r="C108">
        <v>2716</v>
      </c>
      <c r="D108">
        <v>6380</v>
      </c>
      <c r="E108" t="s">
        <v>362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17</v>
      </c>
      <c r="B110">
        <v>7000</v>
      </c>
      <c r="C110">
        <v>40</v>
      </c>
      <c r="D110">
        <v>40</v>
      </c>
      <c r="E110">
        <v>39</v>
      </c>
      <c r="F110">
        <v>35</v>
      </c>
      <c r="G110">
        <v>30</v>
      </c>
      <c r="H110">
        <v>21</v>
      </c>
      <c r="I110">
        <v>12</v>
      </c>
      <c r="J110">
        <v>5</v>
      </c>
      <c r="K110">
        <v>-100</v>
      </c>
      <c r="L110">
        <v>-100</v>
      </c>
      <c r="M110">
        <v>-100</v>
      </c>
    </row>
    <row r="113" spans="1:13" x14ac:dyDescent="0.25">
      <c r="A113" t="s">
        <v>117</v>
      </c>
      <c r="B113" t="s">
        <v>118</v>
      </c>
      <c r="C113" t="s">
        <v>119</v>
      </c>
      <c r="D113" t="s">
        <v>120</v>
      </c>
      <c r="E113" t="s">
        <v>121</v>
      </c>
      <c r="F113" t="s">
        <v>122</v>
      </c>
      <c r="G113" t="s">
        <v>123</v>
      </c>
      <c r="H113" t="s">
        <v>124</v>
      </c>
      <c r="I113" t="s">
        <v>125</v>
      </c>
    </row>
    <row r="114" spans="1:13" x14ac:dyDescent="0.25">
      <c r="A114">
        <v>26065</v>
      </c>
      <c r="B114" s="207">
        <v>0.43055555555555558</v>
      </c>
      <c r="C114">
        <v>13</v>
      </c>
      <c r="D114">
        <v>6</v>
      </c>
      <c r="E114">
        <v>2021</v>
      </c>
      <c r="F114" t="s">
        <v>1337</v>
      </c>
      <c r="G114" t="s">
        <v>1338</v>
      </c>
      <c r="H114">
        <v>4</v>
      </c>
      <c r="I114">
        <v>166</v>
      </c>
    </row>
    <row r="115" spans="1:13" x14ac:dyDescent="0.25">
      <c r="A115" t="s">
        <v>126</v>
      </c>
      <c r="B115" t="s">
        <v>127</v>
      </c>
      <c r="C115" t="s">
        <v>128</v>
      </c>
      <c r="D115" t="s">
        <v>129</v>
      </c>
      <c r="E115" t="s">
        <v>130</v>
      </c>
    </row>
    <row r="116" spans="1:13" x14ac:dyDescent="0.25">
      <c r="A116" t="s">
        <v>131</v>
      </c>
      <c r="B116">
        <v>3</v>
      </c>
      <c r="C116">
        <v>2716</v>
      </c>
      <c r="D116">
        <v>6380</v>
      </c>
      <c r="E116" t="s">
        <v>311</v>
      </c>
    </row>
    <row r="117" spans="1:13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</row>
    <row r="118" spans="1:13" x14ac:dyDescent="0.25">
      <c r="A118" t="s">
        <v>15</v>
      </c>
      <c r="B118">
        <v>6000</v>
      </c>
      <c r="C118">
        <v>39</v>
      </c>
      <c r="D118">
        <v>39</v>
      </c>
      <c r="E118">
        <v>36</v>
      </c>
      <c r="F118">
        <v>30</v>
      </c>
      <c r="G118">
        <v>14</v>
      </c>
      <c r="H118">
        <v>11</v>
      </c>
      <c r="I118">
        <v>0</v>
      </c>
      <c r="J118">
        <v>-100</v>
      </c>
      <c r="K118">
        <v>-100</v>
      </c>
      <c r="L118">
        <v>-100</v>
      </c>
      <c r="M118">
        <v>-100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M182"/>
  <sheetViews>
    <sheetView topLeftCell="A43" workbookViewId="0">
      <selection activeCell="A177" sqref="A177:XFD177"/>
    </sheetView>
  </sheetViews>
  <sheetFormatPr defaultRowHeight="15" x14ac:dyDescent="0.25"/>
  <cols>
    <col min="1" max="1" width="20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0.41666666666666669</v>
      </c>
      <c r="C2">
        <v>13</v>
      </c>
      <c r="D2">
        <v>6</v>
      </c>
      <c r="E2">
        <v>2021</v>
      </c>
      <c r="F2" t="s">
        <v>1339</v>
      </c>
      <c r="G2" t="s">
        <v>1340</v>
      </c>
      <c r="H2">
        <v>179</v>
      </c>
      <c r="I2">
        <v>179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2716</v>
      </c>
      <c r="D4">
        <v>6380</v>
      </c>
      <c r="E4" t="s">
        <v>290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15</v>
      </c>
      <c r="B6">
        <v>7000</v>
      </c>
      <c r="C6">
        <v>31</v>
      </c>
      <c r="D6">
        <v>31</v>
      </c>
      <c r="E6">
        <v>31</v>
      </c>
      <c r="F6">
        <v>31</v>
      </c>
      <c r="G6">
        <v>28</v>
      </c>
      <c r="H6">
        <v>23</v>
      </c>
      <c r="I6">
        <v>16</v>
      </c>
      <c r="J6">
        <v>11</v>
      </c>
      <c r="K6">
        <v>-100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0.4236111111111111</v>
      </c>
      <c r="C10">
        <v>13</v>
      </c>
      <c r="D10">
        <v>6</v>
      </c>
      <c r="E10">
        <v>2021</v>
      </c>
      <c r="F10" t="s">
        <v>1341</v>
      </c>
      <c r="G10" t="s">
        <v>1342</v>
      </c>
      <c r="H10">
        <v>178</v>
      </c>
      <c r="I10">
        <v>171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2716</v>
      </c>
      <c r="D12">
        <v>6380</v>
      </c>
      <c r="E12" t="s">
        <v>362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17</v>
      </c>
      <c r="B14">
        <v>8000</v>
      </c>
      <c r="C14">
        <v>30</v>
      </c>
      <c r="D14">
        <v>32</v>
      </c>
      <c r="E14">
        <v>39</v>
      </c>
      <c r="F14">
        <v>39</v>
      </c>
      <c r="G14">
        <v>38</v>
      </c>
      <c r="H14">
        <v>31</v>
      </c>
      <c r="I14">
        <v>22</v>
      </c>
      <c r="J14">
        <v>13</v>
      </c>
      <c r="K14">
        <v>7</v>
      </c>
      <c r="L14">
        <v>-100</v>
      </c>
      <c r="M14">
        <v>-100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0.43055555555555558</v>
      </c>
      <c r="C18">
        <v>13</v>
      </c>
      <c r="D18">
        <v>6</v>
      </c>
      <c r="E18">
        <v>2021</v>
      </c>
      <c r="F18" t="s">
        <v>1343</v>
      </c>
      <c r="G18" t="s">
        <v>1344</v>
      </c>
      <c r="H18">
        <v>178</v>
      </c>
      <c r="I18">
        <v>167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2716</v>
      </c>
      <c r="D20">
        <v>6380</v>
      </c>
      <c r="E20" t="s">
        <v>311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18</v>
      </c>
      <c r="B22">
        <v>9500</v>
      </c>
      <c r="C22">
        <v>38</v>
      </c>
      <c r="D22">
        <v>42</v>
      </c>
      <c r="E22">
        <v>48</v>
      </c>
      <c r="F22">
        <v>47</v>
      </c>
      <c r="G22">
        <v>47</v>
      </c>
      <c r="H22">
        <v>43</v>
      </c>
      <c r="I22">
        <v>38</v>
      </c>
      <c r="J22">
        <v>32</v>
      </c>
      <c r="K22">
        <v>27</v>
      </c>
      <c r="L22">
        <v>22</v>
      </c>
      <c r="M22">
        <v>-100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0.4375</v>
      </c>
      <c r="C26">
        <v>13</v>
      </c>
      <c r="D26">
        <v>6</v>
      </c>
      <c r="E26">
        <v>2021</v>
      </c>
      <c r="F26" t="s">
        <v>1345</v>
      </c>
      <c r="G26" t="s">
        <v>1346</v>
      </c>
      <c r="H26">
        <v>177</v>
      </c>
      <c r="I26">
        <v>162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2765</v>
      </c>
      <c r="D28">
        <v>6436</v>
      </c>
      <c r="E28" t="s">
        <v>310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18</v>
      </c>
      <c r="B30">
        <v>11500</v>
      </c>
      <c r="C30">
        <v>36</v>
      </c>
      <c r="D30">
        <v>41</v>
      </c>
      <c r="E30">
        <v>50</v>
      </c>
      <c r="F30">
        <v>51</v>
      </c>
      <c r="G30">
        <v>51</v>
      </c>
      <c r="H30">
        <v>46</v>
      </c>
      <c r="I30">
        <v>42</v>
      </c>
      <c r="J30">
        <v>36</v>
      </c>
      <c r="K30">
        <v>27</v>
      </c>
      <c r="L30">
        <v>20</v>
      </c>
      <c r="M30">
        <v>14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0.44444444444444442</v>
      </c>
      <c r="C34">
        <v>13</v>
      </c>
      <c r="D34">
        <v>6</v>
      </c>
      <c r="E34">
        <v>2021</v>
      </c>
      <c r="F34" t="s">
        <v>1347</v>
      </c>
      <c r="G34" t="s">
        <v>1348</v>
      </c>
      <c r="H34">
        <v>175</v>
      </c>
      <c r="I34">
        <v>154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2765</v>
      </c>
      <c r="D36">
        <v>6436</v>
      </c>
      <c r="E36" t="s">
        <v>289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18</v>
      </c>
      <c r="B38">
        <v>12000</v>
      </c>
      <c r="C38">
        <v>46</v>
      </c>
      <c r="D38">
        <v>46</v>
      </c>
      <c r="E38">
        <v>46</v>
      </c>
      <c r="F38">
        <v>47</v>
      </c>
      <c r="G38">
        <v>45</v>
      </c>
      <c r="H38">
        <v>40</v>
      </c>
      <c r="I38">
        <v>29</v>
      </c>
      <c r="J38">
        <v>24</v>
      </c>
      <c r="K38">
        <v>23</v>
      </c>
      <c r="L38">
        <v>20</v>
      </c>
      <c r="M38">
        <v>15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0.4513888888888889</v>
      </c>
      <c r="C42">
        <v>13</v>
      </c>
      <c r="D42">
        <v>6</v>
      </c>
      <c r="E42">
        <v>2021</v>
      </c>
      <c r="F42" t="s">
        <v>1349</v>
      </c>
      <c r="G42" t="s">
        <v>1350</v>
      </c>
      <c r="H42">
        <v>174</v>
      </c>
      <c r="I42">
        <v>146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2765</v>
      </c>
      <c r="D44">
        <v>6436</v>
      </c>
      <c r="E44" t="s">
        <v>311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18</v>
      </c>
      <c r="B46">
        <v>11500</v>
      </c>
      <c r="C46">
        <v>46</v>
      </c>
      <c r="D46">
        <v>46</v>
      </c>
      <c r="E46">
        <v>47</v>
      </c>
      <c r="F46">
        <v>50</v>
      </c>
      <c r="G46">
        <v>48</v>
      </c>
      <c r="H46">
        <v>43</v>
      </c>
      <c r="I46">
        <v>36</v>
      </c>
      <c r="J46">
        <v>27</v>
      </c>
      <c r="K46">
        <v>20</v>
      </c>
      <c r="L46">
        <v>16</v>
      </c>
      <c r="M46">
        <v>15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0.45833333333333331</v>
      </c>
      <c r="C50">
        <v>13</v>
      </c>
      <c r="D50">
        <v>6</v>
      </c>
      <c r="E50">
        <v>2021</v>
      </c>
      <c r="F50" t="s">
        <v>1351</v>
      </c>
      <c r="G50" t="s">
        <v>1352</v>
      </c>
      <c r="H50">
        <v>173</v>
      </c>
      <c r="I50">
        <v>142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2765</v>
      </c>
      <c r="D52">
        <v>6436</v>
      </c>
      <c r="E52" t="s">
        <v>309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23</v>
      </c>
      <c r="B54">
        <v>12250</v>
      </c>
      <c r="C54">
        <v>39</v>
      </c>
      <c r="D54">
        <v>47</v>
      </c>
      <c r="E54">
        <v>51</v>
      </c>
      <c r="F54">
        <v>52</v>
      </c>
      <c r="G54">
        <v>51</v>
      </c>
      <c r="H54">
        <v>48</v>
      </c>
      <c r="I54">
        <v>46</v>
      </c>
      <c r="J54">
        <v>41</v>
      </c>
      <c r="K54">
        <v>40</v>
      </c>
      <c r="L54">
        <v>37</v>
      </c>
      <c r="M54">
        <v>33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0.46527777777777773</v>
      </c>
      <c r="C58">
        <v>13</v>
      </c>
      <c r="D58">
        <v>6</v>
      </c>
      <c r="E58">
        <v>2021</v>
      </c>
      <c r="F58" t="s">
        <v>1353</v>
      </c>
      <c r="G58" t="s">
        <v>1354</v>
      </c>
      <c r="H58">
        <v>171</v>
      </c>
      <c r="I58">
        <v>135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2765</v>
      </c>
      <c r="D60">
        <v>6436</v>
      </c>
      <c r="E60" t="s">
        <v>343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18</v>
      </c>
      <c r="B62">
        <v>11500</v>
      </c>
      <c r="C62">
        <v>38</v>
      </c>
      <c r="D62">
        <v>46</v>
      </c>
      <c r="E62">
        <v>51</v>
      </c>
      <c r="F62">
        <v>51</v>
      </c>
      <c r="G62">
        <v>50</v>
      </c>
      <c r="H62">
        <v>47</v>
      </c>
      <c r="I62">
        <v>41</v>
      </c>
      <c r="J62">
        <v>37</v>
      </c>
      <c r="K62">
        <v>28</v>
      </c>
      <c r="L62">
        <v>26</v>
      </c>
      <c r="M62">
        <v>16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0.47222222222222227</v>
      </c>
      <c r="C66">
        <v>13</v>
      </c>
      <c r="D66">
        <v>6</v>
      </c>
      <c r="E66">
        <v>2021</v>
      </c>
      <c r="F66" t="s">
        <v>1355</v>
      </c>
      <c r="G66" t="s">
        <v>1356</v>
      </c>
      <c r="H66">
        <v>169</v>
      </c>
      <c r="I66">
        <v>128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2765</v>
      </c>
      <c r="D68">
        <v>6436</v>
      </c>
      <c r="E68" t="s">
        <v>258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18</v>
      </c>
      <c r="B70">
        <v>11500</v>
      </c>
      <c r="C70">
        <v>23</v>
      </c>
      <c r="D70">
        <v>35</v>
      </c>
      <c r="E70">
        <v>42</v>
      </c>
      <c r="F70">
        <v>42</v>
      </c>
      <c r="G70">
        <v>41</v>
      </c>
      <c r="H70">
        <v>37</v>
      </c>
      <c r="I70">
        <v>34</v>
      </c>
      <c r="J70">
        <v>26</v>
      </c>
      <c r="K70">
        <v>24</v>
      </c>
      <c r="L70">
        <v>23</v>
      </c>
      <c r="M70">
        <v>16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0.47916666666666669</v>
      </c>
      <c r="C74">
        <v>13</v>
      </c>
      <c r="D74">
        <v>6</v>
      </c>
      <c r="E74">
        <v>2021</v>
      </c>
      <c r="F74" t="s">
        <v>1357</v>
      </c>
      <c r="G74" t="s">
        <v>1358</v>
      </c>
      <c r="H74">
        <v>167</v>
      </c>
      <c r="I74">
        <v>123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2765</v>
      </c>
      <c r="D76">
        <v>6436</v>
      </c>
      <c r="E76" t="s">
        <v>293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20</v>
      </c>
      <c r="B78">
        <v>12750</v>
      </c>
      <c r="C78">
        <v>36</v>
      </c>
      <c r="D78">
        <v>48</v>
      </c>
      <c r="E78">
        <v>53</v>
      </c>
      <c r="F78">
        <v>53</v>
      </c>
      <c r="G78">
        <v>55</v>
      </c>
      <c r="H78">
        <v>55</v>
      </c>
      <c r="I78">
        <v>55</v>
      </c>
      <c r="J78">
        <v>47</v>
      </c>
      <c r="K78">
        <v>44</v>
      </c>
      <c r="L78">
        <v>40</v>
      </c>
      <c r="M78">
        <v>37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0.4861111111111111</v>
      </c>
      <c r="C82">
        <v>13</v>
      </c>
      <c r="D82">
        <v>6</v>
      </c>
      <c r="E82">
        <v>2021</v>
      </c>
      <c r="F82" t="s">
        <v>1359</v>
      </c>
      <c r="G82" t="s">
        <v>1360</v>
      </c>
      <c r="H82">
        <v>166</v>
      </c>
      <c r="I82">
        <v>118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2765</v>
      </c>
      <c r="D84">
        <v>6436</v>
      </c>
      <c r="E84" t="s">
        <v>293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18</v>
      </c>
      <c r="B86">
        <v>11750</v>
      </c>
      <c r="C86">
        <v>38</v>
      </c>
      <c r="D86">
        <v>46</v>
      </c>
      <c r="E86">
        <v>46</v>
      </c>
      <c r="F86">
        <v>44</v>
      </c>
      <c r="G86">
        <v>42</v>
      </c>
      <c r="H86">
        <v>40</v>
      </c>
      <c r="I86">
        <v>39</v>
      </c>
      <c r="J86">
        <v>37</v>
      </c>
      <c r="K86">
        <v>36</v>
      </c>
      <c r="L86">
        <v>34</v>
      </c>
      <c r="M86">
        <v>31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0.49305555555555558</v>
      </c>
      <c r="C90">
        <v>13</v>
      </c>
      <c r="D90">
        <v>6</v>
      </c>
      <c r="E90">
        <v>2021</v>
      </c>
      <c r="F90" t="s">
        <v>1361</v>
      </c>
      <c r="G90" t="s">
        <v>1362</v>
      </c>
      <c r="H90">
        <v>165</v>
      </c>
      <c r="I90">
        <v>113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2765</v>
      </c>
      <c r="D92">
        <v>6436</v>
      </c>
      <c r="E92" t="s">
        <v>277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19</v>
      </c>
      <c r="B94">
        <v>11500</v>
      </c>
      <c r="C94">
        <v>33</v>
      </c>
      <c r="D94">
        <v>41</v>
      </c>
      <c r="E94">
        <v>42</v>
      </c>
      <c r="F94">
        <v>40</v>
      </c>
      <c r="G94">
        <v>38</v>
      </c>
      <c r="H94">
        <v>34</v>
      </c>
      <c r="I94">
        <v>31</v>
      </c>
      <c r="J94">
        <v>29</v>
      </c>
      <c r="K94">
        <v>25</v>
      </c>
      <c r="L94">
        <v>22</v>
      </c>
      <c r="M94">
        <v>12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0.5</v>
      </c>
      <c r="C98">
        <v>13</v>
      </c>
      <c r="D98">
        <v>6</v>
      </c>
      <c r="E98">
        <v>2021</v>
      </c>
      <c r="F98" t="s">
        <v>1363</v>
      </c>
      <c r="G98" t="s">
        <v>1364</v>
      </c>
      <c r="H98">
        <v>164</v>
      </c>
      <c r="I98">
        <v>105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2765</v>
      </c>
      <c r="D100">
        <v>6436</v>
      </c>
      <c r="E100" t="s">
        <v>248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19</v>
      </c>
      <c r="B102">
        <v>11500</v>
      </c>
      <c r="C102">
        <v>35</v>
      </c>
      <c r="D102">
        <v>42</v>
      </c>
      <c r="E102">
        <v>41</v>
      </c>
      <c r="F102">
        <v>36</v>
      </c>
      <c r="G102">
        <v>34</v>
      </c>
      <c r="H102">
        <v>31</v>
      </c>
      <c r="I102">
        <v>26</v>
      </c>
      <c r="J102">
        <v>21</v>
      </c>
      <c r="K102">
        <v>20</v>
      </c>
      <c r="L102">
        <v>16</v>
      </c>
      <c r="M102">
        <v>12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0.50694444444444442</v>
      </c>
      <c r="C106">
        <v>13</v>
      </c>
      <c r="D106">
        <v>6</v>
      </c>
      <c r="E106">
        <v>2021</v>
      </c>
      <c r="F106" t="s">
        <v>1365</v>
      </c>
      <c r="G106" t="s">
        <v>1366</v>
      </c>
      <c r="H106">
        <v>162</v>
      </c>
      <c r="I106">
        <v>99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3</v>
      </c>
      <c r="C108">
        <v>2765</v>
      </c>
      <c r="D108">
        <v>6436</v>
      </c>
      <c r="E108" t="s">
        <v>260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17</v>
      </c>
      <c r="B110">
        <v>11000</v>
      </c>
      <c r="C110">
        <v>33</v>
      </c>
      <c r="D110">
        <v>46</v>
      </c>
      <c r="E110">
        <v>45</v>
      </c>
      <c r="F110">
        <v>40</v>
      </c>
      <c r="G110">
        <v>35</v>
      </c>
      <c r="H110">
        <v>30</v>
      </c>
      <c r="I110">
        <v>23</v>
      </c>
      <c r="J110">
        <v>20</v>
      </c>
      <c r="K110">
        <v>14</v>
      </c>
      <c r="L110">
        <v>11</v>
      </c>
      <c r="M110">
        <v>7</v>
      </c>
    </row>
    <row r="113" spans="1:13" x14ac:dyDescent="0.25">
      <c r="A113" t="s">
        <v>117</v>
      </c>
      <c r="B113" t="s">
        <v>118</v>
      </c>
      <c r="C113" t="s">
        <v>119</v>
      </c>
      <c r="D113" t="s">
        <v>120</v>
      </c>
      <c r="E113" t="s">
        <v>121</v>
      </c>
      <c r="F113" t="s">
        <v>122</v>
      </c>
      <c r="G113" t="s">
        <v>123</v>
      </c>
      <c r="H113" t="s">
        <v>124</v>
      </c>
      <c r="I113" t="s">
        <v>125</v>
      </c>
    </row>
    <row r="114" spans="1:13" x14ac:dyDescent="0.25">
      <c r="A114">
        <v>26065</v>
      </c>
      <c r="B114" s="207">
        <v>0.51388888888888895</v>
      </c>
      <c r="C114">
        <v>13</v>
      </c>
      <c r="D114">
        <v>6</v>
      </c>
      <c r="E114">
        <v>2021</v>
      </c>
      <c r="F114" t="s">
        <v>1367</v>
      </c>
      <c r="G114" t="s">
        <v>1368</v>
      </c>
      <c r="H114">
        <v>159</v>
      </c>
      <c r="I114">
        <v>94</v>
      </c>
    </row>
    <row r="115" spans="1:13" x14ac:dyDescent="0.25">
      <c r="A115" t="s">
        <v>126</v>
      </c>
      <c r="B115" t="s">
        <v>127</v>
      </c>
      <c r="C115" t="s">
        <v>128</v>
      </c>
      <c r="D115" t="s">
        <v>129</v>
      </c>
      <c r="E115" t="s">
        <v>130</v>
      </c>
    </row>
    <row r="116" spans="1:13" x14ac:dyDescent="0.25">
      <c r="A116" t="s">
        <v>131</v>
      </c>
      <c r="B116">
        <v>3</v>
      </c>
      <c r="C116">
        <v>2765</v>
      </c>
      <c r="D116">
        <v>6436</v>
      </c>
      <c r="E116" t="s">
        <v>184</v>
      </c>
    </row>
    <row r="117" spans="1:13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</row>
    <row r="118" spans="1:13" x14ac:dyDescent="0.25">
      <c r="A118" t="s">
        <v>17</v>
      </c>
      <c r="B118">
        <v>10500</v>
      </c>
      <c r="C118">
        <v>44</v>
      </c>
      <c r="D118">
        <v>47</v>
      </c>
      <c r="E118">
        <v>49</v>
      </c>
      <c r="F118">
        <v>45</v>
      </c>
      <c r="G118">
        <v>35</v>
      </c>
      <c r="H118">
        <v>31</v>
      </c>
      <c r="I118">
        <v>25</v>
      </c>
      <c r="J118">
        <v>15</v>
      </c>
      <c r="K118">
        <v>13</v>
      </c>
      <c r="L118">
        <v>10</v>
      </c>
      <c r="M118">
        <v>6</v>
      </c>
    </row>
    <row r="121" spans="1:13" x14ac:dyDescent="0.25">
      <c r="A121" t="s">
        <v>117</v>
      </c>
      <c r="B121" t="s">
        <v>118</v>
      </c>
      <c r="C121" t="s">
        <v>119</v>
      </c>
      <c r="D121" t="s">
        <v>120</v>
      </c>
      <c r="E121" t="s">
        <v>121</v>
      </c>
      <c r="F121" t="s">
        <v>122</v>
      </c>
      <c r="G121" t="s">
        <v>123</v>
      </c>
      <c r="H121" t="s">
        <v>124</v>
      </c>
      <c r="I121" t="s">
        <v>125</v>
      </c>
    </row>
    <row r="122" spans="1:13" x14ac:dyDescent="0.25">
      <c r="A122">
        <v>26065</v>
      </c>
      <c r="B122" s="207">
        <v>0.52083333333333337</v>
      </c>
      <c r="C122">
        <v>13</v>
      </c>
      <c r="D122">
        <v>6</v>
      </c>
      <c r="E122">
        <v>2021</v>
      </c>
      <c r="F122" t="s">
        <v>1369</v>
      </c>
      <c r="G122" t="s">
        <v>1370</v>
      </c>
      <c r="H122">
        <v>159</v>
      </c>
      <c r="I122">
        <v>90</v>
      </c>
    </row>
    <row r="123" spans="1:13" x14ac:dyDescent="0.25">
      <c r="A123" t="s">
        <v>126</v>
      </c>
      <c r="B123" t="s">
        <v>127</v>
      </c>
      <c r="C123" t="s">
        <v>128</v>
      </c>
      <c r="D123" t="s">
        <v>129</v>
      </c>
      <c r="E123" t="s">
        <v>130</v>
      </c>
    </row>
    <row r="124" spans="1:13" x14ac:dyDescent="0.25">
      <c r="A124" t="s">
        <v>131</v>
      </c>
      <c r="B124">
        <v>3</v>
      </c>
      <c r="C124">
        <v>2765</v>
      </c>
      <c r="D124">
        <v>6436</v>
      </c>
      <c r="E124" t="s">
        <v>186</v>
      </c>
    </row>
    <row r="125" spans="1:13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</row>
    <row r="126" spans="1:13" x14ac:dyDescent="0.25">
      <c r="A126" t="s">
        <v>17</v>
      </c>
      <c r="B126">
        <v>10000</v>
      </c>
      <c r="C126">
        <v>40</v>
      </c>
      <c r="D126">
        <v>45</v>
      </c>
      <c r="E126">
        <v>47</v>
      </c>
      <c r="F126">
        <v>43</v>
      </c>
      <c r="G126">
        <v>36</v>
      </c>
      <c r="H126">
        <v>30</v>
      </c>
      <c r="I126">
        <v>20</v>
      </c>
      <c r="J126">
        <v>15</v>
      </c>
      <c r="K126">
        <v>13</v>
      </c>
      <c r="L126">
        <v>9</v>
      </c>
      <c r="M126">
        <v>4</v>
      </c>
    </row>
    <row r="129" spans="1:13" x14ac:dyDescent="0.25">
      <c r="A129" t="s">
        <v>117</v>
      </c>
      <c r="B129" t="s">
        <v>118</v>
      </c>
      <c r="C129" t="s">
        <v>119</v>
      </c>
      <c r="D129" t="s">
        <v>120</v>
      </c>
      <c r="E129" t="s">
        <v>121</v>
      </c>
      <c r="F129" t="s">
        <v>122</v>
      </c>
      <c r="G129" t="s">
        <v>123</v>
      </c>
      <c r="H129" t="s">
        <v>124</v>
      </c>
      <c r="I129" t="s">
        <v>125</v>
      </c>
    </row>
    <row r="130" spans="1:13" x14ac:dyDescent="0.25">
      <c r="A130">
        <v>26065</v>
      </c>
      <c r="B130" s="207">
        <v>0.52777777777777779</v>
      </c>
      <c r="C130">
        <v>13</v>
      </c>
      <c r="D130">
        <v>6</v>
      </c>
      <c r="E130">
        <v>2021</v>
      </c>
      <c r="F130" t="s">
        <v>1371</v>
      </c>
      <c r="G130" t="s">
        <v>1372</v>
      </c>
      <c r="H130">
        <v>158</v>
      </c>
      <c r="I130">
        <v>86</v>
      </c>
    </row>
    <row r="131" spans="1:13" x14ac:dyDescent="0.25">
      <c r="A131" t="s">
        <v>126</v>
      </c>
      <c r="B131" t="s">
        <v>127</v>
      </c>
      <c r="C131" t="s">
        <v>128</v>
      </c>
      <c r="D131" t="s">
        <v>129</v>
      </c>
      <c r="E131" t="s">
        <v>130</v>
      </c>
    </row>
    <row r="132" spans="1:13" x14ac:dyDescent="0.25">
      <c r="A132" t="s">
        <v>131</v>
      </c>
      <c r="B132">
        <v>3</v>
      </c>
      <c r="C132">
        <v>2765</v>
      </c>
      <c r="D132">
        <v>6436</v>
      </c>
      <c r="E132" t="s">
        <v>186</v>
      </c>
    </row>
    <row r="133" spans="1:13" x14ac:dyDescent="0.25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</row>
    <row r="134" spans="1:13" x14ac:dyDescent="0.25">
      <c r="A134" t="s">
        <v>17</v>
      </c>
      <c r="B134">
        <v>10000</v>
      </c>
      <c r="C134">
        <v>34</v>
      </c>
      <c r="D134">
        <v>42</v>
      </c>
      <c r="E134">
        <v>41</v>
      </c>
      <c r="F134">
        <v>38</v>
      </c>
      <c r="G134">
        <v>35</v>
      </c>
      <c r="H134">
        <v>26</v>
      </c>
      <c r="I134">
        <v>21</v>
      </c>
      <c r="J134">
        <v>16</v>
      </c>
      <c r="K134">
        <v>15</v>
      </c>
      <c r="L134">
        <v>9</v>
      </c>
      <c r="M134">
        <v>-1</v>
      </c>
    </row>
    <row r="137" spans="1:13" x14ac:dyDescent="0.25">
      <c r="A137" t="s">
        <v>117</v>
      </c>
      <c r="B137" t="s">
        <v>118</v>
      </c>
      <c r="C137" t="s">
        <v>119</v>
      </c>
      <c r="D137" t="s">
        <v>120</v>
      </c>
      <c r="E137" t="s">
        <v>121</v>
      </c>
      <c r="F137" t="s">
        <v>122</v>
      </c>
      <c r="G137" t="s">
        <v>123</v>
      </c>
      <c r="H137" t="s">
        <v>124</v>
      </c>
      <c r="I137" t="s">
        <v>125</v>
      </c>
    </row>
    <row r="138" spans="1:13" x14ac:dyDescent="0.25">
      <c r="A138">
        <v>26065</v>
      </c>
      <c r="B138" s="207">
        <v>0.53472222222222221</v>
      </c>
      <c r="C138">
        <v>13</v>
      </c>
      <c r="D138">
        <v>6</v>
      </c>
      <c r="E138">
        <v>2021</v>
      </c>
      <c r="F138" t="s">
        <v>1373</v>
      </c>
      <c r="G138" t="s">
        <v>1374</v>
      </c>
      <c r="H138">
        <v>156</v>
      </c>
      <c r="I138">
        <v>84</v>
      </c>
    </row>
    <row r="139" spans="1:13" x14ac:dyDescent="0.25">
      <c r="A139" t="s">
        <v>126</v>
      </c>
      <c r="B139" t="s">
        <v>127</v>
      </c>
      <c r="C139" t="s">
        <v>128</v>
      </c>
      <c r="D139" t="s">
        <v>129</v>
      </c>
      <c r="E139" t="s">
        <v>130</v>
      </c>
    </row>
    <row r="140" spans="1:13" x14ac:dyDescent="0.25">
      <c r="A140" t="s">
        <v>131</v>
      </c>
      <c r="B140">
        <v>3</v>
      </c>
      <c r="C140">
        <v>2765</v>
      </c>
      <c r="D140">
        <v>6436</v>
      </c>
      <c r="E140" t="s">
        <v>186</v>
      </c>
    </row>
    <row r="141" spans="1:13" x14ac:dyDescent="0.25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8</v>
      </c>
      <c r="J141" t="s">
        <v>9</v>
      </c>
      <c r="K141" t="s">
        <v>10</v>
      </c>
      <c r="L141" t="s">
        <v>11</v>
      </c>
      <c r="M141" t="s">
        <v>12</v>
      </c>
    </row>
    <row r="142" spans="1:13" x14ac:dyDescent="0.25">
      <c r="A142" t="s">
        <v>19</v>
      </c>
      <c r="B142">
        <v>10000</v>
      </c>
      <c r="C142">
        <v>35</v>
      </c>
      <c r="D142">
        <v>43</v>
      </c>
      <c r="E142">
        <v>43</v>
      </c>
      <c r="F142">
        <v>37</v>
      </c>
      <c r="G142">
        <v>36</v>
      </c>
      <c r="H142">
        <v>33</v>
      </c>
      <c r="I142">
        <v>25</v>
      </c>
      <c r="J142">
        <v>16</v>
      </c>
      <c r="K142">
        <v>15</v>
      </c>
      <c r="L142">
        <v>10</v>
      </c>
      <c r="M142">
        <v>4</v>
      </c>
    </row>
    <row r="145" spans="1:13" x14ac:dyDescent="0.25">
      <c r="A145" t="s">
        <v>117</v>
      </c>
      <c r="B145" t="s">
        <v>118</v>
      </c>
      <c r="C145" t="s">
        <v>119</v>
      </c>
      <c r="D145" t="s">
        <v>120</v>
      </c>
      <c r="E145" t="s">
        <v>121</v>
      </c>
      <c r="F145" t="s">
        <v>122</v>
      </c>
      <c r="G145" t="s">
        <v>123</v>
      </c>
      <c r="H145" t="s">
        <v>124</v>
      </c>
      <c r="I145" t="s">
        <v>125</v>
      </c>
    </row>
    <row r="146" spans="1:13" x14ac:dyDescent="0.25">
      <c r="A146">
        <v>26065</v>
      </c>
      <c r="B146" s="207">
        <v>0.54166666666666663</v>
      </c>
      <c r="C146">
        <v>13</v>
      </c>
      <c r="D146">
        <v>6</v>
      </c>
      <c r="E146">
        <v>2021</v>
      </c>
      <c r="F146" t="s">
        <v>1375</v>
      </c>
      <c r="G146" t="s">
        <v>1376</v>
      </c>
      <c r="H146">
        <v>153</v>
      </c>
      <c r="I146">
        <v>79</v>
      </c>
    </row>
    <row r="147" spans="1:13" x14ac:dyDescent="0.25">
      <c r="A147" t="s">
        <v>126</v>
      </c>
      <c r="B147" t="s">
        <v>127</v>
      </c>
      <c r="C147" t="s">
        <v>128</v>
      </c>
      <c r="D147" t="s">
        <v>129</v>
      </c>
      <c r="E147" t="s">
        <v>130</v>
      </c>
    </row>
    <row r="148" spans="1:13" x14ac:dyDescent="0.25">
      <c r="A148" t="s">
        <v>131</v>
      </c>
      <c r="B148">
        <v>3</v>
      </c>
      <c r="C148">
        <v>2765</v>
      </c>
      <c r="D148">
        <v>6436</v>
      </c>
      <c r="E148" t="s">
        <v>184</v>
      </c>
    </row>
    <row r="149" spans="1:13" x14ac:dyDescent="0.25">
      <c r="A149" t="s">
        <v>0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</row>
    <row r="150" spans="1:13" x14ac:dyDescent="0.25">
      <c r="A150" t="s">
        <v>17</v>
      </c>
      <c r="B150">
        <v>9500</v>
      </c>
      <c r="C150">
        <v>40</v>
      </c>
      <c r="D150">
        <v>41</v>
      </c>
      <c r="E150">
        <v>42</v>
      </c>
      <c r="F150">
        <v>40</v>
      </c>
      <c r="G150">
        <v>30</v>
      </c>
      <c r="H150">
        <v>23</v>
      </c>
      <c r="I150">
        <v>22</v>
      </c>
      <c r="J150">
        <v>18</v>
      </c>
      <c r="K150">
        <v>13</v>
      </c>
      <c r="L150">
        <v>8</v>
      </c>
      <c r="M150">
        <v>-100</v>
      </c>
    </row>
    <row r="153" spans="1:13" x14ac:dyDescent="0.25">
      <c r="A153" t="s">
        <v>117</v>
      </c>
      <c r="B153" t="s">
        <v>118</v>
      </c>
      <c r="C153" t="s">
        <v>119</v>
      </c>
      <c r="D153" t="s">
        <v>120</v>
      </c>
      <c r="E153" t="s">
        <v>121</v>
      </c>
      <c r="F153" t="s">
        <v>122</v>
      </c>
      <c r="G153" t="s">
        <v>123</v>
      </c>
      <c r="H153" t="s">
        <v>124</v>
      </c>
      <c r="I153" t="s">
        <v>125</v>
      </c>
    </row>
    <row r="154" spans="1:13" x14ac:dyDescent="0.25">
      <c r="A154">
        <v>26065</v>
      </c>
      <c r="B154" s="207">
        <v>0.54861111111111105</v>
      </c>
      <c r="C154">
        <v>13</v>
      </c>
      <c r="D154">
        <v>6</v>
      </c>
      <c r="E154">
        <v>2021</v>
      </c>
      <c r="F154" t="s">
        <v>1377</v>
      </c>
      <c r="G154" t="s">
        <v>1378</v>
      </c>
      <c r="H154">
        <v>149</v>
      </c>
      <c r="I154">
        <v>74</v>
      </c>
    </row>
    <row r="155" spans="1:13" x14ac:dyDescent="0.25">
      <c r="A155" t="s">
        <v>126</v>
      </c>
      <c r="B155" t="s">
        <v>127</v>
      </c>
      <c r="C155" t="s">
        <v>128</v>
      </c>
      <c r="D155" t="s">
        <v>129</v>
      </c>
      <c r="E155" t="s">
        <v>130</v>
      </c>
    </row>
    <row r="156" spans="1:13" x14ac:dyDescent="0.25">
      <c r="A156" t="s">
        <v>131</v>
      </c>
      <c r="B156">
        <v>3</v>
      </c>
      <c r="C156">
        <v>2765</v>
      </c>
      <c r="D156">
        <v>6436</v>
      </c>
      <c r="E156" t="s">
        <v>185</v>
      </c>
    </row>
    <row r="157" spans="1:13" x14ac:dyDescent="0.25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t="s">
        <v>11</v>
      </c>
      <c r="M157" t="s">
        <v>12</v>
      </c>
    </row>
    <row r="158" spans="1:13" x14ac:dyDescent="0.25">
      <c r="A158" t="s">
        <v>15</v>
      </c>
      <c r="B158">
        <v>9500</v>
      </c>
      <c r="C158">
        <v>32</v>
      </c>
      <c r="D158">
        <v>36</v>
      </c>
      <c r="E158">
        <v>37</v>
      </c>
      <c r="F158">
        <v>31</v>
      </c>
      <c r="G158">
        <v>25</v>
      </c>
      <c r="H158">
        <v>23</v>
      </c>
      <c r="I158">
        <v>23</v>
      </c>
      <c r="J158">
        <v>16</v>
      </c>
      <c r="K158">
        <v>14</v>
      </c>
      <c r="L158">
        <v>4</v>
      </c>
      <c r="M158">
        <v>-100</v>
      </c>
    </row>
    <row r="161" spans="1:13" x14ac:dyDescent="0.25">
      <c r="A161" t="s">
        <v>117</v>
      </c>
      <c r="B161" t="s">
        <v>118</v>
      </c>
      <c r="C161" t="s">
        <v>119</v>
      </c>
      <c r="D161" t="s">
        <v>120</v>
      </c>
      <c r="E161" t="s">
        <v>121</v>
      </c>
      <c r="F161" t="s">
        <v>122</v>
      </c>
      <c r="G161" t="s">
        <v>123</v>
      </c>
      <c r="H161" t="s">
        <v>124</v>
      </c>
      <c r="I161" t="s">
        <v>125</v>
      </c>
    </row>
    <row r="162" spans="1:13" x14ac:dyDescent="0.25">
      <c r="A162">
        <v>26065</v>
      </c>
      <c r="B162" s="207">
        <v>0.55555555555555558</v>
      </c>
      <c r="C162">
        <v>13</v>
      </c>
      <c r="D162">
        <v>6</v>
      </c>
      <c r="E162">
        <v>2021</v>
      </c>
      <c r="F162" t="s">
        <v>1379</v>
      </c>
      <c r="G162" t="s">
        <v>1380</v>
      </c>
      <c r="H162">
        <v>146</v>
      </c>
      <c r="I162">
        <v>71</v>
      </c>
    </row>
    <row r="163" spans="1:13" x14ac:dyDescent="0.25">
      <c r="A163" t="s">
        <v>126</v>
      </c>
      <c r="B163" t="s">
        <v>127</v>
      </c>
      <c r="C163" t="s">
        <v>128</v>
      </c>
      <c r="D163" t="s">
        <v>129</v>
      </c>
      <c r="E163" t="s">
        <v>130</v>
      </c>
    </row>
    <row r="164" spans="1:13" x14ac:dyDescent="0.25">
      <c r="A164" t="s">
        <v>131</v>
      </c>
      <c r="B164">
        <v>3</v>
      </c>
      <c r="C164">
        <v>2765</v>
      </c>
      <c r="D164">
        <v>6436</v>
      </c>
      <c r="E164" t="s">
        <v>184</v>
      </c>
    </row>
    <row r="165" spans="1:13" x14ac:dyDescent="0.25">
      <c r="A165" t="s">
        <v>0</v>
      </c>
      <c r="B165" t="s">
        <v>1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7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</row>
    <row r="166" spans="1:13" x14ac:dyDescent="0.25">
      <c r="A166" t="s">
        <v>15</v>
      </c>
      <c r="B166">
        <v>9000</v>
      </c>
      <c r="C166">
        <v>30</v>
      </c>
      <c r="D166">
        <v>35</v>
      </c>
      <c r="E166">
        <v>37</v>
      </c>
      <c r="F166">
        <v>29</v>
      </c>
      <c r="G166">
        <v>22</v>
      </c>
      <c r="H166">
        <v>19</v>
      </c>
      <c r="I166">
        <v>18</v>
      </c>
      <c r="J166">
        <v>15</v>
      </c>
      <c r="K166">
        <v>6</v>
      </c>
      <c r="L166">
        <v>-2</v>
      </c>
      <c r="M166">
        <v>-100</v>
      </c>
    </row>
    <row r="169" spans="1:13" x14ac:dyDescent="0.25">
      <c r="A169" t="s">
        <v>117</v>
      </c>
      <c r="B169" t="s">
        <v>118</v>
      </c>
      <c r="C169" t="s">
        <v>119</v>
      </c>
      <c r="D169" t="s">
        <v>120</v>
      </c>
      <c r="E169" t="s">
        <v>121</v>
      </c>
      <c r="F169" t="s">
        <v>122</v>
      </c>
      <c r="G169" t="s">
        <v>123</v>
      </c>
      <c r="H169" t="s">
        <v>124</v>
      </c>
      <c r="I169" t="s">
        <v>125</v>
      </c>
    </row>
    <row r="170" spans="1:13" x14ac:dyDescent="0.25">
      <c r="A170">
        <v>26065</v>
      </c>
      <c r="B170" s="207">
        <v>0.5625</v>
      </c>
      <c r="C170">
        <v>13</v>
      </c>
      <c r="D170">
        <v>6</v>
      </c>
      <c r="E170">
        <v>2021</v>
      </c>
      <c r="F170" t="s">
        <v>1381</v>
      </c>
      <c r="G170" t="s">
        <v>1382</v>
      </c>
      <c r="H170">
        <v>137</v>
      </c>
      <c r="I170">
        <v>66</v>
      </c>
    </row>
    <row r="171" spans="1:13" x14ac:dyDescent="0.25">
      <c r="A171" t="s">
        <v>126</v>
      </c>
      <c r="B171" t="s">
        <v>127</v>
      </c>
      <c r="C171" t="s">
        <v>128</v>
      </c>
      <c r="D171" t="s">
        <v>129</v>
      </c>
      <c r="E171" t="s">
        <v>130</v>
      </c>
    </row>
    <row r="172" spans="1:13" x14ac:dyDescent="0.25">
      <c r="A172" t="s">
        <v>131</v>
      </c>
      <c r="B172">
        <v>3</v>
      </c>
      <c r="C172">
        <v>2693</v>
      </c>
      <c r="D172">
        <v>6422</v>
      </c>
      <c r="E172" t="s">
        <v>184</v>
      </c>
    </row>
    <row r="173" spans="1:13" x14ac:dyDescent="0.25">
      <c r="A173" t="s">
        <v>0</v>
      </c>
      <c r="B173" t="s">
        <v>1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7</v>
      </c>
      <c r="I173" t="s">
        <v>8</v>
      </c>
      <c r="J173" t="s">
        <v>9</v>
      </c>
      <c r="K173" t="s">
        <v>10</v>
      </c>
      <c r="L173" t="s">
        <v>11</v>
      </c>
      <c r="M173" t="s">
        <v>12</v>
      </c>
    </row>
    <row r="174" spans="1:13" x14ac:dyDescent="0.25">
      <c r="A174" t="s">
        <v>17</v>
      </c>
      <c r="B174">
        <v>9000</v>
      </c>
      <c r="C174">
        <v>30</v>
      </c>
      <c r="D174">
        <v>35</v>
      </c>
      <c r="E174">
        <v>38</v>
      </c>
      <c r="F174">
        <v>31</v>
      </c>
      <c r="G174">
        <v>22</v>
      </c>
      <c r="H174">
        <v>20</v>
      </c>
      <c r="I174">
        <v>18</v>
      </c>
      <c r="J174">
        <v>13</v>
      </c>
      <c r="K174">
        <v>4</v>
      </c>
      <c r="L174">
        <v>-2</v>
      </c>
      <c r="M174">
        <v>-100</v>
      </c>
    </row>
    <row r="177" spans="1:13" x14ac:dyDescent="0.25">
      <c r="A177" t="s">
        <v>117</v>
      </c>
      <c r="B177" t="s">
        <v>118</v>
      </c>
      <c r="C177" t="s">
        <v>119</v>
      </c>
      <c r="D177" t="s">
        <v>120</v>
      </c>
      <c r="E177" t="s">
        <v>121</v>
      </c>
      <c r="F177" t="s">
        <v>122</v>
      </c>
      <c r="G177" t="s">
        <v>123</v>
      </c>
      <c r="H177" t="s">
        <v>124</v>
      </c>
      <c r="I177" t="s">
        <v>125</v>
      </c>
    </row>
    <row r="178" spans="1:13" x14ac:dyDescent="0.25">
      <c r="A178">
        <v>26065</v>
      </c>
      <c r="B178" s="207">
        <v>0.56944444444444442</v>
      </c>
      <c r="C178">
        <v>13</v>
      </c>
      <c r="D178">
        <v>6</v>
      </c>
      <c r="E178">
        <v>2021</v>
      </c>
      <c r="F178" t="s">
        <v>1383</v>
      </c>
      <c r="G178" t="s">
        <v>1384</v>
      </c>
      <c r="H178">
        <v>132</v>
      </c>
      <c r="I178">
        <v>65</v>
      </c>
    </row>
    <row r="179" spans="1:13" x14ac:dyDescent="0.25">
      <c r="A179" t="s">
        <v>126</v>
      </c>
      <c r="B179" t="s">
        <v>127</v>
      </c>
      <c r="C179" t="s">
        <v>128</v>
      </c>
      <c r="D179" t="s">
        <v>129</v>
      </c>
      <c r="E179" t="s">
        <v>130</v>
      </c>
    </row>
    <row r="180" spans="1:13" x14ac:dyDescent="0.25">
      <c r="A180" t="s">
        <v>131</v>
      </c>
      <c r="B180">
        <v>3</v>
      </c>
      <c r="C180">
        <v>2693</v>
      </c>
      <c r="D180">
        <v>6422</v>
      </c>
      <c r="E180" t="s">
        <v>184</v>
      </c>
    </row>
    <row r="181" spans="1:13" x14ac:dyDescent="0.25">
      <c r="A181" t="s">
        <v>0</v>
      </c>
      <c r="B181" t="s">
        <v>1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7</v>
      </c>
      <c r="I181" t="s">
        <v>8</v>
      </c>
      <c r="J181" t="s">
        <v>9</v>
      </c>
      <c r="K181" t="s">
        <v>10</v>
      </c>
      <c r="L181" t="s">
        <v>11</v>
      </c>
      <c r="M181" t="s">
        <v>12</v>
      </c>
    </row>
    <row r="182" spans="1:13" x14ac:dyDescent="0.25">
      <c r="A182" t="s">
        <v>16</v>
      </c>
      <c r="B182">
        <v>8750</v>
      </c>
      <c r="C182">
        <v>29</v>
      </c>
      <c r="D182">
        <v>35</v>
      </c>
      <c r="E182">
        <v>38</v>
      </c>
      <c r="F182">
        <v>29</v>
      </c>
      <c r="G182">
        <v>21</v>
      </c>
      <c r="H182">
        <v>16</v>
      </c>
      <c r="I182">
        <v>16</v>
      </c>
      <c r="J182">
        <v>11</v>
      </c>
      <c r="K182">
        <v>0</v>
      </c>
      <c r="L182">
        <v>-100</v>
      </c>
      <c r="M182">
        <v>-100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M126"/>
  <sheetViews>
    <sheetView workbookViewId="0">
      <selection activeCell="A121" sqref="A121:XFD121"/>
    </sheetView>
  </sheetViews>
  <sheetFormatPr defaultRowHeight="15" x14ac:dyDescent="0.25"/>
  <cols>
    <col min="1" max="1" width="19.28515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0.75</v>
      </c>
      <c r="C2">
        <v>22</v>
      </c>
      <c r="D2">
        <v>6</v>
      </c>
      <c r="E2">
        <v>2021</v>
      </c>
      <c r="F2" t="s">
        <v>1385</v>
      </c>
      <c r="G2" t="s">
        <v>216</v>
      </c>
      <c r="H2">
        <v>320</v>
      </c>
      <c r="I2">
        <v>90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4042</v>
      </c>
      <c r="D4">
        <v>7094</v>
      </c>
      <c r="E4" t="s">
        <v>153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14</v>
      </c>
      <c r="B6">
        <v>7250</v>
      </c>
      <c r="C6">
        <v>0</v>
      </c>
      <c r="D6">
        <v>6</v>
      </c>
      <c r="E6">
        <v>19</v>
      </c>
      <c r="F6">
        <v>20</v>
      </c>
      <c r="G6">
        <v>22</v>
      </c>
      <c r="H6">
        <v>21</v>
      </c>
      <c r="I6">
        <v>8</v>
      </c>
      <c r="J6">
        <v>4</v>
      </c>
      <c r="K6">
        <v>-100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0.75694444444444453</v>
      </c>
      <c r="C10">
        <v>22</v>
      </c>
      <c r="D10">
        <v>6</v>
      </c>
      <c r="E10">
        <v>2021</v>
      </c>
      <c r="F10" t="s">
        <v>1386</v>
      </c>
      <c r="G10" t="s">
        <v>1387</v>
      </c>
      <c r="H10">
        <v>324</v>
      </c>
      <c r="I10">
        <v>91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4042</v>
      </c>
      <c r="D12">
        <v>7094</v>
      </c>
      <c r="E12" t="s">
        <v>173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17</v>
      </c>
      <c r="B14">
        <v>9500</v>
      </c>
      <c r="C14">
        <v>31</v>
      </c>
      <c r="D14">
        <v>36</v>
      </c>
      <c r="E14">
        <v>39</v>
      </c>
      <c r="F14">
        <v>41</v>
      </c>
      <c r="G14">
        <v>36</v>
      </c>
      <c r="H14">
        <v>36</v>
      </c>
      <c r="I14">
        <v>33</v>
      </c>
      <c r="J14">
        <v>29</v>
      </c>
      <c r="K14">
        <v>24</v>
      </c>
      <c r="L14">
        <v>14</v>
      </c>
      <c r="M14">
        <v>-100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0.76388888888888884</v>
      </c>
      <c r="C18">
        <v>22</v>
      </c>
      <c r="D18">
        <v>6</v>
      </c>
      <c r="E18">
        <v>2021</v>
      </c>
      <c r="F18" t="s">
        <v>1388</v>
      </c>
      <c r="G18" t="s">
        <v>1389</v>
      </c>
      <c r="H18">
        <v>329</v>
      </c>
      <c r="I18">
        <v>96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4042</v>
      </c>
      <c r="D20">
        <v>7094</v>
      </c>
      <c r="E20" t="s">
        <v>163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23</v>
      </c>
      <c r="B22">
        <v>12250</v>
      </c>
      <c r="C22">
        <v>37</v>
      </c>
      <c r="D22">
        <v>42</v>
      </c>
      <c r="E22">
        <v>47</v>
      </c>
      <c r="F22">
        <v>48</v>
      </c>
      <c r="G22">
        <v>47</v>
      </c>
      <c r="H22">
        <v>45</v>
      </c>
      <c r="I22">
        <v>43</v>
      </c>
      <c r="J22">
        <v>42</v>
      </c>
      <c r="K22">
        <v>40</v>
      </c>
      <c r="L22">
        <v>36</v>
      </c>
      <c r="M22">
        <v>32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0.77083333333333337</v>
      </c>
      <c r="C26">
        <v>22</v>
      </c>
      <c r="D26">
        <v>6</v>
      </c>
      <c r="E26">
        <v>2021</v>
      </c>
      <c r="F26" t="s">
        <v>1390</v>
      </c>
      <c r="G26" t="s">
        <v>1391</v>
      </c>
      <c r="H26">
        <v>332</v>
      </c>
      <c r="I26">
        <v>98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4042</v>
      </c>
      <c r="D28">
        <v>7094</v>
      </c>
      <c r="E28" t="s">
        <v>1392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23</v>
      </c>
      <c r="B30">
        <v>11500</v>
      </c>
      <c r="C30">
        <v>44</v>
      </c>
      <c r="D30">
        <v>44</v>
      </c>
      <c r="E30">
        <v>44</v>
      </c>
      <c r="F30">
        <v>45</v>
      </c>
      <c r="G30">
        <v>44</v>
      </c>
      <c r="H30">
        <v>45</v>
      </c>
      <c r="I30">
        <v>44</v>
      </c>
      <c r="J30">
        <v>43</v>
      </c>
      <c r="K30">
        <v>41</v>
      </c>
      <c r="L30">
        <v>40</v>
      </c>
      <c r="M30">
        <v>34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0.77777777777777779</v>
      </c>
      <c r="C34">
        <v>22</v>
      </c>
      <c r="D34">
        <v>6</v>
      </c>
      <c r="E34">
        <v>2021</v>
      </c>
      <c r="F34" t="s">
        <v>1393</v>
      </c>
      <c r="G34" t="s">
        <v>1394</v>
      </c>
      <c r="H34">
        <v>336</v>
      </c>
      <c r="I34">
        <v>102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4042</v>
      </c>
      <c r="D36">
        <v>7094</v>
      </c>
      <c r="E36" t="s">
        <v>172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18</v>
      </c>
      <c r="B38">
        <v>11250</v>
      </c>
      <c r="C38">
        <v>40</v>
      </c>
      <c r="D38">
        <v>42</v>
      </c>
      <c r="E38">
        <v>42</v>
      </c>
      <c r="F38">
        <v>44</v>
      </c>
      <c r="G38">
        <v>43</v>
      </c>
      <c r="H38">
        <v>42</v>
      </c>
      <c r="I38">
        <v>39</v>
      </c>
      <c r="J38">
        <v>34</v>
      </c>
      <c r="K38">
        <v>33</v>
      </c>
      <c r="L38">
        <v>28</v>
      </c>
      <c r="M38">
        <v>21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0.78472222222222221</v>
      </c>
      <c r="C42">
        <v>22</v>
      </c>
      <c r="D42">
        <v>6</v>
      </c>
      <c r="E42">
        <v>2021</v>
      </c>
      <c r="F42" t="s">
        <v>1395</v>
      </c>
      <c r="G42" t="s">
        <v>1396</v>
      </c>
      <c r="H42">
        <v>340</v>
      </c>
      <c r="I42">
        <v>107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4042</v>
      </c>
      <c r="D44">
        <v>7094</v>
      </c>
      <c r="E44" t="s">
        <v>173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18</v>
      </c>
      <c r="B46">
        <v>11000</v>
      </c>
      <c r="C46">
        <v>28</v>
      </c>
      <c r="D46">
        <v>32</v>
      </c>
      <c r="E46">
        <v>39</v>
      </c>
      <c r="F46">
        <v>42</v>
      </c>
      <c r="G46">
        <v>47</v>
      </c>
      <c r="H46">
        <v>44</v>
      </c>
      <c r="I46">
        <v>39</v>
      </c>
      <c r="J46">
        <v>39</v>
      </c>
      <c r="K46">
        <v>34</v>
      </c>
      <c r="L46">
        <v>30</v>
      </c>
      <c r="M46">
        <v>27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0.79166666666666663</v>
      </c>
      <c r="C50">
        <v>22</v>
      </c>
      <c r="D50">
        <v>6</v>
      </c>
      <c r="E50">
        <v>2021</v>
      </c>
      <c r="F50" t="s">
        <v>366</v>
      </c>
      <c r="G50" t="s">
        <v>372</v>
      </c>
      <c r="H50">
        <v>343</v>
      </c>
      <c r="I50">
        <v>113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4042</v>
      </c>
      <c r="D52">
        <v>7094</v>
      </c>
      <c r="E52" t="s">
        <v>331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18</v>
      </c>
      <c r="B54">
        <v>11750</v>
      </c>
      <c r="C54">
        <v>50</v>
      </c>
      <c r="D54">
        <v>50</v>
      </c>
      <c r="E54">
        <v>48</v>
      </c>
      <c r="F54">
        <v>45</v>
      </c>
      <c r="G54">
        <v>44</v>
      </c>
      <c r="H54">
        <v>41</v>
      </c>
      <c r="I54">
        <v>40</v>
      </c>
      <c r="J54">
        <v>40</v>
      </c>
      <c r="K54">
        <v>35</v>
      </c>
      <c r="L54">
        <v>32</v>
      </c>
      <c r="M54">
        <v>25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0.79861111111111116</v>
      </c>
      <c r="C58">
        <v>22</v>
      </c>
      <c r="D58">
        <v>6</v>
      </c>
      <c r="E58">
        <v>2021</v>
      </c>
      <c r="F58" t="s">
        <v>1397</v>
      </c>
      <c r="G58" t="s">
        <v>1398</v>
      </c>
      <c r="H58">
        <v>343</v>
      </c>
      <c r="I58">
        <v>121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4042</v>
      </c>
      <c r="D60">
        <v>7094</v>
      </c>
      <c r="E60" t="s">
        <v>179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19</v>
      </c>
      <c r="B62">
        <v>11500</v>
      </c>
      <c r="C62">
        <v>19</v>
      </c>
      <c r="D62">
        <v>27</v>
      </c>
      <c r="E62">
        <v>39</v>
      </c>
      <c r="F62">
        <v>37</v>
      </c>
      <c r="G62">
        <v>38</v>
      </c>
      <c r="H62">
        <v>37</v>
      </c>
      <c r="I62">
        <v>33</v>
      </c>
      <c r="J62">
        <v>28</v>
      </c>
      <c r="K62">
        <v>24</v>
      </c>
      <c r="L62">
        <v>19</v>
      </c>
      <c r="M62">
        <v>16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0.80555555555555547</v>
      </c>
      <c r="C66">
        <v>22</v>
      </c>
      <c r="D66">
        <v>6</v>
      </c>
      <c r="E66">
        <v>2021</v>
      </c>
      <c r="F66" t="s">
        <v>1399</v>
      </c>
      <c r="G66" t="s">
        <v>193</v>
      </c>
      <c r="H66">
        <v>345</v>
      </c>
      <c r="I66">
        <v>124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4042</v>
      </c>
      <c r="D68">
        <v>7094</v>
      </c>
      <c r="E68" t="s">
        <v>182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18</v>
      </c>
      <c r="B70">
        <v>11750</v>
      </c>
      <c r="C70">
        <v>46</v>
      </c>
      <c r="D70">
        <v>46</v>
      </c>
      <c r="E70">
        <v>46</v>
      </c>
      <c r="F70">
        <v>44</v>
      </c>
      <c r="G70">
        <v>43</v>
      </c>
      <c r="H70">
        <v>39</v>
      </c>
      <c r="I70">
        <v>42</v>
      </c>
      <c r="J70">
        <v>41</v>
      </c>
      <c r="K70">
        <v>38</v>
      </c>
      <c r="L70">
        <v>34</v>
      </c>
      <c r="M70">
        <v>29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0.8125</v>
      </c>
      <c r="C74">
        <v>22</v>
      </c>
      <c r="D74">
        <v>6</v>
      </c>
      <c r="E74">
        <v>2021</v>
      </c>
      <c r="F74" t="s">
        <v>1400</v>
      </c>
      <c r="G74" t="s">
        <v>1229</v>
      </c>
      <c r="H74">
        <v>346</v>
      </c>
      <c r="I74">
        <v>126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4055</v>
      </c>
      <c r="D76">
        <v>7098</v>
      </c>
      <c r="E76" t="s">
        <v>150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23</v>
      </c>
      <c r="B78">
        <v>12000</v>
      </c>
      <c r="C78">
        <v>50</v>
      </c>
      <c r="D78">
        <v>50</v>
      </c>
      <c r="E78">
        <v>51</v>
      </c>
      <c r="F78">
        <v>52</v>
      </c>
      <c r="G78">
        <v>53</v>
      </c>
      <c r="H78">
        <v>52</v>
      </c>
      <c r="I78">
        <v>49</v>
      </c>
      <c r="J78">
        <v>47</v>
      </c>
      <c r="K78">
        <v>46</v>
      </c>
      <c r="L78">
        <v>41</v>
      </c>
      <c r="M78">
        <v>39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0.81944444444444453</v>
      </c>
      <c r="C82">
        <v>22</v>
      </c>
      <c r="D82">
        <v>6</v>
      </c>
      <c r="E82">
        <v>2021</v>
      </c>
      <c r="F82" t="s">
        <v>1401</v>
      </c>
      <c r="G82" t="s">
        <v>1402</v>
      </c>
      <c r="H82">
        <v>349</v>
      </c>
      <c r="I82">
        <v>132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4055</v>
      </c>
      <c r="D84">
        <v>7098</v>
      </c>
      <c r="E84" t="s">
        <v>146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23</v>
      </c>
      <c r="B86">
        <v>11250</v>
      </c>
      <c r="C86">
        <v>47</v>
      </c>
      <c r="D86">
        <v>49</v>
      </c>
      <c r="E86">
        <v>49</v>
      </c>
      <c r="F86">
        <v>51</v>
      </c>
      <c r="G86">
        <v>51</v>
      </c>
      <c r="H86">
        <v>49</v>
      </c>
      <c r="I86">
        <v>49</v>
      </c>
      <c r="J86">
        <v>46</v>
      </c>
      <c r="K86">
        <v>42</v>
      </c>
      <c r="L86">
        <v>36</v>
      </c>
      <c r="M86">
        <v>33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0.82638888888888884</v>
      </c>
      <c r="C90">
        <v>22</v>
      </c>
      <c r="D90">
        <v>6</v>
      </c>
      <c r="E90">
        <v>2021</v>
      </c>
      <c r="F90" t="s">
        <v>1403</v>
      </c>
      <c r="G90" t="s">
        <v>1404</v>
      </c>
      <c r="H90">
        <v>351</v>
      </c>
      <c r="I90">
        <v>137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4055</v>
      </c>
      <c r="D92">
        <v>7098</v>
      </c>
      <c r="E92" t="s">
        <v>555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23</v>
      </c>
      <c r="B94">
        <v>11250</v>
      </c>
      <c r="C94">
        <v>54</v>
      </c>
      <c r="D94">
        <v>54</v>
      </c>
      <c r="E94">
        <v>54</v>
      </c>
      <c r="F94">
        <v>54</v>
      </c>
      <c r="G94">
        <v>54</v>
      </c>
      <c r="H94">
        <v>53</v>
      </c>
      <c r="I94">
        <v>51</v>
      </c>
      <c r="J94">
        <v>49</v>
      </c>
      <c r="K94">
        <v>47</v>
      </c>
      <c r="L94">
        <v>46</v>
      </c>
      <c r="M94">
        <v>45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0.83333333333333337</v>
      </c>
      <c r="C98">
        <v>22</v>
      </c>
      <c r="D98">
        <v>6</v>
      </c>
      <c r="E98">
        <v>2021</v>
      </c>
      <c r="F98" t="s">
        <v>1405</v>
      </c>
      <c r="G98" t="s">
        <v>1406</v>
      </c>
      <c r="H98">
        <v>352</v>
      </c>
      <c r="I98">
        <v>142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4055</v>
      </c>
      <c r="D100">
        <v>7098</v>
      </c>
      <c r="E100" t="s">
        <v>284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18</v>
      </c>
      <c r="B102">
        <v>11250</v>
      </c>
      <c r="C102">
        <v>49</v>
      </c>
      <c r="D102">
        <v>49</v>
      </c>
      <c r="E102">
        <v>49</v>
      </c>
      <c r="F102">
        <v>43</v>
      </c>
      <c r="G102">
        <v>42</v>
      </c>
      <c r="H102">
        <v>38</v>
      </c>
      <c r="I102">
        <v>37</v>
      </c>
      <c r="J102">
        <v>32</v>
      </c>
      <c r="K102">
        <v>28</v>
      </c>
      <c r="L102">
        <v>21</v>
      </c>
      <c r="M102">
        <v>15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0.84027777777777779</v>
      </c>
      <c r="C106">
        <v>22</v>
      </c>
      <c r="D106">
        <v>6</v>
      </c>
      <c r="E106">
        <v>2021</v>
      </c>
      <c r="F106" t="s">
        <v>1407</v>
      </c>
      <c r="G106" t="s">
        <v>1408</v>
      </c>
      <c r="H106">
        <v>354</v>
      </c>
      <c r="I106">
        <v>145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3</v>
      </c>
      <c r="C108">
        <v>4055</v>
      </c>
      <c r="D108">
        <v>7098</v>
      </c>
      <c r="E108" t="s">
        <v>284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15</v>
      </c>
      <c r="B110">
        <v>9750</v>
      </c>
      <c r="C110">
        <v>35</v>
      </c>
      <c r="D110">
        <v>35</v>
      </c>
      <c r="E110">
        <v>36</v>
      </c>
      <c r="F110">
        <v>33</v>
      </c>
      <c r="G110">
        <v>29</v>
      </c>
      <c r="H110">
        <v>24</v>
      </c>
      <c r="I110">
        <v>20</v>
      </c>
      <c r="J110">
        <v>19</v>
      </c>
      <c r="K110">
        <v>14</v>
      </c>
      <c r="L110">
        <v>5</v>
      </c>
      <c r="M110">
        <v>-100</v>
      </c>
    </row>
    <row r="113" spans="1:13" x14ac:dyDescent="0.25">
      <c r="A113" t="s">
        <v>117</v>
      </c>
      <c r="B113" t="s">
        <v>118</v>
      </c>
      <c r="C113" t="s">
        <v>119</v>
      </c>
      <c r="D113" t="s">
        <v>120</v>
      </c>
      <c r="E113" t="s">
        <v>121</v>
      </c>
      <c r="F113" t="s">
        <v>122</v>
      </c>
      <c r="G113" t="s">
        <v>123</v>
      </c>
      <c r="H113" t="s">
        <v>124</v>
      </c>
      <c r="I113" t="s">
        <v>125</v>
      </c>
    </row>
    <row r="114" spans="1:13" x14ac:dyDescent="0.25">
      <c r="A114">
        <v>26065</v>
      </c>
      <c r="B114" s="207">
        <v>0.84722222222222221</v>
      </c>
      <c r="C114">
        <v>22</v>
      </c>
      <c r="D114">
        <v>6</v>
      </c>
      <c r="E114">
        <v>2021</v>
      </c>
      <c r="F114" t="s">
        <v>1409</v>
      </c>
      <c r="G114" t="s">
        <v>1410</v>
      </c>
      <c r="H114">
        <v>355</v>
      </c>
      <c r="I114">
        <v>149</v>
      </c>
    </row>
    <row r="115" spans="1:13" x14ac:dyDescent="0.25">
      <c r="A115" t="s">
        <v>126</v>
      </c>
      <c r="B115" t="s">
        <v>127</v>
      </c>
      <c r="C115" t="s">
        <v>128</v>
      </c>
      <c r="D115" t="s">
        <v>129</v>
      </c>
      <c r="E115" t="s">
        <v>130</v>
      </c>
    </row>
    <row r="116" spans="1:13" x14ac:dyDescent="0.25">
      <c r="A116" t="s">
        <v>131</v>
      </c>
      <c r="B116">
        <v>3</v>
      </c>
      <c r="C116">
        <v>4055</v>
      </c>
      <c r="D116">
        <v>7098</v>
      </c>
      <c r="E116" t="s">
        <v>594</v>
      </c>
    </row>
    <row r="117" spans="1:13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</row>
    <row r="118" spans="1:13" x14ac:dyDescent="0.25">
      <c r="A118" t="s">
        <v>16</v>
      </c>
      <c r="B118">
        <v>9250</v>
      </c>
      <c r="C118">
        <v>22</v>
      </c>
      <c r="D118">
        <v>22</v>
      </c>
      <c r="E118">
        <v>22</v>
      </c>
      <c r="F118">
        <v>20</v>
      </c>
      <c r="G118">
        <v>16</v>
      </c>
      <c r="H118">
        <v>19</v>
      </c>
      <c r="I118">
        <v>20</v>
      </c>
      <c r="J118">
        <v>19</v>
      </c>
      <c r="K118">
        <v>14</v>
      </c>
      <c r="L118">
        <v>7</v>
      </c>
      <c r="M118">
        <v>-100</v>
      </c>
    </row>
    <row r="121" spans="1:13" x14ac:dyDescent="0.25">
      <c r="A121" t="s">
        <v>117</v>
      </c>
      <c r="B121" t="s">
        <v>118</v>
      </c>
      <c r="C121" t="s">
        <v>119</v>
      </c>
      <c r="D121" t="s">
        <v>120</v>
      </c>
      <c r="E121" t="s">
        <v>121</v>
      </c>
      <c r="F121" t="s">
        <v>122</v>
      </c>
      <c r="G121" t="s">
        <v>123</v>
      </c>
      <c r="H121" t="s">
        <v>124</v>
      </c>
      <c r="I121" t="s">
        <v>125</v>
      </c>
    </row>
    <row r="122" spans="1:13" x14ac:dyDescent="0.25">
      <c r="A122">
        <v>26065</v>
      </c>
      <c r="B122" s="207">
        <v>0.85416666666666663</v>
      </c>
      <c r="C122">
        <v>22</v>
      </c>
      <c r="D122">
        <v>6</v>
      </c>
      <c r="E122">
        <v>2021</v>
      </c>
      <c r="F122" t="s">
        <v>1333</v>
      </c>
      <c r="G122" t="s">
        <v>1411</v>
      </c>
      <c r="H122">
        <v>357</v>
      </c>
      <c r="I122">
        <v>153</v>
      </c>
    </row>
    <row r="123" spans="1:13" x14ac:dyDescent="0.25">
      <c r="A123" t="s">
        <v>126</v>
      </c>
      <c r="B123" t="s">
        <v>127</v>
      </c>
      <c r="C123" t="s">
        <v>128</v>
      </c>
      <c r="D123" t="s">
        <v>129</v>
      </c>
      <c r="E123" t="s">
        <v>130</v>
      </c>
    </row>
    <row r="124" spans="1:13" x14ac:dyDescent="0.25">
      <c r="A124" t="s">
        <v>131</v>
      </c>
      <c r="B124">
        <v>3</v>
      </c>
      <c r="C124">
        <v>4055</v>
      </c>
      <c r="D124">
        <v>7098</v>
      </c>
      <c r="E124" t="s">
        <v>397</v>
      </c>
    </row>
    <row r="125" spans="1:13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</row>
    <row r="126" spans="1:13" x14ac:dyDescent="0.25">
      <c r="A126" t="s">
        <v>13</v>
      </c>
      <c r="B126">
        <v>8250</v>
      </c>
      <c r="C126">
        <v>7</v>
      </c>
      <c r="D126">
        <v>8</v>
      </c>
      <c r="E126">
        <v>9</v>
      </c>
      <c r="F126">
        <v>8</v>
      </c>
      <c r="G126">
        <v>11</v>
      </c>
      <c r="H126">
        <v>12</v>
      </c>
      <c r="I126">
        <v>13</v>
      </c>
      <c r="J126">
        <v>9</v>
      </c>
      <c r="K126">
        <v>6</v>
      </c>
      <c r="L126">
        <v>-100</v>
      </c>
      <c r="M126">
        <v>-100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M134"/>
  <sheetViews>
    <sheetView workbookViewId="0">
      <selection activeCell="A129" sqref="A129:XFD129"/>
    </sheetView>
  </sheetViews>
  <sheetFormatPr defaultRowHeight="15" x14ac:dyDescent="0.25"/>
  <cols>
    <col min="1" max="1" width="18.140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0.84722222222222221</v>
      </c>
      <c r="C2">
        <v>22</v>
      </c>
      <c r="D2">
        <v>6</v>
      </c>
      <c r="E2">
        <v>2021</v>
      </c>
      <c r="F2" t="s">
        <v>1412</v>
      </c>
      <c r="G2" t="s">
        <v>1413</v>
      </c>
      <c r="H2">
        <v>302</v>
      </c>
      <c r="I2">
        <v>175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4055</v>
      </c>
      <c r="D4">
        <v>7098</v>
      </c>
      <c r="E4" t="s">
        <v>594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13</v>
      </c>
      <c r="B6">
        <v>6000</v>
      </c>
      <c r="C6">
        <v>6</v>
      </c>
      <c r="D6">
        <v>6</v>
      </c>
      <c r="E6">
        <v>6</v>
      </c>
      <c r="F6">
        <v>11</v>
      </c>
      <c r="G6">
        <v>8</v>
      </c>
      <c r="H6">
        <v>4</v>
      </c>
      <c r="I6">
        <v>0</v>
      </c>
      <c r="J6">
        <v>-100</v>
      </c>
      <c r="K6">
        <v>-100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0.85416666666666663</v>
      </c>
      <c r="C10">
        <v>22</v>
      </c>
      <c r="D10">
        <v>6</v>
      </c>
      <c r="E10">
        <v>2021</v>
      </c>
      <c r="F10" t="s">
        <v>1414</v>
      </c>
      <c r="G10" t="s">
        <v>1415</v>
      </c>
      <c r="H10">
        <v>305</v>
      </c>
      <c r="I10">
        <v>172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4055</v>
      </c>
      <c r="D12">
        <v>7098</v>
      </c>
      <c r="E12" t="s">
        <v>397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18</v>
      </c>
      <c r="B14">
        <v>11750</v>
      </c>
      <c r="C14">
        <v>36</v>
      </c>
      <c r="D14">
        <v>37</v>
      </c>
      <c r="E14">
        <v>45</v>
      </c>
      <c r="F14">
        <v>47</v>
      </c>
      <c r="G14">
        <v>47</v>
      </c>
      <c r="H14">
        <v>46</v>
      </c>
      <c r="I14">
        <v>39</v>
      </c>
      <c r="J14">
        <v>43</v>
      </c>
      <c r="K14">
        <v>41</v>
      </c>
      <c r="L14">
        <v>37</v>
      </c>
      <c r="M14">
        <v>33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0.86111111111111116</v>
      </c>
      <c r="C18">
        <v>22</v>
      </c>
      <c r="D18">
        <v>6</v>
      </c>
      <c r="E18">
        <v>2021</v>
      </c>
      <c r="F18" t="s">
        <v>367</v>
      </c>
      <c r="G18" t="s">
        <v>1416</v>
      </c>
      <c r="H18">
        <v>309</v>
      </c>
      <c r="I18">
        <v>171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4055</v>
      </c>
      <c r="D20">
        <v>7098</v>
      </c>
      <c r="E20" t="s">
        <v>213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18</v>
      </c>
      <c r="B22">
        <v>11500</v>
      </c>
      <c r="C22">
        <v>47</v>
      </c>
      <c r="D22">
        <v>47</v>
      </c>
      <c r="E22">
        <v>47</v>
      </c>
      <c r="F22">
        <v>51</v>
      </c>
      <c r="G22">
        <v>53</v>
      </c>
      <c r="H22">
        <v>51</v>
      </c>
      <c r="I22">
        <v>42</v>
      </c>
      <c r="J22">
        <v>43</v>
      </c>
      <c r="K22">
        <v>35</v>
      </c>
      <c r="L22">
        <v>29</v>
      </c>
      <c r="M22">
        <v>29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0.86805555555555547</v>
      </c>
      <c r="C26">
        <v>22</v>
      </c>
      <c r="D26">
        <v>6</v>
      </c>
      <c r="E26">
        <v>2021</v>
      </c>
      <c r="F26" t="s">
        <v>363</v>
      </c>
      <c r="G26" t="s">
        <v>364</v>
      </c>
      <c r="H26">
        <v>312</v>
      </c>
      <c r="I26">
        <v>173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4055</v>
      </c>
      <c r="D28">
        <v>7098</v>
      </c>
      <c r="E28" t="s">
        <v>213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23</v>
      </c>
      <c r="B30">
        <v>12000</v>
      </c>
      <c r="C30">
        <v>50</v>
      </c>
      <c r="D30">
        <v>50</v>
      </c>
      <c r="E30">
        <v>50</v>
      </c>
      <c r="F30">
        <v>47</v>
      </c>
      <c r="G30">
        <v>48</v>
      </c>
      <c r="H30">
        <v>47</v>
      </c>
      <c r="I30">
        <v>45</v>
      </c>
      <c r="J30">
        <v>43</v>
      </c>
      <c r="K30">
        <v>44</v>
      </c>
      <c r="L30">
        <v>43</v>
      </c>
      <c r="M30">
        <v>40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0.875</v>
      </c>
      <c r="C34">
        <v>22</v>
      </c>
      <c r="D34">
        <v>6</v>
      </c>
      <c r="E34">
        <v>2021</v>
      </c>
      <c r="F34" t="s">
        <v>1417</v>
      </c>
      <c r="G34" t="s">
        <v>1418</v>
      </c>
      <c r="H34">
        <v>315</v>
      </c>
      <c r="I34">
        <v>171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4055</v>
      </c>
      <c r="D36">
        <v>7098</v>
      </c>
      <c r="E36" t="s">
        <v>594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20</v>
      </c>
      <c r="B38">
        <v>13250</v>
      </c>
      <c r="C38">
        <v>46</v>
      </c>
      <c r="D38">
        <v>46</v>
      </c>
      <c r="E38">
        <v>46</v>
      </c>
      <c r="F38">
        <v>49</v>
      </c>
      <c r="G38">
        <v>51</v>
      </c>
      <c r="H38">
        <v>53</v>
      </c>
      <c r="I38">
        <v>53</v>
      </c>
      <c r="J38">
        <v>54</v>
      </c>
      <c r="K38">
        <v>53</v>
      </c>
      <c r="L38">
        <v>53</v>
      </c>
      <c r="M38">
        <v>51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0.88194444444444453</v>
      </c>
      <c r="C42">
        <v>22</v>
      </c>
      <c r="D42">
        <v>6</v>
      </c>
      <c r="E42">
        <v>2021</v>
      </c>
      <c r="F42" t="s">
        <v>1419</v>
      </c>
      <c r="G42" t="s">
        <v>1420</v>
      </c>
      <c r="H42">
        <v>318</v>
      </c>
      <c r="I42">
        <v>172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4055</v>
      </c>
      <c r="D44">
        <v>7098</v>
      </c>
      <c r="E44" t="s">
        <v>213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23</v>
      </c>
      <c r="B46">
        <v>12500</v>
      </c>
      <c r="C46">
        <v>43</v>
      </c>
      <c r="D46">
        <v>43</v>
      </c>
      <c r="E46">
        <v>43</v>
      </c>
      <c r="F46">
        <v>43</v>
      </c>
      <c r="G46">
        <v>44</v>
      </c>
      <c r="H46">
        <v>46</v>
      </c>
      <c r="I46">
        <v>45</v>
      </c>
      <c r="J46">
        <v>46</v>
      </c>
      <c r="K46">
        <v>44</v>
      </c>
      <c r="L46">
        <v>40</v>
      </c>
      <c r="M46">
        <v>34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0.88888888888888884</v>
      </c>
      <c r="C50">
        <v>22</v>
      </c>
      <c r="D50">
        <v>6</v>
      </c>
      <c r="E50">
        <v>2021</v>
      </c>
      <c r="F50" t="s">
        <v>1421</v>
      </c>
      <c r="G50" t="s">
        <v>1422</v>
      </c>
      <c r="H50">
        <v>322</v>
      </c>
      <c r="I50">
        <v>170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4055</v>
      </c>
      <c r="D52">
        <v>7098</v>
      </c>
      <c r="E52" t="s">
        <v>209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23</v>
      </c>
      <c r="B54">
        <v>13000</v>
      </c>
      <c r="C54">
        <v>36</v>
      </c>
      <c r="D54">
        <v>36</v>
      </c>
      <c r="E54">
        <v>43</v>
      </c>
      <c r="F54">
        <v>46</v>
      </c>
      <c r="G54">
        <v>49</v>
      </c>
      <c r="H54">
        <v>50</v>
      </c>
      <c r="I54">
        <v>50</v>
      </c>
      <c r="J54">
        <v>50</v>
      </c>
      <c r="K54">
        <v>46</v>
      </c>
      <c r="L54">
        <v>45</v>
      </c>
      <c r="M54">
        <v>42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0.89583333333333337</v>
      </c>
      <c r="C58">
        <v>22</v>
      </c>
      <c r="D58">
        <v>6</v>
      </c>
      <c r="E58">
        <v>2021</v>
      </c>
      <c r="F58" t="s">
        <v>1423</v>
      </c>
      <c r="G58" t="s">
        <v>1424</v>
      </c>
      <c r="H58">
        <v>325</v>
      </c>
      <c r="I58">
        <v>171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4055</v>
      </c>
      <c r="D60">
        <v>7098</v>
      </c>
      <c r="E60" t="s">
        <v>143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20</v>
      </c>
      <c r="B62">
        <v>14750</v>
      </c>
      <c r="C62">
        <v>42</v>
      </c>
      <c r="D62">
        <v>42</v>
      </c>
      <c r="E62">
        <v>47</v>
      </c>
      <c r="F62">
        <v>52</v>
      </c>
      <c r="G62">
        <v>55</v>
      </c>
      <c r="H62">
        <v>57</v>
      </c>
      <c r="I62">
        <v>57</v>
      </c>
      <c r="J62">
        <v>54</v>
      </c>
      <c r="K62">
        <v>52</v>
      </c>
      <c r="L62">
        <v>49</v>
      </c>
      <c r="M62">
        <v>45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0.90277777777777779</v>
      </c>
      <c r="C66">
        <v>22</v>
      </c>
      <c r="D66">
        <v>6</v>
      </c>
      <c r="E66">
        <v>2021</v>
      </c>
      <c r="F66" t="s">
        <v>1425</v>
      </c>
      <c r="G66" t="s">
        <v>1426</v>
      </c>
      <c r="H66">
        <v>327</v>
      </c>
      <c r="I66">
        <v>172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4055</v>
      </c>
      <c r="D68">
        <v>7098</v>
      </c>
      <c r="E68" t="s">
        <v>143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21</v>
      </c>
      <c r="B70">
        <v>13500</v>
      </c>
      <c r="C70">
        <v>58</v>
      </c>
      <c r="D70">
        <v>58</v>
      </c>
      <c r="E70">
        <v>58</v>
      </c>
      <c r="F70">
        <v>59</v>
      </c>
      <c r="G70">
        <v>60</v>
      </c>
      <c r="H70">
        <v>60</v>
      </c>
      <c r="I70">
        <v>58</v>
      </c>
      <c r="J70">
        <v>58</v>
      </c>
      <c r="K70">
        <v>56</v>
      </c>
      <c r="L70">
        <v>54</v>
      </c>
      <c r="M70">
        <v>50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0.90972222222222221</v>
      </c>
      <c r="C74">
        <v>22</v>
      </c>
      <c r="D74">
        <v>6</v>
      </c>
      <c r="E74">
        <v>2021</v>
      </c>
      <c r="F74" t="s">
        <v>1427</v>
      </c>
      <c r="G74" t="s">
        <v>1428</v>
      </c>
      <c r="H74">
        <v>330</v>
      </c>
      <c r="I74">
        <v>174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4055</v>
      </c>
      <c r="D76">
        <v>7098</v>
      </c>
      <c r="E76" t="s">
        <v>571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20</v>
      </c>
      <c r="B78">
        <v>13250</v>
      </c>
      <c r="C78">
        <v>55</v>
      </c>
      <c r="D78">
        <v>55</v>
      </c>
      <c r="E78">
        <v>55</v>
      </c>
      <c r="F78">
        <v>54</v>
      </c>
      <c r="G78">
        <v>53</v>
      </c>
      <c r="H78">
        <v>51</v>
      </c>
      <c r="I78">
        <v>52</v>
      </c>
      <c r="J78">
        <v>49</v>
      </c>
      <c r="K78">
        <v>48</v>
      </c>
      <c r="L78">
        <v>43</v>
      </c>
      <c r="M78">
        <v>39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0.91666666666666663</v>
      </c>
      <c r="C82">
        <v>22</v>
      </c>
      <c r="D82">
        <v>6</v>
      </c>
      <c r="E82">
        <v>2021</v>
      </c>
      <c r="F82" t="s">
        <v>1429</v>
      </c>
      <c r="G82" t="s">
        <v>1430</v>
      </c>
      <c r="H82">
        <v>331</v>
      </c>
      <c r="I82">
        <v>179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4055</v>
      </c>
      <c r="D84">
        <v>7098</v>
      </c>
      <c r="E84" t="s">
        <v>571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23</v>
      </c>
      <c r="B86">
        <v>12500</v>
      </c>
      <c r="C86">
        <v>46</v>
      </c>
      <c r="D86">
        <v>47</v>
      </c>
      <c r="E86">
        <v>49</v>
      </c>
      <c r="F86">
        <v>50</v>
      </c>
      <c r="G86">
        <v>49</v>
      </c>
      <c r="H86">
        <v>47</v>
      </c>
      <c r="I86">
        <v>46</v>
      </c>
      <c r="J86">
        <v>43</v>
      </c>
      <c r="K86">
        <v>40</v>
      </c>
      <c r="L86">
        <v>38</v>
      </c>
      <c r="M86">
        <v>35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0.92361111111111116</v>
      </c>
      <c r="C90">
        <v>22</v>
      </c>
      <c r="D90">
        <v>6</v>
      </c>
      <c r="E90">
        <v>2021</v>
      </c>
      <c r="F90" t="s">
        <v>1431</v>
      </c>
      <c r="G90" t="s">
        <v>1432</v>
      </c>
      <c r="H90">
        <v>333</v>
      </c>
      <c r="I90">
        <v>188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4055</v>
      </c>
      <c r="D92">
        <v>7098</v>
      </c>
      <c r="E92" t="s">
        <v>211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20</v>
      </c>
      <c r="B94">
        <v>13000</v>
      </c>
      <c r="C94">
        <v>50</v>
      </c>
      <c r="D94">
        <v>50</v>
      </c>
      <c r="E94">
        <v>50</v>
      </c>
      <c r="F94">
        <v>52</v>
      </c>
      <c r="G94">
        <v>54</v>
      </c>
      <c r="H94">
        <v>56</v>
      </c>
      <c r="I94">
        <v>53</v>
      </c>
      <c r="J94">
        <v>50</v>
      </c>
      <c r="K94">
        <v>47</v>
      </c>
      <c r="L94">
        <v>39</v>
      </c>
      <c r="M94">
        <v>31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0.93055555555555547</v>
      </c>
      <c r="C98">
        <v>22</v>
      </c>
      <c r="D98">
        <v>6</v>
      </c>
      <c r="E98">
        <v>2021</v>
      </c>
      <c r="F98" t="s">
        <v>1433</v>
      </c>
      <c r="G98" t="s">
        <v>1434</v>
      </c>
      <c r="H98">
        <v>334</v>
      </c>
      <c r="I98">
        <v>192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4055</v>
      </c>
      <c r="D100">
        <v>7098</v>
      </c>
      <c r="E100" t="s">
        <v>142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23</v>
      </c>
      <c r="B102">
        <v>12000</v>
      </c>
      <c r="C102">
        <v>42</v>
      </c>
      <c r="D102">
        <v>42</v>
      </c>
      <c r="E102">
        <v>47</v>
      </c>
      <c r="F102">
        <v>49</v>
      </c>
      <c r="G102">
        <v>48</v>
      </c>
      <c r="H102">
        <v>48</v>
      </c>
      <c r="I102">
        <v>47</v>
      </c>
      <c r="J102">
        <v>46</v>
      </c>
      <c r="K102">
        <v>42</v>
      </c>
      <c r="L102">
        <v>37</v>
      </c>
      <c r="M102">
        <v>32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0.9375</v>
      </c>
      <c r="C106">
        <v>22</v>
      </c>
      <c r="D106">
        <v>6</v>
      </c>
      <c r="E106">
        <v>2021</v>
      </c>
      <c r="F106" t="s">
        <v>1435</v>
      </c>
      <c r="G106" t="s">
        <v>1436</v>
      </c>
      <c r="H106">
        <v>336</v>
      </c>
      <c r="I106">
        <v>199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3</v>
      </c>
      <c r="C108">
        <v>4075</v>
      </c>
      <c r="D108">
        <v>7115</v>
      </c>
      <c r="E108" t="s">
        <v>230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18</v>
      </c>
      <c r="B110">
        <v>11250</v>
      </c>
      <c r="C110">
        <v>31</v>
      </c>
      <c r="D110">
        <v>31</v>
      </c>
      <c r="E110">
        <v>32</v>
      </c>
      <c r="F110">
        <v>37</v>
      </c>
      <c r="G110">
        <v>37</v>
      </c>
      <c r="H110">
        <v>35</v>
      </c>
      <c r="I110">
        <v>37</v>
      </c>
      <c r="J110">
        <v>37</v>
      </c>
      <c r="K110">
        <v>29</v>
      </c>
      <c r="L110">
        <v>26</v>
      </c>
      <c r="M110">
        <v>16</v>
      </c>
    </row>
    <row r="113" spans="1:13" x14ac:dyDescent="0.25">
      <c r="A113" t="s">
        <v>117</v>
      </c>
      <c r="B113" t="s">
        <v>118</v>
      </c>
      <c r="C113" t="s">
        <v>119</v>
      </c>
      <c r="D113" t="s">
        <v>120</v>
      </c>
      <c r="E113" t="s">
        <v>121</v>
      </c>
      <c r="F113" t="s">
        <v>122</v>
      </c>
      <c r="G113" t="s">
        <v>123</v>
      </c>
      <c r="H113" t="s">
        <v>124</v>
      </c>
      <c r="I113" t="s">
        <v>125</v>
      </c>
    </row>
    <row r="114" spans="1:13" x14ac:dyDescent="0.25">
      <c r="A114">
        <v>26065</v>
      </c>
      <c r="B114" s="207">
        <v>0.94444444444444453</v>
      </c>
      <c r="C114">
        <v>22</v>
      </c>
      <c r="D114">
        <v>6</v>
      </c>
      <c r="E114">
        <v>2021</v>
      </c>
      <c r="F114" t="s">
        <v>1437</v>
      </c>
      <c r="G114" t="s">
        <v>1438</v>
      </c>
      <c r="H114">
        <v>337</v>
      </c>
      <c r="I114">
        <v>204</v>
      </c>
    </row>
    <row r="115" spans="1:13" x14ac:dyDescent="0.25">
      <c r="A115" t="s">
        <v>126</v>
      </c>
      <c r="B115" t="s">
        <v>127</v>
      </c>
      <c r="C115" t="s">
        <v>128</v>
      </c>
      <c r="D115" t="s">
        <v>129</v>
      </c>
      <c r="E115" t="s">
        <v>130</v>
      </c>
    </row>
    <row r="116" spans="1:13" x14ac:dyDescent="0.25">
      <c r="A116" t="s">
        <v>131</v>
      </c>
      <c r="B116">
        <v>3</v>
      </c>
      <c r="C116">
        <v>4075</v>
      </c>
      <c r="D116">
        <v>7115</v>
      </c>
      <c r="E116" t="s">
        <v>408</v>
      </c>
    </row>
    <row r="117" spans="1:13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</row>
    <row r="118" spans="1:13" x14ac:dyDescent="0.25">
      <c r="A118" t="s">
        <v>18</v>
      </c>
      <c r="B118">
        <v>11000</v>
      </c>
      <c r="C118">
        <v>38</v>
      </c>
      <c r="D118">
        <v>38</v>
      </c>
      <c r="E118">
        <v>40</v>
      </c>
      <c r="F118">
        <v>42</v>
      </c>
      <c r="G118">
        <v>42</v>
      </c>
      <c r="H118">
        <v>40</v>
      </c>
      <c r="I118">
        <v>37</v>
      </c>
      <c r="J118">
        <v>32</v>
      </c>
      <c r="K118">
        <v>26</v>
      </c>
      <c r="L118">
        <v>21</v>
      </c>
      <c r="M118">
        <v>14</v>
      </c>
    </row>
    <row r="121" spans="1:13" x14ac:dyDescent="0.25">
      <c r="A121" t="s">
        <v>117</v>
      </c>
      <c r="B121" t="s">
        <v>118</v>
      </c>
      <c r="C121" t="s">
        <v>119</v>
      </c>
      <c r="D121" t="s">
        <v>120</v>
      </c>
      <c r="E121" t="s">
        <v>121</v>
      </c>
      <c r="F121" t="s">
        <v>122</v>
      </c>
      <c r="G121" t="s">
        <v>123</v>
      </c>
      <c r="H121" t="s">
        <v>124</v>
      </c>
      <c r="I121" t="s">
        <v>125</v>
      </c>
    </row>
    <row r="122" spans="1:13" x14ac:dyDescent="0.25">
      <c r="A122">
        <v>26065</v>
      </c>
      <c r="B122" s="207">
        <v>0.95138888888888884</v>
      </c>
      <c r="C122">
        <v>22</v>
      </c>
      <c r="D122">
        <v>6</v>
      </c>
      <c r="E122">
        <v>2021</v>
      </c>
      <c r="F122" t="s">
        <v>1439</v>
      </c>
      <c r="G122" t="s">
        <v>1440</v>
      </c>
      <c r="H122">
        <v>338</v>
      </c>
      <c r="I122">
        <v>210</v>
      </c>
    </row>
    <row r="123" spans="1:13" x14ac:dyDescent="0.25">
      <c r="A123" t="s">
        <v>126</v>
      </c>
      <c r="B123" t="s">
        <v>127</v>
      </c>
      <c r="C123" t="s">
        <v>128</v>
      </c>
      <c r="D123" t="s">
        <v>129</v>
      </c>
      <c r="E123" t="s">
        <v>130</v>
      </c>
    </row>
    <row r="124" spans="1:13" x14ac:dyDescent="0.25">
      <c r="A124" t="s">
        <v>131</v>
      </c>
      <c r="B124">
        <v>3</v>
      </c>
      <c r="C124">
        <v>4075</v>
      </c>
      <c r="D124">
        <v>7115</v>
      </c>
      <c r="E124" t="s">
        <v>408</v>
      </c>
    </row>
    <row r="125" spans="1:13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</row>
    <row r="126" spans="1:13" x14ac:dyDescent="0.25">
      <c r="A126" t="s">
        <v>17</v>
      </c>
      <c r="B126">
        <v>10000</v>
      </c>
      <c r="C126">
        <v>27</v>
      </c>
      <c r="D126">
        <v>27</v>
      </c>
      <c r="E126">
        <v>28</v>
      </c>
      <c r="F126">
        <v>30</v>
      </c>
      <c r="G126">
        <v>31</v>
      </c>
      <c r="H126">
        <v>29</v>
      </c>
      <c r="I126">
        <v>27</v>
      </c>
      <c r="J126">
        <v>23</v>
      </c>
      <c r="K126">
        <v>19</v>
      </c>
      <c r="L126">
        <v>10</v>
      </c>
      <c r="M126">
        <v>6</v>
      </c>
    </row>
    <row r="129" spans="1:13" x14ac:dyDescent="0.25">
      <c r="A129" t="s">
        <v>117</v>
      </c>
      <c r="B129" t="s">
        <v>118</v>
      </c>
      <c r="C129" t="s">
        <v>119</v>
      </c>
      <c r="D129" t="s">
        <v>120</v>
      </c>
      <c r="E129" t="s">
        <v>121</v>
      </c>
      <c r="F129" t="s">
        <v>122</v>
      </c>
      <c r="G129" t="s">
        <v>123</v>
      </c>
      <c r="H129" t="s">
        <v>124</v>
      </c>
      <c r="I129" t="s">
        <v>125</v>
      </c>
    </row>
    <row r="130" spans="1:13" x14ac:dyDescent="0.25">
      <c r="A130">
        <v>26065</v>
      </c>
      <c r="B130" s="207">
        <v>0.95833333333333337</v>
      </c>
      <c r="C130">
        <v>22</v>
      </c>
      <c r="D130">
        <v>6</v>
      </c>
      <c r="E130">
        <v>2021</v>
      </c>
      <c r="F130" t="s">
        <v>1441</v>
      </c>
      <c r="G130" t="s">
        <v>1442</v>
      </c>
      <c r="H130">
        <v>340</v>
      </c>
      <c r="I130">
        <v>212</v>
      </c>
    </row>
    <row r="131" spans="1:13" x14ac:dyDescent="0.25">
      <c r="A131" t="s">
        <v>126</v>
      </c>
      <c r="B131" t="s">
        <v>127</v>
      </c>
      <c r="C131" t="s">
        <v>128</v>
      </c>
      <c r="D131" t="s">
        <v>129</v>
      </c>
      <c r="E131" t="s">
        <v>130</v>
      </c>
    </row>
    <row r="132" spans="1:13" x14ac:dyDescent="0.25">
      <c r="A132" t="s">
        <v>131</v>
      </c>
      <c r="B132">
        <v>3</v>
      </c>
      <c r="C132">
        <v>4075</v>
      </c>
      <c r="D132">
        <v>7115</v>
      </c>
      <c r="E132" t="s">
        <v>230</v>
      </c>
    </row>
    <row r="133" spans="1:13" x14ac:dyDescent="0.25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</row>
    <row r="134" spans="1:13" x14ac:dyDescent="0.25">
      <c r="A134" t="s">
        <v>16</v>
      </c>
      <c r="B134">
        <v>10000</v>
      </c>
      <c r="C134">
        <v>22</v>
      </c>
      <c r="D134">
        <v>22</v>
      </c>
      <c r="E134">
        <v>22</v>
      </c>
      <c r="F134">
        <v>22</v>
      </c>
      <c r="G134">
        <v>22</v>
      </c>
      <c r="H134">
        <v>21</v>
      </c>
      <c r="I134">
        <v>21</v>
      </c>
      <c r="J134">
        <v>18</v>
      </c>
      <c r="K134">
        <v>14</v>
      </c>
      <c r="L134">
        <v>7</v>
      </c>
      <c r="M134">
        <v>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M70"/>
  <sheetViews>
    <sheetView topLeftCell="A10" workbookViewId="0">
      <selection activeCell="A65" sqref="A65:XFD65"/>
    </sheetView>
  </sheetViews>
  <sheetFormatPr defaultRowHeight="15" x14ac:dyDescent="0.25"/>
  <cols>
    <col min="1" max="1" width="18.140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0.65277777777777779</v>
      </c>
      <c r="C2">
        <v>23</v>
      </c>
      <c r="D2">
        <v>6</v>
      </c>
      <c r="E2">
        <v>2021</v>
      </c>
      <c r="F2" t="s">
        <v>1443</v>
      </c>
      <c r="G2" t="s">
        <v>1444</v>
      </c>
      <c r="H2">
        <v>356</v>
      </c>
      <c r="I2">
        <v>124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4105</v>
      </c>
      <c r="D4">
        <v>7325</v>
      </c>
      <c r="E4" t="s">
        <v>1445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17</v>
      </c>
      <c r="B6">
        <v>8250</v>
      </c>
      <c r="C6">
        <v>22</v>
      </c>
      <c r="D6">
        <v>22</v>
      </c>
      <c r="E6">
        <v>22</v>
      </c>
      <c r="F6">
        <v>24</v>
      </c>
      <c r="G6">
        <v>27</v>
      </c>
      <c r="H6">
        <v>29</v>
      </c>
      <c r="I6">
        <v>30</v>
      </c>
      <c r="J6">
        <v>30</v>
      </c>
      <c r="K6">
        <v>30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0.65972222222222221</v>
      </c>
      <c r="C10">
        <v>23</v>
      </c>
      <c r="D10">
        <v>6</v>
      </c>
      <c r="E10">
        <v>2021</v>
      </c>
      <c r="F10" t="s">
        <v>1446</v>
      </c>
      <c r="G10" t="s">
        <v>1447</v>
      </c>
      <c r="H10">
        <v>357</v>
      </c>
      <c r="I10">
        <v>129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4105</v>
      </c>
      <c r="D12">
        <v>7325</v>
      </c>
      <c r="E12" t="s">
        <v>1448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20</v>
      </c>
      <c r="B14">
        <v>13500</v>
      </c>
      <c r="C14">
        <v>51</v>
      </c>
      <c r="D14">
        <v>51</v>
      </c>
      <c r="E14">
        <v>51</v>
      </c>
      <c r="F14">
        <v>52</v>
      </c>
      <c r="G14">
        <v>53</v>
      </c>
      <c r="H14">
        <v>55</v>
      </c>
      <c r="I14">
        <v>55</v>
      </c>
      <c r="J14">
        <v>52</v>
      </c>
      <c r="K14">
        <v>49</v>
      </c>
      <c r="L14">
        <v>47</v>
      </c>
      <c r="M14">
        <v>37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0.66666666666666663</v>
      </c>
      <c r="C18">
        <v>23</v>
      </c>
      <c r="D18">
        <v>6</v>
      </c>
      <c r="E18">
        <v>2021</v>
      </c>
      <c r="F18" t="s">
        <v>1449</v>
      </c>
      <c r="G18" t="s">
        <v>1450</v>
      </c>
      <c r="H18">
        <v>359</v>
      </c>
      <c r="I18">
        <v>134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4105</v>
      </c>
      <c r="D20">
        <v>7325</v>
      </c>
      <c r="E20" t="s">
        <v>1451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20</v>
      </c>
      <c r="B22">
        <v>12250</v>
      </c>
      <c r="C22">
        <v>54</v>
      </c>
      <c r="D22">
        <v>54</v>
      </c>
      <c r="E22">
        <v>58</v>
      </c>
      <c r="F22">
        <v>57</v>
      </c>
      <c r="G22">
        <v>57</v>
      </c>
      <c r="H22">
        <v>57</v>
      </c>
      <c r="I22">
        <v>55</v>
      </c>
      <c r="J22">
        <v>54</v>
      </c>
      <c r="K22">
        <v>53</v>
      </c>
      <c r="L22">
        <v>49</v>
      </c>
      <c r="M22">
        <v>42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0.67361111111111116</v>
      </c>
      <c r="C26">
        <v>23</v>
      </c>
      <c r="D26">
        <v>6</v>
      </c>
      <c r="E26">
        <v>2021</v>
      </c>
      <c r="F26" t="s">
        <v>1452</v>
      </c>
      <c r="G26" t="s">
        <v>1453</v>
      </c>
      <c r="H26">
        <v>360</v>
      </c>
      <c r="I26">
        <v>140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4105</v>
      </c>
      <c r="D28">
        <v>7325</v>
      </c>
      <c r="E28" t="s">
        <v>1454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20</v>
      </c>
      <c r="B30">
        <v>12000</v>
      </c>
      <c r="C30">
        <v>54</v>
      </c>
      <c r="D30">
        <v>54</v>
      </c>
      <c r="E30">
        <v>55</v>
      </c>
      <c r="F30">
        <v>56</v>
      </c>
      <c r="G30">
        <v>57</v>
      </c>
      <c r="H30">
        <v>55</v>
      </c>
      <c r="I30">
        <v>52</v>
      </c>
      <c r="J30">
        <v>49</v>
      </c>
      <c r="K30">
        <v>46</v>
      </c>
      <c r="L30">
        <v>45</v>
      </c>
      <c r="M30">
        <v>40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0.68055555555555547</v>
      </c>
      <c r="C34">
        <v>23</v>
      </c>
      <c r="D34">
        <v>6</v>
      </c>
      <c r="E34">
        <v>2021</v>
      </c>
      <c r="F34" t="s">
        <v>1455</v>
      </c>
      <c r="G34" t="s">
        <v>1456</v>
      </c>
      <c r="H34">
        <v>2</v>
      </c>
      <c r="I34">
        <v>150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4105</v>
      </c>
      <c r="D36">
        <v>7325</v>
      </c>
      <c r="E36" t="s">
        <v>1457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18</v>
      </c>
      <c r="B38">
        <v>11500</v>
      </c>
      <c r="C38">
        <v>42</v>
      </c>
      <c r="D38">
        <v>46</v>
      </c>
      <c r="E38">
        <v>48</v>
      </c>
      <c r="F38">
        <v>48</v>
      </c>
      <c r="G38">
        <v>46</v>
      </c>
      <c r="H38">
        <v>48</v>
      </c>
      <c r="I38">
        <v>42</v>
      </c>
      <c r="J38">
        <v>39</v>
      </c>
      <c r="K38">
        <v>35</v>
      </c>
      <c r="L38">
        <v>28</v>
      </c>
      <c r="M38">
        <v>23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0.6875</v>
      </c>
      <c r="C42">
        <v>23</v>
      </c>
      <c r="D42">
        <v>6</v>
      </c>
      <c r="E42">
        <v>2021</v>
      </c>
      <c r="F42" t="s">
        <v>1458</v>
      </c>
      <c r="G42" t="s">
        <v>1459</v>
      </c>
      <c r="H42">
        <v>4</v>
      </c>
      <c r="I42">
        <v>155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4075</v>
      </c>
      <c r="D44">
        <v>7359</v>
      </c>
      <c r="E44" t="s">
        <v>1460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20</v>
      </c>
      <c r="B46">
        <v>12000</v>
      </c>
      <c r="C46">
        <v>52</v>
      </c>
      <c r="D46">
        <v>52</v>
      </c>
      <c r="E46">
        <v>52</v>
      </c>
      <c r="F46">
        <v>54</v>
      </c>
      <c r="G46">
        <v>56</v>
      </c>
      <c r="H46">
        <v>57</v>
      </c>
      <c r="I46">
        <v>55</v>
      </c>
      <c r="J46">
        <v>51</v>
      </c>
      <c r="K46">
        <v>47</v>
      </c>
      <c r="L46">
        <v>42</v>
      </c>
      <c r="M46">
        <v>36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0.69444444444444453</v>
      </c>
      <c r="C50">
        <v>23</v>
      </c>
      <c r="D50">
        <v>6</v>
      </c>
      <c r="E50">
        <v>2021</v>
      </c>
      <c r="F50" t="s">
        <v>1461</v>
      </c>
      <c r="G50" t="s">
        <v>337</v>
      </c>
      <c r="H50">
        <v>5</v>
      </c>
      <c r="I50">
        <v>164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4075</v>
      </c>
      <c r="D52">
        <v>7359</v>
      </c>
      <c r="E52" t="s">
        <v>1462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18</v>
      </c>
      <c r="B54">
        <v>11250</v>
      </c>
      <c r="C54">
        <v>51</v>
      </c>
      <c r="D54">
        <v>51</v>
      </c>
      <c r="E54">
        <v>51</v>
      </c>
      <c r="F54">
        <v>50</v>
      </c>
      <c r="G54">
        <v>49</v>
      </c>
      <c r="H54">
        <v>46</v>
      </c>
      <c r="I54">
        <v>44</v>
      </c>
      <c r="J54">
        <v>41</v>
      </c>
      <c r="K54">
        <v>36</v>
      </c>
      <c r="L54">
        <v>29</v>
      </c>
      <c r="M54">
        <v>18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0.70138888888888884</v>
      </c>
      <c r="C58">
        <v>23</v>
      </c>
      <c r="D58">
        <v>6</v>
      </c>
      <c r="E58">
        <v>2021</v>
      </c>
      <c r="F58" t="s">
        <v>1463</v>
      </c>
      <c r="G58" t="s">
        <v>1464</v>
      </c>
      <c r="H58">
        <v>6</v>
      </c>
      <c r="I58">
        <v>172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4075</v>
      </c>
      <c r="D60">
        <v>7359</v>
      </c>
      <c r="E60" t="s">
        <v>1465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17</v>
      </c>
      <c r="B62">
        <v>10250</v>
      </c>
      <c r="C62">
        <v>34</v>
      </c>
      <c r="D62">
        <v>34</v>
      </c>
      <c r="E62">
        <v>34</v>
      </c>
      <c r="F62">
        <v>34</v>
      </c>
      <c r="G62">
        <v>31</v>
      </c>
      <c r="H62">
        <v>28</v>
      </c>
      <c r="I62">
        <v>26</v>
      </c>
      <c r="J62">
        <v>21</v>
      </c>
      <c r="K62">
        <v>16</v>
      </c>
      <c r="L62">
        <v>9</v>
      </c>
      <c r="M62">
        <v>6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0.70833333333333337</v>
      </c>
      <c r="C66">
        <v>23</v>
      </c>
      <c r="D66">
        <v>6</v>
      </c>
      <c r="E66">
        <v>2021</v>
      </c>
      <c r="F66" t="s">
        <v>1466</v>
      </c>
      <c r="G66" t="s">
        <v>1467</v>
      </c>
      <c r="H66">
        <v>8</v>
      </c>
      <c r="I66">
        <v>183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4075</v>
      </c>
      <c r="D68">
        <v>7359</v>
      </c>
      <c r="E68" t="s">
        <v>1468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16</v>
      </c>
      <c r="B70">
        <v>8750</v>
      </c>
      <c r="C70">
        <v>25</v>
      </c>
      <c r="D70">
        <v>25</v>
      </c>
      <c r="E70">
        <v>25</v>
      </c>
      <c r="F70">
        <v>25</v>
      </c>
      <c r="G70">
        <v>24</v>
      </c>
      <c r="H70">
        <v>21</v>
      </c>
      <c r="I70">
        <v>20</v>
      </c>
      <c r="J70">
        <v>16</v>
      </c>
      <c r="K70">
        <v>10</v>
      </c>
      <c r="L70">
        <v>-100</v>
      </c>
      <c r="M70">
        <v>-100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M110"/>
  <sheetViews>
    <sheetView topLeftCell="A76" workbookViewId="0">
      <selection activeCell="A105" sqref="A105:XFD105"/>
    </sheetView>
  </sheetViews>
  <sheetFormatPr defaultRowHeight="15" x14ac:dyDescent="0.25"/>
  <cols>
    <col min="1" max="1" width="18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0.3888888888888889</v>
      </c>
      <c r="C2">
        <v>24</v>
      </c>
      <c r="D2">
        <v>6</v>
      </c>
      <c r="E2">
        <v>2021</v>
      </c>
      <c r="F2" t="s">
        <v>243</v>
      </c>
      <c r="G2" t="s">
        <v>1469</v>
      </c>
      <c r="H2">
        <v>148</v>
      </c>
      <c r="I2">
        <v>149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3858</v>
      </c>
      <c r="D4">
        <v>7273</v>
      </c>
      <c r="E4" t="s">
        <v>175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13</v>
      </c>
      <c r="B6">
        <v>6500</v>
      </c>
      <c r="C6">
        <v>7</v>
      </c>
      <c r="D6">
        <v>7</v>
      </c>
      <c r="E6">
        <v>10</v>
      </c>
      <c r="F6">
        <v>15</v>
      </c>
      <c r="G6">
        <v>13</v>
      </c>
      <c r="H6">
        <v>14</v>
      </c>
      <c r="I6">
        <v>5</v>
      </c>
      <c r="J6">
        <v>-100</v>
      </c>
      <c r="K6">
        <v>-100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0.39583333333333331</v>
      </c>
      <c r="C10">
        <v>24</v>
      </c>
      <c r="D10">
        <v>6</v>
      </c>
      <c r="E10">
        <v>2021</v>
      </c>
      <c r="F10" t="s">
        <v>1470</v>
      </c>
      <c r="G10" t="s">
        <v>1471</v>
      </c>
      <c r="H10">
        <v>142</v>
      </c>
      <c r="I10">
        <v>153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3858</v>
      </c>
      <c r="D12">
        <v>7273</v>
      </c>
      <c r="E12" t="s">
        <v>177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18</v>
      </c>
      <c r="B14">
        <v>10750</v>
      </c>
      <c r="C14">
        <v>29</v>
      </c>
      <c r="D14">
        <v>29</v>
      </c>
      <c r="E14">
        <v>29</v>
      </c>
      <c r="F14">
        <v>28</v>
      </c>
      <c r="G14">
        <v>33</v>
      </c>
      <c r="H14">
        <v>35</v>
      </c>
      <c r="I14">
        <v>37</v>
      </c>
      <c r="J14">
        <v>38</v>
      </c>
      <c r="K14">
        <v>37</v>
      </c>
      <c r="L14">
        <v>22</v>
      </c>
      <c r="M14">
        <v>29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0.40277777777777773</v>
      </c>
      <c r="C18">
        <v>24</v>
      </c>
      <c r="D18">
        <v>6</v>
      </c>
      <c r="E18">
        <v>2021</v>
      </c>
      <c r="F18" t="s">
        <v>1472</v>
      </c>
      <c r="G18" t="s">
        <v>1473</v>
      </c>
      <c r="H18">
        <v>140</v>
      </c>
      <c r="I18">
        <v>152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3858</v>
      </c>
      <c r="D20">
        <v>7273</v>
      </c>
      <c r="E20" t="s">
        <v>179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21</v>
      </c>
      <c r="B22">
        <v>15000</v>
      </c>
      <c r="C22">
        <v>50</v>
      </c>
      <c r="D22">
        <v>50</v>
      </c>
      <c r="E22">
        <v>52</v>
      </c>
      <c r="F22">
        <v>55</v>
      </c>
      <c r="G22">
        <v>56</v>
      </c>
      <c r="H22">
        <v>57</v>
      </c>
      <c r="I22">
        <v>57</v>
      </c>
      <c r="J22">
        <v>56</v>
      </c>
      <c r="K22">
        <v>56</v>
      </c>
      <c r="L22">
        <v>55</v>
      </c>
      <c r="M22">
        <v>50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0.40972222222222227</v>
      </c>
      <c r="C26">
        <v>24</v>
      </c>
      <c r="D26">
        <v>6</v>
      </c>
      <c r="E26">
        <v>2021</v>
      </c>
      <c r="F26" t="s">
        <v>1474</v>
      </c>
      <c r="G26" t="s">
        <v>1475</v>
      </c>
      <c r="H26">
        <v>138</v>
      </c>
      <c r="I26">
        <v>153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3858</v>
      </c>
      <c r="D28">
        <v>7273</v>
      </c>
      <c r="E28" t="s">
        <v>208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21</v>
      </c>
      <c r="B30">
        <v>14000</v>
      </c>
      <c r="C30">
        <v>54</v>
      </c>
      <c r="D30">
        <v>54</v>
      </c>
      <c r="E30">
        <v>57</v>
      </c>
      <c r="F30">
        <v>59</v>
      </c>
      <c r="G30">
        <v>59</v>
      </c>
      <c r="H30">
        <v>59</v>
      </c>
      <c r="I30">
        <v>59</v>
      </c>
      <c r="J30">
        <v>60</v>
      </c>
      <c r="K30">
        <v>59</v>
      </c>
      <c r="L30">
        <v>57</v>
      </c>
      <c r="M30">
        <v>57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0.41666666666666669</v>
      </c>
      <c r="C34">
        <v>24</v>
      </c>
      <c r="D34">
        <v>6</v>
      </c>
      <c r="E34">
        <v>2021</v>
      </c>
      <c r="F34" t="s">
        <v>1476</v>
      </c>
      <c r="G34" t="s">
        <v>1477</v>
      </c>
      <c r="H34">
        <v>135</v>
      </c>
      <c r="I34">
        <v>155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3858</v>
      </c>
      <c r="D36">
        <v>7273</v>
      </c>
      <c r="E36" t="s">
        <v>201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20</v>
      </c>
      <c r="B38">
        <v>13750</v>
      </c>
      <c r="C38">
        <v>51</v>
      </c>
      <c r="D38">
        <v>51</v>
      </c>
      <c r="E38">
        <v>52</v>
      </c>
      <c r="F38">
        <v>53</v>
      </c>
      <c r="G38">
        <v>54</v>
      </c>
      <c r="H38">
        <v>55</v>
      </c>
      <c r="I38">
        <v>54</v>
      </c>
      <c r="J38">
        <v>52</v>
      </c>
      <c r="K38">
        <v>48</v>
      </c>
      <c r="L38">
        <v>48</v>
      </c>
      <c r="M38">
        <v>39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0.4236111111111111</v>
      </c>
      <c r="C42">
        <v>24</v>
      </c>
      <c r="D42">
        <v>6</v>
      </c>
      <c r="E42">
        <v>2021</v>
      </c>
      <c r="F42" t="s">
        <v>1478</v>
      </c>
      <c r="G42" t="s">
        <v>1479</v>
      </c>
      <c r="H42">
        <v>133</v>
      </c>
      <c r="I42">
        <v>158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3858</v>
      </c>
      <c r="D44">
        <v>7273</v>
      </c>
      <c r="E44" t="s">
        <v>283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23</v>
      </c>
      <c r="B46">
        <v>12750</v>
      </c>
      <c r="C46">
        <v>33</v>
      </c>
      <c r="D46">
        <v>38</v>
      </c>
      <c r="E46">
        <v>46</v>
      </c>
      <c r="F46">
        <v>51</v>
      </c>
      <c r="G46">
        <v>47</v>
      </c>
      <c r="H46">
        <v>48</v>
      </c>
      <c r="I46">
        <v>46</v>
      </c>
      <c r="J46">
        <v>46</v>
      </c>
      <c r="K46">
        <v>43</v>
      </c>
      <c r="L46">
        <v>39</v>
      </c>
      <c r="M46">
        <v>39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0.43055555555555558</v>
      </c>
      <c r="C50">
        <v>24</v>
      </c>
      <c r="D50">
        <v>6</v>
      </c>
      <c r="E50">
        <v>2021</v>
      </c>
      <c r="F50" t="s">
        <v>1480</v>
      </c>
      <c r="G50" t="s">
        <v>1481</v>
      </c>
      <c r="H50">
        <v>131</v>
      </c>
      <c r="I50">
        <v>157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3858</v>
      </c>
      <c r="D52">
        <v>7273</v>
      </c>
      <c r="E52" t="s">
        <v>201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23</v>
      </c>
      <c r="B54">
        <v>12750</v>
      </c>
      <c r="C54">
        <v>50</v>
      </c>
      <c r="D54">
        <v>50</v>
      </c>
      <c r="E54">
        <v>50</v>
      </c>
      <c r="F54">
        <v>49</v>
      </c>
      <c r="G54">
        <v>49</v>
      </c>
      <c r="H54">
        <v>46</v>
      </c>
      <c r="I54">
        <v>44</v>
      </c>
      <c r="J54">
        <v>42</v>
      </c>
      <c r="K54">
        <v>40</v>
      </c>
      <c r="L54">
        <v>37</v>
      </c>
      <c r="M54">
        <v>34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0.4375</v>
      </c>
      <c r="C58">
        <v>24</v>
      </c>
      <c r="D58">
        <v>6</v>
      </c>
      <c r="E58">
        <v>2021</v>
      </c>
      <c r="F58" t="s">
        <v>1482</v>
      </c>
      <c r="G58" t="s">
        <v>1483</v>
      </c>
      <c r="H58">
        <v>129</v>
      </c>
      <c r="I58">
        <v>158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3873</v>
      </c>
      <c r="D60">
        <v>7248</v>
      </c>
      <c r="E60" t="s">
        <v>179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19</v>
      </c>
      <c r="B62">
        <v>11750</v>
      </c>
      <c r="C62">
        <v>43</v>
      </c>
      <c r="D62">
        <v>43</v>
      </c>
      <c r="E62">
        <v>43</v>
      </c>
      <c r="F62">
        <v>42</v>
      </c>
      <c r="G62">
        <v>40</v>
      </c>
      <c r="H62">
        <v>37</v>
      </c>
      <c r="I62">
        <v>34</v>
      </c>
      <c r="J62">
        <v>31</v>
      </c>
      <c r="K62">
        <v>27</v>
      </c>
      <c r="L62">
        <v>22</v>
      </c>
      <c r="M62">
        <v>15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0.44444444444444442</v>
      </c>
      <c r="C66">
        <v>24</v>
      </c>
      <c r="D66">
        <v>6</v>
      </c>
      <c r="E66">
        <v>2021</v>
      </c>
      <c r="F66" t="s">
        <v>1484</v>
      </c>
      <c r="G66" t="s">
        <v>1485</v>
      </c>
      <c r="H66">
        <v>125</v>
      </c>
      <c r="I66">
        <v>164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3873</v>
      </c>
      <c r="D68">
        <v>7248</v>
      </c>
      <c r="E68" t="s">
        <v>177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18</v>
      </c>
      <c r="B70">
        <v>12000</v>
      </c>
      <c r="C70">
        <v>47</v>
      </c>
      <c r="D70">
        <v>47</v>
      </c>
      <c r="E70">
        <v>47</v>
      </c>
      <c r="F70">
        <v>47</v>
      </c>
      <c r="G70">
        <v>47</v>
      </c>
      <c r="H70">
        <v>45</v>
      </c>
      <c r="I70">
        <v>43</v>
      </c>
      <c r="J70">
        <v>36</v>
      </c>
      <c r="K70">
        <v>26</v>
      </c>
      <c r="L70">
        <v>21</v>
      </c>
      <c r="M70">
        <v>14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0.4513888888888889</v>
      </c>
      <c r="C74">
        <v>24</v>
      </c>
      <c r="D74">
        <v>6</v>
      </c>
      <c r="E74">
        <v>2021</v>
      </c>
      <c r="F74" t="s">
        <v>1486</v>
      </c>
      <c r="G74" t="s">
        <v>1487</v>
      </c>
      <c r="H74">
        <v>123</v>
      </c>
      <c r="I74">
        <v>165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3873</v>
      </c>
      <c r="D76">
        <v>7248</v>
      </c>
      <c r="E76" t="s">
        <v>200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23</v>
      </c>
      <c r="B78">
        <v>12000</v>
      </c>
      <c r="C78">
        <v>41</v>
      </c>
      <c r="D78">
        <v>44</v>
      </c>
      <c r="E78">
        <v>49</v>
      </c>
      <c r="F78">
        <v>49</v>
      </c>
      <c r="G78">
        <v>50</v>
      </c>
      <c r="H78">
        <v>47</v>
      </c>
      <c r="I78">
        <v>46</v>
      </c>
      <c r="J78">
        <v>42</v>
      </c>
      <c r="K78">
        <v>41</v>
      </c>
      <c r="L78">
        <v>37</v>
      </c>
      <c r="M78">
        <v>28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0.45833333333333331</v>
      </c>
      <c r="C82">
        <v>24</v>
      </c>
      <c r="D82">
        <v>6</v>
      </c>
      <c r="E82">
        <v>2021</v>
      </c>
      <c r="F82" t="s">
        <v>1488</v>
      </c>
      <c r="G82" t="s">
        <v>1489</v>
      </c>
      <c r="H82">
        <v>120</v>
      </c>
      <c r="I82">
        <v>167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3873</v>
      </c>
      <c r="D84">
        <v>7248</v>
      </c>
      <c r="E84" t="s">
        <v>204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18</v>
      </c>
      <c r="B86">
        <v>10750</v>
      </c>
      <c r="C86">
        <v>52</v>
      </c>
      <c r="D86">
        <v>52</v>
      </c>
      <c r="E86">
        <v>52</v>
      </c>
      <c r="F86">
        <v>51</v>
      </c>
      <c r="G86">
        <v>47</v>
      </c>
      <c r="H86">
        <v>43</v>
      </c>
      <c r="I86">
        <v>38</v>
      </c>
      <c r="J86">
        <v>35</v>
      </c>
      <c r="K86">
        <v>28</v>
      </c>
      <c r="L86">
        <v>20</v>
      </c>
      <c r="M86">
        <v>11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0.46527777777777773</v>
      </c>
      <c r="C90">
        <v>24</v>
      </c>
      <c r="D90">
        <v>6</v>
      </c>
      <c r="E90">
        <v>2021</v>
      </c>
      <c r="F90" t="s">
        <v>1490</v>
      </c>
      <c r="G90" t="s">
        <v>1491</v>
      </c>
      <c r="H90">
        <v>118</v>
      </c>
      <c r="I90">
        <v>172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3873</v>
      </c>
      <c r="D92">
        <v>7248</v>
      </c>
      <c r="E92" t="s">
        <v>207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19</v>
      </c>
      <c r="B94">
        <v>11250</v>
      </c>
      <c r="C94">
        <v>45</v>
      </c>
      <c r="D94">
        <v>45</v>
      </c>
      <c r="E94">
        <v>45</v>
      </c>
      <c r="F94">
        <v>42</v>
      </c>
      <c r="G94">
        <v>41</v>
      </c>
      <c r="H94">
        <v>31</v>
      </c>
      <c r="I94">
        <v>33</v>
      </c>
      <c r="J94">
        <v>26</v>
      </c>
      <c r="K94">
        <v>19</v>
      </c>
      <c r="L94">
        <v>14</v>
      </c>
      <c r="M94">
        <v>6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0.47222222222222227</v>
      </c>
      <c r="C98">
        <v>24</v>
      </c>
      <c r="D98">
        <v>6</v>
      </c>
      <c r="E98">
        <v>2021</v>
      </c>
      <c r="F98" t="s">
        <v>1492</v>
      </c>
      <c r="G98" t="s">
        <v>1493</v>
      </c>
      <c r="H98">
        <v>115</v>
      </c>
      <c r="I98">
        <v>172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3873</v>
      </c>
      <c r="D100">
        <v>7248</v>
      </c>
      <c r="E100" t="s">
        <v>163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16</v>
      </c>
      <c r="B102">
        <v>12000</v>
      </c>
      <c r="C102">
        <v>24</v>
      </c>
      <c r="D102">
        <v>24</v>
      </c>
      <c r="E102">
        <v>24</v>
      </c>
      <c r="F102">
        <v>34</v>
      </c>
      <c r="G102">
        <v>27</v>
      </c>
      <c r="H102">
        <v>22</v>
      </c>
      <c r="I102">
        <v>18</v>
      </c>
      <c r="J102">
        <v>18</v>
      </c>
      <c r="K102">
        <v>16</v>
      </c>
      <c r="L102">
        <v>15</v>
      </c>
      <c r="M102">
        <v>11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0.47916666666666669</v>
      </c>
      <c r="C106">
        <v>24</v>
      </c>
      <c r="D106">
        <v>6</v>
      </c>
      <c r="E106">
        <v>2021</v>
      </c>
      <c r="F106" t="s">
        <v>1494</v>
      </c>
      <c r="G106" t="s">
        <v>1495</v>
      </c>
      <c r="H106">
        <v>112</v>
      </c>
      <c r="I106">
        <v>174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3</v>
      </c>
      <c r="C108">
        <v>3873</v>
      </c>
      <c r="D108">
        <v>7248</v>
      </c>
      <c r="E108" t="s">
        <v>207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263</v>
      </c>
      <c r="B110">
        <v>12250</v>
      </c>
      <c r="C110">
        <v>20</v>
      </c>
      <c r="D110">
        <v>20</v>
      </c>
      <c r="E110">
        <v>19</v>
      </c>
      <c r="F110">
        <v>16</v>
      </c>
      <c r="G110">
        <v>16</v>
      </c>
      <c r="H110">
        <v>15</v>
      </c>
      <c r="I110">
        <v>14</v>
      </c>
      <c r="J110">
        <v>13</v>
      </c>
      <c r="K110">
        <v>12</v>
      </c>
      <c r="L110">
        <v>12</v>
      </c>
      <c r="M110">
        <v>10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206"/>
  <sheetViews>
    <sheetView workbookViewId="0">
      <selection activeCell="A201" sqref="A201:XFD201"/>
    </sheetView>
  </sheetViews>
  <sheetFormatPr defaultRowHeight="15" x14ac:dyDescent="0.25"/>
  <cols>
    <col min="1" max="1" width="18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0.88194444444444453</v>
      </c>
      <c r="C2">
        <v>25</v>
      </c>
      <c r="D2">
        <v>6</v>
      </c>
      <c r="E2">
        <v>2021</v>
      </c>
      <c r="F2" t="s">
        <v>1496</v>
      </c>
      <c r="G2" t="s">
        <v>1497</v>
      </c>
      <c r="H2">
        <v>208</v>
      </c>
      <c r="I2">
        <v>111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3781</v>
      </c>
      <c r="D4">
        <v>7315</v>
      </c>
      <c r="E4" t="s">
        <v>320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16</v>
      </c>
      <c r="B6">
        <v>12250</v>
      </c>
      <c r="C6">
        <v>25</v>
      </c>
      <c r="D6">
        <v>34</v>
      </c>
      <c r="E6">
        <v>35</v>
      </c>
      <c r="F6">
        <v>30</v>
      </c>
      <c r="G6">
        <v>26</v>
      </c>
      <c r="H6">
        <v>21</v>
      </c>
      <c r="I6">
        <v>22</v>
      </c>
      <c r="J6">
        <v>19</v>
      </c>
      <c r="K6">
        <v>16</v>
      </c>
      <c r="L6">
        <v>15</v>
      </c>
      <c r="M6">
        <v>11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0.88888888888888884</v>
      </c>
      <c r="C10">
        <v>25</v>
      </c>
      <c r="D10">
        <v>6</v>
      </c>
      <c r="E10">
        <v>2021</v>
      </c>
      <c r="F10" t="s">
        <v>1498</v>
      </c>
      <c r="G10" t="s">
        <v>1499</v>
      </c>
      <c r="H10">
        <v>205</v>
      </c>
      <c r="I10">
        <v>103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3781</v>
      </c>
      <c r="D12">
        <v>7315</v>
      </c>
      <c r="E12" t="s">
        <v>234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17</v>
      </c>
      <c r="B14">
        <v>11250</v>
      </c>
      <c r="C14">
        <v>44</v>
      </c>
      <c r="D14">
        <v>44</v>
      </c>
      <c r="E14">
        <v>45</v>
      </c>
      <c r="F14">
        <v>43</v>
      </c>
      <c r="G14">
        <v>39</v>
      </c>
      <c r="H14">
        <v>37</v>
      </c>
      <c r="I14">
        <v>30</v>
      </c>
      <c r="J14">
        <v>26</v>
      </c>
      <c r="K14">
        <v>16</v>
      </c>
      <c r="L14">
        <v>13</v>
      </c>
      <c r="M14">
        <v>11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0.89583333333333337</v>
      </c>
      <c r="C18">
        <v>25</v>
      </c>
      <c r="D18">
        <v>6</v>
      </c>
      <c r="E18">
        <v>2021</v>
      </c>
      <c r="F18" t="s">
        <v>1221</v>
      </c>
      <c r="G18" t="s">
        <v>1222</v>
      </c>
      <c r="H18">
        <v>205</v>
      </c>
      <c r="I18">
        <v>95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3781</v>
      </c>
      <c r="D20">
        <v>7315</v>
      </c>
      <c r="E20" t="s">
        <v>356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18</v>
      </c>
      <c r="B22">
        <v>11500</v>
      </c>
      <c r="C22">
        <v>45</v>
      </c>
      <c r="D22">
        <v>49</v>
      </c>
      <c r="E22">
        <v>52</v>
      </c>
      <c r="F22">
        <v>50</v>
      </c>
      <c r="G22">
        <v>47</v>
      </c>
      <c r="H22">
        <v>44</v>
      </c>
      <c r="I22">
        <v>40</v>
      </c>
      <c r="J22">
        <v>35</v>
      </c>
      <c r="K22">
        <v>27</v>
      </c>
      <c r="L22">
        <v>22</v>
      </c>
      <c r="M22">
        <v>18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0.90277777777777779</v>
      </c>
      <c r="C26">
        <v>25</v>
      </c>
      <c r="D26">
        <v>6</v>
      </c>
      <c r="E26">
        <v>2021</v>
      </c>
      <c r="F26" t="s">
        <v>1500</v>
      </c>
      <c r="G26" t="s">
        <v>1501</v>
      </c>
      <c r="H26">
        <v>206</v>
      </c>
      <c r="I26">
        <v>85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3781</v>
      </c>
      <c r="D28">
        <v>7315</v>
      </c>
      <c r="E28" t="s">
        <v>356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18</v>
      </c>
      <c r="B30">
        <v>11750</v>
      </c>
      <c r="C30">
        <v>46</v>
      </c>
      <c r="D30">
        <v>52</v>
      </c>
      <c r="E30">
        <v>52</v>
      </c>
      <c r="F30">
        <v>52</v>
      </c>
      <c r="G30">
        <v>51</v>
      </c>
      <c r="H30">
        <v>44</v>
      </c>
      <c r="I30">
        <v>40</v>
      </c>
      <c r="J30">
        <v>37</v>
      </c>
      <c r="K30">
        <v>30</v>
      </c>
      <c r="L30">
        <v>21</v>
      </c>
      <c r="M30">
        <v>13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0.90972222222222221</v>
      </c>
      <c r="C34">
        <v>25</v>
      </c>
      <c r="D34">
        <v>6</v>
      </c>
      <c r="E34">
        <v>2021</v>
      </c>
      <c r="F34" t="s">
        <v>1502</v>
      </c>
      <c r="G34" t="s">
        <v>1503</v>
      </c>
      <c r="H34">
        <v>208</v>
      </c>
      <c r="I34">
        <v>77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3781</v>
      </c>
      <c r="D36">
        <v>7315</v>
      </c>
      <c r="E36" t="s">
        <v>371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18</v>
      </c>
      <c r="B38">
        <v>12750</v>
      </c>
      <c r="C38">
        <v>43</v>
      </c>
      <c r="D38">
        <v>50</v>
      </c>
      <c r="E38">
        <v>49</v>
      </c>
      <c r="F38">
        <v>46</v>
      </c>
      <c r="G38">
        <v>45</v>
      </c>
      <c r="H38">
        <v>43</v>
      </c>
      <c r="I38">
        <v>42</v>
      </c>
      <c r="J38">
        <v>39</v>
      </c>
      <c r="K38">
        <v>35</v>
      </c>
      <c r="L38">
        <v>32</v>
      </c>
      <c r="M38">
        <v>22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0.91666666666666663</v>
      </c>
      <c r="C42">
        <v>25</v>
      </c>
      <c r="D42">
        <v>6</v>
      </c>
      <c r="E42">
        <v>2021</v>
      </c>
      <c r="F42" t="s">
        <v>1504</v>
      </c>
      <c r="G42" t="s">
        <v>1505</v>
      </c>
      <c r="H42">
        <v>208</v>
      </c>
      <c r="I42">
        <v>70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3781</v>
      </c>
      <c r="D44">
        <v>7315</v>
      </c>
      <c r="E44" t="s">
        <v>132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18</v>
      </c>
      <c r="B46">
        <v>13000</v>
      </c>
      <c r="C46">
        <v>23</v>
      </c>
      <c r="D46">
        <v>28</v>
      </c>
      <c r="E46">
        <v>43</v>
      </c>
      <c r="F46">
        <v>40</v>
      </c>
      <c r="G46">
        <v>39</v>
      </c>
      <c r="H46">
        <v>39</v>
      </c>
      <c r="I46">
        <v>33</v>
      </c>
      <c r="J46">
        <v>36</v>
      </c>
      <c r="K46">
        <v>33</v>
      </c>
      <c r="L46">
        <v>31</v>
      </c>
      <c r="M46">
        <v>28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0.92361111111111116</v>
      </c>
      <c r="C50">
        <v>25</v>
      </c>
      <c r="D50">
        <v>6</v>
      </c>
      <c r="E50">
        <v>2021</v>
      </c>
      <c r="F50" t="s">
        <v>1506</v>
      </c>
      <c r="G50" t="s">
        <v>1507</v>
      </c>
      <c r="H50">
        <v>209</v>
      </c>
      <c r="I50">
        <v>63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3781</v>
      </c>
      <c r="D52">
        <v>7315</v>
      </c>
      <c r="E52" t="s">
        <v>237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18</v>
      </c>
      <c r="B54">
        <v>13000</v>
      </c>
      <c r="C54">
        <v>24</v>
      </c>
      <c r="D54">
        <v>32</v>
      </c>
      <c r="E54">
        <v>39</v>
      </c>
      <c r="F54">
        <v>42</v>
      </c>
      <c r="G54">
        <v>46</v>
      </c>
      <c r="H54">
        <v>41</v>
      </c>
      <c r="I54">
        <v>39</v>
      </c>
      <c r="J54">
        <v>36</v>
      </c>
      <c r="K54">
        <v>34</v>
      </c>
      <c r="L54">
        <v>32</v>
      </c>
      <c r="M54">
        <v>31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0.93055555555555547</v>
      </c>
      <c r="C58">
        <v>25</v>
      </c>
      <c r="D58">
        <v>6</v>
      </c>
      <c r="E58">
        <v>2021</v>
      </c>
      <c r="F58" t="s">
        <v>440</v>
      </c>
      <c r="G58" t="s">
        <v>1508</v>
      </c>
      <c r="H58">
        <v>210</v>
      </c>
      <c r="I58">
        <v>58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3781</v>
      </c>
      <c r="D60">
        <v>7315</v>
      </c>
      <c r="E60" t="s">
        <v>237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20</v>
      </c>
      <c r="B62">
        <v>13500</v>
      </c>
      <c r="C62">
        <v>41</v>
      </c>
      <c r="D62">
        <v>56</v>
      </c>
      <c r="E62">
        <v>56</v>
      </c>
      <c r="F62">
        <v>55</v>
      </c>
      <c r="G62">
        <v>54</v>
      </c>
      <c r="H62">
        <v>53</v>
      </c>
      <c r="I62">
        <v>48</v>
      </c>
      <c r="J62">
        <v>44</v>
      </c>
      <c r="K62">
        <v>40</v>
      </c>
      <c r="L62">
        <v>36</v>
      </c>
      <c r="M62">
        <v>34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0.9375</v>
      </c>
      <c r="C66">
        <v>25</v>
      </c>
      <c r="D66">
        <v>6</v>
      </c>
      <c r="E66">
        <v>2021</v>
      </c>
      <c r="F66" t="s">
        <v>1509</v>
      </c>
      <c r="G66" t="s">
        <v>1510</v>
      </c>
      <c r="H66">
        <v>210</v>
      </c>
      <c r="I66">
        <v>49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3775</v>
      </c>
      <c r="D68">
        <v>7255</v>
      </c>
      <c r="E68" t="s">
        <v>134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18</v>
      </c>
      <c r="B70">
        <v>13000</v>
      </c>
      <c r="C70">
        <v>53</v>
      </c>
      <c r="D70">
        <v>55</v>
      </c>
      <c r="E70">
        <v>51</v>
      </c>
      <c r="F70">
        <v>49</v>
      </c>
      <c r="G70">
        <v>48</v>
      </c>
      <c r="H70">
        <v>44</v>
      </c>
      <c r="I70">
        <v>42</v>
      </c>
      <c r="J70">
        <v>41</v>
      </c>
      <c r="K70">
        <v>39</v>
      </c>
      <c r="L70">
        <v>34</v>
      </c>
      <c r="M70">
        <v>31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0.94444444444444453</v>
      </c>
      <c r="C74">
        <v>25</v>
      </c>
      <c r="D74">
        <v>6</v>
      </c>
      <c r="E74">
        <v>2021</v>
      </c>
      <c r="F74" t="s">
        <v>1511</v>
      </c>
      <c r="G74" t="s">
        <v>1512</v>
      </c>
      <c r="H74">
        <v>212</v>
      </c>
      <c r="I74">
        <v>41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3775</v>
      </c>
      <c r="D76">
        <v>7255</v>
      </c>
      <c r="E76" t="s">
        <v>237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23</v>
      </c>
      <c r="B78">
        <v>12750</v>
      </c>
      <c r="C78">
        <v>49</v>
      </c>
      <c r="D78">
        <v>53</v>
      </c>
      <c r="E78">
        <v>51</v>
      </c>
      <c r="F78">
        <v>50</v>
      </c>
      <c r="G78">
        <v>54</v>
      </c>
      <c r="H78">
        <v>51</v>
      </c>
      <c r="I78">
        <v>47</v>
      </c>
      <c r="J78">
        <v>45</v>
      </c>
      <c r="K78">
        <v>41</v>
      </c>
      <c r="L78">
        <v>38</v>
      </c>
      <c r="M78">
        <v>27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0.95138888888888884</v>
      </c>
      <c r="C82">
        <v>25</v>
      </c>
      <c r="D82">
        <v>6</v>
      </c>
      <c r="E82">
        <v>2021</v>
      </c>
      <c r="F82" t="s">
        <v>344</v>
      </c>
      <c r="G82" t="s">
        <v>1513</v>
      </c>
      <c r="H82">
        <v>215</v>
      </c>
      <c r="I82">
        <v>33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3775</v>
      </c>
      <c r="D84">
        <v>7255</v>
      </c>
      <c r="E84" t="s">
        <v>133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18</v>
      </c>
      <c r="B86">
        <v>12750</v>
      </c>
      <c r="C86">
        <v>54</v>
      </c>
      <c r="D86">
        <v>53</v>
      </c>
      <c r="E86">
        <v>52</v>
      </c>
      <c r="F86">
        <v>52</v>
      </c>
      <c r="G86">
        <v>47</v>
      </c>
      <c r="H86">
        <v>45</v>
      </c>
      <c r="I86">
        <v>41</v>
      </c>
      <c r="J86">
        <v>38</v>
      </c>
      <c r="K86">
        <v>34</v>
      </c>
      <c r="L86">
        <v>29</v>
      </c>
      <c r="M86">
        <v>18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0.95833333333333337</v>
      </c>
      <c r="C90">
        <v>25</v>
      </c>
      <c r="D90">
        <v>6</v>
      </c>
      <c r="E90">
        <v>2021</v>
      </c>
      <c r="F90" t="s">
        <v>1514</v>
      </c>
      <c r="G90" t="s">
        <v>1515</v>
      </c>
      <c r="H90">
        <v>218</v>
      </c>
      <c r="I90">
        <v>25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3775</v>
      </c>
      <c r="D92">
        <v>7255</v>
      </c>
      <c r="E92" t="s">
        <v>135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19</v>
      </c>
      <c r="B94">
        <v>12500</v>
      </c>
      <c r="C94">
        <v>51</v>
      </c>
      <c r="D94">
        <v>53</v>
      </c>
      <c r="E94">
        <v>52</v>
      </c>
      <c r="F94">
        <v>54</v>
      </c>
      <c r="G94">
        <v>55</v>
      </c>
      <c r="H94">
        <v>42</v>
      </c>
      <c r="I94">
        <v>31</v>
      </c>
      <c r="J94">
        <v>28</v>
      </c>
      <c r="K94">
        <v>24</v>
      </c>
      <c r="L94">
        <v>24</v>
      </c>
      <c r="M94">
        <v>25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0.96527777777777779</v>
      </c>
      <c r="C98">
        <v>25</v>
      </c>
      <c r="D98">
        <v>6</v>
      </c>
      <c r="E98">
        <v>2021</v>
      </c>
      <c r="F98" t="s">
        <v>1516</v>
      </c>
      <c r="G98" t="s">
        <v>1517</v>
      </c>
      <c r="H98">
        <v>215</v>
      </c>
      <c r="I98">
        <v>14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3775</v>
      </c>
      <c r="D100">
        <v>7255</v>
      </c>
      <c r="E100" t="s">
        <v>136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20</v>
      </c>
      <c r="B102">
        <v>13000</v>
      </c>
      <c r="C102">
        <v>59</v>
      </c>
      <c r="D102">
        <v>57</v>
      </c>
      <c r="E102">
        <v>61</v>
      </c>
      <c r="F102">
        <v>57</v>
      </c>
      <c r="G102">
        <v>51</v>
      </c>
      <c r="H102">
        <v>49</v>
      </c>
      <c r="I102">
        <v>42</v>
      </c>
      <c r="J102">
        <v>44</v>
      </c>
      <c r="K102">
        <v>41</v>
      </c>
      <c r="L102">
        <v>38</v>
      </c>
      <c r="M102">
        <v>33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0.97222222222222221</v>
      </c>
      <c r="C106">
        <v>25</v>
      </c>
      <c r="D106">
        <v>6</v>
      </c>
      <c r="E106">
        <v>2021</v>
      </c>
      <c r="F106" t="s">
        <v>1518</v>
      </c>
      <c r="G106" t="s">
        <v>1519</v>
      </c>
      <c r="H106">
        <v>243</v>
      </c>
      <c r="I106">
        <v>6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3</v>
      </c>
      <c r="C108">
        <v>3775</v>
      </c>
      <c r="D108">
        <v>7255</v>
      </c>
      <c r="E108" t="s">
        <v>136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18</v>
      </c>
      <c r="B110">
        <v>12750</v>
      </c>
      <c r="C110">
        <v>59</v>
      </c>
      <c r="D110">
        <v>60</v>
      </c>
      <c r="E110">
        <v>60</v>
      </c>
      <c r="F110">
        <v>59</v>
      </c>
      <c r="G110">
        <v>59</v>
      </c>
      <c r="H110">
        <v>56</v>
      </c>
      <c r="I110">
        <v>48</v>
      </c>
      <c r="J110">
        <v>44</v>
      </c>
      <c r="K110">
        <v>38</v>
      </c>
      <c r="L110">
        <v>31</v>
      </c>
      <c r="M110">
        <v>20</v>
      </c>
    </row>
    <row r="113" spans="1:13" x14ac:dyDescent="0.25">
      <c r="A113" t="s">
        <v>117</v>
      </c>
      <c r="B113" t="s">
        <v>118</v>
      </c>
      <c r="C113" t="s">
        <v>119</v>
      </c>
      <c r="D113" t="s">
        <v>120</v>
      </c>
      <c r="E113" t="s">
        <v>121</v>
      </c>
      <c r="F113" t="s">
        <v>122</v>
      </c>
      <c r="G113" t="s">
        <v>123</v>
      </c>
      <c r="H113" t="s">
        <v>124</v>
      </c>
      <c r="I113" t="s">
        <v>125</v>
      </c>
    </row>
    <row r="114" spans="1:13" x14ac:dyDescent="0.25">
      <c r="A114">
        <v>26065</v>
      </c>
      <c r="B114" s="207">
        <v>0.97916666666666663</v>
      </c>
      <c r="C114">
        <v>25</v>
      </c>
      <c r="D114">
        <v>6</v>
      </c>
      <c r="E114">
        <v>2021</v>
      </c>
      <c r="F114" t="s">
        <v>1520</v>
      </c>
      <c r="G114" t="s">
        <v>1521</v>
      </c>
      <c r="H114">
        <v>4</v>
      </c>
      <c r="I114">
        <v>6</v>
      </c>
    </row>
    <row r="115" spans="1:13" x14ac:dyDescent="0.25">
      <c r="A115" t="s">
        <v>126</v>
      </c>
      <c r="B115" t="s">
        <v>127</v>
      </c>
      <c r="C115" t="s">
        <v>128</v>
      </c>
      <c r="D115" t="s">
        <v>129</v>
      </c>
      <c r="E115" t="s">
        <v>130</v>
      </c>
    </row>
    <row r="116" spans="1:13" x14ac:dyDescent="0.25">
      <c r="A116" t="s">
        <v>131</v>
      </c>
      <c r="B116">
        <v>3</v>
      </c>
      <c r="C116">
        <v>3775</v>
      </c>
      <c r="D116">
        <v>7255</v>
      </c>
      <c r="E116" t="s">
        <v>309</v>
      </c>
    </row>
    <row r="117" spans="1:13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</row>
    <row r="118" spans="1:13" x14ac:dyDescent="0.25">
      <c r="A118" t="s">
        <v>17</v>
      </c>
      <c r="B118">
        <v>12500</v>
      </c>
      <c r="C118">
        <v>45</v>
      </c>
      <c r="D118">
        <v>48</v>
      </c>
      <c r="E118">
        <v>48</v>
      </c>
      <c r="F118">
        <v>42</v>
      </c>
      <c r="G118">
        <v>37</v>
      </c>
      <c r="H118">
        <v>27</v>
      </c>
      <c r="I118">
        <v>27</v>
      </c>
      <c r="J118">
        <v>27</v>
      </c>
      <c r="K118">
        <v>30</v>
      </c>
      <c r="L118">
        <v>28</v>
      </c>
      <c r="M118">
        <v>15</v>
      </c>
    </row>
    <row r="121" spans="1:13" x14ac:dyDescent="0.25">
      <c r="A121" t="s">
        <v>117</v>
      </c>
      <c r="B121" t="s">
        <v>118</v>
      </c>
      <c r="C121" t="s">
        <v>119</v>
      </c>
      <c r="D121" t="s">
        <v>120</v>
      </c>
      <c r="E121" t="s">
        <v>121</v>
      </c>
      <c r="F121" t="s">
        <v>122</v>
      </c>
      <c r="G121" t="s">
        <v>123</v>
      </c>
      <c r="H121" t="s">
        <v>124</v>
      </c>
      <c r="I121" t="s">
        <v>125</v>
      </c>
    </row>
    <row r="122" spans="1:13" x14ac:dyDescent="0.25">
      <c r="A122">
        <v>26065</v>
      </c>
      <c r="B122" s="207">
        <v>0.98611111111111116</v>
      </c>
      <c r="C122">
        <v>25</v>
      </c>
      <c r="D122">
        <v>6</v>
      </c>
      <c r="E122">
        <v>2021</v>
      </c>
      <c r="F122" t="s">
        <v>1522</v>
      </c>
      <c r="G122" t="s">
        <v>1523</v>
      </c>
      <c r="H122">
        <v>9</v>
      </c>
      <c r="I122">
        <v>12</v>
      </c>
    </row>
    <row r="123" spans="1:13" x14ac:dyDescent="0.25">
      <c r="A123" t="s">
        <v>126</v>
      </c>
      <c r="B123" t="s">
        <v>127</v>
      </c>
      <c r="C123" t="s">
        <v>128</v>
      </c>
      <c r="D123" t="s">
        <v>129</v>
      </c>
      <c r="E123" t="s">
        <v>130</v>
      </c>
    </row>
    <row r="124" spans="1:13" x14ac:dyDescent="0.25">
      <c r="A124" t="s">
        <v>131</v>
      </c>
      <c r="B124">
        <v>3</v>
      </c>
      <c r="C124">
        <v>3775</v>
      </c>
      <c r="D124">
        <v>7255</v>
      </c>
      <c r="E124" t="s">
        <v>343</v>
      </c>
    </row>
    <row r="125" spans="1:13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</row>
    <row r="126" spans="1:13" x14ac:dyDescent="0.25">
      <c r="A126" t="s">
        <v>19</v>
      </c>
      <c r="B126">
        <v>12500</v>
      </c>
      <c r="C126">
        <v>41</v>
      </c>
      <c r="D126">
        <v>44</v>
      </c>
      <c r="E126">
        <v>49</v>
      </c>
      <c r="F126">
        <v>47</v>
      </c>
      <c r="G126">
        <v>44</v>
      </c>
      <c r="H126">
        <v>34</v>
      </c>
      <c r="I126">
        <v>32</v>
      </c>
      <c r="J126">
        <v>32</v>
      </c>
      <c r="K126">
        <v>31</v>
      </c>
      <c r="L126">
        <v>29</v>
      </c>
      <c r="M126">
        <v>28</v>
      </c>
    </row>
    <row r="129" spans="1:13" x14ac:dyDescent="0.25">
      <c r="A129" t="s">
        <v>117</v>
      </c>
      <c r="B129" t="s">
        <v>118</v>
      </c>
      <c r="C129" t="s">
        <v>119</v>
      </c>
      <c r="D129" t="s">
        <v>120</v>
      </c>
      <c r="E129" t="s">
        <v>121</v>
      </c>
      <c r="F129" t="s">
        <v>122</v>
      </c>
      <c r="G129" t="s">
        <v>123</v>
      </c>
      <c r="H129" t="s">
        <v>124</v>
      </c>
      <c r="I129" t="s">
        <v>125</v>
      </c>
    </row>
    <row r="130" spans="1:13" x14ac:dyDescent="0.25">
      <c r="A130">
        <v>26065</v>
      </c>
      <c r="B130" s="207">
        <v>0.99305555555555547</v>
      </c>
      <c r="C130">
        <v>25</v>
      </c>
      <c r="D130">
        <v>6</v>
      </c>
      <c r="E130">
        <v>2021</v>
      </c>
      <c r="F130" t="s">
        <v>1524</v>
      </c>
      <c r="G130" t="s">
        <v>1525</v>
      </c>
      <c r="H130">
        <v>19</v>
      </c>
      <c r="I130">
        <v>19</v>
      </c>
    </row>
    <row r="131" spans="1:13" x14ac:dyDescent="0.25">
      <c r="A131" t="s">
        <v>126</v>
      </c>
      <c r="B131" t="s">
        <v>127</v>
      </c>
      <c r="C131" t="s">
        <v>128</v>
      </c>
      <c r="D131" t="s">
        <v>129</v>
      </c>
      <c r="E131" t="s">
        <v>130</v>
      </c>
    </row>
    <row r="132" spans="1:13" x14ac:dyDescent="0.25">
      <c r="A132" t="s">
        <v>131</v>
      </c>
      <c r="B132">
        <v>3</v>
      </c>
      <c r="C132">
        <v>3775</v>
      </c>
      <c r="D132">
        <v>7255</v>
      </c>
      <c r="E132" t="s">
        <v>311</v>
      </c>
    </row>
    <row r="133" spans="1:13" x14ac:dyDescent="0.25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</row>
    <row r="134" spans="1:13" x14ac:dyDescent="0.25">
      <c r="A134" t="s">
        <v>18</v>
      </c>
      <c r="B134">
        <v>12750</v>
      </c>
      <c r="C134">
        <v>49</v>
      </c>
      <c r="D134">
        <v>49</v>
      </c>
      <c r="E134">
        <v>48</v>
      </c>
      <c r="F134">
        <v>52</v>
      </c>
      <c r="G134">
        <v>46</v>
      </c>
      <c r="H134">
        <v>40</v>
      </c>
      <c r="I134">
        <v>38</v>
      </c>
      <c r="J134">
        <v>35</v>
      </c>
      <c r="K134">
        <v>34</v>
      </c>
      <c r="L134">
        <v>31</v>
      </c>
      <c r="M134">
        <v>29</v>
      </c>
    </row>
    <row r="137" spans="1:13" x14ac:dyDescent="0.25">
      <c r="A137" t="s">
        <v>117</v>
      </c>
      <c r="B137" t="s">
        <v>118</v>
      </c>
      <c r="C137" t="s">
        <v>119</v>
      </c>
      <c r="D137" t="s">
        <v>120</v>
      </c>
      <c r="E137" t="s">
        <v>121</v>
      </c>
      <c r="F137" t="s">
        <v>122</v>
      </c>
      <c r="G137" t="s">
        <v>123</v>
      </c>
      <c r="H137" t="s">
        <v>124</v>
      </c>
      <c r="I137" t="s">
        <v>125</v>
      </c>
    </row>
    <row r="138" spans="1:13" x14ac:dyDescent="0.25">
      <c r="A138">
        <v>26065</v>
      </c>
      <c r="B138" s="207">
        <v>0</v>
      </c>
      <c r="C138">
        <v>26</v>
      </c>
      <c r="D138">
        <v>6</v>
      </c>
      <c r="E138">
        <v>2021</v>
      </c>
      <c r="F138" t="s">
        <v>1526</v>
      </c>
      <c r="G138" t="s">
        <v>1527</v>
      </c>
      <c r="H138">
        <v>15</v>
      </c>
      <c r="I138">
        <v>27</v>
      </c>
    </row>
    <row r="139" spans="1:13" x14ac:dyDescent="0.25">
      <c r="A139" t="s">
        <v>126</v>
      </c>
      <c r="B139" t="s">
        <v>127</v>
      </c>
      <c r="C139" t="s">
        <v>128</v>
      </c>
      <c r="D139" t="s">
        <v>129</v>
      </c>
      <c r="E139" t="s">
        <v>130</v>
      </c>
    </row>
    <row r="140" spans="1:13" x14ac:dyDescent="0.25">
      <c r="A140" t="s">
        <v>131</v>
      </c>
      <c r="B140">
        <v>3</v>
      </c>
      <c r="C140">
        <v>3775</v>
      </c>
      <c r="D140">
        <v>7255</v>
      </c>
      <c r="E140" t="s">
        <v>311</v>
      </c>
    </row>
    <row r="141" spans="1:13" x14ac:dyDescent="0.25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8</v>
      </c>
      <c r="J141" t="s">
        <v>9</v>
      </c>
      <c r="K141" t="s">
        <v>10</v>
      </c>
      <c r="L141" t="s">
        <v>11</v>
      </c>
      <c r="M141" t="s">
        <v>12</v>
      </c>
    </row>
    <row r="142" spans="1:13" x14ac:dyDescent="0.25">
      <c r="A142" t="s">
        <v>18</v>
      </c>
      <c r="B142">
        <v>12250</v>
      </c>
      <c r="C142">
        <v>31</v>
      </c>
      <c r="D142">
        <v>32</v>
      </c>
      <c r="E142">
        <v>35</v>
      </c>
      <c r="F142">
        <v>45</v>
      </c>
      <c r="G142">
        <v>40</v>
      </c>
      <c r="H142">
        <v>41</v>
      </c>
      <c r="I142">
        <v>36</v>
      </c>
      <c r="J142">
        <v>33</v>
      </c>
      <c r="K142">
        <v>27</v>
      </c>
      <c r="L142">
        <v>22</v>
      </c>
      <c r="M142">
        <v>20</v>
      </c>
    </row>
    <row r="145" spans="1:13" x14ac:dyDescent="0.25">
      <c r="A145" t="s">
        <v>117</v>
      </c>
      <c r="B145" t="s">
        <v>118</v>
      </c>
      <c r="C145" t="s">
        <v>119</v>
      </c>
      <c r="D145" t="s">
        <v>120</v>
      </c>
      <c r="E145" t="s">
        <v>121</v>
      </c>
      <c r="F145" t="s">
        <v>122</v>
      </c>
      <c r="G145" t="s">
        <v>123</v>
      </c>
      <c r="H145" t="s">
        <v>124</v>
      </c>
      <c r="I145" t="s">
        <v>125</v>
      </c>
    </row>
    <row r="146" spans="1:13" x14ac:dyDescent="0.25">
      <c r="A146">
        <v>26065</v>
      </c>
      <c r="B146" s="207">
        <v>6.9444444444444441E-3</v>
      </c>
      <c r="C146">
        <v>26</v>
      </c>
      <c r="D146">
        <v>6</v>
      </c>
      <c r="E146">
        <v>2021</v>
      </c>
      <c r="F146" t="s">
        <v>1528</v>
      </c>
      <c r="G146" t="s">
        <v>1529</v>
      </c>
      <c r="H146">
        <v>18</v>
      </c>
      <c r="I146">
        <v>34</v>
      </c>
    </row>
    <row r="147" spans="1:13" x14ac:dyDescent="0.25">
      <c r="A147" t="s">
        <v>126</v>
      </c>
      <c r="B147" t="s">
        <v>127</v>
      </c>
      <c r="C147" t="s">
        <v>128</v>
      </c>
      <c r="D147" t="s">
        <v>129</v>
      </c>
      <c r="E147" t="s">
        <v>130</v>
      </c>
    </row>
    <row r="148" spans="1:13" x14ac:dyDescent="0.25">
      <c r="A148" t="s">
        <v>131</v>
      </c>
      <c r="B148">
        <v>3</v>
      </c>
      <c r="C148">
        <v>3775</v>
      </c>
      <c r="D148">
        <v>7255</v>
      </c>
      <c r="E148" t="s">
        <v>311</v>
      </c>
    </row>
    <row r="149" spans="1:13" x14ac:dyDescent="0.25">
      <c r="A149" t="s">
        <v>0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</row>
    <row r="150" spans="1:13" x14ac:dyDescent="0.25">
      <c r="A150" t="s">
        <v>19</v>
      </c>
      <c r="B150">
        <v>12000</v>
      </c>
      <c r="C150">
        <v>39</v>
      </c>
      <c r="D150">
        <v>42</v>
      </c>
      <c r="E150">
        <v>39</v>
      </c>
      <c r="F150">
        <v>40</v>
      </c>
      <c r="G150">
        <v>36</v>
      </c>
      <c r="H150">
        <v>34</v>
      </c>
      <c r="I150">
        <v>35</v>
      </c>
      <c r="J150">
        <v>29</v>
      </c>
      <c r="K150">
        <v>26</v>
      </c>
      <c r="L150">
        <v>18</v>
      </c>
      <c r="M150">
        <v>12</v>
      </c>
    </row>
    <row r="153" spans="1:13" x14ac:dyDescent="0.25">
      <c r="A153" t="s">
        <v>117</v>
      </c>
      <c r="B153" t="s">
        <v>118</v>
      </c>
      <c r="C153" t="s">
        <v>119</v>
      </c>
      <c r="D153" t="s">
        <v>120</v>
      </c>
      <c r="E153" t="s">
        <v>121</v>
      </c>
      <c r="F153" t="s">
        <v>122</v>
      </c>
      <c r="G153" t="s">
        <v>123</v>
      </c>
      <c r="H153" t="s">
        <v>124</v>
      </c>
      <c r="I153" t="s">
        <v>125</v>
      </c>
    </row>
    <row r="154" spans="1:13" x14ac:dyDescent="0.25">
      <c r="A154">
        <v>26065</v>
      </c>
      <c r="B154" s="207">
        <v>1.3888888888888888E-2</v>
      </c>
      <c r="C154">
        <v>26</v>
      </c>
      <c r="D154">
        <v>6</v>
      </c>
      <c r="E154">
        <v>2021</v>
      </c>
      <c r="F154" t="s">
        <v>1530</v>
      </c>
      <c r="G154" t="s">
        <v>1531</v>
      </c>
      <c r="H154">
        <v>16</v>
      </c>
      <c r="I154">
        <v>40</v>
      </c>
    </row>
    <row r="155" spans="1:13" x14ac:dyDescent="0.25">
      <c r="A155" t="s">
        <v>126</v>
      </c>
      <c r="B155" t="s">
        <v>127</v>
      </c>
      <c r="C155" t="s">
        <v>128</v>
      </c>
      <c r="D155" t="s">
        <v>129</v>
      </c>
      <c r="E155" t="s">
        <v>130</v>
      </c>
    </row>
    <row r="156" spans="1:13" x14ac:dyDescent="0.25">
      <c r="A156" t="s">
        <v>131</v>
      </c>
      <c r="B156">
        <v>3</v>
      </c>
      <c r="C156">
        <v>3775</v>
      </c>
      <c r="D156">
        <v>7255</v>
      </c>
      <c r="E156" t="s">
        <v>311</v>
      </c>
    </row>
    <row r="157" spans="1:13" x14ac:dyDescent="0.25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t="s">
        <v>11</v>
      </c>
      <c r="M157" t="s">
        <v>12</v>
      </c>
    </row>
    <row r="158" spans="1:13" x14ac:dyDescent="0.25">
      <c r="A158" t="s">
        <v>17</v>
      </c>
      <c r="B158">
        <v>11250</v>
      </c>
      <c r="C158">
        <v>37</v>
      </c>
      <c r="D158">
        <v>38</v>
      </c>
      <c r="E158">
        <v>42</v>
      </c>
      <c r="F158">
        <v>42</v>
      </c>
      <c r="G158">
        <v>38</v>
      </c>
      <c r="H158">
        <v>35</v>
      </c>
      <c r="I158">
        <v>26</v>
      </c>
      <c r="J158">
        <v>16</v>
      </c>
      <c r="K158">
        <v>13</v>
      </c>
      <c r="L158">
        <v>10</v>
      </c>
      <c r="M158">
        <v>8</v>
      </c>
    </row>
    <row r="161" spans="1:13" x14ac:dyDescent="0.25">
      <c r="A161" t="s">
        <v>117</v>
      </c>
      <c r="B161" t="s">
        <v>118</v>
      </c>
      <c r="C161" t="s">
        <v>119</v>
      </c>
      <c r="D161" t="s">
        <v>120</v>
      </c>
      <c r="E161" t="s">
        <v>121</v>
      </c>
      <c r="F161" t="s">
        <v>122</v>
      </c>
      <c r="G161" t="s">
        <v>123</v>
      </c>
      <c r="H161" t="s">
        <v>124</v>
      </c>
      <c r="I161" t="s">
        <v>125</v>
      </c>
    </row>
    <row r="162" spans="1:13" x14ac:dyDescent="0.25">
      <c r="A162">
        <v>26065</v>
      </c>
      <c r="B162" s="207">
        <v>2.0833333333333332E-2</v>
      </c>
      <c r="C162">
        <v>26</v>
      </c>
      <c r="D162">
        <v>6</v>
      </c>
      <c r="E162">
        <v>2021</v>
      </c>
      <c r="F162" t="s">
        <v>1532</v>
      </c>
      <c r="G162" t="s">
        <v>1533</v>
      </c>
      <c r="H162">
        <v>22</v>
      </c>
      <c r="I162">
        <v>46</v>
      </c>
    </row>
    <row r="163" spans="1:13" x14ac:dyDescent="0.25">
      <c r="A163" t="s">
        <v>126</v>
      </c>
      <c r="B163" t="s">
        <v>127</v>
      </c>
      <c r="C163" t="s">
        <v>128</v>
      </c>
      <c r="D163" t="s">
        <v>129</v>
      </c>
      <c r="E163" t="s">
        <v>130</v>
      </c>
    </row>
    <row r="164" spans="1:13" x14ac:dyDescent="0.25">
      <c r="A164" t="s">
        <v>131</v>
      </c>
      <c r="B164">
        <v>3</v>
      </c>
      <c r="C164">
        <v>3775</v>
      </c>
      <c r="D164">
        <v>7255</v>
      </c>
      <c r="E164" t="s">
        <v>343</v>
      </c>
    </row>
    <row r="165" spans="1:13" x14ac:dyDescent="0.25">
      <c r="A165" t="s">
        <v>0</v>
      </c>
      <c r="B165" t="s">
        <v>1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7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</row>
    <row r="166" spans="1:13" x14ac:dyDescent="0.25">
      <c r="A166" t="s">
        <v>17</v>
      </c>
      <c r="B166">
        <v>11250</v>
      </c>
      <c r="C166">
        <v>39</v>
      </c>
      <c r="D166">
        <v>46</v>
      </c>
      <c r="E166">
        <v>42</v>
      </c>
      <c r="F166">
        <v>42</v>
      </c>
      <c r="G166">
        <v>36</v>
      </c>
      <c r="H166">
        <v>30</v>
      </c>
      <c r="I166">
        <v>18</v>
      </c>
      <c r="J166">
        <v>18</v>
      </c>
      <c r="K166">
        <v>16</v>
      </c>
      <c r="L166">
        <v>14</v>
      </c>
      <c r="M166">
        <v>3</v>
      </c>
    </row>
    <row r="169" spans="1:13" x14ac:dyDescent="0.25">
      <c r="A169" t="s">
        <v>117</v>
      </c>
      <c r="B169" t="s">
        <v>118</v>
      </c>
      <c r="C169" t="s">
        <v>119</v>
      </c>
      <c r="D169" t="s">
        <v>120</v>
      </c>
      <c r="E169" t="s">
        <v>121</v>
      </c>
      <c r="F169" t="s">
        <v>122</v>
      </c>
      <c r="G169" t="s">
        <v>123</v>
      </c>
      <c r="H169" t="s">
        <v>124</v>
      </c>
      <c r="I169" t="s">
        <v>125</v>
      </c>
    </row>
    <row r="170" spans="1:13" x14ac:dyDescent="0.25">
      <c r="A170">
        <v>26065</v>
      </c>
      <c r="B170" s="207">
        <v>2.7777777777777776E-2</v>
      </c>
      <c r="C170">
        <v>26</v>
      </c>
      <c r="D170">
        <v>6</v>
      </c>
      <c r="E170">
        <v>2021</v>
      </c>
      <c r="F170" t="s">
        <v>1534</v>
      </c>
      <c r="G170" t="s">
        <v>1535</v>
      </c>
      <c r="H170">
        <v>25</v>
      </c>
      <c r="I170">
        <v>54</v>
      </c>
    </row>
    <row r="171" spans="1:13" x14ac:dyDescent="0.25">
      <c r="A171" t="s">
        <v>126</v>
      </c>
      <c r="B171" t="s">
        <v>127</v>
      </c>
      <c r="C171" t="s">
        <v>128</v>
      </c>
      <c r="D171" t="s">
        <v>129</v>
      </c>
      <c r="E171" t="s">
        <v>130</v>
      </c>
    </row>
    <row r="172" spans="1:13" x14ac:dyDescent="0.25">
      <c r="A172" t="s">
        <v>131</v>
      </c>
      <c r="B172">
        <v>3</v>
      </c>
      <c r="C172">
        <v>3775</v>
      </c>
      <c r="D172">
        <v>7255</v>
      </c>
      <c r="E172" t="s">
        <v>343</v>
      </c>
    </row>
    <row r="173" spans="1:13" x14ac:dyDescent="0.25">
      <c r="A173" t="s">
        <v>0</v>
      </c>
      <c r="B173" t="s">
        <v>1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7</v>
      </c>
      <c r="I173" t="s">
        <v>8</v>
      </c>
      <c r="J173" t="s">
        <v>9</v>
      </c>
      <c r="K173" t="s">
        <v>10</v>
      </c>
      <c r="L173" t="s">
        <v>11</v>
      </c>
      <c r="M173" t="s">
        <v>12</v>
      </c>
    </row>
    <row r="174" spans="1:13" x14ac:dyDescent="0.25">
      <c r="A174" t="s">
        <v>17</v>
      </c>
      <c r="B174">
        <v>11000</v>
      </c>
      <c r="C174">
        <v>34</v>
      </c>
      <c r="D174">
        <v>36</v>
      </c>
      <c r="E174">
        <v>44</v>
      </c>
      <c r="F174">
        <v>46</v>
      </c>
      <c r="G174">
        <v>40</v>
      </c>
      <c r="H174">
        <v>31</v>
      </c>
      <c r="I174">
        <v>24</v>
      </c>
      <c r="J174">
        <v>21</v>
      </c>
      <c r="K174">
        <v>16</v>
      </c>
      <c r="L174">
        <v>12</v>
      </c>
      <c r="M174">
        <v>2</v>
      </c>
    </row>
    <row r="177" spans="1:13" x14ac:dyDescent="0.25">
      <c r="A177" t="s">
        <v>117</v>
      </c>
      <c r="B177" t="s">
        <v>118</v>
      </c>
      <c r="C177" t="s">
        <v>119</v>
      </c>
      <c r="D177" t="s">
        <v>120</v>
      </c>
      <c r="E177" t="s">
        <v>121</v>
      </c>
      <c r="F177" t="s">
        <v>122</v>
      </c>
      <c r="G177" t="s">
        <v>123</v>
      </c>
      <c r="H177" t="s">
        <v>124</v>
      </c>
      <c r="I177" t="s">
        <v>125</v>
      </c>
    </row>
    <row r="178" spans="1:13" x14ac:dyDescent="0.25">
      <c r="A178">
        <v>26065</v>
      </c>
      <c r="B178" s="207">
        <v>3.4722222222222224E-2</v>
      </c>
      <c r="C178">
        <v>26</v>
      </c>
      <c r="D178">
        <v>6</v>
      </c>
      <c r="E178">
        <v>2021</v>
      </c>
      <c r="F178" t="s">
        <v>1536</v>
      </c>
      <c r="G178" t="s">
        <v>1364</v>
      </c>
      <c r="H178">
        <v>28</v>
      </c>
      <c r="I178">
        <v>60</v>
      </c>
    </row>
    <row r="179" spans="1:13" x14ac:dyDescent="0.25">
      <c r="A179" t="s">
        <v>126</v>
      </c>
      <c r="B179" t="s">
        <v>127</v>
      </c>
      <c r="C179" t="s">
        <v>128</v>
      </c>
      <c r="D179" t="s">
        <v>129</v>
      </c>
      <c r="E179" t="s">
        <v>130</v>
      </c>
    </row>
    <row r="180" spans="1:13" x14ac:dyDescent="0.25">
      <c r="A180" t="s">
        <v>131</v>
      </c>
      <c r="B180">
        <v>3</v>
      </c>
      <c r="C180">
        <v>3775</v>
      </c>
      <c r="D180">
        <v>7255</v>
      </c>
      <c r="E180" t="s">
        <v>343</v>
      </c>
    </row>
    <row r="181" spans="1:13" x14ac:dyDescent="0.25">
      <c r="A181" t="s">
        <v>0</v>
      </c>
      <c r="B181" t="s">
        <v>1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7</v>
      </c>
      <c r="I181" t="s">
        <v>8</v>
      </c>
      <c r="J181" t="s">
        <v>9</v>
      </c>
      <c r="K181" t="s">
        <v>10</v>
      </c>
      <c r="L181" t="s">
        <v>11</v>
      </c>
      <c r="M181" t="s">
        <v>12</v>
      </c>
    </row>
    <row r="182" spans="1:13" x14ac:dyDescent="0.25">
      <c r="A182" t="s">
        <v>17</v>
      </c>
      <c r="B182">
        <v>10750</v>
      </c>
      <c r="C182">
        <v>23</v>
      </c>
      <c r="D182">
        <v>29</v>
      </c>
      <c r="E182">
        <v>35</v>
      </c>
      <c r="F182">
        <v>41</v>
      </c>
      <c r="G182">
        <v>37</v>
      </c>
      <c r="H182">
        <v>31</v>
      </c>
      <c r="I182">
        <v>28</v>
      </c>
      <c r="J182">
        <v>24</v>
      </c>
      <c r="K182">
        <v>19</v>
      </c>
      <c r="L182">
        <v>13</v>
      </c>
      <c r="M182">
        <v>3</v>
      </c>
    </row>
    <row r="185" spans="1:13" x14ac:dyDescent="0.25">
      <c r="A185" t="s">
        <v>117</v>
      </c>
      <c r="B185" t="s">
        <v>118</v>
      </c>
      <c r="C185" t="s">
        <v>119</v>
      </c>
      <c r="D185" t="s">
        <v>120</v>
      </c>
      <c r="E185" t="s">
        <v>121</v>
      </c>
      <c r="F185" t="s">
        <v>122</v>
      </c>
      <c r="G185" t="s">
        <v>123</v>
      </c>
      <c r="H185" t="s">
        <v>124</v>
      </c>
      <c r="I185" t="s">
        <v>125</v>
      </c>
    </row>
    <row r="186" spans="1:13" x14ac:dyDescent="0.25">
      <c r="A186">
        <v>26065</v>
      </c>
      <c r="B186" s="207">
        <v>4.1666666666666664E-2</v>
      </c>
      <c r="C186">
        <v>26</v>
      </c>
      <c r="D186">
        <v>6</v>
      </c>
      <c r="E186">
        <v>2021</v>
      </c>
      <c r="F186" t="s">
        <v>1537</v>
      </c>
      <c r="G186" t="s">
        <v>1538</v>
      </c>
      <c r="H186">
        <v>27</v>
      </c>
      <c r="I186">
        <v>65</v>
      </c>
    </row>
    <row r="187" spans="1:13" x14ac:dyDescent="0.25">
      <c r="A187" t="s">
        <v>126</v>
      </c>
      <c r="B187" t="s">
        <v>127</v>
      </c>
      <c r="C187" t="s">
        <v>128</v>
      </c>
      <c r="D187" t="s">
        <v>129</v>
      </c>
      <c r="E187" t="s">
        <v>130</v>
      </c>
    </row>
    <row r="188" spans="1:13" x14ac:dyDescent="0.25">
      <c r="A188" t="s">
        <v>131</v>
      </c>
      <c r="B188">
        <v>3</v>
      </c>
      <c r="C188">
        <v>3775</v>
      </c>
      <c r="D188">
        <v>7255</v>
      </c>
      <c r="E188" t="s">
        <v>309</v>
      </c>
    </row>
    <row r="189" spans="1:13" x14ac:dyDescent="0.25">
      <c r="A189" t="s">
        <v>0</v>
      </c>
      <c r="B189" t="s">
        <v>1</v>
      </c>
      <c r="C189" t="s">
        <v>2</v>
      </c>
      <c r="D189" t="s">
        <v>3</v>
      </c>
      <c r="E189" t="s">
        <v>4</v>
      </c>
      <c r="F189" t="s">
        <v>5</v>
      </c>
      <c r="G189" t="s">
        <v>6</v>
      </c>
      <c r="H189" t="s">
        <v>7</v>
      </c>
      <c r="I189" t="s">
        <v>8</v>
      </c>
      <c r="J189" t="s">
        <v>9</v>
      </c>
      <c r="K189" t="s">
        <v>10</v>
      </c>
      <c r="L189" t="s">
        <v>11</v>
      </c>
      <c r="M189" t="s">
        <v>12</v>
      </c>
    </row>
    <row r="190" spans="1:13" x14ac:dyDescent="0.25">
      <c r="A190" t="s">
        <v>17</v>
      </c>
      <c r="B190">
        <v>9750</v>
      </c>
      <c r="C190">
        <v>36</v>
      </c>
      <c r="D190">
        <v>41</v>
      </c>
      <c r="E190">
        <v>40</v>
      </c>
      <c r="F190">
        <v>38</v>
      </c>
      <c r="G190">
        <v>35</v>
      </c>
      <c r="H190">
        <v>34</v>
      </c>
      <c r="I190">
        <v>28</v>
      </c>
      <c r="J190">
        <v>22</v>
      </c>
      <c r="K190">
        <v>15</v>
      </c>
      <c r="L190">
        <v>5</v>
      </c>
      <c r="M190">
        <v>-100</v>
      </c>
    </row>
    <row r="193" spans="1:13" x14ac:dyDescent="0.25">
      <c r="A193" t="s">
        <v>117</v>
      </c>
      <c r="B193" t="s">
        <v>118</v>
      </c>
      <c r="C193" t="s">
        <v>119</v>
      </c>
      <c r="D193" t="s">
        <v>120</v>
      </c>
      <c r="E193" t="s">
        <v>121</v>
      </c>
      <c r="F193" t="s">
        <v>122</v>
      </c>
      <c r="G193" t="s">
        <v>123</v>
      </c>
      <c r="H193" t="s">
        <v>124</v>
      </c>
      <c r="I193" t="s">
        <v>125</v>
      </c>
    </row>
    <row r="194" spans="1:13" x14ac:dyDescent="0.25">
      <c r="A194">
        <v>26065</v>
      </c>
      <c r="B194" s="207">
        <v>4.8611111111111112E-2</v>
      </c>
      <c r="C194">
        <v>26</v>
      </c>
      <c r="D194">
        <v>6</v>
      </c>
      <c r="E194">
        <v>2021</v>
      </c>
      <c r="F194" t="s">
        <v>1539</v>
      </c>
      <c r="G194" t="s">
        <v>1540</v>
      </c>
      <c r="H194">
        <v>26</v>
      </c>
      <c r="I194">
        <v>71</v>
      </c>
    </row>
    <row r="195" spans="1:13" x14ac:dyDescent="0.25">
      <c r="A195" t="s">
        <v>126</v>
      </c>
      <c r="B195" t="s">
        <v>127</v>
      </c>
      <c r="C195" t="s">
        <v>128</v>
      </c>
      <c r="D195" t="s">
        <v>129</v>
      </c>
      <c r="E195" t="s">
        <v>130</v>
      </c>
    </row>
    <row r="196" spans="1:13" x14ac:dyDescent="0.25">
      <c r="A196" t="s">
        <v>131</v>
      </c>
      <c r="B196">
        <v>3</v>
      </c>
      <c r="C196">
        <v>3775</v>
      </c>
      <c r="D196">
        <v>7255</v>
      </c>
      <c r="E196" t="s">
        <v>310</v>
      </c>
    </row>
    <row r="197" spans="1:13" x14ac:dyDescent="0.25">
      <c r="A197" t="s">
        <v>0</v>
      </c>
      <c r="B197" t="s">
        <v>1</v>
      </c>
      <c r="C197" t="s">
        <v>2</v>
      </c>
      <c r="D197" t="s">
        <v>3</v>
      </c>
      <c r="E197" t="s">
        <v>4</v>
      </c>
      <c r="F197" t="s">
        <v>5</v>
      </c>
      <c r="G197" t="s">
        <v>6</v>
      </c>
      <c r="H197" t="s">
        <v>7</v>
      </c>
      <c r="I197" t="s">
        <v>8</v>
      </c>
      <c r="J197" t="s">
        <v>9</v>
      </c>
      <c r="K197" t="s">
        <v>10</v>
      </c>
      <c r="L197" t="s">
        <v>11</v>
      </c>
      <c r="M197" t="s">
        <v>12</v>
      </c>
    </row>
    <row r="198" spans="1:13" x14ac:dyDescent="0.25">
      <c r="A198" t="s">
        <v>17</v>
      </c>
      <c r="B198">
        <v>9250</v>
      </c>
      <c r="C198">
        <v>26</v>
      </c>
      <c r="D198">
        <v>27</v>
      </c>
      <c r="E198">
        <v>33</v>
      </c>
      <c r="F198">
        <v>33</v>
      </c>
      <c r="G198">
        <v>35</v>
      </c>
      <c r="H198">
        <v>33</v>
      </c>
      <c r="I198">
        <v>20</v>
      </c>
      <c r="J198">
        <v>16</v>
      </c>
      <c r="K198">
        <v>15</v>
      </c>
      <c r="L198">
        <v>6</v>
      </c>
      <c r="M198">
        <v>-100</v>
      </c>
    </row>
    <row r="201" spans="1:13" x14ac:dyDescent="0.25">
      <c r="A201" t="s">
        <v>117</v>
      </c>
      <c r="B201" t="s">
        <v>118</v>
      </c>
      <c r="C201" t="s">
        <v>119</v>
      </c>
      <c r="D201" t="s">
        <v>120</v>
      </c>
      <c r="E201" t="s">
        <v>121</v>
      </c>
      <c r="F201" t="s">
        <v>122</v>
      </c>
      <c r="G201" t="s">
        <v>123</v>
      </c>
      <c r="H201" t="s">
        <v>124</v>
      </c>
      <c r="I201" t="s">
        <v>125</v>
      </c>
    </row>
    <row r="202" spans="1:13" x14ac:dyDescent="0.25">
      <c r="A202">
        <v>26065</v>
      </c>
      <c r="B202" s="207">
        <v>5.5555555555555552E-2</v>
      </c>
      <c r="C202">
        <v>26</v>
      </c>
      <c r="D202">
        <v>6</v>
      </c>
      <c r="E202">
        <v>2021</v>
      </c>
      <c r="F202" t="s">
        <v>1541</v>
      </c>
      <c r="G202" t="s">
        <v>1542</v>
      </c>
      <c r="H202">
        <v>27</v>
      </c>
      <c r="I202">
        <v>77</v>
      </c>
    </row>
    <row r="203" spans="1:13" x14ac:dyDescent="0.25">
      <c r="A203" t="s">
        <v>126</v>
      </c>
      <c r="B203" t="s">
        <v>127</v>
      </c>
      <c r="C203" t="s">
        <v>128</v>
      </c>
      <c r="D203" t="s">
        <v>129</v>
      </c>
      <c r="E203" t="s">
        <v>130</v>
      </c>
    </row>
    <row r="204" spans="1:13" x14ac:dyDescent="0.25">
      <c r="A204" t="s">
        <v>131</v>
      </c>
      <c r="B204">
        <v>3</v>
      </c>
      <c r="C204">
        <v>3775</v>
      </c>
      <c r="D204">
        <v>7255</v>
      </c>
      <c r="E204" t="s">
        <v>290</v>
      </c>
    </row>
    <row r="205" spans="1:13" x14ac:dyDescent="0.25">
      <c r="A205" t="s">
        <v>0</v>
      </c>
      <c r="B205" t="s">
        <v>1</v>
      </c>
      <c r="C205" t="s">
        <v>2</v>
      </c>
      <c r="D205" t="s">
        <v>3</v>
      </c>
      <c r="E205" t="s">
        <v>4</v>
      </c>
      <c r="F205" t="s">
        <v>5</v>
      </c>
      <c r="G205" t="s">
        <v>6</v>
      </c>
      <c r="H205" t="s">
        <v>7</v>
      </c>
      <c r="I205" t="s">
        <v>8</v>
      </c>
      <c r="J205" t="s">
        <v>9</v>
      </c>
      <c r="K205" t="s">
        <v>10</v>
      </c>
      <c r="L205" t="s">
        <v>11</v>
      </c>
      <c r="M205" t="s">
        <v>12</v>
      </c>
    </row>
    <row r="206" spans="1:13" x14ac:dyDescent="0.25">
      <c r="A206" t="s">
        <v>263</v>
      </c>
      <c r="B206">
        <v>8750</v>
      </c>
      <c r="C206">
        <v>29</v>
      </c>
      <c r="D206">
        <v>32</v>
      </c>
      <c r="E206">
        <v>29</v>
      </c>
      <c r="F206">
        <v>29</v>
      </c>
      <c r="G206">
        <v>24</v>
      </c>
      <c r="H206">
        <v>18</v>
      </c>
      <c r="I206">
        <v>16</v>
      </c>
      <c r="J206">
        <v>16</v>
      </c>
      <c r="K206">
        <v>8</v>
      </c>
      <c r="L206">
        <v>-100</v>
      </c>
      <c r="M206">
        <v>-100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M230"/>
  <sheetViews>
    <sheetView workbookViewId="0">
      <selection activeCell="A225" sqref="A225:XFD225"/>
    </sheetView>
  </sheetViews>
  <sheetFormatPr defaultRowHeight="15" x14ac:dyDescent="0.25"/>
  <cols>
    <col min="1" max="1" width="20.28515625" customWidth="1"/>
    <col min="2" max="2" width="13.140625" customWidth="1"/>
    <col min="3" max="3" width="10.140625" customWidth="1"/>
    <col min="4" max="4" width="11.85546875" customWidth="1"/>
    <col min="5" max="8" width="9.7109375" bestFit="1" customWidth="1"/>
    <col min="9" max="9" width="10.5703125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0.1388888888888889</v>
      </c>
      <c r="C2">
        <v>26</v>
      </c>
      <c r="D2">
        <v>6</v>
      </c>
      <c r="E2">
        <v>2021</v>
      </c>
      <c r="F2" t="s">
        <v>1543</v>
      </c>
      <c r="G2" t="s">
        <v>1544</v>
      </c>
      <c r="H2">
        <v>78</v>
      </c>
      <c r="I2">
        <v>72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3787</v>
      </c>
      <c r="D4">
        <v>7188</v>
      </c>
      <c r="E4" t="s">
        <v>310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16</v>
      </c>
      <c r="B6">
        <v>4750</v>
      </c>
      <c r="C6">
        <v>25</v>
      </c>
      <c r="D6">
        <v>24</v>
      </c>
      <c r="E6">
        <v>29</v>
      </c>
      <c r="F6">
        <v>32</v>
      </c>
      <c r="G6">
        <v>25</v>
      </c>
      <c r="H6">
        <v>-100</v>
      </c>
      <c r="I6">
        <v>-100</v>
      </c>
      <c r="J6">
        <v>-100</v>
      </c>
      <c r="K6">
        <v>-100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0.14583333333333334</v>
      </c>
      <c r="C10">
        <v>26</v>
      </c>
      <c r="D10">
        <v>6</v>
      </c>
      <c r="E10">
        <v>2021</v>
      </c>
      <c r="F10" t="s">
        <v>1545</v>
      </c>
      <c r="G10" t="s">
        <v>1546</v>
      </c>
      <c r="H10">
        <v>76</v>
      </c>
      <c r="I10">
        <v>75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3787</v>
      </c>
      <c r="D12">
        <v>7188</v>
      </c>
      <c r="E12" t="s">
        <v>290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15</v>
      </c>
      <c r="B14">
        <v>7000</v>
      </c>
      <c r="C14">
        <v>34</v>
      </c>
      <c r="D14">
        <v>45</v>
      </c>
      <c r="E14">
        <v>49</v>
      </c>
      <c r="F14">
        <v>48</v>
      </c>
      <c r="G14">
        <v>40</v>
      </c>
      <c r="H14">
        <v>29</v>
      </c>
      <c r="I14">
        <v>13</v>
      </c>
      <c r="J14">
        <v>-8</v>
      </c>
      <c r="K14">
        <v>-100</v>
      </c>
      <c r="L14">
        <v>-100</v>
      </c>
      <c r="M14">
        <v>-100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0.15277777777777776</v>
      </c>
      <c r="C18">
        <v>26</v>
      </c>
      <c r="D18">
        <v>6</v>
      </c>
      <c r="E18">
        <v>2021</v>
      </c>
      <c r="F18" t="s">
        <v>1547</v>
      </c>
      <c r="G18" t="s">
        <v>1548</v>
      </c>
      <c r="H18">
        <v>74</v>
      </c>
      <c r="I18">
        <v>80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3787</v>
      </c>
      <c r="D20">
        <v>7188</v>
      </c>
      <c r="E20" t="s">
        <v>239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17</v>
      </c>
      <c r="B22">
        <v>7500</v>
      </c>
      <c r="C22">
        <v>46</v>
      </c>
      <c r="D22">
        <v>51</v>
      </c>
      <c r="E22">
        <v>50</v>
      </c>
      <c r="F22">
        <v>51</v>
      </c>
      <c r="G22">
        <v>43</v>
      </c>
      <c r="H22">
        <v>33</v>
      </c>
      <c r="I22">
        <v>21</v>
      </c>
      <c r="J22">
        <v>13</v>
      </c>
      <c r="K22">
        <v>-100</v>
      </c>
      <c r="L22">
        <v>-100</v>
      </c>
      <c r="M22">
        <v>-100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0.15972222222222224</v>
      </c>
      <c r="C26">
        <v>26</v>
      </c>
      <c r="D26">
        <v>6</v>
      </c>
      <c r="E26">
        <v>2021</v>
      </c>
      <c r="F26" t="s">
        <v>1549</v>
      </c>
      <c r="G26" t="s">
        <v>1550</v>
      </c>
      <c r="H26">
        <v>71</v>
      </c>
      <c r="I26">
        <v>83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3787</v>
      </c>
      <c r="D28">
        <v>7188</v>
      </c>
      <c r="E28" t="s">
        <v>239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17</v>
      </c>
      <c r="B30">
        <v>7750</v>
      </c>
      <c r="C30">
        <v>41</v>
      </c>
      <c r="D30">
        <v>41</v>
      </c>
      <c r="E30">
        <v>43</v>
      </c>
      <c r="F30">
        <v>43</v>
      </c>
      <c r="G30">
        <v>38</v>
      </c>
      <c r="H30">
        <v>30</v>
      </c>
      <c r="I30">
        <v>26</v>
      </c>
      <c r="J30">
        <v>15</v>
      </c>
      <c r="K30">
        <v>-100</v>
      </c>
      <c r="L30">
        <v>-100</v>
      </c>
      <c r="M30">
        <v>-100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0.16666666666666666</v>
      </c>
      <c r="C34">
        <v>26</v>
      </c>
      <c r="D34">
        <v>6</v>
      </c>
      <c r="E34">
        <v>2021</v>
      </c>
      <c r="F34" t="s">
        <v>1551</v>
      </c>
      <c r="G34" t="s">
        <v>1552</v>
      </c>
      <c r="H34">
        <v>69</v>
      </c>
      <c r="I34">
        <v>88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3787</v>
      </c>
      <c r="D36">
        <v>7188</v>
      </c>
      <c r="E36" t="s">
        <v>291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15</v>
      </c>
      <c r="B38">
        <v>8250</v>
      </c>
      <c r="C38">
        <v>40</v>
      </c>
      <c r="D38">
        <v>43</v>
      </c>
      <c r="E38">
        <v>42</v>
      </c>
      <c r="F38">
        <v>40</v>
      </c>
      <c r="G38">
        <v>34</v>
      </c>
      <c r="H38">
        <v>27</v>
      </c>
      <c r="I38">
        <v>20</v>
      </c>
      <c r="J38">
        <v>14</v>
      </c>
      <c r="K38">
        <v>6</v>
      </c>
      <c r="L38">
        <v>-100</v>
      </c>
      <c r="M38">
        <v>-100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0.17361111111111113</v>
      </c>
      <c r="C42">
        <v>26</v>
      </c>
      <c r="D42">
        <v>6</v>
      </c>
      <c r="E42">
        <v>2021</v>
      </c>
      <c r="F42" t="s">
        <v>1553</v>
      </c>
      <c r="G42" t="s">
        <v>1554</v>
      </c>
      <c r="H42">
        <v>67</v>
      </c>
      <c r="I42">
        <v>92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3787</v>
      </c>
      <c r="D44">
        <v>7188</v>
      </c>
      <c r="E44" t="s">
        <v>238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17</v>
      </c>
      <c r="B46">
        <v>8000</v>
      </c>
      <c r="C46">
        <v>25</v>
      </c>
      <c r="D46">
        <v>29</v>
      </c>
      <c r="E46">
        <v>33</v>
      </c>
      <c r="F46">
        <v>34</v>
      </c>
      <c r="G46">
        <v>33</v>
      </c>
      <c r="H46">
        <v>30</v>
      </c>
      <c r="I46">
        <v>22</v>
      </c>
      <c r="J46">
        <v>14</v>
      </c>
      <c r="K46">
        <v>8</v>
      </c>
      <c r="L46">
        <v>-100</v>
      </c>
      <c r="M46">
        <v>-100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0.18055555555555555</v>
      </c>
      <c r="C50">
        <v>26</v>
      </c>
      <c r="D50">
        <v>6</v>
      </c>
      <c r="E50">
        <v>2021</v>
      </c>
      <c r="F50" t="s">
        <v>1555</v>
      </c>
      <c r="G50" t="s">
        <v>1556</v>
      </c>
      <c r="H50">
        <v>62</v>
      </c>
      <c r="I50">
        <v>103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3787</v>
      </c>
      <c r="D52">
        <v>7188</v>
      </c>
      <c r="E52" t="s">
        <v>134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17</v>
      </c>
      <c r="B54">
        <v>8750</v>
      </c>
      <c r="C54">
        <v>43</v>
      </c>
      <c r="D54">
        <v>46</v>
      </c>
      <c r="E54">
        <v>47</v>
      </c>
      <c r="F54">
        <v>48</v>
      </c>
      <c r="G54">
        <v>48</v>
      </c>
      <c r="H54">
        <v>42</v>
      </c>
      <c r="I54">
        <v>28</v>
      </c>
      <c r="J54">
        <v>19</v>
      </c>
      <c r="K54">
        <v>3</v>
      </c>
      <c r="L54">
        <v>-100</v>
      </c>
      <c r="M54">
        <v>-100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0.1875</v>
      </c>
      <c r="C58">
        <v>26</v>
      </c>
      <c r="D58">
        <v>6</v>
      </c>
      <c r="E58">
        <v>2021</v>
      </c>
      <c r="F58" t="s">
        <v>1557</v>
      </c>
      <c r="G58" t="s">
        <v>1558</v>
      </c>
      <c r="H58">
        <v>63</v>
      </c>
      <c r="I58">
        <v>111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3811</v>
      </c>
      <c r="D60">
        <v>7120</v>
      </c>
      <c r="E60" t="s">
        <v>133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19</v>
      </c>
      <c r="B62">
        <v>8250</v>
      </c>
      <c r="C62">
        <v>42</v>
      </c>
      <c r="D62">
        <v>49</v>
      </c>
      <c r="E62">
        <v>49</v>
      </c>
      <c r="F62">
        <v>48</v>
      </c>
      <c r="G62">
        <v>50</v>
      </c>
      <c r="H62">
        <v>47</v>
      </c>
      <c r="I62">
        <v>38</v>
      </c>
      <c r="J62">
        <v>29</v>
      </c>
      <c r="K62">
        <v>21</v>
      </c>
      <c r="L62">
        <v>-100</v>
      </c>
      <c r="M62">
        <v>-100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0.19444444444444445</v>
      </c>
      <c r="C66">
        <v>26</v>
      </c>
      <c r="D66">
        <v>6</v>
      </c>
      <c r="E66">
        <v>2021</v>
      </c>
      <c r="F66" t="s">
        <v>1559</v>
      </c>
      <c r="G66" t="s">
        <v>1560</v>
      </c>
      <c r="H66">
        <v>63</v>
      </c>
      <c r="I66">
        <v>115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3811</v>
      </c>
      <c r="D68">
        <v>7120</v>
      </c>
      <c r="E68" t="s">
        <v>136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17</v>
      </c>
      <c r="B70">
        <v>8750</v>
      </c>
      <c r="C70">
        <v>34</v>
      </c>
      <c r="D70">
        <v>41</v>
      </c>
      <c r="E70">
        <v>43</v>
      </c>
      <c r="F70">
        <v>42</v>
      </c>
      <c r="G70">
        <v>38</v>
      </c>
      <c r="H70">
        <v>32</v>
      </c>
      <c r="I70">
        <v>27</v>
      </c>
      <c r="J70">
        <v>22</v>
      </c>
      <c r="K70">
        <v>13</v>
      </c>
      <c r="L70">
        <v>-100</v>
      </c>
      <c r="M70">
        <v>-100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0.20138888888888887</v>
      </c>
      <c r="C74">
        <v>26</v>
      </c>
      <c r="D74">
        <v>6</v>
      </c>
      <c r="E74">
        <v>2021</v>
      </c>
      <c r="F74" t="s">
        <v>1561</v>
      </c>
      <c r="G74" t="s">
        <v>1562</v>
      </c>
      <c r="H74">
        <v>63</v>
      </c>
      <c r="I74">
        <v>120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3811</v>
      </c>
      <c r="D76">
        <v>7120</v>
      </c>
      <c r="E76" t="s">
        <v>234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18</v>
      </c>
      <c r="B78">
        <v>11500</v>
      </c>
      <c r="C78">
        <v>33</v>
      </c>
      <c r="D78">
        <v>41</v>
      </c>
      <c r="E78">
        <v>46</v>
      </c>
      <c r="F78">
        <v>45</v>
      </c>
      <c r="G78">
        <v>42</v>
      </c>
      <c r="H78">
        <v>37</v>
      </c>
      <c r="I78">
        <v>37</v>
      </c>
      <c r="J78">
        <v>33</v>
      </c>
      <c r="K78">
        <v>29</v>
      </c>
      <c r="L78">
        <v>25</v>
      </c>
      <c r="M78">
        <v>16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0.20833333333333334</v>
      </c>
      <c r="C82">
        <v>26</v>
      </c>
      <c r="D82">
        <v>6</v>
      </c>
      <c r="E82">
        <v>2021</v>
      </c>
      <c r="F82" t="s">
        <v>377</v>
      </c>
      <c r="G82" t="s">
        <v>1563</v>
      </c>
      <c r="H82">
        <v>64</v>
      </c>
      <c r="I82">
        <v>127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3811</v>
      </c>
      <c r="D84">
        <v>7120</v>
      </c>
      <c r="E84" t="s">
        <v>135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18</v>
      </c>
      <c r="B86">
        <v>10750</v>
      </c>
      <c r="C86">
        <v>48</v>
      </c>
      <c r="D86">
        <v>48</v>
      </c>
      <c r="E86">
        <v>51</v>
      </c>
      <c r="F86">
        <v>52</v>
      </c>
      <c r="G86">
        <v>53</v>
      </c>
      <c r="H86">
        <v>53</v>
      </c>
      <c r="I86">
        <v>46</v>
      </c>
      <c r="J86">
        <v>36</v>
      </c>
      <c r="K86">
        <v>25</v>
      </c>
      <c r="L86">
        <v>14</v>
      </c>
      <c r="M86">
        <v>6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0.21527777777777779</v>
      </c>
      <c r="C90">
        <v>26</v>
      </c>
      <c r="D90">
        <v>6</v>
      </c>
      <c r="E90">
        <v>2021</v>
      </c>
      <c r="F90" t="s">
        <v>1539</v>
      </c>
      <c r="G90" t="s">
        <v>1564</v>
      </c>
      <c r="H90">
        <v>61</v>
      </c>
      <c r="I90">
        <v>130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3811</v>
      </c>
      <c r="D92">
        <v>7120</v>
      </c>
      <c r="E92" t="s">
        <v>137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18</v>
      </c>
      <c r="B94">
        <v>12500</v>
      </c>
      <c r="C94">
        <v>48</v>
      </c>
      <c r="D94">
        <v>48</v>
      </c>
      <c r="E94">
        <v>48</v>
      </c>
      <c r="F94">
        <v>47</v>
      </c>
      <c r="G94">
        <v>47</v>
      </c>
      <c r="H94">
        <v>43</v>
      </c>
      <c r="I94">
        <v>41</v>
      </c>
      <c r="J94">
        <v>35</v>
      </c>
      <c r="K94">
        <v>29</v>
      </c>
      <c r="L94">
        <v>23</v>
      </c>
      <c r="M94">
        <v>20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0.22222222222222221</v>
      </c>
      <c r="C98">
        <v>26</v>
      </c>
      <c r="D98">
        <v>6</v>
      </c>
      <c r="E98">
        <v>2021</v>
      </c>
      <c r="F98" t="s">
        <v>1565</v>
      </c>
      <c r="G98" t="s">
        <v>1566</v>
      </c>
      <c r="H98">
        <v>59</v>
      </c>
      <c r="I98">
        <v>135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3811</v>
      </c>
      <c r="D100">
        <v>7120</v>
      </c>
      <c r="E100" t="s">
        <v>356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18</v>
      </c>
      <c r="B102">
        <v>11500</v>
      </c>
      <c r="C102">
        <v>46</v>
      </c>
      <c r="D102">
        <v>46</v>
      </c>
      <c r="E102">
        <v>47</v>
      </c>
      <c r="F102">
        <v>48</v>
      </c>
      <c r="G102">
        <v>48</v>
      </c>
      <c r="H102">
        <v>43</v>
      </c>
      <c r="I102">
        <v>40</v>
      </c>
      <c r="J102">
        <v>35</v>
      </c>
      <c r="K102">
        <v>30</v>
      </c>
      <c r="L102">
        <v>24</v>
      </c>
      <c r="M102">
        <v>16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0.22916666666666666</v>
      </c>
      <c r="C106">
        <v>26</v>
      </c>
      <c r="D106">
        <v>6</v>
      </c>
      <c r="E106">
        <v>2021</v>
      </c>
      <c r="F106" t="s">
        <v>1567</v>
      </c>
      <c r="G106" t="s">
        <v>1568</v>
      </c>
      <c r="H106">
        <v>58</v>
      </c>
      <c r="I106">
        <v>141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3</v>
      </c>
      <c r="C108">
        <v>3811</v>
      </c>
      <c r="D108">
        <v>7120</v>
      </c>
      <c r="E108" t="s">
        <v>139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19</v>
      </c>
      <c r="B110">
        <v>10750</v>
      </c>
      <c r="C110">
        <v>44</v>
      </c>
      <c r="D110">
        <v>44</v>
      </c>
      <c r="E110">
        <v>44</v>
      </c>
      <c r="F110">
        <v>43</v>
      </c>
      <c r="G110">
        <v>42</v>
      </c>
      <c r="H110">
        <v>38</v>
      </c>
      <c r="I110">
        <v>33</v>
      </c>
      <c r="J110">
        <v>26</v>
      </c>
      <c r="K110">
        <v>23</v>
      </c>
      <c r="L110">
        <v>19</v>
      </c>
      <c r="M110">
        <v>11</v>
      </c>
    </row>
    <row r="113" spans="1:13" x14ac:dyDescent="0.25">
      <c r="A113" t="s">
        <v>117</v>
      </c>
      <c r="B113" t="s">
        <v>118</v>
      </c>
      <c r="C113" t="s">
        <v>119</v>
      </c>
      <c r="D113" t="s">
        <v>120</v>
      </c>
      <c r="E113" t="s">
        <v>121</v>
      </c>
      <c r="F113" t="s">
        <v>122</v>
      </c>
      <c r="G113" t="s">
        <v>123</v>
      </c>
      <c r="H113" t="s">
        <v>124</v>
      </c>
      <c r="I113" t="s">
        <v>125</v>
      </c>
    </row>
    <row r="114" spans="1:13" x14ac:dyDescent="0.25">
      <c r="A114">
        <v>26065</v>
      </c>
      <c r="B114" s="207">
        <v>0.23611111111111113</v>
      </c>
      <c r="C114">
        <v>26</v>
      </c>
      <c r="D114">
        <v>6</v>
      </c>
      <c r="E114">
        <v>2021</v>
      </c>
      <c r="F114" t="s">
        <v>1569</v>
      </c>
      <c r="G114" t="s">
        <v>1570</v>
      </c>
      <c r="H114">
        <v>57</v>
      </c>
      <c r="I114">
        <v>145</v>
      </c>
    </row>
    <row r="115" spans="1:13" x14ac:dyDescent="0.25">
      <c r="A115" t="s">
        <v>126</v>
      </c>
      <c r="B115" t="s">
        <v>127</v>
      </c>
      <c r="C115" t="s">
        <v>128</v>
      </c>
      <c r="D115" t="s">
        <v>129</v>
      </c>
      <c r="E115" t="s">
        <v>130</v>
      </c>
    </row>
    <row r="116" spans="1:13" x14ac:dyDescent="0.25">
      <c r="A116" t="s">
        <v>131</v>
      </c>
      <c r="B116">
        <v>3</v>
      </c>
      <c r="C116">
        <v>3811</v>
      </c>
      <c r="D116">
        <v>7120</v>
      </c>
      <c r="E116" t="s">
        <v>137</v>
      </c>
    </row>
    <row r="117" spans="1:13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</row>
    <row r="118" spans="1:13" x14ac:dyDescent="0.25">
      <c r="A118" t="s">
        <v>18</v>
      </c>
      <c r="B118">
        <v>12250</v>
      </c>
      <c r="C118">
        <v>46</v>
      </c>
      <c r="D118">
        <v>46</v>
      </c>
      <c r="E118">
        <v>48</v>
      </c>
      <c r="F118">
        <v>48</v>
      </c>
      <c r="G118">
        <v>46</v>
      </c>
      <c r="H118">
        <v>44</v>
      </c>
      <c r="I118">
        <v>39</v>
      </c>
      <c r="J118">
        <v>29</v>
      </c>
      <c r="K118">
        <v>23</v>
      </c>
      <c r="L118">
        <v>20</v>
      </c>
      <c r="M118">
        <v>16</v>
      </c>
    </row>
    <row r="121" spans="1:13" x14ac:dyDescent="0.25">
      <c r="A121" t="s">
        <v>117</v>
      </c>
      <c r="B121" t="s">
        <v>118</v>
      </c>
      <c r="C121" t="s">
        <v>119</v>
      </c>
      <c r="D121" t="s">
        <v>120</v>
      </c>
      <c r="E121" t="s">
        <v>121</v>
      </c>
      <c r="F121" t="s">
        <v>122</v>
      </c>
      <c r="G121" t="s">
        <v>123</v>
      </c>
      <c r="H121" t="s">
        <v>124</v>
      </c>
      <c r="I121" t="s">
        <v>125</v>
      </c>
    </row>
    <row r="122" spans="1:13" x14ac:dyDescent="0.25">
      <c r="A122">
        <v>26065</v>
      </c>
      <c r="B122" s="207">
        <v>0.24305555555555555</v>
      </c>
      <c r="C122">
        <v>26</v>
      </c>
      <c r="D122">
        <v>6</v>
      </c>
      <c r="E122">
        <v>2021</v>
      </c>
      <c r="F122" t="s">
        <v>1571</v>
      </c>
      <c r="G122" t="s">
        <v>1572</v>
      </c>
      <c r="H122">
        <v>57</v>
      </c>
      <c r="I122">
        <v>151</v>
      </c>
    </row>
    <row r="123" spans="1:13" x14ac:dyDescent="0.25">
      <c r="A123" t="s">
        <v>126</v>
      </c>
      <c r="B123" t="s">
        <v>127</v>
      </c>
      <c r="C123" t="s">
        <v>128</v>
      </c>
      <c r="D123" t="s">
        <v>129</v>
      </c>
      <c r="E123" t="s">
        <v>130</v>
      </c>
    </row>
    <row r="124" spans="1:13" x14ac:dyDescent="0.25">
      <c r="A124" t="s">
        <v>131</v>
      </c>
      <c r="B124">
        <v>3</v>
      </c>
      <c r="C124">
        <v>3811</v>
      </c>
      <c r="D124">
        <v>7120</v>
      </c>
      <c r="E124" t="s">
        <v>356</v>
      </c>
    </row>
    <row r="125" spans="1:13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</row>
    <row r="126" spans="1:13" x14ac:dyDescent="0.25">
      <c r="A126" t="s">
        <v>18</v>
      </c>
      <c r="B126">
        <v>12750</v>
      </c>
      <c r="C126">
        <v>32</v>
      </c>
      <c r="D126">
        <v>37</v>
      </c>
      <c r="E126">
        <v>41</v>
      </c>
      <c r="F126">
        <v>43</v>
      </c>
      <c r="G126">
        <v>46</v>
      </c>
      <c r="H126">
        <v>46</v>
      </c>
      <c r="I126">
        <v>39</v>
      </c>
      <c r="J126">
        <v>36</v>
      </c>
      <c r="K126">
        <v>32</v>
      </c>
      <c r="L126">
        <v>28</v>
      </c>
      <c r="M126">
        <v>24</v>
      </c>
    </row>
    <row r="129" spans="1:13" x14ac:dyDescent="0.25">
      <c r="A129" t="s">
        <v>117</v>
      </c>
      <c r="B129" t="s">
        <v>118</v>
      </c>
      <c r="C129" t="s">
        <v>119</v>
      </c>
      <c r="D129" t="s">
        <v>120</v>
      </c>
      <c r="E129" t="s">
        <v>121</v>
      </c>
      <c r="F129" t="s">
        <v>122</v>
      </c>
      <c r="G129" t="s">
        <v>123</v>
      </c>
      <c r="H129" t="s">
        <v>124</v>
      </c>
      <c r="I129" t="s">
        <v>125</v>
      </c>
    </row>
    <row r="130" spans="1:13" x14ac:dyDescent="0.25">
      <c r="A130">
        <v>26065</v>
      </c>
      <c r="B130" s="207">
        <v>0.25</v>
      </c>
      <c r="C130">
        <v>26</v>
      </c>
      <c r="D130">
        <v>6</v>
      </c>
      <c r="E130">
        <v>2021</v>
      </c>
      <c r="F130" t="s">
        <v>1573</v>
      </c>
      <c r="G130" t="s">
        <v>1574</v>
      </c>
      <c r="H130">
        <v>57</v>
      </c>
      <c r="I130">
        <v>159</v>
      </c>
    </row>
    <row r="131" spans="1:13" x14ac:dyDescent="0.25">
      <c r="A131" t="s">
        <v>126</v>
      </c>
      <c r="B131" t="s">
        <v>127</v>
      </c>
      <c r="C131" t="s">
        <v>128</v>
      </c>
      <c r="D131" t="s">
        <v>129</v>
      </c>
      <c r="E131" t="s">
        <v>130</v>
      </c>
    </row>
    <row r="132" spans="1:13" x14ac:dyDescent="0.25">
      <c r="A132" t="s">
        <v>131</v>
      </c>
      <c r="B132">
        <v>3</v>
      </c>
      <c r="C132">
        <v>3811</v>
      </c>
      <c r="D132">
        <v>7120</v>
      </c>
      <c r="E132" t="s">
        <v>138</v>
      </c>
    </row>
    <row r="133" spans="1:13" x14ac:dyDescent="0.25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</row>
    <row r="134" spans="1:13" x14ac:dyDescent="0.25">
      <c r="A134" t="s">
        <v>18</v>
      </c>
      <c r="B134">
        <v>12000</v>
      </c>
      <c r="C134">
        <v>51</v>
      </c>
      <c r="D134">
        <v>51</v>
      </c>
      <c r="E134">
        <v>51</v>
      </c>
      <c r="F134">
        <v>50</v>
      </c>
      <c r="G134">
        <v>48</v>
      </c>
      <c r="H134">
        <v>45</v>
      </c>
      <c r="I134">
        <v>41</v>
      </c>
      <c r="J134">
        <v>34</v>
      </c>
      <c r="K134">
        <v>31</v>
      </c>
      <c r="L134">
        <v>28</v>
      </c>
      <c r="M134">
        <v>23</v>
      </c>
    </row>
    <row r="137" spans="1:13" x14ac:dyDescent="0.25">
      <c r="A137" t="s">
        <v>117</v>
      </c>
      <c r="B137" t="s">
        <v>118</v>
      </c>
      <c r="C137" t="s">
        <v>119</v>
      </c>
      <c r="D137" t="s">
        <v>120</v>
      </c>
      <c r="E137" t="s">
        <v>121</v>
      </c>
      <c r="F137" t="s">
        <v>122</v>
      </c>
      <c r="G137" t="s">
        <v>123</v>
      </c>
      <c r="H137" t="s">
        <v>124</v>
      </c>
      <c r="I137" t="s">
        <v>125</v>
      </c>
    </row>
    <row r="138" spans="1:13" x14ac:dyDescent="0.25">
      <c r="A138">
        <v>26065</v>
      </c>
      <c r="B138" s="207">
        <v>0.25694444444444448</v>
      </c>
      <c r="C138">
        <v>26</v>
      </c>
      <c r="D138">
        <v>6</v>
      </c>
      <c r="E138">
        <v>2021</v>
      </c>
      <c r="F138" t="s">
        <v>1575</v>
      </c>
      <c r="G138" t="s">
        <v>1576</v>
      </c>
      <c r="H138">
        <v>56</v>
      </c>
      <c r="I138">
        <v>163</v>
      </c>
    </row>
    <row r="139" spans="1:13" x14ac:dyDescent="0.25">
      <c r="A139" t="s">
        <v>126</v>
      </c>
      <c r="B139" t="s">
        <v>127</v>
      </c>
      <c r="C139" t="s">
        <v>128</v>
      </c>
      <c r="D139" t="s">
        <v>129</v>
      </c>
      <c r="E139" t="s">
        <v>130</v>
      </c>
    </row>
    <row r="140" spans="1:13" x14ac:dyDescent="0.25">
      <c r="A140" t="s">
        <v>131</v>
      </c>
      <c r="B140">
        <v>3</v>
      </c>
      <c r="C140">
        <v>3811</v>
      </c>
      <c r="D140">
        <v>7120</v>
      </c>
      <c r="E140" t="s">
        <v>408</v>
      </c>
    </row>
    <row r="141" spans="1:13" x14ac:dyDescent="0.25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8</v>
      </c>
      <c r="J141" t="s">
        <v>9</v>
      </c>
      <c r="K141" t="s">
        <v>10</v>
      </c>
      <c r="L141" t="s">
        <v>11</v>
      </c>
      <c r="M141" t="s">
        <v>12</v>
      </c>
    </row>
    <row r="142" spans="1:13" x14ac:dyDescent="0.25">
      <c r="A142" t="s">
        <v>18</v>
      </c>
      <c r="B142">
        <v>12500</v>
      </c>
      <c r="C142">
        <v>40</v>
      </c>
      <c r="D142">
        <v>42</v>
      </c>
      <c r="E142">
        <v>46</v>
      </c>
      <c r="F142">
        <v>47</v>
      </c>
      <c r="G142">
        <v>47</v>
      </c>
      <c r="H142">
        <v>43</v>
      </c>
      <c r="I142">
        <v>38</v>
      </c>
      <c r="J142">
        <v>34</v>
      </c>
      <c r="K142">
        <v>31</v>
      </c>
      <c r="L142">
        <v>27</v>
      </c>
      <c r="M142">
        <v>22</v>
      </c>
    </row>
    <row r="145" spans="1:13" x14ac:dyDescent="0.25">
      <c r="A145" t="s">
        <v>117</v>
      </c>
      <c r="B145" t="s">
        <v>118</v>
      </c>
      <c r="C145" t="s">
        <v>119</v>
      </c>
      <c r="D145" t="s">
        <v>120</v>
      </c>
      <c r="E145" t="s">
        <v>121</v>
      </c>
      <c r="F145" t="s">
        <v>122</v>
      </c>
      <c r="G145" t="s">
        <v>123</v>
      </c>
      <c r="H145" t="s">
        <v>124</v>
      </c>
      <c r="I145" t="s">
        <v>125</v>
      </c>
    </row>
    <row r="146" spans="1:13" x14ac:dyDescent="0.25">
      <c r="A146">
        <v>26065</v>
      </c>
      <c r="B146" s="207">
        <v>0.2638888888888889</v>
      </c>
      <c r="C146">
        <v>26</v>
      </c>
      <c r="D146">
        <v>6</v>
      </c>
      <c r="E146">
        <v>2021</v>
      </c>
      <c r="F146" t="s">
        <v>1577</v>
      </c>
      <c r="G146" t="s">
        <v>1578</v>
      </c>
      <c r="H146">
        <v>56</v>
      </c>
      <c r="I146">
        <v>171</v>
      </c>
    </row>
    <row r="147" spans="1:13" x14ac:dyDescent="0.25">
      <c r="A147" t="s">
        <v>126</v>
      </c>
      <c r="B147" t="s">
        <v>127</v>
      </c>
      <c r="C147" t="s">
        <v>128</v>
      </c>
      <c r="D147" t="s">
        <v>129</v>
      </c>
      <c r="E147" t="s">
        <v>130</v>
      </c>
    </row>
    <row r="148" spans="1:13" x14ac:dyDescent="0.25">
      <c r="A148" t="s">
        <v>131</v>
      </c>
      <c r="B148">
        <v>3</v>
      </c>
      <c r="C148">
        <v>3811</v>
      </c>
      <c r="D148">
        <v>7120</v>
      </c>
      <c r="E148" t="s">
        <v>318</v>
      </c>
    </row>
    <row r="149" spans="1:13" x14ac:dyDescent="0.25">
      <c r="A149" t="s">
        <v>0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</row>
    <row r="150" spans="1:13" x14ac:dyDescent="0.25">
      <c r="A150" t="s">
        <v>18</v>
      </c>
      <c r="B150">
        <v>11750</v>
      </c>
      <c r="C150">
        <v>41</v>
      </c>
      <c r="D150">
        <v>42</v>
      </c>
      <c r="E150">
        <v>45</v>
      </c>
      <c r="F150">
        <v>45</v>
      </c>
      <c r="G150">
        <v>44</v>
      </c>
      <c r="H150">
        <v>41</v>
      </c>
      <c r="I150">
        <v>37</v>
      </c>
      <c r="J150">
        <v>33</v>
      </c>
      <c r="K150">
        <v>26</v>
      </c>
      <c r="L150">
        <v>16</v>
      </c>
      <c r="M150">
        <v>14</v>
      </c>
    </row>
    <row r="153" spans="1:13" x14ac:dyDescent="0.25">
      <c r="A153" t="s">
        <v>117</v>
      </c>
      <c r="B153" t="s">
        <v>118</v>
      </c>
      <c r="C153" t="s">
        <v>119</v>
      </c>
      <c r="D153" t="s">
        <v>120</v>
      </c>
      <c r="E153" t="s">
        <v>121</v>
      </c>
      <c r="F153" t="s">
        <v>122</v>
      </c>
      <c r="G153" t="s">
        <v>123</v>
      </c>
      <c r="H153" t="s">
        <v>124</v>
      </c>
      <c r="I153" t="s">
        <v>125</v>
      </c>
    </row>
    <row r="154" spans="1:13" x14ac:dyDescent="0.25">
      <c r="A154">
        <v>26065</v>
      </c>
      <c r="B154" s="207">
        <v>0.27083333333333331</v>
      </c>
      <c r="C154">
        <v>26</v>
      </c>
      <c r="D154">
        <v>6</v>
      </c>
      <c r="E154">
        <v>2021</v>
      </c>
      <c r="F154" t="s">
        <v>1579</v>
      </c>
      <c r="G154" t="s">
        <v>1580</v>
      </c>
      <c r="H154">
        <v>55</v>
      </c>
      <c r="I154">
        <v>178</v>
      </c>
    </row>
    <row r="155" spans="1:13" x14ac:dyDescent="0.25">
      <c r="A155" t="s">
        <v>126</v>
      </c>
      <c r="B155" t="s">
        <v>127</v>
      </c>
      <c r="C155" t="s">
        <v>128</v>
      </c>
      <c r="D155" t="s">
        <v>129</v>
      </c>
      <c r="E155" t="s">
        <v>130</v>
      </c>
    </row>
    <row r="156" spans="1:13" x14ac:dyDescent="0.25">
      <c r="A156" t="s">
        <v>131</v>
      </c>
      <c r="B156">
        <v>3</v>
      </c>
      <c r="C156">
        <v>3811</v>
      </c>
      <c r="D156">
        <v>7120</v>
      </c>
      <c r="E156" t="s">
        <v>231</v>
      </c>
    </row>
    <row r="157" spans="1:13" x14ac:dyDescent="0.25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t="s">
        <v>11</v>
      </c>
      <c r="M157" t="s">
        <v>12</v>
      </c>
    </row>
    <row r="158" spans="1:13" x14ac:dyDescent="0.25">
      <c r="A158" t="s">
        <v>18</v>
      </c>
      <c r="B158">
        <v>11250</v>
      </c>
      <c r="C158">
        <v>39</v>
      </c>
      <c r="D158">
        <v>40</v>
      </c>
      <c r="E158">
        <v>45</v>
      </c>
      <c r="F158">
        <v>47</v>
      </c>
      <c r="G158">
        <v>48</v>
      </c>
      <c r="H158">
        <v>46</v>
      </c>
      <c r="I158">
        <v>43</v>
      </c>
      <c r="J158">
        <v>35</v>
      </c>
      <c r="K158">
        <v>26</v>
      </c>
      <c r="L158">
        <v>16</v>
      </c>
      <c r="M158">
        <v>12</v>
      </c>
    </row>
    <row r="161" spans="1:13" x14ac:dyDescent="0.25">
      <c r="A161" t="s">
        <v>117</v>
      </c>
      <c r="B161" t="s">
        <v>118</v>
      </c>
      <c r="C161" t="s">
        <v>119</v>
      </c>
      <c r="D161" t="s">
        <v>120</v>
      </c>
      <c r="E161" t="s">
        <v>121</v>
      </c>
      <c r="F161" t="s">
        <v>122</v>
      </c>
      <c r="G161" t="s">
        <v>123</v>
      </c>
      <c r="H161" t="s">
        <v>124</v>
      </c>
      <c r="I161" t="s">
        <v>125</v>
      </c>
    </row>
    <row r="162" spans="1:13" x14ac:dyDescent="0.25">
      <c r="A162">
        <v>26065</v>
      </c>
      <c r="B162" s="207">
        <v>0.27777777777777779</v>
      </c>
      <c r="C162">
        <v>26</v>
      </c>
      <c r="D162">
        <v>6</v>
      </c>
      <c r="E162">
        <v>2021</v>
      </c>
      <c r="F162" t="s">
        <v>1581</v>
      </c>
      <c r="G162" t="s">
        <v>1582</v>
      </c>
      <c r="H162">
        <v>54</v>
      </c>
      <c r="I162">
        <v>182</v>
      </c>
    </row>
    <row r="163" spans="1:13" x14ac:dyDescent="0.25">
      <c r="A163" t="s">
        <v>126</v>
      </c>
      <c r="B163" t="s">
        <v>127</v>
      </c>
      <c r="C163" t="s">
        <v>128</v>
      </c>
      <c r="D163" t="s">
        <v>129</v>
      </c>
      <c r="E163" t="s">
        <v>130</v>
      </c>
    </row>
    <row r="164" spans="1:13" x14ac:dyDescent="0.25">
      <c r="A164" t="s">
        <v>131</v>
      </c>
      <c r="B164">
        <v>3</v>
      </c>
      <c r="C164">
        <v>3811</v>
      </c>
      <c r="D164">
        <v>7120</v>
      </c>
      <c r="E164" t="s">
        <v>317</v>
      </c>
    </row>
    <row r="165" spans="1:13" x14ac:dyDescent="0.25">
      <c r="A165" t="s">
        <v>0</v>
      </c>
      <c r="B165" t="s">
        <v>1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7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</row>
    <row r="166" spans="1:13" x14ac:dyDescent="0.25">
      <c r="A166" t="s">
        <v>18</v>
      </c>
      <c r="B166">
        <v>12750</v>
      </c>
      <c r="C166">
        <v>51</v>
      </c>
      <c r="D166">
        <v>51</v>
      </c>
      <c r="E166">
        <v>51</v>
      </c>
      <c r="F166">
        <v>51</v>
      </c>
      <c r="G166">
        <v>50</v>
      </c>
      <c r="H166">
        <v>49</v>
      </c>
      <c r="I166">
        <v>45</v>
      </c>
      <c r="J166">
        <v>40</v>
      </c>
      <c r="K166">
        <v>34</v>
      </c>
      <c r="L166">
        <v>30</v>
      </c>
      <c r="M166">
        <v>26</v>
      </c>
    </row>
    <row r="169" spans="1:13" x14ac:dyDescent="0.25">
      <c r="A169" t="s">
        <v>117</v>
      </c>
      <c r="B169" t="s">
        <v>118</v>
      </c>
      <c r="C169" t="s">
        <v>119</v>
      </c>
      <c r="D169" t="s">
        <v>120</v>
      </c>
      <c r="E169" t="s">
        <v>121</v>
      </c>
      <c r="F169" t="s">
        <v>122</v>
      </c>
      <c r="G169" t="s">
        <v>123</v>
      </c>
      <c r="H169" t="s">
        <v>124</v>
      </c>
      <c r="I169" t="s">
        <v>125</v>
      </c>
    </row>
    <row r="170" spans="1:13" x14ac:dyDescent="0.25">
      <c r="A170">
        <v>26065</v>
      </c>
      <c r="B170" s="207">
        <v>0.28472222222222221</v>
      </c>
      <c r="C170">
        <v>26</v>
      </c>
      <c r="D170">
        <v>6</v>
      </c>
      <c r="E170">
        <v>2021</v>
      </c>
      <c r="F170" t="s">
        <v>1583</v>
      </c>
      <c r="G170" t="s">
        <v>1584</v>
      </c>
      <c r="H170">
        <v>54</v>
      </c>
      <c r="I170">
        <v>188</v>
      </c>
    </row>
    <row r="171" spans="1:13" x14ac:dyDescent="0.25">
      <c r="A171" t="s">
        <v>126</v>
      </c>
      <c r="B171" t="s">
        <v>127</v>
      </c>
      <c r="C171" t="s">
        <v>128</v>
      </c>
      <c r="D171" t="s">
        <v>129</v>
      </c>
      <c r="E171" t="s">
        <v>130</v>
      </c>
    </row>
    <row r="172" spans="1:13" x14ac:dyDescent="0.25">
      <c r="A172" t="s">
        <v>131</v>
      </c>
      <c r="B172">
        <v>3</v>
      </c>
      <c r="C172">
        <v>3811</v>
      </c>
      <c r="D172">
        <v>7120</v>
      </c>
      <c r="E172" t="s">
        <v>140</v>
      </c>
    </row>
    <row r="173" spans="1:13" x14ac:dyDescent="0.25">
      <c r="A173" t="s">
        <v>0</v>
      </c>
      <c r="B173" t="s">
        <v>1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7</v>
      </c>
      <c r="I173" t="s">
        <v>8</v>
      </c>
      <c r="J173" t="s">
        <v>9</v>
      </c>
      <c r="K173" t="s">
        <v>10</v>
      </c>
      <c r="L173" t="s">
        <v>11</v>
      </c>
      <c r="M173" t="s">
        <v>12</v>
      </c>
    </row>
    <row r="174" spans="1:13" x14ac:dyDescent="0.25">
      <c r="A174" t="s">
        <v>18</v>
      </c>
      <c r="B174">
        <v>13250</v>
      </c>
      <c r="C174">
        <v>46</v>
      </c>
      <c r="D174">
        <v>46</v>
      </c>
      <c r="E174">
        <v>46</v>
      </c>
      <c r="F174">
        <v>46</v>
      </c>
      <c r="G174">
        <v>45</v>
      </c>
      <c r="H174">
        <v>43</v>
      </c>
      <c r="I174">
        <v>41</v>
      </c>
      <c r="J174">
        <v>39</v>
      </c>
      <c r="K174">
        <v>37</v>
      </c>
      <c r="L174">
        <v>33</v>
      </c>
      <c r="M174">
        <v>30</v>
      </c>
    </row>
    <row r="177" spans="1:13" x14ac:dyDescent="0.25">
      <c r="A177" t="s">
        <v>117</v>
      </c>
      <c r="B177" t="s">
        <v>118</v>
      </c>
      <c r="C177" t="s">
        <v>119</v>
      </c>
      <c r="D177" t="s">
        <v>120</v>
      </c>
      <c r="E177" t="s">
        <v>121</v>
      </c>
      <c r="F177" t="s">
        <v>122</v>
      </c>
      <c r="G177" t="s">
        <v>123</v>
      </c>
      <c r="H177" t="s">
        <v>124</v>
      </c>
      <c r="I177" t="s">
        <v>125</v>
      </c>
    </row>
    <row r="178" spans="1:13" x14ac:dyDescent="0.25">
      <c r="A178">
        <v>26065</v>
      </c>
      <c r="B178" s="207">
        <v>0.29166666666666669</v>
      </c>
      <c r="C178">
        <v>26</v>
      </c>
      <c r="D178">
        <v>6</v>
      </c>
      <c r="E178">
        <v>2021</v>
      </c>
      <c r="F178" t="s">
        <v>358</v>
      </c>
      <c r="G178" t="s">
        <v>1585</v>
      </c>
      <c r="H178">
        <v>53</v>
      </c>
      <c r="I178">
        <v>191</v>
      </c>
    </row>
    <row r="179" spans="1:13" x14ac:dyDescent="0.25">
      <c r="A179" t="s">
        <v>126</v>
      </c>
      <c r="B179" t="s">
        <v>127</v>
      </c>
      <c r="C179" t="s">
        <v>128</v>
      </c>
      <c r="D179" t="s">
        <v>129</v>
      </c>
      <c r="E179" t="s">
        <v>130</v>
      </c>
    </row>
    <row r="180" spans="1:13" x14ac:dyDescent="0.25">
      <c r="A180" t="s">
        <v>131</v>
      </c>
      <c r="B180">
        <v>3</v>
      </c>
      <c r="C180">
        <v>3811</v>
      </c>
      <c r="D180">
        <v>7120</v>
      </c>
      <c r="E180" t="s">
        <v>140</v>
      </c>
    </row>
    <row r="181" spans="1:13" x14ac:dyDescent="0.25">
      <c r="A181" t="s">
        <v>0</v>
      </c>
      <c r="B181" t="s">
        <v>1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7</v>
      </c>
      <c r="I181" t="s">
        <v>8</v>
      </c>
      <c r="J181" t="s">
        <v>9</v>
      </c>
      <c r="K181" t="s">
        <v>10</v>
      </c>
      <c r="L181" t="s">
        <v>11</v>
      </c>
      <c r="M181" t="s">
        <v>12</v>
      </c>
    </row>
    <row r="182" spans="1:13" x14ac:dyDescent="0.25">
      <c r="A182" t="s">
        <v>18</v>
      </c>
      <c r="B182">
        <v>12000</v>
      </c>
      <c r="C182">
        <v>41</v>
      </c>
      <c r="D182">
        <v>41</v>
      </c>
      <c r="E182">
        <v>41</v>
      </c>
      <c r="F182">
        <v>41</v>
      </c>
      <c r="G182">
        <v>40</v>
      </c>
      <c r="H182">
        <v>38</v>
      </c>
      <c r="I182">
        <v>36</v>
      </c>
      <c r="J182">
        <v>33</v>
      </c>
      <c r="K182">
        <v>30</v>
      </c>
      <c r="L182">
        <v>26</v>
      </c>
      <c r="M182">
        <v>24</v>
      </c>
    </row>
    <row r="185" spans="1:13" x14ac:dyDescent="0.25">
      <c r="A185" t="s">
        <v>117</v>
      </c>
      <c r="B185" t="s">
        <v>118</v>
      </c>
      <c r="C185" t="s">
        <v>119</v>
      </c>
      <c r="D185" t="s">
        <v>120</v>
      </c>
      <c r="E185" t="s">
        <v>121</v>
      </c>
      <c r="F185" t="s">
        <v>122</v>
      </c>
      <c r="G185" t="s">
        <v>123</v>
      </c>
      <c r="H185" t="s">
        <v>124</v>
      </c>
      <c r="I185" t="s">
        <v>125</v>
      </c>
    </row>
    <row r="186" spans="1:13" x14ac:dyDescent="0.25">
      <c r="A186">
        <v>26065</v>
      </c>
      <c r="B186" s="207">
        <v>0.2986111111111111</v>
      </c>
      <c r="C186">
        <v>26</v>
      </c>
      <c r="D186">
        <v>6</v>
      </c>
      <c r="E186">
        <v>2021</v>
      </c>
      <c r="F186" t="s">
        <v>147</v>
      </c>
      <c r="G186" t="s">
        <v>1586</v>
      </c>
      <c r="H186">
        <v>52</v>
      </c>
      <c r="I186">
        <v>198</v>
      </c>
    </row>
    <row r="187" spans="1:13" x14ac:dyDescent="0.25">
      <c r="A187" t="s">
        <v>126</v>
      </c>
      <c r="B187" t="s">
        <v>127</v>
      </c>
      <c r="C187" t="s">
        <v>128</v>
      </c>
      <c r="D187" t="s">
        <v>129</v>
      </c>
      <c r="E187" t="s">
        <v>130</v>
      </c>
    </row>
    <row r="188" spans="1:13" x14ac:dyDescent="0.25">
      <c r="A188" t="s">
        <v>131</v>
      </c>
      <c r="B188">
        <v>3</v>
      </c>
      <c r="C188">
        <v>3811</v>
      </c>
      <c r="D188">
        <v>7120</v>
      </c>
      <c r="E188" t="s">
        <v>321</v>
      </c>
    </row>
    <row r="189" spans="1:13" x14ac:dyDescent="0.25">
      <c r="A189" t="s">
        <v>0</v>
      </c>
      <c r="B189" t="s">
        <v>1</v>
      </c>
      <c r="C189" t="s">
        <v>2</v>
      </c>
      <c r="D189" t="s">
        <v>3</v>
      </c>
      <c r="E189" t="s">
        <v>4</v>
      </c>
      <c r="F189" t="s">
        <v>5</v>
      </c>
      <c r="G189" t="s">
        <v>6</v>
      </c>
      <c r="H189" t="s">
        <v>7</v>
      </c>
      <c r="I189" t="s">
        <v>8</v>
      </c>
      <c r="J189" t="s">
        <v>9</v>
      </c>
      <c r="K189" t="s">
        <v>10</v>
      </c>
      <c r="L189" t="s">
        <v>11</v>
      </c>
      <c r="M189" t="s">
        <v>12</v>
      </c>
    </row>
    <row r="190" spans="1:13" x14ac:dyDescent="0.25">
      <c r="A190" t="s">
        <v>17</v>
      </c>
      <c r="B190">
        <v>11000</v>
      </c>
      <c r="C190">
        <v>38</v>
      </c>
      <c r="D190">
        <v>38</v>
      </c>
      <c r="E190">
        <v>38</v>
      </c>
      <c r="F190">
        <v>38</v>
      </c>
      <c r="G190">
        <v>37</v>
      </c>
      <c r="H190">
        <v>35</v>
      </c>
      <c r="I190">
        <v>32</v>
      </c>
      <c r="J190">
        <v>27</v>
      </c>
      <c r="K190">
        <v>23</v>
      </c>
      <c r="L190">
        <v>20</v>
      </c>
      <c r="M190">
        <v>13</v>
      </c>
    </row>
    <row r="193" spans="1:13" x14ac:dyDescent="0.25">
      <c r="A193" t="s">
        <v>117</v>
      </c>
      <c r="B193" t="s">
        <v>118</v>
      </c>
      <c r="C193" t="s">
        <v>119</v>
      </c>
      <c r="D193" t="s">
        <v>120</v>
      </c>
      <c r="E193" t="s">
        <v>121</v>
      </c>
      <c r="F193" t="s">
        <v>122</v>
      </c>
      <c r="G193" t="s">
        <v>123</v>
      </c>
      <c r="H193" t="s">
        <v>124</v>
      </c>
      <c r="I193" t="s">
        <v>125</v>
      </c>
    </row>
    <row r="194" spans="1:13" x14ac:dyDescent="0.25">
      <c r="A194">
        <v>26065</v>
      </c>
      <c r="B194" s="207">
        <v>0.30555555555555552</v>
      </c>
      <c r="C194">
        <v>26</v>
      </c>
      <c r="D194">
        <v>6</v>
      </c>
      <c r="E194">
        <v>2021</v>
      </c>
      <c r="F194" t="s">
        <v>1587</v>
      </c>
      <c r="G194" t="s">
        <v>1588</v>
      </c>
      <c r="H194">
        <v>53</v>
      </c>
      <c r="I194">
        <v>205</v>
      </c>
    </row>
    <row r="195" spans="1:13" x14ac:dyDescent="0.25">
      <c r="A195" t="s">
        <v>126</v>
      </c>
      <c r="B195" t="s">
        <v>127</v>
      </c>
      <c r="C195" t="s">
        <v>128</v>
      </c>
      <c r="D195" t="s">
        <v>129</v>
      </c>
      <c r="E195" t="s">
        <v>130</v>
      </c>
    </row>
    <row r="196" spans="1:13" x14ac:dyDescent="0.25">
      <c r="A196" t="s">
        <v>131</v>
      </c>
      <c r="B196">
        <v>3</v>
      </c>
      <c r="C196">
        <v>3811</v>
      </c>
      <c r="D196">
        <v>7120</v>
      </c>
      <c r="E196" t="s">
        <v>324</v>
      </c>
    </row>
    <row r="197" spans="1:13" x14ac:dyDescent="0.25">
      <c r="A197" t="s">
        <v>0</v>
      </c>
      <c r="B197" t="s">
        <v>1</v>
      </c>
      <c r="C197" t="s">
        <v>2</v>
      </c>
      <c r="D197" t="s">
        <v>3</v>
      </c>
      <c r="E197" t="s">
        <v>4</v>
      </c>
      <c r="F197" t="s">
        <v>5</v>
      </c>
      <c r="G197" t="s">
        <v>6</v>
      </c>
      <c r="H197" t="s">
        <v>7</v>
      </c>
      <c r="I197" t="s">
        <v>8</v>
      </c>
      <c r="J197" t="s">
        <v>9</v>
      </c>
      <c r="K197" t="s">
        <v>10</v>
      </c>
      <c r="L197" t="s">
        <v>11</v>
      </c>
      <c r="M197" t="s">
        <v>12</v>
      </c>
    </row>
    <row r="198" spans="1:13" x14ac:dyDescent="0.25">
      <c r="A198" t="s">
        <v>17</v>
      </c>
      <c r="B198">
        <v>11250</v>
      </c>
      <c r="C198">
        <v>38</v>
      </c>
      <c r="D198">
        <v>38</v>
      </c>
      <c r="E198">
        <v>38</v>
      </c>
      <c r="F198">
        <v>36</v>
      </c>
      <c r="G198">
        <v>34</v>
      </c>
      <c r="H198">
        <v>31</v>
      </c>
      <c r="I198">
        <v>26</v>
      </c>
      <c r="J198">
        <v>19</v>
      </c>
      <c r="K198">
        <v>16</v>
      </c>
      <c r="L198">
        <v>14</v>
      </c>
      <c r="M198">
        <v>9</v>
      </c>
    </row>
    <row r="201" spans="1:13" x14ac:dyDescent="0.25">
      <c r="A201" t="s">
        <v>117</v>
      </c>
      <c r="B201" t="s">
        <v>118</v>
      </c>
      <c r="C201" t="s">
        <v>119</v>
      </c>
      <c r="D201" t="s">
        <v>120</v>
      </c>
      <c r="E201" t="s">
        <v>121</v>
      </c>
      <c r="F201" t="s">
        <v>122</v>
      </c>
      <c r="G201" t="s">
        <v>123</v>
      </c>
      <c r="H201" t="s">
        <v>124</v>
      </c>
      <c r="I201" t="s">
        <v>125</v>
      </c>
    </row>
    <row r="202" spans="1:13" x14ac:dyDescent="0.25">
      <c r="A202">
        <v>26065</v>
      </c>
      <c r="B202" s="207">
        <v>0.3125</v>
      </c>
      <c r="C202">
        <v>26</v>
      </c>
      <c r="D202">
        <v>6</v>
      </c>
      <c r="E202">
        <v>2021</v>
      </c>
      <c r="F202" t="s">
        <v>1589</v>
      </c>
      <c r="G202" t="s">
        <v>1590</v>
      </c>
      <c r="H202">
        <v>53</v>
      </c>
      <c r="I202">
        <v>213</v>
      </c>
    </row>
    <row r="203" spans="1:13" x14ac:dyDescent="0.25">
      <c r="A203" t="s">
        <v>126</v>
      </c>
      <c r="B203" t="s">
        <v>127</v>
      </c>
      <c r="C203" t="s">
        <v>128</v>
      </c>
      <c r="D203" t="s">
        <v>129</v>
      </c>
      <c r="E203" t="s">
        <v>130</v>
      </c>
    </row>
    <row r="204" spans="1:13" x14ac:dyDescent="0.25">
      <c r="A204" t="s">
        <v>131</v>
      </c>
      <c r="B204">
        <v>3</v>
      </c>
      <c r="C204">
        <v>3814</v>
      </c>
      <c r="D204">
        <v>7093</v>
      </c>
      <c r="E204" t="s">
        <v>317</v>
      </c>
    </row>
    <row r="205" spans="1:13" x14ac:dyDescent="0.25">
      <c r="A205" t="s">
        <v>0</v>
      </c>
      <c r="B205" t="s">
        <v>1</v>
      </c>
      <c r="C205" t="s">
        <v>2</v>
      </c>
      <c r="D205" t="s">
        <v>3</v>
      </c>
      <c r="E205" t="s">
        <v>4</v>
      </c>
      <c r="F205" t="s">
        <v>5</v>
      </c>
      <c r="G205" t="s">
        <v>6</v>
      </c>
      <c r="H205" t="s">
        <v>7</v>
      </c>
      <c r="I205" t="s">
        <v>8</v>
      </c>
      <c r="J205" t="s">
        <v>9</v>
      </c>
      <c r="K205" t="s">
        <v>10</v>
      </c>
      <c r="L205" t="s">
        <v>11</v>
      </c>
      <c r="M205" t="s">
        <v>12</v>
      </c>
    </row>
    <row r="206" spans="1:13" x14ac:dyDescent="0.25">
      <c r="A206" t="s">
        <v>17</v>
      </c>
      <c r="B206">
        <v>10000</v>
      </c>
      <c r="C206">
        <v>37</v>
      </c>
      <c r="D206">
        <v>37</v>
      </c>
      <c r="E206">
        <v>37</v>
      </c>
      <c r="F206">
        <v>37</v>
      </c>
      <c r="G206">
        <v>37</v>
      </c>
      <c r="H206">
        <v>33</v>
      </c>
      <c r="I206">
        <v>29</v>
      </c>
      <c r="J206">
        <v>22</v>
      </c>
      <c r="K206">
        <v>18</v>
      </c>
      <c r="L206">
        <v>13</v>
      </c>
      <c r="M206">
        <v>8</v>
      </c>
    </row>
    <row r="209" spans="1:13" x14ac:dyDescent="0.25">
      <c r="A209" t="s">
        <v>117</v>
      </c>
      <c r="B209" t="s">
        <v>118</v>
      </c>
      <c r="C209" t="s">
        <v>119</v>
      </c>
      <c r="D209" t="s">
        <v>120</v>
      </c>
      <c r="E209" t="s">
        <v>121</v>
      </c>
      <c r="F209" t="s">
        <v>122</v>
      </c>
      <c r="G209" t="s">
        <v>123</v>
      </c>
      <c r="H209" t="s">
        <v>124</v>
      </c>
      <c r="I209" t="s">
        <v>125</v>
      </c>
    </row>
    <row r="210" spans="1:13" x14ac:dyDescent="0.25">
      <c r="A210">
        <v>26065</v>
      </c>
      <c r="B210" s="207">
        <v>0.31944444444444448</v>
      </c>
      <c r="C210">
        <v>26</v>
      </c>
      <c r="D210">
        <v>6</v>
      </c>
      <c r="E210">
        <v>2021</v>
      </c>
      <c r="F210" t="s">
        <v>1591</v>
      </c>
      <c r="G210" t="s">
        <v>1592</v>
      </c>
      <c r="H210">
        <v>53</v>
      </c>
      <c r="I210">
        <v>219</v>
      </c>
    </row>
    <row r="211" spans="1:13" x14ac:dyDescent="0.25">
      <c r="A211" t="s">
        <v>126</v>
      </c>
      <c r="B211" t="s">
        <v>127</v>
      </c>
      <c r="C211" t="s">
        <v>128</v>
      </c>
      <c r="D211" t="s">
        <v>129</v>
      </c>
      <c r="E211" t="s">
        <v>130</v>
      </c>
    </row>
    <row r="212" spans="1:13" x14ac:dyDescent="0.25">
      <c r="A212" t="s">
        <v>131</v>
      </c>
      <c r="B212">
        <v>3</v>
      </c>
      <c r="C212">
        <v>3799</v>
      </c>
      <c r="D212">
        <v>7255</v>
      </c>
      <c r="E212" t="s">
        <v>571</v>
      </c>
    </row>
    <row r="213" spans="1:13" x14ac:dyDescent="0.25">
      <c r="A213" t="s">
        <v>0</v>
      </c>
      <c r="B213" t="s">
        <v>1</v>
      </c>
      <c r="C213" t="s">
        <v>2</v>
      </c>
      <c r="D213" t="s">
        <v>3</v>
      </c>
      <c r="E213" t="s">
        <v>4</v>
      </c>
      <c r="F213" t="s">
        <v>5</v>
      </c>
      <c r="G213" t="s">
        <v>6</v>
      </c>
      <c r="H213" t="s">
        <v>7</v>
      </c>
      <c r="I213" t="s">
        <v>8</v>
      </c>
      <c r="J213" t="s">
        <v>9</v>
      </c>
      <c r="K213" t="s">
        <v>10</v>
      </c>
      <c r="L213" t="s">
        <v>11</v>
      </c>
      <c r="M213" t="s">
        <v>12</v>
      </c>
    </row>
    <row r="214" spans="1:13" x14ac:dyDescent="0.25">
      <c r="A214" t="s">
        <v>17</v>
      </c>
      <c r="B214">
        <v>10000</v>
      </c>
      <c r="C214">
        <v>40</v>
      </c>
      <c r="D214">
        <v>40</v>
      </c>
      <c r="E214">
        <v>41</v>
      </c>
      <c r="F214">
        <v>40</v>
      </c>
      <c r="G214">
        <v>40</v>
      </c>
      <c r="H214">
        <v>37</v>
      </c>
      <c r="I214">
        <v>32</v>
      </c>
      <c r="J214">
        <v>27</v>
      </c>
      <c r="K214">
        <v>22</v>
      </c>
      <c r="L214">
        <v>12</v>
      </c>
      <c r="M214">
        <v>6</v>
      </c>
    </row>
    <row r="217" spans="1:13" x14ac:dyDescent="0.25">
      <c r="A217" t="s">
        <v>117</v>
      </c>
      <c r="B217" t="s">
        <v>118</v>
      </c>
      <c r="C217" t="s">
        <v>119</v>
      </c>
      <c r="D217" t="s">
        <v>120</v>
      </c>
      <c r="E217" t="s">
        <v>121</v>
      </c>
      <c r="F217" t="s">
        <v>122</v>
      </c>
      <c r="G217" t="s">
        <v>123</v>
      </c>
      <c r="H217" t="s">
        <v>124</v>
      </c>
      <c r="I217" t="s">
        <v>125</v>
      </c>
    </row>
    <row r="218" spans="1:13" x14ac:dyDescent="0.25">
      <c r="A218">
        <v>26065</v>
      </c>
      <c r="B218" s="207">
        <v>0.3263888888888889</v>
      </c>
      <c r="C218">
        <v>26</v>
      </c>
      <c r="D218">
        <v>6</v>
      </c>
      <c r="E218">
        <v>2021</v>
      </c>
      <c r="F218" t="s">
        <v>1593</v>
      </c>
      <c r="G218" t="s">
        <v>1594</v>
      </c>
      <c r="H218">
        <v>53</v>
      </c>
      <c r="I218">
        <v>226</v>
      </c>
    </row>
    <row r="219" spans="1:13" x14ac:dyDescent="0.25">
      <c r="A219" t="s">
        <v>126</v>
      </c>
      <c r="B219" t="s">
        <v>127</v>
      </c>
      <c r="C219" t="s">
        <v>128</v>
      </c>
      <c r="D219" t="s">
        <v>129</v>
      </c>
      <c r="E219" t="s">
        <v>130</v>
      </c>
    </row>
    <row r="220" spans="1:13" x14ac:dyDescent="0.25">
      <c r="A220" t="s">
        <v>131</v>
      </c>
      <c r="B220">
        <v>3</v>
      </c>
      <c r="C220">
        <v>3799</v>
      </c>
      <c r="D220">
        <v>7255</v>
      </c>
      <c r="E220" t="s">
        <v>144</v>
      </c>
    </row>
    <row r="221" spans="1:13" x14ac:dyDescent="0.25">
      <c r="A221" t="s">
        <v>0</v>
      </c>
      <c r="B221" t="s">
        <v>1</v>
      </c>
      <c r="C221" t="s">
        <v>2</v>
      </c>
      <c r="D221" t="s">
        <v>3</v>
      </c>
      <c r="E221" t="s">
        <v>4</v>
      </c>
      <c r="F221" t="s">
        <v>5</v>
      </c>
      <c r="G221" t="s">
        <v>6</v>
      </c>
      <c r="H221" t="s">
        <v>7</v>
      </c>
      <c r="I221" t="s">
        <v>8</v>
      </c>
      <c r="J221" t="s">
        <v>9</v>
      </c>
      <c r="K221" t="s">
        <v>10</v>
      </c>
      <c r="L221" t="s">
        <v>11</v>
      </c>
      <c r="M221" t="s">
        <v>12</v>
      </c>
    </row>
    <row r="222" spans="1:13" x14ac:dyDescent="0.25">
      <c r="A222" t="s">
        <v>17</v>
      </c>
      <c r="B222">
        <v>9000</v>
      </c>
      <c r="C222">
        <v>37</v>
      </c>
      <c r="D222">
        <v>37</v>
      </c>
      <c r="E222">
        <v>37</v>
      </c>
      <c r="F222">
        <v>37</v>
      </c>
      <c r="G222">
        <v>37</v>
      </c>
      <c r="H222">
        <v>35</v>
      </c>
      <c r="I222">
        <v>31</v>
      </c>
      <c r="J222">
        <v>25</v>
      </c>
      <c r="K222">
        <v>18</v>
      </c>
      <c r="L222">
        <v>14</v>
      </c>
      <c r="M222">
        <v>-100</v>
      </c>
    </row>
    <row r="225" spans="1:13" x14ac:dyDescent="0.25">
      <c r="A225" t="s">
        <v>117</v>
      </c>
      <c r="B225" t="s">
        <v>118</v>
      </c>
      <c r="C225" t="s">
        <v>119</v>
      </c>
      <c r="D225" t="s">
        <v>120</v>
      </c>
      <c r="E225" t="s">
        <v>121</v>
      </c>
      <c r="F225" t="s">
        <v>122</v>
      </c>
      <c r="G225" t="s">
        <v>123</v>
      </c>
      <c r="H225" t="s">
        <v>124</v>
      </c>
      <c r="I225" t="s">
        <v>125</v>
      </c>
    </row>
    <row r="226" spans="1:13" x14ac:dyDescent="0.25">
      <c r="A226">
        <v>26065</v>
      </c>
      <c r="B226" s="207">
        <v>0.33333333333333331</v>
      </c>
      <c r="C226">
        <v>26</v>
      </c>
      <c r="D226">
        <v>6</v>
      </c>
      <c r="E226">
        <v>2021</v>
      </c>
      <c r="F226" t="s">
        <v>1595</v>
      </c>
      <c r="G226" t="s">
        <v>1596</v>
      </c>
      <c r="H226">
        <v>52</v>
      </c>
      <c r="I226">
        <v>230</v>
      </c>
    </row>
    <row r="227" spans="1:13" x14ac:dyDescent="0.25">
      <c r="A227" t="s">
        <v>126</v>
      </c>
      <c r="B227" t="s">
        <v>127</v>
      </c>
      <c r="C227" t="s">
        <v>128</v>
      </c>
      <c r="D227" t="s">
        <v>129</v>
      </c>
      <c r="E227" t="s">
        <v>130</v>
      </c>
    </row>
    <row r="228" spans="1:13" x14ac:dyDescent="0.25">
      <c r="A228" t="s">
        <v>131</v>
      </c>
      <c r="B228">
        <v>3</v>
      </c>
      <c r="C228">
        <v>3799</v>
      </c>
      <c r="D228">
        <v>7255</v>
      </c>
      <c r="E228" t="s">
        <v>209</v>
      </c>
    </row>
    <row r="229" spans="1:13" x14ac:dyDescent="0.25">
      <c r="A229" t="s">
        <v>0</v>
      </c>
      <c r="B229" t="s">
        <v>1</v>
      </c>
      <c r="C229" t="s">
        <v>2</v>
      </c>
      <c r="D229" t="s">
        <v>3</v>
      </c>
      <c r="E229" t="s">
        <v>4</v>
      </c>
      <c r="F229" t="s">
        <v>5</v>
      </c>
      <c r="G229" t="s">
        <v>6</v>
      </c>
      <c r="H229" t="s">
        <v>7</v>
      </c>
      <c r="I229" t="s">
        <v>8</v>
      </c>
      <c r="J229" t="s">
        <v>9</v>
      </c>
      <c r="K229" t="s">
        <v>10</v>
      </c>
      <c r="L229" t="s">
        <v>11</v>
      </c>
      <c r="M229" t="s">
        <v>12</v>
      </c>
    </row>
    <row r="230" spans="1:13" x14ac:dyDescent="0.25">
      <c r="A230" t="s">
        <v>17</v>
      </c>
      <c r="B230">
        <v>9000</v>
      </c>
      <c r="C230">
        <v>30</v>
      </c>
      <c r="D230">
        <v>30</v>
      </c>
      <c r="E230">
        <v>30</v>
      </c>
      <c r="F230">
        <v>30</v>
      </c>
      <c r="G230">
        <v>30</v>
      </c>
      <c r="H230">
        <v>29</v>
      </c>
      <c r="I230">
        <v>26</v>
      </c>
      <c r="J230">
        <v>22</v>
      </c>
      <c r="K230">
        <v>15</v>
      </c>
      <c r="L230">
        <v>10</v>
      </c>
      <c r="M230">
        <v>-100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M127"/>
  <sheetViews>
    <sheetView workbookViewId="0">
      <selection activeCell="A15" sqref="A15:XFD15"/>
    </sheetView>
  </sheetViews>
  <sheetFormatPr defaultRowHeight="15" x14ac:dyDescent="0.25"/>
  <cols>
    <col min="1" max="1" width="19.710937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0.49305555555555558</v>
      </c>
      <c r="C2">
        <v>11</v>
      </c>
      <c r="D2">
        <v>7</v>
      </c>
      <c r="E2">
        <v>2021</v>
      </c>
      <c r="F2" t="s">
        <v>1597</v>
      </c>
      <c r="G2" t="s">
        <v>1598</v>
      </c>
      <c r="H2">
        <v>75</v>
      </c>
      <c r="I2">
        <v>81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4232</v>
      </c>
      <c r="D4">
        <v>7566</v>
      </c>
      <c r="E4" t="s">
        <v>1599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13</v>
      </c>
      <c r="B6">
        <v>4000</v>
      </c>
      <c r="C6">
        <v>-12</v>
      </c>
      <c r="D6">
        <v>-12</v>
      </c>
      <c r="E6">
        <v>-10</v>
      </c>
      <c r="F6">
        <v>-9</v>
      </c>
      <c r="G6">
        <v>-10</v>
      </c>
      <c r="H6">
        <v>-100</v>
      </c>
      <c r="I6">
        <v>-100</v>
      </c>
      <c r="J6">
        <v>-100</v>
      </c>
      <c r="K6">
        <v>-100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0.5</v>
      </c>
      <c r="C10">
        <v>11</v>
      </c>
      <c r="D10">
        <v>7</v>
      </c>
      <c r="E10">
        <v>2021</v>
      </c>
      <c r="F10" t="s">
        <v>1600</v>
      </c>
      <c r="G10" t="s">
        <v>1601</v>
      </c>
      <c r="H10">
        <v>74</v>
      </c>
      <c r="I10">
        <v>86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4232</v>
      </c>
      <c r="D12">
        <v>7566</v>
      </c>
      <c r="E12" t="s">
        <v>1602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14</v>
      </c>
      <c r="B14">
        <v>5500</v>
      </c>
      <c r="C14">
        <v>6</v>
      </c>
      <c r="D14">
        <v>8</v>
      </c>
      <c r="E14">
        <v>16</v>
      </c>
      <c r="F14">
        <v>20</v>
      </c>
      <c r="G14">
        <v>20</v>
      </c>
      <c r="H14">
        <v>14</v>
      </c>
      <c r="I14">
        <v>-100</v>
      </c>
      <c r="J14">
        <v>-100</v>
      </c>
      <c r="K14">
        <v>-100</v>
      </c>
      <c r="L14">
        <v>-100</v>
      </c>
      <c r="M14">
        <v>-100</v>
      </c>
    </row>
    <row r="18" spans="1:13" x14ac:dyDescent="0.25">
      <c r="A18" t="s">
        <v>117</v>
      </c>
      <c r="B18" t="s">
        <v>118</v>
      </c>
      <c r="C18" t="s">
        <v>119</v>
      </c>
      <c r="D18" t="s">
        <v>120</v>
      </c>
      <c r="E18" t="s">
        <v>121</v>
      </c>
      <c r="F18" t="s">
        <v>122</v>
      </c>
      <c r="G18" t="s">
        <v>123</v>
      </c>
      <c r="H18" t="s">
        <v>124</v>
      </c>
      <c r="I18" t="s">
        <v>125</v>
      </c>
    </row>
    <row r="19" spans="1:13" x14ac:dyDescent="0.25">
      <c r="A19">
        <v>26065</v>
      </c>
      <c r="B19" s="207">
        <v>0.50694444444444442</v>
      </c>
      <c r="C19">
        <v>11</v>
      </c>
      <c r="D19">
        <v>7</v>
      </c>
      <c r="E19">
        <v>2021</v>
      </c>
      <c r="F19" t="s">
        <v>1603</v>
      </c>
      <c r="G19" t="s">
        <v>1604</v>
      </c>
      <c r="H19">
        <v>73</v>
      </c>
      <c r="I19">
        <v>90</v>
      </c>
    </row>
    <row r="20" spans="1:13" x14ac:dyDescent="0.25">
      <c r="A20" t="s">
        <v>126</v>
      </c>
      <c r="B20" t="s">
        <v>127</v>
      </c>
      <c r="C20" t="s">
        <v>128</v>
      </c>
      <c r="D20" t="s">
        <v>129</v>
      </c>
      <c r="E20" t="s">
        <v>130</v>
      </c>
    </row>
    <row r="21" spans="1:13" x14ac:dyDescent="0.25">
      <c r="A21" t="s">
        <v>131</v>
      </c>
      <c r="B21">
        <v>3</v>
      </c>
      <c r="C21">
        <v>4232</v>
      </c>
      <c r="D21">
        <v>7566</v>
      </c>
      <c r="E21" t="s">
        <v>1605</v>
      </c>
    </row>
    <row r="22" spans="1:13" x14ac:dyDescent="0.25">
      <c r="A2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5</v>
      </c>
      <c r="G22" t="s">
        <v>6</v>
      </c>
      <c r="H22" t="s">
        <v>7</v>
      </c>
      <c r="I22" t="s">
        <v>8</v>
      </c>
      <c r="J22" t="s">
        <v>9</v>
      </c>
      <c r="K22" t="s">
        <v>10</v>
      </c>
      <c r="L22" t="s">
        <v>11</v>
      </c>
      <c r="M22" t="s">
        <v>12</v>
      </c>
    </row>
    <row r="23" spans="1:13" x14ac:dyDescent="0.25">
      <c r="A23" t="s">
        <v>15</v>
      </c>
      <c r="B23">
        <v>6000</v>
      </c>
      <c r="C23">
        <v>38</v>
      </c>
      <c r="D23">
        <v>44</v>
      </c>
      <c r="E23">
        <v>48</v>
      </c>
      <c r="F23">
        <v>47</v>
      </c>
      <c r="G23">
        <v>41</v>
      </c>
      <c r="H23">
        <v>31</v>
      </c>
      <c r="I23">
        <v>16</v>
      </c>
      <c r="J23">
        <v>-100</v>
      </c>
      <c r="K23">
        <v>-100</v>
      </c>
      <c r="L23">
        <v>-100</v>
      </c>
      <c r="M23">
        <v>-100</v>
      </c>
    </row>
    <row r="26" spans="1:13" x14ac:dyDescent="0.25">
      <c r="A26" t="s">
        <v>117</v>
      </c>
      <c r="B26" t="s">
        <v>118</v>
      </c>
      <c r="C26" t="s">
        <v>119</v>
      </c>
      <c r="D26" t="s">
        <v>120</v>
      </c>
      <c r="E26" t="s">
        <v>121</v>
      </c>
      <c r="F26" t="s">
        <v>122</v>
      </c>
      <c r="G26" t="s">
        <v>123</v>
      </c>
      <c r="H26" t="s">
        <v>124</v>
      </c>
      <c r="I26" t="s">
        <v>125</v>
      </c>
    </row>
    <row r="27" spans="1:13" x14ac:dyDescent="0.25">
      <c r="A27">
        <v>26065</v>
      </c>
      <c r="B27" s="207">
        <v>0.51388888888888895</v>
      </c>
      <c r="C27">
        <v>11</v>
      </c>
      <c r="D27">
        <v>7</v>
      </c>
      <c r="E27">
        <v>2021</v>
      </c>
      <c r="F27" t="s">
        <v>1606</v>
      </c>
      <c r="G27" t="s">
        <v>1607</v>
      </c>
      <c r="H27">
        <v>72</v>
      </c>
      <c r="I27">
        <v>91</v>
      </c>
    </row>
    <row r="28" spans="1:13" x14ac:dyDescent="0.25">
      <c r="A28" t="s">
        <v>126</v>
      </c>
      <c r="B28" t="s">
        <v>127</v>
      </c>
      <c r="C28" t="s">
        <v>128</v>
      </c>
      <c r="D28" t="s">
        <v>129</v>
      </c>
      <c r="E28" t="s">
        <v>130</v>
      </c>
    </row>
    <row r="29" spans="1:13" x14ac:dyDescent="0.25">
      <c r="A29" t="s">
        <v>131</v>
      </c>
      <c r="B29">
        <v>3</v>
      </c>
      <c r="C29">
        <v>4232</v>
      </c>
      <c r="D29">
        <v>7566</v>
      </c>
      <c r="E29" t="s">
        <v>1445</v>
      </c>
    </row>
    <row r="30" spans="1:13" x14ac:dyDescent="0.25">
      <c r="A30" t="s">
        <v>0</v>
      </c>
      <c r="B30" t="s">
        <v>1</v>
      </c>
      <c r="C30" t="s">
        <v>2</v>
      </c>
      <c r="D30" t="s">
        <v>3</v>
      </c>
      <c r="E30" t="s">
        <v>4</v>
      </c>
      <c r="F30" t="s">
        <v>5</v>
      </c>
      <c r="G30" t="s">
        <v>6</v>
      </c>
      <c r="H30" t="s">
        <v>7</v>
      </c>
      <c r="I30" t="s">
        <v>8</v>
      </c>
      <c r="J30" t="s">
        <v>9</v>
      </c>
      <c r="K30" t="s">
        <v>10</v>
      </c>
      <c r="L30" t="s">
        <v>11</v>
      </c>
      <c r="M30" t="s">
        <v>12</v>
      </c>
    </row>
    <row r="31" spans="1:13" x14ac:dyDescent="0.25">
      <c r="A31" t="s">
        <v>17</v>
      </c>
      <c r="B31">
        <v>6750</v>
      </c>
      <c r="C31">
        <v>40</v>
      </c>
      <c r="D31">
        <v>44</v>
      </c>
      <c r="E31">
        <v>49</v>
      </c>
      <c r="F31">
        <v>48</v>
      </c>
      <c r="G31">
        <v>46</v>
      </c>
      <c r="H31">
        <v>36</v>
      </c>
      <c r="I31">
        <v>16</v>
      </c>
      <c r="J31">
        <v>-100</v>
      </c>
      <c r="K31">
        <v>-100</v>
      </c>
      <c r="L31">
        <v>-100</v>
      </c>
      <c r="M31">
        <v>-100</v>
      </c>
    </row>
    <row r="34" spans="1:13" x14ac:dyDescent="0.25">
      <c r="A34" t="s">
        <v>117</v>
      </c>
      <c r="B34" t="s">
        <v>118</v>
      </c>
      <c r="C34" t="s">
        <v>119</v>
      </c>
      <c r="D34" t="s">
        <v>120</v>
      </c>
      <c r="E34" t="s">
        <v>121</v>
      </c>
      <c r="F34" t="s">
        <v>122</v>
      </c>
      <c r="G34" t="s">
        <v>123</v>
      </c>
      <c r="H34" t="s">
        <v>124</v>
      </c>
      <c r="I34" t="s">
        <v>125</v>
      </c>
    </row>
    <row r="35" spans="1:13" x14ac:dyDescent="0.25">
      <c r="A35">
        <v>26065</v>
      </c>
      <c r="B35" s="207">
        <v>0.52083333333333337</v>
      </c>
      <c r="C35">
        <v>11</v>
      </c>
      <c r="D35">
        <v>7</v>
      </c>
      <c r="E35">
        <v>2021</v>
      </c>
      <c r="F35" t="s">
        <v>1608</v>
      </c>
      <c r="G35" t="s">
        <v>1609</v>
      </c>
      <c r="H35">
        <v>71</v>
      </c>
      <c r="I35">
        <v>96</v>
      </c>
    </row>
    <row r="36" spans="1:13" x14ac:dyDescent="0.25">
      <c r="A36" t="s">
        <v>126</v>
      </c>
      <c r="B36" t="s">
        <v>127</v>
      </c>
      <c r="C36" t="s">
        <v>128</v>
      </c>
      <c r="D36" t="s">
        <v>129</v>
      </c>
      <c r="E36" t="s">
        <v>130</v>
      </c>
    </row>
    <row r="37" spans="1:13" x14ac:dyDescent="0.25">
      <c r="A37" t="s">
        <v>131</v>
      </c>
      <c r="B37">
        <v>3</v>
      </c>
      <c r="C37">
        <v>4232</v>
      </c>
      <c r="D37">
        <v>7566</v>
      </c>
      <c r="E37" t="s">
        <v>1599</v>
      </c>
    </row>
    <row r="38" spans="1:13" x14ac:dyDescent="0.25">
      <c r="A38" t="s">
        <v>0</v>
      </c>
      <c r="B38" t="s">
        <v>1</v>
      </c>
      <c r="C38" t="s">
        <v>2</v>
      </c>
      <c r="D38" t="s">
        <v>3</v>
      </c>
      <c r="E38" t="s">
        <v>4</v>
      </c>
      <c r="F38" t="s">
        <v>5</v>
      </c>
      <c r="G38" t="s">
        <v>6</v>
      </c>
      <c r="H38" t="s">
        <v>7</v>
      </c>
      <c r="I38" t="s">
        <v>8</v>
      </c>
      <c r="J38" t="s">
        <v>9</v>
      </c>
      <c r="K38" t="s">
        <v>10</v>
      </c>
      <c r="L38" t="s">
        <v>11</v>
      </c>
      <c r="M38" t="s">
        <v>12</v>
      </c>
    </row>
    <row r="39" spans="1:13" x14ac:dyDescent="0.25">
      <c r="A39" t="s">
        <v>17</v>
      </c>
      <c r="B39">
        <v>7750</v>
      </c>
      <c r="C39">
        <v>45</v>
      </c>
      <c r="D39">
        <v>50</v>
      </c>
      <c r="E39">
        <v>50</v>
      </c>
      <c r="F39">
        <v>47</v>
      </c>
      <c r="G39">
        <v>44</v>
      </c>
      <c r="H39">
        <v>39</v>
      </c>
      <c r="I39">
        <v>33</v>
      </c>
      <c r="J39">
        <v>13</v>
      </c>
      <c r="K39">
        <v>-100</v>
      </c>
      <c r="L39">
        <v>-100</v>
      </c>
      <c r="M39">
        <v>-100</v>
      </c>
    </row>
    <row r="42" spans="1:13" x14ac:dyDescent="0.25">
      <c r="A42" t="s">
        <v>117</v>
      </c>
      <c r="B42" t="s">
        <v>118</v>
      </c>
      <c r="C42" t="s">
        <v>119</v>
      </c>
      <c r="D42" t="s">
        <v>120</v>
      </c>
      <c r="E42" t="s">
        <v>121</v>
      </c>
      <c r="F42" t="s">
        <v>122</v>
      </c>
      <c r="G42" t="s">
        <v>123</v>
      </c>
      <c r="H42" t="s">
        <v>124</v>
      </c>
      <c r="I42" t="s">
        <v>125</v>
      </c>
    </row>
    <row r="43" spans="1:13" x14ac:dyDescent="0.25">
      <c r="A43">
        <v>26065</v>
      </c>
      <c r="B43" s="207">
        <v>0.52777777777777779</v>
      </c>
      <c r="C43">
        <v>11</v>
      </c>
      <c r="D43">
        <v>7</v>
      </c>
      <c r="E43">
        <v>2021</v>
      </c>
      <c r="F43" t="s">
        <v>282</v>
      </c>
      <c r="G43" t="s">
        <v>1610</v>
      </c>
      <c r="H43">
        <v>70</v>
      </c>
      <c r="I43">
        <v>99</v>
      </c>
    </row>
    <row r="44" spans="1:13" x14ac:dyDescent="0.25">
      <c r="A44" t="s">
        <v>126</v>
      </c>
      <c r="B44" t="s">
        <v>127</v>
      </c>
      <c r="C44" t="s">
        <v>128</v>
      </c>
      <c r="D44" t="s">
        <v>129</v>
      </c>
      <c r="E44" t="s">
        <v>130</v>
      </c>
    </row>
    <row r="45" spans="1:13" x14ac:dyDescent="0.25">
      <c r="A45" t="s">
        <v>131</v>
      </c>
      <c r="B45">
        <v>3</v>
      </c>
      <c r="C45">
        <v>4232</v>
      </c>
      <c r="D45">
        <v>7566</v>
      </c>
      <c r="E45" t="s">
        <v>1599</v>
      </c>
    </row>
    <row r="46" spans="1:13" x14ac:dyDescent="0.25">
      <c r="A46" t="s">
        <v>0</v>
      </c>
      <c r="B46" t="s">
        <v>1</v>
      </c>
      <c r="C46" t="s">
        <v>2</v>
      </c>
      <c r="D46" t="s">
        <v>3</v>
      </c>
      <c r="E46" t="s">
        <v>4</v>
      </c>
      <c r="F46" t="s">
        <v>5</v>
      </c>
      <c r="G46" t="s">
        <v>6</v>
      </c>
      <c r="H46" t="s">
        <v>7</v>
      </c>
      <c r="I46" t="s">
        <v>8</v>
      </c>
      <c r="J46" t="s">
        <v>9</v>
      </c>
      <c r="K46" t="s">
        <v>10</v>
      </c>
      <c r="L46" t="s">
        <v>11</v>
      </c>
      <c r="M46" t="s">
        <v>12</v>
      </c>
    </row>
    <row r="47" spans="1:13" x14ac:dyDescent="0.25">
      <c r="A47" t="s">
        <v>18</v>
      </c>
      <c r="B47">
        <v>11500</v>
      </c>
      <c r="C47">
        <v>43</v>
      </c>
      <c r="D47">
        <v>45</v>
      </c>
      <c r="E47">
        <v>47</v>
      </c>
      <c r="F47">
        <v>46</v>
      </c>
      <c r="G47">
        <v>45</v>
      </c>
      <c r="H47">
        <v>43</v>
      </c>
      <c r="I47">
        <v>39</v>
      </c>
      <c r="J47">
        <v>34</v>
      </c>
      <c r="K47">
        <v>28</v>
      </c>
      <c r="L47">
        <v>27</v>
      </c>
      <c r="M47">
        <v>21</v>
      </c>
    </row>
    <row r="50" spans="1:13" x14ac:dyDescent="0.25">
      <c r="A50" t="s">
        <v>117</v>
      </c>
      <c r="B50" t="s">
        <v>118</v>
      </c>
      <c r="C50" t="s">
        <v>119</v>
      </c>
      <c r="D50" t="s">
        <v>120</v>
      </c>
      <c r="E50" t="s">
        <v>121</v>
      </c>
      <c r="F50" t="s">
        <v>122</v>
      </c>
      <c r="G50" t="s">
        <v>123</v>
      </c>
      <c r="H50" t="s">
        <v>124</v>
      </c>
      <c r="I50" t="s">
        <v>125</v>
      </c>
    </row>
    <row r="51" spans="1:13" x14ac:dyDescent="0.25">
      <c r="A51">
        <v>26065</v>
      </c>
      <c r="B51" s="207">
        <v>0.53472222222222221</v>
      </c>
      <c r="C51">
        <v>11</v>
      </c>
      <c r="D51">
        <v>7</v>
      </c>
      <c r="E51">
        <v>2021</v>
      </c>
      <c r="F51" t="s">
        <v>1611</v>
      </c>
      <c r="G51" t="s">
        <v>1612</v>
      </c>
      <c r="H51">
        <v>69</v>
      </c>
      <c r="I51">
        <v>105</v>
      </c>
    </row>
    <row r="52" spans="1:13" x14ac:dyDescent="0.25">
      <c r="A52" t="s">
        <v>126</v>
      </c>
      <c r="B52" t="s">
        <v>127</v>
      </c>
      <c r="C52" t="s">
        <v>128</v>
      </c>
      <c r="D52" t="s">
        <v>129</v>
      </c>
      <c r="E52" t="s">
        <v>130</v>
      </c>
    </row>
    <row r="53" spans="1:13" x14ac:dyDescent="0.25">
      <c r="A53" t="s">
        <v>131</v>
      </c>
      <c r="B53">
        <v>3</v>
      </c>
      <c r="C53">
        <v>4232</v>
      </c>
      <c r="D53">
        <v>7566</v>
      </c>
      <c r="E53" t="s">
        <v>1605</v>
      </c>
    </row>
    <row r="54" spans="1:13" x14ac:dyDescent="0.25">
      <c r="A54" t="s">
        <v>0</v>
      </c>
      <c r="B54" t="s">
        <v>1</v>
      </c>
      <c r="C54" t="s">
        <v>2</v>
      </c>
      <c r="D54" t="s">
        <v>3</v>
      </c>
      <c r="E54" t="s">
        <v>4</v>
      </c>
      <c r="F54" t="s">
        <v>5</v>
      </c>
      <c r="G54" t="s">
        <v>6</v>
      </c>
      <c r="H54" t="s">
        <v>7</v>
      </c>
      <c r="I54" t="s">
        <v>8</v>
      </c>
      <c r="J54" t="s">
        <v>9</v>
      </c>
      <c r="K54" t="s">
        <v>10</v>
      </c>
      <c r="L54" t="s">
        <v>11</v>
      </c>
      <c r="M54" t="s">
        <v>12</v>
      </c>
    </row>
    <row r="55" spans="1:13" x14ac:dyDescent="0.25">
      <c r="A55" t="s">
        <v>18</v>
      </c>
      <c r="B55">
        <v>12500</v>
      </c>
      <c r="C55">
        <v>45</v>
      </c>
      <c r="D55">
        <v>45</v>
      </c>
      <c r="E55">
        <v>47</v>
      </c>
      <c r="F55">
        <v>47</v>
      </c>
      <c r="G55">
        <v>45</v>
      </c>
      <c r="H55">
        <v>38</v>
      </c>
      <c r="I55">
        <v>36</v>
      </c>
      <c r="J55">
        <v>34</v>
      </c>
      <c r="K55">
        <v>33</v>
      </c>
      <c r="L55">
        <v>30</v>
      </c>
      <c r="M55">
        <v>26</v>
      </c>
    </row>
    <row r="58" spans="1:13" x14ac:dyDescent="0.25">
      <c r="A58" t="s">
        <v>117</v>
      </c>
      <c r="B58" t="s">
        <v>118</v>
      </c>
      <c r="C58" t="s">
        <v>119</v>
      </c>
      <c r="D58" t="s">
        <v>120</v>
      </c>
      <c r="E58" t="s">
        <v>121</v>
      </c>
      <c r="F58" t="s">
        <v>122</v>
      </c>
      <c r="G58" t="s">
        <v>123</v>
      </c>
      <c r="H58" t="s">
        <v>124</v>
      </c>
      <c r="I58" t="s">
        <v>125</v>
      </c>
    </row>
    <row r="59" spans="1:13" x14ac:dyDescent="0.25">
      <c r="A59">
        <v>26065</v>
      </c>
      <c r="B59" s="207">
        <v>0.54166666666666663</v>
      </c>
      <c r="C59">
        <v>11</v>
      </c>
      <c r="D59">
        <v>7</v>
      </c>
      <c r="E59">
        <v>2021</v>
      </c>
      <c r="F59" t="s">
        <v>261</v>
      </c>
      <c r="G59" t="s">
        <v>1613</v>
      </c>
      <c r="H59">
        <v>68</v>
      </c>
      <c r="I59">
        <v>106</v>
      </c>
    </row>
    <row r="60" spans="1:13" x14ac:dyDescent="0.25">
      <c r="A60" t="s">
        <v>126</v>
      </c>
      <c r="B60" t="s">
        <v>127</v>
      </c>
      <c r="C60" t="s">
        <v>128</v>
      </c>
      <c r="D60" t="s">
        <v>129</v>
      </c>
      <c r="E60" t="s">
        <v>130</v>
      </c>
    </row>
    <row r="61" spans="1:13" x14ac:dyDescent="0.25">
      <c r="A61" t="s">
        <v>131</v>
      </c>
      <c r="B61">
        <v>3</v>
      </c>
      <c r="C61">
        <v>4232</v>
      </c>
      <c r="D61">
        <v>7566</v>
      </c>
      <c r="E61" t="s">
        <v>1448</v>
      </c>
    </row>
    <row r="62" spans="1:13" x14ac:dyDescent="0.25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 t="s">
        <v>11</v>
      </c>
      <c r="M62" t="s">
        <v>12</v>
      </c>
    </row>
    <row r="63" spans="1:13" x14ac:dyDescent="0.25">
      <c r="A63" t="s">
        <v>18</v>
      </c>
      <c r="B63">
        <v>12500</v>
      </c>
      <c r="C63">
        <v>45</v>
      </c>
      <c r="D63">
        <v>46</v>
      </c>
      <c r="E63">
        <v>48</v>
      </c>
      <c r="F63">
        <v>49</v>
      </c>
      <c r="G63">
        <v>49</v>
      </c>
      <c r="H63">
        <v>46</v>
      </c>
      <c r="I63">
        <v>42</v>
      </c>
      <c r="J63">
        <v>34</v>
      </c>
      <c r="K63">
        <v>26</v>
      </c>
      <c r="L63">
        <v>23</v>
      </c>
      <c r="M63">
        <v>18</v>
      </c>
    </row>
    <row r="66" spans="1:13" x14ac:dyDescent="0.25">
      <c r="A66" t="s">
        <v>117</v>
      </c>
      <c r="B66" t="s">
        <v>118</v>
      </c>
      <c r="C66" t="s">
        <v>119</v>
      </c>
      <c r="D66" t="s">
        <v>120</v>
      </c>
      <c r="E66" t="s">
        <v>121</v>
      </c>
      <c r="F66" t="s">
        <v>122</v>
      </c>
      <c r="G66" t="s">
        <v>123</v>
      </c>
      <c r="H66" t="s">
        <v>124</v>
      </c>
      <c r="I66" t="s">
        <v>125</v>
      </c>
    </row>
    <row r="67" spans="1:13" x14ac:dyDescent="0.25">
      <c r="A67">
        <v>26065</v>
      </c>
      <c r="B67" s="207">
        <v>0.54861111111111105</v>
      </c>
      <c r="C67">
        <v>11</v>
      </c>
      <c r="D67">
        <v>7</v>
      </c>
      <c r="E67">
        <v>2021</v>
      </c>
      <c r="F67" t="s">
        <v>1614</v>
      </c>
      <c r="G67" t="s">
        <v>1615</v>
      </c>
      <c r="H67">
        <v>67</v>
      </c>
      <c r="I67">
        <v>111</v>
      </c>
    </row>
    <row r="68" spans="1:13" x14ac:dyDescent="0.25">
      <c r="A68" t="s">
        <v>126</v>
      </c>
      <c r="B68" t="s">
        <v>127</v>
      </c>
      <c r="C68" t="s">
        <v>128</v>
      </c>
      <c r="D68" t="s">
        <v>129</v>
      </c>
      <c r="E68" t="s">
        <v>130</v>
      </c>
    </row>
    <row r="69" spans="1:13" x14ac:dyDescent="0.25">
      <c r="A69" t="s">
        <v>131</v>
      </c>
      <c r="B69">
        <v>3</v>
      </c>
      <c r="C69">
        <v>4232</v>
      </c>
      <c r="D69">
        <v>7566</v>
      </c>
      <c r="E69" t="s">
        <v>1445</v>
      </c>
    </row>
    <row r="70" spans="1:13" x14ac:dyDescent="0.25">
      <c r="A70" t="s">
        <v>0</v>
      </c>
      <c r="B70" t="s">
        <v>1</v>
      </c>
      <c r="C70" t="s">
        <v>2</v>
      </c>
      <c r="D70" t="s">
        <v>3</v>
      </c>
      <c r="E70" t="s">
        <v>4</v>
      </c>
      <c r="F70" t="s">
        <v>5</v>
      </c>
      <c r="G70" t="s">
        <v>6</v>
      </c>
      <c r="H70" t="s">
        <v>7</v>
      </c>
      <c r="I70" t="s">
        <v>8</v>
      </c>
      <c r="J70" t="s">
        <v>9</v>
      </c>
      <c r="K70" t="s">
        <v>10</v>
      </c>
      <c r="L70" t="s">
        <v>11</v>
      </c>
      <c r="M70" t="s">
        <v>12</v>
      </c>
    </row>
    <row r="71" spans="1:13" x14ac:dyDescent="0.25">
      <c r="A71" t="s">
        <v>19</v>
      </c>
      <c r="B71">
        <v>11750</v>
      </c>
      <c r="C71">
        <v>45</v>
      </c>
      <c r="D71">
        <v>45</v>
      </c>
      <c r="E71">
        <v>44</v>
      </c>
      <c r="F71">
        <v>44</v>
      </c>
      <c r="G71">
        <v>43</v>
      </c>
      <c r="H71">
        <v>38</v>
      </c>
      <c r="I71">
        <v>36</v>
      </c>
      <c r="J71">
        <v>36</v>
      </c>
      <c r="K71">
        <v>32</v>
      </c>
      <c r="L71">
        <v>23</v>
      </c>
      <c r="M71">
        <v>13</v>
      </c>
    </row>
    <row r="74" spans="1:13" x14ac:dyDescent="0.25">
      <c r="A74" t="s">
        <v>117</v>
      </c>
      <c r="B74" t="s">
        <v>118</v>
      </c>
      <c r="C74" t="s">
        <v>119</v>
      </c>
      <c r="D74" t="s">
        <v>120</v>
      </c>
      <c r="E74" t="s">
        <v>121</v>
      </c>
      <c r="F74" t="s">
        <v>122</v>
      </c>
      <c r="G74" t="s">
        <v>123</v>
      </c>
      <c r="H74" t="s">
        <v>124</v>
      </c>
      <c r="I74" t="s">
        <v>125</v>
      </c>
    </row>
    <row r="75" spans="1:13" x14ac:dyDescent="0.25">
      <c r="A75">
        <v>26065</v>
      </c>
      <c r="B75" s="207">
        <v>0.55555555555555558</v>
      </c>
      <c r="C75">
        <v>11</v>
      </c>
      <c r="D75">
        <v>7</v>
      </c>
      <c r="E75">
        <v>2021</v>
      </c>
      <c r="F75" t="s">
        <v>1616</v>
      </c>
      <c r="G75" t="s">
        <v>1617</v>
      </c>
      <c r="H75">
        <v>67</v>
      </c>
      <c r="I75">
        <v>113</v>
      </c>
    </row>
    <row r="76" spans="1:13" x14ac:dyDescent="0.25">
      <c r="A76" t="s">
        <v>126</v>
      </c>
      <c r="B76" t="s">
        <v>127</v>
      </c>
      <c r="C76" t="s">
        <v>128</v>
      </c>
      <c r="D76" t="s">
        <v>129</v>
      </c>
      <c r="E76" t="s">
        <v>130</v>
      </c>
    </row>
    <row r="77" spans="1:13" x14ac:dyDescent="0.25">
      <c r="A77" t="s">
        <v>131</v>
      </c>
      <c r="B77">
        <v>3</v>
      </c>
      <c r="C77">
        <v>4232</v>
      </c>
      <c r="D77">
        <v>7566</v>
      </c>
      <c r="E77" t="s">
        <v>1454</v>
      </c>
    </row>
    <row r="78" spans="1:13" x14ac:dyDescent="0.25">
      <c r="A78" t="s">
        <v>0</v>
      </c>
      <c r="B78" t="s">
        <v>1</v>
      </c>
      <c r="C78" t="s">
        <v>2</v>
      </c>
      <c r="D78" t="s">
        <v>3</v>
      </c>
      <c r="E78" t="s">
        <v>4</v>
      </c>
      <c r="F78" t="s">
        <v>5</v>
      </c>
      <c r="G78" t="s">
        <v>6</v>
      </c>
      <c r="H78" t="s">
        <v>7</v>
      </c>
      <c r="I78" t="s">
        <v>8</v>
      </c>
      <c r="J78" t="s">
        <v>9</v>
      </c>
      <c r="K78" t="s">
        <v>10</v>
      </c>
      <c r="L78" t="s">
        <v>11</v>
      </c>
      <c r="M78" t="s">
        <v>12</v>
      </c>
    </row>
    <row r="79" spans="1:13" x14ac:dyDescent="0.25">
      <c r="A79" t="s">
        <v>18</v>
      </c>
      <c r="B79">
        <v>10750</v>
      </c>
      <c r="C79">
        <v>47</v>
      </c>
      <c r="D79">
        <v>48</v>
      </c>
      <c r="E79">
        <v>48</v>
      </c>
      <c r="F79">
        <v>47</v>
      </c>
      <c r="G79">
        <v>47</v>
      </c>
      <c r="H79">
        <v>41</v>
      </c>
      <c r="I79">
        <v>39</v>
      </c>
      <c r="J79">
        <v>37</v>
      </c>
      <c r="K79">
        <v>16</v>
      </c>
      <c r="L79">
        <v>16</v>
      </c>
      <c r="M79">
        <v>4</v>
      </c>
    </row>
    <row r="82" spans="1:13" x14ac:dyDescent="0.25">
      <c r="A82" t="s">
        <v>117</v>
      </c>
      <c r="B82" t="s">
        <v>118</v>
      </c>
      <c r="C82" t="s">
        <v>119</v>
      </c>
      <c r="D82" t="s">
        <v>120</v>
      </c>
      <c r="E82" t="s">
        <v>121</v>
      </c>
      <c r="F82" t="s">
        <v>122</v>
      </c>
      <c r="G82" t="s">
        <v>123</v>
      </c>
      <c r="H82" t="s">
        <v>124</v>
      </c>
      <c r="I82" t="s">
        <v>125</v>
      </c>
    </row>
    <row r="83" spans="1:13" x14ac:dyDescent="0.25">
      <c r="A83">
        <v>26065</v>
      </c>
      <c r="B83" s="207">
        <v>0.5625</v>
      </c>
      <c r="C83">
        <v>11</v>
      </c>
      <c r="D83">
        <v>7</v>
      </c>
      <c r="E83">
        <v>2021</v>
      </c>
      <c r="F83" t="s">
        <v>1618</v>
      </c>
      <c r="G83" t="s">
        <v>1619</v>
      </c>
      <c r="H83">
        <v>67</v>
      </c>
      <c r="I83">
        <v>117</v>
      </c>
    </row>
    <row r="84" spans="1:13" x14ac:dyDescent="0.25">
      <c r="A84" t="s">
        <v>126</v>
      </c>
      <c r="B84" t="s">
        <v>127</v>
      </c>
      <c r="C84" t="s">
        <v>128</v>
      </c>
      <c r="D84" t="s">
        <v>129</v>
      </c>
      <c r="E84" t="s">
        <v>130</v>
      </c>
    </row>
    <row r="85" spans="1:13" x14ac:dyDescent="0.25">
      <c r="A85" t="s">
        <v>131</v>
      </c>
      <c r="B85">
        <v>3</v>
      </c>
      <c r="C85">
        <v>4223</v>
      </c>
      <c r="D85">
        <v>7556</v>
      </c>
      <c r="E85" t="s">
        <v>1620</v>
      </c>
    </row>
    <row r="86" spans="1:13" x14ac:dyDescent="0.25">
      <c r="A86" t="s">
        <v>0</v>
      </c>
      <c r="B86" t="s">
        <v>1</v>
      </c>
      <c r="C86" t="s">
        <v>2</v>
      </c>
      <c r="D86" t="s">
        <v>3</v>
      </c>
      <c r="E86" t="s">
        <v>4</v>
      </c>
      <c r="F86" t="s">
        <v>5</v>
      </c>
      <c r="G86" t="s">
        <v>6</v>
      </c>
      <c r="H86" t="s">
        <v>7</v>
      </c>
      <c r="I86" t="s">
        <v>8</v>
      </c>
      <c r="J86" t="s">
        <v>9</v>
      </c>
      <c r="K86" t="s">
        <v>10</v>
      </c>
      <c r="L86" t="s">
        <v>11</v>
      </c>
      <c r="M86" t="s">
        <v>12</v>
      </c>
    </row>
    <row r="87" spans="1:13" x14ac:dyDescent="0.25">
      <c r="A87" t="s">
        <v>19</v>
      </c>
      <c r="B87">
        <v>10000</v>
      </c>
      <c r="C87">
        <v>45</v>
      </c>
      <c r="D87">
        <v>45</v>
      </c>
      <c r="E87">
        <v>47</v>
      </c>
      <c r="F87">
        <v>47</v>
      </c>
      <c r="G87">
        <v>44</v>
      </c>
      <c r="H87">
        <v>40</v>
      </c>
      <c r="I87">
        <v>37</v>
      </c>
      <c r="J87">
        <v>27</v>
      </c>
      <c r="K87">
        <v>21</v>
      </c>
      <c r="L87">
        <v>19</v>
      </c>
      <c r="M87">
        <v>18</v>
      </c>
    </row>
    <row r="90" spans="1:13" x14ac:dyDescent="0.25">
      <c r="A90" t="s">
        <v>117</v>
      </c>
      <c r="B90" t="s">
        <v>118</v>
      </c>
      <c r="C90" t="s">
        <v>119</v>
      </c>
      <c r="D90" t="s">
        <v>120</v>
      </c>
      <c r="E90" t="s">
        <v>121</v>
      </c>
      <c r="F90" t="s">
        <v>122</v>
      </c>
      <c r="G90" t="s">
        <v>123</v>
      </c>
      <c r="H90" t="s">
        <v>124</v>
      </c>
      <c r="I90" t="s">
        <v>125</v>
      </c>
    </row>
    <row r="91" spans="1:13" x14ac:dyDescent="0.25">
      <c r="A91">
        <v>26065</v>
      </c>
      <c r="B91" s="207">
        <v>0.56944444444444442</v>
      </c>
      <c r="C91">
        <v>11</v>
      </c>
      <c r="D91">
        <v>7</v>
      </c>
      <c r="E91">
        <v>2021</v>
      </c>
      <c r="F91" t="s">
        <v>188</v>
      </c>
      <c r="G91" t="s">
        <v>1621</v>
      </c>
      <c r="H91">
        <v>67</v>
      </c>
      <c r="I91">
        <v>121</v>
      </c>
    </row>
    <row r="92" spans="1:13" x14ac:dyDescent="0.25">
      <c r="A92" t="s">
        <v>126</v>
      </c>
      <c r="B92" t="s">
        <v>127</v>
      </c>
      <c r="C92" t="s">
        <v>128</v>
      </c>
      <c r="D92" t="s">
        <v>129</v>
      </c>
      <c r="E92" t="s">
        <v>130</v>
      </c>
    </row>
    <row r="93" spans="1:13" x14ac:dyDescent="0.25">
      <c r="A93" t="s">
        <v>131</v>
      </c>
      <c r="B93">
        <v>3</v>
      </c>
      <c r="C93">
        <v>4223</v>
      </c>
      <c r="D93">
        <v>7556</v>
      </c>
      <c r="E93" t="s">
        <v>1465</v>
      </c>
    </row>
    <row r="94" spans="1:13" x14ac:dyDescent="0.25">
      <c r="A94" t="s">
        <v>0</v>
      </c>
      <c r="B94" t="s">
        <v>1</v>
      </c>
      <c r="C94" t="s">
        <v>2</v>
      </c>
      <c r="D94" t="s">
        <v>3</v>
      </c>
      <c r="E94" t="s">
        <v>4</v>
      </c>
      <c r="F94" t="s">
        <v>5</v>
      </c>
      <c r="G94" t="s">
        <v>6</v>
      </c>
      <c r="H94" t="s">
        <v>7</v>
      </c>
      <c r="I94" t="s">
        <v>8</v>
      </c>
      <c r="J94" t="s">
        <v>9</v>
      </c>
      <c r="K94" t="s">
        <v>10</v>
      </c>
      <c r="L94" t="s">
        <v>11</v>
      </c>
      <c r="M94" t="s">
        <v>12</v>
      </c>
    </row>
    <row r="95" spans="1:13" x14ac:dyDescent="0.25">
      <c r="A95" t="s">
        <v>18</v>
      </c>
      <c r="B95">
        <v>11500</v>
      </c>
      <c r="C95">
        <v>47</v>
      </c>
      <c r="D95">
        <v>47</v>
      </c>
      <c r="E95">
        <v>48</v>
      </c>
      <c r="F95">
        <v>48</v>
      </c>
      <c r="G95">
        <v>47</v>
      </c>
      <c r="H95">
        <v>43</v>
      </c>
      <c r="I95">
        <v>39</v>
      </c>
      <c r="J95">
        <v>30</v>
      </c>
      <c r="K95">
        <v>28</v>
      </c>
      <c r="L95">
        <v>26</v>
      </c>
      <c r="M95">
        <v>25</v>
      </c>
    </row>
    <row r="98" spans="1:13" x14ac:dyDescent="0.25">
      <c r="A98" t="s">
        <v>117</v>
      </c>
      <c r="B98" t="s">
        <v>118</v>
      </c>
      <c r="C98" t="s">
        <v>119</v>
      </c>
      <c r="D98" t="s">
        <v>120</v>
      </c>
      <c r="E98" t="s">
        <v>121</v>
      </c>
      <c r="F98" t="s">
        <v>122</v>
      </c>
      <c r="G98" t="s">
        <v>123</v>
      </c>
      <c r="H98" t="s">
        <v>124</v>
      </c>
      <c r="I98" t="s">
        <v>125</v>
      </c>
    </row>
    <row r="99" spans="1:13" x14ac:dyDescent="0.25">
      <c r="A99">
        <v>26065</v>
      </c>
      <c r="B99" s="207">
        <v>0.57638888888888895</v>
      </c>
      <c r="C99">
        <v>11</v>
      </c>
      <c r="D99">
        <v>7</v>
      </c>
      <c r="E99">
        <v>2021</v>
      </c>
      <c r="F99" t="s">
        <v>1622</v>
      </c>
      <c r="G99" t="s">
        <v>1623</v>
      </c>
      <c r="H99">
        <v>67</v>
      </c>
      <c r="I99">
        <v>127</v>
      </c>
    </row>
    <row r="100" spans="1:13" x14ac:dyDescent="0.25">
      <c r="A100" t="s">
        <v>126</v>
      </c>
      <c r="B100" t="s">
        <v>127</v>
      </c>
      <c r="C100" t="s">
        <v>128</v>
      </c>
      <c r="D100" t="s">
        <v>129</v>
      </c>
      <c r="E100" t="s">
        <v>130</v>
      </c>
    </row>
    <row r="101" spans="1:13" x14ac:dyDescent="0.25">
      <c r="A101" t="s">
        <v>131</v>
      </c>
      <c r="B101">
        <v>3</v>
      </c>
      <c r="C101">
        <v>4223</v>
      </c>
      <c r="D101">
        <v>7556</v>
      </c>
      <c r="E101" t="s">
        <v>1624</v>
      </c>
    </row>
    <row r="102" spans="1:13" x14ac:dyDescent="0.25">
      <c r="A102" t="s">
        <v>0</v>
      </c>
      <c r="B102" t="s">
        <v>1</v>
      </c>
      <c r="C102" t="s">
        <v>2</v>
      </c>
      <c r="D102" t="s">
        <v>3</v>
      </c>
      <c r="E102" t="s">
        <v>4</v>
      </c>
      <c r="F102" t="s">
        <v>5</v>
      </c>
      <c r="G102" t="s">
        <v>6</v>
      </c>
      <c r="H102" t="s">
        <v>7</v>
      </c>
      <c r="I102" t="s">
        <v>8</v>
      </c>
      <c r="J102" t="s">
        <v>9</v>
      </c>
      <c r="K102" t="s">
        <v>10</v>
      </c>
      <c r="L102" t="s">
        <v>11</v>
      </c>
      <c r="M102" t="s">
        <v>12</v>
      </c>
    </row>
    <row r="103" spans="1:13" x14ac:dyDescent="0.25">
      <c r="A103" t="s">
        <v>17</v>
      </c>
      <c r="B103">
        <v>11000</v>
      </c>
      <c r="C103">
        <v>33</v>
      </c>
      <c r="D103">
        <v>33</v>
      </c>
      <c r="E103">
        <v>34</v>
      </c>
      <c r="F103">
        <v>36</v>
      </c>
      <c r="G103">
        <v>36</v>
      </c>
      <c r="H103">
        <v>32</v>
      </c>
      <c r="I103">
        <v>30</v>
      </c>
      <c r="J103">
        <v>25</v>
      </c>
      <c r="K103">
        <v>16</v>
      </c>
      <c r="L103">
        <v>6</v>
      </c>
      <c r="M103">
        <v>2</v>
      </c>
    </row>
    <row r="106" spans="1:13" x14ac:dyDescent="0.25">
      <c r="A106" t="s">
        <v>117</v>
      </c>
      <c r="B106" t="s">
        <v>118</v>
      </c>
      <c r="C106" t="s">
        <v>119</v>
      </c>
      <c r="D106" t="s">
        <v>120</v>
      </c>
      <c r="E106" t="s">
        <v>121</v>
      </c>
      <c r="F106" t="s">
        <v>122</v>
      </c>
      <c r="G106" t="s">
        <v>123</v>
      </c>
      <c r="H106" t="s">
        <v>124</v>
      </c>
      <c r="I106" t="s">
        <v>125</v>
      </c>
    </row>
    <row r="107" spans="1:13" x14ac:dyDescent="0.25">
      <c r="A107">
        <v>26065</v>
      </c>
      <c r="B107" s="207">
        <v>0.58333333333333337</v>
      </c>
      <c r="C107">
        <v>11</v>
      </c>
      <c r="D107">
        <v>7</v>
      </c>
      <c r="E107">
        <v>2021</v>
      </c>
      <c r="F107" t="s">
        <v>1559</v>
      </c>
      <c r="G107" t="s">
        <v>1625</v>
      </c>
      <c r="H107">
        <v>66</v>
      </c>
      <c r="I107">
        <v>128</v>
      </c>
    </row>
    <row r="108" spans="1:13" x14ac:dyDescent="0.25">
      <c r="A108" t="s">
        <v>126</v>
      </c>
      <c r="B108" t="s">
        <v>127</v>
      </c>
      <c r="C108" t="s">
        <v>128</v>
      </c>
      <c r="D108" t="s">
        <v>129</v>
      </c>
      <c r="E108" t="s">
        <v>130</v>
      </c>
    </row>
    <row r="109" spans="1:13" x14ac:dyDescent="0.25">
      <c r="A109" t="s">
        <v>131</v>
      </c>
      <c r="B109">
        <v>3</v>
      </c>
      <c r="C109">
        <v>4223</v>
      </c>
      <c r="D109">
        <v>7556</v>
      </c>
      <c r="E109" t="s">
        <v>1626</v>
      </c>
    </row>
    <row r="110" spans="1:13" x14ac:dyDescent="0.25">
      <c r="A110" t="s">
        <v>0</v>
      </c>
      <c r="B110" t="s">
        <v>1</v>
      </c>
      <c r="C110" t="s">
        <v>2</v>
      </c>
      <c r="D110" t="s">
        <v>3</v>
      </c>
      <c r="E110" t="s">
        <v>4</v>
      </c>
      <c r="F110" t="s">
        <v>5</v>
      </c>
      <c r="G110" t="s">
        <v>6</v>
      </c>
      <c r="H110" t="s">
        <v>7</v>
      </c>
      <c r="I110" t="s">
        <v>8</v>
      </c>
      <c r="J110" t="s">
        <v>9</v>
      </c>
      <c r="K110" t="s">
        <v>10</v>
      </c>
      <c r="L110" t="s">
        <v>11</v>
      </c>
      <c r="M110" t="s">
        <v>12</v>
      </c>
    </row>
    <row r="111" spans="1:13" x14ac:dyDescent="0.25">
      <c r="A111" t="s">
        <v>17</v>
      </c>
      <c r="B111">
        <v>10750</v>
      </c>
      <c r="C111">
        <v>49</v>
      </c>
      <c r="D111">
        <v>49</v>
      </c>
      <c r="E111">
        <v>49</v>
      </c>
      <c r="F111">
        <v>49</v>
      </c>
      <c r="G111">
        <v>46</v>
      </c>
      <c r="H111">
        <v>37</v>
      </c>
      <c r="I111">
        <v>25</v>
      </c>
      <c r="J111">
        <v>16</v>
      </c>
      <c r="K111">
        <v>12</v>
      </c>
      <c r="L111">
        <v>12</v>
      </c>
      <c r="M111">
        <v>7</v>
      </c>
    </row>
    <row r="114" spans="1:13" x14ac:dyDescent="0.25">
      <c r="A114" t="s">
        <v>117</v>
      </c>
      <c r="B114" t="s">
        <v>118</v>
      </c>
      <c r="C114" t="s">
        <v>119</v>
      </c>
      <c r="D114" t="s">
        <v>120</v>
      </c>
      <c r="E114" t="s">
        <v>121</v>
      </c>
      <c r="F114" t="s">
        <v>122</v>
      </c>
      <c r="G114" t="s">
        <v>123</v>
      </c>
      <c r="H114" t="s">
        <v>124</v>
      </c>
      <c r="I114" t="s">
        <v>125</v>
      </c>
    </row>
    <row r="115" spans="1:13" x14ac:dyDescent="0.25">
      <c r="A115">
        <v>26065</v>
      </c>
      <c r="B115" s="207">
        <v>0.59027777777777779</v>
      </c>
      <c r="C115">
        <v>11</v>
      </c>
      <c r="D115">
        <v>7</v>
      </c>
      <c r="E115">
        <v>2021</v>
      </c>
      <c r="F115" t="s">
        <v>1627</v>
      </c>
      <c r="G115" t="s">
        <v>1628</v>
      </c>
      <c r="H115">
        <v>65</v>
      </c>
      <c r="I115">
        <v>129</v>
      </c>
    </row>
    <row r="116" spans="1:13" x14ac:dyDescent="0.25">
      <c r="A116" t="s">
        <v>126</v>
      </c>
      <c r="B116" t="s">
        <v>127</v>
      </c>
      <c r="C116" t="s">
        <v>128</v>
      </c>
      <c r="D116" t="s">
        <v>129</v>
      </c>
      <c r="E116" t="s">
        <v>130</v>
      </c>
    </row>
    <row r="117" spans="1:13" x14ac:dyDescent="0.25">
      <c r="A117" t="s">
        <v>131</v>
      </c>
      <c r="B117">
        <v>3</v>
      </c>
      <c r="C117">
        <v>4223</v>
      </c>
      <c r="D117">
        <v>7556</v>
      </c>
      <c r="E117" t="s">
        <v>1629</v>
      </c>
    </row>
    <row r="118" spans="1:13" x14ac:dyDescent="0.25">
      <c r="A118" t="s">
        <v>0</v>
      </c>
      <c r="B118" t="s">
        <v>1</v>
      </c>
      <c r="C118" t="s">
        <v>2</v>
      </c>
      <c r="D118" t="s">
        <v>3</v>
      </c>
      <c r="E118" t="s">
        <v>4</v>
      </c>
      <c r="F118" t="s">
        <v>5</v>
      </c>
      <c r="G118" t="s">
        <v>6</v>
      </c>
      <c r="H118" t="s">
        <v>7</v>
      </c>
      <c r="I118" t="s">
        <v>8</v>
      </c>
      <c r="J118" t="s">
        <v>9</v>
      </c>
      <c r="K118" t="s">
        <v>10</v>
      </c>
      <c r="L118" t="s">
        <v>11</v>
      </c>
      <c r="M118" t="s">
        <v>12</v>
      </c>
    </row>
    <row r="119" spans="1:13" x14ac:dyDescent="0.25">
      <c r="A119" t="s">
        <v>17</v>
      </c>
      <c r="B119">
        <v>11000</v>
      </c>
      <c r="C119">
        <v>43</v>
      </c>
      <c r="D119">
        <v>43</v>
      </c>
      <c r="E119">
        <v>44</v>
      </c>
      <c r="F119">
        <v>39</v>
      </c>
      <c r="G119">
        <v>39</v>
      </c>
      <c r="H119">
        <v>29</v>
      </c>
      <c r="I119">
        <v>24</v>
      </c>
      <c r="J119">
        <v>20</v>
      </c>
      <c r="K119">
        <v>16</v>
      </c>
      <c r="L119">
        <v>9</v>
      </c>
      <c r="M119">
        <v>5</v>
      </c>
    </row>
    <row r="122" spans="1:13" x14ac:dyDescent="0.25">
      <c r="A122" t="s">
        <v>117</v>
      </c>
      <c r="B122" t="s">
        <v>118</v>
      </c>
      <c r="C122" t="s">
        <v>119</v>
      </c>
      <c r="D122" t="s">
        <v>120</v>
      </c>
      <c r="E122" t="s">
        <v>121</v>
      </c>
      <c r="F122" t="s">
        <v>122</v>
      </c>
      <c r="G122" t="s">
        <v>123</v>
      </c>
      <c r="H122" t="s">
        <v>124</v>
      </c>
      <c r="I122" t="s">
        <v>125</v>
      </c>
    </row>
    <row r="123" spans="1:13" x14ac:dyDescent="0.25">
      <c r="A123">
        <v>26065</v>
      </c>
      <c r="B123" s="207">
        <v>0.59722222222222221</v>
      </c>
      <c r="C123">
        <v>11</v>
      </c>
      <c r="D123">
        <v>7</v>
      </c>
      <c r="E123">
        <v>2021</v>
      </c>
      <c r="F123" t="s">
        <v>1630</v>
      </c>
      <c r="G123" t="s">
        <v>1631</v>
      </c>
      <c r="H123">
        <v>65</v>
      </c>
      <c r="I123">
        <v>132</v>
      </c>
    </row>
    <row r="124" spans="1:13" x14ac:dyDescent="0.25">
      <c r="A124" t="s">
        <v>126</v>
      </c>
      <c r="B124" t="s">
        <v>127</v>
      </c>
      <c r="C124" t="s">
        <v>128</v>
      </c>
      <c r="D124" t="s">
        <v>129</v>
      </c>
      <c r="E124" t="s">
        <v>130</v>
      </c>
    </row>
    <row r="125" spans="1:13" x14ac:dyDescent="0.25">
      <c r="A125" t="s">
        <v>131</v>
      </c>
      <c r="B125">
        <v>3</v>
      </c>
      <c r="C125">
        <v>4223</v>
      </c>
      <c r="D125">
        <v>7556</v>
      </c>
      <c r="E125" t="s">
        <v>1632</v>
      </c>
    </row>
    <row r="126" spans="1:13" x14ac:dyDescent="0.25">
      <c r="A126" t="s">
        <v>0</v>
      </c>
      <c r="B126" t="s">
        <v>1</v>
      </c>
      <c r="C126" t="s">
        <v>2</v>
      </c>
      <c r="D126" t="s">
        <v>3</v>
      </c>
      <c r="E126" t="s">
        <v>4</v>
      </c>
      <c r="F126" t="s">
        <v>5</v>
      </c>
      <c r="G126" t="s">
        <v>6</v>
      </c>
      <c r="H126" t="s">
        <v>7</v>
      </c>
      <c r="I126" t="s">
        <v>8</v>
      </c>
      <c r="J126" t="s">
        <v>9</v>
      </c>
      <c r="K126" t="s">
        <v>10</v>
      </c>
      <c r="L126" t="s">
        <v>11</v>
      </c>
      <c r="M126" t="s">
        <v>12</v>
      </c>
    </row>
    <row r="127" spans="1:13" x14ac:dyDescent="0.25">
      <c r="A127" t="s">
        <v>15</v>
      </c>
      <c r="B127">
        <v>7750</v>
      </c>
      <c r="C127">
        <v>31</v>
      </c>
      <c r="D127">
        <v>31</v>
      </c>
      <c r="E127">
        <v>31</v>
      </c>
      <c r="F127">
        <v>29</v>
      </c>
      <c r="G127">
        <v>22</v>
      </c>
      <c r="H127">
        <v>16</v>
      </c>
      <c r="I127">
        <v>11</v>
      </c>
      <c r="J127">
        <v>6</v>
      </c>
      <c r="K127">
        <v>-100</v>
      </c>
      <c r="L127">
        <v>-100</v>
      </c>
      <c r="M127">
        <v>-100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M158"/>
  <sheetViews>
    <sheetView workbookViewId="0">
      <selection activeCell="A153" sqref="A153:XFD153"/>
    </sheetView>
  </sheetViews>
  <sheetFormatPr defaultRowHeight="15" x14ac:dyDescent="0.25"/>
  <cols>
    <col min="1" max="1" width="20.8554687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0.36805555555555558</v>
      </c>
      <c r="C2">
        <v>16</v>
      </c>
      <c r="D2">
        <v>7</v>
      </c>
      <c r="E2">
        <v>2021</v>
      </c>
      <c r="F2" t="s">
        <v>1633</v>
      </c>
      <c r="G2" t="s">
        <v>1634</v>
      </c>
      <c r="H2">
        <v>74</v>
      </c>
      <c r="I2">
        <v>60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4062</v>
      </c>
      <c r="D4">
        <v>7460</v>
      </c>
      <c r="E4" t="s">
        <v>1635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15</v>
      </c>
      <c r="B6">
        <v>5500</v>
      </c>
      <c r="C6">
        <v>44</v>
      </c>
      <c r="D6">
        <v>43</v>
      </c>
      <c r="E6">
        <v>44</v>
      </c>
      <c r="F6">
        <v>41</v>
      </c>
      <c r="G6">
        <v>28</v>
      </c>
      <c r="H6">
        <v>19</v>
      </c>
      <c r="I6">
        <v>-100</v>
      </c>
      <c r="J6">
        <v>-100</v>
      </c>
      <c r="K6">
        <v>-100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0.375</v>
      </c>
      <c r="C10">
        <v>16</v>
      </c>
      <c r="D10">
        <v>7</v>
      </c>
      <c r="E10">
        <v>2021</v>
      </c>
      <c r="F10" t="s">
        <v>215</v>
      </c>
      <c r="G10" t="s">
        <v>701</v>
      </c>
      <c r="H10">
        <v>82</v>
      </c>
      <c r="I10">
        <v>68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4062</v>
      </c>
      <c r="D12">
        <v>7460</v>
      </c>
      <c r="E12" t="s">
        <v>1636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18</v>
      </c>
      <c r="B14">
        <v>10000</v>
      </c>
      <c r="C14">
        <v>36</v>
      </c>
      <c r="D14">
        <v>41</v>
      </c>
      <c r="E14">
        <v>45</v>
      </c>
      <c r="F14">
        <v>52</v>
      </c>
      <c r="G14">
        <v>54</v>
      </c>
      <c r="H14">
        <v>52</v>
      </c>
      <c r="I14">
        <v>45</v>
      </c>
      <c r="J14">
        <v>32</v>
      </c>
      <c r="K14">
        <v>4</v>
      </c>
      <c r="L14">
        <v>3</v>
      </c>
      <c r="M14">
        <v>-5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0.38194444444444442</v>
      </c>
      <c r="C18">
        <v>16</v>
      </c>
      <c r="D18">
        <v>7</v>
      </c>
      <c r="E18">
        <v>2021</v>
      </c>
      <c r="F18" t="s">
        <v>1637</v>
      </c>
      <c r="G18" t="s">
        <v>1638</v>
      </c>
      <c r="H18">
        <v>84</v>
      </c>
      <c r="I18">
        <v>73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4062</v>
      </c>
      <c r="D20">
        <v>7460</v>
      </c>
      <c r="E20" t="s">
        <v>1635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18</v>
      </c>
      <c r="B22">
        <v>12000</v>
      </c>
      <c r="C22">
        <v>48</v>
      </c>
      <c r="D22">
        <v>47</v>
      </c>
      <c r="E22">
        <v>50</v>
      </c>
      <c r="F22">
        <v>50</v>
      </c>
      <c r="G22">
        <v>47</v>
      </c>
      <c r="H22">
        <v>40</v>
      </c>
      <c r="I22">
        <v>38</v>
      </c>
      <c r="J22">
        <v>38</v>
      </c>
      <c r="K22">
        <v>39</v>
      </c>
      <c r="L22">
        <v>35</v>
      </c>
      <c r="M22">
        <v>27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0.3888888888888889</v>
      </c>
      <c r="C26">
        <v>16</v>
      </c>
      <c r="D26">
        <v>7</v>
      </c>
      <c r="E26">
        <v>2021</v>
      </c>
      <c r="F26" t="s">
        <v>1639</v>
      </c>
      <c r="G26" t="s">
        <v>1640</v>
      </c>
      <c r="H26">
        <v>88</v>
      </c>
      <c r="I26">
        <v>76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4062</v>
      </c>
      <c r="D28">
        <v>7460</v>
      </c>
      <c r="E28" t="s">
        <v>1641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19</v>
      </c>
      <c r="B30">
        <v>11250</v>
      </c>
      <c r="C30">
        <v>47</v>
      </c>
      <c r="D30">
        <v>51</v>
      </c>
      <c r="E30">
        <v>51</v>
      </c>
      <c r="F30">
        <v>49</v>
      </c>
      <c r="G30">
        <v>47</v>
      </c>
      <c r="H30">
        <v>41</v>
      </c>
      <c r="I30">
        <v>34</v>
      </c>
      <c r="J30">
        <v>32</v>
      </c>
      <c r="K30">
        <v>31</v>
      </c>
      <c r="L30">
        <v>27</v>
      </c>
      <c r="M30">
        <v>21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0.39583333333333331</v>
      </c>
      <c r="C34">
        <v>16</v>
      </c>
      <c r="D34">
        <v>7</v>
      </c>
      <c r="E34">
        <v>2021</v>
      </c>
      <c r="F34" t="s">
        <v>257</v>
      </c>
      <c r="G34" t="s">
        <v>1642</v>
      </c>
      <c r="H34">
        <v>91</v>
      </c>
      <c r="I34">
        <v>82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4062</v>
      </c>
      <c r="D36">
        <v>7460</v>
      </c>
      <c r="E36" t="s">
        <v>1635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18</v>
      </c>
      <c r="B38">
        <v>11250</v>
      </c>
      <c r="C38">
        <v>35</v>
      </c>
      <c r="D38">
        <v>42</v>
      </c>
      <c r="E38">
        <v>46</v>
      </c>
      <c r="F38">
        <v>49</v>
      </c>
      <c r="G38">
        <v>48</v>
      </c>
      <c r="H38">
        <v>49</v>
      </c>
      <c r="I38">
        <v>45</v>
      </c>
      <c r="J38">
        <v>40</v>
      </c>
      <c r="K38">
        <v>36</v>
      </c>
      <c r="L38">
        <v>28</v>
      </c>
      <c r="M38">
        <v>19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0.40277777777777773</v>
      </c>
      <c r="C42">
        <v>16</v>
      </c>
      <c r="D42">
        <v>7</v>
      </c>
      <c r="E42">
        <v>2021</v>
      </c>
      <c r="F42" t="s">
        <v>1643</v>
      </c>
      <c r="G42" t="s">
        <v>1644</v>
      </c>
      <c r="H42">
        <v>92</v>
      </c>
      <c r="I42">
        <v>85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4062</v>
      </c>
      <c r="D44">
        <v>7460</v>
      </c>
      <c r="E44" t="s">
        <v>1641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23</v>
      </c>
      <c r="B46">
        <v>12500</v>
      </c>
      <c r="C46">
        <v>43</v>
      </c>
      <c r="D46">
        <v>45</v>
      </c>
      <c r="E46">
        <v>48</v>
      </c>
      <c r="F46">
        <v>49</v>
      </c>
      <c r="G46">
        <v>46</v>
      </c>
      <c r="H46">
        <v>45</v>
      </c>
      <c r="I46">
        <v>44</v>
      </c>
      <c r="J46">
        <v>41</v>
      </c>
      <c r="K46">
        <v>40</v>
      </c>
      <c r="L46">
        <v>39</v>
      </c>
      <c r="M46">
        <v>38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0.40972222222222227</v>
      </c>
      <c r="C50">
        <v>16</v>
      </c>
      <c r="D50">
        <v>7</v>
      </c>
      <c r="E50">
        <v>2021</v>
      </c>
      <c r="F50" t="s">
        <v>1645</v>
      </c>
      <c r="G50" t="s">
        <v>1646</v>
      </c>
      <c r="H50">
        <v>94</v>
      </c>
      <c r="I50">
        <v>90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4062</v>
      </c>
      <c r="D52">
        <v>7460</v>
      </c>
      <c r="E52" t="s">
        <v>1647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18</v>
      </c>
      <c r="B54">
        <v>11000</v>
      </c>
      <c r="C54">
        <v>47</v>
      </c>
      <c r="D54">
        <v>47</v>
      </c>
      <c r="E54">
        <v>46</v>
      </c>
      <c r="F54">
        <v>45</v>
      </c>
      <c r="G54">
        <v>49</v>
      </c>
      <c r="H54">
        <v>47</v>
      </c>
      <c r="I54">
        <v>38</v>
      </c>
      <c r="J54">
        <v>35</v>
      </c>
      <c r="K54">
        <v>33</v>
      </c>
      <c r="L54">
        <v>28</v>
      </c>
      <c r="M54">
        <v>20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0.41666666666666669</v>
      </c>
      <c r="C58">
        <v>16</v>
      </c>
      <c r="D58">
        <v>7</v>
      </c>
      <c r="E58">
        <v>2021</v>
      </c>
      <c r="F58" t="s">
        <v>1648</v>
      </c>
      <c r="G58" t="s">
        <v>1649</v>
      </c>
      <c r="H58">
        <v>96</v>
      </c>
      <c r="I58">
        <v>92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4062</v>
      </c>
      <c r="D60">
        <v>7460</v>
      </c>
      <c r="E60" t="s">
        <v>1641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15</v>
      </c>
      <c r="B62">
        <v>11000</v>
      </c>
      <c r="C62">
        <v>43</v>
      </c>
      <c r="D62">
        <v>43</v>
      </c>
      <c r="E62">
        <v>38</v>
      </c>
      <c r="F62">
        <v>37</v>
      </c>
      <c r="G62">
        <v>32</v>
      </c>
      <c r="H62">
        <v>27</v>
      </c>
      <c r="I62">
        <v>24</v>
      </c>
      <c r="J62">
        <v>20</v>
      </c>
      <c r="K62">
        <v>19</v>
      </c>
      <c r="L62">
        <v>16</v>
      </c>
      <c r="M62">
        <v>11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0.4236111111111111</v>
      </c>
      <c r="C66">
        <v>16</v>
      </c>
      <c r="D66">
        <v>7</v>
      </c>
      <c r="E66">
        <v>2021</v>
      </c>
      <c r="F66" t="s">
        <v>285</v>
      </c>
      <c r="G66" t="s">
        <v>1650</v>
      </c>
      <c r="H66">
        <v>99</v>
      </c>
      <c r="I66">
        <v>92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4062</v>
      </c>
      <c r="D68">
        <v>7460</v>
      </c>
      <c r="E68" t="s">
        <v>1647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19</v>
      </c>
      <c r="B70">
        <v>12000</v>
      </c>
      <c r="C70">
        <v>45</v>
      </c>
      <c r="D70">
        <v>45</v>
      </c>
      <c r="E70">
        <v>45</v>
      </c>
      <c r="F70">
        <v>45</v>
      </c>
      <c r="G70">
        <v>41</v>
      </c>
      <c r="H70">
        <v>34</v>
      </c>
      <c r="I70">
        <v>32</v>
      </c>
      <c r="J70">
        <v>35</v>
      </c>
      <c r="K70">
        <v>35</v>
      </c>
      <c r="L70">
        <v>33</v>
      </c>
      <c r="M70">
        <v>30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0.43055555555555558</v>
      </c>
      <c r="C74">
        <v>16</v>
      </c>
      <c r="D74">
        <v>7</v>
      </c>
      <c r="E74">
        <v>2021</v>
      </c>
      <c r="F74" t="s">
        <v>1651</v>
      </c>
      <c r="G74" t="s">
        <v>1652</v>
      </c>
      <c r="H74">
        <v>100</v>
      </c>
      <c r="I74">
        <v>95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4062</v>
      </c>
      <c r="D76">
        <v>7460</v>
      </c>
      <c r="E76" t="s">
        <v>1635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18</v>
      </c>
      <c r="B78">
        <v>12250</v>
      </c>
      <c r="C78">
        <v>42</v>
      </c>
      <c r="D78">
        <v>43</v>
      </c>
      <c r="E78">
        <v>43</v>
      </c>
      <c r="F78">
        <v>42</v>
      </c>
      <c r="G78">
        <v>39</v>
      </c>
      <c r="H78">
        <v>37</v>
      </c>
      <c r="I78">
        <v>37</v>
      </c>
      <c r="J78">
        <v>34</v>
      </c>
      <c r="K78">
        <v>33</v>
      </c>
      <c r="L78">
        <v>31</v>
      </c>
      <c r="M78">
        <v>29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0.4375</v>
      </c>
      <c r="C82">
        <v>16</v>
      </c>
      <c r="D82">
        <v>7</v>
      </c>
      <c r="E82">
        <v>2021</v>
      </c>
      <c r="F82" t="s">
        <v>1653</v>
      </c>
      <c r="G82" t="s">
        <v>1471</v>
      </c>
      <c r="H82">
        <v>106</v>
      </c>
      <c r="I82">
        <v>96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4152</v>
      </c>
      <c r="D84">
        <v>7465</v>
      </c>
      <c r="E84" t="s">
        <v>1654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18</v>
      </c>
      <c r="B86">
        <v>11500</v>
      </c>
      <c r="C86">
        <v>16</v>
      </c>
      <c r="D86">
        <v>20</v>
      </c>
      <c r="E86">
        <v>29</v>
      </c>
      <c r="F86">
        <v>33</v>
      </c>
      <c r="G86">
        <v>33</v>
      </c>
      <c r="H86">
        <v>32</v>
      </c>
      <c r="I86">
        <v>36</v>
      </c>
      <c r="J86">
        <v>37</v>
      </c>
      <c r="K86">
        <v>34</v>
      </c>
      <c r="L86">
        <v>33</v>
      </c>
      <c r="M86">
        <v>28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0.44444444444444442</v>
      </c>
      <c r="C90">
        <v>16</v>
      </c>
      <c r="D90">
        <v>7</v>
      </c>
      <c r="E90">
        <v>2021</v>
      </c>
      <c r="F90" t="s">
        <v>1655</v>
      </c>
      <c r="G90" t="s">
        <v>1656</v>
      </c>
      <c r="H90">
        <v>109</v>
      </c>
      <c r="I90">
        <v>99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4152</v>
      </c>
      <c r="D92">
        <v>7465</v>
      </c>
      <c r="E92" t="s">
        <v>1635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18</v>
      </c>
      <c r="B94">
        <v>11500</v>
      </c>
      <c r="C94">
        <v>39</v>
      </c>
      <c r="D94">
        <v>41</v>
      </c>
      <c r="E94">
        <v>45</v>
      </c>
      <c r="F94">
        <v>53</v>
      </c>
      <c r="G94">
        <v>55</v>
      </c>
      <c r="H94">
        <v>53</v>
      </c>
      <c r="I94">
        <v>40</v>
      </c>
      <c r="J94">
        <v>38</v>
      </c>
      <c r="K94">
        <v>32</v>
      </c>
      <c r="L94">
        <v>26</v>
      </c>
      <c r="M94">
        <v>20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0.4513888888888889</v>
      </c>
      <c r="C98">
        <v>16</v>
      </c>
      <c r="D98">
        <v>7</v>
      </c>
      <c r="E98">
        <v>2021</v>
      </c>
      <c r="F98" t="s">
        <v>1657</v>
      </c>
      <c r="G98" t="s">
        <v>1658</v>
      </c>
      <c r="H98">
        <v>111</v>
      </c>
      <c r="I98">
        <v>103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4152</v>
      </c>
      <c r="D100">
        <v>7465</v>
      </c>
      <c r="E100" t="s">
        <v>1635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19</v>
      </c>
      <c r="B102">
        <v>11000</v>
      </c>
      <c r="C102">
        <v>35</v>
      </c>
      <c r="D102">
        <v>41</v>
      </c>
      <c r="E102">
        <v>44</v>
      </c>
      <c r="F102">
        <v>46</v>
      </c>
      <c r="G102">
        <v>46</v>
      </c>
      <c r="H102">
        <v>40</v>
      </c>
      <c r="I102">
        <v>37</v>
      </c>
      <c r="J102">
        <v>36</v>
      </c>
      <c r="K102">
        <v>33</v>
      </c>
      <c r="L102">
        <v>27</v>
      </c>
      <c r="M102">
        <v>21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0.45833333333333331</v>
      </c>
      <c r="C106">
        <v>16</v>
      </c>
      <c r="D106">
        <v>7</v>
      </c>
      <c r="E106">
        <v>2021</v>
      </c>
      <c r="F106" t="s">
        <v>1659</v>
      </c>
      <c r="G106" t="s">
        <v>1660</v>
      </c>
      <c r="H106">
        <v>114</v>
      </c>
      <c r="I106">
        <v>108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3</v>
      </c>
      <c r="C108">
        <v>4152</v>
      </c>
      <c r="D108">
        <v>7465</v>
      </c>
      <c r="E108" t="s">
        <v>241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23</v>
      </c>
      <c r="B110">
        <v>11750</v>
      </c>
      <c r="C110">
        <v>48</v>
      </c>
      <c r="D110">
        <v>48</v>
      </c>
      <c r="E110">
        <v>52</v>
      </c>
      <c r="F110">
        <v>53</v>
      </c>
      <c r="G110">
        <v>52</v>
      </c>
      <c r="H110">
        <v>46</v>
      </c>
      <c r="I110">
        <v>44</v>
      </c>
      <c r="J110">
        <v>44</v>
      </c>
      <c r="K110">
        <v>40</v>
      </c>
      <c r="L110">
        <v>38</v>
      </c>
      <c r="M110">
        <v>27</v>
      </c>
    </row>
    <row r="113" spans="1:13" x14ac:dyDescent="0.25">
      <c r="A113" t="s">
        <v>117</v>
      </c>
      <c r="B113" t="s">
        <v>118</v>
      </c>
      <c r="C113" t="s">
        <v>119</v>
      </c>
      <c r="D113" t="s">
        <v>120</v>
      </c>
      <c r="E113" t="s">
        <v>121</v>
      </c>
      <c r="F113" t="s">
        <v>122</v>
      </c>
      <c r="G113" t="s">
        <v>123</v>
      </c>
      <c r="H113" t="s">
        <v>124</v>
      </c>
      <c r="I113" t="s">
        <v>125</v>
      </c>
    </row>
    <row r="114" spans="1:13" x14ac:dyDescent="0.25">
      <c r="A114">
        <v>26065</v>
      </c>
      <c r="B114" s="207">
        <v>0.46527777777777773</v>
      </c>
      <c r="C114">
        <v>16</v>
      </c>
      <c r="D114">
        <v>7</v>
      </c>
      <c r="E114">
        <v>2021</v>
      </c>
      <c r="F114" t="s">
        <v>1661</v>
      </c>
      <c r="G114" t="s">
        <v>1662</v>
      </c>
      <c r="H114">
        <v>114</v>
      </c>
      <c r="I114">
        <v>112</v>
      </c>
    </row>
    <row r="115" spans="1:13" x14ac:dyDescent="0.25">
      <c r="A115" t="s">
        <v>126</v>
      </c>
      <c r="B115" t="s">
        <v>127</v>
      </c>
      <c r="C115" t="s">
        <v>128</v>
      </c>
      <c r="D115" t="s">
        <v>129</v>
      </c>
      <c r="E115" t="s">
        <v>130</v>
      </c>
    </row>
    <row r="116" spans="1:13" x14ac:dyDescent="0.25">
      <c r="A116" t="s">
        <v>131</v>
      </c>
      <c r="B116">
        <v>3</v>
      </c>
      <c r="C116">
        <v>4152</v>
      </c>
      <c r="D116">
        <v>7465</v>
      </c>
      <c r="E116" t="s">
        <v>240</v>
      </c>
    </row>
    <row r="117" spans="1:13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</row>
    <row r="118" spans="1:13" x14ac:dyDescent="0.25">
      <c r="A118" t="s">
        <v>17</v>
      </c>
      <c r="B118">
        <v>11250</v>
      </c>
      <c r="C118">
        <v>43</v>
      </c>
      <c r="D118">
        <v>43</v>
      </c>
      <c r="E118">
        <v>44</v>
      </c>
      <c r="F118">
        <v>44</v>
      </c>
      <c r="G118">
        <v>43</v>
      </c>
      <c r="H118">
        <v>39</v>
      </c>
      <c r="I118">
        <v>31</v>
      </c>
      <c r="J118">
        <v>26</v>
      </c>
      <c r="K118">
        <v>24</v>
      </c>
      <c r="L118">
        <v>21</v>
      </c>
      <c r="M118">
        <v>15</v>
      </c>
    </row>
    <row r="121" spans="1:13" x14ac:dyDescent="0.25">
      <c r="A121" t="s">
        <v>117</v>
      </c>
      <c r="B121" t="s">
        <v>118</v>
      </c>
      <c r="C121" t="s">
        <v>119</v>
      </c>
      <c r="D121" t="s">
        <v>120</v>
      </c>
      <c r="E121" t="s">
        <v>121</v>
      </c>
      <c r="F121" t="s">
        <v>122</v>
      </c>
      <c r="G121" t="s">
        <v>123</v>
      </c>
      <c r="H121" t="s">
        <v>124</v>
      </c>
      <c r="I121" t="s">
        <v>125</v>
      </c>
    </row>
    <row r="122" spans="1:13" x14ac:dyDescent="0.25">
      <c r="A122">
        <v>26065</v>
      </c>
      <c r="B122" s="207">
        <v>0.47222222222222227</v>
      </c>
      <c r="C122">
        <v>16</v>
      </c>
      <c r="D122">
        <v>7</v>
      </c>
      <c r="E122">
        <v>2021</v>
      </c>
      <c r="F122" t="s">
        <v>268</v>
      </c>
      <c r="G122" t="s">
        <v>1663</v>
      </c>
      <c r="H122">
        <v>114</v>
      </c>
      <c r="I122">
        <v>121</v>
      </c>
    </row>
    <row r="123" spans="1:13" x14ac:dyDescent="0.25">
      <c r="A123" t="s">
        <v>126</v>
      </c>
      <c r="B123" t="s">
        <v>127</v>
      </c>
      <c r="C123" t="s">
        <v>128</v>
      </c>
      <c r="D123" t="s">
        <v>129</v>
      </c>
      <c r="E123" t="s">
        <v>130</v>
      </c>
    </row>
    <row r="124" spans="1:13" x14ac:dyDescent="0.25">
      <c r="A124" t="s">
        <v>131</v>
      </c>
      <c r="B124">
        <v>3</v>
      </c>
      <c r="C124">
        <v>4152</v>
      </c>
      <c r="D124">
        <v>7465</v>
      </c>
      <c r="E124" t="s">
        <v>1636</v>
      </c>
    </row>
    <row r="125" spans="1:13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</row>
    <row r="126" spans="1:13" x14ac:dyDescent="0.25">
      <c r="A126" t="s">
        <v>18</v>
      </c>
      <c r="B126">
        <v>11500</v>
      </c>
      <c r="C126">
        <v>29</v>
      </c>
      <c r="D126">
        <v>29</v>
      </c>
      <c r="E126">
        <v>39</v>
      </c>
      <c r="F126">
        <v>43</v>
      </c>
      <c r="G126">
        <v>42</v>
      </c>
      <c r="H126">
        <v>40</v>
      </c>
      <c r="I126">
        <v>39</v>
      </c>
      <c r="J126">
        <v>30</v>
      </c>
      <c r="K126">
        <v>24</v>
      </c>
      <c r="L126">
        <v>24</v>
      </c>
      <c r="M126">
        <v>16</v>
      </c>
    </row>
    <row r="129" spans="1:13" x14ac:dyDescent="0.25">
      <c r="A129" t="s">
        <v>117</v>
      </c>
      <c r="B129" t="s">
        <v>118</v>
      </c>
      <c r="C129" t="s">
        <v>119</v>
      </c>
      <c r="D129" t="s">
        <v>120</v>
      </c>
      <c r="E129" t="s">
        <v>121</v>
      </c>
      <c r="F129" t="s">
        <v>122</v>
      </c>
      <c r="G129" t="s">
        <v>123</v>
      </c>
      <c r="H129" t="s">
        <v>124</v>
      </c>
      <c r="I129" t="s">
        <v>125</v>
      </c>
    </row>
    <row r="130" spans="1:13" x14ac:dyDescent="0.25">
      <c r="A130">
        <v>26065</v>
      </c>
      <c r="B130" s="207">
        <v>0.47916666666666669</v>
      </c>
      <c r="C130">
        <v>16</v>
      </c>
      <c r="D130">
        <v>7</v>
      </c>
      <c r="E130">
        <v>2021</v>
      </c>
      <c r="F130" t="s">
        <v>1664</v>
      </c>
      <c r="G130" t="s">
        <v>1665</v>
      </c>
      <c r="H130">
        <v>114</v>
      </c>
      <c r="I130">
        <v>127</v>
      </c>
    </row>
    <row r="131" spans="1:13" x14ac:dyDescent="0.25">
      <c r="A131" t="s">
        <v>126</v>
      </c>
      <c r="B131" t="s">
        <v>127</v>
      </c>
      <c r="C131" t="s">
        <v>128</v>
      </c>
      <c r="D131" t="s">
        <v>129</v>
      </c>
      <c r="E131" t="s">
        <v>130</v>
      </c>
    </row>
    <row r="132" spans="1:13" x14ac:dyDescent="0.25">
      <c r="A132" t="s">
        <v>131</v>
      </c>
      <c r="B132">
        <v>3</v>
      </c>
      <c r="C132">
        <v>4152</v>
      </c>
      <c r="D132">
        <v>7465</v>
      </c>
      <c r="E132" t="s">
        <v>1666</v>
      </c>
    </row>
    <row r="133" spans="1:13" x14ac:dyDescent="0.25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</row>
    <row r="134" spans="1:13" x14ac:dyDescent="0.25">
      <c r="A134" t="s">
        <v>20</v>
      </c>
      <c r="B134">
        <v>10750</v>
      </c>
      <c r="C134">
        <v>46</v>
      </c>
      <c r="D134">
        <v>46</v>
      </c>
      <c r="E134">
        <v>50</v>
      </c>
      <c r="F134">
        <v>54</v>
      </c>
      <c r="G134">
        <v>55</v>
      </c>
      <c r="H134">
        <v>51</v>
      </c>
      <c r="I134">
        <v>45</v>
      </c>
      <c r="J134">
        <v>42</v>
      </c>
      <c r="K134">
        <v>40</v>
      </c>
      <c r="L134">
        <v>34</v>
      </c>
      <c r="M134">
        <v>27</v>
      </c>
    </row>
    <row r="137" spans="1:13" x14ac:dyDescent="0.25">
      <c r="A137" t="s">
        <v>117</v>
      </c>
      <c r="B137" t="s">
        <v>118</v>
      </c>
      <c r="C137" t="s">
        <v>119</v>
      </c>
      <c r="D137" t="s">
        <v>120</v>
      </c>
      <c r="E137" t="s">
        <v>121</v>
      </c>
      <c r="F137" t="s">
        <v>122</v>
      </c>
      <c r="G137" t="s">
        <v>123</v>
      </c>
      <c r="H137" t="s">
        <v>124</v>
      </c>
      <c r="I137" t="s">
        <v>125</v>
      </c>
    </row>
    <row r="138" spans="1:13" x14ac:dyDescent="0.25">
      <c r="A138">
        <v>26065</v>
      </c>
      <c r="B138" s="207">
        <v>0.4861111111111111</v>
      </c>
      <c r="C138">
        <v>16</v>
      </c>
      <c r="D138">
        <v>7</v>
      </c>
      <c r="E138">
        <v>2021</v>
      </c>
      <c r="F138" t="s">
        <v>1667</v>
      </c>
      <c r="G138" t="s">
        <v>1668</v>
      </c>
      <c r="H138">
        <v>115</v>
      </c>
      <c r="I138">
        <v>133</v>
      </c>
    </row>
    <row r="139" spans="1:13" x14ac:dyDescent="0.25">
      <c r="A139" t="s">
        <v>126</v>
      </c>
      <c r="B139" t="s">
        <v>127</v>
      </c>
      <c r="C139" t="s">
        <v>128</v>
      </c>
      <c r="D139" t="s">
        <v>129</v>
      </c>
      <c r="E139" t="s">
        <v>130</v>
      </c>
    </row>
    <row r="140" spans="1:13" x14ac:dyDescent="0.25">
      <c r="A140" t="s">
        <v>131</v>
      </c>
      <c r="B140">
        <v>3</v>
      </c>
      <c r="C140">
        <v>4152</v>
      </c>
      <c r="D140">
        <v>7465</v>
      </c>
      <c r="E140" t="s">
        <v>1632</v>
      </c>
    </row>
    <row r="141" spans="1:13" x14ac:dyDescent="0.25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8</v>
      </c>
      <c r="J141" t="s">
        <v>9</v>
      </c>
      <c r="K141" t="s">
        <v>10</v>
      </c>
      <c r="L141" t="s">
        <v>11</v>
      </c>
      <c r="M141" t="s">
        <v>12</v>
      </c>
    </row>
    <row r="142" spans="1:13" x14ac:dyDescent="0.25">
      <c r="A142" t="s">
        <v>19</v>
      </c>
      <c r="B142">
        <v>11500</v>
      </c>
      <c r="C142">
        <v>46</v>
      </c>
      <c r="D142">
        <v>46</v>
      </c>
      <c r="E142">
        <v>46</v>
      </c>
      <c r="F142">
        <v>44</v>
      </c>
      <c r="G142">
        <v>41</v>
      </c>
      <c r="H142">
        <v>37</v>
      </c>
      <c r="I142">
        <v>36</v>
      </c>
      <c r="J142">
        <v>34</v>
      </c>
      <c r="K142">
        <v>32</v>
      </c>
      <c r="L142">
        <v>27</v>
      </c>
      <c r="M142">
        <v>22</v>
      </c>
    </row>
    <row r="145" spans="1:13" x14ac:dyDescent="0.25">
      <c r="A145" t="s">
        <v>117</v>
      </c>
      <c r="B145" t="s">
        <v>118</v>
      </c>
      <c r="C145" t="s">
        <v>119</v>
      </c>
      <c r="D145" t="s">
        <v>120</v>
      </c>
      <c r="E145" t="s">
        <v>121</v>
      </c>
      <c r="F145" t="s">
        <v>122</v>
      </c>
      <c r="G145" t="s">
        <v>123</v>
      </c>
      <c r="H145" t="s">
        <v>124</v>
      </c>
      <c r="I145" t="s">
        <v>125</v>
      </c>
    </row>
    <row r="146" spans="1:13" x14ac:dyDescent="0.25">
      <c r="A146">
        <v>26065</v>
      </c>
      <c r="B146" s="207">
        <v>0.49305555555555558</v>
      </c>
      <c r="C146">
        <v>16</v>
      </c>
      <c r="D146">
        <v>7</v>
      </c>
      <c r="E146">
        <v>2021</v>
      </c>
      <c r="F146" t="s">
        <v>1669</v>
      </c>
      <c r="G146" t="s">
        <v>1670</v>
      </c>
      <c r="H146">
        <v>116</v>
      </c>
      <c r="I146">
        <v>136</v>
      </c>
    </row>
    <row r="147" spans="1:13" x14ac:dyDescent="0.25">
      <c r="A147" t="s">
        <v>126</v>
      </c>
      <c r="B147" t="s">
        <v>127</v>
      </c>
      <c r="C147" t="s">
        <v>128</v>
      </c>
      <c r="D147" t="s">
        <v>129</v>
      </c>
      <c r="E147" t="s">
        <v>130</v>
      </c>
    </row>
    <row r="148" spans="1:13" x14ac:dyDescent="0.25">
      <c r="A148" t="s">
        <v>131</v>
      </c>
      <c r="B148">
        <v>3</v>
      </c>
      <c r="C148">
        <v>4152</v>
      </c>
      <c r="D148">
        <v>7465</v>
      </c>
      <c r="E148" t="s">
        <v>1632</v>
      </c>
    </row>
    <row r="149" spans="1:13" x14ac:dyDescent="0.25">
      <c r="A149" t="s">
        <v>0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</row>
    <row r="150" spans="1:13" x14ac:dyDescent="0.25">
      <c r="A150" t="s">
        <v>17</v>
      </c>
      <c r="B150">
        <v>10750</v>
      </c>
      <c r="C150">
        <v>40</v>
      </c>
      <c r="D150">
        <v>40</v>
      </c>
      <c r="E150">
        <v>40</v>
      </c>
      <c r="F150">
        <v>36</v>
      </c>
      <c r="G150">
        <v>32</v>
      </c>
      <c r="H150">
        <v>30</v>
      </c>
      <c r="I150">
        <v>27</v>
      </c>
      <c r="J150">
        <v>24</v>
      </c>
      <c r="K150">
        <v>19</v>
      </c>
      <c r="L150">
        <v>14</v>
      </c>
      <c r="M150">
        <v>9</v>
      </c>
    </row>
    <row r="153" spans="1:13" x14ac:dyDescent="0.25">
      <c r="A153" t="s">
        <v>117</v>
      </c>
      <c r="B153" t="s">
        <v>118</v>
      </c>
      <c r="C153" t="s">
        <v>119</v>
      </c>
      <c r="D153" t="s">
        <v>120</v>
      </c>
      <c r="E153" t="s">
        <v>121</v>
      </c>
      <c r="F153" t="s">
        <v>122</v>
      </c>
      <c r="G153" t="s">
        <v>123</v>
      </c>
      <c r="H153" t="s">
        <v>124</v>
      </c>
      <c r="I153" t="s">
        <v>125</v>
      </c>
    </row>
    <row r="154" spans="1:13" x14ac:dyDescent="0.25">
      <c r="A154">
        <v>26065</v>
      </c>
      <c r="B154" s="207">
        <v>0.5</v>
      </c>
      <c r="C154">
        <v>16</v>
      </c>
      <c r="D154">
        <v>7</v>
      </c>
      <c r="E154">
        <v>2021</v>
      </c>
      <c r="F154" t="s">
        <v>1671</v>
      </c>
      <c r="G154" t="s">
        <v>1672</v>
      </c>
      <c r="H154">
        <v>116</v>
      </c>
      <c r="I154">
        <v>138</v>
      </c>
    </row>
    <row r="155" spans="1:13" x14ac:dyDescent="0.25">
      <c r="A155" t="s">
        <v>126</v>
      </c>
      <c r="B155" t="s">
        <v>127</v>
      </c>
      <c r="C155" t="s">
        <v>128</v>
      </c>
      <c r="D155" t="s">
        <v>129</v>
      </c>
      <c r="E155" t="s">
        <v>130</v>
      </c>
    </row>
    <row r="156" spans="1:13" x14ac:dyDescent="0.25">
      <c r="A156" t="s">
        <v>131</v>
      </c>
      <c r="B156">
        <v>3</v>
      </c>
      <c r="C156">
        <v>4152</v>
      </c>
      <c r="D156">
        <v>7465</v>
      </c>
      <c r="E156" t="s">
        <v>240</v>
      </c>
    </row>
    <row r="157" spans="1:13" x14ac:dyDescent="0.25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t="s">
        <v>11</v>
      </c>
      <c r="M157" t="s">
        <v>12</v>
      </c>
    </row>
    <row r="158" spans="1:13" x14ac:dyDescent="0.25">
      <c r="A158" t="s">
        <v>15</v>
      </c>
      <c r="B158">
        <v>11000</v>
      </c>
      <c r="C158">
        <v>32</v>
      </c>
      <c r="D158">
        <v>32</v>
      </c>
      <c r="E158">
        <v>32</v>
      </c>
      <c r="F158">
        <v>29</v>
      </c>
      <c r="G158">
        <v>24</v>
      </c>
      <c r="H158">
        <v>19</v>
      </c>
      <c r="I158">
        <v>16</v>
      </c>
      <c r="J158">
        <v>15</v>
      </c>
      <c r="K158">
        <v>14</v>
      </c>
      <c r="L158">
        <v>12</v>
      </c>
      <c r="M158">
        <v>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M118"/>
  <sheetViews>
    <sheetView workbookViewId="0">
      <selection activeCell="A113" sqref="A113:XFD113"/>
    </sheetView>
  </sheetViews>
  <sheetFormatPr defaultRowHeight="15" x14ac:dyDescent="0.25"/>
  <cols>
    <col min="1" max="1" width="18.140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0.53472222222222221</v>
      </c>
      <c r="C2">
        <v>16</v>
      </c>
      <c r="D2">
        <v>7</v>
      </c>
      <c r="E2">
        <v>2021</v>
      </c>
      <c r="F2" t="s">
        <v>370</v>
      </c>
      <c r="G2" t="s">
        <v>1673</v>
      </c>
      <c r="H2">
        <v>88</v>
      </c>
      <c r="I2">
        <v>102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4152</v>
      </c>
      <c r="D4">
        <v>7465</v>
      </c>
      <c r="E4" t="s">
        <v>240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14</v>
      </c>
      <c r="B6">
        <v>5750</v>
      </c>
      <c r="C6">
        <v>16</v>
      </c>
      <c r="D6">
        <v>23</v>
      </c>
      <c r="E6">
        <v>30</v>
      </c>
      <c r="F6">
        <v>31</v>
      </c>
      <c r="G6">
        <v>34</v>
      </c>
      <c r="H6">
        <v>21</v>
      </c>
      <c r="I6">
        <v>-100</v>
      </c>
      <c r="J6">
        <v>-100</v>
      </c>
      <c r="K6">
        <v>-100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0.54166666666666663</v>
      </c>
      <c r="C10">
        <v>16</v>
      </c>
      <c r="D10">
        <v>7</v>
      </c>
      <c r="E10">
        <v>2021</v>
      </c>
      <c r="F10" t="s">
        <v>1674</v>
      </c>
      <c r="G10" t="s">
        <v>1675</v>
      </c>
      <c r="H10">
        <v>89</v>
      </c>
      <c r="I10">
        <v>107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4152</v>
      </c>
      <c r="D12">
        <v>7465</v>
      </c>
      <c r="E12" t="s">
        <v>1647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19</v>
      </c>
      <c r="B14">
        <v>10500</v>
      </c>
      <c r="C14">
        <v>32</v>
      </c>
      <c r="D14">
        <v>41</v>
      </c>
      <c r="E14">
        <v>47</v>
      </c>
      <c r="F14">
        <v>51</v>
      </c>
      <c r="G14">
        <v>53</v>
      </c>
      <c r="H14">
        <v>53</v>
      </c>
      <c r="I14">
        <v>38</v>
      </c>
      <c r="J14">
        <v>25</v>
      </c>
      <c r="K14">
        <v>22</v>
      </c>
      <c r="L14">
        <v>12</v>
      </c>
      <c r="M14">
        <v>-1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0.54861111111111105</v>
      </c>
      <c r="C18">
        <v>16</v>
      </c>
      <c r="D18">
        <v>7</v>
      </c>
      <c r="E18">
        <v>2021</v>
      </c>
      <c r="F18" t="s">
        <v>257</v>
      </c>
      <c r="G18" t="s">
        <v>1676</v>
      </c>
      <c r="H18">
        <v>91</v>
      </c>
      <c r="I18">
        <v>112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4152</v>
      </c>
      <c r="D20">
        <v>7465</v>
      </c>
      <c r="E20" t="s">
        <v>1677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17</v>
      </c>
      <c r="B22">
        <v>10750</v>
      </c>
      <c r="C22">
        <v>39</v>
      </c>
      <c r="D22">
        <v>39</v>
      </c>
      <c r="E22">
        <v>38</v>
      </c>
      <c r="F22">
        <v>35</v>
      </c>
      <c r="G22">
        <v>28</v>
      </c>
      <c r="H22">
        <v>29</v>
      </c>
      <c r="I22">
        <v>28</v>
      </c>
      <c r="J22">
        <v>26</v>
      </c>
      <c r="K22">
        <v>24</v>
      </c>
      <c r="L22">
        <v>22</v>
      </c>
      <c r="M22">
        <v>14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0.55555555555555558</v>
      </c>
      <c r="C26">
        <v>16</v>
      </c>
      <c r="D26">
        <v>7</v>
      </c>
      <c r="E26">
        <v>2021</v>
      </c>
      <c r="F26" t="s">
        <v>1678</v>
      </c>
      <c r="G26" t="s">
        <v>1679</v>
      </c>
      <c r="H26">
        <v>91</v>
      </c>
      <c r="I26">
        <v>115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4152</v>
      </c>
      <c r="D28">
        <v>7465</v>
      </c>
      <c r="E28" t="s">
        <v>1677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15</v>
      </c>
      <c r="B30">
        <v>9500</v>
      </c>
      <c r="C30">
        <v>35</v>
      </c>
      <c r="D30">
        <v>35</v>
      </c>
      <c r="E30">
        <v>34</v>
      </c>
      <c r="F30">
        <v>32</v>
      </c>
      <c r="G30">
        <v>26</v>
      </c>
      <c r="H30">
        <v>19</v>
      </c>
      <c r="I30">
        <v>16</v>
      </c>
      <c r="J30">
        <v>16</v>
      </c>
      <c r="K30">
        <v>11</v>
      </c>
      <c r="L30">
        <v>2</v>
      </c>
      <c r="M30">
        <v>-100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0.5625</v>
      </c>
      <c r="C34">
        <v>16</v>
      </c>
      <c r="D34">
        <v>7</v>
      </c>
      <c r="E34">
        <v>2021</v>
      </c>
      <c r="F34" t="s">
        <v>1680</v>
      </c>
      <c r="G34" t="s">
        <v>1681</v>
      </c>
      <c r="H34">
        <v>95</v>
      </c>
      <c r="I34">
        <v>127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4161</v>
      </c>
      <c r="D36">
        <v>7462</v>
      </c>
      <c r="E36" t="s">
        <v>1682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18</v>
      </c>
      <c r="B38">
        <v>9750</v>
      </c>
      <c r="C38">
        <v>40</v>
      </c>
      <c r="D38">
        <v>40</v>
      </c>
      <c r="E38">
        <v>45</v>
      </c>
      <c r="F38">
        <v>48</v>
      </c>
      <c r="G38">
        <v>48</v>
      </c>
      <c r="H38">
        <v>45</v>
      </c>
      <c r="I38">
        <v>41</v>
      </c>
      <c r="J38">
        <v>30</v>
      </c>
      <c r="K38">
        <v>22</v>
      </c>
      <c r="L38">
        <v>16</v>
      </c>
      <c r="M38">
        <v>-100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0.56944444444444442</v>
      </c>
      <c r="C42">
        <v>16</v>
      </c>
      <c r="D42">
        <v>7</v>
      </c>
      <c r="E42">
        <v>2021</v>
      </c>
      <c r="F42" t="s">
        <v>1683</v>
      </c>
      <c r="G42" t="s">
        <v>1684</v>
      </c>
      <c r="H42">
        <v>96</v>
      </c>
      <c r="I42">
        <v>131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4161</v>
      </c>
      <c r="D44">
        <v>7462</v>
      </c>
      <c r="E44" t="s">
        <v>1641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18</v>
      </c>
      <c r="B46">
        <v>12250</v>
      </c>
      <c r="C46">
        <v>45</v>
      </c>
      <c r="D46">
        <v>45</v>
      </c>
      <c r="E46">
        <v>46</v>
      </c>
      <c r="F46">
        <v>50</v>
      </c>
      <c r="G46">
        <v>43</v>
      </c>
      <c r="H46">
        <v>38</v>
      </c>
      <c r="I46">
        <v>39</v>
      </c>
      <c r="J46">
        <v>35</v>
      </c>
      <c r="K46">
        <v>36</v>
      </c>
      <c r="L46">
        <v>35</v>
      </c>
      <c r="M46">
        <v>31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0.57638888888888895</v>
      </c>
      <c r="C50">
        <v>16</v>
      </c>
      <c r="D50">
        <v>7</v>
      </c>
      <c r="E50">
        <v>2021</v>
      </c>
      <c r="F50" t="s">
        <v>1685</v>
      </c>
      <c r="G50" t="s">
        <v>1686</v>
      </c>
      <c r="H50">
        <v>97</v>
      </c>
      <c r="I50">
        <v>132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4161</v>
      </c>
      <c r="D52">
        <v>7462</v>
      </c>
      <c r="E52" t="s">
        <v>1682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19</v>
      </c>
      <c r="B54">
        <v>11500</v>
      </c>
      <c r="C54">
        <v>35</v>
      </c>
      <c r="D54">
        <v>35</v>
      </c>
      <c r="E54">
        <v>47</v>
      </c>
      <c r="F54">
        <v>46</v>
      </c>
      <c r="G54">
        <v>41</v>
      </c>
      <c r="H54">
        <v>36</v>
      </c>
      <c r="I54">
        <v>33</v>
      </c>
      <c r="J54">
        <v>30</v>
      </c>
      <c r="K54">
        <v>30</v>
      </c>
      <c r="L54">
        <v>23</v>
      </c>
      <c r="M54">
        <v>24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0.58333333333333337</v>
      </c>
      <c r="C58">
        <v>16</v>
      </c>
      <c r="D58">
        <v>7</v>
      </c>
      <c r="E58">
        <v>2021</v>
      </c>
      <c r="F58" t="s">
        <v>334</v>
      </c>
      <c r="G58" t="s">
        <v>1485</v>
      </c>
      <c r="H58">
        <v>97</v>
      </c>
      <c r="I58">
        <v>133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4161</v>
      </c>
      <c r="D60">
        <v>7462</v>
      </c>
      <c r="E60" t="s">
        <v>1682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23</v>
      </c>
      <c r="B62">
        <v>12750</v>
      </c>
      <c r="C62">
        <v>49</v>
      </c>
      <c r="D62">
        <v>49</v>
      </c>
      <c r="E62">
        <v>50</v>
      </c>
      <c r="F62">
        <v>50</v>
      </c>
      <c r="G62">
        <v>49</v>
      </c>
      <c r="H62">
        <v>49</v>
      </c>
      <c r="I62">
        <v>45</v>
      </c>
      <c r="J62">
        <v>43</v>
      </c>
      <c r="K62">
        <v>40</v>
      </c>
      <c r="L62">
        <v>37</v>
      </c>
      <c r="M62">
        <v>31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0.59027777777777779</v>
      </c>
      <c r="C66">
        <v>16</v>
      </c>
      <c r="D66">
        <v>7</v>
      </c>
      <c r="E66">
        <v>2021</v>
      </c>
      <c r="F66" t="s">
        <v>1687</v>
      </c>
      <c r="G66" t="s">
        <v>1688</v>
      </c>
      <c r="H66">
        <v>98</v>
      </c>
      <c r="I66">
        <v>138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4161</v>
      </c>
      <c r="D68">
        <v>7462</v>
      </c>
      <c r="E68" t="s">
        <v>1682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23</v>
      </c>
      <c r="B70">
        <v>13250</v>
      </c>
      <c r="C70">
        <v>48</v>
      </c>
      <c r="D70">
        <v>48</v>
      </c>
      <c r="E70">
        <v>52</v>
      </c>
      <c r="F70">
        <v>54</v>
      </c>
      <c r="G70">
        <v>53</v>
      </c>
      <c r="H70">
        <v>49</v>
      </c>
      <c r="I70">
        <v>44</v>
      </c>
      <c r="J70">
        <v>43</v>
      </c>
      <c r="K70">
        <v>40</v>
      </c>
      <c r="L70">
        <v>37</v>
      </c>
      <c r="M70">
        <v>34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0.59722222222222221</v>
      </c>
      <c r="C74">
        <v>16</v>
      </c>
      <c r="D74">
        <v>7</v>
      </c>
      <c r="E74">
        <v>2021</v>
      </c>
      <c r="F74" t="s">
        <v>1689</v>
      </c>
      <c r="G74" t="s">
        <v>1690</v>
      </c>
      <c r="H74">
        <v>99</v>
      </c>
      <c r="I74">
        <v>143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4161</v>
      </c>
      <c r="D76">
        <v>7462</v>
      </c>
      <c r="E76" t="s">
        <v>1647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18</v>
      </c>
      <c r="B78">
        <v>12500</v>
      </c>
      <c r="C78">
        <v>53</v>
      </c>
      <c r="D78">
        <v>53</v>
      </c>
      <c r="E78">
        <v>53</v>
      </c>
      <c r="F78">
        <v>54</v>
      </c>
      <c r="G78">
        <v>53</v>
      </c>
      <c r="H78">
        <v>51</v>
      </c>
      <c r="I78">
        <v>40</v>
      </c>
      <c r="J78">
        <v>41</v>
      </c>
      <c r="K78">
        <v>40</v>
      </c>
      <c r="L78">
        <v>39</v>
      </c>
      <c r="M78">
        <v>38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0.60416666666666663</v>
      </c>
      <c r="C82">
        <v>16</v>
      </c>
      <c r="D82">
        <v>7</v>
      </c>
      <c r="E82">
        <v>2021</v>
      </c>
      <c r="F82" t="s">
        <v>1691</v>
      </c>
      <c r="G82" t="s">
        <v>1692</v>
      </c>
      <c r="H82">
        <v>99</v>
      </c>
      <c r="I82">
        <v>148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4161</v>
      </c>
      <c r="D84">
        <v>7462</v>
      </c>
      <c r="E84" t="s">
        <v>240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18</v>
      </c>
      <c r="B86">
        <v>11750</v>
      </c>
      <c r="C86">
        <v>40</v>
      </c>
      <c r="D86">
        <v>40</v>
      </c>
      <c r="E86">
        <v>42</v>
      </c>
      <c r="F86">
        <v>46</v>
      </c>
      <c r="G86">
        <v>44</v>
      </c>
      <c r="H86">
        <v>41</v>
      </c>
      <c r="I86">
        <v>43</v>
      </c>
      <c r="J86">
        <v>41</v>
      </c>
      <c r="K86">
        <v>39</v>
      </c>
      <c r="L86">
        <v>35</v>
      </c>
      <c r="M86">
        <v>28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0.61111111111111105</v>
      </c>
      <c r="C90">
        <v>16</v>
      </c>
      <c r="D90">
        <v>7</v>
      </c>
      <c r="E90">
        <v>2021</v>
      </c>
      <c r="F90" t="s">
        <v>369</v>
      </c>
      <c r="G90" t="s">
        <v>1693</v>
      </c>
      <c r="H90">
        <v>100</v>
      </c>
      <c r="I90">
        <v>150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4161</v>
      </c>
      <c r="D92">
        <v>7462</v>
      </c>
      <c r="E92" t="s">
        <v>242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18</v>
      </c>
      <c r="B94">
        <v>11500</v>
      </c>
      <c r="C94">
        <v>52</v>
      </c>
      <c r="D94">
        <v>52</v>
      </c>
      <c r="E94">
        <v>52</v>
      </c>
      <c r="F94">
        <v>51</v>
      </c>
      <c r="G94">
        <v>49</v>
      </c>
      <c r="H94">
        <v>46</v>
      </c>
      <c r="I94">
        <v>41</v>
      </c>
      <c r="J94">
        <v>37</v>
      </c>
      <c r="K94">
        <v>34</v>
      </c>
      <c r="L94">
        <v>31</v>
      </c>
      <c r="M94">
        <v>28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0.61805555555555558</v>
      </c>
      <c r="C98">
        <v>16</v>
      </c>
      <c r="D98">
        <v>7</v>
      </c>
      <c r="E98">
        <v>2021</v>
      </c>
      <c r="F98" t="s">
        <v>1694</v>
      </c>
      <c r="G98" t="s">
        <v>1695</v>
      </c>
      <c r="H98">
        <v>101</v>
      </c>
      <c r="I98">
        <v>156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4161</v>
      </c>
      <c r="D100">
        <v>7462</v>
      </c>
      <c r="E100" t="s">
        <v>161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19</v>
      </c>
      <c r="B102">
        <v>11000</v>
      </c>
      <c r="C102">
        <v>50</v>
      </c>
      <c r="D102">
        <v>50</v>
      </c>
      <c r="E102">
        <v>50</v>
      </c>
      <c r="F102">
        <v>49</v>
      </c>
      <c r="G102">
        <v>48</v>
      </c>
      <c r="H102">
        <v>44</v>
      </c>
      <c r="I102">
        <v>36</v>
      </c>
      <c r="J102">
        <v>30</v>
      </c>
      <c r="K102">
        <v>26</v>
      </c>
      <c r="L102">
        <v>21</v>
      </c>
      <c r="M102">
        <v>14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0.625</v>
      </c>
      <c r="C106">
        <v>16</v>
      </c>
      <c r="D106">
        <v>7</v>
      </c>
      <c r="E106">
        <v>2021</v>
      </c>
      <c r="F106" t="s">
        <v>1696</v>
      </c>
      <c r="G106" t="s">
        <v>1697</v>
      </c>
      <c r="H106">
        <v>101</v>
      </c>
      <c r="I106">
        <v>161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3</v>
      </c>
      <c r="C108">
        <v>4161</v>
      </c>
      <c r="D108">
        <v>7462</v>
      </c>
      <c r="E108" t="s">
        <v>169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17</v>
      </c>
      <c r="B110">
        <v>10250</v>
      </c>
      <c r="C110">
        <v>38</v>
      </c>
      <c r="D110">
        <v>38</v>
      </c>
      <c r="E110">
        <v>38</v>
      </c>
      <c r="F110">
        <v>31</v>
      </c>
      <c r="G110">
        <v>34</v>
      </c>
      <c r="H110">
        <v>29</v>
      </c>
      <c r="I110">
        <v>26</v>
      </c>
      <c r="J110">
        <v>19</v>
      </c>
      <c r="K110">
        <v>22</v>
      </c>
      <c r="L110">
        <v>16</v>
      </c>
      <c r="M110">
        <v>10</v>
      </c>
    </row>
    <row r="113" spans="1:13" x14ac:dyDescent="0.25">
      <c r="A113" t="s">
        <v>117</v>
      </c>
      <c r="B113" t="s">
        <v>118</v>
      </c>
      <c r="C113" t="s">
        <v>119</v>
      </c>
      <c r="D113" t="s">
        <v>120</v>
      </c>
      <c r="E113" t="s">
        <v>121</v>
      </c>
      <c r="F113" t="s">
        <v>122</v>
      </c>
      <c r="G113" t="s">
        <v>123</v>
      </c>
      <c r="H113" t="s">
        <v>124</v>
      </c>
      <c r="I113" t="s">
        <v>125</v>
      </c>
    </row>
    <row r="114" spans="1:13" x14ac:dyDescent="0.25">
      <c r="A114">
        <v>26065</v>
      </c>
      <c r="B114" s="207">
        <v>0.63194444444444442</v>
      </c>
      <c r="C114">
        <v>16</v>
      </c>
      <c r="D114">
        <v>7</v>
      </c>
      <c r="E114">
        <v>2021</v>
      </c>
      <c r="F114" t="s">
        <v>1698</v>
      </c>
      <c r="G114" t="s">
        <v>1586</v>
      </c>
      <c r="H114">
        <v>102</v>
      </c>
      <c r="I114">
        <v>165</v>
      </c>
    </row>
    <row r="115" spans="1:13" x14ac:dyDescent="0.25">
      <c r="A115" t="s">
        <v>126</v>
      </c>
      <c r="B115" t="s">
        <v>127</v>
      </c>
      <c r="C115" t="s">
        <v>128</v>
      </c>
      <c r="D115" t="s">
        <v>129</v>
      </c>
      <c r="E115" t="s">
        <v>130</v>
      </c>
    </row>
    <row r="116" spans="1:13" x14ac:dyDescent="0.25">
      <c r="A116" t="s">
        <v>131</v>
      </c>
      <c r="B116">
        <v>3</v>
      </c>
      <c r="C116">
        <v>4161</v>
      </c>
      <c r="D116">
        <v>7462</v>
      </c>
      <c r="E116" t="s">
        <v>165</v>
      </c>
    </row>
    <row r="117" spans="1:13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</row>
    <row r="118" spans="1:13" x14ac:dyDescent="0.25">
      <c r="A118" t="s">
        <v>16</v>
      </c>
      <c r="B118">
        <v>10500</v>
      </c>
      <c r="C118">
        <v>26</v>
      </c>
      <c r="D118">
        <v>26</v>
      </c>
      <c r="E118">
        <v>26</v>
      </c>
      <c r="F118">
        <v>26</v>
      </c>
      <c r="G118">
        <v>23</v>
      </c>
      <c r="H118">
        <v>20</v>
      </c>
      <c r="I118">
        <v>20</v>
      </c>
      <c r="J118">
        <v>19</v>
      </c>
      <c r="K118">
        <v>15</v>
      </c>
      <c r="L118">
        <v>9</v>
      </c>
      <c r="M118">
        <v>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M246"/>
  <sheetViews>
    <sheetView workbookViewId="0">
      <selection activeCell="A241" sqref="A241:XFD241"/>
    </sheetView>
  </sheetViews>
  <sheetFormatPr defaultRowHeight="15" x14ac:dyDescent="0.25"/>
  <cols>
    <col min="1" max="1" width="20.8554687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0.69444444444444453</v>
      </c>
      <c r="C2">
        <v>28</v>
      </c>
      <c r="D2">
        <v>7</v>
      </c>
      <c r="E2">
        <v>2021</v>
      </c>
      <c r="F2" t="s">
        <v>1699</v>
      </c>
      <c r="G2" t="s">
        <v>1700</v>
      </c>
      <c r="H2">
        <v>265</v>
      </c>
      <c r="I2">
        <v>148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3449</v>
      </c>
      <c r="D4">
        <v>7030</v>
      </c>
      <c r="E4" t="s">
        <v>286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16</v>
      </c>
      <c r="B6">
        <v>5000</v>
      </c>
      <c r="C6">
        <v>27</v>
      </c>
      <c r="D6">
        <v>27</v>
      </c>
      <c r="E6">
        <v>27</v>
      </c>
      <c r="F6">
        <v>28</v>
      </c>
      <c r="G6">
        <v>25</v>
      </c>
      <c r="H6">
        <v>19</v>
      </c>
      <c r="I6">
        <v>-100</v>
      </c>
      <c r="J6">
        <v>-100</v>
      </c>
      <c r="K6">
        <v>-100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0.70138888888888884</v>
      </c>
      <c r="C10">
        <v>28</v>
      </c>
      <c r="D10">
        <v>7</v>
      </c>
      <c r="E10">
        <v>2021</v>
      </c>
      <c r="F10" t="s">
        <v>1701</v>
      </c>
      <c r="G10" t="s">
        <v>1702</v>
      </c>
      <c r="H10">
        <v>265</v>
      </c>
      <c r="I10">
        <v>142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3449</v>
      </c>
      <c r="D12">
        <v>7030</v>
      </c>
      <c r="E12" t="s">
        <v>238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17</v>
      </c>
      <c r="B14">
        <v>7000</v>
      </c>
      <c r="C14">
        <v>36</v>
      </c>
      <c r="D14">
        <v>36</v>
      </c>
      <c r="E14">
        <v>39</v>
      </c>
      <c r="F14">
        <v>41</v>
      </c>
      <c r="G14">
        <v>40</v>
      </c>
      <c r="H14">
        <v>34</v>
      </c>
      <c r="I14">
        <v>23</v>
      </c>
      <c r="J14">
        <v>8</v>
      </c>
      <c r="K14">
        <v>-100</v>
      </c>
      <c r="L14">
        <v>-100</v>
      </c>
      <c r="M14">
        <v>-100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0.70833333333333337</v>
      </c>
      <c r="C18">
        <v>28</v>
      </c>
      <c r="D18">
        <v>7</v>
      </c>
      <c r="E18">
        <v>2021</v>
      </c>
      <c r="F18" t="s">
        <v>1703</v>
      </c>
      <c r="G18" t="s">
        <v>1704</v>
      </c>
      <c r="H18">
        <v>267</v>
      </c>
      <c r="I18">
        <v>137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3449</v>
      </c>
      <c r="D20">
        <v>7030</v>
      </c>
      <c r="E20" t="s">
        <v>286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17</v>
      </c>
      <c r="B22">
        <v>8000</v>
      </c>
      <c r="C22">
        <v>45</v>
      </c>
      <c r="D22">
        <v>45</v>
      </c>
      <c r="E22">
        <v>45</v>
      </c>
      <c r="F22">
        <v>39</v>
      </c>
      <c r="G22">
        <v>36</v>
      </c>
      <c r="H22">
        <v>33</v>
      </c>
      <c r="I22">
        <v>27</v>
      </c>
      <c r="J22">
        <v>20</v>
      </c>
      <c r="K22">
        <v>11</v>
      </c>
      <c r="L22">
        <v>-100</v>
      </c>
      <c r="M22">
        <v>-100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0.71527777777777779</v>
      </c>
      <c r="C26">
        <v>28</v>
      </c>
      <c r="D26">
        <v>7</v>
      </c>
      <c r="E26">
        <v>2021</v>
      </c>
      <c r="F26" t="s">
        <v>1705</v>
      </c>
      <c r="G26" t="s">
        <v>1706</v>
      </c>
      <c r="H26">
        <v>267</v>
      </c>
      <c r="I26">
        <v>133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3449</v>
      </c>
      <c r="D28">
        <v>7030</v>
      </c>
      <c r="E28" t="s">
        <v>286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17</v>
      </c>
      <c r="B30">
        <v>7750</v>
      </c>
      <c r="C30">
        <v>37</v>
      </c>
      <c r="D30">
        <v>38</v>
      </c>
      <c r="E30">
        <v>38</v>
      </c>
      <c r="F30">
        <v>38</v>
      </c>
      <c r="G30">
        <v>35</v>
      </c>
      <c r="H30">
        <v>31</v>
      </c>
      <c r="I30">
        <v>28</v>
      </c>
      <c r="J30">
        <v>21</v>
      </c>
      <c r="K30">
        <v>-100</v>
      </c>
      <c r="L30">
        <v>-100</v>
      </c>
      <c r="M30">
        <v>-100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0.72222222222222221</v>
      </c>
      <c r="C34">
        <v>28</v>
      </c>
      <c r="D34">
        <v>7</v>
      </c>
      <c r="E34">
        <v>2021</v>
      </c>
      <c r="F34" t="s">
        <v>1707</v>
      </c>
      <c r="G34" t="s">
        <v>1708</v>
      </c>
      <c r="H34">
        <v>269</v>
      </c>
      <c r="I34">
        <v>129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3449</v>
      </c>
      <c r="D36">
        <v>7030</v>
      </c>
      <c r="E36" t="s">
        <v>134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19</v>
      </c>
      <c r="B38">
        <v>8500</v>
      </c>
      <c r="C38">
        <v>43</v>
      </c>
      <c r="D38">
        <v>47</v>
      </c>
      <c r="E38">
        <v>45</v>
      </c>
      <c r="F38">
        <v>45</v>
      </c>
      <c r="G38">
        <v>41</v>
      </c>
      <c r="H38">
        <v>37</v>
      </c>
      <c r="I38">
        <v>34</v>
      </c>
      <c r="J38">
        <v>28</v>
      </c>
      <c r="K38">
        <v>16</v>
      </c>
      <c r="L38">
        <v>-100</v>
      </c>
      <c r="M38">
        <v>-100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0.72916666666666663</v>
      </c>
      <c r="C42">
        <v>28</v>
      </c>
      <c r="D42">
        <v>7</v>
      </c>
      <c r="E42">
        <v>2021</v>
      </c>
      <c r="F42" t="s">
        <v>1709</v>
      </c>
      <c r="G42" t="s">
        <v>1710</v>
      </c>
      <c r="H42">
        <v>270</v>
      </c>
      <c r="I42">
        <v>122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3449</v>
      </c>
      <c r="D44">
        <v>7030</v>
      </c>
      <c r="E44" t="s">
        <v>308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17</v>
      </c>
      <c r="B46">
        <v>8250</v>
      </c>
      <c r="C46">
        <v>39</v>
      </c>
      <c r="D46">
        <v>43</v>
      </c>
      <c r="E46">
        <v>43</v>
      </c>
      <c r="F46">
        <v>43</v>
      </c>
      <c r="G46">
        <v>41</v>
      </c>
      <c r="H46">
        <v>33</v>
      </c>
      <c r="I46">
        <v>26</v>
      </c>
      <c r="J46">
        <v>12</v>
      </c>
      <c r="K46">
        <v>5</v>
      </c>
      <c r="L46">
        <v>-100</v>
      </c>
      <c r="M46">
        <v>-100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0.73611111111111116</v>
      </c>
      <c r="C50">
        <v>28</v>
      </c>
      <c r="D50">
        <v>7</v>
      </c>
      <c r="E50">
        <v>2021</v>
      </c>
      <c r="F50" t="s">
        <v>1711</v>
      </c>
      <c r="G50" t="s">
        <v>1712</v>
      </c>
      <c r="H50">
        <v>271</v>
      </c>
      <c r="I50">
        <v>120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3449</v>
      </c>
      <c r="D52">
        <v>7030</v>
      </c>
      <c r="E52" t="s">
        <v>308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19</v>
      </c>
      <c r="B54">
        <v>9250</v>
      </c>
      <c r="C54">
        <v>41</v>
      </c>
      <c r="D54">
        <v>44</v>
      </c>
      <c r="E54">
        <v>43</v>
      </c>
      <c r="F54">
        <v>41</v>
      </c>
      <c r="G54">
        <v>39</v>
      </c>
      <c r="H54">
        <v>35</v>
      </c>
      <c r="I54">
        <v>34</v>
      </c>
      <c r="J54">
        <v>27</v>
      </c>
      <c r="K54">
        <v>16</v>
      </c>
      <c r="L54">
        <v>-2</v>
      </c>
      <c r="M54">
        <v>-100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0.74305555555555547</v>
      </c>
      <c r="C58">
        <v>28</v>
      </c>
      <c r="D58">
        <v>7</v>
      </c>
      <c r="E58">
        <v>2021</v>
      </c>
      <c r="F58" t="s">
        <v>1713</v>
      </c>
      <c r="G58" t="s">
        <v>1714</v>
      </c>
      <c r="H58">
        <v>270</v>
      </c>
      <c r="I58">
        <v>121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3449</v>
      </c>
      <c r="D60">
        <v>7030</v>
      </c>
      <c r="E60" t="s">
        <v>286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23</v>
      </c>
      <c r="B62">
        <v>12500</v>
      </c>
      <c r="C62">
        <v>41</v>
      </c>
      <c r="D62">
        <v>46</v>
      </c>
      <c r="E62">
        <v>50</v>
      </c>
      <c r="F62">
        <v>51</v>
      </c>
      <c r="G62">
        <v>50</v>
      </c>
      <c r="H62">
        <v>48</v>
      </c>
      <c r="I62">
        <v>43</v>
      </c>
      <c r="J62">
        <v>41</v>
      </c>
      <c r="K62">
        <v>36</v>
      </c>
      <c r="L62">
        <v>32</v>
      </c>
      <c r="M62">
        <v>27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0.75</v>
      </c>
      <c r="C66">
        <v>28</v>
      </c>
      <c r="D66">
        <v>7</v>
      </c>
      <c r="E66">
        <v>2021</v>
      </c>
      <c r="F66" t="s">
        <v>1715</v>
      </c>
      <c r="G66" t="s">
        <v>1716</v>
      </c>
      <c r="H66">
        <v>271</v>
      </c>
      <c r="I66">
        <v>116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3449</v>
      </c>
      <c r="D68">
        <v>7030</v>
      </c>
      <c r="E68" t="s">
        <v>238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18</v>
      </c>
      <c r="B70">
        <v>12000</v>
      </c>
      <c r="C70">
        <v>35</v>
      </c>
      <c r="D70">
        <v>40</v>
      </c>
      <c r="E70">
        <v>40</v>
      </c>
      <c r="F70">
        <v>40</v>
      </c>
      <c r="G70">
        <v>39</v>
      </c>
      <c r="H70">
        <v>37</v>
      </c>
      <c r="I70">
        <v>35</v>
      </c>
      <c r="J70">
        <v>33</v>
      </c>
      <c r="K70">
        <v>29</v>
      </c>
      <c r="L70">
        <v>27</v>
      </c>
      <c r="M70">
        <v>21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0.76041666666666663</v>
      </c>
      <c r="C74">
        <v>28</v>
      </c>
      <c r="D74">
        <v>7</v>
      </c>
      <c r="E74">
        <v>2021</v>
      </c>
      <c r="F74" t="s">
        <v>1717</v>
      </c>
      <c r="G74" t="s">
        <v>1718</v>
      </c>
      <c r="H74">
        <v>271</v>
      </c>
      <c r="I74">
        <v>112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3449</v>
      </c>
      <c r="D76">
        <v>7030</v>
      </c>
      <c r="E76" t="s">
        <v>292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23</v>
      </c>
      <c r="B78">
        <v>13000</v>
      </c>
      <c r="C78">
        <v>44</v>
      </c>
      <c r="D78">
        <v>48</v>
      </c>
      <c r="E78">
        <v>49</v>
      </c>
      <c r="F78">
        <v>48</v>
      </c>
      <c r="G78">
        <v>44</v>
      </c>
      <c r="H78">
        <v>43</v>
      </c>
      <c r="I78">
        <v>43</v>
      </c>
      <c r="J78">
        <v>40</v>
      </c>
      <c r="K78">
        <v>39</v>
      </c>
      <c r="L78">
        <v>35</v>
      </c>
      <c r="M78">
        <v>31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0.77083333333333337</v>
      </c>
      <c r="C82">
        <v>28</v>
      </c>
      <c r="D82">
        <v>7</v>
      </c>
      <c r="E82">
        <v>2021</v>
      </c>
      <c r="F82" t="s">
        <v>1719</v>
      </c>
      <c r="G82" t="s">
        <v>1720</v>
      </c>
      <c r="H82">
        <v>270</v>
      </c>
      <c r="I82">
        <v>105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3449</v>
      </c>
      <c r="D84">
        <v>7030</v>
      </c>
      <c r="E84" t="s">
        <v>275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23</v>
      </c>
      <c r="B86">
        <v>12500</v>
      </c>
      <c r="C86">
        <v>46</v>
      </c>
      <c r="D86">
        <v>48</v>
      </c>
      <c r="E86">
        <v>46</v>
      </c>
      <c r="F86">
        <v>49</v>
      </c>
      <c r="G86">
        <v>51</v>
      </c>
      <c r="H86">
        <v>51</v>
      </c>
      <c r="I86">
        <v>50</v>
      </c>
      <c r="J86">
        <v>42</v>
      </c>
      <c r="K86">
        <v>38</v>
      </c>
      <c r="L86">
        <v>35</v>
      </c>
      <c r="M86">
        <v>30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0.77777777777777779</v>
      </c>
      <c r="C90">
        <v>28</v>
      </c>
      <c r="D90">
        <v>7</v>
      </c>
      <c r="E90">
        <v>2021</v>
      </c>
      <c r="F90" t="s">
        <v>1721</v>
      </c>
      <c r="G90" t="s">
        <v>1722</v>
      </c>
      <c r="H90">
        <v>273</v>
      </c>
      <c r="I90">
        <v>99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3449</v>
      </c>
      <c r="D92">
        <v>7030</v>
      </c>
      <c r="E92" t="s">
        <v>275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19</v>
      </c>
      <c r="B94">
        <v>11750</v>
      </c>
      <c r="C94">
        <v>42</v>
      </c>
      <c r="D94">
        <v>43</v>
      </c>
      <c r="E94">
        <v>42</v>
      </c>
      <c r="F94">
        <v>41</v>
      </c>
      <c r="G94">
        <v>36</v>
      </c>
      <c r="H94">
        <v>35</v>
      </c>
      <c r="I94">
        <v>33</v>
      </c>
      <c r="J94">
        <v>31</v>
      </c>
      <c r="K94">
        <v>31</v>
      </c>
      <c r="L94">
        <v>31</v>
      </c>
      <c r="M94">
        <v>24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0.78472222222222221</v>
      </c>
      <c r="C98">
        <v>28</v>
      </c>
      <c r="D98">
        <v>7</v>
      </c>
      <c r="E98">
        <v>2021</v>
      </c>
      <c r="F98" t="s">
        <v>1723</v>
      </c>
      <c r="G98" t="s">
        <v>1724</v>
      </c>
      <c r="H98">
        <v>273</v>
      </c>
      <c r="I98">
        <v>96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3449</v>
      </c>
      <c r="D100">
        <v>7030</v>
      </c>
      <c r="E100" t="s">
        <v>276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18</v>
      </c>
      <c r="B102">
        <v>12500</v>
      </c>
      <c r="C102">
        <v>45</v>
      </c>
      <c r="D102">
        <v>45</v>
      </c>
      <c r="E102">
        <v>46</v>
      </c>
      <c r="F102">
        <v>47</v>
      </c>
      <c r="G102">
        <v>46</v>
      </c>
      <c r="H102">
        <v>44</v>
      </c>
      <c r="I102">
        <v>37</v>
      </c>
      <c r="J102">
        <v>34</v>
      </c>
      <c r="K102">
        <v>32</v>
      </c>
      <c r="L102">
        <v>32</v>
      </c>
      <c r="M102">
        <v>32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0.79166666666666663</v>
      </c>
      <c r="C106">
        <v>28</v>
      </c>
      <c r="D106">
        <v>7</v>
      </c>
      <c r="E106">
        <v>2021</v>
      </c>
      <c r="F106" t="s">
        <v>1725</v>
      </c>
      <c r="G106" t="s">
        <v>1726</v>
      </c>
      <c r="H106">
        <v>274</v>
      </c>
      <c r="I106">
        <v>89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3</v>
      </c>
      <c r="C108">
        <v>3449</v>
      </c>
      <c r="D108">
        <v>7030</v>
      </c>
      <c r="E108" t="s">
        <v>277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18</v>
      </c>
      <c r="B110">
        <v>12250</v>
      </c>
      <c r="C110">
        <v>45</v>
      </c>
      <c r="D110">
        <v>45</v>
      </c>
      <c r="E110">
        <v>46</v>
      </c>
      <c r="F110">
        <v>44</v>
      </c>
      <c r="G110">
        <v>41</v>
      </c>
      <c r="H110">
        <v>38</v>
      </c>
      <c r="I110">
        <v>34</v>
      </c>
      <c r="J110">
        <v>33</v>
      </c>
      <c r="K110">
        <v>30</v>
      </c>
      <c r="L110">
        <v>28</v>
      </c>
      <c r="M110">
        <v>24</v>
      </c>
    </row>
    <row r="113" spans="1:13" x14ac:dyDescent="0.25">
      <c r="A113" t="s">
        <v>117</v>
      </c>
      <c r="B113" t="s">
        <v>118</v>
      </c>
      <c r="C113" t="s">
        <v>119</v>
      </c>
      <c r="D113" t="s">
        <v>120</v>
      </c>
      <c r="E113" t="s">
        <v>121</v>
      </c>
      <c r="F113" t="s">
        <v>122</v>
      </c>
      <c r="G113" t="s">
        <v>123</v>
      </c>
      <c r="H113" t="s">
        <v>124</v>
      </c>
      <c r="I113" t="s">
        <v>125</v>
      </c>
    </row>
    <row r="114" spans="1:13" x14ac:dyDescent="0.25">
      <c r="A114">
        <v>26065</v>
      </c>
      <c r="B114" s="207">
        <v>0.79861111111111116</v>
      </c>
      <c r="C114">
        <v>28</v>
      </c>
      <c r="D114">
        <v>7</v>
      </c>
      <c r="E114">
        <v>2021</v>
      </c>
      <c r="F114" t="s">
        <v>1727</v>
      </c>
      <c r="G114" t="s">
        <v>1728</v>
      </c>
      <c r="H114">
        <v>275</v>
      </c>
      <c r="I114">
        <v>83</v>
      </c>
    </row>
    <row r="115" spans="1:13" x14ac:dyDescent="0.25">
      <c r="A115" t="s">
        <v>126</v>
      </c>
      <c r="B115" t="s">
        <v>127</v>
      </c>
      <c r="C115" t="s">
        <v>128</v>
      </c>
      <c r="D115" t="s">
        <v>129</v>
      </c>
      <c r="E115" t="s">
        <v>130</v>
      </c>
    </row>
    <row r="116" spans="1:13" x14ac:dyDescent="0.25">
      <c r="A116" t="s">
        <v>131</v>
      </c>
      <c r="B116">
        <v>3</v>
      </c>
      <c r="C116">
        <v>3449</v>
      </c>
      <c r="D116">
        <v>7030</v>
      </c>
      <c r="E116" t="s">
        <v>312</v>
      </c>
    </row>
    <row r="117" spans="1:13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</row>
    <row r="118" spans="1:13" x14ac:dyDescent="0.25">
      <c r="A118" t="s">
        <v>19</v>
      </c>
      <c r="B118">
        <v>12000</v>
      </c>
      <c r="C118">
        <v>43</v>
      </c>
      <c r="D118">
        <v>44</v>
      </c>
      <c r="E118">
        <v>43</v>
      </c>
      <c r="F118">
        <v>41</v>
      </c>
      <c r="G118">
        <v>37</v>
      </c>
      <c r="H118">
        <v>34</v>
      </c>
      <c r="I118">
        <v>32</v>
      </c>
      <c r="J118">
        <v>30</v>
      </c>
      <c r="K118">
        <v>26</v>
      </c>
      <c r="L118">
        <v>23</v>
      </c>
      <c r="M118">
        <v>23</v>
      </c>
    </row>
    <row r="121" spans="1:13" x14ac:dyDescent="0.25">
      <c r="A121" t="s">
        <v>117</v>
      </c>
      <c r="B121" t="s">
        <v>118</v>
      </c>
      <c r="C121" t="s">
        <v>119</v>
      </c>
      <c r="D121" t="s">
        <v>120</v>
      </c>
      <c r="E121" t="s">
        <v>121</v>
      </c>
      <c r="F121" t="s">
        <v>122</v>
      </c>
      <c r="G121" t="s">
        <v>123</v>
      </c>
      <c r="H121" t="s">
        <v>124</v>
      </c>
      <c r="I121" t="s">
        <v>125</v>
      </c>
    </row>
    <row r="122" spans="1:13" x14ac:dyDescent="0.25">
      <c r="A122">
        <v>26065</v>
      </c>
      <c r="B122" s="207">
        <v>0.80555555555555547</v>
      </c>
      <c r="C122">
        <v>28</v>
      </c>
      <c r="D122">
        <v>7</v>
      </c>
      <c r="E122">
        <v>2021</v>
      </c>
      <c r="F122" t="s">
        <v>1729</v>
      </c>
      <c r="G122" t="s">
        <v>1730</v>
      </c>
      <c r="H122">
        <v>278</v>
      </c>
      <c r="I122">
        <v>80</v>
      </c>
    </row>
    <row r="123" spans="1:13" x14ac:dyDescent="0.25">
      <c r="A123" t="s">
        <v>126</v>
      </c>
      <c r="B123" t="s">
        <v>127</v>
      </c>
      <c r="C123" t="s">
        <v>128</v>
      </c>
      <c r="D123" t="s">
        <v>129</v>
      </c>
      <c r="E123" t="s">
        <v>130</v>
      </c>
    </row>
    <row r="124" spans="1:13" x14ac:dyDescent="0.25">
      <c r="A124" t="s">
        <v>131</v>
      </c>
      <c r="B124">
        <v>3</v>
      </c>
      <c r="C124">
        <v>3449</v>
      </c>
      <c r="D124">
        <v>7030</v>
      </c>
      <c r="E124" t="s">
        <v>276</v>
      </c>
    </row>
    <row r="125" spans="1:13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</row>
    <row r="126" spans="1:13" x14ac:dyDescent="0.25">
      <c r="A126" t="s">
        <v>18</v>
      </c>
      <c r="B126">
        <v>12000</v>
      </c>
      <c r="C126">
        <v>46</v>
      </c>
      <c r="D126">
        <v>46</v>
      </c>
      <c r="E126">
        <v>44</v>
      </c>
      <c r="F126">
        <v>43</v>
      </c>
      <c r="G126">
        <v>41</v>
      </c>
      <c r="H126">
        <v>38</v>
      </c>
      <c r="I126">
        <v>34</v>
      </c>
      <c r="J126">
        <v>30</v>
      </c>
      <c r="K126">
        <v>26</v>
      </c>
      <c r="L126">
        <v>19</v>
      </c>
      <c r="M126">
        <v>13</v>
      </c>
    </row>
    <row r="129" spans="1:13" x14ac:dyDescent="0.25">
      <c r="A129" t="s">
        <v>117</v>
      </c>
      <c r="B129" t="s">
        <v>118</v>
      </c>
      <c r="C129" t="s">
        <v>119</v>
      </c>
      <c r="D129" t="s">
        <v>120</v>
      </c>
      <c r="E129" t="s">
        <v>121</v>
      </c>
      <c r="F129" t="s">
        <v>122</v>
      </c>
      <c r="G129" t="s">
        <v>123</v>
      </c>
      <c r="H129" t="s">
        <v>124</v>
      </c>
      <c r="I129" t="s">
        <v>125</v>
      </c>
    </row>
    <row r="130" spans="1:13" x14ac:dyDescent="0.25">
      <c r="A130">
        <v>26065</v>
      </c>
      <c r="B130" s="207">
        <v>0.8125</v>
      </c>
      <c r="C130">
        <v>28</v>
      </c>
      <c r="D130">
        <v>7</v>
      </c>
      <c r="E130">
        <v>2021</v>
      </c>
      <c r="F130" t="s">
        <v>1731</v>
      </c>
      <c r="G130" t="s">
        <v>1732</v>
      </c>
      <c r="H130">
        <v>281</v>
      </c>
      <c r="I130">
        <v>74</v>
      </c>
    </row>
    <row r="131" spans="1:13" x14ac:dyDescent="0.25">
      <c r="A131" t="s">
        <v>126</v>
      </c>
      <c r="B131" t="s">
        <v>127</v>
      </c>
      <c r="C131" t="s">
        <v>128</v>
      </c>
      <c r="D131" t="s">
        <v>129</v>
      </c>
      <c r="E131" t="s">
        <v>130</v>
      </c>
    </row>
    <row r="132" spans="1:13" x14ac:dyDescent="0.25">
      <c r="A132" t="s">
        <v>131</v>
      </c>
      <c r="B132">
        <v>3</v>
      </c>
      <c r="C132">
        <v>3412</v>
      </c>
      <c r="D132">
        <v>6997</v>
      </c>
      <c r="E132" t="s">
        <v>262</v>
      </c>
    </row>
    <row r="133" spans="1:13" x14ac:dyDescent="0.25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</row>
    <row r="134" spans="1:13" x14ac:dyDescent="0.25">
      <c r="A134" t="s">
        <v>18</v>
      </c>
      <c r="B134">
        <v>12500</v>
      </c>
      <c r="C134">
        <v>49</v>
      </c>
      <c r="D134">
        <v>48</v>
      </c>
      <c r="E134">
        <v>48</v>
      </c>
      <c r="F134">
        <v>47</v>
      </c>
      <c r="G134">
        <v>48</v>
      </c>
      <c r="H134">
        <v>43</v>
      </c>
      <c r="I134">
        <v>38</v>
      </c>
      <c r="J134">
        <v>37</v>
      </c>
      <c r="K134">
        <v>32</v>
      </c>
      <c r="L134">
        <v>25</v>
      </c>
      <c r="M134">
        <v>23</v>
      </c>
    </row>
    <row r="137" spans="1:13" x14ac:dyDescent="0.25">
      <c r="A137" t="s">
        <v>117</v>
      </c>
      <c r="B137" t="s">
        <v>118</v>
      </c>
      <c r="C137" t="s">
        <v>119</v>
      </c>
      <c r="D137" t="s">
        <v>120</v>
      </c>
      <c r="E137" t="s">
        <v>121</v>
      </c>
      <c r="F137" t="s">
        <v>122</v>
      </c>
      <c r="G137" t="s">
        <v>123</v>
      </c>
      <c r="H137" t="s">
        <v>124</v>
      </c>
      <c r="I137" t="s">
        <v>125</v>
      </c>
    </row>
    <row r="138" spans="1:13" x14ac:dyDescent="0.25">
      <c r="A138">
        <v>26065</v>
      </c>
      <c r="B138" s="207">
        <v>0.81944444444444453</v>
      </c>
      <c r="C138">
        <v>28</v>
      </c>
      <c r="D138">
        <v>7</v>
      </c>
      <c r="E138">
        <v>2021</v>
      </c>
      <c r="F138" t="s">
        <v>1733</v>
      </c>
      <c r="G138" t="s">
        <v>1734</v>
      </c>
      <c r="H138">
        <v>284</v>
      </c>
      <c r="I138">
        <v>71</v>
      </c>
    </row>
    <row r="139" spans="1:13" x14ac:dyDescent="0.25">
      <c r="A139" t="s">
        <v>126</v>
      </c>
      <c r="B139" t="s">
        <v>127</v>
      </c>
      <c r="C139" t="s">
        <v>128</v>
      </c>
      <c r="D139" t="s">
        <v>129</v>
      </c>
      <c r="E139" t="s">
        <v>130</v>
      </c>
    </row>
    <row r="140" spans="1:13" x14ac:dyDescent="0.25">
      <c r="A140" t="s">
        <v>131</v>
      </c>
      <c r="B140">
        <v>3</v>
      </c>
      <c r="C140">
        <v>3412</v>
      </c>
      <c r="D140">
        <v>6997</v>
      </c>
      <c r="E140" t="s">
        <v>247</v>
      </c>
    </row>
    <row r="141" spans="1:13" x14ac:dyDescent="0.25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8</v>
      </c>
      <c r="J141" t="s">
        <v>9</v>
      </c>
      <c r="K141" t="s">
        <v>10</v>
      </c>
      <c r="L141" t="s">
        <v>11</v>
      </c>
      <c r="M141" t="s">
        <v>12</v>
      </c>
    </row>
    <row r="142" spans="1:13" x14ac:dyDescent="0.25">
      <c r="A142" t="s">
        <v>23</v>
      </c>
      <c r="B142">
        <v>13000</v>
      </c>
      <c r="C142">
        <v>49</v>
      </c>
      <c r="D142">
        <v>49</v>
      </c>
      <c r="E142">
        <v>49</v>
      </c>
      <c r="F142">
        <v>50</v>
      </c>
      <c r="G142">
        <v>47</v>
      </c>
      <c r="H142">
        <v>45</v>
      </c>
      <c r="I142">
        <v>45</v>
      </c>
      <c r="J142">
        <v>44</v>
      </c>
      <c r="K142">
        <v>44</v>
      </c>
      <c r="L142">
        <v>42</v>
      </c>
      <c r="M142">
        <v>38</v>
      </c>
    </row>
    <row r="145" spans="1:13" x14ac:dyDescent="0.25">
      <c r="A145" t="s">
        <v>117</v>
      </c>
      <c r="B145" t="s">
        <v>118</v>
      </c>
      <c r="C145" t="s">
        <v>119</v>
      </c>
      <c r="D145" t="s">
        <v>120</v>
      </c>
      <c r="E145" t="s">
        <v>121</v>
      </c>
      <c r="F145" t="s">
        <v>122</v>
      </c>
      <c r="G145" t="s">
        <v>123</v>
      </c>
      <c r="H145" t="s">
        <v>124</v>
      </c>
      <c r="I145" t="s">
        <v>125</v>
      </c>
    </row>
    <row r="146" spans="1:13" x14ac:dyDescent="0.25">
      <c r="A146">
        <v>26065</v>
      </c>
      <c r="B146" s="207">
        <v>0.82638888888888884</v>
      </c>
      <c r="C146">
        <v>28</v>
      </c>
      <c r="D146">
        <v>7</v>
      </c>
      <c r="E146">
        <v>2021</v>
      </c>
      <c r="F146" t="s">
        <v>348</v>
      </c>
      <c r="G146" t="s">
        <v>1735</v>
      </c>
      <c r="H146">
        <v>287</v>
      </c>
      <c r="I146">
        <v>65</v>
      </c>
    </row>
    <row r="147" spans="1:13" x14ac:dyDescent="0.25">
      <c r="A147" t="s">
        <v>126</v>
      </c>
      <c r="B147" t="s">
        <v>127</v>
      </c>
      <c r="C147" t="s">
        <v>128</v>
      </c>
      <c r="D147" t="s">
        <v>129</v>
      </c>
      <c r="E147" t="s">
        <v>130</v>
      </c>
    </row>
    <row r="148" spans="1:13" x14ac:dyDescent="0.25">
      <c r="A148" t="s">
        <v>131</v>
      </c>
      <c r="B148">
        <v>3</v>
      </c>
      <c r="C148">
        <v>3412</v>
      </c>
      <c r="D148">
        <v>6997</v>
      </c>
      <c r="E148" t="s">
        <v>312</v>
      </c>
    </row>
    <row r="149" spans="1:13" x14ac:dyDescent="0.25">
      <c r="A149" t="s">
        <v>0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</row>
    <row r="150" spans="1:13" x14ac:dyDescent="0.25">
      <c r="A150" t="s">
        <v>18</v>
      </c>
      <c r="B150">
        <v>12500</v>
      </c>
      <c r="C150">
        <v>48</v>
      </c>
      <c r="D150">
        <v>48</v>
      </c>
      <c r="E150">
        <v>47</v>
      </c>
      <c r="F150">
        <v>43</v>
      </c>
      <c r="G150">
        <v>45</v>
      </c>
      <c r="H150">
        <v>45</v>
      </c>
      <c r="I150">
        <v>45</v>
      </c>
      <c r="J150">
        <v>43</v>
      </c>
      <c r="K150">
        <v>41</v>
      </c>
      <c r="L150">
        <v>37</v>
      </c>
      <c r="M150">
        <v>31</v>
      </c>
    </row>
    <row r="153" spans="1:13" x14ac:dyDescent="0.25">
      <c r="A153" t="s">
        <v>117</v>
      </c>
      <c r="B153" t="s">
        <v>118</v>
      </c>
      <c r="C153" t="s">
        <v>119</v>
      </c>
      <c r="D153" t="s">
        <v>120</v>
      </c>
      <c r="E153" t="s">
        <v>121</v>
      </c>
      <c r="F153" t="s">
        <v>122</v>
      </c>
      <c r="G153" t="s">
        <v>123</v>
      </c>
      <c r="H153" t="s">
        <v>124</v>
      </c>
      <c r="I153" t="s">
        <v>125</v>
      </c>
    </row>
    <row r="154" spans="1:13" x14ac:dyDescent="0.25">
      <c r="A154">
        <v>26065</v>
      </c>
      <c r="B154" s="207">
        <v>0.83333333333333337</v>
      </c>
      <c r="C154">
        <v>28</v>
      </c>
      <c r="D154">
        <v>7</v>
      </c>
      <c r="E154">
        <v>2021</v>
      </c>
      <c r="F154" t="s">
        <v>1736</v>
      </c>
      <c r="G154" t="s">
        <v>1737</v>
      </c>
      <c r="H154">
        <v>289</v>
      </c>
      <c r="I154">
        <v>58</v>
      </c>
    </row>
    <row r="155" spans="1:13" x14ac:dyDescent="0.25">
      <c r="A155" t="s">
        <v>126</v>
      </c>
      <c r="B155" t="s">
        <v>127</v>
      </c>
      <c r="C155" t="s">
        <v>128</v>
      </c>
      <c r="D155" t="s">
        <v>129</v>
      </c>
      <c r="E155" t="s">
        <v>130</v>
      </c>
    </row>
    <row r="156" spans="1:13" x14ac:dyDescent="0.25">
      <c r="A156" t="s">
        <v>131</v>
      </c>
      <c r="B156">
        <v>3</v>
      </c>
      <c r="C156">
        <v>3412</v>
      </c>
      <c r="D156">
        <v>6997</v>
      </c>
      <c r="E156" t="s">
        <v>312</v>
      </c>
    </row>
    <row r="157" spans="1:13" x14ac:dyDescent="0.25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t="s">
        <v>11</v>
      </c>
      <c r="M157" t="s">
        <v>12</v>
      </c>
    </row>
    <row r="158" spans="1:13" x14ac:dyDescent="0.25">
      <c r="A158" t="s">
        <v>23</v>
      </c>
      <c r="B158">
        <v>12250</v>
      </c>
      <c r="C158">
        <v>45</v>
      </c>
      <c r="D158">
        <v>45</v>
      </c>
      <c r="E158">
        <v>47</v>
      </c>
      <c r="F158">
        <v>48</v>
      </c>
      <c r="G158">
        <v>48</v>
      </c>
      <c r="H158">
        <v>45</v>
      </c>
      <c r="I158">
        <v>43</v>
      </c>
      <c r="J158">
        <v>40</v>
      </c>
      <c r="K158">
        <v>38</v>
      </c>
      <c r="L158">
        <v>32</v>
      </c>
      <c r="M158">
        <v>32</v>
      </c>
    </row>
    <row r="161" spans="1:13" x14ac:dyDescent="0.25">
      <c r="A161" t="s">
        <v>117</v>
      </c>
      <c r="B161" t="s">
        <v>118</v>
      </c>
      <c r="C161" t="s">
        <v>119</v>
      </c>
      <c r="D161" t="s">
        <v>120</v>
      </c>
      <c r="E161" t="s">
        <v>121</v>
      </c>
      <c r="F161" t="s">
        <v>122</v>
      </c>
      <c r="G161" t="s">
        <v>123</v>
      </c>
      <c r="H161" t="s">
        <v>124</v>
      </c>
      <c r="I161" t="s">
        <v>125</v>
      </c>
    </row>
    <row r="162" spans="1:13" x14ac:dyDescent="0.25">
      <c r="A162">
        <v>26065</v>
      </c>
      <c r="B162" s="207">
        <v>0.84027777777777779</v>
      </c>
      <c r="C162">
        <v>28</v>
      </c>
      <c r="D162">
        <v>7</v>
      </c>
      <c r="E162">
        <v>2021</v>
      </c>
      <c r="F162" t="s">
        <v>1738</v>
      </c>
      <c r="G162" t="s">
        <v>1739</v>
      </c>
      <c r="H162">
        <v>290</v>
      </c>
      <c r="I162">
        <v>52</v>
      </c>
    </row>
    <row r="163" spans="1:13" x14ac:dyDescent="0.25">
      <c r="A163" t="s">
        <v>126</v>
      </c>
      <c r="B163" t="s">
        <v>127</v>
      </c>
      <c r="C163" t="s">
        <v>128</v>
      </c>
      <c r="D163" t="s">
        <v>129</v>
      </c>
      <c r="E163" t="s">
        <v>130</v>
      </c>
    </row>
    <row r="164" spans="1:13" x14ac:dyDescent="0.25">
      <c r="A164" t="s">
        <v>131</v>
      </c>
      <c r="B164">
        <v>3</v>
      </c>
      <c r="C164">
        <v>3412</v>
      </c>
      <c r="D164">
        <v>6997</v>
      </c>
      <c r="E164" t="s">
        <v>312</v>
      </c>
    </row>
    <row r="165" spans="1:13" x14ac:dyDescent="0.25">
      <c r="A165" t="s">
        <v>0</v>
      </c>
      <c r="B165" t="s">
        <v>1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7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</row>
    <row r="166" spans="1:13" x14ac:dyDescent="0.25">
      <c r="A166" t="s">
        <v>23</v>
      </c>
      <c r="B166">
        <v>12000</v>
      </c>
      <c r="C166">
        <v>52</v>
      </c>
      <c r="D166">
        <v>52</v>
      </c>
      <c r="E166">
        <v>51</v>
      </c>
      <c r="F166">
        <v>48</v>
      </c>
      <c r="G166">
        <v>46</v>
      </c>
      <c r="H166">
        <v>44</v>
      </c>
      <c r="I166">
        <v>42</v>
      </c>
      <c r="J166">
        <v>41</v>
      </c>
      <c r="K166">
        <v>40</v>
      </c>
      <c r="L166">
        <v>37</v>
      </c>
      <c r="M166">
        <v>29</v>
      </c>
    </row>
    <row r="169" spans="1:13" x14ac:dyDescent="0.25">
      <c r="A169" t="s">
        <v>117</v>
      </c>
      <c r="B169" t="s">
        <v>118</v>
      </c>
      <c r="C169" t="s">
        <v>119</v>
      </c>
      <c r="D169" t="s">
        <v>120</v>
      </c>
      <c r="E169" t="s">
        <v>121</v>
      </c>
      <c r="F169" t="s">
        <v>122</v>
      </c>
      <c r="G169" t="s">
        <v>123</v>
      </c>
      <c r="H169" t="s">
        <v>124</v>
      </c>
      <c r="I169" t="s">
        <v>125</v>
      </c>
    </row>
    <row r="170" spans="1:13" x14ac:dyDescent="0.25">
      <c r="A170">
        <v>26065</v>
      </c>
      <c r="B170" s="207">
        <v>0.84722222222222221</v>
      </c>
      <c r="C170">
        <v>28</v>
      </c>
      <c r="D170">
        <v>7</v>
      </c>
      <c r="E170">
        <v>2021</v>
      </c>
      <c r="F170" t="s">
        <v>1740</v>
      </c>
      <c r="G170" t="s">
        <v>1741</v>
      </c>
      <c r="H170">
        <v>295</v>
      </c>
      <c r="I170">
        <v>45</v>
      </c>
    </row>
    <row r="171" spans="1:13" x14ac:dyDescent="0.25">
      <c r="A171" t="s">
        <v>126</v>
      </c>
      <c r="B171" t="s">
        <v>127</v>
      </c>
      <c r="C171" t="s">
        <v>128</v>
      </c>
      <c r="D171" t="s">
        <v>129</v>
      </c>
      <c r="E171" t="s">
        <v>130</v>
      </c>
    </row>
    <row r="172" spans="1:13" x14ac:dyDescent="0.25">
      <c r="A172" t="s">
        <v>131</v>
      </c>
      <c r="B172">
        <v>3</v>
      </c>
      <c r="C172">
        <v>3412</v>
      </c>
      <c r="D172">
        <v>6997</v>
      </c>
      <c r="E172" t="s">
        <v>294</v>
      </c>
    </row>
    <row r="173" spans="1:13" x14ac:dyDescent="0.25">
      <c r="A173" t="s">
        <v>0</v>
      </c>
      <c r="B173" t="s">
        <v>1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7</v>
      </c>
      <c r="I173" t="s">
        <v>8</v>
      </c>
      <c r="J173" t="s">
        <v>9</v>
      </c>
      <c r="K173" t="s">
        <v>10</v>
      </c>
      <c r="L173" t="s">
        <v>11</v>
      </c>
      <c r="M173" t="s">
        <v>12</v>
      </c>
    </row>
    <row r="174" spans="1:13" x14ac:dyDescent="0.25">
      <c r="A174" t="s">
        <v>18</v>
      </c>
      <c r="B174">
        <v>11750</v>
      </c>
      <c r="C174">
        <v>52</v>
      </c>
      <c r="D174">
        <v>55</v>
      </c>
      <c r="E174">
        <v>45</v>
      </c>
      <c r="F174">
        <v>41</v>
      </c>
      <c r="G174">
        <v>41</v>
      </c>
      <c r="H174">
        <v>38</v>
      </c>
      <c r="I174">
        <v>37</v>
      </c>
      <c r="J174">
        <v>31</v>
      </c>
      <c r="K174">
        <v>29</v>
      </c>
      <c r="L174">
        <v>22</v>
      </c>
      <c r="M174">
        <v>14</v>
      </c>
    </row>
    <row r="177" spans="1:13" x14ac:dyDescent="0.25">
      <c r="A177" t="s">
        <v>117</v>
      </c>
      <c r="B177" t="s">
        <v>118</v>
      </c>
      <c r="C177" t="s">
        <v>119</v>
      </c>
      <c r="D177" t="s">
        <v>120</v>
      </c>
      <c r="E177" t="s">
        <v>121</v>
      </c>
      <c r="F177" t="s">
        <v>122</v>
      </c>
      <c r="G177" t="s">
        <v>123</v>
      </c>
      <c r="H177" t="s">
        <v>124</v>
      </c>
      <c r="I177" t="s">
        <v>125</v>
      </c>
    </row>
    <row r="178" spans="1:13" x14ac:dyDescent="0.25">
      <c r="A178">
        <v>26065</v>
      </c>
      <c r="B178" s="207">
        <v>0.85416666666666663</v>
      </c>
      <c r="C178">
        <v>28</v>
      </c>
      <c r="D178">
        <v>7</v>
      </c>
      <c r="E178">
        <v>2021</v>
      </c>
      <c r="F178" t="s">
        <v>1742</v>
      </c>
      <c r="G178" t="s">
        <v>235</v>
      </c>
      <c r="H178">
        <v>303</v>
      </c>
      <c r="I178">
        <v>39</v>
      </c>
    </row>
    <row r="179" spans="1:13" x14ac:dyDescent="0.25">
      <c r="A179" t="s">
        <v>126</v>
      </c>
      <c r="B179" t="s">
        <v>127</v>
      </c>
      <c r="C179" t="s">
        <v>128</v>
      </c>
      <c r="D179" t="s">
        <v>129</v>
      </c>
      <c r="E179" t="s">
        <v>130</v>
      </c>
    </row>
    <row r="180" spans="1:13" x14ac:dyDescent="0.25">
      <c r="A180" t="s">
        <v>131</v>
      </c>
      <c r="B180">
        <v>3</v>
      </c>
      <c r="C180">
        <v>3412</v>
      </c>
      <c r="D180">
        <v>6997</v>
      </c>
      <c r="E180" t="s">
        <v>362</v>
      </c>
    </row>
    <row r="181" spans="1:13" x14ac:dyDescent="0.25">
      <c r="A181" t="s">
        <v>0</v>
      </c>
      <c r="B181" t="s">
        <v>1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7</v>
      </c>
      <c r="I181" t="s">
        <v>8</v>
      </c>
      <c r="J181" t="s">
        <v>9</v>
      </c>
      <c r="K181" t="s">
        <v>10</v>
      </c>
      <c r="L181" t="s">
        <v>11</v>
      </c>
      <c r="M181" t="s">
        <v>12</v>
      </c>
    </row>
    <row r="182" spans="1:13" x14ac:dyDescent="0.25">
      <c r="A182" t="s">
        <v>23</v>
      </c>
      <c r="B182">
        <v>11500</v>
      </c>
      <c r="C182">
        <v>46</v>
      </c>
      <c r="D182">
        <v>49</v>
      </c>
      <c r="E182">
        <v>53</v>
      </c>
      <c r="F182">
        <v>52</v>
      </c>
      <c r="G182">
        <v>48</v>
      </c>
      <c r="H182">
        <v>53</v>
      </c>
      <c r="I182">
        <v>50</v>
      </c>
      <c r="J182">
        <v>42</v>
      </c>
      <c r="K182">
        <v>37</v>
      </c>
      <c r="L182">
        <v>31</v>
      </c>
      <c r="M182">
        <v>23</v>
      </c>
    </row>
    <row r="185" spans="1:13" x14ac:dyDescent="0.25">
      <c r="A185" t="s">
        <v>117</v>
      </c>
      <c r="B185" t="s">
        <v>118</v>
      </c>
      <c r="C185" t="s">
        <v>119</v>
      </c>
      <c r="D185" t="s">
        <v>120</v>
      </c>
      <c r="E185" t="s">
        <v>121</v>
      </c>
      <c r="F185" t="s">
        <v>122</v>
      </c>
      <c r="G185" t="s">
        <v>123</v>
      </c>
      <c r="H185" t="s">
        <v>124</v>
      </c>
      <c r="I185" t="s">
        <v>125</v>
      </c>
    </row>
    <row r="186" spans="1:13" x14ac:dyDescent="0.25">
      <c r="A186">
        <v>26065</v>
      </c>
      <c r="B186" s="207">
        <v>0.86111111111111116</v>
      </c>
      <c r="C186">
        <v>28</v>
      </c>
      <c r="D186">
        <v>7</v>
      </c>
      <c r="E186">
        <v>2021</v>
      </c>
      <c r="F186" t="s">
        <v>259</v>
      </c>
      <c r="G186" t="s">
        <v>1743</v>
      </c>
      <c r="H186">
        <v>308</v>
      </c>
      <c r="I186">
        <v>34</v>
      </c>
    </row>
    <row r="187" spans="1:13" x14ac:dyDescent="0.25">
      <c r="A187" t="s">
        <v>126</v>
      </c>
      <c r="B187" t="s">
        <v>127</v>
      </c>
      <c r="C187" t="s">
        <v>128</v>
      </c>
      <c r="D187" t="s">
        <v>129</v>
      </c>
      <c r="E187" t="s">
        <v>130</v>
      </c>
    </row>
    <row r="188" spans="1:13" x14ac:dyDescent="0.25">
      <c r="A188" t="s">
        <v>131</v>
      </c>
      <c r="B188">
        <v>3</v>
      </c>
      <c r="C188">
        <v>3412</v>
      </c>
      <c r="D188">
        <v>6997</v>
      </c>
      <c r="E188" t="s">
        <v>311</v>
      </c>
    </row>
    <row r="189" spans="1:13" x14ac:dyDescent="0.25">
      <c r="A189" t="s">
        <v>0</v>
      </c>
      <c r="B189" t="s">
        <v>1</v>
      </c>
      <c r="C189" t="s">
        <v>2</v>
      </c>
      <c r="D189" t="s">
        <v>3</v>
      </c>
      <c r="E189" t="s">
        <v>4</v>
      </c>
      <c r="F189" t="s">
        <v>5</v>
      </c>
      <c r="G189" t="s">
        <v>6</v>
      </c>
      <c r="H189" t="s">
        <v>7</v>
      </c>
      <c r="I189" t="s">
        <v>8</v>
      </c>
      <c r="J189" t="s">
        <v>9</v>
      </c>
      <c r="K189" t="s">
        <v>10</v>
      </c>
      <c r="L189" t="s">
        <v>11</v>
      </c>
      <c r="M189" t="s">
        <v>12</v>
      </c>
    </row>
    <row r="190" spans="1:13" x14ac:dyDescent="0.25">
      <c r="A190" t="s">
        <v>18</v>
      </c>
      <c r="B190">
        <v>11500</v>
      </c>
      <c r="C190">
        <v>51</v>
      </c>
      <c r="D190">
        <v>53</v>
      </c>
      <c r="E190">
        <v>51</v>
      </c>
      <c r="F190">
        <v>49</v>
      </c>
      <c r="G190">
        <v>45</v>
      </c>
      <c r="H190">
        <v>41</v>
      </c>
      <c r="I190">
        <v>39</v>
      </c>
      <c r="J190">
        <v>34</v>
      </c>
      <c r="K190">
        <v>34</v>
      </c>
      <c r="L190">
        <v>28</v>
      </c>
      <c r="M190">
        <v>21</v>
      </c>
    </row>
    <row r="193" spans="1:13" x14ac:dyDescent="0.25">
      <c r="A193" t="s">
        <v>117</v>
      </c>
      <c r="B193" t="s">
        <v>118</v>
      </c>
      <c r="C193" t="s">
        <v>119</v>
      </c>
      <c r="D193" t="s">
        <v>120</v>
      </c>
      <c r="E193" t="s">
        <v>121</v>
      </c>
      <c r="F193" t="s">
        <v>122</v>
      </c>
      <c r="G193" t="s">
        <v>123</v>
      </c>
      <c r="H193" t="s">
        <v>124</v>
      </c>
      <c r="I193" t="s">
        <v>125</v>
      </c>
    </row>
    <row r="194" spans="1:13" x14ac:dyDescent="0.25">
      <c r="A194">
        <v>26065</v>
      </c>
      <c r="B194" s="207">
        <v>0.86805555555555547</v>
      </c>
      <c r="C194">
        <v>28</v>
      </c>
      <c r="D194">
        <v>7</v>
      </c>
      <c r="E194">
        <v>2021</v>
      </c>
      <c r="F194" t="s">
        <v>1744</v>
      </c>
      <c r="G194" t="s">
        <v>1745</v>
      </c>
      <c r="H194">
        <v>312</v>
      </c>
      <c r="I194">
        <v>30</v>
      </c>
    </row>
    <row r="195" spans="1:13" x14ac:dyDescent="0.25">
      <c r="A195" t="s">
        <v>126</v>
      </c>
      <c r="B195" t="s">
        <v>127</v>
      </c>
      <c r="C195" t="s">
        <v>128</v>
      </c>
      <c r="D195" t="s">
        <v>129</v>
      </c>
      <c r="E195" t="s">
        <v>130</v>
      </c>
    </row>
    <row r="196" spans="1:13" x14ac:dyDescent="0.25">
      <c r="A196" t="s">
        <v>131</v>
      </c>
      <c r="B196">
        <v>3</v>
      </c>
      <c r="C196">
        <v>3412</v>
      </c>
      <c r="D196">
        <v>6997</v>
      </c>
      <c r="E196" t="s">
        <v>289</v>
      </c>
    </row>
    <row r="197" spans="1:13" x14ac:dyDescent="0.25">
      <c r="A197" t="s">
        <v>0</v>
      </c>
      <c r="B197" t="s">
        <v>1</v>
      </c>
      <c r="C197" t="s">
        <v>2</v>
      </c>
      <c r="D197" t="s">
        <v>3</v>
      </c>
      <c r="E197" t="s">
        <v>4</v>
      </c>
      <c r="F197" t="s">
        <v>5</v>
      </c>
      <c r="G197" t="s">
        <v>6</v>
      </c>
      <c r="H197" t="s">
        <v>7</v>
      </c>
      <c r="I197" t="s">
        <v>8</v>
      </c>
      <c r="J197" t="s">
        <v>9</v>
      </c>
      <c r="K197" t="s">
        <v>10</v>
      </c>
      <c r="L197" t="s">
        <v>11</v>
      </c>
      <c r="M197" t="s">
        <v>12</v>
      </c>
    </row>
    <row r="198" spans="1:13" x14ac:dyDescent="0.25">
      <c r="A198" t="s">
        <v>19</v>
      </c>
      <c r="B198">
        <v>11000</v>
      </c>
      <c r="C198">
        <v>46</v>
      </c>
      <c r="D198">
        <v>50</v>
      </c>
      <c r="E198">
        <v>50</v>
      </c>
      <c r="F198">
        <v>47</v>
      </c>
      <c r="G198">
        <v>41</v>
      </c>
      <c r="H198">
        <v>36</v>
      </c>
      <c r="I198">
        <v>31</v>
      </c>
      <c r="J198">
        <v>23</v>
      </c>
      <c r="K198">
        <v>21</v>
      </c>
      <c r="L198">
        <v>18</v>
      </c>
      <c r="M198">
        <v>10</v>
      </c>
    </row>
    <row r="201" spans="1:13" x14ac:dyDescent="0.25">
      <c r="A201" t="s">
        <v>117</v>
      </c>
      <c r="B201" t="s">
        <v>118</v>
      </c>
      <c r="C201" t="s">
        <v>119</v>
      </c>
      <c r="D201" t="s">
        <v>120</v>
      </c>
      <c r="E201" t="s">
        <v>121</v>
      </c>
      <c r="F201" t="s">
        <v>122</v>
      </c>
      <c r="G201" t="s">
        <v>123</v>
      </c>
      <c r="H201" t="s">
        <v>124</v>
      </c>
      <c r="I201" t="s">
        <v>125</v>
      </c>
    </row>
    <row r="202" spans="1:13" x14ac:dyDescent="0.25">
      <c r="A202">
        <v>26065</v>
      </c>
      <c r="B202" s="207">
        <v>0.875</v>
      </c>
      <c r="C202">
        <v>28</v>
      </c>
      <c r="D202">
        <v>7</v>
      </c>
      <c r="E202">
        <v>2021</v>
      </c>
      <c r="F202" t="s">
        <v>1746</v>
      </c>
      <c r="G202" t="s">
        <v>1747</v>
      </c>
      <c r="H202">
        <v>323</v>
      </c>
      <c r="I202">
        <v>25</v>
      </c>
    </row>
    <row r="203" spans="1:13" x14ac:dyDescent="0.25">
      <c r="A203" t="s">
        <v>126</v>
      </c>
      <c r="B203" t="s">
        <v>127</v>
      </c>
      <c r="C203" t="s">
        <v>128</v>
      </c>
      <c r="D203" t="s">
        <v>129</v>
      </c>
      <c r="E203" t="s">
        <v>130</v>
      </c>
    </row>
    <row r="204" spans="1:13" x14ac:dyDescent="0.25">
      <c r="A204" t="s">
        <v>131</v>
      </c>
      <c r="B204">
        <v>3</v>
      </c>
      <c r="C204">
        <v>3412</v>
      </c>
      <c r="D204">
        <v>6997</v>
      </c>
      <c r="E204" t="s">
        <v>311</v>
      </c>
    </row>
    <row r="205" spans="1:13" x14ac:dyDescent="0.25">
      <c r="A205" t="s">
        <v>0</v>
      </c>
      <c r="B205" t="s">
        <v>1</v>
      </c>
      <c r="C205" t="s">
        <v>2</v>
      </c>
      <c r="D205" t="s">
        <v>3</v>
      </c>
      <c r="E205" t="s">
        <v>4</v>
      </c>
      <c r="F205" t="s">
        <v>5</v>
      </c>
      <c r="G205" t="s">
        <v>6</v>
      </c>
      <c r="H205" t="s">
        <v>7</v>
      </c>
      <c r="I205" t="s">
        <v>8</v>
      </c>
      <c r="J205" t="s">
        <v>9</v>
      </c>
      <c r="K205" t="s">
        <v>10</v>
      </c>
      <c r="L205" t="s">
        <v>11</v>
      </c>
      <c r="M205" t="s">
        <v>12</v>
      </c>
    </row>
    <row r="206" spans="1:13" x14ac:dyDescent="0.25">
      <c r="A206" t="s">
        <v>19</v>
      </c>
      <c r="B206">
        <v>11250</v>
      </c>
      <c r="C206">
        <v>47</v>
      </c>
      <c r="D206">
        <v>46</v>
      </c>
      <c r="E206">
        <v>47</v>
      </c>
      <c r="F206">
        <v>47</v>
      </c>
      <c r="G206">
        <v>43</v>
      </c>
      <c r="H206">
        <v>36</v>
      </c>
      <c r="I206">
        <v>32</v>
      </c>
      <c r="J206">
        <v>22</v>
      </c>
      <c r="K206">
        <v>18</v>
      </c>
      <c r="L206">
        <v>16</v>
      </c>
      <c r="M206">
        <v>10</v>
      </c>
    </row>
    <row r="209" spans="1:13" x14ac:dyDescent="0.25">
      <c r="A209" t="s">
        <v>117</v>
      </c>
      <c r="B209" t="s">
        <v>118</v>
      </c>
      <c r="C209" t="s">
        <v>119</v>
      </c>
      <c r="D209" t="s">
        <v>120</v>
      </c>
      <c r="E209" t="s">
        <v>121</v>
      </c>
      <c r="F209" t="s">
        <v>122</v>
      </c>
      <c r="G209" t="s">
        <v>123</v>
      </c>
      <c r="H209" t="s">
        <v>124</v>
      </c>
      <c r="I209" t="s">
        <v>125</v>
      </c>
    </row>
    <row r="210" spans="1:13" x14ac:dyDescent="0.25">
      <c r="A210">
        <v>26065</v>
      </c>
      <c r="B210" s="207">
        <v>0.88194444444444453</v>
      </c>
      <c r="C210">
        <v>28</v>
      </c>
      <c r="D210">
        <v>7</v>
      </c>
      <c r="E210">
        <v>2021</v>
      </c>
      <c r="F210" t="s">
        <v>1736</v>
      </c>
      <c r="G210" t="s">
        <v>1748</v>
      </c>
      <c r="H210">
        <v>330</v>
      </c>
      <c r="I210">
        <v>21</v>
      </c>
    </row>
    <row r="211" spans="1:13" x14ac:dyDescent="0.25">
      <c r="A211" t="s">
        <v>126</v>
      </c>
      <c r="B211" t="s">
        <v>127</v>
      </c>
      <c r="C211" t="s">
        <v>128</v>
      </c>
      <c r="D211" t="s">
        <v>129</v>
      </c>
      <c r="E211" t="s">
        <v>130</v>
      </c>
    </row>
    <row r="212" spans="1:13" x14ac:dyDescent="0.25">
      <c r="A212" t="s">
        <v>131</v>
      </c>
      <c r="B212">
        <v>3</v>
      </c>
      <c r="C212">
        <v>3412</v>
      </c>
      <c r="D212">
        <v>6997</v>
      </c>
      <c r="E212" t="s">
        <v>311</v>
      </c>
    </row>
    <row r="213" spans="1:13" x14ac:dyDescent="0.25">
      <c r="A213" t="s">
        <v>0</v>
      </c>
      <c r="B213" t="s">
        <v>1</v>
      </c>
      <c r="C213" t="s">
        <v>2</v>
      </c>
      <c r="D213" t="s">
        <v>3</v>
      </c>
      <c r="E213" t="s">
        <v>4</v>
      </c>
      <c r="F213" t="s">
        <v>5</v>
      </c>
      <c r="G213" t="s">
        <v>6</v>
      </c>
      <c r="H213" t="s">
        <v>7</v>
      </c>
      <c r="I213" t="s">
        <v>8</v>
      </c>
      <c r="J213" t="s">
        <v>9</v>
      </c>
      <c r="K213" t="s">
        <v>10</v>
      </c>
      <c r="L213" t="s">
        <v>11</v>
      </c>
      <c r="M213" t="s">
        <v>12</v>
      </c>
    </row>
    <row r="214" spans="1:13" x14ac:dyDescent="0.25">
      <c r="A214" t="s">
        <v>18</v>
      </c>
      <c r="B214">
        <v>11000</v>
      </c>
      <c r="C214">
        <v>47</v>
      </c>
      <c r="D214">
        <v>50</v>
      </c>
      <c r="E214">
        <v>50</v>
      </c>
      <c r="F214">
        <v>49</v>
      </c>
      <c r="G214">
        <v>45</v>
      </c>
      <c r="H214">
        <v>39</v>
      </c>
      <c r="I214">
        <v>34</v>
      </c>
      <c r="J214">
        <v>22</v>
      </c>
      <c r="K214">
        <v>18</v>
      </c>
      <c r="L214">
        <v>10</v>
      </c>
      <c r="M214">
        <v>0</v>
      </c>
    </row>
    <row r="217" spans="1:13" x14ac:dyDescent="0.25">
      <c r="A217" t="s">
        <v>117</v>
      </c>
      <c r="B217" t="s">
        <v>118</v>
      </c>
      <c r="C217" t="s">
        <v>119</v>
      </c>
      <c r="D217" t="s">
        <v>120</v>
      </c>
      <c r="E217" t="s">
        <v>121</v>
      </c>
      <c r="F217" t="s">
        <v>122</v>
      </c>
      <c r="G217" t="s">
        <v>123</v>
      </c>
      <c r="H217" t="s">
        <v>124</v>
      </c>
      <c r="I217" t="s">
        <v>125</v>
      </c>
    </row>
    <row r="218" spans="1:13" x14ac:dyDescent="0.25">
      <c r="A218">
        <v>26065</v>
      </c>
      <c r="B218" s="207">
        <v>0.88888888888888884</v>
      </c>
      <c r="C218">
        <v>28</v>
      </c>
      <c r="D218">
        <v>7</v>
      </c>
      <c r="E218">
        <v>2021</v>
      </c>
      <c r="F218" t="s">
        <v>1749</v>
      </c>
      <c r="G218" t="s">
        <v>1750</v>
      </c>
      <c r="H218">
        <v>348</v>
      </c>
      <c r="I218">
        <v>22</v>
      </c>
    </row>
    <row r="219" spans="1:13" x14ac:dyDescent="0.25">
      <c r="A219" t="s">
        <v>126</v>
      </c>
      <c r="B219" t="s">
        <v>127</v>
      </c>
      <c r="C219" t="s">
        <v>128</v>
      </c>
      <c r="D219" t="s">
        <v>129</v>
      </c>
      <c r="E219" t="s">
        <v>130</v>
      </c>
    </row>
    <row r="220" spans="1:13" x14ac:dyDescent="0.25">
      <c r="A220" t="s">
        <v>131</v>
      </c>
      <c r="B220">
        <v>3</v>
      </c>
      <c r="C220">
        <v>3412</v>
      </c>
      <c r="D220">
        <v>6997</v>
      </c>
      <c r="E220" t="s">
        <v>293</v>
      </c>
    </row>
    <row r="221" spans="1:13" x14ac:dyDescent="0.25">
      <c r="A221" t="s">
        <v>0</v>
      </c>
      <c r="B221" t="s">
        <v>1</v>
      </c>
      <c r="C221" t="s">
        <v>2</v>
      </c>
      <c r="D221" t="s">
        <v>3</v>
      </c>
      <c r="E221" t="s">
        <v>4</v>
      </c>
      <c r="F221" t="s">
        <v>5</v>
      </c>
      <c r="G221" t="s">
        <v>6</v>
      </c>
      <c r="H221" t="s">
        <v>7</v>
      </c>
      <c r="I221" t="s">
        <v>8</v>
      </c>
      <c r="J221" t="s">
        <v>9</v>
      </c>
      <c r="K221" t="s">
        <v>10</v>
      </c>
      <c r="L221" t="s">
        <v>11</v>
      </c>
      <c r="M221" t="s">
        <v>12</v>
      </c>
    </row>
    <row r="222" spans="1:13" x14ac:dyDescent="0.25">
      <c r="A222" t="s">
        <v>18</v>
      </c>
      <c r="B222">
        <v>11000</v>
      </c>
      <c r="C222">
        <v>51</v>
      </c>
      <c r="D222">
        <v>50</v>
      </c>
      <c r="E222">
        <v>50</v>
      </c>
      <c r="F222">
        <v>51</v>
      </c>
      <c r="G222">
        <v>44</v>
      </c>
      <c r="H222">
        <v>42</v>
      </c>
      <c r="I222">
        <v>37</v>
      </c>
      <c r="J222">
        <v>31</v>
      </c>
      <c r="K222">
        <v>19</v>
      </c>
      <c r="L222">
        <v>4</v>
      </c>
      <c r="M222">
        <v>0</v>
      </c>
    </row>
    <row r="225" spans="1:13" x14ac:dyDescent="0.25">
      <c r="A225" t="s">
        <v>117</v>
      </c>
      <c r="B225" t="s">
        <v>118</v>
      </c>
      <c r="C225" t="s">
        <v>119</v>
      </c>
      <c r="D225" t="s">
        <v>120</v>
      </c>
      <c r="E225" t="s">
        <v>121</v>
      </c>
      <c r="F225" t="s">
        <v>122</v>
      </c>
      <c r="G225" t="s">
        <v>123</v>
      </c>
      <c r="H225" t="s">
        <v>124</v>
      </c>
      <c r="I225" t="s">
        <v>125</v>
      </c>
    </row>
    <row r="226" spans="1:13" x14ac:dyDescent="0.25">
      <c r="A226">
        <v>26065</v>
      </c>
      <c r="B226" s="207">
        <v>0.89583333333333337</v>
      </c>
      <c r="C226">
        <v>28</v>
      </c>
      <c r="D226">
        <v>7</v>
      </c>
      <c r="E226">
        <v>2021</v>
      </c>
      <c r="F226" t="s">
        <v>1019</v>
      </c>
      <c r="G226" t="s">
        <v>1751</v>
      </c>
      <c r="H226">
        <v>8</v>
      </c>
      <c r="I226">
        <v>19</v>
      </c>
    </row>
    <row r="227" spans="1:13" x14ac:dyDescent="0.25">
      <c r="A227" t="s">
        <v>126</v>
      </c>
      <c r="B227" t="s">
        <v>127</v>
      </c>
      <c r="C227" t="s">
        <v>128</v>
      </c>
      <c r="D227" t="s">
        <v>129</v>
      </c>
      <c r="E227" t="s">
        <v>130</v>
      </c>
    </row>
    <row r="228" spans="1:13" x14ac:dyDescent="0.25">
      <c r="A228" t="s">
        <v>131</v>
      </c>
      <c r="B228">
        <v>3</v>
      </c>
      <c r="C228">
        <v>3412</v>
      </c>
      <c r="D228">
        <v>6997</v>
      </c>
      <c r="E228" t="s">
        <v>289</v>
      </c>
    </row>
    <row r="229" spans="1:13" x14ac:dyDescent="0.25">
      <c r="A229" t="s">
        <v>0</v>
      </c>
      <c r="B229" t="s">
        <v>1</v>
      </c>
      <c r="C229" t="s">
        <v>2</v>
      </c>
      <c r="D229" t="s">
        <v>3</v>
      </c>
      <c r="E229" t="s">
        <v>4</v>
      </c>
      <c r="F229" t="s">
        <v>5</v>
      </c>
      <c r="G229" t="s">
        <v>6</v>
      </c>
      <c r="H229" t="s">
        <v>7</v>
      </c>
      <c r="I229" t="s">
        <v>8</v>
      </c>
      <c r="J229" t="s">
        <v>9</v>
      </c>
      <c r="K229" t="s">
        <v>10</v>
      </c>
      <c r="L229" t="s">
        <v>11</v>
      </c>
      <c r="M229" t="s">
        <v>12</v>
      </c>
    </row>
    <row r="230" spans="1:13" x14ac:dyDescent="0.25">
      <c r="A230" t="s">
        <v>18</v>
      </c>
      <c r="B230">
        <v>11250</v>
      </c>
      <c r="C230">
        <v>37</v>
      </c>
      <c r="D230">
        <v>44</v>
      </c>
      <c r="E230">
        <v>47</v>
      </c>
      <c r="F230">
        <v>46</v>
      </c>
      <c r="G230">
        <v>42</v>
      </c>
      <c r="H230">
        <v>40</v>
      </c>
      <c r="I230">
        <v>32</v>
      </c>
      <c r="J230">
        <v>23</v>
      </c>
      <c r="K230">
        <v>14</v>
      </c>
      <c r="L230">
        <v>0</v>
      </c>
      <c r="M230">
        <v>-3</v>
      </c>
    </row>
    <row r="233" spans="1:13" x14ac:dyDescent="0.25">
      <c r="A233" t="s">
        <v>117</v>
      </c>
      <c r="B233" t="s">
        <v>118</v>
      </c>
      <c r="C233" t="s">
        <v>119</v>
      </c>
      <c r="D233" t="s">
        <v>120</v>
      </c>
      <c r="E233" t="s">
        <v>121</v>
      </c>
      <c r="F233" t="s">
        <v>122</v>
      </c>
      <c r="G233" t="s">
        <v>123</v>
      </c>
      <c r="H233" t="s">
        <v>124</v>
      </c>
      <c r="I233" t="s">
        <v>125</v>
      </c>
    </row>
    <row r="234" spans="1:13" x14ac:dyDescent="0.25">
      <c r="A234">
        <v>26065</v>
      </c>
      <c r="B234" s="207">
        <v>0.90277777777777779</v>
      </c>
      <c r="C234">
        <v>28</v>
      </c>
      <c r="D234">
        <v>7</v>
      </c>
      <c r="E234">
        <v>2021</v>
      </c>
      <c r="F234" t="s">
        <v>1752</v>
      </c>
      <c r="G234" t="s">
        <v>1753</v>
      </c>
      <c r="H234">
        <v>21</v>
      </c>
      <c r="I234">
        <v>22</v>
      </c>
    </row>
    <row r="235" spans="1:13" x14ac:dyDescent="0.25">
      <c r="A235" t="s">
        <v>126</v>
      </c>
      <c r="B235" t="s">
        <v>127</v>
      </c>
      <c r="C235" t="s">
        <v>128</v>
      </c>
      <c r="D235" t="s">
        <v>129</v>
      </c>
      <c r="E235" t="s">
        <v>130</v>
      </c>
    </row>
    <row r="236" spans="1:13" x14ac:dyDescent="0.25">
      <c r="A236" t="s">
        <v>131</v>
      </c>
      <c r="B236">
        <v>3</v>
      </c>
      <c r="C236">
        <v>3412</v>
      </c>
      <c r="D236">
        <v>6997</v>
      </c>
      <c r="E236" t="s">
        <v>311</v>
      </c>
    </row>
    <row r="237" spans="1:13" x14ac:dyDescent="0.25">
      <c r="A237" t="s">
        <v>0</v>
      </c>
      <c r="B237" t="s">
        <v>1</v>
      </c>
      <c r="C237" t="s">
        <v>2</v>
      </c>
      <c r="D237" t="s">
        <v>3</v>
      </c>
      <c r="E237" t="s">
        <v>4</v>
      </c>
      <c r="F237" t="s">
        <v>5</v>
      </c>
      <c r="G237" t="s">
        <v>6</v>
      </c>
      <c r="H237" t="s">
        <v>7</v>
      </c>
      <c r="I237" t="s">
        <v>8</v>
      </c>
      <c r="J237" t="s">
        <v>9</v>
      </c>
      <c r="K237" t="s">
        <v>10</v>
      </c>
      <c r="L237" t="s">
        <v>11</v>
      </c>
      <c r="M237" t="s">
        <v>12</v>
      </c>
    </row>
    <row r="238" spans="1:13" x14ac:dyDescent="0.25">
      <c r="A238" t="s">
        <v>19</v>
      </c>
      <c r="B238">
        <v>11000</v>
      </c>
      <c r="C238">
        <v>45</v>
      </c>
      <c r="D238">
        <v>46</v>
      </c>
      <c r="E238">
        <v>47</v>
      </c>
      <c r="F238">
        <v>42</v>
      </c>
      <c r="G238">
        <v>35</v>
      </c>
      <c r="H238">
        <v>33</v>
      </c>
      <c r="I238">
        <v>24</v>
      </c>
      <c r="J238">
        <v>16</v>
      </c>
      <c r="K238">
        <v>5</v>
      </c>
      <c r="L238">
        <v>-4</v>
      </c>
      <c r="M238">
        <v>-7</v>
      </c>
    </row>
    <row r="241" spans="1:13" x14ac:dyDescent="0.25">
      <c r="A241" t="s">
        <v>117</v>
      </c>
      <c r="B241" t="s">
        <v>118</v>
      </c>
      <c r="C241" t="s">
        <v>119</v>
      </c>
      <c r="D241" t="s">
        <v>120</v>
      </c>
      <c r="E241" t="s">
        <v>121</v>
      </c>
      <c r="F241" t="s">
        <v>122</v>
      </c>
      <c r="G241" t="s">
        <v>123</v>
      </c>
      <c r="H241" t="s">
        <v>124</v>
      </c>
      <c r="I241" t="s">
        <v>125</v>
      </c>
    </row>
    <row r="242" spans="1:13" x14ac:dyDescent="0.25">
      <c r="A242">
        <v>26065</v>
      </c>
      <c r="B242" s="207">
        <v>0.90972222222222221</v>
      </c>
      <c r="C242">
        <v>28</v>
      </c>
      <c r="D242">
        <v>7</v>
      </c>
      <c r="E242">
        <v>2021</v>
      </c>
      <c r="F242" t="s">
        <v>1597</v>
      </c>
      <c r="G242" t="s">
        <v>1754</v>
      </c>
      <c r="H242">
        <v>26</v>
      </c>
      <c r="I242">
        <v>23</v>
      </c>
    </row>
    <row r="243" spans="1:13" x14ac:dyDescent="0.25">
      <c r="A243" t="s">
        <v>126</v>
      </c>
      <c r="B243" t="s">
        <v>127</v>
      </c>
      <c r="C243" t="s">
        <v>128</v>
      </c>
      <c r="D243" t="s">
        <v>129</v>
      </c>
      <c r="E243" t="s">
        <v>130</v>
      </c>
    </row>
    <row r="244" spans="1:13" x14ac:dyDescent="0.25">
      <c r="A244" t="s">
        <v>131</v>
      </c>
      <c r="B244">
        <v>3</v>
      </c>
      <c r="C244">
        <v>3412</v>
      </c>
      <c r="D244">
        <v>6997</v>
      </c>
      <c r="E244" t="s">
        <v>277</v>
      </c>
    </row>
    <row r="245" spans="1:13" x14ac:dyDescent="0.25">
      <c r="A245" t="s">
        <v>0</v>
      </c>
      <c r="B245" t="s">
        <v>1</v>
      </c>
      <c r="C245" t="s">
        <v>2</v>
      </c>
      <c r="D245" t="s">
        <v>3</v>
      </c>
      <c r="E245" t="s">
        <v>4</v>
      </c>
      <c r="F245" t="s">
        <v>5</v>
      </c>
      <c r="G245" t="s">
        <v>6</v>
      </c>
      <c r="H245" t="s">
        <v>7</v>
      </c>
      <c r="I245" t="s">
        <v>8</v>
      </c>
      <c r="J245" t="s">
        <v>9</v>
      </c>
      <c r="K245" t="s">
        <v>10</v>
      </c>
      <c r="L245" t="s">
        <v>11</v>
      </c>
      <c r="M245" t="s">
        <v>12</v>
      </c>
    </row>
    <row r="246" spans="1:13" x14ac:dyDescent="0.25">
      <c r="A246" t="s">
        <v>15</v>
      </c>
      <c r="B246">
        <v>10750</v>
      </c>
      <c r="C246">
        <v>43</v>
      </c>
      <c r="D246">
        <v>43</v>
      </c>
      <c r="E246">
        <v>41</v>
      </c>
      <c r="F246">
        <v>33</v>
      </c>
      <c r="G246">
        <v>24</v>
      </c>
      <c r="H246">
        <v>25</v>
      </c>
      <c r="I246">
        <v>25</v>
      </c>
      <c r="J246">
        <v>9</v>
      </c>
      <c r="K246">
        <v>-3</v>
      </c>
      <c r="L246">
        <v>-10</v>
      </c>
      <c r="M246">
        <v>-9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M230"/>
  <sheetViews>
    <sheetView topLeftCell="A187" workbookViewId="0">
      <selection activeCell="P218" sqref="P218"/>
    </sheetView>
  </sheetViews>
  <sheetFormatPr defaultRowHeight="15" x14ac:dyDescent="0.25"/>
  <cols>
    <col min="1" max="1" width="18.140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0.3888888888888889</v>
      </c>
      <c r="C2">
        <v>28</v>
      </c>
      <c r="D2">
        <v>7</v>
      </c>
      <c r="E2">
        <v>2021</v>
      </c>
      <c r="F2" t="s">
        <v>1755</v>
      </c>
      <c r="G2" t="s">
        <v>1756</v>
      </c>
      <c r="H2">
        <v>227</v>
      </c>
      <c r="I2">
        <v>198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3443</v>
      </c>
      <c r="D4">
        <v>7011</v>
      </c>
      <c r="E4" t="s">
        <v>158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16</v>
      </c>
      <c r="B6">
        <v>5500</v>
      </c>
      <c r="C6">
        <v>18</v>
      </c>
      <c r="D6">
        <v>18</v>
      </c>
      <c r="E6">
        <v>18</v>
      </c>
      <c r="F6">
        <v>26</v>
      </c>
      <c r="G6">
        <v>26</v>
      </c>
      <c r="H6">
        <v>25</v>
      </c>
      <c r="I6">
        <v>-100</v>
      </c>
      <c r="J6">
        <v>-100</v>
      </c>
      <c r="K6">
        <v>-100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0.39583333333333331</v>
      </c>
      <c r="C10">
        <v>28</v>
      </c>
      <c r="D10">
        <v>7</v>
      </c>
      <c r="E10">
        <v>2021</v>
      </c>
      <c r="F10" t="s">
        <v>1757</v>
      </c>
      <c r="G10" t="s">
        <v>1758</v>
      </c>
      <c r="H10">
        <v>228</v>
      </c>
      <c r="I10">
        <v>195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3443</v>
      </c>
      <c r="D12">
        <v>7011</v>
      </c>
      <c r="E12" t="s">
        <v>161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19</v>
      </c>
      <c r="B14">
        <v>8750</v>
      </c>
      <c r="C14">
        <v>44</v>
      </c>
      <c r="D14">
        <v>44</v>
      </c>
      <c r="E14">
        <v>44</v>
      </c>
      <c r="F14">
        <v>44</v>
      </c>
      <c r="G14">
        <v>42</v>
      </c>
      <c r="H14">
        <v>39</v>
      </c>
      <c r="I14">
        <v>35</v>
      </c>
      <c r="J14">
        <v>31</v>
      </c>
      <c r="K14">
        <v>20</v>
      </c>
      <c r="L14">
        <v>-100</v>
      </c>
      <c r="M14">
        <v>-100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0.40277777777777773</v>
      </c>
      <c r="C18">
        <v>28</v>
      </c>
      <c r="D18">
        <v>7</v>
      </c>
      <c r="E18">
        <v>2021</v>
      </c>
      <c r="F18" t="s">
        <v>1759</v>
      </c>
      <c r="G18" t="s">
        <v>1760</v>
      </c>
      <c r="H18">
        <v>228</v>
      </c>
      <c r="I18">
        <v>190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3443</v>
      </c>
      <c r="D20">
        <v>7011</v>
      </c>
      <c r="E20" t="s">
        <v>157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18</v>
      </c>
      <c r="B22">
        <v>10000</v>
      </c>
      <c r="C22">
        <v>41</v>
      </c>
      <c r="D22">
        <v>41</v>
      </c>
      <c r="E22">
        <v>41</v>
      </c>
      <c r="F22">
        <v>41</v>
      </c>
      <c r="G22">
        <v>41</v>
      </c>
      <c r="H22">
        <v>41</v>
      </c>
      <c r="I22">
        <v>36</v>
      </c>
      <c r="J22">
        <v>28</v>
      </c>
      <c r="K22">
        <v>18</v>
      </c>
      <c r="L22">
        <v>15</v>
      </c>
      <c r="M22">
        <v>8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0.40972222222222227</v>
      </c>
      <c r="C26">
        <v>28</v>
      </c>
      <c r="D26">
        <v>7</v>
      </c>
      <c r="E26">
        <v>2021</v>
      </c>
      <c r="F26" t="s">
        <v>1761</v>
      </c>
      <c r="G26" t="s">
        <v>1762</v>
      </c>
      <c r="H26">
        <v>227</v>
      </c>
      <c r="I26">
        <v>187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3443</v>
      </c>
      <c r="D28">
        <v>7011</v>
      </c>
      <c r="E28" t="s">
        <v>1629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19</v>
      </c>
      <c r="B30">
        <v>10000</v>
      </c>
      <c r="C30">
        <v>40</v>
      </c>
      <c r="D30">
        <v>40</v>
      </c>
      <c r="E30">
        <v>40</v>
      </c>
      <c r="F30">
        <v>40</v>
      </c>
      <c r="G30">
        <v>39</v>
      </c>
      <c r="H30">
        <v>38</v>
      </c>
      <c r="I30">
        <v>34</v>
      </c>
      <c r="J30">
        <v>27</v>
      </c>
      <c r="K30">
        <v>26</v>
      </c>
      <c r="L30">
        <v>22</v>
      </c>
      <c r="M30">
        <v>5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0.41666666666666669</v>
      </c>
      <c r="C34">
        <v>28</v>
      </c>
      <c r="D34">
        <v>7</v>
      </c>
      <c r="E34">
        <v>2021</v>
      </c>
      <c r="F34" t="s">
        <v>1763</v>
      </c>
      <c r="G34" t="s">
        <v>1764</v>
      </c>
      <c r="H34">
        <v>227</v>
      </c>
      <c r="I34">
        <v>182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3443</v>
      </c>
      <c r="D36">
        <v>7011</v>
      </c>
      <c r="E36" t="s">
        <v>242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17</v>
      </c>
      <c r="B38">
        <v>9750</v>
      </c>
      <c r="C38">
        <v>38</v>
      </c>
      <c r="D38">
        <v>38</v>
      </c>
      <c r="E38">
        <v>38</v>
      </c>
      <c r="F38">
        <v>38</v>
      </c>
      <c r="G38">
        <v>36</v>
      </c>
      <c r="H38">
        <v>32</v>
      </c>
      <c r="I38">
        <v>28</v>
      </c>
      <c r="J38">
        <v>24</v>
      </c>
      <c r="K38">
        <v>21</v>
      </c>
      <c r="L38">
        <v>14</v>
      </c>
      <c r="M38">
        <v>-100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0.4236111111111111</v>
      </c>
      <c r="C42">
        <v>28</v>
      </c>
      <c r="D42">
        <v>7</v>
      </c>
      <c r="E42">
        <v>2021</v>
      </c>
      <c r="F42" t="s">
        <v>1765</v>
      </c>
      <c r="G42" t="s">
        <v>1766</v>
      </c>
      <c r="H42">
        <v>227</v>
      </c>
      <c r="I42">
        <v>178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3443</v>
      </c>
      <c r="D44">
        <v>7011</v>
      </c>
      <c r="E44" t="s">
        <v>154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18</v>
      </c>
      <c r="B46">
        <v>11000</v>
      </c>
      <c r="C46">
        <v>50</v>
      </c>
      <c r="D46">
        <v>50</v>
      </c>
      <c r="E46">
        <v>50</v>
      </c>
      <c r="F46">
        <v>50</v>
      </c>
      <c r="G46">
        <v>48</v>
      </c>
      <c r="H46">
        <v>34</v>
      </c>
      <c r="I46">
        <v>38</v>
      </c>
      <c r="J46">
        <v>33</v>
      </c>
      <c r="K46">
        <v>25</v>
      </c>
      <c r="L46">
        <v>18</v>
      </c>
      <c r="M46">
        <v>10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0.43055555555555558</v>
      </c>
      <c r="C50">
        <v>28</v>
      </c>
      <c r="D50">
        <v>7</v>
      </c>
      <c r="E50">
        <v>2021</v>
      </c>
      <c r="F50" t="s">
        <v>1767</v>
      </c>
      <c r="G50" t="s">
        <v>1768</v>
      </c>
      <c r="H50">
        <v>227</v>
      </c>
      <c r="I50">
        <v>174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3443</v>
      </c>
      <c r="D52">
        <v>7011</v>
      </c>
      <c r="E52" t="s">
        <v>166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18</v>
      </c>
      <c r="B54">
        <v>12000</v>
      </c>
      <c r="C54">
        <v>40</v>
      </c>
      <c r="D54">
        <v>41</v>
      </c>
      <c r="E54">
        <v>48</v>
      </c>
      <c r="F54">
        <v>49</v>
      </c>
      <c r="G54">
        <v>49</v>
      </c>
      <c r="H54">
        <v>47</v>
      </c>
      <c r="I54">
        <v>42</v>
      </c>
      <c r="J54">
        <v>38</v>
      </c>
      <c r="K54">
        <v>33</v>
      </c>
      <c r="L54">
        <v>29</v>
      </c>
      <c r="M54">
        <v>22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0.4375</v>
      </c>
      <c r="C58">
        <v>28</v>
      </c>
      <c r="D58">
        <v>7</v>
      </c>
      <c r="E58">
        <v>2021</v>
      </c>
      <c r="F58" t="s">
        <v>329</v>
      </c>
      <c r="G58" t="s">
        <v>1769</v>
      </c>
      <c r="H58">
        <v>226</v>
      </c>
      <c r="I58">
        <v>170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3483</v>
      </c>
      <c r="D60">
        <v>7045</v>
      </c>
      <c r="E60" t="s">
        <v>171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18</v>
      </c>
      <c r="B62">
        <v>12000</v>
      </c>
      <c r="C62">
        <v>46</v>
      </c>
      <c r="D62">
        <v>46</v>
      </c>
      <c r="E62">
        <v>46</v>
      </c>
      <c r="F62">
        <v>46</v>
      </c>
      <c r="G62">
        <v>45</v>
      </c>
      <c r="H62">
        <v>45</v>
      </c>
      <c r="I62">
        <v>41</v>
      </c>
      <c r="J62">
        <v>37</v>
      </c>
      <c r="K62">
        <v>34</v>
      </c>
      <c r="L62">
        <v>29</v>
      </c>
      <c r="M62">
        <v>21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0.44444444444444442</v>
      </c>
      <c r="C66">
        <v>28</v>
      </c>
      <c r="D66">
        <v>7</v>
      </c>
      <c r="E66">
        <v>2021</v>
      </c>
      <c r="F66" t="s">
        <v>1770</v>
      </c>
      <c r="G66" t="s">
        <v>1771</v>
      </c>
      <c r="H66">
        <v>225</v>
      </c>
      <c r="I66">
        <v>167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3483</v>
      </c>
      <c r="D68">
        <v>7045</v>
      </c>
      <c r="E68" t="s">
        <v>244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23</v>
      </c>
      <c r="B70">
        <v>11750</v>
      </c>
      <c r="C70">
        <v>39</v>
      </c>
      <c r="D70">
        <v>42</v>
      </c>
      <c r="E70">
        <v>49</v>
      </c>
      <c r="F70">
        <v>47</v>
      </c>
      <c r="G70">
        <v>50</v>
      </c>
      <c r="H70">
        <v>48</v>
      </c>
      <c r="I70">
        <v>45</v>
      </c>
      <c r="J70">
        <v>40</v>
      </c>
      <c r="K70">
        <v>37</v>
      </c>
      <c r="L70">
        <v>29</v>
      </c>
      <c r="M70">
        <v>30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0.4513888888888889</v>
      </c>
      <c r="C74">
        <v>28</v>
      </c>
      <c r="D74">
        <v>7</v>
      </c>
      <c r="E74">
        <v>2021</v>
      </c>
      <c r="F74" t="s">
        <v>1772</v>
      </c>
      <c r="G74" t="s">
        <v>1773</v>
      </c>
      <c r="H74">
        <v>225</v>
      </c>
      <c r="I74">
        <v>161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3483</v>
      </c>
      <c r="D76">
        <v>7045</v>
      </c>
      <c r="E76" t="s">
        <v>164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18</v>
      </c>
      <c r="B78">
        <v>12500</v>
      </c>
      <c r="C78">
        <v>41</v>
      </c>
      <c r="D78">
        <v>41</v>
      </c>
      <c r="E78">
        <v>45</v>
      </c>
      <c r="F78">
        <v>48</v>
      </c>
      <c r="G78">
        <v>49</v>
      </c>
      <c r="H78">
        <v>46</v>
      </c>
      <c r="I78">
        <v>41</v>
      </c>
      <c r="J78">
        <v>35</v>
      </c>
      <c r="K78">
        <v>36</v>
      </c>
      <c r="L78">
        <v>34</v>
      </c>
      <c r="M78">
        <v>31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0.45833333333333331</v>
      </c>
      <c r="C82">
        <v>28</v>
      </c>
      <c r="D82">
        <v>7</v>
      </c>
      <c r="E82">
        <v>2021</v>
      </c>
      <c r="F82" t="s">
        <v>1263</v>
      </c>
      <c r="G82" t="s">
        <v>1774</v>
      </c>
      <c r="H82">
        <v>224</v>
      </c>
      <c r="I82">
        <v>159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3483</v>
      </c>
      <c r="D84">
        <v>7045</v>
      </c>
      <c r="E84" t="s">
        <v>555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18</v>
      </c>
      <c r="B86">
        <v>12500</v>
      </c>
      <c r="C86">
        <v>43</v>
      </c>
      <c r="D86">
        <v>43</v>
      </c>
      <c r="E86">
        <v>43</v>
      </c>
      <c r="F86">
        <v>40</v>
      </c>
      <c r="G86">
        <v>46</v>
      </c>
      <c r="H86">
        <v>44</v>
      </c>
      <c r="I86">
        <v>42</v>
      </c>
      <c r="J86">
        <v>42</v>
      </c>
      <c r="K86">
        <v>43</v>
      </c>
      <c r="L86">
        <v>40</v>
      </c>
      <c r="M86">
        <v>34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0.46527777777777773</v>
      </c>
      <c r="C90">
        <v>28</v>
      </c>
      <c r="D90">
        <v>7</v>
      </c>
      <c r="E90">
        <v>2021</v>
      </c>
      <c r="F90" t="s">
        <v>1775</v>
      </c>
      <c r="G90" t="s">
        <v>1776</v>
      </c>
      <c r="H90">
        <v>224</v>
      </c>
      <c r="I90">
        <v>157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3483</v>
      </c>
      <c r="D92">
        <v>7045</v>
      </c>
      <c r="E92" t="s">
        <v>313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23</v>
      </c>
      <c r="B94">
        <v>13500</v>
      </c>
      <c r="C94">
        <v>47</v>
      </c>
      <c r="D94">
        <v>47</v>
      </c>
      <c r="E94">
        <v>47</v>
      </c>
      <c r="F94">
        <v>47</v>
      </c>
      <c r="G94">
        <v>47</v>
      </c>
      <c r="H94">
        <v>47</v>
      </c>
      <c r="I94">
        <v>47</v>
      </c>
      <c r="J94">
        <v>45</v>
      </c>
      <c r="K94">
        <v>45</v>
      </c>
      <c r="L94">
        <v>43</v>
      </c>
      <c r="M94">
        <v>42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0.47222222222222227</v>
      </c>
      <c r="C98">
        <v>28</v>
      </c>
      <c r="D98">
        <v>7</v>
      </c>
      <c r="E98">
        <v>2021</v>
      </c>
      <c r="F98" t="s">
        <v>1777</v>
      </c>
      <c r="G98" t="s">
        <v>1778</v>
      </c>
      <c r="H98">
        <v>223</v>
      </c>
      <c r="I98">
        <v>153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3483</v>
      </c>
      <c r="D100">
        <v>7045</v>
      </c>
      <c r="E100" t="s">
        <v>146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20</v>
      </c>
      <c r="B102">
        <v>12250</v>
      </c>
      <c r="C102">
        <v>40</v>
      </c>
      <c r="D102">
        <v>40</v>
      </c>
      <c r="E102">
        <v>53</v>
      </c>
      <c r="F102">
        <v>55</v>
      </c>
      <c r="G102">
        <v>54</v>
      </c>
      <c r="H102">
        <v>53</v>
      </c>
      <c r="I102">
        <v>47</v>
      </c>
      <c r="J102">
        <v>45</v>
      </c>
      <c r="K102">
        <v>41</v>
      </c>
      <c r="L102">
        <v>39</v>
      </c>
      <c r="M102">
        <v>37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0.47916666666666669</v>
      </c>
      <c r="C106">
        <v>28</v>
      </c>
      <c r="D106">
        <v>7</v>
      </c>
      <c r="E106">
        <v>2021</v>
      </c>
      <c r="F106" t="s">
        <v>1779</v>
      </c>
      <c r="G106" t="s">
        <v>1780</v>
      </c>
      <c r="H106">
        <v>223</v>
      </c>
      <c r="I106">
        <v>150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3</v>
      </c>
      <c r="C108">
        <v>3483</v>
      </c>
      <c r="D108">
        <v>7045</v>
      </c>
      <c r="E108" t="s">
        <v>279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23</v>
      </c>
      <c r="B110">
        <v>13250</v>
      </c>
      <c r="C110">
        <v>50</v>
      </c>
      <c r="D110">
        <v>50</v>
      </c>
      <c r="E110">
        <v>50</v>
      </c>
      <c r="F110">
        <v>51</v>
      </c>
      <c r="G110">
        <v>51</v>
      </c>
      <c r="H110">
        <v>49</v>
      </c>
      <c r="I110">
        <v>48</v>
      </c>
      <c r="J110">
        <v>45</v>
      </c>
      <c r="K110">
        <v>41</v>
      </c>
      <c r="L110">
        <v>39</v>
      </c>
      <c r="M110">
        <v>36</v>
      </c>
    </row>
    <row r="113" spans="1:13" x14ac:dyDescent="0.25">
      <c r="A113" t="s">
        <v>117</v>
      </c>
      <c r="B113" t="s">
        <v>118</v>
      </c>
      <c r="C113" t="s">
        <v>119</v>
      </c>
      <c r="D113" t="s">
        <v>120</v>
      </c>
      <c r="E113" t="s">
        <v>121</v>
      </c>
      <c r="F113" t="s">
        <v>122</v>
      </c>
      <c r="G113" t="s">
        <v>123</v>
      </c>
      <c r="H113" t="s">
        <v>124</v>
      </c>
      <c r="I113" t="s">
        <v>125</v>
      </c>
    </row>
    <row r="114" spans="1:13" x14ac:dyDescent="0.25">
      <c r="A114">
        <v>26065</v>
      </c>
      <c r="B114" s="207">
        <v>0.4861111111111111</v>
      </c>
      <c r="C114">
        <v>28</v>
      </c>
      <c r="D114">
        <v>7</v>
      </c>
      <c r="E114">
        <v>2021</v>
      </c>
      <c r="F114" t="s">
        <v>1781</v>
      </c>
      <c r="G114" t="s">
        <v>1782</v>
      </c>
      <c r="H114">
        <v>222</v>
      </c>
      <c r="I114">
        <v>146</v>
      </c>
    </row>
    <row r="115" spans="1:13" x14ac:dyDescent="0.25">
      <c r="A115" t="s">
        <v>126</v>
      </c>
      <c r="B115" t="s">
        <v>127</v>
      </c>
      <c r="C115" t="s">
        <v>128</v>
      </c>
      <c r="D115" t="s">
        <v>129</v>
      </c>
      <c r="E115" t="s">
        <v>130</v>
      </c>
    </row>
    <row r="116" spans="1:13" x14ac:dyDescent="0.25">
      <c r="A116" t="s">
        <v>131</v>
      </c>
      <c r="B116">
        <v>3</v>
      </c>
      <c r="C116">
        <v>3483</v>
      </c>
      <c r="D116">
        <v>7045</v>
      </c>
      <c r="E116" t="s">
        <v>201</v>
      </c>
    </row>
    <row r="117" spans="1:13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</row>
    <row r="118" spans="1:13" x14ac:dyDescent="0.25">
      <c r="A118" t="s">
        <v>18</v>
      </c>
      <c r="B118">
        <v>12750</v>
      </c>
      <c r="C118">
        <v>35</v>
      </c>
      <c r="D118">
        <v>40</v>
      </c>
      <c r="E118">
        <v>43</v>
      </c>
      <c r="F118">
        <v>42</v>
      </c>
      <c r="G118">
        <v>41</v>
      </c>
      <c r="H118">
        <v>39</v>
      </c>
      <c r="I118">
        <v>38</v>
      </c>
      <c r="J118">
        <v>37</v>
      </c>
      <c r="K118">
        <v>35</v>
      </c>
      <c r="L118">
        <v>32</v>
      </c>
      <c r="M118">
        <v>29</v>
      </c>
    </row>
    <row r="121" spans="1:13" x14ac:dyDescent="0.25">
      <c r="A121" t="s">
        <v>117</v>
      </c>
      <c r="B121" t="s">
        <v>118</v>
      </c>
      <c r="C121" t="s">
        <v>119</v>
      </c>
      <c r="D121" t="s">
        <v>120</v>
      </c>
      <c r="E121" t="s">
        <v>121</v>
      </c>
      <c r="F121" t="s">
        <v>122</v>
      </c>
      <c r="G121" t="s">
        <v>123</v>
      </c>
      <c r="H121" t="s">
        <v>124</v>
      </c>
      <c r="I121" t="s">
        <v>125</v>
      </c>
    </row>
    <row r="122" spans="1:13" x14ac:dyDescent="0.25">
      <c r="A122">
        <v>26065</v>
      </c>
      <c r="B122" s="207">
        <v>0.49305555555555558</v>
      </c>
      <c r="C122">
        <v>28</v>
      </c>
      <c r="D122">
        <v>7</v>
      </c>
      <c r="E122">
        <v>2021</v>
      </c>
      <c r="F122" t="s">
        <v>1783</v>
      </c>
      <c r="G122" t="s">
        <v>1784</v>
      </c>
      <c r="H122">
        <v>222</v>
      </c>
      <c r="I122">
        <v>143</v>
      </c>
    </row>
    <row r="123" spans="1:13" x14ac:dyDescent="0.25">
      <c r="A123" t="s">
        <v>126</v>
      </c>
      <c r="B123" t="s">
        <v>127</v>
      </c>
      <c r="C123" t="s">
        <v>128</v>
      </c>
      <c r="D123" t="s">
        <v>129</v>
      </c>
      <c r="E123" t="s">
        <v>130</v>
      </c>
    </row>
    <row r="124" spans="1:13" x14ac:dyDescent="0.25">
      <c r="A124" t="s">
        <v>131</v>
      </c>
      <c r="B124">
        <v>3</v>
      </c>
      <c r="C124">
        <v>3483</v>
      </c>
      <c r="D124">
        <v>7045</v>
      </c>
      <c r="E124" t="s">
        <v>181</v>
      </c>
    </row>
    <row r="125" spans="1:13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</row>
    <row r="126" spans="1:13" x14ac:dyDescent="0.25">
      <c r="A126" t="s">
        <v>18</v>
      </c>
      <c r="B126">
        <v>12000</v>
      </c>
      <c r="C126">
        <v>38</v>
      </c>
      <c r="D126">
        <v>38</v>
      </c>
      <c r="E126">
        <v>42</v>
      </c>
      <c r="F126">
        <v>42</v>
      </c>
      <c r="G126">
        <v>37</v>
      </c>
      <c r="H126">
        <v>36</v>
      </c>
      <c r="I126">
        <v>33</v>
      </c>
      <c r="J126">
        <v>29</v>
      </c>
      <c r="K126">
        <v>24</v>
      </c>
      <c r="L126">
        <v>21</v>
      </c>
      <c r="M126">
        <v>16</v>
      </c>
    </row>
    <row r="129" spans="1:13" x14ac:dyDescent="0.25">
      <c r="A129" t="s">
        <v>117</v>
      </c>
      <c r="B129" t="s">
        <v>118</v>
      </c>
      <c r="C129" t="s">
        <v>119</v>
      </c>
      <c r="D129" t="s">
        <v>120</v>
      </c>
      <c r="E129" t="s">
        <v>121</v>
      </c>
      <c r="F129" t="s">
        <v>122</v>
      </c>
      <c r="G129" t="s">
        <v>123</v>
      </c>
      <c r="H129" t="s">
        <v>124</v>
      </c>
      <c r="I129" t="s">
        <v>125</v>
      </c>
    </row>
    <row r="130" spans="1:13" x14ac:dyDescent="0.25">
      <c r="A130">
        <v>26065</v>
      </c>
      <c r="B130" s="207">
        <v>0.5</v>
      </c>
      <c r="C130">
        <v>28</v>
      </c>
      <c r="D130">
        <v>7</v>
      </c>
      <c r="E130">
        <v>2021</v>
      </c>
      <c r="F130" t="s">
        <v>539</v>
      </c>
      <c r="G130" t="s">
        <v>1785</v>
      </c>
      <c r="H130">
        <v>221</v>
      </c>
      <c r="I130">
        <v>140</v>
      </c>
    </row>
    <row r="131" spans="1:13" x14ac:dyDescent="0.25">
      <c r="A131" t="s">
        <v>126</v>
      </c>
      <c r="B131" t="s">
        <v>127</v>
      </c>
      <c r="C131" t="s">
        <v>128</v>
      </c>
      <c r="D131" t="s">
        <v>129</v>
      </c>
      <c r="E131" t="s">
        <v>130</v>
      </c>
    </row>
    <row r="132" spans="1:13" x14ac:dyDescent="0.25">
      <c r="A132" t="s">
        <v>131</v>
      </c>
      <c r="B132">
        <v>3</v>
      </c>
      <c r="C132">
        <v>3483</v>
      </c>
      <c r="D132">
        <v>7045</v>
      </c>
      <c r="E132" t="s">
        <v>451</v>
      </c>
    </row>
    <row r="133" spans="1:13" x14ac:dyDescent="0.25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</row>
    <row r="134" spans="1:13" x14ac:dyDescent="0.25">
      <c r="A134" t="s">
        <v>19</v>
      </c>
      <c r="B134">
        <v>12000</v>
      </c>
      <c r="C134">
        <v>36</v>
      </c>
      <c r="D134">
        <v>36</v>
      </c>
      <c r="E134">
        <v>37</v>
      </c>
      <c r="F134">
        <v>38</v>
      </c>
      <c r="G134">
        <v>35</v>
      </c>
      <c r="H134">
        <v>33</v>
      </c>
      <c r="I134">
        <v>31</v>
      </c>
      <c r="J134">
        <v>28</v>
      </c>
      <c r="K134">
        <v>25</v>
      </c>
      <c r="L134">
        <v>18</v>
      </c>
      <c r="M134">
        <v>12</v>
      </c>
    </row>
    <row r="137" spans="1:13" x14ac:dyDescent="0.25">
      <c r="A137" t="s">
        <v>117</v>
      </c>
      <c r="B137" t="s">
        <v>118</v>
      </c>
      <c r="C137" t="s">
        <v>119</v>
      </c>
      <c r="D137" t="s">
        <v>120</v>
      </c>
      <c r="E137" t="s">
        <v>121</v>
      </c>
      <c r="F137" t="s">
        <v>122</v>
      </c>
      <c r="G137" t="s">
        <v>123</v>
      </c>
      <c r="H137" t="s">
        <v>124</v>
      </c>
      <c r="I137" t="s">
        <v>125</v>
      </c>
    </row>
    <row r="138" spans="1:13" x14ac:dyDescent="0.25">
      <c r="A138">
        <v>26065</v>
      </c>
      <c r="B138" s="207">
        <v>0.50694444444444442</v>
      </c>
      <c r="C138">
        <v>28</v>
      </c>
      <c r="D138">
        <v>7</v>
      </c>
      <c r="E138">
        <v>2021</v>
      </c>
      <c r="F138" t="s">
        <v>1786</v>
      </c>
      <c r="G138" t="s">
        <v>1787</v>
      </c>
      <c r="H138">
        <v>220</v>
      </c>
      <c r="I138">
        <v>138</v>
      </c>
    </row>
    <row r="139" spans="1:13" x14ac:dyDescent="0.25">
      <c r="A139" t="s">
        <v>126</v>
      </c>
      <c r="B139" t="s">
        <v>127</v>
      </c>
      <c r="C139" t="s">
        <v>128</v>
      </c>
      <c r="D139" t="s">
        <v>129</v>
      </c>
      <c r="E139" t="s">
        <v>130</v>
      </c>
    </row>
    <row r="140" spans="1:13" x14ac:dyDescent="0.25">
      <c r="A140" t="s">
        <v>131</v>
      </c>
      <c r="B140">
        <v>3</v>
      </c>
      <c r="C140">
        <v>3483</v>
      </c>
      <c r="D140">
        <v>7045</v>
      </c>
      <c r="E140" t="s">
        <v>279</v>
      </c>
    </row>
    <row r="141" spans="1:13" x14ac:dyDescent="0.25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8</v>
      </c>
      <c r="J141" t="s">
        <v>9</v>
      </c>
      <c r="K141" t="s">
        <v>10</v>
      </c>
      <c r="L141" t="s">
        <v>11</v>
      </c>
      <c r="M141" t="s">
        <v>12</v>
      </c>
    </row>
    <row r="142" spans="1:13" x14ac:dyDescent="0.25">
      <c r="A142" t="s">
        <v>18</v>
      </c>
      <c r="B142">
        <v>12500</v>
      </c>
      <c r="C142">
        <v>30</v>
      </c>
      <c r="D142">
        <v>38</v>
      </c>
      <c r="E142">
        <v>42</v>
      </c>
      <c r="F142">
        <v>43</v>
      </c>
      <c r="G142">
        <v>40</v>
      </c>
      <c r="H142">
        <v>35</v>
      </c>
      <c r="I142">
        <v>31</v>
      </c>
      <c r="J142">
        <v>26</v>
      </c>
      <c r="K142">
        <v>26</v>
      </c>
      <c r="L142">
        <v>22</v>
      </c>
      <c r="M142">
        <v>13</v>
      </c>
    </row>
    <row r="145" spans="1:13" x14ac:dyDescent="0.25">
      <c r="A145" t="s">
        <v>117</v>
      </c>
      <c r="B145" t="s">
        <v>118</v>
      </c>
      <c r="C145" t="s">
        <v>119</v>
      </c>
      <c r="D145" t="s">
        <v>120</v>
      </c>
      <c r="E145" t="s">
        <v>121</v>
      </c>
      <c r="F145" t="s">
        <v>122</v>
      </c>
      <c r="G145" t="s">
        <v>123</v>
      </c>
      <c r="H145" t="s">
        <v>124</v>
      </c>
      <c r="I145" t="s">
        <v>125</v>
      </c>
    </row>
    <row r="146" spans="1:13" x14ac:dyDescent="0.25">
      <c r="A146">
        <v>26065</v>
      </c>
      <c r="B146" s="207">
        <v>0.51388888888888895</v>
      </c>
      <c r="C146">
        <v>28</v>
      </c>
      <c r="D146">
        <v>7</v>
      </c>
      <c r="E146">
        <v>2021</v>
      </c>
      <c r="F146" t="s">
        <v>246</v>
      </c>
      <c r="G146" t="s">
        <v>1788</v>
      </c>
      <c r="H146">
        <v>219</v>
      </c>
      <c r="I146">
        <v>132</v>
      </c>
    </row>
    <row r="147" spans="1:13" x14ac:dyDescent="0.25">
      <c r="A147" t="s">
        <v>126</v>
      </c>
      <c r="B147" t="s">
        <v>127</v>
      </c>
      <c r="C147" t="s">
        <v>128</v>
      </c>
      <c r="D147" t="s">
        <v>129</v>
      </c>
      <c r="E147" t="s">
        <v>130</v>
      </c>
    </row>
    <row r="148" spans="1:13" x14ac:dyDescent="0.25">
      <c r="A148" t="s">
        <v>131</v>
      </c>
      <c r="B148">
        <v>3</v>
      </c>
      <c r="C148">
        <v>3483</v>
      </c>
      <c r="D148">
        <v>7045</v>
      </c>
      <c r="E148" t="s">
        <v>146</v>
      </c>
    </row>
    <row r="149" spans="1:13" x14ac:dyDescent="0.25">
      <c r="A149" t="s">
        <v>0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</row>
    <row r="150" spans="1:13" x14ac:dyDescent="0.25">
      <c r="A150" t="s">
        <v>18</v>
      </c>
      <c r="B150">
        <v>11750</v>
      </c>
      <c r="C150">
        <v>37</v>
      </c>
      <c r="D150">
        <v>45</v>
      </c>
      <c r="E150">
        <v>48</v>
      </c>
      <c r="F150">
        <v>49</v>
      </c>
      <c r="G150">
        <v>49</v>
      </c>
      <c r="H150">
        <v>45</v>
      </c>
      <c r="I150">
        <v>40</v>
      </c>
      <c r="J150">
        <v>33</v>
      </c>
      <c r="K150">
        <v>32</v>
      </c>
      <c r="L150">
        <v>28</v>
      </c>
      <c r="M150">
        <v>26</v>
      </c>
    </row>
    <row r="153" spans="1:13" x14ac:dyDescent="0.25">
      <c r="A153" t="s">
        <v>117</v>
      </c>
      <c r="B153" t="s">
        <v>118</v>
      </c>
      <c r="C153" t="s">
        <v>119</v>
      </c>
      <c r="D153" t="s">
        <v>120</v>
      </c>
      <c r="E153" t="s">
        <v>121</v>
      </c>
      <c r="F153" t="s">
        <v>122</v>
      </c>
      <c r="G153" t="s">
        <v>123</v>
      </c>
      <c r="H153" t="s">
        <v>124</v>
      </c>
      <c r="I153" t="s">
        <v>125</v>
      </c>
    </row>
    <row r="154" spans="1:13" x14ac:dyDescent="0.25">
      <c r="A154">
        <v>26065</v>
      </c>
      <c r="B154" s="207">
        <v>0.52083333333333337</v>
      </c>
      <c r="C154">
        <v>28</v>
      </c>
      <c r="D154">
        <v>7</v>
      </c>
      <c r="E154">
        <v>2021</v>
      </c>
      <c r="F154" t="s">
        <v>1789</v>
      </c>
      <c r="G154" t="s">
        <v>1790</v>
      </c>
      <c r="H154">
        <v>218</v>
      </c>
      <c r="I154">
        <v>128</v>
      </c>
    </row>
    <row r="155" spans="1:13" x14ac:dyDescent="0.25">
      <c r="A155" t="s">
        <v>126</v>
      </c>
      <c r="B155" t="s">
        <v>127</v>
      </c>
      <c r="C155" t="s">
        <v>128</v>
      </c>
      <c r="D155" t="s">
        <v>129</v>
      </c>
      <c r="E155" t="s">
        <v>130</v>
      </c>
    </row>
    <row r="156" spans="1:13" x14ac:dyDescent="0.25">
      <c r="A156" t="s">
        <v>131</v>
      </c>
      <c r="B156">
        <v>3</v>
      </c>
      <c r="C156">
        <v>3483</v>
      </c>
      <c r="D156">
        <v>7045</v>
      </c>
      <c r="E156" t="s">
        <v>492</v>
      </c>
    </row>
    <row r="157" spans="1:13" x14ac:dyDescent="0.25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t="s">
        <v>11</v>
      </c>
      <c r="M157" t="s">
        <v>12</v>
      </c>
    </row>
    <row r="158" spans="1:13" x14ac:dyDescent="0.25">
      <c r="A158" t="s">
        <v>23</v>
      </c>
      <c r="B158">
        <v>12750</v>
      </c>
      <c r="C158">
        <v>45</v>
      </c>
      <c r="D158">
        <v>45</v>
      </c>
      <c r="E158">
        <v>45</v>
      </c>
      <c r="F158">
        <v>45</v>
      </c>
      <c r="G158">
        <v>45</v>
      </c>
      <c r="H158">
        <v>44</v>
      </c>
      <c r="I158">
        <v>42</v>
      </c>
      <c r="J158">
        <v>40</v>
      </c>
      <c r="K158">
        <v>38</v>
      </c>
      <c r="L158">
        <v>34</v>
      </c>
      <c r="M158">
        <v>24</v>
      </c>
    </row>
    <row r="161" spans="1:13" x14ac:dyDescent="0.25">
      <c r="A161" t="s">
        <v>117</v>
      </c>
      <c r="B161" t="s">
        <v>118</v>
      </c>
      <c r="C161" t="s">
        <v>119</v>
      </c>
      <c r="D161" t="s">
        <v>120</v>
      </c>
      <c r="E161" t="s">
        <v>121</v>
      </c>
      <c r="F161" t="s">
        <v>122</v>
      </c>
      <c r="G161" t="s">
        <v>123</v>
      </c>
      <c r="H161" t="s">
        <v>124</v>
      </c>
      <c r="I161" t="s">
        <v>125</v>
      </c>
    </row>
    <row r="162" spans="1:13" x14ac:dyDescent="0.25">
      <c r="A162">
        <v>26065</v>
      </c>
      <c r="B162" s="207">
        <v>0.52777777777777779</v>
      </c>
      <c r="C162">
        <v>28</v>
      </c>
      <c r="D162">
        <v>7</v>
      </c>
      <c r="E162">
        <v>2021</v>
      </c>
      <c r="F162" t="s">
        <v>1791</v>
      </c>
      <c r="G162" t="s">
        <v>1792</v>
      </c>
      <c r="H162">
        <v>218</v>
      </c>
      <c r="I162">
        <v>127</v>
      </c>
    </row>
    <row r="163" spans="1:13" x14ac:dyDescent="0.25">
      <c r="A163" t="s">
        <v>126</v>
      </c>
      <c r="B163" t="s">
        <v>127</v>
      </c>
      <c r="C163" t="s">
        <v>128</v>
      </c>
      <c r="D163" t="s">
        <v>129</v>
      </c>
      <c r="E163" t="s">
        <v>130</v>
      </c>
    </row>
    <row r="164" spans="1:13" x14ac:dyDescent="0.25">
      <c r="A164" t="s">
        <v>131</v>
      </c>
      <c r="B164">
        <v>3</v>
      </c>
      <c r="C164">
        <v>3483</v>
      </c>
      <c r="D164">
        <v>7045</v>
      </c>
      <c r="E164" t="s">
        <v>283</v>
      </c>
    </row>
    <row r="165" spans="1:13" x14ac:dyDescent="0.25">
      <c r="A165" t="s">
        <v>0</v>
      </c>
      <c r="B165" t="s">
        <v>1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7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</row>
    <row r="166" spans="1:13" x14ac:dyDescent="0.25">
      <c r="A166" t="s">
        <v>23</v>
      </c>
      <c r="B166">
        <v>13500</v>
      </c>
      <c r="C166">
        <v>47</v>
      </c>
      <c r="D166">
        <v>47</v>
      </c>
      <c r="E166">
        <v>50</v>
      </c>
      <c r="F166">
        <v>48</v>
      </c>
      <c r="G166">
        <v>48</v>
      </c>
      <c r="H166">
        <v>47</v>
      </c>
      <c r="I166">
        <v>45</v>
      </c>
      <c r="J166">
        <v>42</v>
      </c>
      <c r="K166">
        <v>41</v>
      </c>
      <c r="L166">
        <v>40</v>
      </c>
      <c r="M166">
        <v>37</v>
      </c>
    </row>
    <row r="169" spans="1:13" x14ac:dyDescent="0.25">
      <c r="A169" t="s">
        <v>117</v>
      </c>
      <c r="B169" t="s">
        <v>118</v>
      </c>
      <c r="C169" t="s">
        <v>119</v>
      </c>
      <c r="D169" t="s">
        <v>120</v>
      </c>
      <c r="E169" t="s">
        <v>121</v>
      </c>
      <c r="F169" t="s">
        <v>122</v>
      </c>
      <c r="G169" t="s">
        <v>123</v>
      </c>
      <c r="H169" t="s">
        <v>124</v>
      </c>
      <c r="I169" t="s">
        <v>125</v>
      </c>
    </row>
    <row r="170" spans="1:13" x14ac:dyDescent="0.25">
      <c r="A170">
        <v>26065</v>
      </c>
      <c r="B170" s="207">
        <v>0.53472222222222221</v>
      </c>
      <c r="C170">
        <v>28</v>
      </c>
      <c r="D170">
        <v>7</v>
      </c>
      <c r="E170">
        <v>2021</v>
      </c>
      <c r="F170" t="s">
        <v>1793</v>
      </c>
      <c r="G170" t="s">
        <v>1794</v>
      </c>
      <c r="H170">
        <v>217</v>
      </c>
      <c r="I170">
        <v>120</v>
      </c>
    </row>
    <row r="171" spans="1:13" x14ac:dyDescent="0.25">
      <c r="A171" t="s">
        <v>126</v>
      </c>
      <c r="B171" t="s">
        <v>127</v>
      </c>
      <c r="C171" t="s">
        <v>128</v>
      </c>
      <c r="D171" t="s">
        <v>129</v>
      </c>
      <c r="E171" t="s">
        <v>130</v>
      </c>
    </row>
    <row r="172" spans="1:13" x14ac:dyDescent="0.25">
      <c r="A172" t="s">
        <v>131</v>
      </c>
      <c r="B172">
        <v>3</v>
      </c>
      <c r="C172">
        <v>3483</v>
      </c>
      <c r="D172">
        <v>7045</v>
      </c>
      <c r="E172" t="s">
        <v>281</v>
      </c>
    </row>
    <row r="173" spans="1:13" x14ac:dyDescent="0.25">
      <c r="A173" t="s">
        <v>0</v>
      </c>
      <c r="B173" t="s">
        <v>1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7</v>
      </c>
      <c r="I173" t="s">
        <v>8</v>
      </c>
      <c r="J173" t="s">
        <v>9</v>
      </c>
      <c r="K173" t="s">
        <v>10</v>
      </c>
      <c r="L173" t="s">
        <v>11</v>
      </c>
      <c r="M173" t="s">
        <v>12</v>
      </c>
    </row>
    <row r="174" spans="1:13" x14ac:dyDescent="0.25">
      <c r="A174" t="s">
        <v>18</v>
      </c>
      <c r="B174">
        <v>12750</v>
      </c>
      <c r="C174">
        <v>36</v>
      </c>
      <c r="D174">
        <v>43</v>
      </c>
      <c r="E174">
        <v>44</v>
      </c>
      <c r="F174">
        <v>45</v>
      </c>
      <c r="G174">
        <v>45</v>
      </c>
      <c r="H174">
        <v>41</v>
      </c>
      <c r="I174">
        <v>39</v>
      </c>
      <c r="J174">
        <v>38</v>
      </c>
      <c r="K174">
        <v>34</v>
      </c>
      <c r="L174">
        <v>32</v>
      </c>
      <c r="M174">
        <v>30</v>
      </c>
    </row>
    <row r="177" spans="1:13" x14ac:dyDescent="0.25">
      <c r="A177" t="s">
        <v>117</v>
      </c>
      <c r="B177" t="s">
        <v>118</v>
      </c>
      <c r="C177" t="s">
        <v>119</v>
      </c>
      <c r="D177" t="s">
        <v>120</v>
      </c>
      <c r="E177" t="s">
        <v>121</v>
      </c>
      <c r="F177" t="s">
        <v>122</v>
      </c>
      <c r="G177" t="s">
        <v>123</v>
      </c>
      <c r="H177" t="s">
        <v>124</v>
      </c>
      <c r="I177" t="s">
        <v>125</v>
      </c>
    </row>
    <row r="178" spans="1:13" x14ac:dyDescent="0.25">
      <c r="A178">
        <v>26065</v>
      </c>
      <c r="B178" s="207">
        <v>0.54166666666666663</v>
      </c>
      <c r="C178">
        <v>28</v>
      </c>
      <c r="D178">
        <v>7</v>
      </c>
      <c r="E178">
        <v>2021</v>
      </c>
      <c r="F178" t="s">
        <v>1795</v>
      </c>
      <c r="G178" t="s">
        <v>1796</v>
      </c>
      <c r="H178">
        <v>217</v>
      </c>
      <c r="I178">
        <v>116</v>
      </c>
    </row>
    <row r="179" spans="1:13" x14ac:dyDescent="0.25">
      <c r="A179" t="s">
        <v>126</v>
      </c>
      <c r="B179" t="s">
        <v>127</v>
      </c>
      <c r="C179" t="s">
        <v>128</v>
      </c>
      <c r="D179" t="s">
        <v>129</v>
      </c>
      <c r="E179" t="s">
        <v>130</v>
      </c>
    </row>
    <row r="180" spans="1:13" x14ac:dyDescent="0.25">
      <c r="A180" t="s">
        <v>131</v>
      </c>
      <c r="B180">
        <v>3</v>
      </c>
      <c r="C180">
        <v>3483</v>
      </c>
      <c r="D180">
        <v>7045</v>
      </c>
      <c r="E180" t="s">
        <v>213</v>
      </c>
    </row>
    <row r="181" spans="1:13" x14ac:dyDescent="0.25">
      <c r="A181" t="s">
        <v>0</v>
      </c>
      <c r="B181" t="s">
        <v>1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7</v>
      </c>
      <c r="I181" t="s">
        <v>8</v>
      </c>
      <c r="J181" t="s">
        <v>9</v>
      </c>
      <c r="K181" t="s">
        <v>10</v>
      </c>
      <c r="L181" t="s">
        <v>11</v>
      </c>
      <c r="M181" t="s">
        <v>12</v>
      </c>
    </row>
    <row r="182" spans="1:13" x14ac:dyDescent="0.25">
      <c r="A182" t="s">
        <v>18</v>
      </c>
      <c r="B182">
        <v>12500</v>
      </c>
      <c r="C182">
        <v>37</v>
      </c>
      <c r="D182">
        <v>47</v>
      </c>
      <c r="E182">
        <v>47</v>
      </c>
      <c r="F182">
        <v>46</v>
      </c>
      <c r="G182">
        <v>44</v>
      </c>
      <c r="H182">
        <v>43</v>
      </c>
      <c r="I182">
        <v>41</v>
      </c>
      <c r="J182">
        <v>38</v>
      </c>
      <c r="K182">
        <v>36</v>
      </c>
      <c r="L182">
        <v>35</v>
      </c>
      <c r="M182">
        <v>30</v>
      </c>
    </row>
    <row r="185" spans="1:13" x14ac:dyDescent="0.25">
      <c r="A185" t="s">
        <v>117</v>
      </c>
      <c r="B185" t="s">
        <v>118</v>
      </c>
      <c r="C185" t="s">
        <v>119</v>
      </c>
      <c r="D185" t="s">
        <v>120</v>
      </c>
      <c r="E185" t="s">
        <v>121</v>
      </c>
      <c r="F185" t="s">
        <v>122</v>
      </c>
      <c r="G185" t="s">
        <v>123</v>
      </c>
      <c r="H185" t="s">
        <v>124</v>
      </c>
      <c r="I185" t="s">
        <v>125</v>
      </c>
    </row>
    <row r="186" spans="1:13" x14ac:dyDescent="0.25">
      <c r="A186">
        <v>26065</v>
      </c>
      <c r="B186" s="207">
        <v>0.54861111111111105</v>
      </c>
      <c r="C186">
        <v>28</v>
      </c>
      <c r="D186">
        <v>7</v>
      </c>
      <c r="E186">
        <v>2021</v>
      </c>
      <c r="F186" t="s">
        <v>1797</v>
      </c>
      <c r="G186" t="s">
        <v>1798</v>
      </c>
      <c r="H186">
        <v>217</v>
      </c>
      <c r="I186">
        <v>110</v>
      </c>
    </row>
    <row r="187" spans="1:13" x14ac:dyDescent="0.25">
      <c r="A187" t="s">
        <v>126</v>
      </c>
      <c r="B187" t="s">
        <v>127</v>
      </c>
      <c r="C187" t="s">
        <v>128</v>
      </c>
      <c r="D187" t="s">
        <v>129</v>
      </c>
      <c r="E187" t="s">
        <v>130</v>
      </c>
    </row>
    <row r="188" spans="1:13" x14ac:dyDescent="0.25">
      <c r="A188" t="s">
        <v>131</v>
      </c>
      <c r="B188">
        <v>3</v>
      </c>
      <c r="C188">
        <v>3483</v>
      </c>
      <c r="D188">
        <v>7045</v>
      </c>
      <c r="E188" t="s">
        <v>571</v>
      </c>
    </row>
    <row r="189" spans="1:13" x14ac:dyDescent="0.25">
      <c r="A189" t="s">
        <v>0</v>
      </c>
      <c r="B189" t="s">
        <v>1</v>
      </c>
      <c r="C189" t="s">
        <v>2</v>
      </c>
      <c r="D189" t="s">
        <v>3</v>
      </c>
      <c r="E189" t="s">
        <v>4</v>
      </c>
      <c r="F189" t="s">
        <v>5</v>
      </c>
      <c r="G189" t="s">
        <v>6</v>
      </c>
      <c r="H189" t="s">
        <v>7</v>
      </c>
      <c r="I189" t="s">
        <v>8</v>
      </c>
      <c r="J189" t="s">
        <v>9</v>
      </c>
      <c r="K189" t="s">
        <v>10</v>
      </c>
      <c r="L189" t="s">
        <v>11</v>
      </c>
      <c r="M189" t="s">
        <v>12</v>
      </c>
    </row>
    <row r="190" spans="1:13" x14ac:dyDescent="0.25">
      <c r="A190" t="s">
        <v>18</v>
      </c>
      <c r="B190">
        <v>12000</v>
      </c>
      <c r="C190">
        <v>42</v>
      </c>
      <c r="D190">
        <v>42</v>
      </c>
      <c r="E190">
        <v>42</v>
      </c>
      <c r="F190">
        <v>39</v>
      </c>
      <c r="G190">
        <v>38</v>
      </c>
      <c r="H190">
        <v>36</v>
      </c>
      <c r="I190">
        <v>34</v>
      </c>
      <c r="J190">
        <v>33</v>
      </c>
      <c r="K190">
        <v>31</v>
      </c>
      <c r="L190">
        <v>29</v>
      </c>
      <c r="M190">
        <v>25</v>
      </c>
    </row>
    <row r="193" spans="1:13" x14ac:dyDescent="0.25">
      <c r="A193" t="s">
        <v>117</v>
      </c>
      <c r="B193" t="s">
        <v>118</v>
      </c>
      <c r="C193" t="s">
        <v>119</v>
      </c>
      <c r="D193" t="s">
        <v>120</v>
      </c>
      <c r="E193" t="s">
        <v>121</v>
      </c>
      <c r="F193" t="s">
        <v>122</v>
      </c>
      <c r="G193" t="s">
        <v>123</v>
      </c>
      <c r="H193" t="s">
        <v>124</v>
      </c>
      <c r="I193" t="s">
        <v>125</v>
      </c>
    </row>
    <row r="194" spans="1:13" x14ac:dyDescent="0.25">
      <c r="A194">
        <v>26065</v>
      </c>
      <c r="B194" s="207">
        <v>0.55555555555555558</v>
      </c>
      <c r="C194">
        <v>28</v>
      </c>
      <c r="D194">
        <v>7</v>
      </c>
      <c r="E194">
        <v>2021</v>
      </c>
      <c r="F194" t="s">
        <v>1799</v>
      </c>
      <c r="G194" t="s">
        <v>1800</v>
      </c>
      <c r="H194">
        <v>216</v>
      </c>
      <c r="I194">
        <v>106</v>
      </c>
    </row>
    <row r="195" spans="1:13" x14ac:dyDescent="0.25">
      <c r="A195" t="s">
        <v>126</v>
      </c>
      <c r="B195" t="s">
        <v>127</v>
      </c>
      <c r="C195" t="s">
        <v>128</v>
      </c>
      <c r="D195" t="s">
        <v>129</v>
      </c>
      <c r="E195" t="s">
        <v>130</v>
      </c>
    </row>
    <row r="196" spans="1:13" x14ac:dyDescent="0.25">
      <c r="A196" t="s">
        <v>131</v>
      </c>
      <c r="B196">
        <v>3</v>
      </c>
      <c r="C196">
        <v>3483</v>
      </c>
      <c r="D196">
        <v>7045</v>
      </c>
      <c r="E196" t="s">
        <v>397</v>
      </c>
    </row>
    <row r="197" spans="1:13" x14ac:dyDescent="0.25">
      <c r="A197" t="s">
        <v>0</v>
      </c>
      <c r="B197" t="s">
        <v>1</v>
      </c>
      <c r="C197" t="s">
        <v>2</v>
      </c>
      <c r="D197" t="s">
        <v>3</v>
      </c>
      <c r="E197" t="s">
        <v>4</v>
      </c>
      <c r="F197" t="s">
        <v>5</v>
      </c>
      <c r="G197" t="s">
        <v>6</v>
      </c>
      <c r="H197" t="s">
        <v>7</v>
      </c>
      <c r="I197" t="s">
        <v>8</v>
      </c>
      <c r="J197" t="s">
        <v>9</v>
      </c>
      <c r="K197" t="s">
        <v>10</v>
      </c>
      <c r="L197" t="s">
        <v>11</v>
      </c>
      <c r="M197" t="s">
        <v>12</v>
      </c>
    </row>
    <row r="198" spans="1:13" x14ac:dyDescent="0.25">
      <c r="A198" t="s">
        <v>19</v>
      </c>
      <c r="B198">
        <v>11500</v>
      </c>
      <c r="C198">
        <v>37</v>
      </c>
      <c r="D198">
        <v>38</v>
      </c>
      <c r="E198">
        <v>39</v>
      </c>
      <c r="F198">
        <v>36</v>
      </c>
      <c r="G198">
        <v>33</v>
      </c>
      <c r="H198">
        <v>32</v>
      </c>
      <c r="I198">
        <v>32</v>
      </c>
      <c r="J198">
        <v>25</v>
      </c>
      <c r="K198">
        <v>24</v>
      </c>
      <c r="L198">
        <v>23</v>
      </c>
      <c r="M198">
        <v>22</v>
      </c>
    </row>
    <row r="201" spans="1:13" x14ac:dyDescent="0.25">
      <c r="A201" t="s">
        <v>117</v>
      </c>
      <c r="B201" t="s">
        <v>118</v>
      </c>
      <c r="C201" t="s">
        <v>119</v>
      </c>
      <c r="D201" t="s">
        <v>120</v>
      </c>
      <c r="E201" t="s">
        <v>121</v>
      </c>
      <c r="F201" t="s">
        <v>122</v>
      </c>
      <c r="G201" t="s">
        <v>123</v>
      </c>
      <c r="H201" t="s">
        <v>124</v>
      </c>
      <c r="I201" t="s">
        <v>125</v>
      </c>
    </row>
    <row r="202" spans="1:13" x14ac:dyDescent="0.25">
      <c r="A202">
        <v>26065</v>
      </c>
      <c r="B202" s="207">
        <v>0.5625</v>
      </c>
      <c r="C202">
        <v>28</v>
      </c>
      <c r="D202">
        <v>7</v>
      </c>
      <c r="E202">
        <v>2021</v>
      </c>
      <c r="F202" t="s">
        <v>993</v>
      </c>
      <c r="G202" t="s">
        <v>1801</v>
      </c>
      <c r="H202">
        <v>214</v>
      </c>
      <c r="I202">
        <v>103</v>
      </c>
    </row>
    <row r="203" spans="1:13" x14ac:dyDescent="0.25">
      <c r="A203" t="s">
        <v>126</v>
      </c>
      <c r="B203" t="s">
        <v>127</v>
      </c>
      <c r="C203" t="s">
        <v>128</v>
      </c>
      <c r="D203" t="s">
        <v>129</v>
      </c>
      <c r="E203" t="s">
        <v>130</v>
      </c>
    </row>
    <row r="204" spans="1:13" x14ac:dyDescent="0.25">
      <c r="A204" t="s">
        <v>131</v>
      </c>
      <c r="B204">
        <v>3</v>
      </c>
      <c r="C204">
        <v>3477</v>
      </c>
      <c r="D204">
        <v>7049</v>
      </c>
      <c r="E204" t="s">
        <v>571</v>
      </c>
    </row>
    <row r="205" spans="1:13" x14ac:dyDescent="0.25">
      <c r="A205" t="s">
        <v>0</v>
      </c>
      <c r="B205" t="s">
        <v>1</v>
      </c>
      <c r="C205" t="s">
        <v>2</v>
      </c>
      <c r="D205" t="s">
        <v>3</v>
      </c>
      <c r="E205" t="s">
        <v>4</v>
      </c>
      <c r="F205" t="s">
        <v>5</v>
      </c>
      <c r="G205" t="s">
        <v>6</v>
      </c>
      <c r="H205" t="s">
        <v>7</v>
      </c>
      <c r="I205" t="s">
        <v>8</v>
      </c>
      <c r="J205" t="s">
        <v>9</v>
      </c>
      <c r="K205" t="s">
        <v>10</v>
      </c>
      <c r="L205" t="s">
        <v>11</v>
      </c>
      <c r="M205" t="s">
        <v>12</v>
      </c>
    </row>
    <row r="206" spans="1:13" x14ac:dyDescent="0.25">
      <c r="A206" t="s">
        <v>17</v>
      </c>
      <c r="B206">
        <v>11250</v>
      </c>
      <c r="C206">
        <v>26</v>
      </c>
      <c r="D206">
        <v>36</v>
      </c>
      <c r="E206">
        <v>37</v>
      </c>
      <c r="F206">
        <v>33</v>
      </c>
      <c r="G206">
        <v>29</v>
      </c>
      <c r="H206">
        <v>28</v>
      </c>
      <c r="I206">
        <v>26</v>
      </c>
      <c r="J206">
        <v>20</v>
      </c>
      <c r="K206">
        <v>16</v>
      </c>
      <c r="L206">
        <v>14</v>
      </c>
      <c r="M206">
        <v>9</v>
      </c>
    </row>
    <row r="209" spans="1:13" x14ac:dyDescent="0.25">
      <c r="A209" t="s">
        <v>117</v>
      </c>
      <c r="B209" t="s">
        <v>118</v>
      </c>
      <c r="C209" t="s">
        <v>119</v>
      </c>
      <c r="D209" t="s">
        <v>120</v>
      </c>
      <c r="E209" t="s">
        <v>121</v>
      </c>
      <c r="F209" t="s">
        <v>122</v>
      </c>
      <c r="G209" t="s">
        <v>123</v>
      </c>
      <c r="H209" t="s">
        <v>124</v>
      </c>
      <c r="I209" t="s">
        <v>125</v>
      </c>
    </row>
    <row r="210" spans="1:13" x14ac:dyDescent="0.25">
      <c r="A210">
        <v>26065</v>
      </c>
      <c r="B210" s="207">
        <v>0.56944444444444442</v>
      </c>
      <c r="C210">
        <v>28</v>
      </c>
      <c r="D210">
        <v>7</v>
      </c>
      <c r="E210">
        <v>2021</v>
      </c>
      <c r="F210" t="s">
        <v>168</v>
      </c>
      <c r="G210" t="s">
        <v>1802</v>
      </c>
      <c r="H210">
        <v>211</v>
      </c>
      <c r="I210">
        <v>97</v>
      </c>
    </row>
    <row r="211" spans="1:13" x14ac:dyDescent="0.25">
      <c r="A211" t="s">
        <v>126</v>
      </c>
      <c r="B211" t="s">
        <v>127</v>
      </c>
      <c r="C211" t="s">
        <v>128</v>
      </c>
      <c r="D211" t="s">
        <v>129</v>
      </c>
      <c r="E211" t="s">
        <v>130</v>
      </c>
    </row>
    <row r="212" spans="1:13" x14ac:dyDescent="0.25">
      <c r="A212" t="s">
        <v>131</v>
      </c>
      <c r="B212">
        <v>3</v>
      </c>
      <c r="C212">
        <v>3477</v>
      </c>
      <c r="D212">
        <v>7049</v>
      </c>
      <c r="E212" t="s">
        <v>229</v>
      </c>
    </row>
    <row r="213" spans="1:13" x14ac:dyDescent="0.25">
      <c r="A213" t="s">
        <v>0</v>
      </c>
      <c r="B213" t="s">
        <v>1</v>
      </c>
      <c r="C213" t="s">
        <v>2</v>
      </c>
      <c r="D213" t="s">
        <v>3</v>
      </c>
      <c r="E213" t="s">
        <v>4</v>
      </c>
      <c r="F213" t="s">
        <v>5</v>
      </c>
      <c r="G213" t="s">
        <v>6</v>
      </c>
      <c r="H213" t="s">
        <v>7</v>
      </c>
      <c r="I213" t="s">
        <v>8</v>
      </c>
      <c r="J213" t="s">
        <v>9</v>
      </c>
      <c r="K213" t="s">
        <v>10</v>
      </c>
      <c r="L213" t="s">
        <v>11</v>
      </c>
      <c r="M213" t="s">
        <v>12</v>
      </c>
    </row>
    <row r="214" spans="1:13" x14ac:dyDescent="0.25">
      <c r="A214" t="s">
        <v>17</v>
      </c>
      <c r="B214">
        <v>11250</v>
      </c>
      <c r="C214">
        <v>18</v>
      </c>
      <c r="D214">
        <v>26</v>
      </c>
      <c r="E214">
        <v>27</v>
      </c>
      <c r="F214">
        <v>31</v>
      </c>
      <c r="G214">
        <v>28</v>
      </c>
      <c r="H214">
        <v>23</v>
      </c>
      <c r="I214">
        <v>22</v>
      </c>
      <c r="J214">
        <v>18</v>
      </c>
      <c r="K214">
        <v>16</v>
      </c>
      <c r="L214">
        <v>14</v>
      </c>
      <c r="M214">
        <v>10</v>
      </c>
    </row>
    <row r="217" spans="1:13" x14ac:dyDescent="0.25">
      <c r="A217" t="s">
        <v>117</v>
      </c>
      <c r="B217" t="s">
        <v>118</v>
      </c>
      <c r="C217" t="s">
        <v>119</v>
      </c>
      <c r="D217" t="s">
        <v>120</v>
      </c>
      <c r="E217" t="s">
        <v>121</v>
      </c>
      <c r="F217" t="s">
        <v>122</v>
      </c>
      <c r="G217" t="s">
        <v>123</v>
      </c>
      <c r="H217" t="s">
        <v>124</v>
      </c>
      <c r="I217" t="s">
        <v>125</v>
      </c>
    </row>
    <row r="218" spans="1:13" x14ac:dyDescent="0.25">
      <c r="A218">
        <v>26065</v>
      </c>
      <c r="B218" s="207">
        <v>0.57638888888888895</v>
      </c>
      <c r="C218">
        <v>28</v>
      </c>
      <c r="D218">
        <v>7</v>
      </c>
      <c r="E218">
        <v>2021</v>
      </c>
      <c r="F218" t="s">
        <v>1803</v>
      </c>
      <c r="G218" t="s">
        <v>1804</v>
      </c>
      <c r="H218">
        <v>209</v>
      </c>
      <c r="I218">
        <v>95</v>
      </c>
    </row>
    <row r="219" spans="1:13" x14ac:dyDescent="0.25">
      <c r="A219" t="s">
        <v>126</v>
      </c>
      <c r="B219" t="s">
        <v>127</v>
      </c>
      <c r="C219" t="s">
        <v>128</v>
      </c>
      <c r="D219" t="s">
        <v>129</v>
      </c>
      <c r="E219" t="s">
        <v>130</v>
      </c>
    </row>
    <row r="220" spans="1:13" x14ac:dyDescent="0.25">
      <c r="A220" t="s">
        <v>131</v>
      </c>
      <c r="B220">
        <v>3</v>
      </c>
      <c r="C220">
        <v>3477</v>
      </c>
      <c r="D220">
        <v>7049</v>
      </c>
      <c r="E220" t="s">
        <v>143</v>
      </c>
    </row>
    <row r="221" spans="1:13" x14ac:dyDescent="0.25">
      <c r="A221" t="s">
        <v>0</v>
      </c>
      <c r="B221" t="s">
        <v>1</v>
      </c>
      <c r="C221" t="s">
        <v>2</v>
      </c>
      <c r="D221" t="s">
        <v>3</v>
      </c>
      <c r="E221" t="s">
        <v>4</v>
      </c>
      <c r="F221" t="s">
        <v>5</v>
      </c>
      <c r="G221" t="s">
        <v>6</v>
      </c>
      <c r="H221" t="s">
        <v>7</v>
      </c>
      <c r="I221" t="s">
        <v>8</v>
      </c>
      <c r="J221" t="s">
        <v>9</v>
      </c>
      <c r="K221" t="s">
        <v>10</v>
      </c>
      <c r="L221" t="s">
        <v>11</v>
      </c>
      <c r="M221" t="s">
        <v>12</v>
      </c>
    </row>
    <row r="222" spans="1:13" x14ac:dyDescent="0.25">
      <c r="A222" t="s">
        <v>19</v>
      </c>
      <c r="B222">
        <v>10500</v>
      </c>
      <c r="C222">
        <v>38</v>
      </c>
      <c r="D222">
        <v>42</v>
      </c>
      <c r="E222">
        <v>43</v>
      </c>
      <c r="F222">
        <v>40</v>
      </c>
      <c r="G222">
        <v>35</v>
      </c>
      <c r="H222">
        <v>33</v>
      </c>
      <c r="I222">
        <v>26</v>
      </c>
      <c r="J222">
        <v>21</v>
      </c>
      <c r="K222">
        <v>16</v>
      </c>
      <c r="L222">
        <v>12</v>
      </c>
      <c r="M222">
        <v>8</v>
      </c>
    </row>
    <row r="225" spans="1:13" x14ac:dyDescent="0.25">
      <c r="A225" t="s">
        <v>117</v>
      </c>
      <c r="B225" t="s">
        <v>118</v>
      </c>
      <c r="C225" t="s">
        <v>119</v>
      </c>
      <c r="D225" t="s">
        <v>120</v>
      </c>
      <c r="E225" t="s">
        <v>121</v>
      </c>
      <c r="F225" t="s">
        <v>122</v>
      </c>
      <c r="G225" t="s">
        <v>123</v>
      </c>
      <c r="H225" t="s">
        <v>124</v>
      </c>
      <c r="I225" t="s">
        <v>125</v>
      </c>
    </row>
    <row r="226" spans="1:13" x14ac:dyDescent="0.25">
      <c r="A226">
        <v>26065</v>
      </c>
      <c r="B226" s="207">
        <v>0.58333333333333337</v>
      </c>
      <c r="C226">
        <v>28</v>
      </c>
      <c r="D226">
        <v>7</v>
      </c>
      <c r="E226">
        <v>2021</v>
      </c>
      <c r="F226" t="s">
        <v>1805</v>
      </c>
      <c r="G226" t="s">
        <v>232</v>
      </c>
      <c r="H226">
        <v>209</v>
      </c>
      <c r="I226">
        <v>91</v>
      </c>
    </row>
    <row r="227" spans="1:13" x14ac:dyDescent="0.25">
      <c r="A227" t="s">
        <v>126</v>
      </c>
      <c r="B227" t="s">
        <v>127</v>
      </c>
      <c r="C227" t="s">
        <v>128</v>
      </c>
      <c r="D227" t="s">
        <v>129</v>
      </c>
      <c r="E227" t="s">
        <v>130</v>
      </c>
    </row>
    <row r="228" spans="1:13" x14ac:dyDescent="0.25">
      <c r="A228" t="s">
        <v>131</v>
      </c>
      <c r="B228">
        <v>3</v>
      </c>
      <c r="C228">
        <v>3477</v>
      </c>
      <c r="D228">
        <v>7049</v>
      </c>
      <c r="E228" t="s">
        <v>397</v>
      </c>
    </row>
    <row r="229" spans="1:13" x14ac:dyDescent="0.25">
      <c r="A229" t="s">
        <v>0</v>
      </c>
      <c r="B229" t="s">
        <v>1</v>
      </c>
      <c r="C229" t="s">
        <v>2</v>
      </c>
      <c r="D229" t="s">
        <v>3</v>
      </c>
      <c r="E229" t="s">
        <v>4</v>
      </c>
      <c r="F229" t="s">
        <v>5</v>
      </c>
      <c r="G229" t="s">
        <v>6</v>
      </c>
      <c r="H229" t="s">
        <v>7</v>
      </c>
      <c r="I229" t="s">
        <v>8</v>
      </c>
      <c r="J229" t="s">
        <v>9</v>
      </c>
      <c r="K229" t="s">
        <v>10</v>
      </c>
      <c r="L229" t="s">
        <v>11</v>
      </c>
      <c r="M229" t="s">
        <v>12</v>
      </c>
    </row>
    <row r="230" spans="1:13" x14ac:dyDescent="0.25">
      <c r="A230" t="s">
        <v>16</v>
      </c>
      <c r="B230">
        <v>10000</v>
      </c>
      <c r="C230">
        <v>29</v>
      </c>
      <c r="D230">
        <v>34</v>
      </c>
      <c r="E230">
        <v>34</v>
      </c>
      <c r="F230">
        <v>31</v>
      </c>
      <c r="G230">
        <v>25</v>
      </c>
      <c r="H230">
        <v>23</v>
      </c>
      <c r="I230">
        <v>20</v>
      </c>
      <c r="J230">
        <v>20</v>
      </c>
      <c r="K230">
        <v>19</v>
      </c>
      <c r="L230">
        <v>13</v>
      </c>
      <c r="M230">
        <v>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M198"/>
  <sheetViews>
    <sheetView workbookViewId="0">
      <selection activeCell="O180" sqref="O180"/>
    </sheetView>
  </sheetViews>
  <sheetFormatPr defaultRowHeight="15" x14ac:dyDescent="0.25"/>
  <cols>
    <col min="1" max="1" width="18.140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3" x14ac:dyDescent="0.25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</row>
    <row r="2" spans="1:13" x14ac:dyDescent="0.25">
      <c r="A2">
        <v>26065</v>
      </c>
      <c r="B2" s="207">
        <v>0.34722222222222227</v>
      </c>
      <c r="C2">
        <v>29</v>
      </c>
      <c r="D2">
        <v>7</v>
      </c>
      <c r="E2">
        <v>2021</v>
      </c>
      <c r="F2" t="s">
        <v>1806</v>
      </c>
      <c r="G2" t="s">
        <v>1807</v>
      </c>
      <c r="H2">
        <v>356</v>
      </c>
      <c r="I2">
        <v>132</v>
      </c>
    </row>
    <row r="3" spans="1:13" x14ac:dyDescent="0.25">
      <c r="A3" t="s">
        <v>126</v>
      </c>
      <c r="B3" t="s">
        <v>127</v>
      </c>
      <c r="C3" t="s">
        <v>128</v>
      </c>
      <c r="D3" t="s">
        <v>129</v>
      </c>
      <c r="E3" t="s">
        <v>130</v>
      </c>
    </row>
    <row r="4" spans="1:13" x14ac:dyDescent="0.25">
      <c r="A4" t="s">
        <v>131</v>
      </c>
      <c r="B4">
        <v>3</v>
      </c>
      <c r="C4">
        <v>3174</v>
      </c>
      <c r="D4">
        <v>6736</v>
      </c>
      <c r="E4" t="s">
        <v>144</v>
      </c>
    </row>
    <row r="5" spans="1:13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</row>
    <row r="6" spans="1:13" x14ac:dyDescent="0.25">
      <c r="A6" t="s">
        <v>16</v>
      </c>
      <c r="B6">
        <v>5000</v>
      </c>
      <c r="C6">
        <v>23</v>
      </c>
      <c r="D6">
        <v>23</v>
      </c>
      <c r="E6">
        <v>26</v>
      </c>
      <c r="F6">
        <v>27</v>
      </c>
      <c r="G6">
        <v>16</v>
      </c>
      <c r="H6">
        <v>12</v>
      </c>
      <c r="I6">
        <v>-100</v>
      </c>
      <c r="J6">
        <v>-100</v>
      </c>
      <c r="K6">
        <v>-100</v>
      </c>
      <c r="L6">
        <v>-100</v>
      </c>
      <c r="M6">
        <v>-100</v>
      </c>
    </row>
    <row r="9" spans="1:13" x14ac:dyDescent="0.25">
      <c r="A9" t="s">
        <v>117</v>
      </c>
      <c r="B9" t="s">
        <v>118</v>
      </c>
      <c r="C9" t="s">
        <v>119</v>
      </c>
      <c r="D9" t="s">
        <v>120</v>
      </c>
      <c r="E9" t="s">
        <v>121</v>
      </c>
      <c r="F9" t="s">
        <v>122</v>
      </c>
      <c r="G9" t="s">
        <v>123</v>
      </c>
      <c r="H9" t="s">
        <v>124</v>
      </c>
      <c r="I9" t="s">
        <v>125</v>
      </c>
    </row>
    <row r="10" spans="1:13" x14ac:dyDescent="0.25">
      <c r="A10">
        <v>26065</v>
      </c>
      <c r="B10" s="207">
        <v>0.35416666666666669</v>
      </c>
      <c r="C10">
        <v>29</v>
      </c>
      <c r="D10">
        <v>7</v>
      </c>
      <c r="E10">
        <v>2021</v>
      </c>
      <c r="F10" t="s">
        <v>1449</v>
      </c>
      <c r="G10" t="s">
        <v>1808</v>
      </c>
      <c r="H10">
        <v>358</v>
      </c>
      <c r="I10">
        <v>134</v>
      </c>
    </row>
    <row r="11" spans="1:13" x14ac:dyDescent="0.25">
      <c r="A11" t="s">
        <v>126</v>
      </c>
      <c r="B11" t="s">
        <v>127</v>
      </c>
      <c r="C11" t="s">
        <v>128</v>
      </c>
      <c r="D11" t="s">
        <v>129</v>
      </c>
      <c r="E11" t="s">
        <v>130</v>
      </c>
    </row>
    <row r="12" spans="1:13" x14ac:dyDescent="0.25">
      <c r="A12" t="s">
        <v>131</v>
      </c>
      <c r="B12">
        <v>3</v>
      </c>
      <c r="C12">
        <v>3174</v>
      </c>
      <c r="D12">
        <v>6736</v>
      </c>
      <c r="E12" t="s">
        <v>143</v>
      </c>
    </row>
    <row r="13" spans="1:13" x14ac:dyDescent="0.25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</row>
    <row r="14" spans="1:13" x14ac:dyDescent="0.25">
      <c r="A14" t="s">
        <v>19</v>
      </c>
      <c r="B14">
        <v>7750</v>
      </c>
      <c r="C14">
        <v>43</v>
      </c>
      <c r="D14">
        <v>43</v>
      </c>
      <c r="E14">
        <v>45</v>
      </c>
      <c r="F14">
        <v>46</v>
      </c>
      <c r="G14">
        <v>43</v>
      </c>
      <c r="H14">
        <v>38</v>
      </c>
      <c r="I14">
        <v>30</v>
      </c>
      <c r="J14">
        <v>23</v>
      </c>
      <c r="K14">
        <v>-100</v>
      </c>
      <c r="L14">
        <v>-100</v>
      </c>
      <c r="M14">
        <v>-100</v>
      </c>
    </row>
    <row r="17" spans="1:1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 t="s">
        <v>125</v>
      </c>
    </row>
    <row r="18" spans="1:13" x14ac:dyDescent="0.25">
      <c r="A18">
        <v>26065</v>
      </c>
      <c r="B18" s="207">
        <v>0.3611111111111111</v>
      </c>
      <c r="C18">
        <v>29</v>
      </c>
      <c r="D18">
        <v>7</v>
      </c>
      <c r="E18">
        <v>2021</v>
      </c>
      <c r="F18" t="s">
        <v>1809</v>
      </c>
      <c r="G18" t="s">
        <v>1810</v>
      </c>
      <c r="H18">
        <v>1</v>
      </c>
      <c r="I18">
        <v>135</v>
      </c>
    </row>
    <row r="19" spans="1:13" x14ac:dyDescent="0.25">
      <c r="A19" t="s">
        <v>126</v>
      </c>
      <c r="B19" t="s">
        <v>127</v>
      </c>
      <c r="C19" t="s">
        <v>128</v>
      </c>
      <c r="D19" t="s">
        <v>129</v>
      </c>
      <c r="E19" t="s">
        <v>130</v>
      </c>
    </row>
    <row r="20" spans="1:13" x14ac:dyDescent="0.25">
      <c r="A20" t="s">
        <v>131</v>
      </c>
      <c r="B20">
        <v>3</v>
      </c>
      <c r="C20">
        <v>3174</v>
      </c>
      <c r="D20">
        <v>6736</v>
      </c>
      <c r="E20" t="s">
        <v>333</v>
      </c>
    </row>
    <row r="21" spans="1:13" x14ac:dyDescent="0.25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</row>
    <row r="22" spans="1:13" x14ac:dyDescent="0.25">
      <c r="A22" t="s">
        <v>19</v>
      </c>
      <c r="B22">
        <v>9000</v>
      </c>
      <c r="C22">
        <v>41</v>
      </c>
      <c r="D22">
        <v>47</v>
      </c>
      <c r="E22">
        <v>49</v>
      </c>
      <c r="F22">
        <v>49</v>
      </c>
      <c r="G22">
        <v>46</v>
      </c>
      <c r="H22">
        <v>40</v>
      </c>
      <c r="I22">
        <v>32</v>
      </c>
      <c r="J22">
        <v>23</v>
      </c>
      <c r="K22">
        <v>19</v>
      </c>
      <c r="L22">
        <v>5</v>
      </c>
      <c r="M22">
        <v>-100</v>
      </c>
    </row>
    <row r="25" spans="1:13" x14ac:dyDescent="0.25">
      <c r="A25" t="s">
        <v>117</v>
      </c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s">
        <v>124</v>
      </c>
      <c r="I25" t="s">
        <v>125</v>
      </c>
    </row>
    <row r="26" spans="1:13" x14ac:dyDescent="0.25">
      <c r="A26">
        <v>26065</v>
      </c>
      <c r="B26" s="207">
        <v>0.36805555555555558</v>
      </c>
      <c r="C26">
        <v>29</v>
      </c>
      <c r="D26">
        <v>7</v>
      </c>
      <c r="E26">
        <v>2021</v>
      </c>
      <c r="F26" t="s">
        <v>1811</v>
      </c>
      <c r="G26" t="s">
        <v>1812</v>
      </c>
      <c r="H26">
        <v>3</v>
      </c>
      <c r="I26">
        <v>137</v>
      </c>
    </row>
    <row r="27" spans="1:13" x14ac:dyDescent="0.25">
      <c r="A27" t="s">
        <v>126</v>
      </c>
      <c r="B27" t="s">
        <v>127</v>
      </c>
      <c r="C27" t="s">
        <v>128</v>
      </c>
      <c r="D27" t="s">
        <v>129</v>
      </c>
      <c r="E27" t="s">
        <v>130</v>
      </c>
    </row>
    <row r="28" spans="1:13" x14ac:dyDescent="0.25">
      <c r="A28" t="s">
        <v>131</v>
      </c>
      <c r="B28">
        <v>3</v>
      </c>
      <c r="C28">
        <v>3174</v>
      </c>
      <c r="D28">
        <v>6736</v>
      </c>
      <c r="E28" t="s">
        <v>146</v>
      </c>
    </row>
    <row r="29" spans="1:13" x14ac:dyDescent="0.25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</row>
    <row r="30" spans="1:13" x14ac:dyDescent="0.25">
      <c r="A30" t="s">
        <v>17</v>
      </c>
      <c r="B30">
        <v>9250</v>
      </c>
      <c r="C30">
        <v>41</v>
      </c>
      <c r="D30">
        <v>41</v>
      </c>
      <c r="E30">
        <v>41</v>
      </c>
      <c r="F30">
        <v>39</v>
      </c>
      <c r="G30">
        <v>37</v>
      </c>
      <c r="H30">
        <v>34</v>
      </c>
      <c r="I30">
        <v>28</v>
      </c>
      <c r="J30">
        <v>23</v>
      </c>
      <c r="K30">
        <v>16</v>
      </c>
      <c r="L30">
        <v>6</v>
      </c>
      <c r="M30">
        <v>-100</v>
      </c>
    </row>
    <row r="33" spans="1:13" x14ac:dyDescent="0.25">
      <c r="A33" t="s">
        <v>117</v>
      </c>
      <c r="B33" t="s">
        <v>118</v>
      </c>
      <c r="C33" t="s">
        <v>119</v>
      </c>
      <c r="D33" t="s">
        <v>120</v>
      </c>
      <c r="E33" t="s">
        <v>121</v>
      </c>
      <c r="F33" t="s">
        <v>122</v>
      </c>
      <c r="G33" t="s">
        <v>123</v>
      </c>
      <c r="H33" t="s">
        <v>124</v>
      </c>
      <c r="I33" t="s">
        <v>125</v>
      </c>
    </row>
    <row r="34" spans="1:13" x14ac:dyDescent="0.25">
      <c r="A34">
        <v>26065</v>
      </c>
      <c r="B34" s="207">
        <v>0.375</v>
      </c>
      <c r="C34">
        <v>29</v>
      </c>
      <c r="D34">
        <v>7</v>
      </c>
      <c r="E34">
        <v>2021</v>
      </c>
      <c r="F34" t="s">
        <v>1813</v>
      </c>
      <c r="G34" t="s">
        <v>1814</v>
      </c>
      <c r="H34">
        <v>5</v>
      </c>
      <c r="I34">
        <v>138</v>
      </c>
    </row>
    <row r="35" spans="1:13" x14ac:dyDescent="0.25">
      <c r="A35" t="s">
        <v>126</v>
      </c>
      <c r="B35" t="s">
        <v>127</v>
      </c>
      <c r="C35" t="s">
        <v>128</v>
      </c>
      <c r="D35" t="s">
        <v>129</v>
      </c>
      <c r="E35" t="s">
        <v>130</v>
      </c>
    </row>
    <row r="36" spans="1:13" x14ac:dyDescent="0.25">
      <c r="A36" t="s">
        <v>131</v>
      </c>
      <c r="B36">
        <v>3</v>
      </c>
      <c r="C36">
        <v>3174</v>
      </c>
      <c r="D36">
        <v>6736</v>
      </c>
      <c r="E36" t="s">
        <v>594</v>
      </c>
    </row>
    <row r="37" spans="1:13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</row>
    <row r="38" spans="1:13" x14ac:dyDescent="0.25">
      <c r="A38" t="s">
        <v>17</v>
      </c>
      <c r="B38">
        <v>9750</v>
      </c>
      <c r="C38">
        <v>28</v>
      </c>
      <c r="D38">
        <v>28</v>
      </c>
      <c r="E38">
        <v>28</v>
      </c>
      <c r="F38">
        <v>29</v>
      </c>
      <c r="G38">
        <v>29</v>
      </c>
      <c r="H38">
        <v>27</v>
      </c>
      <c r="I38">
        <v>21</v>
      </c>
      <c r="J38">
        <v>20</v>
      </c>
      <c r="K38">
        <v>15</v>
      </c>
      <c r="L38">
        <v>7</v>
      </c>
      <c r="M38">
        <v>-100</v>
      </c>
    </row>
    <row r="41" spans="1:13" x14ac:dyDescent="0.25">
      <c r="A41" t="s">
        <v>117</v>
      </c>
      <c r="B41" t="s">
        <v>118</v>
      </c>
      <c r="C41" t="s">
        <v>119</v>
      </c>
      <c r="D41" t="s">
        <v>120</v>
      </c>
      <c r="E41" t="s">
        <v>121</v>
      </c>
      <c r="F41" t="s">
        <v>122</v>
      </c>
      <c r="G41" t="s">
        <v>123</v>
      </c>
      <c r="H41" t="s">
        <v>124</v>
      </c>
      <c r="I41" t="s">
        <v>125</v>
      </c>
    </row>
    <row r="42" spans="1:13" x14ac:dyDescent="0.25">
      <c r="A42">
        <v>26065</v>
      </c>
      <c r="B42" s="207">
        <v>0.38194444444444442</v>
      </c>
      <c r="C42">
        <v>29</v>
      </c>
      <c r="D42">
        <v>7</v>
      </c>
      <c r="E42">
        <v>2021</v>
      </c>
      <c r="F42" t="s">
        <v>1815</v>
      </c>
      <c r="G42" t="s">
        <v>1816</v>
      </c>
      <c r="H42">
        <v>7</v>
      </c>
      <c r="I42">
        <v>138</v>
      </c>
    </row>
    <row r="43" spans="1:13" x14ac:dyDescent="0.25">
      <c r="A43" t="s">
        <v>126</v>
      </c>
      <c r="B43" t="s">
        <v>127</v>
      </c>
      <c r="C43" t="s">
        <v>128</v>
      </c>
      <c r="D43" t="s">
        <v>129</v>
      </c>
      <c r="E43" t="s">
        <v>130</v>
      </c>
    </row>
    <row r="44" spans="1:13" x14ac:dyDescent="0.25">
      <c r="A44" t="s">
        <v>131</v>
      </c>
      <c r="B44">
        <v>3</v>
      </c>
      <c r="C44">
        <v>3174</v>
      </c>
      <c r="D44">
        <v>6736</v>
      </c>
      <c r="E44" t="s">
        <v>209</v>
      </c>
    </row>
    <row r="45" spans="1:13" x14ac:dyDescent="0.25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</row>
    <row r="46" spans="1:13" x14ac:dyDescent="0.25">
      <c r="A46" t="s">
        <v>17</v>
      </c>
      <c r="B46">
        <v>9250</v>
      </c>
      <c r="C46">
        <v>34</v>
      </c>
      <c r="D46">
        <v>35</v>
      </c>
      <c r="E46">
        <v>36</v>
      </c>
      <c r="F46">
        <v>33</v>
      </c>
      <c r="G46">
        <v>31</v>
      </c>
      <c r="H46">
        <v>27</v>
      </c>
      <c r="I46">
        <v>16</v>
      </c>
      <c r="J46">
        <v>16</v>
      </c>
      <c r="K46">
        <v>11</v>
      </c>
      <c r="L46">
        <v>3</v>
      </c>
      <c r="M46">
        <v>-100</v>
      </c>
    </row>
    <row r="49" spans="1:13" x14ac:dyDescent="0.25">
      <c r="A49" t="s">
        <v>117</v>
      </c>
      <c r="B49" t="s">
        <v>118</v>
      </c>
      <c r="C49" t="s">
        <v>119</v>
      </c>
      <c r="D49" t="s">
        <v>120</v>
      </c>
      <c r="E49" t="s">
        <v>121</v>
      </c>
      <c r="F49" t="s">
        <v>122</v>
      </c>
      <c r="G49" t="s">
        <v>123</v>
      </c>
      <c r="H49" t="s">
        <v>124</v>
      </c>
      <c r="I49" t="s">
        <v>125</v>
      </c>
    </row>
    <row r="50" spans="1:13" x14ac:dyDescent="0.25">
      <c r="A50">
        <v>26065</v>
      </c>
      <c r="B50" s="207">
        <v>0.3888888888888889</v>
      </c>
      <c r="C50">
        <v>29</v>
      </c>
      <c r="D50">
        <v>7</v>
      </c>
      <c r="E50">
        <v>2021</v>
      </c>
      <c r="F50" t="s">
        <v>1817</v>
      </c>
      <c r="G50" t="s">
        <v>1818</v>
      </c>
      <c r="H50">
        <v>8</v>
      </c>
      <c r="I50">
        <v>139</v>
      </c>
    </row>
    <row r="51" spans="1:13" x14ac:dyDescent="0.25">
      <c r="A51" t="s">
        <v>126</v>
      </c>
      <c r="B51" t="s">
        <v>127</v>
      </c>
      <c r="C51" t="s">
        <v>128</v>
      </c>
      <c r="D51" t="s">
        <v>129</v>
      </c>
      <c r="E51" t="s">
        <v>130</v>
      </c>
    </row>
    <row r="52" spans="1:13" x14ac:dyDescent="0.25">
      <c r="A52" t="s">
        <v>131</v>
      </c>
      <c r="B52">
        <v>3</v>
      </c>
      <c r="C52">
        <v>3174</v>
      </c>
      <c r="D52">
        <v>6736</v>
      </c>
      <c r="E52" t="s">
        <v>227</v>
      </c>
    </row>
    <row r="53" spans="1:13" x14ac:dyDescent="0.25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</row>
    <row r="54" spans="1:13" x14ac:dyDescent="0.25">
      <c r="A54" t="s">
        <v>19</v>
      </c>
      <c r="B54">
        <v>10000</v>
      </c>
      <c r="C54">
        <v>33</v>
      </c>
      <c r="D54">
        <v>33</v>
      </c>
      <c r="E54">
        <v>34</v>
      </c>
      <c r="F54">
        <v>35</v>
      </c>
      <c r="G54">
        <v>36</v>
      </c>
      <c r="H54">
        <v>34</v>
      </c>
      <c r="I54">
        <v>24</v>
      </c>
      <c r="J54">
        <v>22</v>
      </c>
      <c r="K54">
        <v>15</v>
      </c>
      <c r="L54">
        <v>4</v>
      </c>
      <c r="M54">
        <v>-1</v>
      </c>
    </row>
    <row r="57" spans="1:13" x14ac:dyDescent="0.25">
      <c r="A57" t="s">
        <v>117</v>
      </c>
      <c r="B57" t="s">
        <v>118</v>
      </c>
      <c r="C57" t="s">
        <v>119</v>
      </c>
      <c r="D57" t="s">
        <v>120</v>
      </c>
      <c r="E57" t="s">
        <v>121</v>
      </c>
      <c r="F57" t="s">
        <v>122</v>
      </c>
      <c r="G57" t="s">
        <v>123</v>
      </c>
      <c r="H57" t="s">
        <v>124</v>
      </c>
      <c r="I57" t="s">
        <v>125</v>
      </c>
    </row>
    <row r="58" spans="1:13" x14ac:dyDescent="0.25">
      <c r="A58">
        <v>26065</v>
      </c>
      <c r="B58" s="207">
        <v>0.39583333333333331</v>
      </c>
      <c r="C58">
        <v>29</v>
      </c>
      <c r="D58">
        <v>7</v>
      </c>
      <c r="E58">
        <v>2021</v>
      </c>
      <c r="F58" t="s">
        <v>1819</v>
      </c>
      <c r="G58" t="s">
        <v>1820</v>
      </c>
      <c r="H58">
        <v>11</v>
      </c>
      <c r="I58">
        <v>140</v>
      </c>
    </row>
    <row r="59" spans="1:13" x14ac:dyDescent="0.25">
      <c r="A59" t="s">
        <v>126</v>
      </c>
      <c r="B59" t="s">
        <v>127</v>
      </c>
      <c r="C59" t="s">
        <v>128</v>
      </c>
      <c r="D59" t="s">
        <v>129</v>
      </c>
      <c r="E59" t="s">
        <v>130</v>
      </c>
    </row>
    <row r="60" spans="1:13" x14ac:dyDescent="0.25">
      <c r="A60" t="s">
        <v>131</v>
      </c>
      <c r="B60">
        <v>3</v>
      </c>
      <c r="C60">
        <v>3174</v>
      </c>
      <c r="D60">
        <v>6736</v>
      </c>
      <c r="E60" t="s">
        <v>211</v>
      </c>
    </row>
    <row r="61" spans="1:13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</row>
    <row r="62" spans="1:13" x14ac:dyDescent="0.25">
      <c r="A62" t="s">
        <v>19</v>
      </c>
      <c r="B62">
        <v>10500</v>
      </c>
      <c r="C62">
        <v>33</v>
      </c>
      <c r="D62">
        <v>33</v>
      </c>
      <c r="E62">
        <v>34</v>
      </c>
      <c r="F62">
        <v>36</v>
      </c>
      <c r="G62">
        <v>37</v>
      </c>
      <c r="H62">
        <v>36</v>
      </c>
      <c r="I62">
        <v>35</v>
      </c>
      <c r="J62">
        <v>26</v>
      </c>
      <c r="K62">
        <v>25</v>
      </c>
      <c r="L62">
        <v>16</v>
      </c>
      <c r="M62">
        <v>8</v>
      </c>
    </row>
    <row r="65" spans="1:13" x14ac:dyDescent="0.25">
      <c r="A65" t="s">
        <v>117</v>
      </c>
      <c r="B65" t="s">
        <v>118</v>
      </c>
      <c r="C65" t="s">
        <v>119</v>
      </c>
      <c r="D65" t="s">
        <v>120</v>
      </c>
      <c r="E65" t="s">
        <v>121</v>
      </c>
      <c r="F65" t="s">
        <v>122</v>
      </c>
      <c r="G65" t="s">
        <v>123</v>
      </c>
      <c r="H65" t="s">
        <v>124</v>
      </c>
      <c r="I65" t="s">
        <v>125</v>
      </c>
    </row>
    <row r="66" spans="1:13" x14ac:dyDescent="0.25">
      <c r="A66">
        <v>26065</v>
      </c>
      <c r="B66" s="207">
        <v>0.40277777777777773</v>
      </c>
      <c r="C66">
        <v>29</v>
      </c>
      <c r="D66">
        <v>7</v>
      </c>
      <c r="E66">
        <v>2021</v>
      </c>
      <c r="F66" t="s">
        <v>1821</v>
      </c>
      <c r="G66" t="s">
        <v>1822</v>
      </c>
      <c r="H66">
        <v>13</v>
      </c>
      <c r="I66">
        <v>141</v>
      </c>
    </row>
    <row r="67" spans="1:13" x14ac:dyDescent="0.25">
      <c r="A67" t="s">
        <v>126</v>
      </c>
      <c r="B67" t="s">
        <v>127</v>
      </c>
      <c r="C67" t="s">
        <v>128</v>
      </c>
      <c r="D67" t="s">
        <v>129</v>
      </c>
      <c r="E67" t="s">
        <v>130</v>
      </c>
    </row>
    <row r="68" spans="1:13" x14ac:dyDescent="0.25">
      <c r="A68" t="s">
        <v>131</v>
      </c>
      <c r="B68">
        <v>3</v>
      </c>
      <c r="C68">
        <v>3174</v>
      </c>
      <c r="D68">
        <v>6736</v>
      </c>
      <c r="E68" t="s">
        <v>571</v>
      </c>
    </row>
    <row r="69" spans="1:13" x14ac:dyDescent="0.25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</row>
    <row r="70" spans="1:13" x14ac:dyDescent="0.25">
      <c r="A70" t="s">
        <v>18</v>
      </c>
      <c r="B70">
        <v>10750</v>
      </c>
      <c r="C70">
        <v>46</v>
      </c>
      <c r="D70">
        <v>46</v>
      </c>
      <c r="E70">
        <v>46</v>
      </c>
      <c r="F70">
        <v>43</v>
      </c>
      <c r="G70">
        <v>41</v>
      </c>
      <c r="H70">
        <v>40</v>
      </c>
      <c r="I70">
        <v>39</v>
      </c>
      <c r="J70">
        <v>34</v>
      </c>
      <c r="K70">
        <v>35</v>
      </c>
      <c r="L70">
        <v>31</v>
      </c>
      <c r="M70">
        <v>22</v>
      </c>
    </row>
    <row r="73" spans="1:13" x14ac:dyDescent="0.25">
      <c r="A73" t="s">
        <v>117</v>
      </c>
      <c r="B73" t="s">
        <v>118</v>
      </c>
      <c r="C73" t="s">
        <v>119</v>
      </c>
      <c r="D73" t="s">
        <v>120</v>
      </c>
      <c r="E73" t="s">
        <v>121</v>
      </c>
      <c r="F73" t="s">
        <v>122</v>
      </c>
      <c r="G73" t="s">
        <v>123</v>
      </c>
      <c r="H73" t="s">
        <v>124</v>
      </c>
      <c r="I73" t="s">
        <v>125</v>
      </c>
    </row>
    <row r="74" spans="1:13" x14ac:dyDescent="0.25">
      <c r="A74">
        <v>26065</v>
      </c>
      <c r="B74" s="207">
        <v>0.40972222222222227</v>
      </c>
      <c r="C74">
        <v>29</v>
      </c>
      <c r="D74">
        <v>7</v>
      </c>
      <c r="E74">
        <v>2021</v>
      </c>
      <c r="F74" t="s">
        <v>1823</v>
      </c>
      <c r="G74" t="s">
        <v>1824</v>
      </c>
      <c r="H74">
        <v>15</v>
      </c>
      <c r="I74">
        <v>138</v>
      </c>
    </row>
    <row r="75" spans="1:13" x14ac:dyDescent="0.25">
      <c r="A75" t="s">
        <v>126</v>
      </c>
      <c r="B75" t="s">
        <v>127</v>
      </c>
      <c r="C75" t="s">
        <v>128</v>
      </c>
      <c r="D75" t="s">
        <v>129</v>
      </c>
      <c r="E75" t="s">
        <v>130</v>
      </c>
    </row>
    <row r="76" spans="1:13" x14ac:dyDescent="0.25">
      <c r="A76" t="s">
        <v>131</v>
      </c>
      <c r="B76">
        <v>3</v>
      </c>
      <c r="C76">
        <v>3174</v>
      </c>
      <c r="D76">
        <v>6736</v>
      </c>
      <c r="E76" t="s">
        <v>144</v>
      </c>
    </row>
    <row r="77" spans="1:13" x14ac:dyDescent="0.25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</row>
    <row r="78" spans="1:13" x14ac:dyDescent="0.25">
      <c r="A78" t="s">
        <v>18</v>
      </c>
      <c r="B78">
        <v>11750</v>
      </c>
      <c r="C78">
        <v>25</v>
      </c>
      <c r="D78">
        <v>29</v>
      </c>
      <c r="E78">
        <v>34</v>
      </c>
      <c r="F78">
        <v>37</v>
      </c>
      <c r="G78">
        <v>36</v>
      </c>
      <c r="H78">
        <v>36</v>
      </c>
      <c r="I78">
        <v>34</v>
      </c>
      <c r="J78">
        <v>33</v>
      </c>
      <c r="K78">
        <v>30</v>
      </c>
      <c r="L78">
        <v>29</v>
      </c>
      <c r="M78">
        <v>24</v>
      </c>
    </row>
    <row r="81" spans="1:13" x14ac:dyDescent="0.25">
      <c r="A81" t="s">
        <v>117</v>
      </c>
      <c r="B81" t="s">
        <v>118</v>
      </c>
      <c r="C81" t="s">
        <v>119</v>
      </c>
      <c r="D81" t="s">
        <v>120</v>
      </c>
      <c r="E81" t="s">
        <v>121</v>
      </c>
      <c r="F81" t="s">
        <v>122</v>
      </c>
      <c r="G81" t="s">
        <v>123</v>
      </c>
      <c r="H81" t="s">
        <v>124</v>
      </c>
      <c r="I81" t="s">
        <v>125</v>
      </c>
    </row>
    <row r="82" spans="1:13" x14ac:dyDescent="0.25">
      <c r="A82">
        <v>26065</v>
      </c>
      <c r="B82" s="207">
        <v>0.41666666666666669</v>
      </c>
      <c r="C82">
        <v>29</v>
      </c>
      <c r="D82">
        <v>7</v>
      </c>
      <c r="E82">
        <v>2021</v>
      </c>
      <c r="F82" t="s">
        <v>1825</v>
      </c>
      <c r="G82" t="s">
        <v>1826</v>
      </c>
      <c r="H82">
        <v>17</v>
      </c>
      <c r="I82">
        <v>139</v>
      </c>
    </row>
    <row r="83" spans="1:13" x14ac:dyDescent="0.25">
      <c r="A83" t="s">
        <v>126</v>
      </c>
      <c r="B83" t="s">
        <v>127</v>
      </c>
      <c r="C83" t="s">
        <v>128</v>
      </c>
      <c r="D83" t="s">
        <v>129</v>
      </c>
      <c r="E83" t="s">
        <v>130</v>
      </c>
    </row>
    <row r="84" spans="1:13" x14ac:dyDescent="0.25">
      <c r="A84" t="s">
        <v>131</v>
      </c>
      <c r="B84">
        <v>3</v>
      </c>
      <c r="C84">
        <v>3174</v>
      </c>
      <c r="D84">
        <v>6736</v>
      </c>
      <c r="E84" t="s">
        <v>313</v>
      </c>
    </row>
    <row r="85" spans="1:13" x14ac:dyDescent="0.25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</row>
    <row r="86" spans="1:13" x14ac:dyDescent="0.25">
      <c r="A86" t="s">
        <v>19</v>
      </c>
      <c r="B86">
        <v>11750</v>
      </c>
      <c r="C86">
        <v>43</v>
      </c>
      <c r="D86">
        <v>43</v>
      </c>
      <c r="E86">
        <v>44</v>
      </c>
      <c r="F86">
        <v>45</v>
      </c>
      <c r="G86">
        <v>39</v>
      </c>
      <c r="H86">
        <v>33</v>
      </c>
      <c r="I86">
        <v>32</v>
      </c>
      <c r="J86">
        <v>27</v>
      </c>
      <c r="K86">
        <v>29</v>
      </c>
      <c r="L86">
        <v>26</v>
      </c>
      <c r="M86">
        <v>14</v>
      </c>
    </row>
    <row r="89" spans="1:13" x14ac:dyDescent="0.25">
      <c r="A89" t="s">
        <v>117</v>
      </c>
      <c r="B89" t="s">
        <v>118</v>
      </c>
      <c r="C89" t="s">
        <v>119</v>
      </c>
      <c r="D89" t="s">
        <v>120</v>
      </c>
      <c r="E89" t="s">
        <v>121</v>
      </c>
      <c r="F89" t="s">
        <v>122</v>
      </c>
      <c r="G89" t="s">
        <v>123</v>
      </c>
      <c r="H89" t="s">
        <v>124</v>
      </c>
      <c r="I89" t="s">
        <v>125</v>
      </c>
    </row>
    <row r="90" spans="1:13" x14ac:dyDescent="0.25">
      <c r="A90">
        <v>26065</v>
      </c>
      <c r="B90" s="207">
        <v>0.4236111111111111</v>
      </c>
      <c r="C90">
        <v>29</v>
      </c>
      <c r="D90">
        <v>7</v>
      </c>
      <c r="E90">
        <v>2021</v>
      </c>
      <c r="F90" t="s">
        <v>1827</v>
      </c>
      <c r="G90" t="s">
        <v>280</v>
      </c>
      <c r="H90">
        <v>19</v>
      </c>
      <c r="I90">
        <v>142</v>
      </c>
    </row>
    <row r="91" spans="1:13" x14ac:dyDescent="0.25">
      <c r="A91" t="s">
        <v>126</v>
      </c>
      <c r="B91" t="s">
        <v>127</v>
      </c>
      <c r="C91" t="s">
        <v>128</v>
      </c>
      <c r="D91" t="s">
        <v>129</v>
      </c>
      <c r="E91" t="s">
        <v>130</v>
      </c>
    </row>
    <row r="92" spans="1:13" x14ac:dyDescent="0.25">
      <c r="A92" t="s">
        <v>131</v>
      </c>
      <c r="B92">
        <v>3</v>
      </c>
      <c r="C92">
        <v>3174</v>
      </c>
      <c r="D92">
        <v>6736</v>
      </c>
      <c r="E92" t="s">
        <v>209</v>
      </c>
    </row>
    <row r="93" spans="1:13" x14ac:dyDescent="0.25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</row>
    <row r="94" spans="1:13" x14ac:dyDescent="0.25">
      <c r="A94" t="s">
        <v>19</v>
      </c>
      <c r="B94">
        <v>10750</v>
      </c>
      <c r="C94">
        <v>39</v>
      </c>
      <c r="D94">
        <v>42</v>
      </c>
      <c r="E94">
        <v>43</v>
      </c>
      <c r="F94">
        <v>42</v>
      </c>
      <c r="G94">
        <v>36</v>
      </c>
      <c r="H94">
        <v>33</v>
      </c>
      <c r="I94">
        <v>29</v>
      </c>
      <c r="J94">
        <v>29</v>
      </c>
      <c r="K94">
        <v>27</v>
      </c>
      <c r="L94">
        <v>21</v>
      </c>
      <c r="M94">
        <v>15</v>
      </c>
    </row>
    <row r="97" spans="1:13" x14ac:dyDescent="0.25">
      <c r="A97" t="s">
        <v>117</v>
      </c>
      <c r="B97" t="s">
        <v>118</v>
      </c>
      <c r="C97" t="s">
        <v>119</v>
      </c>
      <c r="D97" t="s">
        <v>120</v>
      </c>
      <c r="E97" t="s">
        <v>121</v>
      </c>
      <c r="F97" t="s">
        <v>122</v>
      </c>
      <c r="G97" t="s">
        <v>123</v>
      </c>
      <c r="H97" t="s">
        <v>124</v>
      </c>
      <c r="I97" t="s">
        <v>125</v>
      </c>
    </row>
    <row r="98" spans="1:13" x14ac:dyDescent="0.25">
      <c r="A98">
        <v>26065</v>
      </c>
      <c r="B98" s="207">
        <v>0.43055555555555558</v>
      </c>
      <c r="C98">
        <v>29</v>
      </c>
      <c r="D98">
        <v>7</v>
      </c>
      <c r="E98">
        <v>2021</v>
      </c>
      <c r="F98" t="s">
        <v>1449</v>
      </c>
      <c r="G98" t="s">
        <v>1828</v>
      </c>
      <c r="H98">
        <v>22</v>
      </c>
      <c r="I98">
        <v>144</v>
      </c>
    </row>
    <row r="99" spans="1:13" x14ac:dyDescent="0.25">
      <c r="A99" t="s">
        <v>126</v>
      </c>
      <c r="B99" t="s">
        <v>127</v>
      </c>
      <c r="C99" t="s">
        <v>128</v>
      </c>
      <c r="D99" t="s">
        <v>129</v>
      </c>
      <c r="E99" t="s">
        <v>130</v>
      </c>
    </row>
    <row r="100" spans="1:13" x14ac:dyDescent="0.25">
      <c r="A100" t="s">
        <v>131</v>
      </c>
      <c r="B100">
        <v>3</v>
      </c>
      <c r="C100">
        <v>3174</v>
      </c>
      <c r="D100">
        <v>6736</v>
      </c>
      <c r="E100" t="s">
        <v>145</v>
      </c>
    </row>
    <row r="101" spans="1:13" x14ac:dyDescent="0.25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</row>
    <row r="102" spans="1:13" x14ac:dyDescent="0.25">
      <c r="A102" t="s">
        <v>17</v>
      </c>
      <c r="B102">
        <v>10000</v>
      </c>
      <c r="C102">
        <v>31</v>
      </c>
      <c r="D102">
        <v>31</v>
      </c>
      <c r="E102">
        <v>33</v>
      </c>
      <c r="F102">
        <v>34</v>
      </c>
      <c r="G102">
        <v>30</v>
      </c>
      <c r="H102">
        <v>29</v>
      </c>
      <c r="I102">
        <v>27</v>
      </c>
      <c r="J102">
        <v>25</v>
      </c>
      <c r="K102">
        <v>22</v>
      </c>
      <c r="L102">
        <v>16</v>
      </c>
      <c r="M102">
        <v>11</v>
      </c>
    </row>
    <row r="105" spans="1:13" x14ac:dyDescent="0.25">
      <c r="A105" t="s">
        <v>117</v>
      </c>
      <c r="B105" t="s">
        <v>118</v>
      </c>
      <c r="C105" t="s">
        <v>119</v>
      </c>
      <c r="D105" t="s">
        <v>120</v>
      </c>
      <c r="E105" t="s">
        <v>121</v>
      </c>
      <c r="F105" t="s">
        <v>122</v>
      </c>
      <c r="G105" t="s">
        <v>123</v>
      </c>
      <c r="H105" t="s">
        <v>124</v>
      </c>
      <c r="I105" t="s">
        <v>125</v>
      </c>
    </row>
    <row r="106" spans="1:13" x14ac:dyDescent="0.25">
      <c r="A106">
        <v>26065</v>
      </c>
      <c r="B106" s="207">
        <v>0.4375</v>
      </c>
      <c r="C106">
        <v>29</v>
      </c>
      <c r="D106">
        <v>7</v>
      </c>
      <c r="E106">
        <v>2021</v>
      </c>
      <c r="F106" t="s">
        <v>1829</v>
      </c>
      <c r="G106" t="s">
        <v>1830</v>
      </c>
      <c r="H106">
        <v>24</v>
      </c>
      <c r="I106">
        <v>146</v>
      </c>
    </row>
    <row r="107" spans="1:13" x14ac:dyDescent="0.25">
      <c r="A107" t="s">
        <v>126</v>
      </c>
      <c r="B107" t="s">
        <v>127</v>
      </c>
      <c r="C107" t="s">
        <v>128</v>
      </c>
      <c r="D107" t="s">
        <v>129</v>
      </c>
      <c r="E107" t="s">
        <v>130</v>
      </c>
    </row>
    <row r="108" spans="1:13" x14ac:dyDescent="0.25">
      <c r="A108" t="s">
        <v>131</v>
      </c>
      <c r="B108">
        <v>3</v>
      </c>
      <c r="C108">
        <v>3268</v>
      </c>
      <c r="D108">
        <v>6791</v>
      </c>
      <c r="E108" t="s">
        <v>209</v>
      </c>
    </row>
    <row r="109" spans="1:13" x14ac:dyDescent="0.25">
      <c r="A109" t="s">
        <v>0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</row>
    <row r="110" spans="1:13" x14ac:dyDescent="0.25">
      <c r="A110" t="s">
        <v>17</v>
      </c>
      <c r="B110">
        <v>10250</v>
      </c>
      <c r="C110">
        <v>34</v>
      </c>
      <c r="D110">
        <v>34</v>
      </c>
      <c r="E110">
        <v>34</v>
      </c>
      <c r="F110">
        <v>34</v>
      </c>
      <c r="G110">
        <v>32</v>
      </c>
      <c r="H110">
        <v>26</v>
      </c>
      <c r="I110">
        <v>19</v>
      </c>
      <c r="J110">
        <v>16</v>
      </c>
      <c r="K110">
        <v>13</v>
      </c>
      <c r="L110">
        <v>8</v>
      </c>
      <c r="M110">
        <v>-1</v>
      </c>
    </row>
    <row r="113" spans="1:13" x14ac:dyDescent="0.25">
      <c r="A113" t="s">
        <v>117</v>
      </c>
      <c r="B113" t="s">
        <v>118</v>
      </c>
      <c r="C113" t="s">
        <v>119</v>
      </c>
      <c r="D113" t="s">
        <v>120</v>
      </c>
      <c r="E113" t="s">
        <v>121</v>
      </c>
      <c r="F113" t="s">
        <v>122</v>
      </c>
      <c r="G113" t="s">
        <v>123</v>
      </c>
      <c r="H113" t="s">
        <v>124</v>
      </c>
      <c r="I113" t="s">
        <v>125</v>
      </c>
    </row>
    <row r="114" spans="1:13" x14ac:dyDescent="0.25">
      <c r="A114">
        <v>26065</v>
      </c>
      <c r="B114" s="207">
        <v>0.44444444444444442</v>
      </c>
      <c r="C114">
        <v>29</v>
      </c>
      <c r="D114">
        <v>7</v>
      </c>
      <c r="E114">
        <v>2021</v>
      </c>
      <c r="F114" t="s">
        <v>1831</v>
      </c>
      <c r="G114" t="s">
        <v>1832</v>
      </c>
      <c r="H114">
        <v>25</v>
      </c>
      <c r="I114">
        <v>146</v>
      </c>
    </row>
    <row r="115" spans="1:13" x14ac:dyDescent="0.25">
      <c r="A115" t="s">
        <v>126</v>
      </c>
      <c r="B115" t="s">
        <v>127</v>
      </c>
      <c r="C115" t="s">
        <v>128</v>
      </c>
      <c r="D115" t="s">
        <v>129</v>
      </c>
      <c r="E115" t="s">
        <v>130</v>
      </c>
    </row>
    <row r="116" spans="1:13" x14ac:dyDescent="0.25">
      <c r="A116" t="s">
        <v>131</v>
      </c>
      <c r="B116">
        <v>3</v>
      </c>
      <c r="C116">
        <v>3268</v>
      </c>
      <c r="D116">
        <v>6791</v>
      </c>
      <c r="E116" t="s">
        <v>209</v>
      </c>
    </row>
    <row r="117" spans="1:13" x14ac:dyDescent="0.25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</row>
    <row r="118" spans="1:13" x14ac:dyDescent="0.25">
      <c r="A118" t="s">
        <v>19</v>
      </c>
      <c r="B118">
        <v>10500</v>
      </c>
      <c r="C118">
        <v>39</v>
      </c>
      <c r="D118">
        <v>42</v>
      </c>
      <c r="E118">
        <v>44</v>
      </c>
      <c r="F118">
        <v>43</v>
      </c>
      <c r="G118">
        <v>41</v>
      </c>
      <c r="H118">
        <v>36</v>
      </c>
      <c r="I118">
        <v>31</v>
      </c>
      <c r="J118">
        <v>28</v>
      </c>
      <c r="K118">
        <v>25</v>
      </c>
      <c r="L118">
        <v>20</v>
      </c>
      <c r="M118">
        <v>13</v>
      </c>
    </row>
    <row r="121" spans="1:13" x14ac:dyDescent="0.25">
      <c r="A121" t="s">
        <v>117</v>
      </c>
      <c r="B121" t="s">
        <v>118</v>
      </c>
      <c r="C121" t="s">
        <v>119</v>
      </c>
      <c r="D121" t="s">
        <v>120</v>
      </c>
      <c r="E121" t="s">
        <v>121</v>
      </c>
      <c r="F121" t="s">
        <v>122</v>
      </c>
      <c r="G121" t="s">
        <v>123</v>
      </c>
      <c r="H121" t="s">
        <v>124</v>
      </c>
      <c r="I121" t="s">
        <v>125</v>
      </c>
    </row>
    <row r="122" spans="1:13" x14ac:dyDescent="0.25">
      <c r="A122">
        <v>26065</v>
      </c>
      <c r="B122" s="207">
        <v>0.4513888888888889</v>
      </c>
      <c r="C122">
        <v>29</v>
      </c>
      <c r="D122">
        <v>7</v>
      </c>
      <c r="E122">
        <v>2021</v>
      </c>
      <c r="F122" t="s">
        <v>1833</v>
      </c>
      <c r="G122" t="s">
        <v>1834</v>
      </c>
      <c r="H122">
        <v>27</v>
      </c>
      <c r="I122">
        <v>148</v>
      </c>
    </row>
    <row r="123" spans="1:13" x14ac:dyDescent="0.25">
      <c r="A123" t="s">
        <v>126</v>
      </c>
      <c r="B123" t="s">
        <v>127</v>
      </c>
      <c r="C123" t="s">
        <v>128</v>
      </c>
      <c r="D123" t="s">
        <v>129</v>
      </c>
      <c r="E123" t="s">
        <v>130</v>
      </c>
    </row>
    <row r="124" spans="1:13" x14ac:dyDescent="0.25">
      <c r="A124" t="s">
        <v>131</v>
      </c>
      <c r="B124">
        <v>3</v>
      </c>
      <c r="C124">
        <v>3268</v>
      </c>
      <c r="D124">
        <v>6791</v>
      </c>
      <c r="E124" t="s">
        <v>279</v>
      </c>
    </row>
    <row r="125" spans="1:13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</row>
    <row r="126" spans="1:13" x14ac:dyDescent="0.25">
      <c r="A126" t="s">
        <v>19</v>
      </c>
      <c r="B126">
        <v>10250</v>
      </c>
      <c r="C126">
        <v>44</v>
      </c>
      <c r="D126">
        <v>45</v>
      </c>
      <c r="E126">
        <v>46</v>
      </c>
      <c r="F126">
        <v>44</v>
      </c>
      <c r="G126">
        <v>40</v>
      </c>
      <c r="H126">
        <v>35</v>
      </c>
      <c r="I126">
        <v>33</v>
      </c>
      <c r="J126">
        <v>30</v>
      </c>
      <c r="K126">
        <v>25</v>
      </c>
      <c r="L126">
        <v>21</v>
      </c>
      <c r="M126">
        <v>11</v>
      </c>
    </row>
    <row r="129" spans="1:13" x14ac:dyDescent="0.25">
      <c r="A129" t="s">
        <v>117</v>
      </c>
      <c r="B129" t="s">
        <v>118</v>
      </c>
      <c r="C129" t="s">
        <v>119</v>
      </c>
      <c r="D129" t="s">
        <v>120</v>
      </c>
      <c r="E129" t="s">
        <v>121</v>
      </c>
      <c r="F129" t="s">
        <v>122</v>
      </c>
      <c r="G129" t="s">
        <v>123</v>
      </c>
      <c r="H129" t="s">
        <v>124</v>
      </c>
      <c r="I129" t="s">
        <v>125</v>
      </c>
    </row>
    <row r="130" spans="1:13" x14ac:dyDescent="0.25">
      <c r="A130">
        <v>26065</v>
      </c>
      <c r="B130" s="207">
        <v>0.45833333333333331</v>
      </c>
      <c r="C130">
        <v>29</v>
      </c>
      <c r="D130">
        <v>7</v>
      </c>
      <c r="E130">
        <v>2021</v>
      </c>
      <c r="F130" t="s">
        <v>1835</v>
      </c>
      <c r="G130" t="s">
        <v>1836</v>
      </c>
      <c r="H130">
        <v>28</v>
      </c>
      <c r="I130">
        <v>144</v>
      </c>
    </row>
    <row r="131" spans="1:13" x14ac:dyDescent="0.25">
      <c r="A131" t="s">
        <v>126</v>
      </c>
      <c r="B131" t="s">
        <v>127</v>
      </c>
      <c r="C131" t="s">
        <v>128</v>
      </c>
      <c r="D131" t="s">
        <v>129</v>
      </c>
      <c r="E131" t="s">
        <v>130</v>
      </c>
    </row>
    <row r="132" spans="1:13" x14ac:dyDescent="0.25">
      <c r="A132" t="s">
        <v>131</v>
      </c>
      <c r="B132">
        <v>3</v>
      </c>
      <c r="C132">
        <v>3268</v>
      </c>
      <c r="D132">
        <v>6791</v>
      </c>
      <c r="E132" t="s">
        <v>150</v>
      </c>
    </row>
    <row r="133" spans="1:13" x14ac:dyDescent="0.25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</row>
    <row r="134" spans="1:13" x14ac:dyDescent="0.25">
      <c r="A134" t="s">
        <v>18</v>
      </c>
      <c r="B134">
        <v>11250</v>
      </c>
      <c r="C134">
        <v>39</v>
      </c>
      <c r="D134">
        <v>40</v>
      </c>
      <c r="E134">
        <v>40</v>
      </c>
      <c r="F134">
        <v>39</v>
      </c>
      <c r="G134">
        <v>37</v>
      </c>
      <c r="H134">
        <v>36</v>
      </c>
      <c r="I134">
        <v>34</v>
      </c>
      <c r="J134">
        <v>34</v>
      </c>
      <c r="K134">
        <v>34</v>
      </c>
      <c r="L134">
        <v>32</v>
      </c>
      <c r="M134">
        <v>24</v>
      </c>
    </row>
    <row r="137" spans="1:13" x14ac:dyDescent="0.25">
      <c r="A137" t="s">
        <v>117</v>
      </c>
      <c r="B137" t="s">
        <v>118</v>
      </c>
      <c r="C137" t="s">
        <v>119</v>
      </c>
      <c r="D137" t="s">
        <v>120</v>
      </c>
      <c r="E137" t="s">
        <v>121</v>
      </c>
      <c r="F137" t="s">
        <v>122</v>
      </c>
      <c r="G137" t="s">
        <v>123</v>
      </c>
      <c r="H137" t="s">
        <v>124</v>
      </c>
      <c r="I137" t="s">
        <v>125</v>
      </c>
    </row>
    <row r="138" spans="1:13" x14ac:dyDescent="0.25">
      <c r="A138">
        <v>26065</v>
      </c>
      <c r="B138" s="207">
        <v>0.46527777777777773</v>
      </c>
      <c r="C138">
        <v>29</v>
      </c>
      <c r="D138">
        <v>7</v>
      </c>
      <c r="E138">
        <v>2021</v>
      </c>
      <c r="F138" t="s">
        <v>1837</v>
      </c>
      <c r="G138" t="s">
        <v>1838</v>
      </c>
      <c r="H138">
        <v>30</v>
      </c>
      <c r="I138">
        <v>147</v>
      </c>
    </row>
    <row r="139" spans="1:13" x14ac:dyDescent="0.25">
      <c r="A139" t="s">
        <v>126</v>
      </c>
      <c r="B139" t="s">
        <v>127</v>
      </c>
      <c r="C139" t="s">
        <v>128</v>
      </c>
      <c r="D139" t="s">
        <v>129</v>
      </c>
      <c r="E139" t="s">
        <v>130</v>
      </c>
    </row>
    <row r="140" spans="1:13" x14ac:dyDescent="0.25">
      <c r="A140" t="s">
        <v>131</v>
      </c>
      <c r="B140">
        <v>3</v>
      </c>
      <c r="C140">
        <v>3268</v>
      </c>
      <c r="D140">
        <v>6791</v>
      </c>
      <c r="E140" t="s">
        <v>208</v>
      </c>
    </row>
    <row r="141" spans="1:13" x14ac:dyDescent="0.25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8</v>
      </c>
      <c r="J141" t="s">
        <v>9</v>
      </c>
      <c r="K141" t="s">
        <v>10</v>
      </c>
      <c r="L141" t="s">
        <v>11</v>
      </c>
      <c r="M141" t="s">
        <v>12</v>
      </c>
    </row>
    <row r="142" spans="1:13" x14ac:dyDescent="0.25">
      <c r="A142" t="s">
        <v>19</v>
      </c>
      <c r="B142">
        <v>10500</v>
      </c>
      <c r="C142">
        <v>41</v>
      </c>
      <c r="D142">
        <v>41</v>
      </c>
      <c r="E142">
        <v>41</v>
      </c>
      <c r="F142">
        <v>40</v>
      </c>
      <c r="G142">
        <v>38</v>
      </c>
      <c r="H142">
        <v>37</v>
      </c>
      <c r="I142">
        <v>34</v>
      </c>
      <c r="J142">
        <v>31</v>
      </c>
      <c r="K142">
        <v>26</v>
      </c>
      <c r="L142">
        <v>22</v>
      </c>
      <c r="M142">
        <v>14</v>
      </c>
    </row>
    <row r="145" spans="1:13" x14ac:dyDescent="0.25">
      <c r="A145" t="s">
        <v>117</v>
      </c>
      <c r="B145" t="s">
        <v>118</v>
      </c>
      <c r="C145" t="s">
        <v>119</v>
      </c>
      <c r="D145" t="s">
        <v>120</v>
      </c>
      <c r="E145" t="s">
        <v>121</v>
      </c>
      <c r="F145" t="s">
        <v>122</v>
      </c>
      <c r="G145" t="s">
        <v>123</v>
      </c>
      <c r="H145" t="s">
        <v>124</v>
      </c>
      <c r="I145" t="s">
        <v>125</v>
      </c>
    </row>
    <row r="146" spans="1:13" x14ac:dyDescent="0.25">
      <c r="A146">
        <v>26065</v>
      </c>
      <c r="B146" s="207">
        <v>0.47222222222222227</v>
      </c>
      <c r="C146">
        <v>29</v>
      </c>
      <c r="D146">
        <v>7</v>
      </c>
      <c r="E146">
        <v>2021</v>
      </c>
      <c r="F146" t="s">
        <v>1839</v>
      </c>
      <c r="G146" t="s">
        <v>1840</v>
      </c>
      <c r="H146">
        <v>32</v>
      </c>
      <c r="I146">
        <v>151</v>
      </c>
    </row>
    <row r="147" spans="1:13" x14ac:dyDescent="0.25">
      <c r="A147" t="s">
        <v>126</v>
      </c>
      <c r="B147" t="s">
        <v>127</v>
      </c>
      <c r="C147" t="s">
        <v>128</v>
      </c>
      <c r="D147" t="s">
        <v>129</v>
      </c>
      <c r="E147" t="s">
        <v>130</v>
      </c>
    </row>
    <row r="148" spans="1:13" x14ac:dyDescent="0.25">
      <c r="A148" t="s">
        <v>131</v>
      </c>
      <c r="B148">
        <v>3</v>
      </c>
      <c r="C148">
        <v>3268</v>
      </c>
      <c r="D148">
        <v>6791</v>
      </c>
      <c r="E148" t="s">
        <v>332</v>
      </c>
    </row>
    <row r="149" spans="1:13" x14ac:dyDescent="0.25">
      <c r="A149" t="s">
        <v>0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</row>
    <row r="150" spans="1:13" x14ac:dyDescent="0.25">
      <c r="A150" t="s">
        <v>19</v>
      </c>
      <c r="B150">
        <v>11500</v>
      </c>
      <c r="C150">
        <v>39</v>
      </c>
      <c r="D150">
        <v>39</v>
      </c>
      <c r="E150">
        <v>39</v>
      </c>
      <c r="F150">
        <v>37</v>
      </c>
      <c r="G150">
        <v>35</v>
      </c>
      <c r="H150">
        <v>34</v>
      </c>
      <c r="I150">
        <v>30</v>
      </c>
      <c r="J150">
        <v>28</v>
      </c>
      <c r="K150">
        <v>25</v>
      </c>
      <c r="L150">
        <v>32</v>
      </c>
      <c r="M150">
        <v>20</v>
      </c>
    </row>
    <row r="153" spans="1:13" x14ac:dyDescent="0.25">
      <c r="A153" t="s">
        <v>117</v>
      </c>
      <c r="B153" t="s">
        <v>118</v>
      </c>
      <c r="C153" t="s">
        <v>119</v>
      </c>
      <c r="D153" t="s">
        <v>120</v>
      </c>
      <c r="E153" t="s">
        <v>121</v>
      </c>
      <c r="F153" t="s">
        <v>122</v>
      </c>
      <c r="G153" t="s">
        <v>123</v>
      </c>
      <c r="H153" t="s">
        <v>124</v>
      </c>
      <c r="I153" t="s">
        <v>125</v>
      </c>
    </row>
    <row r="154" spans="1:13" x14ac:dyDescent="0.25">
      <c r="A154">
        <v>26065</v>
      </c>
      <c r="B154" s="207">
        <v>0.47916666666666669</v>
      </c>
      <c r="C154">
        <v>29</v>
      </c>
      <c r="D154">
        <v>7</v>
      </c>
      <c r="E154">
        <v>2021</v>
      </c>
      <c r="F154" t="s">
        <v>1841</v>
      </c>
      <c r="G154" t="s">
        <v>1842</v>
      </c>
      <c r="H154">
        <v>33</v>
      </c>
      <c r="I154">
        <v>154</v>
      </c>
    </row>
    <row r="155" spans="1:13" x14ac:dyDescent="0.25">
      <c r="A155" t="s">
        <v>126</v>
      </c>
      <c r="B155" t="s">
        <v>127</v>
      </c>
      <c r="C155" t="s">
        <v>128</v>
      </c>
      <c r="D155" t="s">
        <v>129</v>
      </c>
      <c r="E155" t="s">
        <v>130</v>
      </c>
    </row>
    <row r="156" spans="1:13" x14ac:dyDescent="0.25">
      <c r="A156" t="s">
        <v>131</v>
      </c>
      <c r="B156">
        <v>3</v>
      </c>
      <c r="C156">
        <v>3268</v>
      </c>
      <c r="D156">
        <v>6791</v>
      </c>
      <c r="E156" t="s">
        <v>181</v>
      </c>
    </row>
    <row r="157" spans="1:13" x14ac:dyDescent="0.25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t="s">
        <v>11</v>
      </c>
      <c r="M157" t="s">
        <v>12</v>
      </c>
    </row>
    <row r="158" spans="1:13" x14ac:dyDescent="0.25">
      <c r="A158" t="s">
        <v>19</v>
      </c>
      <c r="B158">
        <v>10500</v>
      </c>
      <c r="C158">
        <v>43</v>
      </c>
      <c r="D158">
        <v>43</v>
      </c>
      <c r="E158">
        <v>43</v>
      </c>
      <c r="F158">
        <v>41</v>
      </c>
      <c r="G158">
        <v>40</v>
      </c>
      <c r="H158">
        <v>37</v>
      </c>
      <c r="I158">
        <v>32</v>
      </c>
      <c r="J158">
        <v>30</v>
      </c>
      <c r="K158">
        <v>26</v>
      </c>
      <c r="L158">
        <v>22</v>
      </c>
      <c r="M158">
        <v>10</v>
      </c>
    </row>
    <row r="161" spans="1:13" x14ac:dyDescent="0.25">
      <c r="A161" t="s">
        <v>117</v>
      </c>
      <c r="B161" t="s">
        <v>118</v>
      </c>
      <c r="C161" t="s">
        <v>119</v>
      </c>
      <c r="D161" t="s">
        <v>120</v>
      </c>
      <c r="E161" t="s">
        <v>121</v>
      </c>
      <c r="F161" t="s">
        <v>122</v>
      </c>
      <c r="G161" t="s">
        <v>123</v>
      </c>
      <c r="H161" t="s">
        <v>124</v>
      </c>
      <c r="I161" t="s">
        <v>125</v>
      </c>
    </row>
    <row r="162" spans="1:13" x14ac:dyDescent="0.25">
      <c r="A162">
        <v>26065</v>
      </c>
      <c r="B162" s="207">
        <v>0.4861111111111111</v>
      </c>
      <c r="C162">
        <v>29</v>
      </c>
      <c r="D162">
        <v>7</v>
      </c>
      <c r="E162">
        <v>2021</v>
      </c>
      <c r="F162" t="s">
        <v>1843</v>
      </c>
      <c r="G162" t="s">
        <v>1844</v>
      </c>
      <c r="H162">
        <v>36</v>
      </c>
      <c r="I162">
        <v>157</v>
      </c>
    </row>
    <row r="163" spans="1:13" x14ac:dyDescent="0.25">
      <c r="A163" t="s">
        <v>126</v>
      </c>
      <c r="B163" t="s">
        <v>127</v>
      </c>
      <c r="C163" t="s">
        <v>128</v>
      </c>
      <c r="D163" t="s">
        <v>129</v>
      </c>
      <c r="E163" t="s">
        <v>130</v>
      </c>
    </row>
    <row r="164" spans="1:13" x14ac:dyDescent="0.25">
      <c r="A164" t="s">
        <v>131</v>
      </c>
      <c r="B164">
        <v>3</v>
      </c>
      <c r="C164">
        <v>3268</v>
      </c>
      <c r="D164">
        <v>6791</v>
      </c>
      <c r="E164" t="s">
        <v>492</v>
      </c>
    </row>
    <row r="165" spans="1:13" x14ac:dyDescent="0.25">
      <c r="A165" t="s">
        <v>0</v>
      </c>
      <c r="B165" t="s">
        <v>1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7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</row>
    <row r="166" spans="1:13" x14ac:dyDescent="0.25">
      <c r="A166" t="s">
        <v>19</v>
      </c>
      <c r="B166">
        <v>10750</v>
      </c>
      <c r="C166">
        <v>41</v>
      </c>
      <c r="D166">
        <v>41</v>
      </c>
      <c r="E166">
        <v>41</v>
      </c>
      <c r="F166">
        <v>39</v>
      </c>
      <c r="G166">
        <v>36</v>
      </c>
      <c r="H166">
        <v>33</v>
      </c>
      <c r="I166">
        <v>30</v>
      </c>
      <c r="J166">
        <v>25</v>
      </c>
      <c r="K166">
        <v>22</v>
      </c>
      <c r="L166">
        <v>15</v>
      </c>
      <c r="M166">
        <v>7</v>
      </c>
    </row>
    <row r="169" spans="1:13" x14ac:dyDescent="0.25">
      <c r="A169" t="s">
        <v>117</v>
      </c>
      <c r="B169" t="s">
        <v>118</v>
      </c>
      <c r="C169" t="s">
        <v>119</v>
      </c>
      <c r="D169" t="s">
        <v>120</v>
      </c>
      <c r="E169" t="s">
        <v>121</v>
      </c>
      <c r="F169" t="s">
        <v>122</v>
      </c>
      <c r="G169" t="s">
        <v>123</v>
      </c>
      <c r="H169" t="s">
        <v>124</v>
      </c>
      <c r="I169" t="s">
        <v>125</v>
      </c>
    </row>
    <row r="170" spans="1:13" x14ac:dyDescent="0.25">
      <c r="A170">
        <v>26065</v>
      </c>
      <c r="B170" s="207">
        <v>0.49305555555555558</v>
      </c>
      <c r="C170">
        <v>29</v>
      </c>
      <c r="D170">
        <v>7</v>
      </c>
      <c r="E170">
        <v>2021</v>
      </c>
      <c r="F170" t="s">
        <v>1845</v>
      </c>
      <c r="G170" t="s">
        <v>1846</v>
      </c>
      <c r="H170">
        <v>39</v>
      </c>
      <c r="I170">
        <v>161</v>
      </c>
    </row>
    <row r="171" spans="1:13" x14ac:dyDescent="0.25">
      <c r="A171" t="s">
        <v>126</v>
      </c>
      <c r="B171" t="s">
        <v>127</v>
      </c>
      <c r="C171" t="s">
        <v>128</v>
      </c>
      <c r="D171" t="s">
        <v>129</v>
      </c>
      <c r="E171" t="s">
        <v>130</v>
      </c>
    </row>
    <row r="172" spans="1:13" x14ac:dyDescent="0.25">
      <c r="A172" t="s">
        <v>131</v>
      </c>
      <c r="B172">
        <v>3</v>
      </c>
      <c r="C172">
        <v>3268</v>
      </c>
      <c r="D172">
        <v>6791</v>
      </c>
      <c r="E172" t="s">
        <v>451</v>
      </c>
    </row>
    <row r="173" spans="1:13" x14ac:dyDescent="0.25">
      <c r="A173" t="s">
        <v>0</v>
      </c>
      <c r="B173" t="s">
        <v>1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7</v>
      </c>
      <c r="I173" t="s">
        <v>8</v>
      </c>
      <c r="J173" t="s">
        <v>9</v>
      </c>
      <c r="K173" t="s">
        <v>10</v>
      </c>
      <c r="L173" t="s">
        <v>11</v>
      </c>
      <c r="M173" t="s">
        <v>12</v>
      </c>
    </row>
    <row r="174" spans="1:13" x14ac:dyDescent="0.25">
      <c r="A174" t="s">
        <v>19</v>
      </c>
      <c r="B174">
        <v>10750</v>
      </c>
      <c r="C174">
        <v>43</v>
      </c>
      <c r="D174">
        <v>43</v>
      </c>
      <c r="E174">
        <v>43</v>
      </c>
      <c r="F174">
        <v>41</v>
      </c>
      <c r="G174">
        <v>34</v>
      </c>
      <c r="H174">
        <v>35</v>
      </c>
      <c r="I174">
        <v>30</v>
      </c>
      <c r="J174">
        <v>29</v>
      </c>
      <c r="K174">
        <v>24</v>
      </c>
      <c r="L174">
        <v>21</v>
      </c>
      <c r="M174">
        <v>14</v>
      </c>
    </row>
    <row r="177" spans="1:13" x14ac:dyDescent="0.25">
      <c r="A177" t="s">
        <v>117</v>
      </c>
      <c r="B177" t="s">
        <v>118</v>
      </c>
      <c r="C177" t="s">
        <v>119</v>
      </c>
      <c r="D177" t="s">
        <v>120</v>
      </c>
      <c r="E177" t="s">
        <v>121</v>
      </c>
      <c r="F177" t="s">
        <v>122</v>
      </c>
      <c r="G177" t="s">
        <v>123</v>
      </c>
      <c r="H177" t="s">
        <v>124</v>
      </c>
      <c r="I177" t="s">
        <v>125</v>
      </c>
    </row>
    <row r="178" spans="1:13" x14ac:dyDescent="0.25">
      <c r="A178">
        <v>26065</v>
      </c>
      <c r="B178" s="207">
        <v>0.5</v>
      </c>
      <c r="C178">
        <v>29</v>
      </c>
      <c r="D178">
        <v>7</v>
      </c>
      <c r="E178">
        <v>2021</v>
      </c>
      <c r="F178" t="s">
        <v>1847</v>
      </c>
      <c r="G178" t="s">
        <v>1848</v>
      </c>
      <c r="H178">
        <v>40</v>
      </c>
      <c r="I178">
        <v>163</v>
      </c>
    </row>
    <row r="179" spans="1:13" x14ac:dyDescent="0.25">
      <c r="A179" t="s">
        <v>126</v>
      </c>
      <c r="B179" t="s">
        <v>127</v>
      </c>
      <c r="C179" t="s">
        <v>128</v>
      </c>
      <c r="D179" t="s">
        <v>129</v>
      </c>
      <c r="E179" t="s">
        <v>130</v>
      </c>
    </row>
    <row r="180" spans="1:13" x14ac:dyDescent="0.25">
      <c r="A180" t="s">
        <v>131</v>
      </c>
      <c r="B180">
        <v>3</v>
      </c>
      <c r="C180">
        <v>3268</v>
      </c>
      <c r="D180">
        <v>6791</v>
      </c>
      <c r="E180" t="s">
        <v>182</v>
      </c>
    </row>
    <row r="181" spans="1:13" x14ac:dyDescent="0.25">
      <c r="A181" t="s">
        <v>0</v>
      </c>
      <c r="B181" t="s">
        <v>1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7</v>
      </c>
      <c r="I181" t="s">
        <v>8</v>
      </c>
      <c r="J181" t="s">
        <v>9</v>
      </c>
      <c r="K181" t="s">
        <v>10</v>
      </c>
      <c r="L181" t="s">
        <v>11</v>
      </c>
      <c r="M181" t="s">
        <v>12</v>
      </c>
    </row>
    <row r="182" spans="1:13" x14ac:dyDescent="0.25">
      <c r="A182" t="s">
        <v>19</v>
      </c>
      <c r="B182">
        <v>11000</v>
      </c>
      <c r="C182">
        <v>44</v>
      </c>
      <c r="D182">
        <v>44</v>
      </c>
      <c r="E182">
        <v>44</v>
      </c>
      <c r="F182">
        <v>42</v>
      </c>
      <c r="G182">
        <v>39</v>
      </c>
      <c r="H182">
        <v>35</v>
      </c>
      <c r="I182">
        <v>31</v>
      </c>
      <c r="J182">
        <v>26</v>
      </c>
      <c r="K182">
        <v>24</v>
      </c>
      <c r="L182">
        <v>16</v>
      </c>
      <c r="M182">
        <v>11</v>
      </c>
    </row>
    <row r="185" spans="1:13" x14ac:dyDescent="0.25">
      <c r="A185" t="s">
        <v>117</v>
      </c>
      <c r="B185" t="s">
        <v>118</v>
      </c>
      <c r="C185" t="s">
        <v>119</v>
      </c>
      <c r="D185" t="s">
        <v>120</v>
      </c>
      <c r="E185" t="s">
        <v>121</v>
      </c>
      <c r="F185" t="s">
        <v>122</v>
      </c>
      <c r="G185" t="s">
        <v>123</v>
      </c>
      <c r="H185" t="s">
        <v>124</v>
      </c>
      <c r="I185" t="s">
        <v>125</v>
      </c>
    </row>
    <row r="186" spans="1:13" x14ac:dyDescent="0.25">
      <c r="A186">
        <v>26065</v>
      </c>
      <c r="B186" s="207">
        <v>0.50694444444444442</v>
      </c>
      <c r="C186">
        <v>29</v>
      </c>
      <c r="D186">
        <v>7</v>
      </c>
      <c r="E186">
        <v>2021</v>
      </c>
      <c r="F186" t="s">
        <v>1849</v>
      </c>
      <c r="G186" t="s">
        <v>1850</v>
      </c>
      <c r="H186">
        <v>41</v>
      </c>
      <c r="I186">
        <v>168</v>
      </c>
    </row>
    <row r="187" spans="1:13" x14ac:dyDescent="0.25">
      <c r="A187" t="s">
        <v>126</v>
      </c>
      <c r="B187" t="s">
        <v>127</v>
      </c>
      <c r="C187" t="s">
        <v>128</v>
      </c>
      <c r="D187" t="s">
        <v>129</v>
      </c>
      <c r="E187" t="s">
        <v>130</v>
      </c>
    </row>
    <row r="188" spans="1:13" x14ac:dyDescent="0.25">
      <c r="A188" t="s">
        <v>131</v>
      </c>
      <c r="B188">
        <v>3</v>
      </c>
      <c r="C188">
        <v>3268</v>
      </c>
      <c r="D188">
        <v>6791</v>
      </c>
      <c r="E188" t="s">
        <v>178</v>
      </c>
    </row>
    <row r="189" spans="1:13" x14ac:dyDescent="0.25">
      <c r="A189" t="s">
        <v>0</v>
      </c>
      <c r="B189" t="s">
        <v>1</v>
      </c>
      <c r="C189" t="s">
        <v>2</v>
      </c>
      <c r="D189" t="s">
        <v>3</v>
      </c>
      <c r="E189" t="s">
        <v>4</v>
      </c>
      <c r="F189" t="s">
        <v>5</v>
      </c>
      <c r="G189" t="s">
        <v>6</v>
      </c>
      <c r="H189" t="s">
        <v>7</v>
      </c>
      <c r="I189" t="s">
        <v>8</v>
      </c>
      <c r="J189" t="s">
        <v>9</v>
      </c>
      <c r="K189" t="s">
        <v>10</v>
      </c>
      <c r="L189" t="s">
        <v>11</v>
      </c>
      <c r="M189" t="s">
        <v>12</v>
      </c>
    </row>
    <row r="190" spans="1:13" x14ac:dyDescent="0.25">
      <c r="A190" t="s">
        <v>17</v>
      </c>
      <c r="B190">
        <v>10250</v>
      </c>
      <c r="C190">
        <v>35</v>
      </c>
      <c r="D190">
        <v>35</v>
      </c>
      <c r="E190">
        <v>35</v>
      </c>
      <c r="F190">
        <v>34</v>
      </c>
      <c r="G190">
        <v>28</v>
      </c>
      <c r="H190">
        <v>28</v>
      </c>
      <c r="I190">
        <v>23</v>
      </c>
      <c r="J190">
        <v>23</v>
      </c>
      <c r="K190">
        <v>15</v>
      </c>
      <c r="L190">
        <v>10</v>
      </c>
      <c r="M190">
        <v>6</v>
      </c>
    </row>
    <row r="193" spans="1:13" x14ac:dyDescent="0.25">
      <c r="A193" t="s">
        <v>117</v>
      </c>
      <c r="B193" t="s">
        <v>118</v>
      </c>
      <c r="C193" t="s">
        <v>119</v>
      </c>
      <c r="D193" t="s">
        <v>120</v>
      </c>
      <c r="E193" t="s">
        <v>121</v>
      </c>
      <c r="F193" t="s">
        <v>122</v>
      </c>
      <c r="G193" t="s">
        <v>123</v>
      </c>
      <c r="H193" t="s">
        <v>124</v>
      </c>
      <c r="I193" t="s">
        <v>125</v>
      </c>
    </row>
    <row r="194" spans="1:13" x14ac:dyDescent="0.25">
      <c r="A194">
        <v>26065</v>
      </c>
      <c r="B194" s="207">
        <v>0.51388888888888895</v>
      </c>
      <c r="C194">
        <v>29</v>
      </c>
      <c r="D194">
        <v>7</v>
      </c>
      <c r="E194">
        <v>2021</v>
      </c>
      <c r="F194" t="s">
        <v>1851</v>
      </c>
      <c r="G194" t="s">
        <v>1852</v>
      </c>
      <c r="H194">
        <v>43</v>
      </c>
      <c r="I194">
        <v>173</v>
      </c>
    </row>
    <row r="195" spans="1:13" x14ac:dyDescent="0.25">
      <c r="A195" t="s">
        <v>126</v>
      </c>
      <c r="B195" t="s">
        <v>127</v>
      </c>
      <c r="C195" t="s">
        <v>128</v>
      </c>
      <c r="D195" t="s">
        <v>129</v>
      </c>
      <c r="E195" t="s">
        <v>130</v>
      </c>
    </row>
    <row r="196" spans="1:13" x14ac:dyDescent="0.25">
      <c r="A196" t="s">
        <v>131</v>
      </c>
      <c r="B196">
        <v>3</v>
      </c>
      <c r="C196">
        <v>3268</v>
      </c>
      <c r="D196">
        <v>6791</v>
      </c>
      <c r="E196" t="s">
        <v>150</v>
      </c>
    </row>
    <row r="197" spans="1:13" x14ac:dyDescent="0.25">
      <c r="A197" t="s">
        <v>0</v>
      </c>
      <c r="B197" t="s">
        <v>1</v>
      </c>
      <c r="C197" t="s">
        <v>2</v>
      </c>
      <c r="D197" t="s">
        <v>3</v>
      </c>
      <c r="E197" t="s">
        <v>4</v>
      </c>
      <c r="F197" t="s">
        <v>5</v>
      </c>
      <c r="G197" t="s">
        <v>6</v>
      </c>
      <c r="H197" t="s">
        <v>7</v>
      </c>
      <c r="I197" t="s">
        <v>8</v>
      </c>
      <c r="J197" t="s">
        <v>9</v>
      </c>
      <c r="K197" t="s">
        <v>10</v>
      </c>
      <c r="L197" t="s">
        <v>11</v>
      </c>
      <c r="M197" t="s">
        <v>12</v>
      </c>
    </row>
    <row r="198" spans="1:13" x14ac:dyDescent="0.25">
      <c r="A198" t="s">
        <v>16</v>
      </c>
      <c r="B198">
        <v>10500</v>
      </c>
      <c r="C198">
        <v>22</v>
      </c>
      <c r="D198">
        <v>23</v>
      </c>
      <c r="E198">
        <v>27</v>
      </c>
      <c r="F198">
        <v>27</v>
      </c>
      <c r="G198">
        <v>24</v>
      </c>
      <c r="H198">
        <v>20</v>
      </c>
      <c r="I198">
        <v>16</v>
      </c>
      <c r="J198">
        <v>16</v>
      </c>
      <c r="K198">
        <v>14</v>
      </c>
      <c r="L198">
        <v>10</v>
      </c>
      <c r="M198">
        <v>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M107"/>
  <sheetViews>
    <sheetView workbookViewId="0">
      <selection activeCell="H108" sqref="H108"/>
    </sheetView>
  </sheetViews>
  <sheetFormatPr defaultRowHeight="15" x14ac:dyDescent="0.25"/>
  <cols>
    <col min="2" max="2" width="9.28515625" bestFit="1" customWidth="1"/>
    <col min="3" max="3" width="12.140625" bestFit="1" customWidth="1"/>
    <col min="4" max="4" width="9.42578125" bestFit="1" customWidth="1"/>
    <col min="5" max="5" width="10.5703125" bestFit="1" customWidth="1"/>
    <col min="6" max="6" width="9.42578125" bestFit="1" customWidth="1"/>
    <col min="7" max="7" width="12.85546875" customWidth="1"/>
    <col min="8" max="8" width="61.140625" style="16" customWidth="1"/>
    <col min="9" max="9" width="73.42578125" customWidth="1"/>
    <col min="10" max="13" width="9.140625" style="1"/>
  </cols>
  <sheetData>
    <row r="1" spans="1:13" ht="17.25" x14ac:dyDescent="0.25"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  <c r="G1" s="1"/>
      <c r="H1" s="11"/>
      <c r="J1" s="1" t="s">
        <v>24</v>
      </c>
      <c r="K1" s="1" t="s">
        <v>25</v>
      </c>
      <c r="L1" s="1" t="s">
        <v>26</v>
      </c>
      <c r="M1" s="1" t="s">
        <v>27</v>
      </c>
    </row>
    <row r="2" spans="1:13" ht="17.25" x14ac:dyDescent="0.25">
      <c r="A2">
        <v>1</v>
      </c>
      <c r="B2" s="3">
        <v>250</v>
      </c>
      <c r="C2" s="3">
        <v>9750</v>
      </c>
      <c r="D2" s="3">
        <v>36</v>
      </c>
      <c r="E2" s="3">
        <v>5500</v>
      </c>
      <c r="F2" s="3">
        <f>C2/E2</f>
        <v>1.7727272727272727</v>
      </c>
      <c r="G2" s="3"/>
      <c r="H2" s="11"/>
      <c r="J2" s="5">
        <f>CORREL($B2:$B100,C2:C100)</f>
        <v>-0.24400048662676896</v>
      </c>
      <c r="K2" s="5">
        <f>CORREL($B2:$B100,D2:D100)</f>
        <v>-0.135941872796805</v>
      </c>
      <c r="L2" s="5">
        <f>CORREL($B2:$B100,E2:E100)</f>
        <v>-1.9975104449068918E-2</v>
      </c>
      <c r="M2" s="5">
        <f>CORREL($B2:$B100,F2:F100)</f>
        <v>-5.6582708962418654E-2</v>
      </c>
    </row>
    <row r="3" spans="1:13" ht="15" customHeight="1" x14ac:dyDescent="0.25">
      <c r="A3">
        <v>2</v>
      </c>
      <c r="B3" s="3">
        <v>0</v>
      </c>
      <c r="C3" s="3">
        <v>10000</v>
      </c>
      <c r="D3" s="3">
        <v>46</v>
      </c>
      <c r="E3" s="3">
        <v>1500</v>
      </c>
      <c r="F3" s="3">
        <f>C3/E3</f>
        <v>6.666666666666667</v>
      </c>
      <c r="G3" s="3"/>
      <c r="H3" s="12" t="s">
        <v>33</v>
      </c>
      <c r="I3" s="7" t="s">
        <v>34</v>
      </c>
      <c r="K3" s="5">
        <f>CORREL($C3:$C100,D3:D100)</f>
        <v>0.36755851771782871</v>
      </c>
      <c r="L3" s="5">
        <f>CORREL($C3:$C100,E3:E100)</f>
        <v>0.23786228394581896</v>
      </c>
      <c r="M3" s="5">
        <f>CORREL($C3:$C100,F3:F100)</f>
        <v>0.19185835681482613</v>
      </c>
    </row>
    <row r="4" spans="1:13" ht="20.25" customHeight="1" x14ac:dyDescent="0.25">
      <c r="A4">
        <v>3</v>
      </c>
      <c r="B4" s="3">
        <v>1000</v>
      </c>
      <c r="C4" s="3">
        <v>10000</v>
      </c>
      <c r="D4" s="3">
        <v>57</v>
      </c>
      <c r="E4" s="3">
        <v>3750</v>
      </c>
      <c r="F4" s="3">
        <f>C4/E4</f>
        <v>2.6666666666666665</v>
      </c>
      <c r="G4" s="3"/>
      <c r="H4" s="13" t="s">
        <v>35</v>
      </c>
      <c r="I4" s="8" t="s">
        <v>36</v>
      </c>
      <c r="L4" s="5">
        <f>CORREL(D2:D100,E2:E100)</f>
        <v>-0.21845214217965395</v>
      </c>
      <c r="M4" s="5">
        <f>CORREL(E2:E100,F2:F100)</f>
        <v>-0.82959783122238262</v>
      </c>
    </row>
    <row r="5" spans="1:13" ht="31.5" customHeight="1" x14ac:dyDescent="0.25">
      <c r="A5">
        <v>4</v>
      </c>
      <c r="B5" s="3">
        <v>-1000</v>
      </c>
      <c r="C5" s="3">
        <v>11000</v>
      </c>
      <c r="D5" s="3">
        <v>52</v>
      </c>
      <c r="E5" s="3">
        <v>1750</v>
      </c>
      <c r="F5" s="3">
        <f>C5/E5</f>
        <v>6.2857142857142856</v>
      </c>
      <c r="G5" s="3"/>
      <c r="H5" s="14" t="s">
        <v>37</v>
      </c>
      <c r="I5" s="9" t="s">
        <v>38</v>
      </c>
    </row>
    <row r="6" spans="1:13" ht="155.25" customHeight="1" x14ac:dyDescent="0.25">
      <c r="A6">
        <v>5</v>
      </c>
      <c r="B6" s="3">
        <v>250</v>
      </c>
      <c r="C6" s="3">
        <v>10250</v>
      </c>
      <c r="D6" s="3">
        <v>40</v>
      </c>
      <c r="E6" s="3">
        <v>1750</v>
      </c>
      <c r="F6" s="3">
        <v>5.8571428571428568</v>
      </c>
      <c r="G6" s="3"/>
      <c r="H6" s="13" t="s">
        <v>39</v>
      </c>
      <c r="I6" s="8" t="s">
        <v>40</v>
      </c>
    </row>
    <row r="7" spans="1:13" ht="23.25" customHeight="1" x14ac:dyDescent="0.25">
      <c r="A7">
        <v>6</v>
      </c>
      <c r="B7" s="3">
        <v>1500</v>
      </c>
      <c r="C7" s="3">
        <v>10500</v>
      </c>
      <c r="D7" s="3">
        <v>38</v>
      </c>
      <c r="E7" s="3">
        <v>5750</v>
      </c>
      <c r="F7" s="3">
        <v>1.826086956521739</v>
      </c>
      <c r="G7" s="3"/>
      <c r="H7" s="14" t="s">
        <v>41</v>
      </c>
      <c r="I7" s="9" t="s">
        <v>42</v>
      </c>
    </row>
    <row r="8" spans="1:13" ht="48.75" customHeight="1" x14ac:dyDescent="0.25">
      <c r="A8">
        <v>7</v>
      </c>
      <c r="B8" s="3">
        <v>0</v>
      </c>
      <c r="C8" s="3">
        <v>12000</v>
      </c>
      <c r="D8" s="3">
        <v>59</v>
      </c>
      <c r="E8" s="3">
        <v>5750</v>
      </c>
      <c r="F8" s="3">
        <v>2.0869565217391304</v>
      </c>
      <c r="G8" s="3"/>
      <c r="H8" s="13" t="s">
        <v>43</v>
      </c>
      <c r="I8" s="8" t="s">
        <v>44</v>
      </c>
    </row>
    <row r="9" spans="1:13" ht="95.25" customHeight="1" x14ac:dyDescent="0.25">
      <c r="A9">
        <v>8</v>
      </c>
      <c r="B9" s="3">
        <v>-500</v>
      </c>
      <c r="C9" s="3">
        <v>12000</v>
      </c>
      <c r="D9" s="3">
        <v>66</v>
      </c>
      <c r="E9" s="3">
        <v>4750</v>
      </c>
      <c r="F9" s="3">
        <v>2.5263157894736841</v>
      </c>
      <c r="G9" s="3"/>
      <c r="H9" s="14" t="s">
        <v>45</v>
      </c>
      <c r="I9" s="10" t="s">
        <v>46</v>
      </c>
    </row>
    <row r="10" spans="1:13" ht="24.75" customHeight="1" x14ac:dyDescent="0.25">
      <c r="A10">
        <v>9</v>
      </c>
      <c r="B10" s="3">
        <v>-500</v>
      </c>
      <c r="C10" s="3">
        <v>11500</v>
      </c>
      <c r="D10" s="3">
        <v>59</v>
      </c>
      <c r="E10" s="3">
        <v>2750</v>
      </c>
      <c r="F10" s="3">
        <v>4.1818181818181817</v>
      </c>
      <c r="G10" s="3"/>
      <c r="H10" s="13" t="s">
        <v>47</v>
      </c>
      <c r="I10" s="8" t="s">
        <v>48</v>
      </c>
    </row>
    <row r="11" spans="1:13" ht="48.75" customHeight="1" x14ac:dyDescent="0.25">
      <c r="A11">
        <v>10</v>
      </c>
      <c r="B11" s="3">
        <v>1000</v>
      </c>
      <c r="C11" s="3">
        <v>11000</v>
      </c>
      <c r="D11" s="3">
        <v>50</v>
      </c>
      <c r="E11" s="3">
        <v>3750</v>
      </c>
      <c r="F11" s="3">
        <v>2.9333333333333331</v>
      </c>
      <c r="G11" s="3"/>
      <c r="H11" s="14" t="s">
        <v>49</v>
      </c>
      <c r="I11" s="9" t="s">
        <v>50</v>
      </c>
    </row>
    <row r="12" spans="1:13" ht="51.75" x14ac:dyDescent="0.25">
      <c r="A12">
        <v>11</v>
      </c>
      <c r="B12" s="3">
        <v>1000</v>
      </c>
      <c r="C12" s="3">
        <v>12000</v>
      </c>
      <c r="D12" s="3">
        <v>60</v>
      </c>
      <c r="E12" s="3">
        <v>1750</v>
      </c>
      <c r="F12" s="3">
        <v>6.8571428571428568</v>
      </c>
      <c r="G12" s="3"/>
      <c r="H12" s="11" t="s">
        <v>51</v>
      </c>
    </row>
    <row r="13" spans="1:13" ht="17.25" x14ac:dyDescent="0.25">
      <c r="A13">
        <v>12</v>
      </c>
      <c r="B13" s="3">
        <v>-1000</v>
      </c>
      <c r="C13" s="3">
        <v>13000</v>
      </c>
      <c r="D13" s="3">
        <v>57</v>
      </c>
      <c r="E13" s="3">
        <v>4750</v>
      </c>
      <c r="F13" s="3">
        <v>2.736842105263158</v>
      </c>
      <c r="G13" s="3"/>
      <c r="H13" s="11"/>
    </row>
    <row r="14" spans="1:13" x14ac:dyDescent="0.25">
      <c r="A14">
        <v>13</v>
      </c>
      <c r="B14" s="3">
        <v>750</v>
      </c>
      <c r="C14" s="3">
        <v>12000</v>
      </c>
      <c r="D14" s="3">
        <v>60</v>
      </c>
      <c r="E14" s="3">
        <v>4750</v>
      </c>
      <c r="F14" s="3">
        <v>2.5263157894736841</v>
      </c>
      <c r="G14" s="3"/>
      <c r="H14" s="15"/>
    </row>
    <row r="15" spans="1:13" x14ac:dyDescent="0.25">
      <c r="A15">
        <v>14</v>
      </c>
      <c r="B15" s="3">
        <v>-750</v>
      </c>
      <c r="C15" s="3">
        <v>12750</v>
      </c>
      <c r="D15" s="3">
        <v>55</v>
      </c>
      <c r="E15" s="3">
        <v>4750</v>
      </c>
      <c r="F15" s="3">
        <v>2.6842105263157894</v>
      </c>
      <c r="G15" s="3"/>
      <c r="H15" s="15"/>
    </row>
    <row r="16" spans="1:13" x14ac:dyDescent="0.25">
      <c r="A16">
        <v>15</v>
      </c>
      <c r="B16" s="3">
        <v>0</v>
      </c>
      <c r="C16" s="3">
        <v>12000</v>
      </c>
      <c r="D16" s="3">
        <v>39</v>
      </c>
      <c r="E16" s="3">
        <v>5750</v>
      </c>
      <c r="F16" s="3">
        <v>2.0869565217391304</v>
      </c>
      <c r="G16" s="3"/>
      <c r="H16" s="15"/>
    </row>
    <row r="17" spans="1:8" x14ac:dyDescent="0.25">
      <c r="A17">
        <v>16</v>
      </c>
      <c r="B17" s="3">
        <v>250</v>
      </c>
      <c r="C17" s="3">
        <v>12000</v>
      </c>
      <c r="D17" s="3">
        <v>50</v>
      </c>
      <c r="E17" s="3">
        <v>1750</v>
      </c>
      <c r="F17" s="3">
        <v>6.8571428571428568</v>
      </c>
      <c r="G17" s="3"/>
      <c r="H17" s="15"/>
    </row>
    <row r="18" spans="1:8" x14ac:dyDescent="0.25">
      <c r="A18">
        <v>17</v>
      </c>
      <c r="B18" s="3">
        <v>-750</v>
      </c>
      <c r="C18" s="3">
        <v>12250</v>
      </c>
      <c r="D18" s="3">
        <v>41</v>
      </c>
      <c r="E18" s="3">
        <v>3750</v>
      </c>
      <c r="F18" s="3">
        <v>3.2666666666666666</v>
      </c>
      <c r="G18" s="3"/>
      <c r="H18" s="15"/>
    </row>
    <row r="19" spans="1:8" x14ac:dyDescent="0.25">
      <c r="A19">
        <v>18</v>
      </c>
      <c r="B19" s="3">
        <v>-500</v>
      </c>
      <c r="C19" s="3">
        <v>11500</v>
      </c>
      <c r="D19" s="3">
        <v>45</v>
      </c>
      <c r="E19" s="3">
        <v>4750</v>
      </c>
      <c r="F19" s="3">
        <v>2.4210526315789473</v>
      </c>
      <c r="G19" s="3"/>
      <c r="H19" s="15"/>
    </row>
    <row r="20" spans="1:8" x14ac:dyDescent="0.25">
      <c r="A20">
        <v>19</v>
      </c>
      <c r="B20" s="3">
        <v>0</v>
      </c>
      <c r="C20" s="3">
        <v>11000</v>
      </c>
      <c r="D20" s="3">
        <v>44</v>
      </c>
      <c r="E20" s="3">
        <v>5750</v>
      </c>
      <c r="F20" s="3">
        <v>1.9130434782608696</v>
      </c>
      <c r="G20" s="3"/>
      <c r="H20" s="15"/>
    </row>
    <row r="21" spans="1:8" x14ac:dyDescent="0.25">
      <c r="A21">
        <v>20</v>
      </c>
      <c r="B21" s="3">
        <v>-250</v>
      </c>
      <c r="C21" s="3">
        <v>11000</v>
      </c>
      <c r="D21" s="3">
        <v>35</v>
      </c>
      <c r="E21" s="3">
        <v>2750</v>
      </c>
      <c r="F21" s="3">
        <v>4</v>
      </c>
      <c r="G21" s="3"/>
      <c r="H21" s="15"/>
    </row>
    <row r="22" spans="1:8" x14ac:dyDescent="0.25">
      <c r="A22">
        <v>21</v>
      </c>
      <c r="B22" s="3">
        <v>1500</v>
      </c>
      <c r="C22" s="3">
        <v>10000</v>
      </c>
      <c r="D22" s="3">
        <v>35</v>
      </c>
      <c r="E22" s="3">
        <v>1750</v>
      </c>
      <c r="F22" s="3">
        <v>5.7142857142857144</v>
      </c>
      <c r="G22" s="3"/>
      <c r="H22" s="15"/>
    </row>
    <row r="23" spans="1:8" x14ac:dyDescent="0.25">
      <c r="A23">
        <v>22</v>
      </c>
      <c r="B23" s="3">
        <v>0</v>
      </c>
      <c r="C23" s="3">
        <v>11500</v>
      </c>
      <c r="D23" s="3">
        <v>48</v>
      </c>
      <c r="E23" s="3">
        <v>2750</v>
      </c>
      <c r="F23" s="3">
        <v>4.1818181818181817</v>
      </c>
      <c r="G23" s="3"/>
      <c r="H23" s="15"/>
    </row>
    <row r="24" spans="1:8" x14ac:dyDescent="0.25">
      <c r="A24">
        <v>23</v>
      </c>
      <c r="B24" s="3">
        <v>1500</v>
      </c>
      <c r="C24" s="3">
        <v>11500</v>
      </c>
      <c r="D24" s="3">
        <v>53</v>
      </c>
      <c r="E24" s="3">
        <v>4750</v>
      </c>
      <c r="F24" s="3">
        <v>2.4210526315789473</v>
      </c>
      <c r="G24" s="3"/>
      <c r="H24" s="15"/>
    </row>
    <row r="25" spans="1:8" x14ac:dyDescent="0.25">
      <c r="A25">
        <v>24</v>
      </c>
      <c r="B25" s="3">
        <v>-1250</v>
      </c>
      <c r="C25" s="3">
        <v>13000</v>
      </c>
      <c r="D25" s="3">
        <v>56</v>
      </c>
      <c r="E25" s="3">
        <v>6750</v>
      </c>
      <c r="F25" s="3">
        <v>1.9259259259259258</v>
      </c>
      <c r="G25" s="3"/>
      <c r="H25" s="15"/>
    </row>
    <row r="26" spans="1:8" x14ac:dyDescent="0.25">
      <c r="A26">
        <v>25</v>
      </c>
      <c r="B26" s="3">
        <v>-500</v>
      </c>
      <c r="C26" s="3">
        <v>11750</v>
      </c>
      <c r="D26" s="3">
        <v>60</v>
      </c>
      <c r="E26" s="3">
        <v>1750</v>
      </c>
      <c r="F26" s="3">
        <v>6.7142857142857144</v>
      </c>
      <c r="G26" s="3"/>
      <c r="H26" s="15"/>
    </row>
    <row r="27" spans="1:8" x14ac:dyDescent="0.25">
      <c r="A27">
        <v>26</v>
      </c>
      <c r="B27" s="3">
        <v>-250</v>
      </c>
      <c r="C27" s="3">
        <v>11250</v>
      </c>
      <c r="D27" s="3">
        <v>54</v>
      </c>
      <c r="E27" s="3">
        <v>1750</v>
      </c>
      <c r="F27" s="3">
        <v>6.4285714285714288</v>
      </c>
      <c r="G27" s="3"/>
      <c r="H27" s="15"/>
    </row>
    <row r="28" spans="1:8" x14ac:dyDescent="0.25">
      <c r="A28">
        <v>27</v>
      </c>
      <c r="B28" s="3">
        <v>-250</v>
      </c>
      <c r="C28" s="3">
        <v>11000</v>
      </c>
      <c r="D28" s="3">
        <v>52</v>
      </c>
      <c r="E28" s="3">
        <v>1750</v>
      </c>
      <c r="F28" s="3">
        <v>6.2857142857142856</v>
      </c>
      <c r="G28" s="3"/>
      <c r="H28" s="15"/>
    </row>
    <row r="29" spans="1:8" x14ac:dyDescent="0.25">
      <c r="A29">
        <v>28</v>
      </c>
      <c r="B29" s="3">
        <v>-500</v>
      </c>
      <c r="C29" s="3">
        <v>10750</v>
      </c>
      <c r="D29" s="3">
        <v>43</v>
      </c>
      <c r="E29" s="3">
        <v>2750</v>
      </c>
      <c r="F29" s="3">
        <v>3.9090909090909092</v>
      </c>
      <c r="G29" s="3"/>
      <c r="H29" s="15"/>
    </row>
    <row r="30" spans="1:8" x14ac:dyDescent="0.25">
      <c r="A30">
        <v>29</v>
      </c>
      <c r="B30" s="3">
        <v>-500</v>
      </c>
      <c r="C30" s="3">
        <v>10250</v>
      </c>
      <c r="D30" s="3">
        <v>40</v>
      </c>
      <c r="E30" s="3">
        <v>1750</v>
      </c>
      <c r="F30" s="3">
        <v>5.8571428571428568</v>
      </c>
      <c r="G30" s="3"/>
      <c r="H30" s="15"/>
    </row>
    <row r="31" spans="1:8" x14ac:dyDescent="0.25">
      <c r="A31">
        <v>30</v>
      </c>
      <c r="B31" s="3">
        <v>1000</v>
      </c>
      <c r="C31" s="3">
        <v>10000</v>
      </c>
      <c r="D31" s="3">
        <v>52</v>
      </c>
      <c r="E31" s="3">
        <v>1750</v>
      </c>
      <c r="F31" s="3">
        <v>5.7142857142857144</v>
      </c>
      <c r="G31" s="3"/>
      <c r="H31" s="15"/>
    </row>
    <row r="32" spans="1:8" x14ac:dyDescent="0.25">
      <c r="A32">
        <v>31</v>
      </c>
      <c r="B32" s="3">
        <v>1000</v>
      </c>
      <c r="C32" s="3">
        <v>11000</v>
      </c>
      <c r="D32" s="3">
        <v>60</v>
      </c>
      <c r="E32" s="3">
        <v>2750</v>
      </c>
      <c r="F32" s="3">
        <v>4</v>
      </c>
      <c r="G32" s="3"/>
      <c r="H32" s="15"/>
    </row>
    <row r="33" spans="1:8" x14ac:dyDescent="0.25">
      <c r="A33">
        <v>32</v>
      </c>
      <c r="B33" s="3">
        <v>-750</v>
      </c>
      <c r="C33" s="3">
        <v>12000</v>
      </c>
      <c r="D33" s="3">
        <v>65</v>
      </c>
      <c r="E33" s="3">
        <v>3750</v>
      </c>
      <c r="F33" s="3">
        <v>3.2</v>
      </c>
      <c r="G33" s="3"/>
      <c r="H33" s="15"/>
    </row>
    <row r="34" spans="1:8" x14ac:dyDescent="0.25">
      <c r="A34">
        <v>33</v>
      </c>
      <c r="B34" s="3">
        <v>-750</v>
      </c>
      <c r="C34" s="3">
        <v>11250</v>
      </c>
      <c r="D34" s="3">
        <v>58</v>
      </c>
      <c r="E34" s="3">
        <v>2750</v>
      </c>
      <c r="F34" s="3">
        <v>4.0909090909090908</v>
      </c>
      <c r="G34" s="3"/>
      <c r="H34" s="15"/>
    </row>
    <row r="35" spans="1:8" x14ac:dyDescent="0.25">
      <c r="A35">
        <v>34</v>
      </c>
      <c r="B35" s="3">
        <v>-250</v>
      </c>
      <c r="C35" s="3">
        <v>10500</v>
      </c>
      <c r="D35" s="3">
        <v>55</v>
      </c>
      <c r="E35" s="3">
        <v>1000</v>
      </c>
      <c r="F35" s="3">
        <v>10.5</v>
      </c>
      <c r="G35" s="3"/>
      <c r="H35" s="15"/>
    </row>
    <row r="36" spans="1:8" x14ac:dyDescent="0.25">
      <c r="A36">
        <v>35</v>
      </c>
      <c r="B36" s="3">
        <v>-500</v>
      </c>
      <c r="C36" s="3">
        <v>10250</v>
      </c>
      <c r="D36" s="3">
        <v>53</v>
      </c>
      <c r="E36" s="3">
        <v>1750</v>
      </c>
      <c r="F36" s="3">
        <v>5.8571428571428568</v>
      </c>
      <c r="G36" s="3"/>
      <c r="H36" s="15"/>
    </row>
    <row r="37" spans="1:8" x14ac:dyDescent="0.25">
      <c r="A37">
        <v>36</v>
      </c>
      <c r="B37" s="3">
        <v>-750</v>
      </c>
      <c r="C37" s="3">
        <v>9750</v>
      </c>
      <c r="D37" s="3">
        <v>41</v>
      </c>
      <c r="E37" s="3">
        <v>1750</v>
      </c>
      <c r="F37" s="3">
        <v>5.5714285714285712</v>
      </c>
      <c r="G37" s="3"/>
      <c r="H37" s="15"/>
    </row>
    <row r="38" spans="1:8" x14ac:dyDescent="0.25">
      <c r="A38">
        <v>37</v>
      </c>
      <c r="B38" s="3">
        <v>500</v>
      </c>
      <c r="C38" s="3">
        <v>5000</v>
      </c>
      <c r="D38" s="3">
        <v>37</v>
      </c>
      <c r="E38" s="3">
        <v>4750</v>
      </c>
      <c r="F38" s="3">
        <v>1.0526315789473684</v>
      </c>
      <c r="G38" s="3"/>
      <c r="H38" s="15"/>
    </row>
    <row r="39" spans="1:8" x14ac:dyDescent="0.25">
      <c r="A39">
        <v>38</v>
      </c>
      <c r="B39" s="3">
        <v>500</v>
      </c>
      <c r="C39" s="3">
        <v>5500</v>
      </c>
      <c r="D39" s="3">
        <v>38</v>
      </c>
      <c r="E39" s="3">
        <v>1750</v>
      </c>
      <c r="F39" s="3">
        <v>3.1428571428571428</v>
      </c>
      <c r="G39" s="3"/>
      <c r="H39" s="15"/>
    </row>
    <row r="40" spans="1:8" x14ac:dyDescent="0.25">
      <c r="A40">
        <v>39</v>
      </c>
      <c r="B40" s="3">
        <v>0</v>
      </c>
      <c r="C40" s="3">
        <v>6000</v>
      </c>
      <c r="D40" s="3">
        <v>48</v>
      </c>
      <c r="E40" s="3">
        <v>4750</v>
      </c>
      <c r="F40" s="3">
        <v>1.263157894736842</v>
      </c>
      <c r="G40" s="3"/>
      <c r="H40" s="15"/>
    </row>
    <row r="41" spans="1:8" x14ac:dyDescent="0.25">
      <c r="A41">
        <v>40</v>
      </c>
      <c r="B41" s="3">
        <v>1000</v>
      </c>
      <c r="C41" s="3">
        <v>6000</v>
      </c>
      <c r="D41" s="3">
        <v>54</v>
      </c>
      <c r="E41" s="3">
        <v>1750</v>
      </c>
      <c r="F41" s="3">
        <v>3.4285714285714284</v>
      </c>
      <c r="G41" s="3"/>
      <c r="H41" s="15"/>
    </row>
    <row r="42" spans="1:8" x14ac:dyDescent="0.25">
      <c r="A42">
        <v>41</v>
      </c>
      <c r="B42" s="3">
        <v>-1500</v>
      </c>
      <c r="C42" s="3">
        <v>7000</v>
      </c>
      <c r="D42" s="3">
        <v>48</v>
      </c>
      <c r="E42" s="3">
        <v>2750</v>
      </c>
      <c r="F42" s="3">
        <v>2.5454545454545454</v>
      </c>
      <c r="G42" s="3"/>
      <c r="H42" s="15"/>
    </row>
    <row r="43" spans="1:8" x14ac:dyDescent="0.25">
      <c r="A43">
        <v>42</v>
      </c>
      <c r="B43" s="3">
        <v>1750</v>
      </c>
      <c r="C43" s="3">
        <v>5500</v>
      </c>
      <c r="D43" s="3">
        <v>51</v>
      </c>
      <c r="E43" s="3">
        <v>1000</v>
      </c>
      <c r="F43" s="3">
        <v>5.5</v>
      </c>
      <c r="G43" s="3"/>
      <c r="H43" s="15"/>
    </row>
    <row r="44" spans="1:8" x14ac:dyDescent="0.25">
      <c r="A44">
        <v>43</v>
      </c>
      <c r="B44" s="3">
        <v>250</v>
      </c>
      <c r="C44" s="3">
        <v>7250</v>
      </c>
      <c r="D44" s="3">
        <v>49</v>
      </c>
      <c r="E44" s="3">
        <v>1750</v>
      </c>
      <c r="F44" s="3">
        <v>4.1428571428571432</v>
      </c>
      <c r="G44" s="3"/>
      <c r="H44" s="15"/>
    </row>
    <row r="45" spans="1:8" x14ac:dyDescent="0.25">
      <c r="A45">
        <v>44</v>
      </c>
      <c r="B45" s="3">
        <v>-1000</v>
      </c>
      <c r="C45" s="3">
        <v>7500</v>
      </c>
      <c r="D45" s="3">
        <v>55</v>
      </c>
      <c r="E45" s="3">
        <v>3750</v>
      </c>
      <c r="F45" s="3">
        <v>2</v>
      </c>
      <c r="G45" s="3"/>
      <c r="H45" s="15"/>
    </row>
    <row r="46" spans="1:8" x14ac:dyDescent="0.25">
      <c r="A46">
        <v>45</v>
      </c>
      <c r="B46" s="3">
        <v>1000</v>
      </c>
      <c r="C46" s="3">
        <v>6500</v>
      </c>
      <c r="D46" s="3">
        <v>54</v>
      </c>
      <c r="E46" s="3">
        <v>3750</v>
      </c>
      <c r="F46" s="3">
        <v>1.7333333333333334</v>
      </c>
      <c r="G46" s="3"/>
      <c r="H46" s="15"/>
    </row>
    <row r="47" spans="1:8" x14ac:dyDescent="0.25">
      <c r="A47">
        <v>46</v>
      </c>
      <c r="B47" s="3">
        <v>-500</v>
      </c>
      <c r="C47" s="3">
        <v>7500</v>
      </c>
      <c r="D47" s="3">
        <v>46</v>
      </c>
      <c r="E47" s="3">
        <v>2750</v>
      </c>
      <c r="F47" s="3">
        <v>2.7272727272727271</v>
      </c>
      <c r="G47" s="3"/>
      <c r="H47" s="15"/>
    </row>
    <row r="48" spans="1:8" x14ac:dyDescent="0.25">
      <c r="A48">
        <v>47</v>
      </c>
      <c r="B48" s="3">
        <v>0</v>
      </c>
      <c r="C48" s="3">
        <v>7000</v>
      </c>
      <c r="D48" s="3">
        <v>54</v>
      </c>
      <c r="E48" s="3">
        <v>4750</v>
      </c>
      <c r="F48" s="3">
        <v>1.4736842105263157</v>
      </c>
      <c r="G48" s="3"/>
      <c r="H48" s="15"/>
    </row>
    <row r="49" spans="1:8" x14ac:dyDescent="0.25">
      <c r="A49">
        <v>48</v>
      </c>
      <c r="B49" s="3">
        <v>250</v>
      </c>
      <c r="C49" s="3">
        <v>7000</v>
      </c>
      <c r="D49" s="3">
        <v>50</v>
      </c>
      <c r="E49" s="3">
        <v>2750</v>
      </c>
      <c r="F49" s="3">
        <v>2.5454545454545454</v>
      </c>
      <c r="G49" s="3"/>
      <c r="H49" s="15"/>
    </row>
    <row r="50" spans="1:8" x14ac:dyDescent="0.25">
      <c r="A50">
        <v>49</v>
      </c>
      <c r="B50" s="3">
        <v>-750</v>
      </c>
      <c r="C50" s="3">
        <v>7250</v>
      </c>
      <c r="D50" s="3">
        <v>45</v>
      </c>
      <c r="E50" s="3">
        <v>1750</v>
      </c>
      <c r="F50" s="3">
        <v>4.1428571428571432</v>
      </c>
      <c r="G50" s="3"/>
      <c r="H50" s="15"/>
    </row>
    <row r="51" spans="1:8" x14ac:dyDescent="0.25">
      <c r="A51">
        <v>50</v>
      </c>
      <c r="B51" s="3">
        <v>-500</v>
      </c>
      <c r="C51" s="3">
        <v>6500</v>
      </c>
      <c r="D51" s="3">
        <v>39</v>
      </c>
      <c r="E51" s="3">
        <v>1750</v>
      </c>
      <c r="F51" s="3">
        <v>3.7142857142857144</v>
      </c>
      <c r="G51" s="3"/>
      <c r="H51" s="15"/>
    </row>
    <row r="52" spans="1:8" x14ac:dyDescent="0.25">
      <c r="A52">
        <v>51</v>
      </c>
      <c r="B52" s="3">
        <v>0</v>
      </c>
      <c r="C52" s="3">
        <v>6000</v>
      </c>
      <c r="D52" s="3">
        <v>34</v>
      </c>
      <c r="E52" s="3">
        <v>2750</v>
      </c>
      <c r="F52" s="3">
        <v>2.1818181818181817</v>
      </c>
      <c r="G52" s="3"/>
      <c r="H52" s="15"/>
    </row>
    <row r="53" spans="1:8" x14ac:dyDescent="0.25">
      <c r="A53">
        <v>52</v>
      </c>
      <c r="B53" s="3">
        <v>1500</v>
      </c>
      <c r="C53" s="3">
        <v>7750</v>
      </c>
      <c r="D53" s="3">
        <v>29</v>
      </c>
      <c r="E53" s="3">
        <v>4750</v>
      </c>
      <c r="F53" s="3">
        <v>1.631578947368421</v>
      </c>
      <c r="G53" s="3"/>
      <c r="H53" s="15"/>
    </row>
    <row r="54" spans="1:8" x14ac:dyDescent="0.25">
      <c r="A54">
        <v>53</v>
      </c>
      <c r="B54" s="3">
        <v>-2000</v>
      </c>
      <c r="C54" s="3">
        <v>9250</v>
      </c>
      <c r="D54" s="3">
        <v>28</v>
      </c>
      <c r="E54" s="3">
        <v>5750</v>
      </c>
      <c r="F54" s="3">
        <v>1.6086956521739131</v>
      </c>
      <c r="G54" s="3"/>
      <c r="H54" s="15"/>
    </row>
    <row r="55" spans="1:8" x14ac:dyDescent="0.25">
      <c r="A55">
        <v>54</v>
      </c>
      <c r="B55" s="3">
        <v>0</v>
      </c>
      <c r="C55" s="3">
        <v>7250</v>
      </c>
      <c r="D55" s="3">
        <v>30</v>
      </c>
      <c r="E55" s="3">
        <v>3750</v>
      </c>
      <c r="F55" s="3">
        <v>1.9333333333333333</v>
      </c>
      <c r="G55" s="3"/>
      <c r="H55" s="15"/>
    </row>
    <row r="56" spans="1:8" x14ac:dyDescent="0.25">
      <c r="A56">
        <v>55</v>
      </c>
      <c r="B56" s="3">
        <v>1000</v>
      </c>
      <c r="C56" s="3">
        <v>7250</v>
      </c>
      <c r="D56" s="3">
        <v>31</v>
      </c>
      <c r="E56" s="3">
        <v>4750</v>
      </c>
      <c r="F56" s="3">
        <v>1.5263157894736843</v>
      </c>
      <c r="G56" s="3"/>
      <c r="H56" s="15"/>
    </row>
    <row r="57" spans="1:8" x14ac:dyDescent="0.25">
      <c r="A57">
        <v>56</v>
      </c>
      <c r="B57" s="3">
        <v>0</v>
      </c>
      <c r="C57" s="3">
        <v>8250</v>
      </c>
      <c r="D57" s="3">
        <v>31</v>
      </c>
      <c r="E57" s="3">
        <v>5750</v>
      </c>
      <c r="F57" s="3">
        <v>1.4347826086956521</v>
      </c>
      <c r="G57" s="3"/>
      <c r="H57" s="15"/>
    </row>
    <row r="58" spans="1:8" x14ac:dyDescent="0.25">
      <c r="A58">
        <v>57</v>
      </c>
      <c r="B58" s="3">
        <v>250</v>
      </c>
      <c r="C58" s="3">
        <v>8250</v>
      </c>
      <c r="D58" s="3">
        <v>35</v>
      </c>
      <c r="E58" s="3">
        <v>4750</v>
      </c>
      <c r="F58" s="3">
        <v>1.736842105263158</v>
      </c>
      <c r="G58" s="3"/>
      <c r="H58" s="15"/>
    </row>
    <row r="59" spans="1:8" x14ac:dyDescent="0.25">
      <c r="A59">
        <v>58</v>
      </c>
      <c r="B59" s="3">
        <v>2750</v>
      </c>
      <c r="C59" s="3">
        <v>8500</v>
      </c>
      <c r="D59" s="3">
        <v>33</v>
      </c>
      <c r="E59" s="3">
        <v>4750</v>
      </c>
      <c r="F59" s="3">
        <v>1.7894736842105263</v>
      </c>
      <c r="G59" s="3"/>
      <c r="H59" s="15"/>
    </row>
    <row r="60" spans="1:8" x14ac:dyDescent="0.25">
      <c r="A60">
        <v>59</v>
      </c>
      <c r="B60" s="3">
        <v>-1500</v>
      </c>
      <c r="C60" s="3">
        <v>11250</v>
      </c>
      <c r="D60" s="3">
        <v>42</v>
      </c>
      <c r="E60" s="3">
        <v>4750</v>
      </c>
      <c r="F60" s="3">
        <v>2.3684210526315788</v>
      </c>
      <c r="G60" s="3"/>
      <c r="H60" s="15"/>
    </row>
    <row r="61" spans="1:8" x14ac:dyDescent="0.25">
      <c r="A61">
        <v>60</v>
      </c>
      <c r="B61" s="3">
        <v>0</v>
      </c>
      <c r="C61" s="3">
        <v>9750</v>
      </c>
      <c r="D61" s="3">
        <v>33</v>
      </c>
      <c r="E61" s="3">
        <v>4750</v>
      </c>
      <c r="F61" s="3">
        <v>2.0526315789473686</v>
      </c>
      <c r="G61" s="3"/>
      <c r="H61" s="15"/>
    </row>
    <row r="62" spans="1:8" x14ac:dyDescent="0.25">
      <c r="A62">
        <v>61</v>
      </c>
      <c r="B62" s="3">
        <v>1000</v>
      </c>
      <c r="C62" s="3">
        <v>9750</v>
      </c>
      <c r="D62" s="3">
        <v>34</v>
      </c>
      <c r="E62" s="3">
        <v>4750</v>
      </c>
      <c r="F62" s="3">
        <v>2.0526315789473686</v>
      </c>
      <c r="G62" s="3"/>
      <c r="H62" s="15"/>
    </row>
    <row r="63" spans="1:8" x14ac:dyDescent="0.25">
      <c r="A63">
        <v>62</v>
      </c>
      <c r="B63" s="3">
        <v>250</v>
      </c>
      <c r="C63" s="3">
        <v>10750</v>
      </c>
      <c r="D63" s="3">
        <v>38</v>
      </c>
      <c r="E63" s="3">
        <v>4750</v>
      </c>
      <c r="F63" s="3">
        <v>2.263157894736842</v>
      </c>
      <c r="G63" s="3"/>
      <c r="H63" s="15"/>
    </row>
    <row r="64" spans="1:8" x14ac:dyDescent="0.25">
      <c r="A64">
        <v>63</v>
      </c>
      <c r="B64" s="3">
        <v>-500</v>
      </c>
      <c r="C64" s="3">
        <v>11000</v>
      </c>
      <c r="D64" s="3">
        <v>37</v>
      </c>
      <c r="E64" s="3">
        <v>4750</v>
      </c>
      <c r="F64" s="3">
        <v>2.3157894736842106</v>
      </c>
      <c r="G64" s="3"/>
      <c r="H64" s="15"/>
    </row>
    <row r="65" spans="1:8" x14ac:dyDescent="0.25">
      <c r="A65">
        <v>64</v>
      </c>
      <c r="B65" s="3">
        <v>250</v>
      </c>
      <c r="C65" s="3">
        <v>10500</v>
      </c>
      <c r="D65" s="3">
        <v>37</v>
      </c>
      <c r="E65" s="3">
        <v>4750</v>
      </c>
      <c r="F65" s="3">
        <v>2.2105263157894739</v>
      </c>
      <c r="G65" s="3"/>
      <c r="H65" s="15"/>
    </row>
    <row r="66" spans="1:8" x14ac:dyDescent="0.25">
      <c r="A66">
        <v>65</v>
      </c>
      <c r="B66" s="3">
        <v>-1500</v>
      </c>
      <c r="C66" s="3">
        <v>10750</v>
      </c>
      <c r="D66" s="3">
        <v>37</v>
      </c>
      <c r="E66" s="3">
        <v>4750</v>
      </c>
      <c r="F66" s="3">
        <v>2.263157894736842</v>
      </c>
      <c r="G66" s="3"/>
      <c r="H66" s="15"/>
    </row>
    <row r="67" spans="1:8" x14ac:dyDescent="0.25">
      <c r="A67">
        <v>66</v>
      </c>
      <c r="B67" s="3">
        <v>1250</v>
      </c>
      <c r="C67" s="3">
        <v>9250</v>
      </c>
      <c r="D67" s="3">
        <v>37</v>
      </c>
      <c r="E67" s="3">
        <v>4750</v>
      </c>
      <c r="F67" s="3">
        <v>1.9473684210526316</v>
      </c>
      <c r="G67" s="3"/>
      <c r="H67" s="15"/>
    </row>
    <row r="68" spans="1:8" x14ac:dyDescent="0.25">
      <c r="A68">
        <v>67</v>
      </c>
      <c r="B68" s="3">
        <v>1250</v>
      </c>
      <c r="C68" s="3">
        <v>10500</v>
      </c>
      <c r="D68" s="3">
        <v>40</v>
      </c>
      <c r="E68" s="3">
        <v>4750</v>
      </c>
      <c r="F68" s="3">
        <v>2.2105263157894739</v>
      </c>
      <c r="G68" s="3"/>
      <c r="H68" s="15"/>
    </row>
    <row r="69" spans="1:8" x14ac:dyDescent="0.25">
      <c r="A69">
        <v>68</v>
      </c>
      <c r="B69" s="3">
        <v>250</v>
      </c>
      <c r="C69" s="3">
        <v>11750</v>
      </c>
      <c r="D69" s="3">
        <v>45</v>
      </c>
      <c r="E69" s="3">
        <v>4750</v>
      </c>
      <c r="F69" s="3">
        <v>2.4736842105263159</v>
      </c>
      <c r="G69" s="3"/>
      <c r="H69" s="15"/>
    </row>
    <row r="70" spans="1:8" x14ac:dyDescent="0.25">
      <c r="A70">
        <v>69</v>
      </c>
      <c r="B70" s="3">
        <v>-250</v>
      </c>
      <c r="C70" s="3">
        <v>12000</v>
      </c>
      <c r="D70" s="3">
        <v>56</v>
      </c>
      <c r="E70" s="3">
        <v>4750</v>
      </c>
      <c r="F70" s="3">
        <v>2.5263157894736841</v>
      </c>
      <c r="G70" s="3"/>
      <c r="H70" s="15"/>
    </row>
    <row r="71" spans="1:8" x14ac:dyDescent="0.25">
      <c r="A71">
        <v>70</v>
      </c>
      <c r="B71" s="3">
        <v>250</v>
      </c>
      <c r="C71" s="3">
        <v>11750</v>
      </c>
      <c r="D71" s="3">
        <v>53</v>
      </c>
      <c r="E71" s="3">
        <v>2750</v>
      </c>
      <c r="F71" s="3">
        <v>4.2727272727272725</v>
      </c>
      <c r="G71" s="3"/>
      <c r="H71" s="15"/>
    </row>
    <row r="72" spans="1:8" x14ac:dyDescent="0.25">
      <c r="A72">
        <v>71</v>
      </c>
      <c r="B72" s="3">
        <v>0</v>
      </c>
      <c r="C72" s="3">
        <v>12000</v>
      </c>
      <c r="D72" s="3">
        <v>54</v>
      </c>
      <c r="E72" s="3">
        <v>4750</v>
      </c>
      <c r="F72" s="3">
        <v>2.5263157894736841</v>
      </c>
      <c r="G72" s="3"/>
      <c r="H72" s="15"/>
    </row>
    <row r="73" spans="1:8" x14ac:dyDescent="0.25">
      <c r="A73">
        <v>72</v>
      </c>
      <c r="B73" s="3">
        <v>-250</v>
      </c>
      <c r="C73" s="3">
        <v>12000</v>
      </c>
      <c r="D73" s="3">
        <v>49</v>
      </c>
      <c r="E73" s="3">
        <v>4750</v>
      </c>
      <c r="F73" s="3">
        <v>2.5263157894736841</v>
      </c>
      <c r="G73" s="3"/>
      <c r="H73" s="15"/>
    </row>
    <row r="74" spans="1:8" x14ac:dyDescent="0.25">
      <c r="A74">
        <v>73</v>
      </c>
      <c r="B74" s="3">
        <v>-250</v>
      </c>
      <c r="C74" s="3">
        <v>11750</v>
      </c>
      <c r="D74" s="3">
        <v>50</v>
      </c>
      <c r="E74" s="3">
        <v>4750</v>
      </c>
      <c r="F74" s="3">
        <v>2.4736842105263159</v>
      </c>
      <c r="G74" s="3"/>
      <c r="H74" s="15"/>
    </row>
    <row r="75" spans="1:8" x14ac:dyDescent="0.25">
      <c r="A75">
        <v>74</v>
      </c>
      <c r="B75" s="3">
        <v>0</v>
      </c>
      <c r="C75" s="3">
        <v>11500</v>
      </c>
      <c r="D75" s="3">
        <v>51</v>
      </c>
      <c r="E75" s="3">
        <v>3750</v>
      </c>
      <c r="F75" s="3">
        <v>3.0666666666666669</v>
      </c>
      <c r="G75" s="3"/>
      <c r="H75" s="15"/>
    </row>
    <row r="76" spans="1:8" x14ac:dyDescent="0.25">
      <c r="A76">
        <v>75</v>
      </c>
      <c r="B76" s="3">
        <v>250</v>
      </c>
      <c r="C76" s="3">
        <v>11500</v>
      </c>
      <c r="D76" s="3">
        <v>49</v>
      </c>
      <c r="E76" s="3">
        <v>4750</v>
      </c>
      <c r="F76" s="3">
        <v>2.4210526315789473</v>
      </c>
      <c r="G76" s="3"/>
      <c r="H76" s="15"/>
    </row>
    <row r="77" spans="1:8" x14ac:dyDescent="0.25">
      <c r="A77">
        <v>76</v>
      </c>
      <c r="B77" s="3">
        <v>-500</v>
      </c>
      <c r="C77" s="3">
        <v>11750</v>
      </c>
      <c r="D77" s="3">
        <v>53</v>
      </c>
      <c r="E77" s="3">
        <v>4750</v>
      </c>
      <c r="F77" s="3">
        <v>2.4736842105263159</v>
      </c>
      <c r="G77" s="3"/>
      <c r="H77" s="15"/>
    </row>
    <row r="78" spans="1:8" x14ac:dyDescent="0.25">
      <c r="A78">
        <v>77</v>
      </c>
      <c r="B78" s="3">
        <v>0</v>
      </c>
      <c r="C78" s="3">
        <v>11250</v>
      </c>
      <c r="D78" s="3">
        <v>48</v>
      </c>
      <c r="E78" s="3">
        <v>3750</v>
      </c>
      <c r="F78" s="3">
        <v>3</v>
      </c>
      <c r="G78" s="3"/>
      <c r="H78" s="15"/>
    </row>
    <row r="79" spans="1:8" x14ac:dyDescent="0.25">
      <c r="A79">
        <v>78</v>
      </c>
      <c r="B79" s="3">
        <v>0</v>
      </c>
      <c r="C79" s="3">
        <v>11250</v>
      </c>
      <c r="D79" s="3">
        <v>51</v>
      </c>
      <c r="E79" s="3">
        <v>3750</v>
      </c>
      <c r="F79" s="3">
        <v>3</v>
      </c>
      <c r="G79" s="3"/>
      <c r="H79" s="15"/>
    </row>
    <row r="80" spans="1:8" x14ac:dyDescent="0.25">
      <c r="A80">
        <v>79</v>
      </c>
      <c r="B80" s="3">
        <v>0</v>
      </c>
      <c r="C80" s="3">
        <v>11250</v>
      </c>
      <c r="D80" s="3">
        <v>41</v>
      </c>
      <c r="E80" s="3">
        <v>4750</v>
      </c>
      <c r="F80" s="3">
        <v>2.3684210526315788</v>
      </c>
      <c r="G80" s="3"/>
      <c r="H80" s="15"/>
    </row>
    <row r="81" spans="1:8" x14ac:dyDescent="0.25">
      <c r="A81">
        <v>80</v>
      </c>
      <c r="B81" s="3">
        <v>-250</v>
      </c>
      <c r="C81" s="3">
        <v>11250</v>
      </c>
      <c r="D81" s="3">
        <v>31</v>
      </c>
      <c r="E81" s="3">
        <v>3750</v>
      </c>
      <c r="F81" s="3">
        <v>3</v>
      </c>
      <c r="G81" s="3"/>
      <c r="H81" s="15"/>
    </row>
    <row r="82" spans="1:8" x14ac:dyDescent="0.25">
      <c r="A82">
        <v>81</v>
      </c>
      <c r="B82" s="4"/>
      <c r="C82" s="4"/>
      <c r="D82" s="4"/>
      <c r="E82" s="4"/>
      <c r="F82" s="3">
        <v>0</v>
      </c>
      <c r="G82" s="3"/>
      <c r="H82" s="15"/>
    </row>
    <row r="83" spans="1:8" x14ac:dyDescent="0.25">
      <c r="A83">
        <v>82</v>
      </c>
      <c r="B83" s="4"/>
      <c r="C83" s="4"/>
      <c r="D83" s="4"/>
      <c r="E83" s="4"/>
      <c r="F83" s="3">
        <v>0</v>
      </c>
      <c r="G83" s="3"/>
      <c r="H83" s="15"/>
    </row>
    <row r="84" spans="1:8" x14ac:dyDescent="0.25">
      <c r="A84">
        <v>83</v>
      </c>
      <c r="B84" s="4"/>
      <c r="C84" s="4"/>
      <c r="D84" s="4"/>
      <c r="E84" s="4"/>
      <c r="F84" s="3">
        <v>0</v>
      </c>
      <c r="G84" s="3"/>
      <c r="H84" s="15"/>
    </row>
    <row r="85" spans="1:8" x14ac:dyDescent="0.25">
      <c r="A85">
        <v>84</v>
      </c>
      <c r="B85" s="4"/>
      <c r="C85" s="4"/>
      <c r="D85" s="4"/>
      <c r="E85" s="4"/>
      <c r="F85" s="3">
        <v>0</v>
      </c>
      <c r="G85" s="3"/>
      <c r="H85" s="15"/>
    </row>
    <row r="86" spans="1:8" x14ac:dyDescent="0.25">
      <c r="A86">
        <v>85</v>
      </c>
      <c r="B86" s="4"/>
      <c r="C86" s="4"/>
      <c r="D86" s="4"/>
      <c r="E86" s="4"/>
      <c r="F86" s="3">
        <v>0</v>
      </c>
      <c r="G86" s="3"/>
      <c r="H86" s="15"/>
    </row>
    <row r="87" spans="1:8" x14ac:dyDescent="0.25">
      <c r="A87">
        <v>86</v>
      </c>
      <c r="B87" s="4"/>
      <c r="C87" s="4"/>
      <c r="D87" s="4"/>
      <c r="E87" s="4"/>
      <c r="F87" s="3">
        <v>0</v>
      </c>
      <c r="G87" s="3"/>
      <c r="H87" s="15"/>
    </row>
    <row r="88" spans="1:8" x14ac:dyDescent="0.25">
      <c r="A88">
        <v>87</v>
      </c>
      <c r="B88" s="4"/>
      <c r="C88" s="4"/>
      <c r="D88" s="4"/>
      <c r="E88" s="4"/>
      <c r="F88" s="3">
        <v>0</v>
      </c>
      <c r="G88" s="3"/>
      <c r="H88" s="15"/>
    </row>
    <row r="89" spans="1:8" x14ac:dyDescent="0.25">
      <c r="A89">
        <v>88</v>
      </c>
      <c r="B89" s="4"/>
      <c r="C89" s="4"/>
      <c r="D89" s="4"/>
      <c r="E89" s="4"/>
      <c r="F89" s="3">
        <v>0</v>
      </c>
      <c r="G89" s="3"/>
      <c r="H89" s="15"/>
    </row>
    <row r="90" spans="1:8" x14ac:dyDescent="0.25">
      <c r="A90">
        <v>89</v>
      </c>
      <c r="B90" s="4"/>
      <c r="C90" s="4"/>
      <c r="D90" s="4"/>
      <c r="E90" s="4"/>
      <c r="F90" s="3">
        <v>0</v>
      </c>
      <c r="G90" s="3"/>
      <c r="H90" s="15"/>
    </row>
    <row r="91" spans="1:8" x14ac:dyDescent="0.25">
      <c r="A91">
        <v>90</v>
      </c>
      <c r="B91" s="4"/>
      <c r="C91" s="4"/>
      <c r="D91" s="4"/>
      <c r="E91" s="4"/>
      <c r="F91" s="3">
        <v>0</v>
      </c>
      <c r="G91" s="3"/>
      <c r="H91" s="15"/>
    </row>
    <row r="92" spans="1:8" x14ac:dyDescent="0.25">
      <c r="A92">
        <v>91</v>
      </c>
      <c r="B92" s="4"/>
      <c r="C92" s="4"/>
      <c r="D92" s="4"/>
      <c r="E92" s="4"/>
      <c r="F92" s="3">
        <v>0</v>
      </c>
      <c r="G92" s="3"/>
      <c r="H92" s="15"/>
    </row>
    <row r="93" spans="1:8" x14ac:dyDescent="0.25">
      <c r="A93">
        <v>92</v>
      </c>
      <c r="B93" s="4"/>
      <c r="C93" s="4"/>
      <c r="D93" s="4"/>
      <c r="E93" s="4"/>
      <c r="F93" s="3">
        <v>0</v>
      </c>
      <c r="G93" s="3"/>
      <c r="H93" s="15"/>
    </row>
    <row r="94" spans="1:8" x14ac:dyDescent="0.25">
      <c r="A94">
        <v>93</v>
      </c>
      <c r="B94" s="4"/>
      <c r="C94" s="4"/>
      <c r="D94" s="4"/>
      <c r="E94" s="4"/>
      <c r="F94" s="3">
        <v>0</v>
      </c>
      <c r="G94" s="3"/>
      <c r="H94" s="15"/>
    </row>
    <row r="95" spans="1:8" x14ac:dyDescent="0.25">
      <c r="A95">
        <v>94</v>
      </c>
      <c r="B95" s="4"/>
      <c r="C95" s="4"/>
      <c r="D95" s="4"/>
      <c r="E95" s="4"/>
      <c r="F95" s="3">
        <v>0</v>
      </c>
      <c r="G95" s="3"/>
      <c r="H95" s="15"/>
    </row>
    <row r="96" spans="1:8" x14ac:dyDescent="0.25">
      <c r="A96">
        <v>95</v>
      </c>
      <c r="B96" s="4"/>
      <c r="C96" s="4"/>
      <c r="D96" s="4"/>
      <c r="E96" s="4"/>
      <c r="F96" s="3">
        <v>0</v>
      </c>
      <c r="G96" s="3"/>
      <c r="H96" s="15"/>
    </row>
    <row r="97" spans="1:8" x14ac:dyDescent="0.25">
      <c r="A97">
        <v>96</v>
      </c>
      <c r="B97" s="4"/>
      <c r="C97" s="4"/>
      <c r="D97" s="4"/>
      <c r="E97" s="4"/>
      <c r="F97" s="3">
        <v>0</v>
      </c>
      <c r="G97" s="3"/>
      <c r="H97" s="15"/>
    </row>
    <row r="98" spans="1:8" x14ac:dyDescent="0.25">
      <c r="A98">
        <v>97</v>
      </c>
      <c r="B98" s="4"/>
      <c r="C98" s="4"/>
      <c r="D98" s="4"/>
      <c r="E98" s="4"/>
      <c r="F98" s="3">
        <v>0</v>
      </c>
      <c r="G98" s="3"/>
      <c r="H98" s="15"/>
    </row>
    <row r="99" spans="1:8" x14ac:dyDescent="0.25">
      <c r="A99">
        <v>98</v>
      </c>
      <c r="B99" s="4"/>
      <c r="C99" s="4"/>
      <c r="D99" s="4"/>
      <c r="E99" s="4"/>
      <c r="F99" s="3">
        <v>0</v>
      </c>
      <c r="G99" s="3"/>
      <c r="H99" s="15"/>
    </row>
    <row r="100" spans="1:8" x14ac:dyDescent="0.25">
      <c r="A100">
        <v>99</v>
      </c>
      <c r="B100" s="4"/>
      <c r="C100" s="4"/>
      <c r="D100" s="4"/>
      <c r="E100" s="4"/>
      <c r="F100" s="3">
        <v>0</v>
      </c>
      <c r="G100" s="3"/>
      <c r="H100" s="15"/>
    </row>
    <row r="101" spans="1:8" x14ac:dyDescent="0.25">
      <c r="B101" s="4">
        <f>AVERAGE(B2:B100)</f>
        <v>46.875</v>
      </c>
      <c r="C101" s="4">
        <f t="shared" ref="C101:F101" si="0">AVERAGE(C2:C100)</f>
        <v>10021.875</v>
      </c>
      <c r="D101" s="4">
        <f t="shared" si="0"/>
        <v>46.237499999999997</v>
      </c>
      <c r="E101" s="4">
        <f t="shared" si="0"/>
        <v>3675</v>
      </c>
      <c r="F101" s="4">
        <f t="shared" si="0"/>
        <v>2.6625534515856497</v>
      </c>
      <c r="G101" s="4"/>
      <c r="H101" s="15"/>
    </row>
    <row r="104" spans="1:8" x14ac:dyDescent="0.25">
      <c r="B104">
        <f t="array" ref="B104:F107">LINEST(B2:B81,C2:F81,TRUE,TRUE)</f>
        <v>71.906779692729472</v>
      </c>
      <c r="C104">
        <v>9.648414841654214E-2</v>
      </c>
      <c r="D104">
        <v>-3.4924794605320506</v>
      </c>
      <c r="E104">
        <v>-0.11948126307747718</v>
      </c>
      <c r="F104">
        <v>814.2791970068339</v>
      </c>
    </row>
    <row r="105" spans="1:8" x14ac:dyDescent="0.25">
      <c r="B105">
        <v>135.18147957608161</v>
      </c>
      <c r="C105">
        <v>0.16996689370692436</v>
      </c>
      <c r="D105">
        <v>11.307798331964513</v>
      </c>
      <c r="E105">
        <v>7.0664204766607661E-2</v>
      </c>
      <c r="F105">
        <v>836.45037292607117</v>
      </c>
    </row>
    <row r="106" spans="1:8" x14ac:dyDescent="0.25">
      <c r="B106">
        <v>6.6064359789314894E-2</v>
      </c>
      <c r="C106">
        <v>829.5451659789162</v>
      </c>
      <c r="D106" t="e">
        <v>#N/A</v>
      </c>
      <c r="E106" t="e">
        <v>#N/A</v>
      </c>
      <c r="F106" t="e">
        <v>#N/A</v>
      </c>
    </row>
    <row r="107" spans="1:8" x14ac:dyDescent="0.25">
      <c r="B107">
        <v>1.3263298804725092</v>
      </c>
      <c r="C107">
        <v>75</v>
      </c>
      <c r="D107" t="e">
        <v>#N/A</v>
      </c>
      <c r="E107" t="e">
        <v>#N/A</v>
      </c>
      <c r="F107" t="e">
        <v>#N/A</v>
      </c>
    </row>
  </sheetData>
  <hyperlinks>
    <hyperlink ref="I9" location="example4" display="example4" xr:uid="{00000000-0004-0000-3600-000000000000}"/>
  </hyperlinks>
  <pageMargins left="0.7" right="0.7" top="0.75" bottom="0.75" header="0.3" footer="0.3"/>
  <pageSetup paperSize="9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92D050"/>
  </sheetPr>
  <dimension ref="A1:R21"/>
  <sheetViews>
    <sheetView workbookViewId="0">
      <selection activeCell="N2" sqref="N2:R2"/>
    </sheetView>
  </sheetViews>
  <sheetFormatPr defaultRowHeight="15" x14ac:dyDescent="0.25"/>
  <cols>
    <col min="1" max="1" width="19.7109375" customWidth="1"/>
    <col min="2" max="2" width="13.140625" customWidth="1"/>
    <col min="3" max="3" width="10.140625" customWidth="1"/>
    <col min="4" max="4" width="11.85546875" customWidth="1"/>
    <col min="5" max="8" width="9.7109375" bestFit="1" customWidth="1"/>
    <col min="9" max="9" width="10.5703125" customWidth="1"/>
    <col min="10" max="12" width="9.7109375" bestFit="1" customWidth="1"/>
    <col min="13" max="13" width="11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8" x14ac:dyDescent="0.25">
      <c r="A2" t="s">
        <v>22</v>
      </c>
      <c r="B2">
        <v>6000</v>
      </c>
      <c r="C2">
        <v>-100</v>
      </c>
      <c r="D2">
        <v>-100</v>
      </c>
      <c r="E2">
        <v>-100</v>
      </c>
      <c r="F2">
        <v>13</v>
      </c>
      <c r="G2">
        <v>14</v>
      </c>
      <c r="H2">
        <v>13</v>
      </c>
      <c r="I2">
        <v>5</v>
      </c>
      <c r="J2">
        <v>-100</v>
      </c>
      <c r="K2">
        <v>-100</v>
      </c>
      <c r="L2">
        <v>-100</v>
      </c>
      <c r="M2">
        <v>-100</v>
      </c>
      <c r="N2" s="33">
        <f>B2</f>
        <v>6000</v>
      </c>
      <c r="O2" s="33">
        <f>MAX(C2:M2)</f>
        <v>14</v>
      </c>
      <c r="P2" s="33">
        <v>4750</v>
      </c>
      <c r="Q2" s="33">
        <f>N2/P2</f>
        <v>1.263157894736842</v>
      </c>
      <c r="R2" s="33">
        <f>N3-N2</f>
        <v>250</v>
      </c>
    </row>
    <row r="3" spans="1:18" x14ac:dyDescent="0.25">
      <c r="A3" t="s">
        <v>14</v>
      </c>
      <c r="B3">
        <v>6250</v>
      </c>
      <c r="C3">
        <v>15</v>
      </c>
      <c r="D3">
        <v>16</v>
      </c>
      <c r="E3">
        <v>30</v>
      </c>
      <c r="F3">
        <v>33</v>
      </c>
      <c r="G3">
        <v>32</v>
      </c>
      <c r="H3">
        <v>21</v>
      </c>
      <c r="I3">
        <v>2</v>
      </c>
      <c r="J3">
        <v>-100</v>
      </c>
      <c r="K3">
        <v>-100</v>
      </c>
      <c r="L3">
        <v>-100</v>
      </c>
      <c r="M3">
        <v>-100</v>
      </c>
      <c r="N3" s="33">
        <f t="shared" ref="N3:N21" si="0">B3</f>
        <v>6250</v>
      </c>
      <c r="O3" s="33">
        <f t="shared" ref="O3:O20" si="1">MAX(C3:M3)</f>
        <v>33</v>
      </c>
      <c r="P3" s="33">
        <v>3750</v>
      </c>
      <c r="Q3" s="33">
        <f t="shared" ref="Q3:Q20" si="2">N3/P3</f>
        <v>1.6666666666666667</v>
      </c>
      <c r="R3" s="33">
        <f t="shared" ref="R3:R20" si="3">N4-N3</f>
        <v>1250</v>
      </c>
    </row>
    <row r="4" spans="1:18" x14ac:dyDescent="0.25">
      <c r="A4" t="s">
        <v>15</v>
      </c>
      <c r="B4">
        <v>7500</v>
      </c>
      <c r="C4">
        <v>40</v>
      </c>
      <c r="D4">
        <v>40</v>
      </c>
      <c r="E4">
        <v>40</v>
      </c>
      <c r="F4">
        <v>39</v>
      </c>
      <c r="G4">
        <v>36</v>
      </c>
      <c r="H4">
        <v>29</v>
      </c>
      <c r="I4">
        <v>28</v>
      </c>
      <c r="J4">
        <v>20</v>
      </c>
      <c r="K4">
        <v>-100</v>
      </c>
      <c r="L4">
        <v>-100</v>
      </c>
      <c r="M4">
        <v>-100</v>
      </c>
      <c r="N4" s="33">
        <f t="shared" si="0"/>
        <v>7500</v>
      </c>
      <c r="O4" s="33">
        <f t="shared" si="1"/>
        <v>40</v>
      </c>
      <c r="P4" s="33">
        <v>2750</v>
      </c>
      <c r="Q4" s="33">
        <f t="shared" si="2"/>
        <v>2.7272727272727271</v>
      </c>
      <c r="R4" s="33">
        <f t="shared" si="3"/>
        <v>2000</v>
      </c>
    </row>
    <row r="5" spans="1:18" x14ac:dyDescent="0.25">
      <c r="A5" t="s">
        <v>19</v>
      </c>
      <c r="B5">
        <v>9500</v>
      </c>
      <c r="C5">
        <v>16</v>
      </c>
      <c r="D5">
        <v>19</v>
      </c>
      <c r="E5">
        <v>24</v>
      </c>
      <c r="F5">
        <v>37</v>
      </c>
      <c r="G5">
        <v>41</v>
      </c>
      <c r="H5">
        <v>42</v>
      </c>
      <c r="I5">
        <v>39</v>
      </c>
      <c r="J5">
        <v>33</v>
      </c>
      <c r="K5">
        <v>26</v>
      </c>
      <c r="L5">
        <v>23</v>
      </c>
      <c r="M5">
        <v>-100</v>
      </c>
      <c r="N5" s="33">
        <f t="shared" si="0"/>
        <v>9500</v>
      </c>
      <c r="O5" s="33">
        <f t="shared" si="1"/>
        <v>42</v>
      </c>
      <c r="P5" s="33">
        <v>5750</v>
      </c>
      <c r="Q5" s="33">
        <f t="shared" si="2"/>
        <v>1.6521739130434783</v>
      </c>
      <c r="R5" s="33">
        <f t="shared" si="3"/>
        <v>2500</v>
      </c>
    </row>
    <row r="6" spans="1:18" x14ac:dyDescent="0.25">
      <c r="A6" t="s">
        <v>18</v>
      </c>
      <c r="B6">
        <v>12000</v>
      </c>
      <c r="C6">
        <v>53</v>
      </c>
      <c r="D6">
        <v>53</v>
      </c>
      <c r="E6">
        <v>54</v>
      </c>
      <c r="F6">
        <v>54</v>
      </c>
      <c r="G6">
        <v>56</v>
      </c>
      <c r="H6">
        <v>57</v>
      </c>
      <c r="I6">
        <v>53</v>
      </c>
      <c r="J6">
        <v>44</v>
      </c>
      <c r="K6">
        <v>39</v>
      </c>
      <c r="L6">
        <v>35</v>
      </c>
      <c r="M6">
        <v>30</v>
      </c>
      <c r="N6" s="33">
        <f t="shared" si="0"/>
        <v>12000</v>
      </c>
      <c r="O6" s="33">
        <f t="shared" si="1"/>
        <v>57</v>
      </c>
      <c r="P6" s="33">
        <v>5750</v>
      </c>
      <c r="Q6" s="33">
        <f t="shared" si="2"/>
        <v>2.0869565217391304</v>
      </c>
      <c r="R6" s="33">
        <f t="shared" si="3"/>
        <v>500</v>
      </c>
    </row>
    <row r="7" spans="1:18" x14ac:dyDescent="0.25">
      <c r="A7" t="s">
        <v>18</v>
      </c>
      <c r="B7">
        <v>12500</v>
      </c>
      <c r="C7">
        <v>48</v>
      </c>
      <c r="D7">
        <v>49</v>
      </c>
      <c r="E7">
        <v>50</v>
      </c>
      <c r="F7">
        <v>49</v>
      </c>
      <c r="G7">
        <v>45</v>
      </c>
      <c r="H7">
        <v>41</v>
      </c>
      <c r="I7">
        <v>38</v>
      </c>
      <c r="J7">
        <v>39</v>
      </c>
      <c r="K7">
        <v>38</v>
      </c>
      <c r="L7">
        <v>33</v>
      </c>
      <c r="M7">
        <v>32</v>
      </c>
      <c r="N7" s="33">
        <f t="shared" si="0"/>
        <v>12500</v>
      </c>
      <c r="O7" s="33">
        <f t="shared" si="1"/>
        <v>50</v>
      </c>
      <c r="P7" s="33">
        <v>2750</v>
      </c>
      <c r="Q7" s="33">
        <f t="shared" si="2"/>
        <v>4.5454545454545459</v>
      </c>
      <c r="R7" s="33">
        <f t="shared" si="3"/>
        <v>0</v>
      </c>
    </row>
    <row r="8" spans="1:18" x14ac:dyDescent="0.25">
      <c r="A8" t="s">
        <v>18</v>
      </c>
      <c r="B8">
        <v>12500</v>
      </c>
      <c r="C8">
        <v>51</v>
      </c>
      <c r="D8">
        <v>52</v>
      </c>
      <c r="E8">
        <v>52</v>
      </c>
      <c r="F8">
        <v>51</v>
      </c>
      <c r="G8">
        <v>49</v>
      </c>
      <c r="H8">
        <v>48</v>
      </c>
      <c r="I8">
        <v>45</v>
      </c>
      <c r="J8">
        <v>40</v>
      </c>
      <c r="K8">
        <v>36</v>
      </c>
      <c r="L8">
        <v>35</v>
      </c>
      <c r="M8">
        <v>31</v>
      </c>
      <c r="N8" s="33">
        <f t="shared" si="0"/>
        <v>12500</v>
      </c>
      <c r="O8" s="33">
        <f t="shared" si="1"/>
        <v>52</v>
      </c>
      <c r="P8" s="33">
        <v>2750</v>
      </c>
      <c r="Q8" s="33">
        <f t="shared" si="2"/>
        <v>4.5454545454545459</v>
      </c>
      <c r="R8" s="33">
        <f t="shared" si="3"/>
        <v>750</v>
      </c>
    </row>
    <row r="9" spans="1:18" x14ac:dyDescent="0.25">
      <c r="A9" t="s">
        <v>20</v>
      </c>
      <c r="B9">
        <v>13250</v>
      </c>
      <c r="C9">
        <v>59</v>
      </c>
      <c r="D9">
        <v>59</v>
      </c>
      <c r="E9">
        <v>59</v>
      </c>
      <c r="F9">
        <v>58</v>
      </c>
      <c r="G9">
        <v>54</v>
      </c>
      <c r="H9">
        <v>50</v>
      </c>
      <c r="I9">
        <v>47</v>
      </c>
      <c r="J9">
        <v>45</v>
      </c>
      <c r="K9">
        <v>40</v>
      </c>
      <c r="L9">
        <v>35</v>
      </c>
      <c r="M9">
        <v>32</v>
      </c>
      <c r="N9" s="33">
        <f t="shared" si="0"/>
        <v>13250</v>
      </c>
      <c r="O9" s="33">
        <f t="shared" si="1"/>
        <v>59</v>
      </c>
      <c r="P9" s="33">
        <v>2750</v>
      </c>
      <c r="Q9" s="33">
        <f t="shared" si="2"/>
        <v>4.8181818181818183</v>
      </c>
      <c r="R9" s="33">
        <f t="shared" si="3"/>
        <v>500</v>
      </c>
    </row>
    <row r="10" spans="1:18" x14ac:dyDescent="0.25">
      <c r="A10" t="s">
        <v>20</v>
      </c>
      <c r="B10">
        <v>13750</v>
      </c>
      <c r="C10">
        <v>56</v>
      </c>
      <c r="D10">
        <v>56</v>
      </c>
      <c r="E10">
        <v>56</v>
      </c>
      <c r="F10">
        <v>55</v>
      </c>
      <c r="G10">
        <v>53</v>
      </c>
      <c r="H10">
        <v>50</v>
      </c>
      <c r="I10">
        <v>53</v>
      </c>
      <c r="J10">
        <v>48</v>
      </c>
      <c r="K10">
        <v>45</v>
      </c>
      <c r="L10">
        <v>43</v>
      </c>
      <c r="M10">
        <v>40</v>
      </c>
      <c r="N10" s="33">
        <f t="shared" si="0"/>
        <v>13750</v>
      </c>
      <c r="O10" s="33">
        <f t="shared" si="1"/>
        <v>56</v>
      </c>
      <c r="P10" s="33">
        <v>2750</v>
      </c>
      <c r="Q10" s="33">
        <f t="shared" si="2"/>
        <v>5</v>
      </c>
      <c r="R10" s="33">
        <f t="shared" si="3"/>
        <v>0</v>
      </c>
    </row>
    <row r="11" spans="1:18" x14ac:dyDescent="0.25">
      <c r="A11" t="s">
        <v>21</v>
      </c>
      <c r="B11">
        <v>13750</v>
      </c>
      <c r="C11">
        <v>56</v>
      </c>
      <c r="D11">
        <v>57</v>
      </c>
      <c r="E11">
        <v>60</v>
      </c>
      <c r="F11">
        <v>59</v>
      </c>
      <c r="G11">
        <v>57</v>
      </c>
      <c r="H11">
        <v>57</v>
      </c>
      <c r="I11">
        <v>57</v>
      </c>
      <c r="J11">
        <v>58</v>
      </c>
      <c r="K11">
        <v>55</v>
      </c>
      <c r="L11">
        <v>52</v>
      </c>
      <c r="M11">
        <v>47</v>
      </c>
      <c r="N11" s="33">
        <f t="shared" si="0"/>
        <v>13750</v>
      </c>
      <c r="O11" s="33">
        <f t="shared" si="1"/>
        <v>60</v>
      </c>
      <c r="P11" s="33">
        <v>2750</v>
      </c>
      <c r="Q11" s="33">
        <f t="shared" si="2"/>
        <v>5</v>
      </c>
      <c r="R11" s="33">
        <f t="shared" si="3"/>
        <v>0</v>
      </c>
    </row>
    <row r="12" spans="1:18" x14ac:dyDescent="0.25">
      <c r="A12" t="s">
        <v>20</v>
      </c>
      <c r="B12">
        <v>13750</v>
      </c>
      <c r="C12">
        <v>56</v>
      </c>
      <c r="D12">
        <v>57</v>
      </c>
      <c r="E12">
        <v>59</v>
      </c>
      <c r="F12">
        <v>60</v>
      </c>
      <c r="G12">
        <v>59</v>
      </c>
      <c r="H12">
        <v>58</v>
      </c>
      <c r="I12">
        <v>56</v>
      </c>
      <c r="J12">
        <v>53</v>
      </c>
      <c r="K12">
        <v>49</v>
      </c>
      <c r="L12">
        <v>48</v>
      </c>
      <c r="M12">
        <v>47</v>
      </c>
      <c r="N12" s="33">
        <f t="shared" si="0"/>
        <v>13750</v>
      </c>
      <c r="O12" s="33">
        <f t="shared" si="1"/>
        <v>60</v>
      </c>
      <c r="P12" s="33">
        <v>3750</v>
      </c>
      <c r="Q12" s="33">
        <f t="shared" si="2"/>
        <v>3.6666666666666665</v>
      </c>
      <c r="R12" s="33">
        <f t="shared" si="3"/>
        <v>-750</v>
      </c>
    </row>
    <row r="13" spans="1:18" x14ac:dyDescent="0.25">
      <c r="A13" t="s">
        <v>23</v>
      </c>
      <c r="B13">
        <v>13000</v>
      </c>
      <c r="C13">
        <v>51</v>
      </c>
      <c r="D13">
        <v>51</v>
      </c>
      <c r="E13">
        <v>53</v>
      </c>
      <c r="F13">
        <v>52</v>
      </c>
      <c r="G13">
        <v>52</v>
      </c>
      <c r="H13">
        <v>51</v>
      </c>
      <c r="I13">
        <v>48</v>
      </c>
      <c r="J13">
        <v>46</v>
      </c>
      <c r="K13">
        <v>43</v>
      </c>
      <c r="L13">
        <v>40</v>
      </c>
      <c r="M13">
        <v>36</v>
      </c>
      <c r="N13" s="33">
        <f t="shared" si="0"/>
        <v>13000</v>
      </c>
      <c r="O13" s="33">
        <f t="shared" si="1"/>
        <v>53</v>
      </c>
      <c r="P13" s="33">
        <v>2750</v>
      </c>
      <c r="Q13" s="33">
        <f t="shared" si="2"/>
        <v>4.7272727272727275</v>
      </c>
      <c r="R13" s="33">
        <f t="shared" si="3"/>
        <v>-250</v>
      </c>
    </row>
    <row r="14" spans="1:18" x14ac:dyDescent="0.25">
      <c r="A14" t="s">
        <v>18</v>
      </c>
      <c r="B14">
        <v>12750</v>
      </c>
      <c r="C14">
        <v>45</v>
      </c>
      <c r="D14">
        <v>45</v>
      </c>
      <c r="E14">
        <v>45</v>
      </c>
      <c r="F14">
        <v>41</v>
      </c>
      <c r="G14">
        <v>39</v>
      </c>
      <c r="H14">
        <v>37</v>
      </c>
      <c r="I14">
        <v>36</v>
      </c>
      <c r="J14">
        <v>34</v>
      </c>
      <c r="K14">
        <v>31</v>
      </c>
      <c r="L14">
        <v>27</v>
      </c>
      <c r="M14">
        <v>23</v>
      </c>
      <c r="N14" s="33">
        <f t="shared" si="0"/>
        <v>12750</v>
      </c>
      <c r="O14" s="33">
        <f t="shared" si="1"/>
        <v>45</v>
      </c>
      <c r="P14" s="33">
        <v>2750</v>
      </c>
      <c r="Q14" s="33">
        <f t="shared" si="2"/>
        <v>4.6363636363636367</v>
      </c>
      <c r="R14" s="33">
        <f t="shared" si="3"/>
        <v>-750</v>
      </c>
    </row>
    <row r="15" spans="1:18" x14ac:dyDescent="0.25">
      <c r="A15" t="s">
        <v>17</v>
      </c>
      <c r="B15">
        <v>12000</v>
      </c>
      <c r="C15">
        <v>38</v>
      </c>
      <c r="D15">
        <v>38</v>
      </c>
      <c r="E15">
        <v>39</v>
      </c>
      <c r="F15">
        <v>38</v>
      </c>
      <c r="G15">
        <v>34</v>
      </c>
      <c r="H15">
        <v>30</v>
      </c>
      <c r="I15">
        <v>27</v>
      </c>
      <c r="J15">
        <v>24</v>
      </c>
      <c r="K15">
        <v>22</v>
      </c>
      <c r="L15">
        <v>20</v>
      </c>
      <c r="M15">
        <v>14</v>
      </c>
      <c r="N15" s="33">
        <f t="shared" si="0"/>
        <v>12000</v>
      </c>
      <c r="O15" s="33">
        <f t="shared" si="1"/>
        <v>39</v>
      </c>
      <c r="P15" s="33">
        <v>2750</v>
      </c>
      <c r="Q15" s="33">
        <f t="shared" si="2"/>
        <v>4.3636363636363633</v>
      </c>
      <c r="R15" s="33">
        <f t="shared" si="3"/>
        <v>0</v>
      </c>
    </row>
    <row r="16" spans="1:18" x14ac:dyDescent="0.25">
      <c r="A16" t="s">
        <v>15</v>
      </c>
      <c r="B16">
        <v>12000</v>
      </c>
      <c r="C16">
        <v>33</v>
      </c>
      <c r="D16">
        <v>33</v>
      </c>
      <c r="E16">
        <v>34</v>
      </c>
      <c r="F16">
        <v>32</v>
      </c>
      <c r="G16">
        <v>27</v>
      </c>
      <c r="H16">
        <v>22</v>
      </c>
      <c r="I16">
        <v>22</v>
      </c>
      <c r="J16">
        <v>18</v>
      </c>
      <c r="K16">
        <v>14</v>
      </c>
      <c r="L16">
        <v>11</v>
      </c>
      <c r="M16">
        <v>9</v>
      </c>
      <c r="N16" s="33">
        <f t="shared" si="0"/>
        <v>12000</v>
      </c>
      <c r="O16" s="33">
        <f t="shared" si="1"/>
        <v>34</v>
      </c>
      <c r="P16" s="33">
        <v>2750</v>
      </c>
      <c r="Q16" s="33">
        <f t="shared" si="2"/>
        <v>4.3636363636363633</v>
      </c>
      <c r="R16" s="33">
        <f t="shared" si="3"/>
        <v>-500</v>
      </c>
    </row>
    <row r="17" spans="1:18" x14ac:dyDescent="0.25">
      <c r="A17" t="s">
        <v>16</v>
      </c>
      <c r="B17">
        <v>11500</v>
      </c>
      <c r="C17">
        <v>25</v>
      </c>
      <c r="D17">
        <v>25</v>
      </c>
      <c r="E17">
        <v>25</v>
      </c>
      <c r="F17">
        <v>24</v>
      </c>
      <c r="G17">
        <v>21</v>
      </c>
      <c r="H17">
        <v>21</v>
      </c>
      <c r="I17">
        <v>21</v>
      </c>
      <c r="J17">
        <v>19</v>
      </c>
      <c r="K17">
        <v>16</v>
      </c>
      <c r="L17">
        <v>14</v>
      </c>
      <c r="M17">
        <v>10</v>
      </c>
      <c r="N17" s="33">
        <f t="shared" si="0"/>
        <v>11500</v>
      </c>
      <c r="O17" s="33">
        <f t="shared" si="1"/>
        <v>25</v>
      </c>
      <c r="P17" s="33">
        <v>2750</v>
      </c>
      <c r="Q17" s="33">
        <f t="shared" si="2"/>
        <v>4.1818181818181817</v>
      </c>
      <c r="R17" s="33">
        <f t="shared" si="3"/>
        <v>0</v>
      </c>
    </row>
    <row r="18" spans="1:18" x14ac:dyDescent="0.25">
      <c r="A18" t="s">
        <v>16</v>
      </c>
      <c r="B18">
        <v>11500</v>
      </c>
      <c r="C18">
        <v>21</v>
      </c>
      <c r="D18">
        <v>21</v>
      </c>
      <c r="E18">
        <v>25</v>
      </c>
      <c r="F18">
        <v>24</v>
      </c>
      <c r="G18">
        <v>22</v>
      </c>
      <c r="H18">
        <v>20</v>
      </c>
      <c r="I18">
        <v>20</v>
      </c>
      <c r="J18">
        <v>18</v>
      </c>
      <c r="K18">
        <v>15</v>
      </c>
      <c r="L18">
        <v>11</v>
      </c>
      <c r="M18">
        <v>9</v>
      </c>
      <c r="N18" s="33">
        <f t="shared" si="0"/>
        <v>11500</v>
      </c>
      <c r="O18" s="33">
        <f t="shared" si="1"/>
        <v>25</v>
      </c>
      <c r="P18" s="33">
        <v>2750</v>
      </c>
      <c r="Q18" s="33">
        <f t="shared" si="2"/>
        <v>4.1818181818181817</v>
      </c>
      <c r="R18" s="33">
        <f t="shared" si="3"/>
        <v>-1000</v>
      </c>
    </row>
    <row r="19" spans="1:18" x14ac:dyDescent="0.25">
      <c r="A19" t="s">
        <v>16</v>
      </c>
      <c r="B19">
        <v>10500</v>
      </c>
      <c r="C19">
        <v>21</v>
      </c>
      <c r="D19">
        <v>21</v>
      </c>
      <c r="E19">
        <v>21</v>
      </c>
      <c r="F19">
        <v>21</v>
      </c>
      <c r="G19">
        <v>22</v>
      </c>
      <c r="H19">
        <v>20</v>
      </c>
      <c r="I19">
        <v>19</v>
      </c>
      <c r="J19">
        <v>18</v>
      </c>
      <c r="K19">
        <v>15</v>
      </c>
      <c r="L19">
        <v>8</v>
      </c>
      <c r="M19">
        <v>4</v>
      </c>
      <c r="N19" s="33">
        <f t="shared" si="0"/>
        <v>10500</v>
      </c>
      <c r="O19" s="33">
        <f t="shared" si="1"/>
        <v>22</v>
      </c>
      <c r="P19" s="33">
        <v>4750</v>
      </c>
      <c r="Q19" s="33">
        <f t="shared" si="2"/>
        <v>2.2105263157894739</v>
      </c>
      <c r="R19" s="33">
        <f t="shared" si="3"/>
        <v>-500</v>
      </c>
    </row>
    <row r="20" spans="1:18" x14ac:dyDescent="0.25">
      <c r="A20" t="s">
        <v>16</v>
      </c>
      <c r="B20">
        <v>10000</v>
      </c>
      <c r="C20">
        <v>23</v>
      </c>
      <c r="D20">
        <v>23</v>
      </c>
      <c r="E20">
        <v>21</v>
      </c>
      <c r="F20">
        <v>22</v>
      </c>
      <c r="G20">
        <v>16</v>
      </c>
      <c r="H20">
        <v>19</v>
      </c>
      <c r="I20">
        <v>19</v>
      </c>
      <c r="J20">
        <v>16</v>
      </c>
      <c r="K20">
        <v>13</v>
      </c>
      <c r="L20">
        <v>4</v>
      </c>
      <c r="M20">
        <v>-4</v>
      </c>
      <c r="N20" s="33">
        <f t="shared" si="0"/>
        <v>10000</v>
      </c>
      <c r="O20" s="33">
        <f t="shared" si="1"/>
        <v>23</v>
      </c>
      <c r="P20" s="33">
        <v>1750</v>
      </c>
      <c r="Q20" s="33">
        <f t="shared" si="2"/>
        <v>5.7142857142857144</v>
      </c>
      <c r="R20" s="33">
        <f t="shared" si="3"/>
        <v>-500</v>
      </c>
    </row>
    <row r="21" spans="1:18" x14ac:dyDescent="0.25">
      <c r="A21" t="s">
        <v>14</v>
      </c>
      <c r="B21">
        <v>9500</v>
      </c>
      <c r="C21">
        <v>4</v>
      </c>
      <c r="D21">
        <v>4</v>
      </c>
      <c r="E21">
        <v>16</v>
      </c>
      <c r="F21">
        <v>19</v>
      </c>
      <c r="G21">
        <v>20</v>
      </c>
      <c r="H21">
        <v>21</v>
      </c>
      <c r="I21">
        <v>20</v>
      </c>
      <c r="J21">
        <v>16</v>
      </c>
      <c r="K21">
        <v>11</v>
      </c>
      <c r="L21">
        <v>3</v>
      </c>
      <c r="M21">
        <v>-100</v>
      </c>
      <c r="N21">
        <f t="shared" si="0"/>
        <v>9500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92D050"/>
  </sheetPr>
  <dimension ref="A1:R20"/>
  <sheetViews>
    <sheetView workbookViewId="0">
      <selection activeCell="N2" sqref="N2:R2"/>
    </sheetView>
  </sheetViews>
  <sheetFormatPr defaultRowHeight="15" x14ac:dyDescent="0.25"/>
  <cols>
    <col min="1" max="1" width="19.710937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8" x14ac:dyDescent="0.25">
      <c r="A2" t="s">
        <v>14</v>
      </c>
      <c r="B2">
        <v>10000</v>
      </c>
      <c r="C2">
        <v>-4</v>
      </c>
      <c r="D2">
        <v>9</v>
      </c>
      <c r="E2">
        <v>15</v>
      </c>
      <c r="F2">
        <v>20</v>
      </c>
      <c r="G2">
        <v>24</v>
      </c>
      <c r="H2">
        <v>25</v>
      </c>
      <c r="I2">
        <v>23</v>
      </c>
      <c r="J2">
        <v>24</v>
      </c>
      <c r="K2">
        <v>27</v>
      </c>
      <c r="L2">
        <v>28</v>
      </c>
      <c r="M2">
        <v>13</v>
      </c>
      <c r="N2" s="33">
        <f>B2</f>
        <v>10000</v>
      </c>
      <c r="O2" s="33">
        <f>MAX(C2:M2)</f>
        <v>28</v>
      </c>
      <c r="P2" s="33">
        <v>9750</v>
      </c>
      <c r="Q2" s="33">
        <f>N2/P2</f>
        <v>1.0256410256410255</v>
      </c>
      <c r="R2" s="33">
        <f>N3-N2</f>
        <v>-1000</v>
      </c>
    </row>
    <row r="3" spans="1:18" x14ac:dyDescent="0.25">
      <c r="A3" t="s">
        <v>17</v>
      </c>
      <c r="B3">
        <v>9000</v>
      </c>
      <c r="C3">
        <v>30</v>
      </c>
      <c r="D3">
        <v>38</v>
      </c>
      <c r="E3">
        <v>40</v>
      </c>
      <c r="F3">
        <v>39</v>
      </c>
      <c r="G3">
        <v>37</v>
      </c>
      <c r="H3">
        <v>31</v>
      </c>
      <c r="I3">
        <v>24</v>
      </c>
      <c r="J3">
        <v>21</v>
      </c>
      <c r="K3">
        <v>1</v>
      </c>
      <c r="L3">
        <v>-6</v>
      </c>
      <c r="M3">
        <v>-100</v>
      </c>
      <c r="N3" s="33">
        <f t="shared" ref="N3:N20" si="0">B3</f>
        <v>9000</v>
      </c>
      <c r="O3" s="33">
        <f t="shared" ref="O3:O19" si="1">MAX(C3:M3)</f>
        <v>40</v>
      </c>
      <c r="P3" s="33">
        <v>2750</v>
      </c>
      <c r="Q3" s="33">
        <f t="shared" ref="Q3:Q19" si="2">N3/P3</f>
        <v>3.2727272727272729</v>
      </c>
      <c r="R3" s="33">
        <f t="shared" ref="R3:R19" si="3">N4-N3</f>
        <v>-750</v>
      </c>
    </row>
    <row r="4" spans="1:18" x14ac:dyDescent="0.25">
      <c r="A4" t="s">
        <v>15</v>
      </c>
      <c r="B4">
        <v>8250</v>
      </c>
      <c r="C4">
        <v>30</v>
      </c>
      <c r="D4">
        <v>30</v>
      </c>
      <c r="E4">
        <v>30</v>
      </c>
      <c r="F4">
        <v>28</v>
      </c>
      <c r="G4">
        <v>22</v>
      </c>
      <c r="H4">
        <v>19</v>
      </c>
      <c r="I4">
        <v>13</v>
      </c>
      <c r="J4">
        <v>10</v>
      </c>
      <c r="K4">
        <v>4</v>
      </c>
      <c r="L4">
        <v>-100</v>
      </c>
      <c r="M4">
        <v>-100</v>
      </c>
      <c r="N4" s="33">
        <f t="shared" si="0"/>
        <v>8250</v>
      </c>
      <c r="O4" s="33">
        <f t="shared" si="1"/>
        <v>30</v>
      </c>
      <c r="P4" s="33">
        <v>2750</v>
      </c>
      <c r="Q4" s="33">
        <f t="shared" si="2"/>
        <v>3</v>
      </c>
      <c r="R4" s="33">
        <f t="shared" si="3"/>
        <v>0</v>
      </c>
    </row>
    <row r="5" spans="1:18" x14ac:dyDescent="0.25">
      <c r="A5" t="s">
        <v>19</v>
      </c>
      <c r="B5">
        <v>8250</v>
      </c>
      <c r="C5">
        <v>34</v>
      </c>
      <c r="D5">
        <v>37</v>
      </c>
      <c r="E5">
        <v>38</v>
      </c>
      <c r="F5">
        <v>44</v>
      </c>
      <c r="G5">
        <v>47</v>
      </c>
      <c r="H5">
        <v>45</v>
      </c>
      <c r="I5">
        <v>41</v>
      </c>
      <c r="J5">
        <v>28</v>
      </c>
      <c r="K5">
        <v>16</v>
      </c>
      <c r="L5">
        <v>-100</v>
      </c>
      <c r="M5">
        <v>-100</v>
      </c>
      <c r="N5" s="33">
        <f t="shared" si="0"/>
        <v>8250</v>
      </c>
      <c r="O5" s="33">
        <f t="shared" si="1"/>
        <v>47</v>
      </c>
      <c r="P5" s="33">
        <v>4750</v>
      </c>
      <c r="Q5" s="33">
        <f t="shared" si="2"/>
        <v>1.736842105263158</v>
      </c>
      <c r="R5" s="33">
        <f t="shared" si="3"/>
        <v>750</v>
      </c>
    </row>
    <row r="6" spans="1:18" x14ac:dyDescent="0.25">
      <c r="A6" t="s">
        <v>15</v>
      </c>
      <c r="B6">
        <v>9000</v>
      </c>
      <c r="C6">
        <v>33</v>
      </c>
      <c r="D6">
        <v>41</v>
      </c>
      <c r="E6">
        <v>40</v>
      </c>
      <c r="F6">
        <v>36</v>
      </c>
      <c r="G6">
        <v>33</v>
      </c>
      <c r="H6">
        <v>27</v>
      </c>
      <c r="I6">
        <v>24</v>
      </c>
      <c r="J6">
        <v>18</v>
      </c>
      <c r="K6">
        <v>4</v>
      </c>
      <c r="L6">
        <v>-5</v>
      </c>
      <c r="M6">
        <v>-100</v>
      </c>
      <c r="N6" s="33">
        <f t="shared" si="0"/>
        <v>9000</v>
      </c>
      <c r="O6" s="33">
        <f t="shared" si="1"/>
        <v>41</v>
      </c>
      <c r="P6" s="33">
        <v>1750</v>
      </c>
      <c r="Q6" s="33">
        <f t="shared" si="2"/>
        <v>5.1428571428571432</v>
      </c>
      <c r="R6" s="33">
        <f t="shared" si="3"/>
        <v>1500</v>
      </c>
    </row>
    <row r="7" spans="1:18" x14ac:dyDescent="0.25">
      <c r="A7" t="s">
        <v>19</v>
      </c>
      <c r="B7">
        <v>10500</v>
      </c>
      <c r="C7">
        <v>5</v>
      </c>
      <c r="D7">
        <v>11</v>
      </c>
      <c r="E7">
        <v>18</v>
      </c>
      <c r="F7">
        <v>19</v>
      </c>
      <c r="G7">
        <v>28</v>
      </c>
      <c r="H7">
        <v>34</v>
      </c>
      <c r="I7">
        <v>35</v>
      </c>
      <c r="J7">
        <v>36</v>
      </c>
      <c r="K7">
        <v>38</v>
      </c>
      <c r="L7">
        <v>29</v>
      </c>
      <c r="M7">
        <v>16</v>
      </c>
      <c r="N7" s="33">
        <f t="shared" si="0"/>
        <v>10500</v>
      </c>
      <c r="O7" s="33">
        <f t="shared" si="1"/>
        <v>38</v>
      </c>
      <c r="P7" s="33">
        <v>8750</v>
      </c>
      <c r="Q7" s="33">
        <f t="shared" si="2"/>
        <v>1.2</v>
      </c>
      <c r="R7" s="33">
        <f t="shared" si="3"/>
        <v>1250</v>
      </c>
    </row>
    <row r="8" spans="1:18" x14ac:dyDescent="0.25">
      <c r="A8" t="s">
        <v>18</v>
      </c>
      <c r="B8">
        <v>11750</v>
      </c>
      <c r="C8">
        <v>46</v>
      </c>
      <c r="D8">
        <v>49</v>
      </c>
      <c r="E8">
        <v>50</v>
      </c>
      <c r="F8">
        <v>52</v>
      </c>
      <c r="G8">
        <v>50</v>
      </c>
      <c r="H8">
        <v>47</v>
      </c>
      <c r="I8">
        <v>43</v>
      </c>
      <c r="J8">
        <v>39</v>
      </c>
      <c r="K8">
        <v>36</v>
      </c>
      <c r="L8">
        <v>31</v>
      </c>
      <c r="M8">
        <v>26</v>
      </c>
      <c r="N8" s="33">
        <f t="shared" si="0"/>
        <v>11750</v>
      </c>
      <c r="O8" s="33">
        <f t="shared" si="1"/>
        <v>52</v>
      </c>
      <c r="P8" s="33">
        <v>3750</v>
      </c>
      <c r="Q8" s="33">
        <f t="shared" si="2"/>
        <v>3.1333333333333333</v>
      </c>
      <c r="R8" s="33">
        <f t="shared" si="3"/>
        <v>0</v>
      </c>
    </row>
    <row r="9" spans="1:18" x14ac:dyDescent="0.25">
      <c r="A9" t="s">
        <v>18</v>
      </c>
      <c r="B9">
        <v>11750</v>
      </c>
      <c r="C9">
        <v>38</v>
      </c>
      <c r="D9">
        <v>41</v>
      </c>
      <c r="E9">
        <v>43</v>
      </c>
      <c r="F9">
        <v>44</v>
      </c>
      <c r="G9">
        <v>45</v>
      </c>
      <c r="H9">
        <v>43</v>
      </c>
      <c r="I9">
        <v>40</v>
      </c>
      <c r="J9">
        <v>38</v>
      </c>
      <c r="K9">
        <v>27</v>
      </c>
      <c r="L9">
        <v>22</v>
      </c>
      <c r="M9">
        <v>15</v>
      </c>
      <c r="N9" s="33">
        <f t="shared" si="0"/>
        <v>11750</v>
      </c>
      <c r="O9" s="33">
        <f t="shared" si="1"/>
        <v>45</v>
      </c>
      <c r="P9" s="33">
        <v>4750</v>
      </c>
      <c r="Q9" s="33">
        <f t="shared" si="2"/>
        <v>2.4736842105263159</v>
      </c>
      <c r="R9" s="33">
        <f t="shared" si="3"/>
        <v>750</v>
      </c>
    </row>
    <row r="10" spans="1:18" x14ac:dyDescent="0.25">
      <c r="A10" t="s">
        <v>20</v>
      </c>
      <c r="B10">
        <v>12500</v>
      </c>
      <c r="C10">
        <v>51</v>
      </c>
      <c r="D10">
        <v>53</v>
      </c>
      <c r="E10">
        <v>55</v>
      </c>
      <c r="F10">
        <v>56</v>
      </c>
      <c r="G10">
        <v>58</v>
      </c>
      <c r="H10">
        <v>57</v>
      </c>
      <c r="I10">
        <v>53</v>
      </c>
      <c r="J10">
        <v>49</v>
      </c>
      <c r="K10">
        <v>45</v>
      </c>
      <c r="L10">
        <v>38</v>
      </c>
      <c r="M10">
        <v>31</v>
      </c>
      <c r="N10" s="33">
        <f t="shared" si="0"/>
        <v>12500</v>
      </c>
      <c r="O10" s="33">
        <f t="shared" si="1"/>
        <v>58</v>
      </c>
      <c r="P10" s="33">
        <v>4750</v>
      </c>
      <c r="Q10" s="33">
        <f t="shared" si="2"/>
        <v>2.6315789473684212</v>
      </c>
      <c r="R10" s="33">
        <f t="shared" si="3"/>
        <v>1000</v>
      </c>
    </row>
    <row r="11" spans="1:18" x14ac:dyDescent="0.25">
      <c r="A11" t="s">
        <v>20</v>
      </c>
      <c r="B11">
        <v>13500</v>
      </c>
      <c r="C11">
        <v>55</v>
      </c>
      <c r="D11">
        <v>55</v>
      </c>
      <c r="E11">
        <v>56</v>
      </c>
      <c r="F11">
        <v>56</v>
      </c>
      <c r="G11">
        <v>55</v>
      </c>
      <c r="H11">
        <v>49</v>
      </c>
      <c r="I11">
        <v>49</v>
      </c>
      <c r="J11">
        <v>46</v>
      </c>
      <c r="K11">
        <v>43</v>
      </c>
      <c r="L11">
        <v>40</v>
      </c>
      <c r="M11">
        <v>38</v>
      </c>
      <c r="N11" s="33">
        <f t="shared" si="0"/>
        <v>13500</v>
      </c>
      <c r="O11" s="33">
        <f t="shared" si="1"/>
        <v>56</v>
      </c>
      <c r="P11" s="33">
        <v>3750</v>
      </c>
      <c r="Q11" s="33">
        <f t="shared" si="2"/>
        <v>3.6</v>
      </c>
      <c r="R11" s="33">
        <f t="shared" si="3"/>
        <v>0</v>
      </c>
    </row>
    <row r="12" spans="1:18" x14ac:dyDescent="0.25">
      <c r="A12" t="s">
        <v>20</v>
      </c>
      <c r="B12">
        <v>13500</v>
      </c>
      <c r="C12">
        <v>50</v>
      </c>
      <c r="D12">
        <v>51</v>
      </c>
      <c r="E12">
        <v>51</v>
      </c>
      <c r="F12">
        <v>55</v>
      </c>
      <c r="G12">
        <v>55</v>
      </c>
      <c r="H12">
        <v>54</v>
      </c>
      <c r="I12">
        <v>52</v>
      </c>
      <c r="J12">
        <v>46</v>
      </c>
      <c r="K12">
        <v>47</v>
      </c>
      <c r="L12">
        <v>44</v>
      </c>
      <c r="M12">
        <v>39</v>
      </c>
      <c r="N12" s="33">
        <f t="shared" si="0"/>
        <v>13500</v>
      </c>
      <c r="O12" s="33">
        <f t="shared" si="1"/>
        <v>55</v>
      </c>
      <c r="P12" s="33">
        <v>4750</v>
      </c>
      <c r="Q12" s="33">
        <f t="shared" si="2"/>
        <v>2.8421052631578947</v>
      </c>
      <c r="R12" s="33">
        <f t="shared" si="3"/>
        <v>-1000</v>
      </c>
    </row>
    <row r="13" spans="1:18" x14ac:dyDescent="0.25">
      <c r="A13" t="s">
        <v>20</v>
      </c>
      <c r="B13">
        <v>12500</v>
      </c>
      <c r="C13">
        <v>47</v>
      </c>
      <c r="D13">
        <v>50</v>
      </c>
      <c r="E13">
        <v>53</v>
      </c>
      <c r="F13">
        <v>55</v>
      </c>
      <c r="G13">
        <v>56</v>
      </c>
      <c r="H13">
        <v>51</v>
      </c>
      <c r="I13">
        <v>52</v>
      </c>
      <c r="J13">
        <v>48</v>
      </c>
      <c r="K13">
        <v>44</v>
      </c>
      <c r="L13">
        <v>41</v>
      </c>
      <c r="M13">
        <v>39</v>
      </c>
      <c r="N13" s="33">
        <f t="shared" si="0"/>
        <v>12500</v>
      </c>
      <c r="O13" s="33">
        <f t="shared" si="1"/>
        <v>56</v>
      </c>
      <c r="P13" s="33">
        <v>4750</v>
      </c>
      <c r="Q13" s="33">
        <f t="shared" si="2"/>
        <v>2.6315789473684212</v>
      </c>
      <c r="R13" s="33">
        <f t="shared" si="3"/>
        <v>0</v>
      </c>
    </row>
    <row r="14" spans="1:18" x14ac:dyDescent="0.25">
      <c r="A14" t="s">
        <v>20</v>
      </c>
      <c r="B14">
        <v>12500</v>
      </c>
      <c r="C14">
        <v>48</v>
      </c>
      <c r="D14">
        <v>51</v>
      </c>
      <c r="E14">
        <v>55</v>
      </c>
      <c r="F14">
        <v>56</v>
      </c>
      <c r="G14">
        <v>56</v>
      </c>
      <c r="H14">
        <v>54</v>
      </c>
      <c r="I14">
        <v>51</v>
      </c>
      <c r="J14">
        <v>48</v>
      </c>
      <c r="K14">
        <v>44</v>
      </c>
      <c r="L14">
        <v>42</v>
      </c>
      <c r="M14">
        <v>35</v>
      </c>
      <c r="N14" s="33">
        <f t="shared" si="0"/>
        <v>12500</v>
      </c>
      <c r="O14" s="33">
        <f t="shared" si="1"/>
        <v>56</v>
      </c>
      <c r="P14" s="33">
        <v>4750</v>
      </c>
      <c r="Q14" s="33">
        <f t="shared" si="2"/>
        <v>2.6315789473684212</v>
      </c>
      <c r="R14" s="33">
        <f t="shared" si="3"/>
        <v>-250</v>
      </c>
    </row>
    <row r="15" spans="1:18" x14ac:dyDescent="0.25">
      <c r="A15" t="s">
        <v>18</v>
      </c>
      <c r="B15">
        <v>12250</v>
      </c>
      <c r="C15">
        <v>52</v>
      </c>
      <c r="D15">
        <v>52</v>
      </c>
      <c r="E15">
        <v>54</v>
      </c>
      <c r="F15">
        <v>58</v>
      </c>
      <c r="G15">
        <v>59</v>
      </c>
      <c r="H15">
        <v>59</v>
      </c>
      <c r="I15">
        <v>53</v>
      </c>
      <c r="J15">
        <v>47</v>
      </c>
      <c r="K15">
        <v>37</v>
      </c>
      <c r="L15">
        <v>31</v>
      </c>
      <c r="M15">
        <v>22</v>
      </c>
      <c r="N15" s="33">
        <f t="shared" si="0"/>
        <v>12250</v>
      </c>
      <c r="O15" s="33">
        <f t="shared" si="1"/>
        <v>59</v>
      </c>
      <c r="P15" s="33">
        <v>5750</v>
      </c>
      <c r="Q15" s="33">
        <f t="shared" si="2"/>
        <v>2.1304347826086958</v>
      </c>
      <c r="R15" s="33">
        <f t="shared" si="3"/>
        <v>250</v>
      </c>
    </row>
    <row r="16" spans="1:18" x14ac:dyDescent="0.25">
      <c r="A16" t="s">
        <v>18</v>
      </c>
      <c r="B16">
        <v>12500</v>
      </c>
      <c r="C16">
        <v>49</v>
      </c>
      <c r="D16">
        <v>50</v>
      </c>
      <c r="E16">
        <v>50</v>
      </c>
      <c r="F16">
        <v>48</v>
      </c>
      <c r="G16">
        <v>45</v>
      </c>
      <c r="H16">
        <v>42</v>
      </c>
      <c r="I16">
        <v>39</v>
      </c>
      <c r="J16">
        <v>36</v>
      </c>
      <c r="K16">
        <v>37</v>
      </c>
      <c r="L16">
        <v>35</v>
      </c>
      <c r="M16">
        <v>31</v>
      </c>
      <c r="N16" s="33">
        <f t="shared" si="0"/>
        <v>12500</v>
      </c>
      <c r="O16" s="33">
        <f t="shared" si="1"/>
        <v>50</v>
      </c>
      <c r="P16" s="33">
        <v>2750</v>
      </c>
      <c r="Q16" s="33">
        <f t="shared" si="2"/>
        <v>4.5454545454545459</v>
      </c>
      <c r="R16" s="33">
        <f t="shared" si="3"/>
        <v>-500</v>
      </c>
    </row>
    <row r="17" spans="1:18" x14ac:dyDescent="0.25">
      <c r="A17" t="s">
        <v>17</v>
      </c>
      <c r="B17">
        <v>12000</v>
      </c>
      <c r="C17">
        <v>45</v>
      </c>
      <c r="D17">
        <v>45</v>
      </c>
      <c r="E17">
        <v>42</v>
      </c>
      <c r="F17">
        <v>39</v>
      </c>
      <c r="G17">
        <v>35</v>
      </c>
      <c r="H17">
        <v>32</v>
      </c>
      <c r="I17">
        <v>29</v>
      </c>
      <c r="J17">
        <v>28</v>
      </c>
      <c r="K17">
        <v>24</v>
      </c>
      <c r="L17">
        <v>21</v>
      </c>
      <c r="M17">
        <v>12</v>
      </c>
      <c r="N17" s="33">
        <f t="shared" si="0"/>
        <v>12000</v>
      </c>
      <c r="O17" s="33">
        <f t="shared" si="1"/>
        <v>45</v>
      </c>
      <c r="P17" s="33">
        <v>1750</v>
      </c>
      <c r="Q17" s="33">
        <f t="shared" si="2"/>
        <v>6.8571428571428568</v>
      </c>
      <c r="R17" s="33">
        <f t="shared" si="3"/>
        <v>-750</v>
      </c>
    </row>
    <row r="18" spans="1:18" x14ac:dyDescent="0.25">
      <c r="A18" t="s">
        <v>15</v>
      </c>
      <c r="B18">
        <v>11250</v>
      </c>
      <c r="C18">
        <v>36</v>
      </c>
      <c r="D18">
        <v>37</v>
      </c>
      <c r="E18">
        <v>37</v>
      </c>
      <c r="F18">
        <v>33</v>
      </c>
      <c r="G18">
        <v>29</v>
      </c>
      <c r="H18">
        <v>22</v>
      </c>
      <c r="I18">
        <v>20</v>
      </c>
      <c r="J18">
        <v>19</v>
      </c>
      <c r="K18">
        <v>18</v>
      </c>
      <c r="L18">
        <v>14</v>
      </c>
      <c r="M18">
        <v>10</v>
      </c>
      <c r="N18" s="33">
        <f t="shared" si="0"/>
        <v>11250</v>
      </c>
      <c r="O18" s="33">
        <f t="shared" si="1"/>
        <v>37</v>
      </c>
      <c r="P18" s="33">
        <v>2750</v>
      </c>
      <c r="Q18" s="33">
        <f t="shared" si="2"/>
        <v>4.0909090909090908</v>
      </c>
      <c r="R18" s="33">
        <f t="shared" si="3"/>
        <v>-500</v>
      </c>
    </row>
    <row r="19" spans="1:18" x14ac:dyDescent="0.25">
      <c r="A19" t="s">
        <v>16</v>
      </c>
      <c r="B19">
        <v>10750</v>
      </c>
      <c r="C19">
        <v>25</v>
      </c>
      <c r="D19">
        <v>25</v>
      </c>
      <c r="E19">
        <v>23</v>
      </c>
      <c r="F19">
        <v>23</v>
      </c>
      <c r="G19">
        <v>16</v>
      </c>
      <c r="H19">
        <v>19</v>
      </c>
      <c r="I19">
        <v>22</v>
      </c>
      <c r="J19">
        <v>15</v>
      </c>
      <c r="K19">
        <v>4</v>
      </c>
      <c r="L19">
        <v>6</v>
      </c>
      <c r="M19">
        <v>4</v>
      </c>
      <c r="N19" s="33">
        <f t="shared" si="0"/>
        <v>10750</v>
      </c>
      <c r="O19" s="33">
        <f t="shared" si="1"/>
        <v>25</v>
      </c>
      <c r="P19" s="33">
        <v>1750</v>
      </c>
      <c r="Q19" s="33">
        <f t="shared" si="2"/>
        <v>6.1428571428571432</v>
      </c>
      <c r="R19" s="33">
        <f t="shared" si="3"/>
        <v>-500</v>
      </c>
    </row>
    <row r="20" spans="1:18" x14ac:dyDescent="0.25">
      <c r="A20" t="s">
        <v>14</v>
      </c>
      <c r="B20">
        <v>10250</v>
      </c>
      <c r="C20">
        <v>10</v>
      </c>
      <c r="D20">
        <v>12</v>
      </c>
      <c r="E20">
        <v>15</v>
      </c>
      <c r="F20">
        <v>16</v>
      </c>
      <c r="G20">
        <v>16</v>
      </c>
      <c r="H20">
        <v>16</v>
      </c>
      <c r="I20">
        <v>13</v>
      </c>
      <c r="J20">
        <v>6</v>
      </c>
      <c r="K20">
        <v>-5</v>
      </c>
      <c r="L20">
        <v>-5</v>
      </c>
      <c r="M20">
        <v>-5</v>
      </c>
      <c r="N20">
        <f t="shared" si="0"/>
        <v>10250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92D050"/>
  </sheetPr>
  <dimension ref="A1:R18"/>
  <sheetViews>
    <sheetView workbookViewId="0">
      <selection activeCell="H32" sqref="H32"/>
    </sheetView>
  </sheetViews>
  <sheetFormatPr defaultRowHeight="15" x14ac:dyDescent="0.25"/>
  <cols>
    <col min="1" max="1" width="19.28515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8" x14ac:dyDescent="0.25">
      <c r="A2" t="s">
        <v>13</v>
      </c>
      <c r="B2">
        <v>4750</v>
      </c>
      <c r="C2">
        <v>1</v>
      </c>
      <c r="D2">
        <v>1</v>
      </c>
      <c r="E2">
        <v>2</v>
      </c>
      <c r="F2">
        <v>3</v>
      </c>
      <c r="G2">
        <v>-2</v>
      </c>
      <c r="H2">
        <v>-100</v>
      </c>
      <c r="I2">
        <v>-100</v>
      </c>
      <c r="J2">
        <v>-100</v>
      </c>
      <c r="K2">
        <v>-100</v>
      </c>
      <c r="L2">
        <v>-100</v>
      </c>
      <c r="M2">
        <v>-100</v>
      </c>
      <c r="N2" s="33">
        <f>B2</f>
        <v>4750</v>
      </c>
      <c r="O2" s="33">
        <f>MAX(C2:M2)</f>
        <v>3</v>
      </c>
      <c r="P2" s="33">
        <v>3750</v>
      </c>
      <c r="Q2" s="33">
        <f>N2/P2</f>
        <v>1.2666666666666666</v>
      </c>
      <c r="R2" s="33">
        <f>N3-N2</f>
        <v>5000</v>
      </c>
    </row>
    <row r="3" spans="1:18" x14ac:dyDescent="0.25">
      <c r="A3" t="s">
        <v>17</v>
      </c>
      <c r="B3">
        <v>9750</v>
      </c>
      <c r="C3">
        <v>37</v>
      </c>
      <c r="D3">
        <v>37</v>
      </c>
      <c r="E3">
        <v>35</v>
      </c>
      <c r="F3">
        <v>31</v>
      </c>
      <c r="G3">
        <v>31</v>
      </c>
      <c r="H3">
        <v>30</v>
      </c>
      <c r="I3">
        <v>27</v>
      </c>
      <c r="J3">
        <v>25</v>
      </c>
      <c r="K3">
        <v>22</v>
      </c>
      <c r="L3">
        <v>15</v>
      </c>
      <c r="M3">
        <v>-100</v>
      </c>
      <c r="N3" s="33">
        <f t="shared" ref="N3:N18" si="0">B3</f>
        <v>9750</v>
      </c>
      <c r="O3" s="33">
        <f t="shared" ref="O3:O17" si="1">MAX(C3:M3)</f>
        <v>37</v>
      </c>
      <c r="P3" s="33">
        <v>1750</v>
      </c>
      <c r="Q3" s="33">
        <f t="shared" ref="Q3:Q17" si="2">N3/P3</f>
        <v>5.5714285714285712</v>
      </c>
      <c r="R3" s="33">
        <f t="shared" ref="R3:R17" si="3">N4-N3</f>
        <v>-500</v>
      </c>
    </row>
    <row r="4" spans="1:18" x14ac:dyDescent="0.25">
      <c r="A4" t="s">
        <v>18</v>
      </c>
      <c r="B4">
        <v>9250</v>
      </c>
      <c r="C4">
        <v>37</v>
      </c>
      <c r="D4">
        <v>39</v>
      </c>
      <c r="E4">
        <v>46</v>
      </c>
      <c r="F4">
        <v>49</v>
      </c>
      <c r="G4">
        <v>48</v>
      </c>
      <c r="H4">
        <v>46</v>
      </c>
      <c r="I4">
        <v>43</v>
      </c>
      <c r="J4">
        <v>39</v>
      </c>
      <c r="K4">
        <v>33</v>
      </c>
      <c r="L4">
        <v>25</v>
      </c>
      <c r="M4">
        <v>-100</v>
      </c>
      <c r="N4" s="33">
        <f t="shared" si="0"/>
        <v>9250</v>
      </c>
      <c r="O4" s="33">
        <f t="shared" si="1"/>
        <v>49</v>
      </c>
      <c r="P4" s="33">
        <v>3750</v>
      </c>
      <c r="Q4" s="33">
        <f t="shared" si="2"/>
        <v>2.4666666666666668</v>
      </c>
      <c r="R4" s="33">
        <f t="shared" si="3"/>
        <v>1500</v>
      </c>
    </row>
    <row r="5" spans="1:18" x14ac:dyDescent="0.25">
      <c r="A5" t="s">
        <v>19</v>
      </c>
      <c r="B5">
        <v>10750</v>
      </c>
      <c r="C5">
        <v>48</v>
      </c>
      <c r="D5">
        <v>50</v>
      </c>
      <c r="E5">
        <v>51</v>
      </c>
      <c r="F5">
        <v>52</v>
      </c>
      <c r="G5">
        <v>50</v>
      </c>
      <c r="H5">
        <v>45</v>
      </c>
      <c r="I5">
        <v>36</v>
      </c>
      <c r="J5">
        <v>34</v>
      </c>
      <c r="K5">
        <v>30</v>
      </c>
      <c r="L5">
        <v>26</v>
      </c>
      <c r="M5">
        <v>12</v>
      </c>
      <c r="N5" s="33">
        <f t="shared" si="0"/>
        <v>10750</v>
      </c>
      <c r="O5" s="33">
        <f t="shared" si="1"/>
        <v>52</v>
      </c>
      <c r="P5" s="33">
        <v>3750</v>
      </c>
      <c r="Q5" s="33">
        <f t="shared" si="2"/>
        <v>2.8666666666666667</v>
      </c>
      <c r="R5" s="33">
        <f t="shared" si="3"/>
        <v>1000</v>
      </c>
    </row>
    <row r="6" spans="1:18" x14ac:dyDescent="0.25">
      <c r="A6" t="s">
        <v>23</v>
      </c>
      <c r="B6">
        <v>11750</v>
      </c>
      <c r="C6">
        <v>49</v>
      </c>
      <c r="D6">
        <v>49</v>
      </c>
      <c r="E6">
        <v>49</v>
      </c>
      <c r="F6">
        <v>49</v>
      </c>
      <c r="G6">
        <v>48</v>
      </c>
      <c r="H6">
        <v>46</v>
      </c>
      <c r="I6">
        <v>47</v>
      </c>
      <c r="J6">
        <v>45</v>
      </c>
      <c r="K6">
        <v>42</v>
      </c>
      <c r="L6">
        <v>39</v>
      </c>
      <c r="M6">
        <v>33</v>
      </c>
      <c r="N6" s="33">
        <f t="shared" si="0"/>
        <v>11750</v>
      </c>
      <c r="O6" s="33">
        <f t="shared" si="1"/>
        <v>49</v>
      </c>
      <c r="P6" s="33">
        <v>3750</v>
      </c>
      <c r="Q6" s="33">
        <f t="shared" si="2"/>
        <v>3.1333333333333333</v>
      </c>
      <c r="R6" s="33">
        <f t="shared" si="3"/>
        <v>750</v>
      </c>
    </row>
    <row r="7" spans="1:18" x14ac:dyDescent="0.25">
      <c r="A7" t="s">
        <v>20</v>
      </c>
      <c r="B7">
        <v>12500</v>
      </c>
      <c r="C7">
        <v>54</v>
      </c>
      <c r="D7">
        <v>54</v>
      </c>
      <c r="E7">
        <v>56</v>
      </c>
      <c r="F7">
        <v>57</v>
      </c>
      <c r="G7">
        <v>56</v>
      </c>
      <c r="H7">
        <v>52</v>
      </c>
      <c r="I7">
        <v>52</v>
      </c>
      <c r="J7">
        <v>51</v>
      </c>
      <c r="K7">
        <v>45</v>
      </c>
      <c r="L7">
        <v>41</v>
      </c>
      <c r="M7">
        <v>38</v>
      </c>
      <c r="N7" s="33">
        <f t="shared" si="0"/>
        <v>12500</v>
      </c>
      <c r="O7" s="33">
        <f t="shared" si="1"/>
        <v>57</v>
      </c>
      <c r="P7" s="33">
        <v>3750</v>
      </c>
      <c r="Q7" s="33">
        <f t="shared" si="2"/>
        <v>3.3333333333333335</v>
      </c>
      <c r="R7" s="33">
        <f t="shared" si="3"/>
        <v>-750</v>
      </c>
    </row>
    <row r="8" spans="1:18" x14ac:dyDescent="0.25">
      <c r="A8" t="s">
        <v>23</v>
      </c>
      <c r="B8">
        <v>11750</v>
      </c>
      <c r="C8">
        <v>52</v>
      </c>
      <c r="D8">
        <v>52</v>
      </c>
      <c r="E8">
        <v>53</v>
      </c>
      <c r="F8">
        <v>52</v>
      </c>
      <c r="G8">
        <v>50</v>
      </c>
      <c r="H8">
        <v>50</v>
      </c>
      <c r="I8">
        <v>49</v>
      </c>
      <c r="J8">
        <v>48</v>
      </c>
      <c r="K8">
        <v>45</v>
      </c>
      <c r="L8">
        <v>43</v>
      </c>
      <c r="M8">
        <v>39</v>
      </c>
      <c r="N8" s="33">
        <f t="shared" si="0"/>
        <v>11750</v>
      </c>
      <c r="O8" s="33">
        <f t="shared" si="1"/>
        <v>53</v>
      </c>
      <c r="P8" s="33">
        <v>2750</v>
      </c>
      <c r="Q8" s="33">
        <f t="shared" si="2"/>
        <v>4.2727272727272725</v>
      </c>
      <c r="R8" s="33">
        <f t="shared" si="3"/>
        <v>500</v>
      </c>
    </row>
    <row r="9" spans="1:18" x14ac:dyDescent="0.25">
      <c r="A9" t="s">
        <v>23</v>
      </c>
      <c r="B9">
        <v>12250</v>
      </c>
      <c r="C9">
        <v>47</v>
      </c>
      <c r="D9">
        <v>47</v>
      </c>
      <c r="E9">
        <v>49</v>
      </c>
      <c r="F9">
        <v>46</v>
      </c>
      <c r="G9">
        <v>48</v>
      </c>
      <c r="H9">
        <v>47</v>
      </c>
      <c r="I9">
        <v>45</v>
      </c>
      <c r="J9">
        <v>43</v>
      </c>
      <c r="K9">
        <v>42</v>
      </c>
      <c r="L9">
        <v>41</v>
      </c>
      <c r="M9">
        <v>37</v>
      </c>
      <c r="N9" s="33">
        <f t="shared" si="0"/>
        <v>12250</v>
      </c>
      <c r="O9" s="33">
        <f t="shared" si="1"/>
        <v>49</v>
      </c>
      <c r="P9" s="33">
        <v>2750</v>
      </c>
      <c r="Q9" s="33">
        <f t="shared" si="2"/>
        <v>4.4545454545454541</v>
      </c>
      <c r="R9" s="33">
        <f t="shared" si="3"/>
        <v>-750</v>
      </c>
    </row>
    <row r="10" spans="1:18" x14ac:dyDescent="0.25">
      <c r="A10" t="s">
        <v>18</v>
      </c>
      <c r="B10">
        <v>11500</v>
      </c>
      <c r="C10">
        <v>46</v>
      </c>
      <c r="D10">
        <v>46</v>
      </c>
      <c r="E10">
        <v>46</v>
      </c>
      <c r="F10">
        <v>45</v>
      </c>
      <c r="G10">
        <v>42</v>
      </c>
      <c r="H10">
        <v>42</v>
      </c>
      <c r="I10">
        <v>40</v>
      </c>
      <c r="J10">
        <v>37</v>
      </c>
      <c r="K10">
        <v>31</v>
      </c>
      <c r="L10">
        <v>24</v>
      </c>
      <c r="M10">
        <v>16</v>
      </c>
      <c r="N10" s="33">
        <f t="shared" si="0"/>
        <v>11500</v>
      </c>
      <c r="O10" s="33">
        <f t="shared" si="1"/>
        <v>46</v>
      </c>
      <c r="P10" s="33">
        <v>2750</v>
      </c>
      <c r="Q10" s="33">
        <f t="shared" si="2"/>
        <v>4.1818181818181817</v>
      </c>
      <c r="R10" s="33">
        <f t="shared" si="3"/>
        <v>-250</v>
      </c>
    </row>
    <row r="11" spans="1:18" x14ac:dyDescent="0.25">
      <c r="A11" t="s">
        <v>23</v>
      </c>
      <c r="B11">
        <v>11250</v>
      </c>
      <c r="C11">
        <v>44</v>
      </c>
      <c r="D11">
        <v>44</v>
      </c>
      <c r="E11">
        <v>44</v>
      </c>
      <c r="F11">
        <v>46</v>
      </c>
      <c r="G11">
        <v>45</v>
      </c>
      <c r="H11">
        <v>46</v>
      </c>
      <c r="I11">
        <v>42</v>
      </c>
      <c r="J11">
        <v>41</v>
      </c>
      <c r="K11">
        <v>41</v>
      </c>
      <c r="L11">
        <v>39</v>
      </c>
      <c r="M11">
        <v>34</v>
      </c>
      <c r="N11" s="33">
        <f t="shared" si="0"/>
        <v>11250</v>
      </c>
      <c r="O11" s="33">
        <f t="shared" si="1"/>
        <v>46</v>
      </c>
      <c r="P11" s="33">
        <v>5750</v>
      </c>
      <c r="Q11" s="33">
        <f t="shared" si="2"/>
        <v>1.9565217391304348</v>
      </c>
      <c r="R11" s="33">
        <f t="shared" si="3"/>
        <v>-250</v>
      </c>
    </row>
    <row r="12" spans="1:18" x14ac:dyDescent="0.25">
      <c r="A12" t="s">
        <v>23</v>
      </c>
      <c r="B12">
        <v>11000</v>
      </c>
      <c r="C12">
        <v>45</v>
      </c>
      <c r="D12">
        <v>45</v>
      </c>
      <c r="E12">
        <v>48</v>
      </c>
      <c r="F12">
        <v>46</v>
      </c>
      <c r="G12">
        <v>44</v>
      </c>
      <c r="H12">
        <v>43</v>
      </c>
      <c r="I12">
        <v>44</v>
      </c>
      <c r="J12">
        <v>44</v>
      </c>
      <c r="K12">
        <v>42</v>
      </c>
      <c r="L12">
        <v>32</v>
      </c>
      <c r="M12">
        <v>28</v>
      </c>
      <c r="N12" s="33">
        <f t="shared" si="0"/>
        <v>11000</v>
      </c>
      <c r="O12" s="33">
        <f t="shared" si="1"/>
        <v>48</v>
      </c>
      <c r="P12" s="33">
        <v>2750</v>
      </c>
      <c r="Q12" s="33">
        <f t="shared" si="2"/>
        <v>4</v>
      </c>
      <c r="R12" s="33">
        <f t="shared" si="3"/>
        <v>500</v>
      </c>
    </row>
    <row r="13" spans="1:18" x14ac:dyDescent="0.25">
      <c r="A13" t="s">
        <v>23</v>
      </c>
      <c r="B13">
        <v>11500</v>
      </c>
      <c r="C13">
        <v>48</v>
      </c>
      <c r="D13">
        <v>48</v>
      </c>
      <c r="E13">
        <v>52</v>
      </c>
      <c r="F13">
        <v>52</v>
      </c>
      <c r="G13">
        <v>51</v>
      </c>
      <c r="H13">
        <v>50</v>
      </c>
      <c r="I13">
        <v>50</v>
      </c>
      <c r="J13">
        <v>47</v>
      </c>
      <c r="K13">
        <v>42</v>
      </c>
      <c r="L13">
        <v>40</v>
      </c>
      <c r="M13">
        <v>35</v>
      </c>
      <c r="N13" s="33">
        <f t="shared" si="0"/>
        <v>11500</v>
      </c>
      <c r="O13" s="33">
        <f t="shared" si="1"/>
        <v>52</v>
      </c>
      <c r="P13" s="33">
        <v>3750</v>
      </c>
      <c r="Q13" s="33">
        <f t="shared" si="2"/>
        <v>3.0666666666666669</v>
      </c>
      <c r="R13" s="33">
        <f t="shared" si="3"/>
        <v>-250</v>
      </c>
    </row>
    <row r="14" spans="1:18" x14ac:dyDescent="0.25">
      <c r="A14" t="s">
        <v>23</v>
      </c>
      <c r="B14">
        <v>11250</v>
      </c>
      <c r="C14">
        <v>48</v>
      </c>
      <c r="D14">
        <v>48</v>
      </c>
      <c r="E14">
        <v>49</v>
      </c>
      <c r="F14">
        <v>50</v>
      </c>
      <c r="G14">
        <v>48</v>
      </c>
      <c r="H14">
        <v>49</v>
      </c>
      <c r="I14">
        <v>44</v>
      </c>
      <c r="J14">
        <v>46</v>
      </c>
      <c r="K14">
        <v>47</v>
      </c>
      <c r="L14">
        <v>44</v>
      </c>
      <c r="M14">
        <v>43</v>
      </c>
      <c r="N14" s="33">
        <f t="shared" si="0"/>
        <v>11250</v>
      </c>
      <c r="O14" s="33">
        <f t="shared" si="1"/>
        <v>50</v>
      </c>
      <c r="P14" s="33">
        <v>3750</v>
      </c>
      <c r="Q14" s="33">
        <f t="shared" si="2"/>
        <v>3</v>
      </c>
      <c r="R14" s="33">
        <f t="shared" si="3"/>
        <v>0</v>
      </c>
    </row>
    <row r="15" spans="1:18" x14ac:dyDescent="0.25">
      <c r="A15" t="s">
        <v>18</v>
      </c>
      <c r="B15">
        <v>11250</v>
      </c>
      <c r="C15">
        <v>49</v>
      </c>
      <c r="D15">
        <v>49</v>
      </c>
      <c r="E15">
        <v>49</v>
      </c>
      <c r="F15">
        <v>43</v>
      </c>
      <c r="G15">
        <v>42</v>
      </c>
      <c r="H15">
        <v>38</v>
      </c>
      <c r="I15">
        <v>37</v>
      </c>
      <c r="J15">
        <v>32</v>
      </c>
      <c r="K15">
        <v>28</v>
      </c>
      <c r="L15">
        <v>21</v>
      </c>
      <c r="M15">
        <v>15</v>
      </c>
      <c r="N15" s="33">
        <f t="shared" si="0"/>
        <v>11250</v>
      </c>
      <c r="O15" s="33">
        <f t="shared" si="1"/>
        <v>49</v>
      </c>
      <c r="P15" s="33">
        <v>2750</v>
      </c>
      <c r="Q15" s="33">
        <f t="shared" si="2"/>
        <v>4.0909090909090908</v>
      </c>
      <c r="R15" s="33">
        <f t="shared" si="3"/>
        <v>-2000</v>
      </c>
    </row>
    <row r="16" spans="1:18" x14ac:dyDescent="0.25">
      <c r="A16" t="s">
        <v>15</v>
      </c>
      <c r="B16">
        <v>9250</v>
      </c>
      <c r="C16">
        <v>31</v>
      </c>
      <c r="D16">
        <v>32</v>
      </c>
      <c r="E16">
        <v>32</v>
      </c>
      <c r="F16">
        <v>30</v>
      </c>
      <c r="G16">
        <v>26</v>
      </c>
      <c r="H16">
        <v>20</v>
      </c>
      <c r="I16">
        <v>16</v>
      </c>
      <c r="J16">
        <v>12</v>
      </c>
      <c r="K16">
        <v>5</v>
      </c>
      <c r="L16">
        <v>-4</v>
      </c>
      <c r="M16">
        <v>-100</v>
      </c>
      <c r="N16" s="33">
        <f t="shared" si="0"/>
        <v>9250</v>
      </c>
      <c r="O16" s="33">
        <f t="shared" si="1"/>
        <v>32</v>
      </c>
      <c r="P16" s="33">
        <v>2750</v>
      </c>
      <c r="Q16" s="33">
        <f t="shared" si="2"/>
        <v>3.3636363636363638</v>
      </c>
      <c r="R16" s="33">
        <f t="shared" si="3"/>
        <v>0</v>
      </c>
    </row>
    <row r="17" spans="1:18" x14ac:dyDescent="0.25">
      <c r="A17" t="s">
        <v>16</v>
      </c>
      <c r="B17">
        <v>9250</v>
      </c>
      <c r="C17">
        <v>22</v>
      </c>
      <c r="D17">
        <v>22</v>
      </c>
      <c r="E17">
        <v>22</v>
      </c>
      <c r="F17">
        <v>20</v>
      </c>
      <c r="G17">
        <v>18</v>
      </c>
      <c r="H17">
        <v>19</v>
      </c>
      <c r="I17">
        <v>19</v>
      </c>
      <c r="J17">
        <v>16</v>
      </c>
      <c r="K17">
        <v>9</v>
      </c>
      <c r="L17">
        <v>-1</v>
      </c>
      <c r="M17">
        <v>-100</v>
      </c>
      <c r="N17" s="33">
        <f t="shared" si="0"/>
        <v>9250</v>
      </c>
      <c r="O17" s="33">
        <f t="shared" si="1"/>
        <v>22</v>
      </c>
      <c r="P17" s="33">
        <v>2750</v>
      </c>
      <c r="Q17" s="33">
        <f t="shared" si="2"/>
        <v>3.3636363636363638</v>
      </c>
      <c r="R17" s="33">
        <f t="shared" si="3"/>
        <v>-1250</v>
      </c>
    </row>
    <row r="18" spans="1:18" x14ac:dyDescent="0.25">
      <c r="A18" t="s">
        <v>13</v>
      </c>
      <c r="B18">
        <v>8000</v>
      </c>
      <c r="C18">
        <v>6</v>
      </c>
      <c r="D18">
        <v>7</v>
      </c>
      <c r="E18">
        <v>8</v>
      </c>
      <c r="F18">
        <v>5</v>
      </c>
      <c r="G18">
        <v>4</v>
      </c>
      <c r="H18">
        <v>5</v>
      </c>
      <c r="I18">
        <v>6</v>
      </c>
      <c r="J18">
        <v>3</v>
      </c>
      <c r="K18">
        <v>0</v>
      </c>
      <c r="L18">
        <v>-100</v>
      </c>
      <c r="M18">
        <v>-100</v>
      </c>
      <c r="N18">
        <f t="shared" si="0"/>
        <v>8000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92D050"/>
  </sheetPr>
  <dimension ref="A1:R16"/>
  <sheetViews>
    <sheetView workbookViewId="0">
      <selection activeCell="N2" sqref="N2:R2"/>
    </sheetView>
  </sheetViews>
  <sheetFormatPr defaultRowHeight="15" x14ac:dyDescent="0.25"/>
  <cols>
    <col min="1" max="1" width="19.710937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8" x14ac:dyDescent="0.25">
      <c r="A2" t="s">
        <v>14</v>
      </c>
      <c r="B2">
        <v>6750</v>
      </c>
      <c r="C2">
        <v>3</v>
      </c>
      <c r="D2">
        <v>3</v>
      </c>
      <c r="E2">
        <v>9</v>
      </c>
      <c r="F2">
        <v>23</v>
      </c>
      <c r="G2">
        <v>27</v>
      </c>
      <c r="H2">
        <v>30</v>
      </c>
      <c r="I2">
        <v>24</v>
      </c>
      <c r="J2">
        <v>-100</v>
      </c>
      <c r="K2">
        <v>-100</v>
      </c>
      <c r="L2">
        <v>-100</v>
      </c>
      <c r="M2">
        <v>-100</v>
      </c>
      <c r="N2" s="33">
        <f>B2</f>
        <v>6750</v>
      </c>
      <c r="O2" s="33">
        <f>MAX(C2:M2)</f>
        <v>30</v>
      </c>
      <c r="P2" s="33">
        <v>5750</v>
      </c>
      <c r="Q2" s="33">
        <f>N2/P2</f>
        <v>1.173913043478261</v>
      </c>
      <c r="R2" s="33">
        <f>N3-N2</f>
        <v>3000</v>
      </c>
    </row>
    <row r="3" spans="1:18" x14ac:dyDescent="0.25">
      <c r="A3" t="s">
        <v>19</v>
      </c>
      <c r="B3">
        <v>9750</v>
      </c>
      <c r="C3">
        <v>34</v>
      </c>
      <c r="D3">
        <v>37</v>
      </c>
      <c r="E3">
        <v>38</v>
      </c>
      <c r="F3">
        <v>42</v>
      </c>
      <c r="G3">
        <v>43</v>
      </c>
      <c r="H3">
        <v>42</v>
      </c>
      <c r="I3">
        <v>37</v>
      </c>
      <c r="J3">
        <v>31</v>
      </c>
      <c r="K3">
        <v>26</v>
      </c>
      <c r="L3">
        <v>18</v>
      </c>
      <c r="M3">
        <v>-100</v>
      </c>
      <c r="N3" s="33">
        <f t="shared" ref="N3:N16" si="0">B3</f>
        <v>9750</v>
      </c>
      <c r="O3" s="33">
        <f t="shared" ref="O3:O15" si="1">MAX(C3:M3)</f>
        <v>43</v>
      </c>
      <c r="P3" s="33">
        <v>4750</v>
      </c>
      <c r="Q3" s="33">
        <f t="shared" ref="Q3:Q15" si="2">N3/P3</f>
        <v>2.0526315789473686</v>
      </c>
      <c r="R3" s="33">
        <f t="shared" ref="R3:R15" si="3">N4-N3</f>
        <v>500</v>
      </c>
    </row>
    <row r="4" spans="1:18" x14ac:dyDescent="0.25">
      <c r="A4" t="s">
        <v>19</v>
      </c>
      <c r="B4">
        <v>10250</v>
      </c>
      <c r="C4">
        <v>47</v>
      </c>
      <c r="D4">
        <v>47</v>
      </c>
      <c r="E4">
        <v>45</v>
      </c>
      <c r="F4">
        <v>44</v>
      </c>
      <c r="G4">
        <v>42</v>
      </c>
      <c r="H4">
        <v>38</v>
      </c>
      <c r="I4">
        <v>35</v>
      </c>
      <c r="J4">
        <v>28</v>
      </c>
      <c r="K4">
        <v>24</v>
      </c>
      <c r="L4">
        <v>27</v>
      </c>
      <c r="M4">
        <v>16</v>
      </c>
      <c r="N4" s="33">
        <f t="shared" si="0"/>
        <v>10250</v>
      </c>
      <c r="O4" s="33">
        <f t="shared" si="1"/>
        <v>47</v>
      </c>
      <c r="P4" s="33">
        <v>1750</v>
      </c>
      <c r="Q4" s="33">
        <f t="shared" si="2"/>
        <v>5.8571428571428568</v>
      </c>
      <c r="R4" s="33">
        <f t="shared" si="3"/>
        <v>-500</v>
      </c>
    </row>
    <row r="5" spans="1:18" x14ac:dyDescent="0.25">
      <c r="A5" t="s">
        <v>15</v>
      </c>
      <c r="B5">
        <v>9750</v>
      </c>
      <c r="C5">
        <v>35</v>
      </c>
      <c r="D5">
        <v>35</v>
      </c>
      <c r="E5">
        <v>34</v>
      </c>
      <c r="F5">
        <v>32</v>
      </c>
      <c r="G5">
        <v>27</v>
      </c>
      <c r="H5">
        <v>26</v>
      </c>
      <c r="I5">
        <v>25</v>
      </c>
      <c r="J5">
        <v>23</v>
      </c>
      <c r="K5">
        <v>19</v>
      </c>
      <c r="L5">
        <v>9</v>
      </c>
      <c r="M5">
        <v>-100</v>
      </c>
      <c r="N5" s="33">
        <f t="shared" si="0"/>
        <v>9750</v>
      </c>
      <c r="O5" s="33">
        <f t="shared" si="1"/>
        <v>35</v>
      </c>
      <c r="P5" s="33">
        <v>1750</v>
      </c>
      <c r="Q5" s="33">
        <f t="shared" si="2"/>
        <v>5.5714285714285712</v>
      </c>
      <c r="R5" s="33">
        <f t="shared" si="3"/>
        <v>2750</v>
      </c>
    </row>
    <row r="6" spans="1:18" x14ac:dyDescent="0.25">
      <c r="A6" t="s">
        <v>18</v>
      </c>
      <c r="B6">
        <v>12500</v>
      </c>
      <c r="C6">
        <v>28</v>
      </c>
      <c r="D6">
        <v>32</v>
      </c>
      <c r="E6">
        <v>40</v>
      </c>
      <c r="F6">
        <v>38</v>
      </c>
      <c r="G6">
        <v>38</v>
      </c>
      <c r="H6">
        <v>38</v>
      </c>
      <c r="I6">
        <v>39</v>
      </c>
      <c r="J6">
        <v>34</v>
      </c>
      <c r="K6">
        <v>27</v>
      </c>
      <c r="L6">
        <v>24</v>
      </c>
      <c r="M6">
        <v>24</v>
      </c>
      <c r="N6" s="33">
        <f t="shared" si="0"/>
        <v>12500</v>
      </c>
      <c r="O6" s="33">
        <f t="shared" si="1"/>
        <v>40</v>
      </c>
      <c r="P6" s="33">
        <v>2750</v>
      </c>
      <c r="Q6" s="33">
        <f t="shared" si="2"/>
        <v>4.5454545454545459</v>
      </c>
      <c r="R6" s="33">
        <f t="shared" si="3"/>
        <v>-500</v>
      </c>
    </row>
    <row r="7" spans="1:18" x14ac:dyDescent="0.25">
      <c r="A7" t="s">
        <v>20</v>
      </c>
      <c r="B7">
        <v>12000</v>
      </c>
      <c r="C7">
        <v>53</v>
      </c>
      <c r="D7">
        <v>55</v>
      </c>
      <c r="E7">
        <v>55</v>
      </c>
      <c r="F7">
        <v>51</v>
      </c>
      <c r="G7">
        <v>51</v>
      </c>
      <c r="H7">
        <v>50</v>
      </c>
      <c r="I7">
        <v>51</v>
      </c>
      <c r="J7">
        <v>48</v>
      </c>
      <c r="K7">
        <v>45</v>
      </c>
      <c r="L7">
        <v>38</v>
      </c>
      <c r="M7">
        <v>33</v>
      </c>
      <c r="N7" s="33">
        <f t="shared" si="0"/>
        <v>12000</v>
      </c>
      <c r="O7" s="33">
        <f t="shared" si="1"/>
        <v>55</v>
      </c>
      <c r="P7" s="33">
        <v>2750</v>
      </c>
      <c r="Q7" s="33">
        <f t="shared" si="2"/>
        <v>4.3636363636363633</v>
      </c>
      <c r="R7" s="33">
        <f t="shared" si="3"/>
        <v>1000</v>
      </c>
    </row>
    <row r="8" spans="1:18" x14ac:dyDescent="0.25">
      <c r="A8" t="s">
        <v>20</v>
      </c>
      <c r="B8">
        <v>13000</v>
      </c>
      <c r="C8">
        <v>58</v>
      </c>
      <c r="D8">
        <v>58</v>
      </c>
      <c r="E8">
        <v>55</v>
      </c>
      <c r="F8">
        <v>55</v>
      </c>
      <c r="G8">
        <v>55</v>
      </c>
      <c r="H8">
        <v>55</v>
      </c>
      <c r="I8">
        <v>55</v>
      </c>
      <c r="J8">
        <v>52</v>
      </c>
      <c r="K8">
        <v>47</v>
      </c>
      <c r="L8">
        <v>44</v>
      </c>
      <c r="M8">
        <v>41</v>
      </c>
      <c r="N8" s="33">
        <f t="shared" si="0"/>
        <v>13000</v>
      </c>
      <c r="O8" s="33">
        <f t="shared" si="1"/>
        <v>58</v>
      </c>
      <c r="P8" s="33">
        <v>1750</v>
      </c>
      <c r="Q8" s="33">
        <f t="shared" si="2"/>
        <v>7.4285714285714288</v>
      </c>
      <c r="R8" s="33">
        <f t="shared" si="3"/>
        <v>-1000</v>
      </c>
    </row>
    <row r="9" spans="1:18" x14ac:dyDescent="0.25">
      <c r="A9" t="s">
        <v>23</v>
      </c>
      <c r="B9">
        <v>12000</v>
      </c>
      <c r="C9">
        <v>49</v>
      </c>
      <c r="D9">
        <v>49</v>
      </c>
      <c r="E9">
        <v>49</v>
      </c>
      <c r="F9">
        <v>50</v>
      </c>
      <c r="G9">
        <v>49</v>
      </c>
      <c r="H9">
        <v>48</v>
      </c>
      <c r="I9">
        <v>46</v>
      </c>
      <c r="J9">
        <v>43</v>
      </c>
      <c r="K9">
        <v>41</v>
      </c>
      <c r="L9">
        <v>37</v>
      </c>
      <c r="M9">
        <v>30</v>
      </c>
      <c r="N9" s="33">
        <f t="shared" si="0"/>
        <v>12000</v>
      </c>
      <c r="O9" s="33">
        <f t="shared" si="1"/>
        <v>50</v>
      </c>
      <c r="P9" s="33">
        <v>3750</v>
      </c>
      <c r="Q9" s="33">
        <f t="shared" si="2"/>
        <v>3.2</v>
      </c>
      <c r="R9" s="33">
        <f t="shared" si="3"/>
        <v>0</v>
      </c>
    </row>
    <row r="10" spans="1:18" x14ac:dyDescent="0.25">
      <c r="A10" t="s">
        <v>20</v>
      </c>
      <c r="B10">
        <v>12000</v>
      </c>
      <c r="C10">
        <v>50</v>
      </c>
      <c r="D10">
        <v>53</v>
      </c>
      <c r="E10">
        <v>56</v>
      </c>
      <c r="F10">
        <v>57</v>
      </c>
      <c r="G10">
        <v>57</v>
      </c>
      <c r="H10">
        <v>56</v>
      </c>
      <c r="I10">
        <v>53</v>
      </c>
      <c r="J10">
        <v>45</v>
      </c>
      <c r="K10">
        <v>43</v>
      </c>
      <c r="L10">
        <v>38</v>
      </c>
      <c r="M10">
        <v>35</v>
      </c>
      <c r="N10" s="33">
        <f t="shared" si="0"/>
        <v>12000</v>
      </c>
      <c r="O10" s="33">
        <f t="shared" si="1"/>
        <v>57</v>
      </c>
      <c r="P10" s="33">
        <v>4750</v>
      </c>
      <c r="Q10" s="33">
        <f t="shared" si="2"/>
        <v>2.5263157894736841</v>
      </c>
      <c r="R10" s="33">
        <f t="shared" si="3"/>
        <v>-500</v>
      </c>
    </row>
    <row r="11" spans="1:18" x14ac:dyDescent="0.25">
      <c r="A11" t="s">
        <v>20</v>
      </c>
      <c r="B11">
        <v>11500</v>
      </c>
      <c r="C11">
        <v>52</v>
      </c>
      <c r="D11">
        <v>53</v>
      </c>
      <c r="E11">
        <v>55</v>
      </c>
      <c r="F11">
        <v>54</v>
      </c>
      <c r="G11">
        <v>50</v>
      </c>
      <c r="H11">
        <v>51</v>
      </c>
      <c r="I11">
        <v>49</v>
      </c>
      <c r="J11">
        <v>46</v>
      </c>
      <c r="K11">
        <v>47</v>
      </c>
      <c r="L11">
        <v>43</v>
      </c>
      <c r="M11">
        <v>40</v>
      </c>
      <c r="N11" s="33">
        <f t="shared" si="0"/>
        <v>11500</v>
      </c>
      <c r="O11" s="33">
        <f t="shared" si="1"/>
        <v>55</v>
      </c>
      <c r="P11" s="33">
        <v>2750</v>
      </c>
      <c r="Q11" s="33">
        <f t="shared" si="2"/>
        <v>4.1818181818181817</v>
      </c>
      <c r="R11" s="33">
        <f t="shared" si="3"/>
        <v>250</v>
      </c>
    </row>
    <row r="12" spans="1:18" x14ac:dyDescent="0.25">
      <c r="A12" t="s">
        <v>18</v>
      </c>
      <c r="B12">
        <v>11750</v>
      </c>
      <c r="C12">
        <v>48</v>
      </c>
      <c r="D12">
        <v>51</v>
      </c>
      <c r="E12">
        <v>51</v>
      </c>
      <c r="F12">
        <v>51</v>
      </c>
      <c r="G12">
        <v>51</v>
      </c>
      <c r="H12">
        <v>50</v>
      </c>
      <c r="I12">
        <v>48</v>
      </c>
      <c r="J12">
        <v>44</v>
      </c>
      <c r="K12">
        <v>36</v>
      </c>
      <c r="L12">
        <v>33</v>
      </c>
      <c r="M12">
        <v>23</v>
      </c>
      <c r="N12" s="33">
        <f t="shared" si="0"/>
        <v>11750</v>
      </c>
      <c r="O12" s="33">
        <f t="shared" si="1"/>
        <v>51</v>
      </c>
      <c r="P12" s="33">
        <v>4750</v>
      </c>
      <c r="Q12" s="33">
        <f t="shared" si="2"/>
        <v>2.4736842105263159</v>
      </c>
      <c r="R12" s="33">
        <f t="shared" si="3"/>
        <v>-750</v>
      </c>
    </row>
    <row r="13" spans="1:18" x14ac:dyDescent="0.25">
      <c r="A13" t="s">
        <v>17</v>
      </c>
      <c r="B13">
        <v>11000</v>
      </c>
      <c r="C13">
        <v>44</v>
      </c>
      <c r="D13">
        <v>44</v>
      </c>
      <c r="E13">
        <v>42</v>
      </c>
      <c r="F13">
        <v>38</v>
      </c>
      <c r="G13">
        <v>33</v>
      </c>
      <c r="H13">
        <v>31</v>
      </c>
      <c r="I13">
        <v>28</v>
      </c>
      <c r="J13">
        <v>23</v>
      </c>
      <c r="K13">
        <v>20</v>
      </c>
      <c r="L13">
        <v>15</v>
      </c>
      <c r="M13">
        <v>9</v>
      </c>
      <c r="N13" s="33">
        <f t="shared" si="0"/>
        <v>11000</v>
      </c>
      <c r="O13" s="33">
        <f t="shared" si="1"/>
        <v>44</v>
      </c>
      <c r="P13" s="33">
        <v>1750</v>
      </c>
      <c r="Q13" s="33">
        <f t="shared" si="2"/>
        <v>6.2857142857142856</v>
      </c>
      <c r="R13" s="33">
        <f t="shared" si="3"/>
        <v>-750</v>
      </c>
    </row>
    <row r="14" spans="1:18" x14ac:dyDescent="0.25">
      <c r="A14" t="s">
        <v>16</v>
      </c>
      <c r="B14">
        <v>10250</v>
      </c>
      <c r="C14">
        <v>26</v>
      </c>
      <c r="D14">
        <v>26</v>
      </c>
      <c r="E14">
        <v>26</v>
      </c>
      <c r="F14">
        <v>25</v>
      </c>
      <c r="G14">
        <v>23</v>
      </c>
      <c r="H14">
        <v>24</v>
      </c>
      <c r="I14">
        <v>23</v>
      </c>
      <c r="J14">
        <v>22</v>
      </c>
      <c r="K14">
        <v>20</v>
      </c>
      <c r="L14">
        <v>14</v>
      </c>
      <c r="M14">
        <v>1</v>
      </c>
      <c r="N14" s="33">
        <f t="shared" si="0"/>
        <v>10250</v>
      </c>
      <c r="O14" s="33">
        <f t="shared" si="1"/>
        <v>26</v>
      </c>
      <c r="P14" s="33">
        <v>2750</v>
      </c>
      <c r="Q14" s="33">
        <f t="shared" si="2"/>
        <v>3.7272727272727271</v>
      </c>
      <c r="R14" s="33">
        <f t="shared" si="3"/>
        <v>0</v>
      </c>
    </row>
    <row r="15" spans="1:18" x14ac:dyDescent="0.25">
      <c r="A15" t="s">
        <v>16</v>
      </c>
      <c r="B15">
        <v>10250</v>
      </c>
      <c r="C15">
        <v>18</v>
      </c>
      <c r="D15">
        <v>18</v>
      </c>
      <c r="E15">
        <v>18</v>
      </c>
      <c r="F15">
        <v>18</v>
      </c>
      <c r="G15">
        <v>22</v>
      </c>
      <c r="H15">
        <v>24</v>
      </c>
      <c r="I15">
        <v>24</v>
      </c>
      <c r="J15">
        <v>22</v>
      </c>
      <c r="K15">
        <v>18</v>
      </c>
      <c r="L15">
        <v>10</v>
      </c>
      <c r="M15">
        <v>0</v>
      </c>
      <c r="N15" s="33">
        <f t="shared" si="0"/>
        <v>10250</v>
      </c>
      <c r="O15" s="33">
        <f t="shared" si="1"/>
        <v>24</v>
      </c>
      <c r="P15" s="33">
        <v>6750</v>
      </c>
      <c r="Q15" s="33">
        <f t="shared" si="2"/>
        <v>1.5185185185185186</v>
      </c>
      <c r="R15" s="33">
        <f t="shared" si="3"/>
        <v>-500</v>
      </c>
    </row>
    <row r="16" spans="1:18" x14ac:dyDescent="0.25">
      <c r="A16" t="s">
        <v>14</v>
      </c>
      <c r="B16">
        <v>9750</v>
      </c>
      <c r="C16">
        <v>0</v>
      </c>
      <c r="D16">
        <v>0</v>
      </c>
      <c r="E16">
        <v>9</v>
      </c>
      <c r="F16">
        <v>14</v>
      </c>
      <c r="G16">
        <v>21</v>
      </c>
      <c r="H16">
        <v>22</v>
      </c>
      <c r="I16">
        <v>22</v>
      </c>
      <c r="J16">
        <v>18</v>
      </c>
      <c r="K16">
        <v>14</v>
      </c>
      <c r="L16">
        <v>8</v>
      </c>
      <c r="M16">
        <v>-100</v>
      </c>
      <c r="N16">
        <f t="shared" si="0"/>
        <v>9750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92D050"/>
  </sheetPr>
  <dimension ref="A1:R23"/>
  <sheetViews>
    <sheetView workbookViewId="0">
      <selection activeCell="N2" sqref="N2:R2"/>
    </sheetView>
  </sheetViews>
  <sheetFormatPr defaultRowHeight="15" x14ac:dyDescent="0.25"/>
  <cols>
    <col min="1" max="1" width="22.57031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8" x14ac:dyDescent="0.25">
      <c r="A2" t="s">
        <v>13</v>
      </c>
      <c r="B2">
        <v>4250</v>
      </c>
      <c r="C2">
        <v>-1</v>
      </c>
      <c r="D2">
        <v>2</v>
      </c>
      <c r="E2">
        <v>4</v>
      </c>
      <c r="F2">
        <v>4</v>
      </c>
      <c r="G2">
        <v>8</v>
      </c>
      <c r="H2">
        <v>-100</v>
      </c>
      <c r="I2">
        <v>-100</v>
      </c>
      <c r="J2">
        <v>-100</v>
      </c>
      <c r="K2">
        <v>-100</v>
      </c>
      <c r="L2">
        <v>-100</v>
      </c>
      <c r="M2">
        <v>-100</v>
      </c>
      <c r="N2" s="33">
        <f>B2</f>
        <v>4250</v>
      </c>
      <c r="O2" s="33">
        <f>MAX(C2:M2)</f>
        <v>8</v>
      </c>
      <c r="P2" s="33">
        <v>4750</v>
      </c>
      <c r="Q2" s="33">
        <f>N2/P2</f>
        <v>0.89473684210526316</v>
      </c>
      <c r="R2" s="33">
        <f>N3-N2</f>
        <v>0</v>
      </c>
    </row>
    <row r="3" spans="1:18" x14ac:dyDescent="0.25">
      <c r="A3" t="s">
        <v>16</v>
      </c>
      <c r="B3">
        <v>4250</v>
      </c>
      <c r="C3">
        <v>21</v>
      </c>
      <c r="D3">
        <v>22</v>
      </c>
      <c r="E3">
        <v>23</v>
      </c>
      <c r="F3">
        <v>23</v>
      </c>
      <c r="G3">
        <v>19</v>
      </c>
      <c r="H3">
        <v>-100</v>
      </c>
      <c r="I3">
        <v>-100</v>
      </c>
      <c r="J3">
        <v>-100</v>
      </c>
      <c r="K3">
        <v>-100</v>
      </c>
      <c r="L3">
        <v>-100</v>
      </c>
      <c r="M3">
        <v>-100</v>
      </c>
      <c r="N3" s="33">
        <f t="shared" ref="N3:N23" si="0">B3</f>
        <v>4250</v>
      </c>
      <c r="O3" s="33">
        <f t="shared" ref="O3:O22" si="1">MAX(C3:M3)</f>
        <v>23</v>
      </c>
      <c r="P3" s="33">
        <v>3750</v>
      </c>
      <c r="Q3" s="33">
        <f t="shared" ref="Q3:Q22" si="2">N3/P3</f>
        <v>1.1333333333333333</v>
      </c>
      <c r="R3" s="33">
        <f t="shared" ref="R3:R22" si="3">N4-N3</f>
        <v>1000</v>
      </c>
    </row>
    <row r="4" spans="1:18" x14ac:dyDescent="0.25">
      <c r="A4" t="s">
        <v>16</v>
      </c>
      <c r="B4">
        <v>5250</v>
      </c>
      <c r="C4">
        <v>18</v>
      </c>
      <c r="D4">
        <v>27</v>
      </c>
      <c r="E4">
        <v>31</v>
      </c>
      <c r="F4">
        <v>30</v>
      </c>
      <c r="G4">
        <v>26</v>
      </c>
      <c r="H4">
        <v>13</v>
      </c>
      <c r="I4">
        <v>-100</v>
      </c>
      <c r="J4">
        <v>-100</v>
      </c>
      <c r="K4">
        <v>-100</v>
      </c>
      <c r="L4">
        <v>-100</v>
      </c>
      <c r="M4">
        <v>-100</v>
      </c>
      <c r="N4" s="33">
        <f t="shared" si="0"/>
        <v>5250</v>
      </c>
      <c r="O4" s="33">
        <f t="shared" si="1"/>
        <v>31</v>
      </c>
      <c r="P4" s="33">
        <v>2750</v>
      </c>
      <c r="Q4" s="33">
        <f t="shared" si="2"/>
        <v>1.9090909090909092</v>
      </c>
      <c r="R4" s="33">
        <f t="shared" si="3"/>
        <v>0</v>
      </c>
    </row>
    <row r="5" spans="1:18" x14ac:dyDescent="0.25">
      <c r="A5" t="s">
        <v>16</v>
      </c>
      <c r="B5">
        <v>5250</v>
      </c>
      <c r="C5">
        <v>19</v>
      </c>
      <c r="D5">
        <v>19</v>
      </c>
      <c r="E5">
        <v>20</v>
      </c>
      <c r="F5">
        <v>14</v>
      </c>
      <c r="G5">
        <v>7</v>
      </c>
      <c r="H5">
        <v>3</v>
      </c>
      <c r="I5">
        <v>-100</v>
      </c>
      <c r="J5">
        <v>-100</v>
      </c>
      <c r="K5">
        <v>-100</v>
      </c>
      <c r="L5">
        <v>-100</v>
      </c>
      <c r="M5">
        <v>-100</v>
      </c>
      <c r="N5" s="33">
        <f t="shared" si="0"/>
        <v>5250</v>
      </c>
      <c r="O5" s="33">
        <f t="shared" si="1"/>
        <v>20</v>
      </c>
      <c r="P5" s="33">
        <v>2750</v>
      </c>
      <c r="Q5" s="33">
        <f t="shared" si="2"/>
        <v>1.9090909090909092</v>
      </c>
      <c r="R5" s="33">
        <f t="shared" si="3"/>
        <v>1000</v>
      </c>
    </row>
    <row r="6" spans="1:18" x14ac:dyDescent="0.25">
      <c r="A6" t="s">
        <v>16</v>
      </c>
      <c r="B6">
        <v>6250</v>
      </c>
      <c r="C6">
        <v>23</v>
      </c>
      <c r="D6">
        <v>23</v>
      </c>
      <c r="E6">
        <v>23</v>
      </c>
      <c r="F6">
        <v>27</v>
      </c>
      <c r="G6">
        <v>28</v>
      </c>
      <c r="H6">
        <v>23</v>
      </c>
      <c r="I6">
        <v>10</v>
      </c>
      <c r="J6">
        <v>-100</v>
      </c>
      <c r="K6">
        <v>-100</v>
      </c>
      <c r="L6">
        <v>-100</v>
      </c>
      <c r="M6">
        <v>-100</v>
      </c>
      <c r="N6" s="33">
        <f t="shared" si="0"/>
        <v>6250</v>
      </c>
      <c r="O6" s="33">
        <f t="shared" si="1"/>
        <v>28</v>
      </c>
      <c r="P6" s="33">
        <v>4750</v>
      </c>
      <c r="Q6" s="33">
        <f t="shared" si="2"/>
        <v>1.3157894736842106</v>
      </c>
      <c r="R6" s="33">
        <f t="shared" si="3"/>
        <v>1000</v>
      </c>
    </row>
    <row r="7" spans="1:18" x14ac:dyDescent="0.25">
      <c r="A7" t="s">
        <v>17</v>
      </c>
      <c r="B7">
        <v>7250</v>
      </c>
      <c r="C7">
        <v>7</v>
      </c>
      <c r="D7">
        <v>16</v>
      </c>
      <c r="E7">
        <v>26</v>
      </c>
      <c r="F7">
        <v>30</v>
      </c>
      <c r="G7">
        <v>33</v>
      </c>
      <c r="H7">
        <v>30</v>
      </c>
      <c r="I7">
        <v>25</v>
      </c>
      <c r="J7">
        <v>15</v>
      </c>
      <c r="K7">
        <v>-100</v>
      </c>
      <c r="L7">
        <v>-100</v>
      </c>
      <c r="M7">
        <v>-100</v>
      </c>
      <c r="N7" s="33">
        <f t="shared" si="0"/>
        <v>7250</v>
      </c>
      <c r="O7" s="33">
        <f t="shared" si="1"/>
        <v>33</v>
      </c>
      <c r="P7" s="33">
        <v>4750</v>
      </c>
      <c r="Q7" s="33">
        <f t="shared" si="2"/>
        <v>1.5263157894736843</v>
      </c>
      <c r="R7" s="33">
        <f t="shared" si="3"/>
        <v>-750</v>
      </c>
    </row>
    <row r="8" spans="1:18" x14ac:dyDescent="0.25">
      <c r="A8" t="s">
        <v>17</v>
      </c>
      <c r="B8">
        <v>6500</v>
      </c>
      <c r="C8">
        <v>37</v>
      </c>
      <c r="D8">
        <v>37</v>
      </c>
      <c r="E8">
        <v>37</v>
      </c>
      <c r="F8">
        <v>35</v>
      </c>
      <c r="G8">
        <v>34</v>
      </c>
      <c r="H8">
        <v>28</v>
      </c>
      <c r="I8">
        <v>16</v>
      </c>
      <c r="J8">
        <v>-100</v>
      </c>
      <c r="K8">
        <v>-100</v>
      </c>
      <c r="L8">
        <v>-100</v>
      </c>
      <c r="M8">
        <v>-100</v>
      </c>
      <c r="N8" s="33">
        <f t="shared" si="0"/>
        <v>6500</v>
      </c>
      <c r="O8" s="33">
        <f t="shared" si="1"/>
        <v>37</v>
      </c>
      <c r="P8" s="33">
        <v>2750</v>
      </c>
      <c r="Q8" s="33">
        <f t="shared" si="2"/>
        <v>2.3636363636363638</v>
      </c>
      <c r="R8" s="33">
        <f t="shared" si="3"/>
        <v>2250</v>
      </c>
    </row>
    <row r="9" spans="1:18" x14ac:dyDescent="0.25">
      <c r="A9" t="s">
        <v>19</v>
      </c>
      <c r="B9">
        <v>8750</v>
      </c>
      <c r="C9">
        <v>41</v>
      </c>
      <c r="D9">
        <v>41</v>
      </c>
      <c r="E9">
        <v>40</v>
      </c>
      <c r="F9">
        <v>38</v>
      </c>
      <c r="G9">
        <v>34</v>
      </c>
      <c r="H9">
        <v>27</v>
      </c>
      <c r="I9">
        <v>21</v>
      </c>
      <c r="J9">
        <v>14</v>
      </c>
      <c r="K9">
        <v>6</v>
      </c>
      <c r="L9">
        <v>-100</v>
      </c>
      <c r="M9">
        <v>-100</v>
      </c>
      <c r="N9" s="33">
        <f t="shared" si="0"/>
        <v>8750</v>
      </c>
      <c r="O9" s="33">
        <f t="shared" si="1"/>
        <v>41</v>
      </c>
      <c r="P9" s="33">
        <v>1750</v>
      </c>
      <c r="Q9" s="33">
        <f t="shared" si="2"/>
        <v>5</v>
      </c>
      <c r="R9" s="33">
        <f t="shared" si="3"/>
        <v>0</v>
      </c>
    </row>
    <row r="10" spans="1:18" x14ac:dyDescent="0.25">
      <c r="A10" t="s">
        <v>18</v>
      </c>
      <c r="B10">
        <v>8750</v>
      </c>
      <c r="C10">
        <v>38</v>
      </c>
      <c r="D10">
        <v>39</v>
      </c>
      <c r="E10">
        <v>43</v>
      </c>
      <c r="F10">
        <v>43</v>
      </c>
      <c r="G10">
        <v>43</v>
      </c>
      <c r="H10">
        <v>40</v>
      </c>
      <c r="I10">
        <v>34</v>
      </c>
      <c r="J10">
        <v>26</v>
      </c>
      <c r="K10">
        <v>16</v>
      </c>
      <c r="L10">
        <v>-100</v>
      </c>
      <c r="M10">
        <v>-100</v>
      </c>
      <c r="N10" s="33">
        <f t="shared" si="0"/>
        <v>8750</v>
      </c>
      <c r="O10" s="33">
        <f t="shared" si="1"/>
        <v>43</v>
      </c>
      <c r="P10" s="33">
        <v>4750</v>
      </c>
      <c r="Q10" s="33">
        <f t="shared" si="2"/>
        <v>1.8421052631578947</v>
      </c>
      <c r="R10" s="33">
        <f t="shared" si="3"/>
        <v>1000</v>
      </c>
    </row>
    <row r="11" spans="1:18" x14ac:dyDescent="0.25">
      <c r="A11" t="s">
        <v>19</v>
      </c>
      <c r="B11">
        <v>9750</v>
      </c>
      <c r="C11">
        <v>30</v>
      </c>
      <c r="D11">
        <v>39</v>
      </c>
      <c r="E11">
        <v>41</v>
      </c>
      <c r="F11">
        <v>40</v>
      </c>
      <c r="G11">
        <v>36</v>
      </c>
      <c r="H11">
        <v>33</v>
      </c>
      <c r="I11">
        <v>28</v>
      </c>
      <c r="J11">
        <v>21</v>
      </c>
      <c r="K11">
        <v>15</v>
      </c>
      <c r="L11">
        <v>4</v>
      </c>
      <c r="M11">
        <v>-100</v>
      </c>
      <c r="N11" s="33">
        <f t="shared" si="0"/>
        <v>9750</v>
      </c>
      <c r="O11" s="33">
        <f t="shared" si="1"/>
        <v>41</v>
      </c>
      <c r="P11" s="33">
        <v>2750</v>
      </c>
      <c r="Q11" s="33">
        <f t="shared" si="2"/>
        <v>3.5454545454545454</v>
      </c>
      <c r="R11" s="33">
        <f t="shared" si="3"/>
        <v>-500</v>
      </c>
    </row>
    <row r="12" spans="1:18" x14ac:dyDescent="0.25">
      <c r="A12" t="s">
        <v>18</v>
      </c>
      <c r="B12">
        <v>9250</v>
      </c>
      <c r="C12">
        <v>51</v>
      </c>
      <c r="D12">
        <v>51</v>
      </c>
      <c r="E12">
        <v>52</v>
      </c>
      <c r="F12">
        <v>52</v>
      </c>
      <c r="G12">
        <v>49</v>
      </c>
      <c r="H12">
        <v>44</v>
      </c>
      <c r="I12">
        <v>39</v>
      </c>
      <c r="J12">
        <v>32</v>
      </c>
      <c r="K12">
        <v>24</v>
      </c>
      <c r="L12">
        <v>13</v>
      </c>
      <c r="M12">
        <v>-100</v>
      </c>
      <c r="N12" s="33">
        <f t="shared" si="0"/>
        <v>9250</v>
      </c>
      <c r="O12" s="33">
        <f t="shared" si="1"/>
        <v>52</v>
      </c>
      <c r="P12" s="33">
        <v>3750</v>
      </c>
      <c r="Q12" s="33">
        <f t="shared" si="2"/>
        <v>2.4666666666666668</v>
      </c>
      <c r="R12" s="33">
        <f t="shared" si="3"/>
        <v>1000</v>
      </c>
    </row>
    <row r="13" spans="1:18" x14ac:dyDescent="0.25">
      <c r="A13" t="s">
        <v>23</v>
      </c>
      <c r="B13">
        <v>10250</v>
      </c>
      <c r="C13">
        <v>46</v>
      </c>
      <c r="D13">
        <v>46</v>
      </c>
      <c r="E13">
        <v>45</v>
      </c>
      <c r="F13">
        <v>47</v>
      </c>
      <c r="G13">
        <v>46</v>
      </c>
      <c r="H13">
        <v>44</v>
      </c>
      <c r="I13">
        <v>40</v>
      </c>
      <c r="J13">
        <v>36</v>
      </c>
      <c r="K13">
        <v>26</v>
      </c>
      <c r="L13">
        <v>18</v>
      </c>
      <c r="M13">
        <v>5</v>
      </c>
      <c r="N13" s="33">
        <f t="shared" si="0"/>
        <v>10250</v>
      </c>
      <c r="O13" s="33">
        <f t="shared" si="1"/>
        <v>47</v>
      </c>
      <c r="P13" s="33">
        <v>3750</v>
      </c>
      <c r="Q13" s="33">
        <f t="shared" si="2"/>
        <v>2.7333333333333334</v>
      </c>
      <c r="R13" s="33">
        <f t="shared" si="3"/>
        <v>250</v>
      </c>
    </row>
    <row r="14" spans="1:18" x14ac:dyDescent="0.25">
      <c r="A14" t="s">
        <v>23</v>
      </c>
      <c r="B14">
        <v>10500</v>
      </c>
      <c r="C14">
        <v>42</v>
      </c>
      <c r="D14">
        <v>42</v>
      </c>
      <c r="E14">
        <v>45</v>
      </c>
      <c r="F14">
        <v>45</v>
      </c>
      <c r="G14">
        <v>46</v>
      </c>
      <c r="H14">
        <v>47</v>
      </c>
      <c r="I14">
        <v>40</v>
      </c>
      <c r="J14">
        <v>28</v>
      </c>
      <c r="K14">
        <v>16</v>
      </c>
      <c r="L14">
        <v>8</v>
      </c>
      <c r="M14">
        <v>0</v>
      </c>
      <c r="N14" s="33">
        <f t="shared" si="0"/>
        <v>10500</v>
      </c>
      <c r="O14" s="33">
        <f t="shared" si="1"/>
        <v>47</v>
      </c>
      <c r="P14" s="33">
        <v>5750</v>
      </c>
      <c r="Q14" s="33">
        <f t="shared" si="2"/>
        <v>1.826086956521739</v>
      </c>
      <c r="R14" s="33">
        <f t="shared" si="3"/>
        <v>0</v>
      </c>
    </row>
    <row r="15" spans="1:18" x14ac:dyDescent="0.25">
      <c r="A15" t="s">
        <v>18</v>
      </c>
      <c r="B15">
        <v>10500</v>
      </c>
      <c r="C15">
        <v>47</v>
      </c>
      <c r="D15">
        <v>47</v>
      </c>
      <c r="E15">
        <v>47</v>
      </c>
      <c r="F15">
        <v>46</v>
      </c>
      <c r="G15">
        <v>45</v>
      </c>
      <c r="H15">
        <v>41</v>
      </c>
      <c r="I15">
        <v>37</v>
      </c>
      <c r="J15">
        <v>33</v>
      </c>
      <c r="K15">
        <v>26</v>
      </c>
      <c r="L15">
        <v>19</v>
      </c>
      <c r="M15">
        <v>9</v>
      </c>
      <c r="N15" s="33">
        <f t="shared" si="0"/>
        <v>10500</v>
      </c>
      <c r="O15" s="33">
        <f t="shared" si="1"/>
        <v>47</v>
      </c>
      <c r="P15" s="33">
        <v>2750</v>
      </c>
      <c r="Q15" s="33">
        <f t="shared" si="2"/>
        <v>3.8181818181818183</v>
      </c>
      <c r="R15" s="33">
        <f t="shared" si="3"/>
        <v>-750</v>
      </c>
    </row>
    <row r="16" spans="1:18" x14ac:dyDescent="0.25">
      <c r="A16" t="s">
        <v>18</v>
      </c>
      <c r="B16">
        <v>9750</v>
      </c>
      <c r="C16">
        <v>31</v>
      </c>
      <c r="D16">
        <v>41</v>
      </c>
      <c r="E16">
        <v>42</v>
      </c>
      <c r="F16">
        <v>41</v>
      </c>
      <c r="G16">
        <v>40</v>
      </c>
      <c r="H16">
        <v>37</v>
      </c>
      <c r="I16">
        <v>31</v>
      </c>
      <c r="J16">
        <v>26</v>
      </c>
      <c r="K16">
        <v>18</v>
      </c>
      <c r="L16">
        <v>6</v>
      </c>
      <c r="M16">
        <v>-100</v>
      </c>
      <c r="N16" s="33">
        <f t="shared" si="0"/>
        <v>9750</v>
      </c>
      <c r="O16" s="33">
        <f t="shared" si="1"/>
        <v>42</v>
      </c>
      <c r="P16" s="33">
        <v>2750</v>
      </c>
      <c r="Q16" s="33">
        <f t="shared" si="2"/>
        <v>3.5454545454545454</v>
      </c>
      <c r="R16" s="33">
        <f t="shared" si="3"/>
        <v>-750</v>
      </c>
    </row>
    <row r="17" spans="1:18" x14ac:dyDescent="0.25">
      <c r="A17" t="s">
        <v>19</v>
      </c>
      <c r="B17">
        <v>9000</v>
      </c>
      <c r="C17">
        <v>38</v>
      </c>
      <c r="D17">
        <v>38</v>
      </c>
      <c r="E17">
        <v>37</v>
      </c>
      <c r="F17">
        <v>35</v>
      </c>
      <c r="G17">
        <v>34</v>
      </c>
      <c r="H17">
        <v>27</v>
      </c>
      <c r="I17">
        <v>26</v>
      </c>
      <c r="J17">
        <v>19</v>
      </c>
      <c r="K17">
        <v>10</v>
      </c>
      <c r="L17">
        <v>7</v>
      </c>
      <c r="M17">
        <v>-100</v>
      </c>
      <c r="N17" s="33">
        <f t="shared" si="0"/>
        <v>9000</v>
      </c>
      <c r="O17" s="33">
        <f t="shared" si="1"/>
        <v>38</v>
      </c>
      <c r="P17" s="33">
        <v>1750</v>
      </c>
      <c r="Q17" s="33">
        <f t="shared" si="2"/>
        <v>5.1428571428571432</v>
      </c>
      <c r="R17" s="33">
        <f t="shared" si="3"/>
        <v>-250</v>
      </c>
    </row>
    <row r="18" spans="1:18" x14ac:dyDescent="0.25">
      <c r="A18" t="s">
        <v>17</v>
      </c>
      <c r="B18">
        <v>8750</v>
      </c>
      <c r="C18">
        <v>31</v>
      </c>
      <c r="D18">
        <v>31</v>
      </c>
      <c r="E18">
        <v>31</v>
      </c>
      <c r="F18">
        <v>29</v>
      </c>
      <c r="G18">
        <v>24</v>
      </c>
      <c r="H18">
        <v>22</v>
      </c>
      <c r="I18">
        <v>16</v>
      </c>
      <c r="J18">
        <v>10</v>
      </c>
      <c r="K18">
        <v>2</v>
      </c>
      <c r="L18">
        <v>-100</v>
      </c>
      <c r="M18">
        <v>-100</v>
      </c>
      <c r="N18" s="33">
        <f t="shared" si="0"/>
        <v>8750</v>
      </c>
      <c r="O18" s="33">
        <f t="shared" si="1"/>
        <v>31</v>
      </c>
      <c r="P18" s="33">
        <v>2750</v>
      </c>
      <c r="Q18" s="33">
        <f t="shared" si="2"/>
        <v>3.1818181818181817</v>
      </c>
      <c r="R18" s="33">
        <f t="shared" si="3"/>
        <v>-1000</v>
      </c>
    </row>
    <row r="19" spans="1:18" x14ac:dyDescent="0.25">
      <c r="A19" t="s">
        <v>16</v>
      </c>
      <c r="B19">
        <v>7750</v>
      </c>
      <c r="C19">
        <v>27</v>
      </c>
      <c r="D19">
        <v>27</v>
      </c>
      <c r="E19">
        <v>27</v>
      </c>
      <c r="F19">
        <v>26</v>
      </c>
      <c r="G19">
        <v>24</v>
      </c>
      <c r="H19">
        <v>21</v>
      </c>
      <c r="I19">
        <v>14</v>
      </c>
      <c r="J19">
        <v>3</v>
      </c>
      <c r="K19">
        <v>-100</v>
      </c>
      <c r="L19">
        <v>-100</v>
      </c>
      <c r="M19">
        <v>-100</v>
      </c>
      <c r="N19" s="33">
        <f t="shared" si="0"/>
        <v>7750</v>
      </c>
      <c r="O19" s="33">
        <f t="shared" si="1"/>
        <v>27</v>
      </c>
      <c r="P19" s="33">
        <v>2750</v>
      </c>
      <c r="Q19" s="33">
        <f t="shared" si="2"/>
        <v>2.8181818181818183</v>
      </c>
      <c r="R19" s="33">
        <f t="shared" si="3"/>
        <v>-250</v>
      </c>
    </row>
    <row r="20" spans="1:18" x14ac:dyDescent="0.25">
      <c r="A20" t="s">
        <v>16</v>
      </c>
      <c r="B20">
        <v>7500</v>
      </c>
      <c r="C20">
        <v>22</v>
      </c>
      <c r="D20">
        <v>31</v>
      </c>
      <c r="E20">
        <v>30</v>
      </c>
      <c r="F20">
        <v>27</v>
      </c>
      <c r="G20">
        <v>23</v>
      </c>
      <c r="H20">
        <v>19</v>
      </c>
      <c r="I20">
        <v>12</v>
      </c>
      <c r="J20">
        <v>-3</v>
      </c>
      <c r="K20">
        <v>-100</v>
      </c>
      <c r="L20">
        <v>-100</v>
      </c>
      <c r="M20">
        <v>-100</v>
      </c>
      <c r="N20" s="33">
        <f t="shared" si="0"/>
        <v>7500</v>
      </c>
      <c r="O20" s="33">
        <f t="shared" si="1"/>
        <v>31</v>
      </c>
      <c r="P20" s="33">
        <v>1750</v>
      </c>
      <c r="Q20" s="33">
        <f t="shared" si="2"/>
        <v>4.2857142857142856</v>
      </c>
      <c r="R20" s="33">
        <f t="shared" si="3"/>
        <v>-1000</v>
      </c>
    </row>
    <row r="21" spans="1:18" x14ac:dyDescent="0.25">
      <c r="A21" t="s">
        <v>15</v>
      </c>
      <c r="B21">
        <v>6500</v>
      </c>
      <c r="C21">
        <v>31</v>
      </c>
      <c r="D21">
        <v>31</v>
      </c>
      <c r="E21">
        <v>30</v>
      </c>
      <c r="F21">
        <v>27</v>
      </c>
      <c r="G21">
        <v>24</v>
      </c>
      <c r="H21">
        <v>19</v>
      </c>
      <c r="I21">
        <v>7</v>
      </c>
      <c r="J21">
        <v>-100</v>
      </c>
      <c r="K21">
        <v>-100</v>
      </c>
      <c r="L21">
        <v>-100</v>
      </c>
      <c r="M21">
        <v>-100</v>
      </c>
      <c r="N21" s="33">
        <f t="shared" si="0"/>
        <v>6500</v>
      </c>
      <c r="O21" s="33">
        <f t="shared" si="1"/>
        <v>31</v>
      </c>
      <c r="P21" s="33">
        <v>1750</v>
      </c>
      <c r="Q21" s="33">
        <f t="shared" si="2"/>
        <v>3.7142857142857144</v>
      </c>
      <c r="R21" s="33">
        <f t="shared" si="3"/>
        <v>-250</v>
      </c>
    </row>
    <row r="22" spans="1:18" x14ac:dyDescent="0.25">
      <c r="A22" t="s">
        <v>15</v>
      </c>
      <c r="B22">
        <v>6250</v>
      </c>
      <c r="C22">
        <v>33</v>
      </c>
      <c r="D22">
        <v>33</v>
      </c>
      <c r="E22">
        <v>32</v>
      </c>
      <c r="F22">
        <v>28</v>
      </c>
      <c r="G22">
        <v>25</v>
      </c>
      <c r="H22">
        <v>16</v>
      </c>
      <c r="I22">
        <v>3</v>
      </c>
      <c r="J22">
        <v>-100</v>
      </c>
      <c r="K22">
        <v>-100</v>
      </c>
      <c r="L22">
        <v>-100</v>
      </c>
      <c r="M22">
        <v>-100</v>
      </c>
      <c r="N22" s="33">
        <f t="shared" si="0"/>
        <v>6250</v>
      </c>
      <c r="O22" s="33">
        <f t="shared" si="1"/>
        <v>33</v>
      </c>
      <c r="P22" s="33">
        <v>1750</v>
      </c>
      <c r="Q22" s="33">
        <f t="shared" si="2"/>
        <v>3.5714285714285716</v>
      </c>
      <c r="R22" s="33">
        <f t="shared" si="3"/>
        <v>0</v>
      </c>
    </row>
    <row r="23" spans="1:18" x14ac:dyDescent="0.25">
      <c r="A23" t="s">
        <v>16</v>
      </c>
      <c r="B23">
        <v>6250</v>
      </c>
      <c r="C23">
        <v>22</v>
      </c>
      <c r="D23">
        <v>33</v>
      </c>
      <c r="E23">
        <v>32</v>
      </c>
      <c r="F23">
        <v>26</v>
      </c>
      <c r="G23">
        <v>19</v>
      </c>
      <c r="H23">
        <v>12</v>
      </c>
      <c r="I23">
        <v>-1</v>
      </c>
      <c r="J23">
        <v>-100</v>
      </c>
      <c r="K23">
        <v>-100</v>
      </c>
      <c r="L23">
        <v>-100</v>
      </c>
      <c r="M23">
        <v>-100</v>
      </c>
      <c r="N23">
        <f t="shared" si="0"/>
        <v>6250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92D050"/>
  </sheetPr>
  <dimension ref="A1:R24"/>
  <sheetViews>
    <sheetView workbookViewId="0">
      <selection activeCell="N1" sqref="N1:Q24"/>
    </sheetView>
  </sheetViews>
  <sheetFormatPr defaultRowHeight="15" x14ac:dyDescent="0.25"/>
  <cols>
    <col min="1" max="1" width="18.140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  <col min="17" max="17" width="13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270" t="s">
        <v>63</v>
      </c>
      <c r="O1" s="270" t="s">
        <v>64</v>
      </c>
      <c r="P1" s="270" t="s">
        <v>66</v>
      </c>
      <c r="Q1" s="270" t="s">
        <v>1865</v>
      </c>
      <c r="R1" s="1"/>
    </row>
    <row r="2" spans="1:18" x14ac:dyDescent="0.25">
      <c r="A2" t="s">
        <v>16</v>
      </c>
      <c r="B2">
        <v>7000</v>
      </c>
      <c r="C2">
        <v>24</v>
      </c>
      <c r="D2">
        <v>24</v>
      </c>
      <c r="E2">
        <v>24</v>
      </c>
      <c r="F2">
        <v>24</v>
      </c>
      <c r="G2">
        <v>21</v>
      </c>
      <c r="H2">
        <v>19</v>
      </c>
      <c r="I2">
        <v>13</v>
      </c>
      <c r="J2">
        <v>9</v>
      </c>
      <c r="K2">
        <v>-100</v>
      </c>
      <c r="L2">
        <v>-100</v>
      </c>
      <c r="M2">
        <v>-100</v>
      </c>
      <c r="N2" s="33">
        <f>B2</f>
        <v>7000</v>
      </c>
      <c r="O2" s="33">
        <f>MAX(C2:M2)</f>
        <v>24</v>
      </c>
      <c r="P2" s="33">
        <v>3750</v>
      </c>
      <c r="Q2" s="271">
        <f>N2/P2</f>
        <v>1.8666666666666667</v>
      </c>
    </row>
    <row r="3" spans="1:18" x14ac:dyDescent="0.25">
      <c r="A3" t="s">
        <v>17</v>
      </c>
      <c r="B3">
        <v>6500</v>
      </c>
      <c r="C3">
        <v>32</v>
      </c>
      <c r="D3">
        <v>32</v>
      </c>
      <c r="E3">
        <v>32</v>
      </c>
      <c r="F3">
        <v>32</v>
      </c>
      <c r="G3">
        <v>24</v>
      </c>
      <c r="H3">
        <v>16</v>
      </c>
      <c r="I3">
        <v>8</v>
      </c>
      <c r="J3">
        <v>-100</v>
      </c>
      <c r="K3">
        <v>-100</v>
      </c>
      <c r="L3">
        <v>-100</v>
      </c>
      <c r="M3">
        <v>-100</v>
      </c>
      <c r="N3" s="33">
        <f t="shared" ref="N3:N24" si="0">B3</f>
        <v>6500</v>
      </c>
      <c r="O3" s="33">
        <f t="shared" ref="O3:O24" si="1">MAX(C3:M3)</f>
        <v>32</v>
      </c>
      <c r="P3" s="33">
        <v>3750</v>
      </c>
      <c r="Q3" s="271">
        <f t="shared" ref="Q3:Q24" si="2">N3/P3</f>
        <v>1.7333333333333334</v>
      </c>
    </row>
    <row r="4" spans="1:18" x14ac:dyDescent="0.25">
      <c r="A4" t="s">
        <v>17</v>
      </c>
      <c r="B4">
        <v>7500</v>
      </c>
      <c r="C4">
        <v>32</v>
      </c>
      <c r="D4">
        <v>32</v>
      </c>
      <c r="E4">
        <v>32</v>
      </c>
      <c r="F4">
        <v>31</v>
      </c>
      <c r="G4">
        <v>28</v>
      </c>
      <c r="H4">
        <v>20</v>
      </c>
      <c r="I4">
        <v>12</v>
      </c>
      <c r="J4">
        <v>4</v>
      </c>
      <c r="K4">
        <v>-100</v>
      </c>
      <c r="L4">
        <v>-100</v>
      </c>
      <c r="M4">
        <v>-100</v>
      </c>
      <c r="N4" s="33">
        <f t="shared" si="0"/>
        <v>7500</v>
      </c>
      <c r="O4" s="33">
        <f t="shared" si="1"/>
        <v>32</v>
      </c>
      <c r="P4" s="33">
        <v>2750</v>
      </c>
      <c r="Q4" s="271">
        <f t="shared" si="2"/>
        <v>2.7272727272727271</v>
      </c>
    </row>
    <row r="5" spans="1:18" x14ac:dyDescent="0.25">
      <c r="A5" t="s">
        <v>18</v>
      </c>
      <c r="B5">
        <v>8750</v>
      </c>
      <c r="C5">
        <v>42</v>
      </c>
      <c r="D5">
        <v>42</v>
      </c>
      <c r="E5">
        <v>42</v>
      </c>
      <c r="F5">
        <v>41</v>
      </c>
      <c r="G5">
        <v>40</v>
      </c>
      <c r="H5">
        <v>31</v>
      </c>
      <c r="I5">
        <v>29</v>
      </c>
      <c r="J5">
        <v>27</v>
      </c>
      <c r="K5">
        <v>22</v>
      </c>
      <c r="L5">
        <v>-100</v>
      </c>
      <c r="M5">
        <v>-100</v>
      </c>
      <c r="N5" s="33">
        <f t="shared" si="0"/>
        <v>8750</v>
      </c>
      <c r="O5" s="33">
        <f t="shared" si="1"/>
        <v>42</v>
      </c>
      <c r="P5" s="33">
        <v>3750</v>
      </c>
      <c r="Q5" s="271">
        <f t="shared" si="2"/>
        <v>2.3333333333333335</v>
      </c>
    </row>
    <row r="6" spans="1:18" x14ac:dyDescent="0.25">
      <c r="A6" t="s">
        <v>19</v>
      </c>
      <c r="B6">
        <v>8250</v>
      </c>
      <c r="C6">
        <v>43</v>
      </c>
      <c r="D6">
        <v>43</v>
      </c>
      <c r="E6">
        <v>43</v>
      </c>
      <c r="F6">
        <v>42</v>
      </c>
      <c r="G6">
        <v>40</v>
      </c>
      <c r="H6">
        <v>33</v>
      </c>
      <c r="I6">
        <v>31</v>
      </c>
      <c r="J6">
        <v>26</v>
      </c>
      <c r="K6">
        <v>15</v>
      </c>
      <c r="L6">
        <v>-100</v>
      </c>
      <c r="M6">
        <v>-100</v>
      </c>
      <c r="N6" s="33">
        <f t="shared" si="0"/>
        <v>8250</v>
      </c>
      <c r="O6" s="33">
        <f t="shared" si="1"/>
        <v>43</v>
      </c>
      <c r="P6" s="33">
        <v>2750</v>
      </c>
      <c r="Q6" s="271">
        <f t="shared" si="2"/>
        <v>3</v>
      </c>
    </row>
    <row r="7" spans="1:18" x14ac:dyDescent="0.25">
      <c r="A7" t="s">
        <v>19</v>
      </c>
      <c r="B7">
        <v>7750</v>
      </c>
      <c r="C7">
        <v>44</v>
      </c>
      <c r="D7">
        <v>44</v>
      </c>
      <c r="E7">
        <v>44</v>
      </c>
      <c r="F7">
        <v>38</v>
      </c>
      <c r="G7">
        <v>36</v>
      </c>
      <c r="H7">
        <v>29</v>
      </c>
      <c r="I7">
        <v>23</v>
      </c>
      <c r="J7">
        <v>13</v>
      </c>
      <c r="K7">
        <v>-100</v>
      </c>
      <c r="L7">
        <v>-100</v>
      </c>
      <c r="M7">
        <v>-100</v>
      </c>
      <c r="N7" s="33">
        <f t="shared" si="0"/>
        <v>7750</v>
      </c>
      <c r="O7" s="33">
        <f t="shared" si="1"/>
        <v>44</v>
      </c>
      <c r="P7" s="33">
        <v>2750</v>
      </c>
      <c r="Q7" s="271">
        <f t="shared" si="2"/>
        <v>2.8181818181818183</v>
      </c>
    </row>
    <row r="8" spans="1:18" x14ac:dyDescent="0.25">
      <c r="A8" t="s">
        <v>19</v>
      </c>
      <c r="B8">
        <v>8750</v>
      </c>
      <c r="C8">
        <v>37</v>
      </c>
      <c r="D8">
        <v>37</v>
      </c>
      <c r="E8">
        <v>37</v>
      </c>
      <c r="F8">
        <v>37</v>
      </c>
      <c r="G8">
        <v>34</v>
      </c>
      <c r="H8">
        <v>26</v>
      </c>
      <c r="I8">
        <v>22</v>
      </c>
      <c r="J8">
        <v>15</v>
      </c>
      <c r="K8">
        <v>9</v>
      </c>
      <c r="L8">
        <v>-100</v>
      </c>
      <c r="M8">
        <v>-100</v>
      </c>
      <c r="N8" s="33">
        <f t="shared" si="0"/>
        <v>8750</v>
      </c>
      <c r="O8" s="33">
        <f t="shared" si="1"/>
        <v>37</v>
      </c>
      <c r="P8" s="33">
        <v>3750</v>
      </c>
      <c r="Q8" s="271">
        <f t="shared" si="2"/>
        <v>2.3333333333333335</v>
      </c>
    </row>
    <row r="9" spans="1:18" x14ac:dyDescent="0.25">
      <c r="A9" t="s">
        <v>19</v>
      </c>
      <c r="B9">
        <v>9500</v>
      </c>
      <c r="C9">
        <v>45</v>
      </c>
      <c r="D9">
        <v>45</v>
      </c>
      <c r="E9">
        <v>45</v>
      </c>
      <c r="F9">
        <v>42</v>
      </c>
      <c r="G9">
        <v>36</v>
      </c>
      <c r="H9">
        <v>30</v>
      </c>
      <c r="I9">
        <v>24</v>
      </c>
      <c r="J9">
        <v>20</v>
      </c>
      <c r="K9">
        <v>13</v>
      </c>
      <c r="L9">
        <v>5</v>
      </c>
      <c r="M9">
        <v>-100</v>
      </c>
      <c r="N9" s="33">
        <f t="shared" si="0"/>
        <v>9500</v>
      </c>
      <c r="O9" s="33">
        <f t="shared" si="1"/>
        <v>45</v>
      </c>
      <c r="P9" s="33">
        <v>2750</v>
      </c>
      <c r="Q9" s="271">
        <f t="shared" si="2"/>
        <v>3.4545454545454546</v>
      </c>
    </row>
    <row r="10" spans="1:18" x14ac:dyDescent="0.25">
      <c r="A10" t="s">
        <v>23</v>
      </c>
      <c r="B10">
        <v>9500</v>
      </c>
      <c r="C10">
        <v>48</v>
      </c>
      <c r="D10">
        <v>48</v>
      </c>
      <c r="E10">
        <v>50</v>
      </c>
      <c r="F10">
        <v>50</v>
      </c>
      <c r="G10">
        <v>47</v>
      </c>
      <c r="H10">
        <v>45</v>
      </c>
      <c r="I10">
        <v>40</v>
      </c>
      <c r="J10">
        <v>36</v>
      </c>
      <c r="K10">
        <v>26</v>
      </c>
      <c r="L10">
        <v>10</v>
      </c>
      <c r="M10">
        <v>-100</v>
      </c>
      <c r="N10" s="33">
        <f t="shared" si="0"/>
        <v>9500</v>
      </c>
      <c r="O10" s="33">
        <f t="shared" si="1"/>
        <v>50</v>
      </c>
      <c r="P10" s="33">
        <v>3750</v>
      </c>
      <c r="Q10" s="271">
        <f t="shared" si="2"/>
        <v>2.5333333333333332</v>
      </c>
    </row>
    <row r="11" spans="1:18" x14ac:dyDescent="0.25">
      <c r="A11" t="s">
        <v>20</v>
      </c>
      <c r="B11">
        <v>10250</v>
      </c>
      <c r="C11">
        <v>37</v>
      </c>
      <c r="D11">
        <v>50</v>
      </c>
      <c r="E11">
        <v>55</v>
      </c>
      <c r="F11">
        <v>55</v>
      </c>
      <c r="G11">
        <v>53</v>
      </c>
      <c r="H11">
        <v>45</v>
      </c>
      <c r="I11">
        <v>45</v>
      </c>
      <c r="J11">
        <v>39</v>
      </c>
      <c r="K11">
        <v>33</v>
      </c>
      <c r="L11">
        <v>24</v>
      </c>
      <c r="M11">
        <v>8</v>
      </c>
      <c r="N11" s="33">
        <f t="shared" si="0"/>
        <v>10250</v>
      </c>
      <c r="O11" s="33">
        <f t="shared" si="1"/>
        <v>55</v>
      </c>
      <c r="P11" s="33">
        <v>3750</v>
      </c>
      <c r="Q11" s="271">
        <f t="shared" si="2"/>
        <v>2.7333333333333334</v>
      </c>
    </row>
    <row r="12" spans="1:18" x14ac:dyDescent="0.25">
      <c r="A12" t="s">
        <v>23</v>
      </c>
      <c r="B12">
        <v>9750</v>
      </c>
      <c r="C12">
        <v>63</v>
      </c>
      <c r="D12">
        <v>63</v>
      </c>
      <c r="E12">
        <v>62</v>
      </c>
      <c r="F12">
        <v>60</v>
      </c>
      <c r="G12">
        <v>55</v>
      </c>
      <c r="H12">
        <v>51</v>
      </c>
      <c r="I12">
        <v>46</v>
      </c>
      <c r="J12">
        <v>41</v>
      </c>
      <c r="K12">
        <v>31</v>
      </c>
      <c r="L12">
        <v>15</v>
      </c>
      <c r="M12">
        <v>-100</v>
      </c>
      <c r="N12" s="33">
        <f t="shared" si="0"/>
        <v>9750</v>
      </c>
      <c r="O12" s="33">
        <f t="shared" si="1"/>
        <v>63</v>
      </c>
      <c r="P12" s="33">
        <v>2750</v>
      </c>
      <c r="Q12" s="271">
        <f t="shared" si="2"/>
        <v>3.5454545454545454</v>
      </c>
    </row>
    <row r="13" spans="1:18" x14ac:dyDescent="0.25">
      <c r="A13" t="s">
        <v>23</v>
      </c>
      <c r="B13">
        <v>9750</v>
      </c>
      <c r="C13">
        <v>50</v>
      </c>
      <c r="D13">
        <v>50</v>
      </c>
      <c r="E13">
        <v>49</v>
      </c>
      <c r="F13">
        <v>48</v>
      </c>
      <c r="G13">
        <v>47</v>
      </c>
      <c r="H13">
        <v>45</v>
      </c>
      <c r="I13">
        <v>41</v>
      </c>
      <c r="J13">
        <v>34</v>
      </c>
      <c r="K13">
        <v>26</v>
      </c>
      <c r="L13">
        <v>16</v>
      </c>
      <c r="M13">
        <v>-100</v>
      </c>
      <c r="N13" s="33">
        <f t="shared" si="0"/>
        <v>9750</v>
      </c>
      <c r="O13" s="33">
        <f t="shared" si="1"/>
        <v>50</v>
      </c>
      <c r="P13" s="33">
        <v>1750</v>
      </c>
      <c r="Q13" s="271">
        <f t="shared" si="2"/>
        <v>5.5714285714285712</v>
      </c>
    </row>
    <row r="14" spans="1:18" x14ac:dyDescent="0.25">
      <c r="A14" t="s">
        <v>18</v>
      </c>
      <c r="B14">
        <v>9250</v>
      </c>
      <c r="C14">
        <v>50</v>
      </c>
      <c r="D14">
        <v>50</v>
      </c>
      <c r="E14">
        <v>48</v>
      </c>
      <c r="F14">
        <v>45</v>
      </c>
      <c r="G14">
        <v>44</v>
      </c>
      <c r="H14">
        <v>42</v>
      </c>
      <c r="I14">
        <v>39</v>
      </c>
      <c r="J14">
        <v>34</v>
      </c>
      <c r="K14">
        <v>26</v>
      </c>
      <c r="L14">
        <v>13</v>
      </c>
      <c r="M14">
        <v>-100</v>
      </c>
      <c r="N14" s="33">
        <f t="shared" si="0"/>
        <v>9250</v>
      </c>
      <c r="O14" s="33">
        <f t="shared" si="1"/>
        <v>50</v>
      </c>
      <c r="P14" s="33">
        <v>1750</v>
      </c>
      <c r="Q14" s="271">
        <f t="shared" si="2"/>
        <v>5.2857142857142856</v>
      </c>
    </row>
    <row r="15" spans="1:18" x14ac:dyDescent="0.25">
      <c r="A15" t="s">
        <v>18</v>
      </c>
      <c r="B15">
        <v>10250</v>
      </c>
      <c r="C15">
        <v>46</v>
      </c>
      <c r="D15">
        <v>46</v>
      </c>
      <c r="E15">
        <v>43</v>
      </c>
      <c r="F15">
        <v>41</v>
      </c>
      <c r="G15">
        <v>40</v>
      </c>
      <c r="H15">
        <v>39</v>
      </c>
      <c r="I15">
        <v>35</v>
      </c>
      <c r="J15">
        <v>28</v>
      </c>
      <c r="K15">
        <v>24</v>
      </c>
      <c r="L15">
        <v>13</v>
      </c>
      <c r="M15">
        <v>4</v>
      </c>
      <c r="N15" s="33">
        <f t="shared" si="0"/>
        <v>10250</v>
      </c>
      <c r="O15" s="33">
        <f t="shared" si="1"/>
        <v>46</v>
      </c>
      <c r="P15" s="33">
        <v>1750</v>
      </c>
      <c r="Q15" s="271">
        <f t="shared" si="2"/>
        <v>5.8571428571428568</v>
      </c>
    </row>
    <row r="16" spans="1:18" x14ac:dyDescent="0.25">
      <c r="A16" t="s">
        <v>19</v>
      </c>
      <c r="B16">
        <v>10000</v>
      </c>
      <c r="C16">
        <v>45</v>
      </c>
      <c r="D16">
        <v>45</v>
      </c>
      <c r="E16">
        <v>43</v>
      </c>
      <c r="F16">
        <v>40</v>
      </c>
      <c r="G16">
        <v>35</v>
      </c>
      <c r="H16">
        <v>32</v>
      </c>
      <c r="I16">
        <v>31</v>
      </c>
      <c r="J16">
        <v>29</v>
      </c>
      <c r="K16">
        <v>27</v>
      </c>
      <c r="L16">
        <v>18</v>
      </c>
      <c r="M16">
        <v>5</v>
      </c>
      <c r="N16" s="33">
        <f t="shared" si="0"/>
        <v>10000</v>
      </c>
      <c r="O16" s="33">
        <f t="shared" si="1"/>
        <v>45</v>
      </c>
      <c r="P16" s="33">
        <v>1750</v>
      </c>
      <c r="Q16" s="271">
        <f t="shared" si="2"/>
        <v>5.7142857142857144</v>
      </c>
    </row>
    <row r="17" spans="1:17" x14ac:dyDescent="0.25">
      <c r="A17" t="s">
        <v>18</v>
      </c>
      <c r="B17">
        <v>9500</v>
      </c>
      <c r="C17">
        <v>41</v>
      </c>
      <c r="D17">
        <v>41</v>
      </c>
      <c r="E17">
        <v>41</v>
      </c>
      <c r="F17">
        <v>41</v>
      </c>
      <c r="G17">
        <v>42</v>
      </c>
      <c r="H17">
        <v>37</v>
      </c>
      <c r="I17">
        <v>33</v>
      </c>
      <c r="J17">
        <v>27</v>
      </c>
      <c r="K17">
        <v>20</v>
      </c>
      <c r="L17">
        <v>14</v>
      </c>
      <c r="M17">
        <v>-100</v>
      </c>
      <c r="N17" s="33">
        <f t="shared" si="0"/>
        <v>9500</v>
      </c>
      <c r="O17" s="33">
        <f t="shared" si="1"/>
        <v>42</v>
      </c>
      <c r="P17" s="33">
        <v>4750</v>
      </c>
      <c r="Q17" s="271">
        <f t="shared" si="2"/>
        <v>2</v>
      </c>
    </row>
    <row r="18" spans="1:17" x14ac:dyDescent="0.25">
      <c r="A18" t="s">
        <v>19</v>
      </c>
      <c r="B18">
        <v>9500</v>
      </c>
      <c r="C18">
        <v>38</v>
      </c>
      <c r="D18">
        <v>39</v>
      </c>
      <c r="E18">
        <v>39</v>
      </c>
      <c r="F18">
        <v>39</v>
      </c>
      <c r="G18">
        <v>34</v>
      </c>
      <c r="H18">
        <v>34</v>
      </c>
      <c r="I18">
        <v>33</v>
      </c>
      <c r="J18">
        <v>32</v>
      </c>
      <c r="K18">
        <v>22</v>
      </c>
      <c r="L18">
        <v>10</v>
      </c>
      <c r="M18">
        <v>-100</v>
      </c>
      <c r="N18" s="33">
        <f t="shared" si="0"/>
        <v>9500</v>
      </c>
      <c r="O18" s="33">
        <f t="shared" si="1"/>
        <v>39</v>
      </c>
      <c r="P18" s="33">
        <v>3750</v>
      </c>
      <c r="Q18" s="271">
        <f t="shared" si="2"/>
        <v>2.5333333333333332</v>
      </c>
    </row>
    <row r="19" spans="1:17" x14ac:dyDescent="0.25">
      <c r="A19" t="s">
        <v>19</v>
      </c>
      <c r="B19">
        <v>8750</v>
      </c>
      <c r="C19">
        <v>32</v>
      </c>
      <c r="D19">
        <v>32</v>
      </c>
      <c r="E19">
        <v>28</v>
      </c>
      <c r="F19">
        <v>30</v>
      </c>
      <c r="G19">
        <v>34</v>
      </c>
      <c r="H19">
        <v>30</v>
      </c>
      <c r="I19">
        <v>29</v>
      </c>
      <c r="J19">
        <v>25</v>
      </c>
      <c r="K19">
        <v>18</v>
      </c>
      <c r="L19">
        <v>-100</v>
      </c>
      <c r="M19">
        <v>-100</v>
      </c>
      <c r="N19" s="33">
        <f t="shared" si="0"/>
        <v>8750</v>
      </c>
      <c r="O19" s="33">
        <f t="shared" si="1"/>
        <v>34</v>
      </c>
      <c r="P19" s="33">
        <v>4750</v>
      </c>
      <c r="Q19" s="271">
        <f t="shared" si="2"/>
        <v>1.8421052631578947</v>
      </c>
    </row>
    <row r="20" spans="1:17" x14ac:dyDescent="0.25">
      <c r="A20" t="s">
        <v>15</v>
      </c>
      <c r="B20">
        <v>8500</v>
      </c>
      <c r="C20">
        <v>30</v>
      </c>
      <c r="D20">
        <v>30</v>
      </c>
      <c r="E20">
        <v>30</v>
      </c>
      <c r="F20">
        <v>27</v>
      </c>
      <c r="G20">
        <v>24</v>
      </c>
      <c r="H20">
        <v>24</v>
      </c>
      <c r="I20">
        <v>24</v>
      </c>
      <c r="J20">
        <v>21</v>
      </c>
      <c r="K20">
        <v>11</v>
      </c>
      <c r="L20">
        <v>-100</v>
      </c>
      <c r="M20">
        <v>-100</v>
      </c>
      <c r="N20" s="33">
        <f t="shared" si="0"/>
        <v>8500</v>
      </c>
      <c r="O20" s="33">
        <f t="shared" si="1"/>
        <v>30</v>
      </c>
      <c r="P20" s="33">
        <v>2750</v>
      </c>
      <c r="Q20" s="271">
        <f t="shared" si="2"/>
        <v>3.0909090909090908</v>
      </c>
    </row>
    <row r="21" spans="1:17" x14ac:dyDescent="0.25">
      <c r="A21" t="s">
        <v>17</v>
      </c>
      <c r="B21">
        <v>8250</v>
      </c>
      <c r="C21">
        <v>26</v>
      </c>
      <c r="D21">
        <v>26</v>
      </c>
      <c r="E21">
        <v>29</v>
      </c>
      <c r="F21">
        <v>29</v>
      </c>
      <c r="G21">
        <v>25</v>
      </c>
      <c r="H21">
        <v>22</v>
      </c>
      <c r="I21">
        <v>19</v>
      </c>
      <c r="J21">
        <v>9</v>
      </c>
      <c r="K21">
        <v>2</v>
      </c>
      <c r="L21">
        <v>-100</v>
      </c>
      <c r="M21">
        <v>-100</v>
      </c>
      <c r="N21" s="33">
        <f t="shared" si="0"/>
        <v>8250</v>
      </c>
      <c r="O21" s="33">
        <f t="shared" si="1"/>
        <v>29</v>
      </c>
      <c r="P21" s="33">
        <v>3750</v>
      </c>
      <c r="Q21" s="271">
        <f t="shared" si="2"/>
        <v>2.2000000000000002</v>
      </c>
    </row>
    <row r="22" spans="1:17" x14ac:dyDescent="0.25">
      <c r="A22" t="s">
        <v>15</v>
      </c>
      <c r="B22">
        <v>8250</v>
      </c>
      <c r="C22">
        <v>40</v>
      </c>
      <c r="D22">
        <v>40</v>
      </c>
      <c r="E22">
        <v>37</v>
      </c>
      <c r="F22">
        <v>28</v>
      </c>
      <c r="G22">
        <v>22</v>
      </c>
      <c r="H22">
        <v>16</v>
      </c>
      <c r="I22">
        <v>15</v>
      </c>
      <c r="J22">
        <v>11</v>
      </c>
      <c r="K22">
        <v>3</v>
      </c>
      <c r="L22">
        <v>-100</v>
      </c>
      <c r="M22">
        <v>-100</v>
      </c>
      <c r="N22" s="33">
        <f t="shared" si="0"/>
        <v>8250</v>
      </c>
      <c r="O22" s="33">
        <f t="shared" si="1"/>
        <v>40</v>
      </c>
      <c r="P22" s="33">
        <v>1750</v>
      </c>
      <c r="Q22" s="271">
        <f t="shared" si="2"/>
        <v>4.7142857142857144</v>
      </c>
    </row>
    <row r="23" spans="1:17" x14ac:dyDescent="0.25">
      <c r="A23" t="s">
        <v>16</v>
      </c>
      <c r="B23">
        <v>7500</v>
      </c>
      <c r="C23">
        <v>29</v>
      </c>
      <c r="D23">
        <v>29</v>
      </c>
      <c r="E23">
        <v>27</v>
      </c>
      <c r="F23">
        <v>23</v>
      </c>
      <c r="G23">
        <v>19</v>
      </c>
      <c r="H23">
        <v>15</v>
      </c>
      <c r="I23">
        <v>13</v>
      </c>
      <c r="J23">
        <v>6</v>
      </c>
      <c r="K23">
        <v>-100</v>
      </c>
      <c r="L23">
        <v>-100</v>
      </c>
      <c r="M23">
        <v>-100</v>
      </c>
      <c r="N23" s="33">
        <f t="shared" si="0"/>
        <v>7500</v>
      </c>
      <c r="O23" s="33">
        <f t="shared" si="1"/>
        <v>29</v>
      </c>
      <c r="P23" s="33">
        <v>1750</v>
      </c>
      <c r="Q23" s="271">
        <f t="shared" si="2"/>
        <v>4.2857142857142856</v>
      </c>
    </row>
    <row r="24" spans="1:17" x14ac:dyDescent="0.25">
      <c r="A24" t="s">
        <v>16</v>
      </c>
      <c r="B24">
        <v>6750</v>
      </c>
      <c r="C24">
        <v>18</v>
      </c>
      <c r="D24">
        <v>19</v>
      </c>
      <c r="E24">
        <v>22</v>
      </c>
      <c r="F24">
        <v>23</v>
      </c>
      <c r="G24">
        <v>16</v>
      </c>
      <c r="H24">
        <v>12</v>
      </c>
      <c r="I24">
        <v>5</v>
      </c>
      <c r="J24">
        <v>-100</v>
      </c>
      <c r="K24">
        <v>-100</v>
      </c>
      <c r="L24">
        <v>-100</v>
      </c>
      <c r="M24">
        <v>-100</v>
      </c>
      <c r="N24" s="33">
        <f t="shared" si="0"/>
        <v>6750</v>
      </c>
      <c r="O24" s="33">
        <f t="shared" si="1"/>
        <v>23</v>
      </c>
      <c r="P24" s="33">
        <v>3750</v>
      </c>
      <c r="Q24" s="271">
        <f t="shared" si="2"/>
        <v>1.8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92D050"/>
  </sheetPr>
  <dimension ref="A1:R18"/>
  <sheetViews>
    <sheetView workbookViewId="0">
      <selection activeCell="N2" sqref="N2:Q18"/>
    </sheetView>
  </sheetViews>
  <sheetFormatPr defaultRowHeight="15" x14ac:dyDescent="0.25"/>
  <cols>
    <col min="1" max="1" width="18.8554687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  <col min="14" max="14" width="6" bestFit="1" customWidth="1"/>
    <col min="15" max="15" width="5.7109375" bestFit="1" customWidth="1"/>
    <col min="16" max="16" width="7.85546875" bestFit="1" customWidth="1"/>
    <col min="17" max="17" width="4.5703125" bestFit="1" customWidth="1"/>
    <col min="18" max="18" width="5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63</v>
      </c>
      <c r="O1" s="1" t="s">
        <v>64</v>
      </c>
      <c r="P1" s="1" t="s">
        <v>66</v>
      </c>
      <c r="Q1" s="1" t="s">
        <v>1864</v>
      </c>
      <c r="R1" s="1" t="s">
        <v>61</v>
      </c>
    </row>
    <row r="2" spans="1:18" x14ac:dyDescent="0.25">
      <c r="A2" t="s">
        <v>16</v>
      </c>
      <c r="B2">
        <v>5000</v>
      </c>
      <c r="C2">
        <v>28</v>
      </c>
      <c r="D2">
        <v>28</v>
      </c>
      <c r="E2">
        <v>33</v>
      </c>
      <c r="F2">
        <v>32</v>
      </c>
      <c r="G2">
        <v>14</v>
      </c>
      <c r="H2">
        <v>2</v>
      </c>
      <c r="I2">
        <v>-100</v>
      </c>
      <c r="J2">
        <v>-100</v>
      </c>
      <c r="K2">
        <v>-100</v>
      </c>
      <c r="L2">
        <v>-100</v>
      </c>
      <c r="M2">
        <v>-100</v>
      </c>
      <c r="N2" s="1">
        <f>B2</f>
        <v>5000</v>
      </c>
      <c r="O2" s="1">
        <f>MAX(C2:M2)</f>
        <v>33</v>
      </c>
      <c r="P2" s="1">
        <v>2750</v>
      </c>
      <c r="Q2" s="3">
        <f>N2/P2</f>
        <v>1.8181818181818181</v>
      </c>
      <c r="R2" s="1"/>
    </row>
    <row r="3" spans="1:18" x14ac:dyDescent="0.25">
      <c r="A3" t="s">
        <v>17</v>
      </c>
      <c r="B3">
        <v>6750</v>
      </c>
      <c r="C3">
        <v>37</v>
      </c>
      <c r="D3">
        <v>37</v>
      </c>
      <c r="E3">
        <v>37</v>
      </c>
      <c r="F3">
        <v>37</v>
      </c>
      <c r="G3">
        <v>37</v>
      </c>
      <c r="H3">
        <v>33</v>
      </c>
      <c r="I3">
        <v>23</v>
      </c>
      <c r="J3">
        <v>-100</v>
      </c>
      <c r="K3">
        <v>-100</v>
      </c>
      <c r="L3">
        <v>-100</v>
      </c>
      <c r="M3">
        <v>-100</v>
      </c>
      <c r="N3" s="270">
        <f t="shared" ref="N3:N18" si="0">B3</f>
        <v>6750</v>
      </c>
      <c r="O3" s="270">
        <f t="shared" ref="O3:O18" si="1">MAX(C3:M3)</f>
        <v>37</v>
      </c>
      <c r="P3" s="270">
        <v>4750</v>
      </c>
      <c r="Q3" s="70">
        <f t="shared" ref="Q3:Q18" si="2">N3/P3</f>
        <v>1.4210526315789473</v>
      </c>
      <c r="R3" s="270">
        <f>N3-N2</f>
        <v>1750</v>
      </c>
    </row>
    <row r="4" spans="1:18" x14ac:dyDescent="0.25">
      <c r="A4" t="s">
        <v>17</v>
      </c>
      <c r="B4">
        <v>8000</v>
      </c>
      <c r="C4">
        <v>38</v>
      </c>
      <c r="D4">
        <v>38</v>
      </c>
      <c r="E4">
        <v>39</v>
      </c>
      <c r="F4">
        <v>39</v>
      </c>
      <c r="G4">
        <v>35</v>
      </c>
      <c r="H4">
        <v>31</v>
      </c>
      <c r="I4">
        <v>27</v>
      </c>
      <c r="J4">
        <v>20</v>
      </c>
      <c r="K4">
        <v>-4</v>
      </c>
      <c r="L4">
        <v>-100</v>
      </c>
      <c r="M4">
        <v>-100</v>
      </c>
      <c r="N4" s="270">
        <f t="shared" si="0"/>
        <v>8000</v>
      </c>
      <c r="O4" s="270">
        <f t="shared" si="1"/>
        <v>39</v>
      </c>
      <c r="P4" s="270">
        <v>3750</v>
      </c>
      <c r="Q4" s="70">
        <f t="shared" si="2"/>
        <v>2.1333333333333333</v>
      </c>
      <c r="R4" s="270">
        <f t="shared" ref="R4:R18" si="3">N4-N3</f>
        <v>1250</v>
      </c>
    </row>
    <row r="5" spans="1:18" x14ac:dyDescent="0.25">
      <c r="A5" t="s">
        <v>15</v>
      </c>
      <c r="B5">
        <v>7500</v>
      </c>
      <c r="C5">
        <v>40</v>
      </c>
      <c r="D5">
        <v>43</v>
      </c>
      <c r="E5">
        <v>44</v>
      </c>
      <c r="F5">
        <v>40</v>
      </c>
      <c r="G5">
        <v>27</v>
      </c>
      <c r="H5">
        <v>22</v>
      </c>
      <c r="I5">
        <v>16</v>
      </c>
      <c r="J5">
        <v>3</v>
      </c>
      <c r="K5">
        <v>-100</v>
      </c>
      <c r="L5">
        <v>-100</v>
      </c>
      <c r="M5">
        <v>-100</v>
      </c>
      <c r="N5" s="270">
        <f t="shared" si="0"/>
        <v>7500</v>
      </c>
      <c r="O5" s="270">
        <f t="shared" si="1"/>
        <v>44</v>
      </c>
      <c r="P5" s="270">
        <v>2750</v>
      </c>
      <c r="Q5" s="70">
        <f t="shared" si="2"/>
        <v>2.7272727272727271</v>
      </c>
      <c r="R5" s="270">
        <f t="shared" si="3"/>
        <v>-500</v>
      </c>
    </row>
    <row r="6" spans="1:18" x14ac:dyDescent="0.25">
      <c r="A6" t="s">
        <v>15</v>
      </c>
      <c r="B6">
        <v>8000</v>
      </c>
      <c r="C6">
        <v>36</v>
      </c>
      <c r="D6">
        <v>36</v>
      </c>
      <c r="E6">
        <v>33</v>
      </c>
      <c r="F6">
        <v>24</v>
      </c>
      <c r="G6">
        <v>20</v>
      </c>
      <c r="H6">
        <v>16</v>
      </c>
      <c r="I6">
        <v>10</v>
      </c>
      <c r="J6">
        <v>15</v>
      </c>
      <c r="K6">
        <v>8</v>
      </c>
      <c r="L6">
        <v>-100</v>
      </c>
      <c r="M6">
        <v>-100</v>
      </c>
      <c r="N6" s="270">
        <f t="shared" si="0"/>
        <v>8000</v>
      </c>
      <c r="O6" s="270">
        <f t="shared" si="1"/>
        <v>36</v>
      </c>
      <c r="P6" s="270">
        <v>1750</v>
      </c>
      <c r="Q6" s="70">
        <f t="shared" si="2"/>
        <v>4.5714285714285712</v>
      </c>
      <c r="R6" s="270">
        <f t="shared" si="3"/>
        <v>500</v>
      </c>
    </row>
    <row r="7" spans="1:18" x14ac:dyDescent="0.25">
      <c r="A7" t="s">
        <v>15</v>
      </c>
      <c r="B7">
        <v>8250</v>
      </c>
      <c r="C7">
        <v>32</v>
      </c>
      <c r="D7">
        <v>32</v>
      </c>
      <c r="E7">
        <v>29</v>
      </c>
      <c r="F7">
        <v>28</v>
      </c>
      <c r="G7">
        <v>26</v>
      </c>
      <c r="H7">
        <v>22</v>
      </c>
      <c r="I7">
        <v>16</v>
      </c>
      <c r="J7">
        <v>11</v>
      </c>
      <c r="K7">
        <v>6</v>
      </c>
      <c r="L7">
        <v>-100</v>
      </c>
      <c r="M7">
        <v>-100</v>
      </c>
      <c r="N7" s="270">
        <f t="shared" si="0"/>
        <v>8250</v>
      </c>
      <c r="O7" s="270">
        <f t="shared" si="1"/>
        <v>32</v>
      </c>
      <c r="P7" s="270">
        <v>1750</v>
      </c>
      <c r="Q7" s="70">
        <f t="shared" si="2"/>
        <v>4.7142857142857144</v>
      </c>
      <c r="R7" s="270">
        <f t="shared" si="3"/>
        <v>250</v>
      </c>
    </row>
    <row r="8" spans="1:18" x14ac:dyDescent="0.25">
      <c r="A8" t="s">
        <v>19</v>
      </c>
      <c r="B8">
        <v>10250</v>
      </c>
      <c r="C8">
        <v>49</v>
      </c>
      <c r="D8">
        <v>49</v>
      </c>
      <c r="E8">
        <v>45</v>
      </c>
      <c r="F8">
        <v>43</v>
      </c>
      <c r="G8">
        <v>39</v>
      </c>
      <c r="H8">
        <v>35</v>
      </c>
      <c r="I8">
        <v>29</v>
      </c>
      <c r="J8">
        <v>30</v>
      </c>
      <c r="K8">
        <v>30</v>
      </c>
      <c r="L8">
        <v>29</v>
      </c>
      <c r="M8">
        <v>16</v>
      </c>
      <c r="N8" s="270">
        <f t="shared" si="0"/>
        <v>10250</v>
      </c>
      <c r="O8" s="270">
        <f t="shared" si="1"/>
        <v>49</v>
      </c>
      <c r="P8" s="270">
        <v>1750</v>
      </c>
      <c r="Q8" s="70">
        <f t="shared" si="2"/>
        <v>5.8571428571428568</v>
      </c>
      <c r="R8" s="270">
        <f t="shared" si="3"/>
        <v>2000</v>
      </c>
    </row>
    <row r="9" spans="1:18" x14ac:dyDescent="0.25">
      <c r="A9" t="s">
        <v>19</v>
      </c>
      <c r="B9">
        <v>11000</v>
      </c>
      <c r="C9">
        <v>46</v>
      </c>
      <c r="D9">
        <v>46</v>
      </c>
      <c r="E9">
        <v>43</v>
      </c>
      <c r="F9">
        <v>38</v>
      </c>
      <c r="G9">
        <v>37</v>
      </c>
      <c r="H9">
        <v>35</v>
      </c>
      <c r="I9">
        <v>34</v>
      </c>
      <c r="J9">
        <v>33</v>
      </c>
      <c r="K9">
        <v>32</v>
      </c>
      <c r="L9">
        <v>29</v>
      </c>
      <c r="M9">
        <v>24</v>
      </c>
      <c r="N9" s="270">
        <f t="shared" si="0"/>
        <v>11000</v>
      </c>
      <c r="O9" s="270">
        <f t="shared" si="1"/>
        <v>46</v>
      </c>
      <c r="P9" s="270">
        <v>1750</v>
      </c>
      <c r="Q9" s="70">
        <f t="shared" si="2"/>
        <v>6.2857142857142856</v>
      </c>
      <c r="R9" s="270">
        <f t="shared" si="3"/>
        <v>750</v>
      </c>
    </row>
    <row r="10" spans="1:18" x14ac:dyDescent="0.25">
      <c r="A10" t="s">
        <v>18</v>
      </c>
      <c r="B10">
        <v>10500</v>
      </c>
      <c r="C10">
        <v>42</v>
      </c>
      <c r="D10">
        <v>42</v>
      </c>
      <c r="E10">
        <v>42</v>
      </c>
      <c r="F10">
        <v>39</v>
      </c>
      <c r="G10">
        <v>37</v>
      </c>
      <c r="H10">
        <v>37</v>
      </c>
      <c r="I10">
        <v>34</v>
      </c>
      <c r="J10">
        <v>31</v>
      </c>
      <c r="K10">
        <v>29</v>
      </c>
      <c r="L10">
        <v>31</v>
      </c>
      <c r="M10">
        <v>23</v>
      </c>
      <c r="N10" s="270">
        <f t="shared" si="0"/>
        <v>10500</v>
      </c>
      <c r="O10" s="270">
        <f t="shared" si="1"/>
        <v>42</v>
      </c>
      <c r="P10" s="270">
        <v>2750</v>
      </c>
      <c r="Q10" s="70">
        <f t="shared" si="2"/>
        <v>3.8181818181818183</v>
      </c>
      <c r="R10" s="270">
        <f t="shared" si="3"/>
        <v>-500</v>
      </c>
    </row>
    <row r="11" spans="1:18" x14ac:dyDescent="0.25">
      <c r="A11" t="s">
        <v>19</v>
      </c>
      <c r="B11">
        <v>9500</v>
      </c>
      <c r="C11">
        <v>31</v>
      </c>
      <c r="D11">
        <v>30</v>
      </c>
      <c r="E11">
        <v>28</v>
      </c>
      <c r="F11">
        <v>31</v>
      </c>
      <c r="G11">
        <v>36</v>
      </c>
      <c r="H11">
        <v>34</v>
      </c>
      <c r="I11">
        <v>30</v>
      </c>
      <c r="J11">
        <v>24</v>
      </c>
      <c r="K11">
        <v>18</v>
      </c>
      <c r="L11">
        <v>9</v>
      </c>
      <c r="M11">
        <v>-100</v>
      </c>
      <c r="N11" s="270">
        <f t="shared" si="0"/>
        <v>9500</v>
      </c>
      <c r="O11" s="270">
        <f t="shared" si="1"/>
        <v>36</v>
      </c>
      <c r="P11" s="270">
        <v>4750</v>
      </c>
      <c r="Q11" s="70">
        <f t="shared" si="2"/>
        <v>2</v>
      </c>
      <c r="R11" s="270">
        <f t="shared" si="3"/>
        <v>-1000</v>
      </c>
    </row>
    <row r="12" spans="1:18" x14ac:dyDescent="0.25">
      <c r="A12" t="s">
        <v>17</v>
      </c>
      <c r="B12">
        <v>7750</v>
      </c>
      <c r="C12">
        <v>41</v>
      </c>
      <c r="D12">
        <v>41</v>
      </c>
      <c r="E12">
        <v>42</v>
      </c>
      <c r="F12">
        <v>35</v>
      </c>
      <c r="G12">
        <v>33</v>
      </c>
      <c r="H12">
        <v>26</v>
      </c>
      <c r="I12">
        <v>18</v>
      </c>
      <c r="J12">
        <v>12</v>
      </c>
      <c r="K12">
        <v>-100</v>
      </c>
      <c r="L12">
        <v>-100</v>
      </c>
      <c r="M12">
        <v>-100</v>
      </c>
      <c r="N12" s="270">
        <f t="shared" si="0"/>
        <v>7750</v>
      </c>
      <c r="O12" s="270">
        <f t="shared" si="1"/>
        <v>42</v>
      </c>
      <c r="P12" s="270">
        <v>2750</v>
      </c>
      <c r="Q12" s="70">
        <f t="shared" si="2"/>
        <v>2.8181818181818183</v>
      </c>
      <c r="R12" s="270">
        <f t="shared" si="3"/>
        <v>-1750</v>
      </c>
    </row>
    <row r="13" spans="1:18" x14ac:dyDescent="0.25">
      <c r="A13" t="s">
        <v>17</v>
      </c>
      <c r="B13">
        <v>8750</v>
      </c>
      <c r="C13">
        <v>35</v>
      </c>
      <c r="D13">
        <v>35</v>
      </c>
      <c r="E13">
        <v>42</v>
      </c>
      <c r="F13">
        <v>41</v>
      </c>
      <c r="G13">
        <v>40</v>
      </c>
      <c r="H13">
        <v>25</v>
      </c>
      <c r="I13">
        <v>21</v>
      </c>
      <c r="J13">
        <v>16</v>
      </c>
      <c r="K13">
        <v>12</v>
      </c>
      <c r="L13">
        <v>-100</v>
      </c>
      <c r="M13">
        <v>-100</v>
      </c>
      <c r="N13" s="270">
        <f t="shared" si="0"/>
        <v>8750</v>
      </c>
      <c r="O13" s="270">
        <f t="shared" si="1"/>
        <v>42</v>
      </c>
      <c r="P13" s="270">
        <v>2750</v>
      </c>
      <c r="Q13" s="70">
        <f t="shared" si="2"/>
        <v>3.1818181818181817</v>
      </c>
      <c r="R13" s="270">
        <f t="shared" si="3"/>
        <v>1000</v>
      </c>
    </row>
    <row r="14" spans="1:18" x14ac:dyDescent="0.25">
      <c r="A14" t="s">
        <v>17</v>
      </c>
      <c r="B14">
        <v>8250</v>
      </c>
      <c r="C14">
        <v>23</v>
      </c>
      <c r="D14">
        <v>24</v>
      </c>
      <c r="E14">
        <v>27</v>
      </c>
      <c r="F14">
        <v>30</v>
      </c>
      <c r="G14">
        <v>30</v>
      </c>
      <c r="H14">
        <v>27</v>
      </c>
      <c r="I14">
        <v>22</v>
      </c>
      <c r="J14">
        <v>15</v>
      </c>
      <c r="K14">
        <v>9</v>
      </c>
      <c r="L14">
        <v>-100</v>
      </c>
      <c r="M14">
        <v>-100</v>
      </c>
      <c r="N14" s="270">
        <f t="shared" si="0"/>
        <v>8250</v>
      </c>
      <c r="O14" s="270">
        <f t="shared" si="1"/>
        <v>30</v>
      </c>
      <c r="P14" s="270">
        <v>4750</v>
      </c>
      <c r="Q14" s="70">
        <f t="shared" si="2"/>
        <v>1.736842105263158</v>
      </c>
      <c r="R14" s="270">
        <f t="shared" si="3"/>
        <v>-500</v>
      </c>
    </row>
    <row r="15" spans="1:18" x14ac:dyDescent="0.25">
      <c r="A15" t="s">
        <v>14</v>
      </c>
      <c r="B15">
        <v>7750</v>
      </c>
      <c r="C15">
        <v>-100</v>
      </c>
      <c r="D15">
        <v>-100</v>
      </c>
      <c r="E15">
        <v>-100</v>
      </c>
      <c r="F15">
        <v>9</v>
      </c>
      <c r="G15">
        <v>11</v>
      </c>
      <c r="H15">
        <v>6</v>
      </c>
      <c r="I15">
        <v>0</v>
      </c>
      <c r="J15">
        <v>1</v>
      </c>
      <c r="K15">
        <v>-100</v>
      </c>
      <c r="L15">
        <v>-100</v>
      </c>
      <c r="M15">
        <v>-100</v>
      </c>
      <c r="N15" s="270">
        <f t="shared" si="0"/>
        <v>7750</v>
      </c>
      <c r="O15" s="270">
        <f t="shared" si="1"/>
        <v>11</v>
      </c>
      <c r="P15" s="270">
        <v>4750</v>
      </c>
      <c r="Q15" s="70">
        <f t="shared" si="2"/>
        <v>1.631578947368421</v>
      </c>
      <c r="R15" s="270">
        <f t="shared" si="3"/>
        <v>-500</v>
      </c>
    </row>
    <row r="16" spans="1:18" x14ac:dyDescent="0.25">
      <c r="A16" t="s">
        <v>15</v>
      </c>
      <c r="B16">
        <v>4500</v>
      </c>
      <c r="C16">
        <v>37</v>
      </c>
      <c r="D16">
        <v>41</v>
      </c>
      <c r="E16">
        <v>38</v>
      </c>
      <c r="F16">
        <v>29</v>
      </c>
      <c r="G16">
        <v>5</v>
      </c>
      <c r="H16">
        <v>-100</v>
      </c>
      <c r="I16">
        <v>-100</v>
      </c>
      <c r="J16">
        <v>-100</v>
      </c>
      <c r="K16">
        <v>-100</v>
      </c>
      <c r="L16">
        <v>-100</v>
      </c>
      <c r="M16">
        <v>-100</v>
      </c>
      <c r="N16" s="270">
        <f t="shared" si="0"/>
        <v>4500</v>
      </c>
      <c r="O16" s="270">
        <f t="shared" si="1"/>
        <v>41</v>
      </c>
      <c r="P16" s="270">
        <v>1750</v>
      </c>
      <c r="Q16" s="70">
        <f t="shared" si="2"/>
        <v>2.5714285714285716</v>
      </c>
      <c r="R16" s="270">
        <f t="shared" si="3"/>
        <v>-3250</v>
      </c>
    </row>
    <row r="17" spans="1:18" x14ac:dyDescent="0.25">
      <c r="A17" t="s">
        <v>15</v>
      </c>
      <c r="B17">
        <v>8750</v>
      </c>
      <c r="C17">
        <v>37</v>
      </c>
      <c r="D17">
        <v>32</v>
      </c>
      <c r="E17">
        <v>32</v>
      </c>
      <c r="F17">
        <v>31</v>
      </c>
      <c r="G17">
        <v>15</v>
      </c>
      <c r="H17">
        <v>-100</v>
      </c>
      <c r="I17">
        <v>-100</v>
      </c>
      <c r="J17">
        <v>-2</v>
      </c>
      <c r="K17">
        <v>-5</v>
      </c>
      <c r="L17">
        <v>-100</v>
      </c>
      <c r="M17">
        <v>-100</v>
      </c>
      <c r="N17" s="270">
        <f t="shared" si="0"/>
        <v>8750</v>
      </c>
      <c r="O17" s="270">
        <f t="shared" si="1"/>
        <v>37</v>
      </c>
      <c r="P17" s="270">
        <v>1750</v>
      </c>
      <c r="Q17" s="70">
        <f t="shared" si="2"/>
        <v>5</v>
      </c>
      <c r="R17" s="270">
        <f t="shared" si="3"/>
        <v>4250</v>
      </c>
    </row>
    <row r="18" spans="1:18" x14ac:dyDescent="0.25">
      <c r="A18" t="s">
        <v>295</v>
      </c>
      <c r="B18">
        <v>9250</v>
      </c>
      <c r="C18">
        <v>46</v>
      </c>
      <c r="D18">
        <v>45</v>
      </c>
      <c r="E18">
        <v>38</v>
      </c>
      <c r="F18">
        <v>35</v>
      </c>
      <c r="G18">
        <v>26</v>
      </c>
      <c r="H18">
        <v>4</v>
      </c>
      <c r="I18">
        <v>12</v>
      </c>
      <c r="J18">
        <v>14</v>
      </c>
      <c r="K18">
        <v>10</v>
      </c>
      <c r="L18">
        <v>-1</v>
      </c>
      <c r="M18">
        <v>-100</v>
      </c>
      <c r="N18" s="33">
        <f t="shared" si="0"/>
        <v>9250</v>
      </c>
      <c r="O18" s="270">
        <f t="shared" si="1"/>
        <v>46</v>
      </c>
      <c r="P18" s="270">
        <v>1000</v>
      </c>
      <c r="Q18" s="70">
        <f t="shared" si="2"/>
        <v>9.25</v>
      </c>
      <c r="R18" s="33">
        <f t="shared" si="3"/>
        <v>500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92D050"/>
  </sheetPr>
  <dimension ref="A1:R11"/>
  <sheetViews>
    <sheetView workbookViewId="0">
      <selection activeCell="N2" sqref="N2:R2"/>
    </sheetView>
  </sheetViews>
  <sheetFormatPr defaultRowHeight="15" x14ac:dyDescent="0.25"/>
  <cols>
    <col min="1" max="1" width="19.710937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8" x14ac:dyDescent="0.25">
      <c r="A2" t="s">
        <v>13</v>
      </c>
      <c r="B2">
        <v>8500</v>
      </c>
      <c r="C2">
        <v>3</v>
      </c>
      <c r="D2">
        <v>14</v>
      </c>
      <c r="E2">
        <v>16</v>
      </c>
      <c r="F2">
        <v>19</v>
      </c>
      <c r="G2">
        <v>18</v>
      </c>
      <c r="H2">
        <v>12</v>
      </c>
      <c r="I2">
        <v>3</v>
      </c>
      <c r="J2">
        <v>-1</v>
      </c>
      <c r="K2">
        <v>-3</v>
      </c>
      <c r="L2">
        <v>-100</v>
      </c>
      <c r="M2">
        <v>-100</v>
      </c>
      <c r="N2" s="60">
        <f>B2</f>
        <v>8500</v>
      </c>
      <c r="O2" s="60">
        <f>MAX(C2:M2)</f>
        <v>19</v>
      </c>
      <c r="P2" s="60">
        <v>3750</v>
      </c>
      <c r="Q2" s="60">
        <f>N2/P2</f>
        <v>2.2666666666666666</v>
      </c>
      <c r="R2" s="60">
        <f>N3-N2</f>
        <v>1250</v>
      </c>
    </row>
    <row r="3" spans="1:18" x14ac:dyDescent="0.25">
      <c r="A3" t="s">
        <v>18</v>
      </c>
      <c r="B3">
        <v>9750</v>
      </c>
      <c r="C3">
        <v>5</v>
      </c>
      <c r="D3">
        <v>44</v>
      </c>
      <c r="E3">
        <v>50</v>
      </c>
      <c r="F3">
        <v>50</v>
      </c>
      <c r="G3">
        <v>49</v>
      </c>
      <c r="H3">
        <v>49</v>
      </c>
      <c r="I3">
        <v>45</v>
      </c>
      <c r="J3">
        <v>32</v>
      </c>
      <c r="K3">
        <v>21</v>
      </c>
      <c r="L3">
        <v>3</v>
      </c>
      <c r="M3">
        <v>-100</v>
      </c>
      <c r="N3" s="60">
        <f t="shared" ref="N3:N11" si="0">B3</f>
        <v>9750</v>
      </c>
      <c r="O3" s="60">
        <f t="shared" ref="O3:O10" si="1">MAX(C3:M3)</f>
        <v>50</v>
      </c>
      <c r="P3" s="60">
        <v>3750</v>
      </c>
      <c r="Q3" s="60">
        <f t="shared" ref="Q3:Q10" si="2">N3/P3</f>
        <v>2.6</v>
      </c>
      <c r="R3" s="60">
        <f t="shared" ref="R3:R10" si="3">N4-N3</f>
        <v>750</v>
      </c>
    </row>
    <row r="4" spans="1:18" x14ac:dyDescent="0.25">
      <c r="A4" t="s">
        <v>23</v>
      </c>
      <c r="B4">
        <v>10500</v>
      </c>
      <c r="C4">
        <v>49</v>
      </c>
      <c r="D4">
        <v>51</v>
      </c>
      <c r="E4">
        <v>52</v>
      </c>
      <c r="F4">
        <v>54</v>
      </c>
      <c r="G4">
        <v>54</v>
      </c>
      <c r="H4">
        <v>49</v>
      </c>
      <c r="I4">
        <v>44</v>
      </c>
      <c r="J4">
        <v>40</v>
      </c>
      <c r="K4">
        <v>32</v>
      </c>
      <c r="L4">
        <v>30</v>
      </c>
      <c r="M4">
        <v>25</v>
      </c>
      <c r="N4" s="60">
        <f t="shared" si="0"/>
        <v>10500</v>
      </c>
      <c r="O4" s="60">
        <f t="shared" si="1"/>
        <v>54</v>
      </c>
      <c r="P4" s="60">
        <v>4750</v>
      </c>
      <c r="Q4" s="60">
        <f t="shared" si="2"/>
        <v>2.2105263157894739</v>
      </c>
      <c r="R4" s="60">
        <f t="shared" si="3"/>
        <v>1500</v>
      </c>
    </row>
    <row r="5" spans="1:18" x14ac:dyDescent="0.25">
      <c r="A5" t="s">
        <v>20</v>
      </c>
      <c r="B5">
        <v>12000</v>
      </c>
      <c r="C5">
        <v>54</v>
      </c>
      <c r="D5">
        <v>55</v>
      </c>
      <c r="E5">
        <v>54</v>
      </c>
      <c r="F5">
        <v>54</v>
      </c>
      <c r="G5">
        <v>48</v>
      </c>
      <c r="H5">
        <v>49</v>
      </c>
      <c r="I5">
        <v>45</v>
      </c>
      <c r="J5">
        <v>45</v>
      </c>
      <c r="K5">
        <v>42</v>
      </c>
      <c r="L5">
        <v>41</v>
      </c>
      <c r="M5">
        <v>38</v>
      </c>
      <c r="N5" s="60">
        <f t="shared" si="0"/>
        <v>12000</v>
      </c>
      <c r="O5" s="60">
        <f t="shared" si="1"/>
        <v>55</v>
      </c>
      <c r="P5" s="60">
        <v>1750</v>
      </c>
      <c r="Q5" s="60">
        <f t="shared" si="2"/>
        <v>6.8571428571428568</v>
      </c>
      <c r="R5" s="60">
        <f t="shared" si="3"/>
        <v>-1000</v>
      </c>
    </row>
    <row r="6" spans="1:18" x14ac:dyDescent="0.25">
      <c r="A6" t="s">
        <v>18</v>
      </c>
      <c r="B6">
        <v>11000</v>
      </c>
      <c r="C6">
        <v>51</v>
      </c>
      <c r="D6">
        <v>51</v>
      </c>
      <c r="E6">
        <v>51</v>
      </c>
      <c r="F6">
        <v>55</v>
      </c>
      <c r="G6">
        <v>55</v>
      </c>
      <c r="H6">
        <v>51</v>
      </c>
      <c r="I6">
        <v>41</v>
      </c>
      <c r="J6">
        <v>36</v>
      </c>
      <c r="K6">
        <v>30</v>
      </c>
      <c r="L6">
        <v>25</v>
      </c>
      <c r="M6">
        <v>15</v>
      </c>
      <c r="N6" s="60">
        <f t="shared" si="0"/>
        <v>11000</v>
      </c>
      <c r="O6" s="60">
        <f t="shared" si="1"/>
        <v>55</v>
      </c>
      <c r="P6" s="60">
        <v>4750</v>
      </c>
      <c r="Q6" s="60">
        <f t="shared" si="2"/>
        <v>2.3157894736842106</v>
      </c>
      <c r="R6" s="60">
        <f t="shared" si="3"/>
        <v>-750</v>
      </c>
    </row>
    <row r="7" spans="1:18" x14ac:dyDescent="0.25">
      <c r="A7" t="s">
        <v>18</v>
      </c>
      <c r="B7">
        <v>10250</v>
      </c>
      <c r="C7">
        <v>45</v>
      </c>
      <c r="D7">
        <v>47</v>
      </c>
      <c r="E7">
        <v>47</v>
      </c>
      <c r="F7">
        <v>50</v>
      </c>
      <c r="G7">
        <v>51</v>
      </c>
      <c r="H7">
        <v>47</v>
      </c>
      <c r="I7">
        <v>37</v>
      </c>
      <c r="J7">
        <v>34</v>
      </c>
      <c r="K7">
        <v>24</v>
      </c>
      <c r="L7">
        <v>16</v>
      </c>
      <c r="M7">
        <v>8</v>
      </c>
      <c r="N7" s="60">
        <f t="shared" si="0"/>
        <v>10250</v>
      </c>
      <c r="O7" s="60">
        <f t="shared" si="1"/>
        <v>51</v>
      </c>
      <c r="P7" s="60">
        <v>4750</v>
      </c>
      <c r="Q7" s="60">
        <f t="shared" si="2"/>
        <v>2.1578947368421053</v>
      </c>
      <c r="R7" s="60">
        <f t="shared" si="3"/>
        <v>-250</v>
      </c>
    </row>
    <row r="8" spans="1:18" x14ac:dyDescent="0.25">
      <c r="A8" t="s">
        <v>19</v>
      </c>
      <c r="B8">
        <v>10000</v>
      </c>
      <c r="C8">
        <v>46</v>
      </c>
      <c r="D8">
        <v>47</v>
      </c>
      <c r="E8">
        <v>46</v>
      </c>
      <c r="F8">
        <v>44</v>
      </c>
      <c r="G8">
        <v>41</v>
      </c>
      <c r="H8">
        <v>35</v>
      </c>
      <c r="I8">
        <v>28</v>
      </c>
      <c r="J8">
        <v>20</v>
      </c>
      <c r="K8">
        <v>16</v>
      </c>
      <c r="L8">
        <v>10</v>
      </c>
      <c r="M8">
        <v>5</v>
      </c>
      <c r="N8" s="60">
        <f t="shared" si="0"/>
        <v>10000</v>
      </c>
      <c r="O8" s="60">
        <f t="shared" si="1"/>
        <v>47</v>
      </c>
      <c r="P8" s="60">
        <v>1750</v>
      </c>
      <c r="Q8" s="60">
        <f t="shared" si="2"/>
        <v>5.7142857142857144</v>
      </c>
      <c r="R8" s="60">
        <f t="shared" si="3"/>
        <v>-1000</v>
      </c>
    </row>
    <row r="9" spans="1:18" x14ac:dyDescent="0.25">
      <c r="A9" t="s">
        <v>15</v>
      </c>
      <c r="B9">
        <v>9000</v>
      </c>
      <c r="C9">
        <v>38</v>
      </c>
      <c r="D9">
        <v>38</v>
      </c>
      <c r="E9">
        <v>36</v>
      </c>
      <c r="F9">
        <v>31</v>
      </c>
      <c r="G9">
        <v>27</v>
      </c>
      <c r="H9">
        <v>21</v>
      </c>
      <c r="I9">
        <v>18</v>
      </c>
      <c r="J9">
        <v>9</v>
      </c>
      <c r="K9">
        <v>-5</v>
      </c>
      <c r="L9">
        <v>-6</v>
      </c>
      <c r="M9">
        <v>-100</v>
      </c>
      <c r="N9" s="60">
        <f t="shared" si="0"/>
        <v>9000</v>
      </c>
      <c r="O9" s="60">
        <f t="shared" si="1"/>
        <v>38</v>
      </c>
      <c r="P9" s="60">
        <v>1750</v>
      </c>
      <c r="Q9" s="60">
        <f t="shared" si="2"/>
        <v>5.1428571428571432</v>
      </c>
      <c r="R9" s="60">
        <f t="shared" si="3"/>
        <v>1250</v>
      </c>
    </row>
    <row r="10" spans="1:18" x14ac:dyDescent="0.25">
      <c r="A10" t="s">
        <v>16</v>
      </c>
      <c r="B10">
        <v>10250</v>
      </c>
      <c r="C10">
        <v>26</v>
      </c>
      <c r="D10">
        <v>27</v>
      </c>
      <c r="E10">
        <v>28</v>
      </c>
      <c r="F10">
        <v>24</v>
      </c>
      <c r="G10">
        <v>25</v>
      </c>
      <c r="H10">
        <v>23</v>
      </c>
      <c r="I10">
        <v>4</v>
      </c>
      <c r="J10">
        <v>6</v>
      </c>
      <c r="K10">
        <v>8</v>
      </c>
      <c r="L10">
        <v>6</v>
      </c>
      <c r="M10">
        <v>1</v>
      </c>
      <c r="N10" s="60">
        <f t="shared" si="0"/>
        <v>10250</v>
      </c>
      <c r="O10" s="60">
        <f t="shared" si="1"/>
        <v>28</v>
      </c>
      <c r="P10" s="60">
        <v>2750</v>
      </c>
      <c r="Q10" s="60">
        <f t="shared" si="2"/>
        <v>3.7272727272727271</v>
      </c>
      <c r="R10" s="60">
        <f t="shared" si="3"/>
        <v>-250</v>
      </c>
    </row>
    <row r="11" spans="1:18" x14ac:dyDescent="0.25">
      <c r="A11" t="s">
        <v>14</v>
      </c>
      <c r="B11">
        <v>10000</v>
      </c>
      <c r="C11">
        <v>13</v>
      </c>
      <c r="D11">
        <v>20</v>
      </c>
      <c r="E11">
        <v>27</v>
      </c>
      <c r="F11">
        <v>28</v>
      </c>
      <c r="G11">
        <v>26</v>
      </c>
      <c r="H11">
        <v>16</v>
      </c>
      <c r="I11">
        <v>9</v>
      </c>
      <c r="J11">
        <v>10</v>
      </c>
      <c r="K11">
        <v>10</v>
      </c>
      <c r="L11">
        <v>7</v>
      </c>
      <c r="M11">
        <v>0</v>
      </c>
      <c r="N11">
        <f t="shared" si="0"/>
        <v>10000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92D050"/>
  </sheetPr>
  <dimension ref="A1:R15"/>
  <sheetViews>
    <sheetView workbookViewId="0">
      <selection activeCell="N2" sqref="N2:R2"/>
    </sheetView>
  </sheetViews>
  <sheetFormatPr defaultRowHeight="15" x14ac:dyDescent="0.25"/>
  <cols>
    <col min="1" max="1" width="19.28515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8" x14ac:dyDescent="0.25">
      <c r="A2" t="s">
        <v>22</v>
      </c>
      <c r="B2">
        <v>10500</v>
      </c>
      <c r="C2">
        <v>-100</v>
      </c>
      <c r="D2">
        <v>-100</v>
      </c>
      <c r="E2">
        <v>-100</v>
      </c>
      <c r="F2">
        <v>4</v>
      </c>
      <c r="G2">
        <v>11</v>
      </c>
      <c r="H2">
        <v>11</v>
      </c>
      <c r="I2">
        <v>12</v>
      </c>
      <c r="J2">
        <v>8</v>
      </c>
      <c r="K2">
        <v>8</v>
      </c>
      <c r="L2">
        <v>8</v>
      </c>
      <c r="M2">
        <v>-1</v>
      </c>
      <c r="N2" s="60">
        <f>B2</f>
        <v>10500</v>
      </c>
      <c r="O2" s="60">
        <f>MAX(C2:M2)</f>
        <v>12</v>
      </c>
      <c r="P2" s="60">
        <v>6750</v>
      </c>
      <c r="Q2" s="60">
        <f>N2/P2</f>
        <v>1.5555555555555556</v>
      </c>
      <c r="R2" s="60">
        <f>N3-N2</f>
        <v>-1000</v>
      </c>
    </row>
    <row r="3" spans="1:18" x14ac:dyDescent="0.25">
      <c r="A3" t="s">
        <v>19</v>
      </c>
      <c r="B3">
        <v>9500</v>
      </c>
      <c r="C3">
        <v>31</v>
      </c>
      <c r="D3">
        <v>31</v>
      </c>
      <c r="E3">
        <v>31</v>
      </c>
      <c r="F3">
        <v>31</v>
      </c>
      <c r="G3">
        <v>37</v>
      </c>
      <c r="H3">
        <v>37</v>
      </c>
      <c r="I3">
        <v>35</v>
      </c>
      <c r="J3">
        <v>25</v>
      </c>
      <c r="K3">
        <v>8</v>
      </c>
      <c r="L3">
        <v>-2</v>
      </c>
      <c r="M3">
        <v>-100</v>
      </c>
      <c r="N3" s="60">
        <f t="shared" ref="N3:N15" si="0">B3</f>
        <v>9500</v>
      </c>
      <c r="O3" s="60">
        <f t="shared" ref="O3:O14" si="1">MAX(C3:M3)</f>
        <v>37</v>
      </c>
      <c r="P3" s="60">
        <v>5750</v>
      </c>
      <c r="Q3" s="60">
        <f t="shared" ref="Q3:Q14" si="2">N3/P3</f>
        <v>1.6521739130434783</v>
      </c>
      <c r="R3" s="60">
        <f t="shared" ref="R3:R14" si="3">N4-N3</f>
        <v>250</v>
      </c>
    </row>
    <row r="4" spans="1:18" x14ac:dyDescent="0.25">
      <c r="A4" t="s">
        <v>18</v>
      </c>
      <c r="B4">
        <v>9750</v>
      </c>
      <c r="C4">
        <v>53</v>
      </c>
      <c r="D4">
        <v>53</v>
      </c>
      <c r="E4">
        <v>52</v>
      </c>
      <c r="F4">
        <v>51</v>
      </c>
      <c r="G4">
        <v>53</v>
      </c>
      <c r="H4">
        <v>45</v>
      </c>
      <c r="I4">
        <v>36</v>
      </c>
      <c r="J4">
        <v>22</v>
      </c>
      <c r="K4">
        <v>11</v>
      </c>
      <c r="L4">
        <v>5</v>
      </c>
      <c r="M4">
        <v>-100</v>
      </c>
      <c r="N4" s="60">
        <f t="shared" si="0"/>
        <v>9750</v>
      </c>
      <c r="O4" s="60">
        <f t="shared" si="1"/>
        <v>53</v>
      </c>
      <c r="P4" s="60">
        <v>4750</v>
      </c>
      <c r="Q4" s="60">
        <f t="shared" si="2"/>
        <v>2.0526315789473686</v>
      </c>
      <c r="R4" s="60">
        <f t="shared" si="3"/>
        <v>0</v>
      </c>
    </row>
    <row r="5" spans="1:18" x14ac:dyDescent="0.25">
      <c r="A5" t="s">
        <v>18</v>
      </c>
      <c r="B5">
        <v>9750</v>
      </c>
      <c r="C5">
        <v>49</v>
      </c>
      <c r="D5">
        <v>49</v>
      </c>
      <c r="E5">
        <v>55</v>
      </c>
      <c r="F5">
        <v>54</v>
      </c>
      <c r="G5">
        <v>54</v>
      </c>
      <c r="H5">
        <v>48</v>
      </c>
      <c r="I5">
        <v>42</v>
      </c>
      <c r="J5">
        <v>33</v>
      </c>
      <c r="K5">
        <v>18</v>
      </c>
      <c r="L5">
        <v>2</v>
      </c>
      <c r="M5">
        <v>-100</v>
      </c>
      <c r="N5" s="60">
        <f t="shared" si="0"/>
        <v>9750</v>
      </c>
      <c r="O5" s="60">
        <f t="shared" si="1"/>
        <v>55</v>
      </c>
      <c r="P5" s="60">
        <v>2750</v>
      </c>
      <c r="Q5" s="60">
        <f t="shared" si="2"/>
        <v>3.5454545454545454</v>
      </c>
      <c r="R5" s="60">
        <f t="shared" si="3"/>
        <v>1000</v>
      </c>
    </row>
    <row r="6" spans="1:18" x14ac:dyDescent="0.25">
      <c r="A6" t="s">
        <v>18</v>
      </c>
      <c r="B6">
        <v>10750</v>
      </c>
      <c r="C6">
        <v>50</v>
      </c>
      <c r="D6">
        <v>50</v>
      </c>
      <c r="E6">
        <v>51</v>
      </c>
      <c r="F6">
        <v>50</v>
      </c>
      <c r="G6">
        <v>46</v>
      </c>
      <c r="H6">
        <v>45</v>
      </c>
      <c r="I6">
        <v>39</v>
      </c>
      <c r="J6">
        <v>35</v>
      </c>
      <c r="K6">
        <v>33</v>
      </c>
      <c r="L6">
        <v>29</v>
      </c>
      <c r="M6">
        <v>16</v>
      </c>
      <c r="N6" s="60">
        <f t="shared" si="0"/>
        <v>10750</v>
      </c>
      <c r="O6" s="60">
        <f t="shared" si="1"/>
        <v>51</v>
      </c>
      <c r="P6" s="60">
        <v>2750</v>
      </c>
      <c r="Q6" s="60">
        <f t="shared" si="2"/>
        <v>3.9090909090909092</v>
      </c>
      <c r="R6" s="60">
        <f t="shared" si="3"/>
        <v>0</v>
      </c>
    </row>
    <row r="7" spans="1:18" x14ac:dyDescent="0.25">
      <c r="A7" t="s">
        <v>20</v>
      </c>
      <c r="B7">
        <v>10750</v>
      </c>
      <c r="C7">
        <v>56</v>
      </c>
      <c r="D7">
        <v>56</v>
      </c>
      <c r="E7">
        <v>56</v>
      </c>
      <c r="F7">
        <v>55</v>
      </c>
      <c r="G7">
        <v>55</v>
      </c>
      <c r="H7">
        <v>47</v>
      </c>
      <c r="I7">
        <v>42</v>
      </c>
      <c r="J7">
        <v>40</v>
      </c>
      <c r="K7">
        <v>34</v>
      </c>
      <c r="L7">
        <v>26</v>
      </c>
      <c r="M7">
        <v>18</v>
      </c>
      <c r="N7" s="60">
        <f t="shared" si="0"/>
        <v>10750</v>
      </c>
      <c r="O7" s="60">
        <f t="shared" si="1"/>
        <v>56</v>
      </c>
      <c r="P7" s="60">
        <v>2750</v>
      </c>
      <c r="Q7" s="60">
        <f t="shared" si="2"/>
        <v>3.9090909090909092</v>
      </c>
      <c r="R7" s="60">
        <f t="shared" si="3"/>
        <v>0</v>
      </c>
    </row>
    <row r="8" spans="1:18" x14ac:dyDescent="0.25">
      <c r="A8" t="s">
        <v>18</v>
      </c>
      <c r="B8">
        <v>10750</v>
      </c>
      <c r="C8">
        <v>41</v>
      </c>
      <c r="D8">
        <v>41</v>
      </c>
      <c r="E8">
        <v>44</v>
      </c>
      <c r="F8">
        <v>44</v>
      </c>
      <c r="G8">
        <v>44</v>
      </c>
      <c r="H8">
        <v>42</v>
      </c>
      <c r="I8">
        <v>36</v>
      </c>
      <c r="J8">
        <v>32</v>
      </c>
      <c r="K8">
        <v>27</v>
      </c>
      <c r="L8">
        <v>19</v>
      </c>
      <c r="M8">
        <v>8</v>
      </c>
      <c r="N8" s="60">
        <f t="shared" si="0"/>
        <v>10750</v>
      </c>
      <c r="O8" s="60">
        <f t="shared" si="1"/>
        <v>44</v>
      </c>
      <c r="P8" s="60">
        <v>4750</v>
      </c>
      <c r="Q8" s="60">
        <f t="shared" si="2"/>
        <v>2.263157894736842</v>
      </c>
      <c r="R8" s="60">
        <f t="shared" si="3"/>
        <v>250</v>
      </c>
    </row>
    <row r="9" spans="1:18" x14ac:dyDescent="0.25">
      <c r="A9" t="s">
        <v>20</v>
      </c>
      <c r="B9">
        <v>11000</v>
      </c>
      <c r="C9">
        <v>43</v>
      </c>
      <c r="D9">
        <v>43</v>
      </c>
      <c r="E9">
        <v>47</v>
      </c>
      <c r="F9">
        <v>48</v>
      </c>
      <c r="G9">
        <v>49</v>
      </c>
      <c r="H9">
        <v>56</v>
      </c>
      <c r="I9">
        <v>53</v>
      </c>
      <c r="J9">
        <v>46</v>
      </c>
      <c r="K9">
        <v>39</v>
      </c>
      <c r="L9">
        <v>33</v>
      </c>
      <c r="M9">
        <v>12</v>
      </c>
      <c r="N9" s="60">
        <f t="shared" si="0"/>
        <v>11000</v>
      </c>
      <c r="O9" s="60">
        <f t="shared" si="1"/>
        <v>56</v>
      </c>
      <c r="P9" s="60">
        <v>5750</v>
      </c>
      <c r="Q9" s="60">
        <f t="shared" si="2"/>
        <v>1.9130434782608696</v>
      </c>
      <c r="R9" s="60">
        <f t="shared" si="3"/>
        <v>-1250</v>
      </c>
    </row>
    <row r="10" spans="1:18" x14ac:dyDescent="0.25">
      <c r="A10" t="s">
        <v>18</v>
      </c>
      <c r="B10">
        <v>9750</v>
      </c>
      <c r="C10">
        <v>19</v>
      </c>
      <c r="D10">
        <v>19</v>
      </c>
      <c r="E10">
        <v>26</v>
      </c>
      <c r="F10">
        <v>28</v>
      </c>
      <c r="G10">
        <v>42</v>
      </c>
      <c r="H10">
        <v>41</v>
      </c>
      <c r="I10">
        <v>33</v>
      </c>
      <c r="J10">
        <v>27</v>
      </c>
      <c r="K10">
        <v>20</v>
      </c>
      <c r="L10">
        <v>14</v>
      </c>
      <c r="M10">
        <v>-100</v>
      </c>
      <c r="N10" s="60">
        <f t="shared" si="0"/>
        <v>9750</v>
      </c>
      <c r="O10" s="60">
        <f t="shared" si="1"/>
        <v>42</v>
      </c>
      <c r="P10" s="60">
        <v>4750</v>
      </c>
      <c r="Q10" s="60">
        <f t="shared" si="2"/>
        <v>2.0526315789473686</v>
      </c>
      <c r="R10" s="60">
        <f t="shared" si="3"/>
        <v>250</v>
      </c>
    </row>
    <row r="11" spans="1:18" x14ac:dyDescent="0.25">
      <c r="A11" t="s">
        <v>18</v>
      </c>
      <c r="B11">
        <v>10000</v>
      </c>
      <c r="C11">
        <v>50</v>
      </c>
      <c r="D11">
        <v>50</v>
      </c>
      <c r="E11">
        <v>50</v>
      </c>
      <c r="F11">
        <v>50</v>
      </c>
      <c r="G11">
        <v>46</v>
      </c>
      <c r="H11">
        <v>40</v>
      </c>
      <c r="I11">
        <v>34</v>
      </c>
      <c r="J11">
        <v>30</v>
      </c>
      <c r="K11">
        <v>23</v>
      </c>
      <c r="L11">
        <v>15</v>
      </c>
      <c r="M11">
        <v>4</v>
      </c>
      <c r="N11" s="60">
        <f t="shared" si="0"/>
        <v>10000</v>
      </c>
      <c r="O11" s="60">
        <f t="shared" si="1"/>
        <v>50</v>
      </c>
      <c r="P11" s="60">
        <v>3750</v>
      </c>
      <c r="Q11" s="60">
        <f t="shared" si="2"/>
        <v>2.6666666666666665</v>
      </c>
      <c r="R11" s="60">
        <f t="shared" si="3"/>
        <v>-750</v>
      </c>
    </row>
    <row r="12" spans="1:18" x14ac:dyDescent="0.25">
      <c r="A12" t="s">
        <v>17</v>
      </c>
      <c r="B12">
        <v>9250</v>
      </c>
      <c r="C12">
        <v>38</v>
      </c>
      <c r="D12">
        <v>38</v>
      </c>
      <c r="E12">
        <v>38</v>
      </c>
      <c r="F12">
        <v>35</v>
      </c>
      <c r="G12">
        <v>32</v>
      </c>
      <c r="H12">
        <v>28</v>
      </c>
      <c r="I12">
        <v>23</v>
      </c>
      <c r="J12">
        <v>21</v>
      </c>
      <c r="K12">
        <v>16</v>
      </c>
      <c r="L12">
        <v>3</v>
      </c>
      <c r="M12">
        <v>-100</v>
      </c>
      <c r="N12" s="60">
        <f t="shared" si="0"/>
        <v>9250</v>
      </c>
      <c r="O12" s="60">
        <f t="shared" si="1"/>
        <v>38</v>
      </c>
      <c r="P12" s="60">
        <v>2750</v>
      </c>
      <c r="Q12" s="60">
        <f t="shared" si="2"/>
        <v>3.3636363636363638</v>
      </c>
      <c r="R12" s="60">
        <f t="shared" si="3"/>
        <v>-250</v>
      </c>
    </row>
    <row r="13" spans="1:18" x14ac:dyDescent="0.25">
      <c r="A13" t="s">
        <v>14</v>
      </c>
      <c r="B13">
        <v>9000</v>
      </c>
      <c r="C13">
        <v>16</v>
      </c>
      <c r="D13">
        <v>16</v>
      </c>
      <c r="E13">
        <v>18</v>
      </c>
      <c r="F13">
        <v>18</v>
      </c>
      <c r="G13">
        <v>18</v>
      </c>
      <c r="H13">
        <v>14</v>
      </c>
      <c r="I13">
        <v>14</v>
      </c>
      <c r="J13">
        <v>12</v>
      </c>
      <c r="K13">
        <v>8</v>
      </c>
      <c r="L13">
        <v>1</v>
      </c>
      <c r="M13">
        <v>-100</v>
      </c>
      <c r="N13" s="60">
        <f t="shared" si="0"/>
        <v>9000</v>
      </c>
      <c r="O13" s="60">
        <f t="shared" si="1"/>
        <v>18</v>
      </c>
      <c r="P13" s="60">
        <v>4750</v>
      </c>
      <c r="Q13" s="60">
        <f t="shared" si="2"/>
        <v>1.8947368421052631</v>
      </c>
      <c r="R13" s="60">
        <f t="shared" si="3"/>
        <v>-500</v>
      </c>
    </row>
    <row r="14" spans="1:18" x14ac:dyDescent="0.25">
      <c r="A14" t="s">
        <v>16</v>
      </c>
      <c r="B14">
        <v>8500</v>
      </c>
      <c r="C14">
        <v>26</v>
      </c>
      <c r="D14">
        <v>26</v>
      </c>
      <c r="E14">
        <v>26</v>
      </c>
      <c r="F14">
        <v>25</v>
      </c>
      <c r="G14">
        <v>19</v>
      </c>
      <c r="H14">
        <v>13</v>
      </c>
      <c r="I14">
        <v>8</v>
      </c>
      <c r="J14">
        <v>3</v>
      </c>
      <c r="K14">
        <v>0</v>
      </c>
      <c r="L14">
        <v>-100</v>
      </c>
      <c r="M14">
        <v>-100</v>
      </c>
      <c r="N14" s="60">
        <f t="shared" si="0"/>
        <v>8500</v>
      </c>
      <c r="O14" s="60">
        <f t="shared" si="1"/>
        <v>26</v>
      </c>
      <c r="P14" s="60">
        <v>2750</v>
      </c>
      <c r="Q14" s="60">
        <f t="shared" si="2"/>
        <v>3.0909090909090908</v>
      </c>
      <c r="R14" s="60">
        <f t="shared" si="3"/>
        <v>-500</v>
      </c>
    </row>
    <row r="15" spans="1:18" x14ac:dyDescent="0.25">
      <c r="A15" t="s">
        <v>13</v>
      </c>
      <c r="B15">
        <v>8000</v>
      </c>
      <c r="C15">
        <v>1</v>
      </c>
      <c r="D15">
        <v>1</v>
      </c>
      <c r="E15">
        <v>7</v>
      </c>
      <c r="F15">
        <v>14</v>
      </c>
      <c r="G15">
        <v>19</v>
      </c>
      <c r="H15">
        <v>16</v>
      </c>
      <c r="I15">
        <v>9</v>
      </c>
      <c r="J15">
        <v>6</v>
      </c>
      <c r="K15">
        <v>0</v>
      </c>
      <c r="L15">
        <v>-100</v>
      </c>
      <c r="M15">
        <v>-100</v>
      </c>
      <c r="N15">
        <f t="shared" si="0"/>
        <v>8000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92D050"/>
  </sheetPr>
  <dimension ref="A1:R21"/>
  <sheetViews>
    <sheetView workbookViewId="0">
      <selection activeCell="N2" sqref="N2:R2"/>
    </sheetView>
  </sheetViews>
  <sheetFormatPr defaultRowHeight="15" x14ac:dyDescent="0.25"/>
  <cols>
    <col min="1" max="1" width="19.28515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8" x14ac:dyDescent="0.25">
      <c r="A2" t="s">
        <v>22</v>
      </c>
      <c r="B2">
        <v>5250</v>
      </c>
      <c r="C2">
        <v>-100</v>
      </c>
      <c r="D2">
        <v>-100</v>
      </c>
      <c r="E2">
        <v>-100</v>
      </c>
      <c r="F2">
        <v>14</v>
      </c>
      <c r="G2">
        <v>14</v>
      </c>
      <c r="H2">
        <v>14</v>
      </c>
      <c r="I2">
        <v>-100</v>
      </c>
      <c r="J2">
        <v>-100</v>
      </c>
      <c r="K2">
        <v>-100</v>
      </c>
      <c r="L2">
        <v>-100</v>
      </c>
      <c r="M2">
        <v>-100</v>
      </c>
      <c r="N2" s="60">
        <f>B2</f>
        <v>5250</v>
      </c>
      <c r="O2" s="60">
        <f>MAX(C2:M2)</f>
        <v>14</v>
      </c>
      <c r="P2" s="60">
        <v>5750</v>
      </c>
      <c r="Q2" s="60">
        <f>N2/P2</f>
        <v>0.91304347826086951</v>
      </c>
      <c r="R2" s="60">
        <f>N3-N2</f>
        <v>0</v>
      </c>
    </row>
    <row r="3" spans="1:18" x14ac:dyDescent="0.25">
      <c r="A3" t="s">
        <v>16</v>
      </c>
      <c r="B3">
        <v>5250</v>
      </c>
      <c r="C3">
        <v>20</v>
      </c>
      <c r="D3">
        <v>20</v>
      </c>
      <c r="E3">
        <v>20</v>
      </c>
      <c r="F3">
        <v>20</v>
      </c>
      <c r="G3">
        <v>16</v>
      </c>
      <c r="H3">
        <v>8</v>
      </c>
      <c r="I3">
        <v>-100</v>
      </c>
      <c r="J3">
        <v>-100</v>
      </c>
      <c r="K3">
        <v>-100</v>
      </c>
      <c r="L3">
        <v>-100</v>
      </c>
      <c r="M3">
        <v>-100</v>
      </c>
      <c r="N3" s="60">
        <f t="shared" ref="N3:N21" si="0">B3</f>
        <v>5250</v>
      </c>
      <c r="O3" s="60">
        <f t="shared" ref="O3:O20" si="1">MAX(C3:M3)</f>
        <v>20</v>
      </c>
      <c r="P3" s="60">
        <v>3750</v>
      </c>
      <c r="Q3" s="60">
        <f t="shared" ref="Q3:Q20" si="2">N3/P3</f>
        <v>1.4</v>
      </c>
      <c r="R3" s="60">
        <f t="shared" ref="R3:R20" si="3">N4-N3</f>
        <v>-250</v>
      </c>
    </row>
    <row r="4" spans="1:18" x14ac:dyDescent="0.25">
      <c r="A4" t="s">
        <v>16</v>
      </c>
      <c r="B4">
        <v>5000</v>
      </c>
      <c r="C4">
        <v>26</v>
      </c>
      <c r="D4">
        <v>26</v>
      </c>
      <c r="E4">
        <v>26</v>
      </c>
      <c r="F4">
        <v>26</v>
      </c>
      <c r="G4">
        <v>20</v>
      </c>
      <c r="H4">
        <v>12</v>
      </c>
      <c r="I4">
        <v>-100</v>
      </c>
      <c r="J4">
        <v>-100</v>
      </c>
      <c r="K4">
        <v>-100</v>
      </c>
      <c r="L4">
        <v>-100</v>
      </c>
      <c r="M4">
        <v>-100</v>
      </c>
      <c r="N4" s="60">
        <f t="shared" si="0"/>
        <v>5000</v>
      </c>
      <c r="O4" s="60">
        <f t="shared" si="1"/>
        <v>26</v>
      </c>
      <c r="P4" s="60">
        <v>3750</v>
      </c>
      <c r="Q4" s="60">
        <f t="shared" si="2"/>
        <v>1.3333333333333333</v>
      </c>
      <c r="R4" s="60">
        <f t="shared" si="3"/>
        <v>-250</v>
      </c>
    </row>
    <row r="5" spans="1:18" x14ac:dyDescent="0.25">
      <c r="A5" t="s">
        <v>16</v>
      </c>
      <c r="B5">
        <v>4750</v>
      </c>
      <c r="C5">
        <v>23</v>
      </c>
      <c r="D5">
        <v>23</v>
      </c>
      <c r="E5">
        <v>23</v>
      </c>
      <c r="F5">
        <v>23</v>
      </c>
      <c r="G5">
        <v>18</v>
      </c>
      <c r="H5">
        <v>-100</v>
      </c>
      <c r="I5">
        <v>-100</v>
      </c>
      <c r="J5">
        <v>-100</v>
      </c>
      <c r="K5">
        <v>-100</v>
      </c>
      <c r="L5">
        <v>-100</v>
      </c>
      <c r="M5">
        <v>-100</v>
      </c>
      <c r="N5" s="60">
        <f t="shared" si="0"/>
        <v>4750</v>
      </c>
      <c r="O5" s="60">
        <f t="shared" si="1"/>
        <v>23</v>
      </c>
      <c r="P5" s="60">
        <v>3750</v>
      </c>
      <c r="Q5" s="60">
        <f t="shared" si="2"/>
        <v>1.2666666666666666</v>
      </c>
      <c r="R5" s="60">
        <f t="shared" si="3"/>
        <v>1250</v>
      </c>
    </row>
    <row r="6" spans="1:18" x14ac:dyDescent="0.25">
      <c r="A6" t="s">
        <v>17</v>
      </c>
      <c r="B6">
        <v>6000</v>
      </c>
      <c r="C6">
        <v>27</v>
      </c>
      <c r="D6">
        <v>27</v>
      </c>
      <c r="E6">
        <v>27</v>
      </c>
      <c r="F6">
        <v>30</v>
      </c>
      <c r="G6">
        <v>24</v>
      </c>
      <c r="H6">
        <v>16</v>
      </c>
      <c r="I6">
        <v>7</v>
      </c>
      <c r="J6">
        <v>-100</v>
      </c>
      <c r="K6">
        <v>-100</v>
      </c>
      <c r="L6">
        <v>-100</v>
      </c>
      <c r="M6">
        <v>-100</v>
      </c>
      <c r="N6" s="60">
        <f t="shared" si="0"/>
        <v>6000</v>
      </c>
      <c r="O6" s="60">
        <f t="shared" si="1"/>
        <v>30</v>
      </c>
      <c r="P6" s="60">
        <v>3750</v>
      </c>
      <c r="Q6" s="60">
        <f t="shared" si="2"/>
        <v>1.6</v>
      </c>
      <c r="R6" s="60">
        <f t="shared" si="3"/>
        <v>-250</v>
      </c>
    </row>
    <row r="7" spans="1:18" x14ac:dyDescent="0.25">
      <c r="A7" t="s">
        <v>17</v>
      </c>
      <c r="B7">
        <v>5750</v>
      </c>
      <c r="C7">
        <v>33</v>
      </c>
      <c r="D7">
        <v>33</v>
      </c>
      <c r="E7">
        <v>33</v>
      </c>
      <c r="F7">
        <v>32</v>
      </c>
      <c r="G7">
        <v>27</v>
      </c>
      <c r="H7">
        <v>21</v>
      </c>
      <c r="I7">
        <v>-100</v>
      </c>
      <c r="J7">
        <v>-100</v>
      </c>
      <c r="K7">
        <v>-100</v>
      </c>
      <c r="L7">
        <v>-100</v>
      </c>
      <c r="M7">
        <v>-100</v>
      </c>
      <c r="N7" s="60">
        <f t="shared" si="0"/>
        <v>5750</v>
      </c>
      <c r="O7" s="60">
        <f t="shared" si="1"/>
        <v>33</v>
      </c>
      <c r="P7" s="60">
        <v>2750</v>
      </c>
      <c r="Q7" s="60">
        <f t="shared" si="2"/>
        <v>2.0909090909090908</v>
      </c>
      <c r="R7" s="60">
        <f t="shared" si="3"/>
        <v>1250</v>
      </c>
    </row>
    <row r="8" spans="1:18" x14ac:dyDescent="0.25">
      <c r="A8" t="s">
        <v>17</v>
      </c>
      <c r="B8">
        <v>7000</v>
      </c>
      <c r="C8">
        <v>31</v>
      </c>
      <c r="D8">
        <v>31</v>
      </c>
      <c r="E8">
        <v>31</v>
      </c>
      <c r="F8">
        <v>30</v>
      </c>
      <c r="G8">
        <v>26</v>
      </c>
      <c r="H8">
        <v>19</v>
      </c>
      <c r="I8">
        <v>10</v>
      </c>
      <c r="J8">
        <v>-1</v>
      </c>
      <c r="K8">
        <v>-100</v>
      </c>
      <c r="L8">
        <v>-100</v>
      </c>
      <c r="M8">
        <v>-100</v>
      </c>
      <c r="N8" s="60">
        <f t="shared" si="0"/>
        <v>7000</v>
      </c>
      <c r="O8" s="60">
        <f t="shared" si="1"/>
        <v>31</v>
      </c>
      <c r="P8" s="60">
        <v>2750</v>
      </c>
      <c r="Q8" s="60">
        <f t="shared" si="2"/>
        <v>2.5454545454545454</v>
      </c>
      <c r="R8" s="60">
        <f t="shared" si="3"/>
        <v>750</v>
      </c>
    </row>
    <row r="9" spans="1:18" x14ac:dyDescent="0.25">
      <c r="A9" t="s">
        <v>19</v>
      </c>
      <c r="B9">
        <v>7750</v>
      </c>
      <c r="C9">
        <v>45</v>
      </c>
      <c r="D9">
        <v>45</v>
      </c>
      <c r="E9">
        <v>45</v>
      </c>
      <c r="F9">
        <v>44</v>
      </c>
      <c r="G9">
        <v>41</v>
      </c>
      <c r="H9">
        <v>37</v>
      </c>
      <c r="I9">
        <v>31</v>
      </c>
      <c r="J9">
        <v>20</v>
      </c>
      <c r="K9">
        <v>-100</v>
      </c>
      <c r="L9">
        <v>-100</v>
      </c>
      <c r="M9">
        <v>-100</v>
      </c>
      <c r="N9" s="60">
        <f t="shared" si="0"/>
        <v>7750</v>
      </c>
      <c r="O9" s="60">
        <f t="shared" si="1"/>
        <v>45</v>
      </c>
      <c r="P9" s="60">
        <v>2750</v>
      </c>
      <c r="Q9" s="60">
        <f t="shared" si="2"/>
        <v>2.8181818181818183</v>
      </c>
      <c r="R9" s="60">
        <f t="shared" si="3"/>
        <v>2250</v>
      </c>
    </row>
    <row r="10" spans="1:18" x14ac:dyDescent="0.25">
      <c r="A10" t="s">
        <v>23</v>
      </c>
      <c r="B10">
        <v>10000</v>
      </c>
      <c r="C10">
        <v>52</v>
      </c>
      <c r="D10">
        <v>52</v>
      </c>
      <c r="E10">
        <v>52</v>
      </c>
      <c r="F10">
        <v>53</v>
      </c>
      <c r="G10">
        <v>49</v>
      </c>
      <c r="H10">
        <v>46</v>
      </c>
      <c r="I10">
        <v>41</v>
      </c>
      <c r="J10">
        <v>37</v>
      </c>
      <c r="K10">
        <v>32</v>
      </c>
      <c r="L10">
        <v>23</v>
      </c>
      <c r="M10">
        <v>11</v>
      </c>
      <c r="N10" s="60">
        <f t="shared" si="0"/>
        <v>10000</v>
      </c>
      <c r="O10" s="60">
        <f t="shared" si="1"/>
        <v>53</v>
      </c>
      <c r="P10" s="60">
        <v>3750</v>
      </c>
      <c r="Q10" s="60">
        <f t="shared" si="2"/>
        <v>2.6666666666666665</v>
      </c>
      <c r="R10" s="60">
        <f t="shared" si="3"/>
        <v>-500</v>
      </c>
    </row>
    <row r="11" spans="1:18" x14ac:dyDescent="0.25">
      <c r="A11" t="s">
        <v>18</v>
      </c>
      <c r="B11">
        <v>9500</v>
      </c>
      <c r="C11">
        <v>43</v>
      </c>
      <c r="D11">
        <v>43</v>
      </c>
      <c r="E11">
        <v>43</v>
      </c>
      <c r="F11">
        <v>40</v>
      </c>
      <c r="G11">
        <v>37</v>
      </c>
      <c r="H11">
        <v>35</v>
      </c>
      <c r="I11">
        <v>32</v>
      </c>
      <c r="J11">
        <v>29</v>
      </c>
      <c r="K11">
        <v>21</v>
      </c>
      <c r="L11">
        <v>6</v>
      </c>
      <c r="M11">
        <v>-100</v>
      </c>
      <c r="N11" s="60">
        <f t="shared" si="0"/>
        <v>9500</v>
      </c>
      <c r="O11" s="60">
        <f t="shared" si="1"/>
        <v>43</v>
      </c>
      <c r="P11" s="60">
        <v>2750</v>
      </c>
      <c r="Q11" s="60">
        <f t="shared" si="2"/>
        <v>3.4545454545454546</v>
      </c>
      <c r="R11" s="60">
        <f t="shared" si="3"/>
        <v>-250</v>
      </c>
    </row>
    <row r="12" spans="1:18" x14ac:dyDescent="0.25">
      <c r="A12" t="s">
        <v>19</v>
      </c>
      <c r="B12">
        <v>9250</v>
      </c>
      <c r="C12">
        <v>36</v>
      </c>
      <c r="D12">
        <v>36</v>
      </c>
      <c r="E12">
        <v>36</v>
      </c>
      <c r="F12">
        <v>35</v>
      </c>
      <c r="G12">
        <v>33</v>
      </c>
      <c r="H12">
        <v>29</v>
      </c>
      <c r="I12">
        <v>26</v>
      </c>
      <c r="J12">
        <v>23</v>
      </c>
      <c r="K12">
        <v>16</v>
      </c>
      <c r="L12">
        <v>-2</v>
      </c>
      <c r="M12">
        <v>-100</v>
      </c>
      <c r="N12" s="60">
        <f t="shared" si="0"/>
        <v>9250</v>
      </c>
      <c r="O12" s="60">
        <f t="shared" si="1"/>
        <v>36</v>
      </c>
      <c r="P12" s="60">
        <v>2750</v>
      </c>
      <c r="Q12" s="60">
        <f t="shared" si="2"/>
        <v>3.3636363636363638</v>
      </c>
      <c r="R12" s="60">
        <f t="shared" si="3"/>
        <v>-500</v>
      </c>
    </row>
    <row r="13" spans="1:18" x14ac:dyDescent="0.25">
      <c r="A13" t="s">
        <v>19</v>
      </c>
      <c r="B13">
        <v>8750</v>
      </c>
      <c r="C13">
        <v>36</v>
      </c>
      <c r="D13">
        <v>36</v>
      </c>
      <c r="E13">
        <v>36</v>
      </c>
      <c r="F13">
        <v>35</v>
      </c>
      <c r="G13">
        <v>33</v>
      </c>
      <c r="H13">
        <v>32</v>
      </c>
      <c r="I13">
        <v>29</v>
      </c>
      <c r="J13">
        <v>26</v>
      </c>
      <c r="K13">
        <v>11</v>
      </c>
      <c r="L13">
        <v>-100</v>
      </c>
      <c r="M13">
        <v>-100</v>
      </c>
      <c r="N13" s="60">
        <f t="shared" si="0"/>
        <v>8750</v>
      </c>
      <c r="O13" s="60">
        <f t="shared" si="1"/>
        <v>36</v>
      </c>
      <c r="P13" s="60">
        <v>2750</v>
      </c>
      <c r="Q13" s="60">
        <f t="shared" si="2"/>
        <v>3.1818181818181817</v>
      </c>
      <c r="R13" s="60">
        <f t="shared" si="3"/>
        <v>-250</v>
      </c>
    </row>
    <row r="14" spans="1:18" x14ac:dyDescent="0.25">
      <c r="A14" t="s">
        <v>17</v>
      </c>
      <c r="B14">
        <v>8500</v>
      </c>
      <c r="C14">
        <v>32</v>
      </c>
      <c r="D14">
        <v>32</v>
      </c>
      <c r="E14">
        <v>31</v>
      </c>
      <c r="F14">
        <v>28</v>
      </c>
      <c r="G14">
        <v>26</v>
      </c>
      <c r="H14">
        <v>24</v>
      </c>
      <c r="I14">
        <v>19</v>
      </c>
      <c r="J14">
        <v>14</v>
      </c>
      <c r="K14">
        <v>2</v>
      </c>
      <c r="L14">
        <v>-100</v>
      </c>
      <c r="M14">
        <v>-100</v>
      </c>
      <c r="N14" s="60">
        <f t="shared" si="0"/>
        <v>8500</v>
      </c>
      <c r="O14" s="60">
        <f t="shared" si="1"/>
        <v>32</v>
      </c>
      <c r="P14" s="60">
        <v>1750</v>
      </c>
      <c r="Q14" s="60">
        <f t="shared" si="2"/>
        <v>4.8571428571428568</v>
      </c>
      <c r="R14" s="60">
        <f t="shared" si="3"/>
        <v>-500</v>
      </c>
    </row>
    <row r="15" spans="1:18" x14ac:dyDescent="0.25">
      <c r="A15" t="s">
        <v>17</v>
      </c>
      <c r="B15">
        <v>8000</v>
      </c>
      <c r="C15">
        <v>36</v>
      </c>
      <c r="D15">
        <v>36</v>
      </c>
      <c r="E15">
        <v>34</v>
      </c>
      <c r="F15">
        <v>28</v>
      </c>
      <c r="G15">
        <v>23</v>
      </c>
      <c r="H15">
        <v>21</v>
      </c>
      <c r="I15">
        <v>16</v>
      </c>
      <c r="J15">
        <v>8</v>
      </c>
      <c r="K15">
        <v>0</v>
      </c>
      <c r="L15">
        <v>-100</v>
      </c>
      <c r="M15">
        <v>-100</v>
      </c>
      <c r="N15" s="60">
        <f t="shared" si="0"/>
        <v>8000</v>
      </c>
      <c r="O15" s="60">
        <f t="shared" si="1"/>
        <v>36</v>
      </c>
      <c r="P15" s="60">
        <v>1750</v>
      </c>
      <c r="Q15" s="60">
        <f t="shared" si="2"/>
        <v>4.5714285714285712</v>
      </c>
      <c r="R15" s="60">
        <f t="shared" si="3"/>
        <v>-250</v>
      </c>
    </row>
    <row r="16" spans="1:18" x14ac:dyDescent="0.25">
      <c r="A16" t="s">
        <v>15</v>
      </c>
      <c r="B16">
        <v>7750</v>
      </c>
      <c r="C16">
        <v>32</v>
      </c>
      <c r="D16">
        <v>32</v>
      </c>
      <c r="E16">
        <v>29</v>
      </c>
      <c r="F16">
        <v>24</v>
      </c>
      <c r="G16">
        <v>21</v>
      </c>
      <c r="H16">
        <v>18</v>
      </c>
      <c r="I16">
        <v>11</v>
      </c>
      <c r="J16">
        <v>2</v>
      </c>
      <c r="K16">
        <v>-100</v>
      </c>
      <c r="L16">
        <v>-100</v>
      </c>
      <c r="M16">
        <v>-100</v>
      </c>
      <c r="N16" s="60">
        <f t="shared" si="0"/>
        <v>7750</v>
      </c>
      <c r="O16" s="60">
        <f t="shared" si="1"/>
        <v>32</v>
      </c>
      <c r="P16" s="60">
        <v>1750</v>
      </c>
      <c r="Q16" s="60">
        <f t="shared" si="2"/>
        <v>4.4285714285714288</v>
      </c>
      <c r="R16" s="60">
        <f t="shared" si="3"/>
        <v>-2000</v>
      </c>
    </row>
    <row r="17" spans="1:18" x14ac:dyDescent="0.25">
      <c r="A17" t="s">
        <v>15</v>
      </c>
      <c r="B17">
        <v>5750</v>
      </c>
      <c r="C17">
        <v>30</v>
      </c>
      <c r="D17">
        <v>30</v>
      </c>
      <c r="E17">
        <v>26</v>
      </c>
      <c r="F17">
        <v>22</v>
      </c>
      <c r="G17">
        <v>15</v>
      </c>
      <c r="H17">
        <v>3</v>
      </c>
      <c r="I17">
        <v>-100</v>
      </c>
      <c r="J17">
        <v>-100</v>
      </c>
      <c r="K17">
        <v>-100</v>
      </c>
      <c r="L17">
        <v>-100</v>
      </c>
      <c r="M17">
        <v>-100</v>
      </c>
      <c r="N17" s="60">
        <f t="shared" si="0"/>
        <v>5750</v>
      </c>
      <c r="O17" s="60">
        <f t="shared" si="1"/>
        <v>30</v>
      </c>
      <c r="P17" s="60">
        <v>1750</v>
      </c>
      <c r="Q17" s="60">
        <f t="shared" si="2"/>
        <v>3.2857142857142856</v>
      </c>
      <c r="R17" s="60">
        <f t="shared" si="3"/>
        <v>1000</v>
      </c>
    </row>
    <row r="18" spans="1:18" x14ac:dyDescent="0.25">
      <c r="A18" t="s">
        <v>15</v>
      </c>
      <c r="B18">
        <v>6750</v>
      </c>
      <c r="C18">
        <v>32</v>
      </c>
      <c r="D18">
        <v>32</v>
      </c>
      <c r="E18">
        <v>29</v>
      </c>
      <c r="F18">
        <v>26</v>
      </c>
      <c r="G18">
        <v>20</v>
      </c>
      <c r="H18">
        <v>14</v>
      </c>
      <c r="I18">
        <v>1</v>
      </c>
      <c r="J18">
        <v>-100</v>
      </c>
      <c r="K18">
        <v>-100</v>
      </c>
      <c r="L18">
        <v>-100</v>
      </c>
      <c r="M18">
        <v>-100</v>
      </c>
      <c r="N18" s="60">
        <f t="shared" si="0"/>
        <v>6750</v>
      </c>
      <c r="O18" s="60">
        <f t="shared" si="1"/>
        <v>32</v>
      </c>
      <c r="P18" s="60">
        <v>1750</v>
      </c>
      <c r="Q18" s="60">
        <f t="shared" si="2"/>
        <v>3.8571428571428572</v>
      </c>
      <c r="R18" s="60">
        <f t="shared" si="3"/>
        <v>-250</v>
      </c>
    </row>
    <row r="19" spans="1:18" x14ac:dyDescent="0.25">
      <c r="A19" t="s">
        <v>15</v>
      </c>
      <c r="B19">
        <v>6500</v>
      </c>
      <c r="C19">
        <v>33</v>
      </c>
      <c r="D19">
        <v>33</v>
      </c>
      <c r="E19">
        <v>30</v>
      </c>
      <c r="F19">
        <v>23</v>
      </c>
      <c r="G19">
        <v>8</v>
      </c>
      <c r="H19">
        <v>4</v>
      </c>
      <c r="I19">
        <v>-2</v>
      </c>
      <c r="J19">
        <v>-100</v>
      </c>
      <c r="K19">
        <v>-100</v>
      </c>
      <c r="L19">
        <v>-100</v>
      </c>
      <c r="M19">
        <v>-100</v>
      </c>
      <c r="N19" s="60">
        <f t="shared" si="0"/>
        <v>6500</v>
      </c>
      <c r="O19" s="60">
        <f t="shared" si="1"/>
        <v>33</v>
      </c>
      <c r="P19" s="60">
        <v>1750</v>
      </c>
      <c r="Q19" s="60">
        <f t="shared" si="2"/>
        <v>3.7142857142857144</v>
      </c>
      <c r="R19" s="60">
        <f t="shared" si="3"/>
        <v>0</v>
      </c>
    </row>
    <row r="20" spans="1:18" x14ac:dyDescent="0.25">
      <c r="A20" t="s">
        <v>15</v>
      </c>
      <c r="B20">
        <v>6500</v>
      </c>
      <c r="C20">
        <v>30</v>
      </c>
      <c r="D20">
        <v>30</v>
      </c>
      <c r="E20">
        <v>25</v>
      </c>
      <c r="F20">
        <v>16</v>
      </c>
      <c r="G20">
        <v>5</v>
      </c>
      <c r="H20">
        <v>-3</v>
      </c>
      <c r="I20">
        <v>-4</v>
      </c>
      <c r="J20">
        <v>-100</v>
      </c>
      <c r="K20">
        <v>-100</v>
      </c>
      <c r="L20">
        <v>-100</v>
      </c>
      <c r="M20">
        <v>-100</v>
      </c>
      <c r="N20" s="60">
        <f t="shared" si="0"/>
        <v>6500</v>
      </c>
      <c r="O20" s="60">
        <f t="shared" si="1"/>
        <v>30</v>
      </c>
      <c r="P20" s="60">
        <v>1750</v>
      </c>
      <c r="Q20" s="60">
        <f t="shared" si="2"/>
        <v>3.7142857142857144</v>
      </c>
      <c r="R20" s="60">
        <f t="shared" si="3"/>
        <v>-500</v>
      </c>
    </row>
    <row r="21" spans="1:18" x14ac:dyDescent="0.25">
      <c r="A21" t="s">
        <v>13</v>
      </c>
      <c r="B21">
        <v>6000</v>
      </c>
      <c r="C21">
        <v>4</v>
      </c>
      <c r="D21">
        <v>4</v>
      </c>
      <c r="E21">
        <v>6</v>
      </c>
      <c r="F21">
        <v>-1</v>
      </c>
      <c r="G21">
        <v>-100</v>
      </c>
      <c r="H21">
        <v>-8</v>
      </c>
      <c r="I21">
        <v>-9</v>
      </c>
      <c r="J21">
        <v>-100</v>
      </c>
      <c r="K21">
        <v>-100</v>
      </c>
      <c r="L21">
        <v>-100</v>
      </c>
      <c r="M21">
        <v>-100</v>
      </c>
      <c r="N21">
        <f t="shared" si="0"/>
        <v>6000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92D050"/>
  </sheetPr>
  <dimension ref="A1:R14"/>
  <sheetViews>
    <sheetView workbookViewId="0">
      <selection activeCell="N2" sqref="N2:R2"/>
    </sheetView>
  </sheetViews>
  <sheetFormatPr defaultRowHeight="15" x14ac:dyDescent="0.25"/>
  <cols>
    <col min="1" max="1" width="20.425781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8" x14ac:dyDescent="0.25">
      <c r="A2" t="s">
        <v>14</v>
      </c>
      <c r="B2">
        <v>9000</v>
      </c>
      <c r="C2">
        <v>-100</v>
      </c>
      <c r="D2">
        <v>-100</v>
      </c>
      <c r="E2">
        <v>-100</v>
      </c>
      <c r="F2">
        <v>5</v>
      </c>
      <c r="G2">
        <v>18</v>
      </c>
      <c r="H2">
        <v>26</v>
      </c>
      <c r="I2">
        <v>30</v>
      </c>
      <c r="J2">
        <v>28</v>
      </c>
      <c r="K2">
        <v>22</v>
      </c>
      <c r="L2">
        <v>21</v>
      </c>
      <c r="M2">
        <v>-100</v>
      </c>
      <c r="N2" s="60">
        <f>B2</f>
        <v>9000</v>
      </c>
      <c r="O2" s="60">
        <f>MAX(C2:M2)</f>
        <v>30</v>
      </c>
      <c r="P2" s="60">
        <v>6750</v>
      </c>
      <c r="Q2" s="60">
        <f>N2/P2</f>
        <v>1.3333333333333333</v>
      </c>
      <c r="R2" s="60">
        <f>N3-N2</f>
        <v>250</v>
      </c>
    </row>
    <row r="3" spans="1:18" x14ac:dyDescent="0.25">
      <c r="A3" t="s">
        <v>19</v>
      </c>
      <c r="B3">
        <v>9250</v>
      </c>
      <c r="C3">
        <v>38</v>
      </c>
      <c r="D3">
        <v>38</v>
      </c>
      <c r="E3">
        <v>38</v>
      </c>
      <c r="F3">
        <v>39</v>
      </c>
      <c r="G3">
        <v>39</v>
      </c>
      <c r="H3">
        <v>38</v>
      </c>
      <c r="I3">
        <v>37</v>
      </c>
      <c r="J3">
        <v>26</v>
      </c>
      <c r="K3">
        <v>25</v>
      </c>
      <c r="L3">
        <v>10</v>
      </c>
      <c r="M3">
        <v>-100</v>
      </c>
      <c r="N3" s="60">
        <f t="shared" ref="N3:N14" si="0">B3</f>
        <v>9250</v>
      </c>
      <c r="O3" s="60">
        <f t="shared" ref="O3:O13" si="1">MAX(C3:M3)</f>
        <v>39</v>
      </c>
      <c r="P3" s="60">
        <v>4750</v>
      </c>
      <c r="Q3" s="60">
        <f t="shared" ref="Q3:Q13" si="2">N3/P3</f>
        <v>1.9473684210526316</v>
      </c>
      <c r="R3" s="60">
        <f t="shared" ref="R3:R13" si="3">N4-N3</f>
        <v>250</v>
      </c>
    </row>
    <row r="4" spans="1:18" x14ac:dyDescent="0.25">
      <c r="A4" t="s">
        <v>19</v>
      </c>
      <c r="B4">
        <v>9500</v>
      </c>
      <c r="C4">
        <v>-1</v>
      </c>
      <c r="D4">
        <v>47</v>
      </c>
      <c r="E4">
        <v>45</v>
      </c>
      <c r="F4">
        <v>39</v>
      </c>
      <c r="G4">
        <v>34</v>
      </c>
      <c r="H4">
        <v>34</v>
      </c>
      <c r="I4">
        <v>27</v>
      </c>
      <c r="J4">
        <v>22</v>
      </c>
      <c r="K4">
        <v>14</v>
      </c>
      <c r="L4">
        <v>1</v>
      </c>
      <c r="M4">
        <v>-100</v>
      </c>
      <c r="N4" s="60">
        <f t="shared" si="0"/>
        <v>9500</v>
      </c>
      <c r="O4" s="60">
        <f t="shared" si="1"/>
        <v>47</v>
      </c>
      <c r="P4" s="60">
        <v>1750</v>
      </c>
      <c r="Q4" s="60">
        <f t="shared" si="2"/>
        <v>5.4285714285714288</v>
      </c>
      <c r="R4" s="60">
        <f t="shared" si="3"/>
        <v>-750</v>
      </c>
    </row>
    <row r="5" spans="1:18" x14ac:dyDescent="0.25">
      <c r="A5" t="s">
        <v>19</v>
      </c>
      <c r="B5">
        <v>8750</v>
      </c>
      <c r="C5">
        <v>30</v>
      </c>
      <c r="D5">
        <v>30</v>
      </c>
      <c r="E5">
        <v>31</v>
      </c>
      <c r="F5">
        <v>35</v>
      </c>
      <c r="G5">
        <v>36</v>
      </c>
      <c r="H5">
        <v>35</v>
      </c>
      <c r="I5">
        <v>37</v>
      </c>
      <c r="J5">
        <v>31</v>
      </c>
      <c r="K5">
        <v>18</v>
      </c>
      <c r="L5">
        <v>-100</v>
      </c>
      <c r="M5">
        <v>-100</v>
      </c>
      <c r="N5" s="60">
        <f t="shared" si="0"/>
        <v>8750</v>
      </c>
      <c r="O5" s="60">
        <f t="shared" si="1"/>
        <v>37</v>
      </c>
      <c r="P5" s="60">
        <v>6750</v>
      </c>
      <c r="Q5" s="60">
        <f t="shared" si="2"/>
        <v>1.2962962962962963</v>
      </c>
      <c r="R5" s="60">
        <f t="shared" si="3"/>
        <v>1250</v>
      </c>
    </row>
    <row r="6" spans="1:18" x14ac:dyDescent="0.25">
      <c r="A6" t="s">
        <v>18</v>
      </c>
      <c r="B6">
        <v>10000</v>
      </c>
      <c r="C6">
        <v>38</v>
      </c>
      <c r="D6">
        <v>38</v>
      </c>
      <c r="E6">
        <v>33</v>
      </c>
      <c r="F6">
        <v>37</v>
      </c>
      <c r="G6">
        <v>36</v>
      </c>
      <c r="H6">
        <v>38</v>
      </c>
      <c r="I6">
        <v>40</v>
      </c>
      <c r="J6">
        <v>38</v>
      </c>
      <c r="K6">
        <v>34</v>
      </c>
      <c r="L6">
        <v>21</v>
      </c>
      <c r="M6">
        <v>16</v>
      </c>
      <c r="N6" s="60">
        <f t="shared" si="0"/>
        <v>10000</v>
      </c>
      <c r="O6" s="60">
        <f t="shared" si="1"/>
        <v>40</v>
      </c>
      <c r="P6" s="60">
        <v>6750</v>
      </c>
      <c r="Q6" s="60">
        <f t="shared" si="2"/>
        <v>1.4814814814814814</v>
      </c>
      <c r="R6" s="60">
        <f t="shared" si="3"/>
        <v>1250</v>
      </c>
    </row>
    <row r="7" spans="1:18" x14ac:dyDescent="0.25">
      <c r="A7" t="s">
        <v>18</v>
      </c>
      <c r="B7">
        <v>11250</v>
      </c>
      <c r="C7">
        <v>47</v>
      </c>
      <c r="D7">
        <v>47</v>
      </c>
      <c r="E7">
        <v>49</v>
      </c>
      <c r="F7">
        <v>49</v>
      </c>
      <c r="G7">
        <v>48</v>
      </c>
      <c r="H7">
        <v>42</v>
      </c>
      <c r="I7">
        <v>40</v>
      </c>
      <c r="J7">
        <v>35</v>
      </c>
      <c r="K7">
        <v>30</v>
      </c>
      <c r="L7">
        <v>26</v>
      </c>
      <c r="M7">
        <v>19</v>
      </c>
      <c r="N7" s="60">
        <f t="shared" si="0"/>
        <v>11250</v>
      </c>
      <c r="O7" s="60">
        <f t="shared" si="1"/>
        <v>49</v>
      </c>
      <c r="P7" s="60">
        <v>3750</v>
      </c>
      <c r="Q7" s="60">
        <f t="shared" si="2"/>
        <v>3</v>
      </c>
      <c r="R7" s="60">
        <f t="shared" si="3"/>
        <v>-500</v>
      </c>
    </row>
    <row r="8" spans="1:18" x14ac:dyDescent="0.25">
      <c r="A8" t="s">
        <v>23</v>
      </c>
      <c r="B8">
        <v>10750</v>
      </c>
      <c r="C8">
        <v>46</v>
      </c>
      <c r="D8">
        <v>46</v>
      </c>
      <c r="E8">
        <v>49</v>
      </c>
      <c r="F8">
        <v>50</v>
      </c>
      <c r="G8">
        <v>49</v>
      </c>
      <c r="H8">
        <v>48</v>
      </c>
      <c r="I8">
        <v>44</v>
      </c>
      <c r="J8">
        <v>40</v>
      </c>
      <c r="K8">
        <v>36</v>
      </c>
      <c r="L8">
        <v>28</v>
      </c>
      <c r="M8">
        <v>11</v>
      </c>
      <c r="N8" s="60">
        <f t="shared" si="0"/>
        <v>10750</v>
      </c>
      <c r="O8" s="60">
        <f t="shared" si="1"/>
        <v>50</v>
      </c>
      <c r="P8" s="60">
        <v>3750</v>
      </c>
      <c r="Q8" s="60">
        <f t="shared" si="2"/>
        <v>2.8666666666666667</v>
      </c>
      <c r="R8" s="60">
        <f t="shared" si="3"/>
        <v>2500</v>
      </c>
    </row>
    <row r="9" spans="1:18" x14ac:dyDescent="0.25">
      <c r="A9" t="s">
        <v>23</v>
      </c>
      <c r="B9">
        <v>13250</v>
      </c>
      <c r="C9">
        <v>47</v>
      </c>
      <c r="D9">
        <v>47</v>
      </c>
      <c r="E9">
        <v>47</v>
      </c>
      <c r="F9">
        <v>45</v>
      </c>
      <c r="G9">
        <v>43</v>
      </c>
      <c r="H9">
        <v>44</v>
      </c>
      <c r="I9">
        <v>43</v>
      </c>
      <c r="J9">
        <v>44</v>
      </c>
      <c r="K9">
        <v>44</v>
      </c>
      <c r="L9">
        <v>44</v>
      </c>
      <c r="M9">
        <v>38</v>
      </c>
      <c r="N9" s="60">
        <f t="shared" si="0"/>
        <v>13250</v>
      </c>
      <c r="O9" s="60">
        <f t="shared" si="1"/>
        <v>47</v>
      </c>
      <c r="P9" s="60">
        <v>2750</v>
      </c>
      <c r="Q9" s="60">
        <f t="shared" si="2"/>
        <v>4.8181818181818183</v>
      </c>
      <c r="R9" s="60">
        <f t="shared" si="3"/>
        <v>250</v>
      </c>
    </row>
    <row r="10" spans="1:18" x14ac:dyDescent="0.25">
      <c r="A10" t="s">
        <v>21</v>
      </c>
      <c r="B10">
        <v>13500</v>
      </c>
      <c r="C10">
        <v>56</v>
      </c>
      <c r="D10">
        <v>56</v>
      </c>
      <c r="E10">
        <v>57</v>
      </c>
      <c r="F10">
        <v>58</v>
      </c>
      <c r="G10">
        <v>58</v>
      </c>
      <c r="H10">
        <v>58</v>
      </c>
      <c r="I10">
        <v>57</v>
      </c>
      <c r="J10">
        <v>57</v>
      </c>
      <c r="K10">
        <v>56</v>
      </c>
      <c r="L10">
        <v>53</v>
      </c>
      <c r="M10">
        <v>46</v>
      </c>
      <c r="N10" s="60">
        <f t="shared" si="0"/>
        <v>13500</v>
      </c>
      <c r="O10" s="60">
        <f t="shared" si="1"/>
        <v>58</v>
      </c>
      <c r="P10" s="60">
        <v>5750</v>
      </c>
      <c r="Q10" s="60">
        <f t="shared" si="2"/>
        <v>2.347826086956522</v>
      </c>
      <c r="R10" s="60">
        <f t="shared" si="3"/>
        <v>0</v>
      </c>
    </row>
    <row r="11" spans="1:18" x14ac:dyDescent="0.25">
      <c r="A11" t="s">
        <v>20</v>
      </c>
      <c r="B11">
        <v>13500</v>
      </c>
      <c r="C11">
        <v>55</v>
      </c>
      <c r="D11">
        <v>55</v>
      </c>
      <c r="E11">
        <v>56</v>
      </c>
      <c r="F11">
        <v>56</v>
      </c>
      <c r="G11">
        <v>56</v>
      </c>
      <c r="H11">
        <v>56</v>
      </c>
      <c r="I11">
        <v>54</v>
      </c>
      <c r="J11">
        <v>52</v>
      </c>
      <c r="K11">
        <v>47</v>
      </c>
      <c r="L11">
        <v>45</v>
      </c>
      <c r="M11">
        <v>41</v>
      </c>
      <c r="N11" s="60">
        <f t="shared" si="0"/>
        <v>13500</v>
      </c>
      <c r="O11" s="60">
        <f t="shared" si="1"/>
        <v>56</v>
      </c>
      <c r="P11" s="60">
        <v>5750</v>
      </c>
      <c r="Q11" s="60">
        <f t="shared" si="2"/>
        <v>2.347826086956522</v>
      </c>
      <c r="R11" s="60">
        <f t="shared" si="3"/>
        <v>-1000</v>
      </c>
    </row>
    <row r="12" spans="1:18" x14ac:dyDescent="0.25">
      <c r="A12" t="s">
        <v>23</v>
      </c>
      <c r="B12">
        <v>12500</v>
      </c>
      <c r="C12">
        <v>47</v>
      </c>
      <c r="D12">
        <v>47</v>
      </c>
      <c r="E12">
        <v>47</v>
      </c>
      <c r="F12">
        <v>47</v>
      </c>
      <c r="G12">
        <v>44</v>
      </c>
      <c r="H12">
        <v>46</v>
      </c>
      <c r="I12">
        <v>47</v>
      </c>
      <c r="J12">
        <v>43</v>
      </c>
      <c r="K12">
        <v>40</v>
      </c>
      <c r="L12">
        <v>34</v>
      </c>
      <c r="M12">
        <v>26</v>
      </c>
      <c r="N12" s="60">
        <f t="shared" si="0"/>
        <v>12500</v>
      </c>
      <c r="O12" s="60">
        <f t="shared" si="1"/>
        <v>47</v>
      </c>
      <c r="P12" s="60">
        <v>6750</v>
      </c>
      <c r="Q12" s="60">
        <f t="shared" si="2"/>
        <v>1.8518518518518519</v>
      </c>
      <c r="R12" s="60">
        <f t="shared" si="3"/>
        <v>0</v>
      </c>
    </row>
    <row r="13" spans="1:18" x14ac:dyDescent="0.25">
      <c r="A13" t="s">
        <v>18</v>
      </c>
      <c r="B13">
        <v>12500</v>
      </c>
      <c r="C13">
        <v>42</v>
      </c>
      <c r="D13">
        <v>42</v>
      </c>
      <c r="E13">
        <v>42</v>
      </c>
      <c r="F13">
        <v>40</v>
      </c>
      <c r="G13">
        <v>39</v>
      </c>
      <c r="H13">
        <v>38</v>
      </c>
      <c r="I13">
        <v>37</v>
      </c>
      <c r="J13">
        <v>34</v>
      </c>
      <c r="K13">
        <v>32</v>
      </c>
      <c r="L13">
        <v>28</v>
      </c>
      <c r="M13">
        <v>23</v>
      </c>
      <c r="N13" s="60">
        <f t="shared" si="0"/>
        <v>12500</v>
      </c>
      <c r="O13" s="60">
        <f t="shared" si="1"/>
        <v>42</v>
      </c>
      <c r="P13" s="60">
        <v>2750</v>
      </c>
      <c r="Q13" s="60">
        <f t="shared" si="2"/>
        <v>4.5454545454545459</v>
      </c>
      <c r="R13" s="60">
        <f t="shared" si="3"/>
        <v>500</v>
      </c>
    </row>
    <row r="14" spans="1:18" x14ac:dyDescent="0.25">
      <c r="A14" t="s">
        <v>20</v>
      </c>
      <c r="B14">
        <v>13000</v>
      </c>
      <c r="C14">
        <v>50</v>
      </c>
      <c r="D14">
        <v>50</v>
      </c>
      <c r="E14">
        <v>52</v>
      </c>
      <c r="F14">
        <v>55</v>
      </c>
      <c r="G14">
        <v>54</v>
      </c>
      <c r="H14">
        <v>56</v>
      </c>
      <c r="I14">
        <v>53</v>
      </c>
      <c r="J14">
        <v>51</v>
      </c>
      <c r="K14">
        <v>49</v>
      </c>
      <c r="L14">
        <v>45</v>
      </c>
      <c r="M14">
        <v>40</v>
      </c>
      <c r="N14">
        <f t="shared" si="0"/>
        <v>13000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92D050"/>
  </sheetPr>
  <dimension ref="A1:R14"/>
  <sheetViews>
    <sheetView workbookViewId="0">
      <selection activeCell="K29" sqref="K29"/>
    </sheetView>
  </sheetViews>
  <sheetFormatPr defaultRowHeight="15" x14ac:dyDescent="0.25"/>
  <cols>
    <col min="1" max="1" width="20.28515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8" x14ac:dyDescent="0.25">
      <c r="A2" t="s">
        <v>14</v>
      </c>
      <c r="B2">
        <v>9500</v>
      </c>
      <c r="C2">
        <v>-100</v>
      </c>
      <c r="D2">
        <v>-100</v>
      </c>
      <c r="E2">
        <v>-100</v>
      </c>
      <c r="F2">
        <v>-100</v>
      </c>
      <c r="G2">
        <v>16</v>
      </c>
      <c r="H2">
        <v>24</v>
      </c>
      <c r="I2">
        <v>27</v>
      </c>
      <c r="J2">
        <v>27</v>
      </c>
      <c r="K2">
        <v>25</v>
      </c>
      <c r="L2">
        <v>21</v>
      </c>
      <c r="M2">
        <v>-100</v>
      </c>
      <c r="N2" s="60">
        <f>B2</f>
        <v>9500</v>
      </c>
      <c r="O2" s="60">
        <f>MAX(C2:M2)</f>
        <v>27</v>
      </c>
      <c r="P2" s="60">
        <v>6750</v>
      </c>
      <c r="Q2" s="60">
        <f>N2/P2</f>
        <v>1.4074074074074074</v>
      </c>
      <c r="R2" s="60">
        <f>N3-N2</f>
        <v>1000</v>
      </c>
    </row>
    <row r="3" spans="1:18" x14ac:dyDescent="0.25">
      <c r="A3" t="s">
        <v>18</v>
      </c>
      <c r="B3">
        <v>10500</v>
      </c>
      <c r="C3">
        <v>29</v>
      </c>
      <c r="D3">
        <v>34</v>
      </c>
      <c r="E3">
        <v>39</v>
      </c>
      <c r="F3">
        <v>40</v>
      </c>
      <c r="G3">
        <v>41</v>
      </c>
      <c r="H3">
        <v>40</v>
      </c>
      <c r="I3">
        <v>39</v>
      </c>
      <c r="J3">
        <v>37</v>
      </c>
      <c r="K3">
        <v>33</v>
      </c>
      <c r="L3">
        <v>27</v>
      </c>
      <c r="M3">
        <v>11</v>
      </c>
      <c r="N3" s="60">
        <f t="shared" ref="N3:N14" si="0">B3</f>
        <v>10500</v>
      </c>
      <c r="O3" s="60">
        <f t="shared" ref="O3:O13" si="1">MAX(C3:M3)</f>
        <v>41</v>
      </c>
      <c r="P3" s="60">
        <v>4750</v>
      </c>
      <c r="Q3" s="60">
        <f t="shared" ref="Q3:Q13" si="2">N3/P3</f>
        <v>2.2105263157894739</v>
      </c>
      <c r="R3" s="60">
        <f t="shared" ref="R3:R13" si="3">N4-N3</f>
        <v>250</v>
      </c>
    </row>
    <row r="4" spans="1:18" x14ac:dyDescent="0.25">
      <c r="A4" t="s">
        <v>18</v>
      </c>
      <c r="B4">
        <v>10750</v>
      </c>
      <c r="C4">
        <v>49</v>
      </c>
      <c r="D4">
        <v>50</v>
      </c>
      <c r="E4">
        <v>51</v>
      </c>
      <c r="F4">
        <v>50</v>
      </c>
      <c r="G4">
        <v>46</v>
      </c>
      <c r="H4">
        <v>45</v>
      </c>
      <c r="I4">
        <v>40</v>
      </c>
      <c r="J4">
        <v>35</v>
      </c>
      <c r="K4">
        <v>32</v>
      </c>
      <c r="L4">
        <v>25</v>
      </c>
      <c r="M4">
        <v>13</v>
      </c>
      <c r="N4" s="60">
        <f t="shared" si="0"/>
        <v>10750</v>
      </c>
      <c r="O4" s="60">
        <f t="shared" si="1"/>
        <v>51</v>
      </c>
      <c r="P4" s="60">
        <v>2750</v>
      </c>
      <c r="Q4" s="60">
        <f t="shared" si="2"/>
        <v>3.9090909090909092</v>
      </c>
      <c r="R4" s="60">
        <f t="shared" si="3"/>
        <v>3000</v>
      </c>
    </row>
    <row r="5" spans="1:18" x14ac:dyDescent="0.25">
      <c r="A5" t="s">
        <v>20</v>
      </c>
      <c r="B5">
        <v>13750</v>
      </c>
      <c r="C5">
        <v>48</v>
      </c>
      <c r="D5">
        <v>51</v>
      </c>
      <c r="E5">
        <v>53</v>
      </c>
      <c r="F5">
        <v>54</v>
      </c>
      <c r="G5">
        <v>55</v>
      </c>
      <c r="H5">
        <v>54</v>
      </c>
      <c r="I5">
        <v>53</v>
      </c>
      <c r="J5">
        <v>50</v>
      </c>
      <c r="K5">
        <v>50</v>
      </c>
      <c r="L5">
        <v>49</v>
      </c>
      <c r="M5">
        <v>48</v>
      </c>
      <c r="N5" s="60">
        <f t="shared" si="0"/>
        <v>13750</v>
      </c>
      <c r="O5" s="60">
        <f t="shared" si="1"/>
        <v>55</v>
      </c>
      <c r="P5" s="60">
        <v>4750</v>
      </c>
      <c r="Q5" s="60">
        <f t="shared" si="2"/>
        <v>2.8947368421052633</v>
      </c>
      <c r="R5" s="60">
        <f t="shared" si="3"/>
        <v>-1500</v>
      </c>
    </row>
    <row r="6" spans="1:18" x14ac:dyDescent="0.25">
      <c r="A6" t="s">
        <v>23</v>
      </c>
      <c r="B6">
        <v>12250</v>
      </c>
      <c r="C6">
        <v>50</v>
      </c>
      <c r="D6">
        <v>50</v>
      </c>
      <c r="E6">
        <v>50</v>
      </c>
      <c r="F6">
        <v>49</v>
      </c>
      <c r="G6">
        <v>48</v>
      </c>
      <c r="H6">
        <v>48</v>
      </c>
      <c r="I6">
        <v>44</v>
      </c>
      <c r="J6">
        <v>44</v>
      </c>
      <c r="K6">
        <v>44</v>
      </c>
      <c r="L6">
        <v>42</v>
      </c>
      <c r="M6">
        <v>37</v>
      </c>
      <c r="N6" s="60">
        <f t="shared" si="0"/>
        <v>12250</v>
      </c>
      <c r="O6" s="60">
        <f t="shared" si="1"/>
        <v>50</v>
      </c>
      <c r="P6" s="60">
        <v>2750</v>
      </c>
      <c r="Q6" s="60">
        <f t="shared" si="2"/>
        <v>4.4545454545454541</v>
      </c>
      <c r="R6" s="60">
        <f t="shared" si="3"/>
        <v>250</v>
      </c>
    </row>
    <row r="7" spans="1:18" x14ac:dyDescent="0.25">
      <c r="A7" t="s">
        <v>23</v>
      </c>
      <c r="B7">
        <v>12500</v>
      </c>
      <c r="C7">
        <v>52</v>
      </c>
      <c r="D7">
        <v>52</v>
      </c>
      <c r="E7">
        <v>53</v>
      </c>
      <c r="F7">
        <v>52</v>
      </c>
      <c r="G7">
        <v>51</v>
      </c>
      <c r="H7">
        <v>47</v>
      </c>
      <c r="I7">
        <v>44</v>
      </c>
      <c r="J7">
        <v>42</v>
      </c>
      <c r="K7">
        <v>42</v>
      </c>
      <c r="L7">
        <v>40</v>
      </c>
      <c r="M7">
        <v>39</v>
      </c>
      <c r="N7" s="60">
        <f t="shared" si="0"/>
        <v>12500</v>
      </c>
      <c r="O7" s="60">
        <f t="shared" si="1"/>
        <v>53</v>
      </c>
      <c r="P7" s="60">
        <v>2750</v>
      </c>
      <c r="Q7" s="60">
        <f t="shared" si="2"/>
        <v>4.5454545454545459</v>
      </c>
      <c r="R7" s="60">
        <f t="shared" si="3"/>
        <v>-500</v>
      </c>
    </row>
    <row r="8" spans="1:18" x14ac:dyDescent="0.25">
      <c r="A8" t="s">
        <v>23</v>
      </c>
      <c r="B8">
        <v>12000</v>
      </c>
      <c r="C8">
        <v>51</v>
      </c>
      <c r="D8">
        <v>51</v>
      </c>
      <c r="E8">
        <v>51</v>
      </c>
      <c r="F8">
        <v>49</v>
      </c>
      <c r="G8">
        <v>44</v>
      </c>
      <c r="H8">
        <v>43</v>
      </c>
      <c r="I8">
        <v>41</v>
      </c>
      <c r="J8">
        <v>40</v>
      </c>
      <c r="K8">
        <v>38</v>
      </c>
      <c r="L8">
        <v>33</v>
      </c>
      <c r="M8">
        <v>27</v>
      </c>
      <c r="N8" s="60">
        <f t="shared" si="0"/>
        <v>12000</v>
      </c>
      <c r="O8" s="60">
        <f t="shared" si="1"/>
        <v>51</v>
      </c>
      <c r="P8" s="60">
        <v>2750</v>
      </c>
      <c r="Q8" s="60">
        <f t="shared" si="2"/>
        <v>4.3636363636363633</v>
      </c>
      <c r="R8" s="60">
        <f t="shared" si="3"/>
        <v>500</v>
      </c>
    </row>
    <row r="9" spans="1:18" x14ac:dyDescent="0.25">
      <c r="A9" t="s">
        <v>20</v>
      </c>
      <c r="B9">
        <v>12500</v>
      </c>
      <c r="C9">
        <v>54</v>
      </c>
      <c r="D9">
        <v>54</v>
      </c>
      <c r="E9">
        <v>56</v>
      </c>
      <c r="F9">
        <v>55</v>
      </c>
      <c r="G9">
        <v>55</v>
      </c>
      <c r="H9">
        <v>52</v>
      </c>
      <c r="I9">
        <v>50</v>
      </c>
      <c r="J9">
        <v>49</v>
      </c>
      <c r="K9">
        <v>47</v>
      </c>
      <c r="L9">
        <v>45</v>
      </c>
      <c r="M9">
        <v>41</v>
      </c>
      <c r="N9" s="60">
        <f t="shared" si="0"/>
        <v>12500</v>
      </c>
      <c r="O9" s="60">
        <f t="shared" si="1"/>
        <v>56</v>
      </c>
      <c r="P9" s="60">
        <v>2750</v>
      </c>
      <c r="Q9" s="60">
        <f t="shared" si="2"/>
        <v>4.5454545454545459</v>
      </c>
      <c r="R9" s="60">
        <f t="shared" si="3"/>
        <v>1000</v>
      </c>
    </row>
    <row r="10" spans="1:18" x14ac:dyDescent="0.25">
      <c r="A10" t="s">
        <v>20</v>
      </c>
      <c r="B10">
        <v>13500</v>
      </c>
      <c r="C10">
        <v>47</v>
      </c>
      <c r="D10">
        <v>47</v>
      </c>
      <c r="E10">
        <v>48</v>
      </c>
      <c r="F10">
        <v>47</v>
      </c>
      <c r="G10">
        <v>52</v>
      </c>
      <c r="H10">
        <v>55</v>
      </c>
      <c r="I10">
        <v>55</v>
      </c>
      <c r="J10">
        <v>52</v>
      </c>
      <c r="K10">
        <v>49</v>
      </c>
      <c r="L10">
        <v>46</v>
      </c>
      <c r="M10">
        <v>44</v>
      </c>
      <c r="N10" s="60">
        <f t="shared" si="0"/>
        <v>13500</v>
      </c>
      <c r="O10" s="60">
        <f t="shared" si="1"/>
        <v>55</v>
      </c>
      <c r="P10" s="60">
        <v>6750</v>
      </c>
      <c r="Q10" s="60">
        <f t="shared" si="2"/>
        <v>2</v>
      </c>
      <c r="R10" s="60">
        <f t="shared" si="3"/>
        <v>-1500</v>
      </c>
    </row>
    <row r="11" spans="1:18" x14ac:dyDescent="0.25">
      <c r="A11" t="s">
        <v>20</v>
      </c>
      <c r="B11">
        <v>12000</v>
      </c>
      <c r="C11">
        <v>57</v>
      </c>
      <c r="D11">
        <v>59</v>
      </c>
      <c r="E11">
        <v>60</v>
      </c>
      <c r="F11">
        <v>58</v>
      </c>
      <c r="G11">
        <v>56</v>
      </c>
      <c r="H11">
        <v>52</v>
      </c>
      <c r="I11">
        <v>50</v>
      </c>
      <c r="J11">
        <v>45</v>
      </c>
      <c r="K11">
        <v>43</v>
      </c>
      <c r="L11">
        <v>38</v>
      </c>
      <c r="M11">
        <v>34</v>
      </c>
      <c r="N11" s="60">
        <f t="shared" si="0"/>
        <v>12000</v>
      </c>
      <c r="O11" s="60">
        <f t="shared" si="1"/>
        <v>60</v>
      </c>
      <c r="P11" s="60">
        <v>2750</v>
      </c>
      <c r="Q11" s="60">
        <f t="shared" si="2"/>
        <v>4.3636363636363633</v>
      </c>
      <c r="R11" s="60">
        <f t="shared" si="3"/>
        <v>0</v>
      </c>
    </row>
    <row r="12" spans="1:18" x14ac:dyDescent="0.25">
      <c r="A12" t="s">
        <v>20</v>
      </c>
      <c r="B12">
        <v>12000</v>
      </c>
      <c r="C12">
        <v>58</v>
      </c>
      <c r="D12">
        <v>58</v>
      </c>
      <c r="E12">
        <v>56</v>
      </c>
      <c r="F12">
        <v>51</v>
      </c>
      <c r="G12">
        <v>49</v>
      </c>
      <c r="H12">
        <v>47</v>
      </c>
      <c r="I12">
        <v>44</v>
      </c>
      <c r="J12">
        <v>44</v>
      </c>
      <c r="K12">
        <v>41</v>
      </c>
      <c r="L12">
        <v>39</v>
      </c>
      <c r="M12">
        <v>36</v>
      </c>
      <c r="N12" s="60">
        <f t="shared" si="0"/>
        <v>12000</v>
      </c>
      <c r="O12" s="60">
        <f t="shared" si="1"/>
        <v>58</v>
      </c>
      <c r="P12" s="60">
        <v>1750</v>
      </c>
      <c r="Q12" s="60">
        <f t="shared" si="2"/>
        <v>6.8571428571428568</v>
      </c>
      <c r="R12" s="60">
        <f t="shared" si="3"/>
        <v>-750</v>
      </c>
    </row>
    <row r="13" spans="1:18" x14ac:dyDescent="0.25">
      <c r="A13" t="s">
        <v>23</v>
      </c>
      <c r="B13">
        <v>11250</v>
      </c>
      <c r="C13">
        <v>43</v>
      </c>
      <c r="D13">
        <v>45</v>
      </c>
      <c r="E13">
        <v>46</v>
      </c>
      <c r="F13">
        <v>46</v>
      </c>
      <c r="G13">
        <v>48</v>
      </c>
      <c r="H13">
        <v>48</v>
      </c>
      <c r="I13">
        <v>45</v>
      </c>
      <c r="J13">
        <v>40</v>
      </c>
      <c r="K13">
        <v>35</v>
      </c>
      <c r="L13">
        <v>32</v>
      </c>
      <c r="M13">
        <v>21</v>
      </c>
      <c r="N13" s="60">
        <f t="shared" si="0"/>
        <v>11250</v>
      </c>
      <c r="O13" s="60">
        <f t="shared" si="1"/>
        <v>48</v>
      </c>
      <c r="P13" s="60">
        <v>5750</v>
      </c>
      <c r="Q13" s="60">
        <f t="shared" si="2"/>
        <v>1.9565217391304348</v>
      </c>
      <c r="R13" s="60">
        <f t="shared" si="3"/>
        <v>750</v>
      </c>
    </row>
    <row r="14" spans="1:18" x14ac:dyDescent="0.25">
      <c r="A14" t="s">
        <v>19</v>
      </c>
      <c r="B14">
        <v>12000</v>
      </c>
      <c r="C14">
        <v>38</v>
      </c>
      <c r="D14">
        <v>39</v>
      </c>
      <c r="E14">
        <v>40</v>
      </c>
      <c r="F14">
        <v>37</v>
      </c>
      <c r="G14">
        <v>33</v>
      </c>
      <c r="H14">
        <v>33</v>
      </c>
      <c r="I14">
        <v>31</v>
      </c>
      <c r="J14">
        <v>28</v>
      </c>
      <c r="K14">
        <v>24</v>
      </c>
      <c r="L14">
        <v>15</v>
      </c>
      <c r="M14">
        <v>14</v>
      </c>
      <c r="N14">
        <f t="shared" si="0"/>
        <v>12000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rgb="FF92D050"/>
  </sheetPr>
  <dimension ref="A1:R19"/>
  <sheetViews>
    <sheetView workbookViewId="0">
      <selection activeCell="N2" sqref="N2:R2"/>
    </sheetView>
  </sheetViews>
  <sheetFormatPr defaultRowHeight="15" x14ac:dyDescent="0.25"/>
  <cols>
    <col min="1" max="1" width="19.710937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  <col min="14" max="14" width="6" bestFit="1" customWidth="1"/>
    <col min="15" max="15" width="3" bestFit="1" customWidth="1"/>
    <col min="16" max="16" width="5" bestFit="1" customWidth="1"/>
    <col min="17" max="17" width="4.5703125" bestFit="1" customWidth="1"/>
    <col min="18" max="18" width="5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8" x14ac:dyDescent="0.25">
      <c r="A2" t="s">
        <v>17</v>
      </c>
      <c r="B2">
        <v>10500</v>
      </c>
      <c r="C2">
        <v>18</v>
      </c>
      <c r="D2">
        <v>18</v>
      </c>
      <c r="E2">
        <v>18</v>
      </c>
      <c r="F2">
        <v>19</v>
      </c>
      <c r="G2">
        <v>24</v>
      </c>
      <c r="H2">
        <v>25</v>
      </c>
      <c r="I2">
        <v>28</v>
      </c>
      <c r="J2">
        <v>30</v>
      </c>
      <c r="K2">
        <v>30</v>
      </c>
      <c r="L2">
        <v>23</v>
      </c>
      <c r="M2">
        <v>15</v>
      </c>
      <c r="N2" s="60">
        <f>B2</f>
        <v>10500</v>
      </c>
      <c r="O2" s="60">
        <f>MAX(C2:M2)</f>
        <v>30</v>
      </c>
      <c r="P2" s="60">
        <v>3750</v>
      </c>
      <c r="Q2" s="208">
        <f>N2/P2</f>
        <v>2.8</v>
      </c>
      <c r="R2" s="60">
        <f>N3-N2</f>
        <v>1750</v>
      </c>
    </row>
    <row r="3" spans="1:18" x14ac:dyDescent="0.25">
      <c r="A3" t="s">
        <v>18</v>
      </c>
      <c r="B3">
        <v>12250</v>
      </c>
      <c r="C3">
        <v>36</v>
      </c>
      <c r="D3">
        <v>36</v>
      </c>
      <c r="E3">
        <v>36</v>
      </c>
      <c r="F3">
        <v>38</v>
      </c>
      <c r="G3">
        <v>39</v>
      </c>
      <c r="H3">
        <v>39</v>
      </c>
      <c r="I3">
        <v>36</v>
      </c>
      <c r="J3">
        <v>32</v>
      </c>
      <c r="K3">
        <v>27</v>
      </c>
      <c r="L3">
        <v>27</v>
      </c>
      <c r="M3">
        <v>25</v>
      </c>
      <c r="N3" s="60">
        <f t="shared" ref="N3:N19" si="0">B3</f>
        <v>12250</v>
      </c>
      <c r="O3" s="60">
        <f t="shared" ref="O3:O18" si="1">MAX(C3:M3)</f>
        <v>39</v>
      </c>
      <c r="P3" s="60">
        <v>4750</v>
      </c>
      <c r="Q3" s="208">
        <f t="shared" ref="Q3:Q18" si="2">N3/P3</f>
        <v>2.5789473684210527</v>
      </c>
      <c r="R3" s="60">
        <f t="shared" ref="R3:R18" si="3">N4-N3</f>
        <v>1750</v>
      </c>
    </row>
    <row r="4" spans="1:18" x14ac:dyDescent="0.25">
      <c r="A4" t="s">
        <v>23</v>
      </c>
      <c r="B4">
        <v>14000</v>
      </c>
      <c r="C4">
        <v>42</v>
      </c>
      <c r="D4">
        <v>42</v>
      </c>
      <c r="E4">
        <v>42</v>
      </c>
      <c r="F4">
        <v>46</v>
      </c>
      <c r="G4">
        <v>47</v>
      </c>
      <c r="H4">
        <v>47</v>
      </c>
      <c r="I4">
        <v>45</v>
      </c>
      <c r="J4">
        <v>42</v>
      </c>
      <c r="K4">
        <v>40</v>
      </c>
      <c r="L4">
        <v>34</v>
      </c>
      <c r="M4">
        <v>37</v>
      </c>
      <c r="N4" s="60">
        <f t="shared" si="0"/>
        <v>14000</v>
      </c>
      <c r="O4" s="60">
        <f t="shared" si="1"/>
        <v>47</v>
      </c>
      <c r="P4" s="60">
        <v>5750</v>
      </c>
      <c r="Q4" s="208">
        <f t="shared" si="2"/>
        <v>2.4347826086956523</v>
      </c>
      <c r="R4" s="60">
        <f t="shared" si="3"/>
        <v>-250</v>
      </c>
    </row>
    <row r="5" spans="1:18" x14ac:dyDescent="0.25">
      <c r="A5" t="s">
        <v>23</v>
      </c>
      <c r="B5">
        <v>13750</v>
      </c>
      <c r="C5">
        <v>45</v>
      </c>
      <c r="D5">
        <v>45</v>
      </c>
      <c r="E5">
        <v>45</v>
      </c>
      <c r="F5">
        <v>45</v>
      </c>
      <c r="G5">
        <v>43</v>
      </c>
      <c r="H5">
        <v>45</v>
      </c>
      <c r="I5">
        <v>44</v>
      </c>
      <c r="J5">
        <v>44</v>
      </c>
      <c r="K5">
        <v>45</v>
      </c>
      <c r="L5">
        <v>43</v>
      </c>
      <c r="M5">
        <v>42</v>
      </c>
      <c r="N5" s="60">
        <f t="shared" si="0"/>
        <v>13750</v>
      </c>
      <c r="O5" s="60">
        <f t="shared" si="1"/>
        <v>45</v>
      </c>
      <c r="P5" s="60">
        <v>8750</v>
      </c>
      <c r="Q5" s="208">
        <f t="shared" si="2"/>
        <v>1.5714285714285714</v>
      </c>
      <c r="R5" s="60">
        <f t="shared" si="3"/>
        <v>1000</v>
      </c>
    </row>
    <row r="6" spans="1:18" x14ac:dyDescent="0.25">
      <c r="A6" t="s">
        <v>23</v>
      </c>
      <c r="B6">
        <v>14750</v>
      </c>
      <c r="C6">
        <v>48</v>
      </c>
      <c r="D6">
        <v>48</v>
      </c>
      <c r="E6">
        <v>48</v>
      </c>
      <c r="F6">
        <v>48</v>
      </c>
      <c r="G6">
        <v>47</v>
      </c>
      <c r="H6">
        <v>46</v>
      </c>
      <c r="I6">
        <v>47</v>
      </c>
      <c r="J6">
        <v>45</v>
      </c>
      <c r="K6">
        <v>44</v>
      </c>
      <c r="L6">
        <v>42</v>
      </c>
      <c r="M6">
        <v>39</v>
      </c>
      <c r="N6" s="60">
        <f t="shared" si="0"/>
        <v>14750</v>
      </c>
      <c r="O6" s="60">
        <f t="shared" si="1"/>
        <v>48</v>
      </c>
      <c r="P6" s="60">
        <v>3750</v>
      </c>
      <c r="Q6" s="208">
        <f t="shared" si="2"/>
        <v>3.9333333333333331</v>
      </c>
      <c r="R6" s="60">
        <f t="shared" si="3"/>
        <v>0</v>
      </c>
    </row>
    <row r="7" spans="1:18" x14ac:dyDescent="0.25">
      <c r="A7" t="s">
        <v>20</v>
      </c>
      <c r="B7">
        <v>14750</v>
      </c>
      <c r="C7">
        <v>52</v>
      </c>
      <c r="D7">
        <v>52</v>
      </c>
      <c r="E7">
        <v>52</v>
      </c>
      <c r="F7">
        <v>53</v>
      </c>
      <c r="G7">
        <v>55</v>
      </c>
      <c r="H7">
        <v>55</v>
      </c>
      <c r="I7">
        <v>52</v>
      </c>
      <c r="J7">
        <v>49</v>
      </c>
      <c r="K7">
        <v>48</v>
      </c>
      <c r="L7">
        <v>45</v>
      </c>
      <c r="M7">
        <v>41</v>
      </c>
      <c r="N7" s="60">
        <f t="shared" si="0"/>
        <v>14750</v>
      </c>
      <c r="O7" s="60">
        <f t="shared" si="1"/>
        <v>55</v>
      </c>
      <c r="P7" s="60">
        <v>5750</v>
      </c>
      <c r="Q7" s="208">
        <f t="shared" si="2"/>
        <v>2.5652173913043477</v>
      </c>
      <c r="R7" s="60">
        <f t="shared" si="3"/>
        <v>0</v>
      </c>
    </row>
    <row r="8" spans="1:18" x14ac:dyDescent="0.25">
      <c r="A8" t="s">
        <v>20</v>
      </c>
      <c r="B8">
        <v>14750</v>
      </c>
      <c r="C8">
        <v>37</v>
      </c>
      <c r="D8">
        <v>37</v>
      </c>
      <c r="E8">
        <v>37</v>
      </c>
      <c r="F8">
        <v>50</v>
      </c>
      <c r="G8">
        <v>52</v>
      </c>
      <c r="H8">
        <v>51</v>
      </c>
      <c r="I8">
        <v>53</v>
      </c>
      <c r="J8">
        <v>51</v>
      </c>
      <c r="K8">
        <v>52</v>
      </c>
      <c r="L8">
        <v>50</v>
      </c>
      <c r="M8">
        <v>47</v>
      </c>
      <c r="N8" s="60">
        <f t="shared" si="0"/>
        <v>14750</v>
      </c>
      <c r="O8" s="60">
        <f t="shared" si="1"/>
        <v>53</v>
      </c>
      <c r="P8" s="60">
        <v>6750</v>
      </c>
      <c r="Q8" s="208">
        <f t="shared" si="2"/>
        <v>2.1851851851851851</v>
      </c>
      <c r="R8" s="60">
        <f t="shared" si="3"/>
        <v>750</v>
      </c>
    </row>
    <row r="9" spans="1:18" x14ac:dyDescent="0.25">
      <c r="A9" t="s">
        <v>20</v>
      </c>
      <c r="B9">
        <v>15500</v>
      </c>
      <c r="C9">
        <v>55</v>
      </c>
      <c r="D9">
        <v>55</v>
      </c>
      <c r="E9">
        <v>55</v>
      </c>
      <c r="F9">
        <v>55</v>
      </c>
      <c r="G9">
        <v>55</v>
      </c>
      <c r="H9">
        <v>55</v>
      </c>
      <c r="I9">
        <v>55</v>
      </c>
      <c r="J9">
        <v>54</v>
      </c>
      <c r="K9">
        <v>54</v>
      </c>
      <c r="L9">
        <v>53</v>
      </c>
      <c r="M9">
        <v>49</v>
      </c>
      <c r="N9" s="60">
        <f t="shared" si="0"/>
        <v>15500</v>
      </c>
      <c r="O9" s="60">
        <f t="shared" si="1"/>
        <v>55</v>
      </c>
      <c r="P9" s="60">
        <v>6750</v>
      </c>
      <c r="Q9" s="208">
        <f t="shared" si="2"/>
        <v>2.2962962962962963</v>
      </c>
      <c r="R9" s="60">
        <f t="shared" si="3"/>
        <v>-1500</v>
      </c>
    </row>
    <row r="10" spans="1:18" x14ac:dyDescent="0.25">
      <c r="A10" t="s">
        <v>20</v>
      </c>
      <c r="B10">
        <v>14000</v>
      </c>
      <c r="C10">
        <v>49</v>
      </c>
      <c r="D10">
        <v>49</v>
      </c>
      <c r="E10">
        <v>49</v>
      </c>
      <c r="F10">
        <v>49</v>
      </c>
      <c r="G10">
        <v>55</v>
      </c>
      <c r="H10">
        <v>53</v>
      </c>
      <c r="I10">
        <v>51</v>
      </c>
      <c r="J10">
        <v>52</v>
      </c>
      <c r="K10">
        <v>48</v>
      </c>
      <c r="L10">
        <v>48</v>
      </c>
      <c r="M10">
        <v>43</v>
      </c>
      <c r="N10" s="60">
        <f t="shared" si="0"/>
        <v>14000</v>
      </c>
      <c r="O10" s="60">
        <f t="shared" si="1"/>
        <v>55</v>
      </c>
      <c r="P10" s="60">
        <v>4750</v>
      </c>
      <c r="Q10" s="208">
        <f t="shared" si="2"/>
        <v>2.9473684210526314</v>
      </c>
      <c r="R10" s="60">
        <f t="shared" si="3"/>
        <v>-1500</v>
      </c>
    </row>
    <row r="11" spans="1:18" x14ac:dyDescent="0.25">
      <c r="A11" t="s">
        <v>18</v>
      </c>
      <c r="B11">
        <v>12500</v>
      </c>
      <c r="C11">
        <v>41</v>
      </c>
      <c r="D11">
        <v>41</v>
      </c>
      <c r="E11">
        <v>41</v>
      </c>
      <c r="F11">
        <v>41</v>
      </c>
      <c r="G11">
        <v>41</v>
      </c>
      <c r="H11">
        <v>40</v>
      </c>
      <c r="I11">
        <v>40</v>
      </c>
      <c r="J11">
        <v>37</v>
      </c>
      <c r="K11">
        <v>32</v>
      </c>
      <c r="L11">
        <v>28</v>
      </c>
      <c r="M11">
        <v>21</v>
      </c>
      <c r="N11" s="60">
        <f t="shared" si="0"/>
        <v>12500</v>
      </c>
      <c r="O11" s="60">
        <f t="shared" si="1"/>
        <v>41</v>
      </c>
      <c r="P11" s="60">
        <v>4750</v>
      </c>
      <c r="Q11" s="208">
        <f t="shared" si="2"/>
        <v>2.6315789473684212</v>
      </c>
      <c r="R11" s="60">
        <f t="shared" si="3"/>
        <v>-500</v>
      </c>
    </row>
    <row r="12" spans="1:18" x14ac:dyDescent="0.25">
      <c r="A12" t="s">
        <v>18</v>
      </c>
      <c r="B12">
        <v>12000</v>
      </c>
      <c r="C12">
        <v>41</v>
      </c>
      <c r="D12">
        <v>41</v>
      </c>
      <c r="E12">
        <v>41</v>
      </c>
      <c r="F12">
        <v>40</v>
      </c>
      <c r="G12">
        <v>42</v>
      </c>
      <c r="H12">
        <v>38</v>
      </c>
      <c r="I12">
        <v>37</v>
      </c>
      <c r="J12">
        <v>34</v>
      </c>
      <c r="K12">
        <v>30</v>
      </c>
      <c r="L12">
        <v>24</v>
      </c>
      <c r="M12">
        <v>18</v>
      </c>
      <c r="N12" s="60">
        <f t="shared" si="0"/>
        <v>12000</v>
      </c>
      <c r="O12" s="60">
        <f t="shared" si="1"/>
        <v>42</v>
      </c>
      <c r="P12" s="60">
        <v>4750</v>
      </c>
      <c r="Q12" s="208">
        <f t="shared" si="2"/>
        <v>2.5263157894736841</v>
      </c>
      <c r="R12" s="60">
        <f t="shared" si="3"/>
        <v>-750</v>
      </c>
    </row>
    <row r="13" spans="1:18" x14ac:dyDescent="0.25">
      <c r="A13" t="s">
        <v>19</v>
      </c>
      <c r="B13">
        <v>11250</v>
      </c>
      <c r="C13">
        <v>36</v>
      </c>
      <c r="D13">
        <v>36</v>
      </c>
      <c r="E13">
        <v>36</v>
      </c>
      <c r="F13">
        <v>36</v>
      </c>
      <c r="G13">
        <v>33</v>
      </c>
      <c r="H13">
        <v>32</v>
      </c>
      <c r="I13">
        <v>31</v>
      </c>
      <c r="J13">
        <v>27</v>
      </c>
      <c r="K13">
        <v>27</v>
      </c>
      <c r="L13">
        <v>21</v>
      </c>
      <c r="M13">
        <v>12</v>
      </c>
      <c r="N13" s="60">
        <f t="shared" si="0"/>
        <v>11250</v>
      </c>
      <c r="O13" s="60">
        <f t="shared" si="1"/>
        <v>36</v>
      </c>
      <c r="P13" s="60">
        <v>3750</v>
      </c>
      <c r="Q13" s="208">
        <f t="shared" si="2"/>
        <v>3</v>
      </c>
      <c r="R13" s="60">
        <f t="shared" si="3"/>
        <v>-500</v>
      </c>
    </row>
    <row r="14" spans="1:18" x14ac:dyDescent="0.25">
      <c r="A14" t="s">
        <v>19</v>
      </c>
      <c r="B14">
        <v>10750</v>
      </c>
      <c r="C14">
        <v>37</v>
      </c>
      <c r="D14">
        <v>37</v>
      </c>
      <c r="E14">
        <v>38</v>
      </c>
      <c r="F14">
        <v>40</v>
      </c>
      <c r="G14">
        <v>32</v>
      </c>
      <c r="H14">
        <v>36</v>
      </c>
      <c r="I14">
        <v>33</v>
      </c>
      <c r="J14">
        <v>26</v>
      </c>
      <c r="K14">
        <v>21</v>
      </c>
      <c r="L14">
        <v>9</v>
      </c>
      <c r="M14">
        <v>6</v>
      </c>
      <c r="N14" s="60">
        <f t="shared" si="0"/>
        <v>10750</v>
      </c>
      <c r="O14" s="60">
        <f t="shared" si="1"/>
        <v>40</v>
      </c>
      <c r="P14" s="60">
        <v>3750</v>
      </c>
      <c r="Q14" s="208">
        <f t="shared" si="2"/>
        <v>2.8666666666666667</v>
      </c>
      <c r="R14" s="60">
        <f t="shared" si="3"/>
        <v>-750</v>
      </c>
    </row>
    <row r="15" spans="1:18" x14ac:dyDescent="0.25">
      <c r="A15" t="s">
        <v>18</v>
      </c>
      <c r="B15">
        <v>10000</v>
      </c>
      <c r="C15">
        <v>32</v>
      </c>
      <c r="D15">
        <v>32</v>
      </c>
      <c r="E15">
        <v>32</v>
      </c>
      <c r="F15">
        <v>34</v>
      </c>
      <c r="G15">
        <v>38</v>
      </c>
      <c r="H15">
        <v>39</v>
      </c>
      <c r="I15">
        <v>38</v>
      </c>
      <c r="J15">
        <v>34</v>
      </c>
      <c r="K15">
        <v>28</v>
      </c>
      <c r="L15">
        <v>10</v>
      </c>
      <c r="M15">
        <v>-3</v>
      </c>
      <c r="N15" s="60">
        <f t="shared" si="0"/>
        <v>10000</v>
      </c>
      <c r="O15" s="60">
        <f t="shared" si="1"/>
        <v>39</v>
      </c>
      <c r="P15" s="60">
        <v>5750</v>
      </c>
      <c r="Q15" s="208">
        <f t="shared" si="2"/>
        <v>1.7391304347826086</v>
      </c>
      <c r="R15" s="60">
        <f t="shared" si="3"/>
        <v>-1000</v>
      </c>
    </row>
    <row r="16" spans="1:18" x14ac:dyDescent="0.25">
      <c r="A16" t="s">
        <v>17</v>
      </c>
      <c r="B16">
        <v>9000</v>
      </c>
      <c r="C16">
        <v>32</v>
      </c>
      <c r="D16">
        <v>32</v>
      </c>
      <c r="E16">
        <v>32</v>
      </c>
      <c r="F16">
        <v>32</v>
      </c>
      <c r="G16">
        <v>29</v>
      </c>
      <c r="H16">
        <v>26</v>
      </c>
      <c r="I16">
        <v>24</v>
      </c>
      <c r="J16">
        <v>19</v>
      </c>
      <c r="K16">
        <v>11</v>
      </c>
      <c r="L16">
        <v>6</v>
      </c>
      <c r="M16">
        <v>-100</v>
      </c>
      <c r="N16" s="60">
        <f t="shared" si="0"/>
        <v>9000</v>
      </c>
      <c r="O16" s="60">
        <f t="shared" si="1"/>
        <v>32</v>
      </c>
      <c r="P16" s="60">
        <v>3750</v>
      </c>
      <c r="Q16" s="208">
        <f t="shared" si="2"/>
        <v>2.4</v>
      </c>
      <c r="R16" s="60">
        <f t="shared" si="3"/>
        <v>-500</v>
      </c>
    </row>
    <row r="17" spans="1:18" x14ac:dyDescent="0.25">
      <c r="A17" t="s">
        <v>16</v>
      </c>
      <c r="B17">
        <v>8500</v>
      </c>
      <c r="C17">
        <v>24</v>
      </c>
      <c r="D17">
        <v>24</v>
      </c>
      <c r="E17">
        <v>24</v>
      </c>
      <c r="F17">
        <v>25</v>
      </c>
      <c r="G17">
        <v>24</v>
      </c>
      <c r="H17">
        <v>24</v>
      </c>
      <c r="I17">
        <v>20</v>
      </c>
      <c r="J17">
        <v>16</v>
      </c>
      <c r="K17">
        <v>5</v>
      </c>
      <c r="L17">
        <v>-100</v>
      </c>
      <c r="M17">
        <v>-100</v>
      </c>
      <c r="N17" s="60">
        <f t="shared" si="0"/>
        <v>8500</v>
      </c>
      <c r="O17" s="60">
        <f t="shared" si="1"/>
        <v>25</v>
      </c>
      <c r="P17" s="60">
        <v>3750</v>
      </c>
      <c r="Q17" s="208">
        <f t="shared" si="2"/>
        <v>2.2666666666666666</v>
      </c>
      <c r="R17" s="60">
        <f t="shared" si="3"/>
        <v>-250</v>
      </c>
    </row>
    <row r="18" spans="1:18" x14ac:dyDescent="0.25">
      <c r="A18" t="s">
        <v>14</v>
      </c>
      <c r="B18">
        <v>8250</v>
      </c>
      <c r="C18">
        <v>8</v>
      </c>
      <c r="D18">
        <v>8</v>
      </c>
      <c r="E18">
        <v>11</v>
      </c>
      <c r="F18">
        <v>21</v>
      </c>
      <c r="G18">
        <v>24</v>
      </c>
      <c r="H18">
        <v>23</v>
      </c>
      <c r="I18">
        <v>18</v>
      </c>
      <c r="J18">
        <v>13</v>
      </c>
      <c r="K18">
        <v>4</v>
      </c>
      <c r="L18">
        <v>-100</v>
      </c>
      <c r="M18">
        <v>-100</v>
      </c>
      <c r="N18" s="60">
        <f t="shared" si="0"/>
        <v>8250</v>
      </c>
      <c r="O18" s="60">
        <f t="shared" si="1"/>
        <v>24</v>
      </c>
      <c r="P18" s="60">
        <v>4750</v>
      </c>
      <c r="Q18" s="208">
        <f t="shared" si="2"/>
        <v>1.736842105263158</v>
      </c>
      <c r="R18" s="60">
        <f t="shared" si="3"/>
        <v>-250</v>
      </c>
    </row>
    <row r="19" spans="1:18" x14ac:dyDescent="0.25">
      <c r="A19" t="s">
        <v>14</v>
      </c>
      <c r="B19">
        <v>8000</v>
      </c>
      <c r="C19">
        <v>-3</v>
      </c>
      <c r="D19">
        <v>-3</v>
      </c>
      <c r="E19">
        <v>11</v>
      </c>
      <c r="F19">
        <v>16</v>
      </c>
      <c r="G19">
        <v>18</v>
      </c>
      <c r="H19">
        <v>16</v>
      </c>
      <c r="I19">
        <v>15</v>
      </c>
      <c r="J19">
        <v>8</v>
      </c>
      <c r="K19">
        <v>1</v>
      </c>
      <c r="L19">
        <v>-100</v>
      </c>
      <c r="M19">
        <v>-100</v>
      </c>
      <c r="N19">
        <f t="shared" si="0"/>
        <v>8000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rgb="FF92D050"/>
  </sheetPr>
  <dimension ref="A1:R25"/>
  <sheetViews>
    <sheetView workbookViewId="0">
      <selection activeCell="N2" sqref="N2:R2"/>
    </sheetView>
  </sheetViews>
  <sheetFormatPr defaultRowHeight="15" x14ac:dyDescent="0.25"/>
  <cols>
    <col min="1" max="1" width="19.710937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  <col min="14" max="14" width="6" bestFit="1" customWidth="1"/>
    <col min="15" max="15" width="3" bestFit="1" customWidth="1"/>
    <col min="16" max="16" width="5" bestFit="1" customWidth="1"/>
    <col min="17" max="17" width="4.5703125" bestFit="1" customWidth="1"/>
    <col min="18" max="18" width="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8" x14ac:dyDescent="0.25">
      <c r="A2" t="s">
        <v>16</v>
      </c>
      <c r="B2">
        <v>9750</v>
      </c>
      <c r="C2">
        <v>22</v>
      </c>
      <c r="D2">
        <v>22</v>
      </c>
      <c r="E2">
        <v>22</v>
      </c>
      <c r="F2">
        <v>16</v>
      </c>
      <c r="G2">
        <v>16</v>
      </c>
      <c r="H2">
        <v>16</v>
      </c>
      <c r="I2">
        <v>16</v>
      </c>
      <c r="J2">
        <v>16</v>
      </c>
      <c r="K2">
        <v>14</v>
      </c>
      <c r="L2">
        <v>10</v>
      </c>
      <c r="M2">
        <v>-100</v>
      </c>
      <c r="N2" s="60">
        <f>B2</f>
        <v>9750</v>
      </c>
      <c r="O2" s="60">
        <f>MAX(C2:M2)</f>
        <v>22</v>
      </c>
      <c r="P2" s="60">
        <v>3750</v>
      </c>
      <c r="Q2" s="208">
        <f>N2/P2</f>
        <v>2.6</v>
      </c>
      <c r="R2" s="60">
        <f>N3-N2</f>
        <v>-250</v>
      </c>
    </row>
    <row r="3" spans="1:18" x14ac:dyDescent="0.25">
      <c r="A3" t="s">
        <v>17</v>
      </c>
      <c r="B3">
        <v>9500</v>
      </c>
      <c r="C3">
        <v>29</v>
      </c>
      <c r="D3">
        <v>29</v>
      </c>
      <c r="E3">
        <v>29</v>
      </c>
      <c r="F3">
        <v>28</v>
      </c>
      <c r="G3">
        <v>29</v>
      </c>
      <c r="H3">
        <v>26</v>
      </c>
      <c r="I3">
        <v>20</v>
      </c>
      <c r="J3">
        <v>15</v>
      </c>
      <c r="K3">
        <v>10</v>
      </c>
      <c r="L3">
        <v>2</v>
      </c>
      <c r="M3">
        <v>-100</v>
      </c>
      <c r="N3" s="60">
        <f t="shared" ref="N3:N25" si="0">B3</f>
        <v>9500</v>
      </c>
      <c r="O3" s="60">
        <f t="shared" ref="O3:O24" si="1">MAX(C3:M3)</f>
        <v>29</v>
      </c>
      <c r="P3" s="60">
        <v>4750</v>
      </c>
      <c r="Q3" s="208">
        <f t="shared" ref="Q3:Q24" si="2">N3/P3</f>
        <v>2</v>
      </c>
      <c r="R3" s="60">
        <f t="shared" ref="R3:R23" si="3">N4-N3</f>
        <v>-250</v>
      </c>
    </row>
    <row r="4" spans="1:18" x14ac:dyDescent="0.25">
      <c r="A4" t="s">
        <v>16</v>
      </c>
      <c r="B4">
        <v>9250</v>
      </c>
      <c r="C4">
        <v>27</v>
      </c>
      <c r="D4">
        <v>27</v>
      </c>
      <c r="E4">
        <v>27</v>
      </c>
      <c r="F4">
        <v>24</v>
      </c>
      <c r="G4">
        <v>23</v>
      </c>
      <c r="H4">
        <v>22</v>
      </c>
      <c r="I4">
        <v>20</v>
      </c>
      <c r="J4">
        <v>16</v>
      </c>
      <c r="K4">
        <v>13</v>
      </c>
      <c r="L4">
        <v>6</v>
      </c>
      <c r="M4">
        <v>-100</v>
      </c>
      <c r="N4" s="60">
        <f t="shared" si="0"/>
        <v>9250</v>
      </c>
      <c r="O4" s="60">
        <f t="shared" si="1"/>
        <v>27</v>
      </c>
      <c r="P4" s="60">
        <v>2750</v>
      </c>
      <c r="Q4" s="208">
        <f t="shared" si="2"/>
        <v>3.3636363636363638</v>
      </c>
      <c r="R4" s="60">
        <f t="shared" si="3"/>
        <v>-250</v>
      </c>
    </row>
    <row r="5" spans="1:18" x14ac:dyDescent="0.25">
      <c r="A5" t="s">
        <v>16</v>
      </c>
      <c r="B5">
        <v>9000</v>
      </c>
      <c r="C5">
        <v>24</v>
      </c>
      <c r="D5">
        <v>24</v>
      </c>
      <c r="E5">
        <v>24</v>
      </c>
      <c r="F5">
        <v>22</v>
      </c>
      <c r="G5">
        <v>21</v>
      </c>
      <c r="H5">
        <v>18</v>
      </c>
      <c r="I5">
        <v>15</v>
      </c>
      <c r="J5">
        <v>13</v>
      </c>
      <c r="K5">
        <v>6</v>
      </c>
      <c r="L5">
        <v>-1</v>
      </c>
      <c r="M5">
        <v>-100</v>
      </c>
      <c r="N5" s="60">
        <f t="shared" si="0"/>
        <v>9000</v>
      </c>
      <c r="O5" s="60">
        <f t="shared" si="1"/>
        <v>24</v>
      </c>
      <c r="P5" s="60">
        <v>2750</v>
      </c>
      <c r="Q5" s="208">
        <f t="shared" si="2"/>
        <v>3.2727272727272729</v>
      </c>
      <c r="R5" s="60">
        <f t="shared" si="3"/>
        <v>0</v>
      </c>
    </row>
    <row r="6" spans="1:18" x14ac:dyDescent="0.25">
      <c r="A6" t="s">
        <v>18</v>
      </c>
      <c r="B6">
        <v>9000</v>
      </c>
      <c r="C6">
        <v>46</v>
      </c>
      <c r="D6">
        <v>47</v>
      </c>
      <c r="E6">
        <v>50</v>
      </c>
      <c r="F6">
        <v>47</v>
      </c>
      <c r="G6">
        <v>45</v>
      </c>
      <c r="H6">
        <v>39</v>
      </c>
      <c r="I6">
        <v>29</v>
      </c>
      <c r="J6">
        <v>16</v>
      </c>
      <c r="K6">
        <v>7</v>
      </c>
      <c r="L6">
        <v>2</v>
      </c>
      <c r="M6">
        <v>-100</v>
      </c>
      <c r="N6" s="60">
        <f t="shared" si="0"/>
        <v>9000</v>
      </c>
      <c r="O6" s="60">
        <f t="shared" si="1"/>
        <v>50</v>
      </c>
      <c r="P6" s="60">
        <v>2750</v>
      </c>
      <c r="Q6" s="208">
        <f t="shared" si="2"/>
        <v>3.2727272727272729</v>
      </c>
      <c r="R6" s="60">
        <f t="shared" si="3"/>
        <v>1750</v>
      </c>
    </row>
    <row r="7" spans="1:18" x14ac:dyDescent="0.25">
      <c r="A7" t="s">
        <v>18</v>
      </c>
      <c r="B7">
        <v>10750</v>
      </c>
      <c r="C7">
        <v>39</v>
      </c>
      <c r="D7">
        <v>39</v>
      </c>
      <c r="E7">
        <v>42</v>
      </c>
      <c r="F7">
        <v>40</v>
      </c>
      <c r="G7">
        <v>36</v>
      </c>
      <c r="H7">
        <v>32</v>
      </c>
      <c r="I7">
        <v>31</v>
      </c>
      <c r="J7">
        <v>29</v>
      </c>
      <c r="K7">
        <v>28</v>
      </c>
      <c r="L7">
        <v>24</v>
      </c>
      <c r="M7">
        <v>14</v>
      </c>
      <c r="N7" s="60">
        <f t="shared" si="0"/>
        <v>10750</v>
      </c>
      <c r="O7" s="60">
        <f t="shared" si="1"/>
        <v>42</v>
      </c>
      <c r="P7" s="60">
        <v>2750</v>
      </c>
      <c r="Q7" s="208">
        <f t="shared" si="2"/>
        <v>3.9090909090909092</v>
      </c>
      <c r="R7" s="60">
        <f t="shared" si="3"/>
        <v>-250</v>
      </c>
    </row>
    <row r="8" spans="1:18" x14ac:dyDescent="0.25">
      <c r="A8" t="s">
        <v>18</v>
      </c>
      <c r="B8">
        <v>10500</v>
      </c>
      <c r="C8">
        <v>40</v>
      </c>
      <c r="D8">
        <v>43</v>
      </c>
      <c r="E8">
        <v>44</v>
      </c>
      <c r="F8">
        <v>41</v>
      </c>
      <c r="G8">
        <v>39</v>
      </c>
      <c r="H8">
        <v>37</v>
      </c>
      <c r="I8">
        <v>32</v>
      </c>
      <c r="J8">
        <v>27</v>
      </c>
      <c r="K8">
        <v>22</v>
      </c>
      <c r="L8">
        <v>16</v>
      </c>
      <c r="M8">
        <v>5</v>
      </c>
      <c r="N8" s="60">
        <f t="shared" si="0"/>
        <v>10500</v>
      </c>
      <c r="O8" s="60">
        <f t="shared" si="1"/>
        <v>44</v>
      </c>
      <c r="P8" s="60">
        <v>2750</v>
      </c>
      <c r="Q8" s="208">
        <f t="shared" si="2"/>
        <v>3.8181818181818183</v>
      </c>
      <c r="R8" s="60">
        <f t="shared" si="3"/>
        <v>0</v>
      </c>
    </row>
    <row r="9" spans="1:18" x14ac:dyDescent="0.25">
      <c r="A9" t="s">
        <v>19</v>
      </c>
      <c r="B9">
        <v>10500</v>
      </c>
      <c r="C9">
        <v>39</v>
      </c>
      <c r="D9">
        <v>39</v>
      </c>
      <c r="E9">
        <v>39</v>
      </c>
      <c r="F9">
        <v>36</v>
      </c>
      <c r="G9">
        <v>35</v>
      </c>
      <c r="H9">
        <v>27</v>
      </c>
      <c r="I9">
        <v>24</v>
      </c>
      <c r="J9">
        <v>24</v>
      </c>
      <c r="K9">
        <v>23</v>
      </c>
      <c r="L9">
        <v>20</v>
      </c>
      <c r="M9">
        <v>6</v>
      </c>
      <c r="N9" s="60">
        <f t="shared" si="0"/>
        <v>10500</v>
      </c>
      <c r="O9" s="60">
        <f t="shared" si="1"/>
        <v>39</v>
      </c>
      <c r="P9" s="60">
        <v>2750</v>
      </c>
      <c r="Q9" s="208">
        <f t="shared" si="2"/>
        <v>3.8181818181818183</v>
      </c>
      <c r="R9" s="60">
        <f t="shared" si="3"/>
        <v>-500</v>
      </c>
    </row>
    <row r="10" spans="1:18" x14ac:dyDescent="0.25">
      <c r="A10" t="s">
        <v>17</v>
      </c>
      <c r="B10">
        <v>10000</v>
      </c>
      <c r="C10">
        <v>37</v>
      </c>
      <c r="D10">
        <v>37</v>
      </c>
      <c r="E10">
        <v>36</v>
      </c>
      <c r="F10">
        <v>32</v>
      </c>
      <c r="G10">
        <v>22</v>
      </c>
      <c r="H10">
        <v>20</v>
      </c>
      <c r="I10">
        <v>18</v>
      </c>
      <c r="J10">
        <v>16</v>
      </c>
      <c r="K10">
        <v>13</v>
      </c>
      <c r="L10">
        <v>9</v>
      </c>
      <c r="M10">
        <v>-6</v>
      </c>
      <c r="N10" s="60">
        <f t="shared" si="0"/>
        <v>10000</v>
      </c>
      <c r="O10" s="60">
        <f t="shared" si="1"/>
        <v>37</v>
      </c>
      <c r="P10" s="60">
        <v>1750</v>
      </c>
      <c r="Q10" s="208">
        <f t="shared" si="2"/>
        <v>5.7142857142857144</v>
      </c>
      <c r="R10" s="60">
        <f t="shared" si="3"/>
        <v>-250</v>
      </c>
    </row>
    <row r="11" spans="1:18" x14ac:dyDescent="0.25">
      <c r="A11" t="s">
        <v>19</v>
      </c>
      <c r="B11">
        <v>9750</v>
      </c>
      <c r="C11">
        <v>36</v>
      </c>
      <c r="D11">
        <v>44</v>
      </c>
      <c r="E11">
        <v>45</v>
      </c>
      <c r="F11">
        <v>39</v>
      </c>
      <c r="G11">
        <v>37</v>
      </c>
      <c r="H11">
        <v>32</v>
      </c>
      <c r="I11">
        <v>24</v>
      </c>
      <c r="J11">
        <v>18</v>
      </c>
      <c r="K11">
        <v>13</v>
      </c>
      <c r="L11">
        <v>2</v>
      </c>
      <c r="M11">
        <v>-100</v>
      </c>
      <c r="N11" s="60">
        <f t="shared" si="0"/>
        <v>9750</v>
      </c>
      <c r="O11" s="60">
        <f t="shared" si="1"/>
        <v>45</v>
      </c>
      <c r="P11" s="60">
        <v>2750</v>
      </c>
      <c r="Q11" s="208">
        <f t="shared" si="2"/>
        <v>3.5454545454545454</v>
      </c>
      <c r="R11" s="60">
        <f t="shared" si="3"/>
        <v>250</v>
      </c>
    </row>
    <row r="12" spans="1:18" x14ac:dyDescent="0.25">
      <c r="A12" t="s">
        <v>17</v>
      </c>
      <c r="B12">
        <v>10000</v>
      </c>
      <c r="C12">
        <v>34</v>
      </c>
      <c r="D12">
        <v>34</v>
      </c>
      <c r="E12">
        <v>34</v>
      </c>
      <c r="F12">
        <v>29</v>
      </c>
      <c r="G12">
        <v>24</v>
      </c>
      <c r="H12">
        <v>22</v>
      </c>
      <c r="I12">
        <v>22</v>
      </c>
      <c r="J12">
        <v>18</v>
      </c>
      <c r="K12">
        <v>15</v>
      </c>
      <c r="L12">
        <v>13</v>
      </c>
      <c r="M12">
        <v>-6</v>
      </c>
      <c r="N12" s="60">
        <f t="shared" si="0"/>
        <v>10000</v>
      </c>
      <c r="O12" s="60">
        <f t="shared" si="1"/>
        <v>34</v>
      </c>
      <c r="P12" s="60">
        <v>2750</v>
      </c>
      <c r="Q12" s="208">
        <f t="shared" si="2"/>
        <v>3.6363636363636362</v>
      </c>
      <c r="R12" s="60">
        <f t="shared" si="3"/>
        <v>-500</v>
      </c>
    </row>
    <row r="13" spans="1:18" x14ac:dyDescent="0.25">
      <c r="A13" t="s">
        <v>17</v>
      </c>
      <c r="B13">
        <v>9500</v>
      </c>
      <c r="C13">
        <v>35</v>
      </c>
      <c r="D13">
        <v>38</v>
      </c>
      <c r="E13">
        <v>37</v>
      </c>
      <c r="F13">
        <v>32</v>
      </c>
      <c r="G13">
        <v>24</v>
      </c>
      <c r="H13">
        <v>20</v>
      </c>
      <c r="I13">
        <v>19</v>
      </c>
      <c r="J13">
        <v>15</v>
      </c>
      <c r="K13">
        <v>14</v>
      </c>
      <c r="L13">
        <v>8</v>
      </c>
      <c r="M13">
        <v>-100</v>
      </c>
      <c r="N13" s="60">
        <f t="shared" si="0"/>
        <v>9500</v>
      </c>
      <c r="O13" s="60">
        <f t="shared" si="1"/>
        <v>38</v>
      </c>
      <c r="P13" s="60">
        <v>1750</v>
      </c>
      <c r="Q13" s="208">
        <f t="shared" si="2"/>
        <v>5.4285714285714288</v>
      </c>
      <c r="R13" s="60">
        <f t="shared" si="3"/>
        <v>-250</v>
      </c>
    </row>
    <row r="14" spans="1:18" x14ac:dyDescent="0.25">
      <c r="A14" t="s">
        <v>19</v>
      </c>
      <c r="B14">
        <v>9250</v>
      </c>
      <c r="C14">
        <v>33</v>
      </c>
      <c r="D14">
        <v>38</v>
      </c>
      <c r="E14">
        <v>38</v>
      </c>
      <c r="F14">
        <v>38</v>
      </c>
      <c r="G14">
        <v>36</v>
      </c>
      <c r="H14">
        <v>33</v>
      </c>
      <c r="I14">
        <v>24</v>
      </c>
      <c r="J14">
        <v>15</v>
      </c>
      <c r="K14">
        <v>4</v>
      </c>
      <c r="L14">
        <v>2</v>
      </c>
      <c r="M14">
        <v>-100</v>
      </c>
      <c r="N14" s="60">
        <f t="shared" si="0"/>
        <v>9250</v>
      </c>
      <c r="O14" s="60">
        <f t="shared" si="1"/>
        <v>38</v>
      </c>
      <c r="P14" s="60">
        <v>3750</v>
      </c>
      <c r="Q14" s="208">
        <f t="shared" si="2"/>
        <v>2.4666666666666668</v>
      </c>
      <c r="R14" s="60">
        <f t="shared" si="3"/>
        <v>750</v>
      </c>
    </row>
    <row r="15" spans="1:18" x14ac:dyDescent="0.25">
      <c r="A15" t="s">
        <v>17</v>
      </c>
      <c r="B15">
        <v>10000</v>
      </c>
      <c r="C15">
        <v>38</v>
      </c>
      <c r="D15">
        <v>42</v>
      </c>
      <c r="E15">
        <v>39</v>
      </c>
      <c r="F15">
        <v>31</v>
      </c>
      <c r="G15">
        <v>30</v>
      </c>
      <c r="H15">
        <v>29</v>
      </c>
      <c r="I15">
        <v>28</v>
      </c>
      <c r="J15">
        <v>25</v>
      </c>
      <c r="K15">
        <v>21</v>
      </c>
      <c r="L15">
        <v>14</v>
      </c>
      <c r="M15">
        <v>6</v>
      </c>
      <c r="N15" s="60">
        <f t="shared" si="0"/>
        <v>10000</v>
      </c>
      <c r="O15" s="60">
        <f t="shared" si="1"/>
        <v>42</v>
      </c>
      <c r="P15" s="60">
        <v>1750</v>
      </c>
      <c r="Q15" s="208">
        <f t="shared" si="2"/>
        <v>5.7142857142857144</v>
      </c>
      <c r="R15" s="60">
        <f t="shared" si="3"/>
        <v>-250</v>
      </c>
    </row>
    <row r="16" spans="1:18" x14ac:dyDescent="0.25">
      <c r="A16" t="s">
        <v>17</v>
      </c>
      <c r="B16">
        <v>9750</v>
      </c>
      <c r="C16">
        <v>35</v>
      </c>
      <c r="D16">
        <v>37</v>
      </c>
      <c r="E16">
        <v>37</v>
      </c>
      <c r="F16">
        <v>30</v>
      </c>
      <c r="G16">
        <v>25</v>
      </c>
      <c r="H16">
        <v>25</v>
      </c>
      <c r="I16">
        <v>26</v>
      </c>
      <c r="J16">
        <v>22</v>
      </c>
      <c r="K16">
        <v>19</v>
      </c>
      <c r="L16">
        <v>11</v>
      </c>
      <c r="M16">
        <v>-100</v>
      </c>
      <c r="N16" s="60">
        <f t="shared" si="0"/>
        <v>9750</v>
      </c>
      <c r="O16" s="60">
        <f t="shared" si="1"/>
        <v>37</v>
      </c>
      <c r="P16" s="60">
        <v>2750</v>
      </c>
      <c r="Q16" s="208">
        <f t="shared" si="2"/>
        <v>3.5454545454545454</v>
      </c>
      <c r="R16" s="60">
        <f t="shared" si="3"/>
        <v>0</v>
      </c>
    </row>
    <row r="17" spans="1:18" x14ac:dyDescent="0.25">
      <c r="A17" t="s">
        <v>17</v>
      </c>
      <c r="B17">
        <v>9750</v>
      </c>
      <c r="C17">
        <v>31</v>
      </c>
      <c r="D17">
        <v>35</v>
      </c>
      <c r="E17">
        <v>35</v>
      </c>
      <c r="F17">
        <v>27</v>
      </c>
      <c r="G17">
        <v>23</v>
      </c>
      <c r="H17">
        <v>23</v>
      </c>
      <c r="I17">
        <v>23</v>
      </c>
      <c r="J17">
        <v>24</v>
      </c>
      <c r="K17">
        <v>20</v>
      </c>
      <c r="L17">
        <v>8</v>
      </c>
      <c r="M17">
        <v>-100</v>
      </c>
      <c r="N17" s="60">
        <f t="shared" si="0"/>
        <v>9750</v>
      </c>
      <c r="O17" s="60">
        <f t="shared" si="1"/>
        <v>35</v>
      </c>
      <c r="P17" s="60">
        <v>2750</v>
      </c>
      <c r="Q17" s="208">
        <f t="shared" si="2"/>
        <v>3.5454545454545454</v>
      </c>
      <c r="R17" s="60">
        <f t="shared" si="3"/>
        <v>-500</v>
      </c>
    </row>
    <row r="18" spans="1:18" x14ac:dyDescent="0.25">
      <c r="A18" t="s">
        <v>16</v>
      </c>
      <c r="B18">
        <v>9250</v>
      </c>
      <c r="C18">
        <v>26</v>
      </c>
      <c r="D18">
        <v>28</v>
      </c>
      <c r="E18">
        <v>29</v>
      </c>
      <c r="F18">
        <v>19</v>
      </c>
      <c r="G18">
        <v>16</v>
      </c>
      <c r="H18">
        <v>22</v>
      </c>
      <c r="I18">
        <v>22</v>
      </c>
      <c r="J18">
        <v>19</v>
      </c>
      <c r="K18">
        <v>15</v>
      </c>
      <c r="L18">
        <v>7</v>
      </c>
      <c r="M18">
        <v>-100</v>
      </c>
      <c r="N18" s="60">
        <f t="shared" si="0"/>
        <v>9250</v>
      </c>
      <c r="O18" s="60">
        <f t="shared" si="1"/>
        <v>29</v>
      </c>
      <c r="P18" s="60">
        <v>2750</v>
      </c>
      <c r="Q18" s="208">
        <f t="shared" si="2"/>
        <v>3.3636363636363638</v>
      </c>
      <c r="R18" s="60">
        <f t="shared" si="3"/>
        <v>500</v>
      </c>
    </row>
    <row r="19" spans="1:18" x14ac:dyDescent="0.25">
      <c r="A19" t="s">
        <v>15</v>
      </c>
      <c r="B19">
        <v>9750</v>
      </c>
      <c r="C19">
        <v>31</v>
      </c>
      <c r="D19">
        <v>34</v>
      </c>
      <c r="E19">
        <v>34</v>
      </c>
      <c r="F19">
        <v>26</v>
      </c>
      <c r="G19">
        <v>26</v>
      </c>
      <c r="H19">
        <v>26</v>
      </c>
      <c r="I19">
        <v>24</v>
      </c>
      <c r="J19">
        <v>23</v>
      </c>
      <c r="K19">
        <v>23</v>
      </c>
      <c r="L19">
        <v>20</v>
      </c>
      <c r="M19">
        <v>-100</v>
      </c>
      <c r="N19" s="60">
        <f t="shared" si="0"/>
        <v>9750</v>
      </c>
      <c r="O19" s="60">
        <f t="shared" si="1"/>
        <v>34</v>
      </c>
      <c r="P19" s="60">
        <v>2750</v>
      </c>
      <c r="Q19" s="208">
        <f t="shared" si="2"/>
        <v>3.5454545454545454</v>
      </c>
      <c r="R19" s="60">
        <f t="shared" si="3"/>
        <v>0</v>
      </c>
    </row>
    <row r="20" spans="1:18" x14ac:dyDescent="0.25">
      <c r="A20" t="s">
        <v>16</v>
      </c>
      <c r="B20">
        <v>9750</v>
      </c>
      <c r="C20">
        <v>27</v>
      </c>
      <c r="D20">
        <v>30</v>
      </c>
      <c r="E20">
        <v>31</v>
      </c>
      <c r="F20">
        <v>18</v>
      </c>
      <c r="G20">
        <v>23</v>
      </c>
      <c r="H20">
        <v>18</v>
      </c>
      <c r="I20">
        <v>13</v>
      </c>
      <c r="J20">
        <v>9</v>
      </c>
      <c r="K20">
        <v>10</v>
      </c>
      <c r="L20">
        <v>6</v>
      </c>
      <c r="M20">
        <v>-100</v>
      </c>
      <c r="N20" s="60">
        <f t="shared" si="0"/>
        <v>9750</v>
      </c>
      <c r="O20" s="60">
        <f t="shared" si="1"/>
        <v>31</v>
      </c>
      <c r="P20" s="60">
        <v>2750</v>
      </c>
      <c r="Q20" s="208">
        <f t="shared" si="2"/>
        <v>3.5454545454545454</v>
      </c>
      <c r="R20" s="60">
        <f t="shared" si="3"/>
        <v>-250</v>
      </c>
    </row>
    <row r="21" spans="1:18" x14ac:dyDescent="0.25">
      <c r="A21" t="s">
        <v>15</v>
      </c>
      <c r="B21">
        <v>9500</v>
      </c>
      <c r="C21">
        <v>30</v>
      </c>
      <c r="D21">
        <v>31</v>
      </c>
      <c r="E21">
        <v>29</v>
      </c>
      <c r="F21">
        <v>22</v>
      </c>
      <c r="G21">
        <v>22</v>
      </c>
      <c r="H21">
        <v>16</v>
      </c>
      <c r="I21">
        <v>13</v>
      </c>
      <c r="J21">
        <v>9</v>
      </c>
      <c r="K21">
        <v>7</v>
      </c>
      <c r="L21">
        <v>6</v>
      </c>
      <c r="M21">
        <v>-100</v>
      </c>
      <c r="N21" s="60">
        <f t="shared" si="0"/>
        <v>9500</v>
      </c>
      <c r="O21" s="60">
        <f t="shared" si="1"/>
        <v>31</v>
      </c>
      <c r="P21" s="60">
        <v>1750</v>
      </c>
      <c r="Q21" s="208">
        <f t="shared" si="2"/>
        <v>5.4285714285714288</v>
      </c>
      <c r="R21" s="60">
        <f t="shared" si="3"/>
        <v>-500</v>
      </c>
    </row>
    <row r="22" spans="1:18" x14ac:dyDescent="0.25">
      <c r="A22" t="s">
        <v>16</v>
      </c>
      <c r="B22">
        <v>9000</v>
      </c>
      <c r="C22">
        <v>23</v>
      </c>
      <c r="D22">
        <v>24</v>
      </c>
      <c r="E22">
        <v>23</v>
      </c>
      <c r="F22">
        <v>16</v>
      </c>
      <c r="G22">
        <v>14</v>
      </c>
      <c r="H22">
        <v>14</v>
      </c>
      <c r="I22">
        <v>10</v>
      </c>
      <c r="J22">
        <v>8</v>
      </c>
      <c r="K22">
        <v>7</v>
      </c>
      <c r="L22">
        <v>4</v>
      </c>
      <c r="M22">
        <v>-100</v>
      </c>
      <c r="N22" s="60">
        <f t="shared" si="0"/>
        <v>9000</v>
      </c>
      <c r="O22" s="60">
        <f t="shared" si="1"/>
        <v>24</v>
      </c>
      <c r="P22" s="60">
        <v>1750</v>
      </c>
      <c r="Q22" s="208">
        <f t="shared" si="2"/>
        <v>5.1428571428571432</v>
      </c>
      <c r="R22" s="60">
        <f t="shared" si="3"/>
        <v>0</v>
      </c>
    </row>
    <row r="23" spans="1:18" x14ac:dyDescent="0.25">
      <c r="A23" t="s">
        <v>16</v>
      </c>
      <c r="B23">
        <v>9000</v>
      </c>
      <c r="C23">
        <v>27</v>
      </c>
      <c r="D23">
        <v>27</v>
      </c>
      <c r="E23">
        <v>30</v>
      </c>
      <c r="F23">
        <v>16</v>
      </c>
      <c r="G23">
        <v>18</v>
      </c>
      <c r="H23">
        <v>16</v>
      </c>
      <c r="I23">
        <v>9</v>
      </c>
      <c r="J23">
        <v>7</v>
      </c>
      <c r="K23">
        <v>6</v>
      </c>
      <c r="L23">
        <v>3</v>
      </c>
      <c r="M23">
        <v>-100</v>
      </c>
      <c r="N23" s="60">
        <f t="shared" si="0"/>
        <v>9000</v>
      </c>
      <c r="O23" s="60">
        <f t="shared" si="1"/>
        <v>30</v>
      </c>
      <c r="P23" s="60">
        <v>2750</v>
      </c>
      <c r="Q23" s="208">
        <f t="shared" si="2"/>
        <v>3.2727272727272729</v>
      </c>
      <c r="R23" s="60">
        <f t="shared" si="3"/>
        <v>-750</v>
      </c>
    </row>
    <row r="24" spans="1:18" x14ac:dyDescent="0.25">
      <c r="A24" t="s">
        <v>16</v>
      </c>
      <c r="B24">
        <v>8250</v>
      </c>
      <c r="C24">
        <v>18</v>
      </c>
      <c r="D24">
        <v>20</v>
      </c>
      <c r="E24">
        <v>21</v>
      </c>
      <c r="F24">
        <v>23</v>
      </c>
      <c r="G24">
        <v>22</v>
      </c>
      <c r="H24">
        <v>20</v>
      </c>
      <c r="I24">
        <v>12</v>
      </c>
      <c r="J24">
        <v>8</v>
      </c>
      <c r="K24">
        <v>3</v>
      </c>
      <c r="L24">
        <v>-100</v>
      </c>
      <c r="M24">
        <v>-100</v>
      </c>
      <c r="N24" s="60">
        <f t="shared" si="0"/>
        <v>8250</v>
      </c>
      <c r="O24" s="60">
        <f t="shared" si="1"/>
        <v>23</v>
      </c>
      <c r="P24" s="60">
        <v>3750</v>
      </c>
      <c r="Q24" s="208">
        <f t="shared" si="2"/>
        <v>2.2000000000000002</v>
      </c>
      <c r="R24" s="60">
        <f>N25-N24</f>
        <v>250</v>
      </c>
    </row>
    <row r="25" spans="1:18" x14ac:dyDescent="0.25">
      <c r="A25" t="s">
        <v>14</v>
      </c>
      <c r="B25">
        <v>8500</v>
      </c>
      <c r="C25">
        <v>14</v>
      </c>
      <c r="D25">
        <v>22</v>
      </c>
      <c r="E25">
        <v>26</v>
      </c>
      <c r="F25">
        <v>21</v>
      </c>
      <c r="G25">
        <v>21</v>
      </c>
      <c r="H25">
        <v>22</v>
      </c>
      <c r="I25">
        <v>15</v>
      </c>
      <c r="J25">
        <v>6</v>
      </c>
      <c r="K25">
        <v>-2</v>
      </c>
      <c r="L25">
        <v>-100</v>
      </c>
      <c r="M25">
        <v>-100</v>
      </c>
      <c r="N25">
        <f t="shared" si="0"/>
        <v>8500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92D050"/>
  </sheetPr>
  <dimension ref="A1:R24"/>
  <sheetViews>
    <sheetView workbookViewId="0">
      <selection activeCell="N2" sqref="N2:R2"/>
    </sheetView>
  </sheetViews>
  <sheetFormatPr defaultRowHeight="15" x14ac:dyDescent="0.25"/>
  <cols>
    <col min="1" max="1" width="18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  <col min="14" max="14" width="6" bestFit="1" customWidth="1"/>
    <col min="15" max="15" width="3" bestFit="1" customWidth="1"/>
    <col min="16" max="16" width="5" bestFit="1" customWidth="1"/>
    <col min="17" max="17" width="4.5703125" bestFit="1" customWidth="1"/>
    <col min="18" max="18" width="5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8" x14ac:dyDescent="0.25">
      <c r="A2" t="s">
        <v>16</v>
      </c>
      <c r="B2">
        <v>8750</v>
      </c>
      <c r="C2">
        <v>28</v>
      </c>
      <c r="D2">
        <v>42</v>
      </c>
      <c r="E2">
        <v>41</v>
      </c>
      <c r="F2">
        <v>26</v>
      </c>
      <c r="G2">
        <v>4</v>
      </c>
      <c r="H2">
        <v>4</v>
      </c>
      <c r="I2">
        <v>3</v>
      </c>
      <c r="J2">
        <v>1</v>
      </c>
      <c r="K2">
        <v>-1</v>
      </c>
      <c r="L2">
        <v>-100</v>
      </c>
      <c r="M2">
        <v>-100</v>
      </c>
      <c r="N2" s="60">
        <f>B2</f>
        <v>8750</v>
      </c>
      <c r="O2" s="60">
        <f>MAX(C2:M2)</f>
        <v>42</v>
      </c>
      <c r="P2" s="60">
        <v>3750</v>
      </c>
      <c r="Q2" s="208">
        <f>N2/P2</f>
        <v>2.3333333333333335</v>
      </c>
      <c r="R2" s="60">
        <f>N3-N2</f>
        <v>1000</v>
      </c>
    </row>
    <row r="3" spans="1:18" x14ac:dyDescent="0.25">
      <c r="A3" t="s">
        <v>16</v>
      </c>
      <c r="B3">
        <v>9750</v>
      </c>
      <c r="C3">
        <v>27</v>
      </c>
      <c r="D3">
        <v>34</v>
      </c>
      <c r="E3">
        <v>36</v>
      </c>
      <c r="F3">
        <v>35</v>
      </c>
      <c r="G3">
        <v>31</v>
      </c>
      <c r="H3">
        <v>27</v>
      </c>
      <c r="I3">
        <v>15</v>
      </c>
      <c r="J3">
        <v>0</v>
      </c>
      <c r="K3">
        <v>2</v>
      </c>
      <c r="L3">
        <v>-4</v>
      </c>
      <c r="M3">
        <v>-100</v>
      </c>
      <c r="N3" s="60">
        <f t="shared" ref="N3:N24" si="0">B3</f>
        <v>9750</v>
      </c>
      <c r="O3" s="60">
        <f t="shared" ref="O3:O23" si="1">MAX(C3:M3)</f>
        <v>36</v>
      </c>
      <c r="P3" s="60">
        <v>2750</v>
      </c>
      <c r="Q3" s="208">
        <f t="shared" ref="Q3:Q23" si="2">N3/P3</f>
        <v>3.5454545454545454</v>
      </c>
      <c r="R3" s="60">
        <f t="shared" ref="R3:R23" si="3">N4-N3</f>
        <v>-250</v>
      </c>
    </row>
    <row r="4" spans="1:18" x14ac:dyDescent="0.25">
      <c r="A4" t="s">
        <v>16</v>
      </c>
      <c r="B4">
        <v>9500</v>
      </c>
      <c r="C4">
        <v>29</v>
      </c>
      <c r="D4">
        <v>43</v>
      </c>
      <c r="E4">
        <v>43</v>
      </c>
      <c r="F4">
        <v>33</v>
      </c>
      <c r="G4">
        <v>27</v>
      </c>
      <c r="H4">
        <v>20</v>
      </c>
      <c r="I4">
        <v>15</v>
      </c>
      <c r="J4">
        <v>5</v>
      </c>
      <c r="K4">
        <v>-1</v>
      </c>
      <c r="L4">
        <v>-3</v>
      </c>
      <c r="M4">
        <v>-100</v>
      </c>
      <c r="N4" s="60">
        <f t="shared" si="0"/>
        <v>9500</v>
      </c>
      <c r="O4" s="60">
        <f t="shared" si="1"/>
        <v>43</v>
      </c>
      <c r="P4" s="60">
        <v>2750</v>
      </c>
      <c r="Q4" s="208">
        <f t="shared" si="2"/>
        <v>3.4545454545454546</v>
      </c>
      <c r="R4" s="60">
        <f t="shared" si="3"/>
        <v>750</v>
      </c>
    </row>
    <row r="5" spans="1:18" x14ac:dyDescent="0.25">
      <c r="A5" t="s">
        <v>19</v>
      </c>
      <c r="B5">
        <v>10250</v>
      </c>
      <c r="C5">
        <v>35</v>
      </c>
      <c r="D5">
        <v>41</v>
      </c>
      <c r="E5">
        <v>45</v>
      </c>
      <c r="F5">
        <v>44</v>
      </c>
      <c r="G5">
        <v>36</v>
      </c>
      <c r="H5">
        <v>33</v>
      </c>
      <c r="I5">
        <v>33</v>
      </c>
      <c r="J5">
        <v>25</v>
      </c>
      <c r="K5">
        <v>7</v>
      </c>
      <c r="L5">
        <v>1</v>
      </c>
      <c r="M5">
        <v>-8</v>
      </c>
      <c r="N5" s="60">
        <f t="shared" si="0"/>
        <v>10250</v>
      </c>
      <c r="O5" s="60">
        <f t="shared" si="1"/>
        <v>45</v>
      </c>
      <c r="P5" s="60">
        <v>2750</v>
      </c>
      <c r="Q5" s="208">
        <f t="shared" si="2"/>
        <v>3.7272727272727271</v>
      </c>
      <c r="R5" s="60">
        <f t="shared" si="3"/>
        <v>1500</v>
      </c>
    </row>
    <row r="6" spans="1:18" x14ac:dyDescent="0.25">
      <c r="A6" t="s">
        <v>18</v>
      </c>
      <c r="B6">
        <v>11750</v>
      </c>
      <c r="C6">
        <v>43</v>
      </c>
      <c r="D6">
        <v>50</v>
      </c>
      <c r="E6">
        <v>50</v>
      </c>
      <c r="F6">
        <v>51</v>
      </c>
      <c r="G6">
        <v>47</v>
      </c>
      <c r="H6">
        <v>40</v>
      </c>
      <c r="I6">
        <v>35</v>
      </c>
      <c r="J6">
        <v>30</v>
      </c>
      <c r="K6">
        <v>29</v>
      </c>
      <c r="L6">
        <v>19</v>
      </c>
      <c r="M6">
        <v>18</v>
      </c>
      <c r="N6" s="60">
        <f t="shared" si="0"/>
        <v>11750</v>
      </c>
      <c r="O6" s="60">
        <f t="shared" si="1"/>
        <v>51</v>
      </c>
      <c r="P6" s="60">
        <v>3750</v>
      </c>
      <c r="Q6" s="208">
        <f t="shared" si="2"/>
        <v>3.1333333333333333</v>
      </c>
      <c r="R6" s="60">
        <f t="shared" si="3"/>
        <v>500</v>
      </c>
    </row>
    <row r="7" spans="1:18" x14ac:dyDescent="0.25">
      <c r="A7" t="s">
        <v>19</v>
      </c>
      <c r="B7">
        <v>12250</v>
      </c>
      <c r="C7">
        <v>37</v>
      </c>
      <c r="D7">
        <v>41</v>
      </c>
      <c r="E7">
        <v>37</v>
      </c>
      <c r="F7">
        <v>39</v>
      </c>
      <c r="G7">
        <v>37</v>
      </c>
      <c r="H7">
        <v>34</v>
      </c>
      <c r="I7">
        <v>31</v>
      </c>
      <c r="J7">
        <v>29</v>
      </c>
      <c r="K7">
        <v>30</v>
      </c>
      <c r="L7">
        <v>24</v>
      </c>
      <c r="M7">
        <v>16</v>
      </c>
      <c r="N7" s="60">
        <f t="shared" si="0"/>
        <v>12250</v>
      </c>
      <c r="O7" s="60">
        <f t="shared" si="1"/>
        <v>41</v>
      </c>
      <c r="P7" s="60">
        <v>1750</v>
      </c>
      <c r="Q7" s="208">
        <f t="shared" si="2"/>
        <v>7</v>
      </c>
      <c r="R7" s="60">
        <f t="shared" si="3"/>
        <v>-250</v>
      </c>
    </row>
    <row r="8" spans="1:18" x14ac:dyDescent="0.25">
      <c r="A8" t="s">
        <v>18</v>
      </c>
      <c r="B8">
        <v>12000</v>
      </c>
      <c r="C8">
        <v>36</v>
      </c>
      <c r="D8">
        <v>40</v>
      </c>
      <c r="E8">
        <v>40</v>
      </c>
      <c r="F8">
        <v>38</v>
      </c>
      <c r="G8">
        <v>38</v>
      </c>
      <c r="H8">
        <v>38</v>
      </c>
      <c r="I8">
        <v>37</v>
      </c>
      <c r="J8">
        <v>36</v>
      </c>
      <c r="K8">
        <v>27</v>
      </c>
      <c r="L8">
        <v>19</v>
      </c>
      <c r="M8">
        <v>15</v>
      </c>
      <c r="N8" s="60">
        <f t="shared" si="0"/>
        <v>12000</v>
      </c>
      <c r="O8" s="60">
        <f t="shared" si="1"/>
        <v>40</v>
      </c>
      <c r="P8" s="60">
        <v>2750</v>
      </c>
      <c r="Q8" s="208">
        <f t="shared" si="2"/>
        <v>4.3636363636363633</v>
      </c>
      <c r="R8" s="60">
        <f t="shared" si="3"/>
        <v>-250</v>
      </c>
    </row>
    <row r="9" spans="1:18" x14ac:dyDescent="0.25">
      <c r="A9" t="s">
        <v>19</v>
      </c>
      <c r="B9">
        <v>11750</v>
      </c>
      <c r="C9">
        <v>34</v>
      </c>
      <c r="D9">
        <v>35</v>
      </c>
      <c r="E9">
        <v>41</v>
      </c>
      <c r="F9">
        <v>42</v>
      </c>
      <c r="G9">
        <v>40</v>
      </c>
      <c r="H9">
        <v>33</v>
      </c>
      <c r="I9">
        <v>33</v>
      </c>
      <c r="J9">
        <v>32</v>
      </c>
      <c r="K9">
        <v>26</v>
      </c>
      <c r="L9">
        <v>23</v>
      </c>
      <c r="M9">
        <v>10</v>
      </c>
      <c r="N9" s="60">
        <f t="shared" si="0"/>
        <v>11750</v>
      </c>
      <c r="O9" s="60">
        <f t="shared" si="1"/>
        <v>42</v>
      </c>
      <c r="P9" s="60">
        <v>3750</v>
      </c>
      <c r="Q9" s="208">
        <f t="shared" si="2"/>
        <v>3.1333333333333333</v>
      </c>
      <c r="R9" s="60">
        <f t="shared" si="3"/>
        <v>-250</v>
      </c>
    </row>
    <row r="10" spans="1:18" x14ac:dyDescent="0.25">
      <c r="A10" t="s">
        <v>19</v>
      </c>
      <c r="B10">
        <v>11500</v>
      </c>
      <c r="C10">
        <v>27</v>
      </c>
      <c r="D10">
        <v>26</v>
      </c>
      <c r="E10">
        <v>22</v>
      </c>
      <c r="F10">
        <v>20</v>
      </c>
      <c r="G10">
        <v>29</v>
      </c>
      <c r="H10">
        <v>32</v>
      </c>
      <c r="I10">
        <v>30</v>
      </c>
      <c r="J10">
        <v>29</v>
      </c>
      <c r="K10">
        <v>23</v>
      </c>
      <c r="L10">
        <v>22</v>
      </c>
      <c r="M10">
        <v>16</v>
      </c>
      <c r="N10" s="60">
        <f t="shared" si="0"/>
        <v>11500</v>
      </c>
      <c r="O10" s="60">
        <f t="shared" si="1"/>
        <v>32</v>
      </c>
      <c r="P10" s="60">
        <v>5750</v>
      </c>
      <c r="Q10" s="208">
        <f t="shared" si="2"/>
        <v>2</v>
      </c>
      <c r="R10" s="60">
        <f t="shared" si="3"/>
        <v>1000</v>
      </c>
    </row>
    <row r="11" spans="1:18" x14ac:dyDescent="0.25">
      <c r="A11" t="s">
        <v>18</v>
      </c>
      <c r="B11">
        <v>12500</v>
      </c>
      <c r="C11">
        <v>24</v>
      </c>
      <c r="D11">
        <v>24</v>
      </c>
      <c r="E11">
        <v>28</v>
      </c>
      <c r="F11">
        <v>31</v>
      </c>
      <c r="G11">
        <v>34</v>
      </c>
      <c r="H11">
        <v>37</v>
      </c>
      <c r="I11">
        <v>36</v>
      </c>
      <c r="J11">
        <v>36</v>
      </c>
      <c r="K11">
        <v>33</v>
      </c>
      <c r="L11">
        <v>28</v>
      </c>
      <c r="M11">
        <v>18</v>
      </c>
      <c r="N11" s="60">
        <f t="shared" si="0"/>
        <v>12500</v>
      </c>
      <c r="O11" s="60">
        <f t="shared" si="1"/>
        <v>37</v>
      </c>
      <c r="P11" s="60">
        <v>5750</v>
      </c>
      <c r="Q11" s="208">
        <f t="shared" si="2"/>
        <v>2.1739130434782608</v>
      </c>
      <c r="R11" s="60">
        <f t="shared" si="3"/>
        <v>0</v>
      </c>
    </row>
    <row r="12" spans="1:18" x14ac:dyDescent="0.25">
      <c r="A12" t="s">
        <v>18</v>
      </c>
      <c r="B12">
        <v>12500</v>
      </c>
      <c r="C12">
        <v>29</v>
      </c>
      <c r="D12">
        <v>28</v>
      </c>
      <c r="E12">
        <v>30</v>
      </c>
      <c r="F12">
        <v>34</v>
      </c>
      <c r="G12">
        <v>34</v>
      </c>
      <c r="H12">
        <v>39</v>
      </c>
      <c r="I12">
        <v>38</v>
      </c>
      <c r="J12">
        <v>39</v>
      </c>
      <c r="K12">
        <v>37</v>
      </c>
      <c r="L12">
        <v>37</v>
      </c>
      <c r="M12">
        <v>35</v>
      </c>
      <c r="N12" s="60">
        <f t="shared" si="0"/>
        <v>12500</v>
      </c>
      <c r="O12" s="60">
        <f t="shared" si="1"/>
        <v>39</v>
      </c>
      <c r="P12" s="60">
        <v>7750</v>
      </c>
      <c r="Q12" s="208">
        <f t="shared" si="2"/>
        <v>1.6129032258064515</v>
      </c>
      <c r="R12" s="60">
        <f t="shared" si="3"/>
        <v>0</v>
      </c>
    </row>
    <row r="13" spans="1:18" x14ac:dyDescent="0.25">
      <c r="A13" t="s">
        <v>18</v>
      </c>
      <c r="B13">
        <v>12500</v>
      </c>
      <c r="C13">
        <v>35</v>
      </c>
      <c r="D13">
        <v>39</v>
      </c>
      <c r="E13">
        <v>36</v>
      </c>
      <c r="F13">
        <v>39</v>
      </c>
      <c r="G13">
        <v>44</v>
      </c>
      <c r="H13">
        <v>43</v>
      </c>
      <c r="I13">
        <v>46</v>
      </c>
      <c r="J13">
        <v>46</v>
      </c>
      <c r="K13">
        <v>45</v>
      </c>
      <c r="L13">
        <v>34</v>
      </c>
      <c r="M13">
        <v>24</v>
      </c>
      <c r="N13" s="60">
        <f t="shared" si="0"/>
        <v>12500</v>
      </c>
      <c r="O13" s="60">
        <f t="shared" si="1"/>
        <v>46</v>
      </c>
      <c r="P13" s="60">
        <v>7750</v>
      </c>
      <c r="Q13" s="208">
        <f t="shared" si="2"/>
        <v>1.6129032258064515</v>
      </c>
      <c r="R13" s="60">
        <f t="shared" si="3"/>
        <v>-250</v>
      </c>
    </row>
    <row r="14" spans="1:18" x14ac:dyDescent="0.25">
      <c r="A14" t="s">
        <v>18</v>
      </c>
      <c r="B14">
        <v>12250</v>
      </c>
      <c r="C14">
        <v>20</v>
      </c>
      <c r="D14">
        <v>20</v>
      </c>
      <c r="E14">
        <v>25</v>
      </c>
      <c r="F14">
        <v>35</v>
      </c>
      <c r="G14">
        <v>43</v>
      </c>
      <c r="H14">
        <v>45</v>
      </c>
      <c r="I14">
        <v>43</v>
      </c>
      <c r="J14">
        <v>39</v>
      </c>
      <c r="K14">
        <v>38</v>
      </c>
      <c r="L14">
        <v>36</v>
      </c>
      <c r="M14">
        <v>34</v>
      </c>
      <c r="N14" s="60">
        <f t="shared" si="0"/>
        <v>12250</v>
      </c>
      <c r="O14" s="60">
        <f t="shared" si="1"/>
        <v>45</v>
      </c>
      <c r="P14" s="60">
        <v>5750</v>
      </c>
      <c r="Q14" s="208">
        <f t="shared" si="2"/>
        <v>2.1304347826086958</v>
      </c>
      <c r="R14" s="60">
        <f t="shared" si="3"/>
        <v>-250</v>
      </c>
    </row>
    <row r="15" spans="1:18" x14ac:dyDescent="0.25">
      <c r="A15" t="s">
        <v>18</v>
      </c>
      <c r="B15">
        <v>12000</v>
      </c>
      <c r="C15">
        <v>28</v>
      </c>
      <c r="D15">
        <v>29</v>
      </c>
      <c r="E15">
        <v>23</v>
      </c>
      <c r="F15">
        <v>29</v>
      </c>
      <c r="G15">
        <v>33</v>
      </c>
      <c r="H15">
        <v>33</v>
      </c>
      <c r="I15">
        <v>35</v>
      </c>
      <c r="J15">
        <v>36</v>
      </c>
      <c r="K15">
        <v>35</v>
      </c>
      <c r="L15">
        <v>33</v>
      </c>
      <c r="M15">
        <v>30</v>
      </c>
      <c r="N15" s="60">
        <f t="shared" si="0"/>
        <v>12000</v>
      </c>
      <c r="O15" s="60">
        <f t="shared" si="1"/>
        <v>36</v>
      </c>
      <c r="P15" s="60">
        <v>7750</v>
      </c>
      <c r="Q15" s="208">
        <f t="shared" si="2"/>
        <v>1.5483870967741935</v>
      </c>
      <c r="R15" s="60">
        <f t="shared" si="3"/>
        <v>-2500</v>
      </c>
    </row>
    <row r="16" spans="1:18" x14ac:dyDescent="0.25">
      <c r="A16" t="s">
        <v>19</v>
      </c>
      <c r="B16">
        <v>9500</v>
      </c>
      <c r="C16">
        <v>30</v>
      </c>
      <c r="D16">
        <v>29</v>
      </c>
      <c r="E16">
        <v>29</v>
      </c>
      <c r="F16">
        <v>32</v>
      </c>
      <c r="G16">
        <v>31</v>
      </c>
      <c r="H16">
        <v>37</v>
      </c>
      <c r="I16">
        <v>31</v>
      </c>
      <c r="J16">
        <v>21</v>
      </c>
      <c r="K16">
        <v>15</v>
      </c>
      <c r="L16">
        <v>3</v>
      </c>
      <c r="M16">
        <v>-100</v>
      </c>
      <c r="N16" s="60">
        <f t="shared" si="0"/>
        <v>9500</v>
      </c>
      <c r="O16" s="60">
        <f t="shared" si="1"/>
        <v>37</v>
      </c>
      <c r="P16" s="60">
        <v>5750</v>
      </c>
      <c r="Q16" s="208">
        <f t="shared" si="2"/>
        <v>1.6521739130434783</v>
      </c>
      <c r="R16" s="60">
        <f t="shared" si="3"/>
        <v>250</v>
      </c>
    </row>
    <row r="17" spans="1:18" x14ac:dyDescent="0.25">
      <c r="A17" t="s">
        <v>17</v>
      </c>
      <c r="B17">
        <v>9750</v>
      </c>
      <c r="C17">
        <v>24</v>
      </c>
      <c r="D17">
        <v>20</v>
      </c>
      <c r="E17">
        <v>29</v>
      </c>
      <c r="F17">
        <v>31</v>
      </c>
      <c r="G17">
        <v>31</v>
      </c>
      <c r="H17">
        <v>33</v>
      </c>
      <c r="I17">
        <v>28</v>
      </c>
      <c r="J17">
        <v>22</v>
      </c>
      <c r="K17">
        <v>13</v>
      </c>
      <c r="L17">
        <v>8</v>
      </c>
      <c r="M17">
        <v>-100</v>
      </c>
      <c r="N17" s="60">
        <f t="shared" si="0"/>
        <v>9750</v>
      </c>
      <c r="O17" s="60">
        <f t="shared" si="1"/>
        <v>33</v>
      </c>
      <c r="P17" s="60">
        <v>5750</v>
      </c>
      <c r="Q17" s="208">
        <f t="shared" si="2"/>
        <v>1.6956521739130435</v>
      </c>
      <c r="R17" s="60">
        <f t="shared" si="3"/>
        <v>250</v>
      </c>
    </row>
    <row r="18" spans="1:18" x14ac:dyDescent="0.25">
      <c r="A18" t="s">
        <v>17</v>
      </c>
      <c r="B18">
        <v>10000</v>
      </c>
      <c r="C18">
        <v>24</v>
      </c>
      <c r="D18">
        <v>24</v>
      </c>
      <c r="E18">
        <v>34</v>
      </c>
      <c r="F18">
        <v>36</v>
      </c>
      <c r="G18">
        <v>34</v>
      </c>
      <c r="H18">
        <v>32</v>
      </c>
      <c r="I18">
        <v>26</v>
      </c>
      <c r="J18">
        <v>22</v>
      </c>
      <c r="K18">
        <v>15</v>
      </c>
      <c r="L18">
        <v>1</v>
      </c>
      <c r="M18">
        <v>-2</v>
      </c>
      <c r="N18" s="60">
        <f t="shared" si="0"/>
        <v>10000</v>
      </c>
      <c r="O18" s="60">
        <f t="shared" si="1"/>
        <v>36</v>
      </c>
      <c r="P18" s="60">
        <v>3750</v>
      </c>
      <c r="Q18" s="208">
        <f t="shared" si="2"/>
        <v>2.6666666666666665</v>
      </c>
      <c r="R18" s="60">
        <f t="shared" si="3"/>
        <v>-750</v>
      </c>
    </row>
    <row r="19" spans="1:18" x14ac:dyDescent="0.25">
      <c r="A19" t="s">
        <v>19</v>
      </c>
      <c r="B19">
        <v>9250</v>
      </c>
      <c r="C19">
        <v>32</v>
      </c>
      <c r="D19">
        <v>37</v>
      </c>
      <c r="E19">
        <v>43</v>
      </c>
      <c r="F19">
        <v>44</v>
      </c>
      <c r="G19">
        <v>42</v>
      </c>
      <c r="H19">
        <v>36</v>
      </c>
      <c r="I19">
        <v>25</v>
      </c>
      <c r="J19">
        <v>10</v>
      </c>
      <c r="K19">
        <v>6</v>
      </c>
      <c r="L19">
        <v>-1</v>
      </c>
      <c r="M19">
        <v>-100</v>
      </c>
      <c r="N19" s="60">
        <f t="shared" si="0"/>
        <v>9250</v>
      </c>
      <c r="O19" s="60">
        <f t="shared" si="1"/>
        <v>44</v>
      </c>
      <c r="P19" s="60">
        <v>3750</v>
      </c>
      <c r="Q19" s="208">
        <f t="shared" si="2"/>
        <v>2.4666666666666668</v>
      </c>
      <c r="R19" s="60">
        <f t="shared" si="3"/>
        <v>0</v>
      </c>
    </row>
    <row r="20" spans="1:18" x14ac:dyDescent="0.25">
      <c r="A20" t="s">
        <v>263</v>
      </c>
      <c r="B20">
        <v>9250</v>
      </c>
      <c r="C20">
        <v>29</v>
      </c>
      <c r="D20">
        <v>32</v>
      </c>
      <c r="E20">
        <v>34</v>
      </c>
      <c r="F20">
        <v>34</v>
      </c>
      <c r="G20">
        <v>30</v>
      </c>
      <c r="H20">
        <v>26</v>
      </c>
      <c r="I20">
        <v>24</v>
      </c>
      <c r="J20">
        <v>19</v>
      </c>
      <c r="K20">
        <v>9</v>
      </c>
      <c r="L20">
        <v>-1</v>
      </c>
      <c r="M20">
        <v>-100</v>
      </c>
      <c r="N20" s="60">
        <f t="shared" si="0"/>
        <v>9250</v>
      </c>
      <c r="O20" s="60">
        <f t="shared" si="1"/>
        <v>34</v>
      </c>
      <c r="P20" s="60">
        <v>3750</v>
      </c>
      <c r="Q20" s="208">
        <f t="shared" si="2"/>
        <v>2.4666666666666668</v>
      </c>
      <c r="R20" s="60">
        <f t="shared" si="3"/>
        <v>250</v>
      </c>
    </row>
    <row r="21" spans="1:18" x14ac:dyDescent="0.25">
      <c r="A21" t="s">
        <v>263</v>
      </c>
      <c r="B21">
        <v>9500</v>
      </c>
      <c r="C21">
        <v>22</v>
      </c>
      <c r="D21">
        <v>35</v>
      </c>
      <c r="E21">
        <v>34</v>
      </c>
      <c r="F21">
        <v>31</v>
      </c>
      <c r="G21">
        <v>23</v>
      </c>
      <c r="H21">
        <v>16</v>
      </c>
      <c r="I21">
        <v>15</v>
      </c>
      <c r="J21">
        <v>13</v>
      </c>
      <c r="K21">
        <v>7</v>
      </c>
      <c r="L21">
        <v>0</v>
      </c>
      <c r="M21">
        <v>-100</v>
      </c>
      <c r="N21" s="60">
        <f t="shared" si="0"/>
        <v>9500</v>
      </c>
      <c r="O21" s="60">
        <f t="shared" si="1"/>
        <v>35</v>
      </c>
      <c r="P21" s="60">
        <v>1750</v>
      </c>
      <c r="Q21" s="208">
        <f t="shared" si="2"/>
        <v>5.4285714285714288</v>
      </c>
      <c r="R21" s="60">
        <f t="shared" si="3"/>
        <v>-1000</v>
      </c>
    </row>
    <row r="22" spans="1:18" x14ac:dyDescent="0.25">
      <c r="A22" t="s">
        <v>264</v>
      </c>
      <c r="B22">
        <v>8500</v>
      </c>
      <c r="C22">
        <v>30</v>
      </c>
      <c r="D22">
        <v>32</v>
      </c>
      <c r="E22">
        <v>37</v>
      </c>
      <c r="F22">
        <v>35</v>
      </c>
      <c r="G22">
        <v>18</v>
      </c>
      <c r="H22">
        <v>15</v>
      </c>
      <c r="I22">
        <v>15</v>
      </c>
      <c r="J22">
        <v>10</v>
      </c>
      <c r="K22">
        <v>2</v>
      </c>
      <c r="L22">
        <v>-100</v>
      </c>
      <c r="M22">
        <v>-100</v>
      </c>
      <c r="N22" s="60">
        <f t="shared" si="0"/>
        <v>8500</v>
      </c>
      <c r="O22" s="60">
        <f t="shared" si="1"/>
        <v>37</v>
      </c>
      <c r="P22" s="60">
        <v>2750</v>
      </c>
      <c r="Q22" s="208">
        <f t="shared" si="2"/>
        <v>3.0909090909090908</v>
      </c>
      <c r="R22" s="60">
        <f t="shared" si="3"/>
        <v>0</v>
      </c>
    </row>
    <row r="23" spans="1:18" x14ac:dyDescent="0.25">
      <c r="A23" t="s">
        <v>264</v>
      </c>
      <c r="B23">
        <v>8500</v>
      </c>
      <c r="C23">
        <v>30</v>
      </c>
      <c r="D23">
        <v>35</v>
      </c>
      <c r="E23">
        <v>38</v>
      </c>
      <c r="F23">
        <v>34</v>
      </c>
      <c r="G23">
        <v>22</v>
      </c>
      <c r="H23">
        <v>16</v>
      </c>
      <c r="I23">
        <v>16</v>
      </c>
      <c r="J23">
        <v>13</v>
      </c>
      <c r="K23">
        <v>5</v>
      </c>
      <c r="L23">
        <v>-100</v>
      </c>
      <c r="M23">
        <v>-100</v>
      </c>
      <c r="N23" s="60">
        <f t="shared" si="0"/>
        <v>8500</v>
      </c>
      <c r="O23" s="60">
        <f t="shared" si="1"/>
        <v>38</v>
      </c>
      <c r="P23" s="60">
        <v>2750</v>
      </c>
      <c r="Q23" s="208">
        <f t="shared" si="2"/>
        <v>3.0909090909090908</v>
      </c>
      <c r="R23" s="60">
        <f t="shared" si="3"/>
        <v>500</v>
      </c>
    </row>
    <row r="24" spans="1:18" x14ac:dyDescent="0.25">
      <c r="A24" t="s">
        <v>263</v>
      </c>
      <c r="B24">
        <v>9000</v>
      </c>
      <c r="C24">
        <v>21</v>
      </c>
      <c r="D24">
        <v>29</v>
      </c>
      <c r="E24">
        <v>32</v>
      </c>
      <c r="F24">
        <v>30</v>
      </c>
      <c r="G24">
        <v>16</v>
      </c>
      <c r="H24">
        <v>14</v>
      </c>
      <c r="I24">
        <v>10</v>
      </c>
      <c r="J24">
        <v>8</v>
      </c>
      <c r="K24">
        <v>2</v>
      </c>
      <c r="L24">
        <v>-8</v>
      </c>
      <c r="M24">
        <v>-100</v>
      </c>
      <c r="N24">
        <f t="shared" si="0"/>
        <v>9000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92D050"/>
  </sheetPr>
  <dimension ref="A1:R15"/>
  <sheetViews>
    <sheetView workbookViewId="0">
      <selection activeCell="N2" sqref="N2:R2"/>
    </sheetView>
  </sheetViews>
  <sheetFormatPr defaultRowHeight="15" x14ac:dyDescent="0.25"/>
  <cols>
    <col min="1" max="1" width="18.140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  <col min="14" max="14" width="6" bestFit="1" customWidth="1"/>
    <col min="15" max="15" width="3" bestFit="1" customWidth="1"/>
    <col min="16" max="16" width="5" bestFit="1" customWidth="1"/>
    <col min="17" max="17" width="4.5703125" bestFit="1" customWidth="1"/>
    <col min="18" max="18" width="5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8" x14ac:dyDescent="0.25">
      <c r="A2" t="s">
        <v>22</v>
      </c>
      <c r="B2">
        <v>5250</v>
      </c>
      <c r="C2">
        <v>-100</v>
      </c>
      <c r="D2">
        <v>-100</v>
      </c>
      <c r="E2">
        <v>8</v>
      </c>
      <c r="F2">
        <v>8</v>
      </c>
      <c r="G2">
        <v>6</v>
      </c>
      <c r="H2">
        <v>8</v>
      </c>
      <c r="I2">
        <v>-100</v>
      </c>
      <c r="J2">
        <v>-100</v>
      </c>
      <c r="K2">
        <v>-100</v>
      </c>
      <c r="L2">
        <v>-100</v>
      </c>
      <c r="M2">
        <v>-100</v>
      </c>
      <c r="N2" s="60">
        <f>B2</f>
        <v>5250</v>
      </c>
      <c r="O2" s="60">
        <f>MAX(C2:M2)</f>
        <v>8</v>
      </c>
      <c r="P2" s="60">
        <v>3750</v>
      </c>
      <c r="Q2" s="208">
        <f>N2/P2</f>
        <v>1.4</v>
      </c>
      <c r="R2" s="60">
        <f>N3-N2</f>
        <v>3500</v>
      </c>
    </row>
    <row r="3" spans="1:18" x14ac:dyDescent="0.25">
      <c r="A3" t="s">
        <v>18</v>
      </c>
      <c r="B3">
        <v>8750</v>
      </c>
      <c r="C3">
        <v>42</v>
      </c>
      <c r="D3">
        <v>42</v>
      </c>
      <c r="E3">
        <v>42</v>
      </c>
      <c r="F3">
        <v>42</v>
      </c>
      <c r="G3">
        <v>45</v>
      </c>
      <c r="H3">
        <v>45</v>
      </c>
      <c r="I3">
        <v>29</v>
      </c>
      <c r="J3">
        <v>30</v>
      </c>
      <c r="K3">
        <v>19</v>
      </c>
      <c r="L3">
        <v>-100</v>
      </c>
      <c r="M3">
        <v>-100</v>
      </c>
      <c r="N3" s="60">
        <f t="shared" ref="N3:N15" si="0">B3</f>
        <v>8750</v>
      </c>
      <c r="O3" s="60">
        <f t="shared" ref="O3:O14" si="1">MAX(C3:M3)</f>
        <v>45</v>
      </c>
      <c r="P3" s="60">
        <v>5750</v>
      </c>
      <c r="Q3" s="208">
        <f t="shared" ref="Q3:Q14" si="2">N3/P3</f>
        <v>1.5217391304347827</v>
      </c>
      <c r="R3" s="60">
        <f t="shared" ref="R3:R14" si="3">N4-N3</f>
        <v>250</v>
      </c>
    </row>
    <row r="4" spans="1:18" x14ac:dyDescent="0.25">
      <c r="A4" t="s">
        <v>18</v>
      </c>
      <c r="B4">
        <v>9000</v>
      </c>
      <c r="C4">
        <v>41</v>
      </c>
      <c r="D4">
        <v>41</v>
      </c>
      <c r="E4">
        <v>41</v>
      </c>
      <c r="F4">
        <v>41</v>
      </c>
      <c r="G4">
        <v>43</v>
      </c>
      <c r="H4">
        <v>43</v>
      </c>
      <c r="I4">
        <v>38</v>
      </c>
      <c r="J4">
        <v>28</v>
      </c>
      <c r="K4">
        <v>12</v>
      </c>
      <c r="L4">
        <v>10</v>
      </c>
      <c r="M4">
        <v>-100</v>
      </c>
      <c r="N4" s="60">
        <f t="shared" si="0"/>
        <v>9000</v>
      </c>
      <c r="O4" s="60">
        <f t="shared" si="1"/>
        <v>43</v>
      </c>
      <c r="P4" s="60">
        <v>5750</v>
      </c>
      <c r="Q4" s="208">
        <f t="shared" si="2"/>
        <v>1.5652173913043479</v>
      </c>
      <c r="R4" s="60">
        <f t="shared" si="3"/>
        <v>1500</v>
      </c>
    </row>
    <row r="5" spans="1:18" x14ac:dyDescent="0.25">
      <c r="A5" t="s">
        <v>18</v>
      </c>
      <c r="B5">
        <v>10500</v>
      </c>
      <c r="C5">
        <v>52</v>
      </c>
      <c r="D5">
        <v>52</v>
      </c>
      <c r="E5">
        <v>52</v>
      </c>
      <c r="F5">
        <v>52</v>
      </c>
      <c r="G5">
        <v>53</v>
      </c>
      <c r="H5">
        <v>53</v>
      </c>
      <c r="I5">
        <v>47</v>
      </c>
      <c r="J5">
        <v>39</v>
      </c>
      <c r="K5">
        <v>26</v>
      </c>
      <c r="L5">
        <v>20</v>
      </c>
      <c r="M5">
        <v>13</v>
      </c>
      <c r="N5" s="60">
        <f t="shared" si="0"/>
        <v>10500</v>
      </c>
      <c r="O5" s="60">
        <f t="shared" si="1"/>
        <v>53</v>
      </c>
      <c r="P5" s="60">
        <v>5750</v>
      </c>
      <c r="Q5" s="208">
        <f t="shared" si="2"/>
        <v>1.826086956521739</v>
      </c>
      <c r="R5" s="60">
        <f t="shared" si="3"/>
        <v>0</v>
      </c>
    </row>
    <row r="6" spans="1:18" x14ac:dyDescent="0.25">
      <c r="A6" t="s">
        <v>18</v>
      </c>
      <c r="B6">
        <v>10500</v>
      </c>
      <c r="C6">
        <v>41</v>
      </c>
      <c r="D6">
        <v>41</v>
      </c>
      <c r="E6">
        <v>41</v>
      </c>
      <c r="F6">
        <v>41</v>
      </c>
      <c r="G6">
        <v>40</v>
      </c>
      <c r="H6">
        <v>40</v>
      </c>
      <c r="I6">
        <v>37</v>
      </c>
      <c r="J6">
        <v>31</v>
      </c>
      <c r="K6">
        <v>26</v>
      </c>
      <c r="L6">
        <v>20</v>
      </c>
      <c r="M6">
        <v>13</v>
      </c>
      <c r="N6" s="60">
        <f t="shared" si="0"/>
        <v>10500</v>
      </c>
      <c r="O6" s="60">
        <f t="shared" si="1"/>
        <v>41</v>
      </c>
      <c r="P6" s="60">
        <v>3750</v>
      </c>
      <c r="Q6" s="208">
        <f t="shared" si="2"/>
        <v>2.8</v>
      </c>
      <c r="R6" s="60">
        <f t="shared" si="3"/>
        <v>-250</v>
      </c>
    </row>
    <row r="7" spans="1:18" x14ac:dyDescent="0.25">
      <c r="A7" t="s">
        <v>23</v>
      </c>
      <c r="B7">
        <v>10250</v>
      </c>
      <c r="C7">
        <v>53</v>
      </c>
      <c r="D7">
        <v>53</v>
      </c>
      <c r="E7">
        <v>53</v>
      </c>
      <c r="F7">
        <v>53</v>
      </c>
      <c r="G7">
        <v>51</v>
      </c>
      <c r="H7">
        <v>47</v>
      </c>
      <c r="I7">
        <v>45</v>
      </c>
      <c r="J7">
        <v>41</v>
      </c>
      <c r="K7">
        <v>33</v>
      </c>
      <c r="L7">
        <v>29</v>
      </c>
      <c r="M7">
        <v>21</v>
      </c>
      <c r="N7" s="60">
        <f t="shared" si="0"/>
        <v>10250</v>
      </c>
      <c r="O7" s="60">
        <f t="shared" si="1"/>
        <v>53</v>
      </c>
      <c r="P7" s="60">
        <v>3750</v>
      </c>
      <c r="Q7" s="208">
        <f t="shared" si="2"/>
        <v>2.7333333333333334</v>
      </c>
      <c r="R7" s="60">
        <f t="shared" si="3"/>
        <v>-1000</v>
      </c>
    </row>
    <row r="8" spans="1:18" x14ac:dyDescent="0.25">
      <c r="A8" t="s">
        <v>19</v>
      </c>
      <c r="B8">
        <v>9250</v>
      </c>
      <c r="C8">
        <v>29</v>
      </c>
      <c r="D8">
        <v>29</v>
      </c>
      <c r="E8">
        <v>29</v>
      </c>
      <c r="F8">
        <v>44</v>
      </c>
      <c r="G8">
        <v>42</v>
      </c>
      <c r="H8">
        <v>37</v>
      </c>
      <c r="I8">
        <v>32</v>
      </c>
      <c r="J8">
        <v>25</v>
      </c>
      <c r="K8">
        <v>15</v>
      </c>
      <c r="L8">
        <v>12</v>
      </c>
      <c r="M8">
        <v>-100</v>
      </c>
      <c r="N8" s="60">
        <f t="shared" si="0"/>
        <v>9250</v>
      </c>
      <c r="O8" s="60">
        <f t="shared" si="1"/>
        <v>44</v>
      </c>
      <c r="P8" s="60">
        <v>3750</v>
      </c>
      <c r="Q8" s="208">
        <f t="shared" si="2"/>
        <v>2.4666666666666668</v>
      </c>
      <c r="R8" s="60">
        <f t="shared" si="3"/>
        <v>-250</v>
      </c>
    </row>
    <row r="9" spans="1:18" x14ac:dyDescent="0.25">
      <c r="A9" t="s">
        <v>18</v>
      </c>
      <c r="B9">
        <v>9000</v>
      </c>
      <c r="C9">
        <v>48</v>
      </c>
      <c r="D9">
        <v>48</v>
      </c>
      <c r="E9">
        <v>48</v>
      </c>
      <c r="F9">
        <v>50</v>
      </c>
      <c r="G9">
        <v>47</v>
      </c>
      <c r="H9">
        <v>41</v>
      </c>
      <c r="I9">
        <v>33</v>
      </c>
      <c r="J9">
        <v>24</v>
      </c>
      <c r="K9">
        <v>12</v>
      </c>
      <c r="L9">
        <v>8</v>
      </c>
      <c r="M9">
        <v>-100</v>
      </c>
      <c r="N9" s="60">
        <f t="shared" si="0"/>
        <v>9000</v>
      </c>
      <c r="O9" s="60">
        <f t="shared" si="1"/>
        <v>50</v>
      </c>
      <c r="P9" s="60">
        <v>3750</v>
      </c>
      <c r="Q9" s="208">
        <f t="shared" si="2"/>
        <v>2.4</v>
      </c>
      <c r="R9" s="60">
        <f t="shared" si="3"/>
        <v>250</v>
      </c>
    </row>
    <row r="10" spans="1:18" x14ac:dyDescent="0.25">
      <c r="A10" t="s">
        <v>17</v>
      </c>
      <c r="B10">
        <v>9250</v>
      </c>
      <c r="C10">
        <v>41</v>
      </c>
      <c r="D10">
        <v>41</v>
      </c>
      <c r="E10">
        <v>41</v>
      </c>
      <c r="F10">
        <v>41</v>
      </c>
      <c r="G10">
        <v>38</v>
      </c>
      <c r="H10">
        <v>32</v>
      </c>
      <c r="I10">
        <v>21</v>
      </c>
      <c r="J10">
        <v>11</v>
      </c>
      <c r="K10">
        <v>4</v>
      </c>
      <c r="L10">
        <v>0</v>
      </c>
      <c r="M10">
        <v>-100</v>
      </c>
      <c r="N10" s="60">
        <f t="shared" si="0"/>
        <v>9250</v>
      </c>
      <c r="O10" s="60">
        <f t="shared" si="1"/>
        <v>41</v>
      </c>
      <c r="P10" s="60">
        <v>3750</v>
      </c>
      <c r="Q10" s="208">
        <f t="shared" si="2"/>
        <v>2.4666666666666668</v>
      </c>
      <c r="R10" s="60">
        <f t="shared" si="3"/>
        <v>250</v>
      </c>
    </row>
    <row r="11" spans="1:18" x14ac:dyDescent="0.25">
      <c r="A11" t="s">
        <v>19</v>
      </c>
      <c r="B11">
        <v>9500</v>
      </c>
      <c r="C11">
        <v>40</v>
      </c>
      <c r="D11">
        <v>40</v>
      </c>
      <c r="E11">
        <v>40</v>
      </c>
      <c r="F11">
        <v>40</v>
      </c>
      <c r="G11">
        <v>38</v>
      </c>
      <c r="H11">
        <v>35</v>
      </c>
      <c r="I11">
        <v>31</v>
      </c>
      <c r="J11">
        <v>26</v>
      </c>
      <c r="K11">
        <v>22</v>
      </c>
      <c r="L11">
        <v>11</v>
      </c>
      <c r="M11">
        <v>-100</v>
      </c>
      <c r="N11" s="60">
        <f t="shared" si="0"/>
        <v>9500</v>
      </c>
      <c r="O11" s="60">
        <f t="shared" si="1"/>
        <v>40</v>
      </c>
      <c r="P11" s="60">
        <v>3750</v>
      </c>
      <c r="Q11" s="208">
        <f t="shared" si="2"/>
        <v>2.5333333333333332</v>
      </c>
      <c r="R11" s="60">
        <f t="shared" si="3"/>
        <v>0</v>
      </c>
    </row>
    <row r="12" spans="1:18" x14ac:dyDescent="0.25">
      <c r="A12" t="s">
        <v>17</v>
      </c>
      <c r="B12">
        <v>9500</v>
      </c>
      <c r="C12">
        <v>36</v>
      </c>
      <c r="D12">
        <v>36</v>
      </c>
      <c r="E12">
        <v>36</v>
      </c>
      <c r="F12">
        <v>36</v>
      </c>
      <c r="G12">
        <v>34</v>
      </c>
      <c r="H12">
        <v>28</v>
      </c>
      <c r="I12">
        <v>22</v>
      </c>
      <c r="J12">
        <v>16</v>
      </c>
      <c r="K12">
        <v>9</v>
      </c>
      <c r="L12">
        <v>3</v>
      </c>
      <c r="M12">
        <v>-100</v>
      </c>
      <c r="N12" s="60">
        <f t="shared" si="0"/>
        <v>9500</v>
      </c>
      <c r="O12" s="60">
        <f t="shared" si="1"/>
        <v>36</v>
      </c>
      <c r="P12" s="60">
        <v>3750</v>
      </c>
      <c r="Q12" s="208">
        <f t="shared" si="2"/>
        <v>2.5333333333333332</v>
      </c>
      <c r="R12" s="60">
        <f t="shared" si="3"/>
        <v>-1750</v>
      </c>
    </row>
    <row r="13" spans="1:18" x14ac:dyDescent="0.25">
      <c r="A13" t="s">
        <v>17</v>
      </c>
      <c r="B13">
        <v>7750</v>
      </c>
      <c r="C13">
        <v>38</v>
      </c>
      <c r="D13">
        <v>38</v>
      </c>
      <c r="E13">
        <v>38</v>
      </c>
      <c r="F13">
        <v>38</v>
      </c>
      <c r="G13">
        <v>36</v>
      </c>
      <c r="H13">
        <v>31</v>
      </c>
      <c r="I13">
        <v>25</v>
      </c>
      <c r="J13">
        <v>19</v>
      </c>
      <c r="K13">
        <v>-100</v>
      </c>
      <c r="L13">
        <v>-100</v>
      </c>
      <c r="M13">
        <v>-100</v>
      </c>
      <c r="N13" s="60">
        <f t="shared" si="0"/>
        <v>7750</v>
      </c>
      <c r="O13" s="60">
        <f t="shared" si="1"/>
        <v>38</v>
      </c>
      <c r="P13" s="60">
        <v>3750</v>
      </c>
      <c r="Q13" s="208">
        <f t="shared" si="2"/>
        <v>2.0666666666666669</v>
      </c>
      <c r="R13" s="60">
        <f t="shared" si="3"/>
        <v>0</v>
      </c>
    </row>
    <row r="14" spans="1:18" x14ac:dyDescent="0.25">
      <c r="A14" t="s">
        <v>16</v>
      </c>
      <c r="B14">
        <v>7750</v>
      </c>
      <c r="C14">
        <v>27</v>
      </c>
      <c r="D14">
        <v>27</v>
      </c>
      <c r="E14">
        <v>27</v>
      </c>
      <c r="F14">
        <v>27</v>
      </c>
      <c r="G14">
        <v>20</v>
      </c>
      <c r="H14">
        <v>22</v>
      </c>
      <c r="I14">
        <v>16</v>
      </c>
      <c r="J14">
        <v>8</v>
      </c>
      <c r="K14">
        <v>-100</v>
      </c>
      <c r="L14">
        <v>-100</v>
      </c>
      <c r="M14">
        <v>-100</v>
      </c>
      <c r="N14" s="60">
        <f t="shared" si="0"/>
        <v>7750</v>
      </c>
      <c r="O14" s="60">
        <f t="shared" si="1"/>
        <v>27</v>
      </c>
      <c r="P14" s="60">
        <v>3750</v>
      </c>
      <c r="Q14" s="208">
        <f t="shared" si="2"/>
        <v>2.0666666666666669</v>
      </c>
      <c r="R14" s="60">
        <f t="shared" si="3"/>
        <v>0</v>
      </c>
    </row>
    <row r="15" spans="1:18" x14ac:dyDescent="0.25">
      <c r="A15" t="s">
        <v>16</v>
      </c>
      <c r="B15">
        <v>7750</v>
      </c>
      <c r="C15">
        <v>21</v>
      </c>
      <c r="D15">
        <v>21</v>
      </c>
      <c r="E15">
        <v>21</v>
      </c>
      <c r="F15">
        <v>21</v>
      </c>
      <c r="G15">
        <v>16</v>
      </c>
      <c r="H15">
        <v>8</v>
      </c>
      <c r="I15">
        <v>5</v>
      </c>
      <c r="J15">
        <v>4</v>
      </c>
      <c r="K15">
        <v>-100</v>
      </c>
      <c r="L15">
        <v>-100</v>
      </c>
      <c r="M15">
        <v>-100</v>
      </c>
      <c r="N15">
        <f t="shared" si="0"/>
        <v>7750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92D050"/>
  </sheetPr>
  <dimension ref="A1:R24"/>
  <sheetViews>
    <sheetView workbookViewId="0">
      <selection activeCell="N2" sqref="N2:R2"/>
    </sheetView>
  </sheetViews>
  <sheetFormatPr defaultRowHeight="15" x14ac:dyDescent="0.25"/>
  <cols>
    <col min="1" max="1" width="18.140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  <col min="14" max="14" width="6" bestFit="1" customWidth="1"/>
    <col min="15" max="15" width="3" bestFit="1" customWidth="1"/>
    <col min="16" max="16" width="5" bestFit="1" customWidth="1"/>
    <col min="17" max="17" width="4.5703125" bestFit="1" customWidth="1"/>
    <col min="18" max="18" width="5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8" x14ac:dyDescent="0.25">
      <c r="A2" t="s">
        <v>13</v>
      </c>
      <c r="B2">
        <v>5500</v>
      </c>
      <c r="C2">
        <v>10</v>
      </c>
      <c r="D2">
        <v>10</v>
      </c>
      <c r="E2">
        <v>10</v>
      </c>
      <c r="F2">
        <v>10</v>
      </c>
      <c r="G2">
        <v>4</v>
      </c>
      <c r="H2">
        <v>-1</v>
      </c>
      <c r="I2">
        <v>-100</v>
      </c>
      <c r="J2">
        <v>-100</v>
      </c>
      <c r="K2">
        <v>-100</v>
      </c>
      <c r="L2">
        <v>-100</v>
      </c>
      <c r="M2">
        <v>-100</v>
      </c>
      <c r="N2" s="60">
        <f>B2</f>
        <v>5500</v>
      </c>
      <c r="O2" s="60">
        <f>MAX(C2:M2)</f>
        <v>10</v>
      </c>
      <c r="P2" s="60">
        <v>3750</v>
      </c>
      <c r="Q2" s="208">
        <f>N2/P2</f>
        <v>1.4666666666666666</v>
      </c>
      <c r="R2" s="60">
        <f>N3-N2</f>
        <v>0</v>
      </c>
    </row>
    <row r="3" spans="1:18" x14ac:dyDescent="0.25">
      <c r="A3" t="s">
        <v>17</v>
      </c>
      <c r="B3">
        <v>5500</v>
      </c>
      <c r="C3">
        <v>36</v>
      </c>
      <c r="D3">
        <v>36</v>
      </c>
      <c r="E3">
        <v>37</v>
      </c>
      <c r="F3">
        <v>37</v>
      </c>
      <c r="G3">
        <v>30</v>
      </c>
      <c r="H3">
        <v>18</v>
      </c>
      <c r="I3">
        <v>-100</v>
      </c>
      <c r="J3">
        <v>-100</v>
      </c>
      <c r="K3">
        <v>-100</v>
      </c>
      <c r="L3">
        <v>-100</v>
      </c>
      <c r="M3">
        <v>-100</v>
      </c>
      <c r="N3" s="60">
        <f t="shared" ref="N3:N24" si="0">B3</f>
        <v>5500</v>
      </c>
      <c r="O3" s="60">
        <f t="shared" ref="O3:O23" si="1">MAX(C3:M3)</f>
        <v>37</v>
      </c>
      <c r="P3" s="60">
        <v>3750</v>
      </c>
      <c r="Q3" s="208">
        <f t="shared" ref="Q3:Q23" si="2">N3/P3</f>
        <v>1.4666666666666666</v>
      </c>
      <c r="R3" s="60">
        <f t="shared" ref="R3:R23" si="3">N4-N3</f>
        <v>1250</v>
      </c>
    </row>
    <row r="4" spans="1:18" x14ac:dyDescent="0.25">
      <c r="A4" t="s">
        <v>16</v>
      </c>
      <c r="B4">
        <v>6750</v>
      </c>
      <c r="C4">
        <v>28</v>
      </c>
      <c r="D4">
        <v>28</v>
      </c>
      <c r="E4">
        <v>28</v>
      </c>
      <c r="F4">
        <v>28</v>
      </c>
      <c r="G4">
        <v>24</v>
      </c>
      <c r="H4">
        <v>20</v>
      </c>
      <c r="I4">
        <v>15</v>
      </c>
      <c r="J4">
        <v>-100</v>
      </c>
      <c r="K4">
        <v>-100</v>
      </c>
      <c r="L4">
        <v>-100</v>
      </c>
      <c r="M4">
        <v>-100</v>
      </c>
      <c r="N4" s="60">
        <f t="shared" si="0"/>
        <v>6750</v>
      </c>
      <c r="O4" s="60">
        <f t="shared" si="1"/>
        <v>28</v>
      </c>
      <c r="P4" s="60">
        <v>3750</v>
      </c>
      <c r="Q4" s="208">
        <f t="shared" si="2"/>
        <v>1.8</v>
      </c>
      <c r="R4" s="60">
        <f t="shared" si="3"/>
        <v>0</v>
      </c>
    </row>
    <row r="5" spans="1:18" x14ac:dyDescent="0.25">
      <c r="A5" t="s">
        <v>17</v>
      </c>
      <c r="B5">
        <v>6750</v>
      </c>
      <c r="C5">
        <v>37</v>
      </c>
      <c r="D5">
        <v>37</v>
      </c>
      <c r="E5">
        <v>37</v>
      </c>
      <c r="F5">
        <v>33</v>
      </c>
      <c r="G5">
        <v>27</v>
      </c>
      <c r="H5">
        <v>21</v>
      </c>
      <c r="I5">
        <v>13</v>
      </c>
      <c r="J5">
        <v>-100</v>
      </c>
      <c r="K5">
        <v>-100</v>
      </c>
      <c r="L5">
        <v>-100</v>
      </c>
      <c r="M5">
        <v>-100</v>
      </c>
      <c r="N5" s="60">
        <f t="shared" si="0"/>
        <v>6750</v>
      </c>
      <c r="O5" s="60">
        <f t="shared" si="1"/>
        <v>37</v>
      </c>
      <c r="P5" s="60">
        <v>2750</v>
      </c>
      <c r="Q5" s="208">
        <f t="shared" si="2"/>
        <v>2.4545454545454546</v>
      </c>
      <c r="R5" s="60">
        <f t="shared" si="3"/>
        <v>0</v>
      </c>
    </row>
    <row r="6" spans="1:18" x14ac:dyDescent="0.25">
      <c r="A6" t="s">
        <v>17</v>
      </c>
      <c r="B6">
        <v>6750</v>
      </c>
      <c r="C6">
        <v>19</v>
      </c>
      <c r="D6">
        <v>19</v>
      </c>
      <c r="E6">
        <v>26</v>
      </c>
      <c r="F6">
        <v>29</v>
      </c>
      <c r="G6">
        <v>30</v>
      </c>
      <c r="H6">
        <v>23</v>
      </c>
      <c r="I6">
        <v>12</v>
      </c>
      <c r="J6">
        <v>-100</v>
      </c>
      <c r="K6">
        <v>-100</v>
      </c>
      <c r="L6">
        <v>-100</v>
      </c>
      <c r="M6">
        <v>-100</v>
      </c>
      <c r="N6" s="60">
        <f t="shared" si="0"/>
        <v>6750</v>
      </c>
      <c r="O6" s="60">
        <f t="shared" si="1"/>
        <v>30</v>
      </c>
      <c r="P6" s="60">
        <v>4750</v>
      </c>
      <c r="Q6" s="208">
        <f t="shared" si="2"/>
        <v>1.4210526315789473</v>
      </c>
      <c r="R6" s="60">
        <f t="shared" si="3"/>
        <v>1000</v>
      </c>
    </row>
    <row r="7" spans="1:18" x14ac:dyDescent="0.25">
      <c r="A7" t="s">
        <v>17</v>
      </c>
      <c r="B7">
        <v>7750</v>
      </c>
      <c r="C7">
        <v>28</v>
      </c>
      <c r="D7">
        <v>28</v>
      </c>
      <c r="E7">
        <v>32</v>
      </c>
      <c r="F7">
        <v>33</v>
      </c>
      <c r="G7">
        <v>32</v>
      </c>
      <c r="H7">
        <v>28</v>
      </c>
      <c r="I7">
        <v>24</v>
      </c>
      <c r="J7">
        <v>16</v>
      </c>
      <c r="K7">
        <v>-100</v>
      </c>
      <c r="L7">
        <v>-100</v>
      </c>
      <c r="M7">
        <v>-100</v>
      </c>
      <c r="N7" s="60">
        <f t="shared" si="0"/>
        <v>7750</v>
      </c>
      <c r="O7" s="60">
        <f t="shared" si="1"/>
        <v>33</v>
      </c>
      <c r="P7" s="60">
        <v>3750</v>
      </c>
      <c r="Q7" s="208">
        <f t="shared" si="2"/>
        <v>2.0666666666666669</v>
      </c>
      <c r="R7" s="60">
        <f t="shared" si="3"/>
        <v>1000</v>
      </c>
    </row>
    <row r="8" spans="1:18" x14ac:dyDescent="0.25">
      <c r="A8" t="s">
        <v>17</v>
      </c>
      <c r="B8">
        <v>8750</v>
      </c>
      <c r="C8">
        <v>31</v>
      </c>
      <c r="D8">
        <v>31</v>
      </c>
      <c r="E8">
        <v>33</v>
      </c>
      <c r="F8">
        <v>33</v>
      </c>
      <c r="G8">
        <v>32</v>
      </c>
      <c r="H8">
        <v>30</v>
      </c>
      <c r="I8">
        <v>23</v>
      </c>
      <c r="J8">
        <v>19</v>
      </c>
      <c r="K8">
        <v>7</v>
      </c>
      <c r="L8">
        <v>-100</v>
      </c>
      <c r="M8">
        <v>-100</v>
      </c>
      <c r="N8" s="60">
        <f t="shared" si="0"/>
        <v>8750</v>
      </c>
      <c r="O8" s="60">
        <f t="shared" si="1"/>
        <v>33</v>
      </c>
      <c r="P8" s="60">
        <v>3750</v>
      </c>
      <c r="Q8" s="208">
        <f t="shared" si="2"/>
        <v>2.3333333333333335</v>
      </c>
      <c r="R8" s="60">
        <f t="shared" si="3"/>
        <v>0</v>
      </c>
    </row>
    <row r="9" spans="1:18" x14ac:dyDescent="0.25">
      <c r="A9" t="s">
        <v>17</v>
      </c>
      <c r="B9">
        <v>8750</v>
      </c>
      <c r="C9">
        <v>20</v>
      </c>
      <c r="D9">
        <v>20</v>
      </c>
      <c r="E9">
        <v>26</v>
      </c>
      <c r="F9">
        <v>27</v>
      </c>
      <c r="G9">
        <v>27</v>
      </c>
      <c r="H9">
        <v>24</v>
      </c>
      <c r="I9">
        <v>19</v>
      </c>
      <c r="J9">
        <v>16</v>
      </c>
      <c r="K9">
        <v>9</v>
      </c>
      <c r="L9">
        <v>-100</v>
      </c>
      <c r="M9">
        <v>-100</v>
      </c>
      <c r="N9" s="60">
        <f t="shared" si="0"/>
        <v>8750</v>
      </c>
      <c r="O9" s="60">
        <f t="shared" si="1"/>
        <v>27</v>
      </c>
      <c r="P9" s="60">
        <v>4750</v>
      </c>
      <c r="Q9" s="208">
        <f t="shared" si="2"/>
        <v>1.8421052631578947</v>
      </c>
      <c r="R9" s="60">
        <f t="shared" si="3"/>
        <v>250</v>
      </c>
    </row>
    <row r="10" spans="1:18" x14ac:dyDescent="0.25">
      <c r="A10" t="s">
        <v>19</v>
      </c>
      <c r="B10">
        <v>9000</v>
      </c>
      <c r="C10">
        <v>41</v>
      </c>
      <c r="D10">
        <v>41</v>
      </c>
      <c r="E10">
        <v>41</v>
      </c>
      <c r="F10">
        <v>41</v>
      </c>
      <c r="G10">
        <v>35</v>
      </c>
      <c r="H10">
        <v>27</v>
      </c>
      <c r="I10">
        <v>24</v>
      </c>
      <c r="J10">
        <v>21</v>
      </c>
      <c r="K10">
        <v>13</v>
      </c>
      <c r="L10">
        <v>1</v>
      </c>
      <c r="M10">
        <v>-100</v>
      </c>
      <c r="N10" s="60">
        <f t="shared" si="0"/>
        <v>9000</v>
      </c>
      <c r="O10" s="60">
        <f t="shared" si="1"/>
        <v>41</v>
      </c>
      <c r="P10" s="60">
        <v>3750</v>
      </c>
      <c r="Q10" s="208">
        <f t="shared" si="2"/>
        <v>2.4</v>
      </c>
      <c r="R10" s="60">
        <f t="shared" si="3"/>
        <v>1250</v>
      </c>
    </row>
    <row r="11" spans="1:18" x14ac:dyDescent="0.25">
      <c r="A11" t="s">
        <v>18</v>
      </c>
      <c r="B11">
        <v>10250</v>
      </c>
      <c r="C11">
        <v>39</v>
      </c>
      <c r="D11">
        <v>39</v>
      </c>
      <c r="E11">
        <v>39</v>
      </c>
      <c r="F11">
        <v>39</v>
      </c>
      <c r="G11">
        <v>38</v>
      </c>
      <c r="H11">
        <v>34</v>
      </c>
      <c r="I11">
        <v>32</v>
      </c>
      <c r="J11">
        <v>28</v>
      </c>
      <c r="K11">
        <v>22</v>
      </c>
      <c r="L11">
        <v>16</v>
      </c>
      <c r="M11">
        <v>5</v>
      </c>
      <c r="N11" s="60">
        <f t="shared" si="0"/>
        <v>10250</v>
      </c>
      <c r="O11" s="60">
        <f t="shared" si="1"/>
        <v>39</v>
      </c>
      <c r="P11" s="60">
        <v>3750</v>
      </c>
      <c r="Q11" s="208">
        <f t="shared" si="2"/>
        <v>2.7333333333333334</v>
      </c>
      <c r="R11" s="60">
        <f t="shared" si="3"/>
        <v>0</v>
      </c>
    </row>
    <row r="12" spans="1:18" x14ac:dyDescent="0.25">
      <c r="A12" t="s">
        <v>18</v>
      </c>
      <c r="B12">
        <v>10250</v>
      </c>
      <c r="C12">
        <v>46</v>
      </c>
      <c r="D12">
        <v>46</v>
      </c>
      <c r="E12">
        <v>49</v>
      </c>
      <c r="F12">
        <v>50</v>
      </c>
      <c r="G12">
        <v>45</v>
      </c>
      <c r="H12">
        <v>36</v>
      </c>
      <c r="I12">
        <v>34</v>
      </c>
      <c r="J12">
        <v>29</v>
      </c>
      <c r="K12">
        <v>27</v>
      </c>
      <c r="L12">
        <v>19</v>
      </c>
      <c r="M12">
        <v>4</v>
      </c>
      <c r="N12" s="60">
        <f t="shared" si="0"/>
        <v>10250</v>
      </c>
      <c r="O12" s="60">
        <f t="shared" si="1"/>
        <v>50</v>
      </c>
      <c r="P12" s="60">
        <v>3750</v>
      </c>
      <c r="Q12" s="208">
        <f t="shared" si="2"/>
        <v>2.7333333333333334</v>
      </c>
      <c r="R12" s="60">
        <f t="shared" si="3"/>
        <v>0</v>
      </c>
    </row>
    <row r="13" spans="1:18" x14ac:dyDescent="0.25">
      <c r="A13" t="s">
        <v>19</v>
      </c>
      <c r="B13">
        <v>10250</v>
      </c>
      <c r="C13">
        <v>19</v>
      </c>
      <c r="D13">
        <v>19</v>
      </c>
      <c r="E13">
        <v>39</v>
      </c>
      <c r="F13">
        <v>39</v>
      </c>
      <c r="G13">
        <v>35</v>
      </c>
      <c r="H13">
        <v>32</v>
      </c>
      <c r="I13">
        <v>31</v>
      </c>
      <c r="J13">
        <v>29</v>
      </c>
      <c r="K13">
        <v>29</v>
      </c>
      <c r="L13">
        <v>26</v>
      </c>
      <c r="M13">
        <v>16</v>
      </c>
      <c r="N13" s="60">
        <f t="shared" si="0"/>
        <v>10250</v>
      </c>
      <c r="O13" s="60">
        <f t="shared" si="1"/>
        <v>39</v>
      </c>
      <c r="P13" s="60">
        <v>3750</v>
      </c>
      <c r="Q13" s="208">
        <f t="shared" si="2"/>
        <v>2.7333333333333334</v>
      </c>
      <c r="R13" s="60">
        <f t="shared" si="3"/>
        <v>250</v>
      </c>
    </row>
    <row r="14" spans="1:18" x14ac:dyDescent="0.25">
      <c r="A14" t="s">
        <v>18</v>
      </c>
      <c r="B14">
        <v>10500</v>
      </c>
      <c r="C14">
        <v>49</v>
      </c>
      <c r="D14">
        <v>49</v>
      </c>
      <c r="E14">
        <v>49</v>
      </c>
      <c r="F14">
        <v>49</v>
      </c>
      <c r="G14">
        <v>41</v>
      </c>
      <c r="H14">
        <v>36</v>
      </c>
      <c r="I14">
        <v>31</v>
      </c>
      <c r="J14">
        <v>28</v>
      </c>
      <c r="K14">
        <v>25</v>
      </c>
      <c r="L14">
        <v>22</v>
      </c>
      <c r="M14">
        <v>9</v>
      </c>
      <c r="N14" s="60">
        <f t="shared" si="0"/>
        <v>10500</v>
      </c>
      <c r="O14" s="60">
        <f t="shared" si="1"/>
        <v>49</v>
      </c>
      <c r="P14" s="60">
        <v>3750</v>
      </c>
      <c r="Q14" s="208">
        <f t="shared" si="2"/>
        <v>2.8</v>
      </c>
      <c r="R14" s="60">
        <f t="shared" si="3"/>
        <v>0</v>
      </c>
    </row>
    <row r="15" spans="1:18" x14ac:dyDescent="0.25">
      <c r="A15" t="s">
        <v>18</v>
      </c>
      <c r="B15">
        <v>10500</v>
      </c>
      <c r="C15">
        <v>45</v>
      </c>
      <c r="D15">
        <v>45</v>
      </c>
      <c r="E15">
        <v>45</v>
      </c>
      <c r="F15">
        <v>41</v>
      </c>
      <c r="G15">
        <v>39</v>
      </c>
      <c r="H15">
        <v>37</v>
      </c>
      <c r="I15">
        <v>35</v>
      </c>
      <c r="J15">
        <v>33</v>
      </c>
      <c r="K15">
        <v>28</v>
      </c>
      <c r="L15">
        <v>20</v>
      </c>
      <c r="M15">
        <v>8</v>
      </c>
      <c r="N15" s="60">
        <f t="shared" si="0"/>
        <v>10500</v>
      </c>
      <c r="O15" s="60">
        <f t="shared" si="1"/>
        <v>45</v>
      </c>
      <c r="P15" s="60">
        <v>2750</v>
      </c>
      <c r="Q15" s="208">
        <f t="shared" si="2"/>
        <v>3.8181818181818183</v>
      </c>
      <c r="R15" s="60">
        <f t="shared" si="3"/>
        <v>-750</v>
      </c>
    </row>
    <row r="16" spans="1:18" x14ac:dyDescent="0.25">
      <c r="A16" t="s">
        <v>18</v>
      </c>
      <c r="B16">
        <v>9750</v>
      </c>
      <c r="C16">
        <v>37</v>
      </c>
      <c r="D16">
        <v>37</v>
      </c>
      <c r="E16">
        <v>40</v>
      </c>
      <c r="F16">
        <v>42</v>
      </c>
      <c r="G16">
        <v>41</v>
      </c>
      <c r="H16">
        <v>40</v>
      </c>
      <c r="I16">
        <v>34</v>
      </c>
      <c r="J16">
        <v>29</v>
      </c>
      <c r="K16">
        <v>25</v>
      </c>
      <c r="L16">
        <v>18</v>
      </c>
      <c r="M16">
        <v>-100</v>
      </c>
      <c r="N16" s="60">
        <f t="shared" si="0"/>
        <v>9750</v>
      </c>
      <c r="O16" s="60">
        <f t="shared" si="1"/>
        <v>42</v>
      </c>
      <c r="P16" s="60">
        <v>3750</v>
      </c>
      <c r="Q16" s="208">
        <f t="shared" si="2"/>
        <v>2.6</v>
      </c>
      <c r="R16" s="60">
        <f t="shared" si="3"/>
        <v>750</v>
      </c>
    </row>
    <row r="17" spans="1:18" x14ac:dyDescent="0.25">
      <c r="A17" t="s">
        <v>18</v>
      </c>
      <c r="B17">
        <v>10500</v>
      </c>
      <c r="C17">
        <v>44</v>
      </c>
      <c r="D17">
        <v>44</v>
      </c>
      <c r="E17">
        <v>44</v>
      </c>
      <c r="F17">
        <v>43</v>
      </c>
      <c r="G17">
        <v>41</v>
      </c>
      <c r="H17">
        <v>38</v>
      </c>
      <c r="I17">
        <v>36</v>
      </c>
      <c r="J17">
        <v>30</v>
      </c>
      <c r="K17">
        <v>32</v>
      </c>
      <c r="L17">
        <v>26</v>
      </c>
      <c r="M17">
        <v>10</v>
      </c>
      <c r="N17" s="60">
        <f t="shared" si="0"/>
        <v>10500</v>
      </c>
      <c r="O17" s="60">
        <f t="shared" si="1"/>
        <v>44</v>
      </c>
      <c r="P17" s="60">
        <v>2750</v>
      </c>
      <c r="Q17" s="208">
        <f t="shared" si="2"/>
        <v>3.8181818181818183</v>
      </c>
      <c r="R17" s="60">
        <f t="shared" si="3"/>
        <v>-500</v>
      </c>
    </row>
    <row r="18" spans="1:18" x14ac:dyDescent="0.25">
      <c r="A18" t="s">
        <v>18</v>
      </c>
      <c r="B18">
        <v>10000</v>
      </c>
      <c r="C18">
        <v>47</v>
      </c>
      <c r="D18">
        <v>47</v>
      </c>
      <c r="E18">
        <v>47</v>
      </c>
      <c r="F18">
        <v>44</v>
      </c>
      <c r="G18">
        <v>38</v>
      </c>
      <c r="H18">
        <v>33</v>
      </c>
      <c r="I18">
        <v>29</v>
      </c>
      <c r="J18">
        <v>24</v>
      </c>
      <c r="K18">
        <v>23</v>
      </c>
      <c r="L18">
        <v>19</v>
      </c>
      <c r="M18">
        <v>9</v>
      </c>
      <c r="N18" s="60">
        <f t="shared" si="0"/>
        <v>10000</v>
      </c>
      <c r="O18" s="60">
        <f t="shared" si="1"/>
        <v>47</v>
      </c>
      <c r="P18" s="60">
        <v>2750</v>
      </c>
      <c r="Q18" s="208">
        <f t="shared" si="2"/>
        <v>3.6363636363636362</v>
      </c>
      <c r="R18" s="60">
        <f t="shared" si="3"/>
        <v>750</v>
      </c>
    </row>
    <row r="19" spans="1:18" x14ac:dyDescent="0.25">
      <c r="A19" t="s">
        <v>18</v>
      </c>
      <c r="B19">
        <v>10750</v>
      </c>
      <c r="C19">
        <v>41</v>
      </c>
      <c r="D19">
        <v>41</v>
      </c>
      <c r="E19">
        <v>42</v>
      </c>
      <c r="F19">
        <v>43</v>
      </c>
      <c r="G19">
        <v>42</v>
      </c>
      <c r="H19">
        <v>40</v>
      </c>
      <c r="I19">
        <v>37</v>
      </c>
      <c r="J19">
        <v>35</v>
      </c>
      <c r="K19">
        <v>31</v>
      </c>
      <c r="L19">
        <v>26</v>
      </c>
      <c r="M19">
        <v>18</v>
      </c>
      <c r="N19" s="60">
        <f t="shared" si="0"/>
        <v>10750</v>
      </c>
      <c r="O19" s="60">
        <f t="shared" si="1"/>
        <v>43</v>
      </c>
      <c r="P19" s="60">
        <v>3750</v>
      </c>
      <c r="Q19" s="208">
        <f t="shared" si="2"/>
        <v>2.8666666666666667</v>
      </c>
      <c r="R19" s="60">
        <f t="shared" si="3"/>
        <v>-1000</v>
      </c>
    </row>
    <row r="20" spans="1:18" x14ac:dyDescent="0.25">
      <c r="A20" t="s">
        <v>18</v>
      </c>
      <c r="B20">
        <v>9750</v>
      </c>
      <c r="C20">
        <v>42</v>
      </c>
      <c r="D20">
        <v>42</v>
      </c>
      <c r="E20">
        <v>43</v>
      </c>
      <c r="F20">
        <v>43</v>
      </c>
      <c r="G20">
        <v>39</v>
      </c>
      <c r="H20">
        <v>33</v>
      </c>
      <c r="I20">
        <v>23</v>
      </c>
      <c r="J20">
        <v>20</v>
      </c>
      <c r="K20">
        <v>15</v>
      </c>
      <c r="L20">
        <v>8</v>
      </c>
      <c r="M20">
        <v>-100</v>
      </c>
      <c r="N20" s="60">
        <f t="shared" si="0"/>
        <v>9750</v>
      </c>
      <c r="O20" s="60">
        <f t="shared" si="1"/>
        <v>43</v>
      </c>
      <c r="P20" s="60">
        <v>3750</v>
      </c>
      <c r="Q20" s="208">
        <f t="shared" si="2"/>
        <v>2.6</v>
      </c>
      <c r="R20" s="60">
        <f t="shared" si="3"/>
        <v>0</v>
      </c>
    </row>
    <row r="21" spans="1:18" x14ac:dyDescent="0.25">
      <c r="A21" t="s">
        <v>19</v>
      </c>
      <c r="B21">
        <v>9750</v>
      </c>
      <c r="C21">
        <v>35</v>
      </c>
      <c r="D21">
        <v>35</v>
      </c>
      <c r="E21">
        <v>36</v>
      </c>
      <c r="F21">
        <v>39</v>
      </c>
      <c r="G21">
        <v>37</v>
      </c>
      <c r="H21">
        <v>33</v>
      </c>
      <c r="I21">
        <v>30</v>
      </c>
      <c r="J21">
        <v>26</v>
      </c>
      <c r="K21">
        <v>20</v>
      </c>
      <c r="L21">
        <v>13</v>
      </c>
      <c r="M21">
        <v>-100</v>
      </c>
      <c r="N21" s="60">
        <f t="shared" si="0"/>
        <v>9750</v>
      </c>
      <c r="O21" s="60">
        <f t="shared" si="1"/>
        <v>39</v>
      </c>
      <c r="P21" s="60">
        <v>3750</v>
      </c>
      <c r="Q21" s="208">
        <f t="shared" si="2"/>
        <v>2.6</v>
      </c>
      <c r="R21" s="60">
        <f t="shared" si="3"/>
        <v>250</v>
      </c>
    </row>
    <row r="22" spans="1:18" x14ac:dyDescent="0.25">
      <c r="A22" t="s">
        <v>17</v>
      </c>
      <c r="B22">
        <v>10000</v>
      </c>
      <c r="C22">
        <v>24</v>
      </c>
      <c r="D22">
        <v>24</v>
      </c>
      <c r="E22">
        <v>27</v>
      </c>
      <c r="F22">
        <v>29</v>
      </c>
      <c r="G22">
        <v>26</v>
      </c>
      <c r="H22">
        <v>26</v>
      </c>
      <c r="I22">
        <v>25</v>
      </c>
      <c r="J22">
        <v>22</v>
      </c>
      <c r="K22">
        <v>18</v>
      </c>
      <c r="L22">
        <v>12</v>
      </c>
      <c r="M22">
        <v>5</v>
      </c>
      <c r="N22" s="60">
        <f t="shared" si="0"/>
        <v>10000</v>
      </c>
      <c r="O22" s="60">
        <f t="shared" si="1"/>
        <v>29</v>
      </c>
      <c r="P22" s="60">
        <v>3750</v>
      </c>
      <c r="Q22" s="208">
        <f t="shared" si="2"/>
        <v>2.6666666666666665</v>
      </c>
      <c r="R22" s="60">
        <f t="shared" si="3"/>
        <v>-500</v>
      </c>
    </row>
    <row r="23" spans="1:18" x14ac:dyDescent="0.25">
      <c r="A23" t="s">
        <v>16</v>
      </c>
      <c r="B23">
        <v>9500</v>
      </c>
      <c r="C23">
        <v>23</v>
      </c>
      <c r="D23">
        <v>23</v>
      </c>
      <c r="E23">
        <v>23</v>
      </c>
      <c r="F23">
        <v>23</v>
      </c>
      <c r="G23">
        <v>20</v>
      </c>
      <c r="H23">
        <v>18</v>
      </c>
      <c r="I23">
        <v>16</v>
      </c>
      <c r="J23">
        <v>15</v>
      </c>
      <c r="K23">
        <v>11</v>
      </c>
      <c r="L23">
        <v>5</v>
      </c>
      <c r="M23">
        <v>-100</v>
      </c>
      <c r="N23" s="60">
        <f t="shared" si="0"/>
        <v>9500</v>
      </c>
      <c r="O23" s="60">
        <f t="shared" si="1"/>
        <v>23</v>
      </c>
      <c r="P23" s="60">
        <v>3750</v>
      </c>
      <c r="Q23" s="208">
        <f t="shared" si="2"/>
        <v>2.5333333333333332</v>
      </c>
      <c r="R23" s="60">
        <f t="shared" si="3"/>
        <v>0</v>
      </c>
    </row>
    <row r="24" spans="1:18" x14ac:dyDescent="0.25">
      <c r="A24" t="s">
        <v>16</v>
      </c>
      <c r="B24">
        <v>9500</v>
      </c>
      <c r="C24">
        <v>22</v>
      </c>
      <c r="D24">
        <v>22</v>
      </c>
      <c r="E24">
        <v>22</v>
      </c>
      <c r="F24">
        <v>21</v>
      </c>
      <c r="G24">
        <v>16</v>
      </c>
      <c r="H24">
        <v>13</v>
      </c>
      <c r="I24">
        <v>14</v>
      </c>
      <c r="J24">
        <v>12</v>
      </c>
      <c r="K24">
        <v>8</v>
      </c>
      <c r="L24">
        <v>2</v>
      </c>
      <c r="M24">
        <v>-100</v>
      </c>
      <c r="N24">
        <f t="shared" si="0"/>
        <v>9500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92D050"/>
  </sheetPr>
  <dimension ref="A1:R19"/>
  <sheetViews>
    <sheetView workbookViewId="0">
      <selection activeCell="N2" sqref="N2:R2"/>
    </sheetView>
  </sheetViews>
  <sheetFormatPr defaultRowHeight="15" x14ac:dyDescent="0.25"/>
  <cols>
    <col min="1" max="1" width="19.710937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  <col min="14" max="14" width="6" bestFit="1" customWidth="1"/>
    <col min="15" max="15" width="3" bestFit="1" customWidth="1"/>
    <col min="16" max="16" width="5" bestFit="1" customWidth="1"/>
    <col min="17" max="17" width="4.5703125" bestFit="1" customWidth="1"/>
    <col min="18" max="18" width="5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8" x14ac:dyDescent="0.25">
      <c r="A2" t="s">
        <v>22</v>
      </c>
      <c r="B2">
        <v>5750</v>
      </c>
      <c r="C2">
        <v>-100</v>
      </c>
      <c r="D2">
        <v>-10</v>
      </c>
      <c r="E2">
        <v>5</v>
      </c>
      <c r="F2">
        <v>10</v>
      </c>
      <c r="G2">
        <v>13</v>
      </c>
      <c r="H2">
        <v>3</v>
      </c>
      <c r="I2">
        <v>-100</v>
      </c>
      <c r="J2">
        <v>-100</v>
      </c>
      <c r="K2">
        <v>-100</v>
      </c>
      <c r="L2">
        <v>-100</v>
      </c>
      <c r="M2">
        <v>-100</v>
      </c>
      <c r="N2" s="60">
        <f>B2</f>
        <v>5750</v>
      </c>
      <c r="O2" s="60">
        <f>MAX(C2:M2)</f>
        <v>13</v>
      </c>
      <c r="P2" s="60">
        <v>4750</v>
      </c>
      <c r="Q2" s="208">
        <f>N2/P2</f>
        <v>1.2105263157894737</v>
      </c>
      <c r="R2" s="60">
        <f>N3-N2</f>
        <v>2500</v>
      </c>
    </row>
    <row r="3" spans="1:18" x14ac:dyDescent="0.25">
      <c r="A3" t="s">
        <v>18</v>
      </c>
      <c r="B3">
        <v>8250</v>
      </c>
      <c r="C3">
        <v>-11</v>
      </c>
      <c r="D3">
        <v>24</v>
      </c>
      <c r="E3">
        <v>42</v>
      </c>
      <c r="F3">
        <v>45</v>
      </c>
      <c r="G3">
        <v>45</v>
      </c>
      <c r="H3">
        <v>44</v>
      </c>
      <c r="I3">
        <v>37</v>
      </c>
      <c r="J3">
        <v>35</v>
      </c>
      <c r="K3">
        <v>24</v>
      </c>
      <c r="L3">
        <v>-100</v>
      </c>
      <c r="M3">
        <v>-100</v>
      </c>
      <c r="N3" s="60">
        <f t="shared" ref="N3:N19" si="0">B3</f>
        <v>8250</v>
      </c>
      <c r="O3" s="60">
        <f t="shared" ref="O3:O18" si="1">MAX(C3:M3)</f>
        <v>45</v>
      </c>
      <c r="P3" s="60">
        <v>4750</v>
      </c>
      <c r="Q3" s="208">
        <f t="shared" ref="Q3:Q18" si="2">N3/P3</f>
        <v>1.736842105263158</v>
      </c>
      <c r="R3" s="60">
        <f t="shared" ref="R3:R18" si="3">N4-N3</f>
        <v>1000</v>
      </c>
    </row>
    <row r="4" spans="1:18" x14ac:dyDescent="0.25">
      <c r="A4" t="s">
        <v>18</v>
      </c>
      <c r="B4">
        <v>9250</v>
      </c>
      <c r="C4">
        <v>44</v>
      </c>
      <c r="D4">
        <v>44</v>
      </c>
      <c r="E4">
        <v>49</v>
      </c>
      <c r="F4">
        <v>53</v>
      </c>
      <c r="G4">
        <v>53</v>
      </c>
      <c r="H4">
        <v>42</v>
      </c>
      <c r="I4">
        <v>36</v>
      </c>
      <c r="J4">
        <v>34</v>
      </c>
      <c r="K4">
        <v>30</v>
      </c>
      <c r="L4">
        <v>16</v>
      </c>
      <c r="M4">
        <v>-100</v>
      </c>
      <c r="N4" s="60">
        <f t="shared" si="0"/>
        <v>9250</v>
      </c>
      <c r="O4" s="60">
        <f t="shared" si="1"/>
        <v>53</v>
      </c>
      <c r="P4" s="60">
        <v>4750</v>
      </c>
      <c r="Q4" s="208">
        <f t="shared" si="2"/>
        <v>1.9473684210526316</v>
      </c>
      <c r="R4" s="60">
        <f t="shared" si="3"/>
        <v>1250</v>
      </c>
    </row>
    <row r="5" spans="1:18" x14ac:dyDescent="0.25">
      <c r="A5" t="s">
        <v>20</v>
      </c>
      <c r="B5">
        <v>10500</v>
      </c>
      <c r="C5">
        <v>50</v>
      </c>
      <c r="D5">
        <v>52</v>
      </c>
      <c r="E5">
        <v>53</v>
      </c>
      <c r="F5">
        <v>54</v>
      </c>
      <c r="G5">
        <v>57</v>
      </c>
      <c r="H5">
        <v>53</v>
      </c>
      <c r="I5">
        <v>46</v>
      </c>
      <c r="J5">
        <v>40</v>
      </c>
      <c r="K5">
        <v>36</v>
      </c>
      <c r="L5">
        <v>30</v>
      </c>
      <c r="M5">
        <v>12</v>
      </c>
      <c r="N5" s="60">
        <f t="shared" si="0"/>
        <v>10500</v>
      </c>
      <c r="O5" s="60">
        <f t="shared" si="1"/>
        <v>57</v>
      </c>
      <c r="P5" s="60">
        <v>4750</v>
      </c>
      <c r="Q5" s="208">
        <f t="shared" si="2"/>
        <v>2.2105263157894739</v>
      </c>
      <c r="R5" s="60">
        <f t="shared" si="3"/>
        <v>1500</v>
      </c>
    </row>
    <row r="6" spans="1:18" x14ac:dyDescent="0.25">
      <c r="A6" t="s">
        <v>20</v>
      </c>
      <c r="B6">
        <v>12000</v>
      </c>
      <c r="C6">
        <v>53</v>
      </c>
      <c r="D6">
        <v>53</v>
      </c>
      <c r="E6">
        <v>54</v>
      </c>
      <c r="F6">
        <v>55</v>
      </c>
      <c r="G6">
        <v>56</v>
      </c>
      <c r="H6">
        <v>51</v>
      </c>
      <c r="I6">
        <v>43</v>
      </c>
      <c r="J6">
        <v>42</v>
      </c>
      <c r="K6">
        <v>39</v>
      </c>
      <c r="L6">
        <v>36</v>
      </c>
      <c r="M6">
        <v>30</v>
      </c>
      <c r="N6" s="60">
        <f t="shared" si="0"/>
        <v>12000</v>
      </c>
      <c r="O6" s="60">
        <f t="shared" si="1"/>
        <v>56</v>
      </c>
      <c r="P6" s="60">
        <v>4750</v>
      </c>
      <c r="Q6" s="208">
        <f t="shared" si="2"/>
        <v>2.5263157894736841</v>
      </c>
      <c r="R6" s="60">
        <f t="shared" si="3"/>
        <v>-750</v>
      </c>
    </row>
    <row r="7" spans="1:18" x14ac:dyDescent="0.25">
      <c r="A7" t="s">
        <v>20</v>
      </c>
      <c r="B7">
        <v>11250</v>
      </c>
      <c r="C7">
        <v>54</v>
      </c>
      <c r="D7">
        <v>56</v>
      </c>
      <c r="E7">
        <v>56</v>
      </c>
      <c r="F7">
        <v>51</v>
      </c>
      <c r="G7">
        <v>48</v>
      </c>
      <c r="H7">
        <v>46</v>
      </c>
      <c r="I7">
        <v>42</v>
      </c>
      <c r="J7">
        <v>40</v>
      </c>
      <c r="K7">
        <v>34</v>
      </c>
      <c r="L7">
        <v>22</v>
      </c>
      <c r="M7">
        <v>13</v>
      </c>
      <c r="N7" s="60">
        <f t="shared" si="0"/>
        <v>11250</v>
      </c>
      <c r="O7" s="60">
        <f t="shared" si="1"/>
        <v>56</v>
      </c>
      <c r="P7" s="60">
        <v>2750</v>
      </c>
      <c r="Q7" s="208">
        <f t="shared" si="2"/>
        <v>4.0909090909090908</v>
      </c>
      <c r="R7" s="60">
        <f t="shared" si="3"/>
        <v>250</v>
      </c>
    </row>
    <row r="8" spans="1:18" x14ac:dyDescent="0.25">
      <c r="A8" t="s">
        <v>20</v>
      </c>
      <c r="B8">
        <v>11500</v>
      </c>
      <c r="C8">
        <v>52</v>
      </c>
      <c r="D8">
        <v>52</v>
      </c>
      <c r="E8">
        <v>49</v>
      </c>
      <c r="F8">
        <v>50</v>
      </c>
      <c r="G8">
        <v>50</v>
      </c>
      <c r="H8">
        <v>53</v>
      </c>
      <c r="I8">
        <v>52</v>
      </c>
      <c r="J8">
        <v>50</v>
      </c>
      <c r="K8">
        <v>45</v>
      </c>
      <c r="L8">
        <v>44</v>
      </c>
      <c r="M8">
        <v>32</v>
      </c>
      <c r="N8" s="60">
        <f t="shared" si="0"/>
        <v>11500</v>
      </c>
      <c r="O8" s="60">
        <f t="shared" si="1"/>
        <v>53</v>
      </c>
      <c r="P8" s="60">
        <v>5750</v>
      </c>
      <c r="Q8" s="208">
        <f t="shared" si="2"/>
        <v>2</v>
      </c>
      <c r="R8" s="60">
        <f t="shared" si="3"/>
        <v>250</v>
      </c>
    </row>
    <row r="9" spans="1:18" x14ac:dyDescent="0.25">
      <c r="A9" t="s">
        <v>20</v>
      </c>
      <c r="B9">
        <v>11750</v>
      </c>
      <c r="C9">
        <v>57</v>
      </c>
      <c r="D9">
        <v>56</v>
      </c>
      <c r="E9">
        <v>53</v>
      </c>
      <c r="F9">
        <v>56</v>
      </c>
      <c r="G9">
        <v>51</v>
      </c>
      <c r="H9">
        <v>47</v>
      </c>
      <c r="I9">
        <v>45</v>
      </c>
      <c r="J9">
        <v>42</v>
      </c>
      <c r="K9">
        <v>40</v>
      </c>
      <c r="L9">
        <v>36</v>
      </c>
      <c r="M9">
        <v>37</v>
      </c>
      <c r="N9" s="60">
        <f t="shared" si="0"/>
        <v>11750</v>
      </c>
      <c r="O9" s="60">
        <f t="shared" si="1"/>
        <v>57</v>
      </c>
      <c r="P9" s="60">
        <v>1750</v>
      </c>
      <c r="Q9" s="208">
        <f t="shared" si="2"/>
        <v>6.7142857142857144</v>
      </c>
      <c r="R9" s="60">
        <f t="shared" si="3"/>
        <v>-250</v>
      </c>
    </row>
    <row r="10" spans="1:18" x14ac:dyDescent="0.25">
      <c r="A10" t="s">
        <v>20</v>
      </c>
      <c r="B10">
        <v>11500</v>
      </c>
      <c r="C10">
        <v>51</v>
      </c>
      <c r="D10">
        <v>52</v>
      </c>
      <c r="E10">
        <v>52</v>
      </c>
      <c r="F10">
        <v>57</v>
      </c>
      <c r="G10">
        <v>57</v>
      </c>
      <c r="H10">
        <v>53</v>
      </c>
      <c r="I10">
        <v>48</v>
      </c>
      <c r="J10">
        <v>44</v>
      </c>
      <c r="K10">
        <v>40</v>
      </c>
      <c r="L10">
        <v>37</v>
      </c>
      <c r="M10">
        <v>30</v>
      </c>
      <c r="N10" s="60">
        <f t="shared" si="0"/>
        <v>11500</v>
      </c>
      <c r="O10" s="60">
        <f t="shared" si="1"/>
        <v>57</v>
      </c>
      <c r="P10" s="60">
        <v>4750</v>
      </c>
      <c r="Q10" s="208">
        <f t="shared" si="2"/>
        <v>2.4210526315789473</v>
      </c>
      <c r="R10" s="60">
        <f t="shared" si="3"/>
        <v>-250</v>
      </c>
    </row>
    <row r="11" spans="1:18" x14ac:dyDescent="0.25">
      <c r="A11" t="s">
        <v>20</v>
      </c>
      <c r="B11">
        <v>11250</v>
      </c>
      <c r="C11">
        <v>55</v>
      </c>
      <c r="D11">
        <v>53</v>
      </c>
      <c r="E11">
        <v>52</v>
      </c>
      <c r="F11">
        <v>49</v>
      </c>
      <c r="G11">
        <v>47</v>
      </c>
      <c r="H11">
        <v>46</v>
      </c>
      <c r="I11">
        <v>43</v>
      </c>
      <c r="J11">
        <v>42</v>
      </c>
      <c r="K11">
        <v>40</v>
      </c>
      <c r="L11">
        <v>35</v>
      </c>
      <c r="M11">
        <v>25</v>
      </c>
      <c r="N11" s="60">
        <f t="shared" si="0"/>
        <v>11250</v>
      </c>
      <c r="O11" s="60">
        <f t="shared" si="1"/>
        <v>55</v>
      </c>
      <c r="P11" s="60">
        <v>1750</v>
      </c>
      <c r="Q11" s="208">
        <f t="shared" si="2"/>
        <v>6.4285714285714288</v>
      </c>
      <c r="R11" s="60">
        <f t="shared" si="3"/>
        <v>-250</v>
      </c>
    </row>
    <row r="12" spans="1:18" x14ac:dyDescent="0.25">
      <c r="A12" t="s">
        <v>18</v>
      </c>
      <c r="B12">
        <v>11000</v>
      </c>
      <c r="C12">
        <v>46</v>
      </c>
      <c r="D12">
        <v>47</v>
      </c>
      <c r="E12">
        <v>48</v>
      </c>
      <c r="F12">
        <v>47</v>
      </c>
      <c r="G12">
        <v>38</v>
      </c>
      <c r="H12">
        <v>38</v>
      </c>
      <c r="I12">
        <v>35</v>
      </c>
      <c r="J12">
        <v>32</v>
      </c>
      <c r="K12">
        <v>28</v>
      </c>
      <c r="L12">
        <v>18</v>
      </c>
      <c r="M12">
        <v>9</v>
      </c>
      <c r="N12" s="60">
        <f t="shared" si="0"/>
        <v>11000</v>
      </c>
      <c r="O12" s="60">
        <f t="shared" si="1"/>
        <v>48</v>
      </c>
      <c r="P12" s="60">
        <v>2750</v>
      </c>
      <c r="Q12" s="208">
        <f t="shared" si="2"/>
        <v>4</v>
      </c>
      <c r="R12" s="60">
        <f t="shared" si="3"/>
        <v>0</v>
      </c>
    </row>
    <row r="13" spans="1:18" x14ac:dyDescent="0.25">
      <c r="A13" t="s">
        <v>19</v>
      </c>
      <c r="B13">
        <v>11000</v>
      </c>
      <c r="C13">
        <v>46</v>
      </c>
      <c r="D13">
        <v>45</v>
      </c>
      <c r="E13">
        <v>46</v>
      </c>
      <c r="F13">
        <v>43</v>
      </c>
      <c r="G13">
        <v>39</v>
      </c>
      <c r="H13">
        <v>36</v>
      </c>
      <c r="I13">
        <v>31</v>
      </c>
      <c r="J13">
        <v>30</v>
      </c>
      <c r="K13">
        <v>26</v>
      </c>
      <c r="L13">
        <v>16</v>
      </c>
      <c r="M13">
        <v>11</v>
      </c>
      <c r="N13" s="60">
        <f t="shared" si="0"/>
        <v>11000</v>
      </c>
      <c r="O13" s="60">
        <f t="shared" si="1"/>
        <v>46</v>
      </c>
      <c r="P13" s="60">
        <v>2750</v>
      </c>
      <c r="Q13" s="208">
        <f t="shared" si="2"/>
        <v>4</v>
      </c>
      <c r="R13" s="60">
        <f t="shared" si="3"/>
        <v>0</v>
      </c>
    </row>
    <row r="14" spans="1:18" x14ac:dyDescent="0.25">
      <c r="A14" t="s">
        <v>19</v>
      </c>
      <c r="B14">
        <v>11000</v>
      </c>
      <c r="C14">
        <v>45</v>
      </c>
      <c r="D14">
        <v>44</v>
      </c>
      <c r="E14">
        <v>43</v>
      </c>
      <c r="F14">
        <v>41</v>
      </c>
      <c r="G14">
        <v>35</v>
      </c>
      <c r="H14">
        <v>33</v>
      </c>
      <c r="I14">
        <v>32</v>
      </c>
      <c r="J14">
        <v>29</v>
      </c>
      <c r="K14">
        <v>25</v>
      </c>
      <c r="L14">
        <v>13</v>
      </c>
      <c r="M14">
        <v>1</v>
      </c>
      <c r="N14" s="60">
        <f t="shared" si="0"/>
        <v>11000</v>
      </c>
      <c r="O14" s="60">
        <f t="shared" si="1"/>
        <v>45</v>
      </c>
      <c r="P14" s="60">
        <v>1750</v>
      </c>
      <c r="Q14" s="208">
        <f t="shared" si="2"/>
        <v>6.2857142857142856</v>
      </c>
      <c r="R14" s="60">
        <f t="shared" si="3"/>
        <v>-500</v>
      </c>
    </row>
    <row r="15" spans="1:18" x14ac:dyDescent="0.25">
      <c r="A15" t="s">
        <v>17</v>
      </c>
      <c r="B15">
        <v>10500</v>
      </c>
      <c r="C15">
        <v>45</v>
      </c>
      <c r="D15">
        <v>44</v>
      </c>
      <c r="E15">
        <v>43</v>
      </c>
      <c r="F15">
        <v>36</v>
      </c>
      <c r="G15">
        <v>33</v>
      </c>
      <c r="H15">
        <v>31</v>
      </c>
      <c r="I15">
        <v>29</v>
      </c>
      <c r="J15">
        <v>26</v>
      </c>
      <c r="K15">
        <v>21</v>
      </c>
      <c r="L15">
        <v>12</v>
      </c>
      <c r="M15">
        <v>2</v>
      </c>
      <c r="N15" s="60">
        <f t="shared" si="0"/>
        <v>10500</v>
      </c>
      <c r="O15" s="60">
        <f t="shared" si="1"/>
        <v>45</v>
      </c>
      <c r="P15" s="60">
        <v>1750</v>
      </c>
      <c r="Q15" s="208">
        <f t="shared" si="2"/>
        <v>6</v>
      </c>
      <c r="R15" s="60">
        <f t="shared" si="3"/>
        <v>-500</v>
      </c>
    </row>
    <row r="16" spans="1:18" x14ac:dyDescent="0.25">
      <c r="A16" t="s">
        <v>15</v>
      </c>
      <c r="B16">
        <v>10000</v>
      </c>
      <c r="C16">
        <v>32</v>
      </c>
      <c r="D16">
        <v>32</v>
      </c>
      <c r="E16">
        <v>31</v>
      </c>
      <c r="F16">
        <v>27</v>
      </c>
      <c r="G16">
        <v>21</v>
      </c>
      <c r="H16">
        <v>24</v>
      </c>
      <c r="I16">
        <v>19</v>
      </c>
      <c r="J16">
        <v>16</v>
      </c>
      <c r="K16">
        <v>15</v>
      </c>
      <c r="L16">
        <v>11</v>
      </c>
      <c r="M16">
        <v>-2</v>
      </c>
      <c r="N16" s="60">
        <f t="shared" si="0"/>
        <v>10000</v>
      </c>
      <c r="O16" s="60">
        <f t="shared" si="1"/>
        <v>32</v>
      </c>
      <c r="P16" s="60">
        <v>1750</v>
      </c>
      <c r="Q16" s="208">
        <f t="shared" si="2"/>
        <v>5.7142857142857144</v>
      </c>
      <c r="R16" s="60">
        <f t="shared" si="3"/>
        <v>-500</v>
      </c>
    </row>
    <row r="17" spans="1:18" x14ac:dyDescent="0.25">
      <c r="A17" t="s">
        <v>15</v>
      </c>
      <c r="B17">
        <v>9500</v>
      </c>
      <c r="C17">
        <v>31</v>
      </c>
      <c r="D17">
        <v>30</v>
      </c>
      <c r="E17">
        <v>32</v>
      </c>
      <c r="F17">
        <v>27</v>
      </c>
      <c r="G17">
        <v>24</v>
      </c>
      <c r="H17">
        <v>21</v>
      </c>
      <c r="I17">
        <v>19</v>
      </c>
      <c r="J17">
        <v>18</v>
      </c>
      <c r="K17">
        <v>16</v>
      </c>
      <c r="L17">
        <v>9</v>
      </c>
      <c r="M17">
        <v>-100</v>
      </c>
      <c r="N17" s="60">
        <f t="shared" si="0"/>
        <v>9500</v>
      </c>
      <c r="O17" s="60">
        <f t="shared" si="1"/>
        <v>32</v>
      </c>
      <c r="P17" s="60">
        <v>2750</v>
      </c>
      <c r="Q17" s="208">
        <f t="shared" si="2"/>
        <v>3.4545454545454546</v>
      </c>
      <c r="R17" s="60">
        <f t="shared" si="3"/>
        <v>-250</v>
      </c>
    </row>
    <row r="18" spans="1:18" x14ac:dyDescent="0.25">
      <c r="A18" t="s">
        <v>16</v>
      </c>
      <c r="B18">
        <v>9250</v>
      </c>
      <c r="C18">
        <v>29</v>
      </c>
      <c r="D18">
        <v>29</v>
      </c>
      <c r="E18">
        <v>27</v>
      </c>
      <c r="F18">
        <v>23</v>
      </c>
      <c r="G18">
        <v>18</v>
      </c>
      <c r="H18">
        <v>16</v>
      </c>
      <c r="I18">
        <v>20</v>
      </c>
      <c r="J18">
        <v>22</v>
      </c>
      <c r="K18">
        <v>16</v>
      </c>
      <c r="L18">
        <v>4</v>
      </c>
      <c r="M18">
        <v>-100</v>
      </c>
      <c r="N18" s="60">
        <f t="shared" si="0"/>
        <v>9250</v>
      </c>
      <c r="O18" s="60">
        <f t="shared" si="1"/>
        <v>29</v>
      </c>
      <c r="P18" s="60">
        <v>1750</v>
      </c>
      <c r="Q18" s="208">
        <f t="shared" si="2"/>
        <v>5.2857142857142856</v>
      </c>
      <c r="R18" s="60">
        <f t="shared" si="3"/>
        <v>-1000</v>
      </c>
    </row>
    <row r="19" spans="1:18" x14ac:dyDescent="0.25">
      <c r="A19" t="s">
        <v>14</v>
      </c>
      <c r="B19">
        <v>8250</v>
      </c>
      <c r="C19">
        <v>16</v>
      </c>
      <c r="D19">
        <v>18</v>
      </c>
      <c r="E19">
        <v>18</v>
      </c>
      <c r="F19">
        <v>11</v>
      </c>
      <c r="G19">
        <v>18</v>
      </c>
      <c r="H19">
        <v>20</v>
      </c>
      <c r="I19">
        <v>21</v>
      </c>
      <c r="J19">
        <v>16</v>
      </c>
      <c r="K19">
        <v>8</v>
      </c>
      <c r="L19">
        <v>-100</v>
      </c>
      <c r="M19">
        <v>-100</v>
      </c>
      <c r="N19">
        <f t="shared" si="0"/>
        <v>8250</v>
      </c>
      <c r="Q19" s="4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92D050"/>
  </sheetPr>
  <dimension ref="A1:R19"/>
  <sheetViews>
    <sheetView workbookViewId="0">
      <selection activeCell="N2" sqref="N2:R2"/>
    </sheetView>
  </sheetViews>
  <sheetFormatPr defaultRowHeight="15" x14ac:dyDescent="0.25"/>
  <cols>
    <col min="1" max="1" width="18.140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  <col min="14" max="14" width="6" bestFit="1" customWidth="1"/>
    <col min="15" max="15" width="3" bestFit="1" customWidth="1"/>
    <col min="16" max="16" width="5" bestFit="1" customWidth="1"/>
    <col min="17" max="17" width="4.5703125" bestFit="1" customWidth="1"/>
    <col min="18" max="18" width="5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8" x14ac:dyDescent="0.25">
      <c r="A2" t="s">
        <v>16</v>
      </c>
      <c r="B2">
        <v>6000</v>
      </c>
      <c r="C2">
        <v>24</v>
      </c>
      <c r="D2">
        <v>24</v>
      </c>
      <c r="E2">
        <v>26</v>
      </c>
      <c r="F2">
        <v>28</v>
      </c>
      <c r="G2">
        <v>26</v>
      </c>
      <c r="H2">
        <v>20</v>
      </c>
      <c r="I2">
        <v>5</v>
      </c>
      <c r="J2">
        <v>-100</v>
      </c>
      <c r="K2">
        <v>-100</v>
      </c>
      <c r="L2">
        <v>-100</v>
      </c>
      <c r="M2">
        <v>-100</v>
      </c>
      <c r="N2" s="60">
        <f>B2</f>
        <v>6000</v>
      </c>
      <c r="O2" s="60">
        <f>MAX(C2:M2)</f>
        <v>28</v>
      </c>
      <c r="P2" s="60">
        <v>3750</v>
      </c>
      <c r="Q2" s="208">
        <f>N2/P2</f>
        <v>1.6</v>
      </c>
      <c r="R2" s="60">
        <f>N3-N2</f>
        <v>2500</v>
      </c>
    </row>
    <row r="3" spans="1:18" x14ac:dyDescent="0.25">
      <c r="A3" t="s">
        <v>18</v>
      </c>
      <c r="B3">
        <v>8500</v>
      </c>
      <c r="C3">
        <v>51</v>
      </c>
      <c r="D3">
        <v>51</v>
      </c>
      <c r="E3">
        <v>51</v>
      </c>
      <c r="F3">
        <v>55</v>
      </c>
      <c r="G3">
        <v>53</v>
      </c>
      <c r="H3">
        <v>49</v>
      </c>
      <c r="I3">
        <v>43</v>
      </c>
      <c r="J3">
        <v>27</v>
      </c>
      <c r="K3">
        <v>15</v>
      </c>
      <c r="L3">
        <v>-100</v>
      </c>
      <c r="M3">
        <v>-100</v>
      </c>
      <c r="N3" s="60">
        <f t="shared" ref="N3:N19" si="0">B3</f>
        <v>8500</v>
      </c>
      <c r="O3" s="60">
        <f t="shared" ref="O3:O18" si="1">MAX(C3:M3)</f>
        <v>55</v>
      </c>
      <c r="P3" s="60">
        <v>3750</v>
      </c>
      <c r="Q3" s="208">
        <f t="shared" ref="Q3:Q18" si="2">N3/P3</f>
        <v>2.2666666666666666</v>
      </c>
      <c r="R3" s="60">
        <f t="shared" ref="R3:R18" si="3">N4-N3</f>
        <v>1500</v>
      </c>
    </row>
    <row r="4" spans="1:18" x14ac:dyDescent="0.25">
      <c r="A4" t="s">
        <v>18</v>
      </c>
      <c r="B4">
        <v>10000</v>
      </c>
      <c r="C4">
        <v>54</v>
      </c>
      <c r="D4">
        <v>54</v>
      </c>
      <c r="E4">
        <v>54</v>
      </c>
      <c r="F4">
        <v>53</v>
      </c>
      <c r="G4">
        <v>51</v>
      </c>
      <c r="H4">
        <v>46</v>
      </c>
      <c r="I4">
        <v>40</v>
      </c>
      <c r="J4">
        <v>38</v>
      </c>
      <c r="K4">
        <v>29</v>
      </c>
      <c r="L4">
        <v>20</v>
      </c>
      <c r="M4">
        <v>8</v>
      </c>
      <c r="N4" s="60">
        <f t="shared" si="0"/>
        <v>10000</v>
      </c>
      <c r="O4" s="60">
        <f t="shared" si="1"/>
        <v>54</v>
      </c>
      <c r="P4" s="60">
        <v>2750</v>
      </c>
      <c r="Q4" s="208">
        <f t="shared" si="2"/>
        <v>3.6363636363636362</v>
      </c>
      <c r="R4" s="60">
        <f t="shared" si="3"/>
        <v>250</v>
      </c>
    </row>
    <row r="5" spans="1:18" x14ac:dyDescent="0.25">
      <c r="A5" t="s">
        <v>18</v>
      </c>
      <c r="B5">
        <v>10250</v>
      </c>
      <c r="C5">
        <v>41</v>
      </c>
      <c r="D5">
        <v>41</v>
      </c>
      <c r="E5">
        <v>41</v>
      </c>
      <c r="F5">
        <v>42</v>
      </c>
      <c r="G5">
        <v>41</v>
      </c>
      <c r="H5">
        <v>38</v>
      </c>
      <c r="I5">
        <v>34</v>
      </c>
      <c r="J5">
        <v>27</v>
      </c>
      <c r="K5">
        <v>20</v>
      </c>
      <c r="L5">
        <v>9</v>
      </c>
      <c r="M5">
        <v>9</v>
      </c>
      <c r="N5" s="60">
        <f t="shared" si="0"/>
        <v>10250</v>
      </c>
      <c r="O5" s="60">
        <f t="shared" si="1"/>
        <v>42</v>
      </c>
      <c r="P5" s="60">
        <v>3750</v>
      </c>
      <c r="Q5" s="208">
        <f t="shared" si="2"/>
        <v>2.7333333333333334</v>
      </c>
      <c r="R5" s="60">
        <f t="shared" si="3"/>
        <v>250</v>
      </c>
    </row>
    <row r="6" spans="1:18" x14ac:dyDescent="0.25">
      <c r="A6" t="s">
        <v>23</v>
      </c>
      <c r="B6">
        <v>10500</v>
      </c>
      <c r="C6">
        <v>50</v>
      </c>
      <c r="D6">
        <v>50</v>
      </c>
      <c r="E6">
        <v>50</v>
      </c>
      <c r="F6">
        <v>52</v>
      </c>
      <c r="G6">
        <v>51</v>
      </c>
      <c r="H6">
        <v>49</v>
      </c>
      <c r="I6">
        <v>44</v>
      </c>
      <c r="J6">
        <v>41</v>
      </c>
      <c r="K6">
        <v>36</v>
      </c>
      <c r="L6">
        <v>30</v>
      </c>
      <c r="M6">
        <v>18</v>
      </c>
      <c r="N6" s="60">
        <f t="shared" si="0"/>
        <v>10500</v>
      </c>
      <c r="O6" s="60">
        <f t="shared" si="1"/>
        <v>52</v>
      </c>
      <c r="P6" s="60">
        <v>3750</v>
      </c>
      <c r="Q6" s="208">
        <f t="shared" si="2"/>
        <v>2.8</v>
      </c>
      <c r="R6" s="60">
        <f t="shared" si="3"/>
        <v>1250</v>
      </c>
    </row>
    <row r="7" spans="1:18" x14ac:dyDescent="0.25">
      <c r="A7" t="s">
        <v>18</v>
      </c>
      <c r="B7">
        <v>11750</v>
      </c>
      <c r="C7">
        <v>48</v>
      </c>
      <c r="D7">
        <v>48</v>
      </c>
      <c r="E7">
        <v>50</v>
      </c>
      <c r="F7">
        <v>53</v>
      </c>
      <c r="G7">
        <v>53</v>
      </c>
      <c r="H7">
        <v>52</v>
      </c>
      <c r="I7">
        <v>42</v>
      </c>
      <c r="J7">
        <v>36</v>
      </c>
      <c r="K7">
        <v>33</v>
      </c>
      <c r="L7">
        <v>30</v>
      </c>
      <c r="M7">
        <v>21</v>
      </c>
      <c r="N7" s="60">
        <f t="shared" si="0"/>
        <v>11750</v>
      </c>
      <c r="O7" s="60">
        <f t="shared" si="1"/>
        <v>53</v>
      </c>
      <c r="P7" s="60">
        <v>4750</v>
      </c>
      <c r="Q7" s="208">
        <f t="shared" si="2"/>
        <v>2.4736842105263159</v>
      </c>
      <c r="R7" s="60">
        <f t="shared" si="3"/>
        <v>-1000</v>
      </c>
    </row>
    <row r="8" spans="1:18" x14ac:dyDescent="0.25">
      <c r="A8" t="s">
        <v>23</v>
      </c>
      <c r="B8">
        <v>10750</v>
      </c>
      <c r="C8">
        <v>50</v>
      </c>
      <c r="D8">
        <v>50</v>
      </c>
      <c r="E8">
        <v>51</v>
      </c>
      <c r="F8">
        <v>53</v>
      </c>
      <c r="G8">
        <v>52</v>
      </c>
      <c r="H8">
        <v>49</v>
      </c>
      <c r="I8">
        <v>44</v>
      </c>
      <c r="J8">
        <v>40</v>
      </c>
      <c r="K8">
        <v>36</v>
      </c>
      <c r="L8">
        <v>31</v>
      </c>
      <c r="M8">
        <v>23</v>
      </c>
      <c r="N8" s="60">
        <f t="shared" si="0"/>
        <v>10750</v>
      </c>
      <c r="O8" s="60">
        <f t="shared" si="1"/>
        <v>53</v>
      </c>
      <c r="P8" s="60">
        <v>3750</v>
      </c>
      <c r="Q8" s="208">
        <f t="shared" si="2"/>
        <v>2.8666666666666667</v>
      </c>
      <c r="R8" s="60">
        <f t="shared" si="3"/>
        <v>250</v>
      </c>
    </row>
    <row r="9" spans="1:18" x14ac:dyDescent="0.25">
      <c r="A9" t="s">
        <v>23</v>
      </c>
      <c r="B9">
        <v>11000</v>
      </c>
      <c r="C9">
        <v>50</v>
      </c>
      <c r="D9">
        <v>50</v>
      </c>
      <c r="E9">
        <v>51</v>
      </c>
      <c r="F9">
        <v>52</v>
      </c>
      <c r="G9">
        <v>51</v>
      </c>
      <c r="H9">
        <v>49</v>
      </c>
      <c r="I9">
        <v>45</v>
      </c>
      <c r="J9">
        <v>40</v>
      </c>
      <c r="K9">
        <v>31</v>
      </c>
      <c r="L9">
        <v>27</v>
      </c>
      <c r="M9">
        <v>21</v>
      </c>
      <c r="N9" s="60">
        <f t="shared" si="0"/>
        <v>11000</v>
      </c>
      <c r="O9" s="60">
        <f t="shared" si="1"/>
        <v>52</v>
      </c>
      <c r="P9" s="60">
        <v>3750</v>
      </c>
      <c r="Q9" s="208">
        <f t="shared" si="2"/>
        <v>2.9333333333333331</v>
      </c>
      <c r="R9" s="60">
        <f t="shared" si="3"/>
        <v>-1000</v>
      </c>
    </row>
    <row r="10" spans="1:18" x14ac:dyDescent="0.25">
      <c r="A10" t="s">
        <v>18</v>
      </c>
      <c r="B10">
        <v>10000</v>
      </c>
      <c r="C10">
        <v>38</v>
      </c>
      <c r="D10">
        <v>38</v>
      </c>
      <c r="E10">
        <v>38</v>
      </c>
      <c r="F10">
        <v>41</v>
      </c>
      <c r="G10">
        <v>43</v>
      </c>
      <c r="H10">
        <v>45</v>
      </c>
      <c r="I10">
        <v>43</v>
      </c>
      <c r="J10">
        <v>39</v>
      </c>
      <c r="K10">
        <v>27</v>
      </c>
      <c r="L10">
        <v>19</v>
      </c>
      <c r="M10">
        <v>10</v>
      </c>
      <c r="N10" s="60">
        <f t="shared" si="0"/>
        <v>10000</v>
      </c>
      <c r="O10" s="60">
        <f t="shared" si="1"/>
        <v>45</v>
      </c>
      <c r="P10" s="60">
        <v>5750</v>
      </c>
      <c r="Q10" s="208">
        <f t="shared" si="2"/>
        <v>1.7391304347826086</v>
      </c>
      <c r="R10" s="60">
        <f t="shared" si="3"/>
        <v>250</v>
      </c>
    </row>
    <row r="11" spans="1:18" x14ac:dyDescent="0.25">
      <c r="A11" t="s">
        <v>18</v>
      </c>
      <c r="B11">
        <v>10250</v>
      </c>
      <c r="C11">
        <v>50</v>
      </c>
      <c r="D11">
        <v>50</v>
      </c>
      <c r="E11">
        <v>50</v>
      </c>
      <c r="F11">
        <v>50</v>
      </c>
      <c r="G11">
        <v>50</v>
      </c>
      <c r="H11">
        <v>46</v>
      </c>
      <c r="I11">
        <v>44</v>
      </c>
      <c r="J11">
        <v>35</v>
      </c>
      <c r="K11">
        <v>26</v>
      </c>
      <c r="L11">
        <v>15</v>
      </c>
      <c r="M11">
        <v>5</v>
      </c>
      <c r="N11" s="60">
        <f t="shared" si="0"/>
        <v>10250</v>
      </c>
      <c r="O11" s="60">
        <f t="shared" si="1"/>
        <v>50</v>
      </c>
      <c r="P11" s="60">
        <v>4750</v>
      </c>
      <c r="Q11" s="208">
        <f t="shared" si="2"/>
        <v>2.1578947368421053</v>
      </c>
      <c r="R11" s="60">
        <f t="shared" si="3"/>
        <v>1500</v>
      </c>
    </row>
    <row r="12" spans="1:18" x14ac:dyDescent="0.25">
      <c r="A12" t="s">
        <v>18</v>
      </c>
      <c r="B12">
        <v>11750</v>
      </c>
      <c r="C12">
        <v>46</v>
      </c>
      <c r="D12">
        <v>46</v>
      </c>
      <c r="E12">
        <v>46</v>
      </c>
      <c r="F12">
        <v>46</v>
      </c>
      <c r="G12">
        <v>47</v>
      </c>
      <c r="H12">
        <v>44</v>
      </c>
      <c r="I12">
        <v>39</v>
      </c>
      <c r="J12">
        <v>29</v>
      </c>
      <c r="K12">
        <v>28</v>
      </c>
      <c r="L12">
        <v>26</v>
      </c>
      <c r="M12">
        <v>23</v>
      </c>
      <c r="N12" s="60">
        <f t="shared" si="0"/>
        <v>11750</v>
      </c>
      <c r="O12" s="60">
        <f t="shared" si="1"/>
        <v>47</v>
      </c>
      <c r="P12" s="60">
        <v>4750</v>
      </c>
      <c r="Q12" s="208">
        <f t="shared" si="2"/>
        <v>2.4736842105263159</v>
      </c>
      <c r="R12" s="60">
        <f t="shared" si="3"/>
        <v>-1250</v>
      </c>
    </row>
    <row r="13" spans="1:18" x14ac:dyDescent="0.25">
      <c r="A13" t="s">
        <v>17</v>
      </c>
      <c r="B13">
        <v>10500</v>
      </c>
      <c r="C13">
        <v>37</v>
      </c>
      <c r="D13">
        <v>37</v>
      </c>
      <c r="E13">
        <v>37</v>
      </c>
      <c r="F13">
        <v>36</v>
      </c>
      <c r="G13">
        <v>32</v>
      </c>
      <c r="H13">
        <v>26</v>
      </c>
      <c r="I13">
        <v>18</v>
      </c>
      <c r="J13">
        <v>20</v>
      </c>
      <c r="K13">
        <v>16</v>
      </c>
      <c r="L13">
        <v>13</v>
      </c>
      <c r="M13">
        <v>6</v>
      </c>
      <c r="N13" s="60">
        <f t="shared" si="0"/>
        <v>10500</v>
      </c>
      <c r="O13" s="60">
        <f t="shared" si="1"/>
        <v>37</v>
      </c>
      <c r="P13" s="60">
        <v>2750</v>
      </c>
      <c r="Q13" s="208">
        <f t="shared" si="2"/>
        <v>3.8181818181818183</v>
      </c>
      <c r="R13" s="60">
        <f t="shared" si="3"/>
        <v>-1250</v>
      </c>
    </row>
    <row r="14" spans="1:18" x14ac:dyDescent="0.25">
      <c r="A14" t="s">
        <v>18</v>
      </c>
      <c r="B14">
        <v>9250</v>
      </c>
      <c r="C14">
        <v>48</v>
      </c>
      <c r="D14">
        <v>48</v>
      </c>
      <c r="E14">
        <v>48</v>
      </c>
      <c r="F14">
        <v>48</v>
      </c>
      <c r="G14">
        <v>44</v>
      </c>
      <c r="H14">
        <v>40</v>
      </c>
      <c r="I14">
        <v>32</v>
      </c>
      <c r="J14">
        <v>25</v>
      </c>
      <c r="K14">
        <v>18</v>
      </c>
      <c r="L14">
        <v>13</v>
      </c>
      <c r="M14">
        <v>-100</v>
      </c>
      <c r="N14" s="60">
        <f t="shared" si="0"/>
        <v>9250</v>
      </c>
      <c r="O14" s="60">
        <f t="shared" si="1"/>
        <v>48</v>
      </c>
      <c r="P14" s="60">
        <v>3750</v>
      </c>
      <c r="Q14" s="208">
        <f t="shared" si="2"/>
        <v>2.4666666666666668</v>
      </c>
      <c r="R14" s="60">
        <f t="shared" si="3"/>
        <v>0</v>
      </c>
    </row>
    <row r="15" spans="1:18" x14ac:dyDescent="0.25">
      <c r="A15" t="s">
        <v>16</v>
      </c>
      <c r="B15">
        <v>9250</v>
      </c>
      <c r="C15">
        <v>28</v>
      </c>
      <c r="D15">
        <v>28</v>
      </c>
      <c r="E15">
        <v>28</v>
      </c>
      <c r="F15">
        <v>28</v>
      </c>
      <c r="G15">
        <v>23</v>
      </c>
      <c r="H15">
        <v>19</v>
      </c>
      <c r="I15">
        <v>16</v>
      </c>
      <c r="J15">
        <v>13</v>
      </c>
      <c r="K15">
        <v>10</v>
      </c>
      <c r="L15">
        <v>4</v>
      </c>
      <c r="M15">
        <v>-100</v>
      </c>
      <c r="N15" s="60">
        <f t="shared" si="0"/>
        <v>9250</v>
      </c>
      <c r="O15" s="60">
        <f t="shared" si="1"/>
        <v>28</v>
      </c>
      <c r="P15" s="60">
        <v>3750</v>
      </c>
      <c r="Q15" s="208">
        <f t="shared" si="2"/>
        <v>2.4666666666666668</v>
      </c>
      <c r="R15" s="60">
        <f t="shared" si="3"/>
        <v>-1000</v>
      </c>
    </row>
    <row r="16" spans="1:18" x14ac:dyDescent="0.25">
      <c r="A16" t="s">
        <v>17</v>
      </c>
      <c r="B16">
        <v>8250</v>
      </c>
      <c r="C16">
        <v>21</v>
      </c>
      <c r="D16">
        <v>21</v>
      </c>
      <c r="E16">
        <v>21</v>
      </c>
      <c r="F16">
        <v>36</v>
      </c>
      <c r="G16">
        <v>31</v>
      </c>
      <c r="H16">
        <v>23</v>
      </c>
      <c r="I16">
        <v>15</v>
      </c>
      <c r="J16">
        <v>10</v>
      </c>
      <c r="K16">
        <v>4</v>
      </c>
      <c r="L16">
        <v>-100</v>
      </c>
      <c r="M16">
        <v>-100</v>
      </c>
      <c r="N16" s="60">
        <f t="shared" si="0"/>
        <v>8250</v>
      </c>
      <c r="O16" s="60">
        <f t="shared" si="1"/>
        <v>36</v>
      </c>
      <c r="P16" s="60">
        <v>3750</v>
      </c>
      <c r="Q16" s="208">
        <f t="shared" si="2"/>
        <v>2.2000000000000002</v>
      </c>
      <c r="R16" s="60">
        <f t="shared" si="3"/>
        <v>250</v>
      </c>
    </row>
    <row r="17" spans="1:18" x14ac:dyDescent="0.25">
      <c r="A17" t="s">
        <v>15</v>
      </c>
      <c r="B17">
        <v>8500</v>
      </c>
      <c r="C17">
        <v>35</v>
      </c>
      <c r="D17">
        <v>35</v>
      </c>
      <c r="E17">
        <v>35</v>
      </c>
      <c r="F17">
        <v>35</v>
      </c>
      <c r="G17">
        <v>30</v>
      </c>
      <c r="H17">
        <v>23</v>
      </c>
      <c r="I17">
        <v>16</v>
      </c>
      <c r="J17">
        <v>-100</v>
      </c>
      <c r="K17">
        <v>5</v>
      </c>
      <c r="L17">
        <v>-100</v>
      </c>
      <c r="M17">
        <v>-100</v>
      </c>
      <c r="N17" s="60">
        <f t="shared" si="0"/>
        <v>8500</v>
      </c>
      <c r="O17" s="60">
        <f t="shared" si="1"/>
        <v>35</v>
      </c>
      <c r="P17" s="60">
        <v>3750</v>
      </c>
      <c r="Q17" s="208">
        <f t="shared" si="2"/>
        <v>2.2666666666666666</v>
      </c>
      <c r="R17" s="60">
        <f t="shared" si="3"/>
        <v>-1500</v>
      </c>
    </row>
    <row r="18" spans="1:18" x14ac:dyDescent="0.25">
      <c r="A18" t="s">
        <v>15</v>
      </c>
      <c r="B18">
        <v>7000</v>
      </c>
      <c r="C18">
        <v>32</v>
      </c>
      <c r="D18">
        <v>32</v>
      </c>
      <c r="E18">
        <v>32</v>
      </c>
      <c r="F18">
        <v>32</v>
      </c>
      <c r="G18">
        <v>27</v>
      </c>
      <c r="H18">
        <v>20</v>
      </c>
      <c r="I18">
        <v>13</v>
      </c>
      <c r="J18">
        <v>9</v>
      </c>
      <c r="K18">
        <v>-100</v>
      </c>
      <c r="L18">
        <v>-100</v>
      </c>
      <c r="M18">
        <v>-100</v>
      </c>
      <c r="N18" s="60">
        <f t="shared" si="0"/>
        <v>7000</v>
      </c>
      <c r="O18" s="60">
        <f t="shared" si="1"/>
        <v>32</v>
      </c>
      <c r="P18" s="60">
        <v>3750</v>
      </c>
      <c r="Q18" s="208">
        <f t="shared" si="2"/>
        <v>1.8666666666666667</v>
      </c>
      <c r="R18" s="60">
        <f t="shared" si="3"/>
        <v>0</v>
      </c>
    </row>
    <row r="19" spans="1:18" x14ac:dyDescent="0.25">
      <c r="A19" t="s">
        <v>16</v>
      </c>
      <c r="B19">
        <v>7000</v>
      </c>
      <c r="C19">
        <v>18</v>
      </c>
      <c r="D19">
        <v>18</v>
      </c>
      <c r="E19">
        <v>18</v>
      </c>
      <c r="F19">
        <v>18</v>
      </c>
      <c r="G19">
        <v>16</v>
      </c>
      <c r="H19">
        <v>12</v>
      </c>
      <c r="I19">
        <v>7</v>
      </c>
      <c r="J19">
        <v>6</v>
      </c>
      <c r="K19">
        <v>-100</v>
      </c>
      <c r="L19">
        <v>-100</v>
      </c>
      <c r="M19">
        <v>-100</v>
      </c>
      <c r="N19">
        <f t="shared" si="0"/>
        <v>7000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92D050"/>
  </sheetPr>
  <dimension ref="A1:Q35"/>
  <sheetViews>
    <sheetView workbookViewId="0">
      <selection activeCell="N1" sqref="N1:Q2"/>
    </sheetView>
  </sheetViews>
  <sheetFormatPr defaultRowHeight="15" x14ac:dyDescent="0.25"/>
  <cols>
    <col min="1" max="1" width="18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  <col min="14" max="14" width="6" bestFit="1" customWidth="1"/>
    <col min="15" max="15" width="5.7109375" bestFit="1" customWidth="1"/>
    <col min="16" max="16" width="7.85546875" bestFit="1" customWidth="1"/>
    <col min="17" max="17" width="13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63</v>
      </c>
      <c r="O1" s="1" t="s">
        <v>64</v>
      </c>
      <c r="P1" s="1" t="s">
        <v>66</v>
      </c>
      <c r="Q1" s="1" t="s">
        <v>1865</v>
      </c>
    </row>
    <row r="2" spans="1:17" x14ac:dyDescent="0.25">
      <c r="A2" t="s">
        <v>16</v>
      </c>
      <c r="B2">
        <v>5250</v>
      </c>
      <c r="C2">
        <v>24</v>
      </c>
      <c r="D2">
        <v>24</v>
      </c>
      <c r="E2">
        <v>24</v>
      </c>
      <c r="F2">
        <v>24</v>
      </c>
      <c r="G2">
        <v>22</v>
      </c>
      <c r="H2">
        <v>18</v>
      </c>
      <c r="I2">
        <v>-100</v>
      </c>
      <c r="J2">
        <v>-100</v>
      </c>
      <c r="K2">
        <v>-100</v>
      </c>
      <c r="L2">
        <v>-100</v>
      </c>
      <c r="M2">
        <v>-100</v>
      </c>
      <c r="N2" s="33">
        <f>B2</f>
        <v>5250</v>
      </c>
      <c r="O2" s="33">
        <f>MAX(C2:M2)</f>
        <v>24</v>
      </c>
      <c r="P2" s="33">
        <v>3750</v>
      </c>
      <c r="Q2" s="33">
        <f>N2/P2</f>
        <v>1.4</v>
      </c>
    </row>
    <row r="3" spans="1:17" x14ac:dyDescent="0.25">
      <c r="A3" t="s">
        <v>17</v>
      </c>
      <c r="B3">
        <v>8000</v>
      </c>
      <c r="C3">
        <v>34</v>
      </c>
      <c r="D3">
        <v>34</v>
      </c>
      <c r="E3">
        <v>34</v>
      </c>
      <c r="F3">
        <v>34</v>
      </c>
      <c r="G3">
        <v>33</v>
      </c>
      <c r="H3">
        <v>31</v>
      </c>
      <c r="I3">
        <v>26</v>
      </c>
      <c r="J3">
        <v>16</v>
      </c>
      <c r="K3">
        <v>6</v>
      </c>
      <c r="L3">
        <v>-100</v>
      </c>
      <c r="M3">
        <v>-100</v>
      </c>
      <c r="N3" s="33">
        <f t="shared" ref="N3:N35" si="0">B3</f>
        <v>8000</v>
      </c>
      <c r="O3" s="33">
        <f t="shared" ref="O3:O35" si="1">MAX(C3:M3)</f>
        <v>34</v>
      </c>
      <c r="P3" s="33">
        <v>3750</v>
      </c>
      <c r="Q3" s="33">
        <f t="shared" ref="Q3:Q35" si="2">N3/P3</f>
        <v>2.1333333333333333</v>
      </c>
    </row>
    <row r="4" spans="1:17" x14ac:dyDescent="0.25">
      <c r="A4" t="s">
        <v>19</v>
      </c>
      <c r="B4">
        <v>9250</v>
      </c>
      <c r="C4">
        <v>35</v>
      </c>
      <c r="D4">
        <v>35</v>
      </c>
      <c r="E4">
        <v>35</v>
      </c>
      <c r="F4">
        <v>36</v>
      </c>
      <c r="G4">
        <v>36</v>
      </c>
      <c r="H4">
        <v>34</v>
      </c>
      <c r="I4">
        <v>30</v>
      </c>
      <c r="J4">
        <v>26</v>
      </c>
      <c r="K4">
        <v>20</v>
      </c>
      <c r="L4">
        <v>12</v>
      </c>
      <c r="M4">
        <v>-100</v>
      </c>
      <c r="N4" s="33">
        <f t="shared" si="0"/>
        <v>9250</v>
      </c>
      <c r="O4" s="33">
        <f t="shared" si="1"/>
        <v>36</v>
      </c>
      <c r="P4" s="33">
        <v>4750</v>
      </c>
      <c r="Q4" s="33">
        <f t="shared" si="2"/>
        <v>1.9473684210526316</v>
      </c>
    </row>
    <row r="5" spans="1:17" x14ac:dyDescent="0.25">
      <c r="A5" t="s">
        <v>18</v>
      </c>
      <c r="B5">
        <v>9250</v>
      </c>
      <c r="C5">
        <v>39</v>
      </c>
      <c r="D5">
        <v>39</v>
      </c>
      <c r="E5">
        <v>39</v>
      </c>
      <c r="F5">
        <v>39</v>
      </c>
      <c r="G5">
        <v>39</v>
      </c>
      <c r="H5">
        <v>38</v>
      </c>
      <c r="I5">
        <v>37</v>
      </c>
      <c r="J5">
        <v>31</v>
      </c>
      <c r="K5">
        <v>24</v>
      </c>
      <c r="L5">
        <v>16</v>
      </c>
      <c r="M5">
        <v>-100</v>
      </c>
      <c r="N5" s="33">
        <f t="shared" si="0"/>
        <v>9250</v>
      </c>
      <c r="O5" s="33">
        <f t="shared" si="1"/>
        <v>39</v>
      </c>
      <c r="P5" s="33">
        <v>4750</v>
      </c>
      <c r="Q5" s="33">
        <f t="shared" si="2"/>
        <v>1.9473684210526316</v>
      </c>
    </row>
    <row r="6" spans="1:17" x14ac:dyDescent="0.25">
      <c r="A6" t="s">
        <v>19</v>
      </c>
      <c r="B6">
        <v>8750</v>
      </c>
      <c r="C6">
        <v>31</v>
      </c>
      <c r="D6">
        <v>31</v>
      </c>
      <c r="E6">
        <v>31</v>
      </c>
      <c r="F6">
        <v>35</v>
      </c>
      <c r="G6">
        <v>36</v>
      </c>
      <c r="H6">
        <v>31</v>
      </c>
      <c r="I6">
        <v>25</v>
      </c>
      <c r="J6">
        <v>19</v>
      </c>
      <c r="K6">
        <v>14</v>
      </c>
      <c r="L6">
        <v>-100</v>
      </c>
      <c r="M6">
        <v>-100</v>
      </c>
      <c r="N6" s="33">
        <f t="shared" si="0"/>
        <v>8750</v>
      </c>
      <c r="O6" s="33">
        <f t="shared" si="1"/>
        <v>36</v>
      </c>
      <c r="P6" s="33">
        <v>4750</v>
      </c>
      <c r="Q6" s="33">
        <f t="shared" si="2"/>
        <v>1.8421052631578947</v>
      </c>
    </row>
    <row r="7" spans="1:17" x14ac:dyDescent="0.25">
      <c r="A7" t="s">
        <v>19</v>
      </c>
      <c r="B7">
        <v>8500</v>
      </c>
      <c r="C7">
        <v>28</v>
      </c>
      <c r="D7">
        <v>28</v>
      </c>
      <c r="E7">
        <v>30</v>
      </c>
      <c r="F7">
        <v>37</v>
      </c>
      <c r="G7">
        <v>38</v>
      </c>
      <c r="H7">
        <v>36</v>
      </c>
      <c r="I7">
        <v>34</v>
      </c>
      <c r="J7">
        <v>29</v>
      </c>
      <c r="K7">
        <v>21</v>
      </c>
      <c r="L7">
        <v>-100</v>
      </c>
      <c r="M7">
        <v>-100</v>
      </c>
      <c r="N7" s="33">
        <f t="shared" si="0"/>
        <v>8500</v>
      </c>
      <c r="O7" s="33">
        <f t="shared" si="1"/>
        <v>38</v>
      </c>
      <c r="P7" s="33">
        <v>4750</v>
      </c>
      <c r="Q7" s="33">
        <f t="shared" si="2"/>
        <v>1.7894736842105263</v>
      </c>
    </row>
    <row r="8" spans="1:17" x14ac:dyDescent="0.25">
      <c r="A8" t="s">
        <v>18</v>
      </c>
      <c r="B8">
        <v>9500</v>
      </c>
      <c r="C8">
        <v>39</v>
      </c>
      <c r="D8">
        <v>39</v>
      </c>
      <c r="E8">
        <v>39</v>
      </c>
      <c r="F8">
        <v>40</v>
      </c>
      <c r="G8">
        <v>39</v>
      </c>
      <c r="H8">
        <v>34</v>
      </c>
      <c r="I8">
        <v>32</v>
      </c>
      <c r="J8">
        <v>27</v>
      </c>
      <c r="K8">
        <v>18</v>
      </c>
      <c r="L8">
        <v>7</v>
      </c>
      <c r="M8">
        <v>-100</v>
      </c>
      <c r="N8" s="33">
        <f t="shared" si="0"/>
        <v>9500</v>
      </c>
      <c r="O8" s="33">
        <f t="shared" si="1"/>
        <v>40</v>
      </c>
      <c r="P8" s="33">
        <v>3750</v>
      </c>
      <c r="Q8" s="33">
        <f t="shared" si="2"/>
        <v>2.5333333333333332</v>
      </c>
    </row>
    <row r="9" spans="1:17" x14ac:dyDescent="0.25">
      <c r="A9" t="s">
        <v>19</v>
      </c>
      <c r="B9">
        <v>10000</v>
      </c>
      <c r="C9">
        <v>34</v>
      </c>
      <c r="D9">
        <v>34</v>
      </c>
      <c r="E9">
        <v>35</v>
      </c>
      <c r="F9">
        <v>35</v>
      </c>
      <c r="G9">
        <v>33</v>
      </c>
      <c r="H9">
        <v>32</v>
      </c>
      <c r="I9">
        <v>31</v>
      </c>
      <c r="J9">
        <v>26</v>
      </c>
      <c r="K9">
        <v>22</v>
      </c>
      <c r="L9">
        <v>15</v>
      </c>
      <c r="M9">
        <v>8</v>
      </c>
      <c r="N9" s="33">
        <f t="shared" si="0"/>
        <v>10000</v>
      </c>
      <c r="O9" s="33">
        <f t="shared" si="1"/>
        <v>35</v>
      </c>
      <c r="P9" s="33">
        <v>3750</v>
      </c>
      <c r="Q9" s="33">
        <f t="shared" si="2"/>
        <v>2.6666666666666665</v>
      </c>
    </row>
    <row r="10" spans="1:17" x14ac:dyDescent="0.25">
      <c r="A10" t="s">
        <v>18</v>
      </c>
      <c r="B10">
        <v>9750</v>
      </c>
      <c r="C10">
        <v>41</v>
      </c>
      <c r="D10">
        <v>41</v>
      </c>
      <c r="E10">
        <v>42</v>
      </c>
      <c r="F10">
        <v>43</v>
      </c>
      <c r="G10">
        <v>40</v>
      </c>
      <c r="H10">
        <v>33</v>
      </c>
      <c r="I10">
        <v>29</v>
      </c>
      <c r="J10">
        <v>21</v>
      </c>
      <c r="K10">
        <v>16</v>
      </c>
      <c r="L10">
        <v>8</v>
      </c>
      <c r="M10">
        <v>-100</v>
      </c>
      <c r="N10" s="33">
        <f t="shared" si="0"/>
        <v>9750</v>
      </c>
      <c r="O10" s="33">
        <f t="shared" si="1"/>
        <v>43</v>
      </c>
      <c r="P10" s="33">
        <v>3750</v>
      </c>
      <c r="Q10" s="33">
        <f t="shared" si="2"/>
        <v>2.6</v>
      </c>
    </row>
    <row r="11" spans="1:17" x14ac:dyDescent="0.25">
      <c r="A11" t="s">
        <v>19</v>
      </c>
      <c r="B11">
        <v>9500</v>
      </c>
      <c r="C11">
        <v>38</v>
      </c>
      <c r="D11">
        <v>38</v>
      </c>
      <c r="E11">
        <v>39</v>
      </c>
      <c r="F11">
        <v>40</v>
      </c>
      <c r="G11">
        <v>36</v>
      </c>
      <c r="H11">
        <v>29</v>
      </c>
      <c r="I11">
        <v>27</v>
      </c>
      <c r="J11">
        <v>19</v>
      </c>
      <c r="K11">
        <v>10</v>
      </c>
      <c r="L11">
        <v>4</v>
      </c>
      <c r="M11">
        <v>-100</v>
      </c>
      <c r="N11" s="33">
        <f t="shared" si="0"/>
        <v>9500</v>
      </c>
      <c r="O11" s="33">
        <f t="shared" si="1"/>
        <v>40</v>
      </c>
      <c r="P11" s="33">
        <v>3750</v>
      </c>
      <c r="Q11" s="33">
        <f t="shared" si="2"/>
        <v>2.5333333333333332</v>
      </c>
    </row>
    <row r="12" spans="1:17" x14ac:dyDescent="0.25">
      <c r="A12" t="s">
        <v>19</v>
      </c>
      <c r="B12">
        <v>9500</v>
      </c>
      <c r="C12">
        <v>26</v>
      </c>
      <c r="D12">
        <v>26</v>
      </c>
      <c r="E12">
        <v>40</v>
      </c>
      <c r="F12">
        <v>41</v>
      </c>
      <c r="G12">
        <v>36</v>
      </c>
      <c r="H12">
        <v>31</v>
      </c>
      <c r="I12">
        <v>28</v>
      </c>
      <c r="J12">
        <v>21</v>
      </c>
      <c r="K12">
        <v>15</v>
      </c>
      <c r="L12">
        <v>6</v>
      </c>
      <c r="M12">
        <v>-100</v>
      </c>
      <c r="N12" s="33">
        <f t="shared" si="0"/>
        <v>9500</v>
      </c>
      <c r="O12" s="33">
        <f t="shared" si="1"/>
        <v>41</v>
      </c>
      <c r="P12" s="33">
        <v>3750</v>
      </c>
      <c r="Q12" s="33">
        <f t="shared" si="2"/>
        <v>2.5333333333333332</v>
      </c>
    </row>
    <row r="13" spans="1:17" x14ac:dyDescent="0.25">
      <c r="A13" t="s">
        <v>18</v>
      </c>
      <c r="B13">
        <v>10250</v>
      </c>
      <c r="C13">
        <v>43</v>
      </c>
      <c r="D13">
        <v>43</v>
      </c>
      <c r="E13">
        <v>42</v>
      </c>
      <c r="F13">
        <v>45</v>
      </c>
      <c r="G13">
        <v>40</v>
      </c>
      <c r="H13">
        <v>30</v>
      </c>
      <c r="I13">
        <v>24</v>
      </c>
      <c r="J13">
        <v>20</v>
      </c>
      <c r="K13">
        <v>15</v>
      </c>
      <c r="L13">
        <v>9</v>
      </c>
      <c r="M13">
        <v>4</v>
      </c>
      <c r="N13" s="33">
        <f t="shared" si="0"/>
        <v>10250</v>
      </c>
      <c r="O13" s="33">
        <f t="shared" si="1"/>
        <v>45</v>
      </c>
      <c r="P13" s="33">
        <v>3750</v>
      </c>
      <c r="Q13" s="33">
        <f t="shared" si="2"/>
        <v>2.7333333333333334</v>
      </c>
    </row>
    <row r="14" spans="1:17" x14ac:dyDescent="0.25">
      <c r="A14" t="s">
        <v>17</v>
      </c>
      <c r="B14">
        <v>9750</v>
      </c>
      <c r="C14">
        <v>34</v>
      </c>
      <c r="D14">
        <v>34</v>
      </c>
      <c r="E14">
        <v>33</v>
      </c>
      <c r="F14">
        <v>27</v>
      </c>
      <c r="G14">
        <v>25</v>
      </c>
      <c r="H14">
        <v>26</v>
      </c>
      <c r="I14">
        <v>18</v>
      </c>
      <c r="J14">
        <v>14</v>
      </c>
      <c r="K14">
        <v>11</v>
      </c>
      <c r="L14">
        <v>0</v>
      </c>
      <c r="M14">
        <v>-100</v>
      </c>
      <c r="N14" s="33">
        <f t="shared" si="0"/>
        <v>9750</v>
      </c>
      <c r="O14" s="33">
        <f t="shared" si="1"/>
        <v>34</v>
      </c>
      <c r="P14" s="33">
        <v>1750</v>
      </c>
      <c r="Q14" s="33">
        <f t="shared" si="2"/>
        <v>5.5714285714285712</v>
      </c>
    </row>
    <row r="15" spans="1:17" x14ac:dyDescent="0.25">
      <c r="A15" t="s">
        <v>19</v>
      </c>
      <c r="B15">
        <v>9250</v>
      </c>
      <c r="C15">
        <v>39</v>
      </c>
      <c r="D15">
        <v>39</v>
      </c>
      <c r="E15">
        <v>38</v>
      </c>
      <c r="F15">
        <v>37</v>
      </c>
      <c r="G15">
        <v>36</v>
      </c>
      <c r="H15">
        <v>32</v>
      </c>
      <c r="I15">
        <v>24</v>
      </c>
      <c r="J15">
        <v>16</v>
      </c>
      <c r="K15">
        <v>10</v>
      </c>
      <c r="L15">
        <v>1</v>
      </c>
      <c r="M15">
        <v>-100</v>
      </c>
      <c r="N15" s="33">
        <f t="shared" si="0"/>
        <v>9250</v>
      </c>
      <c r="O15" s="33">
        <f t="shared" si="1"/>
        <v>39</v>
      </c>
      <c r="P15" s="33">
        <v>1750</v>
      </c>
      <c r="Q15" s="33">
        <f t="shared" si="2"/>
        <v>5.2857142857142856</v>
      </c>
    </row>
    <row r="16" spans="1:17" x14ac:dyDescent="0.25">
      <c r="A16" t="s">
        <v>19</v>
      </c>
      <c r="B16">
        <v>9750</v>
      </c>
      <c r="C16">
        <v>38</v>
      </c>
      <c r="D16">
        <v>38</v>
      </c>
      <c r="E16">
        <v>38</v>
      </c>
      <c r="F16">
        <v>36</v>
      </c>
      <c r="G16">
        <v>34</v>
      </c>
      <c r="H16">
        <v>25</v>
      </c>
      <c r="I16">
        <v>16</v>
      </c>
      <c r="J16">
        <v>14</v>
      </c>
      <c r="K16">
        <v>8</v>
      </c>
      <c r="L16">
        <v>1</v>
      </c>
      <c r="M16">
        <v>-100</v>
      </c>
      <c r="N16" s="33">
        <f t="shared" si="0"/>
        <v>9750</v>
      </c>
      <c r="O16" s="33">
        <f t="shared" si="1"/>
        <v>38</v>
      </c>
      <c r="P16" s="33">
        <v>2750</v>
      </c>
      <c r="Q16" s="33">
        <f t="shared" si="2"/>
        <v>3.5454545454545454</v>
      </c>
    </row>
    <row r="17" spans="1:17" x14ac:dyDescent="0.25">
      <c r="A17" t="s">
        <v>19</v>
      </c>
      <c r="B17">
        <v>9250</v>
      </c>
      <c r="C17">
        <v>31</v>
      </c>
      <c r="D17">
        <v>32</v>
      </c>
      <c r="E17">
        <v>37</v>
      </c>
      <c r="F17">
        <v>36</v>
      </c>
      <c r="G17">
        <v>34</v>
      </c>
      <c r="H17">
        <v>29</v>
      </c>
      <c r="I17">
        <v>22</v>
      </c>
      <c r="J17">
        <v>15</v>
      </c>
      <c r="K17">
        <v>8</v>
      </c>
      <c r="L17">
        <v>-3</v>
      </c>
      <c r="M17">
        <v>-100</v>
      </c>
      <c r="N17" s="33">
        <f t="shared" si="0"/>
        <v>9250</v>
      </c>
      <c r="O17" s="33">
        <f t="shared" si="1"/>
        <v>37</v>
      </c>
      <c r="P17" s="33">
        <v>2750</v>
      </c>
      <c r="Q17" s="33">
        <f t="shared" si="2"/>
        <v>3.3636363636363638</v>
      </c>
    </row>
    <row r="18" spans="1:17" x14ac:dyDescent="0.25">
      <c r="A18" t="s">
        <v>19</v>
      </c>
      <c r="B18">
        <v>9250</v>
      </c>
      <c r="C18">
        <v>40</v>
      </c>
      <c r="D18">
        <v>40</v>
      </c>
      <c r="E18">
        <v>38</v>
      </c>
      <c r="F18">
        <v>38</v>
      </c>
      <c r="G18">
        <v>34</v>
      </c>
      <c r="H18">
        <v>28</v>
      </c>
      <c r="I18">
        <v>25</v>
      </c>
      <c r="J18">
        <v>21</v>
      </c>
      <c r="K18">
        <v>18</v>
      </c>
      <c r="L18">
        <v>2</v>
      </c>
      <c r="M18">
        <v>-100</v>
      </c>
      <c r="N18" s="33">
        <f t="shared" si="0"/>
        <v>9250</v>
      </c>
      <c r="O18" s="33">
        <f t="shared" si="1"/>
        <v>40</v>
      </c>
      <c r="P18" s="33">
        <v>1750</v>
      </c>
      <c r="Q18" s="33">
        <f t="shared" si="2"/>
        <v>5.2857142857142856</v>
      </c>
    </row>
    <row r="19" spans="1:17" x14ac:dyDescent="0.25">
      <c r="A19" t="s">
        <v>17</v>
      </c>
      <c r="B19">
        <v>8500</v>
      </c>
      <c r="C19">
        <v>41</v>
      </c>
      <c r="D19">
        <v>41</v>
      </c>
      <c r="E19">
        <v>35</v>
      </c>
      <c r="F19">
        <v>31</v>
      </c>
      <c r="G19">
        <v>26</v>
      </c>
      <c r="H19">
        <v>20</v>
      </c>
      <c r="I19">
        <v>16</v>
      </c>
      <c r="J19">
        <v>14</v>
      </c>
      <c r="K19">
        <v>6</v>
      </c>
      <c r="L19">
        <v>-100</v>
      </c>
      <c r="M19">
        <v>-100</v>
      </c>
      <c r="N19" s="33">
        <f t="shared" si="0"/>
        <v>8500</v>
      </c>
      <c r="O19" s="33">
        <f t="shared" si="1"/>
        <v>41</v>
      </c>
      <c r="P19" s="33">
        <v>1750</v>
      </c>
      <c r="Q19" s="33">
        <f t="shared" si="2"/>
        <v>4.8571428571428568</v>
      </c>
    </row>
    <row r="20" spans="1:17" x14ac:dyDescent="0.25">
      <c r="A20" t="s">
        <v>17</v>
      </c>
      <c r="B20">
        <v>8500</v>
      </c>
      <c r="C20">
        <v>40</v>
      </c>
      <c r="D20">
        <v>40</v>
      </c>
      <c r="E20">
        <v>38</v>
      </c>
      <c r="F20">
        <v>34</v>
      </c>
      <c r="G20">
        <v>26</v>
      </c>
      <c r="H20">
        <v>21</v>
      </c>
      <c r="I20">
        <v>14</v>
      </c>
      <c r="J20">
        <v>13</v>
      </c>
      <c r="K20">
        <v>4</v>
      </c>
      <c r="L20">
        <v>-100</v>
      </c>
      <c r="M20">
        <v>-100</v>
      </c>
      <c r="N20" s="33">
        <f t="shared" si="0"/>
        <v>8500</v>
      </c>
      <c r="O20" s="33">
        <f t="shared" si="1"/>
        <v>40</v>
      </c>
      <c r="P20" s="33">
        <v>1750</v>
      </c>
      <c r="Q20" s="33">
        <f t="shared" si="2"/>
        <v>4.8571428571428568</v>
      </c>
    </row>
    <row r="21" spans="1:17" x14ac:dyDescent="0.25">
      <c r="A21" t="s">
        <v>17</v>
      </c>
      <c r="B21">
        <v>8000</v>
      </c>
      <c r="C21">
        <v>35</v>
      </c>
      <c r="D21">
        <v>35</v>
      </c>
      <c r="E21">
        <v>35</v>
      </c>
      <c r="F21">
        <v>29</v>
      </c>
      <c r="G21">
        <v>22</v>
      </c>
      <c r="H21">
        <v>20</v>
      </c>
      <c r="I21">
        <v>15</v>
      </c>
      <c r="J21">
        <v>8</v>
      </c>
      <c r="K21">
        <v>-4</v>
      </c>
      <c r="L21">
        <v>-100</v>
      </c>
      <c r="M21">
        <v>-100</v>
      </c>
      <c r="N21" s="33">
        <f t="shared" si="0"/>
        <v>8000</v>
      </c>
      <c r="O21" s="33">
        <f t="shared" si="1"/>
        <v>35</v>
      </c>
      <c r="P21" s="33">
        <v>2750</v>
      </c>
      <c r="Q21" s="33">
        <f t="shared" si="2"/>
        <v>2.9090909090909092</v>
      </c>
    </row>
    <row r="22" spans="1:17" x14ac:dyDescent="0.25">
      <c r="A22" t="s">
        <v>17</v>
      </c>
      <c r="B22">
        <v>8250</v>
      </c>
      <c r="C22">
        <v>37</v>
      </c>
      <c r="D22">
        <v>41</v>
      </c>
      <c r="E22">
        <v>37</v>
      </c>
      <c r="F22">
        <v>32</v>
      </c>
      <c r="G22">
        <v>27</v>
      </c>
      <c r="H22">
        <v>20</v>
      </c>
      <c r="I22">
        <v>19</v>
      </c>
      <c r="J22">
        <v>13</v>
      </c>
      <c r="K22">
        <v>0</v>
      </c>
      <c r="L22">
        <v>-100</v>
      </c>
      <c r="M22">
        <v>-100</v>
      </c>
      <c r="N22" s="33">
        <f t="shared" si="0"/>
        <v>8250</v>
      </c>
      <c r="O22" s="33">
        <f t="shared" si="1"/>
        <v>41</v>
      </c>
      <c r="P22" s="33">
        <v>1750</v>
      </c>
      <c r="Q22" s="33">
        <f t="shared" si="2"/>
        <v>4.7142857142857144</v>
      </c>
    </row>
    <row r="23" spans="1:17" x14ac:dyDescent="0.25">
      <c r="A23" t="s">
        <v>17</v>
      </c>
      <c r="B23">
        <v>7750</v>
      </c>
      <c r="C23">
        <v>40</v>
      </c>
      <c r="D23">
        <v>40</v>
      </c>
      <c r="E23">
        <v>40</v>
      </c>
      <c r="F23">
        <v>38</v>
      </c>
      <c r="G23">
        <v>35</v>
      </c>
      <c r="H23">
        <v>31</v>
      </c>
      <c r="I23">
        <v>20</v>
      </c>
      <c r="J23">
        <v>10</v>
      </c>
      <c r="K23">
        <v>-100</v>
      </c>
      <c r="L23">
        <v>-100</v>
      </c>
      <c r="M23">
        <v>-100</v>
      </c>
      <c r="N23" s="33">
        <f t="shared" si="0"/>
        <v>7750</v>
      </c>
      <c r="O23" s="33">
        <f t="shared" si="1"/>
        <v>40</v>
      </c>
      <c r="P23" s="33">
        <v>2750</v>
      </c>
      <c r="Q23" s="33">
        <f t="shared" si="2"/>
        <v>2.8181818181818183</v>
      </c>
    </row>
    <row r="24" spans="1:17" x14ac:dyDescent="0.25">
      <c r="A24" t="s">
        <v>17</v>
      </c>
      <c r="B24">
        <v>7750</v>
      </c>
      <c r="C24">
        <v>38</v>
      </c>
      <c r="D24">
        <v>38</v>
      </c>
      <c r="E24">
        <v>38</v>
      </c>
      <c r="F24">
        <v>36</v>
      </c>
      <c r="G24">
        <v>33</v>
      </c>
      <c r="H24">
        <v>29</v>
      </c>
      <c r="I24">
        <v>19</v>
      </c>
      <c r="J24">
        <v>10</v>
      </c>
      <c r="K24">
        <v>-100</v>
      </c>
      <c r="L24">
        <v>-100</v>
      </c>
      <c r="M24">
        <v>-100</v>
      </c>
      <c r="N24" s="33">
        <f t="shared" si="0"/>
        <v>7750</v>
      </c>
      <c r="O24" s="33">
        <f t="shared" si="1"/>
        <v>38</v>
      </c>
      <c r="P24" s="33">
        <v>2750</v>
      </c>
      <c r="Q24" s="33">
        <f t="shared" si="2"/>
        <v>2.8181818181818183</v>
      </c>
    </row>
    <row r="25" spans="1:17" x14ac:dyDescent="0.25">
      <c r="A25" t="s">
        <v>18</v>
      </c>
      <c r="B25">
        <v>10000</v>
      </c>
      <c r="C25">
        <v>44</v>
      </c>
      <c r="D25">
        <v>44</v>
      </c>
      <c r="E25">
        <v>44</v>
      </c>
      <c r="F25">
        <v>41</v>
      </c>
      <c r="G25">
        <v>41</v>
      </c>
      <c r="H25">
        <v>38</v>
      </c>
      <c r="I25">
        <v>30</v>
      </c>
      <c r="J25">
        <v>20</v>
      </c>
      <c r="K25">
        <v>11</v>
      </c>
      <c r="L25">
        <v>7</v>
      </c>
      <c r="M25">
        <v>0</v>
      </c>
      <c r="N25" s="33">
        <f t="shared" si="0"/>
        <v>10000</v>
      </c>
      <c r="O25" s="33">
        <f t="shared" si="1"/>
        <v>44</v>
      </c>
      <c r="P25" s="33">
        <v>2750</v>
      </c>
      <c r="Q25" s="33">
        <f t="shared" si="2"/>
        <v>3.6363636363636362</v>
      </c>
    </row>
    <row r="26" spans="1:17" x14ac:dyDescent="0.25">
      <c r="A26" t="s">
        <v>19</v>
      </c>
      <c r="B26">
        <v>8750</v>
      </c>
      <c r="C26">
        <v>43</v>
      </c>
      <c r="D26">
        <v>43</v>
      </c>
      <c r="E26">
        <v>41</v>
      </c>
      <c r="F26">
        <v>37</v>
      </c>
      <c r="G26">
        <v>35</v>
      </c>
      <c r="H26">
        <v>34</v>
      </c>
      <c r="I26">
        <v>30</v>
      </c>
      <c r="J26">
        <v>22</v>
      </c>
      <c r="K26">
        <v>12</v>
      </c>
      <c r="L26">
        <v>-100</v>
      </c>
      <c r="M26">
        <v>-100</v>
      </c>
      <c r="N26" s="33">
        <f t="shared" si="0"/>
        <v>8750</v>
      </c>
      <c r="O26" s="33">
        <f t="shared" si="1"/>
        <v>43</v>
      </c>
      <c r="P26" s="33">
        <v>1750</v>
      </c>
      <c r="Q26" s="33">
        <f t="shared" si="2"/>
        <v>5</v>
      </c>
    </row>
    <row r="27" spans="1:17" x14ac:dyDescent="0.25">
      <c r="A27" t="s">
        <v>17</v>
      </c>
      <c r="B27">
        <v>8250</v>
      </c>
      <c r="C27">
        <v>39</v>
      </c>
      <c r="D27">
        <v>39</v>
      </c>
      <c r="E27">
        <v>36</v>
      </c>
      <c r="F27">
        <v>35</v>
      </c>
      <c r="G27">
        <v>33</v>
      </c>
      <c r="H27">
        <v>27</v>
      </c>
      <c r="I27">
        <v>21</v>
      </c>
      <c r="J27">
        <v>18</v>
      </c>
      <c r="K27">
        <v>7</v>
      </c>
      <c r="L27">
        <v>-100</v>
      </c>
      <c r="M27">
        <v>-100</v>
      </c>
      <c r="N27" s="33">
        <f t="shared" si="0"/>
        <v>8250</v>
      </c>
      <c r="O27" s="33">
        <f t="shared" si="1"/>
        <v>39</v>
      </c>
      <c r="P27" s="33">
        <v>1750</v>
      </c>
      <c r="Q27" s="33">
        <f t="shared" si="2"/>
        <v>4.7142857142857144</v>
      </c>
    </row>
    <row r="28" spans="1:17" x14ac:dyDescent="0.25">
      <c r="A28" t="s">
        <v>15</v>
      </c>
      <c r="B28">
        <v>8500</v>
      </c>
      <c r="C28">
        <v>33</v>
      </c>
      <c r="D28">
        <v>33</v>
      </c>
      <c r="E28">
        <v>31</v>
      </c>
      <c r="F28">
        <v>25</v>
      </c>
      <c r="G28">
        <v>22</v>
      </c>
      <c r="H28">
        <v>20</v>
      </c>
      <c r="I28">
        <v>16</v>
      </c>
      <c r="J28">
        <v>11</v>
      </c>
      <c r="K28">
        <v>2</v>
      </c>
      <c r="L28">
        <v>-100</v>
      </c>
      <c r="M28">
        <v>-100</v>
      </c>
      <c r="N28" s="33">
        <f t="shared" si="0"/>
        <v>8500</v>
      </c>
      <c r="O28" s="33">
        <f t="shared" si="1"/>
        <v>33</v>
      </c>
      <c r="P28" s="33">
        <v>1750</v>
      </c>
      <c r="Q28" s="33">
        <f t="shared" si="2"/>
        <v>4.8571428571428568</v>
      </c>
    </row>
    <row r="29" spans="1:17" x14ac:dyDescent="0.25">
      <c r="A29" t="s">
        <v>17</v>
      </c>
      <c r="B29">
        <v>8000</v>
      </c>
      <c r="C29">
        <v>36</v>
      </c>
      <c r="D29">
        <v>36</v>
      </c>
      <c r="E29">
        <v>35</v>
      </c>
      <c r="F29">
        <v>30</v>
      </c>
      <c r="G29">
        <v>25</v>
      </c>
      <c r="H29">
        <v>22</v>
      </c>
      <c r="I29">
        <v>11</v>
      </c>
      <c r="J29">
        <v>5</v>
      </c>
      <c r="K29">
        <v>-3</v>
      </c>
      <c r="L29">
        <v>-100</v>
      </c>
      <c r="M29">
        <v>-100</v>
      </c>
      <c r="N29" s="33">
        <f t="shared" si="0"/>
        <v>8000</v>
      </c>
      <c r="O29" s="33">
        <f t="shared" si="1"/>
        <v>36</v>
      </c>
      <c r="P29" s="33">
        <v>1750</v>
      </c>
      <c r="Q29" s="33">
        <f t="shared" si="2"/>
        <v>4.5714285714285712</v>
      </c>
    </row>
    <row r="30" spans="1:17" x14ac:dyDescent="0.25">
      <c r="A30" t="s">
        <v>17</v>
      </c>
      <c r="B30">
        <v>8000</v>
      </c>
      <c r="C30">
        <v>23</v>
      </c>
      <c r="D30">
        <v>23</v>
      </c>
      <c r="E30">
        <v>36</v>
      </c>
      <c r="F30">
        <v>29</v>
      </c>
      <c r="G30">
        <v>23</v>
      </c>
      <c r="H30">
        <v>14</v>
      </c>
      <c r="I30">
        <v>8</v>
      </c>
      <c r="J30">
        <v>2</v>
      </c>
      <c r="K30">
        <v>-4</v>
      </c>
      <c r="L30">
        <v>-100</v>
      </c>
      <c r="M30">
        <v>-100</v>
      </c>
      <c r="N30" s="33">
        <f t="shared" si="0"/>
        <v>8000</v>
      </c>
      <c r="O30" s="33">
        <f t="shared" si="1"/>
        <v>36</v>
      </c>
      <c r="P30" s="33">
        <v>2750</v>
      </c>
      <c r="Q30" s="33">
        <f t="shared" si="2"/>
        <v>2.9090909090909092</v>
      </c>
    </row>
    <row r="31" spans="1:17" x14ac:dyDescent="0.25">
      <c r="A31" t="s">
        <v>264</v>
      </c>
      <c r="B31">
        <v>7500</v>
      </c>
      <c r="C31">
        <v>33</v>
      </c>
      <c r="D31">
        <v>33</v>
      </c>
      <c r="E31">
        <v>33</v>
      </c>
      <c r="F31">
        <v>29</v>
      </c>
      <c r="G31">
        <v>22</v>
      </c>
      <c r="H31">
        <v>15</v>
      </c>
      <c r="I31">
        <v>10</v>
      </c>
      <c r="J31">
        <v>7</v>
      </c>
      <c r="K31">
        <v>-100</v>
      </c>
      <c r="L31">
        <v>-100</v>
      </c>
      <c r="M31">
        <v>-100</v>
      </c>
      <c r="N31" s="33">
        <f t="shared" si="0"/>
        <v>7500</v>
      </c>
      <c r="O31" s="33">
        <f t="shared" si="1"/>
        <v>33</v>
      </c>
      <c r="P31" s="33">
        <v>2750</v>
      </c>
      <c r="Q31" s="33">
        <f t="shared" si="2"/>
        <v>2.7272727272727271</v>
      </c>
    </row>
    <row r="32" spans="1:17" x14ac:dyDescent="0.25">
      <c r="A32" t="s">
        <v>17</v>
      </c>
      <c r="B32">
        <v>7750</v>
      </c>
      <c r="C32">
        <v>37</v>
      </c>
      <c r="D32">
        <v>37</v>
      </c>
      <c r="E32">
        <v>37</v>
      </c>
      <c r="F32">
        <v>36</v>
      </c>
      <c r="G32">
        <v>30</v>
      </c>
      <c r="H32">
        <v>29</v>
      </c>
      <c r="I32">
        <v>24</v>
      </c>
      <c r="J32">
        <v>9</v>
      </c>
      <c r="K32">
        <v>-100</v>
      </c>
      <c r="L32">
        <v>-100</v>
      </c>
      <c r="M32">
        <v>-100</v>
      </c>
      <c r="N32" s="33">
        <f t="shared" si="0"/>
        <v>7750</v>
      </c>
      <c r="O32" s="33">
        <f t="shared" si="1"/>
        <v>37</v>
      </c>
      <c r="P32" s="33">
        <v>2750</v>
      </c>
      <c r="Q32" s="33">
        <f t="shared" si="2"/>
        <v>2.8181818181818183</v>
      </c>
    </row>
    <row r="33" spans="1:17" x14ac:dyDescent="0.25">
      <c r="A33" t="s">
        <v>17</v>
      </c>
      <c r="B33">
        <v>8250</v>
      </c>
      <c r="C33">
        <v>32</v>
      </c>
      <c r="D33">
        <v>32</v>
      </c>
      <c r="E33">
        <v>32</v>
      </c>
      <c r="F33">
        <v>34</v>
      </c>
      <c r="G33">
        <v>33</v>
      </c>
      <c r="H33">
        <v>28</v>
      </c>
      <c r="I33">
        <v>20</v>
      </c>
      <c r="J33">
        <v>12</v>
      </c>
      <c r="K33">
        <v>5</v>
      </c>
      <c r="L33">
        <v>-100</v>
      </c>
      <c r="M33">
        <v>-100</v>
      </c>
      <c r="N33" s="33">
        <f t="shared" si="0"/>
        <v>8250</v>
      </c>
      <c r="O33" s="33">
        <f t="shared" si="1"/>
        <v>34</v>
      </c>
      <c r="P33" s="33">
        <v>3750</v>
      </c>
      <c r="Q33" s="33">
        <f t="shared" si="2"/>
        <v>2.2000000000000002</v>
      </c>
    </row>
    <row r="34" spans="1:17" x14ac:dyDescent="0.25">
      <c r="A34" t="s">
        <v>17</v>
      </c>
      <c r="B34">
        <v>8250</v>
      </c>
      <c r="C34">
        <v>32</v>
      </c>
      <c r="D34">
        <v>32</v>
      </c>
      <c r="E34">
        <v>32</v>
      </c>
      <c r="F34">
        <v>31</v>
      </c>
      <c r="G34">
        <v>29</v>
      </c>
      <c r="H34">
        <v>24</v>
      </c>
      <c r="I34">
        <v>16</v>
      </c>
      <c r="J34">
        <v>7</v>
      </c>
      <c r="K34">
        <v>1</v>
      </c>
      <c r="L34">
        <v>-100</v>
      </c>
      <c r="M34">
        <v>-100</v>
      </c>
      <c r="N34" s="33">
        <f t="shared" si="0"/>
        <v>8250</v>
      </c>
      <c r="O34" s="33">
        <f t="shared" si="1"/>
        <v>32</v>
      </c>
      <c r="P34" s="33">
        <v>2750</v>
      </c>
      <c r="Q34" s="33">
        <f t="shared" si="2"/>
        <v>3</v>
      </c>
    </row>
    <row r="35" spans="1:17" x14ac:dyDescent="0.25">
      <c r="A35" t="s">
        <v>263</v>
      </c>
      <c r="B35">
        <v>7500</v>
      </c>
      <c r="C35">
        <v>29</v>
      </c>
      <c r="D35">
        <v>29</v>
      </c>
      <c r="E35">
        <v>29</v>
      </c>
      <c r="F35">
        <v>28</v>
      </c>
      <c r="G35">
        <v>25</v>
      </c>
      <c r="H35">
        <v>20</v>
      </c>
      <c r="I35">
        <v>16</v>
      </c>
      <c r="J35">
        <v>9</v>
      </c>
      <c r="K35">
        <v>-100</v>
      </c>
      <c r="L35">
        <v>-100</v>
      </c>
      <c r="M35">
        <v>-100</v>
      </c>
      <c r="N35" s="33">
        <f t="shared" si="0"/>
        <v>7500</v>
      </c>
      <c r="O35" s="33">
        <f t="shared" si="1"/>
        <v>29</v>
      </c>
      <c r="P35" s="33">
        <v>2750</v>
      </c>
      <c r="Q35" s="33">
        <f t="shared" si="2"/>
        <v>2.7272727272727271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92D050"/>
  </sheetPr>
  <dimension ref="A1:R17"/>
  <sheetViews>
    <sheetView workbookViewId="0">
      <selection activeCell="N2" sqref="N2:R2"/>
    </sheetView>
  </sheetViews>
  <sheetFormatPr defaultRowHeight="15" x14ac:dyDescent="0.25"/>
  <cols>
    <col min="1" max="1" width="22.28515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8" x14ac:dyDescent="0.25">
      <c r="A2" t="s">
        <v>13</v>
      </c>
      <c r="B2">
        <v>4250</v>
      </c>
      <c r="C2">
        <v>1</v>
      </c>
      <c r="D2">
        <v>1</v>
      </c>
      <c r="E2">
        <v>-3</v>
      </c>
      <c r="F2">
        <v>-5</v>
      </c>
      <c r="G2">
        <v>2</v>
      </c>
      <c r="H2">
        <v>-100</v>
      </c>
      <c r="I2">
        <v>-100</v>
      </c>
      <c r="J2">
        <v>-100</v>
      </c>
      <c r="K2">
        <v>-100</v>
      </c>
      <c r="L2">
        <v>-100</v>
      </c>
      <c r="M2">
        <v>-100</v>
      </c>
      <c r="N2" s="2">
        <f>B2</f>
        <v>4250</v>
      </c>
      <c r="O2" s="2">
        <f>MAX(C2:M2)</f>
        <v>2</v>
      </c>
      <c r="P2" s="2">
        <v>1750</v>
      </c>
      <c r="Q2" s="6">
        <f>N2/P2</f>
        <v>2.4285714285714284</v>
      </c>
      <c r="R2" s="2">
        <f>N3-N2</f>
        <v>1250</v>
      </c>
    </row>
    <row r="3" spans="1:18" x14ac:dyDescent="0.25">
      <c r="A3" t="s">
        <v>14</v>
      </c>
      <c r="B3">
        <v>5500</v>
      </c>
      <c r="C3">
        <v>1</v>
      </c>
      <c r="D3">
        <v>-1</v>
      </c>
      <c r="E3">
        <v>19</v>
      </c>
      <c r="F3">
        <v>32</v>
      </c>
      <c r="G3">
        <v>33</v>
      </c>
      <c r="H3">
        <v>26</v>
      </c>
      <c r="I3">
        <v>-100</v>
      </c>
      <c r="J3">
        <v>-100</v>
      </c>
      <c r="K3">
        <v>-100</v>
      </c>
      <c r="L3">
        <v>-100</v>
      </c>
      <c r="M3">
        <v>-100</v>
      </c>
      <c r="N3" s="2">
        <f t="shared" ref="N3:N14" si="0">B3</f>
        <v>5500</v>
      </c>
      <c r="O3" s="2">
        <f t="shared" ref="O3:O14" si="1">MAX(C3:M3)</f>
        <v>33</v>
      </c>
      <c r="P3" s="2">
        <v>4750</v>
      </c>
      <c r="Q3" s="6">
        <f t="shared" ref="Q3:Q14" si="2">N3/P3</f>
        <v>1.1578947368421053</v>
      </c>
      <c r="R3" s="2">
        <f t="shared" ref="R3:R13" si="3">N4-N3</f>
        <v>-500</v>
      </c>
    </row>
    <row r="4" spans="1:18" x14ac:dyDescent="0.25">
      <c r="A4" t="s">
        <v>15</v>
      </c>
      <c r="B4">
        <v>5000</v>
      </c>
      <c r="C4">
        <v>31</v>
      </c>
      <c r="D4">
        <v>33</v>
      </c>
      <c r="E4">
        <v>33</v>
      </c>
      <c r="F4">
        <v>33</v>
      </c>
      <c r="G4">
        <v>13</v>
      </c>
      <c r="H4">
        <v>-2</v>
      </c>
      <c r="I4">
        <v>-100</v>
      </c>
      <c r="J4">
        <v>-100</v>
      </c>
      <c r="K4">
        <v>-100</v>
      </c>
      <c r="L4">
        <v>-100</v>
      </c>
      <c r="M4">
        <v>-100</v>
      </c>
      <c r="N4" s="2">
        <f t="shared" si="0"/>
        <v>5000</v>
      </c>
      <c r="O4" s="2">
        <f t="shared" si="1"/>
        <v>33</v>
      </c>
      <c r="P4" s="2">
        <v>3750</v>
      </c>
      <c r="Q4" s="6">
        <f t="shared" si="2"/>
        <v>1.3333333333333333</v>
      </c>
      <c r="R4" s="2">
        <f t="shared" si="3"/>
        <v>1750</v>
      </c>
    </row>
    <row r="5" spans="1:18" x14ac:dyDescent="0.25">
      <c r="A5" t="s">
        <v>16</v>
      </c>
      <c r="B5">
        <v>6750</v>
      </c>
      <c r="C5">
        <v>22</v>
      </c>
      <c r="D5">
        <v>26</v>
      </c>
      <c r="E5">
        <v>28</v>
      </c>
      <c r="F5">
        <v>30</v>
      </c>
      <c r="G5">
        <v>19</v>
      </c>
      <c r="H5">
        <v>14</v>
      </c>
      <c r="I5">
        <v>8</v>
      </c>
      <c r="J5">
        <v>-100</v>
      </c>
      <c r="K5">
        <v>-100</v>
      </c>
      <c r="L5">
        <v>-100</v>
      </c>
      <c r="M5">
        <v>-100</v>
      </c>
      <c r="N5" s="2">
        <f t="shared" si="0"/>
        <v>6750</v>
      </c>
      <c r="O5" s="2">
        <f t="shared" si="1"/>
        <v>30</v>
      </c>
      <c r="P5" s="2">
        <v>3750</v>
      </c>
      <c r="Q5" s="6">
        <f t="shared" si="2"/>
        <v>1.8</v>
      </c>
      <c r="R5" s="2">
        <f t="shared" si="3"/>
        <v>3000</v>
      </c>
    </row>
    <row r="6" spans="1:18" x14ac:dyDescent="0.25">
      <c r="A6" s="2" t="s">
        <v>17</v>
      </c>
      <c r="B6" s="2">
        <v>9750</v>
      </c>
      <c r="C6" s="2">
        <v>32</v>
      </c>
      <c r="D6" s="2">
        <v>27</v>
      </c>
      <c r="E6" s="2">
        <v>19</v>
      </c>
      <c r="F6" s="2">
        <v>28</v>
      </c>
      <c r="G6" s="2">
        <v>32</v>
      </c>
      <c r="H6" s="2">
        <v>36</v>
      </c>
      <c r="I6" s="2">
        <v>30</v>
      </c>
      <c r="J6" s="2">
        <v>31</v>
      </c>
      <c r="K6" s="2">
        <v>31</v>
      </c>
      <c r="L6" s="2">
        <v>26</v>
      </c>
      <c r="M6" s="2">
        <v>-100</v>
      </c>
      <c r="N6" s="2">
        <f t="shared" si="0"/>
        <v>9750</v>
      </c>
      <c r="O6" s="2">
        <f t="shared" si="1"/>
        <v>36</v>
      </c>
      <c r="P6" s="2">
        <v>5750</v>
      </c>
      <c r="Q6" s="6">
        <f t="shared" si="2"/>
        <v>1.6956521739130435</v>
      </c>
      <c r="R6" s="2">
        <f t="shared" si="3"/>
        <v>250</v>
      </c>
    </row>
    <row r="7" spans="1:18" x14ac:dyDescent="0.25">
      <c r="A7" s="2" t="s">
        <v>17</v>
      </c>
      <c r="B7" s="2">
        <v>10000</v>
      </c>
      <c r="C7" s="2">
        <v>43</v>
      </c>
      <c r="D7" s="2">
        <v>46</v>
      </c>
      <c r="E7" s="2">
        <v>36</v>
      </c>
      <c r="F7" s="2">
        <v>31</v>
      </c>
      <c r="G7" s="2">
        <v>27</v>
      </c>
      <c r="H7" s="2">
        <v>29</v>
      </c>
      <c r="I7" s="2">
        <v>30</v>
      </c>
      <c r="J7" s="2">
        <v>30</v>
      </c>
      <c r="K7" s="2">
        <v>29</v>
      </c>
      <c r="L7" s="2">
        <v>18</v>
      </c>
      <c r="M7" s="2">
        <v>13</v>
      </c>
      <c r="N7" s="2">
        <f t="shared" si="0"/>
        <v>10000</v>
      </c>
      <c r="O7" s="2">
        <f t="shared" si="1"/>
        <v>46</v>
      </c>
      <c r="P7" s="2">
        <v>1750</v>
      </c>
      <c r="Q7" s="6">
        <f t="shared" si="2"/>
        <v>5.7142857142857144</v>
      </c>
      <c r="R7" s="2">
        <f t="shared" si="3"/>
        <v>0</v>
      </c>
    </row>
    <row r="8" spans="1:18" x14ac:dyDescent="0.25">
      <c r="A8" s="2" t="s">
        <v>18</v>
      </c>
      <c r="B8" s="2">
        <v>10000</v>
      </c>
      <c r="C8" s="2">
        <v>38</v>
      </c>
      <c r="D8" s="2">
        <v>53</v>
      </c>
      <c r="E8" s="2">
        <v>49</v>
      </c>
      <c r="F8" s="2">
        <v>57</v>
      </c>
      <c r="G8" s="2">
        <v>55</v>
      </c>
      <c r="H8" s="2">
        <v>47</v>
      </c>
      <c r="I8" s="2">
        <v>46</v>
      </c>
      <c r="J8" s="2">
        <v>43</v>
      </c>
      <c r="K8" s="2">
        <v>37</v>
      </c>
      <c r="L8" s="2">
        <v>30</v>
      </c>
      <c r="M8" s="2">
        <v>15</v>
      </c>
      <c r="N8" s="2">
        <f t="shared" si="0"/>
        <v>10000</v>
      </c>
      <c r="O8" s="2">
        <f t="shared" si="1"/>
        <v>57</v>
      </c>
      <c r="P8" s="2">
        <v>3750</v>
      </c>
      <c r="Q8" s="6">
        <f t="shared" si="2"/>
        <v>2.6666666666666665</v>
      </c>
      <c r="R8" s="2">
        <f t="shared" si="3"/>
        <v>1000</v>
      </c>
    </row>
    <row r="9" spans="1:18" x14ac:dyDescent="0.25">
      <c r="A9" s="2" t="s">
        <v>19</v>
      </c>
      <c r="B9" s="2">
        <v>11000</v>
      </c>
      <c r="C9" s="2">
        <v>52</v>
      </c>
      <c r="D9" s="2">
        <v>52</v>
      </c>
      <c r="E9" s="2">
        <v>46</v>
      </c>
      <c r="F9" s="2">
        <v>40</v>
      </c>
      <c r="G9" s="2">
        <v>39</v>
      </c>
      <c r="H9" s="2">
        <v>37</v>
      </c>
      <c r="I9" s="2">
        <v>35</v>
      </c>
      <c r="J9" s="2">
        <v>33</v>
      </c>
      <c r="K9" s="2">
        <v>30</v>
      </c>
      <c r="L9" s="2">
        <v>23</v>
      </c>
      <c r="M9" s="2">
        <v>1</v>
      </c>
      <c r="N9" s="2">
        <f t="shared" si="0"/>
        <v>11000</v>
      </c>
      <c r="O9" s="2">
        <f t="shared" si="1"/>
        <v>52</v>
      </c>
      <c r="P9" s="2">
        <v>1750</v>
      </c>
      <c r="Q9" s="6">
        <f t="shared" si="2"/>
        <v>6.2857142857142856</v>
      </c>
      <c r="R9" s="2">
        <f t="shared" si="3"/>
        <v>-1000</v>
      </c>
    </row>
    <row r="10" spans="1:18" x14ac:dyDescent="0.25">
      <c r="A10" t="s">
        <v>15</v>
      </c>
      <c r="B10">
        <v>10000</v>
      </c>
      <c r="C10">
        <v>42</v>
      </c>
      <c r="D10">
        <v>40</v>
      </c>
      <c r="E10">
        <v>37</v>
      </c>
      <c r="F10">
        <v>33</v>
      </c>
      <c r="G10">
        <v>21</v>
      </c>
      <c r="H10">
        <v>20</v>
      </c>
      <c r="I10">
        <v>15</v>
      </c>
      <c r="J10">
        <v>13</v>
      </c>
      <c r="K10">
        <v>9</v>
      </c>
      <c r="L10">
        <v>-4</v>
      </c>
      <c r="M10">
        <v>-7</v>
      </c>
      <c r="N10" s="2">
        <f t="shared" si="0"/>
        <v>10000</v>
      </c>
      <c r="O10" s="2">
        <f t="shared" si="1"/>
        <v>42</v>
      </c>
      <c r="P10" s="2">
        <v>1000</v>
      </c>
      <c r="Q10" s="6">
        <f t="shared" si="2"/>
        <v>10</v>
      </c>
      <c r="R10" s="2">
        <f t="shared" si="3"/>
        <v>-2750</v>
      </c>
    </row>
    <row r="11" spans="1:18" x14ac:dyDescent="0.25">
      <c r="A11" t="s">
        <v>15</v>
      </c>
      <c r="B11">
        <v>7250</v>
      </c>
      <c r="C11">
        <v>31</v>
      </c>
      <c r="D11">
        <v>37</v>
      </c>
      <c r="E11">
        <v>39</v>
      </c>
      <c r="F11">
        <v>33</v>
      </c>
      <c r="G11">
        <v>26</v>
      </c>
      <c r="H11">
        <v>16</v>
      </c>
      <c r="I11">
        <v>10</v>
      </c>
      <c r="J11">
        <v>-2</v>
      </c>
      <c r="K11">
        <v>-100</v>
      </c>
      <c r="L11">
        <v>-100</v>
      </c>
      <c r="M11">
        <v>-100</v>
      </c>
      <c r="N11" s="2">
        <f t="shared" si="0"/>
        <v>7250</v>
      </c>
      <c r="O11" s="2">
        <f t="shared" si="1"/>
        <v>39</v>
      </c>
      <c r="P11" s="2">
        <v>2750</v>
      </c>
      <c r="Q11" s="6">
        <f t="shared" si="2"/>
        <v>2.6363636363636362</v>
      </c>
      <c r="R11" s="2">
        <f t="shared" si="3"/>
        <v>-750</v>
      </c>
    </row>
    <row r="12" spans="1:18" x14ac:dyDescent="0.25">
      <c r="A12" t="s">
        <v>16</v>
      </c>
      <c r="B12">
        <v>6500</v>
      </c>
      <c r="C12">
        <v>26</v>
      </c>
      <c r="D12">
        <v>27</v>
      </c>
      <c r="E12">
        <v>19</v>
      </c>
      <c r="F12">
        <v>10</v>
      </c>
      <c r="G12">
        <v>-4</v>
      </c>
      <c r="H12">
        <v>-100</v>
      </c>
      <c r="I12">
        <v>-5</v>
      </c>
      <c r="J12">
        <v>-100</v>
      </c>
      <c r="K12">
        <v>-100</v>
      </c>
      <c r="L12">
        <v>-100</v>
      </c>
      <c r="M12">
        <v>-100</v>
      </c>
      <c r="N12" s="2">
        <f t="shared" si="0"/>
        <v>6500</v>
      </c>
      <c r="O12" s="2">
        <f t="shared" si="1"/>
        <v>27</v>
      </c>
      <c r="P12" s="2">
        <v>1750</v>
      </c>
      <c r="Q12" s="6">
        <f t="shared" si="2"/>
        <v>3.7142857142857144</v>
      </c>
      <c r="R12" s="2">
        <f t="shared" si="3"/>
        <v>-2500</v>
      </c>
    </row>
    <row r="13" spans="1:18" x14ac:dyDescent="0.25">
      <c r="A13" t="s">
        <v>16</v>
      </c>
      <c r="B13">
        <v>4000</v>
      </c>
      <c r="C13">
        <v>18</v>
      </c>
      <c r="D13">
        <v>18</v>
      </c>
      <c r="E13">
        <v>24</v>
      </c>
      <c r="F13">
        <v>22</v>
      </c>
      <c r="G13">
        <v>5</v>
      </c>
      <c r="H13">
        <v>-100</v>
      </c>
      <c r="I13">
        <v>-100</v>
      </c>
      <c r="J13">
        <v>-100</v>
      </c>
      <c r="K13">
        <v>-100</v>
      </c>
      <c r="L13">
        <v>-100</v>
      </c>
      <c r="M13">
        <v>-100</v>
      </c>
      <c r="N13" s="2">
        <f t="shared" si="0"/>
        <v>4000</v>
      </c>
      <c r="O13" s="2">
        <f t="shared" si="1"/>
        <v>24</v>
      </c>
      <c r="P13" s="2">
        <v>2750</v>
      </c>
      <c r="Q13" s="6">
        <f t="shared" si="2"/>
        <v>1.4545454545454546</v>
      </c>
      <c r="R13" s="2">
        <f t="shared" si="3"/>
        <v>-1000</v>
      </c>
    </row>
    <row r="14" spans="1:18" x14ac:dyDescent="0.25">
      <c r="A14" t="s">
        <v>13</v>
      </c>
      <c r="B14">
        <v>3000</v>
      </c>
      <c r="C14">
        <v>-2</v>
      </c>
      <c r="D14">
        <v>-2</v>
      </c>
      <c r="E14">
        <v>-1</v>
      </c>
      <c r="F14">
        <v>-4</v>
      </c>
      <c r="G14">
        <v>-100</v>
      </c>
      <c r="H14">
        <v>-100</v>
      </c>
      <c r="I14">
        <v>-100</v>
      </c>
      <c r="J14">
        <v>-100</v>
      </c>
      <c r="K14">
        <v>-100</v>
      </c>
      <c r="L14">
        <v>-100</v>
      </c>
      <c r="M14">
        <v>-100</v>
      </c>
      <c r="N14">
        <f t="shared" si="0"/>
        <v>3000</v>
      </c>
      <c r="O14">
        <f t="shared" si="1"/>
        <v>-1</v>
      </c>
      <c r="P14">
        <v>2750</v>
      </c>
      <c r="Q14" s="4">
        <f t="shared" si="2"/>
        <v>1.0909090909090908</v>
      </c>
    </row>
    <row r="15" spans="1:18" x14ac:dyDescent="0.25">
      <c r="B15">
        <f>MAX(B2:B14)</f>
        <v>11000</v>
      </c>
      <c r="C15">
        <f t="shared" ref="C15:M15" si="4">MAX(C2:C14)</f>
        <v>52</v>
      </c>
      <c r="D15">
        <f t="shared" si="4"/>
        <v>53</v>
      </c>
      <c r="E15">
        <f t="shared" si="4"/>
        <v>49</v>
      </c>
      <c r="F15">
        <f t="shared" si="4"/>
        <v>57</v>
      </c>
      <c r="G15">
        <f t="shared" si="4"/>
        <v>55</v>
      </c>
      <c r="H15">
        <f t="shared" si="4"/>
        <v>47</v>
      </c>
      <c r="I15">
        <f t="shared" si="4"/>
        <v>46</v>
      </c>
      <c r="J15">
        <f t="shared" si="4"/>
        <v>43</v>
      </c>
      <c r="K15">
        <f t="shared" si="4"/>
        <v>37</v>
      </c>
      <c r="L15">
        <f t="shared" si="4"/>
        <v>30</v>
      </c>
      <c r="M15">
        <f t="shared" si="4"/>
        <v>15</v>
      </c>
    </row>
    <row r="17" spans="2:4" x14ac:dyDescent="0.25">
      <c r="B17">
        <f>B15</f>
        <v>11000</v>
      </c>
      <c r="C17">
        <f>F15</f>
        <v>57</v>
      </c>
      <c r="D17">
        <v>3750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rgb="FF92D050"/>
  </sheetPr>
  <dimension ref="A1:R25"/>
  <sheetViews>
    <sheetView workbookViewId="0">
      <selection activeCell="N2" sqref="N2:R2"/>
    </sheetView>
  </sheetViews>
  <sheetFormatPr defaultRowHeight="15" x14ac:dyDescent="0.25"/>
  <cols>
    <col min="1" max="1" width="22.28515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  <col min="14" max="14" width="11.7109375" customWidth="1"/>
    <col min="18" max="18" width="11.710937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8" x14ac:dyDescent="0.25">
      <c r="A2" t="s">
        <v>13</v>
      </c>
      <c r="B2">
        <v>6500</v>
      </c>
      <c r="C2">
        <v>2</v>
      </c>
      <c r="D2">
        <v>0</v>
      </c>
      <c r="E2">
        <v>4</v>
      </c>
      <c r="F2">
        <v>3</v>
      </c>
      <c r="G2">
        <v>6</v>
      </c>
      <c r="H2">
        <v>13</v>
      </c>
      <c r="I2">
        <v>6</v>
      </c>
      <c r="J2">
        <v>-100</v>
      </c>
      <c r="K2">
        <v>-100</v>
      </c>
      <c r="L2">
        <v>-100</v>
      </c>
      <c r="M2">
        <v>-100</v>
      </c>
      <c r="N2" s="2">
        <f t="shared" ref="N2:N3" si="0">B2</f>
        <v>6500</v>
      </c>
      <c r="O2" s="2">
        <f t="shared" ref="O2:O3" si="1">MAX(C2:M2)</f>
        <v>13</v>
      </c>
      <c r="P2" s="2">
        <v>5750</v>
      </c>
      <c r="Q2" s="6">
        <f t="shared" ref="Q2:Q3" si="2">N2/P2</f>
        <v>1.1304347826086956</v>
      </c>
      <c r="R2" s="2">
        <f t="shared" ref="R2:R3" si="3">N3-N2</f>
        <v>-1000</v>
      </c>
    </row>
    <row r="3" spans="1:18" x14ac:dyDescent="0.25">
      <c r="A3" t="s">
        <v>14</v>
      </c>
      <c r="B3">
        <v>5500</v>
      </c>
      <c r="C3">
        <v>1</v>
      </c>
      <c r="D3">
        <v>19</v>
      </c>
      <c r="E3">
        <v>23</v>
      </c>
      <c r="F3">
        <v>25</v>
      </c>
      <c r="G3">
        <v>21</v>
      </c>
      <c r="H3">
        <v>3</v>
      </c>
      <c r="I3">
        <v>-100</v>
      </c>
      <c r="J3">
        <v>-100</v>
      </c>
      <c r="K3">
        <v>-100</v>
      </c>
      <c r="L3">
        <v>-100</v>
      </c>
      <c r="M3">
        <v>-100</v>
      </c>
      <c r="N3" s="2">
        <f t="shared" si="0"/>
        <v>5500</v>
      </c>
      <c r="O3" s="2">
        <f t="shared" si="1"/>
        <v>25</v>
      </c>
      <c r="P3" s="2">
        <v>3750</v>
      </c>
      <c r="Q3" s="6">
        <f t="shared" si="2"/>
        <v>1.4666666666666666</v>
      </c>
      <c r="R3" s="2">
        <f t="shared" si="3"/>
        <v>4750</v>
      </c>
    </row>
    <row r="4" spans="1:18" x14ac:dyDescent="0.25">
      <c r="A4" s="2" t="s">
        <v>19</v>
      </c>
      <c r="B4" s="2">
        <v>10250</v>
      </c>
      <c r="C4" s="2">
        <v>37</v>
      </c>
      <c r="D4" s="2">
        <v>40</v>
      </c>
      <c r="E4" s="2">
        <v>35</v>
      </c>
      <c r="F4" s="2">
        <v>27</v>
      </c>
      <c r="G4" s="2">
        <v>25</v>
      </c>
      <c r="H4" s="2">
        <v>32</v>
      </c>
      <c r="I4" s="2">
        <v>33</v>
      </c>
      <c r="J4" s="2">
        <v>29</v>
      </c>
      <c r="K4" s="2">
        <v>19</v>
      </c>
      <c r="L4" s="2">
        <v>14</v>
      </c>
      <c r="M4" s="2">
        <v>20</v>
      </c>
      <c r="N4" s="2">
        <f t="shared" ref="N4:N20" si="4">B4</f>
        <v>10250</v>
      </c>
      <c r="O4" s="2">
        <f t="shared" ref="O4:O19" si="5">MAX(C4:M4)</f>
        <v>40</v>
      </c>
      <c r="P4" s="2">
        <v>1750</v>
      </c>
      <c r="Q4" s="6">
        <f>N4/P4</f>
        <v>5.8571428571428568</v>
      </c>
      <c r="R4" s="2">
        <f t="shared" ref="R4:R19" si="6">N5-N4</f>
        <v>250</v>
      </c>
    </row>
    <row r="5" spans="1:18" x14ac:dyDescent="0.25">
      <c r="A5" s="2" t="s">
        <v>19</v>
      </c>
      <c r="B5" s="2">
        <v>10500</v>
      </c>
      <c r="C5" s="2">
        <v>30</v>
      </c>
      <c r="D5" s="2">
        <v>36</v>
      </c>
      <c r="E5" s="2">
        <v>37</v>
      </c>
      <c r="F5" s="2">
        <v>32</v>
      </c>
      <c r="G5" s="2">
        <v>35</v>
      </c>
      <c r="H5" s="2">
        <v>38</v>
      </c>
      <c r="I5" s="2">
        <v>37</v>
      </c>
      <c r="J5" s="2">
        <v>36</v>
      </c>
      <c r="K5" s="2">
        <v>33</v>
      </c>
      <c r="L5" s="2">
        <v>31</v>
      </c>
      <c r="M5" s="2">
        <v>20</v>
      </c>
      <c r="N5" s="2">
        <f t="shared" si="4"/>
        <v>10500</v>
      </c>
      <c r="O5" s="2">
        <f t="shared" si="5"/>
        <v>38</v>
      </c>
      <c r="P5" s="2">
        <v>5750</v>
      </c>
      <c r="Q5" s="6">
        <f t="shared" ref="Q5:Q19" si="7">N5/P5</f>
        <v>1.826086956521739</v>
      </c>
      <c r="R5" s="2">
        <f t="shared" si="6"/>
        <v>1500</v>
      </c>
    </row>
    <row r="6" spans="1:18" x14ac:dyDescent="0.25">
      <c r="A6" s="2" t="s">
        <v>20</v>
      </c>
      <c r="B6" s="2">
        <v>12000</v>
      </c>
      <c r="C6" s="2">
        <v>51</v>
      </c>
      <c r="D6" s="2">
        <v>51</v>
      </c>
      <c r="E6" s="2">
        <v>51</v>
      </c>
      <c r="F6" s="2">
        <v>49</v>
      </c>
      <c r="G6" s="2">
        <v>56</v>
      </c>
      <c r="H6" s="2">
        <v>59</v>
      </c>
      <c r="I6" s="2">
        <v>58</v>
      </c>
      <c r="J6" s="2">
        <v>50</v>
      </c>
      <c r="K6" s="2">
        <v>50</v>
      </c>
      <c r="L6" s="2">
        <v>49</v>
      </c>
      <c r="M6" s="2">
        <v>39</v>
      </c>
      <c r="N6" s="2">
        <f t="shared" si="4"/>
        <v>12000</v>
      </c>
      <c r="O6" s="2">
        <f t="shared" si="5"/>
        <v>59</v>
      </c>
      <c r="P6" s="2">
        <v>5750</v>
      </c>
      <c r="Q6" s="6">
        <f t="shared" si="7"/>
        <v>2.0869565217391304</v>
      </c>
      <c r="R6" s="2">
        <f t="shared" si="6"/>
        <v>0</v>
      </c>
    </row>
    <row r="7" spans="1:18" x14ac:dyDescent="0.25">
      <c r="A7" s="2" t="s">
        <v>21</v>
      </c>
      <c r="B7" s="2">
        <v>12000</v>
      </c>
      <c r="C7" s="2">
        <v>44</v>
      </c>
      <c r="D7" s="2">
        <v>58</v>
      </c>
      <c r="E7" s="2">
        <v>64</v>
      </c>
      <c r="F7" s="2">
        <v>66</v>
      </c>
      <c r="G7" s="2">
        <v>66</v>
      </c>
      <c r="H7" s="2">
        <v>62</v>
      </c>
      <c r="I7" s="2">
        <v>58</v>
      </c>
      <c r="J7" s="2">
        <v>55</v>
      </c>
      <c r="K7" s="2">
        <v>55</v>
      </c>
      <c r="L7" s="2">
        <v>55</v>
      </c>
      <c r="M7" s="2">
        <v>53</v>
      </c>
      <c r="N7" s="2">
        <f t="shared" si="4"/>
        <v>12000</v>
      </c>
      <c r="O7" s="2">
        <f t="shared" si="5"/>
        <v>66</v>
      </c>
      <c r="P7" s="2">
        <v>4750</v>
      </c>
      <c r="Q7" s="6">
        <f t="shared" si="7"/>
        <v>2.5263157894736841</v>
      </c>
      <c r="R7" s="2">
        <f t="shared" si="6"/>
        <v>-500</v>
      </c>
    </row>
    <row r="8" spans="1:18" x14ac:dyDescent="0.25">
      <c r="A8" s="2" t="s">
        <v>20</v>
      </c>
      <c r="B8" s="2">
        <v>11500</v>
      </c>
      <c r="C8" s="2">
        <v>55</v>
      </c>
      <c r="D8" s="2">
        <v>57</v>
      </c>
      <c r="E8" s="2">
        <v>59</v>
      </c>
      <c r="F8" s="2">
        <v>56</v>
      </c>
      <c r="G8" s="2">
        <v>53</v>
      </c>
      <c r="H8" s="2">
        <v>52</v>
      </c>
      <c r="I8" s="2">
        <v>52</v>
      </c>
      <c r="J8" s="2">
        <v>50</v>
      </c>
      <c r="K8" s="2">
        <v>48</v>
      </c>
      <c r="L8" s="2">
        <v>46</v>
      </c>
      <c r="M8" s="2">
        <v>43</v>
      </c>
      <c r="N8" s="2">
        <f t="shared" si="4"/>
        <v>11500</v>
      </c>
      <c r="O8" s="2">
        <f t="shared" si="5"/>
        <v>59</v>
      </c>
      <c r="P8" s="2">
        <v>2750</v>
      </c>
      <c r="Q8" s="6">
        <f t="shared" si="7"/>
        <v>4.1818181818181817</v>
      </c>
      <c r="R8" s="2">
        <f t="shared" si="6"/>
        <v>-500</v>
      </c>
    </row>
    <row r="9" spans="1:18" x14ac:dyDescent="0.25">
      <c r="A9" s="2" t="s">
        <v>18</v>
      </c>
      <c r="B9" s="2">
        <v>11000</v>
      </c>
      <c r="C9" s="2">
        <v>42</v>
      </c>
      <c r="D9" s="2">
        <v>48</v>
      </c>
      <c r="E9" s="2">
        <v>50</v>
      </c>
      <c r="F9" s="2">
        <v>50</v>
      </c>
      <c r="G9" s="2">
        <v>47</v>
      </c>
      <c r="H9" s="2">
        <v>46</v>
      </c>
      <c r="I9" s="2">
        <v>46</v>
      </c>
      <c r="J9" s="2">
        <v>42</v>
      </c>
      <c r="K9" s="2">
        <v>36</v>
      </c>
      <c r="L9" s="2">
        <v>31</v>
      </c>
      <c r="M9" s="2">
        <v>18</v>
      </c>
      <c r="N9" s="2">
        <f t="shared" si="4"/>
        <v>11000</v>
      </c>
      <c r="O9" s="2">
        <f t="shared" si="5"/>
        <v>50</v>
      </c>
      <c r="P9" s="2">
        <v>3750</v>
      </c>
      <c r="Q9" s="6">
        <f t="shared" si="7"/>
        <v>2.9333333333333331</v>
      </c>
      <c r="R9" s="2">
        <f t="shared" si="6"/>
        <v>1000</v>
      </c>
    </row>
    <row r="10" spans="1:18" x14ac:dyDescent="0.25">
      <c r="A10" s="2" t="s">
        <v>20</v>
      </c>
      <c r="B10" s="2">
        <v>12000</v>
      </c>
      <c r="C10" s="2">
        <v>54</v>
      </c>
      <c r="D10" s="2">
        <v>60</v>
      </c>
      <c r="E10" s="2">
        <v>58</v>
      </c>
      <c r="F10" s="2">
        <v>55</v>
      </c>
      <c r="G10" s="2">
        <v>56</v>
      </c>
      <c r="H10" s="2">
        <v>53</v>
      </c>
      <c r="I10" s="2">
        <v>49</v>
      </c>
      <c r="J10" s="2">
        <v>46</v>
      </c>
      <c r="K10" s="2">
        <v>43</v>
      </c>
      <c r="L10" s="2">
        <v>41</v>
      </c>
      <c r="M10" s="2">
        <v>32</v>
      </c>
      <c r="N10" s="2">
        <f t="shared" si="4"/>
        <v>12000</v>
      </c>
      <c r="O10" s="2">
        <f t="shared" si="5"/>
        <v>60</v>
      </c>
      <c r="P10" s="2">
        <v>1750</v>
      </c>
      <c r="Q10" s="6">
        <f t="shared" si="7"/>
        <v>6.8571428571428568</v>
      </c>
      <c r="R10" s="2">
        <f t="shared" si="6"/>
        <v>1000</v>
      </c>
    </row>
    <row r="11" spans="1:18" x14ac:dyDescent="0.25">
      <c r="A11" s="2" t="s">
        <v>20</v>
      </c>
      <c r="B11" s="2">
        <v>13000</v>
      </c>
      <c r="C11" s="2">
        <v>44</v>
      </c>
      <c r="D11" s="2">
        <v>46</v>
      </c>
      <c r="E11" s="2">
        <v>53</v>
      </c>
      <c r="F11" s="2">
        <v>55</v>
      </c>
      <c r="G11" s="2">
        <v>57</v>
      </c>
      <c r="H11" s="2">
        <v>56</v>
      </c>
      <c r="I11" s="2">
        <v>56</v>
      </c>
      <c r="J11" s="2">
        <v>56</v>
      </c>
      <c r="K11" s="2">
        <v>51</v>
      </c>
      <c r="L11" s="2">
        <v>49</v>
      </c>
      <c r="M11" s="2">
        <v>47</v>
      </c>
      <c r="N11" s="2">
        <f t="shared" si="4"/>
        <v>13000</v>
      </c>
      <c r="O11" s="2">
        <f t="shared" si="5"/>
        <v>57</v>
      </c>
      <c r="P11" s="2">
        <v>4750</v>
      </c>
      <c r="Q11" s="6">
        <f t="shared" si="7"/>
        <v>2.736842105263158</v>
      </c>
      <c r="R11" s="2">
        <f t="shared" si="6"/>
        <v>-1000</v>
      </c>
    </row>
    <row r="12" spans="1:18" x14ac:dyDescent="0.25">
      <c r="A12" s="2" t="s">
        <v>20</v>
      </c>
      <c r="B12" s="2">
        <v>12000</v>
      </c>
      <c r="C12" s="2">
        <v>59</v>
      </c>
      <c r="D12" s="2">
        <v>60</v>
      </c>
      <c r="E12" s="2">
        <v>60</v>
      </c>
      <c r="F12" s="2">
        <v>60</v>
      </c>
      <c r="G12" s="2">
        <v>60</v>
      </c>
      <c r="H12" s="2">
        <v>52</v>
      </c>
      <c r="I12" s="2">
        <v>47</v>
      </c>
      <c r="J12" s="2">
        <v>48</v>
      </c>
      <c r="K12" s="2">
        <v>47</v>
      </c>
      <c r="L12" s="2">
        <v>35</v>
      </c>
      <c r="M12" s="2">
        <v>34</v>
      </c>
      <c r="N12" s="2">
        <f t="shared" si="4"/>
        <v>12000</v>
      </c>
      <c r="O12" s="2">
        <f t="shared" si="5"/>
        <v>60</v>
      </c>
      <c r="P12" s="2">
        <v>4750</v>
      </c>
      <c r="Q12" s="6">
        <f t="shared" si="7"/>
        <v>2.5263157894736841</v>
      </c>
      <c r="R12" s="2">
        <f t="shared" si="6"/>
        <v>750</v>
      </c>
    </row>
    <row r="13" spans="1:18" x14ac:dyDescent="0.25">
      <c r="A13" s="2" t="s">
        <v>20</v>
      </c>
      <c r="B13" s="2">
        <v>12750</v>
      </c>
      <c r="C13" s="2">
        <v>48</v>
      </c>
      <c r="D13" s="2">
        <v>50</v>
      </c>
      <c r="E13" s="2">
        <v>53</v>
      </c>
      <c r="F13" s="2">
        <v>55</v>
      </c>
      <c r="G13" s="2">
        <v>55</v>
      </c>
      <c r="H13" s="2">
        <v>54</v>
      </c>
      <c r="I13" s="2">
        <v>54</v>
      </c>
      <c r="J13" s="2">
        <v>54</v>
      </c>
      <c r="K13" s="2">
        <v>53</v>
      </c>
      <c r="L13" s="2">
        <v>52</v>
      </c>
      <c r="M13" s="2">
        <v>50</v>
      </c>
      <c r="N13" s="2">
        <f t="shared" si="4"/>
        <v>12750</v>
      </c>
      <c r="O13" s="2">
        <f t="shared" si="5"/>
        <v>55</v>
      </c>
      <c r="P13" s="2">
        <v>4750</v>
      </c>
      <c r="Q13" s="6">
        <f t="shared" si="7"/>
        <v>2.6842105263157894</v>
      </c>
      <c r="R13" s="2">
        <f t="shared" si="6"/>
        <v>-750</v>
      </c>
    </row>
    <row r="14" spans="1:18" x14ac:dyDescent="0.25">
      <c r="A14" s="2" t="s">
        <v>18</v>
      </c>
      <c r="B14" s="2">
        <v>12000</v>
      </c>
      <c r="C14" s="2">
        <v>37</v>
      </c>
      <c r="D14" s="2">
        <v>37</v>
      </c>
      <c r="E14" s="2">
        <v>36</v>
      </c>
      <c r="F14" s="2">
        <v>29</v>
      </c>
      <c r="G14" s="2">
        <v>36</v>
      </c>
      <c r="H14" s="2">
        <v>39</v>
      </c>
      <c r="I14" s="2">
        <v>38</v>
      </c>
      <c r="J14" s="2">
        <v>34</v>
      </c>
      <c r="K14" s="2">
        <v>36</v>
      </c>
      <c r="L14" s="2">
        <v>35</v>
      </c>
      <c r="M14" s="2">
        <v>27</v>
      </c>
      <c r="N14" s="2">
        <f t="shared" si="4"/>
        <v>12000</v>
      </c>
      <c r="O14" s="2">
        <f t="shared" si="5"/>
        <v>39</v>
      </c>
      <c r="P14" s="2">
        <v>5750</v>
      </c>
      <c r="Q14" s="6">
        <f t="shared" si="7"/>
        <v>2.0869565217391304</v>
      </c>
      <c r="R14" s="2">
        <f t="shared" si="6"/>
        <v>0</v>
      </c>
    </row>
    <row r="15" spans="1:18" x14ac:dyDescent="0.25">
      <c r="A15" s="2" t="s">
        <v>18</v>
      </c>
      <c r="B15" s="2">
        <v>12000</v>
      </c>
      <c r="C15" s="2">
        <v>44</v>
      </c>
      <c r="D15" s="2">
        <v>50</v>
      </c>
      <c r="E15" s="2">
        <v>42</v>
      </c>
      <c r="F15" s="2">
        <v>42</v>
      </c>
      <c r="G15" s="2">
        <v>47</v>
      </c>
      <c r="H15" s="2">
        <v>45</v>
      </c>
      <c r="I15" s="2">
        <v>39</v>
      </c>
      <c r="J15" s="2">
        <v>37</v>
      </c>
      <c r="K15" s="2">
        <v>35</v>
      </c>
      <c r="L15" s="2">
        <v>31</v>
      </c>
      <c r="M15" s="2">
        <v>25</v>
      </c>
      <c r="N15" s="2">
        <f t="shared" si="4"/>
        <v>12000</v>
      </c>
      <c r="O15" s="2">
        <f t="shared" si="5"/>
        <v>50</v>
      </c>
      <c r="P15" s="2">
        <v>1750</v>
      </c>
      <c r="Q15" s="6">
        <f t="shared" si="7"/>
        <v>6.8571428571428568</v>
      </c>
      <c r="R15" s="2">
        <f t="shared" si="6"/>
        <v>250</v>
      </c>
    </row>
    <row r="16" spans="1:18" x14ac:dyDescent="0.25">
      <c r="A16" s="2" t="s">
        <v>18</v>
      </c>
      <c r="B16" s="2">
        <v>12250</v>
      </c>
      <c r="C16" s="2">
        <v>30</v>
      </c>
      <c r="D16" s="2">
        <v>37</v>
      </c>
      <c r="E16" s="2">
        <v>39</v>
      </c>
      <c r="F16" s="2">
        <v>41</v>
      </c>
      <c r="G16" s="2">
        <v>39</v>
      </c>
      <c r="H16" s="2">
        <v>39</v>
      </c>
      <c r="I16" s="2">
        <v>37</v>
      </c>
      <c r="J16" s="2">
        <v>35</v>
      </c>
      <c r="K16" s="2">
        <v>35</v>
      </c>
      <c r="L16" s="2">
        <v>30</v>
      </c>
      <c r="M16" s="2">
        <v>24</v>
      </c>
      <c r="N16" s="2">
        <f t="shared" si="4"/>
        <v>12250</v>
      </c>
      <c r="O16" s="2">
        <f t="shared" si="5"/>
        <v>41</v>
      </c>
      <c r="P16" s="2">
        <v>3750</v>
      </c>
      <c r="Q16" s="6">
        <f t="shared" si="7"/>
        <v>3.2666666666666666</v>
      </c>
      <c r="R16" s="2">
        <f t="shared" si="6"/>
        <v>-750</v>
      </c>
    </row>
    <row r="17" spans="1:18" x14ac:dyDescent="0.25">
      <c r="A17" s="2" t="s">
        <v>19</v>
      </c>
      <c r="B17" s="2">
        <v>11500</v>
      </c>
      <c r="C17" s="2">
        <v>26</v>
      </c>
      <c r="D17" s="2">
        <v>36</v>
      </c>
      <c r="E17" s="2">
        <v>43</v>
      </c>
      <c r="F17" s="2">
        <v>43</v>
      </c>
      <c r="G17" s="2">
        <v>45</v>
      </c>
      <c r="H17" s="2">
        <v>41</v>
      </c>
      <c r="I17" s="2">
        <v>35</v>
      </c>
      <c r="J17" s="2">
        <v>32</v>
      </c>
      <c r="K17" s="2">
        <v>25</v>
      </c>
      <c r="L17" s="2">
        <v>22</v>
      </c>
      <c r="M17" s="2">
        <v>20</v>
      </c>
      <c r="N17" s="2">
        <f t="shared" si="4"/>
        <v>11500</v>
      </c>
      <c r="O17" s="2">
        <f t="shared" si="5"/>
        <v>45</v>
      </c>
      <c r="P17" s="2">
        <v>4750</v>
      </c>
      <c r="Q17" s="6">
        <f t="shared" si="7"/>
        <v>2.4210526315789473</v>
      </c>
      <c r="R17" s="2">
        <f t="shared" si="6"/>
        <v>-500</v>
      </c>
    </row>
    <row r="18" spans="1:18" x14ac:dyDescent="0.25">
      <c r="A18" s="2" t="s">
        <v>18</v>
      </c>
      <c r="B18" s="2">
        <v>11000</v>
      </c>
      <c r="C18" s="2">
        <v>40</v>
      </c>
      <c r="D18" s="2">
        <v>40</v>
      </c>
      <c r="E18" s="2">
        <v>39</v>
      </c>
      <c r="F18" s="2">
        <v>38</v>
      </c>
      <c r="G18" s="2">
        <v>37</v>
      </c>
      <c r="H18" s="2">
        <v>44</v>
      </c>
      <c r="I18" s="2">
        <v>39</v>
      </c>
      <c r="J18" s="2">
        <v>39</v>
      </c>
      <c r="K18" s="2">
        <v>35</v>
      </c>
      <c r="L18" s="2">
        <v>30</v>
      </c>
      <c r="M18" s="2">
        <v>21</v>
      </c>
      <c r="N18" s="2">
        <f t="shared" si="4"/>
        <v>11000</v>
      </c>
      <c r="O18" s="2">
        <f t="shared" si="5"/>
        <v>44</v>
      </c>
      <c r="P18" s="2">
        <v>5750</v>
      </c>
      <c r="Q18" s="6">
        <f t="shared" si="7"/>
        <v>1.9130434782608696</v>
      </c>
      <c r="R18" s="2">
        <f t="shared" si="6"/>
        <v>0</v>
      </c>
    </row>
    <row r="19" spans="1:18" x14ac:dyDescent="0.25">
      <c r="A19" s="2" t="s">
        <v>17</v>
      </c>
      <c r="B19" s="2">
        <v>11000</v>
      </c>
      <c r="C19" s="2">
        <v>31</v>
      </c>
      <c r="D19" s="2">
        <v>32</v>
      </c>
      <c r="E19" s="2">
        <v>35</v>
      </c>
      <c r="F19" s="2">
        <v>33</v>
      </c>
      <c r="G19" s="2">
        <v>32</v>
      </c>
      <c r="H19" s="2">
        <v>31</v>
      </c>
      <c r="I19" s="2">
        <v>29</v>
      </c>
      <c r="J19" s="2">
        <v>23</v>
      </c>
      <c r="K19" s="2">
        <v>20</v>
      </c>
      <c r="L19" s="2">
        <v>21</v>
      </c>
      <c r="M19" s="2">
        <v>16</v>
      </c>
      <c r="N19" s="2">
        <f t="shared" si="4"/>
        <v>11000</v>
      </c>
      <c r="O19" s="2">
        <f t="shared" si="5"/>
        <v>35</v>
      </c>
      <c r="P19" s="2">
        <v>2750</v>
      </c>
      <c r="Q19" s="6">
        <f t="shared" si="7"/>
        <v>4</v>
      </c>
      <c r="R19" s="2">
        <f t="shared" si="6"/>
        <v>-250</v>
      </c>
    </row>
    <row r="20" spans="1:18" x14ac:dyDescent="0.25">
      <c r="A20" t="s">
        <v>15</v>
      </c>
      <c r="B20">
        <v>10750</v>
      </c>
      <c r="C20">
        <v>36</v>
      </c>
      <c r="D20">
        <v>33</v>
      </c>
      <c r="E20">
        <v>32</v>
      </c>
      <c r="F20">
        <v>25</v>
      </c>
      <c r="G20">
        <v>20</v>
      </c>
      <c r="H20">
        <v>21</v>
      </c>
      <c r="I20">
        <v>22</v>
      </c>
      <c r="J20">
        <v>22</v>
      </c>
      <c r="K20">
        <v>21</v>
      </c>
      <c r="L20">
        <v>18</v>
      </c>
      <c r="M20">
        <v>12</v>
      </c>
      <c r="N20" s="2">
        <f t="shared" si="4"/>
        <v>10750</v>
      </c>
    </row>
    <row r="21" spans="1:18" x14ac:dyDescent="0.25">
      <c r="A21" t="s">
        <v>16</v>
      </c>
      <c r="B21">
        <v>10500</v>
      </c>
      <c r="C21">
        <v>23</v>
      </c>
      <c r="D21">
        <v>16</v>
      </c>
      <c r="E21">
        <v>14</v>
      </c>
      <c r="F21">
        <v>14</v>
      </c>
      <c r="G21">
        <v>16</v>
      </c>
      <c r="H21">
        <v>21</v>
      </c>
      <c r="I21">
        <v>25</v>
      </c>
      <c r="J21">
        <v>23</v>
      </c>
      <c r="K21">
        <v>21</v>
      </c>
      <c r="L21">
        <v>16</v>
      </c>
      <c r="M21">
        <v>6</v>
      </c>
    </row>
    <row r="22" spans="1:18" x14ac:dyDescent="0.25">
      <c r="A22" t="s">
        <v>13</v>
      </c>
      <c r="B22">
        <v>10000</v>
      </c>
      <c r="C22">
        <v>12</v>
      </c>
      <c r="D22">
        <v>12</v>
      </c>
      <c r="E22">
        <v>11</v>
      </c>
      <c r="F22">
        <v>11</v>
      </c>
      <c r="G22">
        <v>13</v>
      </c>
      <c r="H22">
        <v>20</v>
      </c>
      <c r="I22">
        <v>21</v>
      </c>
      <c r="J22">
        <v>19</v>
      </c>
      <c r="K22">
        <v>16</v>
      </c>
      <c r="L22">
        <v>11</v>
      </c>
      <c r="M22">
        <v>2</v>
      </c>
    </row>
    <row r="23" spans="1:18" x14ac:dyDescent="0.25">
      <c r="B23">
        <f>MAX(B2:B22)</f>
        <v>13000</v>
      </c>
      <c r="C23">
        <f t="shared" ref="C23:M23" si="8">MAX(C2:C22)</f>
        <v>59</v>
      </c>
      <c r="D23">
        <f t="shared" si="8"/>
        <v>60</v>
      </c>
      <c r="E23">
        <f t="shared" si="8"/>
        <v>64</v>
      </c>
      <c r="F23">
        <f t="shared" si="8"/>
        <v>66</v>
      </c>
      <c r="G23">
        <f t="shared" si="8"/>
        <v>66</v>
      </c>
      <c r="H23">
        <f t="shared" si="8"/>
        <v>62</v>
      </c>
      <c r="I23">
        <f t="shared" si="8"/>
        <v>58</v>
      </c>
      <c r="J23">
        <f t="shared" si="8"/>
        <v>56</v>
      </c>
      <c r="K23">
        <f t="shared" si="8"/>
        <v>55</v>
      </c>
      <c r="L23">
        <f t="shared" si="8"/>
        <v>55</v>
      </c>
      <c r="M23">
        <f t="shared" si="8"/>
        <v>53</v>
      </c>
    </row>
    <row r="25" spans="1:18" x14ac:dyDescent="0.25">
      <c r="B25">
        <f>B23</f>
        <v>13000</v>
      </c>
      <c r="C25">
        <f>G23</f>
        <v>66</v>
      </c>
      <c r="D25">
        <v>4500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rgb="FF92D050"/>
  </sheetPr>
  <dimension ref="A1:R17"/>
  <sheetViews>
    <sheetView workbookViewId="0">
      <selection activeCell="N3" sqref="N3:R11"/>
    </sheetView>
  </sheetViews>
  <sheetFormatPr defaultRowHeight="15" x14ac:dyDescent="0.25"/>
  <cols>
    <col min="1" max="1" width="22.8554687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8" x14ac:dyDescent="0.25">
      <c r="A2" t="s">
        <v>22</v>
      </c>
      <c r="B2">
        <v>6750</v>
      </c>
      <c r="C2">
        <v>-100</v>
      </c>
      <c r="D2">
        <v>-100</v>
      </c>
      <c r="E2">
        <v>-100</v>
      </c>
      <c r="F2">
        <v>-100</v>
      </c>
      <c r="G2">
        <v>-100</v>
      </c>
      <c r="H2">
        <v>-100</v>
      </c>
      <c r="I2">
        <v>2</v>
      </c>
      <c r="J2">
        <v>-100</v>
      </c>
      <c r="K2">
        <v>-100</v>
      </c>
      <c r="L2">
        <v>-100</v>
      </c>
      <c r="M2">
        <v>-100</v>
      </c>
    </row>
    <row r="3" spans="1:18" x14ac:dyDescent="0.25">
      <c r="A3" s="2" t="s">
        <v>19</v>
      </c>
      <c r="B3" s="2">
        <v>10000</v>
      </c>
      <c r="C3" s="2">
        <v>22</v>
      </c>
      <c r="D3" s="2">
        <v>22</v>
      </c>
      <c r="E3" s="2">
        <v>26</v>
      </c>
      <c r="F3" s="2">
        <v>26</v>
      </c>
      <c r="G3" s="2">
        <v>33</v>
      </c>
      <c r="H3" s="2">
        <v>35</v>
      </c>
      <c r="I3" s="2">
        <v>34</v>
      </c>
      <c r="J3" s="2">
        <v>28</v>
      </c>
      <c r="K3" s="2">
        <v>12</v>
      </c>
      <c r="L3" s="2">
        <v>11</v>
      </c>
      <c r="M3" s="2">
        <v>-3</v>
      </c>
      <c r="N3" s="2">
        <f t="shared" ref="N3:N14" si="0">B3</f>
        <v>10000</v>
      </c>
      <c r="O3" s="2">
        <f t="shared" ref="O3:O14" si="1">MAX(C3:M3)</f>
        <v>35</v>
      </c>
      <c r="P3" s="2">
        <v>5750</v>
      </c>
      <c r="Q3" s="6">
        <f t="shared" ref="Q3:Q11" si="2">N3/P3</f>
        <v>1.7391304347826086</v>
      </c>
      <c r="R3" s="6">
        <f t="shared" ref="R3:R11" si="3">N4-N3</f>
        <v>1500</v>
      </c>
    </row>
    <row r="4" spans="1:18" x14ac:dyDescent="0.25">
      <c r="A4" s="2" t="s">
        <v>23</v>
      </c>
      <c r="B4" s="2">
        <v>11500</v>
      </c>
      <c r="C4" s="2">
        <v>47</v>
      </c>
      <c r="D4" s="2">
        <v>48</v>
      </c>
      <c r="E4" s="2">
        <v>48</v>
      </c>
      <c r="F4" s="2">
        <v>47</v>
      </c>
      <c r="G4" s="2">
        <v>46</v>
      </c>
      <c r="H4" s="2">
        <v>46</v>
      </c>
      <c r="I4" s="2">
        <v>46</v>
      </c>
      <c r="J4" s="2">
        <v>45</v>
      </c>
      <c r="K4" s="2">
        <v>42</v>
      </c>
      <c r="L4" s="2">
        <v>39</v>
      </c>
      <c r="M4" s="2">
        <v>35</v>
      </c>
      <c r="N4" s="2">
        <f t="shared" si="0"/>
        <v>11500</v>
      </c>
      <c r="O4" s="2">
        <f t="shared" si="1"/>
        <v>48</v>
      </c>
      <c r="P4" s="2">
        <v>2750</v>
      </c>
      <c r="Q4" s="6">
        <f t="shared" si="2"/>
        <v>4.1818181818181817</v>
      </c>
      <c r="R4" s="6">
        <f t="shared" si="3"/>
        <v>0</v>
      </c>
    </row>
    <row r="5" spans="1:18" x14ac:dyDescent="0.25">
      <c r="A5" s="2" t="s">
        <v>23</v>
      </c>
      <c r="B5" s="2">
        <v>11500</v>
      </c>
      <c r="C5" s="2">
        <v>53</v>
      </c>
      <c r="D5" s="2">
        <v>53</v>
      </c>
      <c r="E5" s="2">
        <v>53</v>
      </c>
      <c r="F5" s="2">
        <v>51</v>
      </c>
      <c r="G5" s="2">
        <v>53</v>
      </c>
      <c r="H5" s="2">
        <v>49</v>
      </c>
      <c r="I5" s="2">
        <v>44</v>
      </c>
      <c r="J5" s="2">
        <v>43</v>
      </c>
      <c r="K5" s="2">
        <v>41</v>
      </c>
      <c r="L5" s="2">
        <v>38</v>
      </c>
      <c r="M5" s="2">
        <v>28</v>
      </c>
      <c r="N5" s="2">
        <f t="shared" si="0"/>
        <v>11500</v>
      </c>
      <c r="O5" s="2">
        <f t="shared" si="1"/>
        <v>53</v>
      </c>
      <c r="P5" s="2">
        <v>4750</v>
      </c>
      <c r="Q5" s="6">
        <f t="shared" si="2"/>
        <v>2.4210526315789473</v>
      </c>
      <c r="R5" s="6">
        <f t="shared" si="3"/>
        <v>1500</v>
      </c>
    </row>
    <row r="6" spans="1:18" x14ac:dyDescent="0.25">
      <c r="A6" s="2" t="s">
        <v>20</v>
      </c>
      <c r="B6" s="2">
        <v>13000</v>
      </c>
      <c r="C6" s="2">
        <v>55</v>
      </c>
      <c r="D6" s="2">
        <v>55</v>
      </c>
      <c r="E6" s="2">
        <v>55</v>
      </c>
      <c r="F6" s="2">
        <v>55</v>
      </c>
      <c r="G6" s="2">
        <v>54</v>
      </c>
      <c r="H6" s="2">
        <v>56</v>
      </c>
      <c r="I6" s="2">
        <v>56</v>
      </c>
      <c r="J6" s="2">
        <v>54</v>
      </c>
      <c r="K6" s="2">
        <v>50</v>
      </c>
      <c r="L6" s="2">
        <v>50</v>
      </c>
      <c r="M6" s="2">
        <v>45</v>
      </c>
      <c r="N6" s="2">
        <f t="shared" si="0"/>
        <v>13000</v>
      </c>
      <c r="O6" s="2">
        <f t="shared" si="1"/>
        <v>56</v>
      </c>
      <c r="P6" s="2">
        <v>6750</v>
      </c>
      <c r="Q6" s="6">
        <f t="shared" si="2"/>
        <v>1.9259259259259258</v>
      </c>
      <c r="R6" s="6">
        <f t="shared" si="3"/>
        <v>-1250</v>
      </c>
    </row>
    <row r="7" spans="1:18" x14ac:dyDescent="0.25">
      <c r="A7" s="2" t="s">
        <v>20</v>
      </c>
      <c r="B7" s="2">
        <v>11750</v>
      </c>
      <c r="C7" s="2">
        <v>60</v>
      </c>
      <c r="D7" s="2">
        <v>60</v>
      </c>
      <c r="E7" s="2">
        <v>56</v>
      </c>
      <c r="F7" s="2">
        <v>55</v>
      </c>
      <c r="G7" s="2">
        <v>52</v>
      </c>
      <c r="H7" s="2">
        <v>52</v>
      </c>
      <c r="I7" s="2">
        <v>51</v>
      </c>
      <c r="J7" s="2">
        <v>48</v>
      </c>
      <c r="K7" s="2">
        <v>49</v>
      </c>
      <c r="L7" s="2">
        <v>46</v>
      </c>
      <c r="M7" s="2">
        <v>38</v>
      </c>
      <c r="N7" s="2">
        <f t="shared" si="0"/>
        <v>11750</v>
      </c>
      <c r="O7" s="2">
        <f t="shared" si="1"/>
        <v>60</v>
      </c>
      <c r="P7" s="2">
        <v>1750</v>
      </c>
      <c r="Q7" s="6">
        <f t="shared" si="2"/>
        <v>6.7142857142857144</v>
      </c>
      <c r="R7" s="6">
        <f t="shared" si="3"/>
        <v>-500</v>
      </c>
    </row>
    <row r="8" spans="1:18" x14ac:dyDescent="0.25">
      <c r="A8" s="2" t="s">
        <v>23</v>
      </c>
      <c r="B8" s="2">
        <v>11250</v>
      </c>
      <c r="C8" s="2">
        <v>54</v>
      </c>
      <c r="D8" s="2">
        <v>54</v>
      </c>
      <c r="E8" s="2">
        <v>50</v>
      </c>
      <c r="F8" s="2">
        <v>47</v>
      </c>
      <c r="G8" s="2">
        <v>46</v>
      </c>
      <c r="H8" s="2">
        <v>43</v>
      </c>
      <c r="I8" s="2">
        <v>41</v>
      </c>
      <c r="J8" s="2">
        <v>40</v>
      </c>
      <c r="K8" s="2">
        <v>35</v>
      </c>
      <c r="L8" s="2">
        <v>29</v>
      </c>
      <c r="M8" s="2">
        <v>16</v>
      </c>
      <c r="N8" s="2">
        <f t="shared" si="0"/>
        <v>11250</v>
      </c>
      <c r="O8" s="2">
        <f t="shared" si="1"/>
        <v>54</v>
      </c>
      <c r="P8" s="2">
        <v>1750</v>
      </c>
      <c r="Q8" s="6">
        <f t="shared" si="2"/>
        <v>6.4285714285714288</v>
      </c>
      <c r="R8" s="6">
        <f t="shared" si="3"/>
        <v>-250</v>
      </c>
    </row>
    <row r="9" spans="1:18" x14ac:dyDescent="0.25">
      <c r="A9" s="2" t="s">
        <v>23</v>
      </c>
      <c r="B9" s="2">
        <v>11000</v>
      </c>
      <c r="C9" s="2">
        <v>52</v>
      </c>
      <c r="D9" s="2">
        <v>52</v>
      </c>
      <c r="E9" s="2">
        <v>51</v>
      </c>
      <c r="F9" s="2">
        <v>50</v>
      </c>
      <c r="G9" s="2">
        <v>48</v>
      </c>
      <c r="H9" s="2">
        <v>46</v>
      </c>
      <c r="I9" s="2">
        <v>44</v>
      </c>
      <c r="J9" s="2">
        <v>41</v>
      </c>
      <c r="K9" s="2">
        <v>38</v>
      </c>
      <c r="L9" s="2">
        <v>35</v>
      </c>
      <c r="M9" s="2">
        <v>19</v>
      </c>
      <c r="N9" s="2">
        <f t="shared" si="0"/>
        <v>11000</v>
      </c>
      <c r="O9" s="2">
        <f t="shared" si="1"/>
        <v>52</v>
      </c>
      <c r="P9" s="2">
        <v>1750</v>
      </c>
      <c r="Q9" s="6">
        <f t="shared" si="2"/>
        <v>6.2857142857142856</v>
      </c>
      <c r="R9" s="6">
        <f t="shared" si="3"/>
        <v>-250</v>
      </c>
    </row>
    <row r="10" spans="1:18" x14ac:dyDescent="0.25">
      <c r="A10" s="2" t="s">
        <v>19</v>
      </c>
      <c r="B10" s="2">
        <v>10750</v>
      </c>
      <c r="C10" s="2">
        <v>43</v>
      </c>
      <c r="D10" s="2">
        <v>43</v>
      </c>
      <c r="E10" s="2">
        <v>43</v>
      </c>
      <c r="F10" s="2">
        <v>41</v>
      </c>
      <c r="G10" s="2">
        <v>39</v>
      </c>
      <c r="H10" s="2">
        <v>36</v>
      </c>
      <c r="I10" s="2">
        <v>32</v>
      </c>
      <c r="J10" s="2">
        <v>28</v>
      </c>
      <c r="K10" s="2">
        <v>24</v>
      </c>
      <c r="L10" s="2">
        <v>18</v>
      </c>
      <c r="M10" s="2">
        <v>5</v>
      </c>
      <c r="N10" s="2">
        <f t="shared" si="0"/>
        <v>10750</v>
      </c>
      <c r="O10" s="2">
        <f t="shared" si="1"/>
        <v>43</v>
      </c>
      <c r="P10" s="2">
        <v>2750</v>
      </c>
      <c r="Q10" s="6">
        <f t="shared" si="2"/>
        <v>3.9090909090909092</v>
      </c>
      <c r="R10" s="6">
        <f t="shared" si="3"/>
        <v>-500</v>
      </c>
    </row>
    <row r="11" spans="1:18" x14ac:dyDescent="0.25">
      <c r="A11" s="2" t="s">
        <v>17</v>
      </c>
      <c r="B11" s="2">
        <v>10250</v>
      </c>
      <c r="C11" s="2">
        <v>40</v>
      </c>
      <c r="D11" s="2">
        <v>40</v>
      </c>
      <c r="E11" s="2">
        <v>36</v>
      </c>
      <c r="F11" s="2">
        <v>35</v>
      </c>
      <c r="G11" s="2">
        <v>31</v>
      </c>
      <c r="H11" s="2">
        <v>27</v>
      </c>
      <c r="I11" s="2">
        <v>24</v>
      </c>
      <c r="J11" s="2">
        <v>21</v>
      </c>
      <c r="K11" s="2">
        <v>19</v>
      </c>
      <c r="L11" s="2">
        <v>15</v>
      </c>
      <c r="M11" s="2">
        <v>3</v>
      </c>
      <c r="N11" s="2">
        <f t="shared" si="0"/>
        <v>10250</v>
      </c>
      <c r="O11" s="2">
        <f t="shared" si="1"/>
        <v>40</v>
      </c>
      <c r="P11" s="2">
        <v>1750</v>
      </c>
      <c r="Q11" s="6">
        <f t="shared" si="2"/>
        <v>5.8571428571428568</v>
      </c>
      <c r="R11" s="6">
        <f t="shared" si="3"/>
        <v>-500</v>
      </c>
    </row>
    <row r="12" spans="1:18" x14ac:dyDescent="0.25">
      <c r="A12" t="s">
        <v>15</v>
      </c>
      <c r="B12">
        <v>9750</v>
      </c>
      <c r="C12">
        <v>33</v>
      </c>
      <c r="D12">
        <v>33</v>
      </c>
      <c r="E12">
        <v>32</v>
      </c>
      <c r="F12">
        <v>28</v>
      </c>
      <c r="G12">
        <v>24</v>
      </c>
      <c r="H12">
        <v>23</v>
      </c>
      <c r="I12">
        <v>23</v>
      </c>
      <c r="J12">
        <v>21</v>
      </c>
      <c r="K12">
        <v>16</v>
      </c>
      <c r="L12">
        <v>8</v>
      </c>
      <c r="M12">
        <v>-100</v>
      </c>
      <c r="N12">
        <f t="shared" si="0"/>
        <v>9750</v>
      </c>
      <c r="O12">
        <f t="shared" si="1"/>
        <v>33</v>
      </c>
    </row>
    <row r="13" spans="1:18" x14ac:dyDescent="0.25">
      <c r="A13" t="s">
        <v>16</v>
      </c>
      <c r="B13">
        <v>10000</v>
      </c>
      <c r="C13">
        <v>18</v>
      </c>
      <c r="D13">
        <v>18</v>
      </c>
      <c r="E13">
        <v>18</v>
      </c>
      <c r="F13">
        <v>21</v>
      </c>
      <c r="G13">
        <v>23</v>
      </c>
      <c r="H13">
        <v>22</v>
      </c>
      <c r="I13">
        <v>20</v>
      </c>
      <c r="J13">
        <v>16</v>
      </c>
      <c r="K13">
        <v>12</v>
      </c>
      <c r="L13">
        <v>3</v>
      </c>
      <c r="M13">
        <v>-5</v>
      </c>
      <c r="N13">
        <f t="shared" si="0"/>
        <v>10000</v>
      </c>
      <c r="O13">
        <f t="shared" si="1"/>
        <v>23</v>
      </c>
    </row>
    <row r="14" spans="1:18" x14ac:dyDescent="0.25">
      <c r="A14" t="s">
        <v>14</v>
      </c>
      <c r="B14">
        <v>9750</v>
      </c>
      <c r="C14">
        <v>16</v>
      </c>
      <c r="D14">
        <v>16</v>
      </c>
      <c r="E14">
        <v>19</v>
      </c>
      <c r="F14">
        <v>23</v>
      </c>
      <c r="G14">
        <v>24</v>
      </c>
      <c r="H14">
        <v>24</v>
      </c>
      <c r="I14">
        <v>21</v>
      </c>
      <c r="J14">
        <v>18</v>
      </c>
      <c r="K14">
        <v>13</v>
      </c>
      <c r="L14">
        <v>1</v>
      </c>
      <c r="M14">
        <v>-100</v>
      </c>
      <c r="N14">
        <f t="shared" si="0"/>
        <v>9750</v>
      </c>
      <c r="O14">
        <f t="shared" si="1"/>
        <v>24</v>
      </c>
    </row>
    <row r="15" spans="1:18" x14ac:dyDescent="0.25">
      <c r="B15">
        <f>MAX(B2:B14)</f>
        <v>13000</v>
      </c>
      <c r="C15">
        <f t="shared" ref="C15:M15" si="4">MAX(C2:C14)</f>
        <v>60</v>
      </c>
      <c r="D15">
        <f t="shared" si="4"/>
        <v>60</v>
      </c>
      <c r="E15">
        <f t="shared" si="4"/>
        <v>56</v>
      </c>
      <c r="F15">
        <f t="shared" si="4"/>
        <v>55</v>
      </c>
      <c r="G15">
        <f t="shared" si="4"/>
        <v>54</v>
      </c>
      <c r="H15">
        <f t="shared" si="4"/>
        <v>56</v>
      </c>
      <c r="I15">
        <f t="shared" si="4"/>
        <v>56</v>
      </c>
      <c r="J15">
        <f t="shared" si="4"/>
        <v>54</v>
      </c>
      <c r="K15">
        <f t="shared" si="4"/>
        <v>50</v>
      </c>
      <c r="L15">
        <f t="shared" si="4"/>
        <v>50</v>
      </c>
      <c r="M15">
        <f t="shared" si="4"/>
        <v>45</v>
      </c>
    </row>
    <row r="17" spans="2:4" x14ac:dyDescent="0.25">
      <c r="B17">
        <f>B15</f>
        <v>13000</v>
      </c>
      <c r="C17">
        <f>D15</f>
        <v>60</v>
      </c>
      <c r="D17">
        <v>1750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rgb="FF92D050"/>
  </sheetPr>
  <dimension ref="A1:R21"/>
  <sheetViews>
    <sheetView workbookViewId="0">
      <selection activeCell="N3" sqref="N3:R17"/>
    </sheetView>
  </sheetViews>
  <sheetFormatPr defaultRowHeight="15" x14ac:dyDescent="0.25"/>
  <cols>
    <col min="1" max="1" width="23.425781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8" x14ac:dyDescent="0.25">
      <c r="A2" t="s">
        <v>22</v>
      </c>
      <c r="B2">
        <v>4750</v>
      </c>
      <c r="C2">
        <v>-100</v>
      </c>
      <c r="D2">
        <v>-100</v>
      </c>
      <c r="E2">
        <v>-100</v>
      </c>
      <c r="F2">
        <v>-11</v>
      </c>
      <c r="G2">
        <v>-10</v>
      </c>
      <c r="H2">
        <v>-100</v>
      </c>
      <c r="I2">
        <v>-100</v>
      </c>
      <c r="J2">
        <v>-100</v>
      </c>
      <c r="K2">
        <v>-100</v>
      </c>
      <c r="L2">
        <v>-100</v>
      </c>
      <c r="M2">
        <v>-100</v>
      </c>
    </row>
    <row r="3" spans="1:18" x14ac:dyDescent="0.25">
      <c r="A3" t="s">
        <v>14</v>
      </c>
      <c r="B3">
        <v>8250</v>
      </c>
      <c r="C3">
        <v>-2</v>
      </c>
      <c r="D3">
        <v>-4</v>
      </c>
      <c r="E3">
        <v>1</v>
      </c>
      <c r="F3">
        <v>14</v>
      </c>
      <c r="G3">
        <v>19</v>
      </c>
      <c r="H3">
        <v>23</v>
      </c>
      <c r="I3">
        <v>28</v>
      </c>
      <c r="J3">
        <v>29</v>
      </c>
      <c r="K3">
        <v>23</v>
      </c>
      <c r="L3">
        <v>-100</v>
      </c>
      <c r="M3">
        <v>-100</v>
      </c>
      <c r="N3" s="2">
        <f t="shared" ref="N3:N11" si="0">B3</f>
        <v>8250</v>
      </c>
      <c r="O3" s="2">
        <f t="shared" ref="O3:O10" si="1">MAX(C3:M3)</f>
        <v>29</v>
      </c>
      <c r="P3" s="2">
        <v>7750</v>
      </c>
      <c r="Q3" s="6">
        <f>N3/P3</f>
        <v>1.064516129032258</v>
      </c>
      <c r="R3" s="2">
        <f t="shared" ref="R3:R10" si="2">N4-N3</f>
        <v>1750</v>
      </c>
    </row>
    <row r="4" spans="1:18" x14ac:dyDescent="0.25">
      <c r="A4" s="2" t="s">
        <v>23</v>
      </c>
      <c r="B4" s="2">
        <v>10000</v>
      </c>
      <c r="C4" s="2">
        <v>29</v>
      </c>
      <c r="D4" s="2">
        <v>41</v>
      </c>
      <c r="E4" s="2">
        <v>49</v>
      </c>
      <c r="F4" s="2">
        <v>50</v>
      </c>
      <c r="G4" s="2">
        <v>52</v>
      </c>
      <c r="H4" s="2">
        <v>51</v>
      </c>
      <c r="I4" s="2">
        <v>51</v>
      </c>
      <c r="J4" s="2">
        <v>48</v>
      </c>
      <c r="K4" s="2">
        <v>42</v>
      </c>
      <c r="L4" s="2">
        <v>30</v>
      </c>
      <c r="M4" s="2">
        <v>16</v>
      </c>
      <c r="N4" s="2">
        <f t="shared" si="0"/>
        <v>10000</v>
      </c>
      <c r="O4" s="2">
        <f t="shared" si="1"/>
        <v>52</v>
      </c>
      <c r="P4" s="2">
        <v>1750</v>
      </c>
      <c r="Q4" s="6">
        <f>N4/P4</f>
        <v>5.7142857142857144</v>
      </c>
      <c r="R4" s="2">
        <f t="shared" si="2"/>
        <v>1000</v>
      </c>
    </row>
    <row r="5" spans="1:18" x14ac:dyDescent="0.25">
      <c r="A5" s="2" t="s">
        <v>20</v>
      </c>
      <c r="B5" s="2">
        <v>11000</v>
      </c>
      <c r="C5" s="2">
        <v>51</v>
      </c>
      <c r="D5" s="2">
        <v>59</v>
      </c>
      <c r="E5" s="2">
        <v>60</v>
      </c>
      <c r="F5" s="2">
        <v>56</v>
      </c>
      <c r="G5" s="2">
        <v>53</v>
      </c>
      <c r="H5" s="2">
        <v>54</v>
      </c>
      <c r="I5" s="2">
        <v>54</v>
      </c>
      <c r="J5" s="2">
        <v>46</v>
      </c>
      <c r="K5" s="2">
        <v>40</v>
      </c>
      <c r="L5" s="2">
        <v>34</v>
      </c>
      <c r="M5" s="2">
        <v>27</v>
      </c>
      <c r="N5" s="2">
        <f t="shared" si="0"/>
        <v>11000</v>
      </c>
      <c r="O5" s="2">
        <f t="shared" si="1"/>
        <v>60</v>
      </c>
      <c r="P5" s="2">
        <v>2750</v>
      </c>
      <c r="Q5" s="6">
        <f t="shared" ref="Q5:Q17" si="3">N5/P5</f>
        <v>4</v>
      </c>
      <c r="R5" s="2">
        <f t="shared" si="2"/>
        <v>1000</v>
      </c>
    </row>
    <row r="6" spans="1:18" x14ac:dyDescent="0.25">
      <c r="A6" s="2" t="s">
        <v>21</v>
      </c>
      <c r="B6" s="2">
        <v>12000</v>
      </c>
      <c r="C6" s="2">
        <v>44</v>
      </c>
      <c r="D6" s="2">
        <v>55</v>
      </c>
      <c r="E6" s="2">
        <v>61</v>
      </c>
      <c r="F6" s="2">
        <v>65</v>
      </c>
      <c r="G6" s="2">
        <v>64</v>
      </c>
      <c r="H6" s="2">
        <v>63</v>
      </c>
      <c r="I6" s="2">
        <v>59</v>
      </c>
      <c r="J6" s="2">
        <v>55</v>
      </c>
      <c r="K6" s="2">
        <v>50</v>
      </c>
      <c r="L6" s="2">
        <v>45</v>
      </c>
      <c r="M6" s="2">
        <v>37</v>
      </c>
      <c r="N6" s="2">
        <f t="shared" si="0"/>
        <v>12000</v>
      </c>
      <c r="O6" s="2">
        <f t="shared" si="1"/>
        <v>65</v>
      </c>
      <c r="P6" s="2">
        <v>3750</v>
      </c>
      <c r="Q6" s="6">
        <f t="shared" si="3"/>
        <v>3.2</v>
      </c>
      <c r="R6" s="2">
        <f t="shared" si="2"/>
        <v>-750</v>
      </c>
    </row>
    <row r="7" spans="1:18" x14ac:dyDescent="0.25">
      <c r="A7" s="2" t="s">
        <v>20</v>
      </c>
      <c r="B7" s="2">
        <v>11250</v>
      </c>
      <c r="C7" s="2">
        <v>48</v>
      </c>
      <c r="D7" s="2">
        <v>57</v>
      </c>
      <c r="E7" s="2">
        <v>58</v>
      </c>
      <c r="F7" s="2">
        <v>56</v>
      </c>
      <c r="G7" s="2">
        <v>53</v>
      </c>
      <c r="H7" s="2">
        <v>49</v>
      </c>
      <c r="I7" s="2">
        <v>46</v>
      </c>
      <c r="J7" s="2">
        <v>42</v>
      </c>
      <c r="K7" s="2">
        <v>39</v>
      </c>
      <c r="L7" s="2">
        <v>34</v>
      </c>
      <c r="M7" s="2">
        <v>23</v>
      </c>
      <c r="N7" s="2">
        <f t="shared" si="0"/>
        <v>11250</v>
      </c>
      <c r="O7" s="2">
        <f t="shared" si="1"/>
        <v>58</v>
      </c>
      <c r="P7" s="2">
        <v>2750</v>
      </c>
      <c r="Q7" s="6">
        <f t="shared" si="3"/>
        <v>4.0909090909090908</v>
      </c>
      <c r="R7" s="2">
        <f t="shared" si="2"/>
        <v>-750</v>
      </c>
    </row>
    <row r="8" spans="1:18" x14ac:dyDescent="0.25">
      <c r="A8" s="2" t="s">
        <v>20</v>
      </c>
      <c r="B8" s="2">
        <v>10500</v>
      </c>
      <c r="C8" s="2">
        <v>55</v>
      </c>
      <c r="D8" s="2">
        <v>54</v>
      </c>
      <c r="E8" s="2">
        <v>54</v>
      </c>
      <c r="F8" s="2">
        <v>53</v>
      </c>
      <c r="G8" s="2">
        <v>52</v>
      </c>
      <c r="H8" s="2">
        <v>47</v>
      </c>
      <c r="I8" s="2">
        <v>46</v>
      </c>
      <c r="J8" s="2">
        <v>42</v>
      </c>
      <c r="K8" s="2">
        <v>37</v>
      </c>
      <c r="L8" s="2">
        <v>26</v>
      </c>
      <c r="M8" s="2">
        <v>14</v>
      </c>
      <c r="N8" s="2">
        <f t="shared" si="0"/>
        <v>10500</v>
      </c>
      <c r="O8" s="2">
        <f t="shared" si="1"/>
        <v>55</v>
      </c>
      <c r="P8" s="2">
        <v>1000</v>
      </c>
      <c r="Q8" s="6">
        <f t="shared" si="3"/>
        <v>10.5</v>
      </c>
      <c r="R8" s="2">
        <f t="shared" si="2"/>
        <v>-250</v>
      </c>
    </row>
    <row r="9" spans="1:18" x14ac:dyDescent="0.25">
      <c r="A9" s="2" t="s">
        <v>18</v>
      </c>
      <c r="B9" s="2">
        <v>10250</v>
      </c>
      <c r="C9" s="2">
        <v>53</v>
      </c>
      <c r="D9" s="2">
        <v>53</v>
      </c>
      <c r="E9" s="2">
        <v>49</v>
      </c>
      <c r="F9" s="2">
        <v>46</v>
      </c>
      <c r="G9" s="2">
        <v>45</v>
      </c>
      <c r="H9" s="2">
        <v>40</v>
      </c>
      <c r="I9" s="2">
        <v>40</v>
      </c>
      <c r="J9" s="2">
        <v>37</v>
      </c>
      <c r="K9" s="2">
        <v>31</v>
      </c>
      <c r="L9" s="2">
        <v>25</v>
      </c>
      <c r="M9" s="2">
        <v>12</v>
      </c>
      <c r="N9" s="2">
        <f t="shared" si="0"/>
        <v>10250</v>
      </c>
      <c r="O9" s="2">
        <f t="shared" si="1"/>
        <v>53</v>
      </c>
      <c r="P9" s="2">
        <v>1750</v>
      </c>
      <c r="Q9" s="6">
        <f t="shared" si="3"/>
        <v>5.8571428571428568</v>
      </c>
      <c r="R9" s="2">
        <f t="shared" si="2"/>
        <v>-500</v>
      </c>
    </row>
    <row r="10" spans="1:18" x14ac:dyDescent="0.25">
      <c r="A10" s="2" t="s">
        <v>17</v>
      </c>
      <c r="B10" s="2">
        <v>9750</v>
      </c>
      <c r="C10" s="2">
        <v>37</v>
      </c>
      <c r="D10" s="2">
        <v>41</v>
      </c>
      <c r="E10" s="2">
        <v>39</v>
      </c>
      <c r="F10" s="2">
        <v>33</v>
      </c>
      <c r="G10" s="2">
        <v>29</v>
      </c>
      <c r="H10" s="2">
        <v>27</v>
      </c>
      <c r="I10" s="2">
        <v>22</v>
      </c>
      <c r="J10" s="2">
        <v>21</v>
      </c>
      <c r="K10" s="2">
        <v>20</v>
      </c>
      <c r="L10" s="2">
        <v>9</v>
      </c>
      <c r="M10" s="2">
        <v>-100</v>
      </c>
      <c r="N10" s="2">
        <f t="shared" si="0"/>
        <v>9750</v>
      </c>
      <c r="O10" s="2">
        <f t="shared" si="1"/>
        <v>41</v>
      </c>
      <c r="P10" s="2">
        <v>1750</v>
      </c>
      <c r="Q10" s="6">
        <f t="shared" si="3"/>
        <v>5.5714285714285712</v>
      </c>
      <c r="R10" s="2">
        <f t="shared" si="2"/>
        <v>-750</v>
      </c>
    </row>
    <row r="11" spans="1:18" x14ac:dyDescent="0.25">
      <c r="A11" t="s">
        <v>15</v>
      </c>
      <c r="B11">
        <v>9000</v>
      </c>
      <c r="C11">
        <v>34</v>
      </c>
      <c r="D11">
        <v>37</v>
      </c>
      <c r="E11">
        <v>36</v>
      </c>
      <c r="F11">
        <v>30</v>
      </c>
      <c r="G11">
        <v>26</v>
      </c>
      <c r="H11">
        <v>22</v>
      </c>
      <c r="I11">
        <v>22</v>
      </c>
      <c r="J11">
        <v>22</v>
      </c>
      <c r="K11">
        <v>18</v>
      </c>
      <c r="L11">
        <v>11</v>
      </c>
      <c r="M11">
        <v>-100</v>
      </c>
      <c r="N11" s="2">
        <f t="shared" si="0"/>
        <v>9000</v>
      </c>
      <c r="O11" s="2">
        <f t="shared" ref="O11:O18" si="4">MAX(C11:M11)</f>
        <v>37</v>
      </c>
      <c r="P11" s="2">
        <v>1750</v>
      </c>
      <c r="Q11" s="6">
        <f t="shared" si="3"/>
        <v>5.1428571428571432</v>
      </c>
      <c r="R11" s="2">
        <f t="shared" ref="R11:R17" si="5">N12-N11</f>
        <v>-500</v>
      </c>
    </row>
    <row r="12" spans="1:18" x14ac:dyDescent="0.25">
      <c r="A12" t="s">
        <v>16</v>
      </c>
      <c r="B12">
        <v>8500</v>
      </c>
      <c r="C12">
        <v>21</v>
      </c>
      <c r="D12">
        <v>26</v>
      </c>
      <c r="E12">
        <v>28</v>
      </c>
      <c r="F12">
        <v>27</v>
      </c>
      <c r="G12">
        <v>22</v>
      </c>
      <c r="H12">
        <v>22</v>
      </c>
      <c r="I12">
        <v>20</v>
      </c>
      <c r="J12">
        <v>15</v>
      </c>
      <c r="K12">
        <v>2</v>
      </c>
      <c r="L12">
        <v>-100</v>
      </c>
      <c r="M12">
        <v>-100</v>
      </c>
      <c r="N12" s="2">
        <f t="shared" ref="N12:N18" si="6">B12</f>
        <v>8500</v>
      </c>
      <c r="O12" s="2">
        <f t="shared" si="4"/>
        <v>28</v>
      </c>
      <c r="P12" s="2">
        <v>2750</v>
      </c>
      <c r="Q12" s="6">
        <f t="shared" si="3"/>
        <v>3.0909090909090908</v>
      </c>
      <c r="R12" s="2">
        <f t="shared" si="5"/>
        <v>-750</v>
      </c>
    </row>
    <row r="13" spans="1:18" x14ac:dyDescent="0.25">
      <c r="A13" t="s">
        <v>16</v>
      </c>
      <c r="B13">
        <v>7750</v>
      </c>
      <c r="C13">
        <v>24</v>
      </c>
      <c r="D13">
        <v>25</v>
      </c>
      <c r="E13">
        <v>25</v>
      </c>
      <c r="F13">
        <v>20</v>
      </c>
      <c r="G13">
        <v>9</v>
      </c>
      <c r="H13">
        <v>5</v>
      </c>
      <c r="I13">
        <v>7</v>
      </c>
      <c r="J13">
        <v>3</v>
      </c>
      <c r="K13">
        <v>-100</v>
      </c>
      <c r="L13">
        <v>-100</v>
      </c>
      <c r="M13">
        <v>-100</v>
      </c>
      <c r="N13" s="2">
        <f t="shared" si="6"/>
        <v>7750</v>
      </c>
      <c r="O13" s="2">
        <f t="shared" si="4"/>
        <v>25</v>
      </c>
      <c r="P13" s="2">
        <v>2750</v>
      </c>
      <c r="Q13" s="6">
        <f t="shared" si="3"/>
        <v>2.8181818181818183</v>
      </c>
      <c r="R13" s="2">
        <f t="shared" si="5"/>
        <v>250</v>
      </c>
    </row>
    <row r="14" spans="1:18" x14ac:dyDescent="0.25">
      <c r="A14" t="s">
        <v>14</v>
      </c>
      <c r="B14">
        <v>8000</v>
      </c>
      <c r="C14">
        <v>-1</v>
      </c>
      <c r="D14">
        <v>5</v>
      </c>
      <c r="E14">
        <v>14</v>
      </c>
      <c r="F14">
        <v>21</v>
      </c>
      <c r="G14">
        <v>23</v>
      </c>
      <c r="H14">
        <v>22</v>
      </c>
      <c r="I14">
        <v>18</v>
      </c>
      <c r="J14">
        <v>8</v>
      </c>
      <c r="K14">
        <v>-9</v>
      </c>
      <c r="L14">
        <v>-100</v>
      </c>
      <c r="M14">
        <v>-100</v>
      </c>
      <c r="N14" s="2">
        <f t="shared" si="6"/>
        <v>8000</v>
      </c>
      <c r="O14" s="2">
        <f t="shared" si="4"/>
        <v>23</v>
      </c>
      <c r="P14" s="2">
        <v>4750</v>
      </c>
      <c r="Q14" s="6">
        <f t="shared" si="3"/>
        <v>1.6842105263157894</v>
      </c>
      <c r="R14" s="2">
        <f t="shared" si="5"/>
        <v>-250</v>
      </c>
    </row>
    <row r="15" spans="1:18" x14ac:dyDescent="0.25">
      <c r="A15" t="s">
        <v>16</v>
      </c>
      <c r="B15">
        <v>7750</v>
      </c>
      <c r="C15">
        <v>22</v>
      </c>
      <c r="D15">
        <v>22</v>
      </c>
      <c r="E15">
        <v>24</v>
      </c>
      <c r="F15">
        <v>23</v>
      </c>
      <c r="G15">
        <v>23</v>
      </c>
      <c r="H15">
        <v>19</v>
      </c>
      <c r="I15">
        <v>14</v>
      </c>
      <c r="J15">
        <v>5</v>
      </c>
      <c r="K15">
        <v>-100</v>
      </c>
      <c r="L15">
        <v>-100</v>
      </c>
      <c r="M15">
        <v>-100</v>
      </c>
      <c r="N15" s="2">
        <f t="shared" si="6"/>
        <v>7750</v>
      </c>
      <c r="O15" s="2">
        <f t="shared" si="4"/>
        <v>24</v>
      </c>
      <c r="P15" s="2">
        <v>2750</v>
      </c>
      <c r="Q15" s="6">
        <f t="shared" si="3"/>
        <v>2.8181818181818183</v>
      </c>
      <c r="R15" s="2">
        <f t="shared" si="5"/>
        <v>-250</v>
      </c>
    </row>
    <row r="16" spans="1:18" x14ac:dyDescent="0.25">
      <c r="A16" t="s">
        <v>14</v>
      </c>
      <c r="B16">
        <v>7500</v>
      </c>
      <c r="C16">
        <v>14</v>
      </c>
      <c r="D16">
        <v>14</v>
      </c>
      <c r="E16">
        <v>14</v>
      </c>
      <c r="F16">
        <v>18</v>
      </c>
      <c r="G16">
        <v>18</v>
      </c>
      <c r="H16">
        <v>15</v>
      </c>
      <c r="I16">
        <v>10</v>
      </c>
      <c r="J16">
        <v>2</v>
      </c>
      <c r="K16">
        <v>-100</v>
      </c>
      <c r="L16">
        <v>-100</v>
      </c>
      <c r="M16">
        <v>-100</v>
      </c>
      <c r="N16" s="2">
        <f t="shared" si="6"/>
        <v>7500</v>
      </c>
      <c r="O16" s="2">
        <f t="shared" si="4"/>
        <v>18</v>
      </c>
      <c r="P16" s="2">
        <v>4750</v>
      </c>
      <c r="Q16" s="6">
        <f t="shared" si="3"/>
        <v>1.5789473684210527</v>
      </c>
      <c r="R16" s="2">
        <f t="shared" si="5"/>
        <v>-500</v>
      </c>
    </row>
    <row r="17" spans="1:18" x14ac:dyDescent="0.25">
      <c r="A17" t="s">
        <v>14</v>
      </c>
      <c r="B17">
        <v>7000</v>
      </c>
      <c r="C17">
        <v>4</v>
      </c>
      <c r="D17">
        <v>5</v>
      </c>
      <c r="E17">
        <v>11</v>
      </c>
      <c r="F17">
        <v>16</v>
      </c>
      <c r="G17">
        <v>16</v>
      </c>
      <c r="H17">
        <v>15</v>
      </c>
      <c r="I17">
        <v>5</v>
      </c>
      <c r="J17">
        <v>0</v>
      </c>
      <c r="K17">
        <v>-100</v>
      </c>
      <c r="L17">
        <v>-100</v>
      </c>
      <c r="M17">
        <v>-100</v>
      </c>
      <c r="N17" s="2">
        <f t="shared" si="6"/>
        <v>7000</v>
      </c>
      <c r="O17" s="2">
        <f t="shared" si="4"/>
        <v>16</v>
      </c>
      <c r="P17" s="2">
        <v>4750</v>
      </c>
      <c r="Q17" s="6">
        <f t="shared" si="3"/>
        <v>1.4736842105263157</v>
      </c>
      <c r="R17" s="2">
        <f t="shared" si="5"/>
        <v>-500</v>
      </c>
    </row>
    <row r="18" spans="1:18" x14ac:dyDescent="0.25">
      <c r="A18" t="s">
        <v>13</v>
      </c>
      <c r="B18">
        <v>6500</v>
      </c>
      <c r="C18">
        <v>2</v>
      </c>
      <c r="D18">
        <v>2</v>
      </c>
      <c r="E18">
        <v>3</v>
      </c>
      <c r="F18">
        <v>4</v>
      </c>
      <c r="G18">
        <v>4</v>
      </c>
      <c r="H18">
        <v>1</v>
      </c>
      <c r="I18">
        <v>-1</v>
      </c>
      <c r="J18">
        <v>-100</v>
      </c>
      <c r="K18">
        <v>-100</v>
      </c>
      <c r="L18">
        <v>-100</v>
      </c>
      <c r="M18">
        <v>-100</v>
      </c>
      <c r="N18">
        <f t="shared" si="6"/>
        <v>6500</v>
      </c>
      <c r="O18" s="2">
        <f t="shared" si="4"/>
        <v>4</v>
      </c>
    </row>
    <row r="19" spans="1:18" x14ac:dyDescent="0.25">
      <c r="B19">
        <f>MAX(B2:B18)</f>
        <v>12000</v>
      </c>
      <c r="C19">
        <f t="shared" ref="C19:M19" si="7">MAX(C2:C18)</f>
        <v>55</v>
      </c>
      <c r="D19">
        <f t="shared" si="7"/>
        <v>59</v>
      </c>
      <c r="E19">
        <f t="shared" si="7"/>
        <v>61</v>
      </c>
      <c r="F19">
        <f t="shared" si="7"/>
        <v>65</v>
      </c>
      <c r="G19">
        <f t="shared" si="7"/>
        <v>64</v>
      </c>
      <c r="H19">
        <f t="shared" si="7"/>
        <v>63</v>
      </c>
      <c r="I19">
        <f t="shared" si="7"/>
        <v>59</v>
      </c>
      <c r="J19">
        <f t="shared" si="7"/>
        <v>55</v>
      </c>
      <c r="K19">
        <f t="shared" si="7"/>
        <v>50</v>
      </c>
      <c r="L19">
        <f t="shared" si="7"/>
        <v>45</v>
      </c>
      <c r="M19">
        <f t="shared" si="7"/>
        <v>37</v>
      </c>
    </row>
    <row r="21" spans="1:18" x14ac:dyDescent="0.25">
      <c r="B21">
        <f>B19</f>
        <v>12000</v>
      </c>
      <c r="C21">
        <f>F19</f>
        <v>65</v>
      </c>
      <c r="D21">
        <v>3500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rgb="FF92D050"/>
  </sheetPr>
  <dimension ref="A1:R25"/>
  <sheetViews>
    <sheetView workbookViewId="0">
      <selection activeCell="N3" sqref="N3:R24"/>
    </sheetView>
  </sheetViews>
  <sheetFormatPr defaultRowHeight="15" x14ac:dyDescent="0.25"/>
  <cols>
    <col min="1" max="1" width="21.425781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8" x14ac:dyDescent="0.25">
      <c r="A2" t="s">
        <v>13</v>
      </c>
      <c r="B2">
        <v>6250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-1</v>
      </c>
      <c r="J2">
        <v>-100</v>
      </c>
      <c r="K2">
        <v>-100</v>
      </c>
      <c r="L2">
        <v>-100</v>
      </c>
      <c r="M2">
        <v>-100</v>
      </c>
    </row>
    <row r="3" spans="1:18" x14ac:dyDescent="0.25">
      <c r="A3" t="s">
        <v>16</v>
      </c>
      <c r="B3">
        <v>5750</v>
      </c>
      <c r="C3">
        <v>18</v>
      </c>
      <c r="D3">
        <v>18</v>
      </c>
      <c r="E3">
        <v>18</v>
      </c>
      <c r="F3">
        <v>18</v>
      </c>
      <c r="G3">
        <v>18</v>
      </c>
      <c r="H3">
        <v>0</v>
      </c>
      <c r="I3">
        <v>-100</v>
      </c>
      <c r="J3">
        <v>-100</v>
      </c>
      <c r="K3">
        <v>-100</v>
      </c>
      <c r="L3">
        <v>-100</v>
      </c>
      <c r="M3">
        <v>-100</v>
      </c>
      <c r="N3" s="2">
        <f t="shared" ref="N3:N4" si="0">B3</f>
        <v>5750</v>
      </c>
      <c r="O3" s="2">
        <f t="shared" ref="O3:O4" si="1">MAX(C3:M3)</f>
        <v>18</v>
      </c>
      <c r="P3" s="2">
        <v>4750</v>
      </c>
      <c r="Q3" s="6">
        <f t="shared" ref="Q3:Q4" si="2">N3/P3</f>
        <v>1.2105263157894737</v>
      </c>
      <c r="R3" s="2">
        <f t="shared" ref="R3:R4" si="3">N4-N3</f>
        <v>500</v>
      </c>
    </row>
    <row r="4" spans="1:18" x14ac:dyDescent="0.25">
      <c r="A4" t="s">
        <v>15</v>
      </c>
      <c r="B4">
        <v>6250</v>
      </c>
      <c r="C4">
        <v>37</v>
      </c>
      <c r="D4">
        <v>38</v>
      </c>
      <c r="E4">
        <v>29</v>
      </c>
      <c r="F4">
        <v>30</v>
      </c>
      <c r="G4">
        <v>21</v>
      </c>
      <c r="H4">
        <v>11</v>
      </c>
      <c r="I4">
        <v>1</v>
      </c>
      <c r="J4">
        <v>-100</v>
      </c>
      <c r="K4">
        <v>-100</v>
      </c>
      <c r="L4">
        <v>-100</v>
      </c>
      <c r="M4">
        <v>-100</v>
      </c>
      <c r="N4" s="2">
        <f t="shared" si="0"/>
        <v>6250</v>
      </c>
      <c r="O4" s="2">
        <f t="shared" si="1"/>
        <v>38</v>
      </c>
      <c r="P4" s="2">
        <v>1750</v>
      </c>
      <c r="Q4" s="6">
        <f t="shared" si="2"/>
        <v>3.5714285714285716</v>
      </c>
      <c r="R4" s="2">
        <f t="shared" si="3"/>
        <v>-1250</v>
      </c>
    </row>
    <row r="5" spans="1:18" x14ac:dyDescent="0.25">
      <c r="A5" s="2" t="s">
        <v>17</v>
      </c>
      <c r="B5" s="2">
        <v>5000</v>
      </c>
      <c r="C5" s="2">
        <v>32</v>
      </c>
      <c r="D5" s="2">
        <v>36</v>
      </c>
      <c r="E5" s="2">
        <v>34</v>
      </c>
      <c r="F5" s="2">
        <v>36</v>
      </c>
      <c r="G5" s="2">
        <v>37</v>
      </c>
      <c r="H5" s="2">
        <v>21</v>
      </c>
      <c r="I5" s="2">
        <v>-100</v>
      </c>
      <c r="J5" s="2">
        <v>-100</v>
      </c>
      <c r="K5" s="2">
        <v>-100</v>
      </c>
      <c r="L5" s="2">
        <v>-100</v>
      </c>
      <c r="M5" s="2">
        <v>-100</v>
      </c>
      <c r="N5" s="2">
        <f t="shared" ref="N5:N20" si="4">B5</f>
        <v>5000</v>
      </c>
      <c r="O5" s="2">
        <f t="shared" ref="O5:O19" si="5">MAX(C5:M5)</f>
        <v>37</v>
      </c>
      <c r="P5" s="2">
        <v>4750</v>
      </c>
      <c r="Q5" s="6">
        <f>N5/P5</f>
        <v>1.0526315789473684</v>
      </c>
      <c r="R5" s="2">
        <f t="shared" ref="R5:R19" si="6">N6-N5</f>
        <v>500</v>
      </c>
    </row>
    <row r="6" spans="1:18" x14ac:dyDescent="0.25">
      <c r="A6" s="2" t="s">
        <v>17</v>
      </c>
      <c r="B6" s="2">
        <v>5500</v>
      </c>
      <c r="C6" s="2">
        <v>34</v>
      </c>
      <c r="D6" s="2">
        <v>38</v>
      </c>
      <c r="E6" s="2">
        <v>34</v>
      </c>
      <c r="F6" s="2">
        <v>32</v>
      </c>
      <c r="G6" s="2">
        <v>32</v>
      </c>
      <c r="H6" s="2">
        <v>16</v>
      </c>
      <c r="I6" s="2">
        <v>-100</v>
      </c>
      <c r="J6" s="2">
        <v>-100</v>
      </c>
      <c r="K6" s="2">
        <v>-100</v>
      </c>
      <c r="L6" s="2">
        <v>-100</v>
      </c>
      <c r="M6" s="2">
        <v>-100</v>
      </c>
      <c r="N6" s="2">
        <f t="shared" si="4"/>
        <v>5500</v>
      </c>
      <c r="O6" s="2">
        <f t="shared" si="5"/>
        <v>38</v>
      </c>
      <c r="P6" s="2">
        <v>1750</v>
      </c>
      <c r="Q6" s="6">
        <f t="shared" ref="Q6:Q24" si="7">N6/P6</f>
        <v>3.1428571428571428</v>
      </c>
      <c r="R6" s="2">
        <f t="shared" si="6"/>
        <v>500</v>
      </c>
    </row>
    <row r="7" spans="1:18" x14ac:dyDescent="0.25">
      <c r="A7" s="2" t="s">
        <v>19</v>
      </c>
      <c r="B7" s="2">
        <v>6000</v>
      </c>
      <c r="C7" s="2">
        <v>42</v>
      </c>
      <c r="D7" s="2">
        <v>45</v>
      </c>
      <c r="E7" s="2">
        <v>47</v>
      </c>
      <c r="F7" s="2">
        <v>48</v>
      </c>
      <c r="G7" s="2">
        <v>48</v>
      </c>
      <c r="H7" s="2">
        <v>21</v>
      </c>
      <c r="I7" s="2">
        <v>-11</v>
      </c>
      <c r="J7" s="2">
        <v>-100</v>
      </c>
      <c r="K7" s="2">
        <v>-100</v>
      </c>
      <c r="L7" s="2">
        <v>-100</v>
      </c>
      <c r="M7" s="2">
        <v>-100</v>
      </c>
      <c r="N7" s="2">
        <f t="shared" si="4"/>
        <v>6000</v>
      </c>
      <c r="O7" s="2">
        <f t="shared" si="5"/>
        <v>48</v>
      </c>
      <c r="P7" s="2">
        <v>4750</v>
      </c>
      <c r="Q7" s="6">
        <f t="shared" si="7"/>
        <v>1.263157894736842</v>
      </c>
      <c r="R7" s="2">
        <f t="shared" si="6"/>
        <v>0</v>
      </c>
    </row>
    <row r="8" spans="1:18" x14ac:dyDescent="0.25">
      <c r="A8" s="2" t="s">
        <v>19</v>
      </c>
      <c r="B8" s="2">
        <v>6000</v>
      </c>
      <c r="C8" s="2">
        <v>54</v>
      </c>
      <c r="D8" s="2">
        <v>54</v>
      </c>
      <c r="E8" s="2">
        <v>52</v>
      </c>
      <c r="F8" s="2">
        <v>51</v>
      </c>
      <c r="G8" s="2">
        <v>48</v>
      </c>
      <c r="H8" s="2">
        <v>26</v>
      </c>
      <c r="I8" s="2">
        <v>-4</v>
      </c>
      <c r="J8" s="2">
        <v>-100</v>
      </c>
      <c r="K8" s="2">
        <v>-100</v>
      </c>
      <c r="L8" s="2">
        <v>-100</v>
      </c>
      <c r="M8" s="2">
        <v>-100</v>
      </c>
      <c r="N8" s="2">
        <f t="shared" si="4"/>
        <v>6000</v>
      </c>
      <c r="O8" s="2">
        <f t="shared" si="5"/>
        <v>54</v>
      </c>
      <c r="P8" s="2">
        <v>1750</v>
      </c>
      <c r="Q8" s="6">
        <f t="shared" si="7"/>
        <v>3.4285714285714284</v>
      </c>
      <c r="R8" s="2">
        <f t="shared" si="6"/>
        <v>1000</v>
      </c>
    </row>
    <row r="9" spans="1:18" x14ac:dyDescent="0.25">
      <c r="A9" s="2" t="s">
        <v>19</v>
      </c>
      <c r="B9" s="2">
        <v>7000</v>
      </c>
      <c r="C9" s="2">
        <v>47</v>
      </c>
      <c r="D9" s="2">
        <v>48</v>
      </c>
      <c r="E9" s="2">
        <v>48</v>
      </c>
      <c r="F9" s="2">
        <v>47</v>
      </c>
      <c r="G9" s="2">
        <v>41</v>
      </c>
      <c r="H9" s="2">
        <v>29</v>
      </c>
      <c r="I9" s="2">
        <v>-5</v>
      </c>
      <c r="J9" s="2">
        <v>-8</v>
      </c>
      <c r="K9" s="2">
        <v>-100</v>
      </c>
      <c r="L9" s="2">
        <v>-100</v>
      </c>
      <c r="M9" s="2">
        <v>-100</v>
      </c>
      <c r="N9" s="2">
        <f t="shared" si="4"/>
        <v>7000</v>
      </c>
      <c r="O9" s="2">
        <f t="shared" si="5"/>
        <v>48</v>
      </c>
      <c r="P9" s="2">
        <v>2750</v>
      </c>
      <c r="Q9" s="6">
        <f t="shared" si="7"/>
        <v>2.5454545454545454</v>
      </c>
      <c r="R9" s="2">
        <f t="shared" si="6"/>
        <v>-1500</v>
      </c>
    </row>
    <row r="10" spans="1:18" x14ac:dyDescent="0.25">
      <c r="A10" s="2" t="s">
        <v>17</v>
      </c>
      <c r="B10" s="2">
        <v>5500</v>
      </c>
      <c r="C10" s="2">
        <v>51</v>
      </c>
      <c r="D10" s="2">
        <v>49</v>
      </c>
      <c r="E10" s="2">
        <v>44</v>
      </c>
      <c r="F10" s="2">
        <v>45</v>
      </c>
      <c r="G10" s="2">
        <v>39</v>
      </c>
      <c r="H10" s="2">
        <v>21</v>
      </c>
      <c r="I10" s="2">
        <v>-100</v>
      </c>
      <c r="J10" s="2">
        <v>-100</v>
      </c>
      <c r="K10" s="2">
        <v>-100</v>
      </c>
      <c r="L10" s="2">
        <v>-100</v>
      </c>
      <c r="M10" s="2">
        <v>-100</v>
      </c>
      <c r="N10" s="2">
        <f t="shared" si="4"/>
        <v>5500</v>
      </c>
      <c r="O10" s="2">
        <f t="shared" si="5"/>
        <v>51</v>
      </c>
      <c r="P10" s="2">
        <v>1000</v>
      </c>
      <c r="Q10" s="6">
        <f t="shared" si="7"/>
        <v>5.5</v>
      </c>
      <c r="R10" s="2">
        <f t="shared" si="6"/>
        <v>1750</v>
      </c>
    </row>
    <row r="11" spans="1:18" x14ac:dyDescent="0.25">
      <c r="A11" s="2" t="s">
        <v>18</v>
      </c>
      <c r="B11" s="2">
        <v>7250</v>
      </c>
      <c r="C11" s="2">
        <v>38</v>
      </c>
      <c r="D11" s="2">
        <v>47</v>
      </c>
      <c r="E11" s="2">
        <v>41</v>
      </c>
      <c r="F11" s="2">
        <v>44</v>
      </c>
      <c r="G11" s="2">
        <v>49</v>
      </c>
      <c r="H11" s="2">
        <v>47</v>
      </c>
      <c r="I11" s="2">
        <v>25</v>
      </c>
      <c r="J11" s="2">
        <v>-3</v>
      </c>
      <c r="K11" s="2">
        <v>-100</v>
      </c>
      <c r="L11" s="2">
        <v>-100</v>
      </c>
      <c r="M11" s="2">
        <v>-100</v>
      </c>
      <c r="N11" s="2">
        <f t="shared" si="4"/>
        <v>7250</v>
      </c>
      <c r="O11" s="2">
        <f t="shared" si="5"/>
        <v>49</v>
      </c>
      <c r="P11" s="2">
        <v>1750</v>
      </c>
      <c r="Q11" s="6">
        <f t="shared" si="7"/>
        <v>4.1428571428571432</v>
      </c>
      <c r="R11" s="2">
        <f t="shared" si="6"/>
        <v>250</v>
      </c>
    </row>
    <row r="12" spans="1:18" x14ac:dyDescent="0.25">
      <c r="A12" s="2" t="s">
        <v>18</v>
      </c>
      <c r="B12" s="2">
        <v>7500</v>
      </c>
      <c r="C12" s="2">
        <v>45</v>
      </c>
      <c r="D12" s="2">
        <v>50</v>
      </c>
      <c r="E12" s="2">
        <v>53</v>
      </c>
      <c r="F12" s="2">
        <v>55</v>
      </c>
      <c r="G12" s="2">
        <v>51</v>
      </c>
      <c r="H12" s="2">
        <v>41</v>
      </c>
      <c r="I12" s="2">
        <v>24</v>
      </c>
      <c r="J12" s="2">
        <v>16</v>
      </c>
      <c r="K12" s="2">
        <v>-100</v>
      </c>
      <c r="L12" s="2">
        <v>-100</v>
      </c>
      <c r="M12" s="2">
        <v>-100</v>
      </c>
      <c r="N12" s="2">
        <f t="shared" si="4"/>
        <v>7500</v>
      </c>
      <c r="O12" s="2">
        <f t="shared" si="5"/>
        <v>55</v>
      </c>
      <c r="P12" s="2">
        <v>3750</v>
      </c>
      <c r="Q12" s="6">
        <f t="shared" si="7"/>
        <v>2</v>
      </c>
      <c r="R12" s="2">
        <f t="shared" si="6"/>
        <v>-1000</v>
      </c>
    </row>
    <row r="13" spans="1:18" x14ac:dyDescent="0.25">
      <c r="A13" s="2" t="s">
        <v>18</v>
      </c>
      <c r="B13" s="2">
        <v>6500</v>
      </c>
      <c r="C13" s="2">
        <v>46</v>
      </c>
      <c r="D13" s="2">
        <v>50</v>
      </c>
      <c r="E13" s="2">
        <v>53</v>
      </c>
      <c r="F13" s="2">
        <v>54</v>
      </c>
      <c r="G13" s="2">
        <v>50</v>
      </c>
      <c r="H13" s="2">
        <v>35</v>
      </c>
      <c r="I13" s="2">
        <v>11</v>
      </c>
      <c r="J13" s="2">
        <v>-100</v>
      </c>
      <c r="K13" s="2">
        <v>-100</v>
      </c>
      <c r="L13" s="2">
        <v>-100</v>
      </c>
      <c r="M13" s="2">
        <v>-100</v>
      </c>
      <c r="N13" s="2">
        <f t="shared" si="4"/>
        <v>6500</v>
      </c>
      <c r="O13" s="2">
        <f t="shared" si="5"/>
        <v>54</v>
      </c>
      <c r="P13" s="2">
        <v>3750</v>
      </c>
      <c r="Q13" s="6">
        <f t="shared" si="7"/>
        <v>1.7333333333333334</v>
      </c>
      <c r="R13" s="2">
        <f t="shared" si="6"/>
        <v>1000</v>
      </c>
    </row>
    <row r="14" spans="1:18" x14ac:dyDescent="0.25">
      <c r="A14" s="2" t="s">
        <v>19</v>
      </c>
      <c r="B14" s="2">
        <v>7500</v>
      </c>
      <c r="C14" s="2">
        <v>38</v>
      </c>
      <c r="D14" s="2">
        <v>44</v>
      </c>
      <c r="E14" s="2">
        <v>46</v>
      </c>
      <c r="F14" s="2">
        <v>44</v>
      </c>
      <c r="G14" s="2">
        <v>42</v>
      </c>
      <c r="H14" s="2">
        <v>37</v>
      </c>
      <c r="I14" s="2">
        <v>22</v>
      </c>
      <c r="J14" s="2">
        <v>5</v>
      </c>
      <c r="K14" s="2">
        <v>-100</v>
      </c>
      <c r="L14" s="2">
        <v>-100</v>
      </c>
      <c r="M14" s="2">
        <v>-100</v>
      </c>
      <c r="N14" s="2">
        <f t="shared" si="4"/>
        <v>7500</v>
      </c>
      <c r="O14" s="2">
        <f t="shared" si="5"/>
        <v>46</v>
      </c>
      <c r="P14" s="2">
        <v>2750</v>
      </c>
      <c r="Q14" s="6">
        <f t="shared" si="7"/>
        <v>2.7272727272727271</v>
      </c>
      <c r="R14" s="2">
        <f t="shared" si="6"/>
        <v>-500</v>
      </c>
    </row>
    <row r="15" spans="1:18" x14ac:dyDescent="0.25">
      <c r="A15" s="2" t="s">
        <v>18</v>
      </c>
      <c r="B15" s="2">
        <v>7000</v>
      </c>
      <c r="C15" s="2">
        <v>51</v>
      </c>
      <c r="D15" s="2">
        <v>54</v>
      </c>
      <c r="E15" s="2">
        <v>53</v>
      </c>
      <c r="F15" s="2">
        <v>54</v>
      </c>
      <c r="G15" s="2">
        <v>54</v>
      </c>
      <c r="H15" s="2">
        <v>46</v>
      </c>
      <c r="I15" s="2">
        <v>27</v>
      </c>
      <c r="J15" s="2">
        <v>6</v>
      </c>
      <c r="K15" s="2">
        <v>-100</v>
      </c>
      <c r="L15" s="2">
        <v>-100</v>
      </c>
      <c r="M15" s="2">
        <v>-100</v>
      </c>
      <c r="N15" s="2">
        <f t="shared" si="4"/>
        <v>7000</v>
      </c>
      <c r="O15" s="2">
        <f t="shared" si="5"/>
        <v>54</v>
      </c>
      <c r="P15" s="2">
        <v>4750</v>
      </c>
      <c r="Q15" s="6">
        <f t="shared" si="7"/>
        <v>1.4736842105263157</v>
      </c>
      <c r="R15" s="2">
        <f t="shared" si="6"/>
        <v>0</v>
      </c>
    </row>
    <row r="16" spans="1:18" x14ac:dyDescent="0.25">
      <c r="A16" s="2" t="s">
        <v>19</v>
      </c>
      <c r="B16" s="2">
        <v>7000</v>
      </c>
      <c r="C16" s="2">
        <v>44</v>
      </c>
      <c r="D16" s="2">
        <v>49</v>
      </c>
      <c r="E16" s="2">
        <v>50</v>
      </c>
      <c r="F16" s="2">
        <v>48</v>
      </c>
      <c r="G16" s="2">
        <v>44</v>
      </c>
      <c r="H16" s="2">
        <v>33</v>
      </c>
      <c r="I16" s="2">
        <v>24</v>
      </c>
      <c r="J16" s="2">
        <v>11</v>
      </c>
      <c r="K16" s="2">
        <v>-100</v>
      </c>
      <c r="L16" s="2">
        <v>-100</v>
      </c>
      <c r="M16" s="2">
        <v>-100</v>
      </c>
      <c r="N16" s="2">
        <f t="shared" si="4"/>
        <v>7000</v>
      </c>
      <c r="O16" s="2">
        <f t="shared" si="5"/>
        <v>50</v>
      </c>
      <c r="P16" s="2">
        <v>2750</v>
      </c>
      <c r="Q16" s="6">
        <f t="shared" si="7"/>
        <v>2.5454545454545454</v>
      </c>
      <c r="R16" s="2">
        <f t="shared" si="6"/>
        <v>250</v>
      </c>
    </row>
    <row r="17" spans="1:18" x14ac:dyDescent="0.25">
      <c r="A17" s="2" t="s">
        <v>17</v>
      </c>
      <c r="B17" s="2">
        <v>7250</v>
      </c>
      <c r="C17" s="2">
        <v>45</v>
      </c>
      <c r="D17" s="2">
        <v>45</v>
      </c>
      <c r="E17" s="2">
        <v>42</v>
      </c>
      <c r="F17" s="2">
        <v>39</v>
      </c>
      <c r="G17" s="2">
        <v>33</v>
      </c>
      <c r="H17" s="2">
        <v>27</v>
      </c>
      <c r="I17" s="2">
        <v>16</v>
      </c>
      <c r="J17" s="2">
        <v>4</v>
      </c>
      <c r="K17" s="2">
        <v>-100</v>
      </c>
      <c r="L17" s="2">
        <v>-100</v>
      </c>
      <c r="M17" s="2">
        <v>-100</v>
      </c>
      <c r="N17" s="2">
        <f t="shared" si="4"/>
        <v>7250</v>
      </c>
      <c r="O17" s="2">
        <f t="shared" si="5"/>
        <v>45</v>
      </c>
      <c r="P17" s="2">
        <v>1750</v>
      </c>
      <c r="Q17" s="6">
        <f t="shared" si="7"/>
        <v>4.1428571428571432</v>
      </c>
      <c r="R17" s="2">
        <f t="shared" si="6"/>
        <v>-750</v>
      </c>
    </row>
    <row r="18" spans="1:18" x14ac:dyDescent="0.25">
      <c r="A18" s="2" t="s">
        <v>17</v>
      </c>
      <c r="B18" s="2">
        <v>6500</v>
      </c>
      <c r="C18" s="2">
        <v>37</v>
      </c>
      <c r="D18" s="2">
        <v>39</v>
      </c>
      <c r="E18" s="2">
        <v>38</v>
      </c>
      <c r="F18" s="2">
        <v>35</v>
      </c>
      <c r="G18" s="2">
        <v>30</v>
      </c>
      <c r="H18" s="2">
        <v>19</v>
      </c>
      <c r="I18" s="2">
        <v>-1</v>
      </c>
      <c r="J18" s="2">
        <v>-100</v>
      </c>
      <c r="K18" s="2">
        <v>-100</v>
      </c>
      <c r="L18" s="2">
        <v>-100</v>
      </c>
      <c r="M18" s="2">
        <v>-100</v>
      </c>
      <c r="N18" s="2">
        <f t="shared" si="4"/>
        <v>6500</v>
      </c>
      <c r="O18" s="2">
        <f t="shared" si="5"/>
        <v>39</v>
      </c>
      <c r="P18" s="2">
        <v>1750</v>
      </c>
      <c r="Q18" s="6">
        <f t="shared" si="7"/>
        <v>3.7142857142857144</v>
      </c>
      <c r="R18" s="2">
        <f t="shared" si="6"/>
        <v>-500</v>
      </c>
    </row>
    <row r="19" spans="1:18" x14ac:dyDescent="0.25">
      <c r="A19" s="2" t="s">
        <v>17</v>
      </c>
      <c r="B19" s="2">
        <v>6000</v>
      </c>
      <c r="C19" s="2">
        <v>31</v>
      </c>
      <c r="D19" s="2">
        <v>33</v>
      </c>
      <c r="E19" s="2">
        <v>34</v>
      </c>
      <c r="F19" s="2">
        <v>32</v>
      </c>
      <c r="G19" s="2">
        <v>27</v>
      </c>
      <c r="H19" s="2">
        <v>14</v>
      </c>
      <c r="I19" s="2">
        <v>-2</v>
      </c>
      <c r="J19" s="2">
        <v>-100</v>
      </c>
      <c r="K19" s="2">
        <v>-100</v>
      </c>
      <c r="L19" s="2">
        <v>-100</v>
      </c>
      <c r="M19" s="2">
        <v>-100</v>
      </c>
      <c r="N19" s="2">
        <f t="shared" si="4"/>
        <v>6000</v>
      </c>
      <c r="O19" s="2">
        <f t="shared" si="5"/>
        <v>34</v>
      </c>
      <c r="P19" s="2">
        <v>2750</v>
      </c>
      <c r="Q19" s="6">
        <f t="shared" si="7"/>
        <v>2.1818181818181817</v>
      </c>
      <c r="R19" s="2">
        <f t="shared" si="6"/>
        <v>0</v>
      </c>
    </row>
    <row r="20" spans="1:18" x14ac:dyDescent="0.25">
      <c r="A20" t="s">
        <v>15</v>
      </c>
      <c r="B20">
        <v>6000</v>
      </c>
      <c r="C20">
        <v>33</v>
      </c>
      <c r="D20">
        <v>33</v>
      </c>
      <c r="E20">
        <v>29</v>
      </c>
      <c r="F20">
        <v>27</v>
      </c>
      <c r="G20">
        <v>24</v>
      </c>
      <c r="H20">
        <v>14</v>
      </c>
      <c r="I20">
        <v>-5</v>
      </c>
      <c r="J20">
        <v>-100</v>
      </c>
      <c r="K20">
        <v>-100</v>
      </c>
      <c r="L20">
        <v>-100</v>
      </c>
      <c r="M20">
        <v>-100</v>
      </c>
      <c r="N20" s="2">
        <f t="shared" si="4"/>
        <v>6000</v>
      </c>
      <c r="O20" s="2">
        <f t="shared" ref="O20:O24" si="8">MAX(C20:M20)</f>
        <v>33</v>
      </c>
      <c r="P20" s="2">
        <v>1750</v>
      </c>
      <c r="Q20" s="6">
        <f t="shared" si="7"/>
        <v>3.4285714285714284</v>
      </c>
      <c r="R20" s="2">
        <f t="shared" ref="R20:R24" si="9">N21-N20</f>
        <v>-1250</v>
      </c>
    </row>
    <row r="21" spans="1:18" x14ac:dyDescent="0.25">
      <c r="A21" t="s">
        <v>15</v>
      </c>
      <c r="B21">
        <v>4750</v>
      </c>
      <c r="C21">
        <v>31</v>
      </c>
      <c r="D21">
        <v>31</v>
      </c>
      <c r="E21">
        <v>29</v>
      </c>
      <c r="F21">
        <v>19</v>
      </c>
      <c r="G21">
        <v>4</v>
      </c>
      <c r="H21">
        <v>-100</v>
      </c>
      <c r="I21">
        <v>-100</v>
      </c>
      <c r="J21">
        <v>-100</v>
      </c>
      <c r="K21">
        <v>-100</v>
      </c>
      <c r="L21">
        <v>-100</v>
      </c>
      <c r="M21">
        <v>-100</v>
      </c>
      <c r="N21" s="2">
        <f t="shared" ref="N21:N25" si="10">B21</f>
        <v>4750</v>
      </c>
      <c r="O21" s="2">
        <f t="shared" si="8"/>
        <v>31</v>
      </c>
      <c r="P21" s="2">
        <v>1750</v>
      </c>
      <c r="Q21" s="6">
        <f t="shared" si="7"/>
        <v>2.7142857142857144</v>
      </c>
      <c r="R21" s="2">
        <f t="shared" si="9"/>
        <v>-500</v>
      </c>
    </row>
    <row r="22" spans="1:18" x14ac:dyDescent="0.25">
      <c r="A22" t="s">
        <v>16</v>
      </c>
      <c r="B22">
        <v>4250</v>
      </c>
      <c r="C22">
        <v>23</v>
      </c>
      <c r="D22">
        <v>23</v>
      </c>
      <c r="E22">
        <v>22</v>
      </c>
      <c r="F22">
        <v>19</v>
      </c>
      <c r="G22">
        <v>11</v>
      </c>
      <c r="H22">
        <v>-100</v>
      </c>
      <c r="I22">
        <v>-100</v>
      </c>
      <c r="J22">
        <v>-100</v>
      </c>
      <c r="K22">
        <v>-100</v>
      </c>
      <c r="L22">
        <v>-100</v>
      </c>
      <c r="M22">
        <v>-100</v>
      </c>
      <c r="N22" s="2">
        <f t="shared" si="10"/>
        <v>4250</v>
      </c>
      <c r="O22" s="2">
        <f t="shared" si="8"/>
        <v>23</v>
      </c>
      <c r="P22" s="2">
        <v>1750</v>
      </c>
      <c r="Q22" s="6">
        <f t="shared" si="7"/>
        <v>2.4285714285714284</v>
      </c>
      <c r="R22" s="2">
        <f t="shared" si="9"/>
        <v>250</v>
      </c>
    </row>
    <row r="23" spans="1:18" x14ac:dyDescent="0.25">
      <c r="A23" t="s">
        <v>16</v>
      </c>
      <c r="B23">
        <v>4500</v>
      </c>
      <c r="C23">
        <v>28</v>
      </c>
      <c r="D23">
        <v>28</v>
      </c>
      <c r="E23">
        <v>26</v>
      </c>
      <c r="F23">
        <v>18</v>
      </c>
      <c r="G23">
        <v>5</v>
      </c>
      <c r="H23">
        <v>-100</v>
      </c>
      <c r="I23">
        <v>-100</v>
      </c>
      <c r="J23">
        <v>-100</v>
      </c>
      <c r="K23">
        <v>-100</v>
      </c>
      <c r="L23">
        <v>-100</v>
      </c>
      <c r="M23">
        <v>-100</v>
      </c>
      <c r="N23" s="2">
        <f t="shared" si="10"/>
        <v>4500</v>
      </c>
      <c r="O23" s="2">
        <f t="shared" si="8"/>
        <v>28</v>
      </c>
      <c r="P23" s="2">
        <v>1750</v>
      </c>
      <c r="Q23" s="6">
        <f t="shared" si="7"/>
        <v>2.5714285714285716</v>
      </c>
      <c r="R23" s="2">
        <f t="shared" si="9"/>
        <v>0</v>
      </c>
    </row>
    <row r="24" spans="1:18" x14ac:dyDescent="0.25">
      <c r="A24" t="s">
        <v>16</v>
      </c>
      <c r="B24">
        <v>4500</v>
      </c>
      <c r="C24">
        <v>20</v>
      </c>
      <c r="D24">
        <v>20</v>
      </c>
      <c r="E24">
        <v>20</v>
      </c>
      <c r="F24">
        <v>13</v>
      </c>
      <c r="G24">
        <v>0</v>
      </c>
      <c r="H24">
        <v>-100</v>
      </c>
      <c r="I24">
        <v>-100</v>
      </c>
      <c r="J24">
        <v>-100</v>
      </c>
      <c r="K24">
        <v>-100</v>
      </c>
      <c r="L24">
        <v>-100</v>
      </c>
      <c r="M24">
        <v>-100</v>
      </c>
      <c r="N24" s="2">
        <f t="shared" si="10"/>
        <v>4500</v>
      </c>
      <c r="O24" s="2">
        <f t="shared" si="8"/>
        <v>20</v>
      </c>
      <c r="P24" s="2">
        <v>2750</v>
      </c>
      <c r="Q24" s="6">
        <f t="shared" si="7"/>
        <v>1.6363636363636365</v>
      </c>
      <c r="R24" s="2">
        <f t="shared" si="9"/>
        <v>-1000</v>
      </c>
    </row>
    <row r="25" spans="1:18" x14ac:dyDescent="0.25">
      <c r="A25" t="s">
        <v>13</v>
      </c>
      <c r="B25">
        <v>3500</v>
      </c>
      <c r="C25">
        <v>16</v>
      </c>
      <c r="D25">
        <v>16</v>
      </c>
      <c r="E25">
        <v>16</v>
      </c>
      <c r="F25">
        <v>10</v>
      </c>
      <c r="G25">
        <v>-100</v>
      </c>
      <c r="H25">
        <v>-100</v>
      </c>
      <c r="I25">
        <v>-100</v>
      </c>
      <c r="J25">
        <v>-100</v>
      </c>
      <c r="K25">
        <v>-100</v>
      </c>
      <c r="L25">
        <v>-100</v>
      </c>
      <c r="M25">
        <v>-100</v>
      </c>
      <c r="N25">
        <f t="shared" si="10"/>
        <v>3500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rgb="FF92D050"/>
  </sheetPr>
  <dimension ref="A1:R34"/>
  <sheetViews>
    <sheetView workbookViewId="0">
      <selection activeCell="N2" sqref="N2:R2"/>
    </sheetView>
  </sheetViews>
  <sheetFormatPr defaultRowHeight="15" x14ac:dyDescent="0.25"/>
  <cols>
    <col min="1" max="1" width="22.57031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8" x14ac:dyDescent="0.25">
      <c r="A2" t="s">
        <v>14</v>
      </c>
      <c r="B2">
        <v>6000</v>
      </c>
      <c r="C2">
        <v>16</v>
      </c>
      <c r="D2">
        <v>16</v>
      </c>
      <c r="E2">
        <v>16</v>
      </c>
      <c r="F2">
        <v>23</v>
      </c>
      <c r="G2">
        <v>26</v>
      </c>
      <c r="H2">
        <v>24</v>
      </c>
      <c r="I2">
        <v>21</v>
      </c>
      <c r="J2">
        <v>-100</v>
      </c>
      <c r="K2">
        <v>-100</v>
      </c>
      <c r="L2">
        <v>-100</v>
      </c>
      <c r="M2">
        <v>-100</v>
      </c>
      <c r="N2" s="2">
        <f t="shared" ref="N2:N4" si="0">B2</f>
        <v>6000</v>
      </c>
      <c r="O2" s="2">
        <f t="shared" ref="O2:O4" si="1">MAX(C2:M2)</f>
        <v>26</v>
      </c>
      <c r="P2" s="2">
        <v>4750</v>
      </c>
      <c r="Q2" s="6">
        <f t="shared" ref="Q2:Q4" si="2">N2/P2</f>
        <v>1.263157894736842</v>
      </c>
      <c r="R2" s="2">
        <f t="shared" ref="R2:R33" si="3">N3-N2</f>
        <v>2000</v>
      </c>
    </row>
    <row r="3" spans="1:18" x14ac:dyDescent="0.25">
      <c r="A3" t="s">
        <v>17</v>
      </c>
      <c r="B3">
        <v>8000</v>
      </c>
      <c r="C3">
        <v>16</v>
      </c>
      <c r="D3">
        <v>16</v>
      </c>
      <c r="E3">
        <v>20</v>
      </c>
      <c r="F3">
        <v>26</v>
      </c>
      <c r="G3">
        <v>28</v>
      </c>
      <c r="H3">
        <v>26</v>
      </c>
      <c r="I3">
        <v>24</v>
      </c>
      <c r="J3">
        <v>15</v>
      </c>
      <c r="K3">
        <v>11</v>
      </c>
      <c r="L3">
        <v>-100</v>
      </c>
      <c r="M3">
        <v>-100</v>
      </c>
      <c r="N3" s="2">
        <f t="shared" si="0"/>
        <v>8000</v>
      </c>
      <c r="O3" s="2">
        <f t="shared" si="1"/>
        <v>28</v>
      </c>
      <c r="P3" s="2">
        <v>4750</v>
      </c>
      <c r="Q3" s="6">
        <f t="shared" si="2"/>
        <v>1.6842105263157894</v>
      </c>
      <c r="R3" s="2">
        <f t="shared" si="3"/>
        <v>-2250</v>
      </c>
    </row>
    <row r="4" spans="1:18" x14ac:dyDescent="0.25">
      <c r="A4" t="s">
        <v>16</v>
      </c>
      <c r="B4">
        <v>5750</v>
      </c>
      <c r="C4">
        <v>18</v>
      </c>
      <c r="D4">
        <v>18</v>
      </c>
      <c r="E4">
        <v>21</v>
      </c>
      <c r="F4">
        <v>27</v>
      </c>
      <c r="G4">
        <v>28</v>
      </c>
      <c r="H4">
        <v>25</v>
      </c>
      <c r="I4">
        <v>-100</v>
      </c>
      <c r="J4">
        <v>-100</v>
      </c>
      <c r="K4">
        <v>-100</v>
      </c>
      <c r="L4">
        <v>-100</v>
      </c>
      <c r="M4">
        <v>-100</v>
      </c>
      <c r="N4" s="2">
        <f t="shared" si="0"/>
        <v>5750</v>
      </c>
      <c r="O4" s="2">
        <f t="shared" si="1"/>
        <v>28</v>
      </c>
      <c r="P4" s="2">
        <v>4750</v>
      </c>
      <c r="Q4" s="6">
        <f t="shared" si="2"/>
        <v>1.2105263157894737</v>
      </c>
      <c r="R4" s="2">
        <f t="shared" si="3"/>
        <v>2000</v>
      </c>
    </row>
    <row r="5" spans="1:18" x14ac:dyDescent="0.25">
      <c r="A5" s="2" t="s">
        <v>17</v>
      </c>
      <c r="B5" s="2">
        <v>7750</v>
      </c>
      <c r="C5" s="2">
        <v>16</v>
      </c>
      <c r="D5" s="2">
        <v>16</v>
      </c>
      <c r="E5" s="2">
        <v>20</v>
      </c>
      <c r="F5" s="2">
        <v>27</v>
      </c>
      <c r="G5" s="2">
        <v>29</v>
      </c>
      <c r="H5" s="2">
        <v>29</v>
      </c>
      <c r="I5" s="2">
        <v>27</v>
      </c>
      <c r="J5" s="2">
        <v>20</v>
      </c>
      <c r="K5" s="2">
        <v>-100</v>
      </c>
      <c r="L5" s="2">
        <v>-100</v>
      </c>
      <c r="M5" s="2">
        <v>-100</v>
      </c>
      <c r="N5" s="2">
        <f t="shared" ref="N5:N34" si="4">B5</f>
        <v>7750</v>
      </c>
      <c r="O5" s="2">
        <f t="shared" ref="O5:O33" si="5">MAX(C5:M5)</f>
        <v>29</v>
      </c>
      <c r="P5" s="2">
        <v>4750</v>
      </c>
      <c r="Q5" s="6">
        <f>N5/P5</f>
        <v>1.631578947368421</v>
      </c>
      <c r="R5" s="2">
        <f t="shared" si="3"/>
        <v>1500</v>
      </c>
    </row>
    <row r="6" spans="1:18" x14ac:dyDescent="0.25">
      <c r="A6" s="2" t="s">
        <v>17</v>
      </c>
      <c r="B6" s="2">
        <v>9250</v>
      </c>
      <c r="C6" s="2">
        <v>15</v>
      </c>
      <c r="D6" s="2">
        <v>15</v>
      </c>
      <c r="E6" s="2">
        <v>16</v>
      </c>
      <c r="F6" s="2">
        <v>22</v>
      </c>
      <c r="G6" s="2">
        <v>25</v>
      </c>
      <c r="H6" s="2">
        <v>28</v>
      </c>
      <c r="I6" s="2">
        <v>27</v>
      </c>
      <c r="J6" s="2">
        <v>24</v>
      </c>
      <c r="K6" s="2">
        <v>16</v>
      </c>
      <c r="L6" s="2">
        <v>11</v>
      </c>
      <c r="M6" s="2">
        <v>-100</v>
      </c>
      <c r="N6" s="2">
        <f t="shared" si="4"/>
        <v>9250</v>
      </c>
      <c r="O6" s="2">
        <f t="shared" si="5"/>
        <v>28</v>
      </c>
      <c r="P6" s="2">
        <v>5750</v>
      </c>
      <c r="Q6" s="6">
        <f t="shared" ref="Q6:Q33" si="6">N6/P6</f>
        <v>1.6086956521739131</v>
      </c>
      <c r="R6" s="2">
        <f t="shared" si="3"/>
        <v>-2000</v>
      </c>
    </row>
    <row r="7" spans="1:18" x14ac:dyDescent="0.25">
      <c r="A7" s="2" t="s">
        <v>17</v>
      </c>
      <c r="B7" s="2">
        <v>7250</v>
      </c>
      <c r="C7" s="2">
        <v>20</v>
      </c>
      <c r="D7" s="2">
        <v>20</v>
      </c>
      <c r="E7" s="2">
        <v>25</v>
      </c>
      <c r="F7" s="2">
        <v>30</v>
      </c>
      <c r="G7" s="2">
        <v>28</v>
      </c>
      <c r="H7" s="2">
        <v>25</v>
      </c>
      <c r="I7" s="2">
        <v>20</v>
      </c>
      <c r="J7" s="2">
        <v>14</v>
      </c>
      <c r="K7" s="2">
        <v>-100</v>
      </c>
      <c r="L7" s="2">
        <v>-100</v>
      </c>
      <c r="M7" s="2">
        <v>-100</v>
      </c>
      <c r="N7" s="2">
        <f t="shared" si="4"/>
        <v>7250</v>
      </c>
      <c r="O7" s="2">
        <f t="shared" si="5"/>
        <v>30</v>
      </c>
      <c r="P7" s="2">
        <v>3750</v>
      </c>
      <c r="Q7" s="6">
        <f t="shared" si="6"/>
        <v>1.9333333333333333</v>
      </c>
      <c r="R7" s="2">
        <f t="shared" si="3"/>
        <v>0</v>
      </c>
    </row>
    <row r="8" spans="1:18" x14ac:dyDescent="0.25">
      <c r="A8" s="2" t="s">
        <v>17</v>
      </c>
      <c r="B8" s="2">
        <v>7250</v>
      </c>
      <c r="C8" s="2">
        <v>19</v>
      </c>
      <c r="D8" s="2">
        <v>19</v>
      </c>
      <c r="E8" s="2">
        <v>26</v>
      </c>
      <c r="F8" s="2">
        <v>31</v>
      </c>
      <c r="G8" s="2">
        <v>31</v>
      </c>
      <c r="H8" s="2">
        <v>29</v>
      </c>
      <c r="I8" s="2">
        <v>22</v>
      </c>
      <c r="J8" s="2">
        <v>16</v>
      </c>
      <c r="K8" s="2">
        <v>-100</v>
      </c>
      <c r="L8" s="2">
        <v>-100</v>
      </c>
      <c r="M8" s="2">
        <v>-100</v>
      </c>
      <c r="N8" s="2">
        <f t="shared" si="4"/>
        <v>7250</v>
      </c>
      <c r="O8" s="2">
        <f t="shared" si="5"/>
        <v>31</v>
      </c>
      <c r="P8" s="2">
        <v>4750</v>
      </c>
      <c r="Q8" s="6">
        <f t="shared" si="6"/>
        <v>1.5263157894736843</v>
      </c>
      <c r="R8" s="2">
        <f t="shared" si="3"/>
        <v>1000</v>
      </c>
    </row>
    <row r="9" spans="1:18" x14ac:dyDescent="0.25">
      <c r="A9" s="2" t="s">
        <v>17</v>
      </c>
      <c r="B9" s="2">
        <v>8250</v>
      </c>
      <c r="C9" s="2">
        <v>20</v>
      </c>
      <c r="D9" s="2">
        <v>20</v>
      </c>
      <c r="E9" s="2">
        <v>27</v>
      </c>
      <c r="F9" s="2">
        <v>31</v>
      </c>
      <c r="G9" s="2">
        <v>31</v>
      </c>
      <c r="H9" s="2">
        <v>31</v>
      </c>
      <c r="I9" s="2">
        <v>25</v>
      </c>
      <c r="J9" s="2">
        <v>21</v>
      </c>
      <c r="K9" s="2">
        <v>14</v>
      </c>
      <c r="L9" s="2">
        <v>-100</v>
      </c>
      <c r="M9" s="2">
        <v>-100</v>
      </c>
      <c r="N9" s="2">
        <f t="shared" si="4"/>
        <v>8250</v>
      </c>
      <c r="O9" s="2">
        <f t="shared" si="5"/>
        <v>31</v>
      </c>
      <c r="P9" s="2">
        <v>5750</v>
      </c>
      <c r="Q9" s="6">
        <f t="shared" si="6"/>
        <v>1.4347826086956521</v>
      </c>
      <c r="R9" s="2">
        <f t="shared" si="3"/>
        <v>0</v>
      </c>
    </row>
    <row r="10" spans="1:18" x14ac:dyDescent="0.25">
      <c r="A10" s="2" t="s">
        <v>17</v>
      </c>
      <c r="B10" s="2">
        <v>8250</v>
      </c>
      <c r="C10" s="2">
        <v>25</v>
      </c>
      <c r="D10" s="2">
        <v>25</v>
      </c>
      <c r="E10" s="2">
        <v>32</v>
      </c>
      <c r="F10" s="2">
        <v>35</v>
      </c>
      <c r="G10" s="2">
        <v>35</v>
      </c>
      <c r="H10" s="2">
        <v>32</v>
      </c>
      <c r="I10" s="2">
        <v>27</v>
      </c>
      <c r="J10" s="2">
        <v>20</v>
      </c>
      <c r="K10" s="2">
        <v>11</v>
      </c>
      <c r="L10" s="2">
        <v>-100</v>
      </c>
      <c r="M10" s="2">
        <v>-100</v>
      </c>
      <c r="N10" s="2">
        <f t="shared" si="4"/>
        <v>8250</v>
      </c>
      <c r="O10" s="2">
        <f t="shared" si="5"/>
        <v>35</v>
      </c>
      <c r="P10" s="2">
        <v>4750</v>
      </c>
      <c r="Q10" s="6">
        <f t="shared" si="6"/>
        <v>1.736842105263158</v>
      </c>
      <c r="R10" s="2">
        <f t="shared" si="3"/>
        <v>250</v>
      </c>
    </row>
    <row r="11" spans="1:18" x14ac:dyDescent="0.25">
      <c r="A11" s="2" t="s">
        <v>17</v>
      </c>
      <c r="B11" s="2">
        <v>8500</v>
      </c>
      <c r="C11" s="2">
        <v>21</v>
      </c>
      <c r="D11" s="2">
        <v>21</v>
      </c>
      <c r="E11" s="2">
        <v>29</v>
      </c>
      <c r="F11" s="2">
        <v>33</v>
      </c>
      <c r="G11" s="2">
        <v>33</v>
      </c>
      <c r="H11" s="2">
        <v>30</v>
      </c>
      <c r="I11" s="2">
        <v>23</v>
      </c>
      <c r="J11" s="2">
        <v>15</v>
      </c>
      <c r="K11" s="2">
        <v>8</v>
      </c>
      <c r="L11" s="2">
        <v>-100</v>
      </c>
      <c r="M11" s="2">
        <v>-100</v>
      </c>
      <c r="N11" s="2">
        <f t="shared" si="4"/>
        <v>8500</v>
      </c>
      <c r="O11" s="2">
        <f t="shared" si="5"/>
        <v>33</v>
      </c>
      <c r="P11" s="2">
        <v>4750</v>
      </c>
      <c r="Q11" s="6">
        <f t="shared" si="6"/>
        <v>1.7894736842105263</v>
      </c>
      <c r="R11" s="2">
        <f t="shared" si="3"/>
        <v>2750</v>
      </c>
    </row>
    <row r="12" spans="1:18" x14ac:dyDescent="0.25">
      <c r="A12" s="2" t="s">
        <v>18</v>
      </c>
      <c r="B12" s="2">
        <v>11250</v>
      </c>
      <c r="C12" s="2">
        <v>26</v>
      </c>
      <c r="D12" s="2">
        <v>27</v>
      </c>
      <c r="E12" s="2">
        <v>36</v>
      </c>
      <c r="F12" s="2">
        <v>40</v>
      </c>
      <c r="G12" s="2">
        <v>42</v>
      </c>
      <c r="H12" s="2">
        <v>41</v>
      </c>
      <c r="I12" s="2">
        <v>39</v>
      </c>
      <c r="J12" s="2">
        <v>32</v>
      </c>
      <c r="K12" s="2">
        <v>32</v>
      </c>
      <c r="L12" s="2">
        <v>29</v>
      </c>
      <c r="M12" s="2">
        <v>22</v>
      </c>
      <c r="N12" s="2">
        <f t="shared" si="4"/>
        <v>11250</v>
      </c>
      <c r="O12" s="2">
        <f t="shared" si="5"/>
        <v>42</v>
      </c>
      <c r="P12" s="2">
        <v>4750</v>
      </c>
      <c r="Q12" s="6">
        <f t="shared" si="6"/>
        <v>2.3684210526315788</v>
      </c>
      <c r="R12" s="2">
        <f t="shared" si="3"/>
        <v>-1500</v>
      </c>
    </row>
    <row r="13" spans="1:18" x14ac:dyDescent="0.25">
      <c r="A13" s="2" t="s">
        <v>19</v>
      </c>
      <c r="B13" s="2">
        <v>9750</v>
      </c>
      <c r="C13" s="2">
        <v>22</v>
      </c>
      <c r="D13" s="2">
        <v>24</v>
      </c>
      <c r="E13" s="2">
        <v>31</v>
      </c>
      <c r="F13" s="2">
        <v>33</v>
      </c>
      <c r="G13" s="2">
        <v>33</v>
      </c>
      <c r="H13" s="2">
        <v>30</v>
      </c>
      <c r="I13" s="2">
        <v>29</v>
      </c>
      <c r="J13" s="2">
        <v>23</v>
      </c>
      <c r="K13" s="2">
        <v>20</v>
      </c>
      <c r="L13" s="2">
        <v>13</v>
      </c>
      <c r="M13" s="2">
        <v>-100</v>
      </c>
      <c r="N13" s="2">
        <f t="shared" si="4"/>
        <v>9750</v>
      </c>
      <c r="O13" s="2">
        <f t="shared" si="5"/>
        <v>33</v>
      </c>
      <c r="P13" s="2">
        <v>4750</v>
      </c>
      <c r="Q13" s="6">
        <f t="shared" si="6"/>
        <v>2.0526315789473686</v>
      </c>
      <c r="R13" s="2">
        <f t="shared" si="3"/>
        <v>0</v>
      </c>
    </row>
    <row r="14" spans="1:18" x14ac:dyDescent="0.25">
      <c r="A14" s="2" t="s">
        <v>19</v>
      </c>
      <c r="B14" s="2">
        <v>9750</v>
      </c>
      <c r="C14" s="2">
        <v>22</v>
      </c>
      <c r="D14" s="2">
        <v>24</v>
      </c>
      <c r="E14" s="2">
        <v>31</v>
      </c>
      <c r="F14" s="2">
        <v>34</v>
      </c>
      <c r="G14" s="2">
        <v>34</v>
      </c>
      <c r="H14" s="2">
        <v>32</v>
      </c>
      <c r="I14" s="2">
        <v>28</v>
      </c>
      <c r="J14" s="2">
        <v>20</v>
      </c>
      <c r="K14" s="2">
        <v>12</v>
      </c>
      <c r="L14" s="2">
        <v>5</v>
      </c>
      <c r="M14" s="2">
        <v>-100</v>
      </c>
      <c r="N14" s="2">
        <f t="shared" si="4"/>
        <v>9750</v>
      </c>
      <c r="O14" s="2">
        <f t="shared" si="5"/>
        <v>34</v>
      </c>
      <c r="P14" s="2">
        <v>4750</v>
      </c>
      <c r="Q14" s="6">
        <f t="shared" si="6"/>
        <v>2.0526315789473686</v>
      </c>
      <c r="R14" s="2">
        <f t="shared" si="3"/>
        <v>1000</v>
      </c>
    </row>
    <row r="15" spans="1:18" x14ac:dyDescent="0.25">
      <c r="A15" s="2" t="s">
        <v>18</v>
      </c>
      <c r="B15" s="2">
        <v>10750</v>
      </c>
      <c r="C15" s="2">
        <v>20</v>
      </c>
      <c r="D15" s="2">
        <v>22</v>
      </c>
      <c r="E15" s="2">
        <v>30</v>
      </c>
      <c r="F15" s="2">
        <v>32</v>
      </c>
      <c r="G15" s="2">
        <v>38</v>
      </c>
      <c r="H15" s="2">
        <v>36</v>
      </c>
      <c r="I15" s="2">
        <v>34</v>
      </c>
      <c r="J15" s="2">
        <v>30</v>
      </c>
      <c r="K15" s="2">
        <v>26</v>
      </c>
      <c r="L15" s="2">
        <v>24</v>
      </c>
      <c r="M15" s="2">
        <v>13</v>
      </c>
      <c r="N15" s="2">
        <f t="shared" si="4"/>
        <v>10750</v>
      </c>
      <c r="O15" s="2">
        <f t="shared" si="5"/>
        <v>38</v>
      </c>
      <c r="P15" s="2">
        <v>4750</v>
      </c>
      <c r="Q15" s="6">
        <f t="shared" si="6"/>
        <v>2.263157894736842</v>
      </c>
      <c r="R15" s="2">
        <f t="shared" si="3"/>
        <v>250</v>
      </c>
    </row>
    <row r="16" spans="1:18" x14ac:dyDescent="0.25">
      <c r="A16" s="2" t="s">
        <v>18</v>
      </c>
      <c r="B16" s="2">
        <v>11000</v>
      </c>
      <c r="C16" s="2">
        <v>24</v>
      </c>
      <c r="D16" s="2">
        <v>25</v>
      </c>
      <c r="E16" s="2">
        <v>32</v>
      </c>
      <c r="F16" s="2">
        <v>37</v>
      </c>
      <c r="G16" s="2">
        <v>37</v>
      </c>
      <c r="H16" s="2">
        <v>30</v>
      </c>
      <c r="I16" s="2">
        <v>31</v>
      </c>
      <c r="J16" s="2">
        <v>26</v>
      </c>
      <c r="K16" s="2">
        <v>22</v>
      </c>
      <c r="L16" s="2">
        <v>16</v>
      </c>
      <c r="M16" s="2">
        <v>4</v>
      </c>
      <c r="N16" s="2">
        <f t="shared" si="4"/>
        <v>11000</v>
      </c>
      <c r="O16" s="2">
        <f t="shared" si="5"/>
        <v>37</v>
      </c>
      <c r="P16" s="2">
        <v>4750</v>
      </c>
      <c r="Q16" s="6">
        <f t="shared" si="6"/>
        <v>2.3157894736842106</v>
      </c>
      <c r="R16" s="2">
        <f t="shared" si="3"/>
        <v>-500</v>
      </c>
    </row>
    <row r="17" spans="1:18" x14ac:dyDescent="0.25">
      <c r="A17" s="2" t="s">
        <v>18</v>
      </c>
      <c r="B17" s="2">
        <v>10500</v>
      </c>
      <c r="C17" s="2">
        <v>20</v>
      </c>
      <c r="D17" s="2">
        <v>29</v>
      </c>
      <c r="E17" s="2">
        <v>37</v>
      </c>
      <c r="F17" s="2">
        <v>37</v>
      </c>
      <c r="G17" s="2">
        <v>37</v>
      </c>
      <c r="H17" s="2">
        <v>35</v>
      </c>
      <c r="I17" s="2">
        <v>34</v>
      </c>
      <c r="J17" s="2">
        <v>30</v>
      </c>
      <c r="K17" s="2">
        <v>25</v>
      </c>
      <c r="L17" s="2">
        <v>19</v>
      </c>
      <c r="M17" s="2">
        <v>12</v>
      </c>
      <c r="N17" s="2">
        <f t="shared" si="4"/>
        <v>10500</v>
      </c>
      <c r="O17" s="2">
        <f t="shared" si="5"/>
        <v>37</v>
      </c>
      <c r="P17" s="2">
        <v>4750</v>
      </c>
      <c r="Q17" s="6">
        <f t="shared" si="6"/>
        <v>2.2105263157894739</v>
      </c>
      <c r="R17" s="2">
        <f t="shared" si="3"/>
        <v>250</v>
      </c>
    </row>
    <row r="18" spans="1:18" x14ac:dyDescent="0.25">
      <c r="A18" s="2" t="s">
        <v>18</v>
      </c>
      <c r="B18" s="2">
        <v>10750</v>
      </c>
      <c r="C18" s="2">
        <v>20</v>
      </c>
      <c r="D18" s="2">
        <v>25</v>
      </c>
      <c r="E18" s="2">
        <v>36</v>
      </c>
      <c r="F18" s="2">
        <v>37</v>
      </c>
      <c r="G18" s="2">
        <v>37</v>
      </c>
      <c r="H18" s="2">
        <v>35</v>
      </c>
      <c r="I18" s="2">
        <v>32</v>
      </c>
      <c r="J18" s="2">
        <v>28</v>
      </c>
      <c r="K18" s="2">
        <v>23</v>
      </c>
      <c r="L18" s="2">
        <v>18</v>
      </c>
      <c r="M18" s="2">
        <v>13</v>
      </c>
      <c r="N18" s="2">
        <f t="shared" si="4"/>
        <v>10750</v>
      </c>
      <c r="O18" s="2">
        <f t="shared" si="5"/>
        <v>37</v>
      </c>
      <c r="P18" s="2">
        <v>4750</v>
      </c>
      <c r="Q18" s="6">
        <f t="shared" si="6"/>
        <v>2.263157894736842</v>
      </c>
      <c r="R18" s="2">
        <f t="shared" si="3"/>
        <v>-1500</v>
      </c>
    </row>
    <row r="19" spans="1:18" x14ac:dyDescent="0.25">
      <c r="A19" s="2" t="s">
        <v>19</v>
      </c>
      <c r="B19" s="2">
        <v>9250</v>
      </c>
      <c r="C19" s="2">
        <v>24</v>
      </c>
      <c r="D19" s="2">
        <v>28</v>
      </c>
      <c r="E19" s="2">
        <v>35</v>
      </c>
      <c r="F19" s="2">
        <v>37</v>
      </c>
      <c r="G19" s="2">
        <v>37</v>
      </c>
      <c r="H19" s="2">
        <v>33</v>
      </c>
      <c r="I19" s="2">
        <v>28</v>
      </c>
      <c r="J19" s="2">
        <v>22</v>
      </c>
      <c r="K19" s="2">
        <v>11</v>
      </c>
      <c r="L19" s="2">
        <v>8</v>
      </c>
      <c r="M19" s="2">
        <v>-100</v>
      </c>
      <c r="N19" s="2">
        <f t="shared" si="4"/>
        <v>9250</v>
      </c>
      <c r="O19" s="2">
        <f t="shared" si="5"/>
        <v>37</v>
      </c>
      <c r="P19" s="2">
        <v>4750</v>
      </c>
      <c r="Q19" s="6">
        <f t="shared" si="6"/>
        <v>1.9473684210526316</v>
      </c>
      <c r="R19" s="2">
        <f t="shared" si="3"/>
        <v>1250</v>
      </c>
    </row>
    <row r="20" spans="1:18" x14ac:dyDescent="0.25">
      <c r="A20" s="2" t="s">
        <v>18</v>
      </c>
      <c r="B20" s="2">
        <v>10500</v>
      </c>
      <c r="C20" s="2">
        <v>26</v>
      </c>
      <c r="D20" s="2">
        <v>29</v>
      </c>
      <c r="E20" s="2">
        <v>40</v>
      </c>
      <c r="F20" s="2">
        <v>40</v>
      </c>
      <c r="G20" s="2">
        <v>40</v>
      </c>
      <c r="H20" s="2">
        <v>38</v>
      </c>
      <c r="I20" s="2">
        <v>34</v>
      </c>
      <c r="J20" s="2">
        <v>29</v>
      </c>
      <c r="K20" s="2">
        <v>23</v>
      </c>
      <c r="L20" s="2">
        <v>20</v>
      </c>
      <c r="M20" s="2">
        <v>13</v>
      </c>
      <c r="N20" s="2">
        <f t="shared" si="4"/>
        <v>10500</v>
      </c>
      <c r="O20" s="2">
        <f t="shared" si="5"/>
        <v>40</v>
      </c>
      <c r="P20" s="2">
        <v>4750</v>
      </c>
      <c r="Q20" s="6">
        <f t="shared" si="6"/>
        <v>2.2105263157894739</v>
      </c>
      <c r="R20" s="2">
        <f t="shared" si="3"/>
        <v>1250</v>
      </c>
    </row>
    <row r="21" spans="1:18" x14ac:dyDescent="0.25">
      <c r="A21" s="2" t="s">
        <v>23</v>
      </c>
      <c r="B21" s="2">
        <v>11750</v>
      </c>
      <c r="C21" s="2">
        <v>30</v>
      </c>
      <c r="D21" s="2">
        <v>35</v>
      </c>
      <c r="E21" s="2">
        <v>44</v>
      </c>
      <c r="F21" s="2">
        <v>45</v>
      </c>
      <c r="G21" s="2">
        <v>45</v>
      </c>
      <c r="H21" s="2">
        <v>44</v>
      </c>
      <c r="I21" s="2">
        <v>41</v>
      </c>
      <c r="J21" s="2">
        <v>38</v>
      </c>
      <c r="K21" s="2">
        <v>36</v>
      </c>
      <c r="L21" s="2">
        <v>31</v>
      </c>
      <c r="M21" s="2">
        <v>28</v>
      </c>
      <c r="N21" s="2">
        <f t="shared" si="4"/>
        <v>11750</v>
      </c>
      <c r="O21" s="2">
        <f t="shared" si="5"/>
        <v>45</v>
      </c>
      <c r="P21" s="2">
        <v>4750</v>
      </c>
      <c r="Q21" s="6">
        <f t="shared" si="6"/>
        <v>2.4736842105263159</v>
      </c>
      <c r="R21" s="2">
        <f t="shared" si="3"/>
        <v>250</v>
      </c>
    </row>
    <row r="22" spans="1:18" x14ac:dyDescent="0.25">
      <c r="A22" s="2" t="s">
        <v>20</v>
      </c>
      <c r="B22" s="2">
        <v>12000</v>
      </c>
      <c r="C22" s="2">
        <v>36</v>
      </c>
      <c r="D22" s="2">
        <v>41</v>
      </c>
      <c r="E22" s="2">
        <v>51</v>
      </c>
      <c r="F22" s="2">
        <v>54</v>
      </c>
      <c r="G22" s="2">
        <v>56</v>
      </c>
      <c r="H22" s="2">
        <v>53</v>
      </c>
      <c r="I22" s="2">
        <v>48</v>
      </c>
      <c r="J22" s="2">
        <v>43</v>
      </c>
      <c r="K22" s="2">
        <v>38</v>
      </c>
      <c r="L22" s="2">
        <v>30</v>
      </c>
      <c r="M22" s="2">
        <v>25</v>
      </c>
      <c r="N22" s="2">
        <f t="shared" si="4"/>
        <v>12000</v>
      </c>
      <c r="O22" s="2">
        <f t="shared" si="5"/>
        <v>56</v>
      </c>
      <c r="P22" s="2">
        <v>4750</v>
      </c>
      <c r="Q22" s="6">
        <f t="shared" si="6"/>
        <v>2.5263157894736841</v>
      </c>
      <c r="R22" s="2">
        <f t="shared" si="3"/>
        <v>-250</v>
      </c>
    </row>
    <row r="23" spans="1:18" x14ac:dyDescent="0.25">
      <c r="A23" s="2" t="s">
        <v>23</v>
      </c>
      <c r="B23" s="2">
        <v>11750</v>
      </c>
      <c r="C23" s="2">
        <v>42</v>
      </c>
      <c r="D23" s="2">
        <v>46</v>
      </c>
      <c r="E23" s="2">
        <v>53</v>
      </c>
      <c r="F23" s="2">
        <v>52</v>
      </c>
      <c r="G23" s="2">
        <v>52</v>
      </c>
      <c r="H23" s="2">
        <v>50</v>
      </c>
      <c r="I23" s="2">
        <v>46</v>
      </c>
      <c r="J23" s="2">
        <v>42</v>
      </c>
      <c r="K23" s="2">
        <v>38</v>
      </c>
      <c r="L23" s="2">
        <v>33</v>
      </c>
      <c r="M23" s="2">
        <v>27</v>
      </c>
      <c r="N23" s="2">
        <f t="shared" si="4"/>
        <v>11750</v>
      </c>
      <c r="O23" s="2">
        <f t="shared" si="5"/>
        <v>53</v>
      </c>
      <c r="P23" s="2">
        <v>2750</v>
      </c>
      <c r="Q23" s="6">
        <f t="shared" si="6"/>
        <v>4.2727272727272725</v>
      </c>
      <c r="R23" s="2">
        <f t="shared" si="3"/>
        <v>250</v>
      </c>
    </row>
    <row r="24" spans="1:18" x14ac:dyDescent="0.25">
      <c r="A24" s="2" t="s">
        <v>20</v>
      </c>
      <c r="B24" s="2">
        <v>12000</v>
      </c>
      <c r="C24" s="2">
        <v>40</v>
      </c>
      <c r="D24" s="2">
        <v>40</v>
      </c>
      <c r="E24" s="2">
        <v>51</v>
      </c>
      <c r="F24" s="2">
        <v>53</v>
      </c>
      <c r="G24" s="2">
        <v>54</v>
      </c>
      <c r="H24" s="2">
        <v>53</v>
      </c>
      <c r="I24" s="2">
        <v>50</v>
      </c>
      <c r="J24" s="2">
        <v>46</v>
      </c>
      <c r="K24" s="2">
        <v>41</v>
      </c>
      <c r="L24" s="2">
        <v>37</v>
      </c>
      <c r="M24" s="2">
        <v>31</v>
      </c>
      <c r="N24" s="2">
        <f t="shared" si="4"/>
        <v>12000</v>
      </c>
      <c r="O24" s="2">
        <f t="shared" si="5"/>
        <v>54</v>
      </c>
      <c r="P24" s="2">
        <v>4750</v>
      </c>
      <c r="Q24" s="6">
        <f t="shared" si="6"/>
        <v>2.5263157894736841</v>
      </c>
      <c r="R24" s="2">
        <f t="shared" si="3"/>
        <v>0</v>
      </c>
    </row>
    <row r="25" spans="1:18" x14ac:dyDescent="0.25">
      <c r="A25" s="2" t="s">
        <v>23</v>
      </c>
      <c r="B25" s="2">
        <v>12000</v>
      </c>
      <c r="C25" s="2">
        <v>35</v>
      </c>
      <c r="D25" s="2">
        <v>38</v>
      </c>
      <c r="E25" s="2">
        <v>45</v>
      </c>
      <c r="F25" s="2">
        <v>44</v>
      </c>
      <c r="G25" s="2">
        <v>49</v>
      </c>
      <c r="H25" s="2">
        <v>47</v>
      </c>
      <c r="I25" s="2">
        <v>45</v>
      </c>
      <c r="J25" s="2">
        <v>44</v>
      </c>
      <c r="K25" s="2">
        <v>41</v>
      </c>
      <c r="L25" s="2">
        <v>35</v>
      </c>
      <c r="M25" s="2">
        <v>30</v>
      </c>
      <c r="N25" s="2">
        <f t="shared" si="4"/>
        <v>12000</v>
      </c>
      <c r="O25" s="2">
        <f t="shared" si="5"/>
        <v>49</v>
      </c>
      <c r="P25" s="2">
        <v>4750</v>
      </c>
      <c r="Q25" s="6">
        <f t="shared" si="6"/>
        <v>2.5263157894736841</v>
      </c>
      <c r="R25" s="2">
        <f t="shared" si="3"/>
        <v>-250</v>
      </c>
    </row>
    <row r="26" spans="1:18" x14ac:dyDescent="0.25">
      <c r="A26" s="2" t="s">
        <v>23</v>
      </c>
      <c r="B26" s="2">
        <v>11750</v>
      </c>
      <c r="C26" s="2">
        <v>32</v>
      </c>
      <c r="D26" s="2">
        <v>37</v>
      </c>
      <c r="E26" s="2">
        <v>46</v>
      </c>
      <c r="F26" s="2">
        <v>49</v>
      </c>
      <c r="G26" s="2">
        <v>50</v>
      </c>
      <c r="H26" s="2">
        <v>48</v>
      </c>
      <c r="I26" s="2">
        <v>46</v>
      </c>
      <c r="J26" s="2">
        <v>44</v>
      </c>
      <c r="K26" s="2">
        <v>43</v>
      </c>
      <c r="L26" s="2">
        <v>38</v>
      </c>
      <c r="M26" s="2">
        <v>33</v>
      </c>
      <c r="N26" s="2">
        <f t="shared" si="4"/>
        <v>11750</v>
      </c>
      <c r="O26" s="2">
        <f t="shared" si="5"/>
        <v>50</v>
      </c>
      <c r="P26" s="2">
        <v>4750</v>
      </c>
      <c r="Q26" s="6">
        <f t="shared" si="6"/>
        <v>2.4736842105263159</v>
      </c>
      <c r="R26" s="2">
        <f t="shared" si="3"/>
        <v>-250</v>
      </c>
    </row>
    <row r="27" spans="1:18" x14ac:dyDescent="0.25">
      <c r="A27" s="2" t="s">
        <v>23</v>
      </c>
      <c r="B27" s="2">
        <v>11500</v>
      </c>
      <c r="C27" s="2">
        <v>38</v>
      </c>
      <c r="D27" s="2">
        <v>42</v>
      </c>
      <c r="E27" s="2">
        <v>51</v>
      </c>
      <c r="F27" s="2">
        <v>51</v>
      </c>
      <c r="G27" s="2">
        <v>50</v>
      </c>
      <c r="H27" s="2">
        <v>46</v>
      </c>
      <c r="I27" s="2">
        <v>42</v>
      </c>
      <c r="J27" s="2">
        <v>37</v>
      </c>
      <c r="K27" s="2">
        <v>34</v>
      </c>
      <c r="L27" s="2">
        <v>29</v>
      </c>
      <c r="M27" s="2">
        <v>23</v>
      </c>
      <c r="N27" s="2">
        <f t="shared" si="4"/>
        <v>11500</v>
      </c>
      <c r="O27" s="2">
        <f t="shared" si="5"/>
        <v>51</v>
      </c>
      <c r="P27" s="2">
        <v>3750</v>
      </c>
      <c r="Q27" s="6">
        <f t="shared" si="6"/>
        <v>3.0666666666666669</v>
      </c>
      <c r="R27" s="2">
        <f t="shared" si="3"/>
        <v>0</v>
      </c>
    </row>
    <row r="28" spans="1:18" x14ac:dyDescent="0.25">
      <c r="A28" s="2" t="s">
        <v>23</v>
      </c>
      <c r="B28" s="2">
        <v>11500</v>
      </c>
      <c r="C28" s="2">
        <v>35</v>
      </c>
      <c r="D28" s="2">
        <v>39</v>
      </c>
      <c r="E28" s="2">
        <v>47</v>
      </c>
      <c r="F28" s="2">
        <v>48</v>
      </c>
      <c r="G28" s="2">
        <v>49</v>
      </c>
      <c r="H28" s="2">
        <v>47</v>
      </c>
      <c r="I28" s="2">
        <v>44</v>
      </c>
      <c r="J28" s="2">
        <v>40</v>
      </c>
      <c r="K28" s="2">
        <v>35</v>
      </c>
      <c r="L28" s="2">
        <v>29</v>
      </c>
      <c r="M28" s="2">
        <v>24</v>
      </c>
      <c r="N28" s="2">
        <f t="shared" si="4"/>
        <v>11500</v>
      </c>
      <c r="O28" s="2">
        <f t="shared" si="5"/>
        <v>49</v>
      </c>
      <c r="P28" s="2">
        <v>4750</v>
      </c>
      <c r="Q28" s="6">
        <f t="shared" si="6"/>
        <v>2.4210526315789473</v>
      </c>
      <c r="R28" s="2">
        <f t="shared" si="3"/>
        <v>250</v>
      </c>
    </row>
    <row r="29" spans="1:18" x14ac:dyDescent="0.25">
      <c r="A29" s="2" t="s">
        <v>23</v>
      </c>
      <c r="B29" s="2">
        <v>11750</v>
      </c>
      <c r="C29" s="2">
        <v>35</v>
      </c>
      <c r="D29" s="2">
        <v>37</v>
      </c>
      <c r="E29" s="2">
        <v>46</v>
      </c>
      <c r="F29" s="2">
        <v>51</v>
      </c>
      <c r="G29" s="2">
        <v>53</v>
      </c>
      <c r="H29" s="2">
        <v>51</v>
      </c>
      <c r="I29" s="2">
        <v>45</v>
      </c>
      <c r="J29" s="2">
        <v>42</v>
      </c>
      <c r="K29" s="2">
        <v>38</v>
      </c>
      <c r="L29" s="2">
        <v>36</v>
      </c>
      <c r="M29" s="2">
        <v>31</v>
      </c>
      <c r="N29" s="2">
        <f t="shared" si="4"/>
        <v>11750</v>
      </c>
      <c r="O29" s="2">
        <f t="shared" si="5"/>
        <v>53</v>
      </c>
      <c r="P29" s="2">
        <v>4750</v>
      </c>
      <c r="Q29" s="6">
        <f t="shared" si="6"/>
        <v>2.4736842105263159</v>
      </c>
      <c r="R29" s="2">
        <f t="shared" si="3"/>
        <v>-500</v>
      </c>
    </row>
    <row r="30" spans="1:18" x14ac:dyDescent="0.25">
      <c r="A30" s="2" t="s">
        <v>23</v>
      </c>
      <c r="B30" s="2">
        <v>11250</v>
      </c>
      <c r="C30" s="2">
        <v>38</v>
      </c>
      <c r="D30" s="2">
        <v>39</v>
      </c>
      <c r="E30" s="2">
        <v>45</v>
      </c>
      <c r="F30" s="2">
        <v>48</v>
      </c>
      <c r="G30" s="2">
        <v>46</v>
      </c>
      <c r="H30" s="2">
        <v>38</v>
      </c>
      <c r="I30" s="2">
        <v>40</v>
      </c>
      <c r="J30" s="2">
        <v>34</v>
      </c>
      <c r="K30" s="2">
        <v>30</v>
      </c>
      <c r="L30" s="2">
        <v>25</v>
      </c>
      <c r="M30" s="2">
        <v>18</v>
      </c>
      <c r="N30" s="2">
        <f t="shared" si="4"/>
        <v>11250</v>
      </c>
      <c r="O30" s="2">
        <f t="shared" si="5"/>
        <v>48</v>
      </c>
      <c r="P30" s="2">
        <v>3750</v>
      </c>
      <c r="Q30" s="6">
        <f t="shared" si="6"/>
        <v>3</v>
      </c>
      <c r="R30" s="2">
        <f t="shared" si="3"/>
        <v>0</v>
      </c>
    </row>
    <row r="31" spans="1:18" x14ac:dyDescent="0.25">
      <c r="A31" s="2" t="s">
        <v>23</v>
      </c>
      <c r="B31" s="2">
        <v>11250</v>
      </c>
      <c r="C31" s="2">
        <v>38</v>
      </c>
      <c r="D31" s="2">
        <v>40</v>
      </c>
      <c r="E31" s="2">
        <v>49</v>
      </c>
      <c r="F31" s="2">
        <v>51</v>
      </c>
      <c r="G31" s="2">
        <v>46</v>
      </c>
      <c r="H31" s="2">
        <v>44</v>
      </c>
      <c r="I31" s="2">
        <v>40</v>
      </c>
      <c r="J31" s="2">
        <v>34</v>
      </c>
      <c r="K31" s="2">
        <v>27</v>
      </c>
      <c r="L31" s="2">
        <v>20</v>
      </c>
      <c r="M31" s="2">
        <v>16</v>
      </c>
      <c r="N31" s="2">
        <f t="shared" si="4"/>
        <v>11250</v>
      </c>
      <c r="O31" s="2">
        <f t="shared" si="5"/>
        <v>51</v>
      </c>
      <c r="P31" s="2">
        <v>3750</v>
      </c>
      <c r="Q31" s="6">
        <f t="shared" si="6"/>
        <v>3</v>
      </c>
      <c r="R31" s="2">
        <f t="shared" si="3"/>
        <v>0</v>
      </c>
    </row>
    <row r="32" spans="1:18" x14ac:dyDescent="0.25">
      <c r="A32" s="2" t="s">
        <v>18</v>
      </c>
      <c r="B32" s="2">
        <v>11250</v>
      </c>
      <c r="C32" s="2">
        <v>28</v>
      </c>
      <c r="D32" s="2">
        <v>30</v>
      </c>
      <c r="E32" s="2">
        <v>38</v>
      </c>
      <c r="F32" s="2">
        <v>40</v>
      </c>
      <c r="G32" s="2">
        <v>41</v>
      </c>
      <c r="H32" s="2">
        <v>39</v>
      </c>
      <c r="I32" s="2">
        <v>36</v>
      </c>
      <c r="J32" s="2">
        <v>35</v>
      </c>
      <c r="K32" s="2">
        <v>30</v>
      </c>
      <c r="L32" s="2">
        <v>29</v>
      </c>
      <c r="M32" s="2">
        <v>22</v>
      </c>
      <c r="N32" s="2">
        <f t="shared" si="4"/>
        <v>11250</v>
      </c>
      <c r="O32" s="2">
        <f t="shared" si="5"/>
        <v>41</v>
      </c>
      <c r="P32" s="2">
        <v>4750</v>
      </c>
      <c r="Q32" s="6">
        <f t="shared" si="6"/>
        <v>2.3684210526315788</v>
      </c>
      <c r="R32" s="2">
        <f t="shared" si="3"/>
        <v>0</v>
      </c>
    </row>
    <row r="33" spans="1:18" x14ac:dyDescent="0.25">
      <c r="A33" s="2" t="s">
        <v>17</v>
      </c>
      <c r="B33" s="2">
        <v>11250</v>
      </c>
      <c r="C33" s="2">
        <v>22</v>
      </c>
      <c r="D33" s="2">
        <v>23</v>
      </c>
      <c r="E33" s="2">
        <v>27</v>
      </c>
      <c r="F33" s="2">
        <v>31</v>
      </c>
      <c r="G33" s="2">
        <v>29</v>
      </c>
      <c r="H33" s="2">
        <v>24</v>
      </c>
      <c r="I33" s="2">
        <v>20</v>
      </c>
      <c r="J33" s="2">
        <v>16</v>
      </c>
      <c r="K33" s="2">
        <v>13</v>
      </c>
      <c r="L33" s="2">
        <v>14</v>
      </c>
      <c r="M33" s="2">
        <v>10</v>
      </c>
      <c r="N33" s="2">
        <f t="shared" si="4"/>
        <v>11250</v>
      </c>
      <c r="O33" s="2">
        <f t="shared" si="5"/>
        <v>31</v>
      </c>
      <c r="P33" s="2">
        <v>3750</v>
      </c>
      <c r="Q33" s="6">
        <f t="shared" si="6"/>
        <v>3</v>
      </c>
      <c r="R33" s="2">
        <f t="shared" si="3"/>
        <v>-250</v>
      </c>
    </row>
    <row r="34" spans="1:18" x14ac:dyDescent="0.25">
      <c r="A34" t="s">
        <v>13</v>
      </c>
      <c r="B34">
        <v>11000</v>
      </c>
      <c r="C34">
        <v>10</v>
      </c>
      <c r="D34">
        <v>12</v>
      </c>
      <c r="E34">
        <v>21</v>
      </c>
      <c r="F34">
        <v>21</v>
      </c>
      <c r="G34">
        <v>21</v>
      </c>
      <c r="H34">
        <v>21</v>
      </c>
      <c r="I34">
        <v>18</v>
      </c>
      <c r="J34">
        <v>16</v>
      </c>
      <c r="K34">
        <v>13</v>
      </c>
      <c r="L34">
        <v>10</v>
      </c>
      <c r="M34">
        <v>1</v>
      </c>
      <c r="N34">
        <f t="shared" si="4"/>
        <v>11000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rgb="FF92D050"/>
  </sheetPr>
  <dimension ref="A1:R11"/>
  <sheetViews>
    <sheetView workbookViewId="0">
      <selection activeCell="N2" sqref="N2:R2"/>
    </sheetView>
  </sheetViews>
  <sheetFormatPr defaultRowHeight="15" x14ac:dyDescent="0.25"/>
  <cols>
    <col min="1" max="1" width="20.85546875" style="25" bestFit="1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17</v>
      </c>
      <c r="B2" s="25">
        <v>8250</v>
      </c>
      <c r="C2" s="25">
        <v>29</v>
      </c>
      <c r="D2" s="25">
        <v>29</v>
      </c>
      <c r="E2" s="25">
        <v>30</v>
      </c>
      <c r="F2" s="25">
        <v>31</v>
      </c>
      <c r="G2" s="25">
        <v>30</v>
      </c>
      <c r="H2" s="25">
        <v>25</v>
      </c>
      <c r="I2" s="25">
        <v>20</v>
      </c>
      <c r="J2" s="25">
        <v>14</v>
      </c>
      <c r="K2" s="25">
        <v>9</v>
      </c>
      <c r="L2" s="25">
        <v>-100</v>
      </c>
      <c r="M2" s="25">
        <v>-100</v>
      </c>
      <c r="N2" s="26">
        <f t="shared" ref="N2:N11" si="0">B2</f>
        <v>8250</v>
      </c>
      <c r="O2" s="26">
        <f t="shared" ref="O2:O10" si="1">MAX(C2:M2)</f>
        <v>31</v>
      </c>
      <c r="P2" s="26">
        <v>4750</v>
      </c>
      <c r="Q2" s="27">
        <f t="shared" ref="Q2" si="2">N2/P2</f>
        <v>1.736842105263158</v>
      </c>
      <c r="R2" s="26">
        <f>N3-N2</f>
        <v>0</v>
      </c>
    </row>
    <row r="3" spans="1:18" x14ac:dyDescent="0.25">
      <c r="A3" s="25" t="s">
        <v>17</v>
      </c>
      <c r="B3" s="25">
        <v>8250</v>
      </c>
      <c r="C3" s="25">
        <v>33</v>
      </c>
      <c r="D3" s="25">
        <v>33</v>
      </c>
      <c r="E3" s="25">
        <v>33</v>
      </c>
      <c r="F3" s="25">
        <v>33</v>
      </c>
      <c r="G3" s="25">
        <v>31</v>
      </c>
      <c r="H3" s="25">
        <v>25</v>
      </c>
      <c r="I3" s="25">
        <v>18</v>
      </c>
      <c r="J3" s="25">
        <v>11</v>
      </c>
      <c r="K3" s="25">
        <v>6</v>
      </c>
      <c r="L3" s="25">
        <v>-100</v>
      </c>
      <c r="M3" s="25">
        <v>-100</v>
      </c>
      <c r="N3" s="26">
        <f t="shared" si="0"/>
        <v>8250</v>
      </c>
      <c r="O3" s="26">
        <f t="shared" si="1"/>
        <v>33</v>
      </c>
      <c r="P3" s="26">
        <v>3750</v>
      </c>
      <c r="Q3" s="27">
        <f t="shared" ref="Q3:Q10" si="3">N3/P3</f>
        <v>2.2000000000000002</v>
      </c>
      <c r="R3" s="26">
        <f t="shared" ref="R3:R10" si="4">N4-N3</f>
        <v>0</v>
      </c>
    </row>
    <row r="4" spans="1:18" x14ac:dyDescent="0.25">
      <c r="A4" s="25" t="s">
        <v>17</v>
      </c>
      <c r="B4" s="25">
        <v>8250</v>
      </c>
      <c r="C4" s="25">
        <v>39</v>
      </c>
      <c r="D4" s="25">
        <v>39</v>
      </c>
      <c r="E4" s="25">
        <v>39</v>
      </c>
      <c r="F4" s="25">
        <v>37</v>
      </c>
      <c r="G4" s="25">
        <v>34</v>
      </c>
      <c r="H4" s="25">
        <v>25</v>
      </c>
      <c r="I4" s="25">
        <v>16</v>
      </c>
      <c r="J4" s="25">
        <v>7</v>
      </c>
      <c r="K4" s="25">
        <v>5</v>
      </c>
      <c r="L4" s="25">
        <v>-100</v>
      </c>
      <c r="M4" s="25">
        <v>-100</v>
      </c>
      <c r="N4" s="26">
        <f t="shared" si="0"/>
        <v>8250</v>
      </c>
      <c r="O4" s="26">
        <f t="shared" si="1"/>
        <v>39</v>
      </c>
      <c r="P4" s="26">
        <v>2750</v>
      </c>
      <c r="Q4" s="27">
        <f t="shared" si="3"/>
        <v>3</v>
      </c>
      <c r="R4" s="26">
        <f t="shared" si="4"/>
        <v>-250</v>
      </c>
    </row>
    <row r="5" spans="1:18" x14ac:dyDescent="0.25">
      <c r="A5" s="25" t="s">
        <v>17</v>
      </c>
      <c r="B5" s="25">
        <v>8000</v>
      </c>
      <c r="C5" s="25">
        <v>36</v>
      </c>
      <c r="D5" s="25">
        <v>36</v>
      </c>
      <c r="E5" s="25">
        <v>36</v>
      </c>
      <c r="F5" s="25">
        <v>34</v>
      </c>
      <c r="G5" s="25">
        <v>31</v>
      </c>
      <c r="H5" s="25">
        <v>25</v>
      </c>
      <c r="I5" s="25">
        <v>18</v>
      </c>
      <c r="J5" s="25">
        <v>10</v>
      </c>
      <c r="K5" s="25">
        <v>5</v>
      </c>
      <c r="L5" s="25">
        <v>-100</v>
      </c>
      <c r="M5" s="25">
        <v>-100</v>
      </c>
      <c r="N5" s="26">
        <f t="shared" si="0"/>
        <v>8000</v>
      </c>
      <c r="O5" s="26">
        <f t="shared" si="1"/>
        <v>36</v>
      </c>
      <c r="P5" s="26">
        <v>2750</v>
      </c>
      <c r="Q5" s="27">
        <f t="shared" si="3"/>
        <v>2.9090909090909092</v>
      </c>
      <c r="R5" s="26">
        <f t="shared" si="4"/>
        <v>0</v>
      </c>
    </row>
    <row r="6" spans="1:18" x14ac:dyDescent="0.25">
      <c r="A6" s="25" t="s">
        <v>17</v>
      </c>
      <c r="B6" s="25">
        <v>8000</v>
      </c>
      <c r="C6" s="25">
        <v>36</v>
      </c>
      <c r="D6" s="25">
        <v>36</v>
      </c>
      <c r="E6" s="25">
        <v>36</v>
      </c>
      <c r="F6" s="25">
        <v>35</v>
      </c>
      <c r="G6" s="25">
        <v>32</v>
      </c>
      <c r="H6" s="25">
        <v>23</v>
      </c>
      <c r="I6" s="25">
        <v>16</v>
      </c>
      <c r="J6" s="25">
        <v>8</v>
      </c>
      <c r="K6" s="25">
        <v>2</v>
      </c>
      <c r="L6" s="25">
        <v>-100</v>
      </c>
      <c r="M6" s="25">
        <v>-100</v>
      </c>
      <c r="N6" s="26">
        <f t="shared" si="0"/>
        <v>8000</v>
      </c>
      <c r="O6" s="26">
        <f t="shared" si="1"/>
        <v>36</v>
      </c>
      <c r="P6" s="26">
        <v>2750</v>
      </c>
      <c r="Q6" s="27">
        <f t="shared" si="3"/>
        <v>2.9090909090909092</v>
      </c>
      <c r="R6" s="26">
        <f t="shared" si="4"/>
        <v>0</v>
      </c>
    </row>
    <row r="7" spans="1:18" x14ac:dyDescent="0.25">
      <c r="A7" s="25" t="s">
        <v>17</v>
      </c>
      <c r="B7" s="25">
        <v>8000</v>
      </c>
      <c r="C7" s="25">
        <v>34</v>
      </c>
      <c r="D7" s="25">
        <v>34</v>
      </c>
      <c r="E7" s="25">
        <v>34</v>
      </c>
      <c r="F7" s="25">
        <v>33</v>
      </c>
      <c r="G7" s="25">
        <v>30</v>
      </c>
      <c r="H7" s="25">
        <v>21</v>
      </c>
      <c r="I7" s="25">
        <v>16</v>
      </c>
      <c r="J7" s="25">
        <v>6</v>
      </c>
      <c r="K7" s="25">
        <v>1</v>
      </c>
      <c r="L7" s="25">
        <v>-100</v>
      </c>
      <c r="M7" s="25">
        <v>-100</v>
      </c>
      <c r="N7" s="26">
        <f t="shared" si="0"/>
        <v>8000</v>
      </c>
      <c r="O7" s="26">
        <f t="shared" si="1"/>
        <v>34</v>
      </c>
      <c r="P7" s="26">
        <v>2750</v>
      </c>
      <c r="Q7" s="27">
        <f t="shared" si="3"/>
        <v>2.9090909090909092</v>
      </c>
      <c r="R7" s="26">
        <f t="shared" si="4"/>
        <v>-1250</v>
      </c>
    </row>
    <row r="8" spans="1:18" x14ac:dyDescent="0.25">
      <c r="A8" s="25" t="s">
        <v>17</v>
      </c>
      <c r="B8" s="25">
        <v>6750</v>
      </c>
      <c r="C8" s="25">
        <v>39</v>
      </c>
      <c r="D8" s="25">
        <v>39</v>
      </c>
      <c r="E8" s="25">
        <v>39</v>
      </c>
      <c r="F8" s="25">
        <v>38</v>
      </c>
      <c r="G8" s="25">
        <v>33</v>
      </c>
      <c r="H8" s="25">
        <v>20</v>
      </c>
      <c r="I8" s="25">
        <v>16</v>
      </c>
      <c r="J8" s="25">
        <v>-100</v>
      </c>
      <c r="K8" s="25">
        <v>-100</v>
      </c>
      <c r="L8" s="25">
        <v>-100</v>
      </c>
      <c r="M8" s="25">
        <v>-100</v>
      </c>
      <c r="N8" s="26">
        <f t="shared" si="0"/>
        <v>6750</v>
      </c>
      <c r="O8" s="26">
        <f t="shared" si="1"/>
        <v>39</v>
      </c>
      <c r="P8" s="26">
        <v>2750</v>
      </c>
      <c r="Q8" s="27">
        <f t="shared" si="3"/>
        <v>2.4545454545454546</v>
      </c>
      <c r="R8" s="26">
        <f t="shared" si="4"/>
        <v>1000</v>
      </c>
    </row>
    <row r="9" spans="1:18" x14ac:dyDescent="0.25">
      <c r="A9" s="25" t="s">
        <v>17</v>
      </c>
      <c r="B9" s="25">
        <v>7750</v>
      </c>
      <c r="C9" s="25">
        <v>41</v>
      </c>
      <c r="D9" s="25">
        <v>41</v>
      </c>
      <c r="E9" s="25">
        <v>41</v>
      </c>
      <c r="F9" s="25">
        <v>40</v>
      </c>
      <c r="G9" s="25">
        <v>36</v>
      </c>
      <c r="H9" s="25">
        <v>25</v>
      </c>
      <c r="I9" s="25">
        <v>16</v>
      </c>
      <c r="J9" s="25">
        <v>6</v>
      </c>
      <c r="K9" s="25">
        <v>-100</v>
      </c>
      <c r="L9" s="25">
        <v>-100</v>
      </c>
      <c r="M9" s="25">
        <v>-100</v>
      </c>
      <c r="N9" s="26">
        <f t="shared" si="0"/>
        <v>7750</v>
      </c>
      <c r="O9" s="26">
        <f t="shared" si="1"/>
        <v>41</v>
      </c>
      <c r="P9" s="26">
        <v>2750</v>
      </c>
      <c r="Q9" s="27">
        <f t="shared" si="3"/>
        <v>2.8181818181818183</v>
      </c>
      <c r="R9" s="26">
        <f t="shared" si="4"/>
        <v>-1500</v>
      </c>
    </row>
    <row r="10" spans="1:18" x14ac:dyDescent="0.25">
      <c r="A10" s="25" t="s">
        <v>17</v>
      </c>
      <c r="B10" s="25">
        <v>6250</v>
      </c>
      <c r="C10" s="25">
        <v>33</v>
      </c>
      <c r="D10" s="25">
        <v>33</v>
      </c>
      <c r="E10" s="25">
        <v>33</v>
      </c>
      <c r="F10" s="25">
        <v>33</v>
      </c>
      <c r="G10" s="25">
        <v>30</v>
      </c>
      <c r="H10" s="25">
        <v>18</v>
      </c>
      <c r="I10" s="25">
        <v>16</v>
      </c>
      <c r="J10" s="25">
        <v>-100</v>
      </c>
      <c r="K10" s="25">
        <v>-100</v>
      </c>
      <c r="L10" s="25">
        <v>-100</v>
      </c>
      <c r="M10" s="25">
        <v>-100</v>
      </c>
      <c r="N10" s="26">
        <f t="shared" si="0"/>
        <v>6250</v>
      </c>
      <c r="O10" s="26">
        <f t="shared" si="1"/>
        <v>33</v>
      </c>
      <c r="P10" s="26">
        <v>3750</v>
      </c>
      <c r="Q10" s="27">
        <f t="shared" si="3"/>
        <v>1.6666666666666667</v>
      </c>
      <c r="R10" s="26">
        <f t="shared" si="4"/>
        <v>0</v>
      </c>
    </row>
    <row r="11" spans="1:18" x14ac:dyDescent="0.25">
      <c r="A11" s="25" t="s">
        <v>15</v>
      </c>
      <c r="B11" s="25">
        <v>6250</v>
      </c>
      <c r="C11" s="25">
        <v>32</v>
      </c>
      <c r="D11" s="25">
        <v>32</v>
      </c>
      <c r="E11" s="25">
        <v>32</v>
      </c>
      <c r="F11" s="25">
        <v>29</v>
      </c>
      <c r="G11" s="25">
        <v>25</v>
      </c>
      <c r="H11" s="25">
        <v>15</v>
      </c>
      <c r="I11" s="25">
        <v>12</v>
      </c>
      <c r="J11" s="25">
        <v>-100</v>
      </c>
      <c r="K11" s="25">
        <v>-100</v>
      </c>
      <c r="L11" s="25">
        <v>-100</v>
      </c>
      <c r="M11" s="25">
        <v>-100</v>
      </c>
      <c r="N11" s="25">
        <f t="shared" si="0"/>
        <v>6250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rgb="FF92D050"/>
  </sheetPr>
  <dimension ref="A1:R11"/>
  <sheetViews>
    <sheetView workbookViewId="0">
      <selection activeCell="N2" sqref="N2:R2"/>
    </sheetView>
  </sheetViews>
  <sheetFormatPr defaultRowHeight="15" x14ac:dyDescent="0.25"/>
  <cols>
    <col min="1" max="1" width="20.28515625" style="25" bestFit="1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17</v>
      </c>
      <c r="B2" s="25">
        <v>6750</v>
      </c>
      <c r="C2" s="25">
        <v>40</v>
      </c>
      <c r="D2" s="25">
        <v>43</v>
      </c>
      <c r="E2" s="25">
        <v>43</v>
      </c>
      <c r="F2" s="25">
        <v>36</v>
      </c>
      <c r="G2" s="25">
        <v>27</v>
      </c>
      <c r="H2" s="25">
        <v>18</v>
      </c>
      <c r="I2" s="25">
        <v>11</v>
      </c>
      <c r="J2" s="25">
        <v>-100</v>
      </c>
      <c r="K2" s="25">
        <v>-100</v>
      </c>
      <c r="L2" s="25">
        <v>-100</v>
      </c>
      <c r="M2" s="25">
        <v>-100</v>
      </c>
      <c r="N2" s="26">
        <f t="shared" ref="N2:N11" si="0">B2</f>
        <v>6750</v>
      </c>
      <c r="O2" s="26">
        <f t="shared" ref="O2:O10" si="1">MAX(C2:M2)</f>
        <v>43</v>
      </c>
      <c r="P2" s="26">
        <v>4750</v>
      </c>
      <c r="Q2" s="27">
        <f t="shared" ref="Q2:Q10" si="2">N2/P2</f>
        <v>1.4210526315789473</v>
      </c>
      <c r="R2" s="26">
        <f>N3-N2</f>
        <v>250</v>
      </c>
    </row>
    <row r="3" spans="1:18" x14ac:dyDescent="0.25">
      <c r="A3" s="25" t="s">
        <v>17</v>
      </c>
      <c r="B3" s="25">
        <v>7000</v>
      </c>
      <c r="C3" s="25">
        <v>42</v>
      </c>
      <c r="D3" s="25">
        <v>42</v>
      </c>
      <c r="E3" s="25">
        <v>40</v>
      </c>
      <c r="F3" s="25">
        <v>32</v>
      </c>
      <c r="G3" s="25">
        <v>24</v>
      </c>
      <c r="H3" s="25">
        <v>16</v>
      </c>
      <c r="I3" s="25">
        <v>8</v>
      </c>
      <c r="J3" s="25">
        <v>-1</v>
      </c>
      <c r="K3" s="25">
        <v>-100</v>
      </c>
      <c r="L3" s="25">
        <v>-100</v>
      </c>
      <c r="M3" s="25">
        <v>-100</v>
      </c>
      <c r="N3" s="26">
        <f t="shared" si="0"/>
        <v>7000</v>
      </c>
      <c r="O3" s="26">
        <f t="shared" si="1"/>
        <v>42</v>
      </c>
      <c r="P3" s="26">
        <v>1750</v>
      </c>
      <c r="Q3" s="27">
        <f t="shared" si="2"/>
        <v>4</v>
      </c>
      <c r="R3" s="26">
        <f t="shared" ref="R3:R10" si="3">N4-N3</f>
        <v>-250</v>
      </c>
    </row>
    <row r="4" spans="1:18" x14ac:dyDescent="0.25">
      <c r="A4" s="25" t="s">
        <v>17</v>
      </c>
      <c r="B4" s="25">
        <v>6750</v>
      </c>
      <c r="C4" s="25">
        <v>40</v>
      </c>
      <c r="D4" s="25">
        <v>40</v>
      </c>
      <c r="E4" s="25">
        <v>39</v>
      </c>
      <c r="F4" s="25">
        <v>34</v>
      </c>
      <c r="G4" s="25">
        <v>24</v>
      </c>
      <c r="H4" s="25">
        <v>19</v>
      </c>
      <c r="I4" s="25">
        <v>6</v>
      </c>
      <c r="J4" s="25">
        <v>-100</v>
      </c>
      <c r="K4" s="25">
        <v>-100</v>
      </c>
      <c r="L4" s="25">
        <v>-100</v>
      </c>
      <c r="M4" s="25">
        <v>-100</v>
      </c>
      <c r="N4" s="26">
        <f t="shared" si="0"/>
        <v>6750</v>
      </c>
      <c r="O4" s="26">
        <f t="shared" si="1"/>
        <v>40</v>
      </c>
      <c r="P4" s="26">
        <v>1750</v>
      </c>
      <c r="Q4" s="27">
        <f t="shared" si="2"/>
        <v>3.8571428571428572</v>
      </c>
      <c r="R4" s="26">
        <f t="shared" si="3"/>
        <v>0</v>
      </c>
    </row>
    <row r="5" spans="1:18" x14ac:dyDescent="0.25">
      <c r="A5" s="25" t="s">
        <v>17</v>
      </c>
      <c r="B5" s="25">
        <v>6750</v>
      </c>
      <c r="C5" s="25">
        <v>33</v>
      </c>
      <c r="D5" s="25">
        <v>34</v>
      </c>
      <c r="E5" s="25">
        <v>32</v>
      </c>
      <c r="F5" s="25">
        <v>29</v>
      </c>
      <c r="G5" s="25">
        <v>25</v>
      </c>
      <c r="H5" s="25">
        <v>21</v>
      </c>
      <c r="I5" s="25">
        <v>12</v>
      </c>
      <c r="J5" s="25">
        <v>-100</v>
      </c>
      <c r="K5" s="25">
        <v>-100</v>
      </c>
      <c r="L5" s="25">
        <v>-100</v>
      </c>
      <c r="M5" s="25">
        <v>-100</v>
      </c>
      <c r="N5" s="26">
        <f t="shared" si="0"/>
        <v>6750</v>
      </c>
      <c r="O5" s="26">
        <f t="shared" si="1"/>
        <v>34</v>
      </c>
      <c r="P5" s="26">
        <v>1750</v>
      </c>
      <c r="Q5" s="27">
        <f t="shared" si="2"/>
        <v>3.8571428571428572</v>
      </c>
      <c r="R5" s="26">
        <f t="shared" si="3"/>
        <v>500</v>
      </c>
    </row>
    <row r="6" spans="1:18" x14ac:dyDescent="0.25">
      <c r="A6" s="25" t="s">
        <v>17</v>
      </c>
      <c r="B6" s="25">
        <v>7250</v>
      </c>
      <c r="C6" s="25">
        <v>36</v>
      </c>
      <c r="D6" s="25">
        <v>36</v>
      </c>
      <c r="E6" s="25">
        <v>35</v>
      </c>
      <c r="F6" s="25">
        <v>32</v>
      </c>
      <c r="G6" s="25">
        <v>27</v>
      </c>
      <c r="H6" s="25">
        <v>18</v>
      </c>
      <c r="I6" s="25">
        <v>10</v>
      </c>
      <c r="J6" s="25">
        <v>2</v>
      </c>
      <c r="K6" s="25">
        <v>-100</v>
      </c>
      <c r="L6" s="25">
        <v>-100</v>
      </c>
      <c r="M6" s="25">
        <v>-100</v>
      </c>
      <c r="N6" s="26">
        <f t="shared" si="0"/>
        <v>7250</v>
      </c>
      <c r="O6" s="26">
        <f t="shared" si="1"/>
        <v>36</v>
      </c>
      <c r="P6" s="26">
        <v>1750</v>
      </c>
      <c r="Q6" s="27">
        <f t="shared" si="2"/>
        <v>4.1428571428571432</v>
      </c>
      <c r="R6" s="26">
        <f t="shared" si="3"/>
        <v>-250</v>
      </c>
    </row>
    <row r="7" spans="1:18" x14ac:dyDescent="0.25">
      <c r="A7" s="25" t="s">
        <v>17</v>
      </c>
      <c r="B7" s="25">
        <v>7000</v>
      </c>
      <c r="C7" s="25">
        <v>31</v>
      </c>
      <c r="D7" s="25">
        <v>31</v>
      </c>
      <c r="E7" s="25">
        <v>30</v>
      </c>
      <c r="F7" s="25">
        <v>28</v>
      </c>
      <c r="G7" s="25">
        <v>23</v>
      </c>
      <c r="H7" s="25">
        <v>16</v>
      </c>
      <c r="I7" s="25">
        <v>10</v>
      </c>
      <c r="J7" s="25">
        <v>6</v>
      </c>
      <c r="K7" s="25">
        <v>-100</v>
      </c>
      <c r="L7" s="25">
        <v>-100</v>
      </c>
      <c r="M7" s="25">
        <v>-100</v>
      </c>
      <c r="N7" s="26">
        <f t="shared" si="0"/>
        <v>7000</v>
      </c>
      <c r="O7" s="26">
        <f t="shared" si="1"/>
        <v>31</v>
      </c>
      <c r="P7" s="26">
        <v>1750</v>
      </c>
      <c r="Q7" s="27">
        <f t="shared" si="2"/>
        <v>4</v>
      </c>
      <c r="R7" s="26">
        <f t="shared" si="3"/>
        <v>0</v>
      </c>
    </row>
    <row r="8" spans="1:18" x14ac:dyDescent="0.25">
      <c r="A8" s="25" t="s">
        <v>17</v>
      </c>
      <c r="B8" s="25">
        <v>7000</v>
      </c>
      <c r="C8" s="25">
        <v>34</v>
      </c>
      <c r="D8" s="25">
        <v>34</v>
      </c>
      <c r="E8" s="25">
        <v>33</v>
      </c>
      <c r="F8" s="25">
        <v>30</v>
      </c>
      <c r="G8" s="25">
        <v>24</v>
      </c>
      <c r="H8" s="25">
        <v>18</v>
      </c>
      <c r="I8" s="25">
        <v>11</v>
      </c>
      <c r="J8" s="25">
        <v>6</v>
      </c>
      <c r="K8" s="25">
        <v>-100</v>
      </c>
      <c r="L8" s="25">
        <v>-100</v>
      </c>
      <c r="M8" s="25">
        <v>-100</v>
      </c>
      <c r="N8" s="26">
        <f t="shared" si="0"/>
        <v>7000</v>
      </c>
      <c r="O8" s="26">
        <f t="shared" si="1"/>
        <v>34</v>
      </c>
      <c r="P8" s="26">
        <v>1750</v>
      </c>
      <c r="Q8" s="27">
        <f t="shared" si="2"/>
        <v>4</v>
      </c>
      <c r="R8" s="26">
        <f t="shared" si="3"/>
        <v>250</v>
      </c>
    </row>
    <row r="9" spans="1:18" x14ac:dyDescent="0.25">
      <c r="A9" s="25" t="s">
        <v>17</v>
      </c>
      <c r="B9" s="25">
        <v>7250</v>
      </c>
      <c r="C9" s="25">
        <v>39</v>
      </c>
      <c r="D9" s="25">
        <v>39</v>
      </c>
      <c r="E9" s="25">
        <v>38</v>
      </c>
      <c r="F9" s="25">
        <v>34</v>
      </c>
      <c r="G9" s="25">
        <v>27</v>
      </c>
      <c r="H9" s="25">
        <v>20</v>
      </c>
      <c r="I9" s="25">
        <v>10</v>
      </c>
      <c r="J9" s="25">
        <v>3</v>
      </c>
      <c r="K9" s="25">
        <v>-100</v>
      </c>
      <c r="L9" s="25">
        <v>-100</v>
      </c>
      <c r="M9" s="25">
        <v>-100</v>
      </c>
      <c r="N9" s="26">
        <f t="shared" si="0"/>
        <v>7250</v>
      </c>
      <c r="O9" s="26">
        <f t="shared" si="1"/>
        <v>39</v>
      </c>
      <c r="P9" s="26">
        <v>1750</v>
      </c>
      <c r="Q9" s="27">
        <f t="shared" si="2"/>
        <v>4.1428571428571432</v>
      </c>
      <c r="R9" s="26">
        <f t="shared" si="3"/>
        <v>250</v>
      </c>
    </row>
    <row r="10" spans="1:18" x14ac:dyDescent="0.25">
      <c r="A10" s="25" t="s">
        <v>17</v>
      </c>
      <c r="B10" s="25">
        <v>7500</v>
      </c>
      <c r="C10" s="25">
        <v>31</v>
      </c>
      <c r="D10" s="25">
        <v>31</v>
      </c>
      <c r="E10" s="25">
        <v>31</v>
      </c>
      <c r="F10" s="25">
        <v>28</v>
      </c>
      <c r="G10" s="25">
        <v>24</v>
      </c>
      <c r="H10" s="25">
        <v>19</v>
      </c>
      <c r="I10" s="25">
        <v>11</v>
      </c>
      <c r="J10" s="25">
        <v>2</v>
      </c>
      <c r="K10" s="25">
        <v>-100</v>
      </c>
      <c r="L10" s="25">
        <v>-100</v>
      </c>
      <c r="M10" s="25">
        <v>-100</v>
      </c>
      <c r="N10" s="26">
        <f t="shared" si="0"/>
        <v>7500</v>
      </c>
      <c r="O10" s="26">
        <f t="shared" si="1"/>
        <v>31</v>
      </c>
      <c r="P10" s="26">
        <v>1750</v>
      </c>
      <c r="Q10" s="27">
        <f t="shared" si="2"/>
        <v>4.2857142857142856</v>
      </c>
      <c r="R10" s="26">
        <f t="shared" si="3"/>
        <v>250</v>
      </c>
    </row>
    <row r="11" spans="1:18" x14ac:dyDescent="0.25">
      <c r="A11" s="25" t="s">
        <v>17</v>
      </c>
      <c r="B11" s="25">
        <v>7750</v>
      </c>
      <c r="C11" s="25">
        <v>29</v>
      </c>
      <c r="D11" s="25">
        <v>29</v>
      </c>
      <c r="E11" s="25">
        <v>29</v>
      </c>
      <c r="F11" s="25">
        <v>27</v>
      </c>
      <c r="G11" s="25">
        <v>23</v>
      </c>
      <c r="H11" s="25">
        <v>16</v>
      </c>
      <c r="I11" s="25">
        <v>10</v>
      </c>
      <c r="J11" s="25">
        <v>3</v>
      </c>
      <c r="K11" s="25">
        <v>-100</v>
      </c>
      <c r="L11" s="25">
        <v>-100</v>
      </c>
      <c r="M11" s="25">
        <v>-100</v>
      </c>
      <c r="N11" s="25">
        <f t="shared" si="0"/>
        <v>7750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rgb="FF92D050"/>
  </sheetPr>
  <dimension ref="A1:R13"/>
  <sheetViews>
    <sheetView workbookViewId="0">
      <selection activeCell="N2" sqref="N2:R2"/>
    </sheetView>
  </sheetViews>
  <sheetFormatPr defaultRowHeight="15" x14ac:dyDescent="0.25"/>
  <cols>
    <col min="1" max="1" width="20.28515625" style="25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19</v>
      </c>
      <c r="B2" s="25">
        <v>7500</v>
      </c>
      <c r="C2" s="25">
        <v>20</v>
      </c>
      <c r="D2" s="25">
        <v>25</v>
      </c>
      <c r="E2" s="25">
        <v>33</v>
      </c>
      <c r="F2" s="25">
        <v>34</v>
      </c>
      <c r="G2" s="25">
        <v>35</v>
      </c>
      <c r="H2" s="25">
        <v>31</v>
      </c>
      <c r="I2" s="25">
        <v>26</v>
      </c>
      <c r="J2" s="25">
        <v>18</v>
      </c>
      <c r="K2" s="25">
        <v>-100</v>
      </c>
      <c r="L2" s="25">
        <v>-100</v>
      </c>
      <c r="M2" s="25">
        <v>-100</v>
      </c>
      <c r="N2" s="26">
        <f t="shared" ref="N2:N13" si="0">B2</f>
        <v>7500</v>
      </c>
      <c r="O2" s="26">
        <f t="shared" ref="O2:O12" si="1">MAX(C2:M2)</f>
        <v>35</v>
      </c>
      <c r="P2" s="26">
        <v>4750</v>
      </c>
      <c r="Q2" s="27">
        <f t="shared" ref="Q2" si="2">N2/P2</f>
        <v>1.5789473684210527</v>
      </c>
      <c r="R2" s="26">
        <f>N3-N2</f>
        <v>1000</v>
      </c>
    </row>
    <row r="3" spans="1:18" x14ac:dyDescent="0.25">
      <c r="A3" s="25" t="s">
        <v>19</v>
      </c>
      <c r="B3" s="25">
        <v>8500</v>
      </c>
      <c r="C3" s="25">
        <v>26</v>
      </c>
      <c r="D3" s="25">
        <v>29</v>
      </c>
      <c r="E3" s="25">
        <v>34</v>
      </c>
      <c r="F3" s="25">
        <v>33</v>
      </c>
      <c r="G3" s="25">
        <v>32</v>
      </c>
      <c r="H3" s="25">
        <v>28</v>
      </c>
      <c r="I3" s="25">
        <v>23</v>
      </c>
      <c r="J3" s="25">
        <v>20</v>
      </c>
      <c r="K3" s="25">
        <v>9</v>
      </c>
      <c r="L3" s="25">
        <v>-100</v>
      </c>
      <c r="M3" s="25">
        <v>-100</v>
      </c>
      <c r="N3" s="26">
        <f t="shared" si="0"/>
        <v>8500</v>
      </c>
      <c r="O3" s="26">
        <f t="shared" si="1"/>
        <v>34</v>
      </c>
      <c r="P3" s="26">
        <v>2750</v>
      </c>
      <c r="Q3" s="27">
        <f t="shared" ref="Q3:Q12" si="3">N3/P3</f>
        <v>3.0909090909090908</v>
      </c>
      <c r="R3" s="26">
        <f t="shared" ref="R3:R12" si="4">N4-N3</f>
        <v>-250</v>
      </c>
    </row>
    <row r="4" spans="1:18" x14ac:dyDescent="0.25">
      <c r="A4" s="25" t="s">
        <v>17</v>
      </c>
      <c r="B4" s="25">
        <v>8250</v>
      </c>
      <c r="C4" s="25">
        <v>25</v>
      </c>
      <c r="D4" s="25">
        <v>28</v>
      </c>
      <c r="E4" s="25">
        <v>33</v>
      </c>
      <c r="F4" s="25">
        <v>32</v>
      </c>
      <c r="G4" s="25">
        <v>31</v>
      </c>
      <c r="H4" s="25">
        <v>28</v>
      </c>
      <c r="I4" s="25">
        <v>26</v>
      </c>
      <c r="J4" s="25">
        <v>22</v>
      </c>
      <c r="K4" s="25">
        <v>12</v>
      </c>
      <c r="L4" s="25">
        <v>-100</v>
      </c>
      <c r="M4" s="25">
        <v>-100</v>
      </c>
      <c r="N4" s="26">
        <f t="shared" si="0"/>
        <v>8250</v>
      </c>
      <c r="O4" s="26">
        <f t="shared" si="1"/>
        <v>33</v>
      </c>
      <c r="P4" s="26">
        <v>2750</v>
      </c>
      <c r="Q4" s="27">
        <f t="shared" si="3"/>
        <v>3</v>
      </c>
      <c r="R4" s="26">
        <f t="shared" si="4"/>
        <v>0</v>
      </c>
    </row>
    <row r="5" spans="1:18" x14ac:dyDescent="0.25">
      <c r="A5" s="25" t="s">
        <v>18</v>
      </c>
      <c r="B5" s="25">
        <v>8250</v>
      </c>
      <c r="C5" s="25">
        <v>32</v>
      </c>
      <c r="D5" s="25">
        <v>37</v>
      </c>
      <c r="E5" s="25">
        <v>42</v>
      </c>
      <c r="F5" s="25">
        <v>42</v>
      </c>
      <c r="G5" s="25">
        <v>41</v>
      </c>
      <c r="H5" s="25">
        <v>39</v>
      </c>
      <c r="I5" s="25">
        <v>32</v>
      </c>
      <c r="J5" s="25">
        <v>21</v>
      </c>
      <c r="K5" s="25">
        <v>16</v>
      </c>
      <c r="L5" s="25">
        <v>-100</v>
      </c>
      <c r="M5" s="25">
        <v>-100</v>
      </c>
      <c r="N5" s="26">
        <f t="shared" si="0"/>
        <v>8250</v>
      </c>
      <c r="O5" s="26">
        <f t="shared" si="1"/>
        <v>42</v>
      </c>
      <c r="P5" s="26">
        <v>3750</v>
      </c>
      <c r="Q5" s="27">
        <f t="shared" si="3"/>
        <v>2.2000000000000002</v>
      </c>
      <c r="R5" s="26">
        <f t="shared" si="4"/>
        <v>750</v>
      </c>
    </row>
    <row r="6" spans="1:18" x14ac:dyDescent="0.25">
      <c r="A6" s="25" t="s">
        <v>18</v>
      </c>
      <c r="B6" s="25">
        <v>9000</v>
      </c>
      <c r="C6" s="25">
        <v>34</v>
      </c>
      <c r="D6" s="25">
        <v>40</v>
      </c>
      <c r="E6" s="25">
        <v>43</v>
      </c>
      <c r="F6" s="25">
        <v>40</v>
      </c>
      <c r="G6" s="25">
        <v>36</v>
      </c>
      <c r="H6" s="25">
        <v>33</v>
      </c>
      <c r="I6" s="25">
        <v>22</v>
      </c>
      <c r="J6" s="25">
        <v>18</v>
      </c>
      <c r="K6" s="25">
        <v>11</v>
      </c>
      <c r="L6" s="25">
        <v>-1</v>
      </c>
      <c r="M6" s="25">
        <v>-100</v>
      </c>
      <c r="N6" s="26">
        <f t="shared" si="0"/>
        <v>9000</v>
      </c>
      <c r="O6" s="26">
        <f t="shared" si="1"/>
        <v>43</v>
      </c>
      <c r="P6" s="26">
        <v>2750</v>
      </c>
      <c r="Q6" s="27">
        <f t="shared" si="3"/>
        <v>3.2727272727272729</v>
      </c>
      <c r="R6" s="26">
        <f t="shared" si="4"/>
        <v>-250</v>
      </c>
    </row>
    <row r="7" spans="1:18" x14ac:dyDescent="0.25">
      <c r="A7" s="25" t="s">
        <v>18</v>
      </c>
      <c r="B7" s="25">
        <v>8750</v>
      </c>
      <c r="C7" s="25">
        <v>36</v>
      </c>
      <c r="D7" s="25">
        <v>43</v>
      </c>
      <c r="E7" s="25">
        <v>48</v>
      </c>
      <c r="F7" s="25">
        <v>47</v>
      </c>
      <c r="G7" s="25">
        <v>43</v>
      </c>
      <c r="H7" s="25">
        <v>37</v>
      </c>
      <c r="I7" s="25">
        <v>27</v>
      </c>
      <c r="J7" s="25">
        <v>16</v>
      </c>
      <c r="K7" s="25">
        <v>7</v>
      </c>
      <c r="L7" s="25">
        <v>-100</v>
      </c>
      <c r="M7" s="25">
        <v>-100</v>
      </c>
      <c r="N7" s="26">
        <f t="shared" si="0"/>
        <v>8750</v>
      </c>
      <c r="O7" s="26">
        <f t="shared" si="1"/>
        <v>48</v>
      </c>
      <c r="P7" s="26">
        <v>2750</v>
      </c>
      <c r="Q7" s="27">
        <f t="shared" si="3"/>
        <v>3.1818181818181817</v>
      </c>
      <c r="R7" s="26">
        <f t="shared" si="4"/>
        <v>-250</v>
      </c>
    </row>
    <row r="8" spans="1:18" x14ac:dyDescent="0.25">
      <c r="A8" s="25" t="s">
        <v>19</v>
      </c>
      <c r="B8" s="25">
        <v>8500</v>
      </c>
      <c r="C8" s="25">
        <v>27</v>
      </c>
      <c r="D8" s="25">
        <v>33</v>
      </c>
      <c r="E8" s="25">
        <v>37</v>
      </c>
      <c r="F8" s="25">
        <v>35</v>
      </c>
      <c r="G8" s="25">
        <v>30</v>
      </c>
      <c r="H8" s="25">
        <v>21</v>
      </c>
      <c r="I8" s="25">
        <v>13</v>
      </c>
      <c r="J8" s="25">
        <v>10</v>
      </c>
      <c r="K8" s="25">
        <v>6</v>
      </c>
      <c r="L8" s="25">
        <v>-100</v>
      </c>
      <c r="M8" s="25">
        <v>-100</v>
      </c>
      <c r="N8" s="26">
        <f t="shared" si="0"/>
        <v>8500</v>
      </c>
      <c r="O8" s="26">
        <f t="shared" si="1"/>
        <v>37</v>
      </c>
      <c r="P8" s="26">
        <v>2750</v>
      </c>
      <c r="Q8" s="27">
        <f t="shared" si="3"/>
        <v>3.0909090909090908</v>
      </c>
      <c r="R8" s="26">
        <f t="shared" si="4"/>
        <v>-250</v>
      </c>
    </row>
    <row r="9" spans="1:18" x14ac:dyDescent="0.25">
      <c r="A9" s="25" t="s">
        <v>17</v>
      </c>
      <c r="B9" s="25">
        <v>8250</v>
      </c>
      <c r="C9" s="25">
        <v>18</v>
      </c>
      <c r="D9" s="25">
        <v>25</v>
      </c>
      <c r="E9" s="25">
        <v>30</v>
      </c>
      <c r="F9" s="25">
        <v>29</v>
      </c>
      <c r="G9" s="25">
        <v>25</v>
      </c>
      <c r="H9" s="25">
        <v>18</v>
      </c>
      <c r="I9" s="25">
        <v>12</v>
      </c>
      <c r="J9" s="25">
        <v>7</v>
      </c>
      <c r="K9" s="25">
        <v>2</v>
      </c>
      <c r="L9" s="25">
        <v>-100</v>
      </c>
      <c r="M9" s="25">
        <v>-100</v>
      </c>
      <c r="N9" s="26">
        <f t="shared" si="0"/>
        <v>8250</v>
      </c>
      <c r="O9" s="26">
        <f t="shared" si="1"/>
        <v>30</v>
      </c>
      <c r="P9" s="26">
        <v>2750</v>
      </c>
      <c r="Q9" s="27">
        <f t="shared" si="3"/>
        <v>3</v>
      </c>
      <c r="R9" s="26">
        <f t="shared" si="4"/>
        <v>750</v>
      </c>
    </row>
    <row r="10" spans="1:18" x14ac:dyDescent="0.25">
      <c r="A10" s="25" t="s">
        <v>18</v>
      </c>
      <c r="B10" s="25">
        <v>9000</v>
      </c>
      <c r="C10" s="25">
        <v>30</v>
      </c>
      <c r="D10" s="25">
        <v>37</v>
      </c>
      <c r="E10" s="25">
        <v>41</v>
      </c>
      <c r="F10" s="25">
        <v>39</v>
      </c>
      <c r="G10" s="25">
        <v>37</v>
      </c>
      <c r="H10" s="25">
        <v>34</v>
      </c>
      <c r="I10" s="25">
        <v>30</v>
      </c>
      <c r="J10" s="25">
        <v>24</v>
      </c>
      <c r="K10" s="25">
        <v>15</v>
      </c>
      <c r="L10" s="25">
        <v>8</v>
      </c>
      <c r="M10" s="25">
        <v>-100</v>
      </c>
      <c r="N10" s="26">
        <f t="shared" si="0"/>
        <v>9000</v>
      </c>
      <c r="O10" s="26">
        <f t="shared" si="1"/>
        <v>41</v>
      </c>
      <c r="P10" s="26">
        <v>2750</v>
      </c>
      <c r="Q10" s="27">
        <f t="shared" si="3"/>
        <v>3.2727272727272729</v>
      </c>
      <c r="R10" s="26">
        <f t="shared" si="4"/>
        <v>0</v>
      </c>
    </row>
    <row r="11" spans="1:18" x14ac:dyDescent="0.25">
      <c r="A11" s="25" t="s">
        <v>19</v>
      </c>
      <c r="B11" s="25">
        <v>9000</v>
      </c>
      <c r="C11" s="25">
        <v>24</v>
      </c>
      <c r="D11" s="25">
        <v>30</v>
      </c>
      <c r="E11" s="25">
        <v>34</v>
      </c>
      <c r="F11" s="25">
        <v>32</v>
      </c>
      <c r="G11" s="25">
        <v>29</v>
      </c>
      <c r="H11" s="25">
        <v>24</v>
      </c>
      <c r="I11" s="25">
        <v>19</v>
      </c>
      <c r="J11" s="25">
        <v>12</v>
      </c>
      <c r="K11" s="25">
        <v>3</v>
      </c>
      <c r="L11" s="25">
        <v>-4</v>
      </c>
      <c r="M11" s="25">
        <v>-100</v>
      </c>
      <c r="N11" s="26">
        <f t="shared" si="0"/>
        <v>9000</v>
      </c>
      <c r="O11" s="26">
        <f t="shared" si="1"/>
        <v>34</v>
      </c>
      <c r="P11" s="26">
        <v>2750</v>
      </c>
      <c r="Q11" s="27">
        <f t="shared" si="3"/>
        <v>3.2727272727272729</v>
      </c>
      <c r="R11" s="26">
        <f t="shared" si="4"/>
        <v>-250</v>
      </c>
    </row>
    <row r="12" spans="1:18" x14ac:dyDescent="0.25">
      <c r="A12" s="25" t="s">
        <v>17</v>
      </c>
      <c r="B12" s="25">
        <v>8750</v>
      </c>
      <c r="C12" s="25">
        <v>19</v>
      </c>
      <c r="D12" s="25">
        <v>26</v>
      </c>
      <c r="E12" s="25">
        <v>31</v>
      </c>
      <c r="F12" s="25">
        <v>32</v>
      </c>
      <c r="G12" s="25">
        <v>29</v>
      </c>
      <c r="H12" s="25">
        <v>25</v>
      </c>
      <c r="I12" s="25">
        <v>23</v>
      </c>
      <c r="J12" s="25">
        <v>16</v>
      </c>
      <c r="K12" s="25">
        <v>8</v>
      </c>
      <c r="L12" s="25">
        <v>-100</v>
      </c>
      <c r="M12" s="25">
        <v>-100</v>
      </c>
      <c r="N12" s="26">
        <f t="shared" si="0"/>
        <v>8750</v>
      </c>
      <c r="O12" s="26">
        <f t="shared" si="1"/>
        <v>32</v>
      </c>
      <c r="P12" s="26">
        <v>3750</v>
      </c>
      <c r="Q12" s="27">
        <f t="shared" si="3"/>
        <v>2.3333333333333335</v>
      </c>
      <c r="R12" s="26">
        <f t="shared" si="4"/>
        <v>-1000</v>
      </c>
    </row>
    <row r="13" spans="1:18" x14ac:dyDescent="0.25">
      <c r="A13" s="25" t="s">
        <v>17</v>
      </c>
      <c r="B13" s="25">
        <v>7750</v>
      </c>
      <c r="C13" s="25">
        <v>18</v>
      </c>
      <c r="D13" s="25">
        <v>26</v>
      </c>
      <c r="E13" s="25">
        <v>32</v>
      </c>
      <c r="F13" s="25">
        <v>33</v>
      </c>
      <c r="G13" s="25">
        <v>31</v>
      </c>
      <c r="H13" s="25">
        <v>27</v>
      </c>
      <c r="I13" s="25">
        <v>23</v>
      </c>
      <c r="J13" s="25">
        <v>18</v>
      </c>
      <c r="K13" s="25">
        <v>-100</v>
      </c>
      <c r="L13" s="25">
        <v>-100</v>
      </c>
      <c r="M13" s="25">
        <v>-100</v>
      </c>
      <c r="N13" s="25">
        <f t="shared" si="0"/>
        <v>7750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rgb="FF92D050"/>
  </sheetPr>
  <dimension ref="A1:R9"/>
  <sheetViews>
    <sheetView workbookViewId="0">
      <selection activeCell="N2" sqref="N2:R2"/>
    </sheetView>
  </sheetViews>
  <sheetFormatPr defaultRowHeight="15" x14ac:dyDescent="0.25"/>
  <cols>
    <col min="1" max="1" width="20.28515625" style="25" bestFit="1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17</v>
      </c>
      <c r="B2" s="25">
        <v>8250</v>
      </c>
      <c r="C2" s="25">
        <v>37</v>
      </c>
      <c r="D2" s="25">
        <v>37</v>
      </c>
      <c r="E2" s="25">
        <v>35</v>
      </c>
      <c r="F2" s="25">
        <v>32</v>
      </c>
      <c r="G2" s="25">
        <v>23</v>
      </c>
      <c r="H2" s="25">
        <v>16</v>
      </c>
      <c r="I2" s="25">
        <v>12</v>
      </c>
      <c r="J2" s="25">
        <v>7</v>
      </c>
      <c r="K2" s="25">
        <v>3</v>
      </c>
      <c r="L2" s="25">
        <v>-100</v>
      </c>
      <c r="M2" s="25">
        <v>-100</v>
      </c>
      <c r="N2" s="26">
        <f t="shared" ref="N2:N9" si="0">B2</f>
        <v>8250</v>
      </c>
      <c r="O2" s="26">
        <f t="shared" ref="O2:O8" si="1">MAX(C2:M2)</f>
        <v>37</v>
      </c>
      <c r="P2" s="26">
        <v>4750</v>
      </c>
      <c r="Q2" s="27">
        <f t="shared" ref="Q2:Q8" si="2">N2/P2</f>
        <v>1.736842105263158</v>
      </c>
      <c r="R2" s="26">
        <f>N3-N2</f>
        <v>250</v>
      </c>
    </row>
    <row r="3" spans="1:18" x14ac:dyDescent="0.25">
      <c r="A3" s="25" t="s">
        <v>17</v>
      </c>
      <c r="B3" s="25">
        <v>8500</v>
      </c>
      <c r="C3" s="25">
        <v>32</v>
      </c>
      <c r="D3" s="25">
        <v>32</v>
      </c>
      <c r="E3" s="25">
        <v>31</v>
      </c>
      <c r="F3" s="25">
        <v>30</v>
      </c>
      <c r="G3" s="25">
        <v>20</v>
      </c>
      <c r="H3" s="25">
        <v>15</v>
      </c>
      <c r="I3" s="25">
        <v>11</v>
      </c>
      <c r="J3" s="25">
        <v>8</v>
      </c>
      <c r="K3" s="25">
        <v>4</v>
      </c>
      <c r="L3" s="25">
        <v>-100</v>
      </c>
      <c r="M3" s="25">
        <v>-100</v>
      </c>
      <c r="N3" s="26">
        <f t="shared" si="0"/>
        <v>8500</v>
      </c>
      <c r="O3" s="26">
        <f t="shared" si="1"/>
        <v>32</v>
      </c>
      <c r="P3" s="26">
        <v>1750</v>
      </c>
      <c r="Q3" s="27">
        <f t="shared" si="2"/>
        <v>4.8571428571428568</v>
      </c>
      <c r="R3" s="26">
        <f t="shared" ref="R3:R8" si="3">N4-N3</f>
        <v>0</v>
      </c>
    </row>
    <row r="4" spans="1:18" x14ac:dyDescent="0.25">
      <c r="A4" s="25" t="s">
        <v>17</v>
      </c>
      <c r="B4" s="25">
        <v>8500</v>
      </c>
      <c r="C4" s="25">
        <v>34</v>
      </c>
      <c r="D4" s="25">
        <v>34</v>
      </c>
      <c r="E4" s="25">
        <v>33</v>
      </c>
      <c r="F4" s="25">
        <v>32</v>
      </c>
      <c r="G4" s="25">
        <v>20</v>
      </c>
      <c r="H4" s="25">
        <v>16</v>
      </c>
      <c r="I4" s="25">
        <v>12</v>
      </c>
      <c r="J4" s="25">
        <v>8</v>
      </c>
      <c r="K4" s="25">
        <v>4</v>
      </c>
      <c r="L4" s="25">
        <v>-100</v>
      </c>
      <c r="M4" s="25">
        <v>-100</v>
      </c>
      <c r="N4" s="26">
        <f t="shared" si="0"/>
        <v>8500</v>
      </c>
      <c r="O4" s="26">
        <f t="shared" si="1"/>
        <v>34</v>
      </c>
      <c r="P4" s="26">
        <v>1750</v>
      </c>
      <c r="Q4" s="27">
        <f t="shared" si="2"/>
        <v>4.8571428571428568</v>
      </c>
      <c r="R4" s="26">
        <f t="shared" si="3"/>
        <v>-250</v>
      </c>
    </row>
    <row r="5" spans="1:18" x14ac:dyDescent="0.25">
      <c r="A5" s="25" t="s">
        <v>17</v>
      </c>
      <c r="B5" s="25">
        <v>8250</v>
      </c>
      <c r="C5" s="25">
        <v>34</v>
      </c>
      <c r="D5" s="25">
        <v>34</v>
      </c>
      <c r="E5" s="25">
        <v>33</v>
      </c>
      <c r="F5" s="25">
        <v>32</v>
      </c>
      <c r="G5" s="25">
        <v>25</v>
      </c>
      <c r="H5" s="25">
        <v>19</v>
      </c>
      <c r="I5" s="25">
        <v>14</v>
      </c>
      <c r="J5" s="25">
        <v>8</v>
      </c>
      <c r="K5" s="25">
        <v>3</v>
      </c>
      <c r="L5" s="25">
        <v>-100</v>
      </c>
      <c r="M5" s="25">
        <v>-100</v>
      </c>
      <c r="N5" s="26">
        <f t="shared" si="0"/>
        <v>8250</v>
      </c>
      <c r="O5" s="26">
        <f t="shared" si="1"/>
        <v>34</v>
      </c>
      <c r="P5" s="26">
        <v>1750</v>
      </c>
      <c r="Q5" s="27">
        <f t="shared" si="2"/>
        <v>4.7142857142857144</v>
      </c>
      <c r="R5" s="26">
        <f t="shared" si="3"/>
        <v>0</v>
      </c>
    </row>
    <row r="6" spans="1:18" x14ac:dyDescent="0.25">
      <c r="A6" s="25" t="s">
        <v>17</v>
      </c>
      <c r="B6" s="25">
        <v>8250</v>
      </c>
      <c r="C6" s="25">
        <v>38</v>
      </c>
      <c r="D6" s="25">
        <v>38</v>
      </c>
      <c r="E6" s="25">
        <v>37</v>
      </c>
      <c r="F6" s="25">
        <v>35</v>
      </c>
      <c r="G6" s="25">
        <v>27</v>
      </c>
      <c r="H6" s="25">
        <v>20</v>
      </c>
      <c r="I6" s="25">
        <v>15</v>
      </c>
      <c r="J6" s="25">
        <v>9</v>
      </c>
      <c r="K6" s="25">
        <v>4</v>
      </c>
      <c r="L6" s="25">
        <v>-100</v>
      </c>
      <c r="M6" s="25">
        <v>-100</v>
      </c>
      <c r="N6" s="26">
        <f t="shared" si="0"/>
        <v>8250</v>
      </c>
      <c r="O6" s="26">
        <f t="shared" si="1"/>
        <v>38</v>
      </c>
      <c r="P6" s="26">
        <v>1750</v>
      </c>
      <c r="Q6" s="27">
        <f t="shared" si="2"/>
        <v>4.7142857142857144</v>
      </c>
      <c r="R6" s="26">
        <f t="shared" si="3"/>
        <v>0</v>
      </c>
    </row>
    <row r="7" spans="1:18" x14ac:dyDescent="0.25">
      <c r="A7" s="25" t="s">
        <v>17</v>
      </c>
      <c r="B7" s="25">
        <v>8250</v>
      </c>
      <c r="C7" s="25">
        <v>39</v>
      </c>
      <c r="D7" s="25">
        <v>39</v>
      </c>
      <c r="E7" s="25">
        <v>37</v>
      </c>
      <c r="F7" s="25">
        <v>34</v>
      </c>
      <c r="G7" s="25">
        <v>25</v>
      </c>
      <c r="H7" s="25">
        <v>18</v>
      </c>
      <c r="I7" s="25">
        <v>14</v>
      </c>
      <c r="J7" s="25">
        <v>9</v>
      </c>
      <c r="K7" s="25">
        <v>6</v>
      </c>
      <c r="L7" s="25">
        <v>-100</v>
      </c>
      <c r="M7" s="25">
        <v>-100</v>
      </c>
      <c r="N7" s="26">
        <f t="shared" si="0"/>
        <v>8250</v>
      </c>
      <c r="O7" s="26">
        <f t="shared" si="1"/>
        <v>39</v>
      </c>
      <c r="P7" s="26">
        <v>1750</v>
      </c>
      <c r="Q7" s="27">
        <f t="shared" si="2"/>
        <v>4.7142857142857144</v>
      </c>
      <c r="R7" s="26">
        <f t="shared" si="3"/>
        <v>750</v>
      </c>
    </row>
    <row r="8" spans="1:18" x14ac:dyDescent="0.25">
      <c r="A8" s="25" t="s">
        <v>17</v>
      </c>
      <c r="B8" s="25">
        <v>9000</v>
      </c>
      <c r="C8" s="25">
        <v>36</v>
      </c>
      <c r="D8" s="25">
        <v>36</v>
      </c>
      <c r="E8" s="25">
        <v>35</v>
      </c>
      <c r="F8" s="25">
        <v>33</v>
      </c>
      <c r="G8" s="25">
        <v>25</v>
      </c>
      <c r="H8" s="25">
        <v>18</v>
      </c>
      <c r="I8" s="25">
        <v>13</v>
      </c>
      <c r="J8" s="25">
        <v>8</v>
      </c>
      <c r="K8" s="25">
        <v>5</v>
      </c>
      <c r="L8" s="25">
        <v>1</v>
      </c>
      <c r="M8" s="25">
        <v>-100</v>
      </c>
      <c r="N8" s="26">
        <f t="shared" si="0"/>
        <v>9000</v>
      </c>
      <c r="O8" s="26">
        <f t="shared" si="1"/>
        <v>36</v>
      </c>
      <c r="P8" s="26">
        <v>1750</v>
      </c>
      <c r="Q8" s="27">
        <f t="shared" si="2"/>
        <v>5.1428571428571432</v>
      </c>
      <c r="R8" s="26">
        <f t="shared" si="3"/>
        <v>-250</v>
      </c>
    </row>
    <row r="9" spans="1:18" x14ac:dyDescent="0.25">
      <c r="A9" s="25" t="s">
        <v>17</v>
      </c>
      <c r="B9" s="25">
        <v>8750</v>
      </c>
      <c r="C9" s="25">
        <v>34</v>
      </c>
      <c r="D9" s="25">
        <v>34</v>
      </c>
      <c r="E9" s="25">
        <v>34</v>
      </c>
      <c r="F9" s="25">
        <v>31</v>
      </c>
      <c r="G9" s="25">
        <v>22</v>
      </c>
      <c r="H9" s="25">
        <v>19</v>
      </c>
      <c r="I9" s="25">
        <v>13</v>
      </c>
      <c r="J9" s="25">
        <v>7</v>
      </c>
      <c r="K9" s="25">
        <v>3</v>
      </c>
      <c r="L9" s="25">
        <v>-100</v>
      </c>
      <c r="M9" s="25">
        <v>-100</v>
      </c>
      <c r="N9" s="25">
        <f t="shared" si="0"/>
        <v>8750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rgb="FF92D050"/>
  </sheetPr>
  <dimension ref="A1:R10"/>
  <sheetViews>
    <sheetView workbookViewId="0">
      <selection activeCell="N2" sqref="N2:R2"/>
    </sheetView>
  </sheetViews>
  <sheetFormatPr defaultRowHeight="15" x14ac:dyDescent="0.25"/>
  <cols>
    <col min="1" max="1" width="20.28515625" style="25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19</v>
      </c>
      <c r="B2" s="25">
        <v>7000</v>
      </c>
      <c r="C2" s="25">
        <v>34</v>
      </c>
      <c r="D2" s="25">
        <v>45</v>
      </c>
      <c r="E2" s="25">
        <v>41</v>
      </c>
      <c r="F2" s="25">
        <v>47</v>
      </c>
      <c r="G2" s="25">
        <v>41</v>
      </c>
      <c r="H2" s="25">
        <v>30</v>
      </c>
      <c r="I2" s="25">
        <v>16</v>
      </c>
      <c r="J2" s="25">
        <v>8</v>
      </c>
      <c r="K2" s="25">
        <v>-100</v>
      </c>
      <c r="L2" s="25">
        <v>-100</v>
      </c>
      <c r="M2" s="25">
        <v>-100</v>
      </c>
      <c r="N2" s="26">
        <f t="shared" ref="N2:N10" si="0">B2</f>
        <v>7000</v>
      </c>
      <c r="O2" s="26">
        <f t="shared" ref="O2:O9" si="1">MAX(C2:M2)</f>
        <v>47</v>
      </c>
      <c r="P2" s="26">
        <v>4750</v>
      </c>
      <c r="Q2" s="27">
        <f t="shared" ref="Q2" si="2">N2/P2</f>
        <v>1.4736842105263157</v>
      </c>
      <c r="R2" s="26">
        <f>N3-N2</f>
        <v>-500</v>
      </c>
    </row>
    <row r="3" spans="1:18" x14ac:dyDescent="0.25">
      <c r="A3" s="25" t="s">
        <v>18</v>
      </c>
      <c r="B3" s="25">
        <v>6500</v>
      </c>
      <c r="C3" s="25">
        <v>45</v>
      </c>
      <c r="D3" s="25">
        <v>53</v>
      </c>
      <c r="E3" s="25">
        <v>52</v>
      </c>
      <c r="F3" s="25">
        <v>52</v>
      </c>
      <c r="G3" s="25">
        <v>48</v>
      </c>
      <c r="H3" s="25">
        <v>36</v>
      </c>
      <c r="I3" s="25">
        <v>23</v>
      </c>
      <c r="J3" s="25">
        <v>-100</v>
      </c>
      <c r="K3" s="25">
        <v>-100</v>
      </c>
      <c r="L3" s="25">
        <v>-100</v>
      </c>
      <c r="M3" s="25">
        <v>-100</v>
      </c>
      <c r="N3" s="26">
        <f t="shared" si="0"/>
        <v>6500</v>
      </c>
      <c r="O3" s="26">
        <f t="shared" si="1"/>
        <v>53</v>
      </c>
      <c r="P3" s="26">
        <v>1750</v>
      </c>
      <c r="Q3" s="27">
        <f t="shared" ref="Q3:Q9" si="3">N3/P3</f>
        <v>3.7142857142857144</v>
      </c>
      <c r="R3" s="26">
        <f t="shared" ref="R3:R9" si="4">N4-N3</f>
        <v>750</v>
      </c>
    </row>
    <row r="4" spans="1:18" x14ac:dyDescent="0.25">
      <c r="A4" s="25" t="s">
        <v>18</v>
      </c>
      <c r="B4" s="25">
        <v>7250</v>
      </c>
      <c r="C4" s="25">
        <v>42</v>
      </c>
      <c r="D4" s="25">
        <v>49</v>
      </c>
      <c r="E4" s="25">
        <v>53</v>
      </c>
      <c r="F4" s="25">
        <v>54</v>
      </c>
      <c r="G4" s="25">
        <v>47</v>
      </c>
      <c r="H4" s="25">
        <v>41</v>
      </c>
      <c r="I4" s="25">
        <v>28</v>
      </c>
      <c r="J4" s="25">
        <v>15</v>
      </c>
      <c r="K4" s="25">
        <v>-100</v>
      </c>
      <c r="L4" s="25">
        <v>-100</v>
      </c>
      <c r="M4" s="25">
        <v>-100</v>
      </c>
      <c r="N4" s="26">
        <f t="shared" si="0"/>
        <v>7250</v>
      </c>
      <c r="O4" s="26">
        <f t="shared" si="1"/>
        <v>54</v>
      </c>
      <c r="P4" s="26">
        <v>3750</v>
      </c>
      <c r="Q4" s="27">
        <f t="shared" si="3"/>
        <v>1.9333333333333333</v>
      </c>
      <c r="R4" s="26">
        <f t="shared" si="4"/>
        <v>-250</v>
      </c>
    </row>
    <row r="5" spans="1:18" x14ac:dyDescent="0.25">
      <c r="A5" s="25" t="s">
        <v>17</v>
      </c>
      <c r="B5" s="25">
        <v>7000</v>
      </c>
      <c r="C5" s="25">
        <v>49</v>
      </c>
      <c r="D5" s="25">
        <v>49</v>
      </c>
      <c r="E5" s="25">
        <v>46</v>
      </c>
      <c r="F5" s="25">
        <v>48</v>
      </c>
      <c r="G5" s="25">
        <v>38</v>
      </c>
      <c r="H5" s="25">
        <v>30</v>
      </c>
      <c r="I5" s="25">
        <v>16</v>
      </c>
      <c r="J5" s="25">
        <v>3</v>
      </c>
      <c r="K5" s="25">
        <v>-100</v>
      </c>
      <c r="L5" s="25">
        <v>-100</v>
      </c>
      <c r="M5" s="25">
        <v>-100</v>
      </c>
      <c r="N5" s="26">
        <f t="shared" si="0"/>
        <v>7000</v>
      </c>
      <c r="O5" s="26">
        <f t="shared" si="1"/>
        <v>49</v>
      </c>
      <c r="P5" s="26">
        <v>1750</v>
      </c>
      <c r="Q5" s="27">
        <f t="shared" si="3"/>
        <v>4</v>
      </c>
      <c r="R5" s="26">
        <f t="shared" si="4"/>
        <v>0</v>
      </c>
    </row>
    <row r="6" spans="1:18" x14ac:dyDescent="0.25">
      <c r="A6" s="25" t="s">
        <v>19</v>
      </c>
      <c r="B6" s="25">
        <v>7000</v>
      </c>
      <c r="C6" s="25">
        <v>47</v>
      </c>
      <c r="D6" s="25">
        <v>47</v>
      </c>
      <c r="E6" s="25">
        <v>47</v>
      </c>
      <c r="F6" s="25">
        <v>45</v>
      </c>
      <c r="G6" s="25">
        <v>41</v>
      </c>
      <c r="H6" s="25">
        <v>35</v>
      </c>
      <c r="I6" s="25">
        <v>25</v>
      </c>
      <c r="J6" s="25">
        <v>13</v>
      </c>
      <c r="K6" s="25">
        <v>-100</v>
      </c>
      <c r="L6" s="25">
        <v>-100</v>
      </c>
      <c r="M6" s="25">
        <v>-100</v>
      </c>
      <c r="N6" s="26">
        <f t="shared" si="0"/>
        <v>7000</v>
      </c>
      <c r="O6" s="26">
        <f t="shared" si="1"/>
        <v>47</v>
      </c>
      <c r="P6" s="26">
        <v>2750</v>
      </c>
      <c r="Q6" s="27">
        <f t="shared" si="3"/>
        <v>2.5454545454545454</v>
      </c>
      <c r="R6" s="26">
        <f t="shared" si="4"/>
        <v>250</v>
      </c>
    </row>
    <row r="7" spans="1:18" x14ac:dyDescent="0.25">
      <c r="A7" s="25" t="s">
        <v>19</v>
      </c>
      <c r="B7" s="25">
        <v>7250</v>
      </c>
      <c r="C7" s="25">
        <v>46</v>
      </c>
      <c r="D7" s="25">
        <v>46</v>
      </c>
      <c r="E7" s="25">
        <v>47</v>
      </c>
      <c r="F7" s="25">
        <v>43</v>
      </c>
      <c r="G7" s="25">
        <v>38</v>
      </c>
      <c r="H7" s="25">
        <v>34</v>
      </c>
      <c r="I7" s="25">
        <v>24</v>
      </c>
      <c r="J7" s="25">
        <v>5</v>
      </c>
      <c r="K7" s="25">
        <v>-100</v>
      </c>
      <c r="L7" s="25">
        <v>-100</v>
      </c>
      <c r="M7" s="25">
        <v>-100</v>
      </c>
      <c r="N7" s="26">
        <f t="shared" si="0"/>
        <v>7250</v>
      </c>
      <c r="O7" s="26">
        <f t="shared" si="1"/>
        <v>47</v>
      </c>
      <c r="P7" s="26">
        <v>2750</v>
      </c>
      <c r="Q7" s="27">
        <f t="shared" si="3"/>
        <v>2.6363636363636362</v>
      </c>
      <c r="R7" s="26">
        <f t="shared" si="4"/>
        <v>250</v>
      </c>
    </row>
    <row r="8" spans="1:18" x14ac:dyDescent="0.25">
      <c r="A8" s="25" t="s">
        <v>17</v>
      </c>
      <c r="B8" s="25">
        <v>7500</v>
      </c>
      <c r="C8" s="25">
        <v>46</v>
      </c>
      <c r="D8" s="25">
        <v>46</v>
      </c>
      <c r="E8" s="25">
        <v>45</v>
      </c>
      <c r="F8" s="25">
        <v>43</v>
      </c>
      <c r="G8" s="25">
        <v>37</v>
      </c>
      <c r="H8" s="25">
        <v>27</v>
      </c>
      <c r="I8" s="25">
        <v>15</v>
      </c>
      <c r="J8" s="25">
        <v>2</v>
      </c>
      <c r="K8" s="25">
        <v>-100</v>
      </c>
      <c r="L8" s="25">
        <v>-100</v>
      </c>
      <c r="M8" s="25">
        <v>-100</v>
      </c>
      <c r="N8" s="26">
        <f t="shared" si="0"/>
        <v>7500</v>
      </c>
      <c r="O8" s="26">
        <f t="shared" si="1"/>
        <v>46</v>
      </c>
      <c r="P8" s="26">
        <v>1750</v>
      </c>
      <c r="Q8" s="27">
        <f t="shared" si="3"/>
        <v>4.2857142857142856</v>
      </c>
      <c r="R8" s="26">
        <f t="shared" si="4"/>
        <v>-750</v>
      </c>
    </row>
    <row r="9" spans="1:18" x14ac:dyDescent="0.25">
      <c r="A9" s="25" t="s">
        <v>17</v>
      </c>
      <c r="B9" s="25">
        <v>6750</v>
      </c>
      <c r="C9" s="25">
        <v>45</v>
      </c>
      <c r="D9" s="25">
        <v>45</v>
      </c>
      <c r="E9" s="25">
        <v>42</v>
      </c>
      <c r="F9" s="25">
        <v>37</v>
      </c>
      <c r="G9" s="25">
        <v>30</v>
      </c>
      <c r="H9" s="25">
        <v>24</v>
      </c>
      <c r="I9" s="25">
        <v>12</v>
      </c>
      <c r="J9" s="25">
        <v>-100</v>
      </c>
      <c r="K9" s="25">
        <v>-100</v>
      </c>
      <c r="L9" s="25">
        <v>-100</v>
      </c>
      <c r="M9" s="25">
        <v>-100</v>
      </c>
      <c r="N9" s="26">
        <f t="shared" si="0"/>
        <v>6750</v>
      </c>
      <c r="O9" s="26">
        <f t="shared" si="1"/>
        <v>45</v>
      </c>
      <c r="P9" s="26">
        <v>1750</v>
      </c>
      <c r="Q9" s="27">
        <f t="shared" si="3"/>
        <v>3.8571428571428572</v>
      </c>
      <c r="R9" s="26">
        <f t="shared" si="4"/>
        <v>250</v>
      </c>
    </row>
    <row r="10" spans="1:18" x14ac:dyDescent="0.25">
      <c r="A10" s="25" t="s">
        <v>17</v>
      </c>
      <c r="B10" s="25">
        <v>7000</v>
      </c>
      <c r="C10" s="25">
        <v>38</v>
      </c>
      <c r="D10" s="25">
        <v>39</v>
      </c>
      <c r="E10" s="25">
        <v>39</v>
      </c>
      <c r="F10" s="25">
        <v>35</v>
      </c>
      <c r="G10" s="25">
        <v>29</v>
      </c>
      <c r="H10" s="25">
        <v>22</v>
      </c>
      <c r="I10" s="25">
        <v>12</v>
      </c>
      <c r="J10" s="25">
        <v>7</v>
      </c>
      <c r="K10" s="25">
        <v>-100</v>
      </c>
      <c r="L10" s="25">
        <v>-100</v>
      </c>
      <c r="M10" s="25">
        <v>-100</v>
      </c>
      <c r="N10" s="25">
        <f t="shared" si="0"/>
        <v>7000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rgb="FF92D050"/>
  </sheetPr>
  <dimension ref="A1:R11"/>
  <sheetViews>
    <sheetView workbookViewId="0">
      <selection activeCell="N2" sqref="N2:R2"/>
    </sheetView>
  </sheetViews>
  <sheetFormatPr defaultRowHeight="15" x14ac:dyDescent="0.25"/>
  <cols>
    <col min="1" max="1" width="20.85546875" style="25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19</v>
      </c>
      <c r="B2" s="25">
        <v>10500</v>
      </c>
      <c r="C2" s="25">
        <v>26</v>
      </c>
      <c r="D2" s="25">
        <v>31</v>
      </c>
      <c r="E2" s="25">
        <v>36</v>
      </c>
      <c r="F2" s="25">
        <v>34</v>
      </c>
      <c r="G2" s="25">
        <v>38</v>
      </c>
      <c r="H2" s="25">
        <v>38</v>
      </c>
      <c r="I2" s="25">
        <v>32</v>
      </c>
      <c r="J2" s="25">
        <v>33</v>
      </c>
      <c r="K2" s="25">
        <v>33</v>
      </c>
      <c r="L2" s="25">
        <v>21</v>
      </c>
      <c r="M2" s="25">
        <v>8</v>
      </c>
      <c r="N2" s="26">
        <f t="shared" ref="N2:N11" si="0">B2</f>
        <v>10500</v>
      </c>
      <c r="O2" s="26">
        <f t="shared" ref="O2:O10" si="1">MAX(C2:M2)</f>
        <v>38</v>
      </c>
      <c r="P2" s="26">
        <v>4750</v>
      </c>
      <c r="Q2" s="27">
        <f t="shared" ref="Q2" si="2">N2/P2</f>
        <v>2.2105263157894739</v>
      </c>
      <c r="R2" s="26">
        <f>N3-N2</f>
        <v>-250</v>
      </c>
    </row>
    <row r="3" spans="1:18" x14ac:dyDescent="0.25">
      <c r="A3" s="25" t="s">
        <v>18</v>
      </c>
      <c r="B3" s="25">
        <v>10250</v>
      </c>
      <c r="C3" s="25">
        <v>47</v>
      </c>
      <c r="D3" s="25">
        <v>47</v>
      </c>
      <c r="E3" s="25">
        <v>43</v>
      </c>
      <c r="F3" s="25">
        <v>42</v>
      </c>
      <c r="G3" s="25">
        <v>42</v>
      </c>
      <c r="H3" s="25">
        <v>40</v>
      </c>
      <c r="I3" s="25">
        <v>37</v>
      </c>
      <c r="J3" s="25">
        <v>38</v>
      </c>
      <c r="K3" s="25">
        <v>33</v>
      </c>
      <c r="L3" s="25">
        <v>27</v>
      </c>
      <c r="M3" s="25">
        <v>25</v>
      </c>
      <c r="N3" s="26">
        <f t="shared" si="0"/>
        <v>10250</v>
      </c>
      <c r="O3" s="26">
        <f t="shared" si="1"/>
        <v>47</v>
      </c>
      <c r="P3" s="26">
        <v>1750</v>
      </c>
      <c r="Q3" s="27">
        <f t="shared" ref="Q3:Q10" si="3">N3/P3</f>
        <v>5.8571428571428568</v>
      </c>
      <c r="R3" s="26">
        <f t="shared" ref="R3:R10" si="4">N4-N3</f>
        <v>1250</v>
      </c>
    </row>
    <row r="4" spans="1:18" x14ac:dyDescent="0.25">
      <c r="A4" s="25" t="s">
        <v>18</v>
      </c>
      <c r="B4" s="25">
        <v>11500</v>
      </c>
      <c r="C4" s="25">
        <v>50</v>
      </c>
      <c r="D4" s="25">
        <v>49</v>
      </c>
      <c r="E4" s="25">
        <v>48</v>
      </c>
      <c r="F4" s="25">
        <v>48</v>
      </c>
      <c r="G4" s="25">
        <v>46</v>
      </c>
      <c r="H4" s="25">
        <v>43</v>
      </c>
      <c r="I4" s="25">
        <v>41</v>
      </c>
      <c r="J4" s="25">
        <v>40</v>
      </c>
      <c r="K4" s="25">
        <v>27</v>
      </c>
      <c r="L4" s="25">
        <v>32</v>
      </c>
      <c r="M4" s="25">
        <v>23</v>
      </c>
      <c r="N4" s="26">
        <f t="shared" si="0"/>
        <v>11500</v>
      </c>
      <c r="O4" s="26">
        <f t="shared" si="1"/>
        <v>50</v>
      </c>
      <c r="P4" s="26">
        <v>1000</v>
      </c>
      <c r="Q4" s="27">
        <f t="shared" si="3"/>
        <v>11.5</v>
      </c>
      <c r="R4" s="26">
        <f t="shared" si="4"/>
        <v>3500</v>
      </c>
    </row>
    <row r="5" spans="1:18" x14ac:dyDescent="0.25">
      <c r="A5" s="25" t="s">
        <v>20</v>
      </c>
      <c r="B5" s="25">
        <v>15000</v>
      </c>
      <c r="C5" s="25">
        <v>55</v>
      </c>
      <c r="D5" s="25">
        <v>56</v>
      </c>
      <c r="E5" s="25">
        <v>53</v>
      </c>
      <c r="F5" s="25">
        <v>50</v>
      </c>
      <c r="G5" s="25">
        <v>44</v>
      </c>
      <c r="H5" s="25">
        <v>43</v>
      </c>
      <c r="I5" s="25">
        <v>47</v>
      </c>
      <c r="J5" s="25">
        <v>50</v>
      </c>
      <c r="K5" s="25">
        <v>49</v>
      </c>
      <c r="L5" s="25">
        <v>45</v>
      </c>
      <c r="M5" s="25">
        <v>42</v>
      </c>
      <c r="N5" s="26">
        <f t="shared" si="0"/>
        <v>15000</v>
      </c>
      <c r="O5" s="26">
        <f t="shared" si="1"/>
        <v>56</v>
      </c>
      <c r="P5" s="26">
        <v>1750</v>
      </c>
      <c r="Q5" s="27">
        <f t="shared" si="3"/>
        <v>8.5714285714285712</v>
      </c>
      <c r="R5" s="26">
        <f t="shared" si="4"/>
        <v>-1000</v>
      </c>
    </row>
    <row r="6" spans="1:18" x14ac:dyDescent="0.25">
      <c r="A6" s="25" t="s">
        <v>20</v>
      </c>
      <c r="B6" s="25">
        <v>14000</v>
      </c>
      <c r="C6" s="25">
        <v>58</v>
      </c>
      <c r="D6" s="25">
        <v>60</v>
      </c>
      <c r="E6" s="25">
        <v>58</v>
      </c>
      <c r="F6" s="25">
        <v>56</v>
      </c>
      <c r="G6" s="25">
        <v>55</v>
      </c>
      <c r="H6" s="25">
        <v>56</v>
      </c>
      <c r="I6" s="25">
        <v>55</v>
      </c>
      <c r="J6" s="25">
        <v>55</v>
      </c>
      <c r="K6" s="25">
        <v>54</v>
      </c>
      <c r="L6" s="25">
        <v>54</v>
      </c>
      <c r="M6" s="25">
        <v>52</v>
      </c>
      <c r="N6" s="26">
        <f t="shared" si="0"/>
        <v>14000</v>
      </c>
      <c r="O6" s="26">
        <f t="shared" si="1"/>
        <v>60</v>
      </c>
      <c r="P6" s="26">
        <v>1750</v>
      </c>
      <c r="Q6" s="27">
        <f t="shared" si="3"/>
        <v>8</v>
      </c>
      <c r="R6" s="26">
        <f t="shared" si="4"/>
        <v>-1250</v>
      </c>
    </row>
    <row r="7" spans="1:18" x14ac:dyDescent="0.25">
      <c r="A7" s="25" t="s">
        <v>21</v>
      </c>
      <c r="B7" s="25">
        <v>12750</v>
      </c>
      <c r="C7" s="25">
        <v>63</v>
      </c>
      <c r="D7" s="25">
        <v>63</v>
      </c>
      <c r="E7" s="25">
        <v>61</v>
      </c>
      <c r="F7" s="25">
        <v>59</v>
      </c>
      <c r="G7" s="25">
        <v>58</v>
      </c>
      <c r="H7" s="25">
        <v>59</v>
      </c>
      <c r="I7" s="25">
        <v>57</v>
      </c>
      <c r="J7" s="25">
        <v>58</v>
      </c>
      <c r="K7" s="25">
        <v>57</v>
      </c>
      <c r="L7" s="25">
        <v>55</v>
      </c>
      <c r="M7" s="25">
        <v>55</v>
      </c>
      <c r="N7" s="26">
        <f t="shared" si="0"/>
        <v>12750</v>
      </c>
      <c r="O7" s="26">
        <f t="shared" si="1"/>
        <v>63</v>
      </c>
      <c r="P7" s="26">
        <v>1750</v>
      </c>
      <c r="Q7" s="27">
        <f t="shared" si="3"/>
        <v>7.2857142857142856</v>
      </c>
      <c r="R7" s="26">
        <f t="shared" si="4"/>
        <v>-750</v>
      </c>
    </row>
    <row r="8" spans="1:18" x14ac:dyDescent="0.25">
      <c r="A8" s="25" t="s">
        <v>23</v>
      </c>
      <c r="B8" s="25">
        <v>12000</v>
      </c>
      <c r="C8" s="25">
        <v>50</v>
      </c>
      <c r="D8" s="25">
        <v>52</v>
      </c>
      <c r="E8" s="25">
        <v>50</v>
      </c>
      <c r="F8" s="25">
        <v>47</v>
      </c>
      <c r="G8" s="25">
        <v>45</v>
      </c>
      <c r="H8" s="25">
        <v>45</v>
      </c>
      <c r="I8" s="25">
        <v>46</v>
      </c>
      <c r="J8" s="25">
        <v>49</v>
      </c>
      <c r="K8" s="25">
        <v>46</v>
      </c>
      <c r="L8" s="25">
        <v>44</v>
      </c>
      <c r="M8" s="25">
        <v>41</v>
      </c>
      <c r="N8" s="26">
        <f t="shared" si="0"/>
        <v>12000</v>
      </c>
      <c r="O8" s="26">
        <f t="shared" si="1"/>
        <v>52</v>
      </c>
      <c r="P8" s="26">
        <v>1750</v>
      </c>
      <c r="Q8" s="27">
        <f t="shared" si="3"/>
        <v>6.8571428571428568</v>
      </c>
      <c r="R8" s="26">
        <f t="shared" si="4"/>
        <v>-750</v>
      </c>
    </row>
    <row r="9" spans="1:18" x14ac:dyDescent="0.25">
      <c r="A9" s="25" t="s">
        <v>18</v>
      </c>
      <c r="B9" s="25">
        <v>11250</v>
      </c>
      <c r="C9" s="25">
        <v>55</v>
      </c>
      <c r="D9" s="25">
        <v>55</v>
      </c>
      <c r="E9" s="25">
        <v>53</v>
      </c>
      <c r="F9" s="25">
        <v>48</v>
      </c>
      <c r="G9" s="25">
        <v>47</v>
      </c>
      <c r="H9" s="25">
        <v>47</v>
      </c>
      <c r="I9" s="25">
        <v>46</v>
      </c>
      <c r="J9" s="25">
        <v>42</v>
      </c>
      <c r="K9" s="25">
        <v>36</v>
      </c>
      <c r="L9" s="25">
        <v>28</v>
      </c>
      <c r="M9" s="25">
        <v>19</v>
      </c>
      <c r="N9" s="26">
        <f t="shared" si="0"/>
        <v>11250</v>
      </c>
      <c r="O9" s="26">
        <f t="shared" si="1"/>
        <v>55</v>
      </c>
      <c r="P9" s="26">
        <v>1750</v>
      </c>
      <c r="Q9" s="27">
        <f t="shared" si="3"/>
        <v>6.4285714285714288</v>
      </c>
      <c r="R9" s="26">
        <f t="shared" si="4"/>
        <v>-500</v>
      </c>
    </row>
    <row r="10" spans="1:18" x14ac:dyDescent="0.25">
      <c r="A10" s="25" t="s">
        <v>18</v>
      </c>
      <c r="B10" s="25">
        <v>10750</v>
      </c>
      <c r="C10" s="25">
        <v>48</v>
      </c>
      <c r="D10" s="25">
        <v>48</v>
      </c>
      <c r="E10" s="25">
        <v>47</v>
      </c>
      <c r="F10" s="25">
        <v>43</v>
      </c>
      <c r="G10" s="25">
        <v>40</v>
      </c>
      <c r="H10" s="25">
        <v>38</v>
      </c>
      <c r="I10" s="25">
        <v>37</v>
      </c>
      <c r="J10" s="25">
        <v>34</v>
      </c>
      <c r="K10" s="25">
        <v>29</v>
      </c>
      <c r="L10" s="25">
        <v>22</v>
      </c>
      <c r="M10" s="25">
        <v>12</v>
      </c>
      <c r="N10" s="26">
        <f t="shared" si="0"/>
        <v>10750</v>
      </c>
      <c r="O10" s="26">
        <f t="shared" si="1"/>
        <v>48</v>
      </c>
      <c r="P10" s="26">
        <v>1750</v>
      </c>
      <c r="Q10" s="27">
        <f t="shared" si="3"/>
        <v>6.1428571428571432</v>
      </c>
      <c r="R10" s="26">
        <f t="shared" si="4"/>
        <v>-750</v>
      </c>
    </row>
    <row r="11" spans="1:18" x14ac:dyDescent="0.25">
      <c r="A11" s="25" t="s">
        <v>15</v>
      </c>
      <c r="B11" s="25">
        <v>10000</v>
      </c>
      <c r="C11" s="25">
        <v>31</v>
      </c>
      <c r="D11" s="25">
        <v>31</v>
      </c>
      <c r="E11" s="25">
        <v>29</v>
      </c>
      <c r="F11" s="25">
        <v>27</v>
      </c>
      <c r="G11" s="25">
        <v>24</v>
      </c>
      <c r="H11" s="25">
        <v>25</v>
      </c>
      <c r="I11" s="25">
        <v>21</v>
      </c>
      <c r="J11" s="25">
        <v>19</v>
      </c>
      <c r="K11" s="25">
        <v>16</v>
      </c>
      <c r="L11" s="25">
        <v>13</v>
      </c>
      <c r="M11" s="25">
        <v>5</v>
      </c>
      <c r="N11" s="25">
        <f t="shared" si="0"/>
        <v>10000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rgb="FF92D050"/>
  </sheetPr>
  <dimension ref="A1:Q22"/>
  <sheetViews>
    <sheetView workbookViewId="0">
      <selection activeCell="N1" sqref="N1:Q2"/>
    </sheetView>
  </sheetViews>
  <sheetFormatPr defaultRowHeight="15" x14ac:dyDescent="0.25"/>
  <cols>
    <col min="1" max="1" width="18.140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  <col min="14" max="14" width="6" bestFit="1" customWidth="1"/>
    <col min="15" max="15" width="5.7109375" bestFit="1" customWidth="1"/>
    <col min="16" max="16" width="7.85546875" bestFit="1" customWidth="1"/>
    <col min="17" max="17" width="13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63</v>
      </c>
      <c r="O1" t="s">
        <v>64</v>
      </c>
      <c r="P1" t="s">
        <v>66</v>
      </c>
      <c r="Q1" t="s">
        <v>1865</v>
      </c>
    </row>
    <row r="2" spans="1:17" x14ac:dyDescent="0.25">
      <c r="A2" t="s">
        <v>16</v>
      </c>
      <c r="B2">
        <v>6500</v>
      </c>
      <c r="C2">
        <v>27</v>
      </c>
      <c r="D2">
        <v>29</v>
      </c>
      <c r="E2">
        <v>31</v>
      </c>
      <c r="F2">
        <v>28</v>
      </c>
      <c r="G2">
        <v>27</v>
      </c>
      <c r="H2">
        <v>16</v>
      </c>
      <c r="I2">
        <v>0</v>
      </c>
      <c r="J2">
        <v>-100</v>
      </c>
      <c r="K2">
        <v>-100</v>
      </c>
      <c r="L2">
        <v>-100</v>
      </c>
      <c r="M2">
        <v>-100</v>
      </c>
      <c r="N2" s="33">
        <f>B2</f>
        <v>6500</v>
      </c>
      <c r="O2" s="33">
        <f>MAX(C2:M2)</f>
        <v>31</v>
      </c>
      <c r="P2" s="33">
        <v>2750</v>
      </c>
      <c r="Q2" s="33">
        <f>N2/P2</f>
        <v>2.3636363636363638</v>
      </c>
    </row>
    <row r="3" spans="1:17" x14ac:dyDescent="0.25">
      <c r="A3" t="s">
        <v>18</v>
      </c>
      <c r="B3">
        <v>8500</v>
      </c>
      <c r="C3">
        <v>51</v>
      </c>
      <c r="D3">
        <v>50</v>
      </c>
      <c r="E3">
        <v>51</v>
      </c>
      <c r="F3">
        <v>50</v>
      </c>
      <c r="G3">
        <v>51</v>
      </c>
      <c r="H3">
        <v>51</v>
      </c>
      <c r="I3">
        <v>45</v>
      </c>
      <c r="J3">
        <v>19</v>
      </c>
      <c r="K3">
        <v>3</v>
      </c>
      <c r="L3">
        <v>-100</v>
      </c>
      <c r="M3">
        <v>-100</v>
      </c>
      <c r="N3" s="33">
        <f t="shared" ref="N3:N22" si="0">B3</f>
        <v>8500</v>
      </c>
      <c r="O3" s="33">
        <f t="shared" ref="O3:O22" si="1">MAX(C3:M3)</f>
        <v>51</v>
      </c>
      <c r="P3" s="33">
        <v>5750</v>
      </c>
      <c r="Q3" s="33">
        <f t="shared" ref="Q3:Q22" si="2">N3/P3</f>
        <v>1.4782608695652173</v>
      </c>
    </row>
    <row r="4" spans="1:17" x14ac:dyDescent="0.25">
      <c r="A4" t="s">
        <v>18</v>
      </c>
      <c r="B4">
        <v>9250</v>
      </c>
      <c r="C4">
        <v>20</v>
      </c>
      <c r="D4">
        <v>25</v>
      </c>
      <c r="E4">
        <v>35</v>
      </c>
      <c r="F4">
        <v>42</v>
      </c>
      <c r="G4">
        <v>44</v>
      </c>
      <c r="H4">
        <v>44</v>
      </c>
      <c r="I4">
        <v>39</v>
      </c>
      <c r="J4">
        <v>33</v>
      </c>
      <c r="K4">
        <v>26</v>
      </c>
      <c r="L4">
        <v>10</v>
      </c>
      <c r="M4">
        <v>-100</v>
      </c>
      <c r="N4" s="33">
        <f t="shared" si="0"/>
        <v>9250</v>
      </c>
      <c r="O4" s="33">
        <f t="shared" si="1"/>
        <v>44</v>
      </c>
      <c r="P4" s="33">
        <v>5750</v>
      </c>
      <c r="Q4" s="33">
        <f t="shared" si="2"/>
        <v>1.6086956521739131</v>
      </c>
    </row>
    <row r="5" spans="1:17" x14ac:dyDescent="0.25">
      <c r="A5" t="s">
        <v>23</v>
      </c>
      <c r="B5">
        <v>10750</v>
      </c>
      <c r="C5">
        <v>34</v>
      </c>
      <c r="D5">
        <v>43</v>
      </c>
      <c r="E5">
        <v>46</v>
      </c>
      <c r="F5">
        <v>48</v>
      </c>
      <c r="G5">
        <v>49</v>
      </c>
      <c r="H5">
        <v>50</v>
      </c>
      <c r="I5">
        <v>45</v>
      </c>
      <c r="J5">
        <v>43</v>
      </c>
      <c r="K5">
        <v>37</v>
      </c>
      <c r="L5">
        <v>27</v>
      </c>
      <c r="M5">
        <v>12</v>
      </c>
      <c r="N5" s="33">
        <f t="shared" si="0"/>
        <v>10750</v>
      </c>
      <c r="O5" s="33">
        <f t="shared" si="1"/>
        <v>50</v>
      </c>
      <c r="P5" s="33">
        <v>5750</v>
      </c>
      <c r="Q5" s="33">
        <f t="shared" si="2"/>
        <v>1.8695652173913044</v>
      </c>
    </row>
    <row r="6" spans="1:17" x14ac:dyDescent="0.25">
      <c r="A6" t="s">
        <v>23</v>
      </c>
      <c r="B6">
        <v>10250</v>
      </c>
      <c r="C6">
        <v>45</v>
      </c>
      <c r="D6">
        <v>50</v>
      </c>
      <c r="E6">
        <v>50</v>
      </c>
      <c r="F6">
        <v>50</v>
      </c>
      <c r="G6">
        <v>50</v>
      </c>
      <c r="H6">
        <v>49</v>
      </c>
      <c r="I6">
        <v>47</v>
      </c>
      <c r="J6">
        <v>40</v>
      </c>
      <c r="K6">
        <v>35</v>
      </c>
      <c r="L6">
        <v>23</v>
      </c>
      <c r="M6">
        <v>13</v>
      </c>
      <c r="N6" s="33">
        <f t="shared" si="0"/>
        <v>10250</v>
      </c>
      <c r="O6" s="33">
        <f t="shared" si="1"/>
        <v>50</v>
      </c>
      <c r="P6" s="33">
        <v>4750</v>
      </c>
      <c r="Q6" s="33">
        <f t="shared" si="2"/>
        <v>2.1578947368421053</v>
      </c>
    </row>
    <row r="7" spans="1:17" x14ac:dyDescent="0.25">
      <c r="A7" t="s">
        <v>19</v>
      </c>
      <c r="B7">
        <v>10500</v>
      </c>
      <c r="C7">
        <v>43</v>
      </c>
      <c r="D7">
        <v>43</v>
      </c>
      <c r="E7">
        <v>42</v>
      </c>
      <c r="F7">
        <v>43</v>
      </c>
      <c r="G7">
        <v>38</v>
      </c>
      <c r="H7">
        <v>32</v>
      </c>
      <c r="I7">
        <v>28</v>
      </c>
      <c r="J7">
        <v>21</v>
      </c>
      <c r="K7">
        <v>19</v>
      </c>
      <c r="L7">
        <v>11</v>
      </c>
      <c r="M7">
        <v>-1</v>
      </c>
      <c r="N7" s="33">
        <f t="shared" si="0"/>
        <v>10500</v>
      </c>
      <c r="O7" s="33">
        <f t="shared" si="1"/>
        <v>43</v>
      </c>
      <c r="P7" s="33">
        <v>3750</v>
      </c>
      <c r="Q7" s="33">
        <f t="shared" si="2"/>
        <v>2.8</v>
      </c>
    </row>
    <row r="8" spans="1:17" x14ac:dyDescent="0.25">
      <c r="A8" t="s">
        <v>18</v>
      </c>
      <c r="B8">
        <v>10000</v>
      </c>
      <c r="C8">
        <v>55</v>
      </c>
      <c r="D8">
        <v>55</v>
      </c>
      <c r="E8">
        <v>53</v>
      </c>
      <c r="F8">
        <v>52</v>
      </c>
      <c r="G8">
        <v>48</v>
      </c>
      <c r="H8">
        <v>45</v>
      </c>
      <c r="I8">
        <v>40</v>
      </c>
      <c r="J8">
        <v>33</v>
      </c>
      <c r="K8">
        <v>19</v>
      </c>
      <c r="L8">
        <v>15</v>
      </c>
      <c r="M8">
        <v>1</v>
      </c>
      <c r="N8" s="33">
        <f t="shared" si="0"/>
        <v>10000</v>
      </c>
      <c r="O8" s="33">
        <f t="shared" si="1"/>
        <v>55</v>
      </c>
      <c r="P8" s="33">
        <v>1750</v>
      </c>
      <c r="Q8" s="33">
        <f t="shared" si="2"/>
        <v>5.7142857142857144</v>
      </c>
    </row>
    <row r="9" spans="1:17" x14ac:dyDescent="0.25">
      <c r="A9" t="s">
        <v>18</v>
      </c>
      <c r="B9">
        <v>10500</v>
      </c>
      <c r="C9">
        <v>40</v>
      </c>
      <c r="D9">
        <v>41</v>
      </c>
      <c r="E9">
        <v>42</v>
      </c>
      <c r="F9">
        <v>41</v>
      </c>
      <c r="G9">
        <v>42</v>
      </c>
      <c r="H9">
        <v>40</v>
      </c>
      <c r="I9">
        <v>37</v>
      </c>
      <c r="J9">
        <v>27</v>
      </c>
      <c r="K9">
        <v>19</v>
      </c>
      <c r="L9">
        <v>13</v>
      </c>
      <c r="M9">
        <v>2</v>
      </c>
      <c r="N9" s="33">
        <f t="shared" si="0"/>
        <v>10500</v>
      </c>
      <c r="O9" s="33">
        <f t="shared" si="1"/>
        <v>42</v>
      </c>
      <c r="P9" s="33">
        <v>4750</v>
      </c>
      <c r="Q9" s="33">
        <f t="shared" si="2"/>
        <v>2.2105263157894739</v>
      </c>
    </row>
    <row r="10" spans="1:17" x14ac:dyDescent="0.25">
      <c r="A10" t="s">
        <v>18</v>
      </c>
      <c r="B10">
        <v>10750</v>
      </c>
      <c r="C10">
        <v>51</v>
      </c>
      <c r="D10">
        <v>51</v>
      </c>
      <c r="E10">
        <v>49</v>
      </c>
      <c r="F10">
        <v>44</v>
      </c>
      <c r="G10">
        <v>43</v>
      </c>
      <c r="H10">
        <v>41</v>
      </c>
      <c r="I10">
        <v>39</v>
      </c>
      <c r="J10">
        <v>36</v>
      </c>
      <c r="K10">
        <v>29</v>
      </c>
      <c r="L10">
        <v>24</v>
      </c>
      <c r="M10">
        <v>7</v>
      </c>
      <c r="N10" s="33">
        <f t="shared" si="0"/>
        <v>10750</v>
      </c>
      <c r="O10" s="33">
        <f t="shared" si="1"/>
        <v>51</v>
      </c>
      <c r="P10" s="33">
        <v>1750</v>
      </c>
      <c r="Q10" s="33">
        <f t="shared" si="2"/>
        <v>6.1428571428571432</v>
      </c>
    </row>
    <row r="11" spans="1:17" x14ac:dyDescent="0.25">
      <c r="A11" t="s">
        <v>17</v>
      </c>
      <c r="B11">
        <v>10000</v>
      </c>
      <c r="C11">
        <v>26</v>
      </c>
      <c r="D11">
        <v>26</v>
      </c>
      <c r="E11">
        <v>24</v>
      </c>
      <c r="F11">
        <v>26</v>
      </c>
      <c r="G11">
        <v>27</v>
      </c>
      <c r="H11">
        <v>26</v>
      </c>
      <c r="I11">
        <v>22</v>
      </c>
      <c r="J11">
        <v>20</v>
      </c>
      <c r="K11">
        <v>14</v>
      </c>
      <c r="L11">
        <v>11</v>
      </c>
      <c r="M11">
        <v>-3</v>
      </c>
      <c r="N11" s="33">
        <f t="shared" si="0"/>
        <v>10000</v>
      </c>
      <c r="O11" s="33">
        <f t="shared" si="1"/>
        <v>27</v>
      </c>
      <c r="P11" s="33">
        <v>4750</v>
      </c>
      <c r="Q11" s="33">
        <f t="shared" si="2"/>
        <v>2.1052631578947367</v>
      </c>
    </row>
    <row r="12" spans="1:17" x14ac:dyDescent="0.25">
      <c r="A12" t="s">
        <v>17</v>
      </c>
      <c r="B12">
        <v>9500</v>
      </c>
      <c r="C12">
        <v>43</v>
      </c>
      <c r="D12">
        <v>43</v>
      </c>
      <c r="E12">
        <v>42</v>
      </c>
      <c r="F12">
        <v>38</v>
      </c>
      <c r="G12">
        <v>33</v>
      </c>
      <c r="H12">
        <v>27</v>
      </c>
      <c r="I12">
        <v>21</v>
      </c>
      <c r="J12">
        <v>18</v>
      </c>
      <c r="K12">
        <v>15</v>
      </c>
      <c r="L12">
        <v>6</v>
      </c>
      <c r="M12">
        <v>-100</v>
      </c>
      <c r="N12" s="33">
        <f t="shared" si="0"/>
        <v>9500</v>
      </c>
      <c r="O12" s="33">
        <f t="shared" si="1"/>
        <v>43</v>
      </c>
      <c r="P12" s="33">
        <v>1750</v>
      </c>
      <c r="Q12" s="33">
        <f t="shared" si="2"/>
        <v>5.4285714285714288</v>
      </c>
    </row>
    <row r="13" spans="1:17" x14ac:dyDescent="0.25">
      <c r="A13" t="s">
        <v>17</v>
      </c>
      <c r="B13">
        <v>8500</v>
      </c>
      <c r="C13">
        <v>40</v>
      </c>
      <c r="D13">
        <v>40</v>
      </c>
      <c r="E13">
        <v>40</v>
      </c>
      <c r="F13">
        <v>35</v>
      </c>
      <c r="G13">
        <v>31</v>
      </c>
      <c r="H13">
        <v>27</v>
      </c>
      <c r="I13">
        <v>19</v>
      </c>
      <c r="J13">
        <v>13</v>
      </c>
      <c r="K13">
        <v>6</v>
      </c>
      <c r="L13">
        <v>-100</v>
      </c>
      <c r="M13">
        <v>-100</v>
      </c>
      <c r="N13" s="33">
        <f t="shared" si="0"/>
        <v>8500</v>
      </c>
      <c r="O13" s="33">
        <f t="shared" si="1"/>
        <v>40</v>
      </c>
      <c r="P13" s="33">
        <v>2750</v>
      </c>
      <c r="Q13" s="33">
        <f t="shared" si="2"/>
        <v>3.0909090909090908</v>
      </c>
    </row>
    <row r="14" spans="1:17" x14ac:dyDescent="0.25">
      <c r="A14" t="s">
        <v>15</v>
      </c>
      <c r="B14">
        <v>8750</v>
      </c>
      <c r="C14">
        <v>36</v>
      </c>
      <c r="D14">
        <v>36</v>
      </c>
      <c r="E14">
        <v>36</v>
      </c>
      <c r="F14">
        <v>32</v>
      </c>
      <c r="G14">
        <v>26</v>
      </c>
      <c r="H14">
        <v>22</v>
      </c>
      <c r="I14">
        <v>19</v>
      </c>
      <c r="J14">
        <v>14</v>
      </c>
      <c r="K14">
        <v>4</v>
      </c>
      <c r="L14">
        <v>-100</v>
      </c>
      <c r="M14">
        <v>-100</v>
      </c>
      <c r="N14" s="33">
        <f t="shared" si="0"/>
        <v>8750</v>
      </c>
      <c r="O14" s="33">
        <f t="shared" si="1"/>
        <v>36</v>
      </c>
      <c r="P14" s="33">
        <v>2750</v>
      </c>
      <c r="Q14" s="33">
        <f t="shared" si="2"/>
        <v>3.1818181818181817</v>
      </c>
    </row>
    <row r="15" spans="1:17" x14ac:dyDescent="0.25">
      <c r="A15" t="s">
        <v>17</v>
      </c>
      <c r="B15">
        <v>8250</v>
      </c>
      <c r="C15">
        <v>36</v>
      </c>
      <c r="D15">
        <v>36</v>
      </c>
      <c r="E15">
        <v>36</v>
      </c>
      <c r="F15">
        <v>35</v>
      </c>
      <c r="G15">
        <v>31</v>
      </c>
      <c r="H15">
        <v>25</v>
      </c>
      <c r="I15">
        <v>18</v>
      </c>
      <c r="J15">
        <v>9</v>
      </c>
      <c r="K15">
        <v>4</v>
      </c>
      <c r="L15">
        <v>-100</v>
      </c>
      <c r="M15">
        <v>-100</v>
      </c>
      <c r="N15" s="33">
        <f t="shared" si="0"/>
        <v>8250</v>
      </c>
      <c r="O15" s="33">
        <f t="shared" si="1"/>
        <v>36</v>
      </c>
      <c r="P15" s="33">
        <v>2750</v>
      </c>
      <c r="Q15" s="33">
        <f t="shared" si="2"/>
        <v>3</v>
      </c>
    </row>
    <row r="16" spans="1:17" x14ac:dyDescent="0.25">
      <c r="A16" t="s">
        <v>17</v>
      </c>
      <c r="B16">
        <v>9250</v>
      </c>
      <c r="C16">
        <v>38</v>
      </c>
      <c r="D16">
        <v>38</v>
      </c>
      <c r="E16">
        <v>38</v>
      </c>
      <c r="F16">
        <v>36</v>
      </c>
      <c r="G16">
        <v>32</v>
      </c>
      <c r="H16">
        <v>28</v>
      </c>
      <c r="I16">
        <v>19</v>
      </c>
      <c r="J16">
        <v>12</v>
      </c>
      <c r="K16">
        <v>8</v>
      </c>
      <c r="L16">
        <v>0</v>
      </c>
      <c r="M16">
        <v>-100</v>
      </c>
      <c r="N16" s="33">
        <f t="shared" si="0"/>
        <v>9250</v>
      </c>
      <c r="O16" s="33">
        <f t="shared" si="1"/>
        <v>38</v>
      </c>
      <c r="P16" s="33">
        <v>2750</v>
      </c>
      <c r="Q16" s="33">
        <f t="shared" si="2"/>
        <v>3.3636363636363638</v>
      </c>
    </row>
    <row r="17" spans="1:17" x14ac:dyDescent="0.25">
      <c r="A17" t="s">
        <v>17</v>
      </c>
      <c r="B17">
        <v>10000</v>
      </c>
      <c r="C17">
        <v>40</v>
      </c>
      <c r="D17">
        <v>40</v>
      </c>
      <c r="E17">
        <v>40</v>
      </c>
      <c r="F17">
        <v>38</v>
      </c>
      <c r="G17">
        <v>34</v>
      </c>
      <c r="H17">
        <v>29</v>
      </c>
      <c r="I17">
        <v>27</v>
      </c>
      <c r="J17">
        <v>24</v>
      </c>
      <c r="K17">
        <v>20</v>
      </c>
      <c r="L17">
        <v>12</v>
      </c>
      <c r="M17">
        <v>2</v>
      </c>
      <c r="N17" s="33">
        <f t="shared" si="0"/>
        <v>10000</v>
      </c>
      <c r="O17" s="33">
        <f t="shared" si="1"/>
        <v>40</v>
      </c>
      <c r="P17" s="33">
        <v>2750</v>
      </c>
      <c r="Q17" s="33">
        <f t="shared" si="2"/>
        <v>3.6363636363636362</v>
      </c>
    </row>
    <row r="18" spans="1:17" x14ac:dyDescent="0.25">
      <c r="A18" t="s">
        <v>19</v>
      </c>
      <c r="B18">
        <v>9000</v>
      </c>
      <c r="C18">
        <v>40</v>
      </c>
      <c r="D18">
        <v>40</v>
      </c>
      <c r="E18">
        <v>40</v>
      </c>
      <c r="F18">
        <v>39</v>
      </c>
      <c r="G18">
        <v>37</v>
      </c>
      <c r="H18">
        <v>34</v>
      </c>
      <c r="I18">
        <v>30</v>
      </c>
      <c r="J18">
        <v>26</v>
      </c>
      <c r="K18">
        <v>18</v>
      </c>
      <c r="L18">
        <v>14</v>
      </c>
      <c r="M18">
        <v>-100</v>
      </c>
      <c r="N18" s="33">
        <f t="shared" si="0"/>
        <v>9000</v>
      </c>
      <c r="O18" s="33">
        <f t="shared" si="1"/>
        <v>40</v>
      </c>
      <c r="P18" s="33">
        <v>2750</v>
      </c>
      <c r="Q18" s="33">
        <f t="shared" si="2"/>
        <v>3.2727272727272729</v>
      </c>
    </row>
    <row r="19" spans="1:17" x14ac:dyDescent="0.25">
      <c r="A19" t="s">
        <v>17</v>
      </c>
      <c r="B19">
        <v>9250</v>
      </c>
      <c r="C19">
        <v>36</v>
      </c>
      <c r="D19">
        <v>36</v>
      </c>
      <c r="E19">
        <v>36</v>
      </c>
      <c r="F19">
        <v>36</v>
      </c>
      <c r="G19">
        <v>31</v>
      </c>
      <c r="H19">
        <v>29</v>
      </c>
      <c r="I19">
        <v>23</v>
      </c>
      <c r="J19">
        <v>18</v>
      </c>
      <c r="K19">
        <v>12</v>
      </c>
      <c r="L19">
        <v>6</v>
      </c>
      <c r="M19">
        <v>-100</v>
      </c>
      <c r="N19" s="33">
        <f t="shared" si="0"/>
        <v>9250</v>
      </c>
      <c r="O19" s="33">
        <f t="shared" si="1"/>
        <v>36</v>
      </c>
      <c r="P19" s="33">
        <v>3750</v>
      </c>
      <c r="Q19" s="33">
        <f t="shared" si="2"/>
        <v>2.4666666666666668</v>
      </c>
    </row>
    <row r="20" spans="1:17" x14ac:dyDescent="0.25">
      <c r="A20" t="s">
        <v>17</v>
      </c>
      <c r="B20">
        <v>9500</v>
      </c>
      <c r="C20">
        <v>33</v>
      </c>
      <c r="D20">
        <v>33</v>
      </c>
      <c r="E20">
        <v>33</v>
      </c>
      <c r="F20">
        <v>33</v>
      </c>
      <c r="G20">
        <v>29</v>
      </c>
      <c r="H20">
        <v>25</v>
      </c>
      <c r="I20">
        <v>22</v>
      </c>
      <c r="J20">
        <v>18</v>
      </c>
      <c r="K20">
        <v>13</v>
      </c>
      <c r="L20">
        <v>5</v>
      </c>
      <c r="M20">
        <v>-100</v>
      </c>
      <c r="N20" s="33">
        <f t="shared" si="0"/>
        <v>9500</v>
      </c>
      <c r="O20" s="33">
        <f t="shared" si="1"/>
        <v>33</v>
      </c>
      <c r="P20" s="33">
        <v>3750</v>
      </c>
      <c r="Q20" s="33">
        <f t="shared" si="2"/>
        <v>2.5333333333333332</v>
      </c>
    </row>
    <row r="21" spans="1:17" x14ac:dyDescent="0.25">
      <c r="A21" t="s">
        <v>15</v>
      </c>
      <c r="B21">
        <v>8500</v>
      </c>
      <c r="C21">
        <v>30</v>
      </c>
      <c r="D21">
        <v>30</v>
      </c>
      <c r="E21">
        <v>30</v>
      </c>
      <c r="F21">
        <v>30</v>
      </c>
      <c r="G21">
        <v>27</v>
      </c>
      <c r="H21">
        <v>20</v>
      </c>
      <c r="I21">
        <v>19</v>
      </c>
      <c r="J21">
        <v>15</v>
      </c>
      <c r="K21">
        <v>9</v>
      </c>
      <c r="L21">
        <v>-100</v>
      </c>
      <c r="M21">
        <v>-100</v>
      </c>
      <c r="N21" s="33">
        <f t="shared" si="0"/>
        <v>8500</v>
      </c>
      <c r="O21" s="33">
        <f t="shared" si="1"/>
        <v>30</v>
      </c>
      <c r="P21" s="33">
        <v>3750</v>
      </c>
      <c r="Q21" s="33">
        <f t="shared" si="2"/>
        <v>2.2666666666666666</v>
      </c>
    </row>
    <row r="22" spans="1:17" x14ac:dyDescent="0.25">
      <c r="A22" t="s">
        <v>16</v>
      </c>
      <c r="B22">
        <v>8750</v>
      </c>
      <c r="C22">
        <v>22</v>
      </c>
      <c r="D22">
        <v>22</v>
      </c>
      <c r="E22">
        <v>22</v>
      </c>
      <c r="F22">
        <v>22</v>
      </c>
      <c r="G22">
        <v>21</v>
      </c>
      <c r="H22">
        <v>20</v>
      </c>
      <c r="I22">
        <v>16</v>
      </c>
      <c r="J22">
        <v>14</v>
      </c>
      <c r="K22">
        <v>7</v>
      </c>
      <c r="L22">
        <v>-100</v>
      </c>
      <c r="M22">
        <v>-100</v>
      </c>
      <c r="N22" s="33">
        <f t="shared" si="0"/>
        <v>8750</v>
      </c>
      <c r="O22" s="33">
        <f t="shared" si="1"/>
        <v>22</v>
      </c>
      <c r="P22" s="33">
        <v>3750</v>
      </c>
      <c r="Q22" s="33">
        <f t="shared" si="2"/>
        <v>2.3333333333333335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rgb="FF92D050"/>
  </sheetPr>
  <dimension ref="A1:Q19"/>
  <sheetViews>
    <sheetView workbookViewId="0">
      <selection activeCell="N1" sqref="N1:Q2"/>
    </sheetView>
  </sheetViews>
  <sheetFormatPr defaultRowHeight="15" x14ac:dyDescent="0.25"/>
  <cols>
    <col min="1" max="1" width="19.710937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  <col min="14" max="14" width="6" bestFit="1" customWidth="1"/>
    <col min="15" max="15" width="5.7109375" bestFit="1" customWidth="1"/>
    <col min="16" max="16" width="7.85546875" bestFit="1" customWidth="1"/>
    <col min="17" max="17" width="13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63</v>
      </c>
      <c r="O1" t="s">
        <v>64</v>
      </c>
      <c r="P1" t="s">
        <v>66</v>
      </c>
      <c r="Q1" t="s">
        <v>1865</v>
      </c>
    </row>
    <row r="2" spans="1:17" x14ac:dyDescent="0.25">
      <c r="A2" t="s">
        <v>16</v>
      </c>
      <c r="B2">
        <v>7500</v>
      </c>
      <c r="C2">
        <v>25</v>
      </c>
      <c r="D2">
        <v>25</v>
      </c>
      <c r="E2">
        <v>20</v>
      </c>
      <c r="F2">
        <v>26</v>
      </c>
      <c r="G2">
        <v>19</v>
      </c>
      <c r="H2">
        <v>9</v>
      </c>
      <c r="I2">
        <v>3</v>
      </c>
      <c r="J2">
        <v>2</v>
      </c>
      <c r="K2">
        <v>-100</v>
      </c>
      <c r="L2">
        <v>-100</v>
      </c>
      <c r="M2">
        <v>-100</v>
      </c>
      <c r="N2" s="33">
        <f>B2</f>
        <v>7500</v>
      </c>
      <c r="O2" s="33">
        <f>MAX(C2:M2)</f>
        <v>26</v>
      </c>
      <c r="P2" s="33">
        <v>2750</v>
      </c>
      <c r="Q2" s="33">
        <f>N2/P2</f>
        <v>2.7272727272727271</v>
      </c>
    </row>
    <row r="3" spans="1:17" x14ac:dyDescent="0.25">
      <c r="A3" t="s">
        <v>17</v>
      </c>
      <c r="B3">
        <v>10250</v>
      </c>
      <c r="C3">
        <v>44</v>
      </c>
      <c r="D3">
        <v>44</v>
      </c>
      <c r="E3">
        <v>44</v>
      </c>
      <c r="F3">
        <v>44</v>
      </c>
      <c r="G3">
        <v>35</v>
      </c>
      <c r="H3">
        <v>30</v>
      </c>
      <c r="I3">
        <v>20</v>
      </c>
      <c r="J3">
        <v>12</v>
      </c>
      <c r="K3">
        <v>11</v>
      </c>
      <c r="L3">
        <v>3</v>
      </c>
      <c r="M3">
        <v>0</v>
      </c>
      <c r="N3" s="33">
        <f t="shared" ref="N3:N19" si="0">B3</f>
        <v>10250</v>
      </c>
      <c r="O3" s="33">
        <f t="shared" ref="O3:O19" si="1">MAX(C3:M3)</f>
        <v>44</v>
      </c>
      <c r="P3" s="33">
        <v>3750</v>
      </c>
      <c r="Q3" s="33">
        <f t="shared" ref="Q3:Q19" si="2">N3/P3</f>
        <v>2.7333333333333334</v>
      </c>
    </row>
    <row r="4" spans="1:17" x14ac:dyDescent="0.25">
      <c r="A4" t="s">
        <v>17</v>
      </c>
      <c r="B4">
        <v>9250</v>
      </c>
      <c r="C4">
        <v>34</v>
      </c>
      <c r="D4">
        <v>34</v>
      </c>
      <c r="E4">
        <v>31</v>
      </c>
      <c r="F4">
        <v>32</v>
      </c>
      <c r="G4">
        <v>27</v>
      </c>
      <c r="H4">
        <v>21</v>
      </c>
      <c r="I4">
        <v>16</v>
      </c>
      <c r="J4">
        <v>14</v>
      </c>
      <c r="K4">
        <v>12</v>
      </c>
      <c r="L4">
        <v>7</v>
      </c>
      <c r="M4">
        <v>-100</v>
      </c>
      <c r="N4" s="33">
        <f t="shared" si="0"/>
        <v>9250</v>
      </c>
      <c r="O4" s="33">
        <f t="shared" si="1"/>
        <v>34</v>
      </c>
      <c r="P4" s="33">
        <v>1750</v>
      </c>
      <c r="Q4" s="33">
        <f t="shared" si="2"/>
        <v>5.2857142857142856</v>
      </c>
    </row>
    <row r="5" spans="1:17" x14ac:dyDescent="0.25">
      <c r="A5" t="s">
        <v>17</v>
      </c>
      <c r="B5">
        <v>9250</v>
      </c>
      <c r="C5">
        <v>26</v>
      </c>
      <c r="D5">
        <v>26</v>
      </c>
      <c r="E5">
        <v>30</v>
      </c>
      <c r="F5">
        <v>32</v>
      </c>
      <c r="G5">
        <v>32</v>
      </c>
      <c r="H5">
        <v>31</v>
      </c>
      <c r="I5">
        <v>21</v>
      </c>
      <c r="J5">
        <v>15</v>
      </c>
      <c r="K5">
        <v>10</v>
      </c>
      <c r="L5">
        <v>6</v>
      </c>
      <c r="M5">
        <v>-100</v>
      </c>
      <c r="N5" s="33">
        <f t="shared" si="0"/>
        <v>9250</v>
      </c>
      <c r="O5" s="33">
        <f t="shared" si="1"/>
        <v>32</v>
      </c>
      <c r="P5" s="33">
        <v>4750</v>
      </c>
      <c r="Q5" s="33">
        <f t="shared" si="2"/>
        <v>1.9473684210526316</v>
      </c>
    </row>
    <row r="6" spans="1:17" x14ac:dyDescent="0.25">
      <c r="A6" t="s">
        <v>18</v>
      </c>
      <c r="B6">
        <v>9750</v>
      </c>
      <c r="C6">
        <v>36</v>
      </c>
      <c r="D6">
        <v>36</v>
      </c>
      <c r="E6">
        <v>39</v>
      </c>
      <c r="F6">
        <v>39</v>
      </c>
      <c r="G6">
        <v>42</v>
      </c>
      <c r="H6">
        <v>38</v>
      </c>
      <c r="I6">
        <v>32</v>
      </c>
      <c r="J6">
        <v>26</v>
      </c>
      <c r="K6">
        <v>11</v>
      </c>
      <c r="L6">
        <v>2</v>
      </c>
      <c r="M6">
        <v>-100</v>
      </c>
      <c r="N6" s="33">
        <f t="shared" si="0"/>
        <v>9750</v>
      </c>
      <c r="O6" s="33">
        <f t="shared" si="1"/>
        <v>42</v>
      </c>
      <c r="P6" s="33">
        <v>4750</v>
      </c>
      <c r="Q6" s="33">
        <f t="shared" si="2"/>
        <v>2.0526315789473686</v>
      </c>
    </row>
    <row r="7" spans="1:17" x14ac:dyDescent="0.25">
      <c r="A7" t="s">
        <v>20</v>
      </c>
      <c r="B7">
        <v>11750</v>
      </c>
      <c r="C7">
        <v>54</v>
      </c>
      <c r="D7">
        <v>54</v>
      </c>
      <c r="E7">
        <v>58</v>
      </c>
      <c r="F7">
        <v>58</v>
      </c>
      <c r="G7">
        <v>57</v>
      </c>
      <c r="H7">
        <v>53</v>
      </c>
      <c r="I7">
        <v>51</v>
      </c>
      <c r="J7">
        <v>47</v>
      </c>
      <c r="K7">
        <v>38</v>
      </c>
      <c r="L7">
        <v>32</v>
      </c>
      <c r="M7">
        <v>19</v>
      </c>
      <c r="N7" s="33">
        <f t="shared" si="0"/>
        <v>11750</v>
      </c>
      <c r="O7" s="33">
        <f t="shared" si="1"/>
        <v>58</v>
      </c>
      <c r="P7" s="33">
        <v>3750</v>
      </c>
      <c r="Q7" s="33">
        <f t="shared" si="2"/>
        <v>3.1333333333333333</v>
      </c>
    </row>
    <row r="8" spans="1:17" x14ac:dyDescent="0.25">
      <c r="A8" t="s">
        <v>20</v>
      </c>
      <c r="B8">
        <v>12000</v>
      </c>
      <c r="C8">
        <v>55</v>
      </c>
      <c r="D8">
        <v>55</v>
      </c>
      <c r="E8">
        <v>56</v>
      </c>
      <c r="F8">
        <v>56</v>
      </c>
      <c r="G8">
        <v>54</v>
      </c>
      <c r="H8">
        <v>48</v>
      </c>
      <c r="I8">
        <v>45</v>
      </c>
      <c r="J8">
        <v>42</v>
      </c>
      <c r="K8">
        <v>38</v>
      </c>
      <c r="L8">
        <v>31</v>
      </c>
      <c r="M8">
        <v>22</v>
      </c>
      <c r="N8" s="33">
        <f t="shared" si="0"/>
        <v>12000</v>
      </c>
      <c r="O8" s="33">
        <f t="shared" si="1"/>
        <v>56</v>
      </c>
      <c r="P8" s="33">
        <v>3750</v>
      </c>
      <c r="Q8" s="33">
        <f t="shared" si="2"/>
        <v>3.2</v>
      </c>
    </row>
    <row r="9" spans="1:17" x14ac:dyDescent="0.25">
      <c r="A9" t="s">
        <v>18</v>
      </c>
      <c r="B9">
        <v>12250</v>
      </c>
      <c r="C9">
        <v>47</v>
      </c>
      <c r="D9">
        <v>47</v>
      </c>
      <c r="E9">
        <v>47</v>
      </c>
      <c r="F9">
        <v>48</v>
      </c>
      <c r="G9">
        <v>47</v>
      </c>
      <c r="H9">
        <v>45</v>
      </c>
      <c r="I9">
        <v>42</v>
      </c>
      <c r="J9">
        <v>39</v>
      </c>
      <c r="K9">
        <v>38</v>
      </c>
      <c r="L9">
        <v>36</v>
      </c>
      <c r="M9">
        <v>29</v>
      </c>
      <c r="N9" s="33">
        <f t="shared" si="0"/>
        <v>12250</v>
      </c>
      <c r="O9" s="33">
        <f t="shared" si="1"/>
        <v>48</v>
      </c>
      <c r="P9" s="33">
        <v>3750</v>
      </c>
      <c r="Q9" s="33">
        <f t="shared" si="2"/>
        <v>3.2666666666666666</v>
      </c>
    </row>
    <row r="10" spans="1:17" x14ac:dyDescent="0.25">
      <c r="A10" t="s">
        <v>18</v>
      </c>
      <c r="B10">
        <v>12000</v>
      </c>
      <c r="C10">
        <v>34</v>
      </c>
      <c r="D10">
        <v>34</v>
      </c>
      <c r="E10">
        <v>34</v>
      </c>
      <c r="F10">
        <v>34</v>
      </c>
      <c r="G10">
        <v>35</v>
      </c>
      <c r="H10">
        <v>36</v>
      </c>
      <c r="I10">
        <v>36</v>
      </c>
      <c r="J10">
        <v>29</v>
      </c>
      <c r="K10">
        <v>35</v>
      </c>
      <c r="L10">
        <v>33</v>
      </c>
      <c r="M10">
        <v>28</v>
      </c>
      <c r="N10" s="33">
        <f t="shared" si="0"/>
        <v>12000</v>
      </c>
      <c r="O10" s="33">
        <f t="shared" si="1"/>
        <v>36</v>
      </c>
      <c r="P10" s="33">
        <v>6750</v>
      </c>
      <c r="Q10" s="33">
        <f t="shared" si="2"/>
        <v>1.7777777777777777</v>
      </c>
    </row>
    <row r="11" spans="1:17" x14ac:dyDescent="0.25">
      <c r="A11" t="s">
        <v>18</v>
      </c>
      <c r="B11">
        <v>11000</v>
      </c>
      <c r="C11">
        <v>37</v>
      </c>
      <c r="D11">
        <v>37</v>
      </c>
      <c r="E11">
        <v>37</v>
      </c>
      <c r="F11">
        <v>40</v>
      </c>
      <c r="G11">
        <v>39</v>
      </c>
      <c r="H11">
        <v>36</v>
      </c>
      <c r="I11">
        <v>18</v>
      </c>
      <c r="J11">
        <v>16</v>
      </c>
      <c r="K11">
        <v>10</v>
      </c>
      <c r="L11">
        <v>11</v>
      </c>
      <c r="M11">
        <v>9</v>
      </c>
      <c r="N11" s="33">
        <f t="shared" si="0"/>
        <v>11000</v>
      </c>
      <c r="O11" s="33">
        <f t="shared" si="1"/>
        <v>40</v>
      </c>
      <c r="P11" s="33">
        <v>3750</v>
      </c>
      <c r="Q11" s="33">
        <f t="shared" si="2"/>
        <v>2.9333333333333331</v>
      </c>
    </row>
    <row r="12" spans="1:17" x14ac:dyDescent="0.25">
      <c r="A12" t="s">
        <v>18</v>
      </c>
      <c r="B12">
        <v>11000</v>
      </c>
      <c r="C12">
        <v>51</v>
      </c>
      <c r="D12">
        <v>51</v>
      </c>
      <c r="E12">
        <v>51</v>
      </c>
      <c r="F12">
        <v>49</v>
      </c>
      <c r="G12">
        <v>46</v>
      </c>
      <c r="H12">
        <v>44</v>
      </c>
      <c r="I12">
        <v>36</v>
      </c>
      <c r="J12">
        <v>31</v>
      </c>
      <c r="K12">
        <v>21</v>
      </c>
      <c r="L12">
        <v>13</v>
      </c>
      <c r="M12">
        <v>6</v>
      </c>
      <c r="N12" s="33">
        <f t="shared" si="0"/>
        <v>11000</v>
      </c>
      <c r="O12" s="33">
        <f t="shared" si="1"/>
        <v>51</v>
      </c>
      <c r="P12" s="33">
        <v>2750</v>
      </c>
      <c r="Q12" s="33">
        <f t="shared" si="2"/>
        <v>4</v>
      </c>
    </row>
    <row r="13" spans="1:17" x14ac:dyDescent="0.25">
      <c r="A13" t="s">
        <v>23</v>
      </c>
      <c r="B13">
        <v>10500</v>
      </c>
      <c r="C13">
        <v>41</v>
      </c>
      <c r="D13">
        <v>41</v>
      </c>
      <c r="E13">
        <v>45</v>
      </c>
      <c r="F13">
        <v>48</v>
      </c>
      <c r="G13">
        <v>50</v>
      </c>
      <c r="H13">
        <v>50</v>
      </c>
      <c r="I13">
        <v>42</v>
      </c>
      <c r="J13">
        <v>41</v>
      </c>
      <c r="K13">
        <v>36</v>
      </c>
      <c r="L13">
        <v>30</v>
      </c>
      <c r="M13">
        <v>12</v>
      </c>
      <c r="N13" s="33">
        <f t="shared" si="0"/>
        <v>10500</v>
      </c>
      <c r="O13" s="33">
        <f t="shared" si="1"/>
        <v>50</v>
      </c>
      <c r="P13" s="33">
        <v>5750</v>
      </c>
      <c r="Q13" s="33">
        <f t="shared" si="2"/>
        <v>1.826086956521739</v>
      </c>
    </row>
    <row r="14" spans="1:17" x14ac:dyDescent="0.25">
      <c r="A14" t="s">
        <v>18</v>
      </c>
      <c r="B14">
        <v>11000</v>
      </c>
      <c r="C14">
        <v>47</v>
      </c>
      <c r="D14">
        <v>47</v>
      </c>
      <c r="E14">
        <v>48</v>
      </c>
      <c r="F14">
        <v>48</v>
      </c>
      <c r="G14">
        <v>45</v>
      </c>
      <c r="H14">
        <v>43</v>
      </c>
      <c r="I14">
        <v>35</v>
      </c>
      <c r="J14">
        <v>33</v>
      </c>
      <c r="K14">
        <v>27</v>
      </c>
      <c r="L14">
        <v>19</v>
      </c>
      <c r="M14">
        <v>4</v>
      </c>
      <c r="N14" s="33">
        <f t="shared" si="0"/>
        <v>11000</v>
      </c>
      <c r="O14" s="33">
        <f t="shared" si="1"/>
        <v>48</v>
      </c>
      <c r="P14" s="33">
        <v>3750</v>
      </c>
      <c r="Q14" s="33">
        <f t="shared" si="2"/>
        <v>2.9333333333333331</v>
      </c>
    </row>
    <row r="15" spans="1:17" x14ac:dyDescent="0.25">
      <c r="A15" t="s">
        <v>18</v>
      </c>
      <c r="B15">
        <v>11000</v>
      </c>
      <c r="C15">
        <v>25</v>
      </c>
      <c r="D15">
        <v>25</v>
      </c>
      <c r="E15">
        <v>29</v>
      </c>
      <c r="F15">
        <v>36</v>
      </c>
      <c r="G15">
        <v>41</v>
      </c>
      <c r="H15">
        <v>41</v>
      </c>
      <c r="I15">
        <v>40</v>
      </c>
      <c r="J15">
        <v>33</v>
      </c>
      <c r="K15">
        <v>20</v>
      </c>
      <c r="L15">
        <v>10</v>
      </c>
      <c r="M15">
        <v>5</v>
      </c>
      <c r="N15" s="33">
        <f t="shared" si="0"/>
        <v>11000</v>
      </c>
      <c r="O15" s="33">
        <f t="shared" si="1"/>
        <v>41</v>
      </c>
      <c r="P15" s="33">
        <v>5750</v>
      </c>
      <c r="Q15" s="33">
        <f t="shared" si="2"/>
        <v>1.9130434782608696</v>
      </c>
    </row>
    <row r="16" spans="1:17" x14ac:dyDescent="0.25">
      <c r="A16" t="s">
        <v>20</v>
      </c>
      <c r="B16">
        <v>11250</v>
      </c>
      <c r="C16">
        <v>50</v>
      </c>
      <c r="D16">
        <v>50</v>
      </c>
      <c r="E16">
        <v>51</v>
      </c>
      <c r="F16">
        <v>53</v>
      </c>
      <c r="G16">
        <v>54</v>
      </c>
      <c r="H16">
        <v>53</v>
      </c>
      <c r="I16">
        <v>52</v>
      </c>
      <c r="J16">
        <v>50</v>
      </c>
      <c r="K16">
        <v>45</v>
      </c>
      <c r="L16">
        <v>39</v>
      </c>
      <c r="M16">
        <v>27</v>
      </c>
      <c r="N16" s="33">
        <f t="shared" si="0"/>
        <v>11250</v>
      </c>
      <c r="O16" s="33">
        <f t="shared" si="1"/>
        <v>54</v>
      </c>
      <c r="P16" s="33">
        <v>4750</v>
      </c>
      <c r="Q16" s="33">
        <f t="shared" si="2"/>
        <v>2.3684210526315788</v>
      </c>
    </row>
    <row r="17" spans="1:17" x14ac:dyDescent="0.25">
      <c r="A17" t="s">
        <v>18</v>
      </c>
      <c r="B17">
        <v>11750</v>
      </c>
      <c r="C17">
        <v>42</v>
      </c>
      <c r="D17">
        <v>42</v>
      </c>
      <c r="E17">
        <v>44</v>
      </c>
      <c r="F17">
        <v>46</v>
      </c>
      <c r="G17">
        <v>45</v>
      </c>
      <c r="H17">
        <v>43</v>
      </c>
      <c r="I17">
        <v>40</v>
      </c>
      <c r="J17">
        <v>36</v>
      </c>
      <c r="K17">
        <v>31</v>
      </c>
      <c r="L17">
        <v>27</v>
      </c>
      <c r="M17">
        <v>16</v>
      </c>
      <c r="N17" s="33">
        <f t="shared" si="0"/>
        <v>11750</v>
      </c>
      <c r="O17" s="33">
        <f t="shared" si="1"/>
        <v>46</v>
      </c>
      <c r="P17" s="33">
        <v>3750</v>
      </c>
      <c r="Q17" s="33">
        <f t="shared" si="2"/>
        <v>3.1333333333333333</v>
      </c>
    </row>
    <row r="18" spans="1:17" x14ac:dyDescent="0.25">
      <c r="A18" t="s">
        <v>17</v>
      </c>
      <c r="B18">
        <v>11250</v>
      </c>
      <c r="C18">
        <v>28</v>
      </c>
      <c r="D18">
        <v>28</v>
      </c>
      <c r="E18">
        <v>28</v>
      </c>
      <c r="F18">
        <v>29</v>
      </c>
      <c r="G18">
        <v>28</v>
      </c>
      <c r="H18">
        <v>25</v>
      </c>
      <c r="I18">
        <v>24</v>
      </c>
      <c r="J18">
        <v>20</v>
      </c>
      <c r="K18">
        <v>16</v>
      </c>
      <c r="L18">
        <v>13</v>
      </c>
      <c r="M18">
        <v>7</v>
      </c>
      <c r="N18" s="33">
        <f t="shared" si="0"/>
        <v>11250</v>
      </c>
      <c r="O18" s="33">
        <f t="shared" si="1"/>
        <v>29</v>
      </c>
      <c r="P18" s="33">
        <v>3750</v>
      </c>
      <c r="Q18" s="33">
        <f t="shared" si="2"/>
        <v>3</v>
      </c>
    </row>
    <row r="19" spans="1:17" x14ac:dyDescent="0.25">
      <c r="A19" t="s">
        <v>14</v>
      </c>
      <c r="B19">
        <v>10500</v>
      </c>
      <c r="C19">
        <v>16</v>
      </c>
      <c r="D19">
        <v>16</v>
      </c>
      <c r="E19">
        <v>16</v>
      </c>
      <c r="F19">
        <v>20</v>
      </c>
      <c r="G19">
        <v>22</v>
      </c>
      <c r="H19">
        <v>22</v>
      </c>
      <c r="I19">
        <v>21</v>
      </c>
      <c r="J19">
        <v>14</v>
      </c>
      <c r="K19">
        <v>8</v>
      </c>
      <c r="L19">
        <v>7</v>
      </c>
      <c r="M19">
        <v>8</v>
      </c>
      <c r="N19" s="33">
        <f t="shared" si="0"/>
        <v>10500</v>
      </c>
      <c r="O19" s="33">
        <f t="shared" si="1"/>
        <v>22</v>
      </c>
      <c r="P19" s="33">
        <v>5750</v>
      </c>
      <c r="Q19" s="33">
        <f t="shared" si="2"/>
        <v>1.826086956521739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rgb="FF92D050"/>
  </sheetPr>
  <dimension ref="A1:Q31"/>
  <sheetViews>
    <sheetView workbookViewId="0">
      <selection activeCell="N1" sqref="N1:Q2"/>
    </sheetView>
  </sheetViews>
  <sheetFormatPr defaultRowHeight="15" x14ac:dyDescent="0.25"/>
  <cols>
    <col min="1" max="1" width="18.140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  <col min="14" max="14" width="6" bestFit="1" customWidth="1"/>
    <col min="15" max="15" width="5.7109375" bestFit="1" customWidth="1"/>
    <col min="16" max="16" width="7.85546875" bestFit="1" customWidth="1"/>
    <col min="17" max="17" width="13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270" t="s">
        <v>63</v>
      </c>
      <c r="O1" s="270" t="s">
        <v>64</v>
      </c>
      <c r="P1" s="270" t="s">
        <v>66</v>
      </c>
      <c r="Q1" s="270" t="s">
        <v>1865</v>
      </c>
    </row>
    <row r="2" spans="1:17" x14ac:dyDescent="0.25">
      <c r="A2" t="s">
        <v>16</v>
      </c>
      <c r="B2">
        <v>6500</v>
      </c>
      <c r="C2">
        <v>23</v>
      </c>
      <c r="D2">
        <v>28</v>
      </c>
      <c r="E2">
        <v>32</v>
      </c>
      <c r="F2">
        <v>33</v>
      </c>
      <c r="G2">
        <v>24</v>
      </c>
      <c r="H2">
        <v>20</v>
      </c>
      <c r="I2">
        <v>3</v>
      </c>
      <c r="J2">
        <v>-100</v>
      </c>
      <c r="K2">
        <v>-100</v>
      </c>
      <c r="L2">
        <v>-100</v>
      </c>
      <c r="M2">
        <v>-100</v>
      </c>
      <c r="N2" s="270">
        <f>B2</f>
        <v>6500</v>
      </c>
      <c r="O2" s="270">
        <f>MAX(C2:M2)</f>
        <v>33</v>
      </c>
      <c r="P2" s="270">
        <v>3750</v>
      </c>
      <c r="Q2" s="270">
        <f>N2/P2</f>
        <v>1.7333333333333334</v>
      </c>
    </row>
    <row r="3" spans="1:17" x14ac:dyDescent="0.25">
      <c r="A3" t="s">
        <v>19</v>
      </c>
      <c r="B3">
        <v>8000</v>
      </c>
      <c r="C3">
        <v>39</v>
      </c>
      <c r="D3">
        <v>39</v>
      </c>
      <c r="E3">
        <v>46</v>
      </c>
      <c r="F3">
        <v>48</v>
      </c>
      <c r="G3">
        <v>47</v>
      </c>
      <c r="H3">
        <v>42</v>
      </c>
      <c r="I3">
        <v>39</v>
      </c>
      <c r="J3">
        <v>34</v>
      </c>
      <c r="K3">
        <v>16</v>
      </c>
      <c r="L3">
        <v>-100</v>
      </c>
      <c r="M3">
        <v>-100</v>
      </c>
      <c r="N3" s="270">
        <f t="shared" ref="N3:N31" si="0">B3</f>
        <v>8000</v>
      </c>
      <c r="O3" s="270">
        <f t="shared" ref="O3:O31" si="1">MAX(C3:M3)</f>
        <v>48</v>
      </c>
      <c r="P3" s="270">
        <v>3750</v>
      </c>
      <c r="Q3" s="270">
        <f t="shared" ref="Q3:Q31" si="2">N3/P3</f>
        <v>2.1333333333333333</v>
      </c>
    </row>
    <row r="4" spans="1:17" x14ac:dyDescent="0.25">
      <c r="A4" t="s">
        <v>23</v>
      </c>
      <c r="B4">
        <v>9250</v>
      </c>
      <c r="C4">
        <v>52</v>
      </c>
      <c r="D4">
        <v>56</v>
      </c>
      <c r="E4">
        <v>56</v>
      </c>
      <c r="F4">
        <v>52</v>
      </c>
      <c r="G4">
        <v>51</v>
      </c>
      <c r="H4">
        <v>47</v>
      </c>
      <c r="I4">
        <v>43</v>
      </c>
      <c r="J4">
        <v>42</v>
      </c>
      <c r="K4">
        <v>36</v>
      </c>
      <c r="L4">
        <v>25</v>
      </c>
      <c r="M4">
        <v>-100</v>
      </c>
      <c r="N4" s="270">
        <f t="shared" si="0"/>
        <v>9250</v>
      </c>
      <c r="O4" s="270">
        <f t="shared" si="1"/>
        <v>56</v>
      </c>
      <c r="P4" s="270">
        <v>2750</v>
      </c>
      <c r="Q4" s="270">
        <f t="shared" si="2"/>
        <v>3.3636363636363638</v>
      </c>
    </row>
    <row r="5" spans="1:17" x14ac:dyDescent="0.25">
      <c r="A5" t="s">
        <v>23</v>
      </c>
      <c r="B5">
        <v>11000</v>
      </c>
      <c r="C5">
        <v>49</v>
      </c>
      <c r="D5">
        <v>53</v>
      </c>
      <c r="E5">
        <v>54</v>
      </c>
      <c r="F5">
        <v>51</v>
      </c>
      <c r="G5">
        <v>45</v>
      </c>
      <c r="H5">
        <v>44</v>
      </c>
      <c r="I5">
        <v>45</v>
      </c>
      <c r="J5">
        <v>42</v>
      </c>
      <c r="K5">
        <v>41</v>
      </c>
      <c r="L5">
        <v>34</v>
      </c>
      <c r="M5">
        <v>28</v>
      </c>
      <c r="N5" s="270">
        <f t="shared" si="0"/>
        <v>11000</v>
      </c>
      <c r="O5" s="270">
        <f t="shared" si="1"/>
        <v>54</v>
      </c>
      <c r="P5" s="270">
        <v>2750</v>
      </c>
      <c r="Q5" s="270">
        <f t="shared" si="2"/>
        <v>4</v>
      </c>
    </row>
    <row r="6" spans="1:17" x14ac:dyDescent="0.25">
      <c r="A6" t="s">
        <v>20</v>
      </c>
      <c r="B6">
        <v>11000</v>
      </c>
      <c r="C6">
        <v>50</v>
      </c>
      <c r="D6">
        <v>55</v>
      </c>
      <c r="E6">
        <v>54</v>
      </c>
      <c r="F6">
        <v>54</v>
      </c>
      <c r="G6">
        <v>53</v>
      </c>
      <c r="H6">
        <v>50</v>
      </c>
      <c r="I6">
        <v>50</v>
      </c>
      <c r="J6">
        <v>40</v>
      </c>
      <c r="K6">
        <v>34</v>
      </c>
      <c r="L6">
        <v>27</v>
      </c>
      <c r="M6">
        <v>21</v>
      </c>
      <c r="N6" s="270">
        <f t="shared" si="0"/>
        <v>11000</v>
      </c>
      <c r="O6" s="270">
        <f t="shared" si="1"/>
        <v>55</v>
      </c>
      <c r="P6" s="270">
        <v>1750</v>
      </c>
      <c r="Q6" s="270">
        <f t="shared" si="2"/>
        <v>6.2857142857142856</v>
      </c>
    </row>
    <row r="7" spans="1:17" x14ac:dyDescent="0.25">
      <c r="A7" t="s">
        <v>20</v>
      </c>
      <c r="B7">
        <v>11250</v>
      </c>
      <c r="C7">
        <v>54</v>
      </c>
      <c r="D7">
        <v>55</v>
      </c>
      <c r="E7">
        <v>57</v>
      </c>
      <c r="F7">
        <v>58</v>
      </c>
      <c r="G7">
        <v>57</v>
      </c>
      <c r="H7">
        <v>59</v>
      </c>
      <c r="I7">
        <v>54</v>
      </c>
      <c r="J7">
        <v>46</v>
      </c>
      <c r="K7">
        <v>39</v>
      </c>
      <c r="L7">
        <v>27</v>
      </c>
      <c r="M7">
        <v>11</v>
      </c>
      <c r="N7" s="270">
        <f t="shared" si="0"/>
        <v>11250</v>
      </c>
      <c r="O7" s="270">
        <f t="shared" si="1"/>
        <v>59</v>
      </c>
      <c r="P7" s="270">
        <v>5750</v>
      </c>
      <c r="Q7" s="270">
        <f t="shared" si="2"/>
        <v>1.9565217391304348</v>
      </c>
    </row>
    <row r="8" spans="1:17" x14ac:dyDescent="0.25">
      <c r="A8" t="s">
        <v>18</v>
      </c>
      <c r="B8">
        <v>11000</v>
      </c>
      <c r="C8">
        <v>49</v>
      </c>
      <c r="D8">
        <v>46</v>
      </c>
      <c r="E8">
        <v>46</v>
      </c>
      <c r="F8">
        <v>51</v>
      </c>
      <c r="G8">
        <v>50</v>
      </c>
      <c r="H8">
        <v>44</v>
      </c>
      <c r="I8">
        <v>41</v>
      </c>
      <c r="J8">
        <v>36</v>
      </c>
      <c r="K8">
        <v>34</v>
      </c>
      <c r="L8">
        <v>30</v>
      </c>
      <c r="M8">
        <v>15</v>
      </c>
      <c r="N8" s="270">
        <f t="shared" si="0"/>
        <v>11000</v>
      </c>
      <c r="O8" s="270">
        <f t="shared" si="1"/>
        <v>51</v>
      </c>
      <c r="P8" s="270">
        <v>3750</v>
      </c>
      <c r="Q8" s="270">
        <f t="shared" si="2"/>
        <v>2.9333333333333331</v>
      </c>
    </row>
    <row r="9" spans="1:17" x14ac:dyDescent="0.25">
      <c r="A9" t="s">
        <v>23</v>
      </c>
      <c r="B9">
        <v>11750</v>
      </c>
      <c r="C9">
        <v>45</v>
      </c>
      <c r="D9">
        <v>49</v>
      </c>
      <c r="E9">
        <v>46</v>
      </c>
      <c r="F9">
        <v>48</v>
      </c>
      <c r="G9">
        <v>49</v>
      </c>
      <c r="H9">
        <v>51</v>
      </c>
      <c r="I9">
        <v>49</v>
      </c>
      <c r="J9">
        <v>47</v>
      </c>
      <c r="K9">
        <v>45</v>
      </c>
      <c r="L9">
        <v>42</v>
      </c>
      <c r="M9">
        <v>34</v>
      </c>
      <c r="N9" s="270">
        <f t="shared" si="0"/>
        <v>11750</v>
      </c>
      <c r="O9" s="270">
        <f t="shared" si="1"/>
        <v>51</v>
      </c>
      <c r="P9" s="270">
        <v>5750</v>
      </c>
      <c r="Q9" s="270">
        <f t="shared" si="2"/>
        <v>2.0434782608695654</v>
      </c>
    </row>
    <row r="10" spans="1:17" x14ac:dyDescent="0.25">
      <c r="A10" t="s">
        <v>20</v>
      </c>
      <c r="B10">
        <v>12000</v>
      </c>
      <c r="C10">
        <v>53</v>
      </c>
      <c r="D10">
        <v>53</v>
      </c>
      <c r="E10">
        <v>57</v>
      </c>
      <c r="F10">
        <v>58</v>
      </c>
      <c r="G10">
        <v>58</v>
      </c>
      <c r="H10">
        <v>59</v>
      </c>
      <c r="I10">
        <v>56</v>
      </c>
      <c r="J10">
        <v>52</v>
      </c>
      <c r="K10">
        <v>50</v>
      </c>
      <c r="L10">
        <v>43</v>
      </c>
      <c r="M10">
        <v>31</v>
      </c>
      <c r="N10" s="270">
        <f t="shared" si="0"/>
        <v>12000</v>
      </c>
      <c r="O10" s="270">
        <f t="shared" si="1"/>
        <v>59</v>
      </c>
      <c r="P10" s="270">
        <v>5750</v>
      </c>
      <c r="Q10" s="270">
        <f t="shared" si="2"/>
        <v>2.0869565217391304</v>
      </c>
    </row>
    <row r="11" spans="1:17" x14ac:dyDescent="0.25">
      <c r="A11" t="s">
        <v>21</v>
      </c>
      <c r="B11">
        <v>11750</v>
      </c>
      <c r="C11">
        <v>57</v>
      </c>
      <c r="D11">
        <v>60</v>
      </c>
      <c r="E11">
        <v>62</v>
      </c>
      <c r="F11">
        <v>66</v>
      </c>
      <c r="G11">
        <v>69</v>
      </c>
      <c r="H11">
        <v>65</v>
      </c>
      <c r="I11">
        <v>61</v>
      </c>
      <c r="J11">
        <v>57</v>
      </c>
      <c r="K11">
        <v>51</v>
      </c>
      <c r="L11">
        <v>49</v>
      </c>
      <c r="M11">
        <v>42</v>
      </c>
      <c r="N11" s="270">
        <f t="shared" si="0"/>
        <v>11750</v>
      </c>
      <c r="O11" s="270">
        <f t="shared" si="1"/>
        <v>69</v>
      </c>
      <c r="P11" s="270">
        <v>4750</v>
      </c>
      <c r="Q11" s="270">
        <f t="shared" si="2"/>
        <v>2.4736842105263159</v>
      </c>
    </row>
    <row r="12" spans="1:17" x14ac:dyDescent="0.25">
      <c r="A12" t="s">
        <v>21</v>
      </c>
      <c r="B12">
        <v>12000</v>
      </c>
      <c r="C12">
        <v>58</v>
      </c>
      <c r="D12">
        <v>63</v>
      </c>
      <c r="E12">
        <v>65</v>
      </c>
      <c r="F12">
        <v>64</v>
      </c>
      <c r="G12">
        <v>60</v>
      </c>
      <c r="H12">
        <v>61</v>
      </c>
      <c r="I12">
        <v>59</v>
      </c>
      <c r="J12">
        <v>58</v>
      </c>
      <c r="K12">
        <v>52</v>
      </c>
      <c r="L12">
        <v>48</v>
      </c>
      <c r="M12">
        <v>45</v>
      </c>
      <c r="N12" s="270">
        <f t="shared" si="0"/>
        <v>12000</v>
      </c>
      <c r="O12" s="270">
        <f t="shared" si="1"/>
        <v>65</v>
      </c>
      <c r="P12" s="270">
        <v>2750</v>
      </c>
      <c r="Q12" s="270">
        <f t="shared" si="2"/>
        <v>4.3636363636363633</v>
      </c>
    </row>
    <row r="13" spans="1:17" x14ac:dyDescent="0.25">
      <c r="A13" t="s">
        <v>21</v>
      </c>
      <c r="B13">
        <v>11250</v>
      </c>
      <c r="C13">
        <v>39</v>
      </c>
      <c r="D13">
        <v>41</v>
      </c>
      <c r="E13">
        <v>46</v>
      </c>
      <c r="F13">
        <v>57</v>
      </c>
      <c r="G13">
        <v>61</v>
      </c>
      <c r="H13">
        <v>62</v>
      </c>
      <c r="I13">
        <v>61</v>
      </c>
      <c r="J13">
        <v>59</v>
      </c>
      <c r="K13">
        <v>51</v>
      </c>
      <c r="L13">
        <v>43</v>
      </c>
      <c r="M13">
        <v>34</v>
      </c>
      <c r="N13" s="270">
        <f t="shared" si="0"/>
        <v>11250</v>
      </c>
      <c r="O13" s="270">
        <f t="shared" si="1"/>
        <v>62</v>
      </c>
      <c r="P13" s="270">
        <v>5750</v>
      </c>
      <c r="Q13" s="270">
        <f t="shared" si="2"/>
        <v>1.9565217391304348</v>
      </c>
    </row>
    <row r="14" spans="1:17" x14ac:dyDescent="0.25">
      <c r="A14" t="s">
        <v>20</v>
      </c>
      <c r="B14">
        <v>12000</v>
      </c>
      <c r="C14">
        <v>39</v>
      </c>
      <c r="D14">
        <v>46</v>
      </c>
      <c r="E14">
        <v>50</v>
      </c>
      <c r="F14">
        <v>52</v>
      </c>
      <c r="G14">
        <v>51</v>
      </c>
      <c r="H14">
        <v>51</v>
      </c>
      <c r="I14">
        <v>51</v>
      </c>
      <c r="J14">
        <v>51</v>
      </c>
      <c r="K14">
        <v>49</v>
      </c>
      <c r="L14">
        <v>46</v>
      </c>
      <c r="M14">
        <v>45</v>
      </c>
      <c r="N14" s="270">
        <f t="shared" si="0"/>
        <v>12000</v>
      </c>
      <c r="O14" s="270">
        <f t="shared" si="1"/>
        <v>52</v>
      </c>
      <c r="P14" s="270">
        <v>3750</v>
      </c>
      <c r="Q14" s="270">
        <f t="shared" si="2"/>
        <v>3.2</v>
      </c>
    </row>
    <row r="15" spans="1:17" x14ac:dyDescent="0.25">
      <c r="A15" t="s">
        <v>20</v>
      </c>
      <c r="B15">
        <v>12250</v>
      </c>
      <c r="C15">
        <v>53</v>
      </c>
      <c r="D15">
        <v>54</v>
      </c>
      <c r="E15">
        <v>56</v>
      </c>
      <c r="F15">
        <v>59</v>
      </c>
      <c r="G15">
        <v>58</v>
      </c>
      <c r="H15">
        <v>55</v>
      </c>
      <c r="I15">
        <v>49</v>
      </c>
      <c r="J15">
        <v>50</v>
      </c>
      <c r="K15">
        <v>49</v>
      </c>
      <c r="L15">
        <v>47</v>
      </c>
      <c r="M15">
        <v>46</v>
      </c>
      <c r="N15" s="270">
        <f t="shared" si="0"/>
        <v>12250</v>
      </c>
      <c r="O15" s="270">
        <f t="shared" si="1"/>
        <v>59</v>
      </c>
      <c r="P15" s="270">
        <v>3750</v>
      </c>
      <c r="Q15" s="270">
        <f t="shared" si="2"/>
        <v>3.2666666666666666</v>
      </c>
    </row>
    <row r="16" spans="1:17" x14ac:dyDescent="0.25">
      <c r="A16" t="s">
        <v>20</v>
      </c>
      <c r="B16">
        <v>12750</v>
      </c>
      <c r="C16">
        <v>45</v>
      </c>
      <c r="D16">
        <v>48</v>
      </c>
      <c r="E16">
        <v>54</v>
      </c>
      <c r="F16">
        <v>59</v>
      </c>
      <c r="G16">
        <v>60</v>
      </c>
      <c r="H16">
        <v>57</v>
      </c>
      <c r="I16">
        <v>55</v>
      </c>
      <c r="J16">
        <v>52</v>
      </c>
      <c r="K16">
        <v>53</v>
      </c>
      <c r="L16">
        <v>51</v>
      </c>
      <c r="M16">
        <v>48</v>
      </c>
      <c r="N16" s="270">
        <f t="shared" si="0"/>
        <v>12750</v>
      </c>
      <c r="O16" s="270">
        <f t="shared" si="1"/>
        <v>60</v>
      </c>
      <c r="P16" s="270">
        <v>4750</v>
      </c>
      <c r="Q16" s="270">
        <f t="shared" si="2"/>
        <v>2.6842105263157894</v>
      </c>
    </row>
    <row r="17" spans="1:17" x14ac:dyDescent="0.25">
      <c r="A17" t="s">
        <v>21</v>
      </c>
      <c r="B17">
        <v>12000</v>
      </c>
      <c r="C17">
        <v>52</v>
      </c>
      <c r="D17">
        <v>53</v>
      </c>
      <c r="E17">
        <v>56</v>
      </c>
      <c r="F17">
        <v>59</v>
      </c>
      <c r="G17">
        <v>60</v>
      </c>
      <c r="H17">
        <v>60</v>
      </c>
      <c r="I17">
        <v>61</v>
      </c>
      <c r="J17">
        <v>57</v>
      </c>
      <c r="K17">
        <v>55</v>
      </c>
      <c r="L17">
        <v>47</v>
      </c>
      <c r="M17">
        <v>40</v>
      </c>
      <c r="N17" s="270">
        <f t="shared" si="0"/>
        <v>12000</v>
      </c>
      <c r="O17" s="270">
        <f t="shared" si="1"/>
        <v>61</v>
      </c>
      <c r="P17" s="270">
        <v>6750</v>
      </c>
      <c r="Q17" s="270">
        <f t="shared" si="2"/>
        <v>1.7777777777777777</v>
      </c>
    </row>
    <row r="18" spans="1:17" x14ac:dyDescent="0.25">
      <c r="A18" t="s">
        <v>20</v>
      </c>
      <c r="B18">
        <v>12750</v>
      </c>
      <c r="C18">
        <v>53</v>
      </c>
      <c r="D18">
        <v>55</v>
      </c>
      <c r="E18">
        <v>59</v>
      </c>
      <c r="F18">
        <v>62</v>
      </c>
      <c r="G18">
        <v>60</v>
      </c>
      <c r="H18">
        <v>56</v>
      </c>
      <c r="I18">
        <v>53</v>
      </c>
      <c r="J18">
        <v>52</v>
      </c>
      <c r="K18">
        <v>50</v>
      </c>
      <c r="L18">
        <v>50</v>
      </c>
      <c r="M18">
        <v>47</v>
      </c>
      <c r="N18" s="270">
        <f t="shared" si="0"/>
        <v>12750</v>
      </c>
      <c r="O18" s="270">
        <f t="shared" si="1"/>
        <v>62</v>
      </c>
      <c r="P18" s="270">
        <v>3750</v>
      </c>
      <c r="Q18" s="270">
        <f t="shared" si="2"/>
        <v>3.4</v>
      </c>
    </row>
    <row r="19" spans="1:17" x14ac:dyDescent="0.25">
      <c r="A19" t="s">
        <v>23</v>
      </c>
      <c r="B19">
        <v>12500</v>
      </c>
      <c r="C19">
        <v>42</v>
      </c>
      <c r="D19">
        <v>43</v>
      </c>
      <c r="E19">
        <v>45</v>
      </c>
      <c r="F19">
        <v>46</v>
      </c>
      <c r="G19">
        <v>49</v>
      </c>
      <c r="H19">
        <v>48</v>
      </c>
      <c r="I19">
        <v>45</v>
      </c>
      <c r="J19">
        <v>43</v>
      </c>
      <c r="K19">
        <v>40</v>
      </c>
      <c r="L19">
        <v>35</v>
      </c>
      <c r="M19">
        <v>32</v>
      </c>
      <c r="N19" s="270">
        <f t="shared" si="0"/>
        <v>12500</v>
      </c>
      <c r="O19" s="270">
        <f t="shared" si="1"/>
        <v>49</v>
      </c>
      <c r="P19" s="270">
        <v>4750</v>
      </c>
      <c r="Q19" s="270">
        <f t="shared" si="2"/>
        <v>2.6315789473684212</v>
      </c>
    </row>
    <row r="20" spans="1:17" x14ac:dyDescent="0.25">
      <c r="A20" t="s">
        <v>20</v>
      </c>
      <c r="B20">
        <v>10750</v>
      </c>
      <c r="C20">
        <v>41</v>
      </c>
      <c r="D20">
        <v>41</v>
      </c>
      <c r="E20">
        <v>52</v>
      </c>
      <c r="F20">
        <v>55</v>
      </c>
      <c r="G20">
        <v>56</v>
      </c>
      <c r="H20">
        <v>52</v>
      </c>
      <c r="I20">
        <v>46</v>
      </c>
      <c r="J20">
        <v>43</v>
      </c>
      <c r="K20">
        <v>41</v>
      </c>
      <c r="L20">
        <v>33</v>
      </c>
      <c r="M20">
        <v>28</v>
      </c>
      <c r="N20" s="270">
        <f t="shared" si="0"/>
        <v>10750</v>
      </c>
      <c r="O20" s="270">
        <f t="shared" si="1"/>
        <v>56</v>
      </c>
      <c r="P20" s="270">
        <v>4750</v>
      </c>
      <c r="Q20" s="270">
        <f t="shared" si="2"/>
        <v>2.263157894736842</v>
      </c>
    </row>
    <row r="21" spans="1:17" x14ac:dyDescent="0.25">
      <c r="A21" t="s">
        <v>20</v>
      </c>
      <c r="B21">
        <v>11500</v>
      </c>
      <c r="C21">
        <v>51</v>
      </c>
      <c r="D21">
        <v>51</v>
      </c>
      <c r="E21">
        <v>55</v>
      </c>
      <c r="F21">
        <v>58</v>
      </c>
      <c r="G21">
        <v>57</v>
      </c>
      <c r="H21">
        <v>53</v>
      </c>
      <c r="I21">
        <v>44</v>
      </c>
      <c r="J21">
        <v>43</v>
      </c>
      <c r="K21">
        <v>42</v>
      </c>
      <c r="L21">
        <v>37</v>
      </c>
      <c r="M21">
        <v>30</v>
      </c>
      <c r="N21" s="270">
        <f t="shared" si="0"/>
        <v>11500</v>
      </c>
      <c r="O21" s="270">
        <f t="shared" si="1"/>
        <v>58</v>
      </c>
      <c r="P21" s="270">
        <v>3750</v>
      </c>
      <c r="Q21" s="270">
        <f t="shared" si="2"/>
        <v>3.0666666666666669</v>
      </c>
    </row>
    <row r="22" spans="1:17" x14ac:dyDescent="0.25">
      <c r="A22" t="s">
        <v>23</v>
      </c>
      <c r="B22">
        <v>12000</v>
      </c>
      <c r="C22">
        <v>47</v>
      </c>
      <c r="D22">
        <v>47</v>
      </c>
      <c r="E22">
        <v>49</v>
      </c>
      <c r="F22">
        <v>50</v>
      </c>
      <c r="G22">
        <v>50</v>
      </c>
      <c r="H22">
        <v>48</v>
      </c>
      <c r="I22">
        <v>44</v>
      </c>
      <c r="J22">
        <v>40</v>
      </c>
      <c r="K22">
        <v>38</v>
      </c>
      <c r="L22">
        <v>34</v>
      </c>
      <c r="M22">
        <v>29</v>
      </c>
      <c r="N22" s="270">
        <f t="shared" si="0"/>
        <v>12000</v>
      </c>
      <c r="O22" s="270">
        <f t="shared" si="1"/>
        <v>50</v>
      </c>
      <c r="P22" s="270">
        <v>4750</v>
      </c>
      <c r="Q22" s="270">
        <f t="shared" si="2"/>
        <v>2.5263157894736841</v>
      </c>
    </row>
    <row r="23" spans="1:17" x14ac:dyDescent="0.25">
      <c r="A23" t="s">
        <v>23</v>
      </c>
      <c r="B23">
        <v>11250</v>
      </c>
      <c r="C23">
        <v>48</v>
      </c>
      <c r="D23">
        <v>48</v>
      </c>
      <c r="E23">
        <v>49</v>
      </c>
      <c r="F23">
        <v>50</v>
      </c>
      <c r="G23">
        <v>49</v>
      </c>
      <c r="H23">
        <v>48</v>
      </c>
      <c r="I23">
        <v>47</v>
      </c>
      <c r="J23">
        <v>41</v>
      </c>
      <c r="K23">
        <v>35</v>
      </c>
      <c r="L23">
        <v>30</v>
      </c>
      <c r="M23">
        <v>27</v>
      </c>
      <c r="N23" s="270">
        <f t="shared" si="0"/>
        <v>11250</v>
      </c>
      <c r="O23" s="270">
        <f t="shared" si="1"/>
        <v>50</v>
      </c>
      <c r="P23" s="270">
        <v>3750</v>
      </c>
      <c r="Q23" s="270">
        <f t="shared" si="2"/>
        <v>3</v>
      </c>
    </row>
    <row r="24" spans="1:17" x14ac:dyDescent="0.25">
      <c r="A24" t="s">
        <v>18</v>
      </c>
      <c r="B24">
        <v>12000</v>
      </c>
      <c r="C24">
        <v>42</v>
      </c>
      <c r="D24">
        <v>42</v>
      </c>
      <c r="E24">
        <v>42</v>
      </c>
      <c r="F24">
        <v>43</v>
      </c>
      <c r="G24">
        <v>44</v>
      </c>
      <c r="H24">
        <v>44</v>
      </c>
      <c r="I24">
        <v>43</v>
      </c>
      <c r="J24">
        <v>40</v>
      </c>
      <c r="K24">
        <v>38</v>
      </c>
      <c r="L24">
        <v>31</v>
      </c>
      <c r="M24">
        <v>20</v>
      </c>
      <c r="N24" s="270">
        <f t="shared" si="0"/>
        <v>12000</v>
      </c>
      <c r="O24" s="270">
        <f t="shared" si="1"/>
        <v>44</v>
      </c>
      <c r="P24" s="270">
        <v>5750</v>
      </c>
      <c r="Q24" s="270">
        <f t="shared" si="2"/>
        <v>2.0869565217391304</v>
      </c>
    </row>
    <row r="25" spans="1:17" x14ac:dyDescent="0.25">
      <c r="A25" t="s">
        <v>18</v>
      </c>
      <c r="B25">
        <v>11750</v>
      </c>
      <c r="C25">
        <v>38</v>
      </c>
      <c r="D25">
        <v>38</v>
      </c>
      <c r="E25">
        <v>38</v>
      </c>
      <c r="F25">
        <v>38</v>
      </c>
      <c r="G25">
        <v>35</v>
      </c>
      <c r="H25">
        <v>35</v>
      </c>
      <c r="I25">
        <v>35</v>
      </c>
      <c r="J25">
        <v>33</v>
      </c>
      <c r="K25">
        <v>28</v>
      </c>
      <c r="L25">
        <v>23</v>
      </c>
      <c r="M25">
        <v>16</v>
      </c>
      <c r="N25" s="270">
        <f t="shared" si="0"/>
        <v>11750</v>
      </c>
      <c r="O25" s="270">
        <f t="shared" si="1"/>
        <v>38</v>
      </c>
      <c r="P25" s="270">
        <v>3750</v>
      </c>
      <c r="Q25" s="270">
        <f t="shared" si="2"/>
        <v>3.1333333333333333</v>
      </c>
    </row>
    <row r="26" spans="1:17" x14ac:dyDescent="0.25">
      <c r="A26" t="s">
        <v>18</v>
      </c>
      <c r="B26">
        <v>12500</v>
      </c>
      <c r="C26">
        <v>31</v>
      </c>
      <c r="D26">
        <v>31</v>
      </c>
      <c r="E26">
        <v>31</v>
      </c>
      <c r="F26">
        <v>33</v>
      </c>
      <c r="G26">
        <v>35</v>
      </c>
      <c r="H26">
        <v>36</v>
      </c>
      <c r="I26">
        <v>37</v>
      </c>
      <c r="J26">
        <v>32</v>
      </c>
      <c r="K26">
        <v>30</v>
      </c>
      <c r="L26">
        <v>30</v>
      </c>
      <c r="M26">
        <v>28</v>
      </c>
      <c r="N26" s="270">
        <f t="shared" si="0"/>
        <v>12500</v>
      </c>
      <c r="O26" s="270">
        <f t="shared" si="1"/>
        <v>37</v>
      </c>
      <c r="P26" s="270">
        <v>6750</v>
      </c>
      <c r="Q26" s="270">
        <f t="shared" si="2"/>
        <v>1.8518518518518519</v>
      </c>
    </row>
    <row r="27" spans="1:17" x14ac:dyDescent="0.25">
      <c r="A27" t="s">
        <v>18</v>
      </c>
      <c r="B27">
        <v>12000</v>
      </c>
      <c r="C27">
        <v>38</v>
      </c>
      <c r="D27">
        <v>38</v>
      </c>
      <c r="E27">
        <v>38</v>
      </c>
      <c r="F27">
        <v>38</v>
      </c>
      <c r="G27">
        <v>38</v>
      </c>
      <c r="H27">
        <v>37</v>
      </c>
      <c r="I27">
        <v>35</v>
      </c>
      <c r="J27">
        <v>34</v>
      </c>
      <c r="K27">
        <v>33</v>
      </c>
      <c r="L27">
        <v>30</v>
      </c>
      <c r="M27">
        <v>25</v>
      </c>
      <c r="N27" s="270">
        <f t="shared" si="0"/>
        <v>12000</v>
      </c>
      <c r="O27" s="270">
        <f t="shared" si="1"/>
        <v>38</v>
      </c>
      <c r="P27" s="270">
        <v>4750</v>
      </c>
      <c r="Q27" s="270">
        <f t="shared" si="2"/>
        <v>2.5263157894736841</v>
      </c>
    </row>
    <row r="28" spans="1:17" x14ac:dyDescent="0.25">
      <c r="A28" t="s">
        <v>18</v>
      </c>
      <c r="B28">
        <v>12500</v>
      </c>
      <c r="C28">
        <v>40</v>
      </c>
      <c r="D28">
        <v>40</v>
      </c>
      <c r="E28">
        <v>40</v>
      </c>
      <c r="F28">
        <v>41</v>
      </c>
      <c r="G28">
        <v>42</v>
      </c>
      <c r="H28">
        <v>42</v>
      </c>
      <c r="I28">
        <v>42</v>
      </c>
      <c r="J28">
        <v>41</v>
      </c>
      <c r="K28">
        <v>40</v>
      </c>
      <c r="L28">
        <v>39</v>
      </c>
      <c r="M28">
        <v>34</v>
      </c>
      <c r="N28" s="270">
        <f t="shared" si="0"/>
        <v>12500</v>
      </c>
      <c r="O28" s="270">
        <f t="shared" si="1"/>
        <v>42</v>
      </c>
      <c r="P28" s="270">
        <v>6750</v>
      </c>
      <c r="Q28" s="270">
        <f t="shared" si="2"/>
        <v>1.8518518518518519</v>
      </c>
    </row>
    <row r="29" spans="1:17" x14ac:dyDescent="0.25">
      <c r="A29" t="s">
        <v>19</v>
      </c>
      <c r="B29">
        <v>11500</v>
      </c>
      <c r="C29">
        <v>35</v>
      </c>
      <c r="D29">
        <v>35</v>
      </c>
      <c r="E29">
        <v>35</v>
      </c>
      <c r="F29">
        <v>35</v>
      </c>
      <c r="G29">
        <v>35</v>
      </c>
      <c r="H29">
        <v>35</v>
      </c>
      <c r="I29">
        <v>32</v>
      </c>
      <c r="J29">
        <v>32</v>
      </c>
      <c r="K29">
        <v>31</v>
      </c>
      <c r="L29">
        <v>30</v>
      </c>
      <c r="M29">
        <v>27</v>
      </c>
      <c r="N29" s="270">
        <f t="shared" si="0"/>
        <v>11500</v>
      </c>
      <c r="O29" s="270">
        <f t="shared" si="1"/>
        <v>35</v>
      </c>
      <c r="P29" s="270">
        <v>5750</v>
      </c>
      <c r="Q29" s="270">
        <f t="shared" si="2"/>
        <v>2</v>
      </c>
    </row>
    <row r="30" spans="1:17" x14ac:dyDescent="0.25">
      <c r="A30" t="s">
        <v>17</v>
      </c>
      <c r="B30">
        <v>11750</v>
      </c>
      <c r="C30">
        <v>27</v>
      </c>
      <c r="D30">
        <v>27</v>
      </c>
      <c r="E30">
        <v>27</v>
      </c>
      <c r="F30">
        <v>27</v>
      </c>
      <c r="G30">
        <v>29</v>
      </c>
      <c r="H30">
        <v>28</v>
      </c>
      <c r="I30">
        <v>27</v>
      </c>
      <c r="J30">
        <v>25</v>
      </c>
      <c r="K30">
        <v>24</v>
      </c>
      <c r="L30">
        <v>21</v>
      </c>
      <c r="M30">
        <v>16</v>
      </c>
      <c r="N30" s="270">
        <f t="shared" si="0"/>
        <v>11750</v>
      </c>
      <c r="O30" s="270">
        <f t="shared" si="1"/>
        <v>29</v>
      </c>
      <c r="P30" s="270">
        <v>4750</v>
      </c>
      <c r="Q30" s="270">
        <f t="shared" si="2"/>
        <v>2.4736842105263159</v>
      </c>
    </row>
    <row r="31" spans="1:17" x14ac:dyDescent="0.25">
      <c r="A31" t="s">
        <v>16</v>
      </c>
      <c r="B31">
        <v>11000</v>
      </c>
      <c r="C31">
        <v>26</v>
      </c>
      <c r="D31">
        <v>26</v>
      </c>
      <c r="E31">
        <v>26</v>
      </c>
      <c r="F31">
        <v>26</v>
      </c>
      <c r="G31">
        <v>26</v>
      </c>
      <c r="H31">
        <v>24</v>
      </c>
      <c r="I31">
        <v>25</v>
      </c>
      <c r="J31">
        <v>23</v>
      </c>
      <c r="K31">
        <v>18</v>
      </c>
      <c r="L31">
        <v>14</v>
      </c>
      <c r="M31">
        <v>9</v>
      </c>
      <c r="N31" s="270">
        <f t="shared" si="0"/>
        <v>11000</v>
      </c>
      <c r="O31" s="270">
        <f t="shared" si="1"/>
        <v>26</v>
      </c>
      <c r="P31" s="270">
        <v>4750</v>
      </c>
      <c r="Q31" s="270">
        <f t="shared" si="2"/>
        <v>2.3157894736842106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rgb="FF92D050"/>
  </sheetPr>
  <dimension ref="A1:Q12"/>
  <sheetViews>
    <sheetView workbookViewId="0">
      <selection activeCell="N1" sqref="N1:Q2"/>
    </sheetView>
  </sheetViews>
  <sheetFormatPr defaultRowHeight="15" x14ac:dyDescent="0.25"/>
  <cols>
    <col min="1" max="1" width="18.140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  <col min="14" max="14" width="6" bestFit="1" customWidth="1"/>
    <col min="15" max="15" width="5.7109375" bestFit="1" customWidth="1"/>
    <col min="16" max="16" width="7.85546875" bestFit="1" customWidth="1"/>
    <col min="17" max="17" width="13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63</v>
      </c>
      <c r="O1" t="s">
        <v>64</v>
      </c>
      <c r="P1" t="s">
        <v>66</v>
      </c>
      <c r="Q1" t="s">
        <v>1865</v>
      </c>
    </row>
    <row r="2" spans="1:17" x14ac:dyDescent="0.25">
      <c r="A2" t="s">
        <v>14</v>
      </c>
      <c r="B2">
        <v>5000</v>
      </c>
      <c r="C2">
        <v>3</v>
      </c>
      <c r="D2">
        <v>3</v>
      </c>
      <c r="E2">
        <v>15</v>
      </c>
      <c r="F2">
        <v>16</v>
      </c>
      <c r="G2">
        <v>24</v>
      </c>
      <c r="H2">
        <v>23</v>
      </c>
      <c r="I2">
        <v>-100</v>
      </c>
      <c r="J2">
        <v>-100</v>
      </c>
      <c r="K2">
        <v>-100</v>
      </c>
      <c r="L2">
        <v>-100</v>
      </c>
      <c r="M2">
        <v>-100</v>
      </c>
      <c r="N2" s="33">
        <f>B2</f>
        <v>5000</v>
      </c>
      <c r="O2" s="33">
        <f>MAX(C2:M2)</f>
        <v>24</v>
      </c>
      <c r="P2" s="33">
        <v>4750</v>
      </c>
      <c r="Q2" s="33">
        <f>N2/P2</f>
        <v>1.0526315789473684</v>
      </c>
    </row>
    <row r="3" spans="1:17" x14ac:dyDescent="0.25">
      <c r="A3" t="s">
        <v>18</v>
      </c>
      <c r="B3">
        <v>8000</v>
      </c>
      <c r="C3">
        <v>49</v>
      </c>
      <c r="D3">
        <v>49</v>
      </c>
      <c r="E3">
        <v>52</v>
      </c>
      <c r="F3">
        <v>54</v>
      </c>
      <c r="G3">
        <v>52</v>
      </c>
      <c r="H3">
        <v>46</v>
      </c>
      <c r="I3">
        <v>37</v>
      </c>
      <c r="J3">
        <v>33</v>
      </c>
      <c r="K3">
        <v>23</v>
      </c>
      <c r="L3">
        <v>-100</v>
      </c>
      <c r="M3">
        <v>-100</v>
      </c>
      <c r="N3" s="33">
        <f t="shared" ref="N3:N12" si="0">B3</f>
        <v>8000</v>
      </c>
      <c r="O3" s="33">
        <f t="shared" ref="O3:O12" si="1">MAX(C3:M3)</f>
        <v>54</v>
      </c>
      <c r="P3" s="33">
        <v>3750</v>
      </c>
      <c r="Q3" s="33">
        <f t="shared" ref="Q3:Q12" si="2">N3/P3</f>
        <v>2.1333333333333333</v>
      </c>
    </row>
    <row r="4" spans="1:17" x14ac:dyDescent="0.25">
      <c r="A4" t="s">
        <v>18</v>
      </c>
      <c r="B4">
        <v>10250</v>
      </c>
      <c r="C4">
        <v>47</v>
      </c>
      <c r="D4">
        <v>47</v>
      </c>
      <c r="E4">
        <v>49</v>
      </c>
      <c r="F4">
        <v>48</v>
      </c>
      <c r="G4">
        <v>45</v>
      </c>
      <c r="H4">
        <v>42</v>
      </c>
      <c r="I4">
        <v>38</v>
      </c>
      <c r="J4">
        <v>37</v>
      </c>
      <c r="K4">
        <v>31</v>
      </c>
      <c r="L4">
        <v>25</v>
      </c>
      <c r="M4">
        <v>13</v>
      </c>
      <c r="N4" s="33">
        <f t="shared" si="0"/>
        <v>10250</v>
      </c>
      <c r="O4" s="33">
        <f t="shared" si="1"/>
        <v>49</v>
      </c>
      <c r="P4" s="33">
        <v>2750</v>
      </c>
      <c r="Q4" s="33">
        <f t="shared" si="2"/>
        <v>3.7272727272727271</v>
      </c>
    </row>
    <row r="5" spans="1:17" x14ac:dyDescent="0.25">
      <c r="A5" t="s">
        <v>18</v>
      </c>
      <c r="B5">
        <v>10500</v>
      </c>
      <c r="C5">
        <v>44</v>
      </c>
      <c r="D5">
        <v>44</v>
      </c>
      <c r="E5">
        <v>47</v>
      </c>
      <c r="F5">
        <v>47</v>
      </c>
      <c r="G5">
        <v>45</v>
      </c>
      <c r="H5">
        <v>40</v>
      </c>
      <c r="I5">
        <v>34</v>
      </c>
      <c r="J5">
        <v>32</v>
      </c>
      <c r="K5">
        <v>28</v>
      </c>
      <c r="L5">
        <v>20</v>
      </c>
      <c r="M5">
        <v>7</v>
      </c>
      <c r="N5" s="33">
        <f t="shared" si="0"/>
        <v>10500</v>
      </c>
      <c r="O5" s="33">
        <f t="shared" si="1"/>
        <v>47</v>
      </c>
      <c r="P5" s="33">
        <v>3750</v>
      </c>
      <c r="Q5" s="33">
        <f t="shared" si="2"/>
        <v>2.8</v>
      </c>
    </row>
    <row r="6" spans="1:17" x14ac:dyDescent="0.25">
      <c r="A6" t="s">
        <v>19</v>
      </c>
      <c r="B6">
        <v>9500</v>
      </c>
      <c r="C6">
        <v>32</v>
      </c>
      <c r="D6">
        <v>34</v>
      </c>
      <c r="E6">
        <v>43</v>
      </c>
      <c r="F6">
        <v>42</v>
      </c>
      <c r="G6">
        <v>39</v>
      </c>
      <c r="H6">
        <v>36</v>
      </c>
      <c r="I6">
        <v>32</v>
      </c>
      <c r="J6">
        <v>28</v>
      </c>
      <c r="K6">
        <v>20</v>
      </c>
      <c r="L6">
        <v>7</v>
      </c>
      <c r="M6">
        <v>-100</v>
      </c>
      <c r="N6" s="33">
        <f t="shared" si="0"/>
        <v>9500</v>
      </c>
      <c r="O6" s="33">
        <f t="shared" si="1"/>
        <v>43</v>
      </c>
      <c r="P6" s="33">
        <v>2750</v>
      </c>
      <c r="Q6" s="33">
        <f t="shared" si="2"/>
        <v>3.4545454545454546</v>
      </c>
    </row>
    <row r="7" spans="1:17" x14ac:dyDescent="0.25">
      <c r="A7" t="s">
        <v>23</v>
      </c>
      <c r="B7">
        <v>10500</v>
      </c>
      <c r="C7">
        <v>50</v>
      </c>
      <c r="D7">
        <v>50</v>
      </c>
      <c r="E7">
        <v>50</v>
      </c>
      <c r="F7">
        <v>48</v>
      </c>
      <c r="G7">
        <v>48</v>
      </c>
      <c r="H7">
        <v>48</v>
      </c>
      <c r="I7">
        <v>45</v>
      </c>
      <c r="J7">
        <v>40</v>
      </c>
      <c r="K7">
        <v>32</v>
      </c>
      <c r="L7">
        <v>23</v>
      </c>
      <c r="M7">
        <v>13</v>
      </c>
      <c r="N7" s="33">
        <f t="shared" si="0"/>
        <v>10500</v>
      </c>
      <c r="O7" s="33">
        <f t="shared" si="1"/>
        <v>50</v>
      </c>
      <c r="P7" s="33">
        <v>2750</v>
      </c>
      <c r="Q7" s="33">
        <f t="shared" si="2"/>
        <v>3.8181818181818183</v>
      </c>
    </row>
    <row r="8" spans="1:17" x14ac:dyDescent="0.25">
      <c r="A8" t="s">
        <v>19</v>
      </c>
      <c r="B8">
        <v>9500</v>
      </c>
      <c r="C8">
        <v>25</v>
      </c>
      <c r="D8">
        <v>25</v>
      </c>
      <c r="E8">
        <v>33</v>
      </c>
      <c r="F8">
        <v>36</v>
      </c>
      <c r="G8">
        <v>37</v>
      </c>
      <c r="H8">
        <v>37</v>
      </c>
      <c r="I8">
        <v>32</v>
      </c>
      <c r="J8">
        <v>26</v>
      </c>
      <c r="K8">
        <v>16</v>
      </c>
      <c r="L8">
        <v>9</v>
      </c>
      <c r="M8">
        <v>-100</v>
      </c>
      <c r="N8" s="33">
        <f t="shared" si="0"/>
        <v>9500</v>
      </c>
      <c r="O8" s="33">
        <f t="shared" si="1"/>
        <v>37</v>
      </c>
      <c r="P8" s="33">
        <v>5750</v>
      </c>
      <c r="Q8" s="33">
        <f t="shared" si="2"/>
        <v>1.6521739130434783</v>
      </c>
    </row>
    <row r="9" spans="1:17" x14ac:dyDescent="0.25">
      <c r="A9" t="s">
        <v>19</v>
      </c>
      <c r="B9">
        <v>9500</v>
      </c>
      <c r="C9">
        <v>42</v>
      </c>
      <c r="D9">
        <v>42</v>
      </c>
      <c r="E9">
        <v>42</v>
      </c>
      <c r="F9">
        <v>43</v>
      </c>
      <c r="G9">
        <v>39</v>
      </c>
      <c r="H9">
        <v>36</v>
      </c>
      <c r="I9">
        <v>33</v>
      </c>
      <c r="J9">
        <v>28</v>
      </c>
      <c r="K9">
        <v>21</v>
      </c>
      <c r="L9">
        <v>9</v>
      </c>
      <c r="M9">
        <v>-100</v>
      </c>
      <c r="N9" s="33">
        <f t="shared" si="0"/>
        <v>9500</v>
      </c>
      <c r="O9" s="33">
        <f t="shared" si="1"/>
        <v>43</v>
      </c>
      <c r="P9" s="33">
        <v>3750</v>
      </c>
      <c r="Q9" s="33">
        <f t="shared" si="2"/>
        <v>2.5333333333333332</v>
      </c>
    </row>
    <row r="10" spans="1:17" x14ac:dyDescent="0.25">
      <c r="A10" t="s">
        <v>17</v>
      </c>
      <c r="B10">
        <v>8750</v>
      </c>
      <c r="C10">
        <v>34</v>
      </c>
      <c r="D10">
        <v>34</v>
      </c>
      <c r="E10">
        <v>34</v>
      </c>
      <c r="F10">
        <v>33</v>
      </c>
      <c r="G10">
        <v>31</v>
      </c>
      <c r="H10">
        <v>29</v>
      </c>
      <c r="I10">
        <v>25</v>
      </c>
      <c r="J10">
        <v>16</v>
      </c>
      <c r="K10">
        <v>12</v>
      </c>
      <c r="L10">
        <v>-100</v>
      </c>
      <c r="M10">
        <v>-100</v>
      </c>
      <c r="N10" s="33">
        <f t="shared" si="0"/>
        <v>8750</v>
      </c>
      <c r="O10" s="33">
        <f t="shared" si="1"/>
        <v>34</v>
      </c>
      <c r="P10" s="33">
        <v>2750</v>
      </c>
      <c r="Q10" s="33">
        <f t="shared" si="2"/>
        <v>3.1818181818181817</v>
      </c>
    </row>
    <row r="11" spans="1:17" x14ac:dyDescent="0.25">
      <c r="A11" t="s">
        <v>15</v>
      </c>
      <c r="B11">
        <v>8750</v>
      </c>
      <c r="C11">
        <v>30</v>
      </c>
      <c r="D11">
        <v>30</v>
      </c>
      <c r="E11">
        <v>30</v>
      </c>
      <c r="F11">
        <v>30</v>
      </c>
      <c r="G11">
        <v>27</v>
      </c>
      <c r="H11">
        <v>23</v>
      </c>
      <c r="I11">
        <v>20</v>
      </c>
      <c r="J11">
        <v>16</v>
      </c>
      <c r="K11">
        <v>6</v>
      </c>
      <c r="L11">
        <v>-100</v>
      </c>
      <c r="M11">
        <v>-100</v>
      </c>
      <c r="N11" s="33">
        <f t="shared" si="0"/>
        <v>8750</v>
      </c>
      <c r="O11" s="33">
        <f t="shared" si="1"/>
        <v>30</v>
      </c>
      <c r="P11" s="33">
        <v>3750</v>
      </c>
      <c r="Q11" s="33">
        <f t="shared" si="2"/>
        <v>2.3333333333333335</v>
      </c>
    </row>
    <row r="12" spans="1:17" x14ac:dyDescent="0.25">
      <c r="A12" t="s">
        <v>16</v>
      </c>
      <c r="B12">
        <v>8000</v>
      </c>
      <c r="C12">
        <v>25</v>
      </c>
      <c r="D12">
        <v>25</v>
      </c>
      <c r="E12">
        <v>26</v>
      </c>
      <c r="F12">
        <v>26</v>
      </c>
      <c r="G12">
        <v>24</v>
      </c>
      <c r="H12">
        <v>23</v>
      </c>
      <c r="I12">
        <v>21</v>
      </c>
      <c r="J12">
        <v>14</v>
      </c>
      <c r="K12">
        <v>3</v>
      </c>
      <c r="L12">
        <v>-100</v>
      </c>
      <c r="M12">
        <v>-100</v>
      </c>
      <c r="N12" s="33">
        <f t="shared" si="0"/>
        <v>8000</v>
      </c>
      <c r="O12" s="33">
        <f t="shared" si="1"/>
        <v>26</v>
      </c>
      <c r="P12" s="33">
        <v>3750</v>
      </c>
      <c r="Q12" s="33">
        <f t="shared" si="2"/>
        <v>2.1333333333333333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rgb="FF92D050"/>
  </sheetPr>
  <dimension ref="A1:Q17"/>
  <sheetViews>
    <sheetView workbookViewId="0">
      <selection activeCell="N1" sqref="N1:Q2"/>
    </sheetView>
  </sheetViews>
  <sheetFormatPr defaultRowHeight="15" x14ac:dyDescent="0.25"/>
  <cols>
    <col min="1" max="1" width="18.140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  <col min="14" max="14" width="6" bestFit="1" customWidth="1"/>
    <col min="15" max="15" width="5.7109375" bestFit="1" customWidth="1"/>
    <col min="16" max="16" width="7.85546875" bestFit="1" customWidth="1"/>
    <col min="17" max="17" width="13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63</v>
      </c>
      <c r="O1" t="s">
        <v>64</v>
      </c>
      <c r="P1" t="s">
        <v>66</v>
      </c>
      <c r="Q1" t="s">
        <v>1865</v>
      </c>
    </row>
    <row r="2" spans="1:17" x14ac:dyDescent="0.25">
      <c r="A2" t="s">
        <v>14</v>
      </c>
      <c r="B2">
        <v>6750</v>
      </c>
      <c r="C2">
        <v>10</v>
      </c>
      <c r="D2">
        <v>16</v>
      </c>
      <c r="E2">
        <v>19</v>
      </c>
      <c r="F2">
        <v>20</v>
      </c>
      <c r="G2">
        <v>29</v>
      </c>
      <c r="H2">
        <v>31</v>
      </c>
      <c r="I2">
        <v>28</v>
      </c>
      <c r="J2">
        <v>-100</v>
      </c>
      <c r="K2">
        <v>-100</v>
      </c>
      <c r="L2">
        <v>-100</v>
      </c>
      <c r="M2">
        <v>-100</v>
      </c>
      <c r="N2" s="33">
        <f>B2</f>
        <v>6750</v>
      </c>
      <c r="O2" s="33">
        <f>MAX(C2:M2)</f>
        <v>31</v>
      </c>
      <c r="P2" s="33">
        <v>5750</v>
      </c>
      <c r="Q2" s="33">
        <f>N2/P2</f>
        <v>1.173913043478261</v>
      </c>
    </row>
    <row r="3" spans="1:17" x14ac:dyDescent="0.25">
      <c r="A3" t="s">
        <v>19</v>
      </c>
      <c r="B3">
        <v>8000</v>
      </c>
      <c r="C3">
        <v>49</v>
      </c>
      <c r="D3">
        <v>49</v>
      </c>
      <c r="E3">
        <v>46</v>
      </c>
      <c r="F3">
        <v>38</v>
      </c>
      <c r="G3">
        <v>39</v>
      </c>
      <c r="H3">
        <v>41</v>
      </c>
      <c r="I3">
        <v>35</v>
      </c>
      <c r="J3">
        <v>24</v>
      </c>
      <c r="K3">
        <v>3</v>
      </c>
      <c r="L3">
        <v>-100</v>
      </c>
      <c r="M3">
        <v>-100</v>
      </c>
      <c r="N3" s="33">
        <f t="shared" ref="N3:N17" si="0">B3</f>
        <v>8000</v>
      </c>
      <c r="O3" s="33">
        <f t="shared" ref="O3:O17" si="1">MAX(C3:M3)</f>
        <v>49</v>
      </c>
      <c r="P3" s="33">
        <v>1750</v>
      </c>
      <c r="Q3" s="33">
        <f t="shared" ref="Q3:Q17" si="2">N3/P3</f>
        <v>4.5714285714285712</v>
      </c>
    </row>
    <row r="4" spans="1:17" x14ac:dyDescent="0.25">
      <c r="A4" t="s">
        <v>19</v>
      </c>
      <c r="B4">
        <v>8250</v>
      </c>
      <c r="C4">
        <v>46</v>
      </c>
      <c r="D4">
        <v>46</v>
      </c>
      <c r="E4">
        <v>46</v>
      </c>
      <c r="F4">
        <v>45</v>
      </c>
      <c r="G4">
        <v>41</v>
      </c>
      <c r="H4">
        <v>40</v>
      </c>
      <c r="I4">
        <v>35</v>
      </c>
      <c r="J4">
        <v>29</v>
      </c>
      <c r="K4">
        <v>8</v>
      </c>
      <c r="L4">
        <v>-100</v>
      </c>
      <c r="M4">
        <v>-100</v>
      </c>
      <c r="N4" s="33">
        <f t="shared" si="0"/>
        <v>8250</v>
      </c>
      <c r="O4" s="33">
        <f t="shared" si="1"/>
        <v>46</v>
      </c>
      <c r="P4" s="33">
        <v>2750</v>
      </c>
      <c r="Q4" s="33">
        <f t="shared" si="2"/>
        <v>3</v>
      </c>
    </row>
    <row r="5" spans="1:17" x14ac:dyDescent="0.25">
      <c r="A5" t="s">
        <v>23</v>
      </c>
      <c r="B5">
        <v>9750</v>
      </c>
      <c r="C5">
        <v>43</v>
      </c>
      <c r="D5">
        <v>46</v>
      </c>
      <c r="E5">
        <v>48</v>
      </c>
      <c r="F5">
        <v>52</v>
      </c>
      <c r="G5">
        <v>53</v>
      </c>
      <c r="H5">
        <v>52</v>
      </c>
      <c r="I5">
        <v>45</v>
      </c>
      <c r="J5">
        <v>40</v>
      </c>
      <c r="K5">
        <v>14</v>
      </c>
      <c r="L5">
        <v>-2</v>
      </c>
      <c r="M5">
        <v>-100</v>
      </c>
      <c r="N5" s="33">
        <f t="shared" si="0"/>
        <v>9750</v>
      </c>
      <c r="O5" s="33">
        <f t="shared" si="1"/>
        <v>53</v>
      </c>
      <c r="P5" s="33">
        <v>4750</v>
      </c>
      <c r="Q5" s="33">
        <f t="shared" si="2"/>
        <v>2.0526315789473686</v>
      </c>
    </row>
    <row r="6" spans="1:17" x14ac:dyDescent="0.25">
      <c r="A6" t="s">
        <v>18</v>
      </c>
      <c r="B6">
        <v>9500</v>
      </c>
      <c r="C6">
        <v>38</v>
      </c>
      <c r="D6">
        <v>38</v>
      </c>
      <c r="E6">
        <v>44</v>
      </c>
      <c r="F6">
        <v>44</v>
      </c>
      <c r="G6">
        <v>44</v>
      </c>
      <c r="H6">
        <v>42</v>
      </c>
      <c r="I6">
        <v>41</v>
      </c>
      <c r="J6">
        <v>39</v>
      </c>
      <c r="K6">
        <v>26</v>
      </c>
      <c r="L6">
        <v>14</v>
      </c>
      <c r="M6">
        <v>-100</v>
      </c>
      <c r="N6" s="33">
        <f t="shared" si="0"/>
        <v>9500</v>
      </c>
      <c r="O6" s="33">
        <f t="shared" si="1"/>
        <v>44</v>
      </c>
      <c r="P6" s="33">
        <v>4750</v>
      </c>
      <c r="Q6" s="33">
        <f t="shared" si="2"/>
        <v>2</v>
      </c>
    </row>
    <row r="7" spans="1:17" x14ac:dyDescent="0.25">
      <c r="A7" t="s">
        <v>20</v>
      </c>
      <c r="B7">
        <v>10750</v>
      </c>
      <c r="C7">
        <v>55</v>
      </c>
      <c r="D7">
        <v>55</v>
      </c>
      <c r="E7">
        <v>58</v>
      </c>
      <c r="F7">
        <v>61</v>
      </c>
      <c r="G7">
        <v>60</v>
      </c>
      <c r="H7">
        <v>54</v>
      </c>
      <c r="I7">
        <v>48</v>
      </c>
      <c r="J7">
        <v>42</v>
      </c>
      <c r="K7">
        <v>32</v>
      </c>
      <c r="L7">
        <v>19</v>
      </c>
      <c r="M7">
        <v>8</v>
      </c>
      <c r="N7" s="33">
        <f t="shared" si="0"/>
        <v>10750</v>
      </c>
      <c r="O7" s="33">
        <f t="shared" si="1"/>
        <v>61</v>
      </c>
      <c r="P7" s="33">
        <v>3750</v>
      </c>
      <c r="Q7" s="33">
        <f t="shared" si="2"/>
        <v>2.8666666666666667</v>
      </c>
    </row>
    <row r="8" spans="1:17" x14ac:dyDescent="0.25">
      <c r="A8" t="s">
        <v>18</v>
      </c>
      <c r="B8">
        <v>10750</v>
      </c>
      <c r="C8">
        <v>35</v>
      </c>
      <c r="D8">
        <v>35</v>
      </c>
      <c r="E8">
        <v>38</v>
      </c>
      <c r="F8">
        <v>42</v>
      </c>
      <c r="G8">
        <v>43</v>
      </c>
      <c r="H8">
        <v>43</v>
      </c>
      <c r="I8">
        <v>42</v>
      </c>
      <c r="J8">
        <v>40</v>
      </c>
      <c r="K8">
        <v>35</v>
      </c>
      <c r="L8">
        <v>22</v>
      </c>
      <c r="M8">
        <v>10</v>
      </c>
      <c r="N8" s="33">
        <f t="shared" si="0"/>
        <v>10750</v>
      </c>
      <c r="O8" s="33">
        <f t="shared" si="1"/>
        <v>43</v>
      </c>
      <c r="P8" s="33">
        <v>5750</v>
      </c>
      <c r="Q8" s="33">
        <f t="shared" si="2"/>
        <v>1.8695652173913044</v>
      </c>
    </row>
    <row r="9" spans="1:17" x14ac:dyDescent="0.25">
      <c r="A9" t="s">
        <v>23</v>
      </c>
      <c r="B9">
        <v>11500</v>
      </c>
      <c r="C9">
        <v>47</v>
      </c>
      <c r="D9">
        <v>47</v>
      </c>
      <c r="E9">
        <v>50</v>
      </c>
      <c r="F9">
        <v>51</v>
      </c>
      <c r="G9">
        <v>49</v>
      </c>
      <c r="H9">
        <v>48</v>
      </c>
      <c r="I9">
        <v>47</v>
      </c>
      <c r="J9">
        <v>41</v>
      </c>
      <c r="K9">
        <v>34</v>
      </c>
      <c r="L9">
        <v>32</v>
      </c>
      <c r="M9">
        <v>22</v>
      </c>
      <c r="N9" s="33">
        <f t="shared" si="0"/>
        <v>11500</v>
      </c>
      <c r="O9" s="33">
        <f t="shared" si="1"/>
        <v>51</v>
      </c>
      <c r="P9" s="33">
        <v>3750</v>
      </c>
      <c r="Q9" s="33">
        <f t="shared" si="2"/>
        <v>3.0666666666666669</v>
      </c>
    </row>
    <row r="10" spans="1:17" x14ac:dyDescent="0.25">
      <c r="A10" t="s">
        <v>20</v>
      </c>
      <c r="B10">
        <v>11750</v>
      </c>
      <c r="C10">
        <v>51</v>
      </c>
      <c r="D10">
        <v>51</v>
      </c>
      <c r="E10">
        <v>53</v>
      </c>
      <c r="F10">
        <v>54</v>
      </c>
      <c r="G10">
        <v>55</v>
      </c>
      <c r="H10">
        <v>56</v>
      </c>
      <c r="I10">
        <v>53</v>
      </c>
      <c r="J10">
        <v>46</v>
      </c>
      <c r="K10">
        <v>44</v>
      </c>
      <c r="L10">
        <v>37</v>
      </c>
      <c r="M10">
        <v>22</v>
      </c>
      <c r="N10" s="33">
        <f t="shared" si="0"/>
        <v>11750</v>
      </c>
      <c r="O10" s="33">
        <f t="shared" si="1"/>
        <v>56</v>
      </c>
      <c r="P10" s="33">
        <v>5750</v>
      </c>
      <c r="Q10" s="33">
        <f t="shared" si="2"/>
        <v>2.0434782608695654</v>
      </c>
    </row>
    <row r="11" spans="1:17" x14ac:dyDescent="0.25">
      <c r="A11" t="s">
        <v>20</v>
      </c>
      <c r="B11">
        <v>10000</v>
      </c>
      <c r="C11">
        <v>54</v>
      </c>
      <c r="D11">
        <v>54</v>
      </c>
      <c r="E11">
        <v>55</v>
      </c>
      <c r="F11">
        <v>56</v>
      </c>
      <c r="G11">
        <v>53</v>
      </c>
      <c r="H11">
        <v>49</v>
      </c>
      <c r="I11">
        <v>44</v>
      </c>
      <c r="J11">
        <v>40</v>
      </c>
      <c r="K11">
        <v>36</v>
      </c>
      <c r="L11">
        <v>22</v>
      </c>
      <c r="M11">
        <v>16</v>
      </c>
      <c r="N11" s="33">
        <f t="shared" si="0"/>
        <v>10000</v>
      </c>
      <c r="O11" s="33">
        <f t="shared" si="1"/>
        <v>56</v>
      </c>
      <c r="P11" s="33">
        <v>3750</v>
      </c>
      <c r="Q11" s="33">
        <f t="shared" si="2"/>
        <v>2.6666666666666665</v>
      </c>
    </row>
    <row r="12" spans="1:17" x14ac:dyDescent="0.25">
      <c r="A12" t="s">
        <v>19</v>
      </c>
      <c r="B12">
        <v>8750</v>
      </c>
      <c r="C12">
        <v>48</v>
      </c>
      <c r="D12">
        <v>48</v>
      </c>
      <c r="E12">
        <v>48</v>
      </c>
      <c r="F12">
        <v>47</v>
      </c>
      <c r="G12">
        <v>40</v>
      </c>
      <c r="H12">
        <v>38</v>
      </c>
      <c r="I12">
        <v>33</v>
      </c>
      <c r="J12">
        <v>24</v>
      </c>
      <c r="K12">
        <v>15</v>
      </c>
      <c r="L12">
        <v>-100</v>
      </c>
      <c r="M12">
        <v>-100</v>
      </c>
      <c r="N12" s="33">
        <f t="shared" si="0"/>
        <v>8750</v>
      </c>
      <c r="O12" s="33">
        <f t="shared" si="1"/>
        <v>48</v>
      </c>
      <c r="P12" s="33">
        <v>2750</v>
      </c>
      <c r="Q12" s="33">
        <f t="shared" si="2"/>
        <v>3.1818181818181817</v>
      </c>
    </row>
    <row r="13" spans="1:17" x14ac:dyDescent="0.25">
      <c r="A13" t="s">
        <v>17</v>
      </c>
      <c r="B13">
        <v>9000</v>
      </c>
      <c r="C13">
        <v>41</v>
      </c>
      <c r="D13">
        <v>41</v>
      </c>
      <c r="E13">
        <v>41</v>
      </c>
      <c r="F13">
        <v>38</v>
      </c>
      <c r="G13">
        <v>36</v>
      </c>
      <c r="H13">
        <v>28</v>
      </c>
      <c r="I13">
        <v>28</v>
      </c>
      <c r="J13">
        <v>16</v>
      </c>
      <c r="K13">
        <v>9</v>
      </c>
      <c r="L13">
        <v>1</v>
      </c>
      <c r="M13">
        <v>-100</v>
      </c>
      <c r="N13" s="33">
        <f t="shared" si="0"/>
        <v>9000</v>
      </c>
      <c r="O13" s="33">
        <f t="shared" si="1"/>
        <v>41</v>
      </c>
      <c r="P13" s="33">
        <v>2750</v>
      </c>
      <c r="Q13" s="33">
        <f t="shared" si="2"/>
        <v>3.2727272727272729</v>
      </c>
    </row>
    <row r="14" spans="1:17" x14ac:dyDescent="0.25">
      <c r="A14" t="s">
        <v>15</v>
      </c>
      <c r="B14">
        <v>8000</v>
      </c>
      <c r="C14">
        <v>34</v>
      </c>
      <c r="D14">
        <v>34</v>
      </c>
      <c r="E14">
        <v>34</v>
      </c>
      <c r="F14">
        <v>31</v>
      </c>
      <c r="G14">
        <v>29</v>
      </c>
      <c r="H14">
        <v>26</v>
      </c>
      <c r="I14">
        <v>23</v>
      </c>
      <c r="J14">
        <v>16</v>
      </c>
      <c r="K14">
        <v>10</v>
      </c>
      <c r="L14">
        <v>-100</v>
      </c>
      <c r="M14">
        <v>-100</v>
      </c>
      <c r="N14" s="33">
        <f t="shared" si="0"/>
        <v>8000</v>
      </c>
      <c r="O14" s="33">
        <f t="shared" si="1"/>
        <v>34</v>
      </c>
      <c r="P14" s="33">
        <v>2750</v>
      </c>
      <c r="Q14" s="33">
        <f t="shared" si="2"/>
        <v>2.9090909090909092</v>
      </c>
    </row>
    <row r="15" spans="1:17" x14ac:dyDescent="0.25">
      <c r="A15" t="s">
        <v>15</v>
      </c>
      <c r="B15">
        <v>8000</v>
      </c>
      <c r="C15">
        <v>33</v>
      </c>
      <c r="D15">
        <v>33</v>
      </c>
      <c r="E15">
        <v>33</v>
      </c>
      <c r="F15">
        <v>32</v>
      </c>
      <c r="G15">
        <v>28</v>
      </c>
      <c r="H15">
        <v>26</v>
      </c>
      <c r="I15">
        <v>19</v>
      </c>
      <c r="J15">
        <v>14</v>
      </c>
      <c r="K15">
        <v>1</v>
      </c>
      <c r="L15">
        <v>-100</v>
      </c>
      <c r="M15">
        <v>-100</v>
      </c>
      <c r="N15" s="33">
        <f t="shared" si="0"/>
        <v>8000</v>
      </c>
      <c r="O15" s="33">
        <f t="shared" si="1"/>
        <v>33</v>
      </c>
      <c r="P15" s="33">
        <v>2750</v>
      </c>
      <c r="Q15" s="33">
        <f t="shared" si="2"/>
        <v>2.9090909090909092</v>
      </c>
    </row>
    <row r="16" spans="1:17" x14ac:dyDescent="0.25">
      <c r="A16" t="s">
        <v>15</v>
      </c>
      <c r="B16">
        <v>7250</v>
      </c>
      <c r="C16">
        <v>35</v>
      </c>
      <c r="D16">
        <v>35</v>
      </c>
      <c r="E16">
        <v>35</v>
      </c>
      <c r="F16">
        <v>34</v>
      </c>
      <c r="G16">
        <v>27</v>
      </c>
      <c r="H16">
        <v>25</v>
      </c>
      <c r="I16">
        <v>21</v>
      </c>
      <c r="J16">
        <v>6</v>
      </c>
      <c r="K16">
        <v>-100</v>
      </c>
      <c r="L16">
        <v>-100</v>
      </c>
      <c r="M16">
        <v>-100</v>
      </c>
      <c r="N16" s="33">
        <f t="shared" si="0"/>
        <v>7250</v>
      </c>
      <c r="O16" s="33">
        <f t="shared" si="1"/>
        <v>35</v>
      </c>
      <c r="P16" s="33">
        <v>2750</v>
      </c>
      <c r="Q16" s="33">
        <f t="shared" si="2"/>
        <v>2.6363636363636362</v>
      </c>
    </row>
    <row r="17" spans="1:17" x14ac:dyDescent="0.25">
      <c r="A17" t="s">
        <v>16</v>
      </c>
      <c r="B17">
        <v>6750</v>
      </c>
      <c r="C17">
        <v>28</v>
      </c>
      <c r="D17">
        <v>28</v>
      </c>
      <c r="E17">
        <v>28</v>
      </c>
      <c r="F17">
        <v>26</v>
      </c>
      <c r="G17">
        <v>20</v>
      </c>
      <c r="H17">
        <v>13</v>
      </c>
      <c r="I17">
        <v>11</v>
      </c>
      <c r="J17">
        <v>-100</v>
      </c>
      <c r="K17">
        <v>-100</v>
      </c>
      <c r="L17">
        <v>-100</v>
      </c>
      <c r="M17">
        <v>-100</v>
      </c>
      <c r="N17" s="33">
        <f t="shared" si="0"/>
        <v>6750</v>
      </c>
      <c r="O17" s="33">
        <f t="shared" si="1"/>
        <v>28</v>
      </c>
      <c r="P17" s="33">
        <v>2750</v>
      </c>
      <c r="Q17" s="33">
        <f t="shared" si="2"/>
        <v>2.4545454545454546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tabColor rgb="FF92D050"/>
  </sheetPr>
  <dimension ref="A1:Q24"/>
  <sheetViews>
    <sheetView workbookViewId="0">
      <selection activeCell="N1" sqref="N1:Q2"/>
    </sheetView>
  </sheetViews>
  <sheetFormatPr defaultRowHeight="15" x14ac:dyDescent="0.25"/>
  <cols>
    <col min="1" max="1" width="18.140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  <col min="14" max="14" width="5" bestFit="1" customWidth="1"/>
    <col min="15" max="15" width="5.7109375" bestFit="1" customWidth="1"/>
    <col min="16" max="16" width="7.85546875" bestFit="1" customWidth="1"/>
    <col min="17" max="17" width="13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63</v>
      </c>
      <c r="O1" t="s">
        <v>64</v>
      </c>
      <c r="P1" t="s">
        <v>66</v>
      </c>
      <c r="Q1" t="s">
        <v>1865</v>
      </c>
    </row>
    <row r="2" spans="1:17" x14ac:dyDescent="0.25">
      <c r="A2" t="s">
        <v>263</v>
      </c>
      <c r="B2">
        <v>4500</v>
      </c>
      <c r="C2">
        <v>20</v>
      </c>
      <c r="D2">
        <v>22</v>
      </c>
      <c r="E2">
        <v>22</v>
      </c>
      <c r="F2">
        <v>19</v>
      </c>
      <c r="G2">
        <v>16</v>
      </c>
      <c r="H2">
        <v>-100</v>
      </c>
      <c r="I2">
        <v>-100</v>
      </c>
      <c r="J2">
        <v>-100</v>
      </c>
      <c r="K2">
        <v>-100</v>
      </c>
      <c r="L2">
        <v>-100</v>
      </c>
      <c r="M2">
        <v>-100</v>
      </c>
      <c r="N2" s="33">
        <f>B2</f>
        <v>4500</v>
      </c>
      <c r="O2" s="33">
        <f>MAX(C2:M2)</f>
        <v>22</v>
      </c>
      <c r="P2" s="33">
        <v>2750</v>
      </c>
      <c r="Q2" s="33">
        <f>N2/P2</f>
        <v>1.6363636363636365</v>
      </c>
    </row>
    <row r="3" spans="1:17" x14ac:dyDescent="0.25">
      <c r="A3" t="s">
        <v>17</v>
      </c>
      <c r="B3">
        <v>5000</v>
      </c>
      <c r="C3">
        <v>43</v>
      </c>
      <c r="D3">
        <v>43</v>
      </c>
      <c r="E3">
        <v>41</v>
      </c>
      <c r="F3">
        <v>37</v>
      </c>
      <c r="G3">
        <v>35</v>
      </c>
      <c r="H3">
        <v>11</v>
      </c>
      <c r="I3">
        <v>-100</v>
      </c>
      <c r="J3">
        <v>-100</v>
      </c>
      <c r="K3">
        <v>-100</v>
      </c>
      <c r="L3">
        <v>-100</v>
      </c>
      <c r="M3">
        <v>-100</v>
      </c>
      <c r="N3" s="33">
        <f t="shared" ref="N3:N24" si="0">B3</f>
        <v>5000</v>
      </c>
      <c r="O3" s="33">
        <f t="shared" ref="O3:O24" si="1">MAX(C3:M3)</f>
        <v>43</v>
      </c>
      <c r="P3" s="33">
        <v>1750</v>
      </c>
      <c r="Q3" s="33">
        <f t="shared" ref="Q3:Q24" si="2">N3/P3</f>
        <v>2.8571428571428572</v>
      </c>
    </row>
    <row r="4" spans="1:17" x14ac:dyDescent="0.25">
      <c r="A4" t="s">
        <v>17</v>
      </c>
      <c r="B4">
        <v>5000</v>
      </c>
      <c r="C4">
        <v>34</v>
      </c>
      <c r="D4">
        <v>43</v>
      </c>
      <c r="E4">
        <v>44</v>
      </c>
      <c r="F4">
        <v>43</v>
      </c>
      <c r="G4">
        <v>33</v>
      </c>
      <c r="H4">
        <v>27</v>
      </c>
      <c r="I4">
        <v>-100</v>
      </c>
      <c r="J4">
        <v>-100</v>
      </c>
      <c r="K4">
        <v>-100</v>
      </c>
      <c r="L4">
        <v>-100</v>
      </c>
      <c r="M4">
        <v>-100</v>
      </c>
      <c r="N4" s="33">
        <f t="shared" si="0"/>
        <v>5000</v>
      </c>
      <c r="O4" s="33">
        <f t="shared" si="1"/>
        <v>44</v>
      </c>
      <c r="P4" s="33">
        <v>2750</v>
      </c>
      <c r="Q4" s="33">
        <f t="shared" si="2"/>
        <v>1.8181818181818181</v>
      </c>
    </row>
    <row r="5" spans="1:17" x14ac:dyDescent="0.25">
      <c r="A5" t="s">
        <v>17</v>
      </c>
      <c r="B5">
        <v>5000</v>
      </c>
      <c r="C5">
        <v>7</v>
      </c>
      <c r="D5">
        <v>33</v>
      </c>
      <c r="E5">
        <v>33</v>
      </c>
      <c r="F5">
        <v>36</v>
      </c>
      <c r="G5">
        <v>34</v>
      </c>
      <c r="H5">
        <v>21</v>
      </c>
      <c r="I5">
        <v>-100</v>
      </c>
      <c r="J5">
        <v>-100</v>
      </c>
      <c r="K5">
        <v>-100</v>
      </c>
      <c r="L5">
        <v>-100</v>
      </c>
      <c r="M5">
        <v>-100</v>
      </c>
      <c r="N5" s="33">
        <f t="shared" si="0"/>
        <v>5000</v>
      </c>
      <c r="O5" s="33">
        <f t="shared" si="1"/>
        <v>36</v>
      </c>
      <c r="P5" s="33">
        <v>3750</v>
      </c>
      <c r="Q5" s="33">
        <f t="shared" si="2"/>
        <v>1.3333333333333333</v>
      </c>
    </row>
    <row r="6" spans="1:17" x14ac:dyDescent="0.25">
      <c r="A6" t="s">
        <v>19</v>
      </c>
      <c r="B6">
        <v>7500</v>
      </c>
      <c r="C6">
        <v>32</v>
      </c>
      <c r="D6">
        <v>40</v>
      </c>
      <c r="E6">
        <v>42</v>
      </c>
      <c r="F6">
        <v>41</v>
      </c>
      <c r="G6">
        <v>39</v>
      </c>
      <c r="H6">
        <v>34</v>
      </c>
      <c r="I6">
        <v>19</v>
      </c>
      <c r="J6">
        <v>3</v>
      </c>
      <c r="K6">
        <v>-100</v>
      </c>
      <c r="L6">
        <v>-100</v>
      </c>
      <c r="M6">
        <v>-100</v>
      </c>
      <c r="N6" s="33">
        <f t="shared" si="0"/>
        <v>7500</v>
      </c>
      <c r="O6" s="33">
        <f t="shared" si="1"/>
        <v>42</v>
      </c>
      <c r="P6" s="33">
        <v>2750</v>
      </c>
      <c r="Q6" s="33">
        <f t="shared" si="2"/>
        <v>2.7272727272727271</v>
      </c>
    </row>
    <row r="7" spans="1:17" x14ac:dyDescent="0.25">
      <c r="A7" t="s">
        <v>17</v>
      </c>
      <c r="B7">
        <v>6500</v>
      </c>
      <c r="C7">
        <v>34</v>
      </c>
      <c r="D7">
        <v>38</v>
      </c>
      <c r="E7">
        <v>37</v>
      </c>
      <c r="F7">
        <v>33</v>
      </c>
      <c r="G7">
        <v>30</v>
      </c>
      <c r="H7">
        <v>22</v>
      </c>
      <c r="I7">
        <v>2</v>
      </c>
      <c r="J7">
        <v>-100</v>
      </c>
      <c r="K7">
        <v>-100</v>
      </c>
      <c r="L7">
        <v>-100</v>
      </c>
      <c r="M7">
        <v>-100</v>
      </c>
      <c r="N7" s="33">
        <f t="shared" si="0"/>
        <v>6500</v>
      </c>
      <c r="O7" s="33">
        <f t="shared" si="1"/>
        <v>38</v>
      </c>
      <c r="P7" s="33">
        <v>1750</v>
      </c>
      <c r="Q7" s="33">
        <f t="shared" si="2"/>
        <v>3.7142857142857144</v>
      </c>
    </row>
    <row r="8" spans="1:17" x14ac:dyDescent="0.25">
      <c r="A8" t="s">
        <v>18</v>
      </c>
      <c r="B8">
        <v>7000</v>
      </c>
      <c r="C8">
        <v>36</v>
      </c>
      <c r="D8">
        <v>56</v>
      </c>
      <c r="E8">
        <v>57</v>
      </c>
      <c r="F8">
        <v>49</v>
      </c>
      <c r="G8">
        <v>46</v>
      </c>
      <c r="H8">
        <v>35</v>
      </c>
      <c r="I8">
        <v>23</v>
      </c>
      <c r="J8">
        <v>-11</v>
      </c>
      <c r="K8">
        <v>-100</v>
      </c>
      <c r="L8">
        <v>-100</v>
      </c>
      <c r="M8">
        <v>-100</v>
      </c>
      <c r="N8" s="33">
        <f t="shared" si="0"/>
        <v>7000</v>
      </c>
      <c r="O8" s="33">
        <f t="shared" si="1"/>
        <v>57</v>
      </c>
      <c r="P8" s="33">
        <v>2750</v>
      </c>
      <c r="Q8" s="33">
        <f t="shared" si="2"/>
        <v>2.5454545454545454</v>
      </c>
    </row>
    <row r="9" spans="1:17" x14ac:dyDescent="0.25">
      <c r="A9" t="s">
        <v>19</v>
      </c>
      <c r="B9">
        <v>7500</v>
      </c>
      <c r="C9">
        <v>35</v>
      </c>
      <c r="D9">
        <v>48</v>
      </c>
      <c r="E9">
        <v>47</v>
      </c>
      <c r="F9">
        <v>43</v>
      </c>
      <c r="G9">
        <v>38</v>
      </c>
      <c r="H9">
        <v>29</v>
      </c>
      <c r="I9">
        <v>14</v>
      </c>
      <c r="J9">
        <v>-9</v>
      </c>
      <c r="K9">
        <v>-100</v>
      </c>
      <c r="L9">
        <v>-100</v>
      </c>
      <c r="M9">
        <v>-100</v>
      </c>
      <c r="N9" s="33">
        <f t="shared" si="0"/>
        <v>7500</v>
      </c>
      <c r="O9" s="33">
        <f t="shared" si="1"/>
        <v>48</v>
      </c>
      <c r="P9" s="33">
        <v>1750</v>
      </c>
      <c r="Q9" s="33">
        <f t="shared" si="2"/>
        <v>4.2857142857142856</v>
      </c>
    </row>
    <row r="10" spans="1:17" x14ac:dyDescent="0.25">
      <c r="A10" t="s">
        <v>18</v>
      </c>
      <c r="B10">
        <v>7750</v>
      </c>
      <c r="C10">
        <v>56</v>
      </c>
      <c r="D10">
        <v>54</v>
      </c>
      <c r="E10">
        <v>56</v>
      </c>
      <c r="F10">
        <v>57</v>
      </c>
      <c r="G10">
        <v>48</v>
      </c>
      <c r="H10">
        <v>42</v>
      </c>
      <c r="I10">
        <v>28</v>
      </c>
      <c r="J10">
        <v>6</v>
      </c>
      <c r="K10">
        <v>-100</v>
      </c>
      <c r="L10">
        <v>-100</v>
      </c>
      <c r="M10">
        <v>-100</v>
      </c>
      <c r="N10" s="33">
        <f t="shared" si="0"/>
        <v>7750</v>
      </c>
      <c r="O10" s="33">
        <f t="shared" si="1"/>
        <v>57</v>
      </c>
      <c r="P10" s="33">
        <v>3750</v>
      </c>
      <c r="Q10" s="33">
        <f t="shared" si="2"/>
        <v>2.0666666666666669</v>
      </c>
    </row>
    <row r="11" spans="1:17" x14ac:dyDescent="0.25">
      <c r="A11" t="s">
        <v>19</v>
      </c>
      <c r="B11">
        <v>7000</v>
      </c>
      <c r="C11">
        <v>51</v>
      </c>
      <c r="D11">
        <v>49</v>
      </c>
      <c r="E11">
        <v>49</v>
      </c>
      <c r="F11">
        <v>49</v>
      </c>
      <c r="G11">
        <v>38</v>
      </c>
      <c r="H11">
        <v>24</v>
      </c>
      <c r="I11">
        <v>4</v>
      </c>
      <c r="J11">
        <v>-9</v>
      </c>
      <c r="K11">
        <v>-100</v>
      </c>
      <c r="L11">
        <v>-100</v>
      </c>
      <c r="M11">
        <v>-100</v>
      </c>
      <c r="N11" s="33">
        <f t="shared" si="0"/>
        <v>7000</v>
      </c>
      <c r="O11" s="33">
        <f t="shared" si="1"/>
        <v>51</v>
      </c>
      <c r="P11" s="33">
        <v>1750</v>
      </c>
      <c r="Q11" s="33">
        <f t="shared" si="2"/>
        <v>4</v>
      </c>
    </row>
    <row r="12" spans="1:17" x14ac:dyDescent="0.25">
      <c r="A12" t="s">
        <v>17</v>
      </c>
      <c r="B12">
        <v>7000</v>
      </c>
      <c r="C12">
        <v>46</v>
      </c>
      <c r="D12">
        <v>49</v>
      </c>
      <c r="E12">
        <v>48</v>
      </c>
      <c r="F12">
        <v>41</v>
      </c>
      <c r="G12">
        <v>36</v>
      </c>
      <c r="H12">
        <v>27</v>
      </c>
      <c r="I12">
        <v>13</v>
      </c>
      <c r="J12">
        <v>-2</v>
      </c>
      <c r="K12">
        <v>-100</v>
      </c>
      <c r="L12">
        <v>-100</v>
      </c>
      <c r="M12">
        <v>-100</v>
      </c>
      <c r="N12" s="33">
        <f t="shared" si="0"/>
        <v>7000</v>
      </c>
      <c r="O12" s="33">
        <f t="shared" si="1"/>
        <v>49</v>
      </c>
      <c r="P12" s="33">
        <v>1750</v>
      </c>
      <c r="Q12" s="33">
        <f t="shared" si="2"/>
        <v>4</v>
      </c>
    </row>
    <row r="13" spans="1:17" x14ac:dyDescent="0.25">
      <c r="A13" t="s">
        <v>19</v>
      </c>
      <c r="B13">
        <v>7500</v>
      </c>
      <c r="C13">
        <v>39</v>
      </c>
      <c r="D13">
        <v>43</v>
      </c>
      <c r="E13">
        <v>47</v>
      </c>
      <c r="F13">
        <v>46</v>
      </c>
      <c r="G13">
        <v>43</v>
      </c>
      <c r="H13">
        <v>28</v>
      </c>
      <c r="I13">
        <v>12</v>
      </c>
      <c r="J13">
        <v>-10</v>
      </c>
      <c r="K13">
        <v>-100</v>
      </c>
      <c r="L13">
        <v>-100</v>
      </c>
      <c r="M13">
        <v>-100</v>
      </c>
      <c r="N13" s="33">
        <f t="shared" si="0"/>
        <v>7500</v>
      </c>
      <c r="O13" s="33">
        <f t="shared" si="1"/>
        <v>47</v>
      </c>
      <c r="P13" s="33">
        <v>2750</v>
      </c>
      <c r="Q13" s="33">
        <f t="shared" si="2"/>
        <v>2.7272727272727271</v>
      </c>
    </row>
    <row r="14" spans="1:17" x14ac:dyDescent="0.25">
      <c r="A14" t="s">
        <v>18</v>
      </c>
      <c r="B14">
        <v>8000</v>
      </c>
      <c r="C14">
        <v>47</v>
      </c>
      <c r="D14">
        <v>57</v>
      </c>
      <c r="E14">
        <v>57</v>
      </c>
      <c r="F14">
        <v>53</v>
      </c>
      <c r="G14">
        <v>46</v>
      </c>
      <c r="H14">
        <v>41</v>
      </c>
      <c r="I14">
        <v>36</v>
      </c>
      <c r="J14">
        <v>21</v>
      </c>
      <c r="K14">
        <v>-8</v>
      </c>
      <c r="L14">
        <v>-100</v>
      </c>
      <c r="M14">
        <v>-100</v>
      </c>
      <c r="N14" s="33">
        <f t="shared" si="0"/>
        <v>8000</v>
      </c>
      <c r="O14" s="33">
        <f t="shared" si="1"/>
        <v>57</v>
      </c>
      <c r="P14" s="33">
        <v>2750</v>
      </c>
      <c r="Q14" s="33">
        <f t="shared" si="2"/>
        <v>2.9090909090909092</v>
      </c>
    </row>
    <row r="15" spans="1:17" x14ac:dyDescent="0.25">
      <c r="A15" t="s">
        <v>18</v>
      </c>
      <c r="B15">
        <v>8500</v>
      </c>
      <c r="C15">
        <v>42</v>
      </c>
      <c r="D15">
        <v>49</v>
      </c>
      <c r="E15">
        <v>52</v>
      </c>
      <c r="F15">
        <v>48</v>
      </c>
      <c r="G15">
        <v>42</v>
      </c>
      <c r="H15">
        <v>36</v>
      </c>
      <c r="I15">
        <v>25</v>
      </c>
      <c r="J15">
        <v>19</v>
      </c>
      <c r="K15">
        <v>1</v>
      </c>
      <c r="L15">
        <v>-100</v>
      </c>
      <c r="M15">
        <v>-100</v>
      </c>
      <c r="N15" s="33">
        <f t="shared" si="0"/>
        <v>8500</v>
      </c>
      <c r="O15" s="33">
        <f t="shared" si="1"/>
        <v>52</v>
      </c>
      <c r="P15" s="33">
        <v>2750</v>
      </c>
      <c r="Q15" s="33">
        <f t="shared" si="2"/>
        <v>3.0909090909090908</v>
      </c>
    </row>
    <row r="16" spans="1:17" x14ac:dyDescent="0.25">
      <c r="A16" t="s">
        <v>23</v>
      </c>
      <c r="B16">
        <v>9750</v>
      </c>
      <c r="C16">
        <v>60</v>
      </c>
      <c r="D16">
        <v>63</v>
      </c>
      <c r="E16">
        <v>62</v>
      </c>
      <c r="F16">
        <v>62</v>
      </c>
      <c r="G16">
        <v>51</v>
      </c>
      <c r="H16">
        <v>46</v>
      </c>
      <c r="I16">
        <v>42</v>
      </c>
      <c r="J16">
        <v>34</v>
      </c>
      <c r="K16">
        <v>29</v>
      </c>
      <c r="L16">
        <v>16</v>
      </c>
      <c r="M16">
        <v>-100</v>
      </c>
      <c r="N16" s="33">
        <f t="shared" si="0"/>
        <v>9750</v>
      </c>
      <c r="O16" s="33">
        <f t="shared" si="1"/>
        <v>63</v>
      </c>
      <c r="P16" s="33">
        <v>3750</v>
      </c>
      <c r="Q16" s="33">
        <f t="shared" si="2"/>
        <v>2.6</v>
      </c>
    </row>
    <row r="17" spans="1:17" x14ac:dyDescent="0.25">
      <c r="A17" t="s">
        <v>23</v>
      </c>
      <c r="B17">
        <v>9500</v>
      </c>
      <c r="C17">
        <v>56</v>
      </c>
      <c r="D17">
        <v>57</v>
      </c>
      <c r="E17">
        <v>52</v>
      </c>
      <c r="F17">
        <v>48</v>
      </c>
      <c r="G17">
        <v>48</v>
      </c>
      <c r="H17">
        <v>44</v>
      </c>
      <c r="I17">
        <v>41</v>
      </c>
      <c r="J17">
        <v>35</v>
      </c>
      <c r="K17">
        <v>28</v>
      </c>
      <c r="L17">
        <v>7</v>
      </c>
      <c r="M17">
        <v>-100</v>
      </c>
      <c r="N17" s="33">
        <f t="shared" si="0"/>
        <v>9500</v>
      </c>
      <c r="O17" s="33">
        <f t="shared" si="1"/>
        <v>57</v>
      </c>
      <c r="P17" s="33">
        <v>1750</v>
      </c>
      <c r="Q17" s="33">
        <f t="shared" si="2"/>
        <v>5.4285714285714288</v>
      </c>
    </row>
    <row r="18" spans="1:17" x14ac:dyDescent="0.25">
      <c r="A18" t="s">
        <v>23</v>
      </c>
      <c r="B18">
        <v>9000</v>
      </c>
      <c r="C18">
        <v>51</v>
      </c>
      <c r="D18">
        <v>51</v>
      </c>
      <c r="E18">
        <v>58</v>
      </c>
      <c r="F18">
        <v>57</v>
      </c>
      <c r="G18">
        <v>51</v>
      </c>
      <c r="H18">
        <v>45</v>
      </c>
      <c r="I18">
        <v>40</v>
      </c>
      <c r="J18">
        <v>33</v>
      </c>
      <c r="K18">
        <v>24</v>
      </c>
      <c r="L18">
        <v>10</v>
      </c>
      <c r="M18">
        <v>-100</v>
      </c>
      <c r="N18" s="33">
        <f t="shared" si="0"/>
        <v>9000</v>
      </c>
      <c r="O18" s="33">
        <f t="shared" si="1"/>
        <v>58</v>
      </c>
      <c r="P18" s="33">
        <v>3750</v>
      </c>
      <c r="Q18" s="33">
        <f t="shared" si="2"/>
        <v>2.4</v>
      </c>
    </row>
    <row r="19" spans="1:17" x14ac:dyDescent="0.25">
      <c r="A19" t="s">
        <v>18</v>
      </c>
      <c r="B19">
        <v>8750</v>
      </c>
      <c r="C19">
        <v>54</v>
      </c>
      <c r="D19">
        <v>52</v>
      </c>
      <c r="E19">
        <v>48</v>
      </c>
      <c r="F19">
        <v>45</v>
      </c>
      <c r="G19">
        <v>40</v>
      </c>
      <c r="H19">
        <v>31</v>
      </c>
      <c r="I19">
        <v>28</v>
      </c>
      <c r="J19">
        <v>21</v>
      </c>
      <c r="K19">
        <v>10</v>
      </c>
      <c r="L19">
        <v>-100</v>
      </c>
      <c r="M19">
        <v>-100</v>
      </c>
      <c r="N19" s="33">
        <f t="shared" si="0"/>
        <v>8750</v>
      </c>
      <c r="O19" s="33">
        <f t="shared" si="1"/>
        <v>54</v>
      </c>
      <c r="P19" s="33">
        <v>1750</v>
      </c>
      <c r="Q19" s="33">
        <f t="shared" si="2"/>
        <v>5</v>
      </c>
    </row>
    <row r="20" spans="1:17" x14ac:dyDescent="0.25">
      <c r="A20" t="s">
        <v>17</v>
      </c>
      <c r="B20">
        <v>8250</v>
      </c>
      <c r="C20">
        <v>49</v>
      </c>
      <c r="D20">
        <v>46</v>
      </c>
      <c r="E20">
        <v>39</v>
      </c>
      <c r="F20">
        <v>33</v>
      </c>
      <c r="G20">
        <v>28</v>
      </c>
      <c r="H20">
        <v>23</v>
      </c>
      <c r="I20">
        <v>21</v>
      </c>
      <c r="J20">
        <v>20</v>
      </c>
      <c r="K20">
        <v>1</v>
      </c>
      <c r="L20">
        <v>-100</v>
      </c>
      <c r="M20">
        <v>-100</v>
      </c>
      <c r="N20" s="33">
        <f t="shared" si="0"/>
        <v>8250</v>
      </c>
      <c r="O20" s="33">
        <f t="shared" si="1"/>
        <v>49</v>
      </c>
      <c r="P20" s="33">
        <v>1750</v>
      </c>
      <c r="Q20" s="33">
        <f t="shared" si="2"/>
        <v>4.7142857142857144</v>
      </c>
    </row>
    <row r="21" spans="1:17" x14ac:dyDescent="0.25">
      <c r="A21" t="s">
        <v>15</v>
      </c>
      <c r="B21">
        <v>7750</v>
      </c>
      <c r="C21">
        <v>36</v>
      </c>
      <c r="D21">
        <v>34</v>
      </c>
      <c r="E21">
        <v>32</v>
      </c>
      <c r="F21">
        <v>29</v>
      </c>
      <c r="G21">
        <v>25</v>
      </c>
      <c r="H21">
        <v>24</v>
      </c>
      <c r="I21">
        <v>21</v>
      </c>
      <c r="J21">
        <v>12</v>
      </c>
      <c r="K21">
        <v>-100</v>
      </c>
      <c r="L21">
        <v>-100</v>
      </c>
      <c r="M21">
        <v>-100</v>
      </c>
      <c r="N21" s="33">
        <f t="shared" si="0"/>
        <v>7750</v>
      </c>
      <c r="O21" s="33">
        <f t="shared" si="1"/>
        <v>36</v>
      </c>
      <c r="P21" s="33">
        <v>1750</v>
      </c>
      <c r="Q21" s="33">
        <f t="shared" si="2"/>
        <v>4.4285714285714288</v>
      </c>
    </row>
    <row r="22" spans="1:17" x14ac:dyDescent="0.25">
      <c r="A22" t="s">
        <v>15</v>
      </c>
      <c r="B22">
        <v>7250</v>
      </c>
      <c r="C22">
        <v>34</v>
      </c>
      <c r="D22">
        <v>37</v>
      </c>
      <c r="E22">
        <v>35</v>
      </c>
      <c r="F22">
        <v>29</v>
      </c>
      <c r="G22">
        <v>27</v>
      </c>
      <c r="H22">
        <v>27</v>
      </c>
      <c r="I22">
        <v>18</v>
      </c>
      <c r="J22">
        <v>3</v>
      </c>
      <c r="K22">
        <v>-100</v>
      </c>
      <c r="L22">
        <v>-100</v>
      </c>
      <c r="M22">
        <v>-100</v>
      </c>
      <c r="N22" s="33">
        <f t="shared" si="0"/>
        <v>7250</v>
      </c>
      <c r="O22" s="33">
        <f t="shared" si="1"/>
        <v>37</v>
      </c>
      <c r="P22" s="33">
        <v>1750</v>
      </c>
      <c r="Q22" s="33">
        <f t="shared" si="2"/>
        <v>4.1428571428571432</v>
      </c>
    </row>
    <row r="23" spans="1:17" x14ac:dyDescent="0.25">
      <c r="A23" t="s">
        <v>17</v>
      </c>
      <c r="B23">
        <v>7000</v>
      </c>
      <c r="C23">
        <v>33</v>
      </c>
      <c r="D23">
        <v>34</v>
      </c>
      <c r="E23">
        <v>33</v>
      </c>
      <c r="F23">
        <v>30</v>
      </c>
      <c r="G23">
        <v>28</v>
      </c>
      <c r="H23">
        <v>25</v>
      </c>
      <c r="I23">
        <v>16</v>
      </c>
      <c r="J23">
        <v>-1</v>
      </c>
      <c r="K23">
        <v>-100</v>
      </c>
      <c r="L23">
        <v>-100</v>
      </c>
      <c r="M23">
        <v>-100</v>
      </c>
      <c r="N23" s="33">
        <f t="shared" si="0"/>
        <v>7000</v>
      </c>
      <c r="O23" s="33">
        <f t="shared" si="1"/>
        <v>34</v>
      </c>
      <c r="P23" s="33">
        <v>1750</v>
      </c>
      <c r="Q23" s="33">
        <f t="shared" si="2"/>
        <v>4</v>
      </c>
    </row>
    <row r="24" spans="1:17" x14ac:dyDescent="0.25">
      <c r="A24" t="s">
        <v>16</v>
      </c>
      <c r="B24">
        <v>7000</v>
      </c>
      <c r="C24">
        <v>29</v>
      </c>
      <c r="D24">
        <v>32</v>
      </c>
      <c r="E24">
        <v>31</v>
      </c>
      <c r="F24">
        <v>26</v>
      </c>
      <c r="G24">
        <v>22</v>
      </c>
      <c r="H24">
        <v>16</v>
      </c>
      <c r="I24">
        <v>6</v>
      </c>
      <c r="J24">
        <v>-8</v>
      </c>
      <c r="K24">
        <v>-100</v>
      </c>
      <c r="L24">
        <v>-100</v>
      </c>
      <c r="M24">
        <v>-100</v>
      </c>
      <c r="N24" s="33">
        <f t="shared" si="0"/>
        <v>7000</v>
      </c>
      <c r="O24" s="33">
        <f t="shared" si="1"/>
        <v>32</v>
      </c>
      <c r="P24" s="33">
        <v>1750</v>
      </c>
      <c r="Q24" s="33">
        <f t="shared" si="2"/>
        <v>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tabColor rgb="FF92D050"/>
  </sheetPr>
  <dimension ref="A1:Q29"/>
  <sheetViews>
    <sheetView workbookViewId="0">
      <selection activeCell="N1" sqref="N1:Q2"/>
    </sheetView>
  </sheetViews>
  <sheetFormatPr defaultRowHeight="15" x14ac:dyDescent="0.25"/>
  <cols>
    <col min="1" max="1" width="18.140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  <col min="14" max="14" width="5" bestFit="1" customWidth="1"/>
    <col min="15" max="15" width="5.7109375" bestFit="1" customWidth="1"/>
    <col min="16" max="16" width="7.85546875" bestFit="1" customWidth="1"/>
    <col min="17" max="17" width="13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63</v>
      </c>
      <c r="O1" t="s">
        <v>64</v>
      </c>
      <c r="P1" t="s">
        <v>66</v>
      </c>
      <c r="Q1" t="s">
        <v>1865</v>
      </c>
    </row>
    <row r="2" spans="1:17" x14ac:dyDescent="0.25">
      <c r="A2" t="s">
        <v>14</v>
      </c>
      <c r="B2">
        <v>4250</v>
      </c>
      <c r="C2">
        <v>-1</v>
      </c>
      <c r="D2">
        <v>6</v>
      </c>
      <c r="E2">
        <v>8</v>
      </c>
      <c r="F2">
        <v>8</v>
      </c>
      <c r="G2">
        <v>0</v>
      </c>
      <c r="H2">
        <v>-100</v>
      </c>
      <c r="I2">
        <v>-100</v>
      </c>
      <c r="J2">
        <v>-100</v>
      </c>
      <c r="K2">
        <v>-100</v>
      </c>
      <c r="L2">
        <v>-100</v>
      </c>
      <c r="M2">
        <v>-100</v>
      </c>
      <c r="N2" s="33">
        <f>B2</f>
        <v>4250</v>
      </c>
      <c r="O2" s="33">
        <f>MAX(C2:M2)</f>
        <v>8</v>
      </c>
      <c r="P2" s="33">
        <v>3750</v>
      </c>
      <c r="Q2" s="33">
        <f>N2/P2</f>
        <v>1.1333333333333333</v>
      </c>
    </row>
    <row r="3" spans="1:17" x14ac:dyDescent="0.25">
      <c r="A3" t="s">
        <v>17</v>
      </c>
      <c r="B3">
        <v>6500</v>
      </c>
      <c r="C3">
        <v>50</v>
      </c>
      <c r="D3">
        <v>49</v>
      </c>
      <c r="E3">
        <v>45</v>
      </c>
      <c r="F3">
        <v>40</v>
      </c>
      <c r="G3">
        <v>35</v>
      </c>
      <c r="H3">
        <v>19</v>
      </c>
      <c r="I3">
        <v>7</v>
      </c>
      <c r="J3">
        <v>-100</v>
      </c>
      <c r="K3">
        <v>-100</v>
      </c>
      <c r="L3">
        <v>-100</v>
      </c>
      <c r="M3">
        <v>-100</v>
      </c>
      <c r="N3" s="33">
        <f t="shared" ref="N3:N29" si="0">B3</f>
        <v>6500</v>
      </c>
      <c r="O3" s="33">
        <f t="shared" ref="O3:O29" si="1">MAX(C3:M3)</f>
        <v>50</v>
      </c>
      <c r="P3" s="33">
        <v>1750</v>
      </c>
      <c r="Q3" s="33">
        <f t="shared" ref="Q3:Q29" si="2">N3/P3</f>
        <v>3.7142857142857144</v>
      </c>
    </row>
    <row r="4" spans="1:17" x14ac:dyDescent="0.25">
      <c r="A4" t="s">
        <v>18</v>
      </c>
      <c r="B4">
        <v>7750</v>
      </c>
      <c r="C4">
        <v>52</v>
      </c>
      <c r="D4">
        <v>55</v>
      </c>
      <c r="E4">
        <v>56</v>
      </c>
      <c r="F4">
        <v>55</v>
      </c>
      <c r="G4">
        <v>45</v>
      </c>
      <c r="H4">
        <v>34</v>
      </c>
      <c r="I4">
        <v>24</v>
      </c>
      <c r="J4">
        <v>12</v>
      </c>
      <c r="K4">
        <v>-100</v>
      </c>
      <c r="L4">
        <v>-100</v>
      </c>
      <c r="M4">
        <v>-100</v>
      </c>
      <c r="N4" s="33">
        <f t="shared" si="0"/>
        <v>7750</v>
      </c>
      <c r="O4" s="33">
        <f t="shared" si="1"/>
        <v>56</v>
      </c>
      <c r="P4" s="33">
        <v>2750</v>
      </c>
      <c r="Q4" s="33">
        <f t="shared" si="2"/>
        <v>2.8181818181818183</v>
      </c>
    </row>
    <row r="5" spans="1:17" x14ac:dyDescent="0.25">
      <c r="A5" t="s">
        <v>18</v>
      </c>
      <c r="B5">
        <v>8750</v>
      </c>
      <c r="C5">
        <v>43</v>
      </c>
      <c r="D5">
        <v>51</v>
      </c>
      <c r="E5">
        <v>50</v>
      </c>
      <c r="F5">
        <v>46</v>
      </c>
      <c r="G5">
        <v>42</v>
      </c>
      <c r="H5">
        <v>38</v>
      </c>
      <c r="I5">
        <v>36</v>
      </c>
      <c r="J5">
        <v>30</v>
      </c>
      <c r="K5">
        <v>20</v>
      </c>
      <c r="L5">
        <v>-100</v>
      </c>
      <c r="M5">
        <v>-100</v>
      </c>
      <c r="N5" s="33">
        <f t="shared" si="0"/>
        <v>8750</v>
      </c>
      <c r="O5" s="33">
        <f t="shared" si="1"/>
        <v>51</v>
      </c>
      <c r="P5" s="33">
        <v>1750</v>
      </c>
      <c r="Q5" s="33">
        <f t="shared" si="2"/>
        <v>5</v>
      </c>
    </row>
    <row r="6" spans="1:17" x14ac:dyDescent="0.25">
      <c r="A6" t="s">
        <v>19</v>
      </c>
      <c r="B6">
        <v>9000</v>
      </c>
      <c r="C6">
        <v>48</v>
      </c>
      <c r="D6">
        <v>49</v>
      </c>
      <c r="E6">
        <v>44</v>
      </c>
      <c r="F6">
        <v>36</v>
      </c>
      <c r="G6">
        <v>34</v>
      </c>
      <c r="H6">
        <v>32</v>
      </c>
      <c r="I6">
        <v>31</v>
      </c>
      <c r="J6">
        <v>29</v>
      </c>
      <c r="K6">
        <v>23</v>
      </c>
      <c r="L6">
        <v>1</v>
      </c>
      <c r="M6">
        <v>-100</v>
      </c>
      <c r="N6" s="33">
        <f t="shared" si="0"/>
        <v>9000</v>
      </c>
      <c r="O6" s="33">
        <f t="shared" si="1"/>
        <v>49</v>
      </c>
      <c r="P6" s="33">
        <v>1750</v>
      </c>
      <c r="Q6" s="33">
        <f t="shared" si="2"/>
        <v>5.1428571428571432</v>
      </c>
    </row>
    <row r="7" spans="1:17" x14ac:dyDescent="0.25">
      <c r="A7" t="s">
        <v>19</v>
      </c>
      <c r="B7">
        <v>8250</v>
      </c>
      <c r="C7">
        <v>44</v>
      </c>
      <c r="D7">
        <v>50</v>
      </c>
      <c r="E7">
        <v>51</v>
      </c>
      <c r="F7">
        <v>43</v>
      </c>
      <c r="G7">
        <v>40</v>
      </c>
      <c r="H7">
        <v>37</v>
      </c>
      <c r="I7">
        <v>34</v>
      </c>
      <c r="J7">
        <v>29</v>
      </c>
      <c r="K7">
        <v>14</v>
      </c>
      <c r="L7">
        <v>-100</v>
      </c>
      <c r="M7">
        <v>-100</v>
      </c>
      <c r="N7" s="33">
        <f t="shared" si="0"/>
        <v>8250</v>
      </c>
      <c r="O7" s="33">
        <f t="shared" si="1"/>
        <v>51</v>
      </c>
      <c r="P7" s="33">
        <v>2750</v>
      </c>
      <c r="Q7" s="33">
        <f t="shared" si="2"/>
        <v>3</v>
      </c>
    </row>
    <row r="8" spans="1:17" x14ac:dyDescent="0.25">
      <c r="A8" t="s">
        <v>19</v>
      </c>
      <c r="B8">
        <v>8500</v>
      </c>
      <c r="C8">
        <v>25</v>
      </c>
      <c r="D8">
        <v>29</v>
      </c>
      <c r="E8">
        <v>43</v>
      </c>
      <c r="F8">
        <v>42</v>
      </c>
      <c r="G8">
        <v>35</v>
      </c>
      <c r="H8">
        <v>29</v>
      </c>
      <c r="I8">
        <v>30</v>
      </c>
      <c r="J8">
        <v>23</v>
      </c>
      <c r="K8">
        <v>10</v>
      </c>
      <c r="L8">
        <v>-100</v>
      </c>
      <c r="M8">
        <v>-100</v>
      </c>
      <c r="N8" s="33">
        <f t="shared" si="0"/>
        <v>8500</v>
      </c>
      <c r="O8" s="33">
        <f t="shared" si="1"/>
        <v>43</v>
      </c>
      <c r="P8" s="33">
        <v>2750</v>
      </c>
      <c r="Q8" s="33">
        <f t="shared" si="2"/>
        <v>3.0909090909090908</v>
      </c>
    </row>
    <row r="9" spans="1:17" x14ac:dyDescent="0.25">
      <c r="A9" t="s">
        <v>19</v>
      </c>
      <c r="B9">
        <v>8250</v>
      </c>
      <c r="C9">
        <v>47</v>
      </c>
      <c r="D9">
        <v>49</v>
      </c>
      <c r="E9">
        <v>47</v>
      </c>
      <c r="F9">
        <v>46</v>
      </c>
      <c r="G9">
        <v>39</v>
      </c>
      <c r="H9">
        <v>23</v>
      </c>
      <c r="I9">
        <v>18</v>
      </c>
      <c r="J9">
        <v>14</v>
      </c>
      <c r="K9">
        <v>6</v>
      </c>
      <c r="L9">
        <v>-100</v>
      </c>
      <c r="M9">
        <v>-100</v>
      </c>
      <c r="N9" s="33">
        <f t="shared" si="0"/>
        <v>8250</v>
      </c>
      <c r="O9" s="33">
        <f t="shared" si="1"/>
        <v>49</v>
      </c>
      <c r="P9" s="33">
        <v>1750</v>
      </c>
      <c r="Q9" s="33">
        <f t="shared" si="2"/>
        <v>4.7142857142857144</v>
      </c>
    </row>
    <row r="10" spans="1:17" x14ac:dyDescent="0.25">
      <c r="A10" t="s">
        <v>15</v>
      </c>
      <c r="B10">
        <v>8750</v>
      </c>
      <c r="C10">
        <v>37</v>
      </c>
      <c r="D10">
        <v>39</v>
      </c>
      <c r="E10">
        <v>36</v>
      </c>
      <c r="F10">
        <v>28</v>
      </c>
      <c r="G10">
        <v>28</v>
      </c>
      <c r="H10">
        <v>24</v>
      </c>
      <c r="I10">
        <v>20</v>
      </c>
      <c r="J10">
        <v>16</v>
      </c>
      <c r="K10">
        <v>8</v>
      </c>
      <c r="L10">
        <v>-100</v>
      </c>
      <c r="M10">
        <v>-100</v>
      </c>
      <c r="N10" s="33">
        <f t="shared" si="0"/>
        <v>8750</v>
      </c>
      <c r="O10" s="33">
        <f t="shared" si="1"/>
        <v>39</v>
      </c>
      <c r="P10" s="33">
        <v>1750</v>
      </c>
      <c r="Q10" s="33">
        <f t="shared" si="2"/>
        <v>5</v>
      </c>
    </row>
    <row r="11" spans="1:17" x14ac:dyDescent="0.25">
      <c r="A11" t="s">
        <v>19</v>
      </c>
      <c r="B11">
        <v>8250</v>
      </c>
      <c r="C11">
        <v>37</v>
      </c>
      <c r="D11">
        <v>37</v>
      </c>
      <c r="E11">
        <v>32</v>
      </c>
      <c r="F11">
        <v>37</v>
      </c>
      <c r="G11">
        <v>35</v>
      </c>
      <c r="H11">
        <v>31</v>
      </c>
      <c r="I11">
        <v>26</v>
      </c>
      <c r="J11">
        <v>23</v>
      </c>
      <c r="K11">
        <v>7</v>
      </c>
      <c r="L11">
        <v>-100</v>
      </c>
      <c r="M11">
        <v>-100</v>
      </c>
      <c r="N11" s="33">
        <f t="shared" si="0"/>
        <v>8250</v>
      </c>
      <c r="O11" s="33">
        <f t="shared" si="1"/>
        <v>37</v>
      </c>
      <c r="P11" s="33">
        <v>3750</v>
      </c>
      <c r="Q11" s="33">
        <f t="shared" si="2"/>
        <v>2.2000000000000002</v>
      </c>
    </row>
    <row r="12" spans="1:17" x14ac:dyDescent="0.25">
      <c r="A12" t="s">
        <v>17</v>
      </c>
      <c r="B12">
        <v>7750</v>
      </c>
      <c r="C12">
        <v>33</v>
      </c>
      <c r="D12">
        <v>34</v>
      </c>
      <c r="E12">
        <v>34</v>
      </c>
      <c r="F12">
        <v>30</v>
      </c>
      <c r="G12">
        <v>26</v>
      </c>
      <c r="H12">
        <v>23</v>
      </c>
      <c r="I12">
        <v>16</v>
      </c>
      <c r="J12">
        <v>11</v>
      </c>
      <c r="K12">
        <v>-100</v>
      </c>
      <c r="L12">
        <v>-100</v>
      </c>
      <c r="M12">
        <v>-100</v>
      </c>
      <c r="N12" s="33">
        <f t="shared" si="0"/>
        <v>7750</v>
      </c>
      <c r="O12" s="33">
        <f t="shared" si="1"/>
        <v>34</v>
      </c>
      <c r="P12" s="33">
        <v>2750</v>
      </c>
      <c r="Q12" s="33">
        <f t="shared" si="2"/>
        <v>2.8181818181818183</v>
      </c>
    </row>
    <row r="13" spans="1:17" x14ac:dyDescent="0.25">
      <c r="A13" t="s">
        <v>17</v>
      </c>
      <c r="B13">
        <v>7750</v>
      </c>
      <c r="C13">
        <v>30</v>
      </c>
      <c r="D13">
        <v>39</v>
      </c>
      <c r="E13">
        <v>39</v>
      </c>
      <c r="F13">
        <v>36</v>
      </c>
      <c r="G13">
        <v>33</v>
      </c>
      <c r="H13">
        <v>20</v>
      </c>
      <c r="I13">
        <v>15</v>
      </c>
      <c r="J13">
        <v>7</v>
      </c>
      <c r="K13">
        <v>-100</v>
      </c>
      <c r="L13">
        <v>-100</v>
      </c>
      <c r="M13">
        <v>-100</v>
      </c>
      <c r="N13" s="33">
        <f t="shared" si="0"/>
        <v>7750</v>
      </c>
      <c r="O13" s="33">
        <f t="shared" si="1"/>
        <v>39</v>
      </c>
      <c r="P13" s="33">
        <v>2750</v>
      </c>
      <c r="Q13" s="33">
        <f t="shared" si="2"/>
        <v>2.8181818181818183</v>
      </c>
    </row>
    <row r="14" spans="1:17" x14ac:dyDescent="0.25">
      <c r="A14" t="s">
        <v>17</v>
      </c>
      <c r="B14">
        <v>6500</v>
      </c>
      <c r="C14">
        <v>41</v>
      </c>
      <c r="D14">
        <v>41</v>
      </c>
      <c r="E14">
        <v>37</v>
      </c>
      <c r="F14">
        <v>36</v>
      </c>
      <c r="G14">
        <v>33</v>
      </c>
      <c r="H14">
        <v>24</v>
      </c>
      <c r="I14">
        <v>18</v>
      </c>
      <c r="J14">
        <v>-100</v>
      </c>
      <c r="K14">
        <v>-100</v>
      </c>
      <c r="L14">
        <v>-100</v>
      </c>
      <c r="M14">
        <v>-100</v>
      </c>
      <c r="N14" s="33">
        <f t="shared" si="0"/>
        <v>6500</v>
      </c>
      <c r="O14" s="33">
        <f t="shared" si="1"/>
        <v>41</v>
      </c>
      <c r="P14" s="33">
        <v>1750</v>
      </c>
      <c r="Q14" s="33">
        <f t="shared" si="2"/>
        <v>3.7142857142857144</v>
      </c>
    </row>
    <row r="15" spans="1:17" x14ac:dyDescent="0.25">
      <c r="A15" t="s">
        <v>17</v>
      </c>
      <c r="B15">
        <v>6750</v>
      </c>
      <c r="C15">
        <v>44</v>
      </c>
      <c r="D15">
        <v>44</v>
      </c>
      <c r="E15">
        <v>35</v>
      </c>
      <c r="F15">
        <v>32</v>
      </c>
      <c r="G15">
        <v>27</v>
      </c>
      <c r="H15">
        <v>26</v>
      </c>
      <c r="I15">
        <v>12</v>
      </c>
      <c r="J15">
        <v>-100</v>
      </c>
      <c r="K15">
        <v>-100</v>
      </c>
      <c r="L15">
        <v>-100</v>
      </c>
      <c r="M15">
        <v>-100</v>
      </c>
      <c r="N15" s="33">
        <f t="shared" si="0"/>
        <v>6750</v>
      </c>
      <c r="O15" s="33">
        <f t="shared" si="1"/>
        <v>44</v>
      </c>
      <c r="P15" s="33">
        <v>1750</v>
      </c>
      <c r="Q15" s="33">
        <f t="shared" si="2"/>
        <v>3.8571428571428572</v>
      </c>
    </row>
    <row r="16" spans="1:17" x14ac:dyDescent="0.25">
      <c r="A16" t="s">
        <v>17</v>
      </c>
      <c r="B16">
        <v>8000</v>
      </c>
      <c r="C16">
        <v>44</v>
      </c>
      <c r="D16">
        <v>38</v>
      </c>
      <c r="E16">
        <v>35</v>
      </c>
      <c r="F16">
        <v>33</v>
      </c>
      <c r="G16">
        <v>24</v>
      </c>
      <c r="H16">
        <v>23</v>
      </c>
      <c r="I16">
        <v>14</v>
      </c>
      <c r="J16">
        <v>10</v>
      </c>
      <c r="K16">
        <v>-2</v>
      </c>
      <c r="L16">
        <v>-100</v>
      </c>
      <c r="M16">
        <v>-100</v>
      </c>
      <c r="N16" s="33">
        <f t="shared" si="0"/>
        <v>8000</v>
      </c>
      <c r="O16" s="33">
        <f t="shared" si="1"/>
        <v>44</v>
      </c>
      <c r="P16" s="33">
        <v>1750</v>
      </c>
      <c r="Q16" s="33">
        <f t="shared" si="2"/>
        <v>4.5714285714285712</v>
      </c>
    </row>
    <row r="17" spans="1:17" x14ac:dyDescent="0.25">
      <c r="A17" t="s">
        <v>17</v>
      </c>
      <c r="B17">
        <v>7750</v>
      </c>
      <c r="C17">
        <v>28</v>
      </c>
      <c r="D17">
        <v>37</v>
      </c>
      <c r="E17">
        <v>34</v>
      </c>
      <c r="F17">
        <v>32</v>
      </c>
      <c r="G17">
        <v>34</v>
      </c>
      <c r="H17">
        <v>20</v>
      </c>
      <c r="I17">
        <v>16</v>
      </c>
      <c r="J17">
        <v>9</v>
      </c>
      <c r="K17">
        <v>-100</v>
      </c>
      <c r="L17">
        <v>-100</v>
      </c>
      <c r="M17">
        <v>-100</v>
      </c>
      <c r="N17" s="33">
        <f t="shared" si="0"/>
        <v>7750</v>
      </c>
      <c r="O17" s="33">
        <f t="shared" si="1"/>
        <v>37</v>
      </c>
      <c r="P17" s="33">
        <v>1750</v>
      </c>
      <c r="Q17" s="33">
        <f t="shared" si="2"/>
        <v>4.4285714285714288</v>
      </c>
    </row>
    <row r="18" spans="1:17" x14ac:dyDescent="0.25">
      <c r="A18" t="s">
        <v>19</v>
      </c>
      <c r="B18">
        <v>8750</v>
      </c>
      <c r="C18">
        <v>54</v>
      </c>
      <c r="D18">
        <v>55</v>
      </c>
      <c r="E18">
        <v>48</v>
      </c>
      <c r="F18">
        <v>43</v>
      </c>
      <c r="G18">
        <v>37</v>
      </c>
      <c r="H18">
        <v>33</v>
      </c>
      <c r="I18">
        <v>18</v>
      </c>
      <c r="J18">
        <v>6</v>
      </c>
      <c r="K18">
        <v>9</v>
      </c>
      <c r="L18">
        <v>-100</v>
      </c>
      <c r="M18">
        <v>-100</v>
      </c>
      <c r="N18" s="33">
        <f t="shared" si="0"/>
        <v>8750</v>
      </c>
      <c r="O18" s="33">
        <f t="shared" si="1"/>
        <v>55</v>
      </c>
      <c r="P18" s="33">
        <v>1750</v>
      </c>
      <c r="Q18" s="33">
        <f t="shared" si="2"/>
        <v>5</v>
      </c>
    </row>
    <row r="19" spans="1:17" x14ac:dyDescent="0.25">
      <c r="A19" t="s">
        <v>18</v>
      </c>
      <c r="B19">
        <v>9000</v>
      </c>
      <c r="C19">
        <v>46</v>
      </c>
      <c r="D19">
        <v>49</v>
      </c>
      <c r="E19">
        <v>47</v>
      </c>
      <c r="F19">
        <v>51</v>
      </c>
      <c r="G19">
        <v>48</v>
      </c>
      <c r="H19">
        <v>44</v>
      </c>
      <c r="I19">
        <v>35</v>
      </c>
      <c r="J19">
        <v>28</v>
      </c>
      <c r="K19">
        <v>24</v>
      </c>
      <c r="L19">
        <v>13</v>
      </c>
      <c r="M19">
        <v>-100</v>
      </c>
      <c r="N19" s="33">
        <f t="shared" si="0"/>
        <v>9000</v>
      </c>
      <c r="O19" s="33">
        <f t="shared" si="1"/>
        <v>51</v>
      </c>
      <c r="P19" s="33">
        <v>3750</v>
      </c>
      <c r="Q19" s="33">
        <f t="shared" si="2"/>
        <v>2.4</v>
      </c>
    </row>
    <row r="20" spans="1:17" x14ac:dyDescent="0.25">
      <c r="A20" t="s">
        <v>23</v>
      </c>
      <c r="B20">
        <v>9250</v>
      </c>
      <c r="C20">
        <v>41</v>
      </c>
      <c r="D20">
        <v>51</v>
      </c>
      <c r="E20">
        <v>56</v>
      </c>
      <c r="F20">
        <v>58</v>
      </c>
      <c r="G20">
        <v>55</v>
      </c>
      <c r="H20">
        <v>51</v>
      </c>
      <c r="I20">
        <v>46</v>
      </c>
      <c r="J20">
        <v>32</v>
      </c>
      <c r="K20">
        <v>29</v>
      </c>
      <c r="L20">
        <v>13</v>
      </c>
      <c r="M20">
        <v>-100</v>
      </c>
      <c r="N20" s="33">
        <f t="shared" si="0"/>
        <v>9250</v>
      </c>
      <c r="O20" s="33">
        <f t="shared" si="1"/>
        <v>58</v>
      </c>
      <c r="P20" s="33">
        <v>3750</v>
      </c>
      <c r="Q20" s="33">
        <f t="shared" si="2"/>
        <v>2.4666666666666668</v>
      </c>
    </row>
    <row r="21" spans="1:17" x14ac:dyDescent="0.25">
      <c r="A21" t="s">
        <v>18</v>
      </c>
      <c r="B21">
        <v>9250</v>
      </c>
      <c r="C21">
        <v>58</v>
      </c>
      <c r="D21">
        <v>60</v>
      </c>
      <c r="E21">
        <v>57</v>
      </c>
      <c r="F21">
        <v>56</v>
      </c>
      <c r="G21">
        <v>51</v>
      </c>
      <c r="H21">
        <v>46</v>
      </c>
      <c r="I21">
        <v>39</v>
      </c>
      <c r="J21">
        <v>36</v>
      </c>
      <c r="K21">
        <v>29</v>
      </c>
      <c r="L21">
        <v>9</v>
      </c>
      <c r="M21">
        <v>-100</v>
      </c>
      <c r="N21" s="33">
        <f t="shared" si="0"/>
        <v>9250</v>
      </c>
      <c r="O21" s="33">
        <f t="shared" si="1"/>
        <v>60</v>
      </c>
      <c r="P21" s="33">
        <v>1750</v>
      </c>
      <c r="Q21" s="33">
        <f t="shared" si="2"/>
        <v>5.2857142857142856</v>
      </c>
    </row>
    <row r="22" spans="1:17" x14ac:dyDescent="0.25">
      <c r="A22" t="s">
        <v>18</v>
      </c>
      <c r="B22">
        <v>8750</v>
      </c>
      <c r="C22">
        <v>39</v>
      </c>
      <c r="D22">
        <v>49</v>
      </c>
      <c r="E22">
        <v>46</v>
      </c>
      <c r="F22">
        <v>47</v>
      </c>
      <c r="G22">
        <v>43</v>
      </c>
      <c r="H22">
        <v>39</v>
      </c>
      <c r="I22">
        <v>33</v>
      </c>
      <c r="J22">
        <v>24</v>
      </c>
      <c r="K22">
        <v>19</v>
      </c>
      <c r="L22">
        <v>-100</v>
      </c>
      <c r="M22">
        <v>-100</v>
      </c>
      <c r="N22" s="33">
        <f t="shared" si="0"/>
        <v>8750</v>
      </c>
      <c r="O22" s="33">
        <f t="shared" si="1"/>
        <v>49</v>
      </c>
      <c r="P22" s="33">
        <v>1750</v>
      </c>
      <c r="Q22" s="33">
        <f t="shared" si="2"/>
        <v>5</v>
      </c>
    </row>
    <row r="23" spans="1:17" x14ac:dyDescent="0.25">
      <c r="A23" t="s">
        <v>19</v>
      </c>
      <c r="B23">
        <v>8000</v>
      </c>
      <c r="C23">
        <v>14</v>
      </c>
      <c r="D23">
        <v>24</v>
      </c>
      <c r="E23">
        <v>48</v>
      </c>
      <c r="F23">
        <v>50</v>
      </c>
      <c r="G23">
        <v>41</v>
      </c>
      <c r="H23">
        <v>24</v>
      </c>
      <c r="I23">
        <v>11</v>
      </c>
      <c r="J23">
        <v>9</v>
      </c>
      <c r="K23">
        <v>-6</v>
      </c>
      <c r="L23">
        <v>-100</v>
      </c>
      <c r="M23">
        <v>-100</v>
      </c>
      <c r="N23" s="33">
        <f t="shared" si="0"/>
        <v>8000</v>
      </c>
      <c r="O23" s="33">
        <f t="shared" si="1"/>
        <v>50</v>
      </c>
      <c r="P23" s="33">
        <v>3750</v>
      </c>
      <c r="Q23" s="33">
        <f t="shared" si="2"/>
        <v>2.1333333333333333</v>
      </c>
    </row>
    <row r="24" spans="1:17" x14ac:dyDescent="0.25">
      <c r="A24" t="s">
        <v>18</v>
      </c>
      <c r="B24">
        <v>8500</v>
      </c>
      <c r="C24">
        <v>35</v>
      </c>
      <c r="D24">
        <v>38</v>
      </c>
      <c r="E24">
        <v>42</v>
      </c>
      <c r="F24">
        <v>43</v>
      </c>
      <c r="G24">
        <v>41</v>
      </c>
      <c r="H24">
        <v>37</v>
      </c>
      <c r="I24">
        <v>30</v>
      </c>
      <c r="J24">
        <v>28</v>
      </c>
      <c r="K24">
        <v>7</v>
      </c>
      <c r="L24">
        <v>-100</v>
      </c>
      <c r="M24">
        <v>-100</v>
      </c>
      <c r="N24" s="33">
        <f t="shared" si="0"/>
        <v>8500</v>
      </c>
      <c r="O24" s="33">
        <f t="shared" si="1"/>
        <v>43</v>
      </c>
      <c r="P24" s="33">
        <v>3750</v>
      </c>
      <c r="Q24" s="33">
        <f t="shared" si="2"/>
        <v>2.2666666666666666</v>
      </c>
    </row>
    <row r="25" spans="1:17" x14ac:dyDescent="0.25">
      <c r="A25" t="s">
        <v>19</v>
      </c>
      <c r="B25">
        <v>7750</v>
      </c>
      <c r="C25">
        <v>34</v>
      </c>
      <c r="D25">
        <v>45</v>
      </c>
      <c r="E25">
        <v>49</v>
      </c>
      <c r="F25">
        <v>44</v>
      </c>
      <c r="G25">
        <v>41</v>
      </c>
      <c r="H25">
        <v>34</v>
      </c>
      <c r="I25">
        <v>29</v>
      </c>
      <c r="J25">
        <v>4</v>
      </c>
      <c r="K25">
        <v>-100</v>
      </c>
      <c r="L25">
        <v>-100</v>
      </c>
      <c r="M25">
        <v>-100</v>
      </c>
      <c r="N25" s="33">
        <f t="shared" si="0"/>
        <v>7750</v>
      </c>
      <c r="O25" s="33">
        <f t="shared" si="1"/>
        <v>49</v>
      </c>
      <c r="P25" s="33">
        <v>2750</v>
      </c>
      <c r="Q25" s="33">
        <f t="shared" si="2"/>
        <v>2.8181818181818183</v>
      </c>
    </row>
    <row r="26" spans="1:17" x14ac:dyDescent="0.25">
      <c r="A26" t="s">
        <v>17</v>
      </c>
      <c r="B26">
        <v>6000</v>
      </c>
      <c r="C26">
        <v>35</v>
      </c>
      <c r="D26">
        <v>37</v>
      </c>
      <c r="E26">
        <v>38</v>
      </c>
      <c r="F26">
        <v>36</v>
      </c>
      <c r="G26">
        <v>31</v>
      </c>
      <c r="H26">
        <v>23</v>
      </c>
      <c r="I26">
        <v>0</v>
      </c>
      <c r="J26">
        <v>-100</v>
      </c>
      <c r="K26">
        <v>-100</v>
      </c>
      <c r="L26">
        <v>-100</v>
      </c>
      <c r="M26">
        <v>-100</v>
      </c>
      <c r="N26" s="33">
        <f t="shared" si="0"/>
        <v>6000</v>
      </c>
      <c r="O26" s="33">
        <f t="shared" si="1"/>
        <v>38</v>
      </c>
      <c r="P26" s="33">
        <v>2750</v>
      </c>
      <c r="Q26" s="33">
        <f t="shared" si="2"/>
        <v>2.1818181818181817</v>
      </c>
    </row>
    <row r="27" spans="1:17" x14ac:dyDescent="0.25">
      <c r="A27" t="s">
        <v>17</v>
      </c>
      <c r="B27">
        <v>6750</v>
      </c>
      <c r="C27">
        <v>39</v>
      </c>
      <c r="D27">
        <v>39</v>
      </c>
      <c r="E27">
        <v>34</v>
      </c>
      <c r="F27">
        <v>29</v>
      </c>
      <c r="G27">
        <v>27</v>
      </c>
      <c r="H27">
        <v>21</v>
      </c>
      <c r="I27">
        <v>14</v>
      </c>
      <c r="J27">
        <v>-100</v>
      </c>
      <c r="K27">
        <v>-100</v>
      </c>
      <c r="L27">
        <v>-100</v>
      </c>
      <c r="M27">
        <v>-100</v>
      </c>
      <c r="N27" s="33">
        <f t="shared" si="0"/>
        <v>6750</v>
      </c>
      <c r="O27" s="33">
        <f t="shared" si="1"/>
        <v>39</v>
      </c>
      <c r="P27" s="33">
        <v>1750</v>
      </c>
      <c r="Q27" s="33">
        <f t="shared" si="2"/>
        <v>3.8571428571428572</v>
      </c>
    </row>
    <row r="28" spans="1:17" x14ac:dyDescent="0.25">
      <c r="A28" t="s">
        <v>15</v>
      </c>
      <c r="B28">
        <v>6500</v>
      </c>
      <c r="C28">
        <v>33</v>
      </c>
      <c r="D28">
        <v>34</v>
      </c>
      <c r="E28">
        <v>27</v>
      </c>
      <c r="F28">
        <v>23</v>
      </c>
      <c r="G28">
        <v>23</v>
      </c>
      <c r="H28">
        <v>22</v>
      </c>
      <c r="I28">
        <v>-1</v>
      </c>
      <c r="J28">
        <v>-100</v>
      </c>
      <c r="K28">
        <v>-100</v>
      </c>
      <c r="L28">
        <v>-100</v>
      </c>
      <c r="M28">
        <v>-100</v>
      </c>
      <c r="N28" s="33">
        <f t="shared" si="0"/>
        <v>6500</v>
      </c>
      <c r="O28" s="33">
        <f t="shared" si="1"/>
        <v>34</v>
      </c>
      <c r="P28" s="33">
        <v>1750</v>
      </c>
      <c r="Q28" s="33">
        <f t="shared" si="2"/>
        <v>3.7142857142857144</v>
      </c>
    </row>
    <row r="29" spans="1:17" x14ac:dyDescent="0.25">
      <c r="A29" t="s">
        <v>16</v>
      </c>
      <c r="B29">
        <v>5750</v>
      </c>
      <c r="C29">
        <v>24</v>
      </c>
      <c r="D29">
        <v>25</v>
      </c>
      <c r="E29">
        <v>21</v>
      </c>
      <c r="F29">
        <v>18</v>
      </c>
      <c r="G29">
        <v>24</v>
      </c>
      <c r="H29">
        <v>10</v>
      </c>
      <c r="I29">
        <v>-100</v>
      </c>
      <c r="J29">
        <v>-100</v>
      </c>
      <c r="K29">
        <v>-100</v>
      </c>
      <c r="L29">
        <v>-100</v>
      </c>
      <c r="M29">
        <v>-100</v>
      </c>
      <c r="N29" s="33">
        <f t="shared" si="0"/>
        <v>5750</v>
      </c>
      <c r="O29" s="33">
        <f t="shared" si="1"/>
        <v>25</v>
      </c>
      <c r="P29" s="33">
        <v>1750</v>
      </c>
      <c r="Q29" s="33">
        <f t="shared" si="2"/>
        <v>3.2857142857142856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tabColor rgb="FF92D050"/>
  </sheetPr>
  <dimension ref="A1:Q18"/>
  <sheetViews>
    <sheetView workbookViewId="0">
      <selection activeCell="N1" sqref="N1:Q2"/>
    </sheetView>
  </sheetViews>
  <sheetFormatPr defaultRowHeight="15" x14ac:dyDescent="0.25"/>
  <cols>
    <col min="1" max="1" width="21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  <col min="14" max="14" width="6" bestFit="1" customWidth="1"/>
    <col min="15" max="15" width="5.7109375" bestFit="1" customWidth="1"/>
    <col min="16" max="16" width="7.85546875" bestFit="1" customWidth="1"/>
    <col min="17" max="17" width="13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63</v>
      </c>
      <c r="O1" t="s">
        <v>64</v>
      </c>
      <c r="P1" t="s">
        <v>66</v>
      </c>
      <c r="Q1" t="s">
        <v>1865</v>
      </c>
    </row>
    <row r="2" spans="1:17" x14ac:dyDescent="0.25">
      <c r="A2" t="s">
        <v>22</v>
      </c>
      <c r="B2">
        <v>4750</v>
      </c>
      <c r="C2">
        <v>-100</v>
      </c>
      <c r="D2">
        <v>-100</v>
      </c>
      <c r="E2">
        <v>-9</v>
      </c>
      <c r="F2">
        <v>-1</v>
      </c>
      <c r="G2">
        <v>-6</v>
      </c>
      <c r="H2">
        <v>-100</v>
      </c>
      <c r="I2">
        <v>-100</v>
      </c>
      <c r="J2">
        <v>-100</v>
      </c>
      <c r="K2">
        <v>-100</v>
      </c>
      <c r="L2">
        <v>-100</v>
      </c>
      <c r="M2">
        <v>-100</v>
      </c>
      <c r="N2" s="33">
        <f>B2</f>
        <v>4750</v>
      </c>
      <c r="O2" s="33">
        <f>MAX(C2:M2)</f>
        <v>-1</v>
      </c>
      <c r="P2" s="33">
        <v>3750</v>
      </c>
      <c r="Q2" s="33">
        <f>N2/P2</f>
        <v>1.2666666666666666</v>
      </c>
    </row>
    <row r="3" spans="1:17" x14ac:dyDescent="0.25">
      <c r="A3" t="s">
        <v>19</v>
      </c>
      <c r="B3">
        <v>7000</v>
      </c>
      <c r="C3">
        <v>-3</v>
      </c>
      <c r="D3">
        <v>15</v>
      </c>
      <c r="E3">
        <v>33</v>
      </c>
      <c r="F3">
        <v>41</v>
      </c>
      <c r="G3">
        <v>42</v>
      </c>
      <c r="H3">
        <v>40</v>
      </c>
      <c r="I3">
        <v>31</v>
      </c>
      <c r="J3">
        <v>21</v>
      </c>
      <c r="K3">
        <v>-100</v>
      </c>
      <c r="L3">
        <v>-100</v>
      </c>
      <c r="M3">
        <v>-100</v>
      </c>
      <c r="N3" s="33">
        <f t="shared" ref="N3:N18" si="0">B3</f>
        <v>7000</v>
      </c>
      <c r="O3" s="33">
        <f t="shared" ref="O3:O18" si="1">MAX(C3:M3)</f>
        <v>42</v>
      </c>
      <c r="P3" s="33">
        <v>4750</v>
      </c>
      <c r="Q3" s="33">
        <f t="shared" ref="Q3:Q18" si="2">N3/P3</f>
        <v>1.4736842105263157</v>
      </c>
    </row>
    <row r="4" spans="1:17" x14ac:dyDescent="0.25">
      <c r="A4" t="s">
        <v>23</v>
      </c>
      <c r="B4">
        <v>9750</v>
      </c>
      <c r="C4">
        <v>55</v>
      </c>
      <c r="D4">
        <v>55</v>
      </c>
      <c r="E4">
        <v>51</v>
      </c>
      <c r="F4">
        <v>51</v>
      </c>
      <c r="G4">
        <v>54</v>
      </c>
      <c r="H4">
        <v>52</v>
      </c>
      <c r="I4">
        <v>52</v>
      </c>
      <c r="J4">
        <v>49</v>
      </c>
      <c r="K4">
        <v>45</v>
      </c>
      <c r="L4">
        <v>35</v>
      </c>
      <c r="M4">
        <v>-100</v>
      </c>
      <c r="N4" s="33">
        <f t="shared" si="0"/>
        <v>9750</v>
      </c>
      <c r="O4" s="33">
        <f t="shared" si="1"/>
        <v>55</v>
      </c>
      <c r="P4" s="33">
        <v>4750</v>
      </c>
      <c r="Q4" s="33">
        <f t="shared" si="2"/>
        <v>2.0526315789473686</v>
      </c>
    </row>
    <row r="5" spans="1:17" x14ac:dyDescent="0.25">
      <c r="A5" t="s">
        <v>20</v>
      </c>
      <c r="B5">
        <v>10250</v>
      </c>
      <c r="C5">
        <v>57</v>
      </c>
      <c r="D5">
        <v>56</v>
      </c>
      <c r="E5">
        <v>54</v>
      </c>
      <c r="F5">
        <v>53</v>
      </c>
      <c r="G5">
        <v>52</v>
      </c>
      <c r="H5">
        <v>50</v>
      </c>
      <c r="I5">
        <v>49</v>
      </c>
      <c r="J5">
        <v>47</v>
      </c>
      <c r="K5">
        <v>41</v>
      </c>
      <c r="L5">
        <v>27</v>
      </c>
      <c r="M5">
        <v>18</v>
      </c>
      <c r="N5" s="33">
        <f t="shared" si="0"/>
        <v>10250</v>
      </c>
      <c r="O5" s="33">
        <f t="shared" si="1"/>
        <v>57</v>
      </c>
      <c r="P5" s="33">
        <v>1750</v>
      </c>
      <c r="Q5" s="33">
        <f t="shared" si="2"/>
        <v>5.8571428571428568</v>
      </c>
    </row>
    <row r="6" spans="1:17" x14ac:dyDescent="0.25">
      <c r="A6" t="s">
        <v>20</v>
      </c>
      <c r="B6">
        <v>10250</v>
      </c>
      <c r="C6">
        <v>55</v>
      </c>
      <c r="D6">
        <v>55</v>
      </c>
      <c r="E6">
        <v>54</v>
      </c>
      <c r="F6">
        <v>54</v>
      </c>
      <c r="G6">
        <v>53</v>
      </c>
      <c r="H6">
        <v>51</v>
      </c>
      <c r="I6">
        <v>46</v>
      </c>
      <c r="J6">
        <v>44</v>
      </c>
      <c r="K6">
        <v>38</v>
      </c>
      <c r="L6">
        <v>31</v>
      </c>
      <c r="M6">
        <v>2</v>
      </c>
      <c r="N6" s="33">
        <f t="shared" si="0"/>
        <v>10250</v>
      </c>
      <c r="O6" s="33">
        <f t="shared" si="1"/>
        <v>55</v>
      </c>
      <c r="P6" s="33">
        <v>3750</v>
      </c>
      <c r="Q6" s="33">
        <f t="shared" si="2"/>
        <v>2.7333333333333334</v>
      </c>
    </row>
    <row r="7" spans="1:17" x14ac:dyDescent="0.25">
      <c r="A7" t="s">
        <v>23</v>
      </c>
      <c r="B7">
        <v>9500</v>
      </c>
      <c r="C7">
        <v>54</v>
      </c>
      <c r="D7">
        <v>54</v>
      </c>
      <c r="E7">
        <v>51</v>
      </c>
      <c r="F7">
        <v>50</v>
      </c>
      <c r="G7">
        <v>47</v>
      </c>
      <c r="H7">
        <v>45</v>
      </c>
      <c r="I7">
        <v>41</v>
      </c>
      <c r="J7">
        <v>39</v>
      </c>
      <c r="K7">
        <v>31</v>
      </c>
      <c r="L7">
        <v>14</v>
      </c>
      <c r="M7">
        <v>-100</v>
      </c>
      <c r="N7" s="33">
        <f t="shared" si="0"/>
        <v>9500</v>
      </c>
      <c r="O7" s="33">
        <f t="shared" si="1"/>
        <v>54</v>
      </c>
      <c r="P7" s="33">
        <v>1750</v>
      </c>
      <c r="Q7" s="33">
        <f t="shared" si="2"/>
        <v>5.4285714285714288</v>
      </c>
    </row>
    <row r="8" spans="1:17" x14ac:dyDescent="0.25">
      <c r="A8" t="s">
        <v>18</v>
      </c>
      <c r="B8">
        <v>9250</v>
      </c>
      <c r="C8">
        <v>56</v>
      </c>
      <c r="D8">
        <v>56</v>
      </c>
      <c r="E8">
        <v>49</v>
      </c>
      <c r="F8">
        <v>44</v>
      </c>
      <c r="G8">
        <v>41</v>
      </c>
      <c r="H8">
        <v>36</v>
      </c>
      <c r="I8">
        <v>31</v>
      </c>
      <c r="J8">
        <v>29</v>
      </c>
      <c r="K8">
        <v>19</v>
      </c>
      <c r="L8">
        <v>6</v>
      </c>
      <c r="M8">
        <v>-100</v>
      </c>
      <c r="N8" s="33">
        <f t="shared" si="0"/>
        <v>9250</v>
      </c>
      <c r="O8" s="33">
        <f t="shared" si="1"/>
        <v>56</v>
      </c>
      <c r="P8" s="33">
        <v>1750</v>
      </c>
      <c r="Q8" s="33">
        <f t="shared" si="2"/>
        <v>5.2857142857142856</v>
      </c>
    </row>
    <row r="9" spans="1:17" x14ac:dyDescent="0.25">
      <c r="A9" t="s">
        <v>19</v>
      </c>
      <c r="B9">
        <v>8750</v>
      </c>
      <c r="C9">
        <v>54</v>
      </c>
      <c r="D9">
        <v>53</v>
      </c>
      <c r="E9">
        <v>48</v>
      </c>
      <c r="F9">
        <v>38</v>
      </c>
      <c r="G9">
        <v>34</v>
      </c>
      <c r="H9">
        <v>31</v>
      </c>
      <c r="I9">
        <v>25</v>
      </c>
      <c r="J9">
        <v>18</v>
      </c>
      <c r="K9">
        <v>16</v>
      </c>
      <c r="L9">
        <v>-100</v>
      </c>
      <c r="M9">
        <v>-100</v>
      </c>
      <c r="N9" s="33">
        <f t="shared" si="0"/>
        <v>8750</v>
      </c>
      <c r="O9" s="33">
        <f t="shared" si="1"/>
        <v>54</v>
      </c>
      <c r="P9" s="33">
        <v>1750</v>
      </c>
      <c r="Q9" s="33">
        <f t="shared" si="2"/>
        <v>5</v>
      </c>
    </row>
    <row r="10" spans="1:17" x14ac:dyDescent="0.25">
      <c r="A10" t="s">
        <v>17</v>
      </c>
      <c r="B10">
        <v>8500</v>
      </c>
      <c r="C10">
        <v>43</v>
      </c>
      <c r="D10">
        <v>40</v>
      </c>
      <c r="E10">
        <v>31</v>
      </c>
      <c r="F10">
        <v>29</v>
      </c>
      <c r="G10">
        <v>27</v>
      </c>
      <c r="H10">
        <v>24</v>
      </c>
      <c r="I10">
        <v>19</v>
      </c>
      <c r="J10">
        <v>16</v>
      </c>
      <c r="K10">
        <v>5</v>
      </c>
      <c r="L10">
        <v>-100</v>
      </c>
      <c r="M10">
        <v>-100</v>
      </c>
      <c r="N10" s="33">
        <f t="shared" si="0"/>
        <v>8500</v>
      </c>
      <c r="O10" s="33">
        <f t="shared" si="1"/>
        <v>43</v>
      </c>
      <c r="P10" s="33">
        <v>1750</v>
      </c>
      <c r="Q10" s="33">
        <f t="shared" si="2"/>
        <v>4.8571428571428568</v>
      </c>
    </row>
    <row r="11" spans="1:17" x14ac:dyDescent="0.25">
      <c r="A11" t="s">
        <v>15</v>
      </c>
      <c r="B11">
        <v>8500</v>
      </c>
      <c r="C11">
        <v>33</v>
      </c>
      <c r="D11">
        <v>35</v>
      </c>
      <c r="E11">
        <v>36</v>
      </c>
      <c r="F11">
        <v>22</v>
      </c>
      <c r="G11">
        <v>21</v>
      </c>
      <c r="H11">
        <v>21</v>
      </c>
      <c r="I11">
        <v>21</v>
      </c>
      <c r="J11">
        <v>16</v>
      </c>
      <c r="K11">
        <v>4</v>
      </c>
      <c r="L11">
        <v>-100</v>
      </c>
      <c r="M11">
        <v>-100</v>
      </c>
      <c r="N11" s="33">
        <f t="shared" si="0"/>
        <v>8500</v>
      </c>
      <c r="O11" s="33">
        <f t="shared" si="1"/>
        <v>36</v>
      </c>
      <c r="P11" s="33">
        <v>2750</v>
      </c>
      <c r="Q11" s="33">
        <f t="shared" si="2"/>
        <v>3.0909090909090908</v>
      </c>
    </row>
    <row r="12" spans="1:17" x14ac:dyDescent="0.25">
      <c r="A12" t="s">
        <v>16</v>
      </c>
      <c r="B12">
        <v>8250</v>
      </c>
      <c r="C12">
        <v>20</v>
      </c>
      <c r="D12">
        <v>20</v>
      </c>
      <c r="E12">
        <v>23</v>
      </c>
      <c r="F12">
        <v>26</v>
      </c>
      <c r="G12">
        <v>29</v>
      </c>
      <c r="H12">
        <v>26</v>
      </c>
      <c r="I12">
        <v>21</v>
      </c>
      <c r="J12">
        <v>13</v>
      </c>
      <c r="K12">
        <v>0</v>
      </c>
      <c r="L12">
        <v>-100</v>
      </c>
      <c r="M12">
        <v>-100</v>
      </c>
      <c r="N12" s="33">
        <f t="shared" si="0"/>
        <v>8250</v>
      </c>
      <c r="O12" s="33">
        <f t="shared" si="1"/>
        <v>29</v>
      </c>
      <c r="P12" s="33">
        <v>4750</v>
      </c>
      <c r="Q12" s="33">
        <f t="shared" si="2"/>
        <v>1.736842105263158</v>
      </c>
    </row>
    <row r="13" spans="1:17" x14ac:dyDescent="0.25">
      <c r="A13" t="s">
        <v>263</v>
      </c>
      <c r="B13">
        <v>8250</v>
      </c>
      <c r="C13">
        <v>20</v>
      </c>
      <c r="D13">
        <v>26</v>
      </c>
      <c r="E13">
        <v>26</v>
      </c>
      <c r="F13">
        <v>27</v>
      </c>
      <c r="G13">
        <v>26</v>
      </c>
      <c r="H13">
        <v>24</v>
      </c>
      <c r="I13">
        <v>20</v>
      </c>
      <c r="J13">
        <v>9</v>
      </c>
      <c r="K13">
        <v>-4</v>
      </c>
      <c r="L13">
        <v>-100</v>
      </c>
      <c r="M13">
        <v>-100</v>
      </c>
      <c r="N13" s="33">
        <f t="shared" si="0"/>
        <v>8250</v>
      </c>
      <c r="O13" s="33">
        <f t="shared" si="1"/>
        <v>27</v>
      </c>
      <c r="P13" s="33">
        <v>3750</v>
      </c>
      <c r="Q13" s="33">
        <f t="shared" si="2"/>
        <v>2.2000000000000002</v>
      </c>
    </row>
    <row r="14" spans="1:17" x14ac:dyDescent="0.25">
      <c r="A14" t="s">
        <v>263</v>
      </c>
      <c r="B14">
        <v>7750</v>
      </c>
      <c r="C14">
        <v>21</v>
      </c>
      <c r="D14">
        <v>31</v>
      </c>
      <c r="E14">
        <v>27</v>
      </c>
      <c r="F14">
        <v>24</v>
      </c>
      <c r="G14">
        <v>23</v>
      </c>
      <c r="H14">
        <v>20</v>
      </c>
      <c r="I14">
        <v>14</v>
      </c>
      <c r="J14">
        <v>2</v>
      </c>
      <c r="K14">
        <v>-100</v>
      </c>
      <c r="L14">
        <v>-100</v>
      </c>
      <c r="M14">
        <v>-100</v>
      </c>
      <c r="N14" s="33">
        <f t="shared" si="0"/>
        <v>7750</v>
      </c>
      <c r="O14" s="33">
        <f t="shared" si="1"/>
        <v>31</v>
      </c>
      <c r="P14" s="33">
        <v>1750</v>
      </c>
      <c r="Q14" s="33">
        <f t="shared" si="2"/>
        <v>4.4285714285714288</v>
      </c>
    </row>
    <row r="15" spans="1:17" x14ac:dyDescent="0.25">
      <c r="A15" t="s">
        <v>16</v>
      </c>
      <c r="B15">
        <v>7750</v>
      </c>
      <c r="C15">
        <v>25</v>
      </c>
      <c r="D15">
        <v>33</v>
      </c>
      <c r="E15">
        <v>25</v>
      </c>
      <c r="F15">
        <v>10</v>
      </c>
      <c r="G15">
        <v>15</v>
      </c>
      <c r="H15">
        <v>16</v>
      </c>
      <c r="I15">
        <v>13</v>
      </c>
      <c r="J15">
        <v>-1</v>
      </c>
      <c r="K15">
        <v>-100</v>
      </c>
      <c r="L15">
        <v>-100</v>
      </c>
      <c r="M15">
        <v>-100</v>
      </c>
      <c r="N15" s="33">
        <f t="shared" si="0"/>
        <v>7750</v>
      </c>
      <c r="O15" s="33">
        <f t="shared" si="1"/>
        <v>33</v>
      </c>
      <c r="P15" s="33">
        <v>1750</v>
      </c>
      <c r="Q15" s="33">
        <f t="shared" si="2"/>
        <v>4.4285714285714288</v>
      </c>
    </row>
    <row r="16" spans="1:17" x14ac:dyDescent="0.25">
      <c r="A16" t="s">
        <v>16</v>
      </c>
      <c r="B16">
        <v>7750</v>
      </c>
      <c r="C16">
        <v>25</v>
      </c>
      <c r="D16">
        <v>33</v>
      </c>
      <c r="E16">
        <v>25</v>
      </c>
      <c r="F16">
        <v>10</v>
      </c>
      <c r="G16">
        <v>15</v>
      </c>
      <c r="H16">
        <v>16</v>
      </c>
      <c r="I16">
        <v>13</v>
      </c>
      <c r="J16">
        <v>-1</v>
      </c>
      <c r="K16">
        <v>-100</v>
      </c>
      <c r="L16">
        <v>-100</v>
      </c>
      <c r="M16">
        <v>-100</v>
      </c>
      <c r="N16" s="33">
        <f t="shared" si="0"/>
        <v>7750</v>
      </c>
      <c r="O16" s="33">
        <f t="shared" si="1"/>
        <v>33</v>
      </c>
      <c r="P16" s="33">
        <v>1750</v>
      </c>
      <c r="Q16" s="33">
        <f t="shared" si="2"/>
        <v>4.4285714285714288</v>
      </c>
    </row>
    <row r="17" spans="1:17" x14ac:dyDescent="0.25">
      <c r="A17" t="s">
        <v>263</v>
      </c>
      <c r="B17">
        <v>7500</v>
      </c>
      <c r="C17">
        <v>24</v>
      </c>
      <c r="D17">
        <v>32</v>
      </c>
      <c r="E17">
        <v>28</v>
      </c>
      <c r="F17">
        <v>16</v>
      </c>
      <c r="G17">
        <v>10</v>
      </c>
      <c r="H17">
        <v>10</v>
      </c>
      <c r="I17">
        <v>5</v>
      </c>
      <c r="J17">
        <v>-5</v>
      </c>
      <c r="K17">
        <v>-100</v>
      </c>
      <c r="L17">
        <v>-100</v>
      </c>
      <c r="M17">
        <v>-100</v>
      </c>
      <c r="N17" s="33">
        <f t="shared" si="0"/>
        <v>7500</v>
      </c>
      <c r="O17" s="33">
        <f t="shared" si="1"/>
        <v>32</v>
      </c>
      <c r="P17" s="33">
        <v>1750</v>
      </c>
      <c r="Q17" s="33">
        <f t="shared" si="2"/>
        <v>4.2857142857142856</v>
      </c>
    </row>
    <row r="18" spans="1:17" x14ac:dyDescent="0.25">
      <c r="A18" t="s">
        <v>263</v>
      </c>
      <c r="B18">
        <v>7500</v>
      </c>
      <c r="C18">
        <v>21</v>
      </c>
      <c r="D18">
        <v>22</v>
      </c>
      <c r="E18">
        <v>20</v>
      </c>
      <c r="F18">
        <v>15</v>
      </c>
      <c r="G18">
        <v>4</v>
      </c>
      <c r="H18">
        <v>10</v>
      </c>
      <c r="I18">
        <v>0</v>
      </c>
      <c r="J18">
        <v>-7</v>
      </c>
      <c r="K18">
        <v>-100</v>
      </c>
      <c r="L18">
        <v>-100</v>
      </c>
      <c r="M18">
        <v>-100</v>
      </c>
      <c r="N18" s="33">
        <f t="shared" si="0"/>
        <v>7500</v>
      </c>
      <c r="O18" s="33">
        <f t="shared" si="1"/>
        <v>22</v>
      </c>
      <c r="P18" s="33">
        <v>1750</v>
      </c>
      <c r="Q18" s="33">
        <f t="shared" si="2"/>
        <v>4.2857142857142856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tabColor rgb="FF92D050"/>
  </sheetPr>
  <dimension ref="A1:Q19"/>
  <sheetViews>
    <sheetView workbookViewId="0">
      <selection activeCell="K28" sqref="K28"/>
    </sheetView>
  </sheetViews>
  <sheetFormatPr defaultRowHeight="15" x14ac:dyDescent="0.25"/>
  <cols>
    <col min="1" max="1" width="18.140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  <col min="14" max="14" width="6" bestFit="1" customWidth="1"/>
    <col min="15" max="15" width="5.7109375" bestFit="1" customWidth="1"/>
    <col min="16" max="16" width="7.85546875" bestFit="1" customWidth="1"/>
    <col min="17" max="17" width="13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63</v>
      </c>
      <c r="O1" t="s">
        <v>64</v>
      </c>
      <c r="P1" t="s">
        <v>66</v>
      </c>
      <c r="Q1" t="s">
        <v>1865</v>
      </c>
    </row>
    <row r="2" spans="1:17" x14ac:dyDescent="0.25">
      <c r="A2" t="s">
        <v>16</v>
      </c>
      <c r="B2">
        <v>5000</v>
      </c>
      <c r="C2">
        <v>24</v>
      </c>
      <c r="D2">
        <v>24</v>
      </c>
      <c r="E2">
        <v>24</v>
      </c>
      <c r="F2">
        <v>24</v>
      </c>
      <c r="G2">
        <v>22</v>
      </c>
      <c r="H2">
        <v>18</v>
      </c>
      <c r="I2">
        <v>-100</v>
      </c>
      <c r="J2">
        <v>-100</v>
      </c>
      <c r="K2">
        <v>-100</v>
      </c>
      <c r="L2">
        <v>-100</v>
      </c>
      <c r="M2">
        <v>-100</v>
      </c>
      <c r="N2" s="33">
        <f>B2</f>
        <v>5000</v>
      </c>
      <c r="O2" s="33">
        <f>MAX(C2:M2)</f>
        <v>24</v>
      </c>
      <c r="P2" s="33">
        <v>3750</v>
      </c>
      <c r="Q2" s="33">
        <f>N2/P2</f>
        <v>1.3333333333333333</v>
      </c>
    </row>
    <row r="3" spans="1:17" x14ac:dyDescent="0.25">
      <c r="A3" t="s">
        <v>16</v>
      </c>
      <c r="B3">
        <v>6500</v>
      </c>
      <c r="C3">
        <v>18</v>
      </c>
      <c r="D3">
        <v>18</v>
      </c>
      <c r="E3">
        <v>18</v>
      </c>
      <c r="F3">
        <v>20</v>
      </c>
      <c r="G3">
        <v>23</v>
      </c>
      <c r="H3">
        <v>21</v>
      </c>
      <c r="I3">
        <v>19</v>
      </c>
      <c r="J3">
        <v>-100</v>
      </c>
      <c r="K3">
        <v>-100</v>
      </c>
      <c r="L3">
        <v>-100</v>
      </c>
      <c r="M3">
        <v>-100</v>
      </c>
      <c r="N3" s="33">
        <f t="shared" ref="N3:N19" si="0">B3</f>
        <v>6500</v>
      </c>
      <c r="O3" s="33">
        <f t="shared" ref="O3:O19" si="1">MAX(C3:M3)</f>
        <v>23</v>
      </c>
      <c r="P3" s="33">
        <v>4750</v>
      </c>
      <c r="Q3" s="33">
        <f t="shared" ref="Q3:Q19" si="2">N3/P3</f>
        <v>1.368421052631579</v>
      </c>
    </row>
    <row r="4" spans="1:17" x14ac:dyDescent="0.25">
      <c r="A4" t="s">
        <v>18</v>
      </c>
      <c r="B4">
        <v>9250</v>
      </c>
      <c r="C4">
        <v>41</v>
      </c>
      <c r="D4">
        <v>41</v>
      </c>
      <c r="E4">
        <v>41</v>
      </c>
      <c r="F4">
        <v>45</v>
      </c>
      <c r="G4">
        <v>42</v>
      </c>
      <c r="H4">
        <v>36</v>
      </c>
      <c r="I4">
        <v>27</v>
      </c>
      <c r="J4">
        <v>23</v>
      </c>
      <c r="K4">
        <v>21</v>
      </c>
      <c r="L4">
        <v>15</v>
      </c>
      <c r="M4">
        <v>-100</v>
      </c>
      <c r="N4" s="33">
        <f t="shared" si="0"/>
        <v>9250</v>
      </c>
      <c r="O4" s="33">
        <f t="shared" si="1"/>
        <v>45</v>
      </c>
      <c r="P4" s="33">
        <v>3750</v>
      </c>
      <c r="Q4" s="33">
        <f t="shared" si="2"/>
        <v>2.4666666666666668</v>
      </c>
    </row>
    <row r="5" spans="1:17" x14ac:dyDescent="0.25">
      <c r="A5" t="s">
        <v>23</v>
      </c>
      <c r="B5">
        <v>9000</v>
      </c>
      <c r="C5">
        <v>51</v>
      </c>
      <c r="D5">
        <v>51</v>
      </c>
      <c r="E5">
        <v>51</v>
      </c>
      <c r="F5">
        <v>51</v>
      </c>
      <c r="G5">
        <v>51</v>
      </c>
      <c r="H5">
        <v>48</v>
      </c>
      <c r="I5">
        <v>44</v>
      </c>
      <c r="J5">
        <v>39</v>
      </c>
      <c r="K5">
        <v>27</v>
      </c>
      <c r="L5">
        <v>25</v>
      </c>
      <c r="M5">
        <v>-100</v>
      </c>
      <c r="N5" s="33">
        <f t="shared" si="0"/>
        <v>9000</v>
      </c>
      <c r="O5" s="33">
        <f t="shared" si="1"/>
        <v>51</v>
      </c>
      <c r="P5" s="33">
        <v>4750</v>
      </c>
      <c r="Q5" s="33">
        <f t="shared" si="2"/>
        <v>1.8947368421052631</v>
      </c>
    </row>
    <row r="6" spans="1:17" x14ac:dyDescent="0.25">
      <c r="A6" t="s">
        <v>19</v>
      </c>
      <c r="B6">
        <v>8750</v>
      </c>
      <c r="C6">
        <v>42</v>
      </c>
      <c r="D6">
        <v>42</v>
      </c>
      <c r="E6">
        <v>42</v>
      </c>
      <c r="F6">
        <v>41</v>
      </c>
      <c r="G6">
        <v>37</v>
      </c>
      <c r="H6">
        <v>29</v>
      </c>
      <c r="I6">
        <v>22</v>
      </c>
      <c r="J6">
        <v>11</v>
      </c>
      <c r="K6">
        <v>7</v>
      </c>
      <c r="L6">
        <v>-100</v>
      </c>
      <c r="M6">
        <v>-100</v>
      </c>
      <c r="N6" s="33">
        <f t="shared" si="0"/>
        <v>8750</v>
      </c>
      <c r="O6" s="33">
        <f t="shared" si="1"/>
        <v>42</v>
      </c>
      <c r="P6" s="33">
        <v>2750</v>
      </c>
      <c r="Q6" s="33">
        <f t="shared" si="2"/>
        <v>3.1818181818181817</v>
      </c>
    </row>
    <row r="7" spans="1:17" x14ac:dyDescent="0.25">
      <c r="A7" t="s">
        <v>18</v>
      </c>
      <c r="B7">
        <v>9250</v>
      </c>
      <c r="C7">
        <v>48</v>
      </c>
      <c r="D7">
        <v>48</v>
      </c>
      <c r="E7">
        <v>48</v>
      </c>
      <c r="F7">
        <v>46</v>
      </c>
      <c r="G7">
        <v>43</v>
      </c>
      <c r="H7">
        <v>32</v>
      </c>
      <c r="I7">
        <v>18</v>
      </c>
      <c r="J7">
        <v>16</v>
      </c>
      <c r="K7">
        <v>7</v>
      </c>
      <c r="L7">
        <v>3</v>
      </c>
      <c r="M7">
        <v>-100</v>
      </c>
      <c r="N7" s="33">
        <f t="shared" si="0"/>
        <v>9250</v>
      </c>
      <c r="O7" s="33">
        <f t="shared" si="1"/>
        <v>48</v>
      </c>
      <c r="P7" s="33">
        <v>2750</v>
      </c>
      <c r="Q7" s="33">
        <f t="shared" si="2"/>
        <v>3.3636363636363638</v>
      </c>
    </row>
    <row r="8" spans="1:17" x14ac:dyDescent="0.25">
      <c r="A8" t="s">
        <v>18</v>
      </c>
      <c r="B8">
        <v>9500</v>
      </c>
      <c r="C8">
        <v>50</v>
      </c>
      <c r="D8">
        <v>50</v>
      </c>
      <c r="E8">
        <v>50</v>
      </c>
      <c r="F8">
        <v>49</v>
      </c>
      <c r="G8">
        <v>46</v>
      </c>
      <c r="H8">
        <v>41</v>
      </c>
      <c r="I8">
        <v>35</v>
      </c>
      <c r="J8">
        <v>29</v>
      </c>
      <c r="K8">
        <v>28</v>
      </c>
      <c r="L8">
        <v>22</v>
      </c>
      <c r="M8">
        <v>-100</v>
      </c>
      <c r="N8" s="33">
        <f t="shared" si="0"/>
        <v>9500</v>
      </c>
      <c r="O8" s="33">
        <f t="shared" si="1"/>
        <v>50</v>
      </c>
      <c r="P8" s="33">
        <v>2750</v>
      </c>
      <c r="Q8" s="33">
        <f t="shared" si="2"/>
        <v>3.4545454545454546</v>
      </c>
    </row>
    <row r="9" spans="1:17" x14ac:dyDescent="0.25">
      <c r="A9" t="s">
        <v>23</v>
      </c>
      <c r="B9">
        <v>10500</v>
      </c>
      <c r="C9">
        <v>43</v>
      </c>
      <c r="D9">
        <v>43</v>
      </c>
      <c r="E9">
        <v>50</v>
      </c>
      <c r="F9">
        <v>50</v>
      </c>
      <c r="G9">
        <v>47</v>
      </c>
      <c r="H9">
        <v>43</v>
      </c>
      <c r="I9">
        <v>40</v>
      </c>
      <c r="J9">
        <v>37</v>
      </c>
      <c r="K9">
        <v>30</v>
      </c>
      <c r="L9">
        <v>27</v>
      </c>
      <c r="M9">
        <v>19</v>
      </c>
      <c r="N9" s="33">
        <f t="shared" si="0"/>
        <v>10500</v>
      </c>
      <c r="O9" s="33">
        <f t="shared" si="1"/>
        <v>50</v>
      </c>
      <c r="P9" s="33">
        <v>3750</v>
      </c>
      <c r="Q9" s="33">
        <f t="shared" si="2"/>
        <v>2.8</v>
      </c>
    </row>
    <row r="10" spans="1:17" x14ac:dyDescent="0.25">
      <c r="A10" t="s">
        <v>19</v>
      </c>
      <c r="B10">
        <v>9250</v>
      </c>
      <c r="C10">
        <v>44</v>
      </c>
      <c r="D10">
        <v>44</v>
      </c>
      <c r="E10">
        <v>44</v>
      </c>
      <c r="F10">
        <v>42</v>
      </c>
      <c r="G10">
        <v>35</v>
      </c>
      <c r="H10">
        <v>33</v>
      </c>
      <c r="I10">
        <v>24</v>
      </c>
      <c r="J10">
        <v>16</v>
      </c>
      <c r="K10">
        <v>13</v>
      </c>
      <c r="L10">
        <v>9</v>
      </c>
      <c r="M10">
        <v>-100</v>
      </c>
      <c r="N10" s="33">
        <f t="shared" si="0"/>
        <v>9250</v>
      </c>
      <c r="O10" s="33">
        <f t="shared" si="1"/>
        <v>44</v>
      </c>
      <c r="P10" s="33">
        <v>2750</v>
      </c>
      <c r="Q10" s="33">
        <f t="shared" si="2"/>
        <v>3.3636363636363638</v>
      </c>
    </row>
    <row r="11" spans="1:17" x14ac:dyDescent="0.25">
      <c r="A11" t="s">
        <v>23</v>
      </c>
      <c r="B11">
        <v>10000</v>
      </c>
      <c r="C11">
        <v>48</v>
      </c>
      <c r="D11">
        <v>48</v>
      </c>
      <c r="E11">
        <v>48</v>
      </c>
      <c r="F11">
        <v>45</v>
      </c>
      <c r="G11">
        <v>42</v>
      </c>
      <c r="H11">
        <v>41</v>
      </c>
      <c r="I11">
        <v>40</v>
      </c>
      <c r="J11">
        <v>36</v>
      </c>
      <c r="K11">
        <v>31</v>
      </c>
      <c r="L11">
        <v>24</v>
      </c>
      <c r="M11">
        <v>16</v>
      </c>
      <c r="N11" s="33">
        <f t="shared" si="0"/>
        <v>10000</v>
      </c>
      <c r="O11" s="33">
        <f t="shared" si="1"/>
        <v>48</v>
      </c>
      <c r="P11" s="33">
        <v>2750</v>
      </c>
      <c r="Q11" s="33">
        <f t="shared" si="2"/>
        <v>3.6363636363636362</v>
      </c>
    </row>
    <row r="12" spans="1:17" x14ac:dyDescent="0.25">
      <c r="A12" t="s">
        <v>18</v>
      </c>
      <c r="B12">
        <v>9500</v>
      </c>
      <c r="C12">
        <v>42</v>
      </c>
      <c r="D12">
        <v>42</v>
      </c>
      <c r="E12">
        <v>42</v>
      </c>
      <c r="F12">
        <v>42</v>
      </c>
      <c r="G12">
        <v>39</v>
      </c>
      <c r="H12">
        <v>32</v>
      </c>
      <c r="I12">
        <v>16</v>
      </c>
      <c r="J12">
        <v>10</v>
      </c>
      <c r="K12">
        <v>7</v>
      </c>
      <c r="L12">
        <v>-1</v>
      </c>
      <c r="M12">
        <v>-100</v>
      </c>
      <c r="N12" s="33">
        <f t="shared" si="0"/>
        <v>9500</v>
      </c>
      <c r="O12" s="33">
        <f t="shared" si="1"/>
        <v>42</v>
      </c>
      <c r="P12" s="33">
        <v>3750</v>
      </c>
      <c r="Q12" s="33">
        <f t="shared" si="2"/>
        <v>2.5333333333333332</v>
      </c>
    </row>
    <row r="13" spans="1:17" x14ac:dyDescent="0.25">
      <c r="A13" t="s">
        <v>19</v>
      </c>
      <c r="B13">
        <v>9250</v>
      </c>
      <c r="C13">
        <v>49</v>
      </c>
      <c r="D13">
        <v>49</v>
      </c>
      <c r="E13">
        <v>48</v>
      </c>
      <c r="F13">
        <v>43</v>
      </c>
      <c r="G13">
        <v>38</v>
      </c>
      <c r="H13">
        <v>33</v>
      </c>
      <c r="I13">
        <v>27</v>
      </c>
      <c r="J13">
        <v>23</v>
      </c>
      <c r="K13">
        <v>19</v>
      </c>
      <c r="L13">
        <v>12</v>
      </c>
      <c r="M13">
        <v>-100</v>
      </c>
      <c r="N13" s="33">
        <f t="shared" si="0"/>
        <v>9250</v>
      </c>
      <c r="O13" s="33">
        <f t="shared" si="1"/>
        <v>49</v>
      </c>
      <c r="P13" s="33">
        <v>1750</v>
      </c>
      <c r="Q13" s="33">
        <f t="shared" si="2"/>
        <v>5.2857142857142856</v>
      </c>
    </row>
    <row r="14" spans="1:17" x14ac:dyDescent="0.25">
      <c r="A14" t="s">
        <v>18</v>
      </c>
      <c r="B14">
        <v>10250</v>
      </c>
      <c r="C14">
        <v>47</v>
      </c>
      <c r="D14">
        <v>47</v>
      </c>
      <c r="E14">
        <v>46</v>
      </c>
      <c r="F14">
        <v>44</v>
      </c>
      <c r="G14">
        <v>41</v>
      </c>
      <c r="H14">
        <v>35</v>
      </c>
      <c r="I14">
        <v>29</v>
      </c>
      <c r="J14">
        <v>19</v>
      </c>
      <c r="K14">
        <v>16</v>
      </c>
      <c r="L14">
        <v>6</v>
      </c>
      <c r="M14">
        <v>-3</v>
      </c>
      <c r="N14" s="33">
        <f t="shared" si="0"/>
        <v>10250</v>
      </c>
      <c r="O14" s="33">
        <f t="shared" si="1"/>
        <v>47</v>
      </c>
      <c r="P14" s="33">
        <v>1750</v>
      </c>
      <c r="Q14" s="33">
        <f t="shared" si="2"/>
        <v>5.8571428571428568</v>
      </c>
    </row>
    <row r="15" spans="1:17" x14ac:dyDescent="0.25">
      <c r="A15" t="s">
        <v>19</v>
      </c>
      <c r="B15">
        <v>10000</v>
      </c>
      <c r="C15">
        <v>42</v>
      </c>
      <c r="D15">
        <v>42</v>
      </c>
      <c r="E15">
        <v>41</v>
      </c>
      <c r="F15">
        <v>37</v>
      </c>
      <c r="G15">
        <v>35</v>
      </c>
      <c r="H15">
        <v>32</v>
      </c>
      <c r="I15">
        <v>28</v>
      </c>
      <c r="J15">
        <v>26</v>
      </c>
      <c r="K15">
        <v>23</v>
      </c>
      <c r="L15">
        <v>13</v>
      </c>
      <c r="M15">
        <v>7</v>
      </c>
      <c r="N15" s="33">
        <f t="shared" si="0"/>
        <v>10000</v>
      </c>
      <c r="O15" s="33">
        <f t="shared" si="1"/>
        <v>42</v>
      </c>
      <c r="P15" s="33">
        <v>1750</v>
      </c>
      <c r="Q15" s="33">
        <f t="shared" si="2"/>
        <v>5.7142857142857144</v>
      </c>
    </row>
    <row r="16" spans="1:17" x14ac:dyDescent="0.25">
      <c r="A16" t="s">
        <v>19</v>
      </c>
      <c r="B16">
        <v>9500</v>
      </c>
      <c r="C16">
        <v>21</v>
      </c>
      <c r="D16">
        <v>27</v>
      </c>
      <c r="E16">
        <v>32</v>
      </c>
      <c r="F16">
        <v>33</v>
      </c>
      <c r="G16">
        <v>33</v>
      </c>
      <c r="H16">
        <v>30</v>
      </c>
      <c r="I16">
        <v>28</v>
      </c>
      <c r="J16">
        <v>23</v>
      </c>
      <c r="K16">
        <v>21</v>
      </c>
      <c r="L16">
        <v>11</v>
      </c>
      <c r="M16">
        <v>-100</v>
      </c>
      <c r="N16" s="33">
        <f t="shared" si="0"/>
        <v>9500</v>
      </c>
      <c r="O16" s="33">
        <f t="shared" si="1"/>
        <v>33</v>
      </c>
      <c r="P16" s="33">
        <v>4750</v>
      </c>
      <c r="Q16" s="33">
        <f t="shared" si="2"/>
        <v>2</v>
      </c>
    </row>
    <row r="17" spans="1:17" x14ac:dyDescent="0.25">
      <c r="A17" t="s">
        <v>17</v>
      </c>
      <c r="B17">
        <v>9250</v>
      </c>
      <c r="C17">
        <v>34</v>
      </c>
      <c r="D17">
        <v>34</v>
      </c>
      <c r="E17">
        <v>33</v>
      </c>
      <c r="F17">
        <v>32</v>
      </c>
      <c r="G17">
        <v>31</v>
      </c>
      <c r="H17">
        <v>29</v>
      </c>
      <c r="I17">
        <v>26</v>
      </c>
      <c r="J17">
        <v>22</v>
      </c>
      <c r="K17">
        <v>19</v>
      </c>
      <c r="L17">
        <v>9</v>
      </c>
      <c r="M17">
        <v>-100</v>
      </c>
      <c r="N17" s="33">
        <f t="shared" si="0"/>
        <v>9250</v>
      </c>
      <c r="O17" s="33">
        <f t="shared" si="1"/>
        <v>34</v>
      </c>
      <c r="P17" s="33">
        <v>1750</v>
      </c>
      <c r="Q17" s="33">
        <f t="shared" si="2"/>
        <v>5.2857142857142856</v>
      </c>
    </row>
    <row r="18" spans="1:17" x14ac:dyDescent="0.25">
      <c r="A18" t="s">
        <v>16</v>
      </c>
      <c r="B18">
        <v>9250</v>
      </c>
      <c r="C18">
        <v>26</v>
      </c>
      <c r="D18">
        <v>26</v>
      </c>
      <c r="E18">
        <v>26</v>
      </c>
      <c r="F18">
        <v>22</v>
      </c>
      <c r="G18">
        <v>15</v>
      </c>
      <c r="H18">
        <v>8</v>
      </c>
      <c r="I18">
        <v>2</v>
      </c>
      <c r="J18">
        <v>4</v>
      </c>
      <c r="K18">
        <v>4</v>
      </c>
      <c r="L18">
        <v>-3</v>
      </c>
      <c r="M18">
        <v>-100</v>
      </c>
      <c r="N18" s="33">
        <f t="shared" si="0"/>
        <v>9250</v>
      </c>
      <c r="O18" s="33">
        <f t="shared" si="1"/>
        <v>26</v>
      </c>
      <c r="P18" s="33">
        <v>2750</v>
      </c>
      <c r="Q18" s="33">
        <f t="shared" si="2"/>
        <v>3.3636363636363638</v>
      </c>
    </row>
    <row r="19" spans="1:17" x14ac:dyDescent="0.25">
      <c r="A19" t="s">
        <v>16</v>
      </c>
      <c r="B19">
        <v>8500</v>
      </c>
      <c r="C19">
        <v>20</v>
      </c>
      <c r="D19">
        <v>22</v>
      </c>
      <c r="E19">
        <v>20</v>
      </c>
      <c r="F19">
        <v>16</v>
      </c>
      <c r="G19">
        <v>13</v>
      </c>
      <c r="H19">
        <v>9</v>
      </c>
      <c r="I19">
        <v>0</v>
      </c>
      <c r="J19">
        <v>1</v>
      </c>
      <c r="K19">
        <v>2</v>
      </c>
      <c r="L19">
        <v>-100</v>
      </c>
      <c r="M19">
        <v>-100</v>
      </c>
      <c r="N19" s="33">
        <f t="shared" si="0"/>
        <v>8500</v>
      </c>
      <c r="O19" s="33">
        <f t="shared" si="1"/>
        <v>22</v>
      </c>
      <c r="P19" s="33">
        <v>1750</v>
      </c>
      <c r="Q19" s="33">
        <f t="shared" si="2"/>
        <v>4.8571428571428568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tabColor rgb="FF92D050"/>
  </sheetPr>
  <dimension ref="A1:Q30"/>
  <sheetViews>
    <sheetView workbookViewId="0">
      <selection activeCell="N1" sqref="N1:Q2"/>
    </sheetView>
  </sheetViews>
  <sheetFormatPr defaultRowHeight="15" x14ac:dyDescent="0.25"/>
  <cols>
    <col min="1" max="1" width="19.710937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  <col min="14" max="14" width="6" bestFit="1" customWidth="1"/>
    <col min="15" max="15" width="5.7109375" bestFit="1" customWidth="1"/>
    <col min="16" max="16" width="7.85546875" bestFit="1" customWidth="1"/>
    <col min="17" max="17" width="13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63</v>
      </c>
      <c r="O1" t="s">
        <v>64</v>
      </c>
      <c r="P1" t="s">
        <v>66</v>
      </c>
      <c r="Q1" t="s">
        <v>1865</v>
      </c>
    </row>
    <row r="2" spans="1:17" x14ac:dyDescent="0.25">
      <c r="A2" t="s">
        <v>14</v>
      </c>
      <c r="B2">
        <v>7250</v>
      </c>
      <c r="C2">
        <v>10</v>
      </c>
      <c r="D2">
        <v>10</v>
      </c>
      <c r="E2">
        <v>11</v>
      </c>
      <c r="F2">
        <v>12</v>
      </c>
      <c r="G2">
        <v>14</v>
      </c>
      <c r="H2">
        <v>14</v>
      </c>
      <c r="I2">
        <v>13</v>
      </c>
      <c r="J2">
        <v>10</v>
      </c>
      <c r="K2">
        <v>-100</v>
      </c>
      <c r="L2">
        <v>-100</v>
      </c>
      <c r="M2">
        <v>-100</v>
      </c>
      <c r="N2">
        <f>B2</f>
        <v>7250</v>
      </c>
      <c r="O2">
        <f>MAX(C2:M2)</f>
        <v>14</v>
      </c>
      <c r="P2">
        <v>5750</v>
      </c>
      <c r="Q2">
        <f>N2/P2</f>
        <v>1.2608695652173914</v>
      </c>
    </row>
    <row r="3" spans="1:17" x14ac:dyDescent="0.25">
      <c r="A3" t="s">
        <v>17</v>
      </c>
      <c r="B3">
        <v>8500</v>
      </c>
      <c r="C3">
        <v>19</v>
      </c>
      <c r="D3">
        <v>19</v>
      </c>
      <c r="E3">
        <v>26</v>
      </c>
      <c r="F3">
        <v>30</v>
      </c>
      <c r="G3">
        <v>30</v>
      </c>
      <c r="H3">
        <v>30</v>
      </c>
      <c r="I3">
        <v>25</v>
      </c>
      <c r="J3">
        <v>22</v>
      </c>
      <c r="K3">
        <v>11</v>
      </c>
      <c r="L3">
        <v>-100</v>
      </c>
      <c r="M3">
        <v>-100</v>
      </c>
      <c r="N3">
        <f t="shared" ref="N3:N30" si="0">B3</f>
        <v>8500</v>
      </c>
      <c r="O3">
        <f t="shared" ref="O3:O30" si="1">MAX(C3:M3)</f>
        <v>30</v>
      </c>
      <c r="P3">
        <v>5750</v>
      </c>
      <c r="Q3">
        <f t="shared" ref="Q3:Q30" si="2">N3/P3</f>
        <v>1.4782608695652173</v>
      </c>
    </row>
    <row r="4" spans="1:17" x14ac:dyDescent="0.25">
      <c r="A4" t="s">
        <v>19</v>
      </c>
      <c r="B4">
        <v>9750</v>
      </c>
      <c r="C4">
        <v>25</v>
      </c>
      <c r="D4">
        <v>25</v>
      </c>
      <c r="E4">
        <v>32</v>
      </c>
      <c r="F4">
        <v>36</v>
      </c>
      <c r="G4">
        <v>36</v>
      </c>
      <c r="H4">
        <v>35</v>
      </c>
      <c r="I4">
        <v>32</v>
      </c>
      <c r="J4">
        <v>27</v>
      </c>
      <c r="K4">
        <v>22</v>
      </c>
      <c r="L4">
        <v>14</v>
      </c>
      <c r="M4">
        <v>-100</v>
      </c>
      <c r="N4">
        <f t="shared" si="0"/>
        <v>9750</v>
      </c>
      <c r="O4">
        <f t="shared" si="1"/>
        <v>36</v>
      </c>
      <c r="P4">
        <v>4750</v>
      </c>
      <c r="Q4">
        <f t="shared" si="2"/>
        <v>2.0526315789473686</v>
      </c>
    </row>
    <row r="5" spans="1:17" x14ac:dyDescent="0.25">
      <c r="A5" t="s">
        <v>18</v>
      </c>
      <c r="B5">
        <v>8250</v>
      </c>
      <c r="C5">
        <v>33</v>
      </c>
      <c r="D5">
        <v>34</v>
      </c>
      <c r="E5">
        <v>42</v>
      </c>
      <c r="F5">
        <v>45</v>
      </c>
      <c r="G5">
        <v>43</v>
      </c>
      <c r="H5">
        <v>41</v>
      </c>
      <c r="I5">
        <v>39</v>
      </c>
      <c r="J5">
        <v>33</v>
      </c>
      <c r="K5">
        <v>29</v>
      </c>
      <c r="L5">
        <v>-100</v>
      </c>
      <c r="M5">
        <v>-100</v>
      </c>
      <c r="N5">
        <f t="shared" si="0"/>
        <v>8250</v>
      </c>
      <c r="O5">
        <f t="shared" si="1"/>
        <v>45</v>
      </c>
      <c r="P5">
        <v>3750</v>
      </c>
      <c r="Q5">
        <f t="shared" si="2"/>
        <v>2.2000000000000002</v>
      </c>
    </row>
    <row r="6" spans="1:17" x14ac:dyDescent="0.25">
      <c r="A6" t="s">
        <v>19</v>
      </c>
      <c r="B6">
        <v>9750</v>
      </c>
      <c r="C6">
        <v>22</v>
      </c>
      <c r="D6">
        <v>24</v>
      </c>
      <c r="E6">
        <v>31</v>
      </c>
      <c r="F6">
        <v>33</v>
      </c>
      <c r="G6">
        <v>33</v>
      </c>
      <c r="H6">
        <v>31</v>
      </c>
      <c r="I6">
        <v>28</v>
      </c>
      <c r="J6">
        <v>24</v>
      </c>
      <c r="K6">
        <v>19</v>
      </c>
      <c r="L6">
        <v>13</v>
      </c>
      <c r="M6">
        <v>-100</v>
      </c>
      <c r="N6">
        <f t="shared" si="0"/>
        <v>9750</v>
      </c>
      <c r="O6">
        <f t="shared" si="1"/>
        <v>33</v>
      </c>
      <c r="P6">
        <v>4750</v>
      </c>
      <c r="Q6">
        <f t="shared" si="2"/>
        <v>2.0526315789473686</v>
      </c>
    </row>
    <row r="7" spans="1:17" x14ac:dyDescent="0.25">
      <c r="A7" t="s">
        <v>17</v>
      </c>
      <c r="B7">
        <v>9750</v>
      </c>
      <c r="C7">
        <v>12</v>
      </c>
      <c r="D7">
        <v>15</v>
      </c>
      <c r="E7">
        <v>25</v>
      </c>
      <c r="F7">
        <v>29</v>
      </c>
      <c r="G7">
        <v>31</v>
      </c>
      <c r="H7">
        <v>28</v>
      </c>
      <c r="I7">
        <v>25</v>
      </c>
      <c r="J7">
        <v>18</v>
      </c>
      <c r="K7">
        <v>10</v>
      </c>
      <c r="L7">
        <v>3</v>
      </c>
      <c r="M7">
        <v>-100</v>
      </c>
      <c r="N7">
        <f t="shared" si="0"/>
        <v>9750</v>
      </c>
      <c r="O7">
        <f t="shared" si="1"/>
        <v>31</v>
      </c>
      <c r="P7">
        <v>4750</v>
      </c>
      <c r="Q7">
        <f t="shared" si="2"/>
        <v>2.0526315789473686</v>
      </c>
    </row>
    <row r="8" spans="1:17" x14ac:dyDescent="0.25">
      <c r="A8" t="s">
        <v>18</v>
      </c>
      <c r="B8">
        <v>10750</v>
      </c>
      <c r="C8">
        <v>20</v>
      </c>
      <c r="D8">
        <v>22</v>
      </c>
      <c r="E8">
        <v>30</v>
      </c>
      <c r="F8">
        <v>32</v>
      </c>
      <c r="G8">
        <v>38</v>
      </c>
      <c r="H8">
        <v>36</v>
      </c>
      <c r="I8">
        <v>34</v>
      </c>
      <c r="J8">
        <v>30</v>
      </c>
      <c r="K8">
        <v>26</v>
      </c>
      <c r="L8">
        <v>24</v>
      </c>
      <c r="M8">
        <v>13</v>
      </c>
      <c r="N8">
        <f t="shared" si="0"/>
        <v>10750</v>
      </c>
      <c r="O8">
        <f t="shared" si="1"/>
        <v>38</v>
      </c>
      <c r="P8">
        <v>4750</v>
      </c>
      <c r="Q8">
        <f t="shared" si="2"/>
        <v>2.263157894736842</v>
      </c>
    </row>
    <row r="9" spans="1:17" x14ac:dyDescent="0.25">
      <c r="A9" t="s">
        <v>18</v>
      </c>
      <c r="B9">
        <v>11000</v>
      </c>
      <c r="C9">
        <v>28</v>
      </c>
      <c r="D9">
        <v>30</v>
      </c>
      <c r="E9">
        <v>39</v>
      </c>
      <c r="F9">
        <v>41</v>
      </c>
      <c r="G9">
        <v>40</v>
      </c>
      <c r="H9">
        <v>38</v>
      </c>
      <c r="I9">
        <v>36</v>
      </c>
      <c r="J9">
        <v>31</v>
      </c>
      <c r="K9">
        <v>22</v>
      </c>
      <c r="L9">
        <v>19</v>
      </c>
      <c r="M9">
        <v>8</v>
      </c>
      <c r="N9">
        <f t="shared" si="0"/>
        <v>11000</v>
      </c>
      <c r="O9">
        <f t="shared" si="1"/>
        <v>41</v>
      </c>
      <c r="P9">
        <v>3750</v>
      </c>
      <c r="Q9">
        <f t="shared" si="2"/>
        <v>2.9333333333333331</v>
      </c>
    </row>
    <row r="10" spans="1:17" x14ac:dyDescent="0.25">
      <c r="A10" t="s">
        <v>18</v>
      </c>
      <c r="B10">
        <v>10500</v>
      </c>
      <c r="C10">
        <v>20</v>
      </c>
      <c r="D10">
        <v>29</v>
      </c>
      <c r="E10">
        <v>37</v>
      </c>
      <c r="F10">
        <v>37</v>
      </c>
      <c r="G10">
        <v>37</v>
      </c>
      <c r="H10">
        <v>35</v>
      </c>
      <c r="I10">
        <v>34</v>
      </c>
      <c r="J10">
        <v>30</v>
      </c>
      <c r="K10">
        <v>25</v>
      </c>
      <c r="L10">
        <v>19</v>
      </c>
      <c r="M10">
        <v>12</v>
      </c>
      <c r="N10">
        <f t="shared" si="0"/>
        <v>10500</v>
      </c>
      <c r="O10">
        <f t="shared" si="1"/>
        <v>37</v>
      </c>
      <c r="P10">
        <v>4750</v>
      </c>
      <c r="Q10">
        <f t="shared" si="2"/>
        <v>2.2105263157894739</v>
      </c>
    </row>
    <row r="11" spans="1:17" x14ac:dyDescent="0.25">
      <c r="A11" t="s">
        <v>18</v>
      </c>
      <c r="B11">
        <v>10750</v>
      </c>
      <c r="C11">
        <v>20</v>
      </c>
      <c r="D11">
        <v>25</v>
      </c>
      <c r="E11">
        <v>37</v>
      </c>
      <c r="F11">
        <v>38</v>
      </c>
      <c r="G11">
        <v>39</v>
      </c>
      <c r="H11">
        <v>36</v>
      </c>
      <c r="I11">
        <v>32</v>
      </c>
      <c r="J11">
        <v>27</v>
      </c>
      <c r="K11">
        <v>23</v>
      </c>
      <c r="L11">
        <v>16</v>
      </c>
      <c r="M11">
        <v>6</v>
      </c>
      <c r="N11">
        <f t="shared" si="0"/>
        <v>10750</v>
      </c>
      <c r="O11">
        <f t="shared" si="1"/>
        <v>39</v>
      </c>
      <c r="P11">
        <v>4750</v>
      </c>
      <c r="Q11">
        <f t="shared" si="2"/>
        <v>2.263157894736842</v>
      </c>
    </row>
    <row r="12" spans="1:17" x14ac:dyDescent="0.25">
      <c r="A12" t="s">
        <v>19</v>
      </c>
      <c r="B12">
        <v>10500</v>
      </c>
      <c r="C12">
        <v>25</v>
      </c>
      <c r="D12">
        <v>28</v>
      </c>
      <c r="E12">
        <v>36</v>
      </c>
      <c r="F12">
        <v>35</v>
      </c>
      <c r="G12">
        <v>34</v>
      </c>
      <c r="H12">
        <v>31</v>
      </c>
      <c r="I12">
        <v>28</v>
      </c>
      <c r="J12">
        <v>22</v>
      </c>
      <c r="K12">
        <v>16</v>
      </c>
      <c r="L12">
        <v>9</v>
      </c>
      <c r="M12">
        <v>2</v>
      </c>
      <c r="N12">
        <f t="shared" si="0"/>
        <v>10500</v>
      </c>
      <c r="O12">
        <f t="shared" si="1"/>
        <v>36</v>
      </c>
      <c r="P12">
        <v>2750</v>
      </c>
      <c r="Q12">
        <f t="shared" si="2"/>
        <v>3.8181818181818183</v>
      </c>
    </row>
    <row r="13" spans="1:17" x14ac:dyDescent="0.25">
      <c r="A13" t="s">
        <v>19</v>
      </c>
      <c r="B13">
        <v>10000</v>
      </c>
      <c r="C13">
        <v>20</v>
      </c>
      <c r="D13">
        <v>25</v>
      </c>
      <c r="E13">
        <v>34</v>
      </c>
      <c r="F13">
        <v>34</v>
      </c>
      <c r="G13">
        <v>36</v>
      </c>
      <c r="H13">
        <v>35</v>
      </c>
      <c r="I13">
        <v>31</v>
      </c>
      <c r="J13">
        <v>25</v>
      </c>
      <c r="K13">
        <v>21</v>
      </c>
      <c r="L13">
        <v>14</v>
      </c>
      <c r="M13">
        <v>7</v>
      </c>
      <c r="N13">
        <f t="shared" si="0"/>
        <v>10000</v>
      </c>
      <c r="O13">
        <f t="shared" si="1"/>
        <v>36</v>
      </c>
      <c r="P13">
        <v>4750</v>
      </c>
      <c r="Q13">
        <f t="shared" si="2"/>
        <v>2.1052631578947367</v>
      </c>
    </row>
    <row r="14" spans="1:17" x14ac:dyDescent="0.25">
      <c r="A14" t="s">
        <v>23</v>
      </c>
      <c r="B14">
        <v>11750</v>
      </c>
      <c r="C14">
        <v>32</v>
      </c>
      <c r="D14">
        <v>36</v>
      </c>
      <c r="E14">
        <v>46</v>
      </c>
      <c r="F14">
        <v>48</v>
      </c>
      <c r="G14">
        <v>49</v>
      </c>
      <c r="H14">
        <v>48</v>
      </c>
      <c r="I14">
        <v>45</v>
      </c>
      <c r="J14">
        <v>40</v>
      </c>
      <c r="K14">
        <v>35</v>
      </c>
      <c r="L14">
        <v>29</v>
      </c>
      <c r="M14">
        <v>22</v>
      </c>
      <c r="N14">
        <f t="shared" si="0"/>
        <v>11750</v>
      </c>
      <c r="O14">
        <f t="shared" si="1"/>
        <v>49</v>
      </c>
      <c r="P14">
        <v>4750</v>
      </c>
      <c r="Q14">
        <f t="shared" si="2"/>
        <v>2.4736842105263159</v>
      </c>
    </row>
    <row r="15" spans="1:17" x14ac:dyDescent="0.25">
      <c r="A15" t="s">
        <v>23</v>
      </c>
      <c r="B15">
        <v>12000</v>
      </c>
      <c r="C15">
        <v>27</v>
      </c>
      <c r="D15">
        <v>33</v>
      </c>
      <c r="E15">
        <v>44</v>
      </c>
      <c r="F15">
        <v>44</v>
      </c>
      <c r="G15">
        <v>50</v>
      </c>
      <c r="H15">
        <v>48</v>
      </c>
      <c r="I15">
        <v>45</v>
      </c>
      <c r="J15">
        <v>42</v>
      </c>
      <c r="K15">
        <v>37</v>
      </c>
      <c r="L15">
        <v>33</v>
      </c>
      <c r="M15">
        <v>29</v>
      </c>
      <c r="N15">
        <f t="shared" si="0"/>
        <v>12000</v>
      </c>
      <c r="O15">
        <f t="shared" si="1"/>
        <v>50</v>
      </c>
      <c r="P15">
        <v>4750</v>
      </c>
      <c r="Q15">
        <f t="shared" si="2"/>
        <v>2.5263157894736841</v>
      </c>
    </row>
    <row r="16" spans="1:17" x14ac:dyDescent="0.25">
      <c r="A16" t="s">
        <v>23</v>
      </c>
      <c r="B16">
        <v>11750</v>
      </c>
      <c r="C16">
        <v>39</v>
      </c>
      <c r="D16">
        <v>42</v>
      </c>
      <c r="E16">
        <v>48</v>
      </c>
      <c r="F16">
        <v>48</v>
      </c>
      <c r="G16">
        <v>52</v>
      </c>
      <c r="H16">
        <v>49</v>
      </c>
      <c r="I16">
        <v>45</v>
      </c>
      <c r="J16">
        <v>42</v>
      </c>
      <c r="K16">
        <v>35</v>
      </c>
      <c r="L16">
        <v>32</v>
      </c>
      <c r="M16">
        <v>26</v>
      </c>
      <c r="N16">
        <f t="shared" si="0"/>
        <v>11750</v>
      </c>
      <c r="O16">
        <f t="shared" si="1"/>
        <v>52</v>
      </c>
      <c r="P16">
        <v>4750</v>
      </c>
      <c r="Q16">
        <f t="shared" si="2"/>
        <v>2.4736842105263159</v>
      </c>
    </row>
    <row r="17" spans="1:17" x14ac:dyDescent="0.25">
      <c r="A17" t="s">
        <v>20</v>
      </c>
      <c r="B17">
        <v>12000</v>
      </c>
      <c r="C17">
        <v>40</v>
      </c>
      <c r="D17">
        <v>40</v>
      </c>
      <c r="E17">
        <v>52</v>
      </c>
      <c r="F17">
        <v>53</v>
      </c>
      <c r="G17">
        <v>54</v>
      </c>
      <c r="H17">
        <v>52</v>
      </c>
      <c r="I17">
        <v>50</v>
      </c>
      <c r="J17">
        <v>45</v>
      </c>
      <c r="K17">
        <v>41</v>
      </c>
      <c r="L17">
        <v>36</v>
      </c>
      <c r="M17">
        <v>31</v>
      </c>
      <c r="N17">
        <f t="shared" si="0"/>
        <v>12000</v>
      </c>
      <c r="O17">
        <f t="shared" si="1"/>
        <v>54</v>
      </c>
      <c r="P17">
        <v>4750</v>
      </c>
      <c r="Q17">
        <f t="shared" si="2"/>
        <v>2.5263157894736841</v>
      </c>
    </row>
    <row r="18" spans="1:17" x14ac:dyDescent="0.25">
      <c r="A18" t="s">
        <v>23</v>
      </c>
      <c r="B18">
        <v>12000</v>
      </c>
      <c r="C18">
        <v>35</v>
      </c>
      <c r="D18">
        <v>38</v>
      </c>
      <c r="E18">
        <v>45</v>
      </c>
      <c r="F18">
        <v>46</v>
      </c>
      <c r="G18">
        <v>49</v>
      </c>
      <c r="H18">
        <v>47</v>
      </c>
      <c r="I18">
        <v>45</v>
      </c>
      <c r="J18">
        <v>42</v>
      </c>
      <c r="K18">
        <v>40</v>
      </c>
      <c r="L18">
        <v>35</v>
      </c>
      <c r="M18">
        <v>30</v>
      </c>
      <c r="N18">
        <f t="shared" si="0"/>
        <v>12000</v>
      </c>
      <c r="O18">
        <f t="shared" si="1"/>
        <v>49</v>
      </c>
      <c r="P18">
        <v>4750</v>
      </c>
      <c r="Q18">
        <f t="shared" si="2"/>
        <v>2.5263157894736841</v>
      </c>
    </row>
    <row r="19" spans="1:17" x14ac:dyDescent="0.25">
      <c r="A19" t="s">
        <v>18</v>
      </c>
      <c r="B19">
        <v>11750</v>
      </c>
      <c r="C19">
        <v>27</v>
      </c>
      <c r="D19">
        <v>33</v>
      </c>
      <c r="E19">
        <v>43</v>
      </c>
      <c r="F19">
        <v>45</v>
      </c>
      <c r="G19">
        <v>45</v>
      </c>
      <c r="H19">
        <v>45</v>
      </c>
      <c r="I19">
        <v>45</v>
      </c>
      <c r="J19">
        <v>44</v>
      </c>
      <c r="K19">
        <v>44</v>
      </c>
      <c r="L19">
        <v>42</v>
      </c>
      <c r="M19">
        <v>41</v>
      </c>
      <c r="N19">
        <f t="shared" si="0"/>
        <v>11750</v>
      </c>
      <c r="O19">
        <f t="shared" si="1"/>
        <v>45</v>
      </c>
      <c r="P19">
        <v>6750</v>
      </c>
      <c r="Q19">
        <f t="shared" si="2"/>
        <v>1.7407407407407407</v>
      </c>
    </row>
    <row r="20" spans="1:17" x14ac:dyDescent="0.25">
      <c r="A20" t="s">
        <v>23</v>
      </c>
      <c r="B20">
        <v>11500</v>
      </c>
      <c r="C20">
        <v>38</v>
      </c>
      <c r="D20">
        <v>41</v>
      </c>
      <c r="E20">
        <v>48</v>
      </c>
      <c r="F20">
        <v>49</v>
      </c>
      <c r="G20">
        <v>49</v>
      </c>
      <c r="H20">
        <v>47</v>
      </c>
      <c r="I20">
        <v>44</v>
      </c>
      <c r="J20">
        <v>41</v>
      </c>
      <c r="K20">
        <v>37</v>
      </c>
      <c r="L20">
        <v>33</v>
      </c>
      <c r="M20">
        <v>30</v>
      </c>
      <c r="N20">
        <f t="shared" si="0"/>
        <v>11500</v>
      </c>
      <c r="O20">
        <f t="shared" si="1"/>
        <v>49</v>
      </c>
      <c r="P20">
        <v>4750</v>
      </c>
      <c r="Q20">
        <f t="shared" si="2"/>
        <v>2.4210526315789473</v>
      </c>
    </row>
    <row r="21" spans="1:17" x14ac:dyDescent="0.25">
      <c r="A21" t="s">
        <v>23</v>
      </c>
      <c r="B21">
        <v>11500</v>
      </c>
      <c r="C21">
        <v>31</v>
      </c>
      <c r="D21">
        <v>36</v>
      </c>
      <c r="E21">
        <v>45</v>
      </c>
      <c r="F21">
        <v>46</v>
      </c>
      <c r="G21">
        <v>47</v>
      </c>
      <c r="H21">
        <v>43</v>
      </c>
      <c r="I21">
        <v>42</v>
      </c>
      <c r="J21">
        <v>38</v>
      </c>
      <c r="K21">
        <v>32</v>
      </c>
      <c r="L21">
        <v>28</v>
      </c>
      <c r="M21">
        <v>23</v>
      </c>
      <c r="N21">
        <f t="shared" si="0"/>
        <v>11500</v>
      </c>
      <c r="O21">
        <f t="shared" si="1"/>
        <v>47</v>
      </c>
      <c r="P21">
        <v>4750</v>
      </c>
      <c r="Q21">
        <f t="shared" si="2"/>
        <v>2.4210526315789473</v>
      </c>
    </row>
    <row r="22" spans="1:17" x14ac:dyDescent="0.25">
      <c r="A22" t="s">
        <v>18</v>
      </c>
      <c r="B22">
        <v>12000</v>
      </c>
      <c r="C22">
        <v>33</v>
      </c>
      <c r="D22">
        <v>37</v>
      </c>
      <c r="E22">
        <v>46</v>
      </c>
      <c r="F22">
        <v>48</v>
      </c>
      <c r="G22">
        <v>49</v>
      </c>
      <c r="H22">
        <v>46</v>
      </c>
      <c r="I22">
        <v>38</v>
      </c>
      <c r="J22">
        <v>35</v>
      </c>
      <c r="K22">
        <v>29</v>
      </c>
      <c r="L22">
        <v>23</v>
      </c>
      <c r="M22">
        <v>20</v>
      </c>
      <c r="N22">
        <f t="shared" si="0"/>
        <v>12000</v>
      </c>
      <c r="O22">
        <f t="shared" si="1"/>
        <v>49</v>
      </c>
      <c r="P22">
        <v>4750</v>
      </c>
      <c r="Q22">
        <f t="shared" si="2"/>
        <v>2.5263157894736841</v>
      </c>
    </row>
    <row r="23" spans="1:17" x14ac:dyDescent="0.25">
      <c r="A23" t="s">
        <v>18</v>
      </c>
      <c r="B23">
        <v>11500</v>
      </c>
      <c r="C23">
        <v>24</v>
      </c>
      <c r="D23">
        <v>27</v>
      </c>
      <c r="E23">
        <v>34</v>
      </c>
      <c r="F23">
        <v>35</v>
      </c>
      <c r="G23">
        <v>35</v>
      </c>
      <c r="H23">
        <v>35</v>
      </c>
      <c r="I23">
        <v>35</v>
      </c>
      <c r="J23">
        <v>34</v>
      </c>
      <c r="K23">
        <v>31</v>
      </c>
      <c r="L23">
        <v>26</v>
      </c>
      <c r="M23">
        <v>18</v>
      </c>
      <c r="N23">
        <f t="shared" si="0"/>
        <v>11500</v>
      </c>
      <c r="O23">
        <f t="shared" si="1"/>
        <v>35</v>
      </c>
      <c r="P23">
        <v>6750</v>
      </c>
      <c r="Q23">
        <f t="shared" si="2"/>
        <v>1.7037037037037037</v>
      </c>
    </row>
    <row r="24" spans="1:17" x14ac:dyDescent="0.25">
      <c r="A24" t="s">
        <v>18</v>
      </c>
      <c r="B24">
        <v>11250</v>
      </c>
      <c r="C24">
        <v>35</v>
      </c>
      <c r="D24">
        <v>37</v>
      </c>
      <c r="E24">
        <v>45</v>
      </c>
      <c r="F24">
        <v>44</v>
      </c>
      <c r="G24">
        <v>42</v>
      </c>
      <c r="H24">
        <v>39</v>
      </c>
      <c r="I24">
        <v>34</v>
      </c>
      <c r="J24">
        <v>29</v>
      </c>
      <c r="K24">
        <v>23</v>
      </c>
      <c r="L24">
        <v>16</v>
      </c>
      <c r="M24">
        <v>10</v>
      </c>
      <c r="N24">
        <f t="shared" si="0"/>
        <v>11250</v>
      </c>
      <c r="O24">
        <f t="shared" si="1"/>
        <v>45</v>
      </c>
      <c r="P24">
        <v>2750</v>
      </c>
      <c r="Q24">
        <f t="shared" si="2"/>
        <v>4.0909090909090908</v>
      </c>
    </row>
    <row r="25" spans="1:17" x14ac:dyDescent="0.25">
      <c r="A25" t="s">
        <v>18</v>
      </c>
      <c r="B25">
        <v>11000</v>
      </c>
      <c r="C25">
        <v>27</v>
      </c>
      <c r="D25">
        <v>38</v>
      </c>
      <c r="E25">
        <v>41</v>
      </c>
      <c r="F25">
        <v>41</v>
      </c>
      <c r="G25">
        <v>40</v>
      </c>
      <c r="H25">
        <v>36</v>
      </c>
      <c r="I25">
        <v>33</v>
      </c>
      <c r="J25">
        <v>27</v>
      </c>
      <c r="K25">
        <v>20</v>
      </c>
      <c r="L25">
        <v>15</v>
      </c>
      <c r="M25">
        <v>8</v>
      </c>
      <c r="N25">
        <f t="shared" si="0"/>
        <v>11000</v>
      </c>
      <c r="O25">
        <f t="shared" si="1"/>
        <v>41</v>
      </c>
      <c r="P25">
        <v>3750</v>
      </c>
      <c r="Q25">
        <f t="shared" si="2"/>
        <v>2.9333333333333331</v>
      </c>
    </row>
    <row r="26" spans="1:17" x14ac:dyDescent="0.25">
      <c r="A26" t="s">
        <v>18</v>
      </c>
      <c r="B26">
        <v>11000</v>
      </c>
      <c r="C26">
        <v>29</v>
      </c>
      <c r="D26">
        <v>31</v>
      </c>
      <c r="E26">
        <v>39</v>
      </c>
      <c r="F26">
        <v>39</v>
      </c>
      <c r="G26">
        <v>40</v>
      </c>
      <c r="H26">
        <v>32</v>
      </c>
      <c r="I26">
        <v>34</v>
      </c>
      <c r="J26">
        <v>23</v>
      </c>
      <c r="K26">
        <v>19</v>
      </c>
      <c r="L26">
        <v>14</v>
      </c>
      <c r="M26">
        <v>5</v>
      </c>
      <c r="N26">
        <f t="shared" si="0"/>
        <v>11000</v>
      </c>
      <c r="O26">
        <f t="shared" si="1"/>
        <v>40</v>
      </c>
      <c r="P26">
        <v>4750</v>
      </c>
      <c r="Q26">
        <f t="shared" si="2"/>
        <v>2.3157894736842106</v>
      </c>
    </row>
    <row r="27" spans="1:17" x14ac:dyDescent="0.25">
      <c r="A27" t="s">
        <v>19</v>
      </c>
      <c r="B27">
        <v>11000</v>
      </c>
      <c r="C27">
        <v>28</v>
      </c>
      <c r="D27">
        <v>30</v>
      </c>
      <c r="E27">
        <v>37</v>
      </c>
      <c r="F27">
        <v>36</v>
      </c>
      <c r="G27">
        <v>35</v>
      </c>
      <c r="H27">
        <v>31</v>
      </c>
      <c r="I27">
        <v>31</v>
      </c>
      <c r="J27">
        <v>26</v>
      </c>
      <c r="K27">
        <v>19</v>
      </c>
      <c r="L27">
        <v>13</v>
      </c>
      <c r="M27">
        <v>4</v>
      </c>
      <c r="N27">
        <f t="shared" si="0"/>
        <v>11000</v>
      </c>
      <c r="O27">
        <f t="shared" si="1"/>
        <v>37</v>
      </c>
      <c r="P27">
        <v>2750</v>
      </c>
      <c r="Q27">
        <f t="shared" si="2"/>
        <v>4</v>
      </c>
    </row>
    <row r="28" spans="1:17" x14ac:dyDescent="0.25">
      <c r="A28" t="s">
        <v>18</v>
      </c>
      <c r="B28">
        <v>10250</v>
      </c>
      <c r="C28">
        <v>37</v>
      </c>
      <c r="D28">
        <v>40</v>
      </c>
      <c r="E28">
        <v>45</v>
      </c>
      <c r="F28">
        <v>40</v>
      </c>
      <c r="G28">
        <v>43</v>
      </c>
      <c r="H28">
        <v>39</v>
      </c>
      <c r="I28">
        <v>36</v>
      </c>
      <c r="J28">
        <v>28</v>
      </c>
      <c r="K28">
        <v>16</v>
      </c>
      <c r="L28">
        <v>8</v>
      </c>
      <c r="M28">
        <v>0</v>
      </c>
      <c r="N28">
        <f t="shared" si="0"/>
        <v>10250</v>
      </c>
      <c r="O28">
        <f t="shared" si="1"/>
        <v>45</v>
      </c>
      <c r="P28">
        <v>2750</v>
      </c>
      <c r="Q28">
        <f t="shared" si="2"/>
        <v>3.7272727272727271</v>
      </c>
    </row>
    <row r="29" spans="1:17" x14ac:dyDescent="0.25">
      <c r="A29" t="s">
        <v>19</v>
      </c>
      <c r="B29">
        <v>8750</v>
      </c>
      <c r="C29">
        <v>28</v>
      </c>
      <c r="D29">
        <v>31</v>
      </c>
      <c r="E29">
        <v>35</v>
      </c>
      <c r="F29">
        <v>36</v>
      </c>
      <c r="G29">
        <v>35</v>
      </c>
      <c r="H29">
        <v>33</v>
      </c>
      <c r="I29">
        <v>26</v>
      </c>
      <c r="J29">
        <v>23</v>
      </c>
      <c r="K29">
        <v>12</v>
      </c>
      <c r="L29">
        <v>-100</v>
      </c>
      <c r="M29">
        <v>-100</v>
      </c>
      <c r="N29">
        <f t="shared" si="0"/>
        <v>8750</v>
      </c>
      <c r="O29">
        <f t="shared" si="1"/>
        <v>36</v>
      </c>
      <c r="P29">
        <v>3750</v>
      </c>
      <c r="Q29">
        <f t="shared" si="2"/>
        <v>2.3333333333333335</v>
      </c>
    </row>
    <row r="30" spans="1:17" x14ac:dyDescent="0.25">
      <c r="A30" t="s">
        <v>14</v>
      </c>
      <c r="B30">
        <v>9000</v>
      </c>
      <c r="C30">
        <v>10</v>
      </c>
      <c r="D30">
        <v>14</v>
      </c>
      <c r="E30">
        <v>21</v>
      </c>
      <c r="F30">
        <v>22</v>
      </c>
      <c r="G30">
        <v>22</v>
      </c>
      <c r="H30">
        <v>22</v>
      </c>
      <c r="I30">
        <v>19</v>
      </c>
      <c r="J30">
        <v>16</v>
      </c>
      <c r="K30">
        <v>5</v>
      </c>
      <c r="L30">
        <v>0</v>
      </c>
      <c r="M30">
        <v>-100</v>
      </c>
      <c r="N30">
        <f t="shared" si="0"/>
        <v>9000</v>
      </c>
      <c r="O30">
        <f t="shared" si="1"/>
        <v>22</v>
      </c>
      <c r="P30">
        <v>5750</v>
      </c>
      <c r="Q30">
        <f t="shared" si="2"/>
        <v>1.5652173913043479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tabColor rgb="FF92D050"/>
  </sheetPr>
  <dimension ref="A1:R13"/>
  <sheetViews>
    <sheetView workbookViewId="0">
      <selection activeCell="N2" sqref="N2:R2"/>
    </sheetView>
  </sheetViews>
  <sheetFormatPr defaultRowHeight="15" x14ac:dyDescent="0.25"/>
  <cols>
    <col min="1" max="1" width="20.28515625" style="25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17</v>
      </c>
      <c r="B2" s="25">
        <v>8250</v>
      </c>
      <c r="C2" s="25">
        <v>45</v>
      </c>
      <c r="D2" s="25">
        <v>45</v>
      </c>
      <c r="E2" s="25">
        <v>43</v>
      </c>
      <c r="F2" s="25">
        <v>39</v>
      </c>
      <c r="G2" s="25">
        <v>35</v>
      </c>
      <c r="H2" s="25">
        <v>30</v>
      </c>
      <c r="I2" s="25">
        <v>23</v>
      </c>
      <c r="J2" s="25">
        <v>16</v>
      </c>
      <c r="K2" s="25">
        <v>8</v>
      </c>
      <c r="L2" s="25">
        <v>-100</v>
      </c>
      <c r="M2" s="25">
        <v>-100</v>
      </c>
      <c r="N2" s="26">
        <f t="shared" ref="N2:N13" si="0">B2</f>
        <v>8250</v>
      </c>
      <c r="O2" s="26">
        <f t="shared" ref="O2:O12" si="1">MAX(C2:M2)</f>
        <v>45</v>
      </c>
      <c r="P2" s="26">
        <v>4750</v>
      </c>
      <c r="Q2" s="26">
        <f t="shared" ref="Q2" si="2">N2/P2</f>
        <v>1.736842105263158</v>
      </c>
      <c r="R2" s="26">
        <f>N3-N2</f>
        <v>1000</v>
      </c>
    </row>
    <row r="3" spans="1:18" x14ac:dyDescent="0.25">
      <c r="A3" s="25" t="s">
        <v>18</v>
      </c>
      <c r="B3" s="25">
        <v>9250</v>
      </c>
      <c r="C3" s="25">
        <v>52</v>
      </c>
      <c r="D3" s="25">
        <v>52</v>
      </c>
      <c r="E3" s="25">
        <v>49</v>
      </c>
      <c r="F3" s="25">
        <v>47</v>
      </c>
      <c r="G3" s="25">
        <v>44</v>
      </c>
      <c r="H3" s="25">
        <v>42</v>
      </c>
      <c r="I3" s="25">
        <v>39</v>
      </c>
      <c r="J3" s="25">
        <v>36</v>
      </c>
      <c r="K3" s="25">
        <v>28</v>
      </c>
      <c r="L3" s="25">
        <v>15</v>
      </c>
      <c r="M3" s="25">
        <v>-100</v>
      </c>
      <c r="N3" s="26">
        <f t="shared" si="0"/>
        <v>9250</v>
      </c>
      <c r="O3" s="26">
        <f t="shared" si="1"/>
        <v>52</v>
      </c>
      <c r="P3" s="26">
        <v>1750</v>
      </c>
      <c r="Q3" s="26">
        <f t="shared" ref="Q3:Q12" si="3">N3/P3</f>
        <v>5.2857142857142856</v>
      </c>
      <c r="R3" s="26">
        <f t="shared" ref="R3:R12" si="4">N4-N3</f>
        <v>0</v>
      </c>
    </row>
    <row r="4" spans="1:18" x14ac:dyDescent="0.25">
      <c r="A4" s="25" t="s">
        <v>18</v>
      </c>
      <c r="B4" s="25">
        <v>9250</v>
      </c>
      <c r="C4" s="25">
        <v>47</v>
      </c>
      <c r="D4" s="25">
        <v>47</v>
      </c>
      <c r="E4" s="25">
        <v>47</v>
      </c>
      <c r="F4" s="25">
        <v>45</v>
      </c>
      <c r="G4" s="25">
        <v>45</v>
      </c>
      <c r="H4" s="25">
        <v>43</v>
      </c>
      <c r="I4" s="25">
        <v>40</v>
      </c>
      <c r="J4" s="25">
        <v>36</v>
      </c>
      <c r="K4" s="25">
        <v>30</v>
      </c>
      <c r="L4" s="25">
        <v>20</v>
      </c>
      <c r="M4" s="25">
        <v>-100</v>
      </c>
      <c r="N4" s="26">
        <f t="shared" si="0"/>
        <v>9250</v>
      </c>
      <c r="O4" s="26">
        <f t="shared" si="1"/>
        <v>47</v>
      </c>
      <c r="P4" s="26">
        <v>2750</v>
      </c>
      <c r="Q4" s="26">
        <f t="shared" si="3"/>
        <v>3.3636363636363638</v>
      </c>
      <c r="R4" s="26">
        <f t="shared" si="4"/>
        <v>250</v>
      </c>
    </row>
    <row r="5" spans="1:18" x14ac:dyDescent="0.25">
      <c r="A5" s="25" t="s">
        <v>18</v>
      </c>
      <c r="B5" s="25">
        <v>9500</v>
      </c>
      <c r="C5" s="25">
        <v>53</v>
      </c>
      <c r="D5" s="25">
        <v>53</v>
      </c>
      <c r="E5" s="25">
        <v>50</v>
      </c>
      <c r="F5" s="25">
        <v>46</v>
      </c>
      <c r="G5" s="25">
        <v>45</v>
      </c>
      <c r="H5" s="25">
        <v>45</v>
      </c>
      <c r="I5" s="25">
        <v>41</v>
      </c>
      <c r="J5" s="25">
        <v>37</v>
      </c>
      <c r="K5" s="25">
        <v>30</v>
      </c>
      <c r="L5" s="25">
        <v>19</v>
      </c>
      <c r="M5" s="25">
        <v>-100</v>
      </c>
      <c r="N5" s="26">
        <f t="shared" si="0"/>
        <v>9500</v>
      </c>
      <c r="O5" s="26">
        <f t="shared" si="1"/>
        <v>53</v>
      </c>
      <c r="P5" s="26">
        <v>1750</v>
      </c>
      <c r="Q5" s="26">
        <f t="shared" si="3"/>
        <v>5.4285714285714288</v>
      </c>
      <c r="R5" s="26">
        <f t="shared" si="4"/>
        <v>250</v>
      </c>
    </row>
    <row r="6" spans="1:18" x14ac:dyDescent="0.25">
      <c r="A6" s="25" t="s">
        <v>23</v>
      </c>
      <c r="B6" s="25">
        <v>9750</v>
      </c>
      <c r="C6" s="25">
        <v>47</v>
      </c>
      <c r="D6" s="25">
        <v>47</v>
      </c>
      <c r="E6" s="25">
        <v>46</v>
      </c>
      <c r="F6" s="25">
        <v>45</v>
      </c>
      <c r="G6" s="25">
        <v>45</v>
      </c>
      <c r="H6" s="25">
        <v>45</v>
      </c>
      <c r="I6" s="25">
        <v>45</v>
      </c>
      <c r="J6" s="25">
        <v>40</v>
      </c>
      <c r="K6" s="25">
        <v>34</v>
      </c>
      <c r="L6" s="25">
        <v>23</v>
      </c>
      <c r="M6" s="25">
        <v>-100</v>
      </c>
      <c r="N6" s="26">
        <f t="shared" si="0"/>
        <v>9750</v>
      </c>
      <c r="O6" s="26">
        <f t="shared" si="1"/>
        <v>47</v>
      </c>
      <c r="P6" s="26">
        <v>1750</v>
      </c>
      <c r="Q6" s="26">
        <f t="shared" si="3"/>
        <v>5.5714285714285712</v>
      </c>
      <c r="R6" s="26">
        <f t="shared" si="4"/>
        <v>0</v>
      </c>
    </row>
    <row r="7" spans="1:18" x14ac:dyDescent="0.25">
      <c r="A7" s="25" t="s">
        <v>23</v>
      </c>
      <c r="B7" s="25">
        <v>9750</v>
      </c>
      <c r="C7" s="25">
        <v>57</v>
      </c>
      <c r="D7" s="25">
        <v>57</v>
      </c>
      <c r="E7" s="25">
        <v>53</v>
      </c>
      <c r="F7" s="25">
        <v>48</v>
      </c>
      <c r="G7" s="25">
        <v>46</v>
      </c>
      <c r="H7" s="25">
        <v>44</v>
      </c>
      <c r="I7" s="25">
        <v>43</v>
      </c>
      <c r="J7" s="25">
        <v>42</v>
      </c>
      <c r="K7" s="25">
        <v>38</v>
      </c>
      <c r="L7" s="25">
        <v>24</v>
      </c>
      <c r="M7" s="25">
        <v>-100</v>
      </c>
      <c r="N7" s="26">
        <f t="shared" si="0"/>
        <v>9750</v>
      </c>
      <c r="O7" s="26">
        <f t="shared" si="1"/>
        <v>57</v>
      </c>
      <c r="P7" s="26">
        <v>1750</v>
      </c>
      <c r="Q7" s="26">
        <f t="shared" si="3"/>
        <v>5.5714285714285712</v>
      </c>
      <c r="R7" s="26">
        <f t="shared" si="4"/>
        <v>250</v>
      </c>
    </row>
    <row r="8" spans="1:18" x14ac:dyDescent="0.25">
      <c r="A8" s="25" t="s">
        <v>18</v>
      </c>
      <c r="B8" s="25">
        <v>10000</v>
      </c>
      <c r="C8" s="25">
        <v>54</v>
      </c>
      <c r="D8" s="25">
        <v>54</v>
      </c>
      <c r="E8" s="25">
        <v>51</v>
      </c>
      <c r="F8" s="25">
        <v>43</v>
      </c>
      <c r="G8" s="25">
        <v>43</v>
      </c>
      <c r="H8" s="25">
        <v>42</v>
      </c>
      <c r="I8" s="25">
        <v>37</v>
      </c>
      <c r="J8" s="25">
        <v>31</v>
      </c>
      <c r="K8" s="25">
        <v>26</v>
      </c>
      <c r="L8" s="25">
        <v>12</v>
      </c>
      <c r="M8" s="25">
        <v>-1</v>
      </c>
      <c r="N8" s="26">
        <f t="shared" si="0"/>
        <v>10000</v>
      </c>
      <c r="O8" s="26">
        <f t="shared" si="1"/>
        <v>54</v>
      </c>
      <c r="P8" s="26">
        <v>1750</v>
      </c>
      <c r="Q8" s="26">
        <f t="shared" si="3"/>
        <v>5.7142857142857144</v>
      </c>
      <c r="R8" s="26">
        <f t="shared" si="4"/>
        <v>-750</v>
      </c>
    </row>
    <row r="9" spans="1:18" x14ac:dyDescent="0.25">
      <c r="A9" s="25" t="s">
        <v>18</v>
      </c>
      <c r="B9" s="25">
        <v>9250</v>
      </c>
      <c r="C9" s="25">
        <v>55</v>
      </c>
      <c r="D9" s="25">
        <v>55</v>
      </c>
      <c r="E9" s="25">
        <v>53</v>
      </c>
      <c r="F9" s="25">
        <v>47</v>
      </c>
      <c r="G9" s="25">
        <v>43</v>
      </c>
      <c r="H9" s="25">
        <v>42</v>
      </c>
      <c r="I9" s="25">
        <v>36</v>
      </c>
      <c r="J9" s="25">
        <v>26</v>
      </c>
      <c r="K9" s="25">
        <v>16</v>
      </c>
      <c r="L9" s="25">
        <v>2</v>
      </c>
      <c r="M9" s="25">
        <v>-100</v>
      </c>
      <c r="N9" s="26">
        <f t="shared" si="0"/>
        <v>9250</v>
      </c>
      <c r="O9" s="26">
        <f t="shared" si="1"/>
        <v>55</v>
      </c>
      <c r="P9" s="26">
        <v>1750</v>
      </c>
      <c r="Q9" s="26">
        <f t="shared" si="3"/>
        <v>5.2857142857142856</v>
      </c>
      <c r="R9" s="26">
        <f t="shared" si="4"/>
        <v>250</v>
      </c>
    </row>
    <row r="10" spans="1:18" x14ac:dyDescent="0.25">
      <c r="A10" s="25" t="s">
        <v>18</v>
      </c>
      <c r="B10" s="25">
        <v>9500</v>
      </c>
      <c r="C10" s="25">
        <v>48</v>
      </c>
      <c r="D10" s="25">
        <v>48</v>
      </c>
      <c r="E10" s="25">
        <v>47</v>
      </c>
      <c r="F10" s="25">
        <v>42</v>
      </c>
      <c r="G10" s="25">
        <v>41</v>
      </c>
      <c r="H10" s="25">
        <v>40</v>
      </c>
      <c r="I10" s="25">
        <v>34</v>
      </c>
      <c r="J10" s="25">
        <v>28</v>
      </c>
      <c r="K10" s="25">
        <v>20</v>
      </c>
      <c r="L10" s="25">
        <v>7</v>
      </c>
      <c r="M10" s="25">
        <v>-100</v>
      </c>
      <c r="N10" s="26">
        <f t="shared" si="0"/>
        <v>9500</v>
      </c>
      <c r="O10" s="26">
        <f t="shared" si="1"/>
        <v>48</v>
      </c>
      <c r="P10" s="26">
        <v>1750</v>
      </c>
      <c r="Q10" s="26">
        <f t="shared" si="3"/>
        <v>5.4285714285714288</v>
      </c>
      <c r="R10" s="26">
        <f t="shared" si="4"/>
        <v>-1250</v>
      </c>
    </row>
    <row r="11" spans="1:18" x14ac:dyDescent="0.25">
      <c r="A11" s="25" t="s">
        <v>17</v>
      </c>
      <c r="B11" s="25">
        <v>8250</v>
      </c>
      <c r="C11" s="25">
        <v>37</v>
      </c>
      <c r="D11" s="25">
        <v>37</v>
      </c>
      <c r="E11" s="25">
        <v>37</v>
      </c>
      <c r="F11" s="25">
        <v>34</v>
      </c>
      <c r="G11" s="25">
        <v>29</v>
      </c>
      <c r="H11" s="25">
        <v>25</v>
      </c>
      <c r="I11" s="25">
        <v>20</v>
      </c>
      <c r="J11" s="25">
        <v>13</v>
      </c>
      <c r="K11" s="25">
        <v>5</v>
      </c>
      <c r="L11" s="25">
        <v>-100</v>
      </c>
      <c r="M11" s="25">
        <v>-100</v>
      </c>
      <c r="N11" s="26">
        <f t="shared" si="0"/>
        <v>8250</v>
      </c>
      <c r="O11" s="26">
        <f t="shared" si="1"/>
        <v>37</v>
      </c>
      <c r="P11" s="26">
        <v>2750</v>
      </c>
      <c r="Q11" s="26">
        <f t="shared" si="3"/>
        <v>3</v>
      </c>
      <c r="R11" s="26">
        <f t="shared" si="4"/>
        <v>0</v>
      </c>
    </row>
    <row r="12" spans="1:18" x14ac:dyDescent="0.25">
      <c r="A12" s="25" t="s">
        <v>15</v>
      </c>
      <c r="B12" s="25">
        <v>8250</v>
      </c>
      <c r="C12" s="25">
        <v>33</v>
      </c>
      <c r="D12" s="25">
        <v>33</v>
      </c>
      <c r="E12" s="25">
        <v>33</v>
      </c>
      <c r="F12" s="25">
        <v>30</v>
      </c>
      <c r="G12" s="25">
        <v>25</v>
      </c>
      <c r="H12" s="25">
        <v>19</v>
      </c>
      <c r="I12" s="25">
        <v>15</v>
      </c>
      <c r="J12" s="25">
        <v>8</v>
      </c>
      <c r="K12" s="25">
        <v>2</v>
      </c>
      <c r="L12" s="25">
        <v>-100</v>
      </c>
      <c r="M12" s="25">
        <v>-100</v>
      </c>
      <c r="N12" s="26">
        <f t="shared" si="0"/>
        <v>8250</v>
      </c>
      <c r="O12" s="26">
        <f t="shared" si="1"/>
        <v>33</v>
      </c>
      <c r="P12" s="26">
        <v>2750</v>
      </c>
      <c r="Q12" s="26">
        <f t="shared" si="3"/>
        <v>3</v>
      </c>
      <c r="R12" s="26">
        <f t="shared" si="4"/>
        <v>250</v>
      </c>
    </row>
    <row r="13" spans="1:18" x14ac:dyDescent="0.25">
      <c r="A13" s="25" t="s">
        <v>17</v>
      </c>
      <c r="B13" s="25">
        <v>8500</v>
      </c>
      <c r="C13" s="25">
        <v>34</v>
      </c>
      <c r="D13" s="25">
        <v>34</v>
      </c>
      <c r="E13" s="25">
        <v>34</v>
      </c>
      <c r="F13" s="25">
        <v>33</v>
      </c>
      <c r="G13" s="25">
        <v>31</v>
      </c>
      <c r="H13" s="25">
        <v>25</v>
      </c>
      <c r="I13" s="25">
        <v>21</v>
      </c>
      <c r="J13" s="25">
        <v>14</v>
      </c>
      <c r="K13" s="25">
        <v>4</v>
      </c>
      <c r="L13" s="25">
        <v>-100</v>
      </c>
      <c r="M13" s="25">
        <v>-100</v>
      </c>
      <c r="N13" s="25">
        <f t="shared" si="0"/>
        <v>8500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tabColor rgb="FF92D050"/>
  </sheetPr>
  <dimension ref="A1:R11"/>
  <sheetViews>
    <sheetView workbookViewId="0">
      <selection activeCell="N2" sqref="N2:R2"/>
    </sheetView>
  </sheetViews>
  <sheetFormatPr defaultRowHeight="15" x14ac:dyDescent="0.25"/>
  <cols>
    <col min="1" max="1" width="20.28515625" style="25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17</v>
      </c>
      <c r="B2" s="25">
        <v>6500</v>
      </c>
      <c r="C2" s="25">
        <v>47</v>
      </c>
      <c r="D2" s="25">
        <v>47</v>
      </c>
      <c r="E2" s="25">
        <v>46</v>
      </c>
      <c r="F2" s="25">
        <v>42</v>
      </c>
      <c r="G2" s="25">
        <v>40</v>
      </c>
      <c r="H2" s="25">
        <v>39</v>
      </c>
      <c r="I2" s="25">
        <v>26</v>
      </c>
      <c r="J2" s="25">
        <v>-100</v>
      </c>
      <c r="K2" s="25">
        <v>-100</v>
      </c>
      <c r="L2" s="25">
        <v>-100</v>
      </c>
      <c r="M2" s="25">
        <v>-100</v>
      </c>
      <c r="N2" s="26">
        <f t="shared" ref="N2:N11" si="0">B2</f>
        <v>6500</v>
      </c>
      <c r="O2" s="26">
        <f t="shared" ref="O2:O10" si="1">MAX(C2:M2)</f>
        <v>47</v>
      </c>
      <c r="P2" s="26">
        <v>4750</v>
      </c>
      <c r="Q2" s="26">
        <f t="shared" ref="Q2" si="2">N2/P2</f>
        <v>1.368421052631579</v>
      </c>
      <c r="R2" s="26">
        <f>N3-N2</f>
        <v>1500</v>
      </c>
    </row>
    <row r="3" spans="1:18" x14ac:dyDescent="0.25">
      <c r="A3" s="25" t="s">
        <v>19</v>
      </c>
      <c r="B3" s="25">
        <v>8000</v>
      </c>
      <c r="C3" s="25">
        <v>51</v>
      </c>
      <c r="D3" s="25">
        <v>51</v>
      </c>
      <c r="E3" s="25">
        <v>51</v>
      </c>
      <c r="F3" s="25">
        <v>50</v>
      </c>
      <c r="G3" s="25">
        <v>48</v>
      </c>
      <c r="H3" s="25">
        <v>42</v>
      </c>
      <c r="I3" s="25">
        <v>35</v>
      </c>
      <c r="J3" s="25">
        <v>18</v>
      </c>
      <c r="K3" s="25">
        <v>13</v>
      </c>
      <c r="L3" s="25">
        <v>-100</v>
      </c>
      <c r="M3" s="25">
        <v>-100</v>
      </c>
      <c r="N3" s="26">
        <f t="shared" si="0"/>
        <v>8000</v>
      </c>
      <c r="O3" s="26">
        <f t="shared" si="1"/>
        <v>51</v>
      </c>
      <c r="P3" s="26">
        <v>2750</v>
      </c>
      <c r="Q3" s="26">
        <f t="shared" ref="Q3:Q10" si="3">N3/P3</f>
        <v>2.9090909090909092</v>
      </c>
      <c r="R3" s="26">
        <f t="shared" ref="R3:R10" si="4">N4-N3</f>
        <v>1250</v>
      </c>
    </row>
    <row r="4" spans="1:18" x14ac:dyDescent="0.25">
      <c r="A4" s="25" t="s">
        <v>19</v>
      </c>
      <c r="B4" s="25">
        <v>9250</v>
      </c>
      <c r="C4" s="25">
        <v>46</v>
      </c>
      <c r="D4" s="25">
        <v>46</v>
      </c>
      <c r="E4" s="25">
        <v>46</v>
      </c>
      <c r="F4" s="25">
        <v>43</v>
      </c>
      <c r="G4" s="25">
        <v>39</v>
      </c>
      <c r="H4" s="25">
        <v>37</v>
      </c>
      <c r="I4" s="25">
        <v>30</v>
      </c>
      <c r="J4" s="25">
        <v>22</v>
      </c>
      <c r="K4" s="25">
        <v>11</v>
      </c>
      <c r="L4" s="25">
        <v>-6</v>
      </c>
      <c r="M4" s="25">
        <v>-100</v>
      </c>
      <c r="N4" s="26">
        <f t="shared" si="0"/>
        <v>9250</v>
      </c>
      <c r="O4" s="26">
        <f t="shared" si="1"/>
        <v>46</v>
      </c>
      <c r="P4" s="26">
        <v>2750</v>
      </c>
      <c r="Q4" s="26">
        <f t="shared" si="3"/>
        <v>3.3636363636363638</v>
      </c>
      <c r="R4" s="26">
        <f t="shared" si="4"/>
        <v>250</v>
      </c>
    </row>
    <row r="5" spans="1:18" x14ac:dyDescent="0.25">
      <c r="A5" s="25" t="s">
        <v>19</v>
      </c>
      <c r="B5" s="25">
        <v>9500</v>
      </c>
      <c r="C5" s="25">
        <v>42</v>
      </c>
      <c r="D5" s="25">
        <v>42</v>
      </c>
      <c r="E5" s="25">
        <v>42</v>
      </c>
      <c r="F5" s="25">
        <v>38</v>
      </c>
      <c r="G5" s="25">
        <v>35</v>
      </c>
      <c r="H5" s="25">
        <v>34</v>
      </c>
      <c r="I5" s="25">
        <v>30</v>
      </c>
      <c r="J5" s="25">
        <v>26</v>
      </c>
      <c r="K5" s="25">
        <v>24</v>
      </c>
      <c r="L5" s="25">
        <v>12</v>
      </c>
      <c r="M5" s="25">
        <v>-100</v>
      </c>
      <c r="N5" s="26">
        <f t="shared" si="0"/>
        <v>9500</v>
      </c>
      <c r="O5" s="26">
        <f t="shared" si="1"/>
        <v>42</v>
      </c>
      <c r="P5" s="26">
        <v>2750</v>
      </c>
      <c r="Q5" s="26">
        <f t="shared" si="3"/>
        <v>3.4545454545454546</v>
      </c>
      <c r="R5" s="26">
        <f t="shared" si="4"/>
        <v>-500</v>
      </c>
    </row>
    <row r="6" spans="1:18" x14ac:dyDescent="0.25">
      <c r="A6" s="25" t="s">
        <v>17</v>
      </c>
      <c r="B6" s="25">
        <v>9000</v>
      </c>
      <c r="C6" s="25">
        <v>43</v>
      </c>
      <c r="D6" s="25">
        <v>43</v>
      </c>
      <c r="E6" s="25">
        <v>43</v>
      </c>
      <c r="F6" s="25">
        <v>37</v>
      </c>
      <c r="G6" s="25">
        <v>35</v>
      </c>
      <c r="H6" s="25">
        <v>32</v>
      </c>
      <c r="I6" s="25">
        <v>25</v>
      </c>
      <c r="J6" s="25">
        <v>16</v>
      </c>
      <c r="K6" s="25">
        <v>6</v>
      </c>
      <c r="L6" s="25">
        <v>2</v>
      </c>
      <c r="M6" s="25">
        <v>-100</v>
      </c>
      <c r="N6" s="26">
        <f t="shared" si="0"/>
        <v>9000</v>
      </c>
      <c r="O6" s="26">
        <f t="shared" si="1"/>
        <v>43</v>
      </c>
      <c r="P6" s="26">
        <v>2750</v>
      </c>
      <c r="Q6" s="26">
        <f t="shared" si="3"/>
        <v>3.2727272727272729</v>
      </c>
      <c r="R6" s="26">
        <f t="shared" si="4"/>
        <v>1000</v>
      </c>
    </row>
    <row r="7" spans="1:18" x14ac:dyDescent="0.25">
      <c r="A7" s="25" t="s">
        <v>18</v>
      </c>
      <c r="B7" s="25">
        <v>10000</v>
      </c>
      <c r="C7" s="25">
        <v>47</v>
      </c>
      <c r="D7" s="25">
        <v>47</v>
      </c>
      <c r="E7" s="25">
        <v>50</v>
      </c>
      <c r="F7" s="25">
        <v>46</v>
      </c>
      <c r="G7" s="25">
        <v>43</v>
      </c>
      <c r="H7" s="25">
        <v>40</v>
      </c>
      <c r="I7" s="25">
        <v>36</v>
      </c>
      <c r="J7" s="25">
        <v>31</v>
      </c>
      <c r="K7" s="25">
        <v>26</v>
      </c>
      <c r="L7" s="25">
        <v>21</v>
      </c>
      <c r="M7" s="25">
        <v>10</v>
      </c>
      <c r="N7" s="26">
        <f t="shared" si="0"/>
        <v>10000</v>
      </c>
      <c r="O7" s="26">
        <f t="shared" si="1"/>
        <v>50</v>
      </c>
      <c r="P7" s="26">
        <v>2750</v>
      </c>
      <c r="Q7" s="26">
        <f t="shared" si="3"/>
        <v>3.6363636363636362</v>
      </c>
      <c r="R7" s="26">
        <f t="shared" si="4"/>
        <v>-750</v>
      </c>
    </row>
    <row r="8" spans="1:18" x14ac:dyDescent="0.25">
      <c r="A8" s="25" t="s">
        <v>19</v>
      </c>
      <c r="B8" s="25">
        <v>9250</v>
      </c>
      <c r="C8" s="25">
        <v>47</v>
      </c>
      <c r="D8" s="25">
        <v>47</v>
      </c>
      <c r="E8" s="25">
        <v>47</v>
      </c>
      <c r="F8" s="25">
        <v>46</v>
      </c>
      <c r="G8" s="25">
        <v>42</v>
      </c>
      <c r="H8" s="25">
        <v>35</v>
      </c>
      <c r="I8" s="25">
        <v>28</v>
      </c>
      <c r="J8" s="25">
        <v>20</v>
      </c>
      <c r="K8" s="25">
        <v>13</v>
      </c>
      <c r="L8" s="25">
        <v>11</v>
      </c>
      <c r="M8" s="25">
        <v>-100</v>
      </c>
      <c r="N8" s="26">
        <f t="shared" si="0"/>
        <v>9250</v>
      </c>
      <c r="O8" s="26">
        <f t="shared" si="1"/>
        <v>47</v>
      </c>
      <c r="P8" s="26">
        <v>2750</v>
      </c>
      <c r="Q8" s="26">
        <f t="shared" si="3"/>
        <v>3.3636363636363638</v>
      </c>
      <c r="R8" s="26">
        <f t="shared" si="4"/>
        <v>250</v>
      </c>
    </row>
    <row r="9" spans="1:18" x14ac:dyDescent="0.25">
      <c r="A9" s="25" t="s">
        <v>18</v>
      </c>
      <c r="B9" s="25">
        <v>9500</v>
      </c>
      <c r="C9" s="25">
        <v>54</v>
      </c>
      <c r="D9" s="25">
        <v>54</v>
      </c>
      <c r="E9" s="25">
        <v>54</v>
      </c>
      <c r="F9" s="25">
        <v>53</v>
      </c>
      <c r="G9" s="25">
        <v>51</v>
      </c>
      <c r="H9" s="25">
        <v>44</v>
      </c>
      <c r="I9" s="25">
        <v>38</v>
      </c>
      <c r="J9" s="25">
        <v>31</v>
      </c>
      <c r="K9" s="25">
        <v>22</v>
      </c>
      <c r="L9" s="25">
        <v>11</v>
      </c>
      <c r="M9" s="25">
        <v>-100</v>
      </c>
      <c r="N9" s="26">
        <f t="shared" si="0"/>
        <v>9500</v>
      </c>
      <c r="O9" s="26">
        <f t="shared" si="1"/>
        <v>54</v>
      </c>
      <c r="P9" s="26">
        <v>2750</v>
      </c>
      <c r="Q9" s="26">
        <f t="shared" si="3"/>
        <v>3.4545454545454546</v>
      </c>
      <c r="R9" s="26">
        <f t="shared" si="4"/>
        <v>1250</v>
      </c>
    </row>
    <row r="10" spans="1:18" x14ac:dyDescent="0.25">
      <c r="A10" s="25" t="s">
        <v>23</v>
      </c>
      <c r="B10" s="25">
        <v>10750</v>
      </c>
      <c r="C10" s="25">
        <v>51</v>
      </c>
      <c r="D10" s="25">
        <v>51</v>
      </c>
      <c r="E10" s="25">
        <v>51</v>
      </c>
      <c r="F10" s="25">
        <v>53</v>
      </c>
      <c r="G10" s="25">
        <v>52</v>
      </c>
      <c r="H10" s="25">
        <v>51</v>
      </c>
      <c r="I10" s="25">
        <v>47</v>
      </c>
      <c r="J10" s="25">
        <v>41</v>
      </c>
      <c r="K10" s="25">
        <v>36</v>
      </c>
      <c r="L10" s="25">
        <v>33</v>
      </c>
      <c r="M10" s="25">
        <v>25</v>
      </c>
      <c r="N10" s="26">
        <f t="shared" si="0"/>
        <v>10750</v>
      </c>
      <c r="O10" s="26">
        <f t="shared" si="1"/>
        <v>53</v>
      </c>
      <c r="P10" s="26">
        <v>3750</v>
      </c>
      <c r="Q10" s="26">
        <f t="shared" si="3"/>
        <v>2.8666666666666667</v>
      </c>
      <c r="R10" s="26">
        <f t="shared" si="4"/>
        <v>-750</v>
      </c>
    </row>
    <row r="11" spans="1:18" x14ac:dyDescent="0.25">
      <c r="A11" s="25" t="s">
        <v>17</v>
      </c>
      <c r="B11" s="25">
        <v>10000</v>
      </c>
      <c r="C11" s="25">
        <v>36</v>
      </c>
      <c r="D11" s="25">
        <v>36</v>
      </c>
      <c r="E11" s="25">
        <v>36</v>
      </c>
      <c r="F11" s="25">
        <v>36</v>
      </c>
      <c r="G11" s="25">
        <v>29</v>
      </c>
      <c r="H11" s="25">
        <v>28</v>
      </c>
      <c r="I11" s="25">
        <v>26</v>
      </c>
      <c r="J11" s="25">
        <v>24</v>
      </c>
      <c r="K11" s="25">
        <v>19</v>
      </c>
      <c r="L11" s="25">
        <v>12</v>
      </c>
      <c r="M11" s="25">
        <v>7</v>
      </c>
      <c r="N11" s="25">
        <f t="shared" si="0"/>
        <v>10000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tabColor rgb="FF92D050"/>
  </sheetPr>
  <dimension ref="A1:R11"/>
  <sheetViews>
    <sheetView workbookViewId="0">
      <selection activeCell="N2" sqref="N2:R2"/>
    </sheetView>
  </sheetViews>
  <sheetFormatPr defaultRowHeight="15" x14ac:dyDescent="0.25"/>
  <cols>
    <col min="1" max="1" width="20.28515625" style="25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18</v>
      </c>
      <c r="B2" s="25">
        <v>12250</v>
      </c>
      <c r="C2" s="25">
        <v>33</v>
      </c>
      <c r="D2" s="25">
        <v>34</v>
      </c>
      <c r="E2" s="25">
        <v>35</v>
      </c>
      <c r="F2" s="25">
        <v>38</v>
      </c>
      <c r="G2" s="25">
        <v>39</v>
      </c>
      <c r="H2" s="25">
        <v>44</v>
      </c>
      <c r="I2" s="25">
        <v>42</v>
      </c>
      <c r="J2" s="25">
        <v>39</v>
      </c>
      <c r="K2" s="25">
        <v>39</v>
      </c>
      <c r="L2" s="25">
        <v>36</v>
      </c>
      <c r="M2" s="25">
        <v>23</v>
      </c>
      <c r="N2" s="26">
        <f t="shared" ref="N2:N11" si="0">B2</f>
        <v>12250</v>
      </c>
      <c r="O2" s="26">
        <f t="shared" ref="O2:O10" si="1">MAX(C2:M2)</f>
        <v>44</v>
      </c>
      <c r="P2" s="26">
        <v>4750</v>
      </c>
      <c r="Q2" s="26">
        <f t="shared" ref="Q2" si="2">N2/P2</f>
        <v>2.5789473684210527</v>
      </c>
      <c r="R2" s="26">
        <f>N3-N2</f>
        <v>-750</v>
      </c>
    </row>
    <row r="3" spans="1:18" x14ac:dyDescent="0.25">
      <c r="A3" s="25" t="s">
        <v>18</v>
      </c>
      <c r="B3" s="25">
        <v>11500</v>
      </c>
      <c r="C3" s="25">
        <v>33</v>
      </c>
      <c r="D3" s="25">
        <v>33</v>
      </c>
      <c r="E3" s="25">
        <v>33</v>
      </c>
      <c r="F3" s="25">
        <v>36</v>
      </c>
      <c r="G3" s="25">
        <v>34</v>
      </c>
      <c r="H3" s="25">
        <v>35</v>
      </c>
      <c r="I3" s="25">
        <v>30</v>
      </c>
      <c r="J3" s="25">
        <v>28</v>
      </c>
      <c r="K3" s="25">
        <v>28</v>
      </c>
      <c r="L3" s="25">
        <v>24</v>
      </c>
      <c r="M3" s="25">
        <v>18</v>
      </c>
      <c r="N3" s="26">
        <f t="shared" si="0"/>
        <v>11500</v>
      </c>
      <c r="O3" s="26">
        <f t="shared" si="1"/>
        <v>36</v>
      </c>
      <c r="P3" s="26">
        <v>3750</v>
      </c>
      <c r="Q3" s="26">
        <f t="shared" ref="Q3:Q10" si="3">N3/P3</f>
        <v>3.0666666666666669</v>
      </c>
      <c r="R3" s="26">
        <f t="shared" ref="R3:R10" si="4">N4-N3</f>
        <v>250</v>
      </c>
    </row>
    <row r="4" spans="1:18" x14ac:dyDescent="0.25">
      <c r="A4" s="25" t="s">
        <v>18</v>
      </c>
      <c r="B4" s="25">
        <v>11750</v>
      </c>
      <c r="C4" s="25">
        <v>37</v>
      </c>
      <c r="D4" s="25">
        <v>37</v>
      </c>
      <c r="E4" s="25">
        <v>43</v>
      </c>
      <c r="F4" s="25">
        <v>43</v>
      </c>
      <c r="G4" s="25">
        <v>44</v>
      </c>
      <c r="H4" s="25">
        <v>44</v>
      </c>
      <c r="I4" s="25">
        <v>45</v>
      </c>
      <c r="J4" s="25">
        <v>45</v>
      </c>
      <c r="K4" s="25">
        <v>45</v>
      </c>
      <c r="L4" s="25">
        <v>40</v>
      </c>
      <c r="M4" s="25">
        <v>40</v>
      </c>
      <c r="N4" s="26">
        <f t="shared" si="0"/>
        <v>11750</v>
      </c>
      <c r="O4" s="26">
        <f t="shared" si="1"/>
        <v>45</v>
      </c>
      <c r="P4" s="26">
        <v>8750</v>
      </c>
      <c r="Q4" s="26">
        <f t="shared" si="3"/>
        <v>1.3428571428571427</v>
      </c>
      <c r="R4" s="26">
        <f t="shared" si="4"/>
        <v>0</v>
      </c>
    </row>
    <row r="5" spans="1:18" x14ac:dyDescent="0.25">
      <c r="A5" s="25" t="s">
        <v>23</v>
      </c>
      <c r="B5" s="25">
        <v>11750</v>
      </c>
      <c r="C5" s="25">
        <v>39</v>
      </c>
      <c r="D5" s="25">
        <v>39</v>
      </c>
      <c r="E5" s="25">
        <v>46</v>
      </c>
      <c r="F5" s="25">
        <v>53</v>
      </c>
      <c r="G5" s="25">
        <v>54</v>
      </c>
      <c r="H5" s="25">
        <v>53</v>
      </c>
      <c r="I5" s="25">
        <v>52</v>
      </c>
      <c r="J5" s="25">
        <v>52</v>
      </c>
      <c r="K5" s="25">
        <v>49</v>
      </c>
      <c r="L5" s="25">
        <v>44</v>
      </c>
      <c r="M5" s="25">
        <v>33</v>
      </c>
      <c r="N5" s="26">
        <f t="shared" si="0"/>
        <v>11750</v>
      </c>
      <c r="O5" s="26">
        <f t="shared" si="1"/>
        <v>54</v>
      </c>
      <c r="P5" s="26">
        <v>4750</v>
      </c>
      <c r="Q5" s="26">
        <f t="shared" si="3"/>
        <v>2.4736842105263159</v>
      </c>
      <c r="R5" s="26">
        <f t="shared" si="4"/>
        <v>500</v>
      </c>
    </row>
    <row r="6" spans="1:18" x14ac:dyDescent="0.25">
      <c r="A6" s="25" t="s">
        <v>23</v>
      </c>
      <c r="B6" s="25">
        <v>12250</v>
      </c>
      <c r="C6" s="25">
        <v>39</v>
      </c>
      <c r="D6" s="25">
        <v>39</v>
      </c>
      <c r="E6" s="25">
        <v>44</v>
      </c>
      <c r="F6" s="25">
        <v>49</v>
      </c>
      <c r="G6" s="25">
        <v>50</v>
      </c>
      <c r="H6" s="25">
        <v>51</v>
      </c>
      <c r="I6" s="25">
        <v>52</v>
      </c>
      <c r="J6" s="25">
        <v>50</v>
      </c>
      <c r="K6" s="25">
        <v>47</v>
      </c>
      <c r="L6" s="25">
        <v>45</v>
      </c>
      <c r="M6" s="25">
        <v>38</v>
      </c>
      <c r="N6" s="26">
        <f t="shared" si="0"/>
        <v>12250</v>
      </c>
      <c r="O6" s="26">
        <f t="shared" si="1"/>
        <v>52</v>
      </c>
      <c r="P6" s="26">
        <v>6750</v>
      </c>
      <c r="Q6" s="26">
        <f t="shared" si="3"/>
        <v>1.8148148148148149</v>
      </c>
      <c r="R6" s="26">
        <f t="shared" si="4"/>
        <v>-750</v>
      </c>
    </row>
    <row r="7" spans="1:18" x14ac:dyDescent="0.25">
      <c r="A7" s="25" t="s">
        <v>18</v>
      </c>
      <c r="B7" s="25">
        <v>11500</v>
      </c>
      <c r="C7" s="25">
        <v>41</v>
      </c>
      <c r="D7" s="25">
        <v>41</v>
      </c>
      <c r="E7" s="25">
        <v>43</v>
      </c>
      <c r="F7" s="25">
        <v>45</v>
      </c>
      <c r="G7" s="25">
        <v>46</v>
      </c>
      <c r="H7" s="25">
        <v>45</v>
      </c>
      <c r="I7" s="25">
        <v>42</v>
      </c>
      <c r="J7" s="25">
        <v>38</v>
      </c>
      <c r="K7" s="25">
        <v>37</v>
      </c>
      <c r="L7" s="25">
        <v>32</v>
      </c>
      <c r="M7" s="25">
        <v>33</v>
      </c>
      <c r="N7" s="26">
        <f t="shared" si="0"/>
        <v>11500</v>
      </c>
      <c r="O7" s="26">
        <f t="shared" si="1"/>
        <v>46</v>
      </c>
      <c r="P7" s="26">
        <v>4750</v>
      </c>
      <c r="Q7" s="26">
        <f t="shared" si="3"/>
        <v>2.4210526315789473</v>
      </c>
      <c r="R7" s="26">
        <f t="shared" si="4"/>
        <v>0</v>
      </c>
    </row>
    <row r="8" spans="1:18" x14ac:dyDescent="0.25">
      <c r="A8" s="25" t="s">
        <v>18</v>
      </c>
      <c r="B8" s="25">
        <v>11500</v>
      </c>
      <c r="C8" s="25">
        <v>40</v>
      </c>
      <c r="D8" s="25">
        <v>40</v>
      </c>
      <c r="E8" s="25">
        <v>40</v>
      </c>
      <c r="F8" s="25">
        <v>40</v>
      </c>
      <c r="G8" s="25">
        <v>39</v>
      </c>
      <c r="H8" s="25">
        <v>39</v>
      </c>
      <c r="I8" s="25">
        <v>39</v>
      </c>
      <c r="J8" s="25">
        <v>38</v>
      </c>
      <c r="K8" s="25">
        <v>35</v>
      </c>
      <c r="L8" s="25">
        <v>31</v>
      </c>
      <c r="M8" s="25">
        <v>22</v>
      </c>
      <c r="N8" s="26">
        <f t="shared" si="0"/>
        <v>11500</v>
      </c>
      <c r="O8" s="26">
        <f t="shared" si="1"/>
        <v>40</v>
      </c>
      <c r="P8" s="26">
        <v>3750</v>
      </c>
      <c r="Q8" s="26">
        <f t="shared" si="3"/>
        <v>3.0666666666666669</v>
      </c>
      <c r="R8" s="26">
        <f t="shared" si="4"/>
        <v>0</v>
      </c>
    </row>
    <row r="9" spans="1:18" x14ac:dyDescent="0.25">
      <c r="A9" s="25" t="s">
        <v>18</v>
      </c>
      <c r="B9" s="25">
        <v>11500</v>
      </c>
      <c r="C9" s="25">
        <v>40</v>
      </c>
      <c r="D9" s="25">
        <v>40</v>
      </c>
      <c r="E9" s="25">
        <v>43</v>
      </c>
      <c r="F9" s="25">
        <v>46</v>
      </c>
      <c r="G9" s="25">
        <v>46</v>
      </c>
      <c r="H9" s="25">
        <v>45</v>
      </c>
      <c r="I9" s="25">
        <v>43</v>
      </c>
      <c r="J9" s="25">
        <v>39</v>
      </c>
      <c r="K9" s="25">
        <v>33</v>
      </c>
      <c r="L9" s="25">
        <v>28</v>
      </c>
      <c r="M9" s="25">
        <v>19</v>
      </c>
      <c r="N9" s="26">
        <f t="shared" si="0"/>
        <v>11500</v>
      </c>
      <c r="O9" s="26">
        <f t="shared" si="1"/>
        <v>46</v>
      </c>
      <c r="P9" s="26">
        <v>4750</v>
      </c>
      <c r="Q9" s="26">
        <f t="shared" si="3"/>
        <v>2.4210526315789473</v>
      </c>
      <c r="R9" s="26">
        <f t="shared" si="4"/>
        <v>0</v>
      </c>
    </row>
    <row r="10" spans="1:18" x14ac:dyDescent="0.25">
      <c r="A10" s="25" t="s">
        <v>18</v>
      </c>
      <c r="B10" s="25">
        <v>11500</v>
      </c>
      <c r="C10" s="25">
        <v>32</v>
      </c>
      <c r="D10" s="25">
        <v>32</v>
      </c>
      <c r="E10" s="25">
        <v>32</v>
      </c>
      <c r="F10" s="25">
        <v>32</v>
      </c>
      <c r="G10" s="25">
        <v>35</v>
      </c>
      <c r="H10" s="25">
        <v>37</v>
      </c>
      <c r="I10" s="25">
        <v>37</v>
      </c>
      <c r="J10" s="25">
        <v>32</v>
      </c>
      <c r="K10" s="25">
        <v>26</v>
      </c>
      <c r="L10" s="25">
        <v>22</v>
      </c>
      <c r="M10" s="25">
        <v>18</v>
      </c>
      <c r="N10" s="26">
        <f t="shared" si="0"/>
        <v>11500</v>
      </c>
      <c r="O10" s="26">
        <f t="shared" si="1"/>
        <v>37</v>
      </c>
      <c r="P10" s="26">
        <v>6750</v>
      </c>
      <c r="Q10" s="26">
        <f t="shared" si="3"/>
        <v>1.7037037037037037</v>
      </c>
      <c r="R10" s="26">
        <f t="shared" si="4"/>
        <v>250</v>
      </c>
    </row>
    <row r="11" spans="1:18" x14ac:dyDescent="0.25">
      <c r="A11" s="25" t="s">
        <v>19</v>
      </c>
      <c r="B11" s="25">
        <v>11750</v>
      </c>
      <c r="C11" s="25">
        <v>31</v>
      </c>
      <c r="D11" s="25">
        <v>31</v>
      </c>
      <c r="E11" s="25">
        <v>31</v>
      </c>
      <c r="F11" s="25">
        <v>31</v>
      </c>
      <c r="G11" s="25">
        <v>33</v>
      </c>
      <c r="H11" s="25">
        <v>32</v>
      </c>
      <c r="I11" s="25">
        <v>32</v>
      </c>
      <c r="J11" s="25">
        <v>29</v>
      </c>
      <c r="K11" s="25">
        <v>25</v>
      </c>
      <c r="L11" s="25">
        <v>18</v>
      </c>
      <c r="M11" s="25">
        <v>10</v>
      </c>
      <c r="N11" s="25">
        <f t="shared" si="0"/>
        <v>11750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tabColor rgb="FF92D050"/>
  </sheetPr>
  <dimension ref="A1:R13"/>
  <sheetViews>
    <sheetView workbookViewId="0">
      <selection activeCell="N2" sqref="N2:R2"/>
    </sheetView>
  </sheetViews>
  <sheetFormatPr defaultRowHeight="15" x14ac:dyDescent="0.25"/>
  <cols>
    <col min="1" max="1" width="20.28515625" style="25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17</v>
      </c>
      <c r="B2" s="25">
        <v>9250</v>
      </c>
      <c r="C2" s="25">
        <v>32</v>
      </c>
      <c r="D2" s="25">
        <v>32</v>
      </c>
      <c r="E2" s="25">
        <v>32</v>
      </c>
      <c r="F2" s="25">
        <v>32</v>
      </c>
      <c r="G2" s="25">
        <v>31</v>
      </c>
      <c r="H2" s="25">
        <v>23</v>
      </c>
      <c r="I2" s="25">
        <v>26</v>
      </c>
      <c r="J2" s="25">
        <v>16</v>
      </c>
      <c r="K2" s="25">
        <v>14</v>
      </c>
      <c r="L2" s="25">
        <v>11</v>
      </c>
      <c r="M2" s="25">
        <v>-100</v>
      </c>
      <c r="N2" s="26">
        <f t="shared" ref="N2:N13" si="0">B2</f>
        <v>9250</v>
      </c>
      <c r="O2" s="26">
        <f t="shared" ref="O2:O12" si="1">MAX(C2:M2)</f>
        <v>32</v>
      </c>
      <c r="P2" s="26">
        <v>4750</v>
      </c>
      <c r="Q2" s="26">
        <f t="shared" ref="Q2" si="2">N2/P2</f>
        <v>1.9473684210526316</v>
      </c>
      <c r="R2" s="26">
        <f>N3-N2</f>
        <v>250</v>
      </c>
    </row>
    <row r="3" spans="1:18" x14ac:dyDescent="0.25">
      <c r="A3" s="25" t="s">
        <v>18</v>
      </c>
      <c r="B3" s="25">
        <v>9500</v>
      </c>
      <c r="C3" s="25">
        <v>37</v>
      </c>
      <c r="D3" s="25">
        <v>37</v>
      </c>
      <c r="E3" s="25">
        <v>37</v>
      </c>
      <c r="F3" s="25">
        <v>47</v>
      </c>
      <c r="G3" s="25">
        <v>40</v>
      </c>
      <c r="H3" s="25">
        <v>34</v>
      </c>
      <c r="I3" s="25">
        <v>39</v>
      </c>
      <c r="J3" s="25">
        <v>30</v>
      </c>
      <c r="K3" s="25">
        <v>22</v>
      </c>
      <c r="L3" s="25">
        <v>10</v>
      </c>
      <c r="M3" s="25">
        <v>-100</v>
      </c>
      <c r="N3" s="26">
        <f t="shared" si="0"/>
        <v>9500</v>
      </c>
      <c r="O3" s="26">
        <f t="shared" si="1"/>
        <v>47</v>
      </c>
      <c r="P3" s="26">
        <v>3750</v>
      </c>
      <c r="Q3" s="26">
        <f t="shared" ref="Q3:Q12" si="3">N3/P3</f>
        <v>2.5333333333333332</v>
      </c>
      <c r="R3" s="26">
        <f t="shared" ref="R3:R12" si="4">N4-N3</f>
        <v>1250</v>
      </c>
    </row>
    <row r="4" spans="1:18" x14ac:dyDescent="0.25">
      <c r="A4" s="25" t="s">
        <v>18</v>
      </c>
      <c r="B4" s="25">
        <v>10750</v>
      </c>
      <c r="C4" s="25">
        <v>46</v>
      </c>
      <c r="D4" s="25">
        <v>46</v>
      </c>
      <c r="E4" s="25">
        <v>46</v>
      </c>
      <c r="F4" s="25">
        <v>46</v>
      </c>
      <c r="G4" s="25">
        <v>54</v>
      </c>
      <c r="H4" s="25">
        <v>53</v>
      </c>
      <c r="I4" s="25">
        <v>51</v>
      </c>
      <c r="J4" s="25">
        <v>37</v>
      </c>
      <c r="K4" s="25">
        <v>27</v>
      </c>
      <c r="L4" s="25">
        <v>22</v>
      </c>
      <c r="M4" s="25">
        <v>14</v>
      </c>
      <c r="N4" s="26">
        <f t="shared" si="0"/>
        <v>10750</v>
      </c>
      <c r="O4" s="26">
        <f t="shared" si="1"/>
        <v>54</v>
      </c>
      <c r="P4" s="26">
        <v>4750</v>
      </c>
      <c r="Q4" s="26">
        <f t="shared" si="3"/>
        <v>2.263157894736842</v>
      </c>
      <c r="R4" s="26">
        <f t="shared" si="4"/>
        <v>0</v>
      </c>
    </row>
    <row r="5" spans="1:18" x14ac:dyDescent="0.25">
      <c r="A5" s="25" t="s">
        <v>23</v>
      </c>
      <c r="B5" s="25">
        <v>10750</v>
      </c>
      <c r="C5" s="25">
        <v>48</v>
      </c>
      <c r="D5" s="25">
        <v>48</v>
      </c>
      <c r="E5" s="25">
        <v>48</v>
      </c>
      <c r="F5" s="25">
        <v>48</v>
      </c>
      <c r="G5" s="25">
        <v>48</v>
      </c>
      <c r="H5" s="25">
        <v>48</v>
      </c>
      <c r="I5" s="25">
        <v>48</v>
      </c>
      <c r="J5" s="25">
        <v>44</v>
      </c>
      <c r="K5" s="25">
        <v>38</v>
      </c>
      <c r="L5" s="25">
        <v>29</v>
      </c>
      <c r="M5" s="25">
        <v>14</v>
      </c>
      <c r="N5" s="26">
        <f t="shared" si="0"/>
        <v>10750</v>
      </c>
      <c r="O5" s="26">
        <f t="shared" si="1"/>
        <v>48</v>
      </c>
      <c r="P5" s="26">
        <v>6750</v>
      </c>
      <c r="Q5" s="26">
        <f t="shared" si="3"/>
        <v>1.5925925925925926</v>
      </c>
      <c r="R5" s="26">
        <f t="shared" si="4"/>
        <v>-750</v>
      </c>
    </row>
    <row r="6" spans="1:18" x14ac:dyDescent="0.25">
      <c r="A6" s="25" t="s">
        <v>23</v>
      </c>
      <c r="B6" s="25">
        <v>10000</v>
      </c>
      <c r="C6" s="25">
        <v>49</v>
      </c>
      <c r="D6" s="25">
        <v>49</v>
      </c>
      <c r="E6" s="25">
        <v>49</v>
      </c>
      <c r="F6" s="25">
        <v>49</v>
      </c>
      <c r="G6" s="25">
        <v>48</v>
      </c>
      <c r="H6" s="25">
        <v>46</v>
      </c>
      <c r="I6" s="25">
        <v>47</v>
      </c>
      <c r="J6" s="25">
        <v>41</v>
      </c>
      <c r="K6" s="25">
        <v>36</v>
      </c>
      <c r="L6" s="25">
        <v>31</v>
      </c>
      <c r="M6" s="25">
        <v>28</v>
      </c>
      <c r="N6" s="26">
        <f t="shared" si="0"/>
        <v>10000</v>
      </c>
      <c r="O6" s="26">
        <f t="shared" si="1"/>
        <v>49</v>
      </c>
      <c r="P6" s="26">
        <v>3750</v>
      </c>
      <c r="Q6" s="26">
        <f t="shared" si="3"/>
        <v>2.6666666666666665</v>
      </c>
      <c r="R6" s="26">
        <f t="shared" si="4"/>
        <v>1000</v>
      </c>
    </row>
    <row r="7" spans="1:18" x14ac:dyDescent="0.25">
      <c r="A7" s="25" t="s">
        <v>18</v>
      </c>
      <c r="B7" s="25">
        <v>11000</v>
      </c>
      <c r="C7" s="25">
        <v>51</v>
      </c>
      <c r="D7" s="25">
        <v>51</v>
      </c>
      <c r="E7" s="25">
        <v>51</v>
      </c>
      <c r="F7" s="25">
        <v>51</v>
      </c>
      <c r="G7" s="25">
        <v>50</v>
      </c>
      <c r="H7" s="25">
        <v>48</v>
      </c>
      <c r="I7" s="25">
        <v>45</v>
      </c>
      <c r="J7" s="25">
        <v>39</v>
      </c>
      <c r="K7" s="25">
        <v>33</v>
      </c>
      <c r="L7" s="25">
        <v>28</v>
      </c>
      <c r="M7" s="25">
        <v>22</v>
      </c>
      <c r="N7" s="26">
        <f t="shared" si="0"/>
        <v>11000</v>
      </c>
      <c r="O7" s="26">
        <f t="shared" si="1"/>
        <v>51</v>
      </c>
      <c r="P7" s="26">
        <v>3750</v>
      </c>
      <c r="Q7" s="26">
        <f t="shared" si="3"/>
        <v>2.9333333333333331</v>
      </c>
      <c r="R7" s="26">
        <f t="shared" si="4"/>
        <v>1500</v>
      </c>
    </row>
    <row r="8" spans="1:18" x14ac:dyDescent="0.25">
      <c r="A8" s="25" t="s">
        <v>20</v>
      </c>
      <c r="B8" s="25">
        <v>12500</v>
      </c>
      <c r="C8" s="25">
        <v>50</v>
      </c>
      <c r="D8" s="25">
        <v>50</v>
      </c>
      <c r="E8" s="25">
        <v>50</v>
      </c>
      <c r="F8" s="25">
        <v>51</v>
      </c>
      <c r="G8" s="25">
        <v>52</v>
      </c>
      <c r="H8" s="25">
        <v>54</v>
      </c>
      <c r="I8" s="25">
        <v>55</v>
      </c>
      <c r="J8" s="25">
        <v>54</v>
      </c>
      <c r="K8" s="25">
        <v>52</v>
      </c>
      <c r="L8" s="25">
        <v>48</v>
      </c>
      <c r="M8" s="25">
        <v>43</v>
      </c>
      <c r="N8" s="26">
        <f t="shared" si="0"/>
        <v>12500</v>
      </c>
      <c r="O8" s="26">
        <f t="shared" si="1"/>
        <v>55</v>
      </c>
      <c r="P8" s="26">
        <v>6750</v>
      </c>
      <c r="Q8" s="26">
        <f t="shared" si="3"/>
        <v>1.8518518518518519</v>
      </c>
      <c r="R8" s="26">
        <f t="shared" si="4"/>
        <v>-1000</v>
      </c>
    </row>
    <row r="9" spans="1:18" x14ac:dyDescent="0.25">
      <c r="A9" s="25" t="s">
        <v>20</v>
      </c>
      <c r="B9" s="25">
        <v>11500</v>
      </c>
      <c r="C9" s="25">
        <v>59</v>
      </c>
      <c r="D9" s="25">
        <v>59</v>
      </c>
      <c r="E9" s="25">
        <v>59</v>
      </c>
      <c r="F9" s="25">
        <v>59</v>
      </c>
      <c r="G9" s="25">
        <v>56</v>
      </c>
      <c r="H9" s="25">
        <v>51</v>
      </c>
      <c r="I9" s="25">
        <v>49</v>
      </c>
      <c r="J9" s="25">
        <v>45</v>
      </c>
      <c r="K9" s="25">
        <v>43</v>
      </c>
      <c r="L9" s="25">
        <v>29</v>
      </c>
      <c r="M9" s="25">
        <v>29</v>
      </c>
      <c r="N9" s="26">
        <f t="shared" si="0"/>
        <v>11500</v>
      </c>
      <c r="O9" s="26">
        <f t="shared" si="1"/>
        <v>59</v>
      </c>
      <c r="P9" s="26">
        <v>3750</v>
      </c>
      <c r="Q9" s="26">
        <f t="shared" si="3"/>
        <v>3.0666666666666669</v>
      </c>
      <c r="R9" s="26">
        <f t="shared" si="4"/>
        <v>-500</v>
      </c>
    </row>
    <row r="10" spans="1:18" x14ac:dyDescent="0.25">
      <c r="A10" s="25" t="s">
        <v>23</v>
      </c>
      <c r="B10" s="25">
        <v>11000</v>
      </c>
      <c r="C10" s="25">
        <v>54</v>
      </c>
      <c r="D10" s="25">
        <v>54</v>
      </c>
      <c r="E10" s="25">
        <v>54</v>
      </c>
      <c r="F10" s="25">
        <v>54</v>
      </c>
      <c r="G10" s="25">
        <v>53</v>
      </c>
      <c r="H10" s="25">
        <v>51</v>
      </c>
      <c r="I10" s="25">
        <v>50</v>
      </c>
      <c r="J10" s="25">
        <v>46</v>
      </c>
      <c r="K10" s="25">
        <v>42</v>
      </c>
      <c r="L10" s="25">
        <v>35</v>
      </c>
      <c r="M10" s="25">
        <v>23</v>
      </c>
      <c r="N10" s="26">
        <f t="shared" si="0"/>
        <v>11000</v>
      </c>
      <c r="O10" s="26">
        <f t="shared" si="1"/>
        <v>54</v>
      </c>
      <c r="P10" s="26">
        <v>3750</v>
      </c>
      <c r="Q10" s="26">
        <f t="shared" si="3"/>
        <v>2.9333333333333331</v>
      </c>
      <c r="R10" s="26">
        <f t="shared" si="4"/>
        <v>250</v>
      </c>
    </row>
    <row r="11" spans="1:18" x14ac:dyDescent="0.25">
      <c r="A11" s="25" t="s">
        <v>23</v>
      </c>
      <c r="B11" s="25">
        <v>11250</v>
      </c>
      <c r="C11" s="25">
        <v>53</v>
      </c>
      <c r="D11" s="25">
        <v>53</v>
      </c>
      <c r="E11" s="25">
        <v>53</v>
      </c>
      <c r="F11" s="25">
        <v>53</v>
      </c>
      <c r="G11" s="25">
        <v>49</v>
      </c>
      <c r="H11" s="25">
        <v>44</v>
      </c>
      <c r="I11" s="25">
        <v>45</v>
      </c>
      <c r="J11" s="25">
        <v>42</v>
      </c>
      <c r="K11" s="25">
        <v>30</v>
      </c>
      <c r="L11" s="25">
        <v>27</v>
      </c>
      <c r="M11" s="25">
        <v>19</v>
      </c>
      <c r="N11" s="26">
        <f t="shared" si="0"/>
        <v>11250</v>
      </c>
      <c r="O11" s="26">
        <f t="shared" si="1"/>
        <v>53</v>
      </c>
      <c r="P11" s="26">
        <v>3750</v>
      </c>
      <c r="Q11" s="26">
        <f t="shared" si="3"/>
        <v>3</v>
      </c>
      <c r="R11" s="26">
        <f t="shared" si="4"/>
        <v>-1000</v>
      </c>
    </row>
    <row r="12" spans="1:18" x14ac:dyDescent="0.25">
      <c r="A12" s="25" t="s">
        <v>18</v>
      </c>
      <c r="B12" s="25">
        <v>10250</v>
      </c>
      <c r="C12" s="25">
        <v>49</v>
      </c>
      <c r="D12" s="25">
        <v>49</v>
      </c>
      <c r="E12" s="25">
        <v>49</v>
      </c>
      <c r="F12" s="25">
        <v>49</v>
      </c>
      <c r="G12" s="25">
        <v>48</v>
      </c>
      <c r="H12" s="25">
        <v>45</v>
      </c>
      <c r="I12" s="25">
        <v>38</v>
      </c>
      <c r="J12" s="25">
        <v>33</v>
      </c>
      <c r="K12" s="25">
        <v>27</v>
      </c>
      <c r="L12" s="25">
        <v>16</v>
      </c>
      <c r="M12" s="25">
        <v>9</v>
      </c>
      <c r="N12" s="26">
        <f t="shared" si="0"/>
        <v>10250</v>
      </c>
      <c r="O12" s="26">
        <f t="shared" si="1"/>
        <v>49</v>
      </c>
      <c r="P12" s="26">
        <v>3750</v>
      </c>
      <c r="Q12" s="26">
        <f t="shared" si="3"/>
        <v>2.7333333333333334</v>
      </c>
      <c r="R12" s="26">
        <f t="shared" si="4"/>
        <v>-750</v>
      </c>
    </row>
    <row r="13" spans="1:18" x14ac:dyDescent="0.25">
      <c r="A13" s="25" t="s">
        <v>19</v>
      </c>
      <c r="B13" s="25">
        <v>9500</v>
      </c>
      <c r="C13" s="25">
        <v>45</v>
      </c>
      <c r="D13" s="25">
        <v>45</v>
      </c>
      <c r="E13" s="25">
        <v>45</v>
      </c>
      <c r="F13" s="25">
        <v>45</v>
      </c>
      <c r="G13" s="25">
        <v>42</v>
      </c>
      <c r="H13" s="25">
        <v>37</v>
      </c>
      <c r="I13" s="25">
        <v>32</v>
      </c>
      <c r="J13" s="25">
        <v>28</v>
      </c>
      <c r="K13" s="25">
        <v>24</v>
      </c>
      <c r="L13" s="25">
        <v>18</v>
      </c>
      <c r="M13" s="25">
        <v>-100</v>
      </c>
      <c r="N13" s="25">
        <f t="shared" si="0"/>
        <v>9500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tabColor rgb="FF92D050"/>
  </sheetPr>
  <dimension ref="A1:R8"/>
  <sheetViews>
    <sheetView workbookViewId="0">
      <selection activeCell="N2" sqref="N2:R2"/>
    </sheetView>
  </sheetViews>
  <sheetFormatPr defaultRowHeight="15" x14ac:dyDescent="0.25"/>
  <cols>
    <col min="1" max="1" width="20.28515625" style="25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15</v>
      </c>
      <c r="B2" s="25">
        <v>7500</v>
      </c>
      <c r="C2" s="25">
        <v>35</v>
      </c>
      <c r="D2" s="25">
        <v>35</v>
      </c>
      <c r="E2" s="25">
        <v>33</v>
      </c>
      <c r="F2" s="25">
        <v>24</v>
      </c>
      <c r="G2" s="25">
        <v>21</v>
      </c>
      <c r="H2" s="25">
        <v>20</v>
      </c>
      <c r="I2" s="25">
        <v>15</v>
      </c>
      <c r="J2" s="25">
        <v>7</v>
      </c>
      <c r="K2" s="25">
        <v>-100</v>
      </c>
      <c r="L2" s="25">
        <v>-100</v>
      </c>
      <c r="M2" s="25">
        <v>-100</v>
      </c>
      <c r="N2" s="26">
        <f t="shared" ref="N2:N8" si="0">B2</f>
        <v>7500</v>
      </c>
      <c r="O2" s="26">
        <f t="shared" ref="O2:O7" si="1">MAX(C2:M2)</f>
        <v>35</v>
      </c>
      <c r="P2" s="26">
        <v>4750</v>
      </c>
      <c r="Q2" s="26">
        <f t="shared" ref="Q2" si="2">N2/P2</f>
        <v>1.5789473684210527</v>
      </c>
      <c r="R2" s="26">
        <f>N3-N2</f>
        <v>250</v>
      </c>
    </row>
    <row r="3" spans="1:18" x14ac:dyDescent="0.25">
      <c r="A3" s="25" t="s">
        <v>17</v>
      </c>
      <c r="B3" s="25">
        <v>7750</v>
      </c>
      <c r="C3" s="25">
        <v>41</v>
      </c>
      <c r="D3" s="25">
        <v>41</v>
      </c>
      <c r="E3" s="25">
        <v>40</v>
      </c>
      <c r="F3" s="25">
        <v>35</v>
      </c>
      <c r="G3" s="25">
        <v>32</v>
      </c>
      <c r="H3" s="25">
        <v>26</v>
      </c>
      <c r="I3" s="25">
        <v>18</v>
      </c>
      <c r="J3" s="25">
        <v>13</v>
      </c>
      <c r="K3" s="25">
        <v>-100</v>
      </c>
      <c r="L3" s="25">
        <v>-100</v>
      </c>
      <c r="M3" s="25">
        <v>-100</v>
      </c>
      <c r="N3" s="26">
        <f t="shared" si="0"/>
        <v>7750</v>
      </c>
      <c r="O3" s="26">
        <f t="shared" si="1"/>
        <v>41</v>
      </c>
      <c r="P3" s="26">
        <v>1750</v>
      </c>
      <c r="Q3" s="26">
        <f t="shared" ref="Q3:Q7" si="3">N3/P3</f>
        <v>4.4285714285714288</v>
      </c>
      <c r="R3" s="26">
        <f t="shared" ref="R3:R7" si="4">N4-N3</f>
        <v>500</v>
      </c>
    </row>
    <row r="4" spans="1:18" x14ac:dyDescent="0.25">
      <c r="A4" s="25" t="s">
        <v>17</v>
      </c>
      <c r="B4" s="25">
        <v>8250</v>
      </c>
      <c r="C4" s="25">
        <v>46</v>
      </c>
      <c r="D4" s="25">
        <v>48</v>
      </c>
      <c r="E4" s="25">
        <v>46</v>
      </c>
      <c r="F4" s="25">
        <v>39</v>
      </c>
      <c r="G4" s="25">
        <v>33</v>
      </c>
      <c r="H4" s="25">
        <v>28</v>
      </c>
      <c r="I4" s="25">
        <v>18</v>
      </c>
      <c r="J4" s="25">
        <v>8</v>
      </c>
      <c r="K4" s="25">
        <v>0</v>
      </c>
      <c r="L4" s="25">
        <v>-100</v>
      </c>
      <c r="M4" s="25">
        <v>-100</v>
      </c>
      <c r="N4" s="26">
        <f t="shared" si="0"/>
        <v>8250</v>
      </c>
      <c r="O4" s="26">
        <f t="shared" si="1"/>
        <v>48</v>
      </c>
      <c r="P4" s="26">
        <v>1750</v>
      </c>
      <c r="Q4" s="26">
        <f t="shared" si="3"/>
        <v>4.7142857142857144</v>
      </c>
      <c r="R4" s="26">
        <f t="shared" si="4"/>
        <v>-500</v>
      </c>
    </row>
    <row r="5" spans="1:18" x14ac:dyDescent="0.25">
      <c r="A5" s="25" t="s">
        <v>17</v>
      </c>
      <c r="B5" s="25">
        <v>7750</v>
      </c>
      <c r="C5" s="25">
        <v>49</v>
      </c>
      <c r="D5" s="25">
        <v>49</v>
      </c>
      <c r="E5" s="25">
        <v>48</v>
      </c>
      <c r="F5" s="25">
        <v>43</v>
      </c>
      <c r="G5" s="25">
        <v>38</v>
      </c>
      <c r="H5" s="25">
        <v>32</v>
      </c>
      <c r="I5" s="25">
        <v>24</v>
      </c>
      <c r="J5" s="25">
        <v>14</v>
      </c>
      <c r="K5" s="25">
        <v>-100</v>
      </c>
      <c r="L5" s="25">
        <v>-100</v>
      </c>
      <c r="M5" s="25">
        <v>-100</v>
      </c>
      <c r="N5" s="26">
        <f t="shared" si="0"/>
        <v>7750</v>
      </c>
      <c r="O5" s="26">
        <f t="shared" si="1"/>
        <v>49</v>
      </c>
      <c r="P5" s="26">
        <v>1750</v>
      </c>
      <c r="Q5" s="26">
        <f t="shared" si="3"/>
        <v>4.4285714285714288</v>
      </c>
      <c r="R5" s="26">
        <f t="shared" si="4"/>
        <v>1500</v>
      </c>
    </row>
    <row r="6" spans="1:18" x14ac:dyDescent="0.25">
      <c r="A6" s="25" t="s">
        <v>19</v>
      </c>
      <c r="B6" s="25">
        <v>9250</v>
      </c>
      <c r="C6" s="25">
        <v>55</v>
      </c>
      <c r="D6" s="25">
        <v>55</v>
      </c>
      <c r="E6" s="25">
        <v>52</v>
      </c>
      <c r="F6" s="25">
        <v>42</v>
      </c>
      <c r="G6" s="25">
        <v>39</v>
      </c>
      <c r="H6" s="25">
        <v>37</v>
      </c>
      <c r="I6" s="25">
        <v>33</v>
      </c>
      <c r="J6" s="25">
        <v>22</v>
      </c>
      <c r="K6" s="25">
        <v>13</v>
      </c>
      <c r="L6" s="25">
        <v>3</v>
      </c>
      <c r="M6" s="25">
        <v>-100</v>
      </c>
      <c r="N6" s="26">
        <f t="shared" si="0"/>
        <v>9250</v>
      </c>
      <c r="O6" s="26">
        <f t="shared" si="1"/>
        <v>55</v>
      </c>
      <c r="P6" s="26">
        <v>1750</v>
      </c>
      <c r="Q6" s="26">
        <f t="shared" si="3"/>
        <v>5.2857142857142856</v>
      </c>
      <c r="R6" s="26">
        <f t="shared" si="4"/>
        <v>1250</v>
      </c>
    </row>
    <row r="7" spans="1:18" x14ac:dyDescent="0.25">
      <c r="A7" s="25" t="s">
        <v>18</v>
      </c>
      <c r="B7" s="25">
        <v>10500</v>
      </c>
      <c r="C7" s="25">
        <v>50</v>
      </c>
      <c r="D7" s="25">
        <v>50</v>
      </c>
      <c r="E7" s="25">
        <v>49</v>
      </c>
      <c r="F7" s="25">
        <v>45</v>
      </c>
      <c r="G7" s="25">
        <v>41</v>
      </c>
      <c r="H7" s="25">
        <v>39</v>
      </c>
      <c r="I7" s="25">
        <v>35</v>
      </c>
      <c r="J7" s="25">
        <v>33</v>
      </c>
      <c r="K7" s="25">
        <v>26</v>
      </c>
      <c r="L7" s="25">
        <v>16</v>
      </c>
      <c r="M7" s="25">
        <v>7</v>
      </c>
      <c r="N7" s="26">
        <f t="shared" si="0"/>
        <v>10500</v>
      </c>
      <c r="O7" s="26">
        <f t="shared" si="1"/>
        <v>50</v>
      </c>
      <c r="P7" s="26">
        <v>1750</v>
      </c>
      <c r="Q7" s="26">
        <f t="shared" si="3"/>
        <v>6</v>
      </c>
      <c r="R7" s="26">
        <f t="shared" si="4"/>
        <v>-500</v>
      </c>
    </row>
    <row r="8" spans="1:18" x14ac:dyDescent="0.25">
      <c r="A8" s="25" t="s">
        <v>19</v>
      </c>
      <c r="B8" s="25">
        <v>10000</v>
      </c>
      <c r="C8" s="25">
        <v>44</v>
      </c>
      <c r="D8" s="25">
        <v>44</v>
      </c>
      <c r="E8" s="25">
        <v>43</v>
      </c>
      <c r="F8" s="25">
        <v>39</v>
      </c>
      <c r="G8" s="25">
        <v>37</v>
      </c>
      <c r="H8" s="25">
        <v>33</v>
      </c>
      <c r="I8" s="25">
        <v>30</v>
      </c>
      <c r="J8" s="25">
        <v>25</v>
      </c>
      <c r="K8" s="25">
        <v>22</v>
      </c>
      <c r="L8" s="25">
        <v>12</v>
      </c>
      <c r="M8" s="25">
        <v>-1</v>
      </c>
      <c r="N8" s="25">
        <f t="shared" si="0"/>
        <v>10000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tabColor rgb="FF92D050"/>
  </sheetPr>
  <dimension ref="A1:R14"/>
  <sheetViews>
    <sheetView workbookViewId="0">
      <selection activeCell="N2" sqref="N2:R2"/>
    </sheetView>
  </sheetViews>
  <sheetFormatPr defaultRowHeight="15" x14ac:dyDescent="0.25"/>
  <cols>
    <col min="1" max="1" width="19.42578125" style="25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15</v>
      </c>
      <c r="B2" s="25">
        <v>9750</v>
      </c>
      <c r="C2" s="25">
        <v>41</v>
      </c>
      <c r="D2" s="25">
        <v>42</v>
      </c>
      <c r="E2" s="25">
        <v>42</v>
      </c>
      <c r="F2" s="25">
        <v>43</v>
      </c>
      <c r="G2" s="25">
        <v>33</v>
      </c>
      <c r="H2" s="25">
        <v>26</v>
      </c>
      <c r="I2" s="25">
        <v>16</v>
      </c>
      <c r="J2" s="25">
        <v>10</v>
      </c>
      <c r="K2" s="25">
        <v>6</v>
      </c>
      <c r="L2" s="25">
        <v>1</v>
      </c>
      <c r="M2" s="25">
        <v>-100</v>
      </c>
      <c r="N2" s="26">
        <f t="shared" ref="N2:N14" si="0">B2</f>
        <v>9750</v>
      </c>
      <c r="O2" s="26">
        <f t="shared" ref="O2:O13" si="1">MAX(C2:M2)</f>
        <v>43</v>
      </c>
      <c r="P2" s="26">
        <v>4750</v>
      </c>
      <c r="Q2" s="26">
        <f t="shared" ref="Q2" si="2">N2/P2</f>
        <v>2.0526315789473686</v>
      </c>
      <c r="R2" s="26">
        <f>N3-N2</f>
        <v>750</v>
      </c>
    </row>
    <row r="3" spans="1:18" x14ac:dyDescent="0.25">
      <c r="A3" s="25" t="s">
        <v>18</v>
      </c>
      <c r="B3" s="25">
        <v>10500</v>
      </c>
      <c r="C3" s="25">
        <v>52</v>
      </c>
      <c r="D3" s="25">
        <v>54</v>
      </c>
      <c r="E3" s="25">
        <v>52</v>
      </c>
      <c r="F3" s="25">
        <v>51</v>
      </c>
      <c r="G3" s="25">
        <v>50</v>
      </c>
      <c r="H3" s="25">
        <v>50</v>
      </c>
      <c r="I3" s="25">
        <v>46</v>
      </c>
      <c r="J3" s="25">
        <v>40</v>
      </c>
      <c r="K3" s="25">
        <v>31</v>
      </c>
      <c r="L3" s="25">
        <v>14</v>
      </c>
      <c r="M3" s="25">
        <v>5</v>
      </c>
      <c r="N3" s="26">
        <f t="shared" si="0"/>
        <v>10500</v>
      </c>
      <c r="O3" s="26">
        <f t="shared" si="1"/>
        <v>54</v>
      </c>
      <c r="P3" s="26">
        <v>1750</v>
      </c>
      <c r="Q3" s="26">
        <f t="shared" ref="Q3:Q13" si="3">N3/P3</f>
        <v>6</v>
      </c>
      <c r="R3" s="26">
        <f t="shared" ref="R3:R13" si="4">N4-N3</f>
        <v>2000</v>
      </c>
    </row>
    <row r="4" spans="1:18" x14ac:dyDescent="0.25">
      <c r="A4" s="25" t="s">
        <v>18</v>
      </c>
      <c r="B4" s="25">
        <v>12500</v>
      </c>
      <c r="C4" s="25">
        <v>51</v>
      </c>
      <c r="D4" s="25">
        <v>54</v>
      </c>
      <c r="E4" s="25">
        <v>54</v>
      </c>
      <c r="F4" s="25">
        <v>51</v>
      </c>
      <c r="G4" s="25">
        <v>49</v>
      </c>
      <c r="H4" s="25">
        <v>45</v>
      </c>
      <c r="I4" s="25">
        <v>45</v>
      </c>
      <c r="J4" s="25">
        <v>41</v>
      </c>
      <c r="K4" s="25">
        <v>39</v>
      </c>
      <c r="L4" s="25">
        <v>37</v>
      </c>
      <c r="M4" s="25">
        <v>30</v>
      </c>
      <c r="N4" s="26">
        <f t="shared" si="0"/>
        <v>12500</v>
      </c>
      <c r="O4" s="26">
        <f t="shared" si="1"/>
        <v>54</v>
      </c>
      <c r="P4" s="26">
        <v>2750</v>
      </c>
      <c r="Q4" s="26">
        <f t="shared" si="3"/>
        <v>4.5454545454545459</v>
      </c>
      <c r="R4" s="26">
        <f t="shared" si="4"/>
        <v>250</v>
      </c>
    </row>
    <row r="5" spans="1:18" x14ac:dyDescent="0.25">
      <c r="A5" s="25" t="s">
        <v>20</v>
      </c>
      <c r="B5" s="25">
        <v>12750</v>
      </c>
      <c r="C5" s="25">
        <v>50</v>
      </c>
      <c r="D5" s="25">
        <v>52</v>
      </c>
      <c r="E5" s="25">
        <v>50</v>
      </c>
      <c r="F5" s="25">
        <v>51</v>
      </c>
      <c r="G5" s="25">
        <v>53</v>
      </c>
      <c r="H5" s="25">
        <v>55</v>
      </c>
      <c r="I5" s="25">
        <v>54</v>
      </c>
      <c r="J5" s="25">
        <v>51</v>
      </c>
      <c r="K5" s="25">
        <v>44</v>
      </c>
      <c r="L5" s="25">
        <v>36</v>
      </c>
      <c r="M5" s="25">
        <v>29</v>
      </c>
      <c r="N5" s="26">
        <f t="shared" si="0"/>
        <v>12750</v>
      </c>
      <c r="O5" s="26">
        <f t="shared" si="1"/>
        <v>55</v>
      </c>
      <c r="P5" s="26">
        <v>5750</v>
      </c>
      <c r="Q5" s="26">
        <f t="shared" si="3"/>
        <v>2.2173913043478262</v>
      </c>
      <c r="R5" s="26">
        <f t="shared" si="4"/>
        <v>-250</v>
      </c>
    </row>
    <row r="6" spans="1:18" x14ac:dyDescent="0.25">
      <c r="A6" s="25" t="s">
        <v>20</v>
      </c>
      <c r="B6" s="25">
        <v>12500</v>
      </c>
      <c r="C6" s="25">
        <v>53</v>
      </c>
      <c r="D6" s="25">
        <v>55</v>
      </c>
      <c r="E6" s="25">
        <v>58</v>
      </c>
      <c r="F6" s="25">
        <v>56</v>
      </c>
      <c r="G6" s="25">
        <v>56</v>
      </c>
      <c r="H6" s="25">
        <v>55</v>
      </c>
      <c r="I6" s="25">
        <v>53</v>
      </c>
      <c r="J6" s="25">
        <v>53</v>
      </c>
      <c r="K6" s="25">
        <v>51</v>
      </c>
      <c r="L6" s="25">
        <v>48</v>
      </c>
      <c r="M6" s="25">
        <v>43</v>
      </c>
      <c r="N6" s="26">
        <f t="shared" si="0"/>
        <v>12500</v>
      </c>
      <c r="O6" s="26">
        <f t="shared" si="1"/>
        <v>58</v>
      </c>
      <c r="P6" s="26">
        <v>2750</v>
      </c>
      <c r="Q6" s="26">
        <f t="shared" si="3"/>
        <v>4.5454545454545459</v>
      </c>
      <c r="R6" s="26">
        <f t="shared" si="4"/>
        <v>0</v>
      </c>
    </row>
    <row r="7" spans="1:18" x14ac:dyDescent="0.25">
      <c r="A7" s="25" t="s">
        <v>18</v>
      </c>
      <c r="B7" s="25">
        <v>12500</v>
      </c>
      <c r="C7" s="25">
        <v>54</v>
      </c>
      <c r="D7" s="25">
        <v>56</v>
      </c>
      <c r="E7" s="25">
        <v>53</v>
      </c>
      <c r="F7" s="25">
        <v>59</v>
      </c>
      <c r="G7" s="25">
        <v>57</v>
      </c>
      <c r="H7" s="25">
        <v>51</v>
      </c>
      <c r="I7" s="25">
        <v>46</v>
      </c>
      <c r="J7" s="25">
        <v>44</v>
      </c>
      <c r="K7" s="25">
        <v>36</v>
      </c>
      <c r="L7" s="25">
        <v>28</v>
      </c>
      <c r="M7" s="25">
        <v>20</v>
      </c>
      <c r="N7" s="26">
        <f t="shared" si="0"/>
        <v>12500</v>
      </c>
      <c r="O7" s="26">
        <f t="shared" si="1"/>
        <v>59</v>
      </c>
      <c r="P7" s="26">
        <v>3750</v>
      </c>
      <c r="Q7" s="26">
        <f t="shared" si="3"/>
        <v>3.3333333333333335</v>
      </c>
      <c r="R7" s="26">
        <f t="shared" si="4"/>
        <v>-1000</v>
      </c>
    </row>
    <row r="8" spans="1:18" x14ac:dyDescent="0.25">
      <c r="A8" s="25" t="s">
        <v>18</v>
      </c>
      <c r="B8" s="25">
        <v>11500</v>
      </c>
      <c r="C8" s="25">
        <v>50</v>
      </c>
      <c r="D8" s="25">
        <v>51</v>
      </c>
      <c r="E8" s="25">
        <v>49</v>
      </c>
      <c r="F8" s="25">
        <v>45</v>
      </c>
      <c r="G8" s="25">
        <v>40</v>
      </c>
      <c r="H8" s="25">
        <v>38</v>
      </c>
      <c r="I8" s="25">
        <v>39</v>
      </c>
      <c r="J8" s="25">
        <v>31</v>
      </c>
      <c r="K8" s="25">
        <v>27</v>
      </c>
      <c r="L8" s="25">
        <v>22</v>
      </c>
      <c r="M8" s="25">
        <v>16</v>
      </c>
      <c r="N8" s="26">
        <f t="shared" si="0"/>
        <v>11500</v>
      </c>
      <c r="O8" s="26">
        <f t="shared" si="1"/>
        <v>51</v>
      </c>
      <c r="P8" s="26">
        <v>5750</v>
      </c>
      <c r="Q8" s="26">
        <f t="shared" si="3"/>
        <v>2</v>
      </c>
      <c r="R8" s="26">
        <f t="shared" si="4"/>
        <v>750</v>
      </c>
    </row>
    <row r="9" spans="1:18" x14ac:dyDescent="0.25">
      <c r="A9" s="25" t="s">
        <v>23</v>
      </c>
      <c r="B9" s="25">
        <v>12250</v>
      </c>
      <c r="C9" s="25">
        <v>47</v>
      </c>
      <c r="D9" s="25">
        <v>49</v>
      </c>
      <c r="E9" s="25">
        <v>49</v>
      </c>
      <c r="F9" s="25">
        <v>47</v>
      </c>
      <c r="G9" s="25">
        <v>48</v>
      </c>
      <c r="H9" s="25">
        <v>48</v>
      </c>
      <c r="I9" s="25">
        <v>48</v>
      </c>
      <c r="J9" s="25">
        <v>46</v>
      </c>
      <c r="K9" s="25">
        <v>45</v>
      </c>
      <c r="L9" s="25">
        <v>43</v>
      </c>
      <c r="M9" s="25">
        <v>37</v>
      </c>
      <c r="N9" s="26">
        <f t="shared" si="0"/>
        <v>12250</v>
      </c>
      <c r="O9" s="26">
        <f t="shared" si="1"/>
        <v>49</v>
      </c>
      <c r="P9" s="26">
        <v>2750</v>
      </c>
      <c r="Q9" s="26">
        <f t="shared" si="3"/>
        <v>4.4545454545454541</v>
      </c>
      <c r="R9" s="26">
        <f t="shared" si="4"/>
        <v>1000</v>
      </c>
    </row>
    <row r="10" spans="1:18" x14ac:dyDescent="0.25">
      <c r="A10" s="25" t="s">
        <v>20</v>
      </c>
      <c r="B10" s="25">
        <v>13250</v>
      </c>
      <c r="C10" s="25">
        <v>55</v>
      </c>
      <c r="D10" s="25">
        <v>55</v>
      </c>
      <c r="E10" s="25">
        <v>49</v>
      </c>
      <c r="F10" s="25">
        <v>46</v>
      </c>
      <c r="G10" s="25">
        <v>44</v>
      </c>
      <c r="H10" s="25">
        <v>42</v>
      </c>
      <c r="I10" s="25">
        <v>42</v>
      </c>
      <c r="J10" s="25">
        <v>41</v>
      </c>
      <c r="K10" s="25">
        <v>42</v>
      </c>
      <c r="L10" s="25">
        <v>34</v>
      </c>
      <c r="M10" s="25">
        <v>31</v>
      </c>
      <c r="N10" s="26">
        <f t="shared" si="0"/>
        <v>13250</v>
      </c>
      <c r="O10" s="26">
        <f t="shared" si="1"/>
        <v>55</v>
      </c>
      <c r="P10" s="26">
        <v>1750</v>
      </c>
      <c r="Q10" s="26">
        <f t="shared" si="3"/>
        <v>7.5714285714285712</v>
      </c>
      <c r="R10" s="26">
        <f t="shared" si="4"/>
        <v>-1750</v>
      </c>
    </row>
    <row r="11" spans="1:18" x14ac:dyDescent="0.25">
      <c r="A11" s="25" t="s">
        <v>18</v>
      </c>
      <c r="B11" s="25">
        <v>11500</v>
      </c>
      <c r="C11" s="25">
        <v>43</v>
      </c>
      <c r="D11" s="25">
        <v>43</v>
      </c>
      <c r="E11" s="25">
        <v>45</v>
      </c>
      <c r="F11" s="25">
        <v>44</v>
      </c>
      <c r="G11" s="25">
        <v>44</v>
      </c>
      <c r="H11" s="25">
        <v>43</v>
      </c>
      <c r="I11" s="25">
        <v>44</v>
      </c>
      <c r="J11" s="25">
        <v>39</v>
      </c>
      <c r="K11" s="25">
        <v>37</v>
      </c>
      <c r="L11" s="25">
        <v>32</v>
      </c>
      <c r="M11" s="25">
        <v>29</v>
      </c>
      <c r="N11" s="26">
        <f t="shared" si="0"/>
        <v>11500</v>
      </c>
      <c r="O11" s="26">
        <f t="shared" si="1"/>
        <v>45</v>
      </c>
      <c r="P11" s="26">
        <v>2750</v>
      </c>
      <c r="Q11" s="26">
        <f t="shared" si="3"/>
        <v>4.1818181818181817</v>
      </c>
      <c r="R11" s="26">
        <f t="shared" si="4"/>
        <v>0</v>
      </c>
    </row>
    <row r="12" spans="1:18" x14ac:dyDescent="0.25">
      <c r="A12" s="25" t="s">
        <v>18</v>
      </c>
      <c r="B12" s="25">
        <v>11500</v>
      </c>
      <c r="C12" s="25">
        <v>47</v>
      </c>
      <c r="D12" s="25">
        <v>47</v>
      </c>
      <c r="E12" s="25">
        <v>47</v>
      </c>
      <c r="F12" s="25">
        <v>45</v>
      </c>
      <c r="G12" s="25">
        <v>41</v>
      </c>
      <c r="H12" s="25">
        <v>38</v>
      </c>
      <c r="I12" s="25">
        <v>36</v>
      </c>
      <c r="J12" s="25">
        <v>31</v>
      </c>
      <c r="K12" s="25">
        <v>27</v>
      </c>
      <c r="L12" s="25">
        <v>22</v>
      </c>
      <c r="M12" s="25">
        <v>18</v>
      </c>
      <c r="N12" s="26">
        <f t="shared" si="0"/>
        <v>11500</v>
      </c>
      <c r="O12" s="26">
        <f t="shared" si="1"/>
        <v>47</v>
      </c>
      <c r="P12" s="26">
        <v>2750</v>
      </c>
      <c r="Q12" s="26">
        <f t="shared" si="3"/>
        <v>4.1818181818181817</v>
      </c>
      <c r="R12" s="26">
        <f t="shared" si="4"/>
        <v>-250</v>
      </c>
    </row>
    <row r="13" spans="1:18" x14ac:dyDescent="0.25">
      <c r="A13" s="25" t="s">
        <v>19</v>
      </c>
      <c r="B13" s="25">
        <v>11250</v>
      </c>
      <c r="C13" s="25">
        <v>43</v>
      </c>
      <c r="D13" s="25">
        <v>43</v>
      </c>
      <c r="E13" s="25">
        <v>42</v>
      </c>
      <c r="F13" s="25">
        <v>37</v>
      </c>
      <c r="G13" s="25">
        <v>34</v>
      </c>
      <c r="H13" s="25">
        <v>33</v>
      </c>
      <c r="I13" s="25">
        <v>32</v>
      </c>
      <c r="J13" s="25">
        <v>25</v>
      </c>
      <c r="K13" s="25">
        <v>21</v>
      </c>
      <c r="L13" s="25">
        <v>16</v>
      </c>
      <c r="M13" s="25">
        <v>11</v>
      </c>
      <c r="N13" s="26">
        <f t="shared" si="0"/>
        <v>11250</v>
      </c>
      <c r="O13" s="26">
        <f t="shared" si="1"/>
        <v>43</v>
      </c>
      <c r="P13" s="26">
        <v>1750</v>
      </c>
      <c r="Q13" s="26">
        <f t="shared" si="3"/>
        <v>6.4285714285714288</v>
      </c>
      <c r="R13" s="26">
        <f t="shared" si="4"/>
        <v>0</v>
      </c>
    </row>
    <row r="14" spans="1:18" x14ac:dyDescent="0.25">
      <c r="A14" s="25" t="s">
        <v>18</v>
      </c>
      <c r="B14" s="25">
        <v>11250</v>
      </c>
      <c r="C14" s="25">
        <v>37</v>
      </c>
      <c r="D14" s="25">
        <v>38</v>
      </c>
      <c r="E14" s="25">
        <v>39</v>
      </c>
      <c r="F14" s="25">
        <v>43</v>
      </c>
      <c r="G14" s="25">
        <v>45</v>
      </c>
      <c r="H14" s="25">
        <v>44</v>
      </c>
      <c r="I14" s="25">
        <v>38</v>
      </c>
      <c r="J14" s="25">
        <v>32</v>
      </c>
      <c r="K14" s="25">
        <v>23</v>
      </c>
      <c r="L14" s="25">
        <v>14</v>
      </c>
      <c r="M14" s="25">
        <v>12</v>
      </c>
      <c r="N14" s="25">
        <f t="shared" si="0"/>
        <v>11250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tabColor rgb="FFFFC000"/>
  </sheetPr>
  <dimension ref="A1:R23"/>
  <sheetViews>
    <sheetView workbookViewId="0">
      <selection activeCell="N2" sqref="N2:R2"/>
    </sheetView>
  </sheetViews>
  <sheetFormatPr defaultRowHeight="15" x14ac:dyDescent="0.25"/>
  <cols>
    <col min="1" max="1" width="20.28515625" style="25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18</v>
      </c>
      <c r="B2" s="25">
        <v>11250</v>
      </c>
      <c r="C2" s="25">
        <v>48</v>
      </c>
      <c r="D2" s="25">
        <v>50</v>
      </c>
      <c r="E2" s="25">
        <v>52</v>
      </c>
      <c r="F2" s="25">
        <v>52</v>
      </c>
      <c r="G2" s="25">
        <v>52</v>
      </c>
      <c r="H2" s="25">
        <v>53</v>
      </c>
      <c r="I2" s="25">
        <v>45</v>
      </c>
      <c r="J2" s="25">
        <v>41</v>
      </c>
      <c r="K2" s="25">
        <v>37</v>
      </c>
      <c r="L2" s="25">
        <v>23</v>
      </c>
      <c r="M2" s="25">
        <v>10</v>
      </c>
      <c r="N2" s="26">
        <f t="shared" ref="N2:N23" si="0">B2</f>
        <v>11250</v>
      </c>
      <c r="O2" s="26">
        <f t="shared" ref="O2:O22" si="1">MAX(C2:M2)</f>
        <v>53</v>
      </c>
      <c r="P2" s="26">
        <v>5750</v>
      </c>
      <c r="Q2" s="26">
        <f t="shared" ref="Q2" si="2">N2/P2</f>
        <v>1.9565217391304348</v>
      </c>
      <c r="R2" s="26">
        <f>N3-N2</f>
        <v>500</v>
      </c>
    </row>
    <row r="3" spans="1:18" x14ac:dyDescent="0.25">
      <c r="A3" s="25" t="s">
        <v>18</v>
      </c>
      <c r="B3" s="25">
        <v>11750</v>
      </c>
      <c r="C3" s="25">
        <v>51</v>
      </c>
      <c r="D3" s="25">
        <v>57</v>
      </c>
      <c r="E3" s="25">
        <v>58</v>
      </c>
      <c r="F3" s="25">
        <v>53</v>
      </c>
      <c r="G3" s="25">
        <v>51</v>
      </c>
      <c r="H3" s="25">
        <v>41</v>
      </c>
      <c r="I3" s="25">
        <v>38</v>
      </c>
      <c r="J3" s="25">
        <v>33</v>
      </c>
      <c r="K3" s="25">
        <v>30</v>
      </c>
      <c r="L3" s="25">
        <v>26</v>
      </c>
      <c r="M3" s="25">
        <v>18</v>
      </c>
      <c r="N3" s="26">
        <f t="shared" si="0"/>
        <v>11750</v>
      </c>
      <c r="O3" s="26">
        <f t="shared" si="1"/>
        <v>58</v>
      </c>
      <c r="P3" s="26">
        <v>2750</v>
      </c>
      <c r="Q3" s="26">
        <f t="shared" ref="Q3:Q22" si="3">N3/P3</f>
        <v>4.2727272727272725</v>
      </c>
      <c r="R3" s="26">
        <f t="shared" ref="R3:R22" si="4">N4-N3</f>
        <v>250</v>
      </c>
    </row>
    <row r="4" spans="1:18" x14ac:dyDescent="0.25">
      <c r="A4" s="25" t="s">
        <v>20</v>
      </c>
      <c r="B4" s="25">
        <v>12000</v>
      </c>
      <c r="C4" s="25">
        <v>53</v>
      </c>
      <c r="D4" s="25">
        <v>57</v>
      </c>
      <c r="E4" s="25">
        <v>56</v>
      </c>
      <c r="F4" s="25">
        <v>54</v>
      </c>
      <c r="G4" s="25">
        <v>51</v>
      </c>
      <c r="H4" s="25">
        <v>47</v>
      </c>
      <c r="I4" s="25">
        <v>43</v>
      </c>
      <c r="J4" s="25">
        <v>38</v>
      </c>
      <c r="K4" s="25">
        <v>40</v>
      </c>
      <c r="L4" s="25">
        <v>39</v>
      </c>
      <c r="M4" s="25">
        <v>33</v>
      </c>
      <c r="N4" s="26">
        <f t="shared" si="0"/>
        <v>12000</v>
      </c>
      <c r="O4" s="26">
        <f t="shared" si="1"/>
        <v>57</v>
      </c>
      <c r="P4" s="26">
        <v>1750</v>
      </c>
      <c r="Q4" s="26">
        <f t="shared" si="3"/>
        <v>6.8571428571428568</v>
      </c>
      <c r="R4" s="26">
        <f t="shared" si="4"/>
        <v>500</v>
      </c>
    </row>
    <row r="5" spans="1:18" x14ac:dyDescent="0.25">
      <c r="A5" s="25" t="s">
        <v>20</v>
      </c>
      <c r="B5" s="25">
        <v>12500</v>
      </c>
      <c r="C5" s="25">
        <v>57</v>
      </c>
      <c r="D5" s="25">
        <v>58</v>
      </c>
      <c r="E5" s="25">
        <v>60</v>
      </c>
      <c r="F5" s="25">
        <v>62</v>
      </c>
      <c r="G5" s="25">
        <v>60</v>
      </c>
      <c r="H5" s="25">
        <v>55</v>
      </c>
      <c r="I5" s="25">
        <v>54</v>
      </c>
      <c r="J5" s="25">
        <v>49</v>
      </c>
      <c r="K5" s="25">
        <v>45</v>
      </c>
      <c r="L5" s="25">
        <v>45</v>
      </c>
      <c r="M5" s="25">
        <v>41</v>
      </c>
      <c r="N5" s="26">
        <f t="shared" si="0"/>
        <v>12500</v>
      </c>
      <c r="O5" s="26">
        <f t="shared" si="1"/>
        <v>62</v>
      </c>
      <c r="P5" s="26">
        <v>3750</v>
      </c>
      <c r="Q5" s="26">
        <f t="shared" si="3"/>
        <v>3.3333333333333335</v>
      </c>
      <c r="R5" s="26">
        <f t="shared" si="4"/>
        <v>-500</v>
      </c>
    </row>
    <row r="6" spans="1:18" x14ac:dyDescent="0.25">
      <c r="A6" s="25" t="s">
        <v>20</v>
      </c>
      <c r="B6" s="25">
        <v>12000</v>
      </c>
      <c r="C6" s="25">
        <v>58</v>
      </c>
      <c r="D6" s="25">
        <v>59</v>
      </c>
      <c r="E6" s="25">
        <v>59</v>
      </c>
      <c r="F6" s="25">
        <v>59</v>
      </c>
      <c r="G6" s="25">
        <v>57</v>
      </c>
      <c r="H6" s="25">
        <v>54</v>
      </c>
      <c r="I6" s="25">
        <v>53</v>
      </c>
      <c r="J6" s="25">
        <v>52</v>
      </c>
      <c r="K6" s="25">
        <v>51</v>
      </c>
      <c r="L6" s="25">
        <v>46</v>
      </c>
      <c r="M6" s="25">
        <v>42</v>
      </c>
      <c r="N6" s="26">
        <f t="shared" si="0"/>
        <v>12000</v>
      </c>
      <c r="O6" s="26">
        <f t="shared" si="1"/>
        <v>59</v>
      </c>
      <c r="P6" s="26">
        <v>3750</v>
      </c>
      <c r="Q6" s="26">
        <f t="shared" si="3"/>
        <v>3.2</v>
      </c>
      <c r="R6" s="26">
        <f t="shared" si="4"/>
        <v>250</v>
      </c>
    </row>
    <row r="7" spans="1:18" x14ac:dyDescent="0.25">
      <c r="A7" s="25" t="s">
        <v>20</v>
      </c>
      <c r="B7" s="25">
        <v>12250</v>
      </c>
      <c r="C7" s="25">
        <v>58</v>
      </c>
      <c r="D7" s="25">
        <v>58</v>
      </c>
      <c r="E7" s="25">
        <v>55</v>
      </c>
      <c r="F7" s="25">
        <v>53</v>
      </c>
      <c r="G7" s="25">
        <v>50</v>
      </c>
      <c r="H7" s="25">
        <v>49</v>
      </c>
      <c r="I7" s="25">
        <v>48</v>
      </c>
      <c r="J7" s="25">
        <v>46</v>
      </c>
      <c r="K7" s="25">
        <v>46</v>
      </c>
      <c r="L7" s="25">
        <v>42</v>
      </c>
      <c r="M7" s="25">
        <v>32</v>
      </c>
      <c r="N7" s="26">
        <f t="shared" si="0"/>
        <v>12250</v>
      </c>
      <c r="O7" s="26">
        <f t="shared" si="1"/>
        <v>58</v>
      </c>
      <c r="P7" s="26">
        <v>1750</v>
      </c>
      <c r="Q7" s="26">
        <f t="shared" si="3"/>
        <v>7</v>
      </c>
      <c r="R7" s="26">
        <f t="shared" si="4"/>
        <v>0</v>
      </c>
    </row>
    <row r="8" spans="1:18" x14ac:dyDescent="0.25">
      <c r="A8" s="25" t="s">
        <v>18</v>
      </c>
      <c r="B8" s="25">
        <v>12250</v>
      </c>
      <c r="C8" s="25">
        <v>50</v>
      </c>
      <c r="D8" s="25">
        <v>51</v>
      </c>
      <c r="E8" s="25">
        <v>46</v>
      </c>
      <c r="F8" s="25">
        <v>39</v>
      </c>
      <c r="G8" s="25">
        <v>42</v>
      </c>
      <c r="H8" s="25">
        <v>43</v>
      </c>
      <c r="I8" s="25">
        <v>41</v>
      </c>
      <c r="J8" s="25">
        <v>40</v>
      </c>
      <c r="K8" s="25">
        <v>39</v>
      </c>
      <c r="L8" s="25">
        <v>38</v>
      </c>
      <c r="M8" s="25">
        <v>33</v>
      </c>
      <c r="N8" s="26">
        <f t="shared" si="0"/>
        <v>12250</v>
      </c>
      <c r="O8" s="26">
        <f t="shared" si="1"/>
        <v>51</v>
      </c>
      <c r="P8" s="26">
        <v>1750</v>
      </c>
      <c r="Q8" s="26">
        <f t="shared" si="3"/>
        <v>7</v>
      </c>
      <c r="R8" s="26">
        <f t="shared" si="4"/>
        <v>-500</v>
      </c>
    </row>
    <row r="9" spans="1:18" x14ac:dyDescent="0.25">
      <c r="A9" s="25" t="s">
        <v>18</v>
      </c>
      <c r="B9" s="25">
        <v>11750</v>
      </c>
      <c r="C9" s="25">
        <v>42</v>
      </c>
      <c r="D9" s="25">
        <v>44</v>
      </c>
      <c r="E9" s="25">
        <v>45</v>
      </c>
      <c r="F9" s="25">
        <v>54</v>
      </c>
      <c r="G9" s="25">
        <v>54</v>
      </c>
      <c r="H9" s="25">
        <v>51</v>
      </c>
      <c r="I9" s="25">
        <v>44</v>
      </c>
      <c r="J9" s="25">
        <v>40</v>
      </c>
      <c r="K9" s="25">
        <v>37</v>
      </c>
      <c r="L9" s="25">
        <v>34</v>
      </c>
      <c r="M9" s="25">
        <v>28</v>
      </c>
      <c r="N9" s="26">
        <f t="shared" si="0"/>
        <v>11750</v>
      </c>
      <c r="O9" s="26">
        <f t="shared" si="1"/>
        <v>54</v>
      </c>
      <c r="P9" s="26">
        <v>4750</v>
      </c>
      <c r="Q9" s="26">
        <f t="shared" si="3"/>
        <v>2.4736842105263159</v>
      </c>
      <c r="R9" s="26">
        <f t="shared" si="4"/>
        <v>-500</v>
      </c>
    </row>
    <row r="10" spans="1:18" x14ac:dyDescent="0.25">
      <c r="A10" s="25" t="s">
        <v>19</v>
      </c>
      <c r="B10" s="25">
        <v>11250</v>
      </c>
      <c r="C10" s="25">
        <v>46</v>
      </c>
      <c r="D10" s="25">
        <v>46</v>
      </c>
      <c r="E10" s="25">
        <v>46</v>
      </c>
      <c r="F10" s="25">
        <v>46</v>
      </c>
      <c r="G10" s="25">
        <v>40</v>
      </c>
      <c r="H10" s="25">
        <v>37</v>
      </c>
      <c r="I10" s="25">
        <v>36</v>
      </c>
      <c r="J10" s="25">
        <v>34</v>
      </c>
      <c r="K10" s="25">
        <v>28</v>
      </c>
      <c r="L10" s="25">
        <v>22</v>
      </c>
      <c r="M10" s="25">
        <v>15</v>
      </c>
      <c r="N10" s="26">
        <f t="shared" si="0"/>
        <v>11250</v>
      </c>
      <c r="O10" s="26">
        <f t="shared" si="1"/>
        <v>46</v>
      </c>
      <c r="P10" s="26">
        <v>3750</v>
      </c>
      <c r="Q10" s="26">
        <f t="shared" si="3"/>
        <v>3</v>
      </c>
      <c r="R10" s="26">
        <f t="shared" si="4"/>
        <v>0</v>
      </c>
    </row>
    <row r="11" spans="1:18" x14ac:dyDescent="0.25">
      <c r="A11" s="25" t="s">
        <v>19</v>
      </c>
      <c r="B11" s="25">
        <v>11250</v>
      </c>
      <c r="C11" s="25">
        <v>32</v>
      </c>
      <c r="D11" s="25">
        <v>34</v>
      </c>
      <c r="E11" s="25">
        <v>36</v>
      </c>
      <c r="F11" s="25">
        <v>37</v>
      </c>
      <c r="G11" s="25">
        <v>38</v>
      </c>
      <c r="H11" s="25">
        <v>33</v>
      </c>
      <c r="I11" s="25">
        <v>32</v>
      </c>
      <c r="J11" s="25">
        <v>28</v>
      </c>
      <c r="K11" s="25">
        <v>16</v>
      </c>
      <c r="L11" s="25">
        <v>14</v>
      </c>
      <c r="M11" s="25">
        <v>8</v>
      </c>
      <c r="N11" s="26">
        <f t="shared" si="0"/>
        <v>11250</v>
      </c>
      <c r="O11" s="26">
        <f t="shared" si="1"/>
        <v>38</v>
      </c>
      <c r="P11" s="26">
        <v>4750</v>
      </c>
      <c r="Q11" s="26">
        <f t="shared" si="3"/>
        <v>2.3684210526315788</v>
      </c>
      <c r="R11" s="26">
        <f t="shared" si="4"/>
        <v>0</v>
      </c>
    </row>
    <row r="12" spans="1:18" x14ac:dyDescent="0.25">
      <c r="A12" s="25" t="s">
        <v>17</v>
      </c>
      <c r="B12" s="25">
        <v>11250</v>
      </c>
      <c r="C12" s="25">
        <v>29</v>
      </c>
      <c r="D12" s="25">
        <v>29</v>
      </c>
      <c r="E12" s="25">
        <v>32</v>
      </c>
      <c r="F12" s="25">
        <v>33</v>
      </c>
      <c r="G12" s="25">
        <v>34</v>
      </c>
      <c r="H12" s="25">
        <v>34</v>
      </c>
      <c r="I12" s="25">
        <v>30</v>
      </c>
      <c r="J12" s="25">
        <v>25</v>
      </c>
      <c r="K12" s="25">
        <v>20</v>
      </c>
      <c r="L12" s="25">
        <v>15</v>
      </c>
      <c r="M12" s="25">
        <v>10</v>
      </c>
      <c r="N12" s="26">
        <f t="shared" si="0"/>
        <v>11250</v>
      </c>
      <c r="O12" s="26">
        <f t="shared" si="1"/>
        <v>34</v>
      </c>
      <c r="P12" s="26">
        <v>5750</v>
      </c>
      <c r="Q12" s="26">
        <f t="shared" si="3"/>
        <v>1.9565217391304348</v>
      </c>
      <c r="R12" s="26">
        <f t="shared" si="4"/>
        <v>0</v>
      </c>
    </row>
    <row r="13" spans="1:18" x14ac:dyDescent="0.25">
      <c r="A13" s="25" t="s">
        <v>17</v>
      </c>
      <c r="B13" s="25">
        <v>11250</v>
      </c>
      <c r="C13" s="25">
        <v>38</v>
      </c>
      <c r="D13" s="25">
        <v>39</v>
      </c>
      <c r="E13" s="25">
        <v>40</v>
      </c>
      <c r="F13" s="25">
        <v>41</v>
      </c>
      <c r="G13" s="25">
        <v>34</v>
      </c>
      <c r="H13" s="25">
        <v>31</v>
      </c>
      <c r="I13" s="25">
        <v>30</v>
      </c>
      <c r="J13" s="25">
        <v>25</v>
      </c>
      <c r="K13" s="25">
        <v>22</v>
      </c>
      <c r="L13" s="25">
        <v>18</v>
      </c>
      <c r="M13" s="25">
        <v>12</v>
      </c>
      <c r="N13" s="26">
        <f t="shared" si="0"/>
        <v>11250</v>
      </c>
      <c r="O13" s="26">
        <f t="shared" si="1"/>
        <v>41</v>
      </c>
      <c r="P13" s="26">
        <v>2750</v>
      </c>
      <c r="Q13" s="26">
        <f t="shared" si="3"/>
        <v>4.0909090909090908</v>
      </c>
      <c r="R13" s="26">
        <f t="shared" si="4"/>
        <v>250</v>
      </c>
    </row>
    <row r="14" spans="1:18" x14ac:dyDescent="0.25">
      <c r="A14" s="25" t="s">
        <v>19</v>
      </c>
      <c r="B14" s="25">
        <v>11500</v>
      </c>
      <c r="C14" s="25">
        <v>37</v>
      </c>
      <c r="D14" s="25">
        <v>38</v>
      </c>
      <c r="E14" s="25">
        <v>40</v>
      </c>
      <c r="F14" s="25">
        <v>38</v>
      </c>
      <c r="G14" s="25">
        <v>35</v>
      </c>
      <c r="H14" s="25">
        <v>32</v>
      </c>
      <c r="I14" s="25">
        <v>34</v>
      </c>
      <c r="J14" s="25">
        <v>33</v>
      </c>
      <c r="K14" s="25">
        <v>29</v>
      </c>
      <c r="L14" s="25">
        <v>25</v>
      </c>
      <c r="M14" s="25">
        <v>18</v>
      </c>
      <c r="N14" s="26">
        <f t="shared" si="0"/>
        <v>11500</v>
      </c>
      <c r="O14" s="26">
        <f t="shared" si="1"/>
        <v>40</v>
      </c>
      <c r="P14" s="26">
        <v>2750</v>
      </c>
      <c r="Q14" s="26">
        <f t="shared" si="3"/>
        <v>4.1818181818181817</v>
      </c>
      <c r="R14" s="26">
        <f t="shared" si="4"/>
        <v>-500</v>
      </c>
    </row>
    <row r="15" spans="1:18" x14ac:dyDescent="0.25">
      <c r="A15" s="25" t="s">
        <v>18</v>
      </c>
      <c r="B15" s="25">
        <v>11000</v>
      </c>
      <c r="C15" s="25">
        <v>45</v>
      </c>
      <c r="D15" s="25">
        <v>45</v>
      </c>
      <c r="E15" s="25">
        <v>45</v>
      </c>
      <c r="F15" s="25">
        <v>48</v>
      </c>
      <c r="G15" s="25">
        <v>47</v>
      </c>
      <c r="H15" s="25">
        <v>44</v>
      </c>
      <c r="I15" s="25">
        <v>41</v>
      </c>
      <c r="J15" s="25">
        <v>32</v>
      </c>
      <c r="K15" s="25">
        <v>24</v>
      </c>
      <c r="L15" s="25">
        <v>19</v>
      </c>
      <c r="M15" s="25">
        <v>13</v>
      </c>
      <c r="N15" s="26">
        <f t="shared" si="0"/>
        <v>11000</v>
      </c>
      <c r="O15" s="26">
        <f t="shared" si="1"/>
        <v>48</v>
      </c>
      <c r="P15" s="26">
        <v>3750</v>
      </c>
      <c r="Q15" s="26">
        <f t="shared" si="3"/>
        <v>2.9333333333333331</v>
      </c>
      <c r="R15" s="26">
        <f t="shared" si="4"/>
        <v>0</v>
      </c>
    </row>
    <row r="16" spans="1:18" x14ac:dyDescent="0.25">
      <c r="A16" s="25" t="s">
        <v>18</v>
      </c>
      <c r="B16" s="25">
        <v>11000</v>
      </c>
      <c r="C16" s="25">
        <v>40</v>
      </c>
      <c r="D16" s="25">
        <v>40</v>
      </c>
      <c r="E16" s="25">
        <v>39</v>
      </c>
      <c r="F16" s="25">
        <v>37</v>
      </c>
      <c r="G16" s="25">
        <v>36</v>
      </c>
      <c r="H16" s="25">
        <v>39</v>
      </c>
      <c r="I16" s="25">
        <v>40</v>
      </c>
      <c r="J16" s="25">
        <v>40</v>
      </c>
      <c r="K16" s="25">
        <v>37</v>
      </c>
      <c r="L16" s="25">
        <v>29</v>
      </c>
      <c r="M16" s="25">
        <v>26</v>
      </c>
      <c r="N16" s="26">
        <f t="shared" si="0"/>
        <v>11000</v>
      </c>
      <c r="O16" s="26">
        <f t="shared" si="1"/>
        <v>40</v>
      </c>
      <c r="P16" s="26">
        <v>1750</v>
      </c>
      <c r="Q16" s="26">
        <f t="shared" si="3"/>
        <v>6.2857142857142856</v>
      </c>
      <c r="R16" s="26">
        <f t="shared" si="4"/>
        <v>500</v>
      </c>
    </row>
    <row r="17" spans="1:18" x14ac:dyDescent="0.25">
      <c r="A17" s="25" t="s">
        <v>18</v>
      </c>
      <c r="B17" s="25">
        <v>11500</v>
      </c>
      <c r="C17" s="25">
        <v>48</v>
      </c>
      <c r="D17" s="25">
        <v>48</v>
      </c>
      <c r="E17" s="25">
        <v>46</v>
      </c>
      <c r="F17" s="25">
        <v>48</v>
      </c>
      <c r="G17" s="25">
        <v>48</v>
      </c>
      <c r="H17" s="25">
        <v>46</v>
      </c>
      <c r="I17" s="25">
        <v>43</v>
      </c>
      <c r="J17" s="25">
        <v>37</v>
      </c>
      <c r="K17" s="25">
        <v>30</v>
      </c>
      <c r="L17" s="25">
        <v>28</v>
      </c>
      <c r="M17" s="25">
        <v>16</v>
      </c>
      <c r="N17" s="26">
        <f t="shared" si="0"/>
        <v>11500</v>
      </c>
      <c r="O17" s="26">
        <f t="shared" si="1"/>
        <v>48</v>
      </c>
      <c r="P17" s="26">
        <v>4750</v>
      </c>
      <c r="Q17" s="26">
        <f t="shared" si="3"/>
        <v>2.4210526315789473</v>
      </c>
      <c r="R17" s="26">
        <f t="shared" si="4"/>
        <v>-500</v>
      </c>
    </row>
    <row r="18" spans="1:18" x14ac:dyDescent="0.25">
      <c r="A18" s="25" t="s">
        <v>19</v>
      </c>
      <c r="B18" s="25">
        <v>11000</v>
      </c>
      <c r="C18" s="25">
        <v>49</v>
      </c>
      <c r="D18" s="25">
        <v>49</v>
      </c>
      <c r="E18" s="25">
        <v>49</v>
      </c>
      <c r="F18" s="25">
        <v>42</v>
      </c>
      <c r="G18" s="25">
        <v>40</v>
      </c>
      <c r="H18" s="25">
        <v>37</v>
      </c>
      <c r="I18" s="25">
        <v>35</v>
      </c>
      <c r="J18" s="25">
        <v>31</v>
      </c>
      <c r="K18" s="25">
        <v>25</v>
      </c>
      <c r="L18" s="25">
        <v>23</v>
      </c>
      <c r="M18" s="25">
        <v>9</v>
      </c>
      <c r="N18" s="26">
        <f t="shared" si="0"/>
        <v>11000</v>
      </c>
      <c r="O18" s="26">
        <f t="shared" si="1"/>
        <v>49</v>
      </c>
      <c r="P18" s="26">
        <v>2750</v>
      </c>
      <c r="Q18" s="26">
        <f t="shared" si="3"/>
        <v>4</v>
      </c>
      <c r="R18" s="26">
        <f t="shared" si="4"/>
        <v>1000</v>
      </c>
    </row>
    <row r="19" spans="1:18" x14ac:dyDescent="0.25">
      <c r="A19" s="25" t="s">
        <v>19</v>
      </c>
      <c r="B19" s="25">
        <v>12000</v>
      </c>
      <c r="C19" s="25">
        <v>51</v>
      </c>
      <c r="D19" s="25">
        <v>51</v>
      </c>
      <c r="E19" s="25">
        <v>51</v>
      </c>
      <c r="F19" s="25">
        <v>47</v>
      </c>
      <c r="G19" s="25">
        <v>43</v>
      </c>
      <c r="H19" s="25">
        <v>40</v>
      </c>
      <c r="I19" s="25">
        <v>35</v>
      </c>
      <c r="J19" s="25">
        <v>33</v>
      </c>
      <c r="K19" s="25">
        <v>24</v>
      </c>
      <c r="L19" s="25">
        <v>16</v>
      </c>
      <c r="M19" s="25">
        <v>13</v>
      </c>
      <c r="N19" s="26">
        <f t="shared" si="0"/>
        <v>12000</v>
      </c>
      <c r="O19" s="26">
        <f t="shared" si="1"/>
        <v>51</v>
      </c>
      <c r="P19" s="26">
        <v>2750</v>
      </c>
      <c r="Q19" s="26">
        <f t="shared" si="3"/>
        <v>4.3636363636363633</v>
      </c>
      <c r="R19" s="26">
        <f t="shared" si="4"/>
        <v>250</v>
      </c>
    </row>
    <row r="20" spans="1:18" x14ac:dyDescent="0.25">
      <c r="A20" s="25" t="s">
        <v>18</v>
      </c>
      <c r="B20" s="25">
        <v>12250</v>
      </c>
      <c r="C20" s="25">
        <v>50</v>
      </c>
      <c r="D20" s="25">
        <v>50</v>
      </c>
      <c r="E20" s="25">
        <v>50</v>
      </c>
      <c r="F20" s="25">
        <v>47</v>
      </c>
      <c r="G20" s="25">
        <v>45</v>
      </c>
      <c r="H20" s="25">
        <v>43</v>
      </c>
      <c r="I20" s="25">
        <v>40</v>
      </c>
      <c r="J20" s="25">
        <v>35</v>
      </c>
      <c r="K20" s="25">
        <v>32</v>
      </c>
      <c r="L20" s="25">
        <v>29</v>
      </c>
      <c r="M20" s="25">
        <v>23</v>
      </c>
      <c r="N20" s="26">
        <f t="shared" si="0"/>
        <v>12250</v>
      </c>
      <c r="O20" s="26">
        <f t="shared" si="1"/>
        <v>50</v>
      </c>
      <c r="P20" s="26">
        <v>2750</v>
      </c>
      <c r="Q20" s="26">
        <f t="shared" si="3"/>
        <v>4.4545454545454541</v>
      </c>
      <c r="R20" s="26">
        <f t="shared" si="4"/>
        <v>500</v>
      </c>
    </row>
    <row r="21" spans="1:18" x14ac:dyDescent="0.25">
      <c r="A21" s="25" t="s">
        <v>19</v>
      </c>
      <c r="B21" s="25">
        <v>12750</v>
      </c>
      <c r="C21" s="25">
        <v>42</v>
      </c>
      <c r="D21" s="25">
        <v>42</v>
      </c>
      <c r="E21" s="25">
        <v>43</v>
      </c>
      <c r="F21" s="25">
        <v>44</v>
      </c>
      <c r="G21" s="25">
        <v>42</v>
      </c>
      <c r="H21" s="25">
        <v>39</v>
      </c>
      <c r="I21" s="25">
        <v>34</v>
      </c>
      <c r="J21" s="25">
        <v>30</v>
      </c>
      <c r="K21" s="25">
        <v>27</v>
      </c>
      <c r="L21" s="25">
        <v>20</v>
      </c>
      <c r="M21" s="25">
        <v>16</v>
      </c>
      <c r="N21" s="26">
        <f t="shared" si="0"/>
        <v>12750</v>
      </c>
      <c r="O21" s="26">
        <f t="shared" si="1"/>
        <v>44</v>
      </c>
      <c r="P21" s="26">
        <v>3750</v>
      </c>
      <c r="Q21" s="26">
        <f t="shared" si="3"/>
        <v>3.4</v>
      </c>
      <c r="R21" s="26">
        <f t="shared" si="4"/>
        <v>250</v>
      </c>
    </row>
    <row r="22" spans="1:18" x14ac:dyDescent="0.25">
      <c r="A22" s="25" t="s">
        <v>18</v>
      </c>
      <c r="B22" s="25">
        <v>13000</v>
      </c>
      <c r="C22" s="25">
        <v>41</v>
      </c>
      <c r="D22" s="25">
        <v>41</v>
      </c>
      <c r="E22" s="25">
        <v>41</v>
      </c>
      <c r="F22" s="25">
        <v>38</v>
      </c>
      <c r="G22" s="25">
        <v>36</v>
      </c>
      <c r="H22" s="25">
        <v>36</v>
      </c>
      <c r="I22" s="25">
        <v>31</v>
      </c>
      <c r="J22" s="25">
        <v>35</v>
      </c>
      <c r="K22" s="25">
        <v>32</v>
      </c>
      <c r="L22" s="25">
        <v>39</v>
      </c>
      <c r="M22" s="25">
        <v>32</v>
      </c>
      <c r="N22" s="26">
        <f t="shared" si="0"/>
        <v>13000</v>
      </c>
      <c r="O22" s="26">
        <f t="shared" si="1"/>
        <v>41</v>
      </c>
      <c r="P22" s="26">
        <v>2750</v>
      </c>
      <c r="Q22" s="26">
        <f t="shared" si="3"/>
        <v>4.7272727272727275</v>
      </c>
      <c r="R22" s="26">
        <f t="shared" si="4"/>
        <v>-1250</v>
      </c>
    </row>
    <row r="23" spans="1:18" x14ac:dyDescent="0.25">
      <c r="A23" s="25" t="s">
        <v>17</v>
      </c>
      <c r="B23" s="25">
        <v>11750</v>
      </c>
      <c r="C23" s="25">
        <v>35</v>
      </c>
      <c r="D23" s="25">
        <v>35</v>
      </c>
      <c r="E23" s="25">
        <v>35</v>
      </c>
      <c r="F23" s="25">
        <v>34</v>
      </c>
      <c r="G23" s="25">
        <v>34</v>
      </c>
      <c r="H23" s="25">
        <v>31</v>
      </c>
      <c r="I23" s="25">
        <v>28</v>
      </c>
      <c r="J23" s="25">
        <v>25</v>
      </c>
      <c r="K23" s="25">
        <v>22</v>
      </c>
      <c r="L23" s="25">
        <v>19</v>
      </c>
      <c r="M23" s="25">
        <v>12</v>
      </c>
      <c r="N23" s="25">
        <f t="shared" si="0"/>
        <v>11750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tabColor rgb="FF92D050"/>
  </sheetPr>
  <dimension ref="A1:R11"/>
  <sheetViews>
    <sheetView workbookViewId="0">
      <selection activeCell="N2" sqref="N2:R2"/>
    </sheetView>
  </sheetViews>
  <sheetFormatPr defaultRowHeight="15" x14ac:dyDescent="0.25"/>
  <cols>
    <col min="1" max="1" width="20.28515625" style="25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17</v>
      </c>
      <c r="B2" s="25">
        <v>9000</v>
      </c>
      <c r="C2" s="25">
        <v>26</v>
      </c>
      <c r="D2" s="25">
        <v>26</v>
      </c>
      <c r="E2" s="25">
        <v>26</v>
      </c>
      <c r="F2" s="25">
        <v>29</v>
      </c>
      <c r="G2" s="25">
        <v>32</v>
      </c>
      <c r="H2" s="25">
        <v>31</v>
      </c>
      <c r="I2" s="25">
        <v>28</v>
      </c>
      <c r="J2" s="25">
        <v>26</v>
      </c>
      <c r="K2" s="25">
        <v>14</v>
      </c>
      <c r="L2" s="25">
        <v>10</v>
      </c>
      <c r="M2" s="25">
        <v>-100</v>
      </c>
      <c r="N2" s="26">
        <f t="shared" ref="N2:N11" si="0">B2</f>
        <v>9000</v>
      </c>
      <c r="O2" s="26">
        <f t="shared" ref="O2:O10" si="1">MAX(C2:M2)</f>
        <v>32</v>
      </c>
      <c r="P2" s="26">
        <v>4750</v>
      </c>
      <c r="Q2" s="26">
        <f t="shared" ref="Q2" si="2">N2/P2</f>
        <v>1.8947368421052631</v>
      </c>
      <c r="R2" s="26">
        <f>N3-N2</f>
        <v>-750</v>
      </c>
    </row>
    <row r="3" spans="1:18" x14ac:dyDescent="0.25">
      <c r="A3" s="25" t="s">
        <v>19</v>
      </c>
      <c r="B3" s="25">
        <v>8250</v>
      </c>
      <c r="C3" s="25">
        <v>38</v>
      </c>
      <c r="D3" s="25">
        <v>38</v>
      </c>
      <c r="E3" s="25">
        <v>38</v>
      </c>
      <c r="F3" s="25">
        <v>38</v>
      </c>
      <c r="G3" s="25">
        <v>38</v>
      </c>
      <c r="H3" s="25">
        <v>37</v>
      </c>
      <c r="I3" s="25">
        <v>34</v>
      </c>
      <c r="J3" s="25">
        <v>26</v>
      </c>
      <c r="K3" s="25">
        <v>22</v>
      </c>
      <c r="L3" s="25">
        <v>-100</v>
      </c>
      <c r="M3" s="25">
        <v>-100</v>
      </c>
      <c r="N3" s="26">
        <f t="shared" si="0"/>
        <v>8250</v>
      </c>
      <c r="O3" s="26">
        <f t="shared" si="1"/>
        <v>38</v>
      </c>
      <c r="P3" s="26">
        <v>4750</v>
      </c>
      <c r="Q3" s="26">
        <f t="shared" ref="Q3:Q10" si="3">N3/P3</f>
        <v>1.736842105263158</v>
      </c>
      <c r="R3" s="26">
        <f t="shared" ref="R3:R10" si="4">N4-N3</f>
        <v>250</v>
      </c>
    </row>
    <row r="4" spans="1:18" x14ac:dyDescent="0.25">
      <c r="A4" s="25" t="s">
        <v>19</v>
      </c>
      <c r="B4" s="25">
        <v>8500</v>
      </c>
      <c r="C4" s="25">
        <v>38</v>
      </c>
      <c r="D4" s="25">
        <v>38</v>
      </c>
      <c r="E4" s="25">
        <v>38</v>
      </c>
      <c r="F4" s="25">
        <v>38</v>
      </c>
      <c r="G4" s="25">
        <v>38</v>
      </c>
      <c r="H4" s="25">
        <v>37</v>
      </c>
      <c r="I4" s="25">
        <v>31</v>
      </c>
      <c r="J4" s="25">
        <v>24</v>
      </c>
      <c r="K4" s="25">
        <v>16</v>
      </c>
      <c r="L4" s="25">
        <v>-100</v>
      </c>
      <c r="M4" s="25">
        <v>-100</v>
      </c>
      <c r="N4" s="26">
        <f t="shared" si="0"/>
        <v>8500</v>
      </c>
      <c r="O4" s="26">
        <f t="shared" si="1"/>
        <v>38</v>
      </c>
      <c r="P4" s="26">
        <v>4750</v>
      </c>
      <c r="Q4" s="26">
        <f t="shared" si="3"/>
        <v>1.7894736842105263</v>
      </c>
      <c r="R4" s="26">
        <f t="shared" si="4"/>
        <v>500</v>
      </c>
    </row>
    <row r="5" spans="1:18" x14ac:dyDescent="0.25">
      <c r="A5" s="25" t="s">
        <v>18</v>
      </c>
      <c r="B5" s="25">
        <v>9000</v>
      </c>
      <c r="C5" s="25">
        <v>44</v>
      </c>
      <c r="D5" s="25">
        <v>44</v>
      </c>
      <c r="E5" s="25">
        <v>44</v>
      </c>
      <c r="F5" s="25">
        <v>44</v>
      </c>
      <c r="G5" s="25">
        <v>43</v>
      </c>
      <c r="H5" s="25">
        <v>42</v>
      </c>
      <c r="I5" s="25">
        <v>38</v>
      </c>
      <c r="J5" s="25">
        <v>32</v>
      </c>
      <c r="K5" s="25">
        <v>26</v>
      </c>
      <c r="L5" s="25">
        <v>4</v>
      </c>
      <c r="M5" s="25">
        <v>-100</v>
      </c>
      <c r="N5" s="26">
        <f t="shared" si="0"/>
        <v>9000</v>
      </c>
      <c r="O5" s="26">
        <f t="shared" si="1"/>
        <v>44</v>
      </c>
      <c r="P5" s="26">
        <v>3750</v>
      </c>
      <c r="Q5" s="26">
        <f t="shared" si="3"/>
        <v>2.4</v>
      </c>
      <c r="R5" s="26">
        <f t="shared" si="4"/>
        <v>250</v>
      </c>
    </row>
    <row r="6" spans="1:18" x14ac:dyDescent="0.25">
      <c r="A6" s="25" t="s">
        <v>23</v>
      </c>
      <c r="B6" s="25">
        <v>9250</v>
      </c>
      <c r="C6" s="25">
        <v>44</v>
      </c>
      <c r="D6" s="25">
        <v>44</v>
      </c>
      <c r="E6" s="25">
        <v>44</v>
      </c>
      <c r="F6" s="25">
        <v>44</v>
      </c>
      <c r="G6" s="25">
        <v>43</v>
      </c>
      <c r="H6" s="25">
        <v>44</v>
      </c>
      <c r="I6" s="25">
        <v>43</v>
      </c>
      <c r="J6" s="25">
        <v>40</v>
      </c>
      <c r="K6" s="25">
        <v>33</v>
      </c>
      <c r="L6" s="25">
        <v>22</v>
      </c>
      <c r="M6" s="25">
        <v>-100</v>
      </c>
      <c r="N6" s="26">
        <f t="shared" si="0"/>
        <v>9250</v>
      </c>
      <c r="O6" s="26">
        <f t="shared" si="1"/>
        <v>44</v>
      </c>
      <c r="P6" s="26">
        <v>5750</v>
      </c>
      <c r="Q6" s="26">
        <f t="shared" si="3"/>
        <v>1.6086956521739131</v>
      </c>
      <c r="R6" s="26">
        <f t="shared" si="4"/>
        <v>500</v>
      </c>
    </row>
    <row r="7" spans="1:18" x14ac:dyDescent="0.25">
      <c r="A7" s="25" t="s">
        <v>18</v>
      </c>
      <c r="B7" s="25">
        <v>9750</v>
      </c>
      <c r="C7" s="25">
        <v>43</v>
      </c>
      <c r="D7" s="25">
        <v>43</v>
      </c>
      <c r="E7" s="25">
        <v>43</v>
      </c>
      <c r="F7" s="25">
        <v>43</v>
      </c>
      <c r="G7" s="25">
        <v>43</v>
      </c>
      <c r="H7" s="25">
        <v>42</v>
      </c>
      <c r="I7" s="25">
        <v>39</v>
      </c>
      <c r="J7" s="25">
        <v>33</v>
      </c>
      <c r="K7" s="25">
        <v>30</v>
      </c>
      <c r="L7" s="25">
        <v>19</v>
      </c>
      <c r="M7" s="25">
        <v>-100</v>
      </c>
      <c r="N7" s="26">
        <f t="shared" si="0"/>
        <v>9750</v>
      </c>
      <c r="O7" s="26">
        <f t="shared" si="1"/>
        <v>43</v>
      </c>
      <c r="P7" s="26">
        <v>4750</v>
      </c>
      <c r="Q7" s="26">
        <f t="shared" si="3"/>
        <v>2.0526315789473686</v>
      </c>
      <c r="R7" s="26">
        <f t="shared" si="4"/>
        <v>250</v>
      </c>
    </row>
    <row r="8" spans="1:18" x14ac:dyDescent="0.25">
      <c r="A8" s="25" t="s">
        <v>18</v>
      </c>
      <c r="B8" s="25">
        <v>10000</v>
      </c>
      <c r="C8" s="25">
        <v>35</v>
      </c>
      <c r="D8" s="25">
        <v>35</v>
      </c>
      <c r="E8" s="25">
        <v>35</v>
      </c>
      <c r="F8" s="25">
        <v>35</v>
      </c>
      <c r="G8" s="25">
        <v>46</v>
      </c>
      <c r="H8" s="25">
        <v>44</v>
      </c>
      <c r="I8" s="25">
        <v>41</v>
      </c>
      <c r="J8" s="25">
        <v>34</v>
      </c>
      <c r="K8" s="25">
        <v>27</v>
      </c>
      <c r="L8" s="25">
        <v>15</v>
      </c>
      <c r="M8" s="25">
        <v>6</v>
      </c>
      <c r="N8" s="26">
        <f t="shared" si="0"/>
        <v>10000</v>
      </c>
      <c r="O8" s="26">
        <f t="shared" si="1"/>
        <v>46</v>
      </c>
      <c r="P8" s="26">
        <v>4750</v>
      </c>
      <c r="Q8" s="26">
        <f t="shared" si="3"/>
        <v>2.1052631578947367</v>
      </c>
      <c r="R8" s="26">
        <f t="shared" si="4"/>
        <v>-1000</v>
      </c>
    </row>
    <row r="9" spans="1:18" x14ac:dyDescent="0.25">
      <c r="A9" s="25" t="s">
        <v>18</v>
      </c>
      <c r="B9" s="25">
        <v>9000</v>
      </c>
      <c r="C9" s="25">
        <v>36</v>
      </c>
      <c r="D9" s="25">
        <v>36</v>
      </c>
      <c r="E9" s="25">
        <v>36</v>
      </c>
      <c r="F9" s="25">
        <v>36</v>
      </c>
      <c r="G9" s="25">
        <v>43</v>
      </c>
      <c r="H9" s="25">
        <v>44</v>
      </c>
      <c r="I9" s="25">
        <v>44</v>
      </c>
      <c r="J9" s="25">
        <v>38</v>
      </c>
      <c r="K9" s="25">
        <v>32</v>
      </c>
      <c r="L9" s="25">
        <v>30</v>
      </c>
      <c r="M9" s="25">
        <v>-100</v>
      </c>
      <c r="N9" s="26">
        <f t="shared" si="0"/>
        <v>9000</v>
      </c>
      <c r="O9" s="26">
        <f t="shared" si="1"/>
        <v>44</v>
      </c>
      <c r="P9" s="26">
        <v>6750</v>
      </c>
      <c r="Q9" s="26">
        <f t="shared" si="3"/>
        <v>1.3333333333333333</v>
      </c>
      <c r="R9" s="26">
        <f t="shared" si="4"/>
        <v>250</v>
      </c>
    </row>
    <row r="10" spans="1:18" x14ac:dyDescent="0.25">
      <c r="A10" s="25" t="s">
        <v>19</v>
      </c>
      <c r="B10" s="25">
        <v>9250</v>
      </c>
      <c r="C10" s="25">
        <v>38</v>
      </c>
      <c r="D10" s="25">
        <v>38</v>
      </c>
      <c r="E10" s="25">
        <v>38</v>
      </c>
      <c r="F10" s="25">
        <v>38</v>
      </c>
      <c r="G10" s="25">
        <v>38</v>
      </c>
      <c r="H10" s="25">
        <v>35</v>
      </c>
      <c r="I10" s="25">
        <v>35</v>
      </c>
      <c r="J10" s="25">
        <v>30</v>
      </c>
      <c r="K10" s="25">
        <v>20</v>
      </c>
      <c r="L10" s="25">
        <v>16</v>
      </c>
      <c r="M10" s="25">
        <v>-100</v>
      </c>
      <c r="N10" s="26">
        <f t="shared" si="0"/>
        <v>9250</v>
      </c>
      <c r="O10" s="26">
        <f t="shared" si="1"/>
        <v>38</v>
      </c>
      <c r="P10" s="26">
        <v>4750</v>
      </c>
      <c r="Q10" s="26">
        <f t="shared" si="3"/>
        <v>1.9473684210526316</v>
      </c>
      <c r="R10" s="26">
        <f t="shared" si="4"/>
        <v>0</v>
      </c>
    </row>
    <row r="11" spans="1:18" x14ac:dyDescent="0.25">
      <c r="A11" s="25" t="s">
        <v>17</v>
      </c>
      <c r="B11" s="25">
        <v>9250</v>
      </c>
      <c r="C11" s="25">
        <v>28</v>
      </c>
      <c r="D11" s="25">
        <v>28</v>
      </c>
      <c r="E11" s="25">
        <v>28</v>
      </c>
      <c r="F11" s="25">
        <v>28</v>
      </c>
      <c r="G11" s="25">
        <v>28</v>
      </c>
      <c r="H11" s="25">
        <v>27</v>
      </c>
      <c r="I11" s="25">
        <v>25</v>
      </c>
      <c r="J11" s="25">
        <v>23</v>
      </c>
      <c r="K11" s="25">
        <v>-100</v>
      </c>
      <c r="L11" s="25">
        <v>7</v>
      </c>
      <c r="M11" s="25">
        <v>-100</v>
      </c>
      <c r="N11" s="25">
        <f t="shared" si="0"/>
        <v>9250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tabColor rgb="FF92D050"/>
  </sheetPr>
  <dimension ref="A1:R12"/>
  <sheetViews>
    <sheetView workbookViewId="0">
      <selection activeCell="N2" sqref="N2:R2"/>
    </sheetView>
  </sheetViews>
  <sheetFormatPr defaultRowHeight="15" x14ac:dyDescent="0.25"/>
  <cols>
    <col min="1" max="1" width="20.28515625" style="25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18</v>
      </c>
      <c r="B2" s="25">
        <v>13250</v>
      </c>
      <c r="C2" s="25">
        <v>21</v>
      </c>
      <c r="D2" s="25">
        <v>21</v>
      </c>
      <c r="E2" s="25">
        <v>21</v>
      </c>
      <c r="F2" s="25">
        <v>21</v>
      </c>
      <c r="G2" s="25">
        <v>30</v>
      </c>
      <c r="H2" s="25">
        <v>37</v>
      </c>
      <c r="I2" s="25">
        <v>38</v>
      </c>
      <c r="J2" s="25">
        <v>40</v>
      </c>
      <c r="K2" s="25">
        <v>40</v>
      </c>
      <c r="L2" s="25">
        <v>40</v>
      </c>
      <c r="M2" s="25">
        <v>36</v>
      </c>
      <c r="N2" s="26">
        <f t="shared" ref="N2:N12" si="0">B2</f>
        <v>13250</v>
      </c>
      <c r="O2" s="26">
        <f t="shared" ref="O2:O11" si="1">MAX(C2:M2)</f>
        <v>40</v>
      </c>
      <c r="P2" s="26">
        <v>4750</v>
      </c>
      <c r="Q2" s="26">
        <f t="shared" ref="Q2" si="2">N2/P2</f>
        <v>2.7894736842105261</v>
      </c>
      <c r="R2" s="26">
        <f>N3-N2</f>
        <v>-500</v>
      </c>
    </row>
    <row r="3" spans="1:18" x14ac:dyDescent="0.25">
      <c r="A3" s="25" t="s">
        <v>18</v>
      </c>
      <c r="B3" s="25">
        <v>12750</v>
      </c>
      <c r="C3" s="25">
        <v>25</v>
      </c>
      <c r="D3" s="25">
        <v>25</v>
      </c>
      <c r="E3" s="25">
        <v>25</v>
      </c>
      <c r="F3" s="25">
        <v>37</v>
      </c>
      <c r="G3" s="25">
        <v>38</v>
      </c>
      <c r="H3" s="25">
        <v>40</v>
      </c>
      <c r="I3" s="25">
        <v>41</v>
      </c>
      <c r="J3" s="25">
        <v>41</v>
      </c>
      <c r="K3" s="25">
        <v>40</v>
      </c>
      <c r="L3" s="25">
        <v>40</v>
      </c>
      <c r="M3" s="25">
        <v>35</v>
      </c>
      <c r="N3" s="26">
        <f t="shared" si="0"/>
        <v>12750</v>
      </c>
      <c r="O3" s="26">
        <f t="shared" si="1"/>
        <v>41</v>
      </c>
      <c r="P3" s="26">
        <v>7750</v>
      </c>
      <c r="Q3" s="26">
        <f t="shared" ref="Q3:Q11" si="3">N3/P3</f>
        <v>1.6451612903225807</v>
      </c>
      <c r="R3" s="26">
        <f t="shared" ref="R3:R11" si="4">N4-N3</f>
        <v>-500</v>
      </c>
    </row>
    <row r="4" spans="1:18" x14ac:dyDescent="0.25">
      <c r="A4" s="25" t="s">
        <v>23</v>
      </c>
      <c r="B4" s="25">
        <v>12250</v>
      </c>
      <c r="C4" s="25">
        <v>46</v>
      </c>
      <c r="D4" s="25">
        <v>46</v>
      </c>
      <c r="E4" s="25">
        <v>46</v>
      </c>
      <c r="F4" s="25">
        <v>46</v>
      </c>
      <c r="G4" s="25">
        <v>46</v>
      </c>
      <c r="H4" s="25">
        <v>46</v>
      </c>
      <c r="I4" s="25">
        <v>43</v>
      </c>
      <c r="J4" s="25">
        <v>40</v>
      </c>
      <c r="K4" s="25">
        <v>36</v>
      </c>
      <c r="L4" s="25">
        <v>33</v>
      </c>
      <c r="M4" s="25">
        <v>29</v>
      </c>
      <c r="N4" s="26">
        <f t="shared" si="0"/>
        <v>12250</v>
      </c>
      <c r="O4" s="26">
        <f t="shared" si="1"/>
        <v>46</v>
      </c>
      <c r="P4" s="26">
        <v>5750</v>
      </c>
      <c r="Q4" s="26">
        <f t="shared" si="3"/>
        <v>2.1304347826086958</v>
      </c>
      <c r="R4" s="26">
        <f t="shared" si="4"/>
        <v>750</v>
      </c>
    </row>
    <row r="5" spans="1:18" x14ac:dyDescent="0.25">
      <c r="A5" s="25" t="s">
        <v>18</v>
      </c>
      <c r="B5" s="25">
        <v>13000</v>
      </c>
      <c r="C5" s="25">
        <v>50</v>
      </c>
      <c r="D5" s="25">
        <v>50</v>
      </c>
      <c r="E5" s="25">
        <v>50</v>
      </c>
      <c r="F5" s="25">
        <v>50</v>
      </c>
      <c r="G5" s="25">
        <v>48</v>
      </c>
      <c r="H5" s="25">
        <v>46</v>
      </c>
      <c r="I5" s="25">
        <v>43</v>
      </c>
      <c r="J5" s="25">
        <v>38</v>
      </c>
      <c r="K5" s="25">
        <v>34</v>
      </c>
      <c r="L5" s="25">
        <v>34</v>
      </c>
      <c r="M5" s="25">
        <v>32</v>
      </c>
      <c r="N5" s="26">
        <f t="shared" si="0"/>
        <v>13000</v>
      </c>
      <c r="O5" s="26">
        <f t="shared" si="1"/>
        <v>50</v>
      </c>
      <c r="P5" s="26">
        <v>3750</v>
      </c>
      <c r="Q5" s="26">
        <f t="shared" si="3"/>
        <v>3.4666666666666668</v>
      </c>
      <c r="R5" s="26">
        <f t="shared" si="4"/>
        <v>-750</v>
      </c>
    </row>
    <row r="6" spans="1:18" x14ac:dyDescent="0.25">
      <c r="A6" s="25" t="s">
        <v>18</v>
      </c>
      <c r="B6" s="25">
        <v>12250</v>
      </c>
      <c r="C6" s="25">
        <v>48</v>
      </c>
      <c r="D6" s="25">
        <v>48</v>
      </c>
      <c r="E6" s="25">
        <v>48</v>
      </c>
      <c r="F6" s="25">
        <v>46</v>
      </c>
      <c r="G6" s="25">
        <v>47</v>
      </c>
      <c r="H6" s="25">
        <v>43</v>
      </c>
      <c r="I6" s="25">
        <v>39</v>
      </c>
      <c r="J6" s="25">
        <v>33</v>
      </c>
      <c r="K6" s="25">
        <v>28</v>
      </c>
      <c r="L6" s="25">
        <v>23</v>
      </c>
      <c r="M6" s="25">
        <v>15</v>
      </c>
      <c r="N6" s="26">
        <f t="shared" si="0"/>
        <v>12250</v>
      </c>
      <c r="O6" s="26">
        <f t="shared" si="1"/>
        <v>48</v>
      </c>
      <c r="P6" s="26">
        <v>2750</v>
      </c>
      <c r="Q6" s="26">
        <f t="shared" si="3"/>
        <v>4.4545454545454541</v>
      </c>
      <c r="R6" s="26">
        <f t="shared" si="4"/>
        <v>250</v>
      </c>
    </row>
    <row r="7" spans="1:18" x14ac:dyDescent="0.25">
      <c r="A7" s="25" t="s">
        <v>23</v>
      </c>
      <c r="B7" s="25">
        <v>12500</v>
      </c>
      <c r="C7" s="25">
        <v>50</v>
      </c>
      <c r="D7" s="25">
        <v>50</v>
      </c>
      <c r="E7" s="25">
        <v>50</v>
      </c>
      <c r="F7" s="25">
        <v>51</v>
      </c>
      <c r="G7" s="25">
        <v>51</v>
      </c>
      <c r="H7" s="25">
        <v>48</v>
      </c>
      <c r="I7" s="25">
        <v>40</v>
      </c>
      <c r="J7" s="25">
        <v>41</v>
      </c>
      <c r="K7" s="25">
        <v>38</v>
      </c>
      <c r="L7" s="25">
        <v>36</v>
      </c>
      <c r="M7" s="25">
        <v>34</v>
      </c>
      <c r="N7" s="26">
        <f t="shared" si="0"/>
        <v>12500</v>
      </c>
      <c r="O7" s="26">
        <f t="shared" si="1"/>
        <v>51</v>
      </c>
      <c r="P7" s="26">
        <v>4750</v>
      </c>
      <c r="Q7" s="26">
        <f t="shared" si="3"/>
        <v>2.6315789473684212</v>
      </c>
      <c r="R7" s="26">
        <f t="shared" si="4"/>
        <v>0</v>
      </c>
    </row>
    <row r="8" spans="1:18" x14ac:dyDescent="0.25">
      <c r="A8" s="25" t="s">
        <v>23</v>
      </c>
      <c r="B8" s="25">
        <v>12500</v>
      </c>
      <c r="C8" s="25">
        <v>50</v>
      </c>
      <c r="D8" s="25">
        <v>50</v>
      </c>
      <c r="E8" s="25">
        <v>50</v>
      </c>
      <c r="F8" s="25">
        <v>50</v>
      </c>
      <c r="G8" s="25">
        <v>41</v>
      </c>
      <c r="H8" s="25">
        <v>46</v>
      </c>
      <c r="I8" s="25">
        <v>45</v>
      </c>
      <c r="J8" s="25">
        <v>44</v>
      </c>
      <c r="K8" s="25">
        <v>41</v>
      </c>
      <c r="L8" s="25">
        <v>36</v>
      </c>
      <c r="M8" s="25">
        <v>31</v>
      </c>
      <c r="N8" s="26">
        <f t="shared" si="0"/>
        <v>12500</v>
      </c>
      <c r="O8" s="26">
        <f t="shared" si="1"/>
        <v>50</v>
      </c>
      <c r="P8" s="26">
        <v>3750</v>
      </c>
      <c r="Q8" s="26">
        <f t="shared" si="3"/>
        <v>3.3333333333333335</v>
      </c>
      <c r="R8" s="26">
        <f t="shared" si="4"/>
        <v>250</v>
      </c>
    </row>
    <row r="9" spans="1:18" x14ac:dyDescent="0.25">
      <c r="A9" s="25" t="s">
        <v>23</v>
      </c>
      <c r="B9" s="25">
        <v>12750</v>
      </c>
      <c r="C9" s="25">
        <v>48</v>
      </c>
      <c r="D9" s="25">
        <v>48</v>
      </c>
      <c r="E9" s="25">
        <v>48</v>
      </c>
      <c r="F9" s="25">
        <v>47</v>
      </c>
      <c r="G9" s="25">
        <v>45</v>
      </c>
      <c r="H9" s="25">
        <v>44</v>
      </c>
      <c r="I9" s="25">
        <v>44</v>
      </c>
      <c r="J9" s="25">
        <v>42</v>
      </c>
      <c r="K9" s="25">
        <v>40</v>
      </c>
      <c r="L9" s="25">
        <v>36</v>
      </c>
      <c r="M9" s="25">
        <v>29</v>
      </c>
      <c r="N9" s="26">
        <f t="shared" si="0"/>
        <v>12750</v>
      </c>
      <c r="O9" s="26">
        <f t="shared" si="1"/>
        <v>48</v>
      </c>
      <c r="P9" s="26">
        <v>2750</v>
      </c>
      <c r="Q9" s="26">
        <f t="shared" si="3"/>
        <v>4.6363636363636367</v>
      </c>
      <c r="R9" s="26">
        <f t="shared" si="4"/>
        <v>-750</v>
      </c>
    </row>
    <row r="10" spans="1:18" x14ac:dyDescent="0.25">
      <c r="A10" s="25" t="s">
        <v>18</v>
      </c>
      <c r="B10" s="25">
        <v>12000</v>
      </c>
      <c r="C10" s="25">
        <v>49</v>
      </c>
      <c r="D10" s="25">
        <v>49</v>
      </c>
      <c r="E10" s="25">
        <v>49</v>
      </c>
      <c r="F10" s="25">
        <v>45</v>
      </c>
      <c r="G10" s="25">
        <v>44</v>
      </c>
      <c r="H10" s="25">
        <v>43</v>
      </c>
      <c r="I10" s="25">
        <v>42</v>
      </c>
      <c r="J10" s="25">
        <v>36</v>
      </c>
      <c r="K10" s="25">
        <v>34</v>
      </c>
      <c r="L10" s="25">
        <v>29</v>
      </c>
      <c r="M10" s="25">
        <v>23</v>
      </c>
      <c r="N10" s="26">
        <f t="shared" si="0"/>
        <v>12000</v>
      </c>
      <c r="O10" s="26">
        <f t="shared" si="1"/>
        <v>49</v>
      </c>
      <c r="P10" s="26">
        <v>2750</v>
      </c>
      <c r="Q10" s="26">
        <f t="shared" si="3"/>
        <v>4.3636363636363633</v>
      </c>
      <c r="R10" s="26">
        <f t="shared" si="4"/>
        <v>0</v>
      </c>
    </row>
    <row r="11" spans="1:18" x14ac:dyDescent="0.25">
      <c r="A11" s="25" t="s">
        <v>19</v>
      </c>
      <c r="B11" s="25">
        <v>12000</v>
      </c>
      <c r="C11" s="25">
        <v>44</v>
      </c>
      <c r="D11" s="25">
        <v>44</v>
      </c>
      <c r="E11" s="25">
        <v>44</v>
      </c>
      <c r="F11" s="25">
        <v>40</v>
      </c>
      <c r="G11" s="25">
        <v>36</v>
      </c>
      <c r="H11" s="25">
        <v>32</v>
      </c>
      <c r="I11" s="25">
        <v>29</v>
      </c>
      <c r="J11" s="25">
        <v>26</v>
      </c>
      <c r="K11" s="25">
        <v>24</v>
      </c>
      <c r="L11" s="25">
        <v>20</v>
      </c>
      <c r="M11" s="25">
        <v>13</v>
      </c>
      <c r="N11" s="26">
        <f t="shared" si="0"/>
        <v>12000</v>
      </c>
      <c r="O11" s="26">
        <f t="shared" si="1"/>
        <v>44</v>
      </c>
      <c r="P11" s="26">
        <v>2750</v>
      </c>
      <c r="Q11" s="26">
        <f t="shared" si="3"/>
        <v>4.3636363636363633</v>
      </c>
      <c r="R11" s="26">
        <f t="shared" si="4"/>
        <v>-250</v>
      </c>
    </row>
    <row r="12" spans="1:18" x14ac:dyDescent="0.25">
      <c r="A12" s="25" t="s">
        <v>17</v>
      </c>
      <c r="B12" s="25">
        <v>11750</v>
      </c>
      <c r="C12" s="25">
        <v>34</v>
      </c>
      <c r="D12" s="25">
        <v>34</v>
      </c>
      <c r="E12" s="25">
        <v>35</v>
      </c>
      <c r="F12" s="25">
        <v>30</v>
      </c>
      <c r="G12" s="25">
        <v>28</v>
      </c>
      <c r="H12" s="25">
        <v>24</v>
      </c>
      <c r="I12" s="25">
        <v>24</v>
      </c>
      <c r="J12" s="25">
        <v>22</v>
      </c>
      <c r="K12" s="25">
        <v>19</v>
      </c>
      <c r="L12" s="25">
        <v>15</v>
      </c>
      <c r="M12" s="25">
        <v>10</v>
      </c>
      <c r="N12" s="25">
        <f t="shared" si="0"/>
        <v>11750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>
    <tabColor rgb="FF92D050"/>
  </sheetPr>
  <dimension ref="A1:R15"/>
  <sheetViews>
    <sheetView workbookViewId="0">
      <selection activeCell="N2" sqref="N2:R2"/>
    </sheetView>
  </sheetViews>
  <sheetFormatPr defaultRowHeight="15" x14ac:dyDescent="0.25"/>
  <cols>
    <col min="1" max="1" width="20.28515625" style="25" bestFit="1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17</v>
      </c>
      <c r="B2" s="25">
        <v>10250</v>
      </c>
      <c r="C2" s="25">
        <v>35</v>
      </c>
      <c r="D2" s="25">
        <v>35</v>
      </c>
      <c r="E2" s="25">
        <v>35</v>
      </c>
      <c r="F2" s="25">
        <v>34</v>
      </c>
      <c r="G2" s="25">
        <v>31</v>
      </c>
      <c r="H2" s="25">
        <v>26</v>
      </c>
      <c r="I2" s="25">
        <v>22</v>
      </c>
      <c r="J2" s="25">
        <v>19</v>
      </c>
      <c r="K2" s="25">
        <v>16</v>
      </c>
      <c r="L2" s="25">
        <v>10</v>
      </c>
      <c r="M2" s="25">
        <v>5</v>
      </c>
      <c r="N2" s="26">
        <f t="shared" ref="N2:N15" si="0">B2</f>
        <v>10250</v>
      </c>
      <c r="O2" s="26">
        <f t="shared" ref="O2:O14" si="1">MAX(C2:M2)</f>
        <v>35</v>
      </c>
      <c r="P2" s="26">
        <v>2750</v>
      </c>
      <c r="Q2" s="26">
        <f t="shared" ref="Q2" si="2">N2/P2</f>
        <v>3.7272727272727271</v>
      </c>
      <c r="R2" s="26">
        <f>N3-N2</f>
        <v>750</v>
      </c>
    </row>
    <row r="3" spans="1:18" x14ac:dyDescent="0.25">
      <c r="A3" s="25" t="s">
        <v>17</v>
      </c>
      <c r="B3" s="25">
        <v>11000</v>
      </c>
      <c r="C3" s="25">
        <v>38</v>
      </c>
      <c r="D3" s="25">
        <v>38</v>
      </c>
      <c r="E3" s="25">
        <v>37</v>
      </c>
      <c r="F3" s="25">
        <v>36</v>
      </c>
      <c r="G3" s="25">
        <v>31</v>
      </c>
      <c r="H3" s="25">
        <v>29</v>
      </c>
      <c r="I3" s="25">
        <v>24</v>
      </c>
      <c r="J3" s="25">
        <v>21</v>
      </c>
      <c r="K3" s="25">
        <v>19</v>
      </c>
      <c r="L3" s="25">
        <v>16</v>
      </c>
      <c r="M3" s="25">
        <v>9</v>
      </c>
      <c r="N3" s="26">
        <f t="shared" si="0"/>
        <v>11000</v>
      </c>
      <c r="O3" s="26">
        <f t="shared" si="1"/>
        <v>38</v>
      </c>
      <c r="P3" s="26">
        <v>1750</v>
      </c>
      <c r="Q3" s="26">
        <f t="shared" ref="Q3:Q14" si="3">N3/P3</f>
        <v>6.2857142857142856</v>
      </c>
      <c r="R3" s="26">
        <f t="shared" ref="R3:R14" si="4">N4-N3</f>
        <v>750</v>
      </c>
    </row>
    <row r="4" spans="1:18" x14ac:dyDescent="0.25">
      <c r="A4" s="25" t="s">
        <v>19</v>
      </c>
      <c r="B4" s="25">
        <v>11750</v>
      </c>
      <c r="C4" s="25">
        <v>38</v>
      </c>
      <c r="D4" s="25">
        <v>39</v>
      </c>
      <c r="E4" s="25">
        <v>39</v>
      </c>
      <c r="F4" s="25">
        <v>38</v>
      </c>
      <c r="G4" s="25">
        <v>36</v>
      </c>
      <c r="H4" s="25">
        <v>32</v>
      </c>
      <c r="I4" s="25">
        <v>27</v>
      </c>
      <c r="J4" s="25">
        <v>23</v>
      </c>
      <c r="K4" s="25">
        <v>21</v>
      </c>
      <c r="L4" s="25">
        <v>19</v>
      </c>
      <c r="M4" s="25">
        <v>16</v>
      </c>
      <c r="N4" s="26">
        <f t="shared" si="0"/>
        <v>11750</v>
      </c>
      <c r="O4" s="26">
        <f t="shared" si="1"/>
        <v>39</v>
      </c>
      <c r="P4" s="26">
        <v>2750</v>
      </c>
      <c r="Q4" s="26">
        <f t="shared" si="3"/>
        <v>4.2727272727272725</v>
      </c>
      <c r="R4" s="26">
        <f t="shared" si="4"/>
        <v>-500</v>
      </c>
    </row>
    <row r="5" spans="1:18" x14ac:dyDescent="0.25">
      <c r="A5" s="25" t="s">
        <v>19</v>
      </c>
      <c r="B5" s="25">
        <v>11250</v>
      </c>
      <c r="C5" s="25">
        <v>41</v>
      </c>
      <c r="D5" s="25">
        <v>42</v>
      </c>
      <c r="E5" s="25">
        <v>42</v>
      </c>
      <c r="F5" s="25">
        <v>40</v>
      </c>
      <c r="G5" s="25">
        <v>36</v>
      </c>
      <c r="H5" s="25">
        <v>33</v>
      </c>
      <c r="I5" s="25">
        <v>29</v>
      </c>
      <c r="J5" s="25">
        <v>22</v>
      </c>
      <c r="K5" s="25">
        <v>23</v>
      </c>
      <c r="L5" s="25">
        <v>19</v>
      </c>
      <c r="M5" s="25">
        <v>15</v>
      </c>
      <c r="N5" s="26">
        <f t="shared" si="0"/>
        <v>11250</v>
      </c>
      <c r="O5" s="26">
        <f t="shared" si="1"/>
        <v>42</v>
      </c>
      <c r="P5" s="26">
        <v>2750</v>
      </c>
      <c r="Q5" s="26">
        <f t="shared" si="3"/>
        <v>4.0909090909090908</v>
      </c>
      <c r="R5" s="26">
        <f t="shared" si="4"/>
        <v>250</v>
      </c>
    </row>
    <row r="6" spans="1:18" x14ac:dyDescent="0.25">
      <c r="A6" s="25" t="s">
        <v>17</v>
      </c>
      <c r="B6" s="25">
        <v>11500</v>
      </c>
      <c r="C6" s="25">
        <v>37</v>
      </c>
      <c r="D6" s="25">
        <v>39</v>
      </c>
      <c r="E6" s="25">
        <v>40</v>
      </c>
      <c r="F6" s="25">
        <v>37</v>
      </c>
      <c r="G6" s="25">
        <v>35</v>
      </c>
      <c r="H6" s="25">
        <v>31</v>
      </c>
      <c r="I6" s="25">
        <v>28</v>
      </c>
      <c r="J6" s="25">
        <v>27</v>
      </c>
      <c r="K6" s="25">
        <v>25</v>
      </c>
      <c r="L6" s="25">
        <v>24</v>
      </c>
      <c r="M6" s="25">
        <v>19</v>
      </c>
      <c r="N6" s="26">
        <f t="shared" si="0"/>
        <v>11500</v>
      </c>
      <c r="O6" s="26">
        <f t="shared" si="1"/>
        <v>40</v>
      </c>
      <c r="P6" s="26">
        <v>2750</v>
      </c>
      <c r="Q6" s="26">
        <f t="shared" si="3"/>
        <v>4.1818181818181817</v>
      </c>
      <c r="R6" s="26">
        <f t="shared" si="4"/>
        <v>-500</v>
      </c>
    </row>
    <row r="7" spans="1:18" x14ac:dyDescent="0.25">
      <c r="A7" s="25" t="s">
        <v>17</v>
      </c>
      <c r="B7" s="25">
        <v>11000</v>
      </c>
      <c r="C7" s="25">
        <v>37</v>
      </c>
      <c r="D7" s="25">
        <v>39</v>
      </c>
      <c r="E7" s="25">
        <v>40</v>
      </c>
      <c r="F7" s="25">
        <v>38</v>
      </c>
      <c r="G7" s="25">
        <v>34</v>
      </c>
      <c r="H7" s="25">
        <v>31</v>
      </c>
      <c r="I7" s="25">
        <v>28</v>
      </c>
      <c r="J7" s="25">
        <v>26</v>
      </c>
      <c r="K7" s="25">
        <v>24</v>
      </c>
      <c r="L7" s="25">
        <v>23</v>
      </c>
      <c r="M7" s="25">
        <v>18</v>
      </c>
      <c r="N7" s="26">
        <f t="shared" si="0"/>
        <v>11000</v>
      </c>
      <c r="O7" s="26">
        <f t="shared" si="1"/>
        <v>40</v>
      </c>
      <c r="P7" s="26">
        <v>2750</v>
      </c>
      <c r="Q7" s="26">
        <f t="shared" si="3"/>
        <v>4</v>
      </c>
      <c r="R7" s="26">
        <f t="shared" si="4"/>
        <v>250</v>
      </c>
    </row>
    <row r="8" spans="1:18" x14ac:dyDescent="0.25">
      <c r="A8" s="25" t="s">
        <v>19</v>
      </c>
      <c r="B8" s="25">
        <v>11250</v>
      </c>
      <c r="C8" s="25">
        <v>43</v>
      </c>
      <c r="D8" s="25">
        <v>43</v>
      </c>
      <c r="E8" s="25">
        <v>43</v>
      </c>
      <c r="F8" s="25">
        <v>41</v>
      </c>
      <c r="G8" s="25">
        <v>35</v>
      </c>
      <c r="H8" s="25">
        <v>33</v>
      </c>
      <c r="I8" s="25">
        <v>28</v>
      </c>
      <c r="J8" s="25">
        <v>26</v>
      </c>
      <c r="K8" s="25">
        <v>23</v>
      </c>
      <c r="L8" s="25">
        <v>23</v>
      </c>
      <c r="M8" s="25">
        <v>20</v>
      </c>
      <c r="N8" s="26">
        <f t="shared" si="0"/>
        <v>11250</v>
      </c>
      <c r="O8" s="26">
        <f t="shared" si="1"/>
        <v>43</v>
      </c>
      <c r="P8" s="26">
        <v>2750</v>
      </c>
      <c r="Q8" s="26">
        <f t="shared" si="3"/>
        <v>4.0909090909090908</v>
      </c>
      <c r="R8" s="26">
        <f t="shared" si="4"/>
        <v>250</v>
      </c>
    </row>
    <row r="9" spans="1:18" x14ac:dyDescent="0.25">
      <c r="A9" s="25" t="s">
        <v>19</v>
      </c>
      <c r="B9" s="25">
        <v>11500</v>
      </c>
      <c r="C9" s="25">
        <v>44</v>
      </c>
      <c r="D9" s="25">
        <v>44</v>
      </c>
      <c r="E9" s="25">
        <v>44</v>
      </c>
      <c r="F9" s="25">
        <v>41</v>
      </c>
      <c r="G9" s="25">
        <v>35</v>
      </c>
      <c r="H9" s="25">
        <v>34</v>
      </c>
      <c r="I9" s="25">
        <v>33</v>
      </c>
      <c r="J9" s="25">
        <v>29</v>
      </c>
      <c r="K9" s="25">
        <v>28</v>
      </c>
      <c r="L9" s="25">
        <v>25</v>
      </c>
      <c r="M9" s="25">
        <v>18</v>
      </c>
      <c r="N9" s="26">
        <f t="shared" si="0"/>
        <v>11500</v>
      </c>
      <c r="O9" s="26">
        <f t="shared" si="1"/>
        <v>44</v>
      </c>
      <c r="P9" s="26">
        <v>2750</v>
      </c>
      <c r="Q9" s="26">
        <f t="shared" si="3"/>
        <v>4.1818181818181817</v>
      </c>
      <c r="R9" s="26">
        <f t="shared" si="4"/>
        <v>-500</v>
      </c>
    </row>
    <row r="10" spans="1:18" x14ac:dyDescent="0.25">
      <c r="A10" s="25" t="s">
        <v>19</v>
      </c>
      <c r="B10" s="25">
        <v>11000</v>
      </c>
      <c r="C10" s="25">
        <v>40</v>
      </c>
      <c r="D10" s="25">
        <v>43</v>
      </c>
      <c r="E10" s="25">
        <v>44</v>
      </c>
      <c r="F10" s="25">
        <v>43</v>
      </c>
      <c r="G10" s="25">
        <v>38</v>
      </c>
      <c r="H10" s="25">
        <v>35</v>
      </c>
      <c r="I10" s="25">
        <v>32</v>
      </c>
      <c r="J10" s="25">
        <v>30</v>
      </c>
      <c r="K10" s="25">
        <v>28</v>
      </c>
      <c r="L10" s="25">
        <v>25</v>
      </c>
      <c r="M10" s="25">
        <v>16</v>
      </c>
      <c r="N10" s="26">
        <f t="shared" si="0"/>
        <v>11000</v>
      </c>
      <c r="O10" s="26">
        <f t="shared" si="1"/>
        <v>44</v>
      </c>
      <c r="P10" s="26">
        <v>2750</v>
      </c>
      <c r="Q10" s="26">
        <f t="shared" si="3"/>
        <v>4</v>
      </c>
      <c r="R10" s="26">
        <f t="shared" si="4"/>
        <v>-250</v>
      </c>
    </row>
    <row r="11" spans="1:18" x14ac:dyDescent="0.25">
      <c r="A11" s="25" t="s">
        <v>17</v>
      </c>
      <c r="B11" s="25">
        <v>10750</v>
      </c>
      <c r="C11" s="25">
        <v>36</v>
      </c>
      <c r="D11" s="25">
        <v>39</v>
      </c>
      <c r="E11" s="25">
        <v>39</v>
      </c>
      <c r="F11" s="25">
        <v>35</v>
      </c>
      <c r="G11" s="25">
        <v>30</v>
      </c>
      <c r="H11" s="25">
        <v>29</v>
      </c>
      <c r="I11" s="25">
        <v>29</v>
      </c>
      <c r="J11" s="25">
        <v>29</v>
      </c>
      <c r="K11" s="25">
        <v>29</v>
      </c>
      <c r="L11" s="25">
        <v>27</v>
      </c>
      <c r="M11" s="25">
        <v>19</v>
      </c>
      <c r="N11" s="26">
        <f t="shared" si="0"/>
        <v>10750</v>
      </c>
      <c r="O11" s="26">
        <f t="shared" si="1"/>
        <v>39</v>
      </c>
      <c r="P11" s="26">
        <v>2750</v>
      </c>
      <c r="Q11" s="26">
        <f t="shared" si="3"/>
        <v>3.9090909090909092</v>
      </c>
      <c r="R11" s="26">
        <f t="shared" si="4"/>
        <v>-500</v>
      </c>
    </row>
    <row r="12" spans="1:18" x14ac:dyDescent="0.25">
      <c r="A12" s="25" t="s">
        <v>17</v>
      </c>
      <c r="B12" s="25">
        <v>10250</v>
      </c>
      <c r="C12" s="25">
        <v>38</v>
      </c>
      <c r="D12" s="25">
        <v>40</v>
      </c>
      <c r="E12" s="25">
        <v>34</v>
      </c>
      <c r="F12" s="25">
        <v>32</v>
      </c>
      <c r="G12" s="25">
        <v>29</v>
      </c>
      <c r="H12" s="25">
        <v>26</v>
      </c>
      <c r="I12" s="25">
        <v>25</v>
      </c>
      <c r="J12" s="25">
        <v>22</v>
      </c>
      <c r="K12" s="25">
        <v>16</v>
      </c>
      <c r="L12" s="25">
        <v>14</v>
      </c>
      <c r="M12" s="25">
        <v>8</v>
      </c>
      <c r="N12" s="26">
        <f t="shared" si="0"/>
        <v>10250</v>
      </c>
      <c r="O12" s="26">
        <f t="shared" si="1"/>
        <v>40</v>
      </c>
      <c r="P12" s="26">
        <v>1750</v>
      </c>
      <c r="Q12" s="26">
        <f t="shared" si="3"/>
        <v>5.8571428571428568</v>
      </c>
      <c r="R12" s="26">
        <f t="shared" si="4"/>
        <v>0</v>
      </c>
    </row>
    <row r="13" spans="1:18" x14ac:dyDescent="0.25">
      <c r="A13" s="25" t="s">
        <v>17</v>
      </c>
      <c r="B13" s="25">
        <v>10250</v>
      </c>
      <c r="C13" s="25">
        <v>30</v>
      </c>
      <c r="D13" s="25">
        <v>39</v>
      </c>
      <c r="E13" s="25">
        <v>40</v>
      </c>
      <c r="F13" s="25">
        <v>37</v>
      </c>
      <c r="G13" s="25">
        <v>32</v>
      </c>
      <c r="H13" s="25">
        <v>30</v>
      </c>
      <c r="I13" s="25">
        <v>29</v>
      </c>
      <c r="J13" s="25">
        <v>29</v>
      </c>
      <c r="K13" s="25">
        <v>23</v>
      </c>
      <c r="L13" s="25">
        <v>16</v>
      </c>
      <c r="M13" s="25">
        <v>4</v>
      </c>
      <c r="N13" s="26">
        <f t="shared" si="0"/>
        <v>10250</v>
      </c>
      <c r="O13" s="26">
        <f t="shared" si="1"/>
        <v>40</v>
      </c>
      <c r="P13" s="26">
        <v>2750</v>
      </c>
      <c r="Q13" s="26">
        <f t="shared" si="3"/>
        <v>3.7272727272727271</v>
      </c>
      <c r="R13" s="26">
        <f t="shared" si="4"/>
        <v>-250</v>
      </c>
    </row>
    <row r="14" spans="1:18" x14ac:dyDescent="0.25">
      <c r="A14" s="25" t="s">
        <v>17</v>
      </c>
      <c r="B14" s="25">
        <v>10000</v>
      </c>
      <c r="C14" s="25">
        <v>36</v>
      </c>
      <c r="D14" s="25">
        <v>35</v>
      </c>
      <c r="E14" s="25">
        <v>37</v>
      </c>
      <c r="F14" s="25">
        <v>37</v>
      </c>
      <c r="G14" s="25">
        <v>29</v>
      </c>
      <c r="H14" s="25">
        <v>18</v>
      </c>
      <c r="I14" s="25">
        <v>19</v>
      </c>
      <c r="J14" s="25">
        <v>18</v>
      </c>
      <c r="K14" s="25">
        <v>15</v>
      </c>
      <c r="L14" s="25">
        <v>9</v>
      </c>
      <c r="M14" s="25">
        <v>4</v>
      </c>
      <c r="N14" s="26">
        <f t="shared" si="0"/>
        <v>10000</v>
      </c>
      <c r="O14" s="26">
        <f t="shared" si="1"/>
        <v>37</v>
      </c>
      <c r="P14" s="26">
        <v>3750</v>
      </c>
      <c r="Q14" s="26">
        <f t="shared" si="3"/>
        <v>2.6666666666666665</v>
      </c>
      <c r="R14" s="26">
        <f t="shared" si="4"/>
        <v>-750</v>
      </c>
    </row>
    <row r="15" spans="1:18" x14ac:dyDescent="0.25">
      <c r="A15" s="25" t="s">
        <v>17</v>
      </c>
      <c r="B15" s="25">
        <v>9250</v>
      </c>
      <c r="C15" s="25">
        <v>31</v>
      </c>
      <c r="D15" s="25">
        <v>38</v>
      </c>
      <c r="E15" s="25">
        <v>41</v>
      </c>
      <c r="F15" s="25">
        <v>40</v>
      </c>
      <c r="G15" s="25">
        <v>34</v>
      </c>
      <c r="H15" s="25">
        <v>26</v>
      </c>
      <c r="I15" s="25">
        <v>20</v>
      </c>
      <c r="J15" s="25">
        <v>19</v>
      </c>
      <c r="K15" s="25">
        <v>15</v>
      </c>
      <c r="L15" s="25">
        <v>7</v>
      </c>
      <c r="M15" s="25">
        <v>-100</v>
      </c>
      <c r="N15" s="25">
        <f t="shared" si="0"/>
        <v>9250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>
    <tabColor rgb="FF92D050"/>
  </sheetPr>
  <dimension ref="A1:R12"/>
  <sheetViews>
    <sheetView workbookViewId="0">
      <selection activeCell="N2" sqref="N2:R2"/>
    </sheetView>
  </sheetViews>
  <sheetFormatPr defaultRowHeight="15" x14ac:dyDescent="0.25"/>
  <cols>
    <col min="1" max="1" width="18.140625" style="25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16</v>
      </c>
      <c r="B2" s="25">
        <v>10000</v>
      </c>
      <c r="C2" s="25">
        <v>27</v>
      </c>
      <c r="D2" s="25">
        <v>27</v>
      </c>
      <c r="E2" s="25">
        <v>29</v>
      </c>
      <c r="F2" s="25">
        <v>27</v>
      </c>
      <c r="G2" s="25">
        <v>24</v>
      </c>
      <c r="H2" s="25">
        <v>24</v>
      </c>
      <c r="I2" s="25">
        <v>22</v>
      </c>
      <c r="J2" s="25">
        <v>15</v>
      </c>
      <c r="K2" s="25">
        <v>8</v>
      </c>
      <c r="L2" s="25">
        <v>-2</v>
      </c>
      <c r="M2" s="25">
        <v>-7</v>
      </c>
      <c r="N2" s="26">
        <f t="shared" ref="N2:N12" si="0">B2</f>
        <v>10000</v>
      </c>
      <c r="O2" s="26">
        <f t="shared" ref="O2:O11" si="1">MAX(C2:M2)</f>
        <v>29</v>
      </c>
      <c r="P2" s="26">
        <v>2750</v>
      </c>
      <c r="Q2" s="26">
        <f t="shared" ref="Q2" si="2">N2/P2</f>
        <v>3.6363636363636362</v>
      </c>
      <c r="R2" s="26">
        <f>N3-N2</f>
        <v>0</v>
      </c>
    </row>
    <row r="3" spans="1:18" x14ac:dyDescent="0.25">
      <c r="A3" s="25" t="s">
        <v>17</v>
      </c>
      <c r="B3" s="25">
        <v>10000</v>
      </c>
      <c r="C3" s="25">
        <v>33</v>
      </c>
      <c r="D3" s="25">
        <v>33</v>
      </c>
      <c r="E3" s="25">
        <v>39</v>
      </c>
      <c r="F3" s="25">
        <v>40</v>
      </c>
      <c r="G3" s="25">
        <v>36</v>
      </c>
      <c r="H3" s="25">
        <v>30</v>
      </c>
      <c r="I3" s="25">
        <v>27</v>
      </c>
      <c r="J3" s="25">
        <v>22</v>
      </c>
      <c r="K3" s="25">
        <v>16</v>
      </c>
      <c r="L3" s="25">
        <v>0</v>
      </c>
      <c r="M3" s="25">
        <v>-5</v>
      </c>
      <c r="N3" s="26">
        <f t="shared" si="0"/>
        <v>10000</v>
      </c>
      <c r="O3" s="26">
        <f t="shared" si="1"/>
        <v>40</v>
      </c>
      <c r="P3" s="26">
        <v>3750</v>
      </c>
      <c r="Q3" s="26">
        <f t="shared" ref="Q3:Q11" si="3">N3/P3</f>
        <v>2.6666666666666665</v>
      </c>
      <c r="R3" s="26">
        <f t="shared" ref="R3:R11" si="4">N4-N3</f>
        <v>750</v>
      </c>
    </row>
    <row r="4" spans="1:18" x14ac:dyDescent="0.25">
      <c r="A4" s="25" t="s">
        <v>23</v>
      </c>
      <c r="B4" s="25">
        <v>10750</v>
      </c>
      <c r="C4" s="25">
        <v>50</v>
      </c>
      <c r="D4" s="25">
        <v>50</v>
      </c>
      <c r="E4" s="25">
        <v>54</v>
      </c>
      <c r="F4" s="25">
        <v>48</v>
      </c>
      <c r="G4" s="25">
        <v>53</v>
      </c>
      <c r="H4" s="25">
        <v>51</v>
      </c>
      <c r="I4" s="25">
        <v>47</v>
      </c>
      <c r="J4" s="25">
        <v>45</v>
      </c>
      <c r="K4" s="25">
        <v>41</v>
      </c>
      <c r="L4" s="25">
        <v>32</v>
      </c>
      <c r="M4" s="25">
        <v>16</v>
      </c>
      <c r="N4" s="26">
        <f t="shared" si="0"/>
        <v>10750</v>
      </c>
      <c r="O4" s="26">
        <f t="shared" si="1"/>
        <v>54</v>
      </c>
      <c r="P4" s="26">
        <v>2750</v>
      </c>
      <c r="Q4" s="26">
        <f t="shared" si="3"/>
        <v>3.9090909090909092</v>
      </c>
      <c r="R4" s="26">
        <f t="shared" si="4"/>
        <v>250</v>
      </c>
    </row>
    <row r="5" spans="1:18" x14ac:dyDescent="0.25">
      <c r="A5" s="25" t="s">
        <v>18</v>
      </c>
      <c r="B5" s="25">
        <v>11000</v>
      </c>
      <c r="C5" s="25">
        <v>48</v>
      </c>
      <c r="D5" s="25">
        <v>48</v>
      </c>
      <c r="E5" s="25">
        <v>51</v>
      </c>
      <c r="F5" s="25">
        <v>52</v>
      </c>
      <c r="G5" s="25">
        <v>50</v>
      </c>
      <c r="H5" s="25">
        <v>49</v>
      </c>
      <c r="I5" s="25">
        <v>45</v>
      </c>
      <c r="J5" s="25">
        <v>43</v>
      </c>
      <c r="K5" s="25">
        <v>39</v>
      </c>
      <c r="L5" s="25">
        <v>31</v>
      </c>
      <c r="M5" s="25">
        <v>20</v>
      </c>
      <c r="N5" s="26">
        <f t="shared" si="0"/>
        <v>11000</v>
      </c>
      <c r="O5" s="26">
        <f t="shared" si="1"/>
        <v>52</v>
      </c>
      <c r="P5" s="26">
        <v>3750</v>
      </c>
      <c r="Q5" s="26">
        <f t="shared" si="3"/>
        <v>2.9333333333333331</v>
      </c>
      <c r="R5" s="26">
        <f t="shared" si="4"/>
        <v>-750</v>
      </c>
    </row>
    <row r="6" spans="1:18" x14ac:dyDescent="0.25">
      <c r="A6" s="25" t="s">
        <v>18</v>
      </c>
      <c r="B6" s="25">
        <v>10250</v>
      </c>
      <c r="C6" s="25">
        <v>45</v>
      </c>
      <c r="D6" s="25">
        <v>45</v>
      </c>
      <c r="E6" s="25">
        <v>47</v>
      </c>
      <c r="F6" s="25">
        <v>48</v>
      </c>
      <c r="G6" s="25">
        <v>47</v>
      </c>
      <c r="H6" s="25">
        <v>46</v>
      </c>
      <c r="I6" s="25">
        <v>41</v>
      </c>
      <c r="J6" s="25">
        <v>39</v>
      </c>
      <c r="K6" s="25">
        <v>33</v>
      </c>
      <c r="L6" s="25">
        <v>22</v>
      </c>
      <c r="M6" s="25">
        <v>6</v>
      </c>
      <c r="N6" s="26">
        <f t="shared" si="0"/>
        <v>10250</v>
      </c>
      <c r="O6" s="26">
        <f t="shared" si="1"/>
        <v>48</v>
      </c>
      <c r="P6" s="26">
        <v>3750</v>
      </c>
      <c r="Q6" s="26">
        <f t="shared" si="3"/>
        <v>2.7333333333333334</v>
      </c>
      <c r="R6" s="26">
        <f t="shared" si="4"/>
        <v>250</v>
      </c>
    </row>
    <row r="7" spans="1:18" x14ac:dyDescent="0.25">
      <c r="A7" s="25" t="s">
        <v>23</v>
      </c>
      <c r="B7" s="25">
        <v>10500</v>
      </c>
      <c r="C7" s="25">
        <v>53</v>
      </c>
      <c r="D7" s="25">
        <v>53</v>
      </c>
      <c r="E7" s="25">
        <v>53</v>
      </c>
      <c r="F7" s="25">
        <v>54</v>
      </c>
      <c r="G7" s="25">
        <v>52</v>
      </c>
      <c r="H7" s="25">
        <v>50</v>
      </c>
      <c r="I7" s="25">
        <v>49</v>
      </c>
      <c r="J7" s="25">
        <v>47</v>
      </c>
      <c r="K7" s="25">
        <v>40</v>
      </c>
      <c r="L7" s="25">
        <v>31</v>
      </c>
      <c r="M7" s="25">
        <v>4</v>
      </c>
      <c r="N7" s="26">
        <f t="shared" si="0"/>
        <v>10500</v>
      </c>
      <c r="O7" s="26">
        <f t="shared" si="1"/>
        <v>54</v>
      </c>
      <c r="P7" s="26">
        <v>3750</v>
      </c>
      <c r="Q7" s="26">
        <f t="shared" si="3"/>
        <v>2.8</v>
      </c>
      <c r="R7" s="26">
        <f t="shared" si="4"/>
        <v>0</v>
      </c>
    </row>
    <row r="8" spans="1:18" x14ac:dyDescent="0.25">
      <c r="A8" s="25" t="s">
        <v>23</v>
      </c>
      <c r="B8" s="25">
        <v>10500</v>
      </c>
      <c r="C8" s="25">
        <v>47</v>
      </c>
      <c r="D8" s="25">
        <v>47</v>
      </c>
      <c r="E8" s="25">
        <v>47</v>
      </c>
      <c r="F8" s="25">
        <v>53</v>
      </c>
      <c r="G8" s="25">
        <v>52</v>
      </c>
      <c r="H8" s="25">
        <v>51</v>
      </c>
      <c r="I8" s="25">
        <v>47</v>
      </c>
      <c r="J8" s="25">
        <v>46</v>
      </c>
      <c r="K8" s="25">
        <v>42</v>
      </c>
      <c r="L8" s="25">
        <v>38</v>
      </c>
      <c r="M8" s="25">
        <v>14</v>
      </c>
      <c r="N8" s="26">
        <f t="shared" si="0"/>
        <v>10500</v>
      </c>
      <c r="O8" s="26">
        <f t="shared" si="1"/>
        <v>53</v>
      </c>
      <c r="P8" s="26">
        <v>3750</v>
      </c>
      <c r="Q8" s="26">
        <f t="shared" si="3"/>
        <v>2.8</v>
      </c>
      <c r="R8" s="26">
        <f t="shared" si="4"/>
        <v>-500</v>
      </c>
    </row>
    <row r="9" spans="1:18" x14ac:dyDescent="0.25">
      <c r="A9" s="25" t="s">
        <v>18</v>
      </c>
      <c r="B9" s="25">
        <v>10000</v>
      </c>
      <c r="C9" s="25">
        <v>48</v>
      </c>
      <c r="D9" s="25">
        <v>48</v>
      </c>
      <c r="E9" s="25">
        <v>48</v>
      </c>
      <c r="F9" s="25">
        <v>48</v>
      </c>
      <c r="G9" s="25">
        <v>49</v>
      </c>
      <c r="H9" s="25">
        <v>47</v>
      </c>
      <c r="I9" s="25">
        <v>46</v>
      </c>
      <c r="J9" s="25">
        <v>42</v>
      </c>
      <c r="K9" s="25">
        <v>34</v>
      </c>
      <c r="L9" s="25">
        <v>23</v>
      </c>
      <c r="M9" s="25">
        <v>15</v>
      </c>
      <c r="N9" s="26">
        <f t="shared" si="0"/>
        <v>10000</v>
      </c>
      <c r="O9" s="26">
        <f t="shared" si="1"/>
        <v>49</v>
      </c>
      <c r="P9" s="26">
        <v>4750</v>
      </c>
      <c r="Q9" s="26">
        <f t="shared" si="3"/>
        <v>2.1052631578947367</v>
      </c>
      <c r="R9" s="26">
        <f t="shared" si="4"/>
        <v>0</v>
      </c>
    </row>
    <row r="10" spans="1:18" x14ac:dyDescent="0.25">
      <c r="A10" s="25" t="s">
        <v>18</v>
      </c>
      <c r="B10" s="25">
        <v>10000</v>
      </c>
      <c r="C10" s="25">
        <v>31</v>
      </c>
      <c r="D10" s="25">
        <v>31</v>
      </c>
      <c r="E10" s="25">
        <v>31</v>
      </c>
      <c r="F10" s="25">
        <v>31</v>
      </c>
      <c r="G10" s="25">
        <v>36</v>
      </c>
      <c r="H10" s="25">
        <v>39</v>
      </c>
      <c r="I10" s="25">
        <v>39</v>
      </c>
      <c r="J10" s="25">
        <v>39</v>
      </c>
      <c r="K10" s="25">
        <v>31</v>
      </c>
      <c r="L10" s="25">
        <v>26</v>
      </c>
      <c r="M10" s="25">
        <v>16</v>
      </c>
      <c r="N10" s="26">
        <f t="shared" si="0"/>
        <v>10000</v>
      </c>
      <c r="O10" s="26">
        <f t="shared" si="1"/>
        <v>39</v>
      </c>
      <c r="P10" s="26">
        <v>7750</v>
      </c>
      <c r="Q10" s="26">
        <f t="shared" si="3"/>
        <v>1.2903225806451613</v>
      </c>
      <c r="R10" s="26">
        <f t="shared" si="4"/>
        <v>-500</v>
      </c>
    </row>
    <row r="11" spans="1:18" x14ac:dyDescent="0.25">
      <c r="A11" s="25" t="s">
        <v>17</v>
      </c>
      <c r="B11" s="25">
        <v>9500</v>
      </c>
      <c r="C11" s="25">
        <v>30</v>
      </c>
      <c r="D11" s="25">
        <v>30</v>
      </c>
      <c r="E11" s="25">
        <v>30</v>
      </c>
      <c r="F11" s="25">
        <v>31</v>
      </c>
      <c r="G11" s="25">
        <v>34</v>
      </c>
      <c r="H11" s="25">
        <v>33</v>
      </c>
      <c r="I11" s="25">
        <v>33</v>
      </c>
      <c r="J11" s="25">
        <v>27</v>
      </c>
      <c r="K11" s="25">
        <v>18</v>
      </c>
      <c r="L11" s="25">
        <v>6</v>
      </c>
      <c r="M11" s="25">
        <v>-100</v>
      </c>
      <c r="N11" s="26">
        <f t="shared" si="0"/>
        <v>9500</v>
      </c>
      <c r="O11" s="26">
        <f t="shared" si="1"/>
        <v>34</v>
      </c>
      <c r="P11" s="26">
        <v>4750</v>
      </c>
      <c r="Q11" s="26">
        <f t="shared" si="3"/>
        <v>2</v>
      </c>
      <c r="R11" s="26">
        <f t="shared" si="4"/>
        <v>-500</v>
      </c>
    </row>
    <row r="12" spans="1:18" x14ac:dyDescent="0.25">
      <c r="A12" s="25" t="s">
        <v>16</v>
      </c>
      <c r="B12" s="25">
        <v>9000</v>
      </c>
      <c r="C12" s="25">
        <v>22</v>
      </c>
      <c r="D12" s="25">
        <v>22</v>
      </c>
      <c r="E12" s="25">
        <v>22</v>
      </c>
      <c r="F12" s="25">
        <v>22</v>
      </c>
      <c r="G12" s="25">
        <v>21</v>
      </c>
      <c r="H12" s="25">
        <v>20</v>
      </c>
      <c r="I12" s="25">
        <v>19</v>
      </c>
      <c r="J12" s="25">
        <v>15</v>
      </c>
      <c r="K12" s="25">
        <v>11</v>
      </c>
      <c r="L12" s="25">
        <v>0</v>
      </c>
      <c r="M12" s="25">
        <v>-100</v>
      </c>
      <c r="N12" s="25">
        <f t="shared" si="0"/>
        <v>9000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>
    <tabColor rgb="FF92D050"/>
  </sheetPr>
  <dimension ref="A1:R21"/>
  <sheetViews>
    <sheetView workbookViewId="0">
      <selection activeCell="K31" sqref="K31"/>
    </sheetView>
  </sheetViews>
  <sheetFormatPr defaultRowHeight="15" x14ac:dyDescent="0.25"/>
  <cols>
    <col min="1" max="1" width="19.28515625" customWidth="1"/>
    <col min="2" max="2" width="13.140625" customWidth="1"/>
    <col min="3" max="3" width="10.140625" customWidth="1"/>
    <col min="4" max="4" width="11.85546875" customWidth="1"/>
    <col min="5" max="5" width="9.7109375" bestFit="1" customWidth="1"/>
    <col min="6" max="7" width="9.7109375" customWidth="1"/>
    <col min="8" max="8" width="9.7109375" bestFit="1" customWidth="1"/>
    <col min="9" max="9" width="10.5703125" customWidth="1"/>
    <col min="10" max="12" width="9.7109375" bestFit="1" customWidth="1"/>
    <col min="13" max="13" width="11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8" x14ac:dyDescent="0.25">
      <c r="A2" t="s">
        <v>17</v>
      </c>
      <c r="B2">
        <v>7000</v>
      </c>
      <c r="C2">
        <v>33</v>
      </c>
      <c r="D2">
        <v>33</v>
      </c>
      <c r="E2">
        <v>33</v>
      </c>
      <c r="F2">
        <v>27</v>
      </c>
      <c r="G2">
        <v>31</v>
      </c>
      <c r="H2">
        <v>28</v>
      </c>
      <c r="I2">
        <v>19</v>
      </c>
      <c r="J2">
        <v>2</v>
      </c>
      <c r="K2">
        <v>-100</v>
      </c>
      <c r="L2">
        <v>-100</v>
      </c>
      <c r="M2">
        <v>-100</v>
      </c>
      <c r="N2" s="60">
        <f>B2</f>
        <v>7000</v>
      </c>
      <c r="O2" s="60">
        <f>MAX(C2:M2)</f>
        <v>33</v>
      </c>
      <c r="P2" s="60">
        <v>2750</v>
      </c>
      <c r="Q2" s="208">
        <f>N2/P2</f>
        <v>2.5454545454545454</v>
      </c>
      <c r="R2" s="60">
        <f>N3-N2</f>
        <v>1000</v>
      </c>
    </row>
    <row r="3" spans="1:18" x14ac:dyDescent="0.25">
      <c r="A3" t="s">
        <v>18</v>
      </c>
      <c r="B3">
        <v>8000</v>
      </c>
      <c r="C3">
        <v>50</v>
      </c>
      <c r="D3">
        <v>50</v>
      </c>
      <c r="E3">
        <v>50</v>
      </c>
      <c r="F3">
        <v>50</v>
      </c>
      <c r="G3">
        <v>49</v>
      </c>
      <c r="H3">
        <v>44</v>
      </c>
      <c r="I3">
        <v>36</v>
      </c>
      <c r="J3">
        <v>22</v>
      </c>
      <c r="K3">
        <v>15</v>
      </c>
      <c r="L3">
        <v>-100</v>
      </c>
      <c r="M3">
        <v>-100</v>
      </c>
      <c r="N3" s="60">
        <f t="shared" ref="N3:N21" si="0">B3</f>
        <v>8000</v>
      </c>
      <c r="O3" s="60">
        <f t="shared" ref="O3:O20" si="1">MAX(C3:M3)</f>
        <v>50</v>
      </c>
      <c r="P3" s="60">
        <v>3750</v>
      </c>
      <c r="Q3" s="208">
        <f t="shared" ref="Q3:Q20" si="2">N3/P3</f>
        <v>2.1333333333333333</v>
      </c>
      <c r="R3" s="60">
        <f t="shared" ref="R3:R20" si="3">N4-N3</f>
        <v>2500</v>
      </c>
    </row>
    <row r="4" spans="1:18" x14ac:dyDescent="0.25">
      <c r="A4" t="s">
        <v>18</v>
      </c>
      <c r="B4">
        <v>10500</v>
      </c>
      <c r="C4">
        <v>47</v>
      </c>
      <c r="D4">
        <v>47</v>
      </c>
      <c r="E4">
        <v>47</v>
      </c>
      <c r="F4">
        <v>45</v>
      </c>
      <c r="G4">
        <v>43</v>
      </c>
      <c r="H4">
        <v>43</v>
      </c>
      <c r="I4">
        <v>38</v>
      </c>
      <c r="J4">
        <v>32</v>
      </c>
      <c r="K4">
        <v>27</v>
      </c>
      <c r="L4">
        <v>24</v>
      </c>
      <c r="M4">
        <v>12</v>
      </c>
      <c r="N4" s="60">
        <f t="shared" si="0"/>
        <v>10500</v>
      </c>
      <c r="O4" s="60">
        <f t="shared" si="1"/>
        <v>47</v>
      </c>
      <c r="P4" s="60">
        <v>2750</v>
      </c>
      <c r="Q4" s="208">
        <f t="shared" si="2"/>
        <v>3.8181818181818183</v>
      </c>
      <c r="R4" s="60">
        <f t="shared" si="3"/>
        <v>750</v>
      </c>
    </row>
    <row r="5" spans="1:18" x14ac:dyDescent="0.25">
      <c r="A5" t="s">
        <v>18</v>
      </c>
      <c r="B5">
        <v>11250</v>
      </c>
      <c r="C5">
        <v>43</v>
      </c>
      <c r="D5">
        <v>43</v>
      </c>
      <c r="E5">
        <v>43</v>
      </c>
      <c r="F5">
        <v>43</v>
      </c>
      <c r="G5">
        <v>42</v>
      </c>
      <c r="H5">
        <v>41</v>
      </c>
      <c r="I5">
        <v>36</v>
      </c>
      <c r="J5">
        <v>32</v>
      </c>
      <c r="K5">
        <v>29</v>
      </c>
      <c r="L5">
        <v>20</v>
      </c>
      <c r="M5">
        <v>18</v>
      </c>
      <c r="N5" s="60">
        <f t="shared" si="0"/>
        <v>11250</v>
      </c>
      <c r="O5" s="60">
        <f t="shared" si="1"/>
        <v>43</v>
      </c>
      <c r="P5" s="60">
        <v>3750</v>
      </c>
      <c r="Q5" s="208">
        <f t="shared" si="2"/>
        <v>3</v>
      </c>
      <c r="R5" s="60">
        <f t="shared" si="3"/>
        <v>0</v>
      </c>
    </row>
    <row r="6" spans="1:18" x14ac:dyDescent="0.25">
      <c r="A6" t="s">
        <v>19</v>
      </c>
      <c r="B6">
        <v>11250</v>
      </c>
      <c r="C6">
        <v>47</v>
      </c>
      <c r="D6">
        <v>47</v>
      </c>
      <c r="E6">
        <v>47</v>
      </c>
      <c r="F6">
        <v>43</v>
      </c>
      <c r="G6">
        <v>39</v>
      </c>
      <c r="H6">
        <v>36</v>
      </c>
      <c r="I6">
        <v>34</v>
      </c>
      <c r="J6">
        <v>26</v>
      </c>
      <c r="K6">
        <v>21</v>
      </c>
      <c r="L6">
        <v>21</v>
      </c>
      <c r="M6">
        <v>23</v>
      </c>
      <c r="N6" s="60">
        <f t="shared" si="0"/>
        <v>11250</v>
      </c>
      <c r="O6" s="60">
        <f t="shared" si="1"/>
        <v>47</v>
      </c>
      <c r="P6" s="60">
        <v>2750</v>
      </c>
      <c r="Q6" s="208">
        <f t="shared" si="2"/>
        <v>4.0909090909090908</v>
      </c>
      <c r="R6" s="60">
        <f t="shared" si="3"/>
        <v>1000</v>
      </c>
    </row>
    <row r="7" spans="1:18" x14ac:dyDescent="0.25">
      <c r="A7" t="s">
        <v>18</v>
      </c>
      <c r="B7">
        <v>12250</v>
      </c>
      <c r="C7">
        <v>45</v>
      </c>
      <c r="D7">
        <v>45</v>
      </c>
      <c r="E7">
        <v>45</v>
      </c>
      <c r="F7">
        <v>43</v>
      </c>
      <c r="G7">
        <v>40</v>
      </c>
      <c r="H7">
        <v>37</v>
      </c>
      <c r="I7">
        <v>29</v>
      </c>
      <c r="J7">
        <v>22</v>
      </c>
      <c r="K7">
        <v>18</v>
      </c>
      <c r="L7">
        <v>13</v>
      </c>
      <c r="M7">
        <v>9</v>
      </c>
      <c r="N7" s="60">
        <f t="shared" si="0"/>
        <v>12250</v>
      </c>
      <c r="O7" s="60">
        <f t="shared" si="1"/>
        <v>45</v>
      </c>
      <c r="P7" s="60">
        <v>2750</v>
      </c>
      <c r="Q7" s="208">
        <f t="shared" si="2"/>
        <v>4.4545454545454541</v>
      </c>
      <c r="R7" s="60">
        <f t="shared" si="3"/>
        <v>-250</v>
      </c>
    </row>
    <row r="8" spans="1:18" x14ac:dyDescent="0.25">
      <c r="A8" t="s">
        <v>19</v>
      </c>
      <c r="B8">
        <v>12000</v>
      </c>
      <c r="C8">
        <v>45</v>
      </c>
      <c r="D8">
        <v>45</v>
      </c>
      <c r="E8">
        <v>45</v>
      </c>
      <c r="F8">
        <v>42</v>
      </c>
      <c r="G8">
        <v>37</v>
      </c>
      <c r="H8">
        <v>33</v>
      </c>
      <c r="I8">
        <v>28</v>
      </c>
      <c r="J8">
        <v>19</v>
      </c>
      <c r="K8">
        <v>16</v>
      </c>
      <c r="L8">
        <v>13</v>
      </c>
      <c r="M8">
        <v>7</v>
      </c>
      <c r="N8" s="60">
        <f t="shared" si="0"/>
        <v>12000</v>
      </c>
      <c r="O8" s="60">
        <f t="shared" si="1"/>
        <v>45</v>
      </c>
      <c r="P8" s="60">
        <v>2750</v>
      </c>
      <c r="Q8" s="208">
        <f t="shared" si="2"/>
        <v>4.3636363636363633</v>
      </c>
      <c r="R8" s="60">
        <f t="shared" si="3"/>
        <v>-1750</v>
      </c>
    </row>
    <row r="9" spans="1:18" x14ac:dyDescent="0.25">
      <c r="A9" t="s">
        <v>19</v>
      </c>
      <c r="B9">
        <v>10250</v>
      </c>
      <c r="C9">
        <v>45</v>
      </c>
      <c r="D9">
        <v>45</v>
      </c>
      <c r="E9">
        <v>45</v>
      </c>
      <c r="F9">
        <v>41</v>
      </c>
      <c r="G9">
        <v>38</v>
      </c>
      <c r="H9">
        <v>34</v>
      </c>
      <c r="I9">
        <v>26</v>
      </c>
      <c r="J9">
        <v>18</v>
      </c>
      <c r="K9">
        <v>13</v>
      </c>
      <c r="L9">
        <v>10</v>
      </c>
      <c r="M9">
        <v>1</v>
      </c>
      <c r="N9" s="60">
        <f t="shared" si="0"/>
        <v>10250</v>
      </c>
      <c r="O9" s="60">
        <f t="shared" si="1"/>
        <v>45</v>
      </c>
      <c r="P9" s="60">
        <v>2750</v>
      </c>
      <c r="Q9" s="208">
        <f t="shared" si="2"/>
        <v>3.7272727272727271</v>
      </c>
      <c r="R9" s="60">
        <f t="shared" si="3"/>
        <v>-250</v>
      </c>
    </row>
    <row r="10" spans="1:18" x14ac:dyDescent="0.25">
      <c r="A10" t="s">
        <v>17</v>
      </c>
      <c r="B10">
        <v>10000</v>
      </c>
      <c r="C10">
        <v>44</v>
      </c>
      <c r="D10">
        <v>44</v>
      </c>
      <c r="E10">
        <v>43</v>
      </c>
      <c r="F10">
        <v>41</v>
      </c>
      <c r="G10">
        <v>36</v>
      </c>
      <c r="H10">
        <v>31</v>
      </c>
      <c r="I10">
        <v>22</v>
      </c>
      <c r="J10">
        <v>16</v>
      </c>
      <c r="K10">
        <v>15</v>
      </c>
      <c r="L10">
        <v>9</v>
      </c>
      <c r="M10">
        <v>0</v>
      </c>
      <c r="N10" s="60">
        <f t="shared" si="0"/>
        <v>10000</v>
      </c>
      <c r="O10" s="60">
        <f t="shared" si="1"/>
        <v>44</v>
      </c>
      <c r="P10" s="60">
        <v>1750</v>
      </c>
      <c r="Q10" s="208">
        <f t="shared" si="2"/>
        <v>5.7142857142857144</v>
      </c>
      <c r="R10" s="60">
        <f t="shared" si="3"/>
        <v>-500</v>
      </c>
    </row>
    <row r="11" spans="1:18" x14ac:dyDescent="0.25">
      <c r="A11" t="s">
        <v>17</v>
      </c>
      <c r="B11">
        <v>9500</v>
      </c>
      <c r="C11">
        <v>45</v>
      </c>
      <c r="D11">
        <v>45</v>
      </c>
      <c r="E11">
        <v>44</v>
      </c>
      <c r="F11">
        <v>39</v>
      </c>
      <c r="G11">
        <v>34</v>
      </c>
      <c r="H11">
        <v>28</v>
      </c>
      <c r="I11">
        <v>19</v>
      </c>
      <c r="J11">
        <v>16</v>
      </c>
      <c r="K11">
        <v>12</v>
      </c>
      <c r="L11">
        <v>8</v>
      </c>
      <c r="M11">
        <v>-100</v>
      </c>
      <c r="N11" s="60">
        <f t="shared" si="0"/>
        <v>9500</v>
      </c>
      <c r="O11" s="60">
        <f t="shared" si="1"/>
        <v>45</v>
      </c>
      <c r="P11" s="60">
        <v>1750</v>
      </c>
      <c r="Q11" s="208">
        <f t="shared" si="2"/>
        <v>5.4285714285714288</v>
      </c>
      <c r="R11" s="60">
        <f t="shared" si="3"/>
        <v>0</v>
      </c>
    </row>
    <row r="12" spans="1:18" x14ac:dyDescent="0.25">
      <c r="A12" t="s">
        <v>17</v>
      </c>
      <c r="B12">
        <v>9500</v>
      </c>
      <c r="C12">
        <v>39</v>
      </c>
      <c r="D12">
        <v>39</v>
      </c>
      <c r="E12">
        <v>38</v>
      </c>
      <c r="F12">
        <v>35</v>
      </c>
      <c r="G12">
        <v>31</v>
      </c>
      <c r="H12">
        <v>24</v>
      </c>
      <c r="I12">
        <v>18</v>
      </c>
      <c r="J12">
        <v>16</v>
      </c>
      <c r="K12">
        <v>11</v>
      </c>
      <c r="L12">
        <v>0</v>
      </c>
      <c r="M12">
        <v>-100</v>
      </c>
      <c r="N12" s="60">
        <f t="shared" si="0"/>
        <v>9500</v>
      </c>
      <c r="O12" s="60">
        <f t="shared" si="1"/>
        <v>39</v>
      </c>
      <c r="P12" s="60">
        <v>1750</v>
      </c>
      <c r="Q12" s="208">
        <f t="shared" si="2"/>
        <v>5.4285714285714288</v>
      </c>
      <c r="R12" s="60">
        <f t="shared" si="3"/>
        <v>-1000</v>
      </c>
    </row>
    <row r="13" spans="1:18" x14ac:dyDescent="0.25">
      <c r="A13" t="s">
        <v>15</v>
      </c>
      <c r="B13">
        <v>8500</v>
      </c>
      <c r="C13">
        <v>33</v>
      </c>
      <c r="D13">
        <v>33</v>
      </c>
      <c r="E13">
        <v>32</v>
      </c>
      <c r="F13">
        <v>27</v>
      </c>
      <c r="G13">
        <v>24</v>
      </c>
      <c r="H13">
        <v>21</v>
      </c>
      <c r="I13">
        <v>19</v>
      </c>
      <c r="J13">
        <v>14</v>
      </c>
      <c r="K13">
        <v>7</v>
      </c>
      <c r="L13">
        <v>-100</v>
      </c>
      <c r="M13">
        <v>-100</v>
      </c>
      <c r="N13" s="60">
        <f t="shared" si="0"/>
        <v>8500</v>
      </c>
      <c r="O13" s="60">
        <f t="shared" si="1"/>
        <v>33</v>
      </c>
      <c r="P13" s="60">
        <v>1750</v>
      </c>
      <c r="Q13" s="208">
        <f t="shared" si="2"/>
        <v>4.8571428571428568</v>
      </c>
      <c r="R13" s="60">
        <f t="shared" si="3"/>
        <v>0</v>
      </c>
    </row>
    <row r="14" spans="1:18" x14ac:dyDescent="0.25">
      <c r="A14" t="s">
        <v>16</v>
      </c>
      <c r="B14">
        <v>8500</v>
      </c>
      <c r="C14">
        <v>24</v>
      </c>
      <c r="D14">
        <v>24</v>
      </c>
      <c r="E14">
        <v>27</v>
      </c>
      <c r="F14">
        <v>26</v>
      </c>
      <c r="G14">
        <v>23</v>
      </c>
      <c r="H14">
        <v>21</v>
      </c>
      <c r="I14">
        <v>19</v>
      </c>
      <c r="J14">
        <v>12</v>
      </c>
      <c r="K14">
        <v>0</v>
      </c>
      <c r="L14">
        <v>-100</v>
      </c>
      <c r="M14">
        <v>-100</v>
      </c>
      <c r="N14" s="60">
        <f t="shared" si="0"/>
        <v>8500</v>
      </c>
      <c r="O14" s="60">
        <f t="shared" si="1"/>
        <v>27</v>
      </c>
      <c r="P14" s="60">
        <v>2750</v>
      </c>
      <c r="Q14" s="208">
        <f t="shared" si="2"/>
        <v>3.0909090909090908</v>
      </c>
      <c r="R14" s="60">
        <f t="shared" si="3"/>
        <v>-1000</v>
      </c>
    </row>
    <row r="15" spans="1:18" x14ac:dyDescent="0.25">
      <c r="A15" t="s">
        <v>15</v>
      </c>
      <c r="B15">
        <v>7500</v>
      </c>
      <c r="C15">
        <v>33</v>
      </c>
      <c r="D15">
        <v>33</v>
      </c>
      <c r="E15">
        <v>39</v>
      </c>
      <c r="F15">
        <v>37</v>
      </c>
      <c r="G15">
        <v>28</v>
      </c>
      <c r="H15">
        <v>23</v>
      </c>
      <c r="I15">
        <v>16</v>
      </c>
      <c r="J15">
        <v>9</v>
      </c>
      <c r="K15">
        <v>-100</v>
      </c>
      <c r="L15">
        <v>-100</v>
      </c>
      <c r="M15">
        <v>-100</v>
      </c>
      <c r="N15" s="60">
        <f t="shared" si="0"/>
        <v>7500</v>
      </c>
      <c r="O15" s="60">
        <f t="shared" si="1"/>
        <v>39</v>
      </c>
      <c r="P15" s="60">
        <v>2750</v>
      </c>
      <c r="Q15" s="208">
        <f t="shared" si="2"/>
        <v>2.7272727272727271</v>
      </c>
      <c r="R15" s="60">
        <f t="shared" si="3"/>
        <v>-1000</v>
      </c>
    </row>
    <row r="16" spans="1:18" x14ac:dyDescent="0.25">
      <c r="A16" t="s">
        <v>15</v>
      </c>
      <c r="B16">
        <v>6500</v>
      </c>
      <c r="C16">
        <v>35</v>
      </c>
      <c r="D16">
        <v>35</v>
      </c>
      <c r="E16">
        <v>37</v>
      </c>
      <c r="F16">
        <v>35</v>
      </c>
      <c r="G16">
        <v>30</v>
      </c>
      <c r="H16">
        <v>20</v>
      </c>
      <c r="I16">
        <v>9</v>
      </c>
      <c r="J16">
        <v>-100</v>
      </c>
      <c r="K16">
        <v>-100</v>
      </c>
      <c r="L16">
        <v>-100</v>
      </c>
      <c r="M16">
        <v>-100</v>
      </c>
      <c r="N16" s="60">
        <f t="shared" si="0"/>
        <v>6500</v>
      </c>
      <c r="O16" s="60">
        <f t="shared" si="1"/>
        <v>37</v>
      </c>
      <c r="P16" s="60">
        <v>2750</v>
      </c>
      <c r="Q16" s="208">
        <f t="shared" si="2"/>
        <v>2.3636363636363638</v>
      </c>
      <c r="R16" s="60">
        <f t="shared" si="3"/>
        <v>-500</v>
      </c>
    </row>
    <row r="17" spans="1:18" x14ac:dyDescent="0.25">
      <c r="A17" t="s">
        <v>15</v>
      </c>
      <c r="B17">
        <v>6000</v>
      </c>
      <c r="C17">
        <v>31</v>
      </c>
      <c r="D17">
        <v>31</v>
      </c>
      <c r="E17">
        <v>33</v>
      </c>
      <c r="F17">
        <v>32</v>
      </c>
      <c r="G17">
        <v>27</v>
      </c>
      <c r="H17">
        <v>16</v>
      </c>
      <c r="I17">
        <v>9</v>
      </c>
      <c r="J17">
        <v>-100</v>
      </c>
      <c r="K17">
        <v>-100</v>
      </c>
      <c r="L17">
        <v>-100</v>
      </c>
      <c r="M17">
        <v>-100</v>
      </c>
      <c r="N17" s="60">
        <f t="shared" si="0"/>
        <v>6000</v>
      </c>
      <c r="O17" s="60">
        <f t="shared" si="1"/>
        <v>33</v>
      </c>
      <c r="P17" s="60">
        <v>2750</v>
      </c>
      <c r="Q17" s="208">
        <f t="shared" si="2"/>
        <v>2.1818181818181817</v>
      </c>
      <c r="R17" s="60">
        <f t="shared" si="3"/>
        <v>0</v>
      </c>
    </row>
    <row r="18" spans="1:18" x14ac:dyDescent="0.25">
      <c r="A18" t="s">
        <v>16</v>
      </c>
      <c r="B18">
        <v>6000</v>
      </c>
      <c r="C18">
        <v>29</v>
      </c>
      <c r="D18">
        <v>29</v>
      </c>
      <c r="E18">
        <v>32</v>
      </c>
      <c r="F18">
        <v>30</v>
      </c>
      <c r="G18">
        <v>24</v>
      </c>
      <c r="H18">
        <v>16</v>
      </c>
      <c r="I18">
        <v>5</v>
      </c>
      <c r="J18">
        <v>-100</v>
      </c>
      <c r="K18">
        <v>-100</v>
      </c>
      <c r="L18">
        <v>-100</v>
      </c>
      <c r="M18">
        <v>-100</v>
      </c>
      <c r="N18" s="60">
        <f t="shared" si="0"/>
        <v>6000</v>
      </c>
      <c r="O18" s="60">
        <f t="shared" si="1"/>
        <v>32</v>
      </c>
      <c r="P18" s="60">
        <v>2750</v>
      </c>
      <c r="Q18" s="208">
        <f t="shared" si="2"/>
        <v>2.1818181818181817</v>
      </c>
      <c r="R18" s="60">
        <f t="shared" si="3"/>
        <v>0</v>
      </c>
    </row>
    <row r="19" spans="1:18" x14ac:dyDescent="0.25">
      <c r="A19" t="s">
        <v>16</v>
      </c>
      <c r="B19">
        <v>6000</v>
      </c>
      <c r="C19">
        <v>23</v>
      </c>
      <c r="D19">
        <v>23</v>
      </c>
      <c r="E19">
        <v>26</v>
      </c>
      <c r="F19">
        <v>25</v>
      </c>
      <c r="G19">
        <v>21</v>
      </c>
      <c r="H19">
        <v>13</v>
      </c>
      <c r="I19">
        <v>-1</v>
      </c>
      <c r="J19">
        <v>-100</v>
      </c>
      <c r="K19">
        <v>-100</v>
      </c>
      <c r="L19">
        <v>-100</v>
      </c>
      <c r="M19">
        <v>-100</v>
      </c>
      <c r="N19" s="60">
        <f t="shared" si="0"/>
        <v>6000</v>
      </c>
      <c r="O19" s="60">
        <f t="shared" si="1"/>
        <v>26</v>
      </c>
      <c r="P19" s="60">
        <v>2750</v>
      </c>
      <c r="Q19" s="208">
        <f t="shared" si="2"/>
        <v>2.1818181818181817</v>
      </c>
      <c r="R19" s="60">
        <f t="shared" si="3"/>
        <v>-1000</v>
      </c>
    </row>
    <row r="20" spans="1:18" x14ac:dyDescent="0.25">
      <c r="A20" t="s">
        <v>16</v>
      </c>
      <c r="B20">
        <v>5000</v>
      </c>
      <c r="C20">
        <v>21</v>
      </c>
      <c r="D20">
        <v>21</v>
      </c>
      <c r="E20">
        <v>23</v>
      </c>
      <c r="F20">
        <v>21</v>
      </c>
      <c r="G20">
        <v>16</v>
      </c>
      <c r="H20">
        <v>7</v>
      </c>
      <c r="I20">
        <v>-100</v>
      </c>
      <c r="J20">
        <v>-100</v>
      </c>
      <c r="K20">
        <v>-100</v>
      </c>
      <c r="L20">
        <v>-100</v>
      </c>
      <c r="M20">
        <v>-100</v>
      </c>
      <c r="N20" s="60">
        <f t="shared" si="0"/>
        <v>5000</v>
      </c>
      <c r="O20" s="60">
        <f t="shared" si="1"/>
        <v>23</v>
      </c>
      <c r="P20" s="60">
        <v>2750</v>
      </c>
      <c r="Q20" s="208">
        <f t="shared" si="2"/>
        <v>1.8181818181818181</v>
      </c>
      <c r="R20" s="60">
        <f t="shared" si="3"/>
        <v>-1000</v>
      </c>
    </row>
    <row r="21" spans="1:18" x14ac:dyDescent="0.25">
      <c r="A21" t="s">
        <v>13</v>
      </c>
      <c r="B21">
        <v>4000</v>
      </c>
      <c r="C21">
        <v>6</v>
      </c>
      <c r="D21">
        <v>6</v>
      </c>
      <c r="E21">
        <v>5</v>
      </c>
      <c r="F21">
        <v>3</v>
      </c>
      <c r="G21">
        <v>-2</v>
      </c>
      <c r="H21">
        <v>-100</v>
      </c>
      <c r="I21">
        <v>-100</v>
      </c>
      <c r="J21">
        <v>-100</v>
      </c>
      <c r="K21">
        <v>-100</v>
      </c>
      <c r="L21">
        <v>-100</v>
      </c>
      <c r="M21">
        <v>-100</v>
      </c>
      <c r="N21">
        <f t="shared" si="0"/>
        <v>4000</v>
      </c>
      <c r="Q21" s="4"/>
    </row>
  </sheetData>
  <pageMargins left="0.7" right="0.7" top="0.75" bottom="0.75" header="0.3" footer="0.3"/>
  <pageSetup paperSize="9"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>
    <tabColor rgb="FF92D050"/>
  </sheetPr>
  <dimension ref="A1:R43"/>
  <sheetViews>
    <sheetView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N3" sqref="N3:N42"/>
    </sheetView>
  </sheetViews>
  <sheetFormatPr defaultRowHeight="15" x14ac:dyDescent="0.25"/>
  <cols>
    <col min="1" max="1" width="19.28515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8" x14ac:dyDescent="0.25">
      <c r="A2" t="s">
        <v>13</v>
      </c>
      <c r="B2">
        <v>4250</v>
      </c>
      <c r="C2">
        <v>-6</v>
      </c>
      <c r="D2">
        <v>-1</v>
      </c>
      <c r="E2">
        <v>-5</v>
      </c>
      <c r="F2">
        <v>-4</v>
      </c>
      <c r="G2">
        <v>-6</v>
      </c>
      <c r="H2">
        <v>-100</v>
      </c>
      <c r="I2">
        <v>-100</v>
      </c>
      <c r="J2">
        <v>-100</v>
      </c>
      <c r="K2">
        <v>-100</v>
      </c>
      <c r="L2">
        <v>-100</v>
      </c>
      <c r="M2">
        <v>-100</v>
      </c>
      <c r="N2" s="60">
        <f>B2</f>
        <v>4250</v>
      </c>
      <c r="O2" s="60">
        <f>MAX(C2:M2)</f>
        <v>-1</v>
      </c>
      <c r="P2" s="60">
        <v>4750</v>
      </c>
      <c r="Q2" s="208">
        <f>N2/P2</f>
        <v>0.89473684210526316</v>
      </c>
      <c r="R2" s="60">
        <f>N3-N2</f>
        <v>2500</v>
      </c>
    </row>
    <row r="3" spans="1:18" x14ac:dyDescent="0.25">
      <c r="A3" t="s">
        <v>13</v>
      </c>
      <c r="B3">
        <v>6750</v>
      </c>
      <c r="C3">
        <v>15</v>
      </c>
      <c r="D3">
        <v>15</v>
      </c>
      <c r="E3">
        <v>15</v>
      </c>
      <c r="F3">
        <v>13</v>
      </c>
      <c r="G3">
        <v>16</v>
      </c>
      <c r="H3">
        <v>27</v>
      </c>
      <c r="I3">
        <v>23</v>
      </c>
      <c r="J3">
        <v>-100</v>
      </c>
      <c r="K3">
        <v>-100</v>
      </c>
      <c r="L3">
        <v>-100</v>
      </c>
      <c r="M3">
        <v>-100</v>
      </c>
      <c r="N3" s="60">
        <f t="shared" ref="N3:N43" si="0">B3</f>
        <v>6750</v>
      </c>
      <c r="O3" s="60">
        <f t="shared" ref="O3:O42" si="1">MAX(C3:M3)</f>
        <v>27</v>
      </c>
      <c r="P3" s="60">
        <v>5750</v>
      </c>
      <c r="Q3" s="208">
        <f t="shared" ref="Q3:Q42" si="2">N3/P3</f>
        <v>1.173913043478261</v>
      </c>
      <c r="R3" s="60">
        <f t="shared" ref="R3:R42" si="3">N4-N3</f>
        <v>500</v>
      </c>
    </row>
    <row r="4" spans="1:18" x14ac:dyDescent="0.25">
      <c r="A4" t="s">
        <v>16</v>
      </c>
      <c r="B4">
        <v>7250</v>
      </c>
      <c r="C4">
        <v>19</v>
      </c>
      <c r="D4">
        <v>31</v>
      </c>
      <c r="E4">
        <v>35</v>
      </c>
      <c r="F4">
        <v>30</v>
      </c>
      <c r="G4">
        <v>16</v>
      </c>
      <c r="H4">
        <v>8</v>
      </c>
      <c r="I4">
        <v>5</v>
      </c>
      <c r="J4">
        <v>-4</v>
      </c>
      <c r="K4">
        <v>-100</v>
      </c>
      <c r="L4">
        <v>-100</v>
      </c>
      <c r="M4">
        <v>-100</v>
      </c>
      <c r="N4" s="60">
        <f t="shared" si="0"/>
        <v>7250</v>
      </c>
      <c r="O4" s="60">
        <f t="shared" si="1"/>
        <v>35</v>
      </c>
      <c r="P4" s="60">
        <v>2750</v>
      </c>
      <c r="Q4" s="208">
        <f t="shared" si="2"/>
        <v>2.6363636363636362</v>
      </c>
      <c r="R4" s="60">
        <f t="shared" si="3"/>
        <v>-250</v>
      </c>
    </row>
    <row r="5" spans="1:18" x14ac:dyDescent="0.25">
      <c r="A5" t="s">
        <v>16</v>
      </c>
      <c r="B5">
        <v>7000</v>
      </c>
      <c r="C5">
        <v>19</v>
      </c>
      <c r="D5">
        <v>31</v>
      </c>
      <c r="E5">
        <v>33</v>
      </c>
      <c r="F5">
        <v>30</v>
      </c>
      <c r="G5">
        <v>24</v>
      </c>
      <c r="H5">
        <v>13</v>
      </c>
      <c r="I5">
        <v>12</v>
      </c>
      <c r="J5">
        <v>-3</v>
      </c>
      <c r="K5">
        <v>-100</v>
      </c>
      <c r="L5">
        <v>-100</v>
      </c>
      <c r="M5">
        <v>-100</v>
      </c>
      <c r="N5" s="60">
        <f t="shared" si="0"/>
        <v>7000</v>
      </c>
      <c r="O5" s="60">
        <f t="shared" si="1"/>
        <v>33</v>
      </c>
      <c r="P5" s="60">
        <v>2750</v>
      </c>
      <c r="Q5" s="208">
        <f t="shared" si="2"/>
        <v>2.5454545454545454</v>
      </c>
      <c r="R5" s="60">
        <f t="shared" si="3"/>
        <v>-1000</v>
      </c>
    </row>
    <row r="6" spans="1:18" x14ac:dyDescent="0.25">
      <c r="A6" t="s">
        <v>15</v>
      </c>
      <c r="B6">
        <v>6000</v>
      </c>
      <c r="C6">
        <v>45</v>
      </c>
      <c r="D6">
        <v>45</v>
      </c>
      <c r="E6">
        <v>41</v>
      </c>
      <c r="F6">
        <v>33</v>
      </c>
      <c r="G6">
        <v>23</v>
      </c>
      <c r="H6">
        <v>1</v>
      </c>
      <c r="I6">
        <v>-6</v>
      </c>
      <c r="J6">
        <v>-100</v>
      </c>
      <c r="K6">
        <v>-100</v>
      </c>
      <c r="L6">
        <v>-100</v>
      </c>
      <c r="M6">
        <v>-100</v>
      </c>
      <c r="N6" s="60">
        <f t="shared" si="0"/>
        <v>6000</v>
      </c>
      <c r="O6" s="60">
        <f t="shared" si="1"/>
        <v>45</v>
      </c>
      <c r="P6" s="60">
        <v>1750</v>
      </c>
      <c r="Q6" s="208">
        <f t="shared" si="2"/>
        <v>3.4285714285714284</v>
      </c>
      <c r="R6" s="60">
        <f t="shared" si="3"/>
        <v>2750</v>
      </c>
    </row>
    <row r="7" spans="1:18" x14ac:dyDescent="0.25">
      <c r="A7" t="s">
        <v>15</v>
      </c>
      <c r="B7">
        <v>8750</v>
      </c>
      <c r="C7">
        <v>34</v>
      </c>
      <c r="D7">
        <v>37</v>
      </c>
      <c r="E7">
        <v>32</v>
      </c>
      <c r="F7">
        <v>29</v>
      </c>
      <c r="G7">
        <v>16</v>
      </c>
      <c r="H7">
        <v>14</v>
      </c>
      <c r="I7">
        <v>8</v>
      </c>
      <c r="J7">
        <v>8</v>
      </c>
      <c r="K7">
        <v>-3</v>
      </c>
      <c r="L7">
        <v>-100</v>
      </c>
      <c r="M7">
        <v>-100</v>
      </c>
      <c r="N7" s="60">
        <f t="shared" si="0"/>
        <v>8750</v>
      </c>
      <c r="O7" s="60">
        <f t="shared" si="1"/>
        <v>37</v>
      </c>
      <c r="P7" s="60">
        <v>1750</v>
      </c>
      <c r="Q7" s="208">
        <f t="shared" si="2"/>
        <v>5</v>
      </c>
      <c r="R7" s="60">
        <f t="shared" si="3"/>
        <v>1500</v>
      </c>
    </row>
    <row r="8" spans="1:18" x14ac:dyDescent="0.25">
      <c r="A8" t="s">
        <v>18</v>
      </c>
      <c r="B8">
        <v>10250</v>
      </c>
      <c r="C8">
        <v>23</v>
      </c>
      <c r="D8">
        <v>34</v>
      </c>
      <c r="E8">
        <v>50</v>
      </c>
      <c r="F8">
        <v>50</v>
      </c>
      <c r="G8">
        <v>47</v>
      </c>
      <c r="H8">
        <v>42</v>
      </c>
      <c r="I8">
        <v>28</v>
      </c>
      <c r="J8">
        <v>29</v>
      </c>
      <c r="K8">
        <v>16</v>
      </c>
      <c r="L8">
        <v>7</v>
      </c>
      <c r="M8">
        <v>-4</v>
      </c>
      <c r="N8" s="60">
        <f t="shared" si="0"/>
        <v>10250</v>
      </c>
      <c r="O8" s="60">
        <f t="shared" si="1"/>
        <v>50</v>
      </c>
      <c r="P8" s="60">
        <v>3750</v>
      </c>
      <c r="Q8" s="208">
        <f t="shared" si="2"/>
        <v>2.7333333333333334</v>
      </c>
      <c r="R8" s="60">
        <f t="shared" si="3"/>
        <v>-250</v>
      </c>
    </row>
    <row r="9" spans="1:18" x14ac:dyDescent="0.25">
      <c r="A9" t="s">
        <v>17</v>
      </c>
      <c r="B9">
        <v>10000</v>
      </c>
      <c r="C9">
        <v>4</v>
      </c>
      <c r="D9">
        <v>22</v>
      </c>
      <c r="E9">
        <v>39</v>
      </c>
      <c r="F9">
        <v>33</v>
      </c>
      <c r="G9">
        <v>30</v>
      </c>
      <c r="H9">
        <v>28</v>
      </c>
      <c r="I9">
        <v>26</v>
      </c>
      <c r="J9">
        <v>23</v>
      </c>
      <c r="K9">
        <v>19</v>
      </c>
      <c r="L9">
        <v>10</v>
      </c>
      <c r="M9">
        <v>-3</v>
      </c>
      <c r="N9" s="60">
        <f t="shared" si="0"/>
        <v>10000</v>
      </c>
      <c r="O9" s="60">
        <f t="shared" si="1"/>
        <v>39</v>
      </c>
      <c r="P9" s="60">
        <v>2750</v>
      </c>
      <c r="Q9" s="208">
        <f t="shared" si="2"/>
        <v>3.6363636363636362</v>
      </c>
      <c r="R9" s="60">
        <f t="shared" si="3"/>
        <v>0</v>
      </c>
    </row>
    <row r="10" spans="1:18" x14ac:dyDescent="0.25">
      <c r="A10" t="s">
        <v>18</v>
      </c>
      <c r="B10">
        <v>10000</v>
      </c>
      <c r="C10">
        <v>29</v>
      </c>
      <c r="D10">
        <v>43</v>
      </c>
      <c r="E10">
        <v>51</v>
      </c>
      <c r="F10">
        <v>51</v>
      </c>
      <c r="G10">
        <v>43</v>
      </c>
      <c r="H10">
        <v>42</v>
      </c>
      <c r="I10">
        <v>27</v>
      </c>
      <c r="J10">
        <v>21</v>
      </c>
      <c r="K10">
        <v>3</v>
      </c>
      <c r="L10">
        <v>1</v>
      </c>
      <c r="M10">
        <v>-12</v>
      </c>
      <c r="N10" s="60">
        <f t="shared" si="0"/>
        <v>10000</v>
      </c>
      <c r="O10" s="60">
        <f t="shared" si="1"/>
        <v>51</v>
      </c>
      <c r="P10" s="60">
        <v>3750</v>
      </c>
      <c r="Q10" s="208">
        <f t="shared" si="2"/>
        <v>2.6666666666666665</v>
      </c>
      <c r="R10" s="60">
        <f t="shared" si="3"/>
        <v>2000</v>
      </c>
    </row>
    <row r="11" spans="1:18" x14ac:dyDescent="0.25">
      <c r="A11" t="s">
        <v>18</v>
      </c>
      <c r="B11">
        <v>12000</v>
      </c>
      <c r="C11">
        <v>52</v>
      </c>
      <c r="D11">
        <v>51</v>
      </c>
      <c r="E11">
        <v>50</v>
      </c>
      <c r="F11">
        <v>47</v>
      </c>
      <c r="G11">
        <v>45</v>
      </c>
      <c r="H11">
        <v>43</v>
      </c>
      <c r="I11">
        <v>40</v>
      </c>
      <c r="J11">
        <v>36</v>
      </c>
      <c r="K11">
        <v>32</v>
      </c>
      <c r="L11">
        <v>29</v>
      </c>
      <c r="M11">
        <v>18</v>
      </c>
      <c r="N11" s="60">
        <f t="shared" si="0"/>
        <v>12000</v>
      </c>
      <c r="O11" s="60">
        <f t="shared" si="1"/>
        <v>52</v>
      </c>
      <c r="P11" s="60">
        <v>1750</v>
      </c>
      <c r="Q11" s="208">
        <f t="shared" si="2"/>
        <v>6.8571428571428568</v>
      </c>
      <c r="R11" s="60">
        <f t="shared" si="3"/>
        <v>-1250</v>
      </c>
    </row>
    <row r="12" spans="1:18" x14ac:dyDescent="0.25">
      <c r="A12" t="s">
        <v>19</v>
      </c>
      <c r="B12">
        <v>10750</v>
      </c>
      <c r="C12">
        <v>41</v>
      </c>
      <c r="D12">
        <v>36</v>
      </c>
      <c r="E12">
        <v>39</v>
      </c>
      <c r="F12">
        <v>40</v>
      </c>
      <c r="G12">
        <v>34</v>
      </c>
      <c r="H12">
        <v>35</v>
      </c>
      <c r="I12">
        <v>29</v>
      </c>
      <c r="J12">
        <v>22</v>
      </c>
      <c r="K12">
        <v>18</v>
      </c>
      <c r="L12">
        <v>14</v>
      </c>
      <c r="M12">
        <v>7</v>
      </c>
      <c r="N12" s="60">
        <f t="shared" si="0"/>
        <v>10750</v>
      </c>
      <c r="O12" s="60">
        <f t="shared" si="1"/>
        <v>41</v>
      </c>
      <c r="P12" s="60">
        <v>3750</v>
      </c>
      <c r="Q12" s="208">
        <f t="shared" si="2"/>
        <v>2.8666666666666667</v>
      </c>
      <c r="R12" s="60">
        <f t="shared" si="3"/>
        <v>750</v>
      </c>
    </row>
    <row r="13" spans="1:18" x14ac:dyDescent="0.25">
      <c r="A13" t="s">
        <v>17</v>
      </c>
      <c r="B13">
        <v>11500</v>
      </c>
      <c r="C13">
        <v>37</v>
      </c>
      <c r="D13">
        <v>51</v>
      </c>
      <c r="E13">
        <v>49</v>
      </c>
      <c r="F13">
        <v>41</v>
      </c>
      <c r="G13">
        <v>36</v>
      </c>
      <c r="H13">
        <v>30</v>
      </c>
      <c r="I13">
        <v>25</v>
      </c>
      <c r="J13">
        <v>25</v>
      </c>
      <c r="K13">
        <v>22</v>
      </c>
      <c r="L13">
        <v>19</v>
      </c>
      <c r="M13">
        <v>9</v>
      </c>
      <c r="N13" s="60">
        <f t="shared" si="0"/>
        <v>11500</v>
      </c>
      <c r="O13" s="60">
        <f t="shared" si="1"/>
        <v>51</v>
      </c>
      <c r="P13" s="60">
        <v>1750</v>
      </c>
      <c r="Q13" s="208">
        <f t="shared" si="2"/>
        <v>6.5714285714285712</v>
      </c>
      <c r="R13" s="60">
        <f t="shared" si="3"/>
        <v>-1000</v>
      </c>
    </row>
    <row r="14" spans="1:18" x14ac:dyDescent="0.25">
      <c r="A14" t="s">
        <v>19</v>
      </c>
      <c r="B14">
        <v>10500</v>
      </c>
      <c r="C14">
        <v>37</v>
      </c>
      <c r="D14">
        <v>41</v>
      </c>
      <c r="E14">
        <v>43</v>
      </c>
      <c r="F14">
        <v>44</v>
      </c>
      <c r="G14">
        <v>43</v>
      </c>
      <c r="H14">
        <v>34</v>
      </c>
      <c r="I14">
        <v>24</v>
      </c>
      <c r="J14">
        <v>22</v>
      </c>
      <c r="K14">
        <v>16</v>
      </c>
      <c r="L14">
        <v>13</v>
      </c>
      <c r="M14">
        <v>4</v>
      </c>
      <c r="N14" s="60">
        <f t="shared" si="0"/>
        <v>10500</v>
      </c>
      <c r="O14" s="60">
        <f t="shared" si="1"/>
        <v>44</v>
      </c>
      <c r="P14" s="60">
        <v>3750</v>
      </c>
      <c r="Q14" s="208">
        <f t="shared" si="2"/>
        <v>2.8</v>
      </c>
      <c r="R14" s="60">
        <f t="shared" si="3"/>
        <v>-750</v>
      </c>
    </row>
    <row r="15" spans="1:18" x14ac:dyDescent="0.25">
      <c r="A15" t="s">
        <v>23</v>
      </c>
      <c r="B15">
        <v>9750</v>
      </c>
      <c r="C15">
        <v>23</v>
      </c>
      <c r="D15">
        <v>41</v>
      </c>
      <c r="E15">
        <v>47</v>
      </c>
      <c r="F15">
        <v>54</v>
      </c>
      <c r="G15">
        <v>56</v>
      </c>
      <c r="H15">
        <v>51</v>
      </c>
      <c r="I15">
        <v>47</v>
      </c>
      <c r="J15">
        <v>41</v>
      </c>
      <c r="K15">
        <v>33</v>
      </c>
      <c r="L15">
        <v>15</v>
      </c>
      <c r="M15">
        <v>-100</v>
      </c>
      <c r="N15" s="60">
        <f t="shared" si="0"/>
        <v>9750</v>
      </c>
      <c r="O15" s="60">
        <f t="shared" si="1"/>
        <v>56</v>
      </c>
      <c r="P15" s="60">
        <v>4750</v>
      </c>
      <c r="Q15" s="208">
        <f t="shared" si="2"/>
        <v>2.0526315789473686</v>
      </c>
      <c r="R15" s="60">
        <f t="shared" si="3"/>
        <v>1500</v>
      </c>
    </row>
    <row r="16" spans="1:18" x14ac:dyDescent="0.25">
      <c r="A16" t="s">
        <v>20</v>
      </c>
      <c r="B16">
        <v>11250</v>
      </c>
      <c r="C16">
        <v>53</v>
      </c>
      <c r="D16">
        <v>56</v>
      </c>
      <c r="E16">
        <v>54</v>
      </c>
      <c r="F16">
        <v>51</v>
      </c>
      <c r="G16">
        <v>51</v>
      </c>
      <c r="H16">
        <v>50</v>
      </c>
      <c r="I16">
        <v>46</v>
      </c>
      <c r="J16">
        <v>42</v>
      </c>
      <c r="K16">
        <v>32</v>
      </c>
      <c r="L16">
        <v>27</v>
      </c>
      <c r="M16">
        <v>20</v>
      </c>
      <c r="N16" s="60">
        <f t="shared" si="0"/>
        <v>11250</v>
      </c>
      <c r="O16" s="60">
        <f t="shared" si="1"/>
        <v>56</v>
      </c>
      <c r="P16" s="60">
        <v>1750</v>
      </c>
      <c r="Q16" s="208">
        <f t="shared" si="2"/>
        <v>6.4285714285714288</v>
      </c>
      <c r="R16" s="60">
        <f t="shared" si="3"/>
        <v>500</v>
      </c>
    </row>
    <row r="17" spans="1:18" x14ac:dyDescent="0.25">
      <c r="A17" t="s">
        <v>23</v>
      </c>
      <c r="B17">
        <v>11750</v>
      </c>
      <c r="C17">
        <v>52</v>
      </c>
      <c r="D17">
        <v>53</v>
      </c>
      <c r="E17">
        <v>51</v>
      </c>
      <c r="F17">
        <v>47</v>
      </c>
      <c r="G17">
        <v>46</v>
      </c>
      <c r="H17">
        <v>49</v>
      </c>
      <c r="I17">
        <v>49</v>
      </c>
      <c r="J17">
        <v>46</v>
      </c>
      <c r="K17">
        <v>29</v>
      </c>
      <c r="L17">
        <v>25</v>
      </c>
      <c r="M17">
        <v>22</v>
      </c>
      <c r="N17" s="60">
        <f t="shared" si="0"/>
        <v>11750</v>
      </c>
      <c r="O17" s="60">
        <f t="shared" si="1"/>
        <v>53</v>
      </c>
      <c r="P17" s="60">
        <v>1750</v>
      </c>
      <c r="Q17" s="208">
        <f t="shared" si="2"/>
        <v>6.7142857142857144</v>
      </c>
      <c r="R17" s="60">
        <f t="shared" si="3"/>
        <v>0</v>
      </c>
    </row>
    <row r="18" spans="1:18" x14ac:dyDescent="0.25">
      <c r="A18" t="s">
        <v>18</v>
      </c>
      <c r="B18">
        <v>11750</v>
      </c>
      <c r="C18">
        <v>45</v>
      </c>
      <c r="D18">
        <v>50</v>
      </c>
      <c r="E18">
        <v>53</v>
      </c>
      <c r="F18">
        <v>53</v>
      </c>
      <c r="G18">
        <v>52</v>
      </c>
      <c r="H18">
        <v>47</v>
      </c>
      <c r="I18">
        <v>45</v>
      </c>
      <c r="J18">
        <v>36</v>
      </c>
      <c r="K18">
        <v>27</v>
      </c>
      <c r="L18">
        <v>24</v>
      </c>
      <c r="M18">
        <v>19</v>
      </c>
      <c r="N18" s="60">
        <f t="shared" si="0"/>
        <v>11750</v>
      </c>
      <c r="O18" s="60">
        <f t="shared" si="1"/>
        <v>53</v>
      </c>
      <c r="P18" s="60">
        <v>3750</v>
      </c>
      <c r="Q18" s="208">
        <f t="shared" si="2"/>
        <v>3.1333333333333333</v>
      </c>
      <c r="R18" s="60">
        <f t="shared" si="3"/>
        <v>-250</v>
      </c>
    </row>
    <row r="19" spans="1:18" x14ac:dyDescent="0.25">
      <c r="A19" t="s">
        <v>23</v>
      </c>
      <c r="B19">
        <v>11500</v>
      </c>
      <c r="C19">
        <v>47</v>
      </c>
      <c r="D19">
        <v>48</v>
      </c>
      <c r="E19">
        <v>50</v>
      </c>
      <c r="F19">
        <v>52</v>
      </c>
      <c r="G19">
        <v>50</v>
      </c>
      <c r="H19">
        <v>51</v>
      </c>
      <c r="I19">
        <v>49</v>
      </c>
      <c r="J19">
        <v>45</v>
      </c>
      <c r="K19">
        <v>40</v>
      </c>
      <c r="L19">
        <v>34</v>
      </c>
      <c r="M19">
        <v>24</v>
      </c>
      <c r="N19" s="60">
        <f t="shared" si="0"/>
        <v>11500</v>
      </c>
      <c r="O19" s="60">
        <f t="shared" si="1"/>
        <v>52</v>
      </c>
      <c r="P19" s="60">
        <v>3750</v>
      </c>
      <c r="Q19" s="208">
        <f t="shared" si="2"/>
        <v>3.0666666666666669</v>
      </c>
      <c r="R19" s="60">
        <f t="shared" si="3"/>
        <v>250</v>
      </c>
    </row>
    <row r="20" spans="1:18" x14ac:dyDescent="0.25">
      <c r="A20" t="s">
        <v>18</v>
      </c>
      <c r="B20">
        <v>11750</v>
      </c>
      <c r="C20">
        <v>40</v>
      </c>
      <c r="D20">
        <v>45</v>
      </c>
      <c r="E20">
        <v>46</v>
      </c>
      <c r="F20">
        <v>48</v>
      </c>
      <c r="G20">
        <v>48</v>
      </c>
      <c r="H20">
        <v>44</v>
      </c>
      <c r="I20">
        <v>41</v>
      </c>
      <c r="J20">
        <v>38</v>
      </c>
      <c r="K20">
        <v>38</v>
      </c>
      <c r="L20">
        <v>34</v>
      </c>
      <c r="M20">
        <v>27</v>
      </c>
      <c r="N20" s="60">
        <f t="shared" si="0"/>
        <v>11750</v>
      </c>
      <c r="O20" s="60">
        <f t="shared" si="1"/>
        <v>48</v>
      </c>
      <c r="P20" s="60">
        <v>4750</v>
      </c>
      <c r="Q20" s="208">
        <f t="shared" si="2"/>
        <v>2.4736842105263159</v>
      </c>
      <c r="R20" s="60">
        <f t="shared" si="3"/>
        <v>-1000</v>
      </c>
    </row>
    <row r="21" spans="1:18" x14ac:dyDescent="0.25">
      <c r="A21" t="s">
        <v>17</v>
      </c>
      <c r="B21">
        <v>10750</v>
      </c>
      <c r="C21">
        <v>22</v>
      </c>
      <c r="D21">
        <v>23</v>
      </c>
      <c r="E21">
        <v>27</v>
      </c>
      <c r="F21">
        <v>28</v>
      </c>
      <c r="G21">
        <v>29</v>
      </c>
      <c r="H21">
        <v>29</v>
      </c>
      <c r="I21">
        <v>28</v>
      </c>
      <c r="J21">
        <v>27</v>
      </c>
      <c r="K21">
        <v>23</v>
      </c>
      <c r="L21">
        <v>18</v>
      </c>
      <c r="M21">
        <v>13</v>
      </c>
      <c r="N21" s="60">
        <f t="shared" si="0"/>
        <v>10750</v>
      </c>
      <c r="O21" s="60">
        <f t="shared" si="1"/>
        <v>29</v>
      </c>
      <c r="P21" s="60">
        <v>5750</v>
      </c>
      <c r="Q21" s="208">
        <f t="shared" si="2"/>
        <v>1.8695652173913044</v>
      </c>
      <c r="R21" s="60">
        <f t="shared" si="3"/>
        <v>1000</v>
      </c>
    </row>
    <row r="22" spans="1:18" x14ac:dyDescent="0.25">
      <c r="A22" t="s">
        <v>18</v>
      </c>
      <c r="B22">
        <v>11750</v>
      </c>
      <c r="C22">
        <v>54</v>
      </c>
      <c r="D22">
        <v>55</v>
      </c>
      <c r="E22">
        <v>55</v>
      </c>
      <c r="F22">
        <v>53</v>
      </c>
      <c r="G22">
        <v>51</v>
      </c>
      <c r="H22">
        <v>47</v>
      </c>
      <c r="I22">
        <v>46</v>
      </c>
      <c r="J22">
        <v>45</v>
      </c>
      <c r="K22">
        <v>39</v>
      </c>
      <c r="L22">
        <v>36</v>
      </c>
      <c r="M22">
        <v>33</v>
      </c>
      <c r="N22" s="60">
        <f t="shared" si="0"/>
        <v>11750</v>
      </c>
      <c r="O22" s="60">
        <f t="shared" si="1"/>
        <v>55</v>
      </c>
      <c r="P22" s="60">
        <v>2750</v>
      </c>
      <c r="Q22" s="208">
        <f t="shared" si="2"/>
        <v>4.2727272727272725</v>
      </c>
      <c r="R22" s="60">
        <f t="shared" si="3"/>
        <v>0</v>
      </c>
    </row>
    <row r="23" spans="1:18" x14ac:dyDescent="0.25">
      <c r="A23" t="s">
        <v>19</v>
      </c>
      <c r="B23">
        <v>11750</v>
      </c>
      <c r="C23">
        <v>45</v>
      </c>
      <c r="D23">
        <v>45</v>
      </c>
      <c r="E23">
        <v>44</v>
      </c>
      <c r="F23">
        <v>42</v>
      </c>
      <c r="G23">
        <v>40</v>
      </c>
      <c r="H23">
        <v>37</v>
      </c>
      <c r="I23">
        <v>34</v>
      </c>
      <c r="J23">
        <v>28</v>
      </c>
      <c r="K23">
        <v>22</v>
      </c>
      <c r="L23">
        <v>19</v>
      </c>
      <c r="M23">
        <v>12</v>
      </c>
      <c r="N23" s="60">
        <f t="shared" si="0"/>
        <v>11750</v>
      </c>
      <c r="O23" s="60">
        <f t="shared" si="1"/>
        <v>45</v>
      </c>
      <c r="P23" s="60">
        <v>1750</v>
      </c>
      <c r="Q23" s="208">
        <f t="shared" si="2"/>
        <v>6.7142857142857144</v>
      </c>
      <c r="R23" s="60">
        <f t="shared" si="3"/>
        <v>500</v>
      </c>
    </row>
    <row r="24" spans="1:18" x14ac:dyDescent="0.25">
      <c r="A24" t="s">
        <v>18</v>
      </c>
      <c r="B24">
        <v>12250</v>
      </c>
      <c r="C24">
        <v>46</v>
      </c>
      <c r="D24">
        <v>46</v>
      </c>
      <c r="E24">
        <v>48</v>
      </c>
      <c r="F24">
        <v>47</v>
      </c>
      <c r="G24">
        <v>44</v>
      </c>
      <c r="H24">
        <v>42</v>
      </c>
      <c r="I24">
        <v>40</v>
      </c>
      <c r="J24">
        <v>40</v>
      </c>
      <c r="K24">
        <v>41</v>
      </c>
      <c r="L24">
        <v>38</v>
      </c>
      <c r="M24">
        <v>34</v>
      </c>
      <c r="N24" s="60">
        <f t="shared" si="0"/>
        <v>12250</v>
      </c>
      <c r="O24" s="60">
        <f t="shared" si="1"/>
        <v>48</v>
      </c>
      <c r="P24" s="60">
        <v>2750</v>
      </c>
      <c r="Q24" s="208">
        <f t="shared" si="2"/>
        <v>4.4545454545454541</v>
      </c>
      <c r="R24" s="60">
        <f t="shared" si="3"/>
        <v>-500</v>
      </c>
    </row>
    <row r="25" spans="1:18" x14ac:dyDescent="0.25">
      <c r="A25" t="s">
        <v>18</v>
      </c>
      <c r="B25">
        <v>11750</v>
      </c>
      <c r="C25">
        <v>41</v>
      </c>
      <c r="D25">
        <v>41</v>
      </c>
      <c r="E25">
        <v>47</v>
      </c>
      <c r="F25">
        <v>50</v>
      </c>
      <c r="G25">
        <v>49</v>
      </c>
      <c r="H25">
        <v>48</v>
      </c>
      <c r="I25">
        <v>40</v>
      </c>
      <c r="J25">
        <v>32</v>
      </c>
      <c r="K25">
        <v>20</v>
      </c>
      <c r="L25">
        <v>13</v>
      </c>
      <c r="M25">
        <v>10</v>
      </c>
      <c r="N25" s="60">
        <f t="shared" si="0"/>
        <v>11750</v>
      </c>
      <c r="O25" s="60">
        <f t="shared" si="1"/>
        <v>50</v>
      </c>
      <c r="P25" s="60">
        <v>3750</v>
      </c>
      <c r="Q25" s="208">
        <f t="shared" si="2"/>
        <v>3.1333333333333333</v>
      </c>
      <c r="R25" s="60">
        <f t="shared" si="3"/>
        <v>250</v>
      </c>
    </row>
    <row r="26" spans="1:18" x14ac:dyDescent="0.25">
      <c r="A26" t="s">
        <v>18</v>
      </c>
      <c r="B26">
        <v>12000</v>
      </c>
      <c r="C26">
        <v>51</v>
      </c>
      <c r="D26">
        <v>51</v>
      </c>
      <c r="E26">
        <v>53</v>
      </c>
      <c r="F26">
        <v>53</v>
      </c>
      <c r="G26">
        <v>53</v>
      </c>
      <c r="H26">
        <v>48</v>
      </c>
      <c r="I26">
        <v>43</v>
      </c>
      <c r="J26">
        <v>39</v>
      </c>
      <c r="K26">
        <v>34</v>
      </c>
      <c r="L26">
        <v>26</v>
      </c>
      <c r="M26">
        <v>19</v>
      </c>
      <c r="N26" s="60">
        <f t="shared" si="0"/>
        <v>12000</v>
      </c>
      <c r="O26" s="60">
        <f t="shared" si="1"/>
        <v>53</v>
      </c>
      <c r="P26" s="60">
        <v>4750</v>
      </c>
      <c r="Q26" s="208">
        <f t="shared" si="2"/>
        <v>2.5263157894736841</v>
      </c>
      <c r="R26" s="60">
        <f t="shared" si="3"/>
        <v>-500</v>
      </c>
    </row>
    <row r="27" spans="1:18" x14ac:dyDescent="0.25">
      <c r="A27" t="s">
        <v>19</v>
      </c>
      <c r="B27">
        <v>11500</v>
      </c>
      <c r="C27">
        <v>30</v>
      </c>
      <c r="D27">
        <v>30</v>
      </c>
      <c r="E27">
        <v>31</v>
      </c>
      <c r="F27">
        <v>33</v>
      </c>
      <c r="G27">
        <v>33</v>
      </c>
      <c r="H27">
        <v>32</v>
      </c>
      <c r="I27">
        <v>33</v>
      </c>
      <c r="J27">
        <v>31</v>
      </c>
      <c r="K27">
        <v>26</v>
      </c>
      <c r="L27">
        <v>19</v>
      </c>
      <c r="M27">
        <v>13</v>
      </c>
      <c r="N27" s="60">
        <f t="shared" si="0"/>
        <v>11500</v>
      </c>
      <c r="O27" s="60">
        <f t="shared" si="1"/>
        <v>33</v>
      </c>
      <c r="P27" s="60">
        <v>4750</v>
      </c>
      <c r="Q27" s="208">
        <f t="shared" si="2"/>
        <v>2.4210526315789473</v>
      </c>
      <c r="R27" s="60">
        <f t="shared" si="3"/>
        <v>-250</v>
      </c>
    </row>
    <row r="28" spans="1:18" x14ac:dyDescent="0.25">
      <c r="A28" t="s">
        <v>18</v>
      </c>
      <c r="B28">
        <v>11250</v>
      </c>
      <c r="C28">
        <v>43</v>
      </c>
      <c r="D28">
        <v>43</v>
      </c>
      <c r="E28">
        <v>43</v>
      </c>
      <c r="F28">
        <v>44</v>
      </c>
      <c r="G28">
        <v>44</v>
      </c>
      <c r="H28">
        <v>39</v>
      </c>
      <c r="I28">
        <v>37</v>
      </c>
      <c r="J28">
        <v>25</v>
      </c>
      <c r="K28">
        <v>18</v>
      </c>
      <c r="L28">
        <v>16</v>
      </c>
      <c r="M28">
        <v>9</v>
      </c>
      <c r="N28" s="60">
        <f t="shared" si="0"/>
        <v>11250</v>
      </c>
      <c r="O28" s="60">
        <f t="shared" si="1"/>
        <v>44</v>
      </c>
      <c r="P28" s="60">
        <v>4750</v>
      </c>
      <c r="Q28" s="208">
        <f t="shared" si="2"/>
        <v>2.3684210526315788</v>
      </c>
      <c r="R28" s="60">
        <f t="shared" si="3"/>
        <v>0</v>
      </c>
    </row>
    <row r="29" spans="1:18" x14ac:dyDescent="0.25">
      <c r="A29" t="s">
        <v>17</v>
      </c>
      <c r="B29">
        <v>11250</v>
      </c>
      <c r="C29">
        <v>34</v>
      </c>
      <c r="D29">
        <v>34</v>
      </c>
      <c r="E29">
        <v>34</v>
      </c>
      <c r="F29">
        <v>31</v>
      </c>
      <c r="G29">
        <v>28</v>
      </c>
      <c r="H29">
        <v>30</v>
      </c>
      <c r="I29">
        <v>28</v>
      </c>
      <c r="J29">
        <v>22</v>
      </c>
      <c r="K29">
        <v>18</v>
      </c>
      <c r="L29">
        <v>13</v>
      </c>
      <c r="M29">
        <v>6</v>
      </c>
      <c r="N29" s="60">
        <f t="shared" si="0"/>
        <v>11250</v>
      </c>
      <c r="O29" s="60">
        <f t="shared" si="1"/>
        <v>34</v>
      </c>
      <c r="P29" s="60">
        <v>2750</v>
      </c>
      <c r="Q29" s="208">
        <f t="shared" si="2"/>
        <v>4.0909090909090908</v>
      </c>
      <c r="R29" s="60">
        <f t="shared" si="3"/>
        <v>-1250</v>
      </c>
    </row>
    <row r="30" spans="1:18" x14ac:dyDescent="0.25">
      <c r="A30" t="s">
        <v>15</v>
      </c>
      <c r="B30">
        <v>10000</v>
      </c>
      <c r="C30">
        <v>33</v>
      </c>
      <c r="D30">
        <v>33</v>
      </c>
      <c r="E30">
        <v>33</v>
      </c>
      <c r="F30">
        <v>33</v>
      </c>
      <c r="G30">
        <v>30</v>
      </c>
      <c r="H30">
        <v>27</v>
      </c>
      <c r="I30">
        <v>23</v>
      </c>
      <c r="J30">
        <v>21</v>
      </c>
      <c r="K30">
        <v>18</v>
      </c>
      <c r="L30">
        <v>10</v>
      </c>
      <c r="M30">
        <v>8</v>
      </c>
      <c r="N30" s="60">
        <f t="shared" si="0"/>
        <v>10000</v>
      </c>
      <c r="O30" s="60">
        <f t="shared" si="1"/>
        <v>33</v>
      </c>
      <c r="P30" s="60">
        <v>3750</v>
      </c>
      <c r="Q30" s="208">
        <f t="shared" si="2"/>
        <v>2.6666666666666665</v>
      </c>
      <c r="R30" s="60">
        <f t="shared" si="3"/>
        <v>250</v>
      </c>
    </row>
    <row r="31" spans="1:18" x14ac:dyDescent="0.25">
      <c r="A31" t="s">
        <v>15</v>
      </c>
      <c r="B31">
        <v>10250</v>
      </c>
      <c r="C31">
        <v>33</v>
      </c>
      <c r="D31">
        <v>33</v>
      </c>
      <c r="E31">
        <v>33</v>
      </c>
      <c r="F31">
        <v>31</v>
      </c>
      <c r="G31">
        <v>27</v>
      </c>
      <c r="H31">
        <v>23</v>
      </c>
      <c r="I31">
        <v>20</v>
      </c>
      <c r="J31">
        <v>19</v>
      </c>
      <c r="K31">
        <v>15</v>
      </c>
      <c r="L31">
        <v>9</v>
      </c>
      <c r="M31">
        <v>0</v>
      </c>
      <c r="N31" s="60">
        <f t="shared" si="0"/>
        <v>10250</v>
      </c>
      <c r="O31" s="60">
        <f t="shared" si="1"/>
        <v>33</v>
      </c>
      <c r="P31" s="60">
        <v>2750</v>
      </c>
      <c r="Q31" s="208">
        <f t="shared" si="2"/>
        <v>3.7272727272727271</v>
      </c>
      <c r="R31" s="60">
        <f t="shared" si="3"/>
        <v>-750</v>
      </c>
    </row>
    <row r="32" spans="1:18" x14ac:dyDescent="0.25">
      <c r="A32" t="s">
        <v>16</v>
      </c>
      <c r="B32">
        <v>9500</v>
      </c>
      <c r="C32">
        <v>27</v>
      </c>
      <c r="D32">
        <v>27</v>
      </c>
      <c r="E32">
        <v>27</v>
      </c>
      <c r="F32">
        <v>26</v>
      </c>
      <c r="G32">
        <v>24</v>
      </c>
      <c r="H32">
        <v>22</v>
      </c>
      <c r="I32">
        <v>20</v>
      </c>
      <c r="J32">
        <v>19</v>
      </c>
      <c r="K32">
        <v>16</v>
      </c>
      <c r="L32">
        <v>9</v>
      </c>
      <c r="M32">
        <v>-100</v>
      </c>
      <c r="N32" s="60">
        <f t="shared" si="0"/>
        <v>9500</v>
      </c>
      <c r="O32" s="60">
        <f t="shared" si="1"/>
        <v>27</v>
      </c>
      <c r="P32" s="60">
        <v>2750</v>
      </c>
      <c r="Q32" s="208">
        <f t="shared" si="2"/>
        <v>3.4545454545454546</v>
      </c>
      <c r="R32" s="60">
        <f t="shared" si="3"/>
        <v>0</v>
      </c>
    </row>
    <row r="33" spans="1:18" x14ac:dyDescent="0.25">
      <c r="A33" t="s">
        <v>16</v>
      </c>
      <c r="B33">
        <v>9500</v>
      </c>
      <c r="C33">
        <v>19</v>
      </c>
      <c r="D33">
        <v>19</v>
      </c>
      <c r="E33">
        <v>19</v>
      </c>
      <c r="F33">
        <v>21</v>
      </c>
      <c r="G33">
        <v>22</v>
      </c>
      <c r="H33">
        <v>23</v>
      </c>
      <c r="I33">
        <v>22</v>
      </c>
      <c r="J33">
        <v>16</v>
      </c>
      <c r="K33">
        <v>14</v>
      </c>
      <c r="L33">
        <v>7</v>
      </c>
      <c r="M33">
        <v>-100</v>
      </c>
      <c r="N33" s="60">
        <f t="shared" si="0"/>
        <v>9500</v>
      </c>
      <c r="O33" s="60">
        <f t="shared" si="1"/>
        <v>23</v>
      </c>
      <c r="P33" s="60">
        <v>5750</v>
      </c>
      <c r="Q33" s="208">
        <f t="shared" si="2"/>
        <v>1.6521739130434783</v>
      </c>
      <c r="R33" s="60">
        <f t="shared" si="3"/>
        <v>250</v>
      </c>
    </row>
    <row r="34" spans="1:18" x14ac:dyDescent="0.25">
      <c r="A34" t="s">
        <v>16</v>
      </c>
      <c r="B34">
        <v>9750</v>
      </c>
      <c r="C34">
        <v>24</v>
      </c>
      <c r="D34">
        <v>24</v>
      </c>
      <c r="E34">
        <v>24</v>
      </c>
      <c r="F34">
        <v>23</v>
      </c>
      <c r="G34">
        <v>18</v>
      </c>
      <c r="H34">
        <v>16</v>
      </c>
      <c r="I34">
        <v>8</v>
      </c>
      <c r="J34">
        <v>5</v>
      </c>
      <c r="K34">
        <v>4</v>
      </c>
      <c r="L34">
        <v>-1</v>
      </c>
      <c r="M34">
        <v>-100</v>
      </c>
      <c r="N34" s="60">
        <f t="shared" si="0"/>
        <v>9750</v>
      </c>
      <c r="O34" s="60">
        <f t="shared" si="1"/>
        <v>24</v>
      </c>
      <c r="P34" s="60">
        <v>2750</v>
      </c>
      <c r="Q34" s="208">
        <f t="shared" si="2"/>
        <v>3.5454545454545454</v>
      </c>
      <c r="R34" s="60">
        <f t="shared" si="3"/>
        <v>-1250</v>
      </c>
    </row>
    <row r="35" spans="1:18" x14ac:dyDescent="0.25">
      <c r="A35" t="s">
        <v>16</v>
      </c>
      <c r="B35">
        <v>8500</v>
      </c>
      <c r="C35">
        <v>24</v>
      </c>
      <c r="D35">
        <v>24</v>
      </c>
      <c r="E35">
        <v>24</v>
      </c>
      <c r="F35">
        <v>26</v>
      </c>
      <c r="G35">
        <v>26</v>
      </c>
      <c r="H35">
        <v>21</v>
      </c>
      <c r="I35">
        <v>16</v>
      </c>
      <c r="J35">
        <v>13</v>
      </c>
      <c r="K35">
        <v>8</v>
      </c>
      <c r="L35">
        <v>-100</v>
      </c>
      <c r="M35">
        <v>-100</v>
      </c>
      <c r="N35" s="60">
        <f t="shared" si="0"/>
        <v>8500</v>
      </c>
      <c r="O35" s="60">
        <f t="shared" si="1"/>
        <v>26</v>
      </c>
      <c r="P35" s="60">
        <v>4750</v>
      </c>
      <c r="Q35" s="208">
        <f t="shared" si="2"/>
        <v>1.7894736842105263</v>
      </c>
      <c r="R35" s="60">
        <f t="shared" si="3"/>
        <v>500</v>
      </c>
    </row>
    <row r="36" spans="1:18" x14ac:dyDescent="0.25">
      <c r="A36" t="s">
        <v>16</v>
      </c>
      <c r="B36">
        <v>9000</v>
      </c>
      <c r="C36">
        <v>28</v>
      </c>
      <c r="D36">
        <v>28</v>
      </c>
      <c r="E36">
        <v>28</v>
      </c>
      <c r="F36">
        <v>27</v>
      </c>
      <c r="G36">
        <v>24</v>
      </c>
      <c r="H36">
        <v>20</v>
      </c>
      <c r="I36">
        <v>16</v>
      </c>
      <c r="J36">
        <v>9</v>
      </c>
      <c r="K36">
        <v>4</v>
      </c>
      <c r="L36">
        <v>0</v>
      </c>
      <c r="M36">
        <v>-100</v>
      </c>
      <c r="N36" s="60">
        <f t="shared" si="0"/>
        <v>9000</v>
      </c>
      <c r="O36" s="60">
        <f t="shared" si="1"/>
        <v>28</v>
      </c>
      <c r="P36" s="60">
        <v>2750</v>
      </c>
      <c r="Q36" s="208">
        <f t="shared" si="2"/>
        <v>3.2727272727272729</v>
      </c>
      <c r="R36" s="60">
        <f t="shared" si="3"/>
        <v>-750</v>
      </c>
    </row>
    <row r="37" spans="1:18" x14ac:dyDescent="0.25">
      <c r="A37" t="s">
        <v>16</v>
      </c>
      <c r="B37">
        <v>8250</v>
      </c>
      <c r="C37">
        <v>19</v>
      </c>
      <c r="D37">
        <v>19</v>
      </c>
      <c r="E37">
        <v>19</v>
      </c>
      <c r="F37">
        <v>19</v>
      </c>
      <c r="G37">
        <v>16</v>
      </c>
      <c r="H37">
        <v>14</v>
      </c>
      <c r="I37">
        <v>8</v>
      </c>
      <c r="J37">
        <v>5</v>
      </c>
      <c r="K37">
        <v>1</v>
      </c>
      <c r="L37">
        <v>-100</v>
      </c>
      <c r="M37">
        <v>-100</v>
      </c>
      <c r="N37" s="60">
        <f t="shared" si="0"/>
        <v>8250</v>
      </c>
      <c r="O37" s="60">
        <f t="shared" si="1"/>
        <v>19</v>
      </c>
      <c r="P37" s="60">
        <v>3750</v>
      </c>
      <c r="Q37" s="208">
        <f t="shared" si="2"/>
        <v>2.2000000000000002</v>
      </c>
      <c r="R37" s="60">
        <f t="shared" si="3"/>
        <v>-1750</v>
      </c>
    </row>
    <row r="38" spans="1:18" x14ac:dyDescent="0.25">
      <c r="A38" t="s">
        <v>14</v>
      </c>
      <c r="B38">
        <v>6500</v>
      </c>
      <c r="C38">
        <v>14</v>
      </c>
      <c r="D38">
        <v>14</v>
      </c>
      <c r="E38">
        <v>14</v>
      </c>
      <c r="F38">
        <v>14</v>
      </c>
      <c r="G38">
        <v>11</v>
      </c>
      <c r="H38">
        <v>6</v>
      </c>
      <c r="I38">
        <v>3</v>
      </c>
      <c r="J38">
        <v>-100</v>
      </c>
      <c r="K38">
        <v>-100</v>
      </c>
      <c r="L38">
        <v>-100</v>
      </c>
      <c r="M38">
        <v>-100</v>
      </c>
      <c r="N38" s="60">
        <f t="shared" si="0"/>
        <v>6500</v>
      </c>
      <c r="O38" s="60">
        <f t="shared" si="1"/>
        <v>14</v>
      </c>
      <c r="P38" s="60">
        <v>3750</v>
      </c>
      <c r="Q38" s="208">
        <f t="shared" si="2"/>
        <v>1.7333333333333334</v>
      </c>
      <c r="R38" s="60">
        <f t="shared" si="3"/>
        <v>500</v>
      </c>
    </row>
    <row r="39" spans="1:18" x14ac:dyDescent="0.25">
      <c r="A39" t="s">
        <v>16</v>
      </c>
      <c r="B39">
        <v>7000</v>
      </c>
      <c r="C39">
        <v>18</v>
      </c>
      <c r="D39">
        <v>18</v>
      </c>
      <c r="E39">
        <v>18</v>
      </c>
      <c r="F39">
        <v>18</v>
      </c>
      <c r="G39">
        <v>16</v>
      </c>
      <c r="H39">
        <v>14</v>
      </c>
      <c r="I39">
        <v>9</v>
      </c>
      <c r="J39">
        <v>4</v>
      </c>
      <c r="K39">
        <v>-100</v>
      </c>
      <c r="L39">
        <v>-100</v>
      </c>
      <c r="M39">
        <v>-100</v>
      </c>
      <c r="N39" s="60">
        <f t="shared" si="0"/>
        <v>7000</v>
      </c>
      <c r="O39" s="60">
        <f t="shared" si="1"/>
        <v>18</v>
      </c>
      <c r="P39" s="60">
        <v>3750</v>
      </c>
      <c r="Q39" s="208">
        <f t="shared" si="2"/>
        <v>1.8666666666666667</v>
      </c>
      <c r="R39" s="60">
        <f t="shared" si="3"/>
        <v>250</v>
      </c>
    </row>
    <row r="40" spans="1:18" x14ac:dyDescent="0.25">
      <c r="A40" t="s">
        <v>16</v>
      </c>
      <c r="B40">
        <v>7250</v>
      </c>
      <c r="C40">
        <v>19</v>
      </c>
      <c r="D40">
        <v>19</v>
      </c>
      <c r="E40">
        <v>19</v>
      </c>
      <c r="F40">
        <v>19</v>
      </c>
      <c r="G40">
        <v>16</v>
      </c>
      <c r="H40">
        <v>16</v>
      </c>
      <c r="I40">
        <v>9</v>
      </c>
      <c r="J40">
        <v>5</v>
      </c>
      <c r="K40">
        <v>-100</v>
      </c>
      <c r="L40">
        <v>-100</v>
      </c>
      <c r="M40">
        <v>-100</v>
      </c>
      <c r="N40" s="60">
        <f t="shared" si="0"/>
        <v>7250</v>
      </c>
      <c r="O40" s="60">
        <f t="shared" si="1"/>
        <v>19</v>
      </c>
      <c r="P40" s="60">
        <v>3750</v>
      </c>
      <c r="Q40" s="208">
        <f t="shared" si="2"/>
        <v>1.9333333333333333</v>
      </c>
      <c r="R40" s="60">
        <f t="shared" si="3"/>
        <v>250</v>
      </c>
    </row>
    <row r="41" spans="1:18" x14ac:dyDescent="0.25">
      <c r="A41" t="s">
        <v>14</v>
      </c>
      <c r="B41">
        <v>7500</v>
      </c>
      <c r="C41">
        <v>16</v>
      </c>
      <c r="D41">
        <v>16</v>
      </c>
      <c r="E41">
        <v>16</v>
      </c>
      <c r="F41">
        <v>16</v>
      </c>
      <c r="G41">
        <v>15</v>
      </c>
      <c r="H41">
        <v>15</v>
      </c>
      <c r="I41">
        <v>10</v>
      </c>
      <c r="J41">
        <v>3</v>
      </c>
      <c r="K41">
        <v>-100</v>
      </c>
      <c r="L41">
        <v>-100</v>
      </c>
      <c r="M41">
        <v>-100</v>
      </c>
      <c r="N41" s="60">
        <f t="shared" si="0"/>
        <v>7500</v>
      </c>
      <c r="O41" s="60">
        <f t="shared" si="1"/>
        <v>16</v>
      </c>
      <c r="P41" s="60">
        <v>3750</v>
      </c>
      <c r="Q41" s="208">
        <f t="shared" si="2"/>
        <v>2</v>
      </c>
      <c r="R41" s="60">
        <f t="shared" si="3"/>
        <v>-250</v>
      </c>
    </row>
    <row r="42" spans="1:18" x14ac:dyDescent="0.25">
      <c r="A42" t="s">
        <v>16</v>
      </c>
      <c r="B42">
        <v>7250</v>
      </c>
      <c r="C42">
        <v>18</v>
      </c>
      <c r="D42">
        <v>18</v>
      </c>
      <c r="E42">
        <v>18</v>
      </c>
      <c r="F42">
        <v>18</v>
      </c>
      <c r="G42">
        <v>18</v>
      </c>
      <c r="H42">
        <v>16</v>
      </c>
      <c r="I42">
        <v>11</v>
      </c>
      <c r="J42">
        <v>6</v>
      </c>
      <c r="K42">
        <v>-100</v>
      </c>
      <c r="L42">
        <v>-100</v>
      </c>
      <c r="M42">
        <v>-100</v>
      </c>
      <c r="N42" s="60">
        <f t="shared" si="0"/>
        <v>7250</v>
      </c>
      <c r="O42" s="60">
        <f t="shared" si="1"/>
        <v>18</v>
      </c>
      <c r="P42" s="60">
        <v>4750</v>
      </c>
      <c r="Q42" s="208">
        <f t="shared" si="2"/>
        <v>1.5263157894736843</v>
      </c>
      <c r="R42" s="60">
        <f t="shared" si="3"/>
        <v>-1000</v>
      </c>
    </row>
    <row r="43" spans="1:18" x14ac:dyDescent="0.25">
      <c r="A43" t="s">
        <v>13</v>
      </c>
      <c r="B43">
        <v>6250</v>
      </c>
      <c r="C43">
        <v>11</v>
      </c>
      <c r="D43">
        <v>11</v>
      </c>
      <c r="E43">
        <v>11</v>
      </c>
      <c r="F43">
        <v>11</v>
      </c>
      <c r="G43">
        <v>11</v>
      </c>
      <c r="H43">
        <v>11</v>
      </c>
      <c r="I43">
        <v>9</v>
      </c>
      <c r="J43">
        <v>-100</v>
      </c>
      <c r="K43">
        <v>-100</v>
      </c>
      <c r="L43">
        <v>-100</v>
      </c>
      <c r="M43">
        <v>-100</v>
      </c>
      <c r="N43">
        <f t="shared" si="0"/>
        <v>6250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>
    <tabColor rgb="FF92D050"/>
  </sheetPr>
  <dimension ref="A1:R32"/>
  <sheetViews>
    <sheetView workbookViewId="0">
      <selection activeCell="N2" sqref="N2:R2"/>
    </sheetView>
  </sheetViews>
  <sheetFormatPr defaultRowHeight="15" x14ac:dyDescent="0.25"/>
  <cols>
    <col min="1" max="1" width="19.28515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8" x14ac:dyDescent="0.25">
      <c r="A2" t="s">
        <v>13</v>
      </c>
      <c r="B2">
        <v>3500</v>
      </c>
      <c r="C2">
        <v>13</v>
      </c>
      <c r="D2">
        <v>13</v>
      </c>
      <c r="E2">
        <v>13</v>
      </c>
      <c r="F2">
        <v>13</v>
      </c>
      <c r="G2">
        <v>-100</v>
      </c>
      <c r="H2">
        <v>-100</v>
      </c>
      <c r="I2">
        <v>-100</v>
      </c>
      <c r="J2">
        <v>-100</v>
      </c>
      <c r="K2">
        <v>-100</v>
      </c>
      <c r="L2">
        <v>-100</v>
      </c>
      <c r="M2">
        <v>-100</v>
      </c>
      <c r="N2" s="60">
        <f>B2</f>
        <v>3500</v>
      </c>
      <c r="O2" s="60">
        <f>MAX(C2:M2)</f>
        <v>13</v>
      </c>
      <c r="P2" s="60">
        <v>3750</v>
      </c>
      <c r="Q2" s="208">
        <f>N2/P2</f>
        <v>0.93333333333333335</v>
      </c>
      <c r="R2" s="60">
        <f>N3-N2</f>
        <v>1250</v>
      </c>
    </row>
    <row r="3" spans="1:18" x14ac:dyDescent="0.25">
      <c r="A3" t="s">
        <v>15</v>
      </c>
      <c r="B3">
        <v>4750</v>
      </c>
      <c r="C3">
        <v>31</v>
      </c>
      <c r="D3">
        <v>31</v>
      </c>
      <c r="E3">
        <v>31</v>
      </c>
      <c r="F3">
        <v>31</v>
      </c>
      <c r="G3">
        <v>28</v>
      </c>
      <c r="H3">
        <v>-100</v>
      </c>
      <c r="I3">
        <v>-100</v>
      </c>
      <c r="J3">
        <v>-100</v>
      </c>
      <c r="K3">
        <v>-100</v>
      </c>
      <c r="L3">
        <v>-100</v>
      </c>
      <c r="M3">
        <v>-100</v>
      </c>
      <c r="N3" s="60">
        <f t="shared" ref="N3:N32" si="0">B3</f>
        <v>4750</v>
      </c>
      <c r="O3" s="60">
        <f t="shared" ref="O3:O31" si="1">MAX(C3:M3)</f>
        <v>31</v>
      </c>
      <c r="P3" s="60">
        <v>3750</v>
      </c>
      <c r="Q3" s="208">
        <f t="shared" ref="Q3:Q30" si="2">N3/P3</f>
        <v>1.2666666666666666</v>
      </c>
      <c r="R3" s="60">
        <f t="shared" ref="R3:R31" si="3">N4-N3</f>
        <v>1500</v>
      </c>
    </row>
    <row r="4" spans="1:18" x14ac:dyDescent="0.25">
      <c r="A4" t="s">
        <v>16</v>
      </c>
      <c r="B4">
        <v>6250</v>
      </c>
      <c r="C4">
        <v>27</v>
      </c>
      <c r="D4">
        <v>27</v>
      </c>
      <c r="E4">
        <v>27</v>
      </c>
      <c r="F4">
        <v>27</v>
      </c>
      <c r="G4">
        <v>27</v>
      </c>
      <c r="H4">
        <v>23</v>
      </c>
      <c r="I4">
        <v>16</v>
      </c>
      <c r="J4">
        <v>-100</v>
      </c>
      <c r="K4">
        <v>-100</v>
      </c>
      <c r="L4">
        <v>-100</v>
      </c>
      <c r="M4">
        <v>-100</v>
      </c>
      <c r="N4" s="60">
        <f t="shared" si="0"/>
        <v>6250</v>
      </c>
      <c r="O4" s="60">
        <f t="shared" si="1"/>
        <v>27</v>
      </c>
      <c r="P4" s="60">
        <v>4750</v>
      </c>
      <c r="Q4" s="208">
        <f t="shared" si="2"/>
        <v>1.3157894736842106</v>
      </c>
      <c r="R4" s="60">
        <f t="shared" si="3"/>
        <v>-250</v>
      </c>
    </row>
    <row r="5" spans="1:18" x14ac:dyDescent="0.25">
      <c r="A5" t="s">
        <v>17</v>
      </c>
      <c r="B5">
        <v>6000</v>
      </c>
      <c r="C5">
        <v>42</v>
      </c>
      <c r="D5">
        <v>42</v>
      </c>
      <c r="E5">
        <v>42</v>
      </c>
      <c r="F5">
        <v>47</v>
      </c>
      <c r="G5">
        <v>39</v>
      </c>
      <c r="H5">
        <v>32</v>
      </c>
      <c r="I5">
        <v>25</v>
      </c>
      <c r="J5">
        <v>-100</v>
      </c>
      <c r="K5">
        <v>-100</v>
      </c>
      <c r="L5">
        <v>-100</v>
      </c>
      <c r="M5">
        <v>-100</v>
      </c>
      <c r="N5" s="60">
        <f t="shared" si="0"/>
        <v>6000</v>
      </c>
      <c r="O5" s="60">
        <f t="shared" si="1"/>
        <v>47</v>
      </c>
      <c r="P5" s="60">
        <v>3750</v>
      </c>
      <c r="Q5" s="208">
        <f t="shared" si="2"/>
        <v>1.6</v>
      </c>
      <c r="R5" s="60">
        <f t="shared" si="3"/>
        <v>-250</v>
      </c>
    </row>
    <row r="6" spans="1:18" x14ac:dyDescent="0.25">
      <c r="A6" t="s">
        <v>15</v>
      </c>
      <c r="B6">
        <v>5750</v>
      </c>
      <c r="C6">
        <v>38</v>
      </c>
      <c r="D6">
        <v>38</v>
      </c>
      <c r="E6">
        <v>38</v>
      </c>
      <c r="F6">
        <v>37</v>
      </c>
      <c r="G6">
        <v>30</v>
      </c>
      <c r="H6">
        <v>20</v>
      </c>
      <c r="I6">
        <v>-100</v>
      </c>
      <c r="J6">
        <v>-100</v>
      </c>
      <c r="K6">
        <v>-100</v>
      </c>
      <c r="L6">
        <v>-100</v>
      </c>
      <c r="M6">
        <v>-100</v>
      </c>
      <c r="N6" s="60">
        <f t="shared" si="0"/>
        <v>5750</v>
      </c>
      <c r="O6" s="60">
        <f t="shared" si="1"/>
        <v>38</v>
      </c>
      <c r="P6" s="60">
        <v>2750</v>
      </c>
      <c r="Q6" s="208">
        <f t="shared" si="2"/>
        <v>2.0909090909090908</v>
      </c>
      <c r="R6" s="60">
        <f t="shared" si="3"/>
        <v>-250</v>
      </c>
    </row>
    <row r="7" spans="1:18" x14ac:dyDescent="0.25">
      <c r="A7" t="s">
        <v>17</v>
      </c>
      <c r="B7">
        <v>5500</v>
      </c>
      <c r="C7">
        <v>35</v>
      </c>
      <c r="D7">
        <v>35</v>
      </c>
      <c r="E7">
        <v>35</v>
      </c>
      <c r="F7">
        <v>36</v>
      </c>
      <c r="G7">
        <v>34</v>
      </c>
      <c r="H7">
        <v>25</v>
      </c>
      <c r="I7">
        <v>-100</v>
      </c>
      <c r="J7">
        <v>-100</v>
      </c>
      <c r="K7">
        <v>-100</v>
      </c>
      <c r="L7">
        <v>-100</v>
      </c>
      <c r="M7">
        <v>-100</v>
      </c>
      <c r="N7" s="60">
        <f t="shared" si="0"/>
        <v>5500</v>
      </c>
      <c r="O7" s="60">
        <f t="shared" si="1"/>
        <v>36</v>
      </c>
      <c r="P7" s="60">
        <v>3750</v>
      </c>
      <c r="Q7" s="208">
        <f t="shared" si="2"/>
        <v>1.4666666666666666</v>
      </c>
      <c r="R7" s="60">
        <f t="shared" si="3"/>
        <v>-250</v>
      </c>
    </row>
    <row r="8" spans="1:18" x14ac:dyDescent="0.25">
      <c r="A8" t="s">
        <v>15</v>
      </c>
      <c r="B8">
        <v>5250</v>
      </c>
      <c r="C8">
        <v>34</v>
      </c>
      <c r="D8">
        <v>34</v>
      </c>
      <c r="E8">
        <v>34</v>
      </c>
      <c r="F8">
        <v>31</v>
      </c>
      <c r="G8">
        <v>28</v>
      </c>
      <c r="H8">
        <v>19</v>
      </c>
      <c r="I8">
        <v>-100</v>
      </c>
      <c r="J8">
        <v>-100</v>
      </c>
      <c r="K8">
        <v>-100</v>
      </c>
      <c r="L8">
        <v>-100</v>
      </c>
      <c r="M8">
        <v>-100</v>
      </c>
      <c r="N8" s="60">
        <f t="shared" si="0"/>
        <v>5250</v>
      </c>
      <c r="O8" s="60">
        <f t="shared" si="1"/>
        <v>34</v>
      </c>
      <c r="P8" s="60">
        <v>2750</v>
      </c>
      <c r="Q8" s="208">
        <f t="shared" si="2"/>
        <v>1.9090909090909092</v>
      </c>
      <c r="R8" s="60">
        <f t="shared" si="3"/>
        <v>750</v>
      </c>
    </row>
    <row r="9" spans="1:18" x14ac:dyDescent="0.25">
      <c r="A9" t="s">
        <v>15</v>
      </c>
      <c r="B9">
        <v>6000</v>
      </c>
      <c r="C9">
        <v>33</v>
      </c>
      <c r="D9">
        <v>33</v>
      </c>
      <c r="E9">
        <v>39</v>
      </c>
      <c r="F9">
        <v>34</v>
      </c>
      <c r="G9">
        <v>21</v>
      </c>
      <c r="H9">
        <v>16</v>
      </c>
      <c r="I9">
        <v>3</v>
      </c>
      <c r="J9">
        <v>-100</v>
      </c>
      <c r="K9">
        <v>-100</v>
      </c>
      <c r="L9">
        <v>-100</v>
      </c>
      <c r="M9">
        <v>-100</v>
      </c>
      <c r="N9" s="60">
        <f t="shared" si="0"/>
        <v>6000</v>
      </c>
      <c r="O9" s="60">
        <f t="shared" si="1"/>
        <v>39</v>
      </c>
      <c r="P9" s="60">
        <v>2750</v>
      </c>
      <c r="Q9" s="208">
        <f t="shared" si="2"/>
        <v>2.1818181818181817</v>
      </c>
      <c r="R9" s="60">
        <f t="shared" si="3"/>
        <v>-1000</v>
      </c>
    </row>
    <row r="10" spans="1:18" x14ac:dyDescent="0.25">
      <c r="A10" t="s">
        <v>15</v>
      </c>
      <c r="B10">
        <v>5000</v>
      </c>
      <c r="C10">
        <v>33</v>
      </c>
      <c r="D10">
        <v>33</v>
      </c>
      <c r="E10">
        <v>33</v>
      </c>
      <c r="F10">
        <v>28</v>
      </c>
      <c r="G10">
        <v>16</v>
      </c>
      <c r="H10">
        <v>11</v>
      </c>
      <c r="I10">
        <v>-100</v>
      </c>
      <c r="J10">
        <v>-100</v>
      </c>
      <c r="K10">
        <v>-100</v>
      </c>
      <c r="L10">
        <v>-100</v>
      </c>
      <c r="M10">
        <v>-100</v>
      </c>
      <c r="N10" s="60">
        <f t="shared" si="0"/>
        <v>5000</v>
      </c>
      <c r="O10" s="60">
        <f t="shared" si="1"/>
        <v>33</v>
      </c>
      <c r="P10" s="60">
        <v>2750</v>
      </c>
      <c r="Q10" s="208">
        <f t="shared" si="2"/>
        <v>1.8181818181818181</v>
      </c>
      <c r="R10" s="60">
        <f t="shared" si="3"/>
        <v>5500</v>
      </c>
    </row>
    <row r="11" spans="1:18" x14ac:dyDescent="0.25">
      <c r="A11" t="s">
        <v>18</v>
      </c>
      <c r="B11">
        <v>10500</v>
      </c>
      <c r="C11">
        <v>57</v>
      </c>
      <c r="D11">
        <v>57</v>
      </c>
      <c r="E11">
        <v>57</v>
      </c>
      <c r="F11">
        <v>55</v>
      </c>
      <c r="G11">
        <v>57</v>
      </c>
      <c r="H11">
        <v>48</v>
      </c>
      <c r="I11">
        <v>42</v>
      </c>
      <c r="J11">
        <v>36</v>
      </c>
      <c r="K11">
        <v>26</v>
      </c>
      <c r="L11">
        <v>14</v>
      </c>
      <c r="M11">
        <v>0</v>
      </c>
      <c r="N11" s="60">
        <f t="shared" si="0"/>
        <v>10500</v>
      </c>
      <c r="O11" s="60">
        <f t="shared" si="1"/>
        <v>57</v>
      </c>
      <c r="P11" s="60">
        <v>4750</v>
      </c>
      <c r="Q11" s="208">
        <f t="shared" si="2"/>
        <v>2.2105263157894739</v>
      </c>
      <c r="R11" s="60">
        <f t="shared" si="3"/>
        <v>-1750</v>
      </c>
    </row>
    <row r="12" spans="1:18" x14ac:dyDescent="0.25">
      <c r="A12" t="s">
        <v>18</v>
      </c>
      <c r="B12">
        <v>8750</v>
      </c>
      <c r="C12">
        <v>52</v>
      </c>
      <c r="D12">
        <v>52</v>
      </c>
      <c r="E12">
        <v>52</v>
      </c>
      <c r="F12">
        <v>52</v>
      </c>
      <c r="G12">
        <v>50</v>
      </c>
      <c r="H12">
        <v>48</v>
      </c>
      <c r="I12">
        <v>46</v>
      </c>
      <c r="J12">
        <v>39</v>
      </c>
      <c r="K12">
        <v>24</v>
      </c>
      <c r="L12">
        <v>-100</v>
      </c>
      <c r="M12">
        <v>-100</v>
      </c>
      <c r="N12" s="60">
        <f t="shared" si="0"/>
        <v>8750</v>
      </c>
      <c r="O12" s="60">
        <f t="shared" si="1"/>
        <v>52</v>
      </c>
      <c r="P12" s="60">
        <v>3750</v>
      </c>
      <c r="Q12" s="208">
        <f t="shared" si="2"/>
        <v>2.3333333333333335</v>
      </c>
      <c r="R12" s="60">
        <f t="shared" si="3"/>
        <v>2750</v>
      </c>
    </row>
    <row r="13" spans="1:18" x14ac:dyDescent="0.25">
      <c r="A13" t="s">
        <v>20</v>
      </c>
      <c r="B13">
        <v>11500</v>
      </c>
      <c r="C13">
        <v>55</v>
      </c>
      <c r="D13">
        <v>56</v>
      </c>
      <c r="E13">
        <v>56</v>
      </c>
      <c r="F13">
        <v>55</v>
      </c>
      <c r="G13">
        <v>52</v>
      </c>
      <c r="H13">
        <v>48</v>
      </c>
      <c r="I13">
        <v>44</v>
      </c>
      <c r="J13">
        <v>41</v>
      </c>
      <c r="K13">
        <v>36</v>
      </c>
      <c r="L13">
        <v>36</v>
      </c>
      <c r="M13">
        <v>24</v>
      </c>
      <c r="N13" s="60">
        <f t="shared" si="0"/>
        <v>11500</v>
      </c>
      <c r="O13" s="60">
        <f t="shared" si="1"/>
        <v>56</v>
      </c>
      <c r="P13" s="60">
        <v>2750</v>
      </c>
      <c r="Q13" s="208">
        <f t="shared" si="2"/>
        <v>4.1818181818181817</v>
      </c>
      <c r="R13" s="60">
        <f t="shared" si="3"/>
        <v>-1250</v>
      </c>
    </row>
    <row r="14" spans="1:18" x14ac:dyDescent="0.25">
      <c r="A14" t="s">
        <v>18</v>
      </c>
      <c r="B14">
        <v>10250</v>
      </c>
      <c r="C14">
        <v>50</v>
      </c>
      <c r="D14">
        <v>53</v>
      </c>
      <c r="E14">
        <v>53</v>
      </c>
      <c r="F14">
        <v>54</v>
      </c>
      <c r="G14">
        <v>52</v>
      </c>
      <c r="H14">
        <v>48</v>
      </c>
      <c r="I14">
        <v>43</v>
      </c>
      <c r="J14">
        <v>38</v>
      </c>
      <c r="K14">
        <v>26</v>
      </c>
      <c r="L14">
        <v>18</v>
      </c>
      <c r="M14">
        <v>7</v>
      </c>
      <c r="N14" s="60">
        <f t="shared" si="0"/>
        <v>10250</v>
      </c>
      <c r="O14" s="60">
        <f t="shared" si="1"/>
        <v>54</v>
      </c>
      <c r="P14" s="60">
        <v>3750</v>
      </c>
      <c r="Q14" s="208">
        <f t="shared" si="2"/>
        <v>2.7333333333333334</v>
      </c>
      <c r="R14" s="60">
        <f t="shared" si="3"/>
        <v>-750</v>
      </c>
    </row>
    <row r="15" spans="1:18" x14ac:dyDescent="0.25">
      <c r="A15" t="s">
        <v>18</v>
      </c>
      <c r="B15">
        <v>9500</v>
      </c>
      <c r="C15">
        <v>54</v>
      </c>
      <c r="D15">
        <v>54</v>
      </c>
      <c r="E15">
        <v>55</v>
      </c>
      <c r="F15">
        <v>55</v>
      </c>
      <c r="G15">
        <v>52</v>
      </c>
      <c r="H15">
        <v>46</v>
      </c>
      <c r="I15">
        <v>40</v>
      </c>
      <c r="J15">
        <v>38</v>
      </c>
      <c r="K15">
        <v>25</v>
      </c>
      <c r="L15">
        <v>7</v>
      </c>
      <c r="M15">
        <v>-100</v>
      </c>
      <c r="N15" s="60">
        <f t="shared" si="0"/>
        <v>9500</v>
      </c>
      <c r="O15" s="60">
        <f t="shared" si="1"/>
        <v>55</v>
      </c>
      <c r="P15" s="60">
        <v>3750</v>
      </c>
      <c r="Q15" s="208">
        <f t="shared" si="2"/>
        <v>2.5333333333333332</v>
      </c>
      <c r="R15" s="60">
        <f t="shared" si="3"/>
        <v>250</v>
      </c>
    </row>
    <row r="16" spans="1:18" x14ac:dyDescent="0.25">
      <c r="A16" t="s">
        <v>18</v>
      </c>
      <c r="B16">
        <v>9750</v>
      </c>
      <c r="C16">
        <v>46</v>
      </c>
      <c r="D16">
        <v>48</v>
      </c>
      <c r="E16">
        <v>52</v>
      </c>
      <c r="F16">
        <v>51</v>
      </c>
      <c r="G16">
        <v>49</v>
      </c>
      <c r="H16">
        <v>42</v>
      </c>
      <c r="I16">
        <v>39</v>
      </c>
      <c r="J16">
        <v>33</v>
      </c>
      <c r="K16">
        <v>31</v>
      </c>
      <c r="L16">
        <v>14</v>
      </c>
      <c r="M16">
        <v>-100</v>
      </c>
      <c r="N16" s="60">
        <f t="shared" si="0"/>
        <v>9750</v>
      </c>
      <c r="O16" s="60">
        <f t="shared" si="1"/>
        <v>52</v>
      </c>
      <c r="P16" s="60">
        <v>2750</v>
      </c>
      <c r="Q16" s="208">
        <f t="shared" si="2"/>
        <v>3.5454545454545454</v>
      </c>
      <c r="R16" s="60">
        <f t="shared" si="3"/>
        <v>-250</v>
      </c>
    </row>
    <row r="17" spans="1:18" x14ac:dyDescent="0.25">
      <c r="A17" t="s">
        <v>23</v>
      </c>
      <c r="B17">
        <v>9500</v>
      </c>
      <c r="C17">
        <v>52</v>
      </c>
      <c r="D17">
        <v>54</v>
      </c>
      <c r="E17">
        <v>52</v>
      </c>
      <c r="F17">
        <v>54</v>
      </c>
      <c r="G17">
        <v>54</v>
      </c>
      <c r="H17">
        <v>49</v>
      </c>
      <c r="I17">
        <v>47</v>
      </c>
      <c r="J17">
        <v>40</v>
      </c>
      <c r="K17">
        <v>31</v>
      </c>
      <c r="L17">
        <v>15</v>
      </c>
      <c r="M17">
        <v>-100</v>
      </c>
      <c r="N17" s="60">
        <f t="shared" si="0"/>
        <v>9500</v>
      </c>
      <c r="O17" s="60">
        <f t="shared" si="1"/>
        <v>54</v>
      </c>
      <c r="P17" s="60">
        <v>4750</v>
      </c>
      <c r="Q17" s="208">
        <f t="shared" si="2"/>
        <v>2</v>
      </c>
      <c r="R17" s="60">
        <f t="shared" si="3"/>
        <v>0</v>
      </c>
    </row>
    <row r="18" spans="1:18" x14ac:dyDescent="0.25">
      <c r="A18" t="s">
        <v>18</v>
      </c>
      <c r="B18">
        <v>9500</v>
      </c>
      <c r="C18">
        <v>51</v>
      </c>
      <c r="D18">
        <v>52</v>
      </c>
      <c r="E18">
        <v>48</v>
      </c>
      <c r="F18">
        <v>51</v>
      </c>
      <c r="G18">
        <v>51</v>
      </c>
      <c r="H18">
        <v>46</v>
      </c>
      <c r="I18">
        <v>42</v>
      </c>
      <c r="J18">
        <v>29</v>
      </c>
      <c r="K18">
        <v>20</v>
      </c>
      <c r="L18">
        <v>9</v>
      </c>
      <c r="M18">
        <v>-100</v>
      </c>
      <c r="N18" s="60">
        <f t="shared" si="0"/>
        <v>9500</v>
      </c>
      <c r="O18" s="60">
        <f t="shared" si="1"/>
        <v>52</v>
      </c>
      <c r="P18" s="60">
        <v>1750</v>
      </c>
      <c r="Q18" s="208">
        <f t="shared" si="2"/>
        <v>5.4285714285714288</v>
      </c>
      <c r="R18" s="60">
        <f t="shared" si="3"/>
        <v>250</v>
      </c>
    </row>
    <row r="19" spans="1:18" x14ac:dyDescent="0.25">
      <c r="A19" t="s">
        <v>18</v>
      </c>
      <c r="B19">
        <v>9750</v>
      </c>
      <c r="C19">
        <v>40</v>
      </c>
      <c r="D19">
        <v>46</v>
      </c>
      <c r="E19">
        <v>46</v>
      </c>
      <c r="F19">
        <v>46</v>
      </c>
      <c r="G19">
        <v>46</v>
      </c>
      <c r="H19">
        <v>42</v>
      </c>
      <c r="I19">
        <v>39</v>
      </c>
      <c r="J19">
        <v>34</v>
      </c>
      <c r="K19">
        <v>29</v>
      </c>
      <c r="L19">
        <v>19</v>
      </c>
      <c r="M19">
        <v>-100</v>
      </c>
      <c r="N19" s="60">
        <f t="shared" si="0"/>
        <v>9750</v>
      </c>
      <c r="O19" s="60">
        <f t="shared" si="1"/>
        <v>46</v>
      </c>
      <c r="P19" s="60">
        <v>4750</v>
      </c>
      <c r="Q19" s="208">
        <f t="shared" si="2"/>
        <v>2.0526315789473686</v>
      </c>
      <c r="R19" s="60">
        <f t="shared" si="3"/>
        <v>-750</v>
      </c>
    </row>
    <row r="20" spans="1:18" x14ac:dyDescent="0.25">
      <c r="A20" t="s">
        <v>19</v>
      </c>
      <c r="B20">
        <v>9000</v>
      </c>
      <c r="C20">
        <v>44</v>
      </c>
      <c r="D20">
        <v>44</v>
      </c>
      <c r="E20">
        <v>46</v>
      </c>
      <c r="F20">
        <v>46</v>
      </c>
      <c r="G20">
        <v>43</v>
      </c>
      <c r="H20">
        <v>35</v>
      </c>
      <c r="I20">
        <v>24</v>
      </c>
      <c r="J20">
        <v>16</v>
      </c>
      <c r="K20">
        <v>9</v>
      </c>
      <c r="L20">
        <v>-5</v>
      </c>
      <c r="M20">
        <v>-100</v>
      </c>
      <c r="N20" s="60">
        <f t="shared" si="0"/>
        <v>9000</v>
      </c>
      <c r="O20" s="60">
        <f t="shared" si="1"/>
        <v>46</v>
      </c>
      <c r="P20" s="60">
        <v>3750</v>
      </c>
      <c r="Q20" s="208">
        <f t="shared" si="2"/>
        <v>2.4</v>
      </c>
      <c r="R20" s="60">
        <f t="shared" si="3"/>
        <v>-1250</v>
      </c>
    </row>
    <row r="21" spans="1:18" x14ac:dyDescent="0.25">
      <c r="A21" t="s">
        <v>17</v>
      </c>
      <c r="B21">
        <v>7750</v>
      </c>
      <c r="C21">
        <v>35</v>
      </c>
      <c r="D21">
        <v>39</v>
      </c>
      <c r="E21">
        <v>41</v>
      </c>
      <c r="F21">
        <v>34</v>
      </c>
      <c r="G21">
        <v>31</v>
      </c>
      <c r="H21">
        <v>27</v>
      </c>
      <c r="I21">
        <v>24</v>
      </c>
      <c r="J21">
        <v>9</v>
      </c>
      <c r="K21">
        <v>-100</v>
      </c>
      <c r="L21">
        <v>-100</v>
      </c>
      <c r="M21">
        <v>-100</v>
      </c>
      <c r="N21" s="60">
        <f t="shared" si="0"/>
        <v>7750</v>
      </c>
      <c r="O21" s="60">
        <f t="shared" si="1"/>
        <v>41</v>
      </c>
      <c r="P21" s="60">
        <v>2750</v>
      </c>
      <c r="Q21" s="208">
        <f t="shared" si="2"/>
        <v>2.8181818181818183</v>
      </c>
      <c r="R21" s="60">
        <f t="shared" si="3"/>
        <v>2750</v>
      </c>
    </row>
    <row r="22" spans="1:18" x14ac:dyDescent="0.25">
      <c r="A22" t="s">
        <v>17</v>
      </c>
      <c r="B22">
        <v>10500</v>
      </c>
      <c r="C22">
        <v>45</v>
      </c>
      <c r="D22">
        <v>44</v>
      </c>
      <c r="E22">
        <v>39</v>
      </c>
      <c r="F22">
        <v>38</v>
      </c>
      <c r="G22">
        <v>36</v>
      </c>
      <c r="H22">
        <v>23</v>
      </c>
      <c r="I22">
        <v>24</v>
      </c>
      <c r="J22">
        <v>22</v>
      </c>
      <c r="K22">
        <v>19</v>
      </c>
      <c r="L22">
        <v>13</v>
      </c>
      <c r="M22">
        <v>2</v>
      </c>
      <c r="N22" s="60">
        <f t="shared" si="0"/>
        <v>10500</v>
      </c>
      <c r="O22" s="60">
        <f t="shared" si="1"/>
        <v>45</v>
      </c>
      <c r="P22" s="60">
        <v>1750</v>
      </c>
      <c r="Q22" s="208">
        <f t="shared" si="2"/>
        <v>6</v>
      </c>
      <c r="R22" s="60">
        <f t="shared" si="3"/>
        <v>-250</v>
      </c>
    </row>
    <row r="23" spans="1:18" x14ac:dyDescent="0.25">
      <c r="A23" t="s">
        <v>17</v>
      </c>
      <c r="B23">
        <v>10250</v>
      </c>
      <c r="C23">
        <v>40</v>
      </c>
      <c r="D23">
        <v>35</v>
      </c>
      <c r="E23">
        <v>34</v>
      </c>
      <c r="F23">
        <v>30</v>
      </c>
      <c r="G23">
        <v>30</v>
      </c>
      <c r="H23">
        <v>30</v>
      </c>
      <c r="I23">
        <v>27</v>
      </c>
      <c r="J23">
        <v>24</v>
      </c>
      <c r="K23">
        <v>15</v>
      </c>
      <c r="L23">
        <v>10</v>
      </c>
      <c r="M23">
        <v>-3</v>
      </c>
      <c r="N23" s="60">
        <f t="shared" si="0"/>
        <v>10250</v>
      </c>
      <c r="O23" s="60">
        <f t="shared" si="1"/>
        <v>40</v>
      </c>
      <c r="P23" s="60">
        <v>1750</v>
      </c>
      <c r="Q23" s="208">
        <f t="shared" si="2"/>
        <v>5.8571428571428568</v>
      </c>
      <c r="R23" s="60">
        <f t="shared" si="3"/>
        <v>-1250</v>
      </c>
    </row>
    <row r="24" spans="1:18" x14ac:dyDescent="0.25">
      <c r="A24" t="s">
        <v>15</v>
      </c>
      <c r="B24">
        <v>9000</v>
      </c>
      <c r="C24">
        <v>43</v>
      </c>
      <c r="D24">
        <v>44</v>
      </c>
      <c r="E24">
        <v>39</v>
      </c>
      <c r="F24">
        <v>32</v>
      </c>
      <c r="G24">
        <v>26</v>
      </c>
      <c r="H24">
        <v>23</v>
      </c>
      <c r="I24">
        <v>20</v>
      </c>
      <c r="J24">
        <v>18</v>
      </c>
      <c r="K24">
        <v>14</v>
      </c>
      <c r="L24">
        <v>-1</v>
      </c>
      <c r="M24">
        <v>-100</v>
      </c>
      <c r="N24" s="60">
        <f t="shared" si="0"/>
        <v>9000</v>
      </c>
      <c r="O24" s="60">
        <f t="shared" si="1"/>
        <v>44</v>
      </c>
      <c r="P24" s="60">
        <v>1750</v>
      </c>
      <c r="Q24" s="208">
        <f t="shared" si="2"/>
        <v>5.1428571428571432</v>
      </c>
      <c r="R24" s="60">
        <f t="shared" si="3"/>
        <v>-750</v>
      </c>
    </row>
    <row r="25" spans="1:18" x14ac:dyDescent="0.25">
      <c r="A25" t="s">
        <v>15</v>
      </c>
      <c r="B25">
        <v>8250</v>
      </c>
      <c r="C25">
        <v>35</v>
      </c>
      <c r="D25">
        <v>32</v>
      </c>
      <c r="E25">
        <v>30</v>
      </c>
      <c r="F25">
        <v>24</v>
      </c>
      <c r="G25">
        <v>21</v>
      </c>
      <c r="H25">
        <v>25</v>
      </c>
      <c r="I25">
        <v>22</v>
      </c>
      <c r="J25">
        <v>16</v>
      </c>
      <c r="K25">
        <v>-4</v>
      </c>
      <c r="L25">
        <v>-100</v>
      </c>
      <c r="M25">
        <v>-100</v>
      </c>
      <c r="N25" s="60">
        <f t="shared" si="0"/>
        <v>8250</v>
      </c>
      <c r="O25" s="60">
        <f t="shared" si="1"/>
        <v>35</v>
      </c>
      <c r="P25" s="60">
        <v>1750</v>
      </c>
      <c r="Q25" s="208">
        <f t="shared" si="2"/>
        <v>4.7142857142857144</v>
      </c>
      <c r="R25" s="60">
        <f t="shared" si="3"/>
        <v>-2000</v>
      </c>
    </row>
    <row r="26" spans="1:18" x14ac:dyDescent="0.25">
      <c r="A26" t="s">
        <v>16</v>
      </c>
      <c r="B26">
        <v>6250</v>
      </c>
      <c r="C26">
        <v>29</v>
      </c>
      <c r="D26">
        <v>29</v>
      </c>
      <c r="E26">
        <v>28</v>
      </c>
      <c r="F26">
        <v>26</v>
      </c>
      <c r="G26">
        <v>26</v>
      </c>
      <c r="H26">
        <v>16</v>
      </c>
      <c r="I26">
        <v>-3</v>
      </c>
      <c r="J26">
        <v>-100</v>
      </c>
      <c r="K26">
        <v>-100</v>
      </c>
      <c r="L26">
        <v>-100</v>
      </c>
      <c r="M26">
        <v>-100</v>
      </c>
      <c r="N26" s="60">
        <f t="shared" si="0"/>
        <v>6250</v>
      </c>
      <c r="O26" s="60">
        <f t="shared" si="1"/>
        <v>29</v>
      </c>
      <c r="P26" s="60">
        <v>1750</v>
      </c>
      <c r="Q26" s="208">
        <f t="shared" si="2"/>
        <v>3.5714285714285716</v>
      </c>
      <c r="R26" s="60">
        <f t="shared" si="3"/>
        <v>-750</v>
      </c>
    </row>
    <row r="27" spans="1:18" x14ac:dyDescent="0.25">
      <c r="A27" t="s">
        <v>16</v>
      </c>
      <c r="B27">
        <v>5500</v>
      </c>
      <c r="C27">
        <v>28</v>
      </c>
      <c r="D27">
        <v>30</v>
      </c>
      <c r="E27">
        <v>36</v>
      </c>
      <c r="F27">
        <v>28</v>
      </c>
      <c r="G27">
        <v>25</v>
      </c>
      <c r="H27">
        <v>3</v>
      </c>
      <c r="I27">
        <v>-100</v>
      </c>
      <c r="J27">
        <v>-100</v>
      </c>
      <c r="K27">
        <v>-100</v>
      </c>
      <c r="L27">
        <v>-100</v>
      </c>
      <c r="M27">
        <v>-100</v>
      </c>
      <c r="N27" s="60">
        <f t="shared" si="0"/>
        <v>5500</v>
      </c>
      <c r="O27" s="60">
        <f t="shared" si="1"/>
        <v>36</v>
      </c>
      <c r="P27" s="60">
        <v>2750</v>
      </c>
      <c r="Q27" s="208">
        <f t="shared" si="2"/>
        <v>2</v>
      </c>
      <c r="R27" s="60">
        <f t="shared" si="3"/>
        <v>-250</v>
      </c>
    </row>
    <row r="28" spans="1:18" x14ac:dyDescent="0.25">
      <c r="A28" t="s">
        <v>15</v>
      </c>
      <c r="B28">
        <v>5250</v>
      </c>
      <c r="C28">
        <v>35</v>
      </c>
      <c r="D28">
        <v>36</v>
      </c>
      <c r="E28">
        <v>41</v>
      </c>
      <c r="F28">
        <v>28</v>
      </c>
      <c r="G28">
        <v>19</v>
      </c>
      <c r="H28">
        <v>-4</v>
      </c>
      <c r="I28">
        <v>-100</v>
      </c>
      <c r="J28">
        <v>-100</v>
      </c>
      <c r="K28">
        <v>-100</v>
      </c>
      <c r="L28">
        <v>-100</v>
      </c>
      <c r="M28">
        <v>-100</v>
      </c>
      <c r="N28" s="60">
        <f t="shared" si="0"/>
        <v>5250</v>
      </c>
      <c r="O28" s="60">
        <f t="shared" si="1"/>
        <v>41</v>
      </c>
      <c r="P28" s="60">
        <v>2750</v>
      </c>
      <c r="Q28" s="208">
        <f t="shared" si="2"/>
        <v>1.9090909090909092</v>
      </c>
      <c r="R28" s="60">
        <f t="shared" si="3"/>
        <v>-500</v>
      </c>
    </row>
    <row r="29" spans="1:18" x14ac:dyDescent="0.25">
      <c r="A29" t="s">
        <v>15</v>
      </c>
      <c r="B29">
        <v>4750</v>
      </c>
      <c r="C29">
        <v>33</v>
      </c>
      <c r="D29">
        <v>32</v>
      </c>
      <c r="E29">
        <v>37</v>
      </c>
      <c r="F29">
        <v>24</v>
      </c>
      <c r="G29">
        <v>11</v>
      </c>
      <c r="H29">
        <v>-100</v>
      </c>
      <c r="I29">
        <v>-100</v>
      </c>
      <c r="J29">
        <v>-100</v>
      </c>
      <c r="K29">
        <v>-100</v>
      </c>
      <c r="L29">
        <v>-100</v>
      </c>
      <c r="M29">
        <v>-100</v>
      </c>
      <c r="N29" s="60">
        <f t="shared" si="0"/>
        <v>4750</v>
      </c>
      <c r="O29" s="60">
        <f t="shared" si="1"/>
        <v>37</v>
      </c>
      <c r="P29" s="60">
        <v>2750</v>
      </c>
      <c r="Q29" s="208">
        <f t="shared" si="2"/>
        <v>1.7272727272727273</v>
      </c>
      <c r="R29" s="60">
        <f t="shared" si="3"/>
        <v>-250</v>
      </c>
    </row>
    <row r="30" spans="1:18" x14ac:dyDescent="0.25">
      <c r="A30" t="s">
        <v>16</v>
      </c>
      <c r="B30">
        <v>4500</v>
      </c>
      <c r="C30">
        <v>29</v>
      </c>
      <c r="D30">
        <v>26</v>
      </c>
      <c r="E30">
        <v>22</v>
      </c>
      <c r="F30">
        <v>18</v>
      </c>
      <c r="G30">
        <v>8</v>
      </c>
      <c r="H30">
        <v>-100</v>
      </c>
      <c r="I30">
        <v>-100</v>
      </c>
      <c r="J30">
        <v>-100</v>
      </c>
      <c r="K30">
        <v>-100</v>
      </c>
      <c r="L30">
        <v>-100</v>
      </c>
      <c r="M30">
        <v>-100</v>
      </c>
      <c r="N30" s="60">
        <f t="shared" si="0"/>
        <v>4500</v>
      </c>
      <c r="O30" s="60">
        <f t="shared" si="1"/>
        <v>29</v>
      </c>
      <c r="P30" s="60">
        <v>1750</v>
      </c>
      <c r="Q30" s="208">
        <f t="shared" si="2"/>
        <v>2.5714285714285716</v>
      </c>
      <c r="R30" s="60">
        <f t="shared" si="3"/>
        <v>750</v>
      </c>
    </row>
    <row r="31" spans="1:18" x14ac:dyDescent="0.25">
      <c r="A31" t="s">
        <v>16</v>
      </c>
      <c r="B31">
        <v>5250</v>
      </c>
      <c r="C31">
        <v>20</v>
      </c>
      <c r="D31">
        <v>12</v>
      </c>
      <c r="E31">
        <v>18</v>
      </c>
      <c r="F31">
        <v>16</v>
      </c>
      <c r="G31">
        <v>7</v>
      </c>
      <c r="H31">
        <v>-6</v>
      </c>
      <c r="I31">
        <v>-100</v>
      </c>
      <c r="J31">
        <v>-100</v>
      </c>
      <c r="K31">
        <v>-100</v>
      </c>
      <c r="L31">
        <v>-100</v>
      </c>
      <c r="M31">
        <v>-100</v>
      </c>
      <c r="N31" s="60">
        <f t="shared" si="0"/>
        <v>5250</v>
      </c>
      <c r="O31" s="60">
        <f t="shared" si="1"/>
        <v>20</v>
      </c>
      <c r="P31" s="60">
        <v>1750</v>
      </c>
      <c r="Q31" s="208">
        <f>N31/P31</f>
        <v>3</v>
      </c>
      <c r="R31" s="60">
        <f t="shared" si="3"/>
        <v>-500</v>
      </c>
    </row>
    <row r="32" spans="1:18" x14ac:dyDescent="0.25">
      <c r="A32" t="s">
        <v>13</v>
      </c>
      <c r="B32">
        <v>4750</v>
      </c>
      <c r="C32">
        <v>4</v>
      </c>
      <c r="D32">
        <v>-1</v>
      </c>
      <c r="E32">
        <v>10</v>
      </c>
      <c r="F32">
        <v>14</v>
      </c>
      <c r="G32">
        <v>12</v>
      </c>
      <c r="H32">
        <v>-100</v>
      </c>
      <c r="I32">
        <v>-100</v>
      </c>
      <c r="J32">
        <v>-100</v>
      </c>
      <c r="K32">
        <v>-100</v>
      </c>
      <c r="L32">
        <v>-100</v>
      </c>
      <c r="M32">
        <v>-100</v>
      </c>
      <c r="N32">
        <f t="shared" si="0"/>
        <v>4750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>
    <tabColor rgb="FF92D050"/>
  </sheetPr>
  <dimension ref="A1:R30"/>
  <sheetViews>
    <sheetView workbookViewId="0">
      <selection activeCell="N2" sqref="N2:R2"/>
    </sheetView>
  </sheetViews>
  <sheetFormatPr defaultRowHeight="15" x14ac:dyDescent="0.25"/>
  <cols>
    <col min="1" max="1" width="19.28515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  <col min="14" max="14" width="6" bestFit="1" customWidth="1"/>
    <col min="15" max="15" width="3" bestFit="1" customWidth="1"/>
    <col min="16" max="16" width="5" bestFit="1" customWidth="1"/>
    <col min="17" max="17" width="4.5703125" bestFit="1" customWidth="1"/>
    <col min="18" max="18" width="5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8" x14ac:dyDescent="0.25">
      <c r="A2" t="s">
        <v>16</v>
      </c>
      <c r="B2">
        <v>4250</v>
      </c>
      <c r="C2">
        <v>20</v>
      </c>
      <c r="D2">
        <v>21</v>
      </c>
      <c r="E2">
        <v>24</v>
      </c>
      <c r="F2">
        <v>23</v>
      </c>
      <c r="G2">
        <v>20</v>
      </c>
      <c r="H2">
        <v>-100</v>
      </c>
      <c r="I2">
        <v>-100</v>
      </c>
      <c r="J2">
        <v>-100</v>
      </c>
      <c r="K2">
        <v>-100</v>
      </c>
      <c r="L2">
        <v>-100</v>
      </c>
      <c r="M2">
        <v>-100</v>
      </c>
      <c r="N2" s="60">
        <f>B2</f>
        <v>4250</v>
      </c>
      <c r="O2" s="60">
        <f>MAX(C2:M2)</f>
        <v>24</v>
      </c>
      <c r="P2" s="60">
        <v>3750</v>
      </c>
      <c r="Q2" s="208">
        <f>N2/P2</f>
        <v>1.1333333333333333</v>
      </c>
      <c r="R2" s="60">
        <f>N3-N2</f>
        <v>2500</v>
      </c>
    </row>
    <row r="3" spans="1:18" x14ac:dyDescent="0.25">
      <c r="A3" t="s">
        <v>17</v>
      </c>
      <c r="B3">
        <v>6750</v>
      </c>
      <c r="C3">
        <v>45</v>
      </c>
      <c r="D3">
        <v>46</v>
      </c>
      <c r="E3">
        <v>47</v>
      </c>
      <c r="F3">
        <v>41</v>
      </c>
      <c r="G3">
        <v>40</v>
      </c>
      <c r="H3">
        <v>31</v>
      </c>
      <c r="I3">
        <v>21</v>
      </c>
      <c r="J3">
        <v>-100</v>
      </c>
      <c r="K3">
        <v>-100</v>
      </c>
      <c r="L3">
        <v>-100</v>
      </c>
      <c r="M3">
        <v>-100</v>
      </c>
      <c r="N3" s="60">
        <f t="shared" ref="N3:N30" si="0">B3</f>
        <v>6750</v>
      </c>
      <c r="O3" s="60">
        <f t="shared" ref="O3:O29" si="1">MAX(C3:M3)</f>
        <v>47</v>
      </c>
      <c r="P3" s="60">
        <v>2750</v>
      </c>
      <c r="Q3" s="208">
        <f t="shared" ref="Q3:Q29" si="2">N3/P3</f>
        <v>2.4545454545454546</v>
      </c>
      <c r="R3" s="60">
        <f t="shared" ref="R3:R29" si="3">N4-N3</f>
        <v>1250</v>
      </c>
    </row>
    <row r="4" spans="1:18" x14ac:dyDescent="0.25">
      <c r="A4" t="s">
        <v>19</v>
      </c>
      <c r="B4">
        <v>8000</v>
      </c>
      <c r="C4">
        <v>52</v>
      </c>
      <c r="D4">
        <v>53</v>
      </c>
      <c r="E4">
        <v>56</v>
      </c>
      <c r="F4">
        <v>53</v>
      </c>
      <c r="G4">
        <v>48</v>
      </c>
      <c r="H4">
        <v>39</v>
      </c>
      <c r="I4">
        <v>26</v>
      </c>
      <c r="J4">
        <v>9</v>
      </c>
      <c r="K4">
        <v>6</v>
      </c>
      <c r="L4">
        <v>-100</v>
      </c>
      <c r="M4">
        <v>-100</v>
      </c>
      <c r="N4" s="60">
        <f t="shared" si="0"/>
        <v>8000</v>
      </c>
      <c r="O4" s="60">
        <f t="shared" si="1"/>
        <v>56</v>
      </c>
      <c r="P4" s="60">
        <v>2750</v>
      </c>
      <c r="Q4" s="208">
        <f t="shared" si="2"/>
        <v>2.9090909090909092</v>
      </c>
      <c r="R4" s="60">
        <f t="shared" si="3"/>
        <v>750</v>
      </c>
    </row>
    <row r="5" spans="1:18" x14ac:dyDescent="0.25">
      <c r="A5" t="s">
        <v>17</v>
      </c>
      <c r="B5">
        <v>8750</v>
      </c>
      <c r="C5">
        <v>42</v>
      </c>
      <c r="D5">
        <v>43</v>
      </c>
      <c r="E5">
        <v>44</v>
      </c>
      <c r="F5">
        <v>42</v>
      </c>
      <c r="G5">
        <v>38</v>
      </c>
      <c r="H5">
        <v>35</v>
      </c>
      <c r="I5">
        <v>29</v>
      </c>
      <c r="J5">
        <v>18</v>
      </c>
      <c r="K5">
        <v>11</v>
      </c>
      <c r="L5">
        <v>-100</v>
      </c>
      <c r="M5">
        <v>-100</v>
      </c>
      <c r="N5" s="60">
        <f t="shared" si="0"/>
        <v>8750</v>
      </c>
      <c r="O5" s="60">
        <f t="shared" si="1"/>
        <v>44</v>
      </c>
      <c r="P5" s="60">
        <v>2750</v>
      </c>
      <c r="Q5" s="208">
        <f t="shared" si="2"/>
        <v>3.1818181818181817</v>
      </c>
      <c r="R5" s="60">
        <f t="shared" si="3"/>
        <v>-1500</v>
      </c>
    </row>
    <row r="6" spans="1:18" x14ac:dyDescent="0.25">
      <c r="A6" t="s">
        <v>17</v>
      </c>
      <c r="B6">
        <v>7250</v>
      </c>
      <c r="C6">
        <v>42</v>
      </c>
      <c r="D6">
        <v>43</v>
      </c>
      <c r="E6">
        <v>44</v>
      </c>
      <c r="F6">
        <v>42</v>
      </c>
      <c r="G6">
        <v>38</v>
      </c>
      <c r="H6">
        <v>32</v>
      </c>
      <c r="I6">
        <v>25</v>
      </c>
      <c r="J6">
        <v>10</v>
      </c>
      <c r="K6">
        <v>-100</v>
      </c>
      <c r="L6">
        <v>-100</v>
      </c>
      <c r="M6">
        <v>-100</v>
      </c>
      <c r="N6" s="60">
        <f t="shared" si="0"/>
        <v>7250</v>
      </c>
      <c r="O6" s="60">
        <f t="shared" si="1"/>
        <v>44</v>
      </c>
      <c r="P6" s="60">
        <v>2750</v>
      </c>
      <c r="Q6" s="208">
        <f t="shared" si="2"/>
        <v>2.6363636363636362</v>
      </c>
      <c r="R6" s="60">
        <f t="shared" si="3"/>
        <v>1000</v>
      </c>
    </row>
    <row r="7" spans="1:18" x14ac:dyDescent="0.25">
      <c r="A7" t="s">
        <v>18</v>
      </c>
      <c r="B7">
        <v>8250</v>
      </c>
      <c r="C7">
        <v>53</v>
      </c>
      <c r="D7">
        <v>53</v>
      </c>
      <c r="E7">
        <v>55</v>
      </c>
      <c r="F7">
        <v>56</v>
      </c>
      <c r="G7">
        <v>52</v>
      </c>
      <c r="H7">
        <v>47</v>
      </c>
      <c r="I7">
        <v>38</v>
      </c>
      <c r="J7">
        <v>29</v>
      </c>
      <c r="K7">
        <v>11</v>
      </c>
      <c r="L7">
        <v>-100</v>
      </c>
      <c r="M7">
        <v>-100</v>
      </c>
      <c r="N7" s="60">
        <f t="shared" si="0"/>
        <v>8250</v>
      </c>
      <c r="O7" s="60">
        <f t="shared" si="1"/>
        <v>56</v>
      </c>
      <c r="P7" s="60">
        <v>3750</v>
      </c>
      <c r="Q7" s="208">
        <f t="shared" si="2"/>
        <v>2.2000000000000002</v>
      </c>
      <c r="R7" s="60">
        <f t="shared" si="3"/>
        <v>1750</v>
      </c>
    </row>
    <row r="8" spans="1:18" x14ac:dyDescent="0.25">
      <c r="A8" t="s">
        <v>18</v>
      </c>
      <c r="B8">
        <v>10000</v>
      </c>
      <c r="C8">
        <v>48</v>
      </c>
      <c r="D8">
        <v>45</v>
      </c>
      <c r="E8">
        <v>53</v>
      </c>
      <c r="F8">
        <v>50</v>
      </c>
      <c r="G8">
        <v>46</v>
      </c>
      <c r="H8">
        <v>43</v>
      </c>
      <c r="I8">
        <v>37</v>
      </c>
      <c r="J8">
        <v>33</v>
      </c>
      <c r="K8">
        <v>28</v>
      </c>
      <c r="L8">
        <v>15</v>
      </c>
      <c r="M8">
        <v>4</v>
      </c>
      <c r="N8" s="60">
        <f t="shared" si="0"/>
        <v>10000</v>
      </c>
      <c r="O8" s="60">
        <f t="shared" si="1"/>
        <v>53</v>
      </c>
      <c r="P8" s="60">
        <v>2750</v>
      </c>
      <c r="Q8" s="208">
        <f t="shared" si="2"/>
        <v>3.6363636363636362</v>
      </c>
      <c r="R8" s="60">
        <f t="shared" si="3"/>
        <v>-1750</v>
      </c>
    </row>
    <row r="9" spans="1:18" x14ac:dyDescent="0.25">
      <c r="A9" t="s">
        <v>17</v>
      </c>
      <c r="B9">
        <v>8250</v>
      </c>
      <c r="C9">
        <v>46</v>
      </c>
      <c r="D9">
        <v>51</v>
      </c>
      <c r="E9">
        <v>49</v>
      </c>
      <c r="F9">
        <v>41</v>
      </c>
      <c r="G9">
        <v>40</v>
      </c>
      <c r="H9">
        <v>31</v>
      </c>
      <c r="I9">
        <v>23</v>
      </c>
      <c r="J9">
        <v>16</v>
      </c>
      <c r="K9">
        <v>4</v>
      </c>
      <c r="L9">
        <v>-100</v>
      </c>
      <c r="M9">
        <v>-100</v>
      </c>
      <c r="N9" s="60">
        <f t="shared" si="0"/>
        <v>8250</v>
      </c>
      <c r="O9" s="60">
        <f t="shared" si="1"/>
        <v>51</v>
      </c>
      <c r="P9" s="60">
        <v>1750</v>
      </c>
      <c r="Q9" s="208">
        <f t="shared" si="2"/>
        <v>4.7142857142857144</v>
      </c>
      <c r="R9" s="60">
        <f t="shared" si="3"/>
        <v>-1750</v>
      </c>
    </row>
    <row r="10" spans="1:18" x14ac:dyDescent="0.25">
      <c r="A10" t="s">
        <v>17</v>
      </c>
      <c r="B10">
        <v>6500</v>
      </c>
      <c r="C10">
        <v>44</v>
      </c>
      <c r="D10">
        <v>44</v>
      </c>
      <c r="E10">
        <v>44</v>
      </c>
      <c r="F10">
        <v>42</v>
      </c>
      <c r="G10">
        <v>33</v>
      </c>
      <c r="H10">
        <v>16</v>
      </c>
      <c r="I10">
        <v>5</v>
      </c>
      <c r="J10">
        <v>-100</v>
      </c>
      <c r="K10">
        <v>-100</v>
      </c>
      <c r="L10">
        <v>-100</v>
      </c>
      <c r="M10">
        <v>-100</v>
      </c>
      <c r="N10" s="60">
        <f t="shared" si="0"/>
        <v>6500</v>
      </c>
      <c r="O10" s="60">
        <f t="shared" si="1"/>
        <v>44</v>
      </c>
      <c r="P10" s="60">
        <v>2750</v>
      </c>
      <c r="Q10" s="208">
        <f t="shared" si="2"/>
        <v>2.3636363636363638</v>
      </c>
      <c r="R10" s="60">
        <f t="shared" si="3"/>
        <v>2750</v>
      </c>
    </row>
    <row r="11" spans="1:18" x14ac:dyDescent="0.25">
      <c r="A11" t="s">
        <v>15</v>
      </c>
      <c r="B11">
        <v>9250</v>
      </c>
      <c r="C11">
        <v>38</v>
      </c>
      <c r="D11">
        <v>39</v>
      </c>
      <c r="E11">
        <v>37</v>
      </c>
      <c r="F11">
        <v>33</v>
      </c>
      <c r="G11">
        <v>26</v>
      </c>
      <c r="H11">
        <v>21</v>
      </c>
      <c r="I11">
        <v>16</v>
      </c>
      <c r="J11">
        <v>12</v>
      </c>
      <c r="K11">
        <v>12</v>
      </c>
      <c r="L11">
        <v>5</v>
      </c>
      <c r="M11">
        <v>-100</v>
      </c>
      <c r="N11" s="60">
        <f t="shared" si="0"/>
        <v>9250</v>
      </c>
      <c r="O11" s="60">
        <f t="shared" si="1"/>
        <v>39</v>
      </c>
      <c r="P11" s="60">
        <v>1750</v>
      </c>
      <c r="Q11" s="208">
        <f t="shared" si="2"/>
        <v>5.2857142857142856</v>
      </c>
      <c r="R11" s="60">
        <f t="shared" si="3"/>
        <v>500</v>
      </c>
    </row>
    <row r="12" spans="1:18" x14ac:dyDescent="0.25">
      <c r="A12" t="s">
        <v>19</v>
      </c>
      <c r="B12">
        <v>9750</v>
      </c>
      <c r="C12">
        <v>43</v>
      </c>
      <c r="D12">
        <v>45</v>
      </c>
      <c r="E12">
        <v>43</v>
      </c>
      <c r="F12">
        <v>38</v>
      </c>
      <c r="G12">
        <v>36</v>
      </c>
      <c r="H12">
        <v>34</v>
      </c>
      <c r="I12">
        <v>29</v>
      </c>
      <c r="J12">
        <v>23</v>
      </c>
      <c r="K12">
        <v>16</v>
      </c>
      <c r="L12">
        <v>8</v>
      </c>
      <c r="M12">
        <v>-100</v>
      </c>
      <c r="N12" s="60">
        <f t="shared" si="0"/>
        <v>9750</v>
      </c>
      <c r="O12" s="60">
        <f t="shared" si="1"/>
        <v>45</v>
      </c>
      <c r="P12" s="60">
        <v>1750</v>
      </c>
      <c r="Q12" s="208">
        <f t="shared" si="2"/>
        <v>5.5714285714285712</v>
      </c>
      <c r="R12" s="60">
        <f t="shared" si="3"/>
        <v>-750</v>
      </c>
    </row>
    <row r="13" spans="1:18" x14ac:dyDescent="0.25">
      <c r="A13" t="s">
        <v>19</v>
      </c>
      <c r="B13">
        <v>9000</v>
      </c>
      <c r="C13">
        <v>45</v>
      </c>
      <c r="D13">
        <v>45</v>
      </c>
      <c r="E13">
        <v>44</v>
      </c>
      <c r="F13">
        <v>42</v>
      </c>
      <c r="G13">
        <v>39</v>
      </c>
      <c r="H13">
        <v>35</v>
      </c>
      <c r="I13">
        <v>27</v>
      </c>
      <c r="J13">
        <v>19</v>
      </c>
      <c r="K13">
        <v>11</v>
      </c>
      <c r="L13">
        <v>0</v>
      </c>
      <c r="M13">
        <v>-100</v>
      </c>
      <c r="N13" s="60">
        <f t="shared" si="0"/>
        <v>9000</v>
      </c>
      <c r="O13" s="60">
        <f t="shared" si="1"/>
        <v>45</v>
      </c>
      <c r="P13" s="60">
        <v>1750</v>
      </c>
      <c r="Q13" s="208">
        <f t="shared" si="2"/>
        <v>5.1428571428571432</v>
      </c>
      <c r="R13" s="60">
        <f t="shared" si="3"/>
        <v>-500</v>
      </c>
    </row>
    <row r="14" spans="1:18" x14ac:dyDescent="0.25">
      <c r="A14" t="s">
        <v>17</v>
      </c>
      <c r="B14">
        <v>8500</v>
      </c>
      <c r="C14">
        <v>41</v>
      </c>
      <c r="D14">
        <v>43</v>
      </c>
      <c r="E14">
        <v>43</v>
      </c>
      <c r="F14">
        <v>40</v>
      </c>
      <c r="G14">
        <v>35</v>
      </c>
      <c r="H14">
        <v>32</v>
      </c>
      <c r="I14">
        <v>28</v>
      </c>
      <c r="J14">
        <v>21</v>
      </c>
      <c r="K14">
        <v>10</v>
      </c>
      <c r="L14">
        <v>-100</v>
      </c>
      <c r="M14">
        <v>-100</v>
      </c>
      <c r="N14" s="60">
        <f t="shared" si="0"/>
        <v>8500</v>
      </c>
      <c r="O14" s="60">
        <f t="shared" si="1"/>
        <v>43</v>
      </c>
      <c r="P14" s="60">
        <v>2750</v>
      </c>
      <c r="Q14" s="208">
        <f t="shared" si="2"/>
        <v>3.0909090909090908</v>
      </c>
      <c r="R14" s="60">
        <f t="shared" si="3"/>
        <v>-500</v>
      </c>
    </row>
    <row r="15" spans="1:18" x14ac:dyDescent="0.25">
      <c r="A15" t="s">
        <v>17</v>
      </c>
      <c r="B15">
        <v>8000</v>
      </c>
      <c r="C15">
        <v>35</v>
      </c>
      <c r="D15">
        <v>39</v>
      </c>
      <c r="E15">
        <v>39</v>
      </c>
      <c r="F15">
        <v>37</v>
      </c>
      <c r="G15">
        <v>32</v>
      </c>
      <c r="H15">
        <v>25</v>
      </c>
      <c r="I15">
        <v>24</v>
      </c>
      <c r="J15">
        <v>19</v>
      </c>
      <c r="K15">
        <v>0</v>
      </c>
      <c r="L15">
        <v>-100</v>
      </c>
      <c r="M15">
        <v>-100</v>
      </c>
      <c r="N15" s="60">
        <f t="shared" si="0"/>
        <v>8000</v>
      </c>
      <c r="O15" s="60">
        <f t="shared" si="1"/>
        <v>39</v>
      </c>
      <c r="P15" s="60">
        <v>2750</v>
      </c>
      <c r="Q15" s="208">
        <f t="shared" si="2"/>
        <v>2.9090909090909092</v>
      </c>
      <c r="R15" s="60">
        <f t="shared" si="3"/>
        <v>0</v>
      </c>
    </row>
    <row r="16" spans="1:18" x14ac:dyDescent="0.25">
      <c r="A16" t="s">
        <v>17</v>
      </c>
      <c r="B16">
        <v>8000</v>
      </c>
      <c r="C16">
        <v>36</v>
      </c>
      <c r="D16">
        <v>37</v>
      </c>
      <c r="E16">
        <v>38</v>
      </c>
      <c r="F16">
        <v>37</v>
      </c>
      <c r="G16">
        <v>34</v>
      </c>
      <c r="H16">
        <v>29</v>
      </c>
      <c r="I16">
        <v>23</v>
      </c>
      <c r="J16">
        <v>10</v>
      </c>
      <c r="K16">
        <v>5</v>
      </c>
      <c r="L16">
        <v>-100</v>
      </c>
      <c r="M16">
        <v>-100</v>
      </c>
      <c r="N16" s="60">
        <f t="shared" si="0"/>
        <v>8000</v>
      </c>
      <c r="O16" s="60">
        <f t="shared" si="1"/>
        <v>38</v>
      </c>
      <c r="P16" s="60">
        <v>2750</v>
      </c>
      <c r="Q16" s="208">
        <f t="shared" si="2"/>
        <v>2.9090909090909092</v>
      </c>
      <c r="R16" s="60">
        <f t="shared" si="3"/>
        <v>-750</v>
      </c>
    </row>
    <row r="17" spans="1:18" x14ac:dyDescent="0.25">
      <c r="A17" t="s">
        <v>17</v>
      </c>
      <c r="B17">
        <v>7250</v>
      </c>
      <c r="C17">
        <v>44</v>
      </c>
      <c r="D17">
        <v>46</v>
      </c>
      <c r="E17">
        <v>43</v>
      </c>
      <c r="F17">
        <v>40</v>
      </c>
      <c r="G17">
        <v>38</v>
      </c>
      <c r="H17">
        <v>28</v>
      </c>
      <c r="I17">
        <v>12</v>
      </c>
      <c r="J17">
        <v>0</v>
      </c>
      <c r="K17">
        <v>-100</v>
      </c>
      <c r="L17">
        <v>-100</v>
      </c>
      <c r="M17">
        <v>-100</v>
      </c>
      <c r="N17" s="60">
        <f t="shared" si="0"/>
        <v>7250</v>
      </c>
      <c r="O17" s="60">
        <f t="shared" si="1"/>
        <v>46</v>
      </c>
      <c r="P17" s="60">
        <v>1750</v>
      </c>
      <c r="Q17" s="208">
        <f t="shared" si="2"/>
        <v>4.1428571428571432</v>
      </c>
      <c r="R17" s="60">
        <f t="shared" si="3"/>
        <v>-250</v>
      </c>
    </row>
    <row r="18" spans="1:18" x14ac:dyDescent="0.25">
      <c r="A18" t="s">
        <v>17</v>
      </c>
      <c r="B18">
        <v>7000</v>
      </c>
      <c r="C18">
        <v>42</v>
      </c>
      <c r="D18">
        <v>47</v>
      </c>
      <c r="E18">
        <v>46</v>
      </c>
      <c r="F18">
        <v>43</v>
      </c>
      <c r="G18">
        <v>35</v>
      </c>
      <c r="H18">
        <v>22</v>
      </c>
      <c r="I18">
        <v>7</v>
      </c>
      <c r="J18">
        <v>1</v>
      </c>
      <c r="K18">
        <v>-100</v>
      </c>
      <c r="L18">
        <v>-100</v>
      </c>
      <c r="M18">
        <v>-100</v>
      </c>
      <c r="N18" s="60">
        <f t="shared" si="0"/>
        <v>7000</v>
      </c>
      <c r="O18" s="60">
        <f t="shared" si="1"/>
        <v>47</v>
      </c>
      <c r="P18" s="60">
        <v>1750</v>
      </c>
      <c r="Q18" s="208">
        <f t="shared" si="2"/>
        <v>4</v>
      </c>
      <c r="R18" s="60">
        <f t="shared" si="3"/>
        <v>-750</v>
      </c>
    </row>
    <row r="19" spans="1:18" x14ac:dyDescent="0.25">
      <c r="A19" t="s">
        <v>15</v>
      </c>
      <c r="B19">
        <v>6250</v>
      </c>
      <c r="C19">
        <v>35</v>
      </c>
      <c r="D19">
        <v>37</v>
      </c>
      <c r="E19">
        <v>37</v>
      </c>
      <c r="F19">
        <v>35</v>
      </c>
      <c r="G19">
        <v>31</v>
      </c>
      <c r="H19">
        <v>19</v>
      </c>
      <c r="I19">
        <v>5</v>
      </c>
      <c r="J19">
        <v>-100</v>
      </c>
      <c r="K19">
        <v>-100</v>
      </c>
      <c r="L19">
        <v>-100</v>
      </c>
      <c r="M19">
        <v>-100</v>
      </c>
      <c r="N19" s="60">
        <f t="shared" si="0"/>
        <v>6250</v>
      </c>
      <c r="O19" s="60">
        <f t="shared" si="1"/>
        <v>37</v>
      </c>
      <c r="P19" s="60">
        <v>2750</v>
      </c>
      <c r="Q19" s="208">
        <f t="shared" si="2"/>
        <v>2.2727272727272729</v>
      </c>
      <c r="R19" s="60">
        <f t="shared" si="3"/>
        <v>500</v>
      </c>
    </row>
    <row r="20" spans="1:18" x14ac:dyDescent="0.25">
      <c r="A20" t="s">
        <v>15</v>
      </c>
      <c r="B20">
        <v>6750</v>
      </c>
      <c r="C20">
        <v>33</v>
      </c>
      <c r="D20">
        <v>32</v>
      </c>
      <c r="E20">
        <v>31</v>
      </c>
      <c r="F20">
        <v>25</v>
      </c>
      <c r="G20">
        <v>18</v>
      </c>
      <c r="H20">
        <v>15</v>
      </c>
      <c r="I20">
        <v>13</v>
      </c>
      <c r="J20">
        <v>-100</v>
      </c>
      <c r="K20">
        <v>-100</v>
      </c>
      <c r="L20">
        <v>-100</v>
      </c>
      <c r="M20">
        <v>-100</v>
      </c>
      <c r="N20" s="60">
        <f t="shared" si="0"/>
        <v>6750</v>
      </c>
      <c r="O20" s="60">
        <f t="shared" si="1"/>
        <v>33</v>
      </c>
      <c r="P20" s="60">
        <v>1750</v>
      </c>
      <c r="Q20" s="208">
        <f t="shared" si="2"/>
        <v>3.8571428571428572</v>
      </c>
      <c r="R20" s="60">
        <f t="shared" si="3"/>
        <v>250</v>
      </c>
    </row>
    <row r="21" spans="1:18" x14ac:dyDescent="0.25">
      <c r="A21" t="s">
        <v>16</v>
      </c>
      <c r="B21">
        <v>7000</v>
      </c>
      <c r="C21">
        <v>25</v>
      </c>
      <c r="D21">
        <v>29</v>
      </c>
      <c r="E21">
        <v>31</v>
      </c>
      <c r="F21">
        <v>25</v>
      </c>
      <c r="G21">
        <v>19</v>
      </c>
      <c r="H21">
        <v>18</v>
      </c>
      <c r="I21">
        <v>10</v>
      </c>
      <c r="J21">
        <v>-4</v>
      </c>
      <c r="K21">
        <v>-100</v>
      </c>
      <c r="L21">
        <v>-100</v>
      </c>
      <c r="M21">
        <v>-100</v>
      </c>
      <c r="N21" s="60">
        <f t="shared" si="0"/>
        <v>7000</v>
      </c>
      <c r="O21" s="60">
        <f t="shared" si="1"/>
        <v>31</v>
      </c>
      <c r="P21" s="60">
        <v>2750</v>
      </c>
      <c r="Q21" s="208">
        <f t="shared" si="2"/>
        <v>2.5454545454545454</v>
      </c>
      <c r="R21" s="60">
        <f t="shared" si="3"/>
        <v>-500</v>
      </c>
    </row>
    <row r="22" spans="1:18" x14ac:dyDescent="0.25">
      <c r="A22" t="s">
        <v>16</v>
      </c>
      <c r="B22">
        <v>6500</v>
      </c>
      <c r="C22">
        <v>26</v>
      </c>
      <c r="D22">
        <v>28</v>
      </c>
      <c r="E22">
        <v>29</v>
      </c>
      <c r="F22">
        <v>24</v>
      </c>
      <c r="G22">
        <v>22</v>
      </c>
      <c r="H22">
        <v>14</v>
      </c>
      <c r="I22">
        <v>-2</v>
      </c>
      <c r="J22">
        <v>-100</v>
      </c>
      <c r="K22">
        <v>-100</v>
      </c>
      <c r="L22">
        <v>-100</v>
      </c>
      <c r="M22">
        <v>-100</v>
      </c>
      <c r="N22" s="60">
        <f t="shared" si="0"/>
        <v>6500</v>
      </c>
      <c r="O22" s="60">
        <f t="shared" si="1"/>
        <v>29</v>
      </c>
      <c r="P22" s="60">
        <v>2750</v>
      </c>
      <c r="Q22" s="208">
        <f t="shared" si="2"/>
        <v>2.3636363636363638</v>
      </c>
      <c r="R22" s="60">
        <f t="shared" si="3"/>
        <v>-250</v>
      </c>
    </row>
    <row r="23" spans="1:18" x14ac:dyDescent="0.25">
      <c r="A23" t="s">
        <v>15</v>
      </c>
      <c r="B23">
        <v>6250</v>
      </c>
      <c r="C23">
        <v>31</v>
      </c>
      <c r="D23">
        <v>31</v>
      </c>
      <c r="E23">
        <v>33</v>
      </c>
      <c r="F23">
        <v>25</v>
      </c>
      <c r="G23">
        <v>20</v>
      </c>
      <c r="H23">
        <v>13</v>
      </c>
      <c r="I23">
        <v>-4</v>
      </c>
      <c r="J23">
        <v>-100</v>
      </c>
      <c r="K23">
        <v>-100</v>
      </c>
      <c r="L23">
        <v>-100</v>
      </c>
      <c r="M23">
        <v>-100</v>
      </c>
      <c r="N23" s="60">
        <f t="shared" si="0"/>
        <v>6250</v>
      </c>
      <c r="O23" s="60">
        <f t="shared" si="1"/>
        <v>33</v>
      </c>
      <c r="P23" s="60">
        <v>2750</v>
      </c>
      <c r="Q23" s="208">
        <f t="shared" si="2"/>
        <v>2.2727272727272729</v>
      </c>
      <c r="R23" s="60">
        <f t="shared" si="3"/>
        <v>-1000</v>
      </c>
    </row>
    <row r="24" spans="1:18" x14ac:dyDescent="0.25">
      <c r="A24" t="s">
        <v>16</v>
      </c>
      <c r="B24">
        <v>5250</v>
      </c>
      <c r="C24">
        <v>27</v>
      </c>
      <c r="D24">
        <v>27</v>
      </c>
      <c r="E24">
        <v>34</v>
      </c>
      <c r="F24">
        <v>24</v>
      </c>
      <c r="G24">
        <v>18</v>
      </c>
      <c r="H24">
        <v>7</v>
      </c>
      <c r="I24">
        <v>-100</v>
      </c>
      <c r="J24">
        <v>-100</v>
      </c>
      <c r="K24">
        <v>-100</v>
      </c>
      <c r="L24">
        <v>-100</v>
      </c>
      <c r="M24">
        <v>-100</v>
      </c>
      <c r="N24" s="60">
        <f t="shared" si="0"/>
        <v>5250</v>
      </c>
      <c r="O24" s="60">
        <f t="shared" si="1"/>
        <v>34</v>
      </c>
      <c r="P24" s="60">
        <v>2750</v>
      </c>
      <c r="Q24" s="208">
        <f t="shared" si="2"/>
        <v>1.9090909090909092</v>
      </c>
      <c r="R24" s="60">
        <f t="shared" si="3"/>
        <v>-250</v>
      </c>
    </row>
    <row r="25" spans="1:18" x14ac:dyDescent="0.25">
      <c r="A25" t="s">
        <v>16</v>
      </c>
      <c r="B25">
        <v>5000</v>
      </c>
      <c r="C25">
        <v>24</v>
      </c>
      <c r="D25">
        <v>23</v>
      </c>
      <c r="E25">
        <v>27</v>
      </c>
      <c r="F25">
        <v>25</v>
      </c>
      <c r="G25">
        <v>19</v>
      </c>
      <c r="H25">
        <v>5</v>
      </c>
      <c r="I25">
        <v>-100</v>
      </c>
      <c r="J25">
        <v>-100</v>
      </c>
      <c r="K25">
        <v>-100</v>
      </c>
      <c r="L25">
        <v>-100</v>
      </c>
      <c r="M25">
        <v>-100</v>
      </c>
      <c r="N25" s="60">
        <f t="shared" si="0"/>
        <v>5000</v>
      </c>
      <c r="O25" s="60">
        <f t="shared" si="1"/>
        <v>27</v>
      </c>
      <c r="P25" s="60">
        <v>2750</v>
      </c>
      <c r="Q25" s="208">
        <f t="shared" si="2"/>
        <v>1.8181818181818181</v>
      </c>
      <c r="R25" s="60">
        <f t="shared" si="3"/>
        <v>0</v>
      </c>
    </row>
    <row r="26" spans="1:18" x14ac:dyDescent="0.25">
      <c r="A26" t="s">
        <v>16</v>
      </c>
      <c r="B26">
        <v>5000</v>
      </c>
      <c r="C26">
        <v>22</v>
      </c>
      <c r="D26">
        <v>22</v>
      </c>
      <c r="E26">
        <v>26</v>
      </c>
      <c r="F26">
        <v>24</v>
      </c>
      <c r="G26">
        <v>16</v>
      </c>
      <c r="H26">
        <v>0</v>
      </c>
      <c r="I26">
        <v>-100</v>
      </c>
      <c r="J26">
        <v>-100</v>
      </c>
      <c r="K26">
        <v>-100</v>
      </c>
      <c r="L26">
        <v>-100</v>
      </c>
      <c r="M26">
        <v>-100</v>
      </c>
      <c r="N26" s="60">
        <f t="shared" si="0"/>
        <v>5000</v>
      </c>
      <c r="O26" s="60">
        <f t="shared" si="1"/>
        <v>26</v>
      </c>
      <c r="P26" s="60">
        <v>2750</v>
      </c>
      <c r="Q26" s="208">
        <f t="shared" si="2"/>
        <v>1.8181818181818181</v>
      </c>
      <c r="R26" s="60">
        <f t="shared" si="3"/>
        <v>-750</v>
      </c>
    </row>
    <row r="27" spans="1:18" x14ac:dyDescent="0.25">
      <c r="A27" t="s">
        <v>16</v>
      </c>
      <c r="B27">
        <v>4250</v>
      </c>
      <c r="C27">
        <v>23</v>
      </c>
      <c r="D27">
        <v>24</v>
      </c>
      <c r="E27">
        <v>30</v>
      </c>
      <c r="F27">
        <v>19</v>
      </c>
      <c r="G27">
        <v>-2</v>
      </c>
      <c r="H27">
        <v>-100</v>
      </c>
      <c r="I27">
        <v>-100</v>
      </c>
      <c r="J27">
        <v>-100</v>
      </c>
      <c r="K27">
        <v>-100</v>
      </c>
      <c r="L27">
        <v>-100</v>
      </c>
      <c r="M27">
        <v>-100</v>
      </c>
      <c r="N27" s="60">
        <f t="shared" si="0"/>
        <v>4250</v>
      </c>
      <c r="O27" s="60">
        <f t="shared" si="1"/>
        <v>30</v>
      </c>
      <c r="P27" s="60">
        <v>2750</v>
      </c>
      <c r="Q27" s="208">
        <f t="shared" si="2"/>
        <v>1.5454545454545454</v>
      </c>
      <c r="R27" s="60">
        <f t="shared" si="3"/>
        <v>-500</v>
      </c>
    </row>
    <row r="28" spans="1:18" x14ac:dyDescent="0.25">
      <c r="A28" t="s">
        <v>16</v>
      </c>
      <c r="B28">
        <v>3750</v>
      </c>
      <c r="C28">
        <v>20</v>
      </c>
      <c r="D28">
        <v>20</v>
      </c>
      <c r="E28">
        <v>24</v>
      </c>
      <c r="F28">
        <v>19</v>
      </c>
      <c r="G28">
        <v>-100</v>
      </c>
      <c r="H28">
        <v>-100</v>
      </c>
      <c r="I28">
        <v>-100</v>
      </c>
      <c r="J28">
        <v>-100</v>
      </c>
      <c r="K28">
        <v>-100</v>
      </c>
      <c r="L28">
        <v>-100</v>
      </c>
      <c r="M28">
        <v>-100</v>
      </c>
      <c r="N28" s="60">
        <f t="shared" si="0"/>
        <v>3750</v>
      </c>
      <c r="O28" s="60">
        <f t="shared" si="1"/>
        <v>24</v>
      </c>
      <c r="P28" s="60">
        <v>2750</v>
      </c>
      <c r="Q28" s="208">
        <f t="shared" si="2"/>
        <v>1.3636363636363635</v>
      </c>
      <c r="R28" s="60">
        <f t="shared" si="3"/>
        <v>0</v>
      </c>
    </row>
    <row r="29" spans="1:18" x14ac:dyDescent="0.25">
      <c r="A29" t="s">
        <v>14</v>
      </c>
      <c r="B29">
        <v>3750</v>
      </c>
      <c r="C29">
        <v>14</v>
      </c>
      <c r="D29">
        <v>14</v>
      </c>
      <c r="E29">
        <v>16</v>
      </c>
      <c r="F29">
        <v>10</v>
      </c>
      <c r="G29">
        <v>-100</v>
      </c>
      <c r="H29">
        <v>-100</v>
      </c>
      <c r="I29">
        <v>-100</v>
      </c>
      <c r="J29">
        <v>-100</v>
      </c>
      <c r="K29">
        <v>-100</v>
      </c>
      <c r="L29">
        <v>-100</v>
      </c>
      <c r="M29">
        <v>-100</v>
      </c>
      <c r="N29" s="60">
        <f t="shared" si="0"/>
        <v>3750</v>
      </c>
      <c r="O29" s="60">
        <f t="shared" si="1"/>
        <v>16</v>
      </c>
      <c r="P29" s="60">
        <v>2750</v>
      </c>
      <c r="Q29" s="208">
        <f t="shared" si="2"/>
        <v>1.3636363636363635</v>
      </c>
      <c r="R29" s="60">
        <f t="shared" si="3"/>
        <v>-250</v>
      </c>
    </row>
    <row r="30" spans="1:18" x14ac:dyDescent="0.25">
      <c r="A30" t="s">
        <v>13</v>
      </c>
      <c r="B30">
        <v>3500</v>
      </c>
      <c r="C30">
        <v>7</v>
      </c>
      <c r="D30">
        <v>4</v>
      </c>
      <c r="E30">
        <v>5</v>
      </c>
      <c r="F30">
        <v>-2</v>
      </c>
      <c r="G30">
        <v>-100</v>
      </c>
      <c r="H30">
        <v>-100</v>
      </c>
      <c r="I30">
        <v>-100</v>
      </c>
      <c r="J30">
        <v>-100</v>
      </c>
      <c r="K30">
        <v>-100</v>
      </c>
      <c r="L30">
        <v>-100</v>
      </c>
      <c r="M30">
        <v>-100</v>
      </c>
      <c r="N30">
        <f t="shared" si="0"/>
        <v>3500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>
    <tabColor rgb="FF92D050"/>
  </sheetPr>
  <dimension ref="A1:R32"/>
  <sheetViews>
    <sheetView workbookViewId="0">
      <selection activeCell="N2" sqref="N2:R2"/>
    </sheetView>
  </sheetViews>
  <sheetFormatPr defaultRowHeight="15" x14ac:dyDescent="0.25"/>
  <cols>
    <col min="1" max="1" width="20.85546875" bestFit="1" customWidth="1"/>
    <col min="2" max="2" width="7.42578125" bestFit="1" customWidth="1"/>
    <col min="3" max="3" width="5.7109375" bestFit="1" customWidth="1"/>
    <col min="4" max="12" width="9.7109375" bestFit="1" customWidth="1"/>
    <col min="13" max="13" width="11.7109375" bestFit="1" customWidth="1"/>
    <col min="14" max="14" width="5" bestFit="1" customWidth="1"/>
    <col min="15" max="15" width="3" bestFit="1" customWidth="1"/>
    <col min="16" max="16" width="5" bestFit="1" customWidth="1"/>
    <col min="17" max="17" width="4.5703125" bestFit="1" customWidth="1"/>
    <col min="18" max="18" width="5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8" x14ac:dyDescent="0.25">
      <c r="A2" t="s">
        <v>16</v>
      </c>
      <c r="B2">
        <v>7500</v>
      </c>
      <c r="C2">
        <v>26</v>
      </c>
      <c r="D2">
        <v>26</v>
      </c>
      <c r="E2">
        <v>26</v>
      </c>
      <c r="F2">
        <v>26</v>
      </c>
      <c r="G2">
        <v>25</v>
      </c>
      <c r="H2">
        <v>21</v>
      </c>
      <c r="I2">
        <v>15</v>
      </c>
      <c r="J2">
        <v>8</v>
      </c>
      <c r="K2">
        <v>-100</v>
      </c>
      <c r="L2">
        <v>-100</v>
      </c>
      <c r="M2">
        <v>-100</v>
      </c>
      <c r="N2" s="60">
        <f>B2</f>
        <v>7500</v>
      </c>
      <c r="O2" s="60">
        <f>MAX(C2:M2)</f>
        <v>26</v>
      </c>
      <c r="P2" s="60">
        <v>3750</v>
      </c>
      <c r="Q2" s="208">
        <f>N2/P2</f>
        <v>2</v>
      </c>
      <c r="R2" s="60">
        <f>N3-N2</f>
        <v>-500</v>
      </c>
    </row>
    <row r="3" spans="1:18" x14ac:dyDescent="0.25">
      <c r="A3" t="s">
        <v>16</v>
      </c>
      <c r="B3">
        <v>7000</v>
      </c>
      <c r="C3">
        <v>26</v>
      </c>
      <c r="D3">
        <v>26</v>
      </c>
      <c r="E3">
        <v>26</v>
      </c>
      <c r="F3">
        <v>24</v>
      </c>
      <c r="G3">
        <v>22</v>
      </c>
      <c r="H3">
        <v>20</v>
      </c>
      <c r="I3">
        <v>12</v>
      </c>
      <c r="J3">
        <v>5</v>
      </c>
      <c r="K3">
        <v>-100</v>
      </c>
      <c r="L3">
        <v>-100</v>
      </c>
      <c r="M3">
        <v>-100</v>
      </c>
      <c r="N3" s="60">
        <f t="shared" ref="N3:N32" si="0">B3</f>
        <v>7000</v>
      </c>
      <c r="O3" s="60">
        <f t="shared" ref="O3:O31" si="1">MAX(C3:M3)</f>
        <v>26</v>
      </c>
      <c r="P3" s="60">
        <v>2750</v>
      </c>
      <c r="Q3" s="208">
        <f t="shared" ref="Q3:Q31" si="2">N3/P3</f>
        <v>2.5454545454545454</v>
      </c>
      <c r="R3" s="60">
        <f t="shared" ref="R3:R31" si="3">N4-N3</f>
        <v>-750</v>
      </c>
    </row>
    <row r="4" spans="1:18" x14ac:dyDescent="0.25">
      <c r="A4" t="s">
        <v>17</v>
      </c>
      <c r="B4">
        <v>6250</v>
      </c>
      <c r="C4">
        <v>32</v>
      </c>
      <c r="D4">
        <v>32</v>
      </c>
      <c r="E4">
        <v>32</v>
      </c>
      <c r="F4">
        <v>32</v>
      </c>
      <c r="G4">
        <v>26</v>
      </c>
      <c r="H4">
        <v>18</v>
      </c>
      <c r="I4">
        <v>9</v>
      </c>
      <c r="J4">
        <v>-100</v>
      </c>
      <c r="K4">
        <v>-100</v>
      </c>
      <c r="L4">
        <v>-100</v>
      </c>
      <c r="M4">
        <v>-100</v>
      </c>
      <c r="N4" s="60">
        <f t="shared" si="0"/>
        <v>6250</v>
      </c>
      <c r="O4" s="60">
        <f t="shared" si="1"/>
        <v>32</v>
      </c>
      <c r="P4" s="60">
        <v>3750</v>
      </c>
      <c r="Q4" s="208">
        <f t="shared" si="2"/>
        <v>1.6666666666666667</v>
      </c>
      <c r="R4" s="60">
        <f t="shared" si="3"/>
        <v>1250</v>
      </c>
    </row>
    <row r="5" spans="1:18" x14ac:dyDescent="0.25">
      <c r="A5" t="s">
        <v>17</v>
      </c>
      <c r="B5">
        <v>7500</v>
      </c>
      <c r="C5">
        <v>33</v>
      </c>
      <c r="D5">
        <v>35</v>
      </c>
      <c r="E5">
        <v>40</v>
      </c>
      <c r="F5">
        <v>39</v>
      </c>
      <c r="G5">
        <v>35</v>
      </c>
      <c r="H5">
        <v>29</v>
      </c>
      <c r="I5">
        <v>20</v>
      </c>
      <c r="J5">
        <v>10</v>
      </c>
      <c r="K5">
        <v>-100</v>
      </c>
      <c r="L5">
        <v>-100</v>
      </c>
      <c r="M5">
        <v>-100</v>
      </c>
      <c r="N5" s="60">
        <f t="shared" si="0"/>
        <v>7500</v>
      </c>
      <c r="O5" s="60">
        <f t="shared" si="1"/>
        <v>40</v>
      </c>
      <c r="P5" s="60">
        <v>2750</v>
      </c>
      <c r="Q5" s="208">
        <f t="shared" si="2"/>
        <v>2.7272727272727271</v>
      </c>
      <c r="R5" s="60">
        <f t="shared" si="3"/>
        <v>500</v>
      </c>
    </row>
    <row r="6" spans="1:18" x14ac:dyDescent="0.25">
      <c r="A6" t="s">
        <v>18</v>
      </c>
      <c r="B6">
        <v>8000</v>
      </c>
      <c r="C6">
        <v>51</v>
      </c>
      <c r="D6">
        <v>51</v>
      </c>
      <c r="E6">
        <v>51</v>
      </c>
      <c r="F6">
        <v>49</v>
      </c>
      <c r="G6">
        <v>46</v>
      </c>
      <c r="H6">
        <v>36</v>
      </c>
      <c r="I6">
        <v>27</v>
      </c>
      <c r="J6">
        <v>15</v>
      </c>
      <c r="K6">
        <v>-1</v>
      </c>
      <c r="L6">
        <v>-100</v>
      </c>
      <c r="M6">
        <v>-100</v>
      </c>
      <c r="N6" s="60">
        <f t="shared" si="0"/>
        <v>8000</v>
      </c>
      <c r="O6" s="60">
        <f t="shared" si="1"/>
        <v>51</v>
      </c>
      <c r="P6" s="60">
        <v>2750</v>
      </c>
      <c r="Q6" s="208">
        <f t="shared" si="2"/>
        <v>2.9090909090909092</v>
      </c>
      <c r="R6" s="60">
        <f t="shared" si="3"/>
        <v>-500</v>
      </c>
    </row>
    <row r="7" spans="1:18" x14ac:dyDescent="0.25">
      <c r="A7" t="s">
        <v>19</v>
      </c>
      <c r="B7">
        <v>7500</v>
      </c>
      <c r="C7">
        <v>44</v>
      </c>
      <c r="D7">
        <v>44</v>
      </c>
      <c r="E7">
        <v>44</v>
      </c>
      <c r="F7">
        <v>43</v>
      </c>
      <c r="G7">
        <v>39</v>
      </c>
      <c r="H7">
        <v>31</v>
      </c>
      <c r="I7">
        <v>23</v>
      </c>
      <c r="J7">
        <v>12</v>
      </c>
      <c r="K7">
        <v>-100</v>
      </c>
      <c r="L7">
        <v>-100</v>
      </c>
      <c r="M7">
        <v>-100</v>
      </c>
      <c r="N7" s="60">
        <f t="shared" si="0"/>
        <v>7500</v>
      </c>
      <c r="O7" s="60">
        <f t="shared" si="1"/>
        <v>44</v>
      </c>
      <c r="P7" s="60">
        <v>2750</v>
      </c>
      <c r="Q7" s="208">
        <f t="shared" si="2"/>
        <v>2.7272727272727271</v>
      </c>
      <c r="R7" s="60">
        <f t="shared" si="3"/>
        <v>250</v>
      </c>
    </row>
    <row r="8" spans="1:18" x14ac:dyDescent="0.25">
      <c r="A8" t="s">
        <v>18</v>
      </c>
      <c r="B8">
        <v>7750</v>
      </c>
      <c r="C8">
        <v>46</v>
      </c>
      <c r="D8">
        <v>49</v>
      </c>
      <c r="E8">
        <v>49</v>
      </c>
      <c r="F8">
        <v>49</v>
      </c>
      <c r="G8">
        <v>46</v>
      </c>
      <c r="H8">
        <v>39</v>
      </c>
      <c r="I8">
        <v>30</v>
      </c>
      <c r="J8">
        <v>16</v>
      </c>
      <c r="K8">
        <v>-100</v>
      </c>
      <c r="L8">
        <v>-100</v>
      </c>
      <c r="M8">
        <v>-100</v>
      </c>
      <c r="N8" s="60">
        <f t="shared" si="0"/>
        <v>7750</v>
      </c>
      <c r="O8" s="60">
        <f t="shared" si="1"/>
        <v>49</v>
      </c>
      <c r="P8" s="60">
        <v>3750</v>
      </c>
      <c r="Q8" s="208">
        <f t="shared" si="2"/>
        <v>2.0666666666666669</v>
      </c>
      <c r="R8" s="60">
        <f t="shared" si="3"/>
        <v>-500</v>
      </c>
    </row>
    <row r="9" spans="1:18" x14ac:dyDescent="0.25">
      <c r="A9" t="s">
        <v>19</v>
      </c>
      <c r="B9">
        <v>7250</v>
      </c>
      <c r="C9">
        <v>45</v>
      </c>
      <c r="D9">
        <v>44</v>
      </c>
      <c r="E9">
        <v>42</v>
      </c>
      <c r="F9">
        <v>40</v>
      </c>
      <c r="G9">
        <v>37</v>
      </c>
      <c r="H9">
        <v>30</v>
      </c>
      <c r="I9">
        <v>18</v>
      </c>
      <c r="J9">
        <v>9</v>
      </c>
      <c r="K9">
        <v>-100</v>
      </c>
      <c r="L9">
        <v>-100</v>
      </c>
      <c r="M9">
        <v>-100</v>
      </c>
      <c r="N9" s="60">
        <f t="shared" si="0"/>
        <v>7250</v>
      </c>
      <c r="O9" s="60">
        <f t="shared" si="1"/>
        <v>45</v>
      </c>
      <c r="P9" s="60">
        <v>1750</v>
      </c>
      <c r="Q9" s="208">
        <f t="shared" si="2"/>
        <v>4.1428571428571432</v>
      </c>
      <c r="R9" s="60">
        <f t="shared" si="3"/>
        <v>250</v>
      </c>
    </row>
    <row r="10" spans="1:18" x14ac:dyDescent="0.25">
      <c r="A10" t="s">
        <v>19</v>
      </c>
      <c r="B10">
        <v>7500</v>
      </c>
      <c r="C10">
        <v>45</v>
      </c>
      <c r="D10">
        <v>47</v>
      </c>
      <c r="E10">
        <v>49</v>
      </c>
      <c r="F10">
        <v>47</v>
      </c>
      <c r="G10">
        <v>40</v>
      </c>
      <c r="H10">
        <v>34</v>
      </c>
      <c r="I10">
        <v>15</v>
      </c>
      <c r="J10">
        <v>1</v>
      </c>
      <c r="K10">
        <v>-100</v>
      </c>
      <c r="L10">
        <v>-100</v>
      </c>
      <c r="M10">
        <v>-100</v>
      </c>
      <c r="N10" s="60">
        <f t="shared" si="0"/>
        <v>7500</v>
      </c>
      <c r="O10" s="60">
        <f t="shared" si="1"/>
        <v>49</v>
      </c>
      <c r="P10" s="60">
        <v>2750</v>
      </c>
      <c r="Q10" s="208">
        <f t="shared" si="2"/>
        <v>2.7272727272727271</v>
      </c>
      <c r="R10" s="60">
        <f t="shared" si="3"/>
        <v>500</v>
      </c>
    </row>
    <row r="11" spans="1:18" x14ac:dyDescent="0.25">
      <c r="A11" t="s">
        <v>18</v>
      </c>
      <c r="B11">
        <v>8000</v>
      </c>
      <c r="C11">
        <v>41</v>
      </c>
      <c r="D11">
        <v>44</v>
      </c>
      <c r="E11">
        <v>44</v>
      </c>
      <c r="F11">
        <v>44</v>
      </c>
      <c r="G11">
        <v>41</v>
      </c>
      <c r="H11">
        <v>37</v>
      </c>
      <c r="I11">
        <v>28</v>
      </c>
      <c r="J11">
        <v>15</v>
      </c>
      <c r="K11">
        <v>-4</v>
      </c>
      <c r="L11">
        <v>-100</v>
      </c>
      <c r="M11">
        <v>-100</v>
      </c>
      <c r="N11" s="60">
        <f t="shared" si="0"/>
        <v>8000</v>
      </c>
      <c r="O11" s="60">
        <f t="shared" si="1"/>
        <v>44</v>
      </c>
      <c r="P11" s="60">
        <v>3750</v>
      </c>
      <c r="Q11" s="208">
        <f t="shared" si="2"/>
        <v>2.1333333333333333</v>
      </c>
      <c r="R11" s="60">
        <f t="shared" si="3"/>
        <v>-250</v>
      </c>
    </row>
    <row r="12" spans="1:18" x14ac:dyDescent="0.25">
      <c r="A12" t="s">
        <v>19</v>
      </c>
      <c r="B12">
        <v>7750</v>
      </c>
      <c r="C12">
        <v>38</v>
      </c>
      <c r="D12">
        <v>39</v>
      </c>
      <c r="E12">
        <v>40</v>
      </c>
      <c r="F12">
        <v>41</v>
      </c>
      <c r="G12">
        <v>40</v>
      </c>
      <c r="H12">
        <v>31</v>
      </c>
      <c r="I12">
        <v>16</v>
      </c>
      <c r="J12">
        <v>7</v>
      </c>
      <c r="K12">
        <v>-100</v>
      </c>
      <c r="L12">
        <v>-100</v>
      </c>
      <c r="M12">
        <v>-100</v>
      </c>
      <c r="N12" s="60">
        <f t="shared" si="0"/>
        <v>7750</v>
      </c>
      <c r="O12" s="60">
        <f t="shared" si="1"/>
        <v>41</v>
      </c>
      <c r="P12" s="60">
        <v>3750</v>
      </c>
      <c r="Q12" s="208">
        <f t="shared" si="2"/>
        <v>2.0666666666666669</v>
      </c>
      <c r="R12" s="60">
        <f t="shared" si="3"/>
        <v>-250</v>
      </c>
    </row>
    <row r="13" spans="1:18" x14ac:dyDescent="0.25">
      <c r="A13" t="s">
        <v>19</v>
      </c>
      <c r="B13">
        <v>7500</v>
      </c>
      <c r="C13">
        <v>46</v>
      </c>
      <c r="D13">
        <v>46</v>
      </c>
      <c r="E13">
        <v>45</v>
      </c>
      <c r="F13">
        <v>40</v>
      </c>
      <c r="G13">
        <v>36</v>
      </c>
      <c r="H13">
        <v>24</v>
      </c>
      <c r="I13">
        <v>18</v>
      </c>
      <c r="J13">
        <v>6</v>
      </c>
      <c r="K13">
        <v>-100</v>
      </c>
      <c r="L13">
        <v>-100</v>
      </c>
      <c r="M13">
        <v>-100</v>
      </c>
      <c r="N13" s="60">
        <f t="shared" si="0"/>
        <v>7500</v>
      </c>
      <c r="O13" s="60">
        <f t="shared" si="1"/>
        <v>46</v>
      </c>
      <c r="P13" s="60">
        <v>1750</v>
      </c>
      <c r="Q13" s="208">
        <f t="shared" si="2"/>
        <v>4.2857142857142856</v>
      </c>
      <c r="R13" s="60">
        <f t="shared" si="3"/>
        <v>0</v>
      </c>
    </row>
    <row r="14" spans="1:18" x14ac:dyDescent="0.25">
      <c r="A14" t="s">
        <v>17</v>
      </c>
      <c r="B14">
        <v>7500</v>
      </c>
      <c r="C14">
        <v>24</v>
      </c>
      <c r="D14">
        <v>27</v>
      </c>
      <c r="E14">
        <v>40</v>
      </c>
      <c r="F14">
        <v>42</v>
      </c>
      <c r="G14">
        <v>34</v>
      </c>
      <c r="H14">
        <v>25</v>
      </c>
      <c r="I14">
        <v>22</v>
      </c>
      <c r="J14">
        <v>16</v>
      </c>
      <c r="K14">
        <v>-100</v>
      </c>
      <c r="L14">
        <v>-100</v>
      </c>
      <c r="M14">
        <v>-100</v>
      </c>
      <c r="N14" s="60">
        <f t="shared" si="0"/>
        <v>7500</v>
      </c>
      <c r="O14" s="60">
        <f t="shared" si="1"/>
        <v>42</v>
      </c>
      <c r="P14" s="60">
        <v>3750</v>
      </c>
      <c r="Q14" s="208">
        <f t="shared" si="2"/>
        <v>2</v>
      </c>
      <c r="R14" s="60">
        <f t="shared" si="3"/>
        <v>-250</v>
      </c>
    </row>
    <row r="15" spans="1:18" x14ac:dyDescent="0.25">
      <c r="A15" t="s">
        <v>19</v>
      </c>
      <c r="B15">
        <v>7250</v>
      </c>
      <c r="C15">
        <v>26</v>
      </c>
      <c r="D15">
        <v>39</v>
      </c>
      <c r="E15">
        <v>39</v>
      </c>
      <c r="F15">
        <v>39</v>
      </c>
      <c r="G15">
        <v>38</v>
      </c>
      <c r="H15">
        <v>32</v>
      </c>
      <c r="I15">
        <v>21</v>
      </c>
      <c r="J15">
        <v>6</v>
      </c>
      <c r="K15">
        <v>-100</v>
      </c>
      <c r="L15">
        <v>-100</v>
      </c>
      <c r="M15">
        <v>-100</v>
      </c>
      <c r="N15" s="60">
        <f t="shared" si="0"/>
        <v>7250</v>
      </c>
      <c r="O15" s="60">
        <f t="shared" si="1"/>
        <v>39</v>
      </c>
      <c r="P15" s="60">
        <v>3750</v>
      </c>
      <c r="Q15" s="208">
        <f t="shared" si="2"/>
        <v>1.9333333333333333</v>
      </c>
      <c r="R15" s="60">
        <f t="shared" si="3"/>
        <v>500</v>
      </c>
    </row>
    <row r="16" spans="1:18" x14ac:dyDescent="0.25">
      <c r="A16" t="s">
        <v>19</v>
      </c>
      <c r="B16">
        <v>7750</v>
      </c>
      <c r="C16">
        <v>16</v>
      </c>
      <c r="D16">
        <v>36</v>
      </c>
      <c r="E16">
        <v>38</v>
      </c>
      <c r="F16">
        <v>40</v>
      </c>
      <c r="G16">
        <v>39</v>
      </c>
      <c r="H16">
        <v>27</v>
      </c>
      <c r="I16">
        <v>20</v>
      </c>
      <c r="J16">
        <v>15</v>
      </c>
      <c r="K16">
        <v>-100</v>
      </c>
      <c r="L16">
        <v>-100</v>
      </c>
      <c r="M16">
        <v>-100</v>
      </c>
      <c r="N16" s="60">
        <f t="shared" si="0"/>
        <v>7750</v>
      </c>
      <c r="O16" s="60">
        <f t="shared" si="1"/>
        <v>40</v>
      </c>
      <c r="P16" s="60">
        <v>3750</v>
      </c>
      <c r="Q16" s="208">
        <f t="shared" si="2"/>
        <v>2.0666666666666669</v>
      </c>
      <c r="R16" s="60">
        <f t="shared" si="3"/>
        <v>0</v>
      </c>
    </row>
    <row r="17" spans="1:18" x14ac:dyDescent="0.25">
      <c r="A17" t="s">
        <v>19</v>
      </c>
      <c r="B17">
        <v>7750</v>
      </c>
      <c r="C17">
        <v>41</v>
      </c>
      <c r="D17">
        <v>49</v>
      </c>
      <c r="E17">
        <v>46</v>
      </c>
      <c r="F17">
        <v>43</v>
      </c>
      <c r="G17">
        <v>38</v>
      </c>
      <c r="H17">
        <v>31</v>
      </c>
      <c r="I17">
        <v>28</v>
      </c>
      <c r="J17">
        <v>15</v>
      </c>
      <c r="K17">
        <v>-100</v>
      </c>
      <c r="L17">
        <v>-100</v>
      </c>
      <c r="M17">
        <v>-100</v>
      </c>
      <c r="N17" s="60">
        <f t="shared" si="0"/>
        <v>7750</v>
      </c>
      <c r="O17" s="60">
        <f t="shared" si="1"/>
        <v>49</v>
      </c>
      <c r="P17" s="60">
        <v>1750</v>
      </c>
      <c r="Q17" s="208">
        <f t="shared" si="2"/>
        <v>4.4285714285714288</v>
      </c>
      <c r="R17" s="60">
        <f t="shared" si="3"/>
        <v>0</v>
      </c>
    </row>
    <row r="18" spans="1:18" x14ac:dyDescent="0.25">
      <c r="A18" t="s">
        <v>18</v>
      </c>
      <c r="B18">
        <v>7750</v>
      </c>
      <c r="C18">
        <v>46</v>
      </c>
      <c r="D18">
        <v>48</v>
      </c>
      <c r="E18">
        <v>50</v>
      </c>
      <c r="F18">
        <v>46</v>
      </c>
      <c r="G18">
        <v>43</v>
      </c>
      <c r="H18">
        <v>39</v>
      </c>
      <c r="I18">
        <v>36</v>
      </c>
      <c r="J18">
        <v>21</v>
      </c>
      <c r="K18">
        <v>-100</v>
      </c>
      <c r="L18">
        <v>-100</v>
      </c>
      <c r="M18">
        <v>-100</v>
      </c>
      <c r="N18" s="60">
        <f t="shared" si="0"/>
        <v>7750</v>
      </c>
      <c r="O18" s="60">
        <f t="shared" si="1"/>
        <v>50</v>
      </c>
      <c r="P18" s="60">
        <v>2750</v>
      </c>
      <c r="Q18" s="208">
        <f t="shared" si="2"/>
        <v>2.8181818181818183</v>
      </c>
      <c r="R18" s="60">
        <f t="shared" si="3"/>
        <v>-250</v>
      </c>
    </row>
    <row r="19" spans="1:18" x14ac:dyDescent="0.25">
      <c r="A19" t="s">
        <v>19</v>
      </c>
      <c r="B19">
        <v>7500</v>
      </c>
      <c r="C19">
        <v>49</v>
      </c>
      <c r="D19">
        <v>49</v>
      </c>
      <c r="E19">
        <v>44</v>
      </c>
      <c r="F19">
        <v>43</v>
      </c>
      <c r="G19">
        <v>40</v>
      </c>
      <c r="H19">
        <v>36</v>
      </c>
      <c r="I19">
        <v>31</v>
      </c>
      <c r="J19">
        <v>8</v>
      </c>
      <c r="K19">
        <v>-100</v>
      </c>
      <c r="L19">
        <v>-100</v>
      </c>
      <c r="M19">
        <v>-100</v>
      </c>
      <c r="N19" s="60">
        <f t="shared" si="0"/>
        <v>7500</v>
      </c>
      <c r="O19" s="60">
        <f t="shared" si="1"/>
        <v>49</v>
      </c>
      <c r="P19" s="60">
        <v>1750</v>
      </c>
      <c r="Q19" s="208">
        <f t="shared" si="2"/>
        <v>4.2857142857142856</v>
      </c>
      <c r="R19" s="60">
        <f t="shared" si="3"/>
        <v>-250</v>
      </c>
    </row>
    <row r="20" spans="1:18" x14ac:dyDescent="0.25">
      <c r="A20" t="s">
        <v>19</v>
      </c>
      <c r="B20">
        <v>7250</v>
      </c>
      <c r="C20">
        <v>39</v>
      </c>
      <c r="D20">
        <v>42</v>
      </c>
      <c r="E20">
        <v>45</v>
      </c>
      <c r="F20">
        <v>43</v>
      </c>
      <c r="G20">
        <v>40</v>
      </c>
      <c r="H20">
        <v>33</v>
      </c>
      <c r="I20">
        <v>21</v>
      </c>
      <c r="J20">
        <v>9</v>
      </c>
      <c r="K20">
        <v>-100</v>
      </c>
      <c r="L20">
        <v>-100</v>
      </c>
      <c r="M20">
        <v>-100</v>
      </c>
      <c r="N20" s="60">
        <f t="shared" si="0"/>
        <v>7250</v>
      </c>
      <c r="O20" s="60">
        <f t="shared" si="1"/>
        <v>45</v>
      </c>
      <c r="P20" s="60">
        <v>2750</v>
      </c>
      <c r="Q20" s="208">
        <f t="shared" si="2"/>
        <v>2.6363636363636362</v>
      </c>
      <c r="R20" s="60">
        <f t="shared" si="3"/>
        <v>0</v>
      </c>
    </row>
    <row r="21" spans="1:18" x14ac:dyDescent="0.25">
      <c r="A21" t="s">
        <v>17</v>
      </c>
      <c r="B21">
        <v>7250</v>
      </c>
      <c r="C21">
        <v>39</v>
      </c>
      <c r="D21">
        <v>39</v>
      </c>
      <c r="E21">
        <v>39</v>
      </c>
      <c r="F21">
        <v>34</v>
      </c>
      <c r="G21">
        <v>20</v>
      </c>
      <c r="H21">
        <v>12</v>
      </c>
      <c r="I21">
        <v>9</v>
      </c>
      <c r="J21">
        <v>-6</v>
      </c>
      <c r="K21">
        <v>-100</v>
      </c>
      <c r="L21">
        <v>-100</v>
      </c>
      <c r="M21">
        <v>-100</v>
      </c>
      <c r="N21" s="60">
        <f t="shared" si="0"/>
        <v>7250</v>
      </c>
      <c r="O21" s="60">
        <f t="shared" si="1"/>
        <v>39</v>
      </c>
      <c r="P21" s="60">
        <v>2750</v>
      </c>
      <c r="Q21" s="208">
        <f t="shared" si="2"/>
        <v>2.6363636363636362</v>
      </c>
      <c r="R21" s="60">
        <f t="shared" si="3"/>
        <v>-250</v>
      </c>
    </row>
    <row r="22" spans="1:18" x14ac:dyDescent="0.25">
      <c r="A22" t="s">
        <v>17</v>
      </c>
      <c r="B22">
        <v>7000</v>
      </c>
      <c r="C22">
        <v>39</v>
      </c>
      <c r="D22">
        <v>39</v>
      </c>
      <c r="E22">
        <v>41</v>
      </c>
      <c r="F22">
        <v>38</v>
      </c>
      <c r="G22">
        <v>29</v>
      </c>
      <c r="H22">
        <v>21</v>
      </c>
      <c r="I22">
        <v>7</v>
      </c>
      <c r="J22">
        <v>-10</v>
      </c>
      <c r="K22">
        <v>-100</v>
      </c>
      <c r="L22">
        <v>-100</v>
      </c>
      <c r="M22">
        <v>-100</v>
      </c>
      <c r="N22" s="60">
        <f t="shared" si="0"/>
        <v>7000</v>
      </c>
      <c r="O22" s="60">
        <f t="shared" si="1"/>
        <v>41</v>
      </c>
      <c r="P22" s="60">
        <v>2750</v>
      </c>
      <c r="Q22" s="208">
        <f t="shared" si="2"/>
        <v>2.5454545454545454</v>
      </c>
      <c r="R22" s="60">
        <f t="shared" si="3"/>
        <v>-1000</v>
      </c>
    </row>
    <row r="23" spans="1:18" x14ac:dyDescent="0.25">
      <c r="A23" t="s">
        <v>15</v>
      </c>
      <c r="B23">
        <v>6000</v>
      </c>
      <c r="C23">
        <v>39</v>
      </c>
      <c r="D23">
        <v>38</v>
      </c>
      <c r="E23">
        <v>33</v>
      </c>
      <c r="F23">
        <v>23</v>
      </c>
      <c r="G23">
        <v>20</v>
      </c>
      <c r="H23">
        <v>7</v>
      </c>
      <c r="I23">
        <v>-6</v>
      </c>
      <c r="J23">
        <v>-100</v>
      </c>
      <c r="K23">
        <v>-100</v>
      </c>
      <c r="L23">
        <v>-100</v>
      </c>
      <c r="M23">
        <v>-100</v>
      </c>
      <c r="N23" s="60">
        <f t="shared" si="0"/>
        <v>6000</v>
      </c>
      <c r="O23" s="60">
        <f t="shared" si="1"/>
        <v>39</v>
      </c>
      <c r="P23" s="60">
        <v>1750</v>
      </c>
      <c r="Q23" s="208">
        <f t="shared" si="2"/>
        <v>3.4285714285714284</v>
      </c>
      <c r="R23" s="60">
        <f t="shared" si="3"/>
        <v>-1750</v>
      </c>
    </row>
    <row r="24" spans="1:18" x14ac:dyDescent="0.25">
      <c r="A24" t="s">
        <v>15</v>
      </c>
      <c r="B24">
        <v>4250</v>
      </c>
      <c r="C24">
        <v>38</v>
      </c>
      <c r="D24">
        <v>37</v>
      </c>
      <c r="E24">
        <v>33</v>
      </c>
      <c r="F24">
        <v>27</v>
      </c>
      <c r="G24">
        <v>14</v>
      </c>
      <c r="H24">
        <v>-100</v>
      </c>
      <c r="I24">
        <v>-100</v>
      </c>
      <c r="J24">
        <v>-100</v>
      </c>
      <c r="K24">
        <v>-100</v>
      </c>
      <c r="L24">
        <v>-100</v>
      </c>
      <c r="M24">
        <v>-100</v>
      </c>
      <c r="N24" s="60">
        <f t="shared" si="0"/>
        <v>4250</v>
      </c>
      <c r="O24" s="60">
        <f t="shared" si="1"/>
        <v>38</v>
      </c>
      <c r="P24" s="60">
        <v>1750</v>
      </c>
      <c r="Q24" s="208">
        <f t="shared" si="2"/>
        <v>2.4285714285714284</v>
      </c>
      <c r="R24" s="60">
        <f t="shared" si="3"/>
        <v>-250</v>
      </c>
    </row>
    <row r="25" spans="1:18" x14ac:dyDescent="0.25">
      <c r="A25" t="s">
        <v>15</v>
      </c>
      <c r="B25">
        <v>4000</v>
      </c>
      <c r="C25">
        <v>32</v>
      </c>
      <c r="D25">
        <v>32</v>
      </c>
      <c r="E25">
        <v>29</v>
      </c>
      <c r="F25">
        <v>19</v>
      </c>
      <c r="G25">
        <v>8</v>
      </c>
      <c r="H25">
        <v>-100</v>
      </c>
      <c r="I25">
        <v>-100</v>
      </c>
      <c r="J25">
        <v>-100</v>
      </c>
      <c r="K25">
        <v>-100</v>
      </c>
      <c r="L25">
        <v>-100</v>
      </c>
      <c r="M25">
        <v>-100</v>
      </c>
      <c r="N25" s="60">
        <f t="shared" si="0"/>
        <v>4000</v>
      </c>
      <c r="O25" s="60">
        <f t="shared" si="1"/>
        <v>32</v>
      </c>
      <c r="P25" s="60">
        <v>1750</v>
      </c>
      <c r="Q25" s="208">
        <f t="shared" si="2"/>
        <v>2.2857142857142856</v>
      </c>
      <c r="R25" s="60">
        <f t="shared" si="3"/>
        <v>500</v>
      </c>
    </row>
    <row r="26" spans="1:18" x14ac:dyDescent="0.25">
      <c r="A26" t="s">
        <v>15</v>
      </c>
      <c r="B26">
        <v>4500</v>
      </c>
      <c r="C26">
        <v>35</v>
      </c>
      <c r="D26">
        <v>34</v>
      </c>
      <c r="E26">
        <v>32</v>
      </c>
      <c r="F26">
        <v>25</v>
      </c>
      <c r="G26">
        <v>13</v>
      </c>
      <c r="H26">
        <v>-100</v>
      </c>
      <c r="I26">
        <v>-100</v>
      </c>
      <c r="J26">
        <v>-100</v>
      </c>
      <c r="K26">
        <v>-100</v>
      </c>
      <c r="L26">
        <v>-100</v>
      </c>
      <c r="M26">
        <v>-100</v>
      </c>
      <c r="N26" s="60">
        <f t="shared" si="0"/>
        <v>4500</v>
      </c>
      <c r="O26" s="60">
        <f t="shared" si="1"/>
        <v>35</v>
      </c>
      <c r="P26" s="60">
        <v>1750</v>
      </c>
      <c r="Q26" s="208">
        <f t="shared" si="2"/>
        <v>2.5714285714285716</v>
      </c>
      <c r="R26" s="60">
        <f t="shared" si="3"/>
        <v>500</v>
      </c>
    </row>
    <row r="27" spans="1:18" x14ac:dyDescent="0.25">
      <c r="A27" t="s">
        <v>15</v>
      </c>
      <c r="B27">
        <v>5000</v>
      </c>
      <c r="C27">
        <v>33</v>
      </c>
      <c r="D27">
        <v>34</v>
      </c>
      <c r="E27">
        <v>35</v>
      </c>
      <c r="F27">
        <v>31</v>
      </c>
      <c r="G27">
        <v>22</v>
      </c>
      <c r="H27">
        <v>12</v>
      </c>
      <c r="I27">
        <v>-100</v>
      </c>
      <c r="J27">
        <v>-100</v>
      </c>
      <c r="K27">
        <v>-100</v>
      </c>
      <c r="L27">
        <v>-100</v>
      </c>
      <c r="M27">
        <v>-100</v>
      </c>
      <c r="N27" s="60">
        <f t="shared" si="0"/>
        <v>5000</v>
      </c>
      <c r="O27" s="60">
        <f t="shared" si="1"/>
        <v>35</v>
      </c>
      <c r="P27" s="60">
        <v>2750</v>
      </c>
      <c r="Q27" s="208">
        <f t="shared" si="2"/>
        <v>1.8181818181818181</v>
      </c>
      <c r="R27" s="60">
        <f t="shared" si="3"/>
        <v>500</v>
      </c>
    </row>
    <row r="28" spans="1:18" x14ac:dyDescent="0.25">
      <c r="A28" t="s">
        <v>17</v>
      </c>
      <c r="B28">
        <v>5500</v>
      </c>
      <c r="C28">
        <v>37</v>
      </c>
      <c r="D28">
        <v>37</v>
      </c>
      <c r="E28">
        <v>36</v>
      </c>
      <c r="F28">
        <v>33</v>
      </c>
      <c r="G28">
        <v>24</v>
      </c>
      <c r="H28">
        <v>16</v>
      </c>
      <c r="I28">
        <v>-100</v>
      </c>
      <c r="J28">
        <v>-100</v>
      </c>
      <c r="K28">
        <v>-100</v>
      </c>
      <c r="L28">
        <v>-100</v>
      </c>
      <c r="M28">
        <v>-100</v>
      </c>
      <c r="N28" s="60">
        <f t="shared" si="0"/>
        <v>5500</v>
      </c>
      <c r="O28" s="60">
        <f t="shared" si="1"/>
        <v>37</v>
      </c>
      <c r="P28" s="60">
        <v>1750</v>
      </c>
      <c r="Q28" s="208">
        <f t="shared" si="2"/>
        <v>3.1428571428571428</v>
      </c>
      <c r="R28" s="60">
        <f t="shared" si="3"/>
        <v>500</v>
      </c>
    </row>
    <row r="29" spans="1:18" x14ac:dyDescent="0.25">
      <c r="A29" t="s">
        <v>17</v>
      </c>
      <c r="B29">
        <v>6000</v>
      </c>
      <c r="C29">
        <v>35</v>
      </c>
      <c r="D29">
        <v>35</v>
      </c>
      <c r="E29">
        <v>36</v>
      </c>
      <c r="F29">
        <v>35</v>
      </c>
      <c r="G29">
        <v>28</v>
      </c>
      <c r="H29">
        <v>14</v>
      </c>
      <c r="I29">
        <v>2</v>
      </c>
      <c r="J29">
        <v>-100</v>
      </c>
      <c r="K29">
        <v>-100</v>
      </c>
      <c r="L29">
        <v>-100</v>
      </c>
      <c r="M29">
        <v>-100</v>
      </c>
      <c r="N29" s="60">
        <f t="shared" si="0"/>
        <v>6000</v>
      </c>
      <c r="O29" s="60">
        <f t="shared" si="1"/>
        <v>36</v>
      </c>
      <c r="P29" s="60">
        <v>2750</v>
      </c>
      <c r="Q29" s="208">
        <f t="shared" si="2"/>
        <v>2.1818181818181817</v>
      </c>
      <c r="R29" s="60">
        <f t="shared" si="3"/>
        <v>-1000</v>
      </c>
    </row>
    <row r="30" spans="1:18" x14ac:dyDescent="0.25">
      <c r="A30" t="s">
        <v>16</v>
      </c>
      <c r="B30">
        <v>5000</v>
      </c>
      <c r="C30">
        <v>25</v>
      </c>
      <c r="D30">
        <v>25</v>
      </c>
      <c r="E30">
        <v>24</v>
      </c>
      <c r="F30">
        <v>24</v>
      </c>
      <c r="G30">
        <v>19</v>
      </c>
      <c r="H30">
        <v>13</v>
      </c>
      <c r="I30">
        <v>-100</v>
      </c>
      <c r="J30">
        <v>-100</v>
      </c>
      <c r="K30">
        <v>-100</v>
      </c>
      <c r="L30">
        <v>-100</v>
      </c>
      <c r="M30">
        <v>-100</v>
      </c>
      <c r="N30" s="60">
        <f t="shared" si="0"/>
        <v>5000</v>
      </c>
      <c r="O30" s="60">
        <f t="shared" si="1"/>
        <v>25</v>
      </c>
      <c r="P30" s="60">
        <v>1750</v>
      </c>
      <c r="Q30" s="208">
        <f t="shared" si="2"/>
        <v>2.8571428571428572</v>
      </c>
      <c r="R30" s="60">
        <f t="shared" si="3"/>
        <v>250</v>
      </c>
    </row>
    <row r="31" spans="1:18" x14ac:dyDescent="0.25">
      <c r="A31" t="s">
        <v>15</v>
      </c>
      <c r="B31">
        <v>5250</v>
      </c>
      <c r="C31">
        <v>33</v>
      </c>
      <c r="D31">
        <v>33</v>
      </c>
      <c r="E31">
        <v>33</v>
      </c>
      <c r="F31">
        <v>26</v>
      </c>
      <c r="G31">
        <v>19</v>
      </c>
      <c r="H31">
        <v>12</v>
      </c>
      <c r="I31">
        <v>-100</v>
      </c>
      <c r="J31">
        <v>-100</v>
      </c>
      <c r="K31">
        <v>-100</v>
      </c>
      <c r="L31">
        <v>-100</v>
      </c>
      <c r="M31">
        <v>-100</v>
      </c>
      <c r="N31" s="60">
        <f t="shared" si="0"/>
        <v>5250</v>
      </c>
      <c r="O31" s="60">
        <f t="shared" si="1"/>
        <v>33</v>
      </c>
      <c r="P31" s="60">
        <v>2750</v>
      </c>
      <c r="Q31" s="208">
        <f t="shared" si="2"/>
        <v>1.9090909090909092</v>
      </c>
      <c r="R31" s="60">
        <f t="shared" si="3"/>
        <v>500</v>
      </c>
    </row>
    <row r="32" spans="1:18" x14ac:dyDescent="0.25">
      <c r="A32" t="s">
        <v>16</v>
      </c>
      <c r="B32">
        <v>5750</v>
      </c>
      <c r="C32">
        <v>29</v>
      </c>
      <c r="D32">
        <v>29</v>
      </c>
      <c r="E32">
        <v>30</v>
      </c>
      <c r="F32">
        <v>27</v>
      </c>
      <c r="G32">
        <v>21</v>
      </c>
      <c r="H32">
        <v>11</v>
      </c>
      <c r="I32">
        <v>-100</v>
      </c>
      <c r="J32">
        <v>-100</v>
      </c>
      <c r="K32">
        <v>-100</v>
      </c>
      <c r="L32">
        <v>-100</v>
      </c>
      <c r="M32">
        <v>-100</v>
      </c>
      <c r="N32">
        <f t="shared" si="0"/>
        <v>5750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>
    <tabColor rgb="FF92D050"/>
  </sheetPr>
  <dimension ref="A1:R12"/>
  <sheetViews>
    <sheetView workbookViewId="0">
      <selection activeCell="N2" sqref="N2:R2"/>
    </sheetView>
  </sheetViews>
  <sheetFormatPr defaultRowHeight="15" x14ac:dyDescent="0.25"/>
  <cols>
    <col min="1" max="1" width="20.28515625" style="25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17</v>
      </c>
      <c r="B2" s="25">
        <v>7500</v>
      </c>
      <c r="C2" s="25">
        <v>19</v>
      </c>
      <c r="D2" s="25">
        <v>29</v>
      </c>
      <c r="E2" s="25">
        <v>37</v>
      </c>
      <c r="F2" s="25">
        <v>38</v>
      </c>
      <c r="G2" s="25">
        <v>38</v>
      </c>
      <c r="H2" s="25">
        <v>36</v>
      </c>
      <c r="I2" s="25">
        <v>30</v>
      </c>
      <c r="J2" s="25">
        <v>11</v>
      </c>
      <c r="K2" s="25">
        <v>-100</v>
      </c>
      <c r="L2" s="25">
        <v>-100</v>
      </c>
      <c r="M2" s="25">
        <v>-100</v>
      </c>
      <c r="N2" s="26">
        <f t="shared" ref="N2:N12" si="0">B2</f>
        <v>7500</v>
      </c>
      <c r="O2" s="26">
        <f t="shared" ref="O2:O11" si="1">MAX(C2:M2)</f>
        <v>38</v>
      </c>
      <c r="P2" s="26">
        <v>4750</v>
      </c>
      <c r="Q2" s="26">
        <f t="shared" ref="Q2" si="2">N2/P2</f>
        <v>1.5789473684210527</v>
      </c>
      <c r="R2" s="26">
        <f>N3-N2</f>
        <v>1750</v>
      </c>
    </row>
    <row r="3" spans="1:18" x14ac:dyDescent="0.25">
      <c r="A3" s="25" t="s">
        <v>18</v>
      </c>
      <c r="B3" s="25">
        <v>9250</v>
      </c>
      <c r="C3" s="25">
        <v>33</v>
      </c>
      <c r="D3" s="25">
        <v>45</v>
      </c>
      <c r="E3" s="25">
        <v>54</v>
      </c>
      <c r="F3" s="25">
        <v>57</v>
      </c>
      <c r="G3" s="25">
        <v>52</v>
      </c>
      <c r="H3" s="25">
        <v>45</v>
      </c>
      <c r="I3" s="25">
        <v>43</v>
      </c>
      <c r="J3" s="25">
        <v>37</v>
      </c>
      <c r="K3" s="25">
        <v>29</v>
      </c>
      <c r="L3" s="25">
        <v>21</v>
      </c>
      <c r="M3" s="25">
        <v>-100</v>
      </c>
      <c r="N3" s="26">
        <f t="shared" si="0"/>
        <v>9250</v>
      </c>
      <c r="O3" s="26">
        <f t="shared" si="1"/>
        <v>57</v>
      </c>
      <c r="P3" s="26">
        <v>3750</v>
      </c>
      <c r="Q3" s="26">
        <f t="shared" ref="Q3:Q11" si="3">N3/P3</f>
        <v>2.4666666666666668</v>
      </c>
      <c r="R3" s="26">
        <f t="shared" ref="R3:R11" si="4">N4-N3</f>
        <v>2500</v>
      </c>
    </row>
    <row r="4" spans="1:18" x14ac:dyDescent="0.25">
      <c r="A4" s="25" t="s">
        <v>18</v>
      </c>
      <c r="B4" s="25">
        <v>11750</v>
      </c>
      <c r="C4" s="25">
        <v>38</v>
      </c>
      <c r="D4" s="25">
        <v>43</v>
      </c>
      <c r="E4" s="25">
        <v>46</v>
      </c>
      <c r="F4" s="25">
        <v>46</v>
      </c>
      <c r="G4" s="25">
        <v>41</v>
      </c>
      <c r="H4" s="25">
        <v>37</v>
      </c>
      <c r="I4" s="25">
        <v>36</v>
      </c>
      <c r="J4" s="25">
        <v>33</v>
      </c>
      <c r="K4" s="25">
        <v>29</v>
      </c>
      <c r="L4" s="25">
        <v>25</v>
      </c>
      <c r="M4" s="25">
        <v>19</v>
      </c>
      <c r="N4" s="26">
        <f t="shared" si="0"/>
        <v>11750</v>
      </c>
      <c r="O4" s="26">
        <f t="shared" si="1"/>
        <v>46</v>
      </c>
      <c r="P4" s="26">
        <v>3750</v>
      </c>
      <c r="Q4" s="26">
        <f t="shared" si="3"/>
        <v>3.1333333333333333</v>
      </c>
      <c r="R4" s="26">
        <f t="shared" si="4"/>
        <v>-250</v>
      </c>
    </row>
    <row r="5" spans="1:18" x14ac:dyDescent="0.25">
      <c r="A5" s="25" t="s">
        <v>23</v>
      </c>
      <c r="B5" s="25">
        <v>11500</v>
      </c>
      <c r="C5" s="25">
        <v>40</v>
      </c>
      <c r="D5" s="25">
        <v>46</v>
      </c>
      <c r="E5" s="25">
        <v>50</v>
      </c>
      <c r="F5" s="25">
        <v>49</v>
      </c>
      <c r="G5" s="25">
        <v>48</v>
      </c>
      <c r="H5" s="25">
        <v>48</v>
      </c>
      <c r="I5" s="25">
        <v>43</v>
      </c>
      <c r="J5" s="25">
        <v>40</v>
      </c>
      <c r="K5" s="25">
        <v>35</v>
      </c>
      <c r="L5" s="25">
        <v>28</v>
      </c>
      <c r="M5" s="25">
        <v>21</v>
      </c>
      <c r="N5" s="26">
        <f t="shared" si="0"/>
        <v>11500</v>
      </c>
      <c r="O5" s="26">
        <f t="shared" si="1"/>
        <v>50</v>
      </c>
      <c r="P5" s="26">
        <v>2750</v>
      </c>
      <c r="Q5" s="26">
        <f t="shared" si="3"/>
        <v>4.1818181818181817</v>
      </c>
      <c r="R5" s="26">
        <f t="shared" si="4"/>
        <v>-1000</v>
      </c>
    </row>
    <row r="6" spans="1:18" x14ac:dyDescent="0.25">
      <c r="A6" s="25" t="s">
        <v>18</v>
      </c>
      <c r="B6" s="25">
        <v>10500</v>
      </c>
      <c r="C6" s="25">
        <v>39</v>
      </c>
      <c r="D6" s="25">
        <v>44</v>
      </c>
      <c r="E6" s="25">
        <v>47</v>
      </c>
      <c r="F6" s="25">
        <v>50</v>
      </c>
      <c r="G6" s="25">
        <v>48</v>
      </c>
      <c r="H6" s="25">
        <v>47</v>
      </c>
      <c r="I6" s="25">
        <v>41</v>
      </c>
      <c r="J6" s="25">
        <v>38</v>
      </c>
      <c r="K6" s="25">
        <v>36</v>
      </c>
      <c r="L6" s="25">
        <v>30</v>
      </c>
      <c r="M6" s="25">
        <v>31</v>
      </c>
      <c r="N6" s="26">
        <f t="shared" si="0"/>
        <v>10500</v>
      </c>
      <c r="O6" s="26">
        <f t="shared" si="1"/>
        <v>50</v>
      </c>
      <c r="P6" s="26">
        <v>3750</v>
      </c>
      <c r="Q6" s="26">
        <f t="shared" si="3"/>
        <v>2.8</v>
      </c>
      <c r="R6" s="26">
        <f t="shared" si="4"/>
        <v>2500</v>
      </c>
    </row>
    <row r="7" spans="1:18" x14ac:dyDescent="0.25">
      <c r="A7" s="25" t="s">
        <v>18</v>
      </c>
      <c r="B7" s="25">
        <v>13000</v>
      </c>
      <c r="C7" s="25">
        <v>45</v>
      </c>
      <c r="D7" s="25">
        <v>49</v>
      </c>
      <c r="E7" s="25">
        <v>52</v>
      </c>
      <c r="F7" s="25">
        <v>53</v>
      </c>
      <c r="G7" s="25">
        <v>53</v>
      </c>
      <c r="H7" s="25">
        <v>51</v>
      </c>
      <c r="I7" s="25">
        <v>39</v>
      </c>
      <c r="J7" s="25">
        <v>38</v>
      </c>
      <c r="K7" s="25">
        <v>35</v>
      </c>
      <c r="L7" s="25">
        <v>31</v>
      </c>
      <c r="M7" s="25">
        <v>29</v>
      </c>
      <c r="N7" s="26">
        <f t="shared" si="0"/>
        <v>13000</v>
      </c>
      <c r="O7" s="26">
        <f t="shared" si="1"/>
        <v>53</v>
      </c>
      <c r="P7" s="26">
        <v>4750</v>
      </c>
      <c r="Q7" s="26">
        <f t="shared" si="3"/>
        <v>2.736842105263158</v>
      </c>
      <c r="R7" s="26">
        <f t="shared" si="4"/>
        <v>-750</v>
      </c>
    </row>
    <row r="8" spans="1:18" x14ac:dyDescent="0.25">
      <c r="A8" s="25" t="s">
        <v>20</v>
      </c>
      <c r="B8" s="25">
        <v>12250</v>
      </c>
      <c r="C8" s="25">
        <v>52</v>
      </c>
      <c r="D8" s="25">
        <v>54</v>
      </c>
      <c r="E8" s="25">
        <v>55</v>
      </c>
      <c r="F8" s="25">
        <v>56</v>
      </c>
      <c r="G8" s="25">
        <v>54</v>
      </c>
      <c r="H8" s="25">
        <v>51</v>
      </c>
      <c r="I8" s="25">
        <v>48</v>
      </c>
      <c r="J8" s="25">
        <v>44</v>
      </c>
      <c r="K8" s="25">
        <v>29</v>
      </c>
      <c r="L8" s="25">
        <v>36</v>
      </c>
      <c r="M8" s="25">
        <v>29</v>
      </c>
      <c r="N8" s="26">
        <f t="shared" si="0"/>
        <v>12250</v>
      </c>
      <c r="O8" s="26">
        <f t="shared" si="1"/>
        <v>56</v>
      </c>
      <c r="P8" s="26">
        <v>3750</v>
      </c>
      <c r="Q8" s="26">
        <f t="shared" si="3"/>
        <v>3.2666666666666666</v>
      </c>
      <c r="R8" s="26">
        <f t="shared" si="4"/>
        <v>0</v>
      </c>
    </row>
    <row r="9" spans="1:18" x14ac:dyDescent="0.25">
      <c r="A9" s="25" t="s">
        <v>20</v>
      </c>
      <c r="B9" s="25">
        <v>12250</v>
      </c>
      <c r="C9" s="25">
        <v>55</v>
      </c>
      <c r="D9" s="25">
        <v>55</v>
      </c>
      <c r="E9" s="25">
        <v>54</v>
      </c>
      <c r="F9" s="25">
        <v>52</v>
      </c>
      <c r="G9" s="25">
        <v>49</v>
      </c>
      <c r="H9" s="25">
        <v>48</v>
      </c>
      <c r="I9" s="25">
        <v>46</v>
      </c>
      <c r="J9" s="25">
        <v>42</v>
      </c>
      <c r="K9" s="25">
        <v>39</v>
      </c>
      <c r="L9" s="25">
        <v>34</v>
      </c>
      <c r="M9" s="25">
        <v>28</v>
      </c>
      <c r="N9" s="26">
        <f t="shared" si="0"/>
        <v>12250</v>
      </c>
      <c r="O9" s="26">
        <f t="shared" si="1"/>
        <v>55</v>
      </c>
      <c r="P9" s="26">
        <v>1750</v>
      </c>
      <c r="Q9" s="26">
        <f t="shared" si="3"/>
        <v>7</v>
      </c>
      <c r="R9" s="26">
        <f t="shared" si="4"/>
        <v>-750</v>
      </c>
    </row>
    <row r="10" spans="1:18" x14ac:dyDescent="0.25">
      <c r="A10" s="25" t="s">
        <v>18</v>
      </c>
      <c r="B10" s="25">
        <v>11500</v>
      </c>
      <c r="C10" s="25">
        <v>52</v>
      </c>
      <c r="D10" s="25">
        <v>52</v>
      </c>
      <c r="E10" s="25">
        <v>53</v>
      </c>
      <c r="F10" s="25">
        <v>50</v>
      </c>
      <c r="G10" s="25">
        <v>45</v>
      </c>
      <c r="H10" s="25">
        <v>42</v>
      </c>
      <c r="I10" s="25">
        <v>40</v>
      </c>
      <c r="J10" s="25">
        <v>38</v>
      </c>
      <c r="K10" s="25">
        <v>35</v>
      </c>
      <c r="L10" s="25">
        <v>29</v>
      </c>
      <c r="M10" s="25">
        <v>24</v>
      </c>
      <c r="N10" s="26">
        <f t="shared" si="0"/>
        <v>11500</v>
      </c>
      <c r="O10" s="26">
        <f t="shared" si="1"/>
        <v>53</v>
      </c>
      <c r="P10" s="26">
        <v>2750</v>
      </c>
      <c r="Q10" s="26">
        <f t="shared" si="3"/>
        <v>4.1818181818181817</v>
      </c>
      <c r="R10" s="26">
        <f t="shared" si="4"/>
        <v>-500</v>
      </c>
    </row>
    <row r="11" spans="1:18" x14ac:dyDescent="0.25">
      <c r="A11" s="25" t="s">
        <v>19</v>
      </c>
      <c r="B11" s="25">
        <v>11000</v>
      </c>
      <c r="C11" s="25">
        <v>44</v>
      </c>
      <c r="D11" s="25">
        <v>44</v>
      </c>
      <c r="E11" s="25">
        <v>43</v>
      </c>
      <c r="F11" s="25">
        <v>42</v>
      </c>
      <c r="G11" s="25">
        <v>38</v>
      </c>
      <c r="H11" s="25">
        <v>35</v>
      </c>
      <c r="I11" s="25">
        <v>32</v>
      </c>
      <c r="J11" s="25">
        <v>29</v>
      </c>
      <c r="K11" s="25">
        <v>22</v>
      </c>
      <c r="L11" s="25">
        <v>15</v>
      </c>
      <c r="M11" s="25">
        <v>10</v>
      </c>
      <c r="N11" s="26">
        <f t="shared" si="0"/>
        <v>11000</v>
      </c>
      <c r="O11" s="26">
        <f t="shared" si="1"/>
        <v>44</v>
      </c>
      <c r="P11" s="26">
        <v>1750</v>
      </c>
      <c r="Q11" s="26">
        <f t="shared" si="3"/>
        <v>6.2857142857142856</v>
      </c>
      <c r="R11" s="26">
        <f t="shared" si="4"/>
        <v>-2000</v>
      </c>
    </row>
    <row r="12" spans="1:18" x14ac:dyDescent="0.25">
      <c r="A12" s="25" t="s">
        <v>17</v>
      </c>
      <c r="B12" s="25">
        <v>9000</v>
      </c>
      <c r="C12" s="25">
        <v>36</v>
      </c>
      <c r="D12" s="25">
        <v>36</v>
      </c>
      <c r="E12" s="25">
        <v>36</v>
      </c>
      <c r="F12" s="25">
        <v>35</v>
      </c>
      <c r="G12" s="25">
        <v>30</v>
      </c>
      <c r="H12" s="25">
        <v>27</v>
      </c>
      <c r="I12" s="25">
        <v>24</v>
      </c>
      <c r="J12" s="25">
        <v>22</v>
      </c>
      <c r="K12" s="25">
        <v>14</v>
      </c>
      <c r="L12" s="25">
        <v>12</v>
      </c>
      <c r="M12" s="25">
        <v>-100</v>
      </c>
      <c r="N12" s="25">
        <f t="shared" si="0"/>
        <v>9000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>
    <tabColor rgb="FF92D050"/>
  </sheetPr>
  <dimension ref="A1:R15"/>
  <sheetViews>
    <sheetView workbookViewId="0">
      <selection activeCell="N2" sqref="N2:R2"/>
    </sheetView>
  </sheetViews>
  <sheetFormatPr defaultRowHeight="15" x14ac:dyDescent="0.25"/>
  <cols>
    <col min="1" max="1" width="20.28515625" style="25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17</v>
      </c>
      <c r="B2" s="25">
        <v>11000</v>
      </c>
      <c r="C2" s="25">
        <v>33</v>
      </c>
      <c r="D2" s="25">
        <v>37</v>
      </c>
      <c r="E2" s="25">
        <v>45</v>
      </c>
      <c r="F2" s="25">
        <v>42</v>
      </c>
      <c r="G2" s="25">
        <v>37</v>
      </c>
      <c r="H2" s="25">
        <v>31</v>
      </c>
      <c r="I2" s="25">
        <v>22</v>
      </c>
      <c r="J2" s="25">
        <v>20</v>
      </c>
      <c r="K2" s="25">
        <v>16</v>
      </c>
      <c r="L2" s="25">
        <v>14</v>
      </c>
      <c r="M2" s="25">
        <v>8</v>
      </c>
      <c r="N2" s="26">
        <f t="shared" ref="N2:N15" si="0">B2</f>
        <v>11000</v>
      </c>
      <c r="O2" s="26">
        <f t="shared" ref="O2:O14" si="1">MAX(C2:M2)</f>
        <v>45</v>
      </c>
      <c r="P2" s="26">
        <v>2750</v>
      </c>
      <c r="Q2" s="26">
        <f t="shared" ref="Q2" si="2">N2/P2</f>
        <v>4</v>
      </c>
      <c r="R2" s="26">
        <f>N3-N2</f>
        <v>0</v>
      </c>
    </row>
    <row r="3" spans="1:18" x14ac:dyDescent="0.25">
      <c r="A3" s="25" t="s">
        <v>19</v>
      </c>
      <c r="B3" s="25">
        <v>11000</v>
      </c>
      <c r="C3" s="25">
        <v>37</v>
      </c>
      <c r="D3" s="25">
        <v>37</v>
      </c>
      <c r="E3" s="25">
        <v>37</v>
      </c>
      <c r="F3" s="25">
        <v>35</v>
      </c>
      <c r="G3" s="25">
        <v>36</v>
      </c>
      <c r="H3" s="25">
        <v>32</v>
      </c>
      <c r="I3" s="25">
        <v>29</v>
      </c>
      <c r="J3" s="25">
        <v>22</v>
      </c>
      <c r="K3" s="25">
        <v>15</v>
      </c>
      <c r="L3" s="25">
        <v>11</v>
      </c>
      <c r="M3" s="25">
        <v>7</v>
      </c>
      <c r="N3" s="26">
        <f t="shared" si="0"/>
        <v>11000</v>
      </c>
      <c r="O3" s="26">
        <f t="shared" si="1"/>
        <v>37</v>
      </c>
      <c r="P3" s="26">
        <v>2750</v>
      </c>
      <c r="Q3" s="26">
        <f t="shared" ref="Q3:Q14" si="3">N3/P3</f>
        <v>4</v>
      </c>
      <c r="R3" s="26">
        <f t="shared" ref="R3:R14" si="4">N4-N3</f>
        <v>-250</v>
      </c>
    </row>
    <row r="4" spans="1:18" x14ac:dyDescent="0.25">
      <c r="A4" s="25" t="s">
        <v>19</v>
      </c>
      <c r="B4" s="25">
        <v>10750</v>
      </c>
      <c r="C4" s="25">
        <v>35</v>
      </c>
      <c r="D4" s="25">
        <v>39</v>
      </c>
      <c r="E4" s="25">
        <v>36</v>
      </c>
      <c r="F4" s="25">
        <v>37</v>
      </c>
      <c r="G4" s="25">
        <v>34</v>
      </c>
      <c r="H4" s="25">
        <v>33</v>
      </c>
      <c r="I4" s="25">
        <v>27</v>
      </c>
      <c r="J4" s="25">
        <v>19</v>
      </c>
      <c r="K4" s="25">
        <v>16</v>
      </c>
      <c r="L4" s="25">
        <v>14</v>
      </c>
      <c r="M4" s="25">
        <v>10</v>
      </c>
      <c r="N4" s="26">
        <f t="shared" si="0"/>
        <v>10750</v>
      </c>
      <c r="O4" s="26">
        <f t="shared" si="1"/>
        <v>39</v>
      </c>
      <c r="P4" s="26">
        <v>1750</v>
      </c>
      <c r="Q4" s="26">
        <f t="shared" si="3"/>
        <v>6.1428571428571432</v>
      </c>
      <c r="R4" s="26">
        <f t="shared" si="4"/>
        <v>0</v>
      </c>
    </row>
    <row r="5" spans="1:18" x14ac:dyDescent="0.25">
      <c r="A5" s="25" t="s">
        <v>15</v>
      </c>
      <c r="B5" s="25">
        <v>10750</v>
      </c>
      <c r="C5" s="25">
        <v>34</v>
      </c>
      <c r="D5" s="25">
        <v>42</v>
      </c>
      <c r="E5" s="25">
        <v>41</v>
      </c>
      <c r="F5" s="25">
        <v>34</v>
      </c>
      <c r="G5" s="25">
        <v>29</v>
      </c>
      <c r="H5" s="25">
        <v>26</v>
      </c>
      <c r="I5" s="25">
        <v>22</v>
      </c>
      <c r="J5" s="25">
        <v>20</v>
      </c>
      <c r="K5" s="25">
        <v>18</v>
      </c>
      <c r="L5" s="25">
        <v>14</v>
      </c>
      <c r="M5" s="25">
        <v>3</v>
      </c>
      <c r="N5" s="26">
        <f t="shared" si="0"/>
        <v>10750</v>
      </c>
      <c r="O5" s="26">
        <f t="shared" si="1"/>
        <v>42</v>
      </c>
      <c r="P5" s="26">
        <v>1750</v>
      </c>
      <c r="Q5" s="26">
        <f t="shared" si="3"/>
        <v>6.1428571428571432</v>
      </c>
      <c r="R5" s="26">
        <f t="shared" si="4"/>
        <v>-250</v>
      </c>
    </row>
    <row r="6" spans="1:18" x14ac:dyDescent="0.25">
      <c r="A6" s="25" t="s">
        <v>18</v>
      </c>
      <c r="B6" s="25">
        <v>10500</v>
      </c>
      <c r="C6" s="25">
        <v>40</v>
      </c>
      <c r="D6" s="25">
        <v>46</v>
      </c>
      <c r="E6" s="25">
        <v>47</v>
      </c>
      <c r="F6" s="25">
        <v>46</v>
      </c>
      <c r="G6" s="25">
        <v>42</v>
      </c>
      <c r="H6" s="25">
        <v>40</v>
      </c>
      <c r="I6" s="25">
        <v>32</v>
      </c>
      <c r="J6" s="25">
        <v>22</v>
      </c>
      <c r="K6" s="25">
        <v>18</v>
      </c>
      <c r="L6" s="25">
        <v>13</v>
      </c>
      <c r="M6" s="25">
        <v>5</v>
      </c>
      <c r="N6" s="26">
        <f t="shared" si="0"/>
        <v>10500</v>
      </c>
      <c r="O6" s="26">
        <f t="shared" si="1"/>
        <v>47</v>
      </c>
      <c r="P6" s="26">
        <v>2750</v>
      </c>
      <c r="Q6" s="26">
        <f t="shared" si="3"/>
        <v>3.8181818181818183</v>
      </c>
      <c r="R6" s="26">
        <f t="shared" si="4"/>
        <v>0</v>
      </c>
    </row>
    <row r="7" spans="1:18" x14ac:dyDescent="0.25">
      <c r="A7" s="25" t="s">
        <v>18</v>
      </c>
      <c r="B7" s="25">
        <v>10500</v>
      </c>
      <c r="C7" s="25">
        <v>43</v>
      </c>
      <c r="D7" s="25">
        <v>47</v>
      </c>
      <c r="E7" s="25">
        <v>48</v>
      </c>
      <c r="F7" s="25">
        <v>45</v>
      </c>
      <c r="G7" s="25">
        <v>41</v>
      </c>
      <c r="H7" s="25">
        <v>38</v>
      </c>
      <c r="I7" s="25">
        <v>33</v>
      </c>
      <c r="J7" s="25">
        <v>27</v>
      </c>
      <c r="K7" s="25">
        <v>16</v>
      </c>
      <c r="L7" s="25">
        <v>11</v>
      </c>
      <c r="M7" s="25">
        <v>0</v>
      </c>
      <c r="N7" s="26">
        <f t="shared" si="0"/>
        <v>10500</v>
      </c>
      <c r="O7" s="26">
        <f t="shared" si="1"/>
        <v>48</v>
      </c>
      <c r="P7" s="26">
        <v>2750</v>
      </c>
      <c r="Q7" s="26">
        <f t="shared" si="3"/>
        <v>3.8181818181818183</v>
      </c>
      <c r="R7" s="26">
        <f t="shared" si="4"/>
        <v>0</v>
      </c>
    </row>
    <row r="8" spans="1:18" x14ac:dyDescent="0.25">
      <c r="A8" s="25" t="s">
        <v>18</v>
      </c>
      <c r="B8" s="25">
        <v>10500</v>
      </c>
      <c r="C8" s="25">
        <v>44</v>
      </c>
      <c r="D8" s="25">
        <v>45</v>
      </c>
      <c r="E8" s="25">
        <v>48</v>
      </c>
      <c r="F8" s="25">
        <v>49</v>
      </c>
      <c r="G8" s="25">
        <v>46</v>
      </c>
      <c r="H8" s="25">
        <v>40</v>
      </c>
      <c r="I8" s="25">
        <v>31</v>
      </c>
      <c r="J8" s="25">
        <v>22</v>
      </c>
      <c r="K8" s="25">
        <v>16</v>
      </c>
      <c r="L8" s="25">
        <v>7</v>
      </c>
      <c r="M8" s="25">
        <v>-5</v>
      </c>
      <c r="N8" s="26">
        <f t="shared" si="0"/>
        <v>10500</v>
      </c>
      <c r="O8" s="26">
        <f t="shared" si="1"/>
        <v>49</v>
      </c>
      <c r="P8" s="26">
        <v>3750</v>
      </c>
      <c r="Q8" s="26">
        <f t="shared" si="3"/>
        <v>2.8</v>
      </c>
      <c r="R8" s="26">
        <f t="shared" si="4"/>
        <v>500</v>
      </c>
    </row>
    <row r="9" spans="1:18" x14ac:dyDescent="0.25">
      <c r="A9" s="25" t="s">
        <v>18</v>
      </c>
      <c r="B9" s="25">
        <v>11000</v>
      </c>
      <c r="C9" s="25">
        <v>45</v>
      </c>
      <c r="D9" s="25">
        <v>47</v>
      </c>
      <c r="E9" s="25">
        <v>49</v>
      </c>
      <c r="F9" s="25">
        <v>46</v>
      </c>
      <c r="G9" s="25">
        <v>44</v>
      </c>
      <c r="H9" s="25">
        <v>40</v>
      </c>
      <c r="I9" s="25">
        <v>36</v>
      </c>
      <c r="J9" s="25">
        <v>27</v>
      </c>
      <c r="K9" s="25">
        <v>21</v>
      </c>
      <c r="L9" s="25">
        <v>12</v>
      </c>
      <c r="M9" s="25">
        <v>13</v>
      </c>
      <c r="N9" s="26">
        <f t="shared" si="0"/>
        <v>11000</v>
      </c>
      <c r="O9" s="26">
        <f t="shared" si="1"/>
        <v>49</v>
      </c>
      <c r="P9" s="26">
        <v>2750</v>
      </c>
      <c r="Q9" s="26">
        <f t="shared" si="3"/>
        <v>4</v>
      </c>
      <c r="R9" s="26">
        <f t="shared" si="4"/>
        <v>0</v>
      </c>
    </row>
    <row r="10" spans="1:18" x14ac:dyDescent="0.25">
      <c r="A10" s="25" t="s">
        <v>18</v>
      </c>
      <c r="B10" s="25">
        <v>11000</v>
      </c>
      <c r="C10" s="25">
        <v>43</v>
      </c>
      <c r="D10" s="25">
        <v>42</v>
      </c>
      <c r="E10" s="25">
        <v>46</v>
      </c>
      <c r="F10" s="25">
        <v>50</v>
      </c>
      <c r="G10" s="25">
        <v>47</v>
      </c>
      <c r="H10" s="25">
        <v>44</v>
      </c>
      <c r="I10" s="25">
        <v>40</v>
      </c>
      <c r="J10" s="25">
        <v>32</v>
      </c>
      <c r="K10" s="25">
        <v>24</v>
      </c>
      <c r="L10" s="25">
        <v>18</v>
      </c>
      <c r="M10" s="25">
        <v>9</v>
      </c>
      <c r="N10" s="26">
        <f t="shared" si="0"/>
        <v>11000</v>
      </c>
      <c r="O10" s="26">
        <f t="shared" si="1"/>
        <v>50</v>
      </c>
      <c r="P10" s="26">
        <v>3750</v>
      </c>
      <c r="Q10" s="26">
        <f t="shared" si="3"/>
        <v>2.9333333333333331</v>
      </c>
      <c r="R10" s="26">
        <f t="shared" si="4"/>
        <v>-500</v>
      </c>
    </row>
    <row r="11" spans="1:18" x14ac:dyDescent="0.25">
      <c r="A11" s="25" t="s">
        <v>23</v>
      </c>
      <c r="B11" s="25">
        <v>10500</v>
      </c>
      <c r="C11" s="25">
        <v>48</v>
      </c>
      <c r="D11" s="25">
        <v>42</v>
      </c>
      <c r="E11" s="25">
        <v>45</v>
      </c>
      <c r="F11" s="25">
        <v>48</v>
      </c>
      <c r="G11" s="25">
        <v>48</v>
      </c>
      <c r="H11" s="25">
        <v>49</v>
      </c>
      <c r="I11" s="25">
        <v>46</v>
      </c>
      <c r="J11" s="25">
        <v>42</v>
      </c>
      <c r="K11" s="25">
        <v>29</v>
      </c>
      <c r="L11" s="25">
        <v>24</v>
      </c>
      <c r="M11" s="25">
        <v>27</v>
      </c>
      <c r="N11" s="26">
        <f t="shared" si="0"/>
        <v>10500</v>
      </c>
      <c r="O11" s="26">
        <f t="shared" si="1"/>
        <v>49</v>
      </c>
      <c r="P11" s="26">
        <v>5750</v>
      </c>
      <c r="Q11" s="26">
        <f t="shared" si="3"/>
        <v>1.826086956521739</v>
      </c>
      <c r="R11" s="26">
        <f t="shared" si="4"/>
        <v>250</v>
      </c>
    </row>
    <row r="12" spans="1:18" x14ac:dyDescent="0.25">
      <c r="A12" s="25" t="s">
        <v>19</v>
      </c>
      <c r="B12" s="25">
        <v>10750</v>
      </c>
      <c r="C12" s="25">
        <v>36</v>
      </c>
      <c r="D12" s="25">
        <v>34</v>
      </c>
      <c r="E12" s="25">
        <v>30</v>
      </c>
      <c r="F12" s="25">
        <v>33</v>
      </c>
      <c r="G12" s="25">
        <v>30</v>
      </c>
      <c r="H12" s="25">
        <v>35</v>
      </c>
      <c r="I12" s="25">
        <v>32</v>
      </c>
      <c r="J12" s="25">
        <v>26</v>
      </c>
      <c r="K12" s="25">
        <v>19</v>
      </c>
      <c r="L12" s="25">
        <v>16</v>
      </c>
      <c r="M12" s="25">
        <v>11</v>
      </c>
      <c r="N12" s="26">
        <f t="shared" si="0"/>
        <v>10750</v>
      </c>
      <c r="O12" s="26">
        <f t="shared" si="1"/>
        <v>36</v>
      </c>
      <c r="P12" s="26">
        <v>1000</v>
      </c>
      <c r="Q12" s="26">
        <f t="shared" si="3"/>
        <v>10.75</v>
      </c>
      <c r="R12" s="26">
        <f t="shared" si="4"/>
        <v>-250</v>
      </c>
    </row>
    <row r="13" spans="1:18" x14ac:dyDescent="0.25">
      <c r="A13" s="25" t="s">
        <v>18</v>
      </c>
      <c r="B13" s="25">
        <v>10500</v>
      </c>
      <c r="C13" s="25">
        <v>36</v>
      </c>
      <c r="D13" s="25">
        <v>39</v>
      </c>
      <c r="E13" s="25">
        <v>47</v>
      </c>
      <c r="F13" s="25">
        <v>48</v>
      </c>
      <c r="G13" s="25">
        <v>41</v>
      </c>
      <c r="H13" s="25">
        <v>38</v>
      </c>
      <c r="I13" s="25">
        <v>33</v>
      </c>
      <c r="J13" s="25">
        <v>23</v>
      </c>
      <c r="K13" s="25">
        <v>18</v>
      </c>
      <c r="L13" s="25">
        <v>15</v>
      </c>
      <c r="M13" s="25">
        <v>6</v>
      </c>
      <c r="N13" s="26">
        <f t="shared" si="0"/>
        <v>10500</v>
      </c>
      <c r="O13" s="26">
        <f t="shared" si="1"/>
        <v>48</v>
      </c>
      <c r="P13" s="26">
        <v>3750</v>
      </c>
      <c r="Q13" s="26">
        <f t="shared" si="3"/>
        <v>2.8</v>
      </c>
      <c r="R13" s="26">
        <f t="shared" si="4"/>
        <v>-750</v>
      </c>
    </row>
    <row r="14" spans="1:18" x14ac:dyDescent="0.25">
      <c r="A14" s="25" t="s">
        <v>19</v>
      </c>
      <c r="B14" s="25">
        <v>9750</v>
      </c>
      <c r="C14" s="25">
        <v>40</v>
      </c>
      <c r="D14" s="25">
        <v>34</v>
      </c>
      <c r="E14" s="25">
        <v>42</v>
      </c>
      <c r="F14" s="25">
        <v>44</v>
      </c>
      <c r="G14" s="25">
        <v>41</v>
      </c>
      <c r="H14" s="25">
        <v>38</v>
      </c>
      <c r="I14" s="25">
        <v>30</v>
      </c>
      <c r="J14" s="25">
        <v>25</v>
      </c>
      <c r="K14" s="25">
        <v>20</v>
      </c>
      <c r="L14" s="25">
        <v>14</v>
      </c>
      <c r="M14" s="25">
        <v>-100</v>
      </c>
      <c r="N14" s="26">
        <f t="shared" si="0"/>
        <v>9750</v>
      </c>
      <c r="O14" s="26">
        <f t="shared" si="1"/>
        <v>44</v>
      </c>
      <c r="P14" s="26">
        <v>3750</v>
      </c>
      <c r="Q14" s="26">
        <f t="shared" si="3"/>
        <v>2.6</v>
      </c>
      <c r="R14" s="26">
        <f t="shared" si="4"/>
        <v>-500</v>
      </c>
    </row>
    <row r="15" spans="1:18" x14ac:dyDescent="0.25">
      <c r="A15" s="25" t="s">
        <v>19</v>
      </c>
      <c r="B15" s="25">
        <v>9250</v>
      </c>
      <c r="C15" s="25">
        <v>31</v>
      </c>
      <c r="D15" s="25">
        <v>40</v>
      </c>
      <c r="E15" s="25">
        <v>48</v>
      </c>
      <c r="F15" s="25">
        <v>46</v>
      </c>
      <c r="G15" s="25">
        <v>41</v>
      </c>
      <c r="H15" s="25">
        <v>36</v>
      </c>
      <c r="I15" s="25">
        <v>27</v>
      </c>
      <c r="J15" s="25">
        <v>20</v>
      </c>
      <c r="K15" s="25">
        <v>16</v>
      </c>
      <c r="L15" s="25">
        <v>9</v>
      </c>
      <c r="M15" s="25">
        <v>-100</v>
      </c>
      <c r="N15" s="25">
        <f t="shared" si="0"/>
        <v>9250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tabColor rgb="FF92D050"/>
  </sheetPr>
  <dimension ref="A1:R11"/>
  <sheetViews>
    <sheetView workbookViewId="0">
      <selection activeCell="N2" sqref="N2:R2"/>
    </sheetView>
  </sheetViews>
  <sheetFormatPr defaultRowHeight="15" x14ac:dyDescent="0.25"/>
  <cols>
    <col min="1" max="1" width="20.28515625" style="25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17</v>
      </c>
      <c r="B2" s="25">
        <v>7750</v>
      </c>
      <c r="C2" s="25">
        <v>32</v>
      </c>
      <c r="D2" s="25">
        <v>32</v>
      </c>
      <c r="E2" s="25">
        <v>32</v>
      </c>
      <c r="F2" s="25">
        <v>32</v>
      </c>
      <c r="G2" s="25">
        <v>31</v>
      </c>
      <c r="H2" s="25">
        <v>29</v>
      </c>
      <c r="I2" s="25">
        <v>22</v>
      </c>
      <c r="J2" s="25">
        <v>12</v>
      </c>
      <c r="K2" s="25">
        <v>-100</v>
      </c>
      <c r="L2" s="25">
        <v>-100</v>
      </c>
      <c r="M2" s="25">
        <v>-100</v>
      </c>
      <c r="N2" s="26">
        <f t="shared" ref="N2:N11" si="0">B2</f>
        <v>7750</v>
      </c>
      <c r="O2" s="26">
        <f t="shared" ref="O2:O10" si="1">MAX(C2:M2)</f>
        <v>32</v>
      </c>
      <c r="P2" s="26">
        <v>3750</v>
      </c>
      <c r="Q2" s="26">
        <f t="shared" ref="Q2" si="2">N2/P2</f>
        <v>2.0666666666666669</v>
      </c>
      <c r="R2" s="26">
        <f>N3-N2</f>
        <v>0</v>
      </c>
    </row>
    <row r="3" spans="1:18" x14ac:dyDescent="0.25">
      <c r="A3" s="25" t="s">
        <v>19</v>
      </c>
      <c r="B3" s="25">
        <v>7750</v>
      </c>
      <c r="C3" s="25">
        <v>39</v>
      </c>
      <c r="D3" s="25">
        <v>39</v>
      </c>
      <c r="E3" s="25">
        <v>39</v>
      </c>
      <c r="F3" s="25">
        <v>39</v>
      </c>
      <c r="G3" s="25">
        <v>39</v>
      </c>
      <c r="H3" s="25">
        <v>39</v>
      </c>
      <c r="I3" s="25">
        <v>31</v>
      </c>
      <c r="J3" s="25">
        <v>21</v>
      </c>
      <c r="K3" s="25">
        <v>-100</v>
      </c>
      <c r="L3" s="25">
        <v>-100</v>
      </c>
      <c r="M3" s="25">
        <v>-100</v>
      </c>
      <c r="N3" s="26">
        <f t="shared" si="0"/>
        <v>7750</v>
      </c>
      <c r="O3" s="26">
        <f t="shared" si="1"/>
        <v>39</v>
      </c>
      <c r="P3" s="26">
        <v>5750</v>
      </c>
      <c r="Q3" s="26">
        <f t="shared" ref="Q3:Q10" si="3">N3/P3</f>
        <v>1.3478260869565217</v>
      </c>
      <c r="R3" s="26">
        <f t="shared" ref="R3:R10" si="4">N4-N3</f>
        <v>1250</v>
      </c>
    </row>
    <row r="4" spans="1:18" x14ac:dyDescent="0.25">
      <c r="A4" s="25" t="s">
        <v>18</v>
      </c>
      <c r="B4" s="25">
        <v>9000</v>
      </c>
      <c r="C4" s="25">
        <v>46</v>
      </c>
      <c r="D4" s="25">
        <v>46</v>
      </c>
      <c r="E4" s="25">
        <v>46</v>
      </c>
      <c r="F4" s="25">
        <v>46</v>
      </c>
      <c r="G4" s="25">
        <v>45</v>
      </c>
      <c r="H4" s="25">
        <v>42</v>
      </c>
      <c r="I4" s="25">
        <v>35</v>
      </c>
      <c r="J4" s="25">
        <v>24</v>
      </c>
      <c r="K4" s="25">
        <v>13</v>
      </c>
      <c r="L4" s="25">
        <v>7</v>
      </c>
      <c r="M4" s="25">
        <v>-100</v>
      </c>
      <c r="N4" s="26">
        <f t="shared" si="0"/>
        <v>9000</v>
      </c>
      <c r="O4" s="26">
        <f t="shared" si="1"/>
        <v>46</v>
      </c>
      <c r="P4" s="26">
        <v>3750</v>
      </c>
      <c r="Q4" s="26">
        <f t="shared" si="3"/>
        <v>2.4</v>
      </c>
      <c r="R4" s="26">
        <f t="shared" si="4"/>
        <v>250</v>
      </c>
    </row>
    <row r="5" spans="1:18" x14ac:dyDescent="0.25">
      <c r="A5" s="25" t="s">
        <v>23</v>
      </c>
      <c r="B5" s="25">
        <v>9250</v>
      </c>
      <c r="C5" s="25">
        <v>55</v>
      </c>
      <c r="D5" s="25">
        <v>55</v>
      </c>
      <c r="E5" s="25">
        <v>55</v>
      </c>
      <c r="F5" s="25">
        <v>55</v>
      </c>
      <c r="G5" s="25">
        <v>55</v>
      </c>
      <c r="H5" s="25">
        <v>53</v>
      </c>
      <c r="I5" s="25">
        <v>49</v>
      </c>
      <c r="J5" s="25">
        <v>41</v>
      </c>
      <c r="K5" s="25">
        <v>32</v>
      </c>
      <c r="L5" s="25">
        <v>19</v>
      </c>
      <c r="M5" s="25">
        <v>-100</v>
      </c>
      <c r="N5" s="26">
        <f t="shared" si="0"/>
        <v>9250</v>
      </c>
      <c r="O5" s="26">
        <f t="shared" si="1"/>
        <v>55</v>
      </c>
      <c r="P5" s="26">
        <v>4750</v>
      </c>
      <c r="Q5" s="26">
        <f t="shared" si="3"/>
        <v>1.9473684210526316</v>
      </c>
      <c r="R5" s="26">
        <f t="shared" si="4"/>
        <v>1000</v>
      </c>
    </row>
    <row r="6" spans="1:18" x14ac:dyDescent="0.25">
      <c r="A6" s="25" t="s">
        <v>18</v>
      </c>
      <c r="B6" s="25">
        <v>10250</v>
      </c>
      <c r="C6" s="25">
        <v>46</v>
      </c>
      <c r="D6" s="25">
        <v>46</v>
      </c>
      <c r="E6" s="25">
        <v>46</v>
      </c>
      <c r="F6" s="25">
        <v>46</v>
      </c>
      <c r="G6" s="25">
        <v>45</v>
      </c>
      <c r="H6" s="25">
        <v>42</v>
      </c>
      <c r="I6" s="25">
        <v>39</v>
      </c>
      <c r="J6" s="25">
        <v>35</v>
      </c>
      <c r="K6" s="25">
        <v>29</v>
      </c>
      <c r="L6" s="25">
        <v>23</v>
      </c>
      <c r="M6" s="25">
        <v>14</v>
      </c>
      <c r="N6" s="26">
        <f t="shared" si="0"/>
        <v>10250</v>
      </c>
      <c r="O6" s="26">
        <f t="shared" si="1"/>
        <v>46</v>
      </c>
      <c r="P6" s="26">
        <v>3750</v>
      </c>
      <c r="Q6" s="26">
        <f t="shared" si="3"/>
        <v>2.7333333333333334</v>
      </c>
      <c r="R6" s="26">
        <f t="shared" si="4"/>
        <v>-500</v>
      </c>
    </row>
    <row r="7" spans="1:18" x14ac:dyDescent="0.25">
      <c r="A7" s="25" t="s">
        <v>18</v>
      </c>
      <c r="B7" s="25">
        <v>9750</v>
      </c>
      <c r="C7" s="25">
        <v>43</v>
      </c>
      <c r="D7" s="25">
        <v>43</v>
      </c>
      <c r="E7" s="25">
        <v>43</v>
      </c>
      <c r="F7" s="25">
        <v>41</v>
      </c>
      <c r="G7" s="25">
        <v>42</v>
      </c>
      <c r="H7" s="25">
        <v>39</v>
      </c>
      <c r="I7" s="25">
        <v>34</v>
      </c>
      <c r="J7" s="25">
        <v>28</v>
      </c>
      <c r="K7" s="25">
        <v>18</v>
      </c>
      <c r="L7" s="25">
        <v>10</v>
      </c>
      <c r="M7" s="25">
        <v>-100</v>
      </c>
      <c r="N7" s="26">
        <f t="shared" si="0"/>
        <v>9750</v>
      </c>
      <c r="O7" s="26">
        <f t="shared" si="1"/>
        <v>43</v>
      </c>
      <c r="P7" s="26">
        <v>2750</v>
      </c>
      <c r="Q7" s="26">
        <f t="shared" si="3"/>
        <v>3.5454545454545454</v>
      </c>
      <c r="R7" s="26">
        <f t="shared" si="4"/>
        <v>-500</v>
      </c>
    </row>
    <row r="8" spans="1:18" x14ac:dyDescent="0.25">
      <c r="A8" s="25" t="s">
        <v>19</v>
      </c>
      <c r="B8" s="25">
        <v>9250</v>
      </c>
      <c r="C8" s="25">
        <v>46</v>
      </c>
      <c r="D8" s="25">
        <v>46</v>
      </c>
      <c r="E8" s="25">
        <v>46</v>
      </c>
      <c r="F8" s="25">
        <v>43</v>
      </c>
      <c r="G8" s="25">
        <v>38</v>
      </c>
      <c r="H8" s="25">
        <v>37</v>
      </c>
      <c r="I8" s="25">
        <v>32</v>
      </c>
      <c r="J8" s="25">
        <v>28</v>
      </c>
      <c r="K8" s="25">
        <v>19</v>
      </c>
      <c r="L8" s="25">
        <v>13</v>
      </c>
      <c r="M8" s="25">
        <v>-100</v>
      </c>
      <c r="N8" s="26">
        <f t="shared" si="0"/>
        <v>9250</v>
      </c>
      <c r="O8" s="26">
        <f t="shared" si="1"/>
        <v>46</v>
      </c>
      <c r="P8" s="26">
        <v>2750</v>
      </c>
      <c r="Q8" s="26">
        <f t="shared" si="3"/>
        <v>3.3636363636363638</v>
      </c>
      <c r="R8" s="26">
        <f t="shared" si="4"/>
        <v>500</v>
      </c>
    </row>
    <row r="9" spans="1:18" x14ac:dyDescent="0.25">
      <c r="A9" s="25" t="s">
        <v>19</v>
      </c>
      <c r="B9" s="25">
        <v>9750</v>
      </c>
      <c r="C9" s="25">
        <v>44</v>
      </c>
      <c r="D9" s="25">
        <v>44</v>
      </c>
      <c r="E9" s="25">
        <v>44</v>
      </c>
      <c r="F9" s="25">
        <v>42</v>
      </c>
      <c r="G9" s="25">
        <v>39</v>
      </c>
      <c r="H9" s="25">
        <v>35</v>
      </c>
      <c r="I9" s="25">
        <v>31</v>
      </c>
      <c r="J9" s="25">
        <v>26</v>
      </c>
      <c r="K9" s="25">
        <v>20</v>
      </c>
      <c r="L9" s="25">
        <v>11</v>
      </c>
      <c r="M9" s="25">
        <v>-100</v>
      </c>
      <c r="N9" s="26">
        <f t="shared" si="0"/>
        <v>9750</v>
      </c>
      <c r="O9" s="26">
        <f t="shared" si="1"/>
        <v>44</v>
      </c>
      <c r="P9" s="26">
        <v>2750</v>
      </c>
      <c r="Q9" s="26">
        <f t="shared" si="3"/>
        <v>3.5454545454545454</v>
      </c>
      <c r="R9" s="26">
        <f t="shared" si="4"/>
        <v>-500</v>
      </c>
    </row>
    <row r="10" spans="1:18" x14ac:dyDescent="0.25">
      <c r="A10" s="25" t="s">
        <v>19</v>
      </c>
      <c r="B10" s="25">
        <v>9250</v>
      </c>
      <c r="C10" s="25">
        <v>45</v>
      </c>
      <c r="D10" s="25">
        <v>45</v>
      </c>
      <c r="E10" s="25">
        <v>45</v>
      </c>
      <c r="F10" s="25">
        <v>42</v>
      </c>
      <c r="G10" s="25">
        <v>39</v>
      </c>
      <c r="H10" s="25">
        <v>35</v>
      </c>
      <c r="I10" s="25">
        <v>31</v>
      </c>
      <c r="J10" s="25">
        <v>23</v>
      </c>
      <c r="K10" s="25">
        <v>15</v>
      </c>
      <c r="L10" s="25">
        <v>8</v>
      </c>
      <c r="M10" s="25">
        <v>-100</v>
      </c>
      <c r="N10" s="26">
        <f t="shared" si="0"/>
        <v>9250</v>
      </c>
      <c r="O10" s="26">
        <f t="shared" si="1"/>
        <v>45</v>
      </c>
      <c r="P10" s="26">
        <v>2750</v>
      </c>
      <c r="Q10" s="26">
        <f t="shared" si="3"/>
        <v>3.3636363636363638</v>
      </c>
      <c r="R10" s="26">
        <f t="shared" si="4"/>
        <v>-250</v>
      </c>
    </row>
    <row r="11" spans="1:18" x14ac:dyDescent="0.25">
      <c r="A11" s="25" t="s">
        <v>17</v>
      </c>
      <c r="B11" s="25">
        <v>9000</v>
      </c>
      <c r="C11" s="25">
        <v>40</v>
      </c>
      <c r="D11" s="25">
        <v>40</v>
      </c>
      <c r="E11" s="25">
        <v>40</v>
      </c>
      <c r="F11" s="25">
        <v>39</v>
      </c>
      <c r="G11" s="25">
        <v>33</v>
      </c>
      <c r="H11" s="25">
        <v>28</v>
      </c>
      <c r="I11" s="25">
        <v>21</v>
      </c>
      <c r="J11" s="25">
        <v>16</v>
      </c>
      <c r="K11" s="25">
        <v>10</v>
      </c>
      <c r="L11" s="25">
        <v>5</v>
      </c>
      <c r="M11" s="25">
        <v>-100</v>
      </c>
      <c r="N11" s="25">
        <f t="shared" si="0"/>
        <v>9000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>
    <tabColor rgb="FF92D050"/>
  </sheetPr>
  <dimension ref="A1:R10"/>
  <sheetViews>
    <sheetView workbookViewId="0">
      <selection activeCell="N2" sqref="N2:R2"/>
    </sheetView>
  </sheetViews>
  <sheetFormatPr defaultRowHeight="15" x14ac:dyDescent="0.25"/>
  <cols>
    <col min="1" max="1" width="20.28515625" style="25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15</v>
      </c>
      <c r="B2" s="25">
        <v>4250</v>
      </c>
      <c r="C2" s="25">
        <v>36</v>
      </c>
      <c r="D2" s="25">
        <v>36</v>
      </c>
      <c r="E2" s="25">
        <v>35</v>
      </c>
      <c r="F2" s="25">
        <v>31</v>
      </c>
      <c r="G2" s="25">
        <v>23</v>
      </c>
      <c r="H2" s="25">
        <v>-100</v>
      </c>
      <c r="I2" s="25">
        <v>-100</v>
      </c>
      <c r="J2" s="25">
        <v>-100</v>
      </c>
      <c r="K2" s="25">
        <v>-100</v>
      </c>
      <c r="L2" s="25">
        <v>-100</v>
      </c>
      <c r="M2" s="25">
        <v>-100</v>
      </c>
      <c r="N2" s="26">
        <f t="shared" ref="N2:N10" si="0">B2</f>
        <v>4250</v>
      </c>
      <c r="O2" s="26">
        <f t="shared" ref="O2:O9" si="1">MAX(C2:M2)</f>
        <v>36</v>
      </c>
      <c r="P2" s="26">
        <v>1750</v>
      </c>
      <c r="Q2" s="26">
        <f t="shared" ref="Q2" si="2">N2/P2</f>
        <v>2.4285714285714284</v>
      </c>
      <c r="R2" s="26">
        <f>N3-N2</f>
        <v>4500</v>
      </c>
    </row>
    <row r="3" spans="1:18" x14ac:dyDescent="0.25">
      <c r="A3" s="25" t="s">
        <v>18</v>
      </c>
      <c r="B3" s="25">
        <v>8750</v>
      </c>
      <c r="C3" s="25">
        <v>46</v>
      </c>
      <c r="D3" s="25">
        <v>46</v>
      </c>
      <c r="E3" s="25">
        <v>44</v>
      </c>
      <c r="F3" s="25">
        <v>42</v>
      </c>
      <c r="G3" s="25">
        <v>40</v>
      </c>
      <c r="H3" s="25">
        <v>35</v>
      </c>
      <c r="I3" s="25">
        <v>29</v>
      </c>
      <c r="J3" s="25">
        <v>25</v>
      </c>
      <c r="K3" s="25">
        <v>16</v>
      </c>
      <c r="L3" s="25">
        <v>-100</v>
      </c>
      <c r="M3" s="25">
        <v>-100</v>
      </c>
      <c r="N3" s="26">
        <f t="shared" si="0"/>
        <v>8750</v>
      </c>
      <c r="O3" s="26">
        <f t="shared" si="1"/>
        <v>46</v>
      </c>
      <c r="P3" s="26">
        <v>1750</v>
      </c>
      <c r="Q3" s="26">
        <f t="shared" ref="Q3:Q9" si="3">N3/P3</f>
        <v>5</v>
      </c>
      <c r="R3" s="26">
        <f t="shared" ref="R3:R9" si="4">N4-N3</f>
        <v>250</v>
      </c>
    </row>
    <row r="4" spans="1:18" x14ac:dyDescent="0.25">
      <c r="A4" s="25" t="s">
        <v>18</v>
      </c>
      <c r="B4" s="25">
        <v>9000</v>
      </c>
      <c r="C4" s="25">
        <v>44</v>
      </c>
      <c r="D4" s="25">
        <v>44</v>
      </c>
      <c r="E4" s="25">
        <v>44</v>
      </c>
      <c r="F4" s="25">
        <v>44</v>
      </c>
      <c r="G4" s="25">
        <v>41</v>
      </c>
      <c r="H4" s="25">
        <v>37</v>
      </c>
      <c r="I4" s="25">
        <v>31</v>
      </c>
      <c r="J4" s="25">
        <v>24</v>
      </c>
      <c r="K4" s="25">
        <v>16</v>
      </c>
      <c r="L4" s="25">
        <v>7</v>
      </c>
      <c r="M4" s="25">
        <v>-100</v>
      </c>
      <c r="N4" s="26">
        <f t="shared" si="0"/>
        <v>9000</v>
      </c>
      <c r="O4" s="26">
        <f t="shared" si="1"/>
        <v>44</v>
      </c>
      <c r="P4" s="26">
        <v>3750</v>
      </c>
      <c r="Q4" s="26">
        <f t="shared" si="3"/>
        <v>2.4</v>
      </c>
      <c r="R4" s="26">
        <f t="shared" si="4"/>
        <v>250</v>
      </c>
    </row>
    <row r="5" spans="1:18" x14ac:dyDescent="0.25">
      <c r="A5" s="25" t="s">
        <v>18</v>
      </c>
      <c r="B5" s="25">
        <v>9250</v>
      </c>
      <c r="C5" s="25">
        <v>46</v>
      </c>
      <c r="D5" s="25">
        <v>46</v>
      </c>
      <c r="E5" s="25">
        <v>47</v>
      </c>
      <c r="F5" s="25">
        <v>43</v>
      </c>
      <c r="G5" s="25">
        <v>43</v>
      </c>
      <c r="H5" s="25">
        <v>41</v>
      </c>
      <c r="I5" s="25">
        <v>38</v>
      </c>
      <c r="J5" s="25">
        <v>31</v>
      </c>
      <c r="K5" s="25">
        <v>22</v>
      </c>
      <c r="L5" s="25">
        <v>12</v>
      </c>
      <c r="M5" s="25">
        <v>-100</v>
      </c>
      <c r="N5" s="26">
        <f t="shared" si="0"/>
        <v>9250</v>
      </c>
      <c r="O5" s="26">
        <f t="shared" si="1"/>
        <v>47</v>
      </c>
      <c r="P5" s="26">
        <v>2750</v>
      </c>
      <c r="Q5" s="26">
        <f t="shared" si="3"/>
        <v>3.3636363636363638</v>
      </c>
      <c r="R5" s="26">
        <f t="shared" si="4"/>
        <v>1750</v>
      </c>
    </row>
    <row r="6" spans="1:18" x14ac:dyDescent="0.25">
      <c r="A6" s="25" t="s">
        <v>18</v>
      </c>
      <c r="B6" s="25">
        <v>11000</v>
      </c>
      <c r="C6" s="25">
        <v>41</v>
      </c>
      <c r="D6" s="25">
        <v>41</v>
      </c>
      <c r="E6" s="25">
        <v>42</v>
      </c>
      <c r="F6" s="25">
        <v>42</v>
      </c>
      <c r="G6" s="25">
        <v>41</v>
      </c>
      <c r="H6" s="25">
        <v>39</v>
      </c>
      <c r="I6" s="25">
        <v>36</v>
      </c>
      <c r="J6" s="25">
        <v>31</v>
      </c>
      <c r="K6" s="25">
        <v>30</v>
      </c>
      <c r="L6" s="25">
        <v>23</v>
      </c>
      <c r="M6" s="25">
        <v>13</v>
      </c>
      <c r="N6" s="26">
        <f t="shared" si="0"/>
        <v>11000</v>
      </c>
      <c r="O6" s="26">
        <f t="shared" si="1"/>
        <v>42</v>
      </c>
      <c r="P6" s="26">
        <v>3750</v>
      </c>
      <c r="Q6" s="26">
        <f t="shared" si="3"/>
        <v>2.9333333333333331</v>
      </c>
      <c r="R6" s="26">
        <f t="shared" si="4"/>
        <v>-1000</v>
      </c>
    </row>
    <row r="7" spans="1:18" x14ac:dyDescent="0.25">
      <c r="A7" s="25" t="s">
        <v>23</v>
      </c>
      <c r="B7" s="25">
        <v>10000</v>
      </c>
      <c r="C7" s="25">
        <v>53</v>
      </c>
      <c r="D7" s="25">
        <v>53</v>
      </c>
      <c r="E7" s="25">
        <v>53</v>
      </c>
      <c r="F7" s="25">
        <v>53</v>
      </c>
      <c r="G7" s="25">
        <v>49</v>
      </c>
      <c r="H7" s="25">
        <v>45</v>
      </c>
      <c r="I7" s="25">
        <v>40</v>
      </c>
      <c r="J7" s="25">
        <v>33</v>
      </c>
      <c r="K7" s="25">
        <v>34</v>
      </c>
      <c r="L7" s="25">
        <v>22</v>
      </c>
      <c r="M7" s="25">
        <v>20</v>
      </c>
      <c r="N7" s="26">
        <f t="shared" si="0"/>
        <v>10000</v>
      </c>
      <c r="O7" s="26">
        <f t="shared" si="1"/>
        <v>53</v>
      </c>
      <c r="P7" s="26">
        <v>3750</v>
      </c>
      <c r="Q7" s="26">
        <f t="shared" si="3"/>
        <v>2.6666666666666665</v>
      </c>
      <c r="R7" s="26">
        <f t="shared" si="4"/>
        <v>0</v>
      </c>
    </row>
    <row r="8" spans="1:18" x14ac:dyDescent="0.25">
      <c r="A8" s="25" t="s">
        <v>18</v>
      </c>
      <c r="B8" s="25">
        <v>10000</v>
      </c>
      <c r="C8" s="25">
        <v>43</v>
      </c>
      <c r="D8" s="25">
        <v>43</v>
      </c>
      <c r="E8" s="25">
        <v>43</v>
      </c>
      <c r="F8" s="25">
        <v>40</v>
      </c>
      <c r="G8" s="25">
        <v>38</v>
      </c>
      <c r="H8" s="25">
        <v>35</v>
      </c>
      <c r="I8" s="25">
        <v>31</v>
      </c>
      <c r="J8" s="25">
        <v>28</v>
      </c>
      <c r="K8" s="25">
        <v>27</v>
      </c>
      <c r="L8" s="25">
        <v>22</v>
      </c>
      <c r="M8" s="25">
        <v>16</v>
      </c>
      <c r="N8" s="26">
        <f t="shared" si="0"/>
        <v>10000</v>
      </c>
      <c r="O8" s="26">
        <f t="shared" si="1"/>
        <v>43</v>
      </c>
      <c r="P8" s="26">
        <v>2750</v>
      </c>
      <c r="Q8" s="26">
        <f t="shared" si="3"/>
        <v>3.6363636363636362</v>
      </c>
      <c r="R8" s="26">
        <f t="shared" si="4"/>
        <v>-500</v>
      </c>
    </row>
    <row r="9" spans="1:18" x14ac:dyDescent="0.25">
      <c r="A9" s="25" t="s">
        <v>19</v>
      </c>
      <c r="B9" s="25">
        <v>9500</v>
      </c>
      <c r="C9" s="25">
        <v>39</v>
      </c>
      <c r="D9" s="25">
        <v>39</v>
      </c>
      <c r="E9" s="25">
        <v>39</v>
      </c>
      <c r="F9" s="25">
        <v>39</v>
      </c>
      <c r="G9" s="25">
        <v>38</v>
      </c>
      <c r="H9" s="25">
        <v>36</v>
      </c>
      <c r="I9" s="25">
        <v>33</v>
      </c>
      <c r="J9" s="25">
        <v>31</v>
      </c>
      <c r="K9" s="25">
        <v>26</v>
      </c>
      <c r="L9" s="25">
        <v>23</v>
      </c>
      <c r="M9" s="25">
        <v>-100</v>
      </c>
      <c r="N9" s="26">
        <f t="shared" si="0"/>
        <v>9500</v>
      </c>
      <c r="O9" s="26">
        <f t="shared" si="1"/>
        <v>39</v>
      </c>
      <c r="P9" s="26">
        <v>3750</v>
      </c>
      <c r="Q9" s="26">
        <f t="shared" si="3"/>
        <v>2.5333333333333332</v>
      </c>
      <c r="R9" s="26">
        <f t="shared" si="4"/>
        <v>0</v>
      </c>
    </row>
    <row r="10" spans="1:18" x14ac:dyDescent="0.25">
      <c r="A10" s="25" t="s">
        <v>17</v>
      </c>
      <c r="B10" s="25">
        <v>9500</v>
      </c>
      <c r="C10" s="25">
        <v>33</v>
      </c>
      <c r="D10" s="25">
        <v>33</v>
      </c>
      <c r="E10" s="25">
        <v>33</v>
      </c>
      <c r="F10" s="25">
        <v>33</v>
      </c>
      <c r="G10" s="25">
        <v>31</v>
      </c>
      <c r="H10" s="25">
        <v>26</v>
      </c>
      <c r="I10" s="25">
        <v>23</v>
      </c>
      <c r="J10" s="25">
        <v>22</v>
      </c>
      <c r="K10" s="25">
        <v>16</v>
      </c>
      <c r="L10" s="25">
        <v>12</v>
      </c>
      <c r="M10" s="25">
        <v>-100</v>
      </c>
      <c r="N10" s="25">
        <f t="shared" si="0"/>
        <v>9500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>
    <tabColor rgb="FF92D050"/>
  </sheetPr>
  <dimension ref="A1:R12"/>
  <sheetViews>
    <sheetView workbookViewId="0">
      <selection activeCell="N2" sqref="N2:R2"/>
    </sheetView>
  </sheetViews>
  <sheetFormatPr defaultRowHeight="15" x14ac:dyDescent="0.25"/>
  <cols>
    <col min="1" max="1" width="20.28515625" style="25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17</v>
      </c>
      <c r="B2" s="25">
        <v>7750</v>
      </c>
      <c r="C2" s="25">
        <v>29</v>
      </c>
      <c r="D2" s="25">
        <v>33</v>
      </c>
      <c r="E2" s="25">
        <v>36</v>
      </c>
      <c r="F2" s="25">
        <v>35</v>
      </c>
      <c r="G2" s="25">
        <v>33</v>
      </c>
      <c r="H2" s="25">
        <v>28</v>
      </c>
      <c r="I2" s="25">
        <v>16</v>
      </c>
      <c r="J2" s="25">
        <v>8</v>
      </c>
      <c r="K2" s="25">
        <v>-100</v>
      </c>
      <c r="L2" s="25">
        <v>-100</v>
      </c>
      <c r="M2" s="25">
        <v>-100</v>
      </c>
      <c r="N2" s="26">
        <f t="shared" ref="N2:N12" si="0">B2</f>
        <v>7750</v>
      </c>
      <c r="O2" s="26">
        <f t="shared" ref="O2:O11" si="1">MAX(C2:M2)</f>
        <v>36</v>
      </c>
      <c r="P2" s="26">
        <v>2750</v>
      </c>
      <c r="Q2" s="26">
        <f t="shared" ref="Q2" si="2">N2/P2</f>
        <v>2.8181818181818183</v>
      </c>
      <c r="R2" s="26">
        <f>N3-N2</f>
        <v>500</v>
      </c>
    </row>
    <row r="3" spans="1:18" x14ac:dyDescent="0.25">
      <c r="A3" s="25" t="s">
        <v>17</v>
      </c>
      <c r="B3" s="25">
        <v>8250</v>
      </c>
      <c r="C3" s="25">
        <v>39</v>
      </c>
      <c r="D3" s="25">
        <v>40</v>
      </c>
      <c r="E3" s="25">
        <v>41</v>
      </c>
      <c r="F3" s="25">
        <v>39</v>
      </c>
      <c r="G3" s="25">
        <v>34</v>
      </c>
      <c r="H3" s="25">
        <v>30</v>
      </c>
      <c r="I3" s="25">
        <v>22</v>
      </c>
      <c r="J3" s="25">
        <v>14</v>
      </c>
      <c r="K3" s="25">
        <v>3</v>
      </c>
      <c r="L3" s="25">
        <v>-100</v>
      </c>
      <c r="M3" s="25">
        <v>-100</v>
      </c>
      <c r="N3" s="26">
        <f t="shared" si="0"/>
        <v>8250</v>
      </c>
      <c r="O3" s="26">
        <f t="shared" si="1"/>
        <v>41</v>
      </c>
      <c r="P3" s="26">
        <v>2750</v>
      </c>
      <c r="Q3" s="26">
        <f t="shared" ref="Q3:Q11" si="3">N3/P3</f>
        <v>3</v>
      </c>
      <c r="R3" s="26">
        <f t="shared" ref="R3:R11" si="4">N4-N3</f>
        <v>750</v>
      </c>
    </row>
    <row r="4" spans="1:18" x14ac:dyDescent="0.25">
      <c r="A4" s="25" t="s">
        <v>18</v>
      </c>
      <c r="B4" s="25">
        <v>9000</v>
      </c>
      <c r="C4" s="25">
        <v>49</v>
      </c>
      <c r="D4" s="25">
        <v>49</v>
      </c>
      <c r="E4" s="25">
        <v>50</v>
      </c>
      <c r="F4" s="25">
        <v>45</v>
      </c>
      <c r="G4" s="25">
        <v>45</v>
      </c>
      <c r="H4" s="25">
        <v>42</v>
      </c>
      <c r="I4" s="25">
        <v>38</v>
      </c>
      <c r="J4" s="25">
        <v>31</v>
      </c>
      <c r="K4" s="25">
        <v>19</v>
      </c>
      <c r="L4" s="25">
        <v>10</v>
      </c>
      <c r="M4" s="25">
        <v>-100</v>
      </c>
      <c r="N4" s="26">
        <f t="shared" si="0"/>
        <v>9000</v>
      </c>
      <c r="O4" s="26">
        <f t="shared" si="1"/>
        <v>50</v>
      </c>
      <c r="P4" s="26">
        <v>2750</v>
      </c>
      <c r="Q4" s="26">
        <f t="shared" si="3"/>
        <v>3.2727272727272729</v>
      </c>
      <c r="R4" s="26">
        <f t="shared" si="4"/>
        <v>500</v>
      </c>
    </row>
    <row r="5" spans="1:18" x14ac:dyDescent="0.25">
      <c r="A5" s="25" t="s">
        <v>18</v>
      </c>
      <c r="B5" s="25">
        <v>9500</v>
      </c>
      <c r="C5" s="25">
        <v>48</v>
      </c>
      <c r="D5" s="25">
        <v>48</v>
      </c>
      <c r="E5" s="25">
        <v>48</v>
      </c>
      <c r="F5" s="25">
        <v>47</v>
      </c>
      <c r="G5" s="25">
        <v>43</v>
      </c>
      <c r="H5" s="25">
        <v>41</v>
      </c>
      <c r="I5" s="25">
        <v>36</v>
      </c>
      <c r="J5" s="25">
        <v>26</v>
      </c>
      <c r="K5" s="25">
        <v>21</v>
      </c>
      <c r="L5" s="25">
        <v>9</v>
      </c>
      <c r="M5" s="25">
        <v>-100</v>
      </c>
      <c r="N5" s="26">
        <f t="shared" si="0"/>
        <v>9500</v>
      </c>
      <c r="O5" s="26">
        <f t="shared" si="1"/>
        <v>48</v>
      </c>
      <c r="P5" s="26">
        <v>2750</v>
      </c>
      <c r="Q5" s="26">
        <f t="shared" si="3"/>
        <v>3.4545454545454546</v>
      </c>
      <c r="R5" s="26">
        <f t="shared" si="4"/>
        <v>-750</v>
      </c>
    </row>
    <row r="6" spans="1:18" x14ac:dyDescent="0.25">
      <c r="A6" s="25" t="s">
        <v>18</v>
      </c>
      <c r="B6" s="25">
        <v>8750</v>
      </c>
      <c r="C6" s="25">
        <v>49</v>
      </c>
      <c r="D6" s="25">
        <v>49</v>
      </c>
      <c r="E6" s="25">
        <v>49</v>
      </c>
      <c r="F6" s="25">
        <v>49</v>
      </c>
      <c r="G6" s="25">
        <v>45</v>
      </c>
      <c r="H6" s="25">
        <v>42</v>
      </c>
      <c r="I6" s="25">
        <v>34</v>
      </c>
      <c r="J6" s="25">
        <v>26</v>
      </c>
      <c r="K6" s="25">
        <v>16</v>
      </c>
      <c r="L6" s="25">
        <v>-100</v>
      </c>
      <c r="M6" s="25">
        <v>-100</v>
      </c>
      <c r="N6" s="26">
        <f t="shared" si="0"/>
        <v>8750</v>
      </c>
      <c r="O6" s="26">
        <f t="shared" si="1"/>
        <v>49</v>
      </c>
      <c r="P6" s="26">
        <v>3750</v>
      </c>
      <c r="Q6" s="26">
        <f t="shared" si="3"/>
        <v>2.3333333333333335</v>
      </c>
      <c r="R6" s="26">
        <f t="shared" si="4"/>
        <v>250</v>
      </c>
    </row>
    <row r="7" spans="1:18" x14ac:dyDescent="0.25">
      <c r="A7" s="25" t="s">
        <v>18</v>
      </c>
      <c r="B7" s="25">
        <v>9000</v>
      </c>
      <c r="C7" s="25">
        <v>50</v>
      </c>
      <c r="D7" s="25">
        <v>50</v>
      </c>
      <c r="E7" s="25">
        <v>50</v>
      </c>
      <c r="F7" s="25">
        <v>49</v>
      </c>
      <c r="G7" s="25">
        <v>46</v>
      </c>
      <c r="H7" s="25">
        <v>40</v>
      </c>
      <c r="I7" s="25">
        <v>33</v>
      </c>
      <c r="J7" s="25">
        <v>23</v>
      </c>
      <c r="K7" s="25">
        <v>15</v>
      </c>
      <c r="L7" s="25">
        <v>8</v>
      </c>
      <c r="M7" s="25">
        <v>-100</v>
      </c>
      <c r="N7" s="26">
        <f t="shared" si="0"/>
        <v>9000</v>
      </c>
      <c r="O7" s="26">
        <f t="shared" si="1"/>
        <v>50</v>
      </c>
      <c r="P7" s="26">
        <v>2750</v>
      </c>
      <c r="Q7" s="26">
        <f t="shared" si="3"/>
        <v>3.2727272727272729</v>
      </c>
      <c r="R7" s="26">
        <f t="shared" si="4"/>
        <v>750</v>
      </c>
    </row>
    <row r="8" spans="1:18" x14ac:dyDescent="0.25">
      <c r="A8" s="25" t="s">
        <v>18</v>
      </c>
      <c r="B8" s="25">
        <v>9750</v>
      </c>
      <c r="C8" s="25">
        <v>49</v>
      </c>
      <c r="D8" s="25">
        <v>49</v>
      </c>
      <c r="E8" s="25">
        <v>49</v>
      </c>
      <c r="F8" s="25">
        <v>48</v>
      </c>
      <c r="G8" s="25">
        <v>47</v>
      </c>
      <c r="H8" s="25">
        <v>41</v>
      </c>
      <c r="I8" s="25">
        <v>36</v>
      </c>
      <c r="J8" s="25">
        <v>31</v>
      </c>
      <c r="K8" s="25">
        <v>22</v>
      </c>
      <c r="L8" s="25">
        <v>18</v>
      </c>
      <c r="M8" s="25">
        <v>-100</v>
      </c>
      <c r="N8" s="26">
        <f t="shared" si="0"/>
        <v>9750</v>
      </c>
      <c r="O8" s="26">
        <f t="shared" si="1"/>
        <v>49</v>
      </c>
      <c r="P8" s="26">
        <v>2750</v>
      </c>
      <c r="Q8" s="26">
        <f t="shared" si="3"/>
        <v>3.5454545454545454</v>
      </c>
      <c r="R8" s="26">
        <f t="shared" si="4"/>
        <v>-1250</v>
      </c>
    </row>
    <row r="9" spans="1:18" x14ac:dyDescent="0.25">
      <c r="A9" s="25" t="s">
        <v>18</v>
      </c>
      <c r="B9" s="25">
        <v>8500</v>
      </c>
      <c r="C9" s="25">
        <v>58</v>
      </c>
      <c r="D9" s="25">
        <v>58</v>
      </c>
      <c r="E9" s="25">
        <v>58</v>
      </c>
      <c r="F9" s="25">
        <v>57</v>
      </c>
      <c r="G9" s="25">
        <v>56</v>
      </c>
      <c r="H9" s="25">
        <v>52</v>
      </c>
      <c r="I9" s="25">
        <v>46</v>
      </c>
      <c r="J9" s="25">
        <v>36</v>
      </c>
      <c r="K9" s="25">
        <v>25</v>
      </c>
      <c r="L9" s="25">
        <v>-100</v>
      </c>
      <c r="M9" s="25">
        <v>-100</v>
      </c>
      <c r="N9" s="26">
        <f t="shared" si="0"/>
        <v>8500</v>
      </c>
      <c r="O9" s="26">
        <f t="shared" si="1"/>
        <v>58</v>
      </c>
      <c r="P9" s="26">
        <v>2750</v>
      </c>
      <c r="Q9" s="26">
        <f t="shared" si="3"/>
        <v>3.0909090909090908</v>
      </c>
      <c r="R9" s="26">
        <f t="shared" si="4"/>
        <v>2500</v>
      </c>
    </row>
    <row r="10" spans="1:18" x14ac:dyDescent="0.25">
      <c r="A10" s="25" t="s">
        <v>20</v>
      </c>
      <c r="B10" s="25">
        <v>11000</v>
      </c>
      <c r="C10" s="25">
        <v>54</v>
      </c>
      <c r="D10" s="25">
        <v>54</v>
      </c>
      <c r="E10" s="25">
        <v>54</v>
      </c>
      <c r="F10" s="25">
        <v>55</v>
      </c>
      <c r="G10" s="25">
        <v>57</v>
      </c>
      <c r="H10" s="25">
        <v>55</v>
      </c>
      <c r="I10" s="25">
        <v>50</v>
      </c>
      <c r="J10" s="25">
        <v>45</v>
      </c>
      <c r="K10" s="25">
        <v>37</v>
      </c>
      <c r="L10" s="25">
        <v>28</v>
      </c>
      <c r="M10" s="25">
        <v>21</v>
      </c>
      <c r="N10" s="26">
        <f t="shared" si="0"/>
        <v>11000</v>
      </c>
      <c r="O10" s="26">
        <f t="shared" si="1"/>
        <v>57</v>
      </c>
      <c r="P10" s="26">
        <v>4750</v>
      </c>
      <c r="Q10" s="26">
        <f t="shared" si="3"/>
        <v>2.3157894736842106</v>
      </c>
      <c r="R10" s="26">
        <f t="shared" si="4"/>
        <v>-1500</v>
      </c>
    </row>
    <row r="11" spans="1:18" x14ac:dyDescent="0.25">
      <c r="A11" s="25" t="s">
        <v>23</v>
      </c>
      <c r="B11" s="25">
        <v>9500</v>
      </c>
      <c r="C11" s="25">
        <v>56</v>
      </c>
      <c r="D11" s="25">
        <v>56</v>
      </c>
      <c r="E11" s="25">
        <v>56</v>
      </c>
      <c r="F11" s="25">
        <v>57</v>
      </c>
      <c r="G11" s="25">
        <v>59</v>
      </c>
      <c r="H11" s="25">
        <v>59</v>
      </c>
      <c r="I11" s="25">
        <v>55</v>
      </c>
      <c r="J11" s="25">
        <v>51</v>
      </c>
      <c r="K11" s="25">
        <v>44</v>
      </c>
      <c r="L11" s="25">
        <v>36</v>
      </c>
      <c r="M11" s="25">
        <v>-100</v>
      </c>
      <c r="N11" s="26">
        <f t="shared" si="0"/>
        <v>9500</v>
      </c>
      <c r="O11" s="26">
        <f t="shared" si="1"/>
        <v>59</v>
      </c>
      <c r="P11" s="26">
        <v>5750</v>
      </c>
      <c r="Q11" s="26">
        <f t="shared" si="3"/>
        <v>1.6521739130434783</v>
      </c>
      <c r="R11" s="26">
        <f t="shared" si="4"/>
        <v>250</v>
      </c>
    </row>
    <row r="12" spans="1:18" x14ac:dyDescent="0.25">
      <c r="A12" s="25" t="s">
        <v>19</v>
      </c>
      <c r="B12" s="25">
        <v>9750</v>
      </c>
      <c r="C12" s="25">
        <v>40</v>
      </c>
      <c r="D12" s="25">
        <v>40</v>
      </c>
      <c r="E12" s="25">
        <v>40</v>
      </c>
      <c r="F12" s="25">
        <v>40</v>
      </c>
      <c r="G12" s="25">
        <v>39</v>
      </c>
      <c r="H12" s="25">
        <v>37</v>
      </c>
      <c r="I12" s="25">
        <v>33</v>
      </c>
      <c r="J12" s="25">
        <v>29</v>
      </c>
      <c r="K12" s="25">
        <v>24</v>
      </c>
      <c r="L12" s="25">
        <v>20</v>
      </c>
      <c r="M12" s="25">
        <v>-100</v>
      </c>
      <c r="N12" s="25">
        <f t="shared" si="0"/>
        <v>9750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>
    <tabColor rgb="FF92D050"/>
  </sheetPr>
  <dimension ref="A1:R14"/>
  <sheetViews>
    <sheetView workbookViewId="0">
      <selection activeCell="N2" sqref="N2:R2"/>
    </sheetView>
  </sheetViews>
  <sheetFormatPr defaultRowHeight="15" x14ac:dyDescent="0.25"/>
  <cols>
    <col min="1" max="1" width="20.28515625" style="25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17</v>
      </c>
      <c r="B2" s="25">
        <v>6750</v>
      </c>
      <c r="C2" s="25">
        <v>47</v>
      </c>
      <c r="D2" s="25">
        <v>50</v>
      </c>
      <c r="E2" s="25">
        <v>49</v>
      </c>
      <c r="F2" s="25">
        <v>48</v>
      </c>
      <c r="G2" s="25">
        <v>42</v>
      </c>
      <c r="H2" s="25">
        <v>34</v>
      </c>
      <c r="I2" s="25">
        <v>14</v>
      </c>
      <c r="J2" s="25">
        <v>-100</v>
      </c>
      <c r="K2" s="25">
        <v>-100</v>
      </c>
      <c r="L2" s="25">
        <v>-100</v>
      </c>
      <c r="M2" s="25">
        <v>-100</v>
      </c>
      <c r="N2" s="26">
        <f t="shared" ref="N2:N14" si="0">B2</f>
        <v>6750</v>
      </c>
      <c r="O2" s="26">
        <f t="shared" ref="O2:O13" si="1">MAX(C2:M2)</f>
        <v>50</v>
      </c>
      <c r="P2" s="26">
        <v>1750</v>
      </c>
      <c r="Q2" s="26">
        <f t="shared" ref="Q2" si="2">N2/P2</f>
        <v>3.8571428571428572</v>
      </c>
      <c r="R2" s="26">
        <f>N3-N2</f>
        <v>500</v>
      </c>
    </row>
    <row r="3" spans="1:18" x14ac:dyDescent="0.25">
      <c r="A3" s="25" t="s">
        <v>19</v>
      </c>
      <c r="B3" s="25">
        <v>7250</v>
      </c>
      <c r="C3" s="25">
        <v>31</v>
      </c>
      <c r="D3" s="25">
        <v>52</v>
      </c>
      <c r="E3" s="25">
        <v>53</v>
      </c>
      <c r="F3" s="25">
        <v>54</v>
      </c>
      <c r="G3" s="25">
        <v>51</v>
      </c>
      <c r="H3" s="25">
        <v>40</v>
      </c>
      <c r="I3" s="25">
        <v>23</v>
      </c>
      <c r="J3" s="25">
        <v>8</v>
      </c>
      <c r="K3" s="25">
        <v>-100</v>
      </c>
      <c r="L3" s="25">
        <v>-100</v>
      </c>
      <c r="M3" s="25">
        <v>-100</v>
      </c>
      <c r="N3" s="26">
        <f t="shared" si="0"/>
        <v>7250</v>
      </c>
      <c r="O3" s="26">
        <f t="shared" si="1"/>
        <v>54</v>
      </c>
      <c r="P3" s="26">
        <v>3750</v>
      </c>
      <c r="Q3" s="26">
        <f t="shared" ref="Q3:Q13" si="3">N3/P3</f>
        <v>1.9333333333333333</v>
      </c>
      <c r="R3" s="26">
        <f t="shared" ref="R3:R13" si="4">N4-N3</f>
        <v>750</v>
      </c>
    </row>
    <row r="4" spans="1:18" x14ac:dyDescent="0.25">
      <c r="A4" s="25" t="s">
        <v>19</v>
      </c>
      <c r="B4" s="25">
        <v>8000</v>
      </c>
      <c r="C4" s="25">
        <v>47</v>
      </c>
      <c r="D4" s="25">
        <v>53</v>
      </c>
      <c r="E4" s="25">
        <v>55</v>
      </c>
      <c r="F4" s="25">
        <v>55</v>
      </c>
      <c r="G4" s="25">
        <v>48</v>
      </c>
      <c r="H4" s="25">
        <v>37</v>
      </c>
      <c r="I4" s="25">
        <v>24</v>
      </c>
      <c r="J4" s="25">
        <v>16</v>
      </c>
      <c r="K4" s="25">
        <v>1</v>
      </c>
      <c r="L4" s="25">
        <v>-100</v>
      </c>
      <c r="M4" s="25">
        <v>-100</v>
      </c>
      <c r="N4" s="26">
        <f t="shared" si="0"/>
        <v>8000</v>
      </c>
      <c r="O4" s="26">
        <f t="shared" si="1"/>
        <v>55</v>
      </c>
      <c r="P4" s="26">
        <v>3750</v>
      </c>
      <c r="Q4" s="26">
        <f t="shared" si="3"/>
        <v>2.1333333333333333</v>
      </c>
      <c r="R4" s="26">
        <f t="shared" si="4"/>
        <v>-250</v>
      </c>
    </row>
    <row r="5" spans="1:18" x14ac:dyDescent="0.25">
      <c r="A5" s="25" t="s">
        <v>19</v>
      </c>
      <c r="B5" s="25">
        <v>7750</v>
      </c>
      <c r="C5" s="25">
        <v>50</v>
      </c>
      <c r="D5" s="25">
        <v>56</v>
      </c>
      <c r="E5" s="25">
        <v>58</v>
      </c>
      <c r="F5" s="25">
        <v>54</v>
      </c>
      <c r="G5" s="25">
        <v>51</v>
      </c>
      <c r="H5" s="25">
        <v>40</v>
      </c>
      <c r="I5" s="25">
        <v>28</v>
      </c>
      <c r="J5" s="25">
        <v>14</v>
      </c>
      <c r="K5" s="25">
        <v>-100</v>
      </c>
      <c r="L5" s="25">
        <v>-100</v>
      </c>
      <c r="M5" s="25">
        <v>-100</v>
      </c>
      <c r="N5" s="26">
        <f t="shared" si="0"/>
        <v>7750</v>
      </c>
      <c r="O5" s="26">
        <f t="shared" si="1"/>
        <v>58</v>
      </c>
      <c r="P5" s="26">
        <v>2750</v>
      </c>
      <c r="Q5" s="26">
        <f t="shared" si="3"/>
        <v>2.8181818181818183</v>
      </c>
      <c r="R5" s="26">
        <f t="shared" si="4"/>
        <v>1500</v>
      </c>
    </row>
    <row r="6" spans="1:18" x14ac:dyDescent="0.25">
      <c r="A6" s="25" t="s">
        <v>18</v>
      </c>
      <c r="B6" s="25">
        <v>9250</v>
      </c>
      <c r="C6" s="25">
        <v>44</v>
      </c>
      <c r="D6" s="25">
        <v>49</v>
      </c>
      <c r="E6" s="25">
        <v>50</v>
      </c>
      <c r="F6" s="25">
        <v>49</v>
      </c>
      <c r="G6" s="25">
        <v>45</v>
      </c>
      <c r="H6" s="25">
        <v>40</v>
      </c>
      <c r="I6" s="25">
        <v>33</v>
      </c>
      <c r="J6" s="25">
        <v>25</v>
      </c>
      <c r="K6" s="25">
        <v>18</v>
      </c>
      <c r="L6" s="25">
        <v>10</v>
      </c>
      <c r="M6" s="25">
        <v>-100</v>
      </c>
      <c r="N6" s="26">
        <f t="shared" si="0"/>
        <v>9250</v>
      </c>
      <c r="O6" s="26">
        <f t="shared" si="1"/>
        <v>50</v>
      </c>
      <c r="P6" s="26">
        <v>2750</v>
      </c>
      <c r="Q6" s="26">
        <f t="shared" si="3"/>
        <v>3.3636363636363638</v>
      </c>
      <c r="R6" s="26">
        <f t="shared" si="4"/>
        <v>-500</v>
      </c>
    </row>
    <row r="7" spans="1:18" x14ac:dyDescent="0.25">
      <c r="A7" s="25" t="s">
        <v>19</v>
      </c>
      <c r="B7" s="25">
        <v>8750</v>
      </c>
      <c r="C7" s="25">
        <v>47</v>
      </c>
      <c r="D7" s="25">
        <v>45</v>
      </c>
      <c r="E7" s="25">
        <v>45</v>
      </c>
      <c r="F7" s="25">
        <v>43</v>
      </c>
      <c r="G7" s="25">
        <v>40</v>
      </c>
      <c r="H7" s="25">
        <v>35</v>
      </c>
      <c r="I7" s="25">
        <v>31</v>
      </c>
      <c r="J7" s="25">
        <v>22</v>
      </c>
      <c r="K7" s="25">
        <v>14</v>
      </c>
      <c r="L7" s="25">
        <v>-100</v>
      </c>
      <c r="M7" s="25">
        <v>-100</v>
      </c>
      <c r="N7" s="26">
        <f t="shared" si="0"/>
        <v>8750</v>
      </c>
      <c r="O7" s="26">
        <f t="shared" si="1"/>
        <v>47</v>
      </c>
      <c r="P7" s="26">
        <v>1000</v>
      </c>
      <c r="Q7" s="26">
        <f t="shared" si="3"/>
        <v>8.75</v>
      </c>
      <c r="R7" s="26">
        <f t="shared" si="4"/>
        <v>-500</v>
      </c>
    </row>
    <row r="8" spans="1:18" x14ac:dyDescent="0.25">
      <c r="A8" s="25" t="s">
        <v>19</v>
      </c>
      <c r="B8" s="25">
        <v>8250</v>
      </c>
      <c r="C8" s="25">
        <v>34</v>
      </c>
      <c r="D8" s="25">
        <v>39</v>
      </c>
      <c r="E8" s="25">
        <v>41</v>
      </c>
      <c r="F8" s="25">
        <v>42</v>
      </c>
      <c r="G8" s="25">
        <v>40</v>
      </c>
      <c r="H8" s="25">
        <v>36</v>
      </c>
      <c r="I8" s="25">
        <v>29</v>
      </c>
      <c r="J8" s="25">
        <v>16</v>
      </c>
      <c r="K8" s="25">
        <v>3</v>
      </c>
      <c r="L8" s="25">
        <v>-100</v>
      </c>
      <c r="M8" s="25">
        <v>-100</v>
      </c>
      <c r="N8" s="26">
        <f t="shared" si="0"/>
        <v>8250</v>
      </c>
      <c r="O8" s="26">
        <f t="shared" si="1"/>
        <v>42</v>
      </c>
      <c r="P8" s="26">
        <v>3750</v>
      </c>
      <c r="Q8" s="26">
        <f t="shared" si="3"/>
        <v>2.2000000000000002</v>
      </c>
      <c r="R8" s="26">
        <f t="shared" si="4"/>
        <v>500</v>
      </c>
    </row>
    <row r="9" spans="1:18" x14ac:dyDescent="0.25">
      <c r="A9" s="25" t="s">
        <v>18</v>
      </c>
      <c r="B9" s="25">
        <v>8750</v>
      </c>
      <c r="C9" s="25">
        <v>42</v>
      </c>
      <c r="D9" s="25">
        <v>46</v>
      </c>
      <c r="E9" s="25">
        <v>48</v>
      </c>
      <c r="F9" s="25">
        <v>51</v>
      </c>
      <c r="G9" s="25">
        <v>56</v>
      </c>
      <c r="H9" s="25">
        <v>48</v>
      </c>
      <c r="I9" s="25">
        <v>38</v>
      </c>
      <c r="J9" s="25">
        <v>26</v>
      </c>
      <c r="K9" s="25">
        <v>-3</v>
      </c>
      <c r="L9" s="25">
        <v>-100</v>
      </c>
      <c r="M9" s="25">
        <v>-100</v>
      </c>
      <c r="N9" s="26">
        <f t="shared" si="0"/>
        <v>8750</v>
      </c>
      <c r="O9" s="26">
        <f t="shared" si="1"/>
        <v>56</v>
      </c>
      <c r="P9" s="26">
        <v>4750</v>
      </c>
      <c r="Q9" s="26">
        <f t="shared" si="3"/>
        <v>1.8421052631578947</v>
      </c>
      <c r="R9" s="26">
        <f t="shared" si="4"/>
        <v>250</v>
      </c>
    </row>
    <row r="10" spans="1:18" x14ac:dyDescent="0.25">
      <c r="A10" s="25" t="s">
        <v>18</v>
      </c>
      <c r="B10" s="25">
        <v>9000</v>
      </c>
      <c r="C10" s="25">
        <v>14</v>
      </c>
      <c r="D10" s="25">
        <v>33</v>
      </c>
      <c r="E10" s="25">
        <v>48</v>
      </c>
      <c r="F10" s="25">
        <v>51</v>
      </c>
      <c r="G10" s="25">
        <v>51</v>
      </c>
      <c r="H10" s="25">
        <v>48</v>
      </c>
      <c r="I10" s="25">
        <v>37</v>
      </c>
      <c r="J10" s="25">
        <v>22</v>
      </c>
      <c r="K10" s="25">
        <v>10</v>
      </c>
      <c r="L10" s="25">
        <v>-4</v>
      </c>
      <c r="M10" s="25">
        <v>-100</v>
      </c>
      <c r="N10" s="26">
        <f t="shared" si="0"/>
        <v>9000</v>
      </c>
      <c r="O10" s="26">
        <f t="shared" si="1"/>
        <v>51</v>
      </c>
      <c r="P10" s="26">
        <v>4750</v>
      </c>
      <c r="Q10" s="26">
        <f t="shared" si="3"/>
        <v>1.8947368421052631</v>
      </c>
      <c r="R10" s="26">
        <f t="shared" si="4"/>
        <v>0</v>
      </c>
    </row>
    <row r="11" spans="1:18" x14ac:dyDescent="0.25">
      <c r="A11" s="25" t="s">
        <v>18</v>
      </c>
      <c r="B11" s="25">
        <v>9000</v>
      </c>
      <c r="C11" s="25">
        <v>41</v>
      </c>
      <c r="D11" s="25">
        <v>45</v>
      </c>
      <c r="E11" s="25">
        <v>57</v>
      </c>
      <c r="F11" s="25">
        <v>61</v>
      </c>
      <c r="G11" s="25">
        <v>62</v>
      </c>
      <c r="H11" s="25">
        <v>55</v>
      </c>
      <c r="I11" s="25">
        <v>38</v>
      </c>
      <c r="J11" s="25">
        <v>21</v>
      </c>
      <c r="K11" s="25">
        <v>10</v>
      </c>
      <c r="L11" s="25">
        <v>-3</v>
      </c>
      <c r="M11" s="25">
        <v>-100</v>
      </c>
      <c r="N11" s="26">
        <f t="shared" si="0"/>
        <v>9000</v>
      </c>
      <c r="O11" s="26">
        <f t="shared" si="1"/>
        <v>62</v>
      </c>
      <c r="P11" s="26">
        <v>4750</v>
      </c>
      <c r="Q11" s="26">
        <f t="shared" si="3"/>
        <v>1.8947368421052631</v>
      </c>
      <c r="R11" s="26">
        <f t="shared" si="4"/>
        <v>-750</v>
      </c>
    </row>
    <row r="12" spans="1:18" x14ac:dyDescent="0.25">
      <c r="A12" s="25" t="s">
        <v>18</v>
      </c>
      <c r="B12" s="25">
        <v>8250</v>
      </c>
      <c r="C12" s="25">
        <v>44</v>
      </c>
      <c r="D12" s="25">
        <v>53</v>
      </c>
      <c r="E12" s="25">
        <v>56</v>
      </c>
      <c r="F12" s="25">
        <v>59</v>
      </c>
      <c r="G12" s="25">
        <v>60</v>
      </c>
      <c r="H12" s="25">
        <v>52</v>
      </c>
      <c r="I12" s="25">
        <v>37</v>
      </c>
      <c r="J12" s="25">
        <v>24</v>
      </c>
      <c r="K12" s="25">
        <v>10</v>
      </c>
      <c r="L12" s="25">
        <v>-100</v>
      </c>
      <c r="M12" s="25">
        <v>-100</v>
      </c>
      <c r="N12" s="26">
        <f t="shared" si="0"/>
        <v>8250</v>
      </c>
      <c r="O12" s="26">
        <f t="shared" si="1"/>
        <v>60</v>
      </c>
      <c r="P12" s="26">
        <v>4750</v>
      </c>
      <c r="Q12" s="26">
        <f t="shared" si="3"/>
        <v>1.736842105263158</v>
      </c>
      <c r="R12" s="26">
        <f t="shared" si="4"/>
        <v>0</v>
      </c>
    </row>
    <row r="13" spans="1:18" x14ac:dyDescent="0.25">
      <c r="A13" s="25" t="s">
        <v>18</v>
      </c>
      <c r="B13" s="25">
        <v>8250</v>
      </c>
      <c r="C13" s="25">
        <v>35</v>
      </c>
      <c r="D13" s="25">
        <v>48</v>
      </c>
      <c r="E13" s="25">
        <v>55</v>
      </c>
      <c r="F13" s="25">
        <v>59</v>
      </c>
      <c r="G13" s="25">
        <v>60</v>
      </c>
      <c r="H13" s="25">
        <v>55</v>
      </c>
      <c r="I13" s="25">
        <v>38</v>
      </c>
      <c r="J13" s="25">
        <v>28</v>
      </c>
      <c r="K13" s="25">
        <v>12</v>
      </c>
      <c r="L13" s="25">
        <v>-100</v>
      </c>
      <c r="M13" s="25">
        <v>-100</v>
      </c>
      <c r="N13" s="26">
        <f t="shared" si="0"/>
        <v>8250</v>
      </c>
      <c r="O13" s="26">
        <f t="shared" si="1"/>
        <v>60</v>
      </c>
      <c r="P13" s="26">
        <v>4750</v>
      </c>
      <c r="Q13" s="26">
        <f t="shared" si="3"/>
        <v>1.736842105263158</v>
      </c>
      <c r="R13" s="26">
        <f t="shared" si="4"/>
        <v>0</v>
      </c>
    </row>
    <row r="14" spans="1:18" x14ac:dyDescent="0.25">
      <c r="A14" s="25" t="s">
        <v>19</v>
      </c>
      <c r="B14" s="25">
        <v>8250</v>
      </c>
      <c r="C14" s="25">
        <v>44</v>
      </c>
      <c r="D14" s="25">
        <v>47</v>
      </c>
      <c r="E14" s="25">
        <v>48</v>
      </c>
      <c r="F14" s="25">
        <v>47</v>
      </c>
      <c r="G14" s="25">
        <v>43</v>
      </c>
      <c r="H14" s="25">
        <v>38</v>
      </c>
      <c r="I14" s="25">
        <v>29</v>
      </c>
      <c r="J14" s="25">
        <v>16</v>
      </c>
      <c r="K14" s="25">
        <v>-1</v>
      </c>
      <c r="L14" s="25">
        <v>-100</v>
      </c>
      <c r="M14" s="25">
        <v>-100</v>
      </c>
      <c r="N14" s="25">
        <f t="shared" si="0"/>
        <v>8250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>
    <tabColor theme="5" tint="0.39997558519241921"/>
  </sheetPr>
  <dimension ref="A1:R23"/>
  <sheetViews>
    <sheetView workbookViewId="0">
      <selection activeCell="N2" sqref="N2:R2"/>
    </sheetView>
  </sheetViews>
  <sheetFormatPr defaultRowHeight="15" x14ac:dyDescent="0.25"/>
  <cols>
    <col min="1" max="1" width="18.140625" style="25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17</v>
      </c>
      <c r="B2" s="25">
        <v>7250</v>
      </c>
      <c r="C2" s="25">
        <v>39</v>
      </c>
      <c r="D2" s="25">
        <v>44</v>
      </c>
      <c r="E2" s="25">
        <v>44</v>
      </c>
      <c r="F2" s="25">
        <v>33</v>
      </c>
      <c r="G2" s="25">
        <v>33</v>
      </c>
      <c r="H2" s="25">
        <v>28</v>
      </c>
      <c r="I2" s="25">
        <v>23</v>
      </c>
      <c r="J2" s="25">
        <v>12</v>
      </c>
      <c r="K2" s="25">
        <v>-100</v>
      </c>
      <c r="L2" s="25">
        <v>-100</v>
      </c>
      <c r="M2" s="25">
        <v>-100</v>
      </c>
      <c r="N2" s="26">
        <f t="shared" ref="N2:N23" si="0">B2</f>
        <v>7250</v>
      </c>
      <c r="O2" s="26">
        <f t="shared" ref="O2:O22" si="1">MAX(C2:M2)</f>
        <v>44</v>
      </c>
      <c r="P2" s="26">
        <v>2750</v>
      </c>
      <c r="Q2" s="26">
        <f t="shared" ref="Q2" si="2">N2/P2</f>
        <v>2.6363636363636362</v>
      </c>
      <c r="R2" s="26">
        <f>N3-N2</f>
        <v>1500</v>
      </c>
    </row>
    <row r="3" spans="1:18" x14ac:dyDescent="0.25">
      <c r="A3" s="25" t="s">
        <v>19</v>
      </c>
      <c r="B3" s="25">
        <v>8750</v>
      </c>
      <c r="C3" s="25">
        <v>46</v>
      </c>
      <c r="D3" s="25">
        <v>53</v>
      </c>
      <c r="E3" s="25">
        <v>52</v>
      </c>
      <c r="F3" s="25">
        <v>47</v>
      </c>
      <c r="G3" s="25">
        <v>43</v>
      </c>
      <c r="H3" s="25">
        <v>36</v>
      </c>
      <c r="I3" s="25">
        <v>24</v>
      </c>
      <c r="J3" s="25">
        <v>14</v>
      </c>
      <c r="K3" s="25">
        <v>2</v>
      </c>
      <c r="L3" s="25">
        <v>-100</v>
      </c>
      <c r="M3" s="25">
        <v>-100</v>
      </c>
      <c r="N3" s="26">
        <f t="shared" si="0"/>
        <v>8750</v>
      </c>
      <c r="O3" s="26">
        <f t="shared" si="1"/>
        <v>53</v>
      </c>
      <c r="P3" s="26">
        <v>1750</v>
      </c>
      <c r="Q3" s="26">
        <f t="shared" ref="Q3:Q22" si="3">N3/P3</f>
        <v>5</v>
      </c>
      <c r="R3" s="26">
        <f t="shared" ref="R3:R22" si="4">N4-N3</f>
        <v>3000</v>
      </c>
    </row>
    <row r="4" spans="1:18" x14ac:dyDescent="0.25">
      <c r="A4" s="25" t="s">
        <v>20</v>
      </c>
      <c r="B4" s="25">
        <v>11750</v>
      </c>
      <c r="C4" s="25">
        <v>55</v>
      </c>
      <c r="D4" s="25">
        <v>58</v>
      </c>
      <c r="E4" s="25">
        <v>58</v>
      </c>
      <c r="F4" s="25">
        <v>50</v>
      </c>
      <c r="G4" s="25">
        <v>47</v>
      </c>
      <c r="H4" s="25">
        <v>45</v>
      </c>
      <c r="I4" s="25">
        <v>42</v>
      </c>
      <c r="J4" s="25">
        <v>40</v>
      </c>
      <c r="K4" s="25">
        <v>40</v>
      </c>
      <c r="L4" s="25">
        <v>36</v>
      </c>
      <c r="M4" s="25">
        <v>34</v>
      </c>
      <c r="N4" s="26">
        <f t="shared" si="0"/>
        <v>11750</v>
      </c>
      <c r="O4" s="26">
        <f t="shared" si="1"/>
        <v>58</v>
      </c>
      <c r="P4" s="26">
        <v>2750</v>
      </c>
      <c r="Q4" s="26">
        <f t="shared" si="3"/>
        <v>4.2727272727272725</v>
      </c>
      <c r="R4" s="26">
        <f t="shared" si="4"/>
        <v>-2500</v>
      </c>
    </row>
    <row r="5" spans="1:18" x14ac:dyDescent="0.25">
      <c r="A5" s="25" t="s">
        <v>18</v>
      </c>
      <c r="B5" s="25">
        <v>9250</v>
      </c>
      <c r="C5" s="25">
        <v>51</v>
      </c>
      <c r="D5" s="25">
        <v>55</v>
      </c>
      <c r="E5" s="25">
        <v>56</v>
      </c>
      <c r="F5" s="25">
        <v>57</v>
      </c>
      <c r="G5" s="25">
        <v>51</v>
      </c>
      <c r="H5" s="25">
        <v>40</v>
      </c>
      <c r="I5" s="25">
        <v>32</v>
      </c>
      <c r="J5" s="25">
        <v>23</v>
      </c>
      <c r="K5" s="25">
        <v>14</v>
      </c>
      <c r="L5" s="25">
        <v>7</v>
      </c>
      <c r="M5" s="25">
        <v>-100</v>
      </c>
      <c r="N5" s="26">
        <f t="shared" si="0"/>
        <v>9250</v>
      </c>
      <c r="O5" s="26">
        <f t="shared" si="1"/>
        <v>57</v>
      </c>
      <c r="P5" s="26">
        <v>3750</v>
      </c>
      <c r="Q5" s="26">
        <f t="shared" si="3"/>
        <v>2.4666666666666668</v>
      </c>
      <c r="R5" s="26">
        <f t="shared" si="4"/>
        <v>1500</v>
      </c>
    </row>
    <row r="6" spans="1:18" x14ac:dyDescent="0.25">
      <c r="A6" s="25" t="s">
        <v>18</v>
      </c>
      <c r="B6" s="25">
        <v>10750</v>
      </c>
      <c r="C6" s="25">
        <v>55</v>
      </c>
      <c r="D6" s="25">
        <v>59</v>
      </c>
      <c r="E6" s="25">
        <v>57</v>
      </c>
      <c r="F6" s="25">
        <v>57</v>
      </c>
      <c r="G6" s="25">
        <v>56</v>
      </c>
      <c r="H6" s="25">
        <v>46</v>
      </c>
      <c r="I6" s="25">
        <v>39</v>
      </c>
      <c r="J6" s="25">
        <v>35</v>
      </c>
      <c r="K6" s="25">
        <v>30</v>
      </c>
      <c r="L6" s="25">
        <v>24</v>
      </c>
      <c r="M6" s="25">
        <v>15</v>
      </c>
      <c r="N6" s="26">
        <f t="shared" si="0"/>
        <v>10750</v>
      </c>
      <c r="O6" s="26">
        <f t="shared" si="1"/>
        <v>59</v>
      </c>
      <c r="P6" s="26">
        <v>1750</v>
      </c>
      <c r="Q6" s="26">
        <f t="shared" si="3"/>
        <v>6.1428571428571432</v>
      </c>
      <c r="R6" s="26">
        <f t="shared" si="4"/>
        <v>250</v>
      </c>
    </row>
    <row r="7" spans="1:18" x14ac:dyDescent="0.25">
      <c r="A7" s="25" t="s">
        <v>18</v>
      </c>
      <c r="B7" s="25">
        <v>11000</v>
      </c>
      <c r="C7" s="25">
        <v>50</v>
      </c>
      <c r="D7" s="25">
        <v>57</v>
      </c>
      <c r="E7" s="25">
        <v>57</v>
      </c>
      <c r="F7" s="25">
        <v>55</v>
      </c>
      <c r="G7" s="25">
        <v>45</v>
      </c>
      <c r="H7" s="25">
        <v>38</v>
      </c>
      <c r="I7" s="25">
        <v>30</v>
      </c>
      <c r="J7" s="25">
        <v>16</v>
      </c>
      <c r="K7" s="25">
        <v>16</v>
      </c>
      <c r="L7" s="25">
        <v>19</v>
      </c>
      <c r="M7" s="25">
        <v>7</v>
      </c>
      <c r="N7" s="26">
        <f t="shared" si="0"/>
        <v>11000</v>
      </c>
      <c r="O7" s="26">
        <f t="shared" si="1"/>
        <v>57</v>
      </c>
      <c r="P7" s="26">
        <v>2750</v>
      </c>
      <c r="Q7" s="26">
        <f t="shared" si="3"/>
        <v>4</v>
      </c>
      <c r="R7" s="26">
        <f t="shared" si="4"/>
        <v>-250</v>
      </c>
    </row>
    <row r="8" spans="1:18" x14ac:dyDescent="0.25">
      <c r="A8" s="25" t="s">
        <v>18</v>
      </c>
      <c r="B8" s="25">
        <v>10750</v>
      </c>
      <c r="C8" s="25">
        <v>30</v>
      </c>
      <c r="D8" s="25">
        <v>36</v>
      </c>
      <c r="E8" s="25">
        <v>41</v>
      </c>
      <c r="F8" s="25">
        <v>42</v>
      </c>
      <c r="G8" s="25">
        <v>39</v>
      </c>
      <c r="H8" s="25">
        <v>42</v>
      </c>
      <c r="I8" s="25">
        <v>38</v>
      </c>
      <c r="J8" s="25">
        <v>22</v>
      </c>
      <c r="K8" s="25">
        <v>12</v>
      </c>
      <c r="L8" s="25">
        <v>12</v>
      </c>
      <c r="M8" s="25">
        <v>4</v>
      </c>
      <c r="N8" s="26">
        <f t="shared" si="0"/>
        <v>10750</v>
      </c>
      <c r="O8" s="26">
        <f t="shared" si="1"/>
        <v>42</v>
      </c>
      <c r="P8" s="26">
        <v>5750</v>
      </c>
      <c r="Q8" s="26">
        <f t="shared" si="3"/>
        <v>1.8695652173913044</v>
      </c>
      <c r="R8" s="26">
        <f t="shared" si="4"/>
        <v>750</v>
      </c>
    </row>
    <row r="9" spans="1:18" x14ac:dyDescent="0.25">
      <c r="A9" s="25" t="s">
        <v>20</v>
      </c>
      <c r="B9" s="25">
        <v>11500</v>
      </c>
      <c r="C9" s="25">
        <v>51</v>
      </c>
      <c r="D9" s="25">
        <v>53</v>
      </c>
      <c r="E9" s="25">
        <v>56</v>
      </c>
      <c r="F9" s="25">
        <v>58</v>
      </c>
      <c r="G9" s="25">
        <v>57</v>
      </c>
      <c r="H9" s="25">
        <v>50</v>
      </c>
      <c r="I9" s="25">
        <v>49</v>
      </c>
      <c r="J9" s="25">
        <v>42</v>
      </c>
      <c r="K9" s="25">
        <v>35</v>
      </c>
      <c r="L9" s="25">
        <v>33</v>
      </c>
      <c r="M9" s="25">
        <v>27</v>
      </c>
      <c r="N9" s="26">
        <f t="shared" si="0"/>
        <v>11500</v>
      </c>
      <c r="O9" s="26">
        <f t="shared" si="1"/>
        <v>58</v>
      </c>
      <c r="P9" s="26">
        <v>3750</v>
      </c>
      <c r="Q9" s="26">
        <f t="shared" si="3"/>
        <v>3.0666666666666669</v>
      </c>
      <c r="R9" s="26">
        <f t="shared" si="4"/>
        <v>250</v>
      </c>
    </row>
    <row r="10" spans="1:18" x14ac:dyDescent="0.25">
      <c r="A10" s="25" t="s">
        <v>20</v>
      </c>
      <c r="B10" s="25">
        <v>11750</v>
      </c>
      <c r="C10" s="25">
        <v>55</v>
      </c>
      <c r="D10" s="25">
        <v>58</v>
      </c>
      <c r="E10" s="25">
        <v>58</v>
      </c>
      <c r="F10" s="25">
        <v>50</v>
      </c>
      <c r="G10" s="25">
        <v>47</v>
      </c>
      <c r="H10" s="25">
        <v>45</v>
      </c>
      <c r="I10" s="25">
        <v>42</v>
      </c>
      <c r="J10" s="25">
        <v>40</v>
      </c>
      <c r="K10" s="25">
        <v>40</v>
      </c>
      <c r="L10" s="25">
        <v>36</v>
      </c>
      <c r="M10" s="25">
        <v>34</v>
      </c>
      <c r="N10" s="26">
        <f t="shared" si="0"/>
        <v>11750</v>
      </c>
      <c r="O10" s="26">
        <f t="shared" si="1"/>
        <v>58</v>
      </c>
      <c r="P10" s="26">
        <v>2750</v>
      </c>
      <c r="Q10" s="26">
        <f t="shared" si="3"/>
        <v>4.2727272727272725</v>
      </c>
      <c r="R10" s="26">
        <f t="shared" si="4"/>
        <v>-500</v>
      </c>
    </row>
    <row r="11" spans="1:18" x14ac:dyDescent="0.25">
      <c r="A11" s="25" t="s">
        <v>18</v>
      </c>
      <c r="B11" s="25">
        <v>11250</v>
      </c>
      <c r="C11" s="25">
        <v>51</v>
      </c>
      <c r="D11" s="25">
        <v>55</v>
      </c>
      <c r="E11" s="25">
        <v>50</v>
      </c>
      <c r="F11" s="25">
        <v>44</v>
      </c>
      <c r="G11" s="25">
        <v>43</v>
      </c>
      <c r="H11" s="25">
        <v>42</v>
      </c>
      <c r="I11" s="25">
        <v>37</v>
      </c>
      <c r="J11" s="25">
        <v>36</v>
      </c>
      <c r="K11" s="25">
        <v>36</v>
      </c>
      <c r="L11" s="25">
        <v>34</v>
      </c>
      <c r="M11" s="25">
        <v>28</v>
      </c>
      <c r="N11" s="26">
        <f t="shared" si="0"/>
        <v>11250</v>
      </c>
      <c r="O11" s="26">
        <f t="shared" si="1"/>
        <v>55</v>
      </c>
      <c r="P11" s="26">
        <v>1750</v>
      </c>
      <c r="Q11" s="26">
        <f t="shared" si="3"/>
        <v>6.4285714285714288</v>
      </c>
      <c r="R11" s="26">
        <f t="shared" si="4"/>
        <v>0</v>
      </c>
    </row>
    <row r="12" spans="1:18" x14ac:dyDescent="0.25">
      <c r="A12" s="25" t="s">
        <v>18</v>
      </c>
      <c r="B12" s="25">
        <v>11250</v>
      </c>
      <c r="C12" s="25">
        <v>51</v>
      </c>
      <c r="D12" s="25">
        <v>53</v>
      </c>
      <c r="E12" s="25">
        <v>54</v>
      </c>
      <c r="F12" s="25">
        <v>54</v>
      </c>
      <c r="G12" s="25">
        <v>50</v>
      </c>
      <c r="H12" s="25">
        <v>44</v>
      </c>
      <c r="I12" s="25">
        <v>38</v>
      </c>
      <c r="J12" s="25">
        <v>36</v>
      </c>
      <c r="K12" s="25">
        <v>28</v>
      </c>
      <c r="L12" s="25">
        <v>27</v>
      </c>
      <c r="M12" s="25">
        <v>22</v>
      </c>
      <c r="N12" s="26">
        <f t="shared" si="0"/>
        <v>11250</v>
      </c>
      <c r="O12" s="26">
        <f t="shared" si="1"/>
        <v>54</v>
      </c>
      <c r="P12" s="26">
        <v>3750</v>
      </c>
      <c r="Q12" s="26">
        <f t="shared" si="3"/>
        <v>3</v>
      </c>
      <c r="R12" s="26">
        <f t="shared" si="4"/>
        <v>0</v>
      </c>
    </row>
    <row r="13" spans="1:18" x14ac:dyDescent="0.25">
      <c r="A13" s="25" t="s">
        <v>19</v>
      </c>
      <c r="B13" s="25">
        <v>11250</v>
      </c>
      <c r="C13" s="25">
        <v>51</v>
      </c>
      <c r="D13" s="25">
        <v>49</v>
      </c>
      <c r="E13" s="25">
        <v>45</v>
      </c>
      <c r="F13" s="25">
        <v>40</v>
      </c>
      <c r="G13" s="25">
        <v>35</v>
      </c>
      <c r="H13" s="25">
        <v>33</v>
      </c>
      <c r="I13" s="25">
        <v>29</v>
      </c>
      <c r="J13" s="25">
        <v>26</v>
      </c>
      <c r="K13" s="25">
        <v>27</v>
      </c>
      <c r="L13" s="25">
        <v>23</v>
      </c>
      <c r="M13" s="25">
        <v>16</v>
      </c>
      <c r="N13" s="26">
        <f t="shared" si="0"/>
        <v>11250</v>
      </c>
      <c r="O13" s="26">
        <f t="shared" si="1"/>
        <v>51</v>
      </c>
      <c r="P13" s="26">
        <v>1000</v>
      </c>
      <c r="Q13" s="26">
        <f t="shared" si="3"/>
        <v>11.25</v>
      </c>
      <c r="R13" s="26">
        <f t="shared" si="4"/>
        <v>250</v>
      </c>
    </row>
    <row r="14" spans="1:18" x14ac:dyDescent="0.25">
      <c r="A14" s="25" t="s">
        <v>20</v>
      </c>
      <c r="B14" s="25">
        <v>11500</v>
      </c>
      <c r="C14" s="25">
        <v>60</v>
      </c>
      <c r="D14" s="25">
        <v>59</v>
      </c>
      <c r="E14" s="25">
        <v>56</v>
      </c>
      <c r="F14" s="25">
        <v>52</v>
      </c>
      <c r="G14" s="25">
        <v>53</v>
      </c>
      <c r="H14" s="25">
        <v>49</v>
      </c>
      <c r="I14" s="25">
        <v>44</v>
      </c>
      <c r="J14" s="25">
        <v>41</v>
      </c>
      <c r="K14" s="25">
        <v>41</v>
      </c>
      <c r="L14" s="25">
        <v>37</v>
      </c>
      <c r="M14" s="25">
        <v>29</v>
      </c>
      <c r="N14" s="26">
        <f t="shared" si="0"/>
        <v>11500</v>
      </c>
      <c r="O14" s="26">
        <f t="shared" si="1"/>
        <v>60</v>
      </c>
      <c r="P14" s="26">
        <v>1000</v>
      </c>
      <c r="Q14" s="26">
        <f t="shared" si="3"/>
        <v>11.5</v>
      </c>
      <c r="R14" s="26">
        <f t="shared" si="4"/>
        <v>-500</v>
      </c>
    </row>
    <row r="15" spans="1:18" x14ac:dyDescent="0.25">
      <c r="A15" s="25" t="s">
        <v>19</v>
      </c>
      <c r="B15" s="25">
        <v>11000</v>
      </c>
      <c r="C15" s="25">
        <v>51</v>
      </c>
      <c r="D15" s="25">
        <v>53</v>
      </c>
      <c r="E15" s="25">
        <v>48</v>
      </c>
      <c r="F15" s="25">
        <v>43</v>
      </c>
      <c r="G15" s="25">
        <v>37</v>
      </c>
      <c r="H15" s="25">
        <v>33</v>
      </c>
      <c r="I15" s="25">
        <v>28</v>
      </c>
      <c r="J15" s="25">
        <v>30</v>
      </c>
      <c r="K15" s="25">
        <v>26</v>
      </c>
      <c r="L15" s="25">
        <v>27</v>
      </c>
      <c r="M15" s="25">
        <v>22</v>
      </c>
      <c r="N15" s="26">
        <f t="shared" si="0"/>
        <v>11000</v>
      </c>
      <c r="O15" s="26">
        <f t="shared" si="1"/>
        <v>53</v>
      </c>
      <c r="P15" s="26">
        <v>1750</v>
      </c>
      <c r="Q15" s="26">
        <f t="shared" si="3"/>
        <v>6.2857142857142856</v>
      </c>
      <c r="R15" s="26">
        <f t="shared" si="4"/>
        <v>-250</v>
      </c>
    </row>
    <row r="16" spans="1:18" x14ac:dyDescent="0.25">
      <c r="A16" s="25" t="s">
        <v>18</v>
      </c>
      <c r="B16" s="25">
        <v>10750</v>
      </c>
      <c r="C16" s="25">
        <v>57</v>
      </c>
      <c r="D16" s="25">
        <v>60</v>
      </c>
      <c r="E16" s="25">
        <v>62</v>
      </c>
      <c r="F16" s="25">
        <v>57</v>
      </c>
      <c r="G16" s="25">
        <v>52</v>
      </c>
      <c r="H16" s="25">
        <v>40</v>
      </c>
      <c r="I16" s="25">
        <v>33</v>
      </c>
      <c r="J16" s="25">
        <v>30</v>
      </c>
      <c r="K16" s="25">
        <v>23</v>
      </c>
      <c r="L16" s="25">
        <v>15</v>
      </c>
      <c r="M16" s="25">
        <v>8</v>
      </c>
      <c r="N16" s="26">
        <f t="shared" si="0"/>
        <v>10750</v>
      </c>
      <c r="O16" s="26">
        <f t="shared" si="1"/>
        <v>62</v>
      </c>
      <c r="P16" s="26">
        <v>2750</v>
      </c>
      <c r="Q16" s="26">
        <f t="shared" si="3"/>
        <v>3.9090909090909092</v>
      </c>
      <c r="R16" s="26">
        <f t="shared" si="4"/>
        <v>-250</v>
      </c>
    </row>
    <row r="17" spans="1:18" x14ac:dyDescent="0.25">
      <c r="A17" s="25" t="s">
        <v>17</v>
      </c>
      <c r="B17" s="25">
        <v>10500</v>
      </c>
      <c r="C17" s="25">
        <v>57</v>
      </c>
      <c r="D17" s="25">
        <v>57</v>
      </c>
      <c r="E17" s="25">
        <v>53</v>
      </c>
      <c r="F17" s="25">
        <v>48</v>
      </c>
      <c r="G17" s="25">
        <v>36</v>
      </c>
      <c r="H17" s="25">
        <v>28</v>
      </c>
      <c r="I17" s="25">
        <v>20</v>
      </c>
      <c r="J17" s="25">
        <v>12</v>
      </c>
      <c r="K17" s="25">
        <v>15</v>
      </c>
      <c r="L17" s="25">
        <v>13</v>
      </c>
      <c r="M17" s="25">
        <v>1</v>
      </c>
      <c r="N17" s="26">
        <f t="shared" si="0"/>
        <v>10500</v>
      </c>
      <c r="O17" s="26">
        <f t="shared" si="1"/>
        <v>57</v>
      </c>
      <c r="P17" s="26">
        <v>1750</v>
      </c>
      <c r="Q17" s="26">
        <f t="shared" si="3"/>
        <v>6</v>
      </c>
      <c r="R17" s="26">
        <f t="shared" si="4"/>
        <v>-250</v>
      </c>
    </row>
    <row r="18" spans="1:18" x14ac:dyDescent="0.25">
      <c r="A18" s="25" t="s">
        <v>17</v>
      </c>
      <c r="B18" s="25">
        <v>10250</v>
      </c>
      <c r="C18" s="25">
        <v>44</v>
      </c>
      <c r="D18" s="25">
        <v>44</v>
      </c>
      <c r="E18" s="25">
        <v>42</v>
      </c>
      <c r="F18" s="25">
        <v>38</v>
      </c>
      <c r="G18" s="25">
        <v>37</v>
      </c>
      <c r="H18" s="25">
        <v>31</v>
      </c>
      <c r="I18" s="25">
        <v>20</v>
      </c>
      <c r="J18" s="25">
        <v>14</v>
      </c>
      <c r="K18" s="25">
        <v>15</v>
      </c>
      <c r="L18" s="25">
        <v>12</v>
      </c>
      <c r="M18" s="25">
        <v>-5</v>
      </c>
      <c r="N18" s="26">
        <f t="shared" si="0"/>
        <v>10250</v>
      </c>
      <c r="O18" s="26">
        <f t="shared" si="1"/>
        <v>44</v>
      </c>
      <c r="P18" s="26">
        <v>1750</v>
      </c>
      <c r="Q18" s="26">
        <f t="shared" si="3"/>
        <v>5.8571428571428568</v>
      </c>
      <c r="R18" s="26">
        <f t="shared" si="4"/>
        <v>0</v>
      </c>
    </row>
    <row r="19" spans="1:18" x14ac:dyDescent="0.25">
      <c r="A19" s="25" t="s">
        <v>18</v>
      </c>
      <c r="B19" s="25">
        <v>10250</v>
      </c>
      <c r="C19" s="25">
        <v>55</v>
      </c>
      <c r="D19" s="25">
        <v>56</v>
      </c>
      <c r="E19" s="25">
        <v>57</v>
      </c>
      <c r="F19" s="25">
        <v>55</v>
      </c>
      <c r="G19" s="25">
        <v>46</v>
      </c>
      <c r="H19" s="25">
        <v>42</v>
      </c>
      <c r="I19" s="25">
        <v>35</v>
      </c>
      <c r="J19" s="25">
        <v>27</v>
      </c>
      <c r="K19" s="25">
        <v>16</v>
      </c>
      <c r="L19" s="25">
        <v>14</v>
      </c>
      <c r="M19" s="25">
        <v>-6</v>
      </c>
      <c r="N19" s="26">
        <f t="shared" si="0"/>
        <v>10250</v>
      </c>
      <c r="O19" s="26">
        <f t="shared" si="1"/>
        <v>57</v>
      </c>
      <c r="P19" s="26">
        <v>2750</v>
      </c>
      <c r="Q19" s="26">
        <f t="shared" si="3"/>
        <v>3.7272727272727271</v>
      </c>
      <c r="R19" s="26">
        <f t="shared" si="4"/>
        <v>0</v>
      </c>
    </row>
    <row r="20" spans="1:18" x14ac:dyDescent="0.25">
      <c r="A20" s="25" t="s">
        <v>18</v>
      </c>
      <c r="B20" s="25">
        <v>10250</v>
      </c>
      <c r="C20" s="25">
        <v>53</v>
      </c>
      <c r="D20" s="25">
        <v>56</v>
      </c>
      <c r="E20" s="25">
        <v>56</v>
      </c>
      <c r="F20" s="25">
        <v>56</v>
      </c>
      <c r="G20" s="25">
        <v>46</v>
      </c>
      <c r="H20" s="25">
        <v>41</v>
      </c>
      <c r="I20" s="25">
        <v>26</v>
      </c>
      <c r="J20" s="25">
        <v>22</v>
      </c>
      <c r="K20" s="25">
        <v>23</v>
      </c>
      <c r="L20" s="25">
        <v>18</v>
      </c>
      <c r="M20" s="25">
        <v>11</v>
      </c>
      <c r="N20" s="26">
        <f t="shared" si="0"/>
        <v>10250</v>
      </c>
      <c r="O20" s="26">
        <f t="shared" si="1"/>
        <v>56</v>
      </c>
      <c r="P20" s="26">
        <v>3750</v>
      </c>
      <c r="Q20" s="26">
        <f t="shared" si="3"/>
        <v>2.7333333333333334</v>
      </c>
      <c r="R20" s="26">
        <f t="shared" si="4"/>
        <v>250</v>
      </c>
    </row>
    <row r="21" spans="1:18" x14ac:dyDescent="0.25">
      <c r="A21" s="25" t="s">
        <v>19</v>
      </c>
      <c r="B21" s="25">
        <v>10500</v>
      </c>
      <c r="C21" s="25">
        <v>46</v>
      </c>
      <c r="D21" s="25">
        <v>48</v>
      </c>
      <c r="E21" s="25">
        <v>49</v>
      </c>
      <c r="F21" s="25">
        <v>46</v>
      </c>
      <c r="G21" s="25">
        <v>38</v>
      </c>
      <c r="H21" s="25">
        <v>35</v>
      </c>
      <c r="I21" s="25">
        <v>27</v>
      </c>
      <c r="J21" s="25">
        <v>25</v>
      </c>
      <c r="K21" s="25">
        <v>20</v>
      </c>
      <c r="L21" s="25">
        <v>16</v>
      </c>
      <c r="M21" s="25">
        <v>8</v>
      </c>
      <c r="N21" s="26">
        <f t="shared" si="0"/>
        <v>10500</v>
      </c>
      <c r="O21" s="26">
        <f t="shared" si="1"/>
        <v>49</v>
      </c>
      <c r="P21" s="26">
        <v>2750</v>
      </c>
      <c r="Q21" s="26">
        <f t="shared" si="3"/>
        <v>3.8181818181818183</v>
      </c>
      <c r="R21" s="26">
        <f t="shared" si="4"/>
        <v>0</v>
      </c>
    </row>
    <row r="22" spans="1:18" x14ac:dyDescent="0.25">
      <c r="A22" s="25" t="s">
        <v>17</v>
      </c>
      <c r="B22" s="25">
        <v>10500</v>
      </c>
      <c r="C22" s="25">
        <v>36</v>
      </c>
      <c r="D22" s="25">
        <v>38</v>
      </c>
      <c r="E22" s="25">
        <v>39</v>
      </c>
      <c r="F22" s="25">
        <v>34</v>
      </c>
      <c r="G22" s="25">
        <v>30</v>
      </c>
      <c r="H22" s="25">
        <v>28</v>
      </c>
      <c r="I22" s="25">
        <v>23</v>
      </c>
      <c r="J22" s="25">
        <v>20</v>
      </c>
      <c r="K22" s="25">
        <v>16</v>
      </c>
      <c r="L22" s="25">
        <v>15</v>
      </c>
      <c r="M22" s="25">
        <v>4</v>
      </c>
      <c r="N22" s="26">
        <f t="shared" si="0"/>
        <v>10500</v>
      </c>
      <c r="O22" s="26">
        <f t="shared" si="1"/>
        <v>39</v>
      </c>
      <c r="P22" s="26">
        <v>2750</v>
      </c>
      <c r="Q22" s="26">
        <f t="shared" si="3"/>
        <v>3.8181818181818183</v>
      </c>
      <c r="R22" s="26">
        <f t="shared" si="4"/>
        <v>-500</v>
      </c>
    </row>
    <row r="23" spans="1:18" x14ac:dyDescent="0.25">
      <c r="A23" s="25" t="s">
        <v>16</v>
      </c>
      <c r="B23" s="25">
        <v>10000</v>
      </c>
      <c r="C23" s="25">
        <v>28</v>
      </c>
      <c r="D23" s="25">
        <v>38</v>
      </c>
      <c r="E23" s="25">
        <v>32</v>
      </c>
      <c r="F23" s="25">
        <v>29</v>
      </c>
      <c r="G23" s="25">
        <v>27</v>
      </c>
      <c r="H23" s="25">
        <v>23</v>
      </c>
      <c r="I23" s="25">
        <v>23</v>
      </c>
      <c r="J23" s="25">
        <v>16</v>
      </c>
      <c r="K23" s="25">
        <v>15</v>
      </c>
      <c r="L23" s="25">
        <v>6</v>
      </c>
      <c r="M23" s="25">
        <v>1</v>
      </c>
      <c r="N23" s="25">
        <f t="shared" si="0"/>
        <v>10000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>
    <tabColor rgb="FF92D050"/>
  </sheetPr>
  <dimension ref="A1:R20"/>
  <sheetViews>
    <sheetView workbookViewId="0">
      <selection activeCell="N2" sqref="N2:R2"/>
    </sheetView>
  </sheetViews>
  <sheetFormatPr defaultRowHeight="15" x14ac:dyDescent="0.25"/>
  <cols>
    <col min="1" max="1" width="20.28515625" style="25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17</v>
      </c>
      <c r="B2" s="25">
        <v>11500</v>
      </c>
      <c r="C2" s="25">
        <v>23</v>
      </c>
      <c r="D2" s="25">
        <v>23</v>
      </c>
      <c r="E2" s="25">
        <v>23</v>
      </c>
      <c r="F2" s="25">
        <v>25</v>
      </c>
      <c r="G2" s="25">
        <v>28</v>
      </c>
      <c r="H2" s="25">
        <v>29</v>
      </c>
      <c r="I2" s="25">
        <v>28</v>
      </c>
      <c r="J2" s="25">
        <v>27</v>
      </c>
      <c r="K2" s="25">
        <v>24</v>
      </c>
      <c r="L2" s="25">
        <v>20</v>
      </c>
      <c r="M2" s="25">
        <v>14</v>
      </c>
      <c r="N2" s="26">
        <f t="shared" ref="N2:N20" si="0">B2</f>
        <v>11500</v>
      </c>
      <c r="O2" s="26">
        <f t="shared" ref="O2:O19" si="1">MAX(C2:M2)</f>
        <v>29</v>
      </c>
      <c r="P2" s="26">
        <v>5750</v>
      </c>
      <c r="Q2" s="26">
        <f t="shared" ref="Q2" si="2">N2/P2</f>
        <v>2</v>
      </c>
      <c r="R2" s="26">
        <f>N3-N2</f>
        <v>250</v>
      </c>
    </row>
    <row r="3" spans="1:18" x14ac:dyDescent="0.25">
      <c r="A3" s="25" t="s">
        <v>17</v>
      </c>
      <c r="B3" s="25">
        <v>11750</v>
      </c>
      <c r="C3" s="25">
        <v>15</v>
      </c>
      <c r="D3" s="25">
        <v>15</v>
      </c>
      <c r="E3" s="25">
        <v>15</v>
      </c>
      <c r="F3" s="25">
        <v>20</v>
      </c>
      <c r="G3" s="25">
        <v>24</v>
      </c>
      <c r="H3" s="25">
        <v>28</v>
      </c>
      <c r="I3" s="25">
        <v>29</v>
      </c>
      <c r="J3" s="25">
        <v>30</v>
      </c>
      <c r="K3" s="25">
        <v>27</v>
      </c>
      <c r="L3" s="25">
        <v>22</v>
      </c>
      <c r="M3" s="25">
        <v>13</v>
      </c>
      <c r="N3" s="26">
        <f t="shared" si="0"/>
        <v>11750</v>
      </c>
      <c r="O3" s="26">
        <f t="shared" si="1"/>
        <v>30</v>
      </c>
      <c r="P3" s="26">
        <v>7750</v>
      </c>
      <c r="Q3" s="26">
        <f t="shared" ref="Q3:Q19" si="3">N3/P3</f>
        <v>1.5161290322580645</v>
      </c>
      <c r="R3" s="26">
        <f t="shared" ref="R3:R19" si="4">N4-N3</f>
        <v>-250</v>
      </c>
    </row>
    <row r="4" spans="1:18" x14ac:dyDescent="0.25">
      <c r="A4" s="25" t="s">
        <v>18</v>
      </c>
      <c r="B4" s="25">
        <v>11500</v>
      </c>
      <c r="C4" s="25">
        <v>23</v>
      </c>
      <c r="D4" s="25">
        <v>23</v>
      </c>
      <c r="E4" s="25">
        <v>23</v>
      </c>
      <c r="F4" s="25">
        <v>29</v>
      </c>
      <c r="G4" s="25">
        <v>33</v>
      </c>
      <c r="H4" s="25">
        <v>37</v>
      </c>
      <c r="I4" s="25">
        <v>35</v>
      </c>
      <c r="J4" s="25">
        <v>35</v>
      </c>
      <c r="K4" s="25">
        <v>34</v>
      </c>
      <c r="L4" s="25">
        <v>32</v>
      </c>
      <c r="M4" s="25">
        <v>26</v>
      </c>
      <c r="N4" s="26">
        <f t="shared" si="0"/>
        <v>11500</v>
      </c>
      <c r="O4" s="26">
        <f t="shared" si="1"/>
        <v>37</v>
      </c>
      <c r="P4" s="26">
        <v>5750</v>
      </c>
      <c r="Q4" s="26">
        <f t="shared" si="3"/>
        <v>2</v>
      </c>
      <c r="R4" s="26">
        <f t="shared" si="4"/>
        <v>250</v>
      </c>
    </row>
    <row r="5" spans="1:18" x14ac:dyDescent="0.25">
      <c r="A5" s="25" t="s">
        <v>19</v>
      </c>
      <c r="B5" s="25">
        <v>11750</v>
      </c>
      <c r="C5" s="25">
        <v>25</v>
      </c>
      <c r="D5" s="25">
        <v>25</v>
      </c>
      <c r="E5" s="25">
        <v>25</v>
      </c>
      <c r="F5" s="25">
        <v>28</v>
      </c>
      <c r="G5" s="25">
        <v>32</v>
      </c>
      <c r="H5" s="25">
        <v>32</v>
      </c>
      <c r="I5" s="25">
        <v>31</v>
      </c>
      <c r="J5" s="25">
        <v>29</v>
      </c>
      <c r="K5" s="25">
        <v>26</v>
      </c>
      <c r="L5" s="25">
        <v>23</v>
      </c>
      <c r="M5" s="25">
        <v>20</v>
      </c>
      <c r="N5" s="26">
        <f t="shared" si="0"/>
        <v>11750</v>
      </c>
      <c r="O5" s="26">
        <f t="shared" si="1"/>
        <v>32</v>
      </c>
      <c r="P5" s="26">
        <v>5750</v>
      </c>
      <c r="Q5" s="26">
        <f t="shared" si="3"/>
        <v>2.0434782608695654</v>
      </c>
      <c r="R5" s="26">
        <f t="shared" si="4"/>
        <v>-250</v>
      </c>
    </row>
    <row r="6" spans="1:18" x14ac:dyDescent="0.25">
      <c r="A6" s="25" t="s">
        <v>18</v>
      </c>
      <c r="B6" s="25">
        <v>11500</v>
      </c>
      <c r="C6" s="25">
        <v>12</v>
      </c>
      <c r="D6" s="25">
        <v>12</v>
      </c>
      <c r="E6" s="25">
        <v>18</v>
      </c>
      <c r="F6" s="25">
        <v>27</v>
      </c>
      <c r="G6" s="25">
        <v>34</v>
      </c>
      <c r="H6" s="25">
        <v>32</v>
      </c>
      <c r="I6" s="25">
        <v>37</v>
      </c>
      <c r="J6" s="25">
        <v>36</v>
      </c>
      <c r="K6" s="25">
        <v>34</v>
      </c>
      <c r="L6" s="25">
        <v>29</v>
      </c>
      <c r="M6" s="25">
        <v>23</v>
      </c>
      <c r="N6" s="26">
        <f t="shared" si="0"/>
        <v>11500</v>
      </c>
      <c r="O6" s="26">
        <f t="shared" si="1"/>
        <v>37</v>
      </c>
      <c r="P6" s="26">
        <v>6750</v>
      </c>
      <c r="Q6" s="26">
        <f t="shared" si="3"/>
        <v>1.7037037037037037</v>
      </c>
      <c r="R6" s="26">
        <f t="shared" si="4"/>
        <v>250</v>
      </c>
    </row>
    <row r="7" spans="1:18" x14ac:dyDescent="0.25">
      <c r="A7" s="25" t="s">
        <v>18</v>
      </c>
      <c r="B7" s="25">
        <v>11750</v>
      </c>
      <c r="C7" s="25">
        <v>16</v>
      </c>
      <c r="D7" s="25">
        <v>16</v>
      </c>
      <c r="E7" s="25">
        <v>25</v>
      </c>
      <c r="F7" s="25">
        <v>33</v>
      </c>
      <c r="G7" s="25">
        <v>39</v>
      </c>
      <c r="H7" s="25">
        <v>38</v>
      </c>
      <c r="I7" s="25">
        <v>42</v>
      </c>
      <c r="J7" s="25">
        <v>41</v>
      </c>
      <c r="K7" s="25">
        <v>38</v>
      </c>
      <c r="L7" s="25">
        <v>32</v>
      </c>
      <c r="M7" s="25">
        <v>24</v>
      </c>
      <c r="N7" s="26">
        <f t="shared" si="0"/>
        <v>11750</v>
      </c>
      <c r="O7" s="26">
        <f t="shared" si="1"/>
        <v>42</v>
      </c>
      <c r="P7" s="26">
        <v>6750</v>
      </c>
      <c r="Q7" s="26">
        <f t="shared" si="3"/>
        <v>1.7407407407407407</v>
      </c>
      <c r="R7" s="26">
        <f t="shared" si="4"/>
        <v>-500</v>
      </c>
    </row>
    <row r="8" spans="1:18" x14ac:dyDescent="0.25">
      <c r="A8" s="25" t="s">
        <v>18</v>
      </c>
      <c r="B8" s="25">
        <v>11250</v>
      </c>
      <c r="C8" s="25">
        <v>21</v>
      </c>
      <c r="D8" s="25">
        <v>21</v>
      </c>
      <c r="E8" s="25">
        <v>23</v>
      </c>
      <c r="F8" s="25">
        <v>30</v>
      </c>
      <c r="G8" s="25">
        <v>35</v>
      </c>
      <c r="H8" s="25">
        <v>36</v>
      </c>
      <c r="I8" s="25">
        <v>36</v>
      </c>
      <c r="J8" s="25">
        <v>34</v>
      </c>
      <c r="K8" s="25">
        <v>29</v>
      </c>
      <c r="L8" s="25">
        <v>23</v>
      </c>
      <c r="M8" s="25">
        <v>14</v>
      </c>
      <c r="N8" s="26">
        <f t="shared" si="0"/>
        <v>11250</v>
      </c>
      <c r="O8" s="26">
        <f t="shared" si="1"/>
        <v>36</v>
      </c>
      <c r="P8" s="26">
        <v>6750</v>
      </c>
      <c r="Q8" s="26">
        <f t="shared" si="3"/>
        <v>1.6666666666666667</v>
      </c>
      <c r="R8" s="26">
        <f t="shared" si="4"/>
        <v>1250</v>
      </c>
    </row>
    <row r="9" spans="1:18" x14ac:dyDescent="0.25">
      <c r="A9" s="25" t="s">
        <v>18</v>
      </c>
      <c r="B9" s="25">
        <v>12500</v>
      </c>
      <c r="C9" s="25">
        <v>21</v>
      </c>
      <c r="D9" s="25">
        <v>21</v>
      </c>
      <c r="E9" s="25">
        <v>23</v>
      </c>
      <c r="F9" s="25">
        <v>30</v>
      </c>
      <c r="G9" s="25">
        <v>36</v>
      </c>
      <c r="H9" s="25">
        <v>40</v>
      </c>
      <c r="I9" s="25">
        <v>42</v>
      </c>
      <c r="J9" s="25">
        <v>41</v>
      </c>
      <c r="K9" s="25">
        <v>40</v>
      </c>
      <c r="L9" s="25">
        <v>31</v>
      </c>
      <c r="M9" s="25">
        <v>34</v>
      </c>
      <c r="N9" s="26">
        <f t="shared" si="0"/>
        <v>12500</v>
      </c>
      <c r="O9" s="26">
        <f t="shared" si="1"/>
        <v>42</v>
      </c>
      <c r="P9" s="26">
        <v>6750</v>
      </c>
      <c r="Q9" s="26">
        <f t="shared" si="3"/>
        <v>1.8518518518518519</v>
      </c>
      <c r="R9" s="26">
        <f t="shared" si="4"/>
        <v>-500</v>
      </c>
    </row>
    <row r="10" spans="1:18" x14ac:dyDescent="0.25">
      <c r="A10" s="25" t="s">
        <v>18</v>
      </c>
      <c r="B10" s="25">
        <v>12000</v>
      </c>
      <c r="C10" s="25">
        <v>26</v>
      </c>
      <c r="D10" s="25">
        <v>26</v>
      </c>
      <c r="E10" s="25">
        <v>28</v>
      </c>
      <c r="F10" s="25">
        <v>32</v>
      </c>
      <c r="G10" s="25">
        <v>38</v>
      </c>
      <c r="H10" s="25">
        <v>37</v>
      </c>
      <c r="I10" s="25">
        <v>42</v>
      </c>
      <c r="J10" s="25">
        <v>42</v>
      </c>
      <c r="K10" s="25">
        <v>41</v>
      </c>
      <c r="L10" s="25">
        <v>37</v>
      </c>
      <c r="M10" s="25">
        <v>23</v>
      </c>
      <c r="N10" s="26">
        <f t="shared" si="0"/>
        <v>12000</v>
      </c>
      <c r="O10" s="26">
        <f t="shared" si="1"/>
        <v>42</v>
      </c>
      <c r="P10" s="26">
        <v>7750</v>
      </c>
      <c r="Q10" s="26">
        <f t="shared" si="3"/>
        <v>1.5483870967741935</v>
      </c>
      <c r="R10" s="26">
        <f t="shared" si="4"/>
        <v>-500</v>
      </c>
    </row>
    <row r="11" spans="1:18" x14ac:dyDescent="0.25">
      <c r="A11" s="25" t="s">
        <v>20</v>
      </c>
      <c r="B11" s="25">
        <v>11500</v>
      </c>
      <c r="C11" s="25">
        <v>50</v>
      </c>
      <c r="D11" s="25">
        <v>50</v>
      </c>
      <c r="E11" s="25">
        <v>50</v>
      </c>
      <c r="F11" s="25">
        <v>52</v>
      </c>
      <c r="G11" s="25">
        <v>55</v>
      </c>
      <c r="H11" s="25">
        <v>53</v>
      </c>
      <c r="I11" s="25">
        <v>52</v>
      </c>
      <c r="J11" s="25">
        <v>44</v>
      </c>
      <c r="K11" s="25">
        <v>38</v>
      </c>
      <c r="L11" s="25">
        <v>38</v>
      </c>
      <c r="M11" s="25">
        <v>37</v>
      </c>
      <c r="N11" s="26">
        <f t="shared" si="0"/>
        <v>11500</v>
      </c>
      <c r="O11" s="26">
        <f t="shared" si="1"/>
        <v>55</v>
      </c>
      <c r="P11" s="26">
        <v>4750</v>
      </c>
      <c r="Q11" s="26">
        <f t="shared" si="3"/>
        <v>2.4210526315789473</v>
      </c>
      <c r="R11" s="26">
        <f t="shared" si="4"/>
        <v>250</v>
      </c>
    </row>
    <row r="12" spans="1:18" x14ac:dyDescent="0.25">
      <c r="A12" s="25" t="s">
        <v>20</v>
      </c>
      <c r="B12" s="25">
        <v>11750</v>
      </c>
      <c r="C12" s="25">
        <v>50</v>
      </c>
      <c r="D12" s="25">
        <v>50</v>
      </c>
      <c r="E12" s="25">
        <v>51</v>
      </c>
      <c r="F12" s="25">
        <v>55</v>
      </c>
      <c r="G12" s="25">
        <v>56</v>
      </c>
      <c r="H12" s="25">
        <v>54</v>
      </c>
      <c r="I12" s="25">
        <v>52</v>
      </c>
      <c r="J12" s="25">
        <v>48</v>
      </c>
      <c r="K12" s="25">
        <v>43</v>
      </c>
      <c r="L12" s="25">
        <v>34</v>
      </c>
      <c r="M12" s="25">
        <v>25</v>
      </c>
      <c r="N12" s="26">
        <f t="shared" si="0"/>
        <v>11750</v>
      </c>
      <c r="O12" s="26">
        <f t="shared" si="1"/>
        <v>56</v>
      </c>
      <c r="P12" s="26">
        <v>4750</v>
      </c>
      <c r="Q12" s="26">
        <f t="shared" si="3"/>
        <v>2.4736842105263159</v>
      </c>
      <c r="R12" s="26">
        <f t="shared" si="4"/>
        <v>0</v>
      </c>
    </row>
    <row r="13" spans="1:18" x14ac:dyDescent="0.25">
      <c r="A13" s="25" t="s">
        <v>23</v>
      </c>
      <c r="B13" s="25">
        <v>11750</v>
      </c>
      <c r="C13" s="25">
        <v>41</v>
      </c>
      <c r="D13" s="25">
        <v>41</v>
      </c>
      <c r="E13" s="25">
        <v>44</v>
      </c>
      <c r="F13" s="25">
        <v>48</v>
      </c>
      <c r="G13" s="25">
        <v>48</v>
      </c>
      <c r="H13" s="25">
        <v>50</v>
      </c>
      <c r="I13" s="25">
        <v>49</v>
      </c>
      <c r="J13" s="25">
        <v>47</v>
      </c>
      <c r="K13" s="25">
        <v>41</v>
      </c>
      <c r="L13" s="25">
        <v>37</v>
      </c>
      <c r="M13" s="25">
        <v>31</v>
      </c>
      <c r="N13" s="26">
        <f t="shared" si="0"/>
        <v>11750</v>
      </c>
      <c r="O13" s="26">
        <f t="shared" si="1"/>
        <v>50</v>
      </c>
      <c r="P13" s="26">
        <v>5750</v>
      </c>
      <c r="Q13" s="26">
        <f t="shared" si="3"/>
        <v>2.0434782608695654</v>
      </c>
      <c r="R13" s="26">
        <f t="shared" si="4"/>
        <v>-500</v>
      </c>
    </row>
    <row r="14" spans="1:18" x14ac:dyDescent="0.25">
      <c r="A14" s="25" t="s">
        <v>23</v>
      </c>
      <c r="B14" s="25">
        <v>11250</v>
      </c>
      <c r="C14" s="25">
        <v>41</v>
      </c>
      <c r="D14" s="25">
        <v>41</v>
      </c>
      <c r="E14" s="25">
        <v>45</v>
      </c>
      <c r="F14" s="25">
        <v>48</v>
      </c>
      <c r="G14" s="25">
        <v>48</v>
      </c>
      <c r="H14" s="25">
        <v>47</v>
      </c>
      <c r="I14" s="25">
        <v>46</v>
      </c>
      <c r="J14" s="25">
        <v>44</v>
      </c>
      <c r="K14" s="25">
        <v>39</v>
      </c>
      <c r="L14" s="25">
        <v>37</v>
      </c>
      <c r="M14" s="25">
        <v>28</v>
      </c>
      <c r="N14" s="26">
        <f t="shared" si="0"/>
        <v>11250</v>
      </c>
      <c r="O14" s="26">
        <f t="shared" si="1"/>
        <v>48</v>
      </c>
      <c r="P14" s="26">
        <v>4750</v>
      </c>
      <c r="Q14" s="26">
        <f t="shared" si="3"/>
        <v>2.3684210526315788</v>
      </c>
      <c r="R14" s="26">
        <f t="shared" si="4"/>
        <v>500</v>
      </c>
    </row>
    <row r="15" spans="1:18" x14ac:dyDescent="0.25">
      <c r="A15" s="25" t="s">
        <v>18</v>
      </c>
      <c r="B15" s="25">
        <v>11750</v>
      </c>
      <c r="C15" s="25">
        <v>40</v>
      </c>
      <c r="D15" s="25">
        <v>40</v>
      </c>
      <c r="E15" s="25">
        <v>44</v>
      </c>
      <c r="F15" s="25">
        <v>47</v>
      </c>
      <c r="G15" s="25">
        <v>46</v>
      </c>
      <c r="H15" s="25">
        <v>44</v>
      </c>
      <c r="I15" s="25">
        <v>42</v>
      </c>
      <c r="J15" s="25">
        <v>39</v>
      </c>
      <c r="K15" s="25">
        <v>35</v>
      </c>
      <c r="L15" s="25">
        <v>28</v>
      </c>
      <c r="M15" s="25">
        <v>19</v>
      </c>
      <c r="N15" s="26">
        <f t="shared" si="0"/>
        <v>11750</v>
      </c>
      <c r="O15" s="26">
        <f t="shared" si="1"/>
        <v>47</v>
      </c>
      <c r="P15" s="26">
        <v>3750</v>
      </c>
      <c r="Q15" s="26">
        <f t="shared" si="3"/>
        <v>3.1333333333333333</v>
      </c>
      <c r="R15" s="26">
        <f t="shared" si="4"/>
        <v>-250</v>
      </c>
    </row>
    <row r="16" spans="1:18" x14ac:dyDescent="0.25">
      <c r="A16" s="25" t="s">
        <v>18</v>
      </c>
      <c r="B16" s="25">
        <v>11500</v>
      </c>
      <c r="C16" s="25">
        <v>36</v>
      </c>
      <c r="D16" s="25">
        <v>36</v>
      </c>
      <c r="E16" s="25">
        <v>40</v>
      </c>
      <c r="F16" s="25">
        <v>42</v>
      </c>
      <c r="G16" s="25">
        <v>40</v>
      </c>
      <c r="H16" s="25">
        <v>40</v>
      </c>
      <c r="I16" s="25">
        <v>37</v>
      </c>
      <c r="J16" s="25">
        <v>35</v>
      </c>
      <c r="K16" s="25">
        <v>32</v>
      </c>
      <c r="L16" s="25">
        <v>27</v>
      </c>
      <c r="M16" s="25">
        <v>20</v>
      </c>
      <c r="N16" s="26">
        <f t="shared" si="0"/>
        <v>11500</v>
      </c>
      <c r="O16" s="26">
        <f t="shared" si="1"/>
        <v>42</v>
      </c>
      <c r="P16" s="26">
        <v>3750</v>
      </c>
      <c r="Q16" s="26">
        <f t="shared" si="3"/>
        <v>3.0666666666666669</v>
      </c>
      <c r="R16" s="26">
        <f t="shared" si="4"/>
        <v>-500</v>
      </c>
    </row>
    <row r="17" spans="1:18" x14ac:dyDescent="0.25">
      <c r="A17" s="25" t="s">
        <v>20</v>
      </c>
      <c r="B17" s="25">
        <v>11000</v>
      </c>
      <c r="C17" s="25">
        <v>49</v>
      </c>
      <c r="D17" s="25">
        <v>50</v>
      </c>
      <c r="E17" s="25">
        <v>54</v>
      </c>
      <c r="F17" s="25">
        <v>55</v>
      </c>
      <c r="G17" s="25">
        <v>54</v>
      </c>
      <c r="H17" s="25">
        <v>52</v>
      </c>
      <c r="I17" s="25">
        <v>46</v>
      </c>
      <c r="J17" s="25">
        <v>40</v>
      </c>
      <c r="K17" s="25">
        <v>33</v>
      </c>
      <c r="L17" s="25">
        <v>27</v>
      </c>
      <c r="M17" s="25">
        <v>18</v>
      </c>
      <c r="N17" s="26">
        <f t="shared" si="0"/>
        <v>11000</v>
      </c>
      <c r="O17" s="26">
        <f t="shared" si="1"/>
        <v>55</v>
      </c>
      <c r="P17" s="26">
        <v>3750</v>
      </c>
      <c r="Q17" s="26">
        <f t="shared" si="3"/>
        <v>2.9333333333333331</v>
      </c>
      <c r="R17" s="26">
        <f t="shared" si="4"/>
        <v>-500</v>
      </c>
    </row>
    <row r="18" spans="1:18" x14ac:dyDescent="0.25">
      <c r="A18" s="25" t="s">
        <v>23</v>
      </c>
      <c r="B18" s="25">
        <v>10500</v>
      </c>
      <c r="C18" s="25">
        <v>46</v>
      </c>
      <c r="D18" s="25">
        <v>46</v>
      </c>
      <c r="E18" s="25">
        <v>40</v>
      </c>
      <c r="F18" s="25">
        <v>46</v>
      </c>
      <c r="G18" s="25">
        <v>46</v>
      </c>
      <c r="H18" s="25">
        <v>46</v>
      </c>
      <c r="I18" s="25">
        <v>46</v>
      </c>
      <c r="J18" s="25">
        <v>40</v>
      </c>
      <c r="K18" s="25">
        <v>35</v>
      </c>
      <c r="L18" s="25">
        <v>32</v>
      </c>
      <c r="M18" s="25">
        <v>25</v>
      </c>
      <c r="N18" s="26">
        <f t="shared" si="0"/>
        <v>10500</v>
      </c>
      <c r="O18" s="26">
        <f t="shared" si="1"/>
        <v>46</v>
      </c>
      <c r="P18" s="26">
        <v>6750</v>
      </c>
      <c r="Q18" s="26">
        <f t="shared" si="3"/>
        <v>1.5555555555555556</v>
      </c>
      <c r="R18" s="26">
        <f t="shared" si="4"/>
        <v>0</v>
      </c>
    </row>
    <row r="19" spans="1:18" x14ac:dyDescent="0.25">
      <c r="A19" s="25" t="s">
        <v>19</v>
      </c>
      <c r="B19" s="25">
        <v>10500</v>
      </c>
      <c r="C19" s="25">
        <v>43</v>
      </c>
      <c r="D19" s="25">
        <v>46</v>
      </c>
      <c r="E19" s="25">
        <v>46</v>
      </c>
      <c r="F19" s="25">
        <v>43</v>
      </c>
      <c r="G19" s="25">
        <v>38</v>
      </c>
      <c r="H19" s="25">
        <v>36</v>
      </c>
      <c r="I19" s="25">
        <v>30</v>
      </c>
      <c r="J19" s="25">
        <v>21</v>
      </c>
      <c r="K19" s="25">
        <v>16</v>
      </c>
      <c r="L19" s="25">
        <v>12</v>
      </c>
      <c r="M19" s="25">
        <v>7</v>
      </c>
      <c r="N19" s="26">
        <f t="shared" si="0"/>
        <v>10500</v>
      </c>
      <c r="O19" s="26">
        <f t="shared" si="1"/>
        <v>46</v>
      </c>
      <c r="P19" s="26">
        <v>2750</v>
      </c>
      <c r="Q19" s="26">
        <f t="shared" si="3"/>
        <v>3.8181818181818183</v>
      </c>
      <c r="R19" s="26">
        <f t="shared" si="4"/>
        <v>-1750</v>
      </c>
    </row>
    <row r="20" spans="1:18" x14ac:dyDescent="0.25">
      <c r="A20" s="25" t="s">
        <v>17</v>
      </c>
      <c r="B20" s="25">
        <v>8750</v>
      </c>
      <c r="C20" s="25">
        <v>42</v>
      </c>
      <c r="D20" s="25">
        <v>42</v>
      </c>
      <c r="E20" s="25">
        <v>42</v>
      </c>
      <c r="F20" s="25">
        <v>40</v>
      </c>
      <c r="G20" s="25">
        <v>35</v>
      </c>
      <c r="H20" s="25">
        <v>30</v>
      </c>
      <c r="I20" s="25">
        <v>26</v>
      </c>
      <c r="J20" s="25">
        <v>20</v>
      </c>
      <c r="K20" s="25">
        <v>13</v>
      </c>
      <c r="L20" s="25">
        <v>-100</v>
      </c>
      <c r="M20" s="25">
        <v>-100</v>
      </c>
      <c r="N20" s="25">
        <f t="shared" si="0"/>
        <v>8750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>
    <tabColor rgb="FF92D050"/>
  </sheetPr>
  <dimension ref="A1:R11"/>
  <sheetViews>
    <sheetView workbookViewId="0">
      <selection activeCell="N2" sqref="N2:R2"/>
    </sheetView>
  </sheetViews>
  <sheetFormatPr defaultRowHeight="15" x14ac:dyDescent="0.25"/>
  <cols>
    <col min="1" max="1" width="20.28515625" style="25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19</v>
      </c>
      <c r="B2" s="25">
        <v>11000</v>
      </c>
      <c r="C2" s="25">
        <v>21</v>
      </c>
      <c r="D2" s="25">
        <v>21</v>
      </c>
      <c r="E2" s="25">
        <v>21</v>
      </c>
      <c r="F2" s="25">
        <v>31</v>
      </c>
      <c r="G2" s="25">
        <v>32</v>
      </c>
      <c r="H2" s="25">
        <v>30</v>
      </c>
      <c r="I2" s="25">
        <v>28</v>
      </c>
      <c r="J2" s="25">
        <v>22</v>
      </c>
      <c r="K2" s="25">
        <v>19</v>
      </c>
      <c r="L2" s="25">
        <v>4</v>
      </c>
      <c r="M2" s="25">
        <v>-10</v>
      </c>
      <c r="N2" s="26">
        <f t="shared" ref="N2:N11" si="0">B2</f>
        <v>11000</v>
      </c>
      <c r="O2" s="26">
        <f t="shared" ref="O2:O10" si="1">MAX(C2:M2)</f>
        <v>32</v>
      </c>
      <c r="P2" s="26">
        <v>4750</v>
      </c>
      <c r="Q2" s="26">
        <f t="shared" ref="Q2" si="2">N2/P2</f>
        <v>2.3157894736842106</v>
      </c>
      <c r="R2" s="26">
        <f>N3-N2</f>
        <v>-1000</v>
      </c>
    </row>
    <row r="3" spans="1:18" x14ac:dyDescent="0.25">
      <c r="A3" s="25" t="s">
        <v>18</v>
      </c>
      <c r="B3" s="25">
        <v>10000</v>
      </c>
      <c r="C3" s="25">
        <v>38</v>
      </c>
      <c r="D3" s="25">
        <v>38</v>
      </c>
      <c r="E3" s="25">
        <v>42</v>
      </c>
      <c r="F3" s="25">
        <v>47</v>
      </c>
      <c r="G3" s="25">
        <v>47</v>
      </c>
      <c r="H3" s="25">
        <v>46</v>
      </c>
      <c r="I3" s="25">
        <v>38</v>
      </c>
      <c r="J3" s="25">
        <v>31</v>
      </c>
      <c r="K3" s="25">
        <v>21</v>
      </c>
      <c r="L3" s="25">
        <v>-11</v>
      </c>
      <c r="M3" s="25">
        <v>-11</v>
      </c>
      <c r="N3" s="26">
        <f t="shared" si="0"/>
        <v>10000</v>
      </c>
      <c r="O3" s="26">
        <f t="shared" si="1"/>
        <v>47</v>
      </c>
      <c r="P3" s="26">
        <v>4750</v>
      </c>
      <c r="Q3" s="26">
        <f t="shared" ref="Q3:Q10" si="3">N3/P3</f>
        <v>2.1052631578947367</v>
      </c>
      <c r="R3" s="26">
        <f t="shared" ref="R3:R10" si="4">N4-N3</f>
        <v>-1000</v>
      </c>
    </row>
    <row r="4" spans="1:18" x14ac:dyDescent="0.25">
      <c r="A4" s="25" t="s">
        <v>19</v>
      </c>
      <c r="B4" s="25">
        <v>9000</v>
      </c>
      <c r="C4" s="25">
        <v>58</v>
      </c>
      <c r="D4" s="25">
        <v>49</v>
      </c>
      <c r="E4" s="25">
        <v>47</v>
      </c>
      <c r="F4" s="25">
        <v>42</v>
      </c>
      <c r="G4" s="25">
        <v>36</v>
      </c>
      <c r="H4" s="25">
        <v>21</v>
      </c>
      <c r="I4" s="25">
        <v>26</v>
      </c>
      <c r="J4" s="25">
        <v>20</v>
      </c>
      <c r="K4" s="25">
        <v>13</v>
      </c>
      <c r="L4" s="25">
        <v>5</v>
      </c>
      <c r="M4" s="25">
        <v>-100</v>
      </c>
      <c r="N4" s="26">
        <f t="shared" si="0"/>
        <v>9000</v>
      </c>
      <c r="O4" s="26">
        <f t="shared" si="1"/>
        <v>58</v>
      </c>
      <c r="P4" s="26">
        <v>1000</v>
      </c>
      <c r="Q4" s="26">
        <f t="shared" si="3"/>
        <v>9</v>
      </c>
      <c r="R4" s="26">
        <f t="shared" si="4"/>
        <v>2250</v>
      </c>
    </row>
    <row r="5" spans="1:18" x14ac:dyDescent="0.25">
      <c r="A5" s="25" t="s">
        <v>21</v>
      </c>
      <c r="B5" s="25">
        <v>11250</v>
      </c>
      <c r="C5" s="25">
        <v>51</v>
      </c>
      <c r="D5" s="25">
        <v>58</v>
      </c>
      <c r="E5" s="25">
        <v>63</v>
      </c>
      <c r="F5" s="25">
        <v>63</v>
      </c>
      <c r="G5" s="25">
        <v>63</v>
      </c>
      <c r="H5" s="25">
        <v>60</v>
      </c>
      <c r="I5" s="25">
        <v>55</v>
      </c>
      <c r="J5" s="25">
        <v>51</v>
      </c>
      <c r="K5" s="25">
        <v>45</v>
      </c>
      <c r="L5" s="25">
        <v>31</v>
      </c>
      <c r="M5" s="25">
        <v>-3</v>
      </c>
      <c r="N5" s="26">
        <f t="shared" si="0"/>
        <v>11250</v>
      </c>
      <c r="O5" s="26">
        <f t="shared" si="1"/>
        <v>63</v>
      </c>
      <c r="P5" s="26">
        <v>4750</v>
      </c>
      <c r="Q5" s="26">
        <f t="shared" si="3"/>
        <v>2.3684210526315788</v>
      </c>
      <c r="R5" s="26">
        <f t="shared" si="4"/>
        <v>0</v>
      </c>
    </row>
    <row r="6" spans="1:18" x14ac:dyDescent="0.25">
      <c r="A6" s="25" t="s">
        <v>21</v>
      </c>
      <c r="B6" s="25">
        <v>11250</v>
      </c>
      <c r="C6" s="25">
        <v>55</v>
      </c>
      <c r="D6" s="25">
        <v>60</v>
      </c>
      <c r="E6" s="25">
        <v>59</v>
      </c>
      <c r="F6" s="25">
        <v>61</v>
      </c>
      <c r="G6" s="25">
        <v>60</v>
      </c>
      <c r="H6" s="25">
        <v>60</v>
      </c>
      <c r="I6" s="25">
        <v>60</v>
      </c>
      <c r="J6" s="25">
        <v>55</v>
      </c>
      <c r="K6" s="25">
        <v>50</v>
      </c>
      <c r="L6" s="25">
        <v>38</v>
      </c>
      <c r="M6" s="25">
        <v>-1</v>
      </c>
      <c r="N6" s="26">
        <f t="shared" si="0"/>
        <v>11250</v>
      </c>
      <c r="O6" s="26">
        <f t="shared" si="1"/>
        <v>61</v>
      </c>
      <c r="P6" s="26">
        <v>3750</v>
      </c>
      <c r="Q6" s="26">
        <f t="shared" si="3"/>
        <v>3</v>
      </c>
      <c r="R6" s="26">
        <f t="shared" si="4"/>
        <v>-1500</v>
      </c>
    </row>
    <row r="7" spans="1:18" x14ac:dyDescent="0.25">
      <c r="A7" s="25" t="s">
        <v>23</v>
      </c>
      <c r="B7" s="25">
        <v>9750</v>
      </c>
      <c r="C7" s="25">
        <v>40</v>
      </c>
      <c r="D7" s="25">
        <v>45</v>
      </c>
      <c r="E7" s="25">
        <v>49</v>
      </c>
      <c r="F7" s="25">
        <v>51</v>
      </c>
      <c r="G7" s="25">
        <v>50</v>
      </c>
      <c r="H7" s="25">
        <v>48</v>
      </c>
      <c r="I7" s="25">
        <v>42</v>
      </c>
      <c r="J7" s="25">
        <v>32</v>
      </c>
      <c r="K7" s="25">
        <v>29</v>
      </c>
      <c r="L7" s="25">
        <v>7</v>
      </c>
      <c r="M7" s="25">
        <v>-100</v>
      </c>
      <c r="N7" s="26">
        <f t="shared" si="0"/>
        <v>9750</v>
      </c>
      <c r="O7" s="26">
        <f t="shared" si="1"/>
        <v>51</v>
      </c>
      <c r="P7" s="26">
        <v>3750</v>
      </c>
      <c r="Q7" s="26">
        <f t="shared" si="3"/>
        <v>2.6</v>
      </c>
      <c r="R7" s="26">
        <f t="shared" si="4"/>
        <v>-1000</v>
      </c>
    </row>
    <row r="8" spans="1:18" x14ac:dyDescent="0.25">
      <c r="A8" s="25" t="s">
        <v>18</v>
      </c>
      <c r="B8" s="25">
        <v>8750</v>
      </c>
      <c r="C8" s="25">
        <v>43</v>
      </c>
      <c r="D8" s="25">
        <v>49</v>
      </c>
      <c r="E8" s="25">
        <v>51</v>
      </c>
      <c r="F8" s="25">
        <v>52</v>
      </c>
      <c r="G8" s="25">
        <v>52</v>
      </c>
      <c r="H8" s="25">
        <v>46</v>
      </c>
      <c r="I8" s="25">
        <v>38</v>
      </c>
      <c r="J8" s="25">
        <v>29</v>
      </c>
      <c r="K8" s="25">
        <v>13</v>
      </c>
      <c r="L8" s="25">
        <v>-100</v>
      </c>
      <c r="M8" s="25">
        <v>-100</v>
      </c>
      <c r="N8" s="26">
        <f t="shared" si="0"/>
        <v>8750</v>
      </c>
      <c r="O8" s="26">
        <f t="shared" si="1"/>
        <v>52</v>
      </c>
      <c r="P8" s="26">
        <v>4750</v>
      </c>
      <c r="Q8" s="26">
        <f t="shared" si="3"/>
        <v>1.8421052631578947</v>
      </c>
      <c r="R8" s="26">
        <f t="shared" si="4"/>
        <v>250</v>
      </c>
    </row>
    <row r="9" spans="1:18" x14ac:dyDescent="0.25">
      <c r="A9" s="25" t="s">
        <v>18</v>
      </c>
      <c r="B9" s="25">
        <v>9000</v>
      </c>
      <c r="C9" s="25">
        <v>43</v>
      </c>
      <c r="D9" s="25">
        <v>42</v>
      </c>
      <c r="E9" s="25">
        <v>43</v>
      </c>
      <c r="F9" s="25">
        <v>44</v>
      </c>
      <c r="G9" s="25">
        <v>43</v>
      </c>
      <c r="H9" s="25">
        <v>40</v>
      </c>
      <c r="I9" s="25">
        <v>37</v>
      </c>
      <c r="J9" s="25">
        <v>35</v>
      </c>
      <c r="K9" s="25">
        <v>25</v>
      </c>
      <c r="L9" s="25">
        <v>2</v>
      </c>
      <c r="M9" s="25">
        <v>-100</v>
      </c>
      <c r="N9" s="26">
        <f t="shared" si="0"/>
        <v>9000</v>
      </c>
      <c r="O9" s="26">
        <f t="shared" si="1"/>
        <v>44</v>
      </c>
      <c r="P9" s="26">
        <v>3750</v>
      </c>
      <c r="Q9" s="26">
        <f t="shared" si="3"/>
        <v>2.4</v>
      </c>
      <c r="R9" s="26">
        <f t="shared" si="4"/>
        <v>-500</v>
      </c>
    </row>
    <row r="10" spans="1:18" x14ac:dyDescent="0.25">
      <c r="A10" s="25" t="s">
        <v>17</v>
      </c>
      <c r="B10" s="25">
        <v>8500</v>
      </c>
      <c r="C10" s="25">
        <v>43</v>
      </c>
      <c r="D10" s="25">
        <v>43</v>
      </c>
      <c r="E10" s="25">
        <v>34</v>
      </c>
      <c r="F10" s="25">
        <v>31</v>
      </c>
      <c r="G10" s="25">
        <v>26</v>
      </c>
      <c r="H10" s="25">
        <v>22</v>
      </c>
      <c r="I10" s="25">
        <v>21</v>
      </c>
      <c r="J10" s="25">
        <v>16</v>
      </c>
      <c r="K10" s="25">
        <v>7</v>
      </c>
      <c r="L10" s="25">
        <v>-100</v>
      </c>
      <c r="M10" s="25">
        <v>-100</v>
      </c>
      <c r="N10" s="26">
        <f t="shared" si="0"/>
        <v>8500</v>
      </c>
      <c r="O10" s="26">
        <f t="shared" si="1"/>
        <v>43</v>
      </c>
      <c r="P10" s="26">
        <v>1750</v>
      </c>
      <c r="Q10" s="26">
        <f t="shared" si="3"/>
        <v>4.8571428571428568</v>
      </c>
      <c r="R10" s="26">
        <f t="shared" si="4"/>
        <v>-1000</v>
      </c>
    </row>
    <row r="11" spans="1:18" x14ac:dyDescent="0.25">
      <c r="A11" s="25" t="s">
        <v>17</v>
      </c>
      <c r="B11" s="25">
        <v>7500</v>
      </c>
      <c r="C11" s="25">
        <v>36</v>
      </c>
      <c r="D11" s="25">
        <v>39</v>
      </c>
      <c r="E11" s="25">
        <v>35</v>
      </c>
      <c r="F11" s="25">
        <v>29</v>
      </c>
      <c r="G11" s="25">
        <v>22</v>
      </c>
      <c r="H11" s="25">
        <v>21</v>
      </c>
      <c r="I11" s="25">
        <v>16</v>
      </c>
      <c r="J11" s="25">
        <v>4</v>
      </c>
      <c r="K11" s="25">
        <v>-100</v>
      </c>
      <c r="L11" s="25">
        <v>-100</v>
      </c>
      <c r="M11" s="25">
        <v>-100</v>
      </c>
      <c r="N11" s="25">
        <f t="shared" si="0"/>
        <v>7500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>
    <tabColor rgb="FF92D050"/>
  </sheetPr>
  <dimension ref="A1:R14"/>
  <sheetViews>
    <sheetView workbookViewId="0">
      <selection activeCell="N2" sqref="N2:R2"/>
    </sheetView>
  </sheetViews>
  <sheetFormatPr defaultRowHeight="15" x14ac:dyDescent="0.25"/>
  <cols>
    <col min="1" max="1" width="20.28515625" style="25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17</v>
      </c>
      <c r="B2" s="25">
        <v>7500</v>
      </c>
      <c r="C2" s="25">
        <v>31</v>
      </c>
      <c r="D2" s="25">
        <v>34</v>
      </c>
      <c r="E2" s="25">
        <v>36</v>
      </c>
      <c r="F2" s="25">
        <v>37</v>
      </c>
      <c r="G2" s="25">
        <v>33</v>
      </c>
      <c r="H2" s="25">
        <v>27</v>
      </c>
      <c r="I2" s="25">
        <v>22</v>
      </c>
      <c r="J2" s="25">
        <v>13</v>
      </c>
      <c r="K2" s="25">
        <v>-100</v>
      </c>
      <c r="L2" s="25">
        <v>-100</v>
      </c>
      <c r="M2" s="25">
        <v>-100</v>
      </c>
      <c r="N2" s="26">
        <f t="shared" ref="N2:N14" si="0">B2</f>
        <v>7500</v>
      </c>
      <c r="O2" s="26">
        <f t="shared" ref="O2:O13" si="1">MAX(C2:M2)</f>
        <v>37</v>
      </c>
      <c r="P2" s="26">
        <v>3750</v>
      </c>
      <c r="Q2" s="26">
        <f t="shared" ref="Q2" si="2">N2/P2</f>
        <v>2</v>
      </c>
      <c r="R2" s="26">
        <f>N3-N2</f>
        <v>1000</v>
      </c>
    </row>
    <row r="3" spans="1:18" x14ac:dyDescent="0.25">
      <c r="A3" s="25" t="s">
        <v>18</v>
      </c>
      <c r="B3" s="25">
        <v>8500</v>
      </c>
      <c r="C3" s="25">
        <v>41</v>
      </c>
      <c r="D3" s="25">
        <v>48</v>
      </c>
      <c r="E3" s="25">
        <v>48</v>
      </c>
      <c r="F3" s="25">
        <v>48</v>
      </c>
      <c r="G3" s="25">
        <v>46</v>
      </c>
      <c r="H3" s="25">
        <v>42</v>
      </c>
      <c r="I3" s="25">
        <v>37</v>
      </c>
      <c r="J3" s="25">
        <v>28</v>
      </c>
      <c r="K3" s="25">
        <v>18</v>
      </c>
      <c r="L3" s="25">
        <v>-100</v>
      </c>
      <c r="M3" s="25">
        <v>-100</v>
      </c>
      <c r="N3" s="26">
        <f t="shared" si="0"/>
        <v>8500</v>
      </c>
      <c r="O3" s="26">
        <f t="shared" si="1"/>
        <v>48</v>
      </c>
      <c r="P3" s="26">
        <v>3750</v>
      </c>
      <c r="Q3" s="26">
        <f t="shared" ref="Q3:Q13" si="3">N3/P3</f>
        <v>2.2666666666666666</v>
      </c>
      <c r="R3" s="26">
        <f t="shared" ref="R3:R13" si="4">N4-N3</f>
        <v>1250</v>
      </c>
    </row>
    <row r="4" spans="1:18" x14ac:dyDescent="0.25">
      <c r="A4" s="25" t="s">
        <v>19</v>
      </c>
      <c r="B4" s="25">
        <v>9750</v>
      </c>
      <c r="C4" s="25">
        <v>35</v>
      </c>
      <c r="D4" s="25">
        <v>45</v>
      </c>
      <c r="E4" s="25">
        <v>46</v>
      </c>
      <c r="F4" s="25">
        <v>44</v>
      </c>
      <c r="G4" s="25">
        <v>33</v>
      </c>
      <c r="H4" s="25">
        <v>34</v>
      </c>
      <c r="I4" s="25">
        <v>26</v>
      </c>
      <c r="J4" s="25">
        <v>23</v>
      </c>
      <c r="K4" s="25">
        <v>11</v>
      </c>
      <c r="L4" s="25">
        <v>14</v>
      </c>
      <c r="M4" s="25">
        <v>-100</v>
      </c>
      <c r="N4" s="26">
        <f t="shared" si="0"/>
        <v>9750</v>
      </c>
      <c r="O4" s="26">
        <f t="shared" si="1"/>
        <v>46</v>
      </c>
      <c r="P4" s="26">
        <v>2750</v>
      </c>
      <c r="Q4" s="26">
        <f t="shared" si="3"/>
        <v>3.5454545454545454</v>
      </c>
      <c r="R4" s="26">
        <f t="shared" si="4"/>
        <v>1250</v>
      </c>
    </row>
    <row r="5" spans="1:18" x14ac:dyDescent="0.25">
      <c r="A5" s="25" t="s">
        <v>19</v>
      </c>
      <c r="B5" s="25">
        <v>11000</v>
      </c>
      <c r="C5" s="25">
        <v>36</v>
      </c>
      <c r="D5" s="25">
        <v>44</v>
      </c>
      <c r="E5" s="25">
        <v>46</v>
      </c>
      <c r="F5" s="25">
        <v>42</v>
      </c>
      <c r="G5" s="25">
        <v>39</v>
      </c>
      <c r="H5" s="25">
        <v>36</v>
      </c>
      <c r="I5" s="25">
        <v>35</v>
      </c>
      <c r="J5" s="25">
        <v>34</v>
      </c>
      <c r="K5" s="25">
        <v>30</v>
      </c>
      <c r="L5" s="25">
        <v>28</v>
      </c>
      <c r="M5" s="25">
        <v>20</v>
      </c>
      <c r="N5" s="26">
        <f t="shared" si="0"/>
        <v>11000</v>
      </c>
      <c r="O5" s="26">
        <f t="shared" si="1"/>
        <v>46</v>
      </c>
      <c r="P5" s="26">
        <v>2750</v>
      </c>
      <c r="Q5" s="26">
        <f t="shared" si="3"/>
        <v>4</v>
      </c>
      <c r="R5" s="26">
        <f t="shared" si="4"/>
        <v>500</v>
      </c>
    </row>
    <row r="6" spans="1:18" x14ac:dyDescent="0.25">
      <c r="A6" s="25" t="s">
        <v>18</v>
      </c>
      <c r="B6" s="25">
        <v>11500</v>
      </c>
      <c r="C6" s="25">
        <v>39</v>
      </c>
      <c r="D6" s="25">
        <v>47</v>
      </c>
      <c r="E6" s="25">
        <v>48</v>
      </c>
      <c r="F6" s="25">
        <v>46</v>
      </c>
      <c r="G6" s="25">
        <v>44</v>
      </c>
      <c r="H6" s="25">
        <v>42</v>
      </c>
      <c r="I6" s="25">
        <v>40</v>
      </c>
      <c r="J6" s="25">
        <v>38</v>
      </c>
      <c r="K6" s="25">
        <v>33</v>
      </c>
      <c r="L6" s="25">
        <v>32</v>
      </c>
      <c r="M6" s="25">
        <v>28</v>
      </c>
      <c r="N6" s="26">
        <f t="shared" si="0"/>
        <v>11500</v>
      </c>
      <c r="O6" s="26">
        <f t="shared" si="1"/>
        <v>48</v>
      </c>
      <c r="P6" s="26">
        <v>2750</v>
      </c>
      <c r="Q6" s="26">
        <f t="shared" si="3"/>
        <v>4.1818181818181817</v>
      </c>
      <c r="R6" s="26">
        <f t="shared" si="4"/>
        <v>-500</v>
      </c>
    </row>
    <row r="7" spans="1:18" x14ac:dyDescent="0.25">
      <c r="A7" s="25" t="s">
        <v>18</v>
      </c>
      <c r="B7" s="25">
        <v>11000</v>
      </c>
      <c r="C7" s="25">
        <v>40</v>
      </c>
      <c r="D7" s="25">
        <v>47</v>
      </c>
      <c r="E7" s="25">
        <v>48</v>
      </c>
      <c r="F7" s="25">
        <v>44</v>
      </c>
      <c r="G7" s="25">
        <v>38</v>
      </c>
      <c r="H7" s="25">
        <v>37</v>
      </c>
      <c r="I7" s="25">
        <v>34</v>
      </c>
      <c r="J7" s="25">
        <v>34</v>
      </c>
      <c r="K7" s="25">
        <v>30</v>
      </c>
      <c r="L7" s="25">
        <v>28</v>
      </c>
      <c r="M7" s="25">
        <v>23</v>
      </c>
      <c r="N7" s="26">
        <f t="shared" si="0"/>
        <v>11000</v>
      </c>
      <c r="O7" s="26">
        <f t="shared" si="1"/>
        <v>48</v>
      </c>
      <c r="P7" s="26">
        <v>2750</v>
      </c>
      <c r="Q7" s="26">
        <f t="shared" si="3"/>
        <v>4</v>
      </c>
      <c r="R7" s="26">
        <f t="shared" si="4"/>
        <v>-250</v>
      </c>
    </row>
    <row r="8" spans="1:18" x14ac:dyDescent="0.25">
      <c r="A8" s="25" t="s">
        <v>19</v>
      </c>
      <c r="B8" s="25">
        <v>10750</v>
      </c>
      <c r="C8" s="25">
        <v>36</v>
      </c>
      <c r="D8" s="25">
        <v>41</v>
      </c>
      <c r="E8" s="25">
        <v>42</v>
      </c>
      <c r="F8" s="25">
        <v>38</v>
      </c>
      <c r="G8" s="25">
        <v>38</v>
      </c>
      <c r="H8" s="25">
        <v>36</v>
      </c>
      <c r="I8" s="25">
        <v>35</v>
      </c>
      <c r="J8" s="25">
        <v>33</v>
      </c>
      <c r="K8" s="25">
        <v>30</v>
      </c>
      <c r="L8" s="25">
        <v>28</v>
      </c>
      <c r="M8" s="25">
        <v>21</v>
      </c>
      <c r="N8" s="26">
        <f t="shared" si="0"/>
        <v>10750</v>
      </c>
      <c r="O8" s="26">
        <f t="shared" si="1"/>
        <v>42</v>
      </c>
      <c r="P8" s="26">
        <v>2750</v>
      </c>
      <c r="Q8" s="26">
        <f t="shared" si="3"/>
        <v>3.9090909090909092</v>
      </c>
      <c r="R8" s="26">
        <f t="shared" si="4"/>
        <v>-250</v>
      </c>
    </row>
    <row r="9" spans="1:18" x14ac:dyDescent="0.25">
      <c r="A9" s="25" t="s">
        <v>18</v>
      </c>
      <c r="B9" s="25">
        <v>10500</v>
      </c>
      <c r="C9" s="25">
        <v>40</v>
      </c>
      <c r="D9" s="25">
        <v>44</v>
      </c>
      <c r="E9" s="25">
        <v>44</v>
      </c>
      <c r="F9" s="25">
        <v>42</v>
      </c>
      <c r="G9" s="25">
        <v>44</v>
      </c>
      <c r="H9" s="25">
        <v>43</v>
      </c>
      <c r="I9" s="25">
        <v>38</v>
      </c>
      <c r="J9" s="25">
        <v>34</v>
      </c>
      <c r="K9" s="25">
        <v>29</v>
      </c>
      <c r="L9" s="25">
        <v>27</v>
      </c>
      <c r="M9" s="25">
        <v>21</v>
      </c>
      <c r="N9" s="26">
        <f t="shared" si="0"/>
        <v>10500</v>
      </c>
      <c r="O9" s="26">
        <f t="shared" si="1"/>
        <v>44</v>
      </c>
      <c r="P9" s="26">
        <v>4750</v>
      </c>
      <c r="Q9" s="26">
        <f t="shared" si="3"/>
        <v>2.2105263157894739</v>
      </c>
      <c r="R9" s="26">
        <f t="shared" si="4"/>
        <v>750</v>
      </c>
    </row>
    <row r="10" spans="1:18" x14ac:dyDescent="0.25">
      <c r="A10" s="25" t="s">
        <v>23</v>
      </c>
      <c r="B10" s="25">
        <v>11250</v>
      </c>
      <c r="C10" s="25">
        <v>47</v>
      </c>
      <c r="D10" s="25">
        <v>52</v>
      </c>
      <c r="E10" s="25">
        <v>54</v>
      </c>
      <c r="F10" s="25">
        <v>54</v>
      </c>
      <c r="G10" s="25">
        <v>48</v>
      </c>
      <c r="H10" s="25">
        <v>47</v>
      </c>
      <c r="I10" s="25">
        <v>44</v>
      </c>
      <c r="J10" s="25">
        <v>41</v>
      </c>
      <c r="K10" s="25">
        <v>38</v>
      </c>
      <c r="L10" s="25">
        <v>35</v>
      </c>
      <c r="M10" s="25">
        <v>27</v>
      </c>
      <c r="N10" s="26">
        <f t="shared" si="0"/>
        <v>11250</v>
      </c>
      <c r="O10" s="26">
        <f t="shared" si="1"/>
        <v>54</v>
      </c>
      <c r="P10" s="26">
        <v>3750</v>
      </c>
      <c r="Q10" s="26">
        <f t="shared" si="3"/>
        <v>3</v>
      </c>
      <c r="R10" s="26">
        <f t="shared" si="4"/>
        <v>-250</v>
      </c>
    </row>
    <row r="11" spans="1:18" x14ac:dyDescent="0.25">
      <c r="A11" s="25" t="s">
        <v>20</v>
      </c>
      <c r="B11" s="25">
        <v>11000</v>
      </c>
      <c r="C11" s="25">
        <v>52</v>
      </c>
      <c r="D11" s="25">
        <v>55</v>
      </c>
      <c r="E11" s="25">
        <v>55</v>
      </c>
      <c r="F11" s="25">
        <v>52</v>
      </c>
      <c r="G11" s="25">
        <v>47</v>
      </c>
      <c r="H11" s="25">
        <v>46</v>
      </c>
      <c r="I11" s="25">
        <v>44</v>
      </c>
      <c r="J11" s="25">
        <v>43</v>
      </c>
      <c r="K11" s="25">
        <v>40</v>
      </c>
      <c r="L11" s="25">
        <v>35</v>
      </c>
      <c r="M11" s="25">
        <v>29</v>
      </c>
      <c r="N11" s="26">
        <f t="shared" si="0"/>
        <v>11000</v>
      </c>
      <c r="O11" s="26">
        <f t="shared" si="1"/>
        <v>55</v>
      </c>
      <c r="P11" s="26">
        <v>2750</v>
      </c>
      <c r="Q11" s="26">
        <f t="shared" si="3"/>
        <v>4</v>
      </c>
      <c r="R11" s="26">
        <f t="shared" si="4"/>
        <v>-500</v>
      </c>
    </row>
    <row r="12" spans="1:18" x14ac:dyDescent="0.25">
      <c r="A12" s="25" t="s">
        <v>23</v>
      </c>
      <c r="B12" s="25">
        <v>10500</v>
      </c>
      <c r="C12" s="25">
        <v>53</v>
      </c>
      <c r="D12" s="25">
        <v>54</v>
      </c>
      <c r="E12" s="25">
        <v>49</v>
      </c>
      <c r="F12" s="25">
        <v>46</v>
      </c>
      <c r="G12" s="25">
        <v>45</v>
      </c>
      <c r="H12" s="25">
        <v>43</v>
      </c>
      <c r="I12" s="25">
        <v>41</v>
      </c>
      <c r="J12" s="25">
        <v>40</v>
      </c>
      <c r="K12" s="25">
        <v>39</v>
      </c>
      <c r="L12" s="25">
        <v>36</v>
      </c>
      <c r="M12" s="25">
        <v>23</v>
      </c>
      <c r="N12" s="26">
        <f t="shared" si="0"/>
        <v>10500</v>
      </c>
      <c r="O12" s="26">
        <f t="shared" si="1"/>
        <v>54</v>
      </c>
      <c r="P12" s="26">
        <v>1750</v>
      </c>
      <c r="Q12" s="26">
        <f t="shared" si="3"/>
        <v>6</v>
      </c>
      <c r="R12" s="26">
        <f t="shared" si="4"/>
        <v>-250</v>
      </c>
    </row>
    <row r="13" spans="1:18" x14ac:dyDescent="0.25">
      <c r="A13" s="25" t="s">
        <v>19</v>
      </c>
      <c r="B13" s="25">
        <v>10250</v>
      </c>
      <c r="C13" s="25">
        <v>41</v>
      </c>
      <c r="D13" s="25">
        <v>43</v>
      </c>
      <c r="E13" s="25">
        <v>43</v>
      </c>
      <c r="F13" s="25">
        <v>38</v>
      </c>
      <c r="G13" s="25">
        <v>37</v>
      </c>
      <c r="H13" s="25">
        <v>34</v>
      </c>
      <c r="I13" s="25">
        <v>32</v>
      </c>
      <c r="J13" s="25">
        <v>32</v>
      </c>
      <c r="K13" s="25">
        <v>30</v>
      </c>
      <c r="L13" s="25">
        <v>19</v>
      </c>
      <c r="M13" s="25">
        <v>3</v>
      </c>
      <c r="N13" s="26">
        <f t="shared" si="0"/>
        <v>10250</v>
      </c>
      <c r="O13" s="26">
        <f t="shared" si="1"/>
        <v>43</v>
      </c>
      <c r="P13" s="26">
        <v>1750</v>
      </c>
      <c r="Q13" s="26">
        <f t="shared" si="3"/>
        <v>5.8571428571428568</v>
      </c>
      <c r="R13" s="26">
        <f t="shared" si="4"/>
        <v>-250</v>
      </c>
    </row>
    <row r="14" spans="1:18" x14ac:dyDescent="0.25">
      <c r="A14" s="25" t="s">
        <v>17</v>
      </c>
      <c r="B14" s="25">
        <v>10000</v>
      </c>
      <c r="C14" s="25">
        <v>35</v>
      </c>
      <c r="D14" s="25">
        <v>37</v>
      </c>
      <c r="E14" s="25">
        <v>37</v>
      </c>
      <c r="F14" s="25">
        <v>31</v>
      </c>
      <c r="G14" s="25">
        <v>30</v>
      </c>
      <c r="H14" s="25">
        <v>28</v>
      </c>
      <c r="I14" s="25">
        <v>25</v>
      </c>
      <c r="J14" s="25">
        <v>24</v>
      </c>
      <c r="K14" s="25">
        <v>18</v>
      </c>
      <c r="L14" s="25">
        <v>12</v>
      </c>
      <c r="M14" s="25">
        <v>6</v>
      </c>
      <c r="N14" s="25">
        <f t="shared" si="0"/>
        <v>10000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>
    <tabColor rgb="FF92D050"/>
  </sheetPr>
  <dimension ref="A1:R16"/>
  <sheetViews>
    <sheetView workbookViewId="0">
      <selection activeCell="N2" sqref="N2:R2"/>
    </sheetView>
  </sheetViews>
  <sheetFormatPr defaultRowHeight="15" x14ac:dyDescent="0.25"/>
  <cols>
    <col min="1" max="1" width="20.28515625" style="25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16</v>
      </c>
      <c r="B2" s="25">
        <v>9500</v>
      </c>
      <c r="C2" s="25">
        <v>20</v>
      </c>
      <c r="D2" s="25">
        <v>20</v>
      </c>
      <c r="E2" s="25">
        <v>21</v>
      </c>
      <c r="F2" s="25">
        <v>26</v>
      </c>
      <c r="G2" s="25">
        <v>29</v>
      </c>
      <c r="H2" s="25">
        <v>28</v>
      </c>
      <c r="I2" s="25">
        <v>27</v>
      </c>
      <c r="J2" s="25">
        <v>23</v>
      </c>
      <c r="K2" s="25">
        <v>19</v>
      </c>
      <c r="L2" s="25">
        <v>14</v>
      </c>
      <c r="M2" s="25">
        <v>-100</v>
      </c>
      <c r="N2" s="26">
        <f t="shared" ref="N2:N16" si="0">B2</f>
        <v>9500</v>
      </c>
      <c r="O2" s="26">
        <f t="shared" ref="O2:O15" si="1">MAX(C2:M2)</f>
        <v>29</v>
      </c>
      <c r="P2" s="26">
        <v>4750</v>
      </c>
      <c r="Q2" s="26">
        <f t="shared" ref="Q2" si="2">N2/P2</f>
        <v>2</v>
      </c>
      <c r="R2" s="26">
        <f>N3-N2</f>
        <v>1250</v>
      </c>
    </row>
    <row r="3" spans="1:18" x14ac:dyDescent="0.25">
      <c r="A3" s="25" t="s">
        <v>14</v>
      </c>
      <c r="B3" s="25">
        <v>10750</v>
      </c>
      <c r="C3" s="25">
        <v>15</v>
      </c>
      <c r="D3" s="25">
        <v>15</v>
      </c>
      <c r="E3" s="25">
        <v>18</v>
      </c>
      <c r="F3" s="25">
        <v>25</v>
      </c>
      <c r="G3" s="25">
        <v>29</v>
      </c>
      <c r="H3" s="25">
        <v>27</v>
      </c>
      <c r="I3" s="25">
        <v>25</v>
      </c>
      <c r="J3" s="25">
        <v>20</v>
      </c>
      <c r="K3" s="25">
        <v>14</v>
      </c>
      <c r="L3" s="25">
        <v>10</v>
      </c>
      <c r="M3" s="25">
        <v>6</v>
      </c>
      <c r="N3" s="26">
        <f t="shared" si="0"/>
        <v>10750</v>
      </c>
      <c r="O3" s="26">
        <f t="shared" si="1"/>
        <v>29</v>
      </c>
      <c r="P3" s="26">
        <v>4750</v>
      </c>
      <c r="Q3" s="26">
        <f t="shared" ref="Q3:Q15" si="3">N3/P3</f>
        <v>2.263157894736842</v>
      </c>
      <c r="R3" s="26">
        <f t="shared" ref="R3:R15" si="4">N4-N3</f>
        <v>0</v>
      </c>
    </row>
    <row r="4" spans="1:18" x14ac:dyDescent="0.25">
      <c r="A4" s="25" t="s">
        <v>19</v>
      </c>
      <c r="B4" s="25">
        <v>10750</v>
      </c>
      <c r="C4" s="25">
        <v>25</v>
      </c>
      <c r="D4" s="25">
        <v>25</v>
      </c>
      <c r="E4" s="25">
        <v>28</v>
      </c>
      <c r="F4" s="25">
        <v>33</v>
      </c>
      <c r="G4" s="25">
        <v>35</v>
      </c>
      <c r="H4" s="25">
        <v>34</v>
      </c>
      <c r="I4" s="25">
        <v>33</v>
      </c>
      <c r="J4" s="25">
        <v>25</v>
      </c>
      <c r="K4" s="25">
        <v>19</v>
      </c>
      <c r="L4" s="25">
        <v>14</v>
      </c>
      <c r="M4" s="25">
        <v>10</v>
      </c>
      <c r="N4" s="26">
        <f t="shared" si="0"/>
        <v>10750</v>
      </c>
      <c r="O4" s="26">
        <f t="shared" si="1"/>
        <v>35</v>
      </c>
      <c r="P4" s="26">
        <v>4750</v>
      </c>
      <c r="Q4" s="26">
        <f t="shared" si="3"/>
        <v>2.263157894736842</v>
      </c>
      <c r="R4" s="26">
        <f t="shared" si="4"/>
        <v>750</v>
      </c>
    </row>
    <row r="5" spans="1:18" x14ac:dyDescent="0.25">
      <c r="A5" s="25" t="s">
        <v>18</v>
      </c>
      <c r="B5" s="25">
        <v>11500</v>
      </c>
      <c r="C5" s="25">
        <v>30</v>
      </c>
      <c r="D5" s="25">
        <v>30</v>
      </c>
      <c r="E5" s="25">
        <v>32</v>
      </c>
      <c r="F5" s="25">
        <v>41</v>
      </c>
      <c r="G5" s="25">
        <v>40</v>
      </c>
      <c r="H5" s="25">
        <v>39</v>
      </c>
      <c r="I5" s="25">
        <v>31</v>
      </c>
      <c r="J5" s="25">
        <v>28</v>
      </c>
      <c r="K5" s="25">
        <v>22</v>
      </c>
      <c r="L5" s="25">
        <v>15</v>
      </c>
      <c r="M5" s="25">
        <v>8</v>
      </c>
      <c r="N5" s="26">
        <f t="shared" si="0"/>
        <v>11500</v>
      </c>
      <c r="O5" s="26">
        <f t="shared" si="1"/>
        <v>41</v>
      </c>
      <c r="P5" s="26">
        <v>3750</v>
      </c>
      <c r="Q5" s="26">
        <f t="shared" si="3"/>
        <v>3.0666666666666669</v>
      </c>
      <c r="R5" s="26">
        <f t="shared" si="4"/>
        <v>-750</v>
      </c>
    </row>
    <row r="6" spans="1:18" x14ac:dyDescent="0.25">
      <c r="A6" s="25" t="s">
        <v>18</v>
      </c>
      <c r="B6" s="25">
        <v>10750</v>
      </c>
      <c r="C6" s="25">
        <v>21</v>
      </c>
      <c r="D6" s="25">
        <v>21</v>
      </c>
      <c r="E6" s="25">
        <v>34</v>
      </c>
      <c r="F6" s="25">
        <v>41</v>
      </c>
      <c r="G6" s="25">
        <v>42</v>
      </c>
      <c r="H6" s="25">
        <v>42</v>
      </c>
      <c r="I6" s="25">
        <v>37</v>
      </c>
      <c r="J6" s="25">
        <v>32</v>
      </c>
      <c r="K6" s="25">
        <v>27</v>
      </c>
      <c r="L6" s="25">
        <v>18</v>
      </c>
      <c r="M6" s="25">
        <v>13</v>
      </c>
      <c r="N6" s="26">
        <f t="shared" si="0"/>
        <v>10750</v>
      </c>
      <c r="O6" s="26">
        <f t="shared" si="1"/>
        <v>42</v>
      </c>
      <c r="P6" s="26">
        <v>4750</v>
      </c>
      <c r="Q6" s="26">
        <f t="shared" si="3"/>
        <v>2.263157894736842</v>
      </c>
      <c r="R6" s="26">
        <f t="shared" si="4"/>
        <v>750</v>
      </c>
    </row>
    <row r="7" spans="1:18" x14ac:dyDescent="0.25">
      <c r="A7" s="25" t="s">
        <v>23</v>
      </c>
      <c r="B7" s="25">
        <v>11500</v>
      </c>
      <c r="C7" s="25">
        <v>32</v>
      </c>
      <c r="D7" s="25">
        <v>34</v>
      </c>
      <c r="E7" s="25">
        <v>42</v>
      </c>
      <c r="F7" s="25">
        <v>45</v>
      </c>
      <c r="G7" s="25">
        <v>47</v>
      </c>
      <c r="H7" s="25">
        <v>47</v>
      </c>
      <c r="I7" s="25">
        <v>46</v>
      </c>
      <c r="J7" s="25">
        <v>43</v>
      </c>
      <c r="K7" s="25">
        <v>40</v>
      </c>
      <c r="L7" s="25">
        <v>29</v>
      </c>
      <c r="M7" s="25">
        <v>18</v>
      </c>
      <c r="N7" s="26">
        <f t="shared" si="0"/>
        <v>11500</v>
      </c>
      <c r="O7" s="26">
        <f t="shared" si="1"/>
        <v>47</v>
      </c>
      <c r="P7" s="26">
        <v>5750</v>
      </c>
      <c r="Q7" s="26">
        <f t="shared" si="3"/>
        <v>2</v>
      </c>
      <c r="R7" s="26">
        <f t="shared" si="4"/>
        <v>-500</v>
      </c>
    </row>
    <row r="8" spans="1:18" x14ac:dyDescent="0.25">
      <c r="A8" s="25" t="s">
        <v>23</v>
      </c>
      <c r="B8" s="25">
        <v>11000</v>
      </c>
      <c r="C8" s="25">
        <v>29</v>
      </c>
      <c r="D8" s="25">
        <v>34</v>
      </c>
      <c r="E8" s="25">
        <v>44</v>
      </c>
      <c r="F8" s="25">
        <v>45</v>
      </c>
      <c r="G8" s="25">
        <v>47</v>
      </c>
      <c r="H8" s="25">
        <v>49</v>
      </c>
      <c r="I8" s="25">
        <v>48</v>
      </c>
      <c r="J8" s="25">
        <v>44</v>
      </c>
      <c r="K8" s="25">
        <v>35</v>
      </c>
      <c r="L8" s="25">
        <v>24</v>
      </c>
      <c r="M8" s="25">
        <v>15</v>
      </c>
      <c r="N8" s="26">
        <f t="shared" si="0"/>
        <v>11000</v>
      </c>
      <c r="O8" s="26">
        <f t="shared" si="1"/>
        <v>49</v>
      </c>
      <c r="P8" s="26">
        <v>5750</v>
      </c>
      <c r="Q8" s="26">
        <f t="shared" si="3"/>
        <v>1.9130434782608696</v>
      </c>
      <c r="R8" s="26">
        <f t="shared" si="4"/>
        <v>750</v>
      </c>
    </row>
    <row r="9" spans="1:18" x14ac:dyDescent="0.25">
      <c r="A9" s="25" t="s">
        <v>23</v>
      </c>
      <c r="B9" s="25">
        <v>11750</v>
      </c>
      <c r="C9" s="25">
        <v>40</v>
      </c>
      <c r="D9" s="25">
        <v>42</v>
      </c>
      <c r="E9" s="25">
        <v>44</v>
      </c>
      <c r="F9" s="25">
        <v>47</v>
      </c>
      <c r="G9" s="25">
        <v>48</v>
      </c>
      <c r="H9" s="25">
        <v>48</v>
      </c>
      <c r="I9" s="25">
        <v>44</v>
      </c>
      <c r="J9" s="25">
        <v>40</v>
      </c>
      <c r="K9" s="25">
        <v>39</v>
      </c>
      <c r="L9" s="25">
        <v>33</v>
      </c>
      <c r="M9" s="25">
        <v>24</v>
      </c>
      <c r="N9" s="26">
        <f t="shared" si="0"/>
        <v>11750</v>
      </c>
      <c r="O9" s="26">
        <f t="shared" si="1"/>
        <v>48</v>
      </c>
      <c r="P9" s="26">
        <v>5750</v>
      </c>
      <c r="Q9" s="26">
        <f t="shared" si="3"/>
        <v>2.0434782608695654</v>
      </c>
      <c r="R9" s="26">
        <f t="shared" si="4"/>
        <v>750</v>
      </c>
    </row>
    <row r="10" spans="1:18" x14ac:dyDescent="0.25">
      <c r="A10" s="25" t="s">
        <v>18</v>
      </c>
      <c r="B10" s="25">
        <v>12500</v>
      </c>
      <c r="C10" s="25">
        <v>38</v>
      </c>
      <c r="D10" s="25">
        <v>42</v>
      </c>
      <c r="E10" s="25">
        <v>46</v>
      </c>
      <c r="F10" s="25">
        <v>45</v>
      </c>
      <c r="G10" s="25">
        <v>41</v>
      </c>
      <c r="H10" s="25">
        <v>41</v>
      </c>
      <c r="I10" s="25">
        <v>40</v>
      </c>
      <c r="J10" s="25">
        <v>37</v>
      </c>
      <c r="K10" s="25">
        <v>35</v>
      </c>
      <c r="L10" s="25">
        <v>31</v>
      </c>
      <c r="M10" s="25">
        <v>29</v>
      </c>
      <c r="N10" s="26">
        <f t="shared" si="0"/>
        <v>12500</v>
      </c>
      <c r="O10" s="26">
        <f t="shared" si="1"/>
        <v>46</v>
      </c>
      <c r="P10" s="26">
        <v>2750</v>
      </c>
      <c r="Q10" s="26">
        <f t="shared" si="3"/>
        <v>4.5454545454545459</v>
      </c>
      <c r="R10" s="26">
        <f t="shared" si="4"/>
        <v>750</v>
      </c>
    </row>
    <row r="11" spans="1:18" x14ac:dyDescent="0.25">
      <c r="A11" s="25" t="s">
        <v>23</v>
      </c>
      <c r="B11" s="25">
        <v>13250</v>
      </c>
      <c r="C11" s="25">
        <v>39</v>
      </c>
      <c r="D11" s="25">
        <v>44</v>
      </c>
      <c r="E11" s="25">
        <v>45</v>
      </c>
      <c r="F11" s="25">
        <v>44</v>
      </c>
      <c r="G11" s="25">
        <v>42</v>
      </c>
      <c r="H11" s="25">
        <v>44</v>
      </c>
      <c r="I11" s="25">
        <v>43</v>
      </c>
      <c r="J11" s="25">
        <v>41</v>
      </c>
      <c r="K11" s="25">
        <v>37</v>
      </c>
      <c r="L11" s="25">
        <v>32</v>
      </c>
      <c r="M11" s="25">
        <v>28</v>
      </c>
      <c r="N11" s="26">
        <f t="shared" si="0"/>
        <v>13250</v>
      </c>
      <c r="O11" s="26">
        <f t="shared" si="1"/>
        <v>45</v>
      </c>
      <c r="P11" s="26">
        <v>2750</v>
      </c>
      <c r="Q11" s="26">
        <f t="shared" si="3"/>
        <v>4.8181818181818183</v>
      </c>
      <c r="R11" s="26">
        <f t="shared" si="4"/>
        <v>-500</v>
      </c>
    </row>
    <row r="12" spans="1:18" x14ac:dyDescent="0.25">
      <c r="A12" s="25" t="s">
        <v>23</v>
      </c>
      <c r="B12" s="25">
        <v>12750</v>
      </c>
      <c r="C12" s="25">
        <v>36</v>
      </c>
      <c r="D12" s="25">
        <v>46</v>
      </c>
      <c r="E12" s="25">
        <v>47</v>
      </c>
      <c r="F12" s="25">
        <v>48</v>
      </c>
      <c r="G12" s="25">
        <v>43</v>
      </c>
      <c r="H12" s="25">
        <v>43</v>
      </c>
      <c r="I12" s="25">
        <v>41</v>
      </c>
      <c r="J12" s="25">
        <v>40</v>
      </c>
      <c r="K12" s="25">
        <v>36</v>
      </c>
      <c r="L12" s="25">
        <v>33</v>
      </c>
      <c r="M12" s="25">
        <v>29</v>
      </c>
      <c r="N12" s="26">
        <f t="shared" si="0"/>
        <v>12750</v>
      </c>
      <c r="O12" s="26">
        <f t="shared" si="1"/>
        <v>48</v>
      </c>
      <c r="P12" s="26">
        <v>3750</v>
      </c>
      <c r="Q12" s="26">
        <f t="shared" si="3"/>
        <v>3.4</v>
      </c>
      <c r="R12" s="26">
        <f t="shared" si="4"/>
        <v>-500</v>
      </c>
    </row>
    <row r="13" spans="1:18" x14ac:dyDescent="0.25">
      <c r="A13" s="25" t="s">
        <v>18</v>
      </c>
      <c r="B13" s="25">
        <v>12250</v>
      </c>
      <c r="C13" s="25">
        <v>30</v>
      </c>
      <c r="D13" s="25">
        <v>40</v>
      </c>
      <c r="E13" s="25">
        <v>46</v>
      </c>
      <c r="F13" s="25">
        <v>46</v>
      </c>
      <c r="G13" s="25">
        <v>45</v>
      </c>
      <c r="H13" s="25">
        <v>42</v>
      </c>
      <c r="I13" s="25">
        <v>38</v>
      </c>
      <c r="J13" s="25">
        <v>35</v>
      </c>
      <c r="K13" s="25">
        <v>30</v>
      </c>
      <c r="L13" s="25">
        <v>27</v>
      </c>
      <c r="M13" s="25">
        <v>23</v>
      </c>
      <c r="N13" s="26">
        <f t="shared" si="0"/>
        <v>12250</v>
      </c>
      <c r="O13" s="26">
        <f t="shared" si="1"/>
        <v>46</v>
      </c>
      <c r="P13" s="26">
        <v>3750</v>
      </c>
      <c r="Q13" s="26">
        <f t="shared" si="3"/>
        <v>3.2666666666666666</v>
      </c>
      <c r="R13" s="26">
        <f t="shared" si="4"/>
        <v>250</v>
      </c>
    </row>
    <row r="14" spans="1:18" x14ac:dyDescent="0.25">
      <c r="A14" s="25" t="s">
        <v>18</v>
      </c>
      <c r="B14" s="25">
        <v>12500</v>
      </c>
      <c r="C14" s="25">
        <v>35</v>
      </c>
      <c r="D14" s="25">
        <v>42</v>
      </c>
      <c r="E14" s="25">
        <v>43</v>
      </c>
      <c r="F14" s="25">
        <v>43</v>
      </c>
      <c r="G14" s="25">
        <v>42</v>
      </c>
      <c r="H14" s="25">
        <v>40</v>
      </c>
      <c r="I14" s="25">
        <v>37</v>
      </c>
      <c r="J14" s="25">
        <v>34</v>
      </c>
      <c r="K14" s="25">
        <v>32</v>
      </c>
      <c r="L14" s="25">
        <v>28</v>
      </c>
      <c r="M14" s="25">
        <v>22</v>
      </c>
      <c r="N14" s="26">
        <f t="shared" si="0"/>
        <v>12500</v>
      </c>
      <c r="O14" s="26">
        <f t="shared" si="1"/>
        <v>43</v>
      </c>
      <c r="P14" s="26">
        <v>3750</v>
      </c>
      <c r="Q14" s="26">
        <f t="shared" si="3"/>
        <v>3.3333333333333335</v>
      </c>
      <c r="R14" s="26">
        <f t="shared" si="4"/>
        <v>-750</v>
      </c>
    </row>
    <row r="15" spans="1:18" x14ac:dyDescent="0.25">
      <c r="A15" s="25" t="s">
        <v>19</v>
      </c>
      <c r="B15" s="25">
        <v>11750</v>
      </c>
      <c r="C15" s="25">
        <v>41</v>
      </c>
      <c r="D15" s="25">
        <v>46</v>
      </c>
      <c r="E15" s="25">
        <v>45</v>
      </c>
      <c r="F15" s="25">
        <v>42</v>
      </c>
      <c r="G15" s="25">
        <v>38</v>
      </c>
      <c r="H15" s="25">
        <v>35</v>
      </c>
      <c r="I15" s="25">
        <v>30</v>
      </c>
      <c r="J15" s="25">
        <v>25</v>
      </c>
      <c r="K15" s="25">
        <v>16</v>
      </c>
      <c r="L15" s="25">
        <v>14</v>
      </c>
      <c r="M15" s="25">
        <v>9</v>
      </c>
      <c r="N15" s="26">
        <f t="shared" si="0"/>
        <v>11750</v>
      </c>
      <c r="O15" s="26">
        <f t="shared" si="1"/>
        <v>46</v>
      </c>
      <c r="P15" s="26">
        <v>1750</v>
      </c>
      <c r="Q15" s="26">
        <f t="shared" si="3"/>
        <v>6.7142857142857144</v>
      </c>
      <c r="R15" s="26">
        <f t="shared" si="4"/>
        <v>0</v>
      </c>
    </row>
    <row r="16" spans="1:18" x14ac:dyDescent="0.25">
      <c r="A16" s="25" t="s">
        <v>17</v>
      </c>
      <c r="B16" s="25">
        <v>11750</v>
      </c>
      <c r="C16" s="25">
        <v>41</v>
      </c>
      <c r="D16" s="25">
        <v>43</v>
      </c>
      <c r="E16" s="25">
        <v>41</v>
      </c>
      <c r="F16" s="25">
        <v>40</v>
      </c>
      <c r="G16" s="25">
        <v>36</v>
      </c>
      <c r="H16" s="25">
        <v>31</v>
      </c>
      <c r="I16" s="25">
        <v>27</v>
      </c>
      <c r="J16" s="25">
        <v>18</v>
      </c>
      <c r="K16" s="25">
        <v>15</v>
      </c>
      <c r="L16" s="25">
        <v>12</v>
      </c>
      <c r="M16" s="25">
        <v>7</v>
      </c>
      <c r="N16" s="25">
        <f t="shared" si="0"/>
        <v>11750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>
    <tabColor rgb="FF92D050"/>
  </sheetPr>
  <dimension ref="A1:R12"/>
  <sheetViews>
    <sheetView workbookViewId="0">
      <selection activeCell="N2" sqref="N2:R2"/>
    </sheetView>
  </sheetViews>
  <sheetFormatPr defaultRowHeight="15" x14ac:dyDescent="0.25"/>
  <cols>
    <col min="1" max="1" width="20.28515625" style="25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19</v>
      </c>
      <c r="B2" s="25">
        <v>9500</v>
      </c>
      <c r="C2" s="25">
        <v>32</v>
      </c>
      <c r="D2" s="25">
        <v>32</v>
      </c>
      <c r="E2" s="25">
        <v>32</v>
      </c>
      <c r="F2" s="25">
        <v>33</v>
      </c>
      <c r="G2" s="25">
        <v>34</v>
      </c>
      <c r="H2" s="25">
        <v>36</v>
      </c>
      <c r="I2" s="25">
        <v>35</v>
      </c>
      <c r="J2" s="25">
        <v>34</v>
      </c>
      <c r="K2" s="25">
        <v>29</v>
      </c>
      <c r="L2" s="25">
        <v>19</v>
      </c>
      <c r="M2" s="25">
        <v>-100</v>
      </c>
      <c r="N2" s="26">
        <f t="shared" ref="N2:N12" si="0">B2</f>
        <v>9500</v>
      </c>
      <c r="O2" s="26">
        <f t="shared" ref="O2:O11" si="1">MAX(C2:M2)</f>
        <v>36</v>
      </c>
      <c r="P2" s="26">
        <v>5750</v>
      </c>
      <c r="Q2" s="26">
        <f t="shared" ref="Q2" si="2">N2/P2</f>
        <v>1.6521739130434783</v>
      </c>
      <c r="R2" s="26">
        <f>N3-N2</f>
        <v>-250</v>
      </c>
    </row>
    <row r="3" spans="1:18" x14ac:dyDescent="0.25">
      <c r="A3" s="25" t="s">
        <v>23</v>
      </c>
      <c r="B3" s="25">
        <v>9250</v>
      </c>
      <c r="C3" s="25">
        <v>44</v>
      </c>
      <c r="D3" s="25">
        <v>44</v>
      </c>
      <c r="E3" s="25">
        <v>44</v>
      </c>
      <c r="F3" s="25">
        <v>49</v>
      </c>
      <c r="G3" s="25">
        <v>48</v>
      </c>
      <c r="H3" s="25">
        <v>50</v>
      </c>
      <c r="I3" s="25">
        <v>45</v>
      </c>
      <c r="J3" s="25">
        <v>39</v>
      </c>
      <c r="K3" s="25">
        <v>33</v>
      </c>
      <c r="L3" s="25">
        <v>26</v>
      </c>
      <c r="M3" s="25">
        <v>-100</v>
      </c>
      <c r="N3" s="26">
        <f t="shared" si="0"/>
        <v>9250</v>
      </c>
      <c r="O3" s="26">
        <f t="shared" si="1"/>
        <v>50</v>
      </c>
      <c r="P3" s="26">
        <v>5750</v>
      </c>
      <c r="Q3" s="26">
        <f t="shared" ref="Q3:Q11" si="3">N3/P3</f>
        <v>1.6086956521739131</v>
      </c>
      <c r="R3" s="26">
        <f t="shared" ref="R3:R11" si="4">N4-N3</f>
        <v>-500</v>
      </c>
    </row>
    <row r="4" spans="1:18" x14ac:dyDescent="0.25">
      <c r="A4" s="25" t="s">
        <v>23</v>
      </c>
      <c r="B4" s="25">
        <v>8750</v>
      </c>
      <c r="C4" s="25">
        <v>46</v>
      </c>
      <c r="D4" s="25">
        <v>46</v>
      </c>
      <c r="E4" s="25">
        <v>46</v>
      </c>
      <c r="F4" s="25">
        <v>49</v>
      </c>
      <c r="G4" s="25">
        <v>52</v>
      </c>
      <c r="H4" s="25">
        <v>51</v>
      </c>
      <c r="I4" s="25">
        <v>49</v>
      </c>
      <c r="J4" s="25">
        <v>46</v>
      </c>
      <c r="K4" s="25">
        <v>36</v>
      </c>
      <c r="L4" s="25">
        <v>-100</v>
      </c>
      <c r="M4" s="25">
        <v>-100</v>
      </c>
      <c r="N4" s="26">
        <f t="shared" si="0"/>
        <v>8750</v>
      </c>
      <c r="O4" s="26">
        <f t="shared" si="1"/>
        <v>52</v>
      </c>
      <c r="P4" s="26">
        <v>4750</v>
      </c>
      <c r="Q4" s="26">
        <f t="shared" si="3"/>
        <v>1.8421052631578947</v>
      </c>
      <c r="R4" s="26">
        <f t="shared" si="4"/>
        <v>-250</v>
      </c>
    </row>
    <row r="5" spans="1:18" x14ac:dyDescent="0.25">
      <c r="A5" s="25" t="s">
        <v>23</v>
      </c>
      <c r="B5" s="25">
        <v>8500</v>
      </c>
      <c r="C5" s="25">
        <v>57</v>
      </c>
      <c r="D5" s="25">
        <v>57</v>
      </c>
      <c r="E5" s="25">
        <v>57</v>
      </c>
      <c r="F5" s="25">
        <v>57</v>
      </c>
      <c r="G5" s="25">
        <v>57</v>
      </c>
      <c r="H5" s="25">
        <v>53</v>
      </c>
      <c r="I5" s="25">
        <v>49</v>
      </c>
      <c r="J5" s="25">
        <v>44</v>
      </c>
      <c r="K5" s="25">
        <v>36</v>
      </c>
      <c r="L5" s="25">
        <v>-100</v>
      </c>
      <c r="M5" s="25">
        <v>-100</v>
      </c>
      <c r="N5" s="26">
        <f t="shared" si="0"/>
        <v>8500</v>
      </c>
      <c r="O5" s="26">
        <f t="shared" si="1"/>
        <v>57</v>
      </c>
      <c r="P5" s="26">
        <v>4750</v>
      </c>
      <c r="Q5" s="26">
        <f t="shared" si="3"/>
        <v>1.7894736842105263</v>
      </c>
      <c r="R5" s="26">
        <f t="shared" si="4"/>
        <v>-500</v>
      </c>
    </row>
    <row r="6" spans="1:18" x14ac:dyDescent="0.25">
      <c r="A6" s="25" t="s">
        <v>23</v>
      </c>
      <c r="B6" s="25">
        <v>8000</v>
      </c>
      <c r="C6" s="25">
        <v>54</v>
      </c>
      <c r="D6" s="25">
        <v>54</v>
      </c>
      <c r="E6" s="25">
        <v>54</v>
      </c>
      <c r="F6" s="25">
        <v>53</v>
      </c>
      <c r="G6" s="25">
        <v>51</v>
      </c>
      <c r="H6" s="25">
        <v>47</v>
      </c>
      <c r="I6" s="25">
        <v>40</v>
      </c>
      <c r="J6" s="25">
        <v>34</v>
      </c>
      <c r="K6" s="25">
        <v>25</v>
      </c>
      <c r="L6" s="25">
        <v>-100</v>
      </c>
      <c r="M6" s="25">
        <v>-100</v>
      </c>
      <c r="N6" s="26">
        <f t="shared" si="0"/>
        <v>8000</v>
      </c>
      <c r="O6" s="26">
        <f t="shared" si="1"/>
        <v>54</v>
      </c>
      <c r="P6" s="26">
        <v>2750</v>
      </c>
      <c r="Q6" s="26">
        <f t="shared" si="3"/>
        <v>2.9090909090909092</v>
      </c>
      <c r="R6" s="26">
        <f t="shared" si="4"/>
        <v>1250</v>
      </c>
    </row>
    <row r="7" spans="1:18" x14ac:dyDescent="0.25">
      <c r="A7" s="25" t="s">
        <v>23</v>
      </c>
      <c r="B7" s="25">
        <v>9250</v>
      </c>
      <c r="C7" s="25">
        <v>57</v>
      </c>
      <c r="D7" s="25">
        <v>57</v>
      </c>
      <c r="E7" s="25">
        <v>58</v>
      </c>
      <c r="F7" s="25">
        <v>59</v>
      </c>
      <c r="G7" s="25">
        <v>58</v>
      </c>
      <c r="H7" s="25">
        <v>54</v>
      </c>
      <c r="I7" s="25">
        <v>47</v>
      </c>
      <c r="J7" s="25">
        <v>34</v>
      </c>
      <c r="K7" s="25">
        <v>27</v>
      </c>
      <c r="L7" s="25">
        <v>14</v>
      </c>
      <c r="M7" s="25">
        <v>-100</v>
      </c>
      <c r="N7" s="26">
        <f t="shared" si="0"/>
        <v>9250</v>
      </c>
      <c r="O7" s="26">
        <f t="shared" si="1"/>
        <v>59</v>
      </c>
      <c r="P7" s="26">
        <v>3750</v>
      </c>
      <c r="Q7" s="26">
        <f t="shared" si="3"/>
        <v>2.4666666666666668</v>
      </c>
      <c r="R7" s="26">
        <f t="shared" si="4"/>
        <v>-1000</v>
      </c>
    </row>
    <row r="8" spans="1:18" x14ac:dyDescent="0.25">
      <c r="A8" s="25" t="s">
        <v>18</v>
      </c>
      <c r="B8" s="25">
        <v>8250</v>
      </c>
      <c r="C8" s="25">
        <v>56</v>
      </c>
      <c r="D8" s="25">
        <v>56</v>
      </c>
      <c r="E8" s="25">
        <v>56</v>
      </c>
      <c r="F8" s="25">
        <v>55</v>
      </c>
      <c r="G8" s="25">
        <v>50</v>
      </c>
      <c r="H8" s="25">
        <v>41</v>
      </c>
      <c r="I8" s="25">
        <v>35</v>
      </c>
      <c r="J8" s="25">
        <v>24</v>
      </c>
      <c r="K8" s="25">
        <v>20</v>
      </c>
      <c r="L8" s="25">
        <v>-100</v>
      </c>
      <c r="M8" s="25">
        <v>-100</v>
      </c>
      <c r="N8" s="26">
        <f t="shared" si="0"/>
        <v>8250</v>
      </c>
      <c r="O8" s="26">
        <f t="shared" si="1"/>
        <v>56</v>
      </c>
      <c r="P8" s="26">
        <v>2750</v>
      </c>
      <c r="Q8" s="26">
        <f t="shared" si="3"/>
        <v>3</v>
      </c>
      <c r="R8" s="26">
        <f t="shared" si="4"/>
        <v>-250</v>
      </c>
    </row>
    <row r="9" spans="1:18" x14ac:dyDescent="0.25">
      <c r="A9" s="25" t="s">
        <v>18</v>
      </c>
      <c r="B9" s="25">
        <v>8000</v>
      </c>
      <c r="C9" s="25">
        <v>57</v>
      </c>
      <c r="D9" s="25">
        <v>57</v>
      </c>
      <c r="E9" s="25">
        <v>56</v>
      </c>
      <c r="F9" s="25">
        <v>55</v>
      </c>
      <c r="G9" s="25">
        <v>52</v>
      </c>
      <c r="H9" s="25">
        <v>47</v>
      </c>
      <c r="I9" s="25">
        <v>35</v>
      </c>
      <c r="J9" s="25">
        <v>24</v>
      </c>
      <c r="K9" s="25">
        <v>20</v>
      </c>
      <c r="L9" s="25">
        <v>-100</v>
      </c>
      <c r="M9" s="25">
        <v>-100</v>
      </c>
      <c r="N9" s="26">
        <f t="shared" si="0"/>
        <v>8000</v>
      </c>
      <c r="O9" s="26">
        <f t="shared" si="1"/>
        <v>57</v>
      </c>
      <c r="P9" s="26">
        <v>1750</v>
      </c>
      <c r="Q9" s="26">
        <f t="shared" si="3"/>
        <v>4.5714285714285712</v>
      </c>
      <c r="R9" s="26">
        <f t="shared" si="4"/>
        <v>250</v>
      </c>
    </row>
    <row r="10" spans="1:18" x14ac:dyDescent="0.25">
      <c r="A10" s="25" t="s">
        <v>18</v>
      </c>
      <c r="B10" s="25">
        <v>8250</v>
      </c>
      <c r="C10" s="25">
        <v>52</v>
      </c>
      <c r="D10" s="25">
        <v>52</v>
      </c>
      <c r="E10" s="25">
        <v>51</v>
      </c>
      <c r="F10" s="25">
        <v>47</v>
      </c>
      <c r="G10" s="25">
        <v>42</v>
      </c>
      <c r="H10" s="25">
        <v>36</v>
      </c>
      <c r="I10" s="25">
        <v>30</v>
      </c>
      <c r="J10" s="25">
        <v>21</v>
      </c>
      <c r="K10" s="25">
        <v>9</v>
      </c>
      <c r="L10" s="25">
        <v>-100</v>
      </c>
      <c r="M10" s="25">
        <v>-100</v>
      </c>
      <c r="N10" s="26">
        <f t="shared" si="0"/>
        <v>8250</v>
      </c>
      <c r="O10" s="26">
        <f t="shared" si="1"/>
        <v>52</v>
      </c>
      <c r="P10" s="26">
        <v>1750</v>
      </c>
      <c r="Q10" s="26">
        <f t="shared" si="3"/>
        <v>4.7142857142857144</v>
      </c>
      <c r="R10" s="26">
        <f t="shared" si="4"/>
        <v>-1250</v>
      </c>
    </row>
    <row r="11" spans="1:18" x14ac:dyDescent="0.25">
      <c r="A11" s="25" t="s">
        <v>19</v>
      </c>
      <c r="B11" s="25">
        <v>7000</v>
      </c>
      <c r="C11" s="25">
        <v>50</v>
      </c>
      <c r="D11" s="25">
        <v>50</v>
      </c>
      <c r="E11" s="25">
        <v>48</v>
      </c>
      <c r="F11" s="25">
        <v>45</v>
      </c>
      <c r="G11" s="25">
        <v>40</v>
      </c>
      <c r="H11" s="25">
        <v>34</v>
      </c>
      <c r="I11" s="25">
        <v>22</v>
      </c>
      <c r="J11" s="25">
        <v>16</v>
      </c>
      <c r="K11" s="25">
        <v>-100</v>
      </c>
      <c r="L11" s="25">
        <v>-100</v>
      </c>
      <c r="M11" s="25">
        <v>-100</v>
      </c>
      <c r="N11" s="26">
        <f t="shared" si="0"/>
        <v>7000</v>
      </c>
      <c r="O11" s="26">
        <f t="shared" si="1"/>
        <v>50</v>
      </c>
      <c r="P11" s="26">
        <v>1750</v>
      </c>
      <c r="Q11" s="26">
        <f t="shared" si="3"/>
        <v>4</v>
      </c>
      <c r="R11" s="26">
        <f t="shared" si="4"/>
        <v>500</v>
      </c>
    </row>
    <row r="12" spans="1:18" x14ac:dyDescent="0.25">
      <c r="A12" s="25" t="s">
        <v>19</v>
      </c>
      <c r="B12" s="25">
        <v>7500</v>
      </c>
      <c r="C12" s="25">
        <v>38</v>
      </c>
      <c r="D12" s="25">
        <v>47</v>
      </c>
      <c r="E12" s="25">
        <v>47</v>
      </c>
      <c r="F12" s="25">
        <v>44</v>
      </c>
      <c r="G12" s="25">
        <v>39</v>
      </c>
      <c r="H12" s="25">
        <v>36</v>
      </c>
      <c r="I12" s="25">
        <v>27</v>
      </c>
      <c r="J12" s="25">
        <v>12</v>
      </c>
      <c r="K12" s="25">
        <v>-100</v>
      </c>
      <c r="L12" s="25">
        <v>-100</v>
      </c>
      <c r="M12" s="25">
        <v>-100</v>
      </c>
      <c r="N12" s="25">
        <f t="shared" si="0"/>
        <v>7500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>
    <tabColor rgb="FF92D050"/>
  </sheetPr>
  <dimension ref="A1:R14"/>
  <sheetViews>
    <sheetView workbookViewId="0">
      <selection activeCell="N2" sqref="N2:R2"/>
    </sheetView>
  </sheetViews>
  <sheetFormatPr defaultRowHeight="15" x14ac:dyDescent="0.25"/>
  <cols>
    <col min="1" max="1" width="19.42578125" style="25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17</v>
      </c>
      <c r="B2" s="25">
        <v>7500</v>
      </c>
      <c r="C2" s="25">
        <v>39</v>
      </c>
      <c r="D2" s="25">
        <v>37</v>
      </c>
      <c r="E2" s="25">
        <v>31</v>
      </c>
      <c r="F2" s="25">
        <v>32</v>
      </c>
      <c r="G2" s="25">
        <v>26</v>
      </c>
      <c r="H2" s="25">
        <v>21</v>
      </c>
      <c r="I2" s="25">
        <v>12</v>
      </c>
      <c r="J2" s="25">
        <v>3</v>
      </c>
      <c r="K2" s="25">
        <v>-100</v>
      </c>
      <c r="L2" s="25">
        <v>-100</v>
      </c>
      <c r="M2" s="25">
        <v>-100</v>
      </c>
      <c r="N2" s="26">
        <f t="shared" ref="N2:N14" si="0">B2</f>
        <v>7500</v>
      </c>
      <c r="O2" s="26">
        <f t="shared" ref="O2:O13" si="1">MAX(C2:M2)</f>
        <v>39</v>
      </c>
      <c r="P2" s="26">
        <v>1000</v>
      </c>
      <c r="Q2" s="26">
        <f t="shared" ref="Q2" si="2">N2/P2</f>
        <v>7.5</v>
      </c>
      <c r="R2" s="26">
        <f>N3-N2</f>
        <v>750</v>
      </c>
    </row>
    <row r="3" spans="1:18" x14ac:dyDescent="0.25">
      <c r="A3" s="25" t="s">
        <v>18</v>
      </c>
      <c r="B3" s="25">
        <v>8250</v>
      </c>
      <c r="C3" s="25">
        <v>48</v>
      </c>
      <c r="D3" s="25">
        <v>45</v>
      </c>
      <c r="E3" s="25">
        <v>43</v>
      </c>
      <c r="F3" s="25">
        <v>42</v>
      </c>
      <c r="G3" s="25">
        <v>38</v>
      </c>
      <c r="H3" s="25">
        <v>33</v>
      </c>
      <c r="I3" s="25">
        <v>28</v>
      </c>
      <c r="J3" s="25">
        <v>16</v>
      </c>
      <c r="K3" s="25">
        <v>-4</v>
      </c>
      <c r="L3" s="25">
        <v>-100</v>
      </c>
      <c r="M3" s="25">
        <v>-100</v>
      </c>
      <c r="N3" s="26">
        <f t="shared" si="0"/>
        <v>8250</v>
      </c>
      <c r="O3" s="26">
        <f t="shared" si="1"/>
        <v>48</v>
      </c>
      <c r="P3" s="26">
        <v>1000</v>
      </c>
      <c r="Q3" s="26">
        <f t="shared" ref="Q3:Q13" si="3">N3/P3</f>
        <v>8.25</v>
      </c>
      <c r="R3" s="26">
        <f t="shared" ref="R3:R13" si="4">N4-N3</f>
        <v>-500</v>
      </c>
    </row>
    <row r="4" spans="1:18" x14ac:dyDescent="0.25">
      <c r="A4" s="25" t="s">
        <v>18</v>
      </c>
      <c r="B4" s="25">
        <v>7750</v>
      </c>
      <c r="C4" s="25">
        <v>37</v>
      </c>
      <c r="D4" s="25">
        <v>40</v>
      </c>
      <c r="E4" s="25">
        <v>44</v>
      </c>
      <c r="F4" s="25">
        <v>46</v>
      </c>
      <c r="G4" s="25">
        <v>43</v>
      </c>
      <c r="H4" s="25">
        <v>38</v>
      </c>
      <c r="I4" s="25">
        <v>26</v>
      </c>
      <c r="J4" s="25">
        <v>13</v>
      </c>
      <c r="K4" s="25">
        <v>-100</v>
      </c>
      <c r="L4" s="25">
        <v>-100</v>
      </c>
      <c r="M4" s="25">
        <v>-100</v>
      </c>
      <c r="N4" s="26">
        <f t="shared" si="0"/>
        <v>7750</v>
      </c>
      <c r="O4" s="26">
        <f t="shared" si="1"/>
        <v>46</v>
      </c>
      <c r="P4" s="26">
        <v>3750</v>
      </c>
      <c r="Q4" s="26">
        <f t="shared" si="3"/>
        <v>2.0666666666666669</v>
      </c>
      <c r="R4" s="26">
        <f t="shared" si="4"/>
        <v>-250</v>
      </c>
    </row>
    <row r="5" spans="1:18" x14ac:dyDescent="0.25">
      <c r="A5" s="25" t="s">
        <v>19</v>
      </c>
      <c r="B5" s="25">
        <v>7500</v>
      </c>
      <c r="C5" s="25">
        <v>38</v>
      </c>
      <c r="D5" s="25">
        <v>41</v>
      </c>
      <c r="E5" s="25">
        <v>42</v>
      </c>
      <c r="F5" s="25">
        <v>41</v>
      </c>
      <c r="G5" s="25">
        <v>37</v>
      </c>
      <c r="H5" s="25">
        <v>31</v>
      </c>
      <c r="I5" s="25">
        <v>23</v>
      </c>
      <c r="J5" s="25">
        <v>11</v>
      </c>
      <c r="K5" s="25">
        <v>-100</v>
      </c>
      <c r="L5" s="25">
        <v>-100</v>
      </c>
      <c r="M5" s="25">
        <v>-100</v>
      </c>
      <c r="N5" s="26">
        <f t="shared" si="0"/>
        <v>7500</v>
      </c>
      <c r="O5" s="26">
        <f t="shared" si="1"/>
        <v>42</v>
      </c>
      <c r="P5" s="26">
        <v>2750</v>
      </c>
      <c r="Q5" s="26">
        <f t="shared" si="3"/>
        <v>2.7272727272727271</v>
      </c>
      <c r="R5" s="26">
        <f t="shared" si="4"/>
        <v>500</v>
      </c>
    </row>
    <row r="6" spans="1:18" x14ac:dyDescent="0.25">
      <c r="A6" s="25" t="s">
        <v>17</v>
      </c>
      <c r="B6" s="25">
        <v>8000</v>
      </c>
      <c r="C6" s="25">
        <v>40</v>
      </c>
      <c r="D6" s="25">
        <v>39</v>
      </c>
      <c r="E6" s="25">
        <v>38</v>
      </c>
      <c r="F6" s="25">
        <v>33</v>
      </c>
      <c r="G6" s="25">
        <v>30</v>
      </c>
      <c r="H6" s="25">
        <v>23</v>
      </c>
      <c r="I6" s="25">
        <v>18</v>
      </c>
      <c r="J6" s="25">
        <v>14</v>
      </c>
      <c r="K6" s="25">
        <v>-2</v>
      </c>
      <c r="L6" s="25">
        <v>-100</v>
      </c>
      <c r="M6" s="25">
        <v>-100</v>
      </c>
      <c r="N6" s="26">
        <f t="shared" si="0"/>
        <v>8000</v>
      </c>
      <c r="O6" s="26">
        <f t="shared" si="1"/>
        <v>40</v>
      </c>
      <c r="P6" s="26">
        <v>1000</v>
      </c>
      <c r="Q6" s="26">
        <f t="shared" si="3"/>
        <v>8</v>
      </c>
      <c r="R6" s="26">
        <f t="shared" si="4"/>
        <v>1500</v>
      </c>
    </row>
    <row r="7" spans="1:18" x14ac:dyDescent="0.25">
      <c r="A7" s="25" t="s">
        <v>23</v>
      </c>
      <c r="B7" s="25">
        <v>9500</v>
      </c>
      <c r="C7" s="25">
        <v>41</v>
      </c>
      <c r="D7" s="25">
        <v>46</v>
      </c>
      <c r="E7" s="25">
        <v>50</v>
      </c>
      <c r="F7" s="25">
        <v>51</v>
      </c>
      <c r="G7" s="25">
        <v>50</v>
      </c>
      <c r="H7" s="25">
        <v>49</v>
      </c>
      <c r="I7" s="25">
        <v>40</v>
      </c>
      <c r="J7" s="25">
        <v>30</v>
      </c>
      <c r="K7" s="25">
        <v>19</v>
      </c>
      <c r="L7" s="25">
        <v>0</v>
      </c>
      <c r="M7" s="25">
        <v>-100</v>
      </c>
      <c r="N7" s="26">
        <f t="shared" si="0"/>
        <v>9500</v>
      </c>
      <c r="O7" s="26">
        <f t="shared" si="1"/>
        <v>51</v>
      </c>
      <c r="P7" s="26">
        <v>3750</v>
      </c>
      <c r="Q7" s="26">
        <f t="shared" si="3"/>
        <v>2.5333333333333332</v>
      </c>
      <c r="R7" s="26">
        <f t="shared" si="4"/>
        <v>250</v>
      </c>
    </row>
    <row r="8" spans="1:18" x14ac:dyDescent="0.25">
      <c r="A8" s="25" t="s">
        <v>23</v>
      </c>
      <c r="B8" s="25">
        <v>9750</v>
      </c>
      <c r="C8" s="25">
        <v>52</v>
      </c>
      <c r="D8" s="25">
        <v>58</v>
      </c>
      <c r="E8" s="25">
        <v>60</v>
      </c>
      <c r="F8" s="25">
        <v>61</v>
      </c>
      <c r="G8" s="25">
        <v>60</v>
      </c>
      <c r="H8" s="25">
        <v>54</v>
      </c>
      <c r="I8" s="25">
        <v>49</v>
      </c>
      <c r="J8" s="25">
        <v>45</v>
      </c>
      <c r="K8" s="25">
        <v>41</v>
      </c>
      <c r="L8" s="25">
        <v>22</v>
      </c>
      <c r="M8" s="25">
        <v>-100</v>
      </c>
      <c r="N8" s="26">
        <f t="shared" si="0"/>
        <v>9750</v>
      </c>
      <c r="O8" s="26">
        <f t="shared" si="1"/>
        <v>61</v>
      </c>
      <c r="P8" s="26">
        <v>3750</v>
      </c>
      <c r="Q8" s="26">
        <f t="shared" si="3"/>
        <v>2.6</v>
      </c>
      <c r="R8" s="26">
        <f t="shared" si="4"/>
        <v>-500</v>
      </c>
    </row>
    <row r="9" spans="1:18" x14ac:dyDescent="0.25">
      <c r="A9" s="25" t="s">
        <v>23</v>
      </c>
      <c r="B9" s="25">
        <v>9250</v>
      </c>
      <c r="C9" s="25">
        <v>48</v>
      </c>
      <c r="D9" s="25">
        <v>50</v>
      </c>
      <c r="E9" s="25">
        <v>51</v>
      </c>
      <c r="F9" s="25">
        <v>51</v>
      </c>
      <c r="G9" s="25">
        <v>47</v>
      </c>
      <c r="H9" s="25">
        <v>42</v>
      </c>
      <c r="I9" s="25">
        <v>37</v>
      </c>
      <c r="J9" s="25">
        <v>29</v>
      </c>
      <c r="K9" s="25">
        <v>19</v>
      </c>
      <c r="L9" s="25">
        <v>6</v>
      </c>
      <c r="M9" s="25">
        <v>-100</v>
      </c>
      <c r="N9" s="26">
        <f t="shared" si="0"/>
        <v>9250</v>
      </c>
      <c r="O9" s="26">
        <f t="shared" si="1"/>
        <v>51</v>
      </c>
      <c r="P9" s="26">
        <v>3750</v>
      </c>
      <c r="Q9" s="26">
        <f t="shared" si="3"/>
        <v>2.4666666666666668</v>
      </c>
      <c r="R9" s="26">
        <f t="shared" si="4"/>
        <v>-250</v>
      </c>
    </row>
    <row r="10" spans="1:18" x14ac:dyDescent="0.25">
      <c r="A10" s="25" t="s">
        <v>18</v>
      </c>
      <c r="B10" s="25">
        <v>9000</v>
      </c>
      <c r="C10" s="25">
        <v>42</v>
      </c>
      <c r="D10" s="25">
        <v>47</v>
      </c>
      <c r="E10" s="25">
        <v>46</v>
      </c>
      <c r="F10" s="25">
        <v>43</v>
      </c>
      <c r="G10" s="25">
        <v>37</v>
      </c>
      <c r="H10" s="25">
        <v>33</v>
      </c>
      <c r="I10" s="25">
        <v>29</v>
      </c>
      <c r="J10" s="25">
        <v>21</v>
      </c>
      <c r="K10" s="25">
        <v>11</v>
      </c>
      <c r="L10" s="25">
        <v>-8</v>
      </c>
      <c r="M10" s="25">
        <v>-100</v>
      </c>
      <c r="N10" s="26">
        <f t="shared" si="0"/>
        <v>9000</v>
      </c>
      <c r="O10" s="26">
        <f t="shared" si="1"/>
        <v>47</v>
      </c>
      <c r="P10" s="26">
        <v>1750</v>
      </c>
      <c r="Q10" s="26">
        <f t="shared" si="3"/>
        <v>5.1428571428571432</v>
      </c>
      <c r="R10" s="26">
        <f t="shared" si="4"/>
        <v>-500</v>
      </c>
    </row>
    <row r="11" spans="1:18" x14ac:dyDescent="0.25">
      <c r="A11" s="25" t="s">
        <v>19</v>
      </c>
      <c r="B11" s="25">
        <v>8500</v>
      </c>
      <c r="C11" s="25">
        <v>37</v>
      </c>
      <c r="D11" s="25">
        <v>41</v>
      </c>
      <c r="E11" s="25">
        <v>41</v>
      </c>
      <c r="F11" s="25">
        <v>38</v>
      </c>
      <c r="G11" s="25">
        <v>36</v>
      </c>
      <c r="H11" s="25">
        <v>32</v>
      </c>
      <c r="I11" s="25">
        <v>25</v>
      </c>
      <c r="J11" s="25">
        <v>18</v>
      </c>
      <c r="K11" s="25">
        <v>8</v>
      </c>
      <c r="L11" s="25">
        <v>-100</v>
      </c>
      <c r="M11" s="25">
        <v>-100</v>
      </c>
      <c r="N11" s="26">
        <f t="shared" si="0"/>
        <v>8500</v>
      </c>
      <c r="O11" s="26">
        <f t="shared" si="1"/>
        <v>41</v>
      </c>
      <c r="P11" s="26">
        <v>2750</v>
      </c>
      <c r="Q11" s="26">
        <f t="shared" si="3"/>
        <v>3.0909090909090908</v>
      </c>
      <c r="R11" s="26">
        <f t="shared" si="4"/>
        <v>-500</v>
      </c>
    </row>
    <row r="12" spans="1:18" x14ac:dyDescent="0.25">
      <c r="A12" s="25" t="s">
        <v>18</v>
      </c>
      <c r="B12" s="25">
        <v>8000</v>
      </c>
      <c r="C12" s="25">
        <v>38</v>
      </c>
      <c r="D12" s="25">
        <v>44</v>
      </c>
      <c r="E12" s="25">
        <v>44</v>
      </c>
      <c r="F12" s="25">
        <v>43</v>
      </c>
      <c r="G12" s="25">
        <v>39</v>
      </c>
      <c r="H12" s="25">
        <v>30</v>
      </c>
      <c r="I12" s="25">
        <v>21</v>
      </c>
      <c r="J12" s="25">
        <v>10</v>
      </c>
      <c r="K12" s="25">
        <v>-3</v>
      </c>
      <c r="L12" s="25">
        <v>-100</v>
      </c>
      <c r="M12" s="25">
        <v>-100</v>
      </c>
      <c r="N12" s="26">
        <f t="shared" si="0"/>
        <v>8000</v>
      </c>
      <c r="O12" s="26">
        <f t="shared" si="1"/>
        <v>44</v>
      </c>
      <c r="P12" s="26">
        <v>2750</v>
      </c>
      <c r="Q12" s="26">
        <f t="shared" si="3"/>
        <v>2.9090909090909092</v>
      </c>
      <c r="R12" s="26">
        <f t="shared" si="4"/>
        <v>750</v>
      </c>
    </row>
    <row r="13" spans="1:18" x14ac:dyDescent="0.25">
      <c r="A13" s="25" t="s">
        <v>18</v>
      </c>
      <c r="B13" s="25">
        <v>8750</v>
      </c>
      <c r="C13" s="25">
        <v>38</v>
      </c>
      <c r="D13" s="25">
        <v>44</v>
      </c>
      <c r="E13" s="25">
        <v>44</v>
      </c>
      <c r="F13" s="25">
        <v>42</v>
      </c>
      <c r="G13" s="25">
        <v>38</v>
      </c>
      <c r="H13" s="25">
        <v>34</v>
      </c>
      <c r="I13" s="25">
        <v>28</v>
      </c>
      <c r="J13" s="25">
        <v>24</v>
      </c>
      <c r="K13" s="25">
        <v>18</v>
      </c>
      <c r="L13" s="25">
        <v>-100</v>
      </c>
      <c r="M13" s="25">
        <v>-100</v>
      </c>
      <c r="N13" s="26">
        <f t="shared" si="0"/>
        <v>8750</v>
      </c>
      <c r="O13" s="26">
        <f t="shared" si="1"/>
        <v>44</v>
      </c>
      <c r="P13" s="26">
        <v>2750</v>
      </c>
      <c r="Q13" s="26">
        <f t="shared" si="3"/>
        <v>3.1818181818181817</v>
      </c>
      <c r="R13" s="26">
        <f t="shared" si="4"/>
        <v>-250</v>
      </c>
    </row>
    <row r="14" spans="1:18" x14ac:dyDescent="0.25">
      <c r="A14" s="25" t="s">
        <v>18</v>
      </c>
      <c r="B14" s="25">
        <v>8500</v>
      </c>
      <c r="C14" s="25">
        <v>29</v>
      </c>
      <c r="D14" s="25">
        <v>39</v>
      </c>
      <c r="E14" s="25">
        <v>41</v>
      </c>
      <c r="F14" s="25">
        <v>42</v>
      </c>
      <c r="G14" s="25">
        <v>40</v>
      </c>
      <c r="H14" s="25">
        <v>35</v>
      </c>
      <c r="I14" s="25">
        <v>27</v>
      </c>
      <c r="J14" s="25">
        <v>13</v>
      </c>
      <c r="K14" s="25">
        <v>3</v>
      </c>
      <c r="L14" s="25">
        <v>-100</v>
      </c>
      <c r="M14" s="25">
        <v>-100</v>
      </c>
      <c r="N14" s="25">
        <f t="shared" si="0"/>
        <v>8500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>
    <tabColor rgb="FF92D050"/>
  </sheetPr>
  <dimension ref="A1:R16"/>
  <sheetViews>
    <sheetView workbookViewId="0">
      <selection activeCell="N2" sqref="N2:R2"/>
    </sheetView>
  </sheetViews>
  <sheetFormatPr defaultRowHeight="15" x14ac:dyDescent="0.25"/>
  <cols>
    <col min="1" max="1" width="20.28515625" style="25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17</v>
      </c>
      <c r="B2" s="25">
        <v>7500</v>
      </c>
      <c r="C2" s="25">
        <v>48</v>
      </c>
      <c r="D2" s="25">
        <v>49</v>
      </c>
      <c r="E2" s="25">
        <v>45</v>
      </c>
      <c r="F2" s="25">
        <v>41</v>
      </c>
      <c r="G2" s="25">
        <v>33</v>
      </c>
      <c r="H2" s="25">
        <v>28</v>
      </c>
      <c r="I2" s="25">
        <v>16</v>
      </c>
      <c r="J2" s="25">
        <v>4</v>
      </c>
      <c r="K2" s="25">
        <v>-100</v>
      </c>
      <c r="L2" s="25">
        <v>-100</v>
      </c>
      <c r="M2" s="25">
        <v>-100</v>
      </c>
      <c r="N2" s="26">
        <f t="shared" ref="N2:N16" si="0">B2</f>
        <v>7500</v>
      </c>
      <c r="O2" s="26">
        <f t="shared" ref="O2:O15" si="1">MAX(C2:M2)</f>
        <v>49</v>
      </c>
      <c r="P2" s="26">
        <v>1750</v>
      </c>
      <c r="Q2" s="26">
        <f t="shared" ref="Q2" si="2">N2/P2</f>
        <v>4.2857142857142856</v>
      </c>
      <c r="R2" s="26">
        <f>N3-N2</f>
        <v>0</v>
      </c>
    </row>
    <row r="3" spans="1:18" x14ac:dyDescent="0.25">
      <c r="A3" s="25" t="s">
        <v>17</v>
      </c>
      <c r="B3" s="25">
        <v>7500</v>
      </c>
      <c r="C3" s="25">
        <v>49</v>
      </c>
      <c r="D3" s="25">
        <v>50</v>
      </c>
      <c r="E3" s="25">
        <v>48</v>
      </c>
      <c r="F3" s="25">
        <v>38</v>
      </c>
      <c r="G3" s="25">
        <v>32</v>
      </c>
      <c r="H3" s="25">
        <v>26</v>
      </c>
      <c r="I3" s="25">
        <v>15</v>
      </c>
      <c r="J3" s="25">
        <v>6</v>
      </c>
      <c r="K3" s="25">
        <v>-100</v>
      </c>
      <c r="L3" s="25">
        <v>-100</v>
      </c>
      <c r="M3" s="25">
        <v>-100</v>
      </c>
      <c r="N3" s="26">
        <f t="shared" si="0"/>
        <v>7500</v>
      </c>
      <c r="O3" s="26">
        <f t="shared" si="1"/>
        <v>50</v>
      </c>
      <c r="P3" s="26">
        <v>1750</v>
      </c>
      <c r="Q3" s="26">
        <f t="shared" ref="Q3:Q15" si="3">N3/P3</f>
        <v>4.2857142857142856</v>
      </c>
      <c r="R3" s="26">
        <f t="shared" ref="R3:R15" si="4">N4-N3</f>
        <v>0</v>
      </c>
    </row>
    <row r="4" spans="1:18" x14ac:dyDescent="0.25">
      <c r="A4" s="25" t="s">
        <v>18</v>
      </c>
      <c r="B4" s="25">
        <v>7500</v>
      </c>
      <c r="C4" s="25">
        <v>47</v>
      </c>
      <c r="D4" s="25">
        <v>44</v>
      </c>
      <c r="E4" s="25">
        <v>39</v>
      </c>
      <c r="F4" s="25">
        <v>49</v>
      </c>
      <c r="G4" s="25">
        <v>51</v>
      </c>
      <c r="H4" s="25">
        <v>41</v>
      </c>
      <c r="I4" s="25">
        <v>36</v>
      </c>
      <c r="J4" s="25">
        <v>30</v>
      </c>
      <c r="K4" s="25">
        <v>-100</v>
      </c>
      <c r="L4" s="25">
        <v>-100</v>
      </c>
      <c r="M4" s="25">
        <v>-100</v>
      </c>
      <c r="N4" s="26">
        <f t="shared" si="0"/>
        <v>7500</v>
      </c>
      <c r="O4" s="26">
        <f t="shared" si="1"/>
        <v>51</v>
      </c>
      <c r="P4" s="26">
        <v>4750</v>
      </c>
      <c r="Q4" s="26">
        <f t="shared" si="3"/>
        <v>1.5789473684210527</v>
      </c>
      <c r="R4" s="26">
        <f t="shared" si="4"/>
        <v>1500</v>
      </c>
    </row>
    <row r="5" spans="1:18" x14ac:dyDescent="0.25">
      <c r="A5" s="25" t="s">
        <v>18</v>
      </c>
      <c r="B5" s="25">
        <v>9000</v>
      </c>
      <c r="C5" s="25">
        <v>39</v>
      </c>
      <c r="D5" s="25">
        <v>43</v>
      </c>
      <c r="E5" s="25">
        <v>40</v>
      </c>
      <c r="F5" s="25">
        <v>52</v>
      </c>
      <c r="G5" s="25">
        <v>49</v>
      </c>
      <c r="H5" s="25">
        <v>42</v>
      </c>
      <c r="I5" s="25">
        <v>41</v>
      </c>
      <c r="J5" s="25">
        <v>35</v>
      </c>
      <c r="K5" s="25">
        <v>28</v>
      </c>
      <c r="L5" s="25">
        <v>-1</v>
      </c>
      <c r="M5" s="25">
        <v>-100</v>
      </c>
      <c r="N5" s="26">
        <f t="shared" si="0"/>
        <v>9000</v>
      </c>
      <c r="O5" s="26">
        <f t="shared" si="1"/>
        <v>52</v>
      </c>
      <c r="P5" s="26">
        <v>3750</v>
      </c>
      <c r="Q5" s="26">
        <f t="shared" si="3"/>
        <v>2.4</v>
      </c>
      <c r="R5" s="26">
        <f t="shared" si="4"/>
        <v>-500</v>
      </c>
    </row>
    <row r="6" spans="1:18" x14ac:dyDescent="0.25">
      <c r="A6" s="25" t="s">
        <v>18</v>
      </c>
      <c r="B6" s="25">
        <v>8500</v>
      </c>
      <c r="C6" s="25">
        <v>45</v>
      </c>
      <c r="D6" s="25">
        <v>46</v>
      </c>
      <c r="E6" s="25">
        <v>54</v>
      </c>
      <c r="F6" s="25">
        <v>49</v>
      </c>
      <c r="G6" s="25">
        <v>46</v>
      </c>
      <c r="H6" s="25">
        <v>40</v>
      </c>
      <c r="I6" s="25">
        <v>37</v>
      </c>
      <c r="J6" s="25">
        <v>33</v>
      </c>
      <c r="K6" s="25">
        <v>11</v>
      </c>
      <c r="L6" s="25">
        <v>-100</v>
      </c>
      <c r="M6" s="25">
        <v>-100</v>
      </c>
      <c r="N6" s="26">
        <f t="shared" si="0"/>
        <v>8500</v>
      </c>
      <c r="O6" s="26">
        <f t="shared" si="1"/>
        <v>54</v>
      </c>
      <c r="P6" s="26">
        <v>2750</v>
      </c>
      <c r="Q6" s="26">
        <f t="shared" si="3"/>
        <v>3.0909090909090908</v>
      </c>
      <c r="R6" s="26">
        <f t="shared" si="4"/>
        <v>1000</v>
      </c>
    </row>
    <row r="7" spans="1:18" x14ac:dyDescent="0.25">
      <c r="A7" s="25" t="s">
        <v>23</v>
      </c>
      <c r="B7" s="25">
        <v>9500</v>
      </c>
      <c r="C7" s="25">
        <v>29</v>
      </c>
      <c r="D7" s="25">
        <v>57</v>
      </c>
      <c r="E7" s="25">
        <v>55</v>
      </c>
      <c r="F7" s="25">
        <v>57</v>
      </c>
      <c r="G7" s="25">
        <v>60</v>
      </c>
      <c r="H7" s="25">
        <v>54</v>
      </c>
      <c r="I7" s="25">
        <v>40</v>
      </c>
      <c r="J7" s="25">
        <v>31</v>
      </c>
      <c r="K7" s="25">
        <v>2</v>
      </c>
      <c r="L7" s="25">
        <v>-9</v>
      </c>
      <c r="M7" s="25">
        <v>-100</v>
      </c>
      <c r="N7" s="26">
        <f t="shared" si="0"/>
        <v>9500</v>
      </c>
      <c r="O7" s="26">
        <f t="shared" si="1"/>
        <v>60</v>
      </c>
      <c r="P7" s="26">
        <v>4750</v>
      </c>
      <c r="Q7" s="26">
        <f t="shared" si="3"/>
        <v>2</v>
      </c>
      <c r="R7" s="26">
        <f t="shared" si="4"/>
        <v>250</v>
      </c>
    </row>
    <row r="8" spans="1:18" x14ac:dyDescent="0.25">
      <c r="A8" s="25" t="s">
        <v>23</v>
      </c>
      <c r="B8" s="25">
        <v>9750</v>
      </c>
      <c r="C8" s="25">
        <v>48</v>
      </c>
      <c r="D8" s="25">
        <v>60</v>
      </c>
      <c r="E8" s="25">
        <v>58</v>
      </c>
      <c r="F8" s="25">
        <v>55</v>
      </c>
      <c r="G8" s="25">
        <v>53</v>
      </c>
      <c r="H8" s="25">
        <v>54</v>
      </c>
      <c r="I8" s="25">
        <v>46</v>
      </c>
      <c r="J8" s="25">
        <v>39</v>
      </c>
      <c r="K8" s="25">
        <v>24</v>
      </c>
      <c r="L8" s="25">
        <v>7</v>
      </c>
      <c r="M8" s="25">
        <v>-100</v>
      </c>
      <c r="N8" s="26">
        <f t="shared" si="0"/>
        <v>9750</v>
      </c>
      <c r="O8" s="26">
        <f t="shared" si="1"/>
        <v>60</v>
      </c>
      <c r="P8" s="26">
        <v>1750</v>
      </c>
      <c r="Q8" s="26">
        <f t="shared" si="3"/>
        <v>5.5714285714285712</v>
      </c>
      <c r="R8" s="26">
        <f t="shared" si="4"/>
        <v>1250</v>
      </c>
    </row>
    <row r="9" spans="1:18" x14ac:dyDescent="0.25">
      <c r="A9" s="25" t="s">
        <v>21</v>
      </c>
      <c r="B9" s="25">
        <v>11000</v>
      </c>
      <c r="C9" s="25">
        <v>57</v>
      </c>
      <c r="D9" s="25">
        <v>52</v>
      </c>
      <c r="E9" s="25">
        <v>59</v>
      </c>
      <c r="F9" s="25">
        <v>65</v>
      </c>
      <c r="G9" s="25">
        <v>66</v>
      </c>
      <c r="H9" s="25">
        <v>64</v>
      </c>
      <c r="I9" s="25">
        <v>55</v>
      </c>
      <c r="J9" s="25">
        <v>48</v>
      </c>
      <c r="K9" s="25">
        <v>39</v>
      </c>
      <c r="L9" s="25">
        <v>20</v>
      </c>
      <c r="M9" s="25">
        <v>5</v>
      </c>
      <c r="N9" s="26">
        <f t="shared" si="0"/>
        <v>11000</v>
      </c>
      <c r="O9" s="26">
        <f t="shared" si="1"/>
        <v>66</v>
      </c>
      <c r="P9" s="26">
        <v>4750</v>
      </c>
      <c r="Q9" s="26">
        <f t="shared" si="3"/>
        <v>2.3157894736842106</v>
      </c>
      <c r="R9" s="26">
        <f t="shared" si="4"/>
        <v>750</v>
      </c>
    </row>
    <row r="10" spans="1:18" x14ac:dyDescent="0.25">
      <c r="A10" s="25" t="s">
        <v>20</v>
      </c>
      <c r="B10" s="25">
        <v>11750</v>
      </c>
      <c r="C10" s="25">
        <v>52</v>
      </c>
      <c r="D10" s="25">
        <v>61</v>
      </c>
      <c r="E10" s="25">
        <v>65</v>
      </c>
      <c r="F10" s="25">
        <v>64</v>
      </c>
      <c r="G10" s="25">
        <v>60</v>
      </c>
      <c r="H10" s="25">
        <v>50</v>
      </c>
      <c r="I10" s="25">
        <v>46</v>
      </c>
      <c r="J10" s="25">
        <v>46</v>
      </c>
      <c r="K10" s="25">
        <v>39</v>
      </c>
      <c r="L10" s="25">
        <v>20</v>
      </c>
      <c r="M10" s="25">
        <v>1</v>
      </c>
      <c r="N10" s="26">
        <f t="shared" si="0"/>
        <v>11750</v>
      </c>
      <c r="O10" s="26">
        <f t="shared" si="1"/>
        <v>65</v>
      </c>
      <c r="P10" s="26">
        <v>2750</v>
      </c>
      <c r="Q10" s="26">
        <f t="shared" si="3"/>
        <v>4.2727272727272725</v>
      </c>
      <c r="R10" s="26">
        <f t="shared" si="4"/>
        <v>-2000</v>
      </c>
    </row>
    <row r="11" spans="1:18" x14ac:dyDescent="0.25">
      <c r="A11" s="25" t="s">
        <v>18</v>
      </c>
      <c r="B11" s="25">
        <v>9750</v>
      </c>
      <c r="C11" s="25">
        <v>53</v>
      </c>
      <c r="D11" s="25">
        <v>57</v>
      </c>
      <c r="E11" s="25">
        <v>55</v>
      </c>
      <c r="F11" s="25">
        <v>50</v>
      </c>
      <c r="G11" s="25">
        <v>40</v>
      </c>
      <c r="H11" s="25">
        <v>41</v>
      </c>
      <c r="I11" s="25">
        <v>42</v>
      </c>
      <c r="J11" s="25">
        <v>40</v>
      </c>
      <c r="K11" s="25">
        <v>31</v>
      </c>
      <c r="L11" s="25">
        <v>4</v>
      </c>
      <c r="M11" s="25">
        <v>-100</v>
      </c>
      <c r="N11" s="26">
        <f t="shared" si="0"/>
        <v>9750</v>
      </c>
      <c r="O11" s="26">
        <f t="shared" si="1"/>
        <v>57</v>
      </c>
      <c r="P11" s="26">
        <v>1750</v>
      </c>
      <c r="Q11" s="26">
        <f t="shared" si="3"/>
        <v>5.5714285714285712</v>
      </c>
      <c r="R11" s="26">
        <f t="shared" si="4"/>
        <v>-500</v>
      </c>
    </row>
    <row r="12" spans="1:18" x14ac:dyDescent="0.25">
      <c r="A12" s="25" t="s">
        <v>23</v>
      </c>
      <c r="B12" s="25">
        <v>9250</v>
      </c>
      <c r="C12" s="25">
        <v>50</v>
      </c>
      <c r="D12" s="25">
        <v>56</v>
      </c>
      <c r="E12" s="25">
        <v>56</v>
      </c>
      <c r="F12" s="25">
        <v>53</v>
      </c>
      <c r="G12" s="25">
        <v>51</v>
      </c>
      <c r="H12" s="25">
        <v>46</v>
      </c>
      <c r="I12" s="25">
        <v>45</v>
      </c>
      <c r="J12" s="25">
        <v>37</v>
      </c>
      <c r="K12" s="25">
        <v>28</v>
      </c>
      <c r="L12" s="25">
        <v>2</v>
      </c>
      <c r="M12" s="25">
        <v>-100</v>
      </c>
      <c r="N12" s="26">
        <f t="shared" si="0"/>
        <v>9250</v>
      </c>
      <c r="O12" s="26">
        <f t="shared" si="1"/>
        <v>56</v>
      </c>
      <c r="P12" s="26">
        <v>2750</v>
      </c>
      <c r="Q12" s="26">
        <f t="shared" si="3"/>
        <v>3.3636363636363638</v>
      </c>
      <c r="R12" s="26">
        <f t="shared" si="4"/>
        <v>-250</v>
      </c>
    </row>
    <row r="13" spans="1:18" x14ac:dyDescent="0.25">
      <c r="A13" s="25" t="s">
        <v>18</v>
      </c>
      <c r="B13" s="25">
        <v>9000</v>
      </c>
      <c r="C13" s="25">
        <v>50</v>
      </c>
      <c r="D13" s="25">
        <v>54</v>
      </c>
      <c r="E13" s="25">
        <v>48</v>
      </c>
      <c r="F13" s="25">
        <v>42</v>
      </c>
      <c r="G13" s="25">
        <v>41</v>
      </c>
      <c r="H13" s="25">
        <v>37</v>
      </c>
      <c r="I13" s="25">
        <v>33</v>
      </c>
      <c r="J13" s="25">
        <v>21</v>
      </c>
      <c r="K13" s="25">
        <v>12</v>
      </c>
      <c r="L13" s="25">
        <v>4</v>
      </c>
      <c r="M13" s="25">
        <v>-100</v>
      </c>
      <c r="N13" s="26">
        <f t="shared" si="0"/>
        <v>9000</v>
      </c>
      <c r="O13" s="26">
        <f t="shared" si="1"/>
        <v>54</v>
      </c>
      <c r="P13" s="26">
        <v>1750</v>
      </c>
      <c r="Q13" s="26">
        <f t="shared" si="3"/>
        <v>5.1428571428571432</v>
      </c>
      <c r="R13" s="26">
        <f t="shared" si="4"/>
        <v>-250</v>
      </c>
    </row>
    <row r="14" spans="1:18" x14ac:dyDescent="0.25">
      <c r="A14" s="25" t="s">
        <v>17</v>
      </c>
      <c r="B14" s="25">
        <v>8750</v>
      </c>
      <c r="C14" s="25">
        <v>46</v>
      </c>
      <c r="D14" s="25">
        <v>45</v>
      </c>
      <c r="E14" s="25">
        <v>39</v>
      </c>
      <c r="F14" s="25">
        <v>35</v>
      </c>
      <c r="G14" s="25">
        <v>31</v>
      </c>
      <c r="H14" s="25">
        <v>33</v>
      </c>
      <c r="I14" s="25">
        <v>28</v>
      </c>
      <c r="J14" s="25">
        <v>23</v>
      </c>
      <c r="K14" s="25">
        <v>14</v>
      </c>
      <c r="L14" s="25">
        <v>-100</v>
      </c>
      <c r="M14" s="25">
        <v>-100</v>
      </c>
      <c r="N14" s="26">
        <f t="shared" si="0"/>
        <v>8750</v>
      </c>
      <c r="O14" s="26">
        <f t="shared" si="1"/>
        <v>46</v>
      </c>
      <c r="P14" s="26">
        <v>1000</v>
      </c>
      <c r="Q14" s="26">
        <f t="shared" si="3"/>
        <v>8.75</v>
      </c>
      <c r="R14" s="26">
        <f t="shared" si="4"/>
        <v>250</v>
      </c>
    </row>
    <row r="15" spans="1:18" x14ac:dyDescent="0.25">
      <c r="A15" s="25" t="s">
        <v>17</v>
      </c>
      <c r="B15" s="25">
        <v>9000</v>
      </c>
      <c r="C15" s="25">
        <v>42</v>
      </c>
      <c r="D15" s="25">
        <v>43</v>
      </c>
      <c r="E15" s="25">
        <v>42</v>
      </c>
      <c r="F15" s="25">
        <v>35</v>
      </c>
      <c r="G15" s="25">
        <v>33</v>
      </c>
      <c r="H15" s="25">
        <v>30</v>
      </c>
      <c r="I15" s="25">
        <v>24</v>
      </c>
      <c r="J15" s="25">
        <v>18</v>
      </c>
      <c r="K15" s="25">
        <v>14</v>
      </c>
      <c r="L15" s="25">
        <v>4</v>
      </c>
      <c r="M15" s="25">
        <v>-100</v>
      </c>
      <c r="N15" s="26">
        <f t="shared" si="0"/>
        <v>9000</v>
      </c>
      <c r="O15" s="26">
        <f t="shared" si="1"/>
        <v>43</v>
      </c>
      <c r="P15" s="26">
        <v>1750</v>
      </c>
      <c r="Q15" s="26">
        <f t="shared" si="3"/>
        <v>5.1428571428571432</v>
      </c>
      <c r="R15" s="26">
        <f t="shared" si="4"/>
        <v>-250</v>
      </c>
    </row>
    <row r="16" spans="1:18" x14ac:dyDescent="0.25">
      <c r="A16" s="25" t="s">
        <v>17</v>
      </c>
      <c r="B16" s="25">
        <v>8750</v>
      </c>
      <c r="C16" s="25">
        <v>41</v>
      </c>
      <c r="D16" s="25">
        <v>42</v>
      </c>
      <c r="E16" s="25">
        <v>37</v>
      </c>
      <c r="F16" s="25">
        <v>34</v>
      </c>
      <c r="G16" s="25">
        <v>31</v>
      </c>
      <c r="H16" s="25">
        <v>29</v>
      </c>
      <c r="I16" s="25">
        <v>27</v>
      </c>
      <c r="J16" s="25">
        <v>25</v>
      </c>
      <c r="K16" s="25">
        <v>11</v>
      </c>
      <c r="L16" s="25">
        <v>-100</v>
      </c>
      <c r="M16" s="25">
        <v>-100</v>
      </c>
      <c r="N16" s="25">
        <f t="shared" si="0"/>
        <v>8750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>
    <tabColor rgb="FF92D050"/>
  </sheetPr>
  <dimension ref="A1:R19"/>
  <sheetViews>
    <sheetView workbookViewId="0">
      <selection activeCell="N2" sqref="N2:R2"/>
    </sheetView>
  </sheetViews>
  <sheetFormatPr defaultRowHeight="15" x14ac:dyDescent="0.25"/>
  <cols>
    <col min="1" max="1" width="19.28515625" customWidth="1"/>
    <col min="2" max="2" width="13.140625" bestFit="1" customWidth="1"/>
    <col min="3" max="3" width="10.140625" bestFit="1" customWidth="1"/>
    <col min="4" max="4" width="11.85546875" bestFit="1" customWidth="1"/>
    <col min="5" max="8" width="9.7109375" bestFit="1" customWidth="1"/>
    <col min="9" max="9" width="10.5703125" bestFit="1" customWidth="1"/>
    <col min="10" max="12" width="9.7109375" bestFit="1" customWidth="1"/>
    <col min="13" max="13" width="11.7109375" bestFit="1" customWidth="1"/>
    <col min="14" max="14" width="6" bestFit="1" customWidth="1"/>
    <col min="15" max="15" width="3" bestFit="1" customWidth="1"/>
    <col min="16" max="16" width="5" bestFit="1" customWidth="1"/>
    <col min="17" max="17" width="4.5703125" bestFit="1" customWidth="1"/>
    <col min="18" max="18" width="5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8" x14ac:dyDescent="0.25">
      <c r="A2" t="s">
        <v>13</v>
      </c>
      <c r="B2">
        <v>5250</v>
      </c>
      <c r="C2">
        <v>6</v>
      </c>
      <c r="D2">
        <v>7</v>
      </c>
      <c r="E2">
        <v>13</v>
      </c>
      <c r="F2">
        <v>11</v>
      </c>
      <c r="G2">
        <v>4</v>
      </c>
      <c r="H2">
        <v>-4</v>
      </c>
      <c r="I2">
        <v>-100</v>
      </c>
      <c r="J2">
        <v>-100</v>
      </c>
      <c r="K2">
        <v>-100</v>
      </c>
      <c r="L2">
        <v>-100</v>
      </c>
      <c r="M2">
        <v>-100</v>
      </c>
      <c r="N2" s="60">
        <f>B2</f>
        <v>5250</v>
      </c>
      <c r="O2" s="60">
        <f>MAX(C2:M2)</f>
        <v>13</v>
      </c>
      <c r="P2" s="60">
        <v>3750</v>
      </c>
      <c r="Q2" s="208">
        <f>N2/P2</f>
        <v>1.4</v>
      </c>
      <c r="R2" s="60">
        <f>N3-N2</f>
        <v>0</v>
      </c>
    </row>
    <row r="3" spans="1:18" x14ac:dyDescent="0.25">
      <c r="A3" t="s">
        <v>14</v>
      </c>
      <c r="B3">
        <v>5250</v>
      </c>
      <c r="C3">
        <v>13</v>
      </c>
      <c r="D3">
        <v>23</v>
      </c>
      <c r="E3">
        <v>24</v>
      </c>
      <c r="F3">
        <v>21</v>
      </c>
      <c r="G3">
        <v>12</v>
      </c>
      <c r="H3">
        <v>2</v>
      </c>
      <c r="I3">
        <v>-100</v>
      </c>
      <c r="J3">
        <v>-100</v>
      </c>
      <c r="K3">
        <v>-100</v>
      </c>
      <c r="L3">
        <v>-100</v>
      </c>
      <c r="M3">
        <v>-100</v>
      </c>
      <c r="N3" s="60">
        <f t="shared" ref="N3:N19" si="0">B3</f>
        <v>5250</v>
      </c>
      <c r="O3" s="60">
        <f t="shared" ref="O3:O18" si="1">MAX(C3:M3)</f>
        <v>24</v>
      </c>
      <c r="P3" s="60">
        <v>2750</v>
      </c>
      <c r="Q3" s="208">
        <f t="shared" ref="Q3:Q18" si="2">N3/P3</f>
        <v>1.9090909090909092</v>
      </c>
      <c r="R3" s="60">
        <f t="shared" ref="R3:R18" si="3">N4-N3</f>
        <v>0</v>
      </c>
    </row>
    <row r="4" spans="1:18" x14ac:dyDescent="0.25">
      <c r="A4" t="s">
        <v>16</v>
      </c>
      <c r="B4">
        <v>5250</v>
      </c>
      <c r="C4">
        <v>19</v>
      </c>
      <c r="D4">
        <v>26</v>
      </c>
      <c r="E4">
        <v>27</v>
      </c>
      <c r="F4">
        <v>29</v>
      </c>
      <c r="G4">
        <v>23</v>
      </c>
      <c r="H4">
        <v>11</v>
      </c>
      <c r="I4">
        <v>-100</v>
      </c>
      <c r="J4">
        <v>-100</v>
      </c>
      <c r="K4">
        <v>-100</v>
      </c>
      <c r="L4">
        <v>-100</v>
      </c>
      <c r="M4">
        <v>-100</v>
      </c>
      <c r="N4" s="60">
        <f t="shared" si="0"/>
        <v>5250</v>
      </c>
      <c r="O4" s="60">
        <f t="shared" si="1"/>
        <v>29</v>
      </c>
      <c r="P4" s="60">
        <v>3750</v>
      </c>
      <c r="Q4" s="208">
        <f t="shared" si="2"/>
        <v>1.4</v>
      </c>
      <c r="R4" s="60">
        <f t="shared" si="3"/>
        <v>4000</v>
      </c>
    </row>
    <row r="5" spans="1:18" x14ac:dyDescent="0.25">
      <c r="A5" t="s">
        <v>18</v>
      </c>
      <c r="B5">
        <v>9250</v>
      </c>
      <c r="C5">
        <v>18</v>
      </c>
      <c r="D5">
        <v>44</v>
      </c>
      <c r="E5">
        <v>44</v>
      </c>
      <c r="F5">
        <v>44</v>
      </c>
      <c r="G5">
        <v>45</v>
      </c>
      <c r="H5">
        <v>45</v>
      </c>
      <c r="I5">
        <v>41</v>
      </c>
      <c r="J5">
        <v>38</v>
      </c>
      <c r="K5">
        <v>29</v>
      </c>
      <c r="L5">
        <v>18</v>
      </c>
      <c r="M5">
        <v>-100</v>
      </c>
      <c r="N5" s="60">
        <f t="shared" si="0"/>
        <v>9250</v>
      </c>
      <c r="O5" s="60">
        <f t="shared" si="1"/>
        <v>45</v>
      </c>
      <c r="P5" s="60">
        <v>5750</v>
      </c>
      <c r="Q5" s="208">
        <f t="shared" si="2"/>
        <v>1.6086956521739131</v>
      </c>
      <c r="R5" s="60">
        <f t="shared" si="3"/>
        <v>1000</v>
      </c>
    </row>
    <row r="6" spans="1:18" x14ac:dyDescent="0.25">
      <c r="A6" t="s">
        <v>20</v>
      </c>
      <c r="B6">
        <v>10250</v>
      </c>
      <c r="C6">
        <v>35</v>
      </c>
      <c r="D6">
        <v>47</v>
      </c>
      <c r="E6">
        <v>53</v>
      </c>
      <c r="F6">
        <v>52</v>
      </c>
      <c r="G6">
        <v>56</v>
      </c>
      <c r="H6">
        <v>56</v>
      </c>
      <c r="I6">
        <v>51</v>
      </c>
      <c r="J6">
        <v>44</v>
      </c>
      <c r="K6">
        <v>39</v>
      </c>
      <c r="L6">
        <v>32</v>
      </c>
      <c r="M6">
        <v>21</v>
      </c>
      <c r="N6" s="60">
        <f t="shared" si="0"/>
        <v>10250</v>
      </c>
      <c r="O6" s="60">
        <f t="shared" si="1"/>
        <v>56</v>
      </c>
      <c r="P6" s="60">
        <v>5750</v>
      </c>
      <c r="Q6" s="208">
        <f t="shared" si="2"/>
        <v>1.7826086956521738</v>
      </c>
      <c r="R6" s="60">
        <f t="shared" si="3"/>
        <v>-750</v>
      </c>
    </row>
    <row r="7" spans="1:18" x14ac:dyDescent="0.25">
      <c r="A7" t="s">
        <v>18</v>
      </c>
      <c r="B7">
        <v>9500</v>
      </c>
      <c r="C7">
        <v>45</v>
      </c>
      <c r="D7">
        <v>54</v>
      </c>
      <c r="E7">
        <v>54</v>
      </c>
      <c r="F7">
        <v>48</v>
      </c>
      <c r="G7">
        <v>44</v>
      </c>
      <c r="H7">
        <v>42</v>
      </c>
      <c r="I7">
        <v>38</v>
      </c>
      <c r="J7">
        <v>33</v>
      </c>
      <c r="K7">
        <v>26</v>
      </c>
      <c r="L7">
        <v>16</v>
      </c>
      <c r="M7">
        <v>-100</v>
      </c>
      <c r="N7" s="60">
        <f t="shared" si="0"/>
        <v>9500</v>
      </c>
      <c r="O7" s="60">
        <f t="shared" si="1"/>
        <v>54</v>
      </c>
      <c r="P7" s="60">
        <v>2750</v>
      </c>
      <c r="Q7" s="208">
        <f t="shared" si="2"/>
        <v>3.4545454545454546</v>
      </c>
      <c r="R7" s="60">
        <f t="shared" si="3"/>
        <v>0</v>
      </c>
    </row>
    <row r="8" spans="1:18" x14ac:dyDescent="0.25">
      <c r="A8" t="s">
        <v>17</v>
      </c>
      <c r="B8">
        <v>9500</v>
      </c>
      <c r="C8">
        <v>43</v>
      </c>
      <c r="D8">
        <v>49</v>
      </c>
      <c r="E8">
        <v>48</v>
      </c>
      <c r="F8">
        <v>46</v>
      </c>
      <c r="G8">
        <v>39</v>
      </c>
      <c r="H8">
        <v>34</v>
      </c>
      <c r="I8">
        <v>27</v>
      </c>
      <c r="J8">
        <v>20</v>
      </c>
      <c r="K8">
        <v>14</v>
      </c>
      <c r="L8">
        <v>-4</v>
      </c>
      <c r="M8">
        <v>-100</v>
      </c>
      <c r="N8" s="60">
        <f t="shared" si="0"/>
        <v>9500</v>
      </c>
      <c r="O8" s="60">
        <f t="shared" si="1"/>
        <v>49</v>
      </c>
      <c r="P8" s="60">
        <v>1750</v>
      </c>
      <c r="Q8" s="208">
        <f t="shared" si="2"/>
        <v>5.4285714285714288</v>
      </c>
      <c r="R8" s="60">
        <f t="shared" si="3"/>
        <v>250</v>
      </c>
    </row>
    <row r="9" spans="1:18" x14ac:dyDescent="0.25">
      <c r="A9" t="s">
        <v>19</v>
      </c>
      <c r="B9">
        <v>9750</v>
      </c>
      <c r="C9">
        <v>33</v>
      </c>
      <c r="D9">
        <v>44</v>
      </c>
      <c r="E9">
        <v>44</v>
      </c>
      <c r="F9">
        <v>40</v>
      </c>
      <c r="G9">
        <v>32</v>
      </c>
      <c r="H9">
        <v>34</v>
      </c>
      <c r="I9">
        <v>34</v>
      </c>
      <c r="J9">
        <v>33</v>
      </c>
      <c r="K9">
        <v>27</v>
      </c>
      <c r="L9">
        <v>20</v>
      </c>
      <c r="M9">
        <v>-100</v>
      </c>
      <c r="N9" s="60">
        <f t="shared" si="0"/>
        <v>9750</v>
      </c>
      <c r="O9" s="60">
        <f t="shared" si="1"/>
        <v>44</v>
      </c>
      <c r="P9" s="60">
        <v>2750</v>
      </c>
      <c r="Q9" s="208">
        <f t="shared" si="2"/>
        <v>3.5454545454545454</v>
      </c>
      <c r="R9" s="60">
        <f t="shared" si="3"/>
        <v>-1000</v>
      </c>
    </row>
    <row r="10" spans="1:18" x14ac:dyDescent="0.25">
      <c r="A10" t="s">
        <v>17</v>
      </c>
      <c r="B10">
        <v>8750</v>
      </c>
      <c r="C10">
        <v>37</v>
      </c>
      <c r="D10">
        <v>45</v>
      </c>
      <c r="E10">
        <v>46</v>
      </c>
      <c r="F10">
        <v>45</v>
      </c>
      <c r="G10">
        <v>35</v>
      </c>
      <c r="H10">
        <v>31</v>
      </c>
      <c r="I10">
        <v>23</v>
      </c>
      <c r="J10">
        <v>20</v>
      </c>
      <c r="K10">
        <v>10</v>
      </c>
      <c r="L10">
        <v>-100</v>
      </c>
      <c r="M10">
        <v>-100</v>
      </c>
      <c r="N10" s="60">
        <f t="shared" si="0"/>
        <v>8750</v>
      </c>
      <c r="O10" s="60">
        <f t="shared" si="1"/>
        <v>46</v>
      </c>
      <c r="P10" s="60">
        <v>2750</v>
      </c>
      <c r="Q10" s="208">
        <f t="shared" si="2"/>
        <v>3.1818181818181817</v>
      </c>
      <c r="R10" s="60">
        <f t="shared" si="3"/>
        <v>1000</v>
      </c>
    </row>
    <row r="11" spans="1:18" x14ac:dyDescent="0.25">
      <c r="A11" t="s">
        <v>19</v>
      </c>
      <c r="B11">
        <v>9750</v>
      </c>
      <c r="C11">
        <v>44</v>
      </c>
      <c r="D11">
        <v>47</v>
      </c>
      <c r="E11">
        <v>47</v>
      </c>
      <c r="F11">
        <v>41</v>
      </c>
      <c r="G11">
        <v>38</v>
      </c>
      <c r="H11">
        <v>34</v>
      </c>
      <c r="I11">
        <v>29</v>
      </c>
      <c r="J11">
        <v>26</v>
      </c>
      <c r="K11">
        <v>21</v>
      </c>
      <c r="L11">
        <v>12</v>
      </c>
      <c r="M11">
        <v>-100</v>
      </c>
      <c r="N11" s="60">
        <f t="shared" si="0"/>
        <v>9750</v>
      </c>
      <c r="O11" s="60">
        <f t="shared" si="1"/>
        <v>47</v>
      </c>
      <c r="P11" s="60">
        <v>2750</v>
      </c>
      <c r="Q11" s="208">
        <f t="shared" si="2"/>
        <v>3.5454545454545454</v>
      </c>
      <c r="R11" s="60">
        <f t="shared" si="3"/>
        <v>-750</v>
      </c>
    </row>
    <row r="12" spans="1:18" x14ac:dyDescent="0.25">
      <c r="A12" t="s">
        <v>17</v>
      </c>
      <c r="B12">
        <v>9000</v>
      </c>
      <c r="C12">
        <v>42</v>
      </c>
      <c r="D12">
        <v>45</v>
      </c>
      <c r="E12">
        <v>44</v>
      </c>
      <c r="F12">
        <v>38</v>
      </c>
      <c r="G12">
        <v>31</v>
      </c>
      <c r="H12">
        <v>30</v>
      </c>
      <c r="I12">
        <v>28</v>
      </c>
      <c r="J12">
        <v>24</v>
      </c>
      <c r="K12">
        <v>16</v>
      </c>
      <c r="L12">
        <v>5</v>
      </c>
      <c r="M12">
        <v>-100</v>
      </c>
      <c r="N12" s="60">
        <f t="shared" si="0"/>
        <v>9000</v>
      </c>
      <c r="O12" s="60">
        <f t="shared" si="1"/>
        <v>45</v>
      </c>
      <c r="P12" s="60">
        <v>1750</v>
      </c>
      <c r="Q12" s="208">
        <f t="shared" si="2"/>
        <v>5.1428571428571432</v>
      </c>
      <c r="R12" s="60">
        <f t="shared" si="3"/>
        <v>-500</v>
      </c>
    </row>
    <row r="13" spans="1:18" x14ac:dyDescent="0.25">
      <c r="A13" t="s">
        <v>17</v>
      </c>
      <c r="B13">
        <v>8500</v>
      </c>
      <c r="C13">
        <v>32</v>
      </c>
      <c r="D13">
        <v>39</v>
      </c>
      <c r="E13">
        <v>40</v>
      </c>
      <c r="F13">
        <v>38</v>
      </c>
      <c r="G13">
        <v>33</v>
      </c>
      <c r="H13">
        <v>27</v>
      </c>
      <c r="I13">
        <v>23</v>
      </c>
      <c r="J13">
        <v>18</v>
      </c>
      <c r="K13">
        <v>8</v>
      </c>
      <c r="L13">
        <v>-100</v>
      </c>
      <c r="M13">
        <v>-100</v>
      </c>
      <c r="N13" s="60">
        <f t="shared" si="0"/>
        <v>8500</v>
      </c>
      <c r="O13" s="60">
        <f t="shared" si="1"/>
        <v>40</v>
      </c>
      <c r="P13" s="60">
        <v>2750</v>
      </c>
      <c r="Q13" s="208">
        <f t="shared" si="2"/>
        <v>3.0909090909090908</v>
      </c>
      <c r="R13" s="60">
        <f t="shared" si="3"/>
        <v>-750</v>
      </c>
    </row>
    <row r="14" spans="1:18" x14ac:dyDescent="0.25">
      <c r="A14" t="s">
        <v>17</v>
      </c>
      <c r="B14">
        <v>7750</v>
      </c>
      <c r="C14">
        <v>23</v>
      </c>
      <c r="D14">
        <v>28</v>
      </c>
      <c r="E14">
        <v>30</v>
      </c>
      <c r="F14">
        <v>33</v>
      </c>
      <c r="G14">
        <v>33</v>
      </c>
      <c r="H14">
        <v>26</v>
      </c>
      <c r="I14">
        <v>23</v>
      </c>
      <c r="J14">
        <v>16</v>
      </c>
      <c r="K14">
        <v>-100</v>
      </c>
      <c r="L14">
        <v>-100</v>
      </c>
      <c r="M14">
        <v>-100</v>
      </c>
      <c r="N14" s="60">
        <f t="shared" si="0"/>
        <v>7750</v>
      </c>
      <c r="O14" s="60">
        <f t="shared" si="1"/>
        <v>33</v>
      </c>
      <c r="P14" s="60">
        <v>4750</v>
      </c>
      <c r="Q14" s="208">
        <f t="shared" si="2"/>
        <v>1.631578947368421</v>
      </c>
      <c r="R14" s="60">
        <f t="shared" si="3"/>
        <v>-500</v>
      </c>
    </row>
    <row r="15" spans="1:18" x14ac:dyDescent="0.25">
      <c r="A15" t="s">
        <v>15</v>
      </c>
      <c r="B15">
        <v>7250</v>
      </c>
      <c r="C15">
        <v>37</v>
      </c>
      <c r="D15">
        <v>40</v>
      </c>
      <c r="E15">
        <v>38</v>
      </c>
      <c r="F15">
        <v>31</v>
      </c>
      <c r="G15">
        <v>25</v>
      </c>
      <c r="H15">
        <v>23</v>
      </c>
      <c r="I15">
        <v>18</v>
      </c>
      <c r="J15">
        <v>0</v>
      </c>
      <c r="K15">
        <v>-100</v>
      </c>
      <c r="L15">
        <v>-100</v>
      </c>
      <c r="M15">
        <v>-100</v>
      </c>
      <c r="N15" s="60">
        <f t="shared" si="0"/>
        <v>7250</v>
      </c>
      <c r="O15" s="60">
        <f t="shared" si="1"/>
        <v>40</v>
      </c>
      <c r="P15" s="60">
        <v>1750</v>
      </c>
      <c r="Q15" s="208">
        <f t="shared" si="2"/>
        <v>4.1428571428571432</v>
      </c>
      <c r="R15" s="60">
        <f t="shared" si="3"/>
        <v>-2000</v>
      </c>
    </row>
    <row r="16" spans="1:18" x14ac:dyDescent="0.25">
      <c r="A16" t="s">
        <v>16</v>
      </c>
      <c r="B16">
        <v>5250</v>
      </c>
      <c r="C16">
        <v>25</v>
      </c>
      <c r="D16">
        <v>28</v>
      </c>
      <c r="E16">
        <v>34</v>
      </c>
      <c r="F16">
        <v>31</v>
      </c>
      <c r="G16">
        <v>23</v>
      </c>
      <c r="H16">
        <v>-2</v>
      </c>
      <c r="I16">
        <v>-100</v>
      </c>
      <c r="J16">
        <v>-100</v>
      </c>
      <c r="K16">
        <v>-100</v>
      </c>
      <c r="L16">
        <v>-100</v>
      </c>
      <c r="M16">
        <v>-100</v>
      </c>
      <c r="N16" s="60">
        <f t="shared" si="0"/>
        <v>5250</v>
      </c>
      <c r="O16" s="60">
        <f t="shared" si="1"/>
        <v>34</v>
      </c>
      <c r="P16" s="60">
        <v>2750</v>
      </c>
      <c r="Q16" s="208">
        <f t="shared" si="2"/>
        <v>1.9090909090909092</v>
      </c>
      <c r="R16" s="60">
        <f t="shared" si="3"/>
        <v>-750</v>
      </c>
    </row>
    <row r="17" spans="1:18" x14ac:dyDescent="0.25">
      <c r="A17" t="s">
        <v>16</v>
      </c>
      <c r="B17">
        <v>4500</v>
      </c>
      <c r="C17">
        <v>25</v>
      </c>
      <c r="D17">
        <v>29</v>
      </c>
      <c r="E17">
        <v>32</v>
      </c>
      <c r="F17">
        <v>26</v>
      </c>
      <c r="G17">
        <v>14</v>
      </c>
      <c r="H17">
        <v>-100</v>
      </c>
      <c r="I17">
        <v>-100</v>
      </c>
      <c r="J17">
        <v>-100</v>
      </c>
      <c r="K17">
        <v>-100</v>
      </c>
      <c r="L17">
        <v>-100</v>
      </c>
      <c r="M17">
        <v>-100</v>
      </c>
      <c r="N17" s="60">
        <f t="shared" si="0"/>
        <v>4500</v>
      </c>
      <c r="O17" s="60">
        <f t="shared" si="1"/>
        <v>32</v>
      </c>
      <c r="P17" s="60">
        <v>2750</v>
      </c>
      <c r="Q17" s="208">
        <f t="shared" si="2"/>
        <v>1.6363636363636365</v>
      </c>
      <c r="R17" s="60">
        <f t="shared" si="3"/>
        <v>-1000</v>
      </c>
    </row>
    <row r="18" spans="1:18" x14ac:dyDescent="0.25">
      <c r="A18" t="s">
        <v>16</v>
      </c>
      <c r="B18">
        <v>3500</v>
      </c>
      <c r="C18">
        <v>25</v>
      </c>
      <c r="D18">
        <v>26</v>
      </c>
      <c r="E18">
        <v>23</v>
      </c>
      <c r="F18">
        <v>10</v>
      </c>
      <c r="G18">
        <v>-100</v>
      </c>
      <c r="H18">
        <v>-100</v>
      </c>
      <c r="I18">
        <v>-100</v>
      </c>
      <c r="J18">
        <v>-100</v>
      </c>
      <c r="K18">
        <v>-100</v>
      </c>
      <c r="L18">
        <v>-100</v>
      </c>
      <c r="M18">
        <v>-100</v>
      </c>
      <c r="N18" s="60">
        <f t="shared" si="0"/>
        <v>3500</v>
      </c>
      <c r="O18" s="60">
        <f t="shared" si="1"/>
        <v>26</v>
      </c>
      <c r="P18" s="60">
        <v>1750</v>
      </c>
      <c r="Q18" s="208">
        <f t="shared" si="2"/>
        <v>2</v>
      </c>
      <c r="R18" s="60">
        <f t="shared" si="3"/>
        <v>-750</v>
      </c>
    </row>
    <row r="19" spans="1:18" x14ac:dyDescent="0.25">
      <c r="A19" t="s">
        <v>13</v>
      </c>
      <c r="B19">
        <v>2750</v>
      </c>
      <c r="C19">
        <v>12</v>
      </c>
      <c r="D19">
        <v>6</v>
      </c>
      <c r="E19">
        <v>-1</v>
      </c>
      <c r="F19">
        <v>-100</v>
      </c>
      <c r="G19">
        <v>-100</v>
      </c>
      <c r="H19">
        <v>-100</v>
      </c>
      <c r="I19">
        <v>-100</v>
      </c>
      <c r="J19">
        <v>-100</v>
      </c>
      <c r="K19">
        <v>-100</v>
      </c>
      <c r="L19">
        <v>-100</v>
      </c>
      <c r="M19">
        <v>-100</v>
      </c>
      <c r="N19">
        <f t="shared" si="0"/>
        <v>2750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>
    <tabColor rgb="FF92D050"/>
  </sheetPr>
  <dimension ref="A1:R11"/>
  <sheetViews>
    <sheetView workbookViewId="0">
      <selection activeCell="N2" sqref="N2:R2"/>
    </sheetView>
  </sheetViews>
  <sheetFormatPr defaultRowHeight="15" x14ac:dyDescent="0.25"/>
  <cols>
    <col min="1" max="1" width="19.42578125" style="25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16</v>
      </c>
      <c r="B2" s="25">
        <v>6750</v>
      </c>
      <c r="C2" s="25">
        <v>26</v>
      </c>
      <c r="D2" s="25">
        <v>26</v>
      </c>
      <c r="E2" s="25">
        <v>26</v>
      </c>
      <c r="F2" s="25">
        <v>26</v>
      </c>
      <c r="G2" s="25">
        <v>22</v>
      </c>
      <c r="H2" s="25">
        <v>16</v>
      </c>
      <c r="I2" s="25">
        <v>7</v>
      </c>
      <c r="J2" s="25">
        <v>-100</v>
      </c>
      <c r="K2" s="25">
        <v>-100</v>
      </c>
      <c r="L2" s="25">
        <v>-100</v>
      </c>
      <c r="M2" s="25">
        <v>-100</v>
      </c>
      <c r="N2" s="26">
        <f t="shared" ref="N2:N11" si="0">B2</f>
        <v>6750</v>
      </c>
      <c r="O2" s="26">
        <f t="shared" ref="O2:O10" si="1">MAX(C2:M2)</f>
        <v>26</v>
      </c>
      <c r="P2" s="26">
        <v>3750</v>
      </c>
      <c r="Q2" s="26">
        <f t="shared" ref="Q2" si="2">N2/P2</f>
        <v>1.8</v>
      </c>
      <c r="R2" s="26">
        <f>N3-N2</f>
        <v>3500</v>
      </c>
    </row>
    <row r="3" spans="1:18" x14ac:dyDescent="0.25">
      <c r="A3" s="25" t="s">
        <v>18</v>
      </c>
      <c r="B3" s="25">
        <v>10250</v>
      </c>
      <c r="C3" s="25">
        <v>39</v>
      </c>
      <c r="D3" s="25">
        <v>39</v>
      </c>
      <c r="E3" s="25">
        <v>39</v>
      </c>
      <c r="F3" s="25">
        <v>44</v>
      </c>
      <c r="G3" s="25">
        <v>45</v>
      </c>
      <c r="H3" s="25">
        <v>44</v>
      </c>
      <c r="I3" s="25">
        <v>43</v>
      </c>
      <c r="J3" s="25">
        <v>41</v>
      </c>
      <c r="K3" s="25">
        <v>35</v>
      </c>
      <c r="L3" s="25">
        <v>30</v>
      </c>
      <c r="M3" s="25">
        <v>27</v>
      </c>
      <c r="N3" s="26">
        <f t="shared" si="0"/>
        <v>10250</v>
      </c>
      <c r="O3" s="26">
        <f t="shared" si="1"/>
        <v>45</v>
      </c>
      <c r="P3" s="26">
        <v>4750</v>
      </c>
      <c r="Q3" s="26">
        <f t="shared" ref="Q3:Q10" si="3">N3/P3</f>
        <v>2.1578947368421053</v>
      </c>
      <c r="R3" s="26">
        <f t="shared" ref="R3:R10" si="4">N4-N3</f>
        <v>3250</v>
      </c>
    </row>
    <row r="4" spans="1:18" x14ac:dyDescent="0.25">
      <c r="A4" s="25" t="s">
        <v>23</v>
      </c>
      <c r="B4" s="25">
        <v>13500</v>
      </c>
      <c r="C4" s="25">
        <v>44</v>
      </c>
      <c r="D4" s="25">
        <v>44</v>
      </c>
      <c r="E4" s="25">
        <v>45</v>
      </c>
      <c r="F4" s="25">
        <v>47</v>
      </c>
      <c r="G4" s="25">
        <v>49</v>
      </c>
      <c r="H4" s="25">
        <v>51</v>
      </c>
      <c r="I4" s="25">
        <v>50</v>
      </c>
      <c r="J4" s="25">
        <v>45</v>
      </c>
      <c r="K4" s="25">
        <v>46</v>
      </c>
      <c r="L4" s="25">
        <v>42</v>
      </c>
      <c r="M4" s="25">
        <v>37</v>
      </c>
      <c r="N4" s="26">
        <f t="shared" si="0"/>
        <v>13500</v>
      </c>
      <c r="O4" s="26">
        <f t="shared" si="1"/>
        <v>51</v>
      </c>
      <c r="P4" s="26">
        <v>5750</v>
      </c>
      <c r="Q4" s="26">
        <f t="shared" si="3"/>
        <v>2.347826086956522</v>
      </c>
      <c r="R4" s="26">
        <f t="shared" si="4"/>
        <v>-250</v>
      </c>
    </row>
    <row r="5" spans="1:18" x14ac:dyDescent="0.25">
      <c r="A5" s="25" t="s">
        <v>23</v>
      </c>
      <c r="B5" s="25">
        <v>13250</v>
      </c>
      <c r="C5" s="25">
        <v>42</v>
      </c>
      <c r="D5" s="25">
        <v>42</v>
      </c>
      <c r="E5" s="25">
        <v>43</v>
      </c>
      <c r="F5" s="25">
        <v>45</v>
      </c>
      <c r="G5" s="25">
        <v>48</v>
      </c>
      <c r="H5" s="25">
        <v>49</v>
      </c>
      <c r="I5" s="25">
        <v>49</v>
      </c>
      <c r="J5" s="25">
        <v>48</v>
      </c>
      <c r="K5" s="25">
        <v>46</v>
      </c>
      <c r="L5" s="25">
        <v>46</v>
      </c>
      <c r="M5" s="25">
        <v>42</v>
      </c>
      <c r="N5" s="26">
        <f t="shared" si="0"/>
        <v>13250</v>
      </c>
      <c r="O5" s="26">
        <f t="shared" si="1"/>
        <v>49</v>
      </c>
      <c r="P5" s="26">
        <v>6750</v>
      </c>
      <c r="Q5" s="26">
        <f t="shared" si="3"/>
        <v>1.962962962962963</v>
      </c>
      <c r="R5" s="26">
        <f t="shared" si="4"/>
        <v>-500</v>
      </c>
    </row>
    <row r="6" spans="1:18" x14ac:dyDescent="0.25">
      <c r="A6" s="25" t="s">
        <v>23</v>
      </c>
      <c r="B6" s="25">
        <v>12750</v>
      </c>
      <c r="C6" s="25">
        <v>38</v>
      </c>
      <c r="D6" s="25">
        <v>38</v>
      </c>
      <c r="E6" s="25">
        <v>44</v>
      </c>
      <c r="F6" s="25">
        <v>48</v>
      </c>
      <c r="G6" s="25">
        <v>50</v>
      </c>
      <c r="H6" s="25">
        <v>50</v>
      </c>
      <c r="I6" s="25">
        <v>48</v>
      </c>
      <c r="J6" s="25">
        <v>48</v>
      </c>
      <c r="K6" s="25">
        <v>44</v>
      </c>
      <c r="L6" s="25">
        <v>35</v>
      </c>
      <c r="M6" s="25">
        <v>33</v>
      </c>
      <c r="N6" s="26">
        <f t="shared" si="0"/>
        <v>12750</v>
      </c>
      <c r="O6" s="26">
        <f t="shared" si="1"/>
        <v>50</v>
      </c>
      <c r="P6" s="26">
        <v>5750</v>
      </c>
      <c r="Q6" s="26">
        <f t="shared" si="3"/>
        <v>2.2173913043478262</v>
      </c>
      <c r="R6" s="26">
        <f t="shared" si="4"/>
        <v>250</v>
      </c>
    </row>
    <row r="7" spans="1:18" x14ac:dyDescent="0.25">
      <c r="A7" s="25" t="s">
        <v>23</v>
      </c>
      <c r="B7" s="25">
        <v>13000</v>
      </c>
      <c r="C7" s="25">
        <v>40</v>
      </c>
      <c r="D7" s="25">
        <v>40</v>
      </c>
      <c r="E7" s="25">
        <v>42</v>
      </c>
      <c r="F7" s="25">
        <v>46</v>
      </c>
      <c r="G7" s="25">
        <v>48</v>
      </c>
      <c r="H7" s="25">
        <v>52</v>
      </c>
      <c r="I7" s="25">
        <v>50</v>
      </c>
      <c r="J7" s="25">
        <v>47</v>
      </c>
      <c r="K7" s="25">
        <v>43</v>
      </c>
      <c r="L7" s="25">
        <v>42</v>
      </c>
      <c r="M7" s="25">
        <v>37</v>
      </c>
      <c r="N7" s="26">
        <f t="shared" si="0"/>
        <v>13000</v>
      </c>
      <c r="O7" s="26">
        <f t="shared" si="1"/>
        <v>52</v>
      </c>
      <c r="P7" s="26">
        <v>5750</v>
      </c>
      <c r="Q7" s="26">
        <f t="shared" si="3"/>
        <v>2.2608695652173911</v>
      </c>
      <c r="R7" s="26">
        <f t="shared" si="4"/>
        <v>750</v>
      </c>
    </row>
    <row r="8" spans="1:18" x14ac:dyDescent="0.25">
      <c r="A8" s="25" t="s">
        <v>23</v>
      </c>
      <c r="B8" s="25">
        <v>13750</v>
      </c>
      <c r="C8" s="25">
        <v>42</v>
      </c>
      <c r="D8" s="25">
        <v>42</v>
      </c>
      <c r="E8" s="25">
        <v>43</v>
      </c>
      <c r="F8" s="25">
        <v>46</v>
      </c>
      <c r="G8" s="25">
        <v>47</v>
      </c>
      <c r="H8" s="25">
        <v>47</v>
      </c>
      <c r="I8" s="25">
        <v>48</v>
      </c>
      <c r="J8" s="25">
        <v>48</v>
      </c>
      <c r="K8" s="25">
        <v>46</v>
      </c>
      <c r="L8" s="25">
        <v>44</v>
      </c>
      <c r="M8" s="25">
        <v>42</v>
      </c>
      <c r="N8" s="26">
        <f t="shared" si="0"/>
        <v>13750</v>
      </c>
      <c r="O8" s="26">
        <f t="shared" si="1"/>
        <v>48</v>
      </c>
      <c r="P8" s="26">
        <v>7750</v>
      </c>
      <c r="Q8" s="26">
        <f t="shared" si="3"/>
        <v>1.7741935483870968</v>
      </c>
      <c r="R8" s="26">
        <f t="shared" si="4"/>
        <v>-1000</v>
      </c>
    </row>
    <row r="9" spans="1:18" x14ac:dyDescent="0.25">
      <c r="A9" s="25" t="s">
        <v>18</v>
      </c>
      <c r="B9" s="25">
        <v>12750</v>
      </c>
      <c r="C9" s="25">
        <v>44</v>
      </c>
      <c r="D9" s="25">
        <v>44</v>
      </c>
      <c r="E9" s="25">
        <v>44</v>
      </c>
      <c r="F9" s="25">
        <v>45</v>
      </c>
      <c r="G9" s="25">
        <v>42</v>
      </c>
      <c r="H9" s="25">
        <v>42</v>
      </c>
      <c r="I9" s="25">
        <v>41</v>
      </c>
      <c r="J9" s="25">
        <v>39</v>
      </c>
      <c r="K9" s="25">
        <v>36</v>
      </c>
      <c r="L9" s="25">
        <v>29</v>
      </c>
      <c r="M9" s="25">
        <v>26</v>
      </c>
      <c r="N9" s="26">
        <f t="shared" si="0"/>
        <v>12750</v>
      </c>
      <c r="O9" s="26">
        <f t="shared" si="1"/>
        <v>45</v>
      </c>
      <c r="P9" s="26">
        <v>3750</v>
      </c>
      <c r="Q9" s="26">
        <f t="shared" si="3"/>
        <v>3.4</v>
      </c>
      <c r="R9" s="26">
        <f t="shared" si="4"/>
        <v>-250</v>
      </c>
    </row>
    <row r="10" spans="1:18" x14ac:dyDescent="0.25">
      <c r="A10" s="25" t="s">
        <v>18</v>
      </c>
      <c r="B10" s="25">
        <v>12500</v>
      </c>
      <c r="C10" s="25">
        <v>42</v>
      </c>
      <c r="D10" s="25">
        <v>42</v>
      </c>
      <c r="E10" s="25">
        <v>42</v>
      </c>
      <c r="F10" s="25">
        <v>40</v>
      </c>
      <c r="G10" s="25">
        <v>40</v>
      </c>
      <c r="H10" s="25">
        <v>39</v>
      </c>
      <c r="I10" s="25">
        <v>37</v>
      </c>
      <c r="J10" s="25">
        <v>33</v>
      </c>
      <c r="K10" s="25">
        <v>31</v>
      </c>
      <c r="L10" s="25">
        <v>28</v>
      </c>
      <c r="M10" s="25">
        <v>21</v>
      </c>
      <c r="N10" s="26">
        <f t="shared" si="0"/>
        <v>12500</v>
      </c>
      <c r="O10" s="26">
        <f t="shared" si="1"/>
        <v>42</v>
      </c>
      <c r="P10" s="26">
        <v>2750</v>
      </c>
      <c r="Q10" s="26">
        <f t="shared" si="3"/>
        <v>4.5454545454545459</v>
      </c>
      <c r="R10" s="26">
        <f t="shared" si="4"/>
        <v>-500</v>
      </c>
    </row>
    <row r="11" spans="1:18" x14ac:dyDescent="0.25">
      <c r="A11" s="25" t="s">
        <v>18</v>
      </c>
      <c r="B11" s="25">
        <v>12000</v>
      </c>
      <c r="C11" s="25">
        <v>40</v>
      </c>
      <c r="D11" s="25">
        <v>40</v>
      </c>
      <c r="E11" s="25">
        <v>41</v>
      </c>
      <c r="F11" s="25">
        <v>36</v>
      </c>
      <c r="G11" s="25">
        <v>35</v>
      </c>
      <c r="H11" s="25">
        <v>36</v>
      </c>
      <c r="I11" s="25">
        <v>37</v>
      </c>
      <c r="J11" s="25">
        <v>34</v>
      </c>
      <c r="K11" s="25">
        <v>32</v>
      </c>
      <c r="L11" s="25">
        <v>30</v>
      </c>
      <c r="M11" s="25">
        <v>28</v>
      </c>
      <c r="N11" s="25">
        <f t="shared" si="0"/>
        <v>12000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>
    <tabColor rgb="FF92D050"/>
  </sheetPr>
  <dimension ref="A1:R11"/>
  <sheetViews>
    <sheetView workbookViewId="0">
      <selection activeCell="N2" sqref="N2:R2"/>
    </sheetView>
  </sheetViews>
  <sheetFormatPr defaultRowHeight="15" x14ac:dyDescent="0.25"/>
  <cols>
    <col min="1" max="1" width="19.42578125" style="25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17</v>
      </c>
      <c r="B2" s="25">
        <v>9000</v>
      </c>
      <c r="C2" s="25">
        <v>29</v>
      </c>
      <c r="D2" s="25">
        <v>29</v>
      </c>
      <c r="E2" s="25">
        <v>29</v>
      </c>
      <c r="F2" s="25">
        <v>31</v>
      </c>
      <c r="G2" s="25">
        <v>30</v>
      </c>
      <c r="H2" s="25">
        <v>25</v>
      </c>
      <c r="I2" s="25">
        <v>22</v>
      </c>
      <c r="J2" s="25">
        <v>21</v>
      </c>
      <c r="K2" s="25">
        <v>16</v>
      </c>
      <c r="L2" s="25">
        <v>16</v>
      </c>
      <c r="M2" s="25">
        <v>-100</v>
      </c>
      <c r="N2" s="26">
        <f t="shared" ref="N2:N11" si="0">B2</f>
        <v>9000</v>
      </c>
      <c r="O2" s="26">
        <f t="shared" ref="O2:O10" si="1">MAX(C2:M2)</f>
        <v>31</v>
      </c>
      <c r="P2" s="26">
        <v>3750</v>
      </c>
      <c r="Q2" s="26">
        <f t="shared" ref="Q2" si="2">N2/P2</f>
        <v>2.4</v>
      </c>
      <c r="R2" s="26">
        <f>N3-N2</f>
        <v>750</v>
      </c>
    </row>
    <row r="3" spans="1:18" x14ac:dyDescent="0.25">
      <c r="A3" s="25" t="s">
        <v>18</v>
      </c>
      <c r="B3" s="25">
        <v>9750</v>
      </c>
      <c r="C3" s="25">
        <v>40</v>
      </c>
      <c r="D3" s="25">
        <v>40</v>
      </c>
      <c r="E3" s="25">
        <v>40</v>
      </c>
      <c r="F3" s="25">
        <v>41</v>
      </c>
      <c r="G3" s="25">
        <v>43</v>
      </c>
      <c r="H3" s="25">
        <v>42</v>
      </c>
      <c r="I3" s="25">
        <v>39</v>
      </c>
      <c r="J3" s="25">
        <v>31</v>
      </c>
      <c r="K3" s="25">
        <v>26</v>
      </c>
      <c r="L3" s="25">
        <v>22</v>
      </c>
      <c r="M3" s="25">
        <v>-100</v>
      </c>
      <c r="N3" s="26">
        <f t="shared" si="0"/>
        <v>9750</v>
      </c>
      <c r="O3" s="26">
        <f t="shared" si="1"/>
        <v>43</v>
      </c>
      <c r="P3" s="26">
        <v>4750</v>
      </c>
      <c r="Q3" s="26">
        <f t="shared" ref="Q3:Q10" si="3">N3/P3</f>
        <v>2.0526315789473686</v>
      </c>
      <c r="R3" s="26">
        <f t="shared" ref="R3:R10" si="4">N4-N3</f>
        <v>3000</v>
      </c>
    </row>
    <row r="4" spans="1:18" x14ac:dyDescent="0.25">
      <c r="A4" s="25" t="s">
        <v>23</v>
      </c>
      <c r="B4" s="25">
        <v>12750</v>
      </c>
      <c r="C4" s="25">
        <v>46</v>
      </c>
      <c r="D4" s="25">
        <v>46</v>
      </c>
      <c r="E4" s="25">
        <v>46</v>
      </c>
      <c r="F4" s="25">
        <v>47</v>
      </c>
      <c r="G4" s="25">
        <v>50</v>
      </c>
      <c r="H4" s="25">
        <v>50</v>
      </c>
      <c r="I4" s="25">
        <v>50</v>
      </c>
      <c r="J4" s="25">
        <v>48</v>
      </c>
      <c r="K4" s="25">
        <v>44</v>
      </c>
      <c r="L4" s="25">
        <v>39</v>
      </c>
      <c r="M4" s="25">
        <v>38</v>
      </c>
      <c r="N4" s="26">
        <f t="shared" si="0"/>
        <v>12750</v>
      </c>
      <c r="O4" s="26">
        <f t="shared" si="1"/>
        <v>50</v>
      </c>
      <c r="P4" s="26">
        <v>6750</v>
      </c>
      <c r="Q4" s="26">
        <f t="shared" si="3"/>
        <v>1.8888888888888888</v>
      </c>
      <c r="R4" s="26">
        <f t="shared" si="4"/>
        <v>-500</v>
      </c>
    </row>
    <row r="5" spans="1:18" x14ac:dyDescent="0.25">
      <c r="A5" s="25" t="s">
        <v>18</v>
      </c>
      <c r="B5" s="25">
        <v>12250</v>
      </c>
      <c r="C5" s="25">
        <v>37</v>
      </c>
      <c r="D5" s="25">
        <v>37</v>
      </c>
      <c r="E5" s="25">
        <v>37</v>
      </c>
      <c r="F5" s="25">
        <v>41</v>
      </c>
      <c r="G5" s="25">
        <v>44</v>
      </c>
      <c r="H5" s="25">
        <v>43</v>
      </c>
      <c r="I5" s="25">
        <v>41</v>
      </c>
      <c r="J5" s="25">
        <v>38</v>
      </c>
      <c r="K5" s="25">
        <v>38</v>
      </c>
      <c r="L5" s="25">
        <v>38</v>
      </c>
      <c r="M5" s="25">
        <v>38</v>
      </c>
      <c r="N5" s="26">
        <f t="shared" si="0"/>
        <v>12250</v>
      </c>
      <c r="O5" s="26">
        <f t="shared" si="1"/>
        <v>44</v>
      </c>
      <c r="P5" s="26">
        <v>4750</v>
      </c>
      <c r="Q5" s="26">
        <f t="shared" si="3"/>
        <v>2.5789473684210527</v>
      </c>
      <c r="R5" s="26">
        <f t="shared" si="4"/>
        <v>-750</v>
      </c>
    </row>
    <row r="6" spans="1:18" x14ac:dyDescent="0.25">
      <c r="A6" s="25" t="s">
        <v>18</v>
      </c>
      <c r="B6" s="25">
        <v>11500</v>
      </c>
      <c r="C6" s="25">
        <v>36</v>
      </c>
      <c r="D6" s="25">
        <v>36</v>
      </c>
      <c r="E6" s="25">
        <v>36</v>
      </c>
      <c r="F6" s="25">
        <v>38</v>
      </c>
      <c r="G6" s="25">
        <v>40</v>
      </c>
      <c r="H6" s="25">
        <v>40</v>
      </c>
      <c r="I6" s="25">
        <v>38</v>
      </c>
      <c r="J6" s="25">
        <v>35</v>
      </c>
      <c r="K6" s="25">
        <v>34</v>
      </c>
      <c r="L6" s="25">
        <v>31</v>
      </c>
      <c r="M6" s="25">
        <v>27</v>
      </c>
      <c r="N6" s="26">
        <f t="shared" si="0"/>
        <v>11500</v>
      </c>
      <c r="O6" s="26">
        <f t="shared" si="1"/>
        <v>40</v>
      </c>
      <c r="P6" s="26">
        <v>5750</v>
      </c>
      <c r="Q6" s="26">
        <f t="shared" si="3"/>
        <v>2</v>
      </c>
      <c r="R6" s="26">
        <f t="shared" si="4"/>
        <v>1000</v>
      </c>
    </row>
    <row r="7" spans="1:18" x14ac:dyDescent="0.25">
      <c r="A7" s="25" t="s">
        <v>23</v>
      </c>
      <c r="B7" s="25">
        <v>12500</v>
      </c>
      <c r="C7" s="25">
        <v>41</v>
      </c>
      <c r="D7" s="25">
        <v>41</v>
      </c>
      <c r="E7" s="25">
        <v>41</v>
      </c>
      <c r="F7" s="25">
        <v>44</v>
      </c>
      <c r="G7" s="25">
        <v>45</v>
      </c>
      <c r="H7" s="25">
        <v>45</v>
      </c>
      <c r="I7" s="25">
        <v>42</v>
      </c>
      <c r="J7" s="25">
        <v>40</v>
      </c>
      <c r="K7" s="25">
        <v>38</v>
      </c>
      <c r="L7" s="25">
        <v>38</v>
      </c>
      <c r="M7" s="25">
        <v>35</v>
      </c>
      <c r="N7" s="26">
        <f t="shared" si="0"/>
        <v>12500</v>
      </c>
      <c r="O7" s="26">
        <f t="shared" si="1"/>
        <v>45</v>
      </c>
      <c r="P7" s="26">
        <v>5750</v>
      </c>
      <c r="Q7" s="26">
        <f t="shared" si="3"/>
        <v>2.1739130434782608</v>
      </c>
      <c r="R7" s="26">
        <f t="shared" si="4"/>
        <v>-1250</v>
      </c>
    </row>
    <row r="8" spans="1:18" x14ac:dyDescent="0.25">
      <c r="A8" s="25" t="s">
        <v>18</v>
      </c>
      <c r="B8" s="25">
        <v>11250</v>
      </c>
      <c r="C8" s="25">
        <v>32</v>
      </c>
      <c r="D8" s="25">
        <v>32</v>
      </c>
      <c r="E8" s="25">
        <v>33</v>
      </c>
      <c r="F8" s="25">
        <v>35</v>
      </c>
      <c r="G8" s="25">
        <v>31</v>
      </c>
      <c r="H8" s="25">
        <v>39</v>
      </c>
      <c r="I8" s="25">
        <v>41</v>
      </c>
      <c r="J8" s="25">
        <v>39</v>
      </c>
      <c r="K8" s="25">
        <v>35</v>
      </c>
      <c r="L8" s="25">
        <v>36</v>
      </c>
      <c r="M8" s="25">
        <v>32</v>
      </c>
      <c r="N8" s="26">
        <f t="shared" si="0"/>
        <v>11250</v>
      </c>
      <c r="O8" s="26">
        <f t="shared" si="1"/>
        <v>41</v>
      </c>
      <c r="P8" s="26">
        <v>6750</v>
      </c>
      <c r="Q8" s="26">
        <f t="shared" si="3"/>
        <v>1.6666666666666667</v>
      </c>
      <c r="R8" s="26">
        <f t="shared" si="4"/>
        <v>1500</v>
      </c>
    </row>
    <row r="9" spans="1:18" x14ac:dyDescent="0.25">
      <c r="A9" s="25" t="s">
        <v>23</v>
      </c>
      <c r="B9" s="25">
        <v>12750</v>
      </c>
      <c r="C9" s="25">
        <v>39</v>
      </c>
      <c r="D9" s="25">
        <v>39</v>
      </c>
      <c r="E9" s="25">
        <v>42</v>
      </c>
      <c r="F9" s="25">
        <v>44</v>
      </c>
      <c r="G9" s="25">
        <v>45</v>
      </c>
      <c r="H9" s="25">
        <v>44</v>
      </c>
      <c r="I9" s="25">
        <v>42</v>
      </c>
      <c r="J9" s="25">
        <v>42</v>
      </c>
      <c r="K9" s="25">
        <v>40</v>
      </c>
      <c r="L9" s="25">
        <v>37</v>
      </c>
      <c r="M9" s="25">
        <v>35</v>
      </c>
      <c r="N9" s="26">
        <f t="shared" si="0"/>
        <v>12750</v>
      </c>
      <c r="O9" s="26">
        <f t="shared" si="1"/>
        <v>45</v>
      </c>
      <c r="P9" s="26">
        <v>4750</v>
      </c>
      <c r="Q9" s="26">
        <f t="shared" si="3"/>
        <v>2.6842105263157894</v>
      </c>
      <c r="R9" s="26">
        <f t="shared" si="4"/>
        <v>-750</v>
      </c>
    </row>
    <row r="10" spans="1:18" x14ac:dyDescent="0.25">
      <c r="A10" s="25" t="s">
        <v>23</v>
      </c>
      <c r="B10" s="25">
        <v>12000</v>
      </c>
      <c r="C10" s="25">
        <v>36</v>
      </c>
      <c r="D10" s="25">
        <v>36</v>
      </c>
      <c r="E10" s="25">
        <v>42</v>
      </c>
      <c r="F10" s="25">
        <v>44</v>
      </c>
      <c r="G10" s="25">
        <v>45</v>
      </c>
      <c r="H10" s="25">
        <v>45</v>
      </c>
      <c r="I10" s="25">
        <v>44</v>
      </c>
      <c r="J10" s="25">
        <v>41</v>
      </c>
      <c r="K10" s="25">
        <v>38</v>
      </c>
      <c r="L10" s="25">
        <v>34</v>
      </c>
      <c r="M10" s="25">
        <v>29</v>
      </c>
      <c r="N10" s="26">
        <f t="shared" si="0"/>
        <v>12000</v>
      </c>
      <c r="O10" s="26">
        <f t="shared" si="1"/>
        <v>45</v>
      </c>
      <c r="P10" s="26">
        <v>5750</v>
      </c>
      <c r="Q10" s="26">
        <f t="shared" si="3"/>
        <v>2.0869565217391304</v>
      </c>
      <c r="R10" s="26">
        <f t="shared" si="4"/>
        <v>0</v>
      </c>
    </row>
    <row r="11" spans="1:18" x14ac:dyDescent="0.25">
      <c r="A11" s="25" t="s">
        <v>18</v>
      </c>
      <c r="B11" s="25">
        <v>12000</v>
      </c>
      <c r="C11" s="25">
        <v>30</v>
      </c>
      <c r="D11" s="25">
        <v>37</v>
      </c>
      <c r="E11" s="25">
        <v>37</v>
      </c>
      <c r="F11" s="25">
        <v>40</v>
      </c>
      <c r="G11" s="25">
        <v>40</v>
      </c>
      <c r="H11" s="25">
        <v>37</v>
      </c>
      <c r="I11" s="25">
        <v>37</v>
      </c>
      <c r="J11" s="25">
        <v>37</v>
      </c>
      <c r="K11" s="25">
        <v>36</v>
      </c>
      <c r="L11" s="25">
        <v>32</v>
      </c>
      <c r="M11" s="25">
        <v>25</v>
      </c>
      <c r="N11" s="25">
        <f t="shared" si="0"/>
        <v>12000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>
    <tabColor rgb="FFFFC000"/>
  </sheetPr>
  <dimension ref="A1:R18"/>
  <sheetViews>
    <sheetView workbookViewId="0">
      <selection activeCell="I31" sqref="I31"/>
    </sheetView>
  </sheetViews>
  <sheetFormatPr defaultRowHeight="15" x14ac:dyDescent="0.25"/>
  <cols>
    <col min="1" max="1" width="20.28515625" style="25" customWidth="1"/>
    <col min="2" max="2" width="13.140625" style="25" bestFit="1" customWidth="1"/>
    <col min="3" max="3" width="10.140625" style="25" bestFit="1" customWidth="1"/>
    <col min="4" max="4" width="11.85546875" style="25" bestFit="1" customWidth="1"/>
    <col min="5" max="8" width="9.7109375" style="25" bestFit="1" customWidth="1"/>
    <col min="9" max="9" width="10.5703125" style="25" bestFit="1" customWidth="1"/>
    <col min="10" max="12" width="9.7109375" style="25" bestFit="1" customWidth="1"/>
    <col min="13" max="13" width="11.7109375" style="25" bestFit="1" customWidth="1"/>
    <col min="14" max="16384" width="9.140625" style="25"/>
  </cols>
  <sheetData>
    <row r="1" spans="1:1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</row>
    <row r="2" spans="1:18" x14ac:dyDescent="0.25">
      <c r="A2" s="25" t="s">
        <v>19</v>
      </c>
      <c r="B2" s="25">
        <v>13000</v>
      </c>
      <c r="C2" s="25">
        <v>30</v>
      </c>
      <c r="D2" s="25">
        <v>30</v>
      </c>
      <c r="E2" s="25">
        <v>30</v>
      </c>
      <c r="F2" s="25">
        <v>31</v>
      </c>
      <c r="G2" s="25">
        <v>32</v>
      </c>
      <c r="H2" s="25">
        <v>33</v>
      </c>
      <c r="I2" s="25">
        <v>32</v>
      </c>
      <c r="J2" s="25">
        <v>31</v>
      </c>
      <c r="K2" s="25">
        <v>28</v>
      </c>
      <c r="L2" s="25">
        <v>24</v>
      </c>
      <c r="M2" s="25">
        <v>20</v>
      </c>
      <c r="N2" s="26">
        <f t="shared" ref="N2:N18" si="0">B2</f>
        <v>13000</v>
      </c>
      <c r="O2" s="26">
        <f t="shared" ref="O2:O17" si="1">MAX(C2:M2)</f>
        <v>33</v>
      </c>
      <c r="P2" s="26">
        <v>5750</v>
      </c>
      <c r="Q2" s="26">
        <f t="shared" ref="Q2" si="2">N2/P2</f>
        <v>2.2608695652173911</v>
      </c>
      <c r="R2" s="26">
        <f>N3-N2</f>
        <v>-1750</v>
      </c>
    </row>
    <row r="3" spans="1:18" x14ac:dyDescent="0.25">
      <c r="A3" s="25" t="s">
        <v>19</v>
      </c>
      <c r="B3" s="25">
        <v>11250</v>
      </c>
      <c r="C3" s="25">
        <v>33</v>
      </c>
      <c r="D3" s="25">
        <v>33</v>
      </c>
      <c r="E3" s="25">
        <v>33</v>
      </c>
      <c r="F3" s="25">
        <v>34</v>
      </c>
      <c r="G3" s="25">
        <v>36</v>
      </c>
      <c r="H3" s="25">
        <v>36</v>
      </c>
      <c r="I3" s="25">
        <v>34</v>
      </c>
      <c r="J3" s="25">
        <v>34</v>
      </c>
      <c r="K3" s="25">
        <v>33</v>
      </c>
      <c r="L3" s="25">
        <v>28</v>
      </c>
      <c r="M3" s="25">
        <v>26</v>
      </c>
      <c r="N3" s="26">
        <f t="shared" si="0"/>
        <v>11250</v>
      </c>
      <c r="O3" s="26">
        <f t="shared" si="1"/>
        <v>36</v>
      </c>
      <c r="P3" s="26">
        <v>5750</v>
      </c>
      <c r="Q3" s="26">
        <f t="shared" ref="Q3:Q17" si="3">N3/P3</f>
        <v>1.9565217391304348</v>
      </c>
      <c r="R3" s="26">
        <f t="shared" ref="R3:R17" si="4">N4-N3</f>
        <v>1750</v>
      </c>
    </row>
    <row r="4" spans="1:18" x14ac:dyDescent="0.25">
      <c r="A4" s="25" t="s">
        <v>18</v>
      </c>
      <c r="B4" s="25">
        <v>13000</v>
      </c>
      <c r="C4" s="25">
        <v>35</v>
      </c>
      <c r="D4" s="25">
        <v>35</v>
      </c>
      <c r="E4" s="25">
        <v>35</v>
      </c>
      <c r="F4" s="25">
        <v>35</v>
      </c>
      <c r="G4" s="25">
        <v>36</v>
      </c>
      <c r="H4" s="25">
        <v>36</v>
      </c>
      <c r="I4" s="25">
        <v>34</v>
      </c>
      <c r="J4" s="25">
        <v>33</v>
      </c>
      <c r="K4" s="25">
        <v>33</v>
      </c>
      <c r="L4" s="25">
        <v>33</v>
      </c>
      <c r="M4" s="25">
        <v>31</v>
      </c>
      <c r="N4" s="26">
        <f t="shared" si="0"/>
        <v>13000</v>
      </c>
      <c r="O4" s="26">
        <f t="shared" si="1"/>
        <v>36</v>
      </c>
      <c r="P4" s="26">
        <v>5750</v>
      </c>
      <c r="Q4" s="26">
        <f t="shared" si="3"/>
        <v>2.2608695652173911</v>
      </c>
      <c r="R4" s="26">
        <f t="shared" si="4"/>
        <v>1250</v>
      </c>
    </row>
    <row r="5" spans="1:18" x14ac:dyDescent="0.25">
      <c r="A5" s="25" t="s">
        <v>18</v>
      </c>
      <c r="B5" s="25">
        <v>14250</v>
      </c>
      <c r="C5" s="25">
        <v>35</v>
      </c>
      <c r="D5" s="25">
        <v>35</v>
      </c>
      <c r="E5" s="25">
        <v>35</v>
      </c>
      <c r="F5" s="25">
        <v>37</v>
      </c>
      <c r="G5" s="25">
        <v>39</v>
      </c>
      <c r="H5" s="25">
        <v>40</v>
      </c>
      <c r="I5" s="25">
        <v>41</v>
      </c>
      <c r="J5" s="25">
        <v>41</v>
      </c>
      <c r="K5" s="25">
        <v>41</v>
      </c>
      <c r="L5" s="25">
        <v>45</v>
      </c>
      <c r="M5" s="25">
        <v>44</v>
      </c>
      <c r="N5" s="26">
        <f t="shared" si="0"/>
        <v>14250</v>
      </c>
      <c r="O5" s="26">
        <f t="shared" si="1"/>
        <v>45</v>
      </c>
      <c r="P5" s="26">
        <v>9750</v>
      </c>
      <c r="Q5" s="26">
        <f t="shared" si="3"/>
        <v>1.4615384615384615</v>
      </c>
      <c r="R5" s="26">
        <f t="shared" si="4"/>
        <v>-750</v>
      </c>
    </row>
    <row r="6" spans="1:18" x14ac:dyDescent="0.25">
      <c r="A6" s="25" t="s">
        <v>18</v>
      </c>
      <c r="B6" s="25">
        <v>13500</v>
      </c>
      <c r="C6" s="25">
        <v>35</v>
      </c>
      <c r="D6" s="25">
        <v>35</v>
      </c>
      <c r="E6" s="25">
        <v>35</v>
      </c>
      <c r="F6" s="25">
        <v>40</v>
      </c>
      <c r="G6" s="25">
        <v>41</v>
      </c>
      <c r="H6" s="25">
        <v>39</v>
      </c>
      <c r="I6" s="25">
        <v>38</v>
      </c>
      <c r="J6" s="25">
        <v>37</v>
      </c>
      <c r="K6" s="25">
        <v>39</v>
      </c>
      <c r="L6" s="25">
        <v>38</v>
      </c>
      <c r="M6" s="25">
        <v>39</v>
      </c>
      <c r="N6" s="26">
        <f t="shared" si="0"/>
        <v>13500</v>
      </c>
      <c r="O6" s="26">
        <f t="shared" si="1"/>
        <v>41</v>
      </c>
      <c r="P6" s="26">
        <v>4750</v>
      </c>
      <c r="Q6" s="26">
        <f t="shared" si="3"/>
        <v>2.8421052631578947</v>
      </c>
      <c r="R6" s="26">
        <f t="shared" si="4"/>
        <v>-750</v>
      </c>
    </row>
    <row r="7" spans="1:18" x14ac:dyDescent="0.25">
      <c r="A7" s="25" t="s">
        <v>18</v>
      </c>
      <c r="B7" s="25">
        <v>12750</v>
      </c>
      <c r="C7" s="25">
        <v>39</v>
      </c>
      <c r="D7" s="25">
        <v>39</v>
      </c>
      <c r="E7" s="25">
        <v>40</v>
      </c>
      <c r="F7" s="25">
        <v>43</v>
      </c>
      <c r="G7" s="25">
        <v>42</v>
      </c>
      <c r="H7" s="25">
        <v>41</v>
      </c>
      <c r="I7" s="25">
        <v>40</v>
      </c>
      <c r="J7" s="25">
        <v>36</v>
      </c>
      <c r="K7" s="25">
        <v>30</v>
      </c>
      <c r="L7" s="25">
        <v>24</v>
      </c>
      <c r="M7" s="25">
        <v>19</v>
      </c>
      <c r="N7" s="26">
        <f t="shared" si="0"/>
        <v>12750</v>
      </c>
      <c r="O7" s="26">
        <f t="shared" si="1"/>
        <v>43</v>
      </c>
      <c r="P7" s="26">
        <v>3750</v>
      </c>
      <c r="Q7" s="26">
        <f t="shared" si="3"/>
        <v>3.4</v>
      </c>
      <c r="R7" s="26">
        <f t="shared" si="4"/>
        <v>250</v>
      </c>
    </row>
    <row r="8" spans="1:18" x14ac:dyDescent="0.25">
      <c r="A8" s="25" t="s">
        <v>20</v>
      </c>
      <c r="B8" s="25">
        <v>13000</v>
      </c>
      <c r="C8" s="25">
        <v>50</v>
      </c>
      <c r="D8" s="25">
        <v>50</v>
      </c>
      <c r="E8" s="25">
        <v>53</v>
      </c>
      <c r="F8" s="25">
        <v>55</v>
      </c>
      <c r="G8" s="25">
        <v>58</v>
      </c>
      <c r="H8" s="25">
        <v>57</v>
      </c>
      <c r="I8" s="25">
        <v>53</v>
      </c>
      <c r="J8" s="25">
        <v>50</v>
      </c>
      <c r="K8" s="25">
        <v>49</v>
      </c>
      <c r="L8" s="25">
        <v>45</v>
      </c>
      <c r="M8" s="25">
        <v>43</v>
      </c>
      <c r="N8" s="26">
        <f t="shared" si="0"/>
        <v>13000</v>
      </c>
      <c r="O8" s="26">
        <f t="shared" si="1"/>
        <v>58</v>
      </c>
      <c r="P8" s="26">
        <v>4750</v>
      </c>
      <c r="Q8" s="26">
        <f t="shared" si="3"/>
        <v>2.736842105263158</v>
      </c>
      <c r="R8" s="26">
        <f t="shared" si="4"/>
        <v>-1000</v>
      </c>
    </row>
    <row r="9" spans="1:18" x14ac:dyDescent="0.25">
      <c r="A9" s="25" t="s">
        <v>23</v>
      </c>
      <c r="B9" s="25">
        <v>12000</v>
      </c>
      <c r="C9" s="25">
        <v>39</v>
      </c>
      <c r="D9" s="25">
        <v>39</v>
      </c>
      <c r="E9" s="25">
        <v>43</v>
      </c>
      <c r="F9" s="25">
        <v>44</v>
      </c>
      <c r="G9" s="25">
        <v>45</v>
      </c>
      <c r="H9" s="25">
        <v>46</v>
      </c>
      <c r="I9" s="25">
        <v>47</v>
      </c>
      <c r="J9" s="25">
        <v>46</v>
      </c>
      <c r="K9" s="25">
        <v>46</v>
      </c>
      <c r="L9" s="25">
        <v>44</v>
      </c>
      <c r="M9" s="25">
        <v>41</v>
      </c>
      <c r="N9" s="26">
        <f t="shared" si="0"/>
        <v>12000</v>
      </c>
      <c r="O9" s="26">
        <f t="shared" si="1"/>
        <v>47</v>
      </c>
      <c r="P9" s="26">
        <v>6750</v>
      </c>
      <c r="Q9" s="26">
        <f t="shared" si="3"/>
        <v>1.7777777777777777</v>
      </c>
      <c r="R9" s="26">
        <f t="shared" si="4"/>
        <v>1500</v>
      </c>
    </row>
    <row r="10" spans="1:18" x14ac:dyDescent="0.25">
      <c r="A10" s="25" t="s">
        <v>18</v>
      </c>
      <c r="B10" s="25">
        <v>13500</v>
      </c>
      <c r="C10" s="25">
        <v>40</v>
      </c>
      <c r="D10" s="25">
        <v>40</v>
      </c>
      <c r="E10" s="25">
        <v>41</v>
      </c>
      <c r="F10" s="25">
        <v>41</v>
      </c>
      <c r="G10" s="25">
        <v>47</v>
      </c>
      <c r="H10" s="25">
        <v>48</v>
      </c>
      <c r="I10" s="25">
        <v>45</v>
      </c>
      <c r="J10" s="25">
        <v>37</v>
      </c>
      <c r="K10" s="25">
        <v>34</v>
      </c>
      <c r="L10" s="25">
        <v>20</v>
      </c>
      <c r="M10" s="25">
        <v>16</v>
      </c>
      <c r="N10" s="26">
        <f t="shared" si="0"/>
        <v>13500</v>
      </c>
      <c r="O10" s="26">
        <f t="shared" si="1"/>
        <v>48</v>
      </c>
      <c r="P10" s="26">
        <v>5750</v>
      </c>
      <c r="Q10" s="26">
        <f t="shared" si="3"/>
        <v>2.347826086956522</v>
      </c>
      <c r="R10" s="26">
        <f t="shared" si="4"/>
        <v>-250</v>
      </c>
    </row>
    <row r="11" spans="1:18" x14ac:dyDescent="0.25">
      <c r="A11" s="25" t="s">
        <v>23</v>
      </c>
      <c r="B11" s="25">
        <v>13250</v>
      </c>
      <c r="C11" s="25">
        <v>42</v>
      </c>
      <c r="D11" s="25">
        <v>42</v>
      </c>
      <c r="E11" s="25">
        <v>45</v>
      </c>
      <c r="F11" s="25">
        <v>51</v>
      </c>
      <c r="G11" s="25">
        <v>51</v>
      </c>
      <c r="H11" s="25">
        <v>48</v>
      </c>
      <c r="I11" s="25">
        <v>43</v>
      </c>
      <c r="J11" s="25">
        <v>44</v>
      </c>
      <c r="K11" s="25">
        <v>42</v>
      </c>
      <c r="L11" s="25">
        <v>40</v>
      </c>
      <c r="M11" s="25">
        <v>37</v>
      </c>
      <c r="N11" s="26">
        <f t="shared" si="0"/>
        <v>13250</v>
      </c>
      <c r="O11" s="26">
        <f t="shared" si="1"/>
        <v>51</v>
      </c>
      <c r="P11" s="26">
        <v>4750</v>
      </c>
      <c r="Q11" s="26">
        <f t="shared" si="3"/>
        <v>2.7894736842105261</v>
      </c>
      <c r="R11" s="26">
        <f t="shared" si="4"/>
        <v>-1000</v>
      </c>
    </row>
    <row r="12" spans="1:18" x14ac:dyDescent="0.25">
      <c r="A12" s="25" t="s">
        <v>23</v>
      </c>
      <c r="B12" s="25">
        <v>12250</v>
      </c>
      <c r="C12" s="25">
        <v>43</v>
      </c>
      <c r="D12" s="25">
        <v>43</v>
      </c>
      <c r="E12" s="25">
        <v>46</v>
      </c>
      <c r="F12" s="25">
        <v>46</v>
      </c>
      <c r="G12" s="25">
        <v>46</v>
      </c>
      <c r="H12" s="25">
        <v>45</v>
      </c>
      <c r="I12" s="25">
        <v>43</v>
      </c>
      <c r="J12" s="25">
        <v>43</v>
      </c>
      <c r="K12" s="25">
        <v>41</v>
      </c>
      <c r="L12" s="25">
        <v>39</v>
      </c>
      <c r="M12" s="25">
        <v>36</v>
      </c>
      <c r="N12" s="26">
        <f t="shared" si="0"/>
        <v>12250</v>
      </c>
      <c r="O12" s="26">
        <f t="shared" si="1"/>
        <v>46</v>
      </c>
      <c r="P12" s="26">
        <v>4750</v>
      </c>
      <c r="Q12" s="26">
        <f t="shared" si="3"/>
        <v>2.5789473684210527</v>
      </c>
      <c r="R12" s="26">
        <f t="shared" si="4"/>
        <v>-500</v>
      </c>
    </row>
    <row r="13" spans="1:18" x14ac:dyDescent="0.25">
      <c r="A13" s="25" t="s">
        <v>23</v>
      </c>
      <c r="B13" s="25">
        <v>11750</v>
      </c>
      <c r="C13" s="25">
        <v>40</v>
      </c>
      <c r="D13" s="25">
        <v>42</v>
      </c>
      <c r="E13" s="25">
        <v>43</v>
      </c>
      <c r="F13" s="25">
        <v>46</v>
      </c>
      <c r="G13" s="25">
        <v>45</v>
      </c>
      <c r="H13" s="25">
        <v>43</v>
      </c>
      <c r="I13" s="25">
        <v>42</v>
      </c>
      <c r="J13" s="25">
        <v>41</v>
      </c>
      <c r="K13" s="25">
        <v>40</v>
      </c>
      <c r="L13" s="25">
        <v>37</v>
      </c>
      <c r="M13" s="25">
        <v>33</v>
      </c>
      <c r="N13" s="26">
        <f t="shared" si="0"/>
        <v>11750</v>
      </c>
      <c r="O13" s="26">
        <f t="shared" si="1"/>
        <v>46</v>
      </c>
      <c r="P13" s="26">
        <v>3750</v>
      </c>
      <c r="Q13" s="26">
        <f t="shared" si="3"/>
        <v>3.1333333333333333</v>
      </c>
      <c r="R13" s="26">
        <f t="shared" si="4"/>
        <v>750</v>
      </c>
    </row>
    <row r="14" spans="1:18" x14ac:dyDescent="0.25">
      <c r="A14" s="25" t="s">
        <v>18</v>
      </c>
      <c r="B14" s="25">
        <v>12500</v>
      </c>
      <c r="C14" s="25">
        <v>34</v>
      </c>
      <c r="D14" s="25">
        <v>39</v>
      </c>
      <c r="E14" s="25">
        <v>41</v>
      </c>
      <c r="F14" s="25">
        <v>42</v>
      </c>
      <c r="G14" s="25">
        <v>41</v>
      </c>
      <c r="H14" s="25">
        <v>38</v>
      </c>
      <c r="I14" s="25">
        <v>37</v>
      </c>
      <c r="J14" s="25">
        <v>38</v>
      </c>
      <c r="K14" s="25">
        <v>35</v>
      </c>
      <c r="L14" s="25">
        <v>36</v>
      </c>
      <c r="M14" s="25">
        <v>36</v>
      </c>
      <c r="N14" s="26">
        <f t="shared" si="0"/>
        <v>12500</v>
      </c>
      <c r="O14" s="26">
        <f t="shared" si="1"/>
        <v>42</v>
      </c>
      <c r="P14" s="26">
        <v>3750</v>
      </c>
      <c r="Q14" s="26">
        <f t="shared" si="3"/>
        <v>3.3333333333333335</v>
      </c>
      <c r="R14" s="26">
        <f t="shared" si="4"/>
        <v>750</v>
      </c>
    </row>
    <row r="15" spans="1:18" x14ac:dyDescent="0.25">
      <c r="A15" s="25" t="s">
        <v>23</v>
      </c>
      <c r="B15" s="25">
        <v>13250</v>
      </c>
      <c r="C15" s="25">
        <v>39</v>
      </c>
      <c r="D15" s="25">
        <v>43</v>
      </c>
      <c r="E15" s="25">
        <v>45</v>
      </c>
      <c r="F15" s="25">
        <v>46</v>
      </c>
      <c r="G15" s="25">
        <v>46</v>
      </c>
      <c r="H15" s="25">
        <v>49</v>
      </c>
      <c r="I15" s="25">
        <v>52</v>
      </c>
      <c r="J15" s="25">
        <v>52</v>
      </c>
      <c r="K15" s="25">
        <v>51</v>
      </c>
      <c r="L15" s="25">
        <v>51</v>
      </c>
      <c r="M15" s="25">
        <v>48</v>
      </c>
      <c r="N15" s="26">
        <f t="shared" si="0"/>
        <v>13250</v>
      </c>
      <c r="O15" s="26">
        <f t="shared" si="1"/>
        <v>52</v>
      </c>
      <c r="P15" s="26">
        <v>7750</v>
      </c>
      <c r="Q15" s="26">
        <f t="shared" si="3"/>
        <v>1.7096774193548387</v>
      </c>
      <c r="R15" s="26">
        <f t="shared" si="4"/>
        <v>-1000</v>
      </c>
    </row>
    <row r="16" spans="1:18" x14ac:dyDescent="0.25">
      <c r="A16" s="25" t="s">
        <v>18</v>
      </c>
      <c r="B16" s="25">
        <v>12250</v>
      </c>
      <c r="C16" s="25">
        <v>40</v>
      </c>
      <c r="D16" s="25">
        <v>44</v>
      </c>
      <c r="E16" s="25">
        <v>44</v>
      </c>
      <c r="F16" s="25">
        <v>45</v>
      </c>
      <c r="G16" s="25">
        <v>46</v>
      </c>
      <c r="H16" s="25">
        <v>45</v>
      </c>
      <c r="I16" s="25">
        <v>43</v>
      </c>
      <c r="J16" s="25">
        <v>42</v>
      </c>
      <c r="K16" s="25">
        <v>39</v>
      </c>
      <c r="L16" s="25">
        <v>34</v>
      </c>
      <c r="M16" s="25">
        <v>26</v>
      </c>
      <c r="N16" s="26">
        <f t="shared" si="0"/>
        <v>12250</v>
      </c>
      <c r="O16" s="26">
        <f t="shared" si="1"/>
        <v>46</v>
      </c>
      <c r="P16" s="26">
        <v>4750</v>
      </c>
      <c r="Q16" s="26">
        <f t="shared" si="3"/>
        <v>2.5789473684210527</v>
      </c>
      <c r="R16" s="26">
        <f t="shared" si="4"/>
        <v>500</v>
      </c>
    </row>
    <row r="17" spans="1:18" x14ac:dyDescent="0.25">
      <c r="A17" s="25" t="s">
        <v>19</v>
      </c>
      <c r="B17" s="25">
        <v>12750</v>
      </c>
      <c r="C17" s="25">
        <v>39</v>
      </c>
      <c r="D17" s="25">
        <v>40</v>
      </c>
      <c r="E17" s="25">
        <v>41</v>
      </c>
      <c r="F17" s="25">
        <v>41</v>
      </c>
      <c r="G17" s="25">
        <v>39</v>
      </c>
      <c r="H17" s="25">
        <v>37</v>
      </c>
      <c r="I17" s="25">
        <v>31</v>
      </c>
      <c r="J17" s="25">
        <v>28</v>
      </c>
      <c r="K17" s="25">
        <v>25</v>
      </c>
      <c r="L17" s="25">
        <v>23</v>
      </c>
      <c r="M17" s="25">
        <v>18</v>
      </c>
      <c r="N17" s="26">
        <f t="shared" si="0"/>
        <v>12750</v>
      </c>
      <c r="O17" s="26">
        <f t="shared" si="1"/>
        <v>41</v>
      </c>
      <c r="P17" s="26">
        <v>3750</v>
      </c>
      <c r="Q17" s="26">
        <f t="shared" si="3"/>
        <v>3.4</v>
      </c>
      <c r="R17" s="26">
        <f t="shared" si="4"/>
        <v>-1000</v>
      </c>
    </row>
    <row r="18" spans="1:18" x14ac:dyDescent="0.25">
      <c r="A18" s="25" t="s">
        <v>17</v>
      </c>
      <c r="B18" s="25">
        <v>11750</v>
      </c>
      <c r="C18" s="25">
        <v>33</v>
      </c>
      <c r="D18" s="25">
        <v>36</v>
      </c>
      <c r="E18" s="25">
        <v>36</v>
      </c>
      <c r="F18" s="25">
        <v>33</v>
      </c>
      <c r="G18" s="25">
        <v>28</v>
      </c>
      <c r="H18" s="25">
        <v>25</v>
      </c>
      <c r="I18" s="25">
        <v>28</v>
      </c>
      <c r="J18" s="25">
        <v>28</v>
      </c>
      <c r="K18" s="25">
        <v>25</v>
      </c>
      <c r="L18" s="25">
        <v>19</v>
      </c>
      <c r="M18" s="25">
        <v>12</v>
      </c>
      <c r="N18" s="25">
        <f t="shared" si="0"/>
        <v>11750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133</vt:i4>
      </vt:variant>
      <vt:variant>
        <vt:lpstr>Именованные диапазоны</vt:lpstr>
      </vt:variant>
      <vt:variant>
        <vt:i4>2270</vt:i4>
      </vt:variant>
    </vt:vector>
  </HeadingPairs>
  <TitlesOfParts>
    <vt:vector size="2403" baseType="lpstr">
      <vt:lpstr>обр</vt:lpstr>
      <vt:lpstr>ит_0</vt:lpstr>
      <vt:lpstr>ит_1</vt:lpstr>
      <vt:lpstr>ит_2</vt:lpstr>
      <vt:lpstr>ит_3</vt:lpstr>
      <vt:lpstr>ит_4</vt:lpstr>
      <vt:lpstr>ит_5</vt:lpstr>
      <vt:lpstr>ит_6</vt:lpstr>
      <vt:lpstr>ит_7</vt:lpstr>
      <vt:lpstr>ит_8</vt:lpstr>
      <vt:lpstr>Лист1</vt:lpstr>
      <vt:lpstr>Лист2</vt:lpstr>
      <vt:lpstr>1908141207</vt:lpstr>
      <vt:lpstr>1908150457</vt:lpstr>
      <vt:lpstr>1908150627</vt:lpstr>
      <vt:lpstr>1908151347</vt:lpstr>
      <vt:lpstr>1908201437</vt:lpstr>
      <vt:lpstr>1908221147</vt:lpstr>
      <vt:lpstr>2006081207</vt:lpstr>
      <vt:lpstr>2006081717</vt:lpstr>
      <vt:lpstr>2006151317</vt:lpstr>
      <vt:lpstr>2006161257</vt:lpstr>
      <vt:lpstr>2006170837</vt:lpstr>
      <vt:lpstr>2006171117</vt:lpstr>
      <vt:lpstr>2006171627</vt:lpstr>
      <vt:lpstr>2006191417</vt:lpstr>
      <vt:lpstr>2006271037</vt:lpstr>
      <vt:lpstr>2009161700</vt:lpstr>
      <vt:lpstr>2009161820</vt:lpstr>
      <vt:lpstr>2105151510</vt:lpstr>
      <vt:lpstr>2105151230</vt:lpstr>
      <vt:lpstr>2105181450</vt:lpstr>
      <vt:lpstr>2105181430</vt:lpstr>
      <vt:lpstr>2105191210</vt:lpstr>
      <vt:lpstr>2105201340</vt:lpstr>
      <vt:lpstr>2105221440</vt:lpstr>
      <vt:lpstr>2106071110</vt:lpstr>
      <vt:lpstr>2106070930</vt:lpstr>
      <vt:lpstr>2106091220</vt:lpstr>
      <vt:lpstr>2106121500</vt:lpstr>
      <vt:lpstr>2106121630</vt:lpstr>
      <vt:lpstr>2106121610</vt:lpstr>
      <vt:lpstr>2106130800</vt:lpstr>
      <vt:lpstr>2106131000</vt:lpstr>
      <vt:lpstr>2106221800</vt:lpstr>
      <vt:lpstr>2106222020</vt:lpstr>
      <vt:lpstr>2106231540</vt:lpstr>
      <vt:lpstr>2106240920</vt:lpstr>
      <vt:lpstr>2106252110</vt:lpstr>
      <vt:lpstr>2106260320</vt:lpstr>
      <vt:lpstr>2107111150</vt:lpstr>
      <vt:lpstr>2107160850</vt:lpstr>
      <vt:lpstr>2107161250</vt:lpstr>
      <vt:lpstr>2107281640</vt:lpstr>
      <vt:lpstr>2107280920</vt:lpstr>
      <vt:lpstr>2107290820</vt:lpstr>
      <vt:lpstr>расчёты_методика</vt:lpstr>
      <vt:lpstr>2107141320</vt:lpstr>
      <vt:lpstr>2107141220</vt:lpstr>
      <vt:lpstr>2106221750</vt:lpstr>
      <vt:lpstr>2106211250</vt:lpstr>
      <vt:lpstr>2106091040</vt:lpstr>
      <vt:lpstr>2008242210</vt:lpstr>
      <vt:lpstr>2008241300</vt:lpstr>
      <vt:lpstr>2007201450</vt:lpstr>
      <vt:lpstr>2007201310</vt:lpstr>
      <vt:lpstr>2007091217</vt:lpstr>
      <vt:lpstr>2006191037</vt:lpstr>
      <vt:lpstr>2006190947</vt:lpstr>
      <vt:lpstr>2006180937</vt:lpstr>
      <vt:lpstr>2007251350</vt:lpstr>
      <vt:lpstr>2007280910</vt:lpstr>
      <vt:lpstr>2007290310</vt:lpstr>
      <vt:lpstr>2007301220</vt:lpstr>
      <vt:lpstr>2008091050</vt:lpstr>
      <vt:lpstr>2008091000</vt:lpstr>
      <vt:lpstr>2008251730</vt:lpstr>
      <vt:lpstr>1906070817</vt:lpstr>
      <vt:lpstr>1906071107</vt:lpstr>
      <vt:lpstr>1906081407</vt:lpstr>
      <vt:lpstr>1906081607</vt:lpstr>
      <vt:lpstr>1906240817</vt:lpstr>
      <vt:lpstr>1908071017</vt:lpstr>
      <vt:lpstr>1909032047</vt:lpstr>
      <vt:lpstr>1909131907</vt:lpstr>
      <vt:lpstr>1909160417</vt:lpstr>
      <vt:lpstr>1908080007</vt:lpstr>
      <vt:lpstr>1908141417</vt:lpstr>
      <vt:lpstr>1906071337</vt:lpstr>
      <vt:lpstr>1905211457</vt:lpstr>
      <vt:lpstr>1905221217</vt:lpstr>
      <vt:lpstr>1905290947</vt:lpstr>
      <vt:lpstr>1906132017</vt:lpstr>
      <vt:lpstr>1906211007</vt:lpstr>
      <vt:lpstr>1907020947</vt:lpstr>
      <vt:lpstr>1907021817</vt:lpstr>
      <vt:lpstr>1907081217</vt:lpstr>
      <vt:lpstr>1907091157</vt:lpstr>
      <vt:lpstr>1908071127</vt:lpstr>
      <vt:lpstr>1809080757</vt:lpstr>
      <vt:lpstr>1809021337</vt:lpstr>
      <vt:lpstr>1809071317</vt:lpstr>
      <vt:lpstr>1809081357</vt:lpstr>
      <vt:lpstr>1809082127</vt:lpstr>
      <vt:lpstr>1808031847</vt:lpstr>
      <vt:lpstr>1808031907</vt:lpstr>
      <vt:lpstr>1808251407</vt:lpstr>
      <vt:lpstr>1808291947</vt:lpstr>
      <vt:lpstr>1807021157</vt:lpstr>
      <vt:lpstr>1807181527</vt:lpstr>
      <vt:lpstr>1808030337</vt:lpstr>
      <vt:lpstr>1808031007</vt:lpstr>
      <vt:lpstr>1808052317</vt:lpstr>
      <vt:lpstr>1806181057</vt:lpstr>
      <vt:lpstr>1806191717</vt:lpstr>
      <vt:lpstr>1708180007</vt:lpstr>
      <vt:lpstr>1709130717</vt:lpstr>
      <vt:lpstr>1709101837</vt:lpstr>
      <vt:lpstr>1708050627</vt:lpstr>
      <vt:lpstr>1708221857</vt:lpstr>
      <vt:lpstr>1708222107</vt:lpstr>
      <vt:lpstr>1707131237</vt:lpstr>
      <vt:lpstr>1707161527</vt:lpstr>
      <vt:lpstr>1707221047</vt:lpstr>
      <vt:lpstr>1707281447</vt:lpstr>
      <vt:lpstr>1707291717</vt:lpstr>
      <vt:lpstr>1706181357</vt:lpstr>
      <vt:lpstr>1706221037</vt:lpstr>
      <vt:lpstr>1708061517</vt:lpstr>
      <vt:lpstr>1707281637</vt:lpstr>
      <vt:lpstr>1607031137</vt:lpstr>
      <vt:lpstr>1607040647</vt:lpstr>
      <vt:lpstr>1607151237</vt:lpstr>
      <vt:lpstr>'1607031137'!_26065_201607031137_A237_D175</vt:lpstr>
      <vt:lpstr>'1607031137'!_26065_201607031148_A240_D163</vt:lpstr>
      <vt:lpstr>'1607031137'!_26065_201607031157_A242_D155</vt:lpstr>
      <vt:lpstr>'1607031137'!_26065_201607031207_A244_D148</vt:lpstr>
      <vt:lpstr>'1607031137'!_26065_201607031217_A246_D143</vt:lpstr>
      <vt:lpstr>'1607031137'!_26065_201607031227_A248_D133</vt:lpstr>
      <vt:lpstr>'1607031137'!_26065_201607031237_A251_D128</vt:lpstr>
      <vt:lpstr>'1607031137'!_26065_201607031247_A251_D122</vt:lpstr>
      <vt:lpstr>'1607031137'!_26065_201607031257_A254_D115</vt:lpstr>
      <vt:lpstr>'1607031137'!_26065_201607031307_A262_D112</vt:lpstr>
      <vt:lpstr>'1607040647'!_26065_201607040647_A138_D197</vt:lpstr>
      <vt:lpstr>'1607040647'!_26065_201607040657_A136_D187</vt:lpstr>
      <vt:lpstr>'1607040647'!_26065_201607040707_A135_D179</vt:lpstr>
      <vt:lpstr>'1607040647'!_26065_201607040717_A134_D174</vt:lpstr>
      <vt:lpstr>'1607040647'!_26065_201607040727_A132_D161</vt:lpstr>
      <vt:lpstr>'1607040647'!_26065_201607040737_A131_D156</vt:lpstr>
      <vt:lpstr>'1607040647'!_26065_201607040747_A128_D148</vt:lpstr>
      <vt:lpstr>'1607040647'!_26065_201607040757_A127_D142</vt:lpstr>
      <vt:lpstr>'1607040647'!_26065_201607040807_A125_D132</vt:lpstr>
      <vt:lpstr>'1607040647'!_26065_201607040817_A122_D122</vt:lpstr>
      <vt:lpstr>'1607151237'!_26065_201607151237_A189_D196</vt:lpstr>
      <vt:lpstr>'1607151237'!_26065_201607151247_A188_D189</vt:lpstr>
      <vt:lpstr>'1607151237'!_26065_201607151257_A186_D185</vt:lpstr>
      <vt:lpstr>'1607151237'!_26065_201607151307_A186_D179</vt:lpstr>
      <vt:lpstr>'1607151237'!_26065_201607151317_A183_D165</vt:lpstr>
      <vt:lpstr>'1607151237'!_26065_201607151327_A182_D155</vt:lpstr>
      <vt:lpstr>'1607151237'!_26065_201607151337_A179_D138</vt:lpstr>
      <vt:lpstr>'1607151237'!_26065_201607151347_A176_D131</vt:lpstr>
      <vt:lpstr>'1607151237'!_26065_201607151357_A173_D123</vt:lpstr>
      <vt:lpstr>'1607151237'!_26065_201607151407_A171_D114</vt:lpstr>
      <vt:lpstr>'1607151237'!_26065_201607151417_A168_D103</vt:lpstr>
      <vt:lpstr>'1607151237'!_26065_201607151427_A163_D097</vt:lpstr>
      <vt:lpstr>'1607151237'!_26065_201607151437_A158_D092</vt:lpstr>
      <vt:lpstr>'1607151237'!_26065_201607151447_A153_D088</vt:lpstr>
      <vt:lpstr>'1607151237'!_26065_201607151457_A147_D080</vt:lpstr>
      <vt:lpstr>'1607151237'!_26065_201607151507_A142_D076</vt:lpstr>
      <vt:lpstr>'1607151237'!_26065_201607151517_A137_D072</vt:lpstr>
      <vt:lpstr>'1706181357'!_26065_201706181357_A311_D248</vt:lpstr>
      <vt:lpstr>'1706181357'!_26065_201706181407_A311_D240</vt:lpstr>
      <vt:lpstr>'1706181357'!_26065_201706181417_A310_D231</vt:lpstr>
      <vt:lpstr>'1706181357'!_26065_201706181427_A310_D224</vt:lpstr>
      <vt:lpstr>'1706181357'!_26065_201706181437_A311_D218</vt:lpstr>
      <vt:lpstr>'1706181357'!_26065_201706181447_A311_D207</vt:lpstr>
      <vt:lpstr>'1706181357'!_26065_201706181457_A311_D199</vt:lpstr>
      <vt:lpstr>'1706181357'!_26065_201706181507_A311_D193</vt:lpstr>
      <vt:lpstr>'1706181357'!_26065_201706181517_A310_D188</vt:lpstr>
      <vt:lpstr>'1706181357'!_26065_201706181527_A310_D181</vt:lpstr>
      <vt:lpstr>'1706181357'!_26065_201706181537_A311_D172</vt:lpstr>
      <vt:lpstr>'1706221037'!_26065_201706221037_A186_D042</vt:lpstr>
      <vt:lpstr>'1706221037'!_26065_201706221047_A174_D046</vt:lpstr>
      <vt:lpstr>'1706221037'!_26065_201706221057_A166_D052</vt:lpstr>
      <vt:lpstr>'1706221037'!_26065_201706221107_A161_D057</vt:lpstr>
      <vt:lpstr>'1706221037'!_26065_201706221117_A160_D064</vt:lpstr>
      <vt:lpstr>'1706221037'!_26065_201706221127_A160_D071</vt:lpstr>
      <vt:lpstr>'1706221037'!_26065_201706221137_A157_D073</vt:lpstr>
      <vt:lpstr>'1706221037'!_26065_201706221147_A154_D078</vt:lpstr>
      <vt:lpstr>'1706221037'!_26065_201706221157_A151_D084</vt:lpstr>
      <vt:lpstr>'1706221037'!_26065_201706221207_A149_D090</vt:lpstr>
      <vt:lpstr>'1706221037'!_26065_201706221217_A145_D098</vt:lpstr>
      <vt:lpstr>'1706221037'!_26065_201706221227_A145_D104</vt:lpstr>
      <vt:lpstr>'1706221037'!_26065_201706221237_A144_D112</vt:lpstr>
      <vt:lpstr>'1707131237'!_26065_201707131237_A180_D097</vt:lpstr>
      <vt:lpstr>'1707131237'!_26065_201707131247_A179_D088</vt:lpstr>
      <vt:lpstr>'1707131237'!_26065_201707131307_A179_D075</vt:lpstr>
      <vt:lpstr>'1707131237'!_26065_201707131317_A177_D072</vt:lpstr>
      <vt:lpstr>'1707131237'!_26065_201707131327_A177_D064</vt:lpstr>
      <vt:lpstr>'1707131237'!_26065_201707131337_A173_D057</vt:lpstr>
      <vt:lpstr>'1707131237'!_26065_201707131347_A170_D054</vt:lpstr>
      <vt:lpstr>'1707131237'!_26065_201707131357_A170_D052</vt:lpstr>
      <vt:lpstr>'1707131237'!_26065_201707131357_A170_D052_1</vt:lpstr>
      <vt:lpstr>'1707131237'!_26065_201707131407_A171_D045</vt:lpstr>
      <vt:lpstr>'1707131237'!_26065_201707131417_A169_D038</vt:lpstr>
      <vt:lpstr>'1707131237'!_26065_201707131427_A168_D033</vt:lpstr>
      <vt:lpstr>'1707131237'!_26065_201707131437_A165_D025</vt:lpstr>
      <vt:lpstr>'1707131237'!_26065_201707131447_A160_D018</vt:lpstr>
      <vt:lpstr>'1707131237'!_26065_201707131457_A149_D011</vt:lpstr>
      <vt:lpstr>'1707131237'!_26065_201707131507_A126_D007</vt:lpstr>
      <vt:lpstr>'1707131237'!_26065_201707131517_A079_D006</vt:lpstr>
      <vt:lpstr>'1707131237'!_26065_201707131527_A032_D010</vt:lpstr>
      <vt:lpstr>'1707131237'!_26065_201707131537_A020_D016</vt:lpstr>
      <vt:lpstr>'1707131237'!_26065_201707131547_A016_D018</vt:lpstr>
      <vt:lpstr>'1707131237'!_26065_201707131557_A013_D023</vt:lpstr>
      <vt:lpstr>'1707131237'!_26065_201707131607_A006_D029</vt:lpstr>
      <vt:lpstr>'1707161527'!_26065_201707161527_A136_D239</vt:lpstr>
      <vt:lpstr>'1707161527'!_26065_201707161537_A136_D236</vt:lpstr>
      <vt:lpstr>'1707161527'!_26065_201707161547_A135_D234</vt:lpstr>
      <vt:lpstr>'1707161527'!_26065_201707161557_A135_D229</vt:lpstr>
      <vt:lpstr>'1707161527'!_26065_201707161607_A134_D225</vt:lpstr>
      <vt:lpstr>'1707161527'!_26065_201707161617_A134_D225</vt:lpstr>
      <vt:lpstr>'1707161527'!_26065_201707161627_A133_D221</vt:lpstr>
      <vt:lpstr>'1707161527'!_26065_201707161637_A133_D217</vt:lpstr>
      <vt:lpstr>'1707161527'!_26065_201707161647_A132_D213</vt:lpstr>
      <vt:lpstr>'1707161527'!_26065_201707161657_A130_D212</vt:lpstr>
      <vt:lpstr>'1707161527'!_26065_201707161707_A130_D209</vt:lpstr>
      <vt:lpstr>'1707161527'!_26065_201707161717_A129_D201</vt:lpstr>
      <vt:lpstr>'1707161527'!_26065_201707161727_A127_D194</vt:lpstr>
      <vt:lpstr>'1707161527'!_26065_201707161737_A125_D189</vt:lpstr>
      <vt:lpstr>'1707161527'!_26065_201707161747_A124_D184</vt:lpstr>
      <vt:lpstr>'1707161527'!_26065_201707161757_A122_D180</vt:lpstr>
      <vt:lpstr>'1707161527'!_26065_201707161807_A121_D172</vt:lpstr>
      <vt:lpstr>'1707161527'!_26065_201707161817_A120_D169</vt:lpstr>
      <vt:lpstr>'1707161527'!_26065_201707161827_A118_D162</vt:lpstr>
      <vt:lpstr>'1707221047'!_26065_201707221047_A075_D004</vt:lpstr>
      <vt:lpstr>'1707221047'!_26065_201707221057_A132_D006</vt:lpstr>
      <vt:lpstr>'1707221047'!_26065_201707221107_A153_D013</vt:lpstr>
      <vt:lpstr>'1707221047'!_26065_201707221117_A158_D022</vt:lpstr>
      <vt:lpstr>'1707221047'!_26065_201707221127_A159_D027</vt:lpstr>
      <vt:lpstr>'1707221047'!_26065_201707221137_A161_D030</vt:lpstr>
      <vt:lpstr>'1707221047'!_26065_201707221147_A157_D037</vt:lpstr>
      <vt:lpstr>'1707221047'!_26065_201707221157_A158_D041</vt:lpstr>
      <vt:lpstr>'1707221047'!_26065_201707221207_A159_D046</vt:lpstr>
      <vt:lpstr>'1707221047'!_26065_201707221217_A160_D053</vt:lpstr>
      <vt:lpstr>'1707281447'!_26065_201707281447_A227_D134</vt:lpstr>
      <vt:lpstr>'1707281447'!_26065_201707281457_A228_D128</vt:lpstr>
      <vt:lpstr>'1707281447'!_26065_201707281507_A228_D122</vt:lpstr>
      <vt:lpstr>'1707281447'!_26065_201707281517_A229_D116</vt:lpstr>
      <vt:lpstr>'1707281447'!_26065_201707281527_A228_D109</vt:lpstr>
      <vt:lpstr>'1707281447'!_26065_201707281537_A231_D102</vt:lpstr>
      <vt:lpstr>'1707281447'!_26065_201707281547_A232_D097</vt:lpstr>
      <vt:lpstr>'1707281447'!_26065_201707281557_A233_D089</vt:lpstr>
      <vt:lpstr>'1707281447'!_26065_201707281607_A232_D080</vt:lpstr>
      <vt:lpstr>'1707281447'!_26065_201707281617_A233_D074</vt:lpstr>
      <vt:lpstr>'1707281447'!_26065_201707281627_A233_D068</vt:lpstr>
      <vt:lpstr>'1707281637'!_26065_201707281637_A213_D120</vt:lpstr>
      <vt:lpstr>'1707281447'!_26065_201707281637_A235_D061</vt:lpstr>
      <vt:lpstr>'1707281637'!_26065_201707281647_A212_D113</vt:lpstr>
      <vt:lpstr>'1707281447'!_26065_201707281647_A238_D055</vt:lpstr>
      <vt:lpstr>'1707281637'!_26065_201707281657_A211_D107</vt:lpstr>
      <vt:lpstr>'1707281637'!_26065_201707281707_A210_D100</vt:lpstr>
      <vt:lpstr>'1707281637'!_26065_201707281717_A210_D094</vt:lpstr>
      <vt:lpstr>'1707281637'!_26065_201707281727_A208_D091</vt:lpstr>
      <vt:lpstr>'1707281637'!_26065_201707281737_A208_D088</vt:lpstr>
      <vt:lpstr>'1707281637'!_26065_201707281747_A207_D082</vt:lpstr>
      <vt:lpstr>'1707281637'!_26065_201707281757_A206_D078</vt:lpstr>
      <vt:lpstr>'1707281637'!_26065_201707281807_A207_D074</vt:lpstr>
      <vt:lpstr>'1707281637'!_26065_201707281817_A205_D069</vt:lpstr>
      <vt:lpstr>'1707281637'!_26065_201707281827_A204_D064</vt:lpstr>
      <vt:lpstr>'1707281637'!_26065_201707281837_A201_D060</vt:lpstr>
      <vt:lpstr>'1707281637'!_26065_201707281847_A201_D056</vt:lpstr>
      <vt:lpstr>'1707281637'!_26065_201707281857_A201_D050</vt:lpstr>
      <vt:lpstr>'1707281637'!_26065_201707281907_A198_D045</vt:lpstr>
      <vt:lpstr>'1707281637'!_26065_201707281917_A193_D040</vt:lpstr>
      <vt:lpstr>'1707281637'!_26065_201707281927_A188_D034</vt:lpstr>
      <vt:lpstr>'1707291717'!_26065_201707291717_A150_D225</vt:lpstr>
      <vt:lpstr>'1707291717'!_26065_201707291727_A150_D216</vt:lpstr>
      <vt:lpstr>'1707291717'!_26065_201707291737_A149_D210</vt:lpstr>
      <vt:lpstr>'1707291717'!_26065_201707291747_A148_D198</vt:lpstr>
      <vt:lpstr>'1707291717'!_26065_201707291757_A147_D187</vt:lpstr>
      <vt:lpstr>'1707291717'!_26065_201707291807_A145_D179</vt:lpstr>
      <vt:lpstr>'1707291717'!_26065_201707291817_A142_D167</vt:lpstr>
      <vt:lpstr>'1707291717'!_26065_201707291827_A139_D151</vt:lpstr>
      <vt:lpstr>'1707291717'!_26065_201707291837_A137_D142</vt:lpstr>
      <vt:lpstr>'1707291717'!_26065_201707291847_A136_D136</vt:lpstr>
      <vt:lpstr>'1707291717'!_26065_201707291857_A133_D132</vt:lpstr>
      <vt:lpstr>'1707291717'!_26065_201707291907_A129_D123</vt:lpstr>
      <vt:lpstr>'1707291717'!_26065_201707291917_A127_D116</vt:lpstr>
      <vt:lpstr>'1707291717'!_26065_201707291927_A125_D112</vt:lpstr>
      <vt:lpstr>'1707291717'!_26065_201707291937_A121_D106</vt:lpstr>
      <vt:lpstr>'1708050627'!_26065_201708050627_A112_D160</vt:lpstr>
      <vt:lpstr>'1708050627'!_26065_201708050637_A110_D166</vt:lpstr>
      <vt:lpstr>'1708050627'!_26065_201708050647_A109_D170</vt:lpstr>
      <vt:lpstr>'1708050627'!_26065_201708050657_A107_D173</vt:lpstr>
      <vt:lpstr>'1708050627'!_26065_201708050707_A106_D178</vt:lpstr>
      <vt:lpstr>'1708050627'!_26065_201708050717_A103_D179</vt:lpstr>
      <vt:lpstr>'1708050627'!_26065_201708050727_A102_D183</vt:lpstr>
      <vt:lpstr>'1708050627'!_26065_201708050737_A101_D188</vt:lpstr>
      <vt:lpstr>'1708050627'!_26065_201708050747_A100_D193</vt:lpstr>
      <vt:lpstr>'1708061517'!_26065_201708061517_A268_D057</vt:lpstr>
      <vt:lpstr>'1708061517'!_26065_201708061527_A274_D048</vt:lpstr>
      <vt:lpstr>'1708061517'!_26065_201708061537_A278_D042</vt:lpstr>
      <vt:lpstr>'1708061517'!_26065_201708061547_A287_D035</vt:lpstr>
      <vt:lpstr>'1708061517'!_26065_201708061557_A296_D030</vt:lpstr>
      <vt:lpstr>'1708061517'!_26065_201708061607_A304_D023</vt:lpstr>
      <vt:lpstr>'1708061517'!_26065_201708061617_A326_D020</vt:lpstr>
      <vt:lpstr>'1708061517'!_26065_201708061627_A343_D020</vt:lpstr>
      <vt:lpstr>'1708061517'!_26065_201708061637_A005_D022</vt:lpstr>
      <vt:lpstr>'1708061517'!_26065_201708061647_A021_D026</vt:lpstr>
      <vt:lpstr>'1708061517'!_26065_201708061657_A034_D034</vt:lpstr>
      <vt:lpstr>'1708061517'!_26065_201708061707_A041_D041</vt:lpstr>
      <vt:lpstr>'1708061517'!_26065_201708061717_A045_D047</vt:lpstr>
      <vt:lpstr>'1708061517'!_26065_201708061727_A048_D054</vt:lpstr>
      <vt:lpstr>'1708061517'!_26065_201708061737_A050_D058</vt:lpstr>
      <vt:lpstr>'1708180007'!_26065_201708180007_A136_D146</vt:lpstr>
      <vt:lpstr>'1708180007'!_26065_201708180017_A134_D147</vt:lpstr>
      <vt:lpstr>'1708180007'!_26065_201708180027_A130_D147</vt:lpstr>
      <vt:lpstr>'1708180007'!_26065_201708180037_A128_D147</vt:lpstr>
      <vt:lpstr>'1708180007'!_26065_201708180047_A125_D149</vt:lpstr>
      <vt:lpstr>'1708180007'!_26065_201708180057_A121_D151</vt:lpstr>
      <vt:lpstr>'1708180007'!_26065_201708180107_A118_D153</vt:lpstr>
      <vt:lpstr>'1708180007'!_26065_201708180117_A114_D154</vt:lpstr>
      <vt:lpstr>'1708180007'!_26065_201708180127_A111_D157</vt:lpstr>
      <vt:lpstr>'1708180007'!_26065_201708180137_A109_D161</vt:lpstr>
      <vt:lpstr>'1708180007'!_26065_201708180147_A107_D164</vt:lpstr>
      <vt:lpstr>'1708221857'!_26065_201708221857_A057_D154</vt:lpstr>
      <vt:lpstr>'1708221857'!_26065_201708221907_A054_D162</vt:lpstr>
      <vt:lpstr>'1708221857'!_26065_201708221917_A053_D172</vt:lpstr>
      <vt:lpstr>'1708221857'!_26065_201708221927_A050_D184</vt:lpstr>
      <vt:lpstr>'1708221857'!_26065_201708221937_A048_D191</vt:lpstr>
      <vt:lpstr>'1708221857'!_26065_201708221947_A046_D202</vt:lpstr>
      <vt:lpstr>'1708221857'!_26065_201708221957_A045_D211</vt:lpstr>
      <vt:lpstr>'1708221857'!_26065_201708222007_A045_D221</vt:lpstr>
      <vt:lpstr>'1708221857'!_26065_201708222017_A044_D232</vt:lpstr>
      <vt:lpstr>'1708221857'!_26065_201708222027_A043_D243</vt:lpstr>
      <vt:lpstr>'1708221857'!_26065_201708222037_A041_D253</vt:lpstr>
      <vt:lpstr>'1708222107'!_26065_201708222107_A129_D103</vt:lpstr>
      <vt:lpstr>'1708222107'!_26065_201708222117_A128_D099</vt:lpstr>
      <vt:lpstr>'1708222107'!_26065_201708222127_A126_D098</vt:lpstr>
      <vt:lpstr>'1708222107'!_26065_201708222137_A123_D095</vt:lpstr>
      <vt:lpstr>'1708222107'!_26065_201708222147_A118_D087</vt:lpstr>
      <vt:lpstr>'1708222107'!_26065_201708222157_A114_D087</vt:lpstr>
      <vt:lpstr>'1708222107'!_26065_201708222207_A111_D086</vt:lpstr>
      <vt:lpstr>'1708222107'!_26065_201708222217_A107_D085</vt:lpstr>
      <vt:lpstr>'1708222107'!_26065_201708222227_A103_D086</vt:lpstr>
      <vt:lpstr>'1708222107'!_26065_201708222237_A100_D086</vt:lpstr>
      <vt:lpstr>'1708222107'!_26065_201708222247_A095_D086</vt:lpstr>
      <vt:lpstr>'1708222107'!_26065_201708222257_A092_D087</vt:lpstr>
      <vt:lpstr>'1708222107'!_26065_201708222307_A088_D087</vt:lpstr>
      <vt:lpstr>'1709101837'!_26065_201709101837_A244_D200</vt:lpstr>
      <vt:lpstr>'1709101837'!_26065_201709101847_A244_D193</vt:lpstr>
      <vt:lpstr>'1709101837'!_26065_201709101857_A245_D186</vt:lpstr>
      <vt:lpstr>'1709101837'!_26065_201709101907_A246_D178</vt:lpstr>
      <vt:lpstr>'1709101837'!_26065_201709101917_A247_D169</vt:lpstr>
      <vt:lpstr>'1709101837'!_26065_201709101927_A248_D159</vt:lpstr>
      <vt:lpstr>'1709101837'!_26065_201709101937_A250_D151</vt:lpstr>
      <vt:lpstr>'1709101837'!_26065_201709101947_A252_D141</vt:lpstr>
      <vt:lpstr>'1709101837'!_26065_201709101957_A255_D135</vt:lpstr>
      <vt:lpstr>'1709101837'!_26065_201709102007_A257_D129</vt:lpstr>
      <vt:lpstr>'1709130717'!_26065_201709130717_A233_D064</vt:lpstr>
      <vt:lpstr>'1709130717'!_26065_201709130727_A235_D054</vt:lpstr>
      <vt:lpstr>'1709130717'!_26065_201709130737_A239_D048</vt:lpstr>
      <vt:lpstr>'1709130717'!_26065_201709130747_A244_D044</vt:lpstr>
      <vt:lpstr>'1709130717'!_26065_201709130757_A251_D037</vt:lpstr>
      <vt:lpstr>'1709130717'!_26065_201709130807_A261_D035</vt:lpstr>
      <vt:lpstr>'1709130717'!_26065_201709130817_A274_D031</vt:lpstr>
      <vt:lpstr>'1709130717'!_26065_201709130827_A291_D032</vt:lpstr>
      <vt:lpstr>'1709130717'!_26065_201709130837_A310_D037</vt:lpstr>
      <vt:lpstr>'1709130717'!_26065_201709130847_A320_D043</vt:lpstr>
      <vt:lpstr>'1709130717'!_26065_201709130857_A332_D051</vt:lpstr>
      <vt:lpstr>'1709130717'!_26065_201709130907_A339_D057</vt:lpstr>
      <vt:lpstr>'1709130717'!_26065_201709130917_A344_D064</vt:lpstr>
      <vt:lpstr>'1709130717'!_26065_201709130927_A348_D072</vt:lpstr>
      <vt:lpstr>'1806181057'!_26065_201806181057_A254_D167</vt:lpstr>
      <vt:lpstr>'1806181057'!_26065_201806181107_A255_D160</vt:lpstr>
      <vt:lpstr>'1806181057'!_26065_201806181117_A256_D156</vt:lpstr>
      <vt:lpstr>'1806181057'!_26065_201806181127_A257_D149</vt:lpstr>
      <vt:lpstr>'1806181057'!_26065_201806181137_A257_D144</vt:lpstr>
      <vt:lpstr>'1806181057'!_26065_201806181147_A258_D140</vt:lpstr>
      <vt:lpstr>'1806181057'!_26065_201806181157_A259_D132</vt:lpstr>
      <vt:lpstr>'1806181057'!_26065_201806181207_A260_D126</vt:lpstr>
      <vt:lpstr>'1806181057'!_26065_201806181217_A262_D123</vt:lpstr>
      <vt:lpstr>'1806181057'!_26065_201806181227_A263_D120</vt:lpstr>
      <vt:lpstr>'1806181057'!_26065_201806181237_A264_D118</vt:lpstr>
      <vt:lpstr>'1806181057'!_26065_201806181247_A266_D118</vt:lpstr>
      <vt:lpstr>'1806181057'!_26065_201806181257_A267_D114</vt:lpstr>
      <vt:lpstr>'1806181057'!_26065_201806181307_A269_D107</vt:lpstr>
      <vt:lpstr>'1806181057'!_26065_201806181317_A272_D101</vt:lpstr>
      <vt:lpstr>'1806181057'!_26065_201806181327_A273_D097</vt:lpstr>
      <vt:lpstr>'1806181057'!_26065_201806181337_A275_D091</vt:lpstr>
      <vt:lpstr>'1806181057'!_26065_201806181347_A280_D088</vt:lpstr>
      <vt:lpstr>'1806181057'!_26065_201806181357_A283_D082</vt:lpstr>
      <vt:lpstr>'1806181057'!_26065_201806181407_A289_D078</vt:lpstr>
      <vt:lpstr>'1806181057'!_26065_201806181417_A294_D072</vt:lpstr>
      <vt:lpstr>'1806181057'!_26065_201806181427_A298_D069</vt:lpstr>
      <vt:lpstr>'1806181057'!_26065_201806181437_A305_D063</vt:lpstr>
      <vt:lpstr>'1806181057'!_26065_201806181447_A312_D061</vt:lpstr>
      <vt:lpstr>'1806181057'!_26065_201806181457_A318_D061</vt:lpstr>
      <vt:lpstr>'1806181057'!_26065_201806181507_A323_D060</vt:lpstr>
      <vt:lpstr>'1806181057'!_26065_201806181517_A328_D061</vt:lpstr>
      <vt:lpstr>'1806181057'!_26065_201806181527_A333_D062</vt:lpstr>
      <vt:lpstr>'1806181057'!_26065_201806181537_A342_D063</vt:lpstr>
      <vt:lpstr>'1806191717'!_26065_201806191717_A283_D203</vt:lpstr>
      <vt:lpstr>'1806191717'!_26065_201806191727_A283_D190</vt:lpstr>
      <vt:lpstr>'1806191717'!_26065_201806191737_A283_D177</vt:lpstr>
      <vt:lpstr>'1806191717'!_26065_201806191747_A280_D173</vt:lpstr>
      <vt:lpstr>'1806191717'!_26065_201806191757_A279_D161</vt:lpstr>
      <vt:lpstr>'1806191717'!_26065_201806191807_A278_D147</vt:lpstr>
      <vt:lpstr>'1806191717'!_26065_201806191817_A276_D134</vt:lpstr>
      <vt:lpstr>'1806191717'!_26065_201806191827_A275_D116</vt:lpstr>
      <vt:lpstr>'1806191717'!_26065_201806191837_A273_D101</vt:lpstr>
      <vt:lpstr>'1806191717'!_26065_201806191847_A271_D087</vt:lpstr>
      <vt:lpstr>'1806191717'!_26065_201806191857_A267_D073</vt:lpstr>
      <vt:lpstr>'1806191717'!_26065_201806191907_A263_D059</vt:lpstr>
      <vt:lpstr>'1806191717'!_26065_201806191917_A252_D044</vt:lpstr>
      <vt:lpstr>'1806191717'!_26065_201806191927_A238_D034</vt:lpstr>
      <vt:lpstr>'1806191717'!_26065_201806191937_A215_D028</vt:lpstr>
      <vt:lpstr>'1806191717'!_26065_201806191947_A182_D026</vt:lpstr>
      <vt:lpstr>'1806191717'!_26065_201806191957_A156_D030</vt:lpstr>
      <vt:lpstr>'1806191717'!_26065_201806192007_A139_D040</vt:lpstr>
      <vt:lpstr>'1806191717'!_26065_201806192017_A128_D054</vt:lpstr>
      <vt:lpstr>'1806191717'!_26065_201806192027_A123_D071</vt:lpstr>
      <vt:lpstr>'1806191717'!_26065_201806192037_A118_D084</vt:lpstr>
      <vt:lpstr>'1806191717'!_26065_201806192047_A118_D093</vt:lpstr>
      <vt:lpstr>'1806191717'!_26065_201806192057_A116_D108</vt:lpstr>
      <vt:lpstr>'1806191717'!_26065_201806192107_A114_D122</vt:lpstr>
      <vt:lpstr>'1806191717'!_26065_201806192117_A112_D133</vt:lpstr>
      <vt:lpstr>'1806191717'!_26065_201806192127_A112_D145</vt:lpstr>
      <vt:lpstr>'1806191717'!_26065_201806192137_A111_D158</vt:lpstr>
      <vt:lpstr>'1806191717'!_26065_201806192147_A110_D169</vt:lpstr>
      <vt:lpstr>'1806191717'!_26065_201806192157_A110_D182</vt:lpstr>
      <vt:lpstr>'1806191717'!_26065_201806192207_A109_D194</vt:lpstr>
      <vt:lpstr>'1806191717'!_26065_201806192217_A110_D202</vt:lpstr>
      <vt:lpstr>'1807021157'!_26065_201807021157_A100_D189</vt:lpstr>
      <vt:lpstr>'1807021157'!_26065_201807021207_A098_D180</vt:lpstr>
      <vt:lpstr>'1807021157'!_26065_201807021217_A098_D170</vt:lpstr>
      <vt:lpstr>'1807021157'!_26065_201807021227_A097_D162</vt:lpstr>
      <vt:lpstr>'1807021157'!_26065_201807021237_A096_D152</vt:lpstr>
      <vt:lpstr>'1807021157'!_26065_201807021247_A095_D141</vt:lpstr>
      <vt:lpstr>'1807021157'!_26065_201807021257_A094_D132</vt:lpstr>
      <vt:lpstr>'1807021157'!_26065_201807021307_A093_D123</vt:lpstr>
      <vt:lpstr>'1807021157'!_26065_201807021317_A093_D114</vt:lpstr>
      <vt:lpstr>'1807021157'!_26065_201807021327_A091_D104</vt:lpstr>
      <vt:lpstr>'1807021157'!_26065_201807021337_A089_D092</vt:lpstr>
      <vt:lpstr>'1807021157'!_26065_201807021347_A086_D079</vt:lpstr>
      <vt:lpstr>'1807021157'!_26065_201807021357_A080_D073</vt:lpstr>
      <vt:lpstr>'1807021157'!_26065_201807021407_A073_D068</vt:lpstr>
      <vt:lpstr>'1807181527'!_26065_201807181527_A208_D115</vt:lpstr>
      <vt:lpstr>'1807181527'!_26065_201807181537_A210_D122</vt:lpstr>
      <vt:lpstr>'1807181527'!_26065_201807181547_A211_D127</vt:lpstr>
      <vt:lpstr>'1807181527'!_26065_201807181557_A213_D132</vt:lpstr>
      <vt:lpstr>'1807181527'!_26065_201807181607_A214_D137</vt:lpstr>
      <vt:lpstr>'1807181527'!_26065_201807181617_A217_D145</vt:lpstr>
      <vt:lpstr>'1807181527'!_26065_201807181627_A218_D153</vt:lpstr>
      <vt:lpstr>'1807181527'!_26065_201807181637_A219_D159</vt:lpstr>
      <vt:lpstr>'1807181527'!_26065_201807181647_A220_D166</vt:lpstr>
      <vt:lpstr>'1807181527'!_26065_201807181657_A221_D172</vt:lpstr>
      <vt:lpstr>'1807181527'!_26065_201807181707_A222_D176</vt:lpstr>
      <vt:lpstr>'1808030337'!_26065_201808030337_A342_D163</vt:lpstr>
      <vt:lpstr>'1808030337'!_26065_201808030347_A344_D157</vt:lpstr>
      <vt:lpstr>'1808030337'!_26065_201808030357_A347_D153</vt:lpstr>
      <vt:lpstr>'1808030337'!_26065_201808030407_A349_D151</vt:lpstr>
      <vt:lpstr>'1808030337'!_26065_201808030417_A350_D146</vt:lpstr>
      <vt:lpstr>'1808030337'!_26065_201808030427_A352_D143</vt:lpstr>
      <vt:lpstr>'1808030337'!_26065_201808030437_A354_D139</vt:lpstr>
      <vt:lpstr>'1808030337'!_26065_201808030447_A356_D136</vt:lpstr>
      <vt:lpstr>'1808030337'!_26065_201808030457_A359_D131</vt:lpstr>
      <vt:lpstr>'1808030337'!_26065_201808030507_A002_D127_1</vt:lpstr>
      <vt:lpstr>'1808030337'!_26065_201808030517_A005_D126</vt:lpstr>
      <vt:lpstr>'1808030337'!_26065_201808030527_A007_D126</vt:lpstr>
      <vt:lpstr>'1808030337'!_26065_201808030537_A008_D125</vt:lpstr>
      <vt:lpstr>'1808030337'!_26065_201808030547_A011_D125</vt:lpstr>
      <vt:lpstr>'1808030337'!_26065_201808030557_A014_D124</vt:lpstr>
      <vt:lpstr>'1808030337'!_26065_201808030607_A017_D125</vt:lpstr>
      <vt:lpstr>'1808030337'!_26065_201808030617_A019_D124</vt:lpstr>
      <vt:lpstr>'1808030337'!_26065_201808030627_A022_D125</vt:lpstr>
      <vt:lpstr>'1808030337'!_26065_201808030637_A024_D125</vt:lpstr>
      <vt:lpstr>'1808030337'!_26065_201808030647_A028_D124_2</vt:lpstr>
      <vt:lpstr>'1808031007'!_26065_201808031007_A255_D030</vt:lpstr>
      <vt:lpstr>'1808031007'!_26065_201808031017_A248_D025</vt:lpstr>
      <vt:lpstr>'1808031007'!_26065_201808031027_A240_D022</vt:lpstr>
      <vt:lpstr>'1808031007'!_26065_201808031037_A226_D018</vt:lpstr>
      <vt:lpstr>'1808031007'!_26065_201808031047_A218_D017</vt:lpstr>
      <vt:lpstr>'1808031007'!_26065_201808031057_A204_D018</vt:lpstr>
      <vt:lpstr>'1808031007'!_26065_201808031107_A194_D018</vt:lpstr>
      <vt:lpstr>'1808031007'!_26065_201808031117_A181_D021</vt:lpstr>
      <vt:lpstr>'1808031007'!_26065_201808031127_A163_D025</vt:lpstr>
      <vt:lpstr>'1808031007'!_26065_201808031137_A153_D031</vt:lpstr>
      <vt:lpstr>'1808031007'!_26065_201808031157_A147_D041</vt:lpstr>
      <vt:lpstr>'1808031007'!_26065_201808031207_A144_D044</vt:lpstr>
      <vt:lpstr>'1808031007'!_26065_201808031217_A143_D053</vt:lpstr>
      <vt:lpstr>'1808031007'!_26065_201808031227_A145_D064</vt:lpstr>
      <vt:lpstr>'1808031007'!_26065_201808031237_A143_D068</vt:lpstr>
      <vt:lpstr>'1808031007'!_26065_201808031247_A142_D078</vt:lpstr>
      <vt:lpstr>'1808031007'!_26065_201808031257_A142_D081</vt:lpstr>
      <vt:lpstr>'1808031007'!_26065_201808031307_A139_D085</vt:lpstr>
      <vt:lpstr>'1808031007'!_26065_201808031317_A139_D090_1</vt:lpstr>
      <vt:lpstr>'1808031007'!_26065_201808031327_A138_D098</vt:lpstr>
      <vt:lpstr>'1808031007'!_26065_201808031337_A138_D107</vt:lpstr>
      <vt:lpstr>'1808031007'!_26065_201808031347_A138_D112</vt:lpstr>
      <vt:lpstr>'1808031007'!_26065_201808031357_A138_D115</vt:lpstr>
      <vt:lpstr>'1808031007'!_26065_201808031407_A137_D123</vt:lpstr>
      <vt:lpstr>'1808031007'!_26065_201808031417_A137_D127</vt:lpstr>
      <vt:lpstr>'1808031007'!_26065_201808031427_A136_D132</vt:lpstr>
      <vt:lpstr>'1808031007'!_26065_201808031437_A137_D134</vt:lpstr>
      <vt:lpstr>'1808031007'!_26065_201808031447_A136_D140</vt:lpstr>
      <vt:lpstr>'1808031007'!_26065_201808031457_A136_D144</vt:lpstr>
      <vt:lpstr>'1808031007'!_26065_201808031507_A136_D149</vt:lpstr>
      <vt:lpstr>'1808031007'!_26065_201808031517_A135_D153</vt:lpstr>
      <vt:lpstr>'1808031007'!_26065_201808031527_A134_D156</vt:lpstr>
      <vt:lpstr>'1808031007'!_26065_201808031537_A134_D158</vt:lpstr>
      <vt:lpstr>'1808031007'!_26065_201808031547_A133_D163</vt:lpstr>
      <vt:lpstr>'1808031007'!_26065_201808031557_A132_D167</vt:lpstr>
      <vt:lpstr>'1808031007'!_26065_201808031607_A132_D175</vt:lpstr>
      <vt:lpstr>'1808031007'!_26065_201808031617_A131_D179</vt:lpstr>
      <vt:lpstr>'1808031007'!_26065_201808031627_A130_D184</vt:lpstr>
      <vt:lpstr>'1808031007'!_26065_201808031637_A129_D187</vt:lpstr>
      <vt:lpstr>'1808031007'!_26065_201808031647_A127_D191</vt:lpstr>
      <vt:lpstr>'1808031007'!_26065_201808031657_A126_D195</vt:lpstr>
      <vt:lpstr>'1808031007'!_26065_201808031707_A126_D202</vt:lpstr>
      <vt:lpstr>'1808031847'!_26065_201808031847_A142_D069</vt:lpstr>
      <vt:lpstr>'1808031847'!_26065_201808031857_A138_D073</vt:lpstr>
      <vt:lpstr>'1808031907'!_26065_201808031907_A134_D071</vt:lpstr>
      <vt:lpstr>'1808031847'!_26065_201808031907_A135_D076</vt:lpstr>
      <vt:lpstr>'1808031907'!_26065_201808031917_A131_D075</vt:lpstr>
      <vt:lpstr>'1808031847'!_26065_201808031917_A132_D078</vt:lpstr>
      <vt:lpstr>'1808031907'!_26065_201808031927_A127_D079</vt:lpstr>
      <vt:lpstr>'1808031847'!_26065_201808031927_A129_D081</vt:lpstr>
      <vt:lpstr>'1808031907'!_26065_201808031937_A124_D084</vt:lpstr>
      <vt:lpstr>'1808031847'!_26065_201808031937_A127_D082</vt:lpstr>
      <vt:lpstr>'1808031907'!_26065_201808031947_A122_D087</vt:lpstr>
      <vt:lpstr>'1808031847'!_26065_201808031947_A125_D085</vt:lpstr>
      <vt:lpstr>'1808031907'!_26065_201808031957_A119_D090</vt:lpstr>
      <vt:lpstr>'1808031847'!_26065_201808031957_A123_D089</vt:lpstr>
      <vt:lpstr>'1808031907'!_26065_201808032007_A117_D095</vt:lpstr>
      <vt:lpstr>'1808031847'!_26065_201808032007_A121_D092</vt:lpstr>
      <vt:lpstr>'1808031907'!_26065_201808032017_A114_D098</vt:lpstr>
      <vt:lpstr>'1808031847'!_26065_201808032017_A119_D095</vt:lpstr>
      <vt:lpstr>'1808031907'!_26065_201808032027_A113_D099</vt:lpstr>
      <vt:lpstr>'1808031847'!_26065_201808032027_A117_D098</vt:lpstr>
      <vt:lpstr>'1808031907'!_26065_201808032037_A110_D104</vt:lpstr>
      <vt:lpstr>'1808031847'!_26065_201808032037_A115_D102</vt:lpstr>
      <vt:lpstr>'1808031907'!_26065_201808032047_A109_D109</vt:lpstr>
      <vt:lpstr>'1808031847'!_26065_201808032047_A112_D102</vt:lpstr>
      <vt:lpstr>'1808031907'!_26065_201808032057_A108_D111</vt:lpstr>
      <vt:lpstr>'1808031907'!_26065_201808032107_A106_D117</vt:lpstr>
      <vt:lpstr>'1808031907'!_26065_201808032117_A105_D123</vt:lpstr>
      <vt:lpstr>'1808031907'!_26065_201808032127_A104_D126</vt:lpstr>
      <vt:lpstr>'1808031907'!_26065_201808032137_A103_D131</vt:lpstr>
      <vt:lpstr>'1808031907'!_26065_201808032147_A102_D134</vt:lpstr>
      <vt:lpstr>'1808031907'!_26065_201808032157_A101_D139</vt:lpstr>
      <vt:lpstr>'1808031907'!_26065_201808032207_A099_D141</vt:lpstr>
      <vt:lpstr>'1808031907'!_26065_201808032217_A098_D146</vt:lpstr>
      <vt:lpstr>'1808031907'!_26065_201808032227_A098_D149</vt:lpstr>
      <vt:lpstr>'1808031907'!_26065_201808032237_A098_D152</vt:lpstr>
      <vt:lpstr>'1808052317'!_26065_201808052317_A283_D189</vt:lpstr>
      <vt:lpstr>'1808052317'!_26065_201808052327_A283_D185</vt:lpstr>
      <vt:lpstr>'1808052317'!_26065_201808052337_A285_D180</vt:lpstr>
      <vt:lpstr>'1808052317'!_26065_201808052347_A285_D174</vt:lpstr>
      <vt:lpstr>'1808052317'!_26065_201808052357_A285_D167</vt:lpstr>
      <vt:lpstr>'1808052317'!_26065_201808060007_A287_D159</vt:lpstr>
      <vt:lpstr>'1808052317'!_26065_201808060017_A288_D153</vt:lpstr>
      <vt:lpstr>'1808052317'!_26065_201808060027_A290_D145</vt:lpstr>
      <vt:lpstr>'1808052317'!_26065_201808060037_A290_D139</vt:lpstr>
      <vt:lpstr>'1808052317'!_26065_201808060047_A288_D126</vt:lpstr>
      <vt:lpstr>'1808052317'!_26065_201808060057_A288_D120</vt:lpstr>
      <vt:lpstr>'1808052317'!_26065_201808060107_A289_D110</vt:lpstr>
      <vt:lpstr>'1808052317'!_26065_201808060117_A291_D096</vt:lpstr>
      <vt:lpstr>'1808052317'!_26065_201808060127_A294_D086</vt:lpstr>
      <vt:lpstr>'1808052317'!_26065_201808060137_A299_D077</vt:lpstr>
      <vt:lpstr>'1808052317'!_26065_201808060147_A302_D068</vt:lpstr>
      <vt:lpstr>'1808052317'!_26065_201808060157_A306_D060</vt:lpstr>
      <vt:lpstr>'1808052317'!_26065_201808060207_A313_D052</vt:lpstr>
      <vt:lpstr>'1808052317'!_26065_201808060217_A313_D044</vt:lpstr>
      <vt:lpstr>'1808052317'!_26065_201808060227_A320_D038</vt:lpstr>
      <vt:lpstr>'1808052317'!_26065_201808060237_A323_D033</vt:lpstr>
      <vt:lpstr>'1808052317'!_26065_201808060247_A327_D031</vt:lpstr>
      <vt:lpstr>'1808052317'!_26065_201808060257_A338_D026</vt:lpstr>
      <vt:lpstr>'1808052317'!_26065_201808060307_A355_D026</vt:lpstr>
      <vt:lpstr>'1808052317'!_26065_201808060317_A011_D024</vt:lpstr>
      <vt:lpstr>'1808052317'!_26065_201808060327_A029_D026</vt:lpstr>
      <vt:lpstr>'1808052317'!_26065_201808060337_A037_D028</vt:lpstr>
      <vt:lpstr>'1808052317'!_26065_201808060347_A047_D033</vt:lpstr>
      <vt:lpstr>'1808052317'!_26065_201808060357_A058_D040</vt:lpstr>
      <vt:lpstr>'1808052317'!_26065_201808060407_A062_D050</vt:lpstr>
      <vt:lpstr>'1808052317'!_26065_201808060417_A065_D058</vt:lpstr>
      <vt:lpstr>'1808251407'!_26065_201808071407_A146_D175</vt:lpstr>
      <vt:lpstr>'1808251407'!_26065_201808071417_A146_D181</vt:lpstr>
      <vt:lpstr>'1808251407'!_26065_201808071427_A146_D186</vt:lpstr>
      <vt:lpstr>'1808251407'!_26065_201808071437_A146_D194</vt:lpstr>
      <vt:lpstr>'1808251407'!_26065_201808071447_A146_D205</vt:lpstr>
      <vt:lpstr>'1808251407'!_26065_201808071457_A145_D210</vt:lpstr>
      <vt:lpstr>'1808251407'!_26065_201808071507_A146_D215</vt:lpstr>
      <vt:lpstr>'1808251407'!_26065_201808071517_A146_D222</vt:lpstr>
      <vt:lpstr>'1808251407'!_26065_201808071527_A146_D227</vt:lpstr>
      <vt:lpstr>'1808251407'!_26065_201808071537_A147_D232</vt:lpstr>
      <vt:lpstr>'1808291947'!_26065_201808291947_A133_D204</vt:lpstr>
      <vt:lpstr>'1808291947'!_26065_201808291957_A133_D198</vt:lpstr>
      <vt:lpstr>'1808291947'!_26065_201808292007_A132_D189</vt:lpstr>
      <vt:lpstr>'1808291947'!_26065_201808292017_A130_D180</vt:lpstr>
      <vt:lpstr>'1808291947'!_26065_201808292027_A128_D171</vt:lpstr>
      <vt:lpstr>'1808291947'!_26065_201808292037_A125_D163</vt:lpstr>
      <vt:lpstr>'1808291947'!_26065_201808292047_A123_D157</vt:lpstr>
      <vt:lpstr>'1808291947'!_26065_201808292057_A121_D149</vt:lpstr>
      <vt:lpstr>'1808291947'!_26065_201808292107_A118_D143</vt:lpstr>
      <vt:lpstr>'1808291947'!_26065_201808292117_A116_D137</vt:lpstr>
      <vt:lpstr>'1808291947'!_26065_201808292127_A113_D132</vt:lpstr>
      <vt:lpstr>'1809021337'!_26065_201809021337_A110_D125</vt:lpstr>
      <vt:lpstr>'1809021337'!_26065_201809021347_A109_D129</vt:lpstr>
      <vt:lpstr>'1809021337'!_26065_201809021357_A108_D131</vt:lpstr>
      <vt:lpstr>'1809021337'!_26065_201809021407_A108_D135</vt:lpstr>
      <vt:lpstr>'1809021337'!_26065_201809021417_A108_D143</vt:lpstr>
      <vt:lpstr>'1809021337'!_26065_201809021427_A108_D142</vt:lpstr>
      <vt:lpstr>'1809021337'!_26065_201809021437_A107_D147</vt:lpstr>
      <vt:lpstr>'1809021337'!_26065_201809021447_A107_D150</vt:lpstr>
      <vt:lpstr>'1809021337'!_26065_201809021457_A107_D156</vt:lpstr>
      <vt:lpstr>'1809021337'!_26065_201809021507_A106_D158</vt:lpstr>
      <vt:lpstr>'1809071317'!_26065_201809071317_A079_D115</vt:lpstr>
      <vt:lpstr>'1809071317'!_26065_201809071327_A078_D125</vt:lpstr>
      <vt:lpstr>'1809071317'!_26065_201809071337_A079_D124</vt:lpstr>
      <vt:lpstr>'1809071317'!_26065_201809071347_A079_D128</vt:lpstr>
      <vt:lpstr>'1809071317'!_26065_201809071357_A080_D131</vt:lpstr>
      <vt:lpstr>'1809071317'!_26065_201809071407_A079_D134</vt:lpstr>
      <vt:lpstr>'1809071317'!_26065_201809071417_A080_D137</vt:lpstr>
      <vt:lpstr>'1809071317'!_26065_201809071427_A080_D140</vt:lpstr>
      <vt:lpstr>'1809071317'!_26065_201809071437_A080_D145</vt:lpstr>
      <vt:lpstr>'1809071317'!_26065_201809071447_A080_D150</vt:lpstr>
      <vt:lpstr>'1809080757'!_26065_201809080757_A011_D109</vt:lpstr>
      <vt:lpstr>'1809080757'!_26065_201809080807_A016_D109</vt:lpstr>
      <vt:lpstr>'1809080757'!_26065_201809080817_A020_D111</vt:lpstr>
      <vt:lpstr>'1809080757'!_26065_201809080827_A023_D114</vt:lpstr>
      <vt:lpstr>'1809080757'!_26065_201809080837_A025_D115</vt:lpstr>
      <vt:lpstr>'1809080757'!_26065_201809080847_A028_D117</vt:lpstr>
      <vt:lpstr>'1809080757'!_26065_201809080857_A030_D120</vt:lpstr>
      <vt:lpstr>'1809080757'!_26065_201809080907_A033_D124</vt:lpstr>
      <vt:lpstr>'1809080757'!_26065_201809080917_A037_D130</vt:lpstr>
      <vt:lpstr>'1809080757'!_26065_201809080927_A041_D138</vt:lpstr>
      <vt:lpstr>'1809080757'!_26065_201809080937_A043_D141</vt:lpstr>
      <vt:lpstr>'1809080757'!_26065_201809080947_A044_D142</vt:lpstr>
      <vt:lpstr>'1809081357'!_26065_201809081357_A107_D171</vt:lpstr>
      <vt:lpstr>'1809081357'!_26065_201809081407_A106_D172</vt:lpstr>
      <vt:lpstr>'1809081357'!_26065_201809081417_A106_D173</vt:lpstr>
      <vt:lpstr>'1809081357'!_26065_201809081427_A105_D174</vt:lpstr>
      <vt:lpstr>'1809081357'!_26065_201809081437_A105_D176</vt:lpstr>
      <vt:lpstr>'1809081357'!_26065_201809081447_A104_D177</vt:lpstr>
      <vt:lpstr>'1809081357'!_26065_201809081457_A104_D176</vt:lpstr>
      <vt:lpstr>'1809081357'!_26065_201809081507_A103_D177</vt:lpstr>
      <vt:lpstr>'1809081357'!_26065_201809081517_A103_D180</vt:lpstr>
      <vt:lpstr>'1809081357'!_26065_201809081527_A102_D180</vt:lpstr>
      <vt:lpstr>'1809081357'!_26065_201809081537_A102_D182</vt:lpstr>
      <vt:lpstr>'1809081357'!_26065_201809081547_A102_D183</vt:lpstr>
      <vt:lpstr>'1809082127'!_26065_201809082127_A117_D097</vt:lpstr>
      <vt:lpstr>'1809082127'!_26065_201809082137_A117_D102</vt:lpstr>
      <vt:lpstr>'1809082127'!_26065_201809082147_A118_D108</vt:lpstr>
      <vt:lpstr>'1809082127'!_26065_201809082157_A119_D115</vt:lpstr>
      <vt:lpstr>'1809082127'!_26065_201809082207_A119_D118</vt:lpstr>
      <vt:lpstr>'1809082127'!_26065_201809082217_A118_D122</vt:lpstr>
      <vt:lpstr>'1809082127'!_26065_201809082227_A118_D128</vt:lpstr>
      <vt:lpstr>'1905211457'!_26065_201905211457_A118_D075</vt:lpstr>
      <vt:lpstr>'1905211457'!_26065_201905211507_A117_D082</vt:lpstr>
      <vt:lpstr>'1905211457'!_26065_201905211517_A116_D087</vt:lpstr>
      <vt:lpstr>'1905211457'!_26065_201905211527_A117_D090</vt:lpstr>
      <vt:lpstr>'1905211457'!_26065_201905211537_A116_D094</vt:lpstr>
      <vt:lpstr>'1905211457'!_26065_201905211547_A116_D102</vt:lpstr>
      <vt:lpstr>'1905211457'!_26065_201905211557_A117_D107</vt:lpstr>
      <vt:lpstr>'1905211457'!_26065_201905211607_A116_D112</vt:lpstr>
      <vt:lpstr>'1905211457'!_26065_201905211617_A117_D115</vt:lpstr>
      <vt:lpstr>'1905211457'!_26065_201905211627_A117_D121</vt:lpstr>
      <vt:lpstr>'1905211457'!_26065_201905211637_A117_D126</vt:lpstr>
      <vt:lpstr>'1905211457'!_26065_201905211647_A118_D137</vt:lpstr>
      <vt:lpstr>'1905211457'!_26065_201905211657_A118_D139_1</vt:lpstr>
      <vt:lpstr>'1905211457'!_26065_201905211707_A119_D145</vt:lpstr>
      <vt:lpstr>'1905211457'!_26065_201905211717_A119_D154</vt:lpstr>
      <vt:lpstr>'1905211457'!_26065_201905211727_A120_D159</vt:lpstr>
      <vt:lpstr>'1905211457'!_26065_201905211737_A120_D168</vt:lpstr>
      <vt:lpstr>'1905211457'!_26065_201905211747_A120_D172</vt:lpstr>
      <vt:lpstr>'1905211457'!_26065_201905211757_A120_D178</vt:lpstr>
      <vt:lpstr>'1905211457'!_26065_201905211807_A120_D184</vt:lpstr>
      <vt:lpstr>'1905211457'!_26065_201905211817_A120_D190</vt:lpstr>
      <vt:lpstr>'1905221217'!_26065_201905221217_A228_D131</vt:lpstr>
      <vt:lpstr>'1905221217'!_26065_201905221227_A226_D130</vt:lpstr>
      <vt:lpstr>'1905221217'!_26065_201905221237_A224_D130</vt:lpstr>
      <vt:lpstr>'1905221217'!_26065_201905221247_A222_D131</vt:lpstr>
      <vt:lpstr>'1905221217'!_26065_201905221257_A220_D130</vt:lpstr>
      <vt:lpstr>'1905221217'!_26065_201905221307_A220_D133</vt:lpstr>
      <vt:lpstr>'1905221217'!_26065_201905221317_A218_D136</vt:lpstr>
      <vt:lpstr>'1905221217'!_26065_201905221327_A217_D137</vt:lpstr>
      <vt:lpstr>'1905221217'!_26065_201905221337_A215_D139</vt:lpstr>
      <vt:lpstr>'1905221217'!_26065_201905221347_A210_D137</vt:lpstr>
      <vt:lpstr>'1905221217'!_26065_201905221357_A207_D138</vt:lpstr>
      <vt:lpstr>'1905221217'!_26065_201905221407_A204_D138</vt:lpstr>
      <vt:lpstr>'1905221217'!_26065_201905221417_A203_D138</vt:lpstr>
      <vt:lpstr>'1905221217'!_26065_201905221427_A200_D145</vt:lpstr>
      <vt:lpstr>'1905221217'!_26065_201905221437_A199_D145</vt:lpstr>
      <vt:lpstr>'1905221217'!_26065_201905221447_A198_D146</vt:lpstr>
      <vt:lpstr>'1905221217'!_26065_201905221457_A197_D147</vt:lpstr>
      <vt:lpstr>'1905221217'!_26065_201905221507_A196_D147</vt:lpstr>
      <vt:lpstr>'1905290947'!_26065_201905290947_A168_D100</vt:lpstr>
      <vt:lpstr>'1905290947'!_26065_201905290957_A165_D096</vt:lpstr>
      <vt:lpstr>'1905290947'!_26065_201905291007_A162_D089</vt:lpstr>
      <vt:lpstr>'1905290947'!_26065_201905291017_A156_D084</vt:lpstr>
      <vt:lpstr>'1905290947'!_26065_201905291027_A151_D082</vt:lpstr>
      <vt:lpstr>'1905290947'!_26065_201905291037_A147_D078</vt:lpstr>
      <vt:lpstr>'1905290947'!_26065_201905291047_A138_D075</vt:lpstr>
      <vt:lpstr>'1905290947'!_26065_201905291057_A133_D073</vt:lpstr>
      <vt:lpstr>'1905290947'!_26065_201905291107_A128_D078</vt:lpstr>
      <vt:lpstr>'1905290947'!_26065_201905291117_A121_D079</vt:lpstr>
      <vt:lpstr>'1905290947'!_26065_201905291127_A115_D080</vt:lpstr>
      <vt:lpstr>'1905290947'!_26065_201905291137_A109_D085</vt:lpstr>
      <vt:lpstr>'1905290947'!_26065_201905291147_A104_D088</vt:lpstr>
      <vt:lpstr>'1905290947'!_26065_201905291157_A099_D091</vt:lpstr>
      <vt:lpstr>'1905290947'!_26065_201905291207_A095_D097</vt:lpstr>
      <vt:lpstr>'1905290947'!_26065_201905291217_A090_D101</vt:lpstr>
      <vt:lpstr>'1905290947'!_26065_201905291227_A086_D108</vt:lpstr>
      <vt:lpstr>'1905290947'!_26065_201905291237_A081_D116</vt:lpstr>
      <vt:lpstr>'1905290947'!_26065_201905291247_A079_D126</vt:lpstr>
      <vt:lpstr>'1905290947'!_26065_201905291257_A076_D133</vt:lpstr>
      <vt:lpstr>'1905290947'!_26065_201905291307_A073_D141</vt:lpstr>
      <vt:lpstr>'1905290947'!_26065_201905291317_A071_D147</vt:lpstr>
      <vt:lpstr>'1905290947'!_26065_201905291327_A069_D154</vt:lpstr>
      <vt:lpstr>'1905290947'!_26065_201905291337_A067_D165</vt:lpstr>
      <vt:lpstr>'1905290947'!_26065_201905291347_A064_D175</vt:lpstr>
      <vt:lpstr>'1905290947'!_26065_201905291357_A062_D187</vt:lpstr>
      <vt:lpstr>'1905290947'!_26065_201905291407_A060_D197</vt:lpstr>
      <vt:lpstr>'1905290947'!_26065_201905291417_A058_D208</vt:lpstr>
      <vt:lpstr>'1905290947'!_26065_201905291427_A057_D218</vt:lpstr>
      <vt:lpstr>'1905290947'!_26065_201905291437_A055_D229</vt:lpstr>
      <vt:lpstr>'1906070817'!_26065_201906070817_A187_D052</vt:lpstr>
      <vt:lpstr>'1906070817'!_26065_201906070827_A188_D047</vt:lpstr>
      <vt:lpstr>'1906070817'!_26065_201906070837_A191_D044</vt:lpstr>
      <vt:lpstr>'1906070817'!_26065_201906070847_A193_D043</vt:lpstr>
      <vt:lpstr>'1906070817'!_26065_201906070857_A192_D042</vt:lpstr>
      <vt:lpstr>'1906070817'!_26065_201906070907_A195_D036</vt:lpstr>
      <vt:lpstr>'1906070817'!_26065_201906070917_A198_D030</vt:lpstr>
      <vt:lpstr>'1906070817'!_26065_201906070927_A200_D024</vt:lpstr>
      <vt:lpstr>'1906070817'!_26065_201906070937_A206_D023</vt:lpstr>
      <vt:lpstr>'1906070817'!_26065_201906070947_A212_D020</vt:lpstr>
      <vt:lpstr>'1906070817'!_26065_201906070957_A220_D016</vt:lpstr>
      <vt:lpstr>'1906070817'!_26065_201906071007_A229_D016</vt:lpstr>
      <vt:lpstr>'1906070817'!_26065_201906071017_A239_D010</vt:lpstr>
      <vt:lpstr>'1906071107'!_26065_201906071107_A207_D074</vt:lpstr>
      <vt:lpstr>'1906071107'!_26065_201906071117_A208_D066</vt:lpstr>
      <vt:lpstr>'1906071107'!_26065_201906071127_A206_D061</vt:lpstr>
      <vt:lpstr>'1906071107'!_26065_201906071137_A209_D058</vt:lpstr>
      <vt:lpstr>'1906071107'!_26065_201906071147_A218_D058</vt:lpstr>
      <vt:lpstr>'1906071107'!_26065_201906071157_A222_D057</vt:lpstr>
      <vt:lpstr>'1906071107'!_26065_201906071207_A225_D054</vt:lpstr>
      <vt:lpstr>'1906071107'!_26065_201906071217_A235_D051</vt:lpstr>
      <vt:lpstr>'1906071107'!_26065_201906071227_A240_D052</vt:lpstr>
      <vt:lpstr>'1906071107'!_26065_201906071237_A247_D049</vt:lpstr>
      <vt:lpstr>'1906071107'!_26065_201906071247_A251_D049</vt:lpstr>
      <vt:lpstr>'1906071107'!_26065_201906071257_A252_D053</vt:lpstr>
      <vt:lpstr>'1906071107'!_26065_201906071307_A258_D050</vt:lpstr>
      <vt:lpstr>'1906071107'!_26065_201906071317_A263_D051</vt:lpstr>
      <vt:lpstr>'1906071107'!_26065_201906071327_A273_D054</vt:lpstr>
      <vt:lpstr>'1906071107'!_26065_201906071337_A276_D059</vt:lpstr>
      <vt:lpstr>'1906071337'!_26065_201906071337_A349_D065</vt:lpstr>
      <vt:lpstr>'1906071107'!_26065_201906071347_A281_D057</vt:lpstr>
      <vt:lpstr>'1906071337'!_26065_201906071347_A350_D068</vt:lpstr>
      <vt:lpstr>'1906071107'!_26065_201906071357_A285_D057</vt:lpstr>
      <vt:lpstr>'1906071337'!_26065_201906071357_A350_D070</vt:lpstr>
      <vt:lpstr>'1906071107'!_26065_201906071407_A287_D059</vt:lpstr>
      <vt:lpstr>'1906071337'!_26065_201906071407_A351_D071</vt:lpstr>
      <vt:lpstr>'1906071107'!_26065_201906071417_A290_D061</vt:lpstr>
      <vt:lpstr>'1906071337'!_26065_201906071417_A350_D074</vt:lpstr>
      <vt:lpstr>'1906071107'!_26065_201906071427_A293_D060</vt:lpstr>
      <vt:lpstr>'1906071337'!_26065_201906071427_A349_D079</vt:lpstr>
      <vt:lpstr>'1906071337'!_26065_201906071437_A349_D082</vt:lpstr>
      <vt:lpstr>'1906071337'!_26065_201906071447_A349_D084</vt:lpstr>
      <vt:lpstr>'1906071337'!_26065_201906071457_A348_D088</vt:lpstr>
      <vt:lpstr>'1906071337'!_26065_201906071507_A348_D094</vt:lpstr>
      <vt:lpstr>'1906081407'!_26065_201906081407_A066_D091</vt:lpstr>
      <vt:lpstr>'1906081407'!_26065_201906081417_A065_D095</vt:lpstr>
      <vt:lpstr>'1906081407'!_26065_201906081427_A064_D098</vt:lpstr>
      <vt:lpstr>'1906081407'!_26065_201906081437_A064_D100</vt:lpstr>
      <vt:lpstr>'1906081407'!_26065_201906081447_A063_D102</vt:lpstr>
      <vt:lpstr>'1906081407'!_26065_201906081457_A061_D102</vt:lpstr>
      <vt:lpstr>'1906081407'!_26065_201906081507_A061_D104</vt:lpstr>
      <vt:lpstr>'1906081407'!_26065_201906081517_A062_D112</vt:lpstr>
      <vt:lpstr>'1906081407'!_26065_201906081527_A062_D115</vt:lpstr>
      <vt:lpstr>'1906081407'!_26065_201906081537_A061_D120</vt:lpstr>
      <vt:lpstr>'1906081407'!_26065_201906081547_A060_D125</vt:lpstr>
      <vt:lpstr>'1906081407'!_26065_201906081557_A059_D130</vt:lpstr>
      <vt:lpstr>'1906081607'!_26065_201906081607_A019_D048</vt:lpstr>
      <vt:lpstr>'1906081407'!_26065_201906081607_A059_D138</vt:lpstr>
      <vt:lpstr>'1906081607'!_26065_201906081617_A020_D051</vt:lpstr>
      <vt:lpstr>'1906081607'!_26065_201906081627_A021_D055</vt:lpstr>
      <vt:lpstr>'1906081607'!_26065_201906081637_A020_D058</vt:lpstr>
      <vt:lpstr>'1906081607'!_26065_201906081647_A021_D066</vt:lpstr>
      <vt:lpstr>'1906081607'!_26065_201906081657_A021_D070</vt:lpstr>
      <vt:lpstr>'1906081607'!_26065_201906081707_A022_D071</vt:lpstr>
      <vt:lpstr>'1906081607'!_26065_201906081717_A022_D076</vt:lpstr>
      <vt:lpstr>'1906081607'!_26065_201906081727_A023_D081</vt:lpstr>
      <vt:lpstr>'1906081607'!_26065_201906081737_A024_D085</vt:lpstr>
      <vt:lpstr>'1906081607'!_26065_201906081747_A025_D092</vt:lpstr>
      <vt:lpstr>'1906081607'!_26065_201906081757_A025_D098</vt:lpstr>
      <vt:lpstr>'1906081607'!_26065_201906081807_A027_D096</vt:lpstr>
      <vt:lpstr>'1906081607'!_26065_201906081817_A029_D096</vt:lpstr>
      <vt:lpstr>'1906081607'!_26065_201906081827_A028_D098</vt:lpstr>
      <vt:lpstr>'1906081607'!_26065_201906081837_A029_D100</vt:lpstr>
      <vt:lpstr>'1906081607'!_26065_201906081847_A029_D106</vt:lpstr>
      <vt:lpstr>'1906132017'!_26065_201906132017_A182_D121</vt:lpstr>
      <vt:lpstr>'1906132017'!_26065_201906132027_A178_D121</vt:lpstr>
      <vt:lpstr>'1906132017'!_26065_201906132037_A175_D120</vt:lpstr>
      <vt:lpstr>'1906132017'!_26065_201906132047_A172_D120</vt:lpstr>
      <vt:lpstr>'1906132017'!_26065_201906132057_A169_D122</vt:lpstr>
      <vt:lpstr>'1906132017'!_26065_201906132107_A166_D124</vt:lpstr>
      <vt:lpstr>'1906132017'!_26065_201906132117_A162_D126</vt:lpstr>
      <vt:lpstr>'1906132017'!_26065_201906132127_A160_D127</vt:lpstr>
      <vt:lpstr>'1906132017'!_26065_201906132137_A157_D130</vt:lpstr>
      <vt:lpstr>'1906132017'!_26065_201906132147_A155_D130</vt:lpstr>
      <vt:lpstr>'1906132017'!_26065_201906132157_A152_D133</vt:lpstr>
      <vt:lpstr>'1906211007'!_26065_201906211007_A074_D090</vt:lpstr>
      <vt:lpstr>'1906211007'!_26065_201906211017_A072_D095</vt:lpstr>
      <vt:lpstr>'1906211007'!_26065_201906211027_A070_D100</vt:lpstr>
      <vt:lpstr>'1906211007'!_26065_201906211037_A065_D104</vt:lpstr>
      <vt:lpstr>'1906211007'!_26065_201906211047_A065_D110</vt:lpstr>
      <vt:lpstr>'1906211007'!_26065_201906211057_A063_D115</vt:lpstr>
      <vt:lpstr>'1906211007'!_26065_201906211107_A062_D126</vt:lpstr>
      <vt:lpstr>'1906211007'!_26065_201906211117_A061_D132</vt:lpstr>
      <vt:lpstr>'1906211007'!_26065_201906211127_A059_D136</vt:lpstr>
      <vt:lpstr>'1906211007'!_26065_201906211137_A058_D142</vt:lpstr>
      <vt:lpstr>'1906211007'!_26065_201906211147_A057_D145</vt:lpstr>
      <vt:lpstr>'1906211007'!_26065_201906211157_A056_D149</vt:lpstr>
      <vt:lpstr>'1906211007'!_26065_201906211207_A055_D154</vt:lpstr>
      <vt:lpstr>'1906211007'!_26065_201906211217_A055_D160</vt:lpstr>
      <vt:lpstr>'1906211007'!_26065_201906211227_A056_D165</vt:lpstr>
      <vt:lpstr>'1906211007'!_26065_201906211237_A055_D173</vt:lpstr>
      <vt:lpstr>'1906240817'!_26065_201906240817_A258_D003</vt:lpstr>
      <vt:lpstr>'1906240817'!_26065_201906240827_A157_D005</vt:lpstr>
      <vt:lpstr>'1906240817'!_26065_201906240837_A130_D008</vt:lpstr>
      <vt:lpstr>'1906240817'!_26065_201906240847_A138_D010</vt:lpstr>
      <vt:lpstr>'1906240817'!_26065_201906240857_A136_D015</vt:lpstr>
      <vt:lpstr>'1906240817'!_26065_201906240907_A130_D023</vt:lpstr>
      <vt:lpstr>'1906240817'!_26065_201906240917_A130_D029</vt:lpstr>
      <vt:lpstr>'1906240817'!_26065_201906240927_A132_D033</vt:lpstr>
      <vt:lpstr>'1906240817'!_26065_201906240937_A131_D038</vt:lpstr>
      <vt:lpstr>'1906240817'!_26065_201906240947_A131_D044</vt:lpstr>
      <vt:lpstr>'1906240817'!_26065_201906240957_A129_D049</vt:lpstr>
      <vt:lpstr>'1906240817'!_26065_201906241007_A131_D056</vt:lpstr>
      <vt:lpstr>'1906240817'!_26065_201906241017_A130_D064</vt:lpstr>
      <vt:lpstr>'1906240817'!_26065_201906241027_A133_D067</vt:lpstr>
      <vt:lpstr>'1906240817'!_26065_201906241037_A131_D073</vt:lpstr>
      <vt:lpstr>'1906240817'!_26065_201906241047_A130_D079</vt:lpstr>
      <vt:lpstr>'1906240817'!_26065_201906241057_A132_D086</vt:lpstr>
      <vt:lpstr>'1906240817'!_26065_201906241117_A129_D103</vt:lpstr>
      <vt:lpstr>'1906240817'!_26065_201906241127_A129_D107</vt:lpstr>
      <vt:lpstr>'1906240817'!_26065_201906241137_A130_D110</vt:lpstr>
      <vt:lpstr>'1906240817'!_26065_201906241147_A128_D119</vt:lpstr>
      <vt:lpstr>'1906240817'!_26065_201906241157_A128_D125</vt:lpstr>
      <vt:lpstr>'1906240817'!_26065_201906241207_A128_D132</vt:lpstr>
      <vt:lpstr>'1906240817'!_26065_201906241217_A129_D142</vt:lpstr>
      <vt:lpstr>'1907020947'!_26065_201907020947_A253_D057</vt:lpstr>
      <vt:lpstr>'1907020947'!_26065_201907020957_A250_D051</vt:lpstr>
      <vt:lpstr>'1907020947'!_26065_201907021007_A247_D043</vt:lpstr>
      <vt:lpstr>'1907020947'!_26065_201907021017_A241_D036</vt:lpstr>
      <vt:lpstr>'1907020947'!_26065_201907021027_A237_D032</vt:lpstr>
      <vt:lpstr>'1907020947'!_26065_201907021037_A230_D026</vt:lpstr>
      <vt:lpstr>'1907020947'!_26065_201907021047_A221_D021</vt:lpstr>
      <vt:lpstr>'1907020947'!_26065_201907021057_A205_D017</vt:lpstr>
      <vt:lpstr>'1907020947'!_26065_201907021107_A185_D016</vt:lpstr>
      <vt:lpstr>'1907020947'!_26065_201907021117_A170_D018</vt:lpstr>
      <vt:lpstr>'1907020947'!_26065_201907021127_A146_D021</vt:lpstr>
      <vt:lpstr>'1907020947'!_26065_201907021137_A133_D022</vt:lpstr>
      <vt:lpstr>'1907020947'!_26065_201907021147_A122_D027</vt:lpstr>
      <vt:lpstr>'1907020947'!_26065_201907021157_A114_D031</vt:lpstr>
      <vt:lpstr>'1907020947'!_26065_201907021207_A107_D037</vt:lpstr>
      <vt:lpstr>'1907020947'!_26065_201907021217_A106_D041</vt:lpstr>
      <vt:lpstr>'1907020947'!_26065_201907021227_A101_D048</vt:lpstr>
      <vt:lpstr>'1907020947'!_26065_201907021237_A097_D053</vt:lpstr>
      <vt:lpstr>'1907020947'!_26065_201907021247_A096_D058</vt:lpstr>
      <vt:lpstr>'1907020947'!_26065_201907021257_A096_D060</vt:lpstr>
      <vt:lpstr>'1907020947'!_26065_201907021307_A095_D063</vt:lpstr>
      <vt:lpstr>'1907020947'!_26065_201907021317_A094_D066</vt:lpstr>
      <vt:lpstr>'1907020947'!_26065_201907021327_A094_D072</vt:lpstr>
      <vt:lpstr>'1907021817'!_26065_201907021817_A271_D071</vt:lpstr>
      <vt:lpstr>'1907021817'!_26065_201907021827_A272_D065</vt:lpstr>
      <vt:lpstr>'1907021817'!_26065_201907021837_A274_D059</vt:lpstr>
      <vt:lpstr>'1907021817'!_26065_201907021847_A274_D054</vt:lpstr>
      <vt:lpstr>'1907021817'!_26065_201907021857_A275_D049</vt:lpstr>
      <vt:lpstr>'1907021817'!_26065_201907021907_A276_D046</vt:lpstr>
      <vt:lpstr>'1907021817'!_26065_201907021917_A277_D041</vt:lpstr>
      <vt:lpstr>'1907021817'!_26065_201907021927_A278_D039</vt:lpstr>
      <vt:lpstr>'1907021817'!_26065_201907021937_A277_D034</vt:lpstr>
      <vt:lpstr>'1907021817'!_26065_201907021947_A278_D028</vt:lpstr>
      <vt:lpstr>'1907021817'!_26065_201907021957_A282_D026</vt:lpstr>
      <vt:lpstr>'1907021817'!_26065_201907022007_A287_D022</vt:lpstr>
      <vt:lpstr>'1907021817'!_26065_201907022017_A293_D019</vt:lpstr>
      <vt:lpstr>'1907021817'!_26065_201907022027_A299_D016</vt:lpstr>
      <vt:lpstr>'1907021817'!_26065_201907022037_A310_D014</vt:lpstr>
      <vt:lpstr>'1907021817'!_26065_201907022047_A339_D012</vt:lpstr>
      <vt:lpstr>'1907021817'!_26065_201907022057_A349_D012</vt:lpstr>
      <vt:lpstr>'1907021817'!_26065_201907022107_A023_D014</vt:lpstr>
      <vt:lpstr>'1907021817'!_26065_201907022117_A041_D015</vt:lpstr>
      <vt:lpstr>'1907021817'!_26065_201907022127_A048_D018</vt:lpstr>
      <vt:lpstr>'1907021817'!_26065_201907022137_A047_D023</vt:lpstr>
      <vt:lpstr>'1907021817'!_26065_201907022147_A057_D027</vt:lpstr>
      <vt:lpstr>'1907021817'!_26065_201907022157_A054_D029</vt:lpstr>
      <vt:lpstr>'1907021817'!_26065_201907022207_A059_D033</vt:lpstr>
      <vt:lpstr>'1907021817'!_26065_201907022217_A062_D037</vt:lpstr>
      <vt:lpstr>'1907021817'!_26065_201907022227_A059_D038</vt:lpstr>
      <vt:lpstr>'1907021817'!_26065_201907022237_A059_D041</vt:lpstr>
      <vt:lpstr>'1907021817'!_26065_201907022247_A059_D047</vt:lpstr>
      <vt:lpstr>'1907081217'!_26065_201907081217_A106_D076</vt:lpstr>
      <vt:lpstr>'1907081217'!_26065_201907081227_A108_D068_1</vt:lpstr>
      <vt:lpstr>'1907081217'!_26065_201907081237_A110_D065</vt:lpstr>
      <vt:lpstr>'1907081217'!_26065_201907081247_A113_D059</vt:lpstr>
      <vt:lpstr>'1907081217'!_26065_201907081257_A118_D054</vt:lpstr>
      <vt:lpstr>'1907081217'!_26065_201907081307_A119_D052</vt:lpstr>
      <vt:lpstr>'1907081217'!_26065_201907081317_A120_D049</vt:lpstr>
      <vt:lpstr>'1907081217'!_26065_201907081327_A125_D044</vt:lpstr>
      <vt:lpstr>'1907081217'!_26065_201907081337_A131_D041</vt:lpstr>
      <vt:lpstr>'1907081217'!_26065_201907081347_A140_D040</vt:lpstr>
      <vt:lpstr>'1907081217'!_26065_201907081357_A140_D035</vt:lpstr>
      <vt:lpstr>'1907081217'!_26065_201907081407_A144_D033</vt:lpstr>
      <vt:lpstr>'1907081217'!_26065_201907081417_A155_D031</vt:lpstr>
      <vt:lpstr>'1907081217'!_26065_201907081427_A167_D030</vt:lpstr>
      <vt:lpstr>'1907081217'!_26065_201907081437_A167_D030</vt:lpstr>
      <vt:lpstr>'1907081217'!_26065_201907081447_A175_D030</vt:lpstr>
      <vt:lpstr>'1907081217'!_26065_201907081457_A180_D030</vt:lpstr>
      <vt:lpstr>'1907091157'!_26065_201907091157_A077_D185</vt:lpstr>
      <vt:lpstr>'1907091157'!_26065_201907091207_A078_D177</vt:lpstr>
      <vt:lpstr>'1907091157'!_26065_201907091217_A078_D173</vt:lpstr>
      <vt:lpstr>'1907091157'!_26065_201907091227_A080_D170</vt:lpstr>
      <vt:lpstr>'1907091157'!_26065_201907091237_A080_D166</vt:lpstr>
      <vt:lpstr>'1907091157'!_26065_201907091247_A081_D160</vt:lpstr>
      <vt:lpstr>'1907091157'!_26065_201907091257_A082_D156</vt:lpstr>
      <vt:lpstr>'1907091157'!_26065_201907091307_A083_D154</vt:lpstr>
      <vt:lpstr>'1907091157'!_26065_201907091317_A082_D150</vt:lpstr>
      <vt:lpstr>'1907091157'!_26065_201907091327_A081_D144</vt:lpstr>
      <vt:lpstr>'1907091157'!_26065_201907091337_A080_D136</vt:lpstr>
      <vt:lpstr>'1907091157'!_26065_201907091347_A080_D132</vt:lpstr>
      <vt:lpstr>'1907091157'!_26065_201907091357_A081_D128</vt:lpstr>
      <vt:lpstr>'1907091157'!_26065_201907091407_A081_D126</vt:lpstr>
      <vt:lpstr>'1907091157'!_26065_201907091417_A085_D121_1</vt:lpstr>
      <vt:lpstr>'1907091157'!_26065_201907091427_A086_D119</vt:lpstr>
      <vt:lpstr>'1907091157'!_26065_201907091437_A087_D114</vt:lpstr>
      <vt:lpstr>'1907091157'!_26065_201907091447_A087_D110</vt:lpstr>
      <vt:lpstr>'1908071017'!_26065_201908071017_A209_D216</vt:lpstr>
      <vt:lpstr>'1908071017'!_26065_201908071027_A209_D213</vt:lpstr>
      <vt:lpstr>'1908071017'!_26065_201908071037_A207_D207</vt:lpstr>
      <vt:lpstr>'1908071017'!_26065_201908071047_A210_D211</vt:lpstr>
      <vt:lpstr>'1908071017'!_26065_201908071057_A209_D207</vt:lpstr>
      <vt:lpstr>'1908071017'!_26065_201908071107_A203_D194</vt:lpstr>
      <vt:lpstr>'1908071017'!_26065_201908071117_A201_D191</vt:lpstr>
      <vt:lpstr>'1908071017'!_26065_201908071127_A200_D189</vt:lpstr>
      <vt:lpstr>'1908071127'!_26065_201908071127_A204_D191</vt:lpstr>
      <vt:lpstr>'1908071017'!_26065_201908071137_A200_D185</vt:lpstr>
      <vt:lpstr>'1908071127'!_26065_201908071137_A202_D189</vt:lpstr>
      <vt:lpstr>'1908071017'!_26065_201908071147_A198_D185</vt:lpstr>
      <vt:lpstr>'1908071127'!_26065_201908071147_A202_D187</vt:lpstr>
      <vt:lpstr>'1908071017'!_26065_201908071157_A197_D182</vt:lpstr>
      <vt:lpstr>'1908071127'!_26065_201908071157_A199_D182</vt:lpstr>
      <vt:lpstr>'1908071017'!_26065_201908071207_A196_D178</vt:lpstr>
      <vt:lpstr>'1908071127'!_26065_201908071207_A197_D177</vt:lpstr>
      <vt:lpstr>'1908071017'!_26065_201908071217_A194_D178</vt:lpstr>
      <vt:lpstr>'1908071127'!_26065_201908071217_A195_D176</vt:lpstr>
      <vt:lpstr>'1908071127'!_26065_201908071227_A195_D174</vt:lpstr>
      <vt:lpstr>'1908071017'!_26065_201908071227_A195_D175</vt:lpstr>
      <vt:lpstr>'1908071127'!_26065_201908071237_A193_D174</vt:lpstr>
      <vt:lpstr>'1908071017'!_26065_201908071237_A194_D172</vt:lpstr>
      <vt:lpstr>'1908071017'!_26065_201908071247_A192_D171</vt:lpstr>
      <vt:lpstr>'1908071127'!_26065_201908071247_A192_D171_1</vt:lpstr>
      <vt:lpstr>'1908071017'!_26065_201908071257_A190_D169</vt:lpstr>
      <vt:lpstr>'1908071127'!_26065_201908071257_A191_D170</vt:lpstr>
      <vt:lpstr>'1908071017'!_26065_201908071307_A190_D166</vt:lpstr>
      <vt:lpstr>'1908071127'!_26065_201908071307_A190_D168</vt:lpstr>
      <vt:lpstr>'1908071127'!_26065_201908071317_A189_D168</vt:lpstr>
      <vt:lpstr>'1908071017'!_26065_201908071317_A189_D170</vt:lpstr>
      <vt:lpstr>'1908071017'!_26065_201908071327_A188_D169</vt:lpstr>
      <vt:lpstr>'1908071127'!_26065_201908071327_A188_D170</vt:lpstr>
      <vt:lpstr>'1908071127'!_26065_201908071337_A186_D168</vt:lpstr>
      <vt:lpstr>'1908071017'!_26065_201908071337_A187_D168</vt:lpstr>
      <vt:lpstr>'1908071127'!_26065_201908071347_A185_D168</vt:lpstr>
      <vt:lpstr>'1908071017'!_26065_201908071347_A186_D168</vt:lpstr>
      <vt:lpstr>'1908071127'!_26065_201908071357_A183_D168</vt:lpstr>
      <vt:lpstr>'1908071017'!_26065_201908071357_A184_D168</vt:lpstr>
      <vt:lpstr>'1908071127'!_26065_201908071407_A182_D166</vt:lpstr>
      <vt:lpstr>'1908071017'!_26065_201908071407_A182_D168</vt:lpstr>
      <vt:lpstr>'1908071127'!_26065_201908071417_A181_D165</vt:lpstr>
      <vt:lpstr>'1908071017'!_26065_201908071417_A182_D167</vt:lpstr>
      <vt:lpstr>'1908071017'!_26065_201908071427_A180_D166</vt:lpstr>
      <vt:lpstr>'1908071127'!_26065_201908071427_A180_D166</vt:lpstr>
      <vt:lpstr>'1908071127'!_26065_201908071437_A177_D166</vt:lpstr>
      <vt:lpstr>'1908071017'!_26065_201908071437_A178_D166</vt:lpstr>
      <vt:lpstr>'1908071127'!_26065_201908071447_A175_D166</vt:lpstr>
      <vt:lpstr>'1908071017'!_26065_201908071447_A175_D172</vt:lpstr>
      <vt:lpstr>'1908071127'!_26065_201908071457_A173_D167</vt:lpstr>
      <vt:lpstr>'1908071017'!_26065_201908071457_A173_D172</vt:lpstr>
      <vt:lpstr>'1908071127'!_26065_201908071507_A171_D168</vt:lpstr>
      <vt:lpstr>'1908071017'!_26065_201908071507_A172_D174</vt:lpstr>
      <vt:lpstr>'1908071127'!_26065_201908071517_A168_D171</vt:lpstr>
      <vt:lpstr>'1908071017'!_26065_201908071517_A171_D175</vt:lpstr>
      <vt:lpstr>'1908071127'!_26065_201908071527_A166_D172</vt:lpstr>
      <vt:lpstr>'1908071017'!_26065_201908071527_A170_D173</vt:lpstr>
      <vt:lpstr>'1908071127'!_26065_201908071537_A164_D172</vt:lpstr>
      <vt:lpstr>'1908071017'!_26065_201908071537_A168_D171</vt:lpstr>
      <vt:lpstr>'1908071127'!_26065_201908071547_A163_D160</vt:lpstr>
      <vt:lpstr>'1908071127'!_26065_201908071557_A162_D159</vt:lpstr>
      <vt:lpstr>'1908071127'!_26065_201908071607_A159_D163</vt:lpstr>
      <vt:lpstr>'1908080007'!_26065_201908090007_A120_D175</vt:lpstr>
      <vt:lpstr>'1908080007'!_26065_201908090017_A119_D172</vt:lpstr>
      <vt:lpstr>'1908080007'!_26065_201908090027_A117_D172</vt:lpstr>
      <vt:lpstr>'1908080007'!_26065_201908090037_A117_D175</vt:lpstr>
      <vt:lpstr>'1908080007'!_26065_201908090047_A116_D175</vt:lpstr>
      <vt:lpstr>'1908080007'!_26065_201908090057_A115_D176</vt:lpstr>
      <vt:lpstr>'1908080007'!_26065_201908090107_A114_D176</vt:lpstr>
      <vt:lpstr>'1908080007'!_26065_201908090117_A117_D167</vt:lpstr>
      <vt:lpstr>'1908141207'!_26065_201908141207_A153_D120</vt:lpstr>
      <vt:lpstr>'1908141207'!_26065_201908141217_A149_D118</vt:lpstr>
      <vt:lpstr>'1908141207'!_26065_201908141227_A147_D119</vt:lpstr>
      <vt:lpstr>'1908141207'!_26065_201908141237_A146_D118</vt:lpstr>
      <vt:lpstr>'1908141207'!_26065_201908141247_A144_D116</vt:lpstr>
      <vt:lpstr>'1908141207'!_26065_201908141257_A142_D116</vt:lpstr>
      <vt:lpstr>'1908141207'!_26065_201908141307_A139_D118</vt:lpstr>
      <vt:lpstr>'1908141207'!_26065_201908141317_A138_D116</vt:lpstr>
      <vt:lpstr>'1908141207'!_26065_201908141327_A136_D120</vt:lpstr>
      <vt:lpstr>'1908141207'!_26065_201908141337_A135_D120</vt:lpstr>
      <vt:lpstr>'1908141207'!_26065_201908141347_A132_D123</vt:lpstr>
      <vt:lpstr>'1908141207'!_26065_201908141357_A129_D125</vt:lpstr>
      <vt:lpstr>'1908141207'!_26065_201908141407_A127_D124</vt:lpstr>
      <vt:lpstr>'1908141207'!_26065_201908141417_A126_D128</vt:lpstr>
      <vt:lpstr>'1908141417'!_26065_201908141417_A127_D130</vt:lpstr>
      <vt:lpstr>'1908141207'!_26065_201908141427_A123_D131</vt:lpstr>
      <vt:lpstr>'1908141417'!_26065_201908141427_A124_D132</vt:lpstr>
      <vt:lpstr>'1908141207'!_26065_201908141437_A121_D135</vt:lpstr>
      <vt:lpstr>'1908141417'!_26065_201908141437_A122_D135</vt:lpstr>
      <vt:lpstr>'1908141207'!_26065_201908141447_A119_D137</vt:lpstr>
      <vt:lpstr>'1908141417'!_26065_201908141447_A120_D137</vt:lpstr>
      <vt:lpstr>'1908141207'!_26065_201908141457_A117_D140</vt:lpstr>
      <vt:lpstr>'1908141417'!_26065_201908141457_A119_D140</vt:lpstr>
      <vt:lpstr>'1908141207'!_26065_201908141507_A113_D141</vt:lpstr>
      <vt:lpstr>'1908141417'!_26065_201908141507_A117_D142</vt:lpstr>
      <vt:lpstr>'1908141207'!_26065_201908141517_A110_D145</vt:lpstr>
      <vt:lpstr>'1908141417'!_26065_201908141517_A116_D146</vt:lpstr>
      <vt:lpstr>'1908141207'!_26065_201908141527_A108_D150</vt:lpstr>
      <vt:lpstr>'1908141417'!_26065_201908141527_A113_D147</vt:lpstr>
      <vt:lpstr>'1908141207'!_26065_201908141537_A105_D153</vt:lpstr>
      <vt:lpstr>'1908141417'!_26065_201908141537_A111_D150</vt:lpstr>
      <vt:lpstr>'1908141207'!_26065_201908141547_A103_D159</vt:lpstr>
      <vt:lpstr>'1908141207'!_26065_201908141557_A102_D161</vt:lpstr>
      <vt:lpstr>'1908141207'!_26065_201908141607_A100_D165</vt:lpstr>
      <vt:lpstr>'1908141207'!_26065_201908141617_A098_D168</vt:lpstr>
      <vt:lpstr>'1908141207'!_26065_201908141627_A097_D173</vt:lpstr>
      <vt:lpstr>'1908141207'!_26065_201908141637_A096_D174</vt:lpstr>
      <vt:lpstr>'1908150457'!_26065_201908150457_A309_D138</vt:lpstr>
      <vt:lpstr>'1908150457'!_26065_201908150507_A312_D135</vt:lpstr>
      <vt:lpstr>'1908150457'!_26065_201908150517_A315_D133</vt:lpstr>
      <vt:lpstr>'1908150457'!_26065_201908150527_A321_D128</vt:lpstr>
      <vt:lpstr>'1908150457'!_26065_201908150537_A324_D127</vt:lpstr>
      <vt:lpstr>'1908150457'!_26065_201908150547_A325_D126</vt:lpstr>
      <vt:lpstr>'1908150457'!_26065_201908150557_A326_D122</vt:lpstr>
      <vt:lpstr>'1908150457'!_26065_201908150607_A329_D122</vt:lpstr>
      <vt:lpstr>'1908150457'!_26065_201908150617_A332_D117</vt:lpstr>
      <vt:lpstr>'1908150627'!_26065_201908150627_A302_D192</vt:lpstr>
      <vt:lpstr>'1908150457'!_26065_201908150627_A333_D116</vt:lpstr>
      <vt:lpstr>'1908150627'!_26065_201908150637_A304_D185</vt:lpstr>
      <vt:lpstr>'1908150457'!_26065_201908150637_A336_D116</vt:lpstr>
      <vt:lpstr>'1908150627'!_26065_201908150647_A305_D183</vt:lpstr>
      <vt:lpstr>'1908150457'!_26065_201908150647_A341_D116</vt:lpstr>
      <vt:lpstr>'1908150627'!_26065_201908150657_A307_D179</vt:lpstr>
      <vt:lpstr>'1908150457'!_26065_201908150657_A344_D115</vt:lpstr>
      <vt:lpstr>'1908150627'!_26065_201908150707_A308_D177</vt:lpstr>
      <vt:lpstr>'1908150457'!_26065_201908150707_A347_D114</vt:lpstr>
      <vt:lpstr>'1908150627'!_26065_201908150717_A310_D174</vt:lpstr>
      <vt:lpstr>'1908150457'!_26065_201908150717_A349_D113</vt:lpstr>
      <vt:lpstr>'1908150627'!_26065_201908150727_A312_D173</vt:lpstr>
      <vt:lpstr>'1908150457'!_26065_201908150727_A354_D115</vt:lpstr>
      <vt:lpstr>'1908150627'!_26065_201908150737_A313_D171</vt:lpstr>
      <vt:lpstr>'1908150457'!_26065_201908150737_A356_D113</vt:lpstr>
      <vt:lpstr>'1908150627'!_26065_201908150747_A315_D167</vt:lpstr>
      <vt:lpstr>'1908150457'!_26065_201908150747_A359_D116</vt:lpstr>
      <vt:lpstr>'1908150457'!_26065_201908150757_A003_D117</vt:lpstr>
      <vt:lpstr>'1908150627'!_26065_201908150757_A319_D165</vt:lpstr>
      <vt:lpstr>'1908150457'!_26065_201908150807_A006_D121</vt:lpstr>
      <vt:lpstr>'1908150627'!_26065_201908150807_A321_D164</vt:lpstr>
      <vt:lpstr>'1908150457'!_26065_201908150817_A009_D124</vt:lpstr>
      <vt:lpstr>'1908150627'!_26065_201908150817_A323_D163</vt:lpstr>
      <vt:lpstr>'1908150457'!_26065_201908150827_A010_D135</vt:lpstr>
      <vt:lpstr>'1908150627'!_26065_201908150827_A326_D156</vt:lpstr>
      <vt:lpstr>'1908150457'!_26065_201908150837_A013_D140</vt:lpstr>
      <vt:lpstr>'1908150627'!_26065_201908150837_A329_D154</vt:lpstr>
      <vt:lpstr>'1908150457'!_26065_201908150847_A015_D141</vt:lpstr>
      <vt:lpstr>'1908150627'!_26065_201908150847_A331_D156</vt:lpstr>
      <vt:lpstr>'1908150457'!_26065_201908150857_A016_D146</vt:lpstr>
      <vt:lpstr>'1908150627'!_26065_201908150857_A332_D155</vt:lpstr>
      <vt:lpstr>'1908150457'!_26065_201908150907_A018_D149</vt:lpstr>
      <vt:lpstr>'1908150627'!_26065_201908150907_A337_D158</vt:lpstr>
      <vt:lpstr>'1908150627'!_26065_201908150917_A340_D158</vt:lpstr>
      <vt:lpstr>'1908150627'!_26065_201908150927_A343_D160</vt:lpstr>
      <vt:lpstr>'1908150627'!_26065_201908150937_A346_D162</vt:lpstr>
      <vt:lpstr>'1908150627'!_26065_201908150947_A347_D161</vt:lpstr>
      <vt:lpstr>'1908150627'!_26065_201908150957_A351_D164</vt:lpstr>
      <vt:lpstr>'1908150627'!_26065_201908151007_A352_D169</vt:lpstr>
      <vt:lpstr>'1908150627'!_26065_201908151017_A356_D169</vt:lpstr>
      <vt:lpstr>'1908150627'!_26065_201908151027_A358_D169</vt:lpstr>
      <vt:lpstr>'1908150627'!_26065_201908151037_A359_D169</vt:lpstr>
      <vt:lpstr>'1908150627'!_26065_201908151047_A001_D173</vt:lpstr>
      <vt:lpstr>'1908150627'!_26065_201908151057_A004_D176</vt:lpstr>
      <vt:lpstr>'1908150627'!_26065_201908151107_A005_D178</vt:lpstr>
      <vt:lpstr>'1908150627'!_26065_201908151117_A007_D180</vt:lpstr>
      <vt:lpstr>'1908151347'!_26065_201908151347_A307_D198</vt:lpstr>
      <vt:lpstr>'1908151347'!_26065_201908151357_A310_D190</vt:lpstr>
      <vt:lpstr>'1908151347'!_26065_201908151407_A310_D183</vt:lpstr>
      <vt:lpstr>'1908151347'!_26065_201908151417_A312_D177</vt:lpstr>
      <vt:lpstr>'1908151347'!_26065_201908151427_A314_D170</vt:lpstr>
      <vt:lpstr>'1908151347'!_26065_201908151437_A315_D164</vt:lpstr>
      <vt:lpstr>'1908151347'!_26065_201908151447_A316_D160</vt:lpstr>
      <vt:lpstr>'1908151347'!_26065_201908151457_A319_D154</vt:lpstr>
      <vt:lpstr>'1908151347'!_26065_201908151507_A321_D149</vt:lpstr>
      <vt:lpstr>'1908151347'!_26065_201908151517_A321_D146</vt:lpstr>
      <vt:lpstr>'1908151347'!_26065_201908151527_A322_D140</vt:lpstr>
      <vt:lpstr>'1908151347'!_26065_201908151537_A325_D134</vt:lpstr>
      <vt:lpstr>'1908151347'!_26065_201908151547_A328_D130</vt:lpstr>
      <vt:lpstr>'1908151347'!_26065_201908151557_A330_D125</vt:lpstr>
      <vt:lpstr>'1908151347'!_26065_201908151607_A333_D120</vt:lpstr>
      <vt:lpstr>'1908151347'!_26065_201908151617_A338_D116</vt:lpstr>
      <vt:lpstr>'1908151347'!_26065_201908151627_A341_D113</vt:lpstr>
      <vt:lpstr>'1908151347'!_26065_201908151637_A346_D107</vt:lpstr>
      <vt:lpstr>'1908151347'!_26065_201908151647_A350_D106</vt:lpstr>
      <vt:lpstr>'1908151347'!_26065_201908151657_A355_D102</vt:lpstr>
      <vt:lpstr>'1908151347'!_26065_201908151707_A359_D102</vt:lpstr>
      <vt:lpstr>'1908151347'!_26065_201908151717_A004_D102</vt:lpstr>
      <vt:lpstr>'1908151347'!_26065_201908151727_A009_D101</vt:lpstr>
      <vt:lpstr>'1908151347'!_26065_201908151737_A013_D103</vt:lpstr>
      <vt:lpstr>'1908151347'!_26065_201908151747_A016_D104</vt:lpstr>
      <vt:lpstr>'1908151347'!_26065_201908151757_A021_D109</vt:lpstr>
      <vt:lpstr>'1908201437'!_26065_201908201407_A261_D185</vt:lpstr>
      <vt:lpstr>'1908201437'!_26065_201908201417_A262_D177</vt:lpstr>
      <vt:lpstr>'1908201437'!_26065_201908201427_A263_D169</vt:lpstr>
      <vt:lpstr>'1908201437'!_26065_201908201437_A264_D162</vt:lpstr>
      <vt:lpstr>'1908201437'!_26065_201908201447_A265_D158</vt:lpstr>
      <vt:lpstr>'1908201437'!_26065_201908201457_A266_D150</vt:lpstr>
      <vt:lpstr>'1908201437'!_26065_201908201507_A267_D146</vt:lpstr>
      <vt:lpstr>'1908201437'!_26065_201908201517_A270_D145</vt:lpstr>
      <vt:lpstr>'1908201437'!_26065_201908201527_A271_D138</vt:lpstr>
      <vt:lpstr>'1908201437'!_26065_201908201537_A275_D131</vt:lpstr>
      <vt:lpstr>'1908201437'!_26065_201908201547_A277_D125</vt:lpstr>
      <vt:lpstr>'1908201437'!_26065_201908201557_A282_D116</vt:lpstr>
      <vt:lpstr>'1908201437'!_26065_201908201607_A285_D114</vt:lpstr>
      <vt:lpstr>'1908201437'!_26065_201908201617_A287_D109</vt:lpstr>
      <vt:lpstr>'1908201437'!_26065_201908201627_A291_D103</vt:lpstr>
      <vt:lpstr>'1908201437'!_26065_201908201637_A293_D098</vt:lpstr>
      <vt:lpstr>'1908201437'!_26065_201908201647_A297_D090</vt:lpstr>
      <vt:lpstr>'1908201437'!_26065_201908201657_A301_D084</vt:lpstr>
      <vt:lpstr>'1908201437'!_26065_201908201707_A306_D082</vt:lpstr>
      <vt:lpstr>'1908201437'!_26065_201908201717_A311_D078</vt:lpstr>
      <vt:lpstr>'1908201437'!_26065_201908201727_A316_D076</vt:lpstr>
      <vt:lpstr>'1908201437'!_26065_201908201737_A321_D075</vt:lpstr>
      <vt:lpstr>'1908201437'!_26065_201908201747_A327_D073</vt:lpstr>
      <vt:lpstr>'1908201437'!_26065_201908201757_A332_D072</vt:lpstr>
      <vt:lpstr>'1908201437'!_26065_201908201807_A337_D071</vt:lpstr>
      <vt:lpstr>'1908201437'!_26065_201908201817_A342_D073</vt:lpstr>
      <vt:lpstr>'1908221147'!_26065_201908221147_A139_D047</vt:lpstr>
      <vt:lpstr>'1908221147'!_26065_201908221157_A134_D052</vt:lpstr>
      <vt:lpstr>'1908221147'!_26065_201908221207_A132_D060</vt:lpstr>
      <vt:lpstr>'1908221147'!_26065_201908221217_A130_D068</vt:lpstr>
      <vt:lpstr>'1908221147'!_26065_201908221227_A130_D072</vt:lpstr>
      <vt:lpstr>'1908221147'!_26065_201908221237_A128_D074</vt:lpstr>
      <vt:lpstr>'1908221147'!_26065_201908221247_A125_D081</vt:lpstr>
      <vt:lpstr>'1908221147'!_26065_201908221257_A126_D085</vt:lpstr>
      <vt:lpstr>'1908221147'!_26065_201908221307_A124_D091</vt:lpstr>
      <vt:lpstr>'1908221147'!_26065_201908221317_A123_D097</vt:lpstr>
      <vt:lpstr>'1908221147'!_26065_201908221327_A121_D103</vt:lpstr>
      <vt:lpstr>'1908221147'!_26065_201908221337_A122_D110</vt:lpstr>
      <vt:lpstr>'1908221147'!_26065_201908221347_A120_D115</vt:lpstr>
      <vt:lpstr>'1908221147'!_26065_201908221357_A120_D124</vt:lpstr>
      <vt:lpstr>'1908221147'!_26065_201908221407_A118_D126</vt:lpstr>
      <vt:lpstr>'1908221147'!_26065_201908221417_A119_D132</vt:lpstr>
      <vt:lpstr>'1908221147'!_26065_201908221427_A118_D139</vt:lpstr>
      <vt:lpstr>'1908221147'!_26065_201908221437_A118_D142</vt:lpstr>
      <vt:lpstr>'1908221147'!_26065_201908221447_A119_D148</vt:lpstr>
      <vt:lpstr>'1908221147'!_26065_201908221457_A119_D156</vt:lpstr>
      <vt:lpstr>'1908221147'!_26065_201908221507_A119_D162</vt:lpstr>
      <vt:lpstr>'1908221147'!_26065_201908221517_A118_D170</vt:lpstr>
      <vt:lpstr>'1908221147'!_26065_201908221527_A118_D176</vt:lpstr>
      <vt:lpstr>'1908221147'!_26065_201908221537_A118_D183</vt:lpstr>
      <vt:lpstr>'1908221147'!_26065_201908221547_A118_D186</vt:lpstr>
      <vt:lpstr>'1909032047'!_26065_201909032047_A121_D204</vt:lpstr>
      <vt:lpstr>'1909032047'!_26065_201909032057_A119_D202</vt:lpstr>
      <vt:lpstr>'1909032047'!_26065_201909032107_A118_D202</vt:lpstr>
      <vt:lpstr>'1909032047'!_26065_201909032117_A115_D201</vt:lpstr>
      <vt:lpstr>'1909032047'!_26065_201909032127_A113_D200</vt:lpstr>
      <vt:lpstr>'1909032047'!_26065_201909032137_A111_D199</vt:lpstr>
      <vt:lpstr>'1909032047'!_26065_201909032147_A109_D199</vt:lpstr>
      <vt:lpstr>'1909032047'!_26065_201909032157_A108_D200</vt:lpstr>
      <vt:lpstr>'1909032047'!_26065_201909032207_A105_D199</vt:lpstr>
      <vt:lpstr>'1909032047'!_26065_201909032217_A104_D199</vt:lpstr>
      <vt:lpstr>'1909131907'!_26065_201909131857_A110_D132</vt:lpstr>
      <vt:lpstr>'1909131907'!_26065_201909131907_A107_D141</vt:lpstr>
      <vt:lpstr>'1909131907'!_26065_201909131917_A107_D148</vt:lpstr>
      <vt:lpstr>'1909131907'!_26065_201909131927_A105_D156</vt:lpstr>
      <vt:lpstr>'1909131907'!_26065_201909131937_A104_D163</vt:lpstr>
      <vt:lpstr>'1909131907'!_26065_201909131947_A103_D172</vt:lpstr>
      <vt:lpstr>'1909131907'!_26065_201909131957_A102_D179</vt:lpstr>
      <vt:lpstr>'1909131907'!_26065_201909132007_A101_D186</vt:lpstr>
      <vt:lpstr>'1909131907'!_26065_201909132017_A101_D195</vt:lpstr>
      <vt:lpstr>'1909131907'!_26065_201909132027_A100_D197</vt:lpstr>
      <vt:lpstr>'1909160417'!_26065_201909160627_A228_D167</vt:lpstr>
      <vt:lpstr>'1909160417'!_26065_201909160637_A226_D165</vt:lpstr>
      <vt:lpstr>'1909160417'!_26065_201909160647_A225_D160</vt:lpstr>
      <vt:lpstr>'1909160417'!_26065_201909160657_A222_D154</vt:lpstr>
      <vt:lpstr>'1909160417'!_26065_201909160707_A219_D152</vt:lpstr>
      <vt:lpstr>'1909160417'!_26065_201909160717_A216_D149</vt:lpstr>
      <vt:lpstr>'1909160417'!_26065_201909160727_A214_D147</vt:lpstr>
      <vt:lpstr>'1909160417'!_26065_201909160737_A211_D146</vt:lpstr>
      <vt:lpstr>'1909160417'!_26065_201909160747_A207_D145</vt:lpstr>
      <vt:lpstr>'1909160417'!_26065_201909160757_A203_D145</vt:lpstr>
      <vt:lpstr>'1909160417'!_26065_201909160807_A199_D145</vt:lpstr>
      <vt:lpstr>'1909160417'!_26065_201909160817_A196_D146</vt:lpstr>
      <vt:lpstr>'2006081207'!_26065_202006081207_A247_D107</vt:lpstr>
      <vt:lpstr>'2006081207'!_26065_202006081217_A249_D105</vt:lpstr>
      <vt:lpstr>'2006081207'!_26065_202006081227_A253_D099</vt:lpstr>
      <vt:lpstr>'2006081207'!_26065_202006081237_A257_D098</vt:lpstr>
      <vt:lpstr>'2006081207'!_26065_202006081247_A261_D093</vt:lpstr>
      <vt:lpstr>'2006081207'!_26065_202006081257_A267_D091</vt:lpstr>
      <vt:lpstr>'2006081207'!_26065_202006081307_A274_D086</vt:lpstr>
      <vt:lpstr>'2006081207'!_26065_202006081317_A278_D093</vt:lpstr>
      <vt:lpstr>'2006081207'!_26065_202006081327_A281_D090</vt:lpstr>
      <vt:lpstr>'2006081207'!_26065_202006081337_A286_D093</vt:lpstr>
      <vt:lpstr>'2006081207'!_26065_202006081347_A291_D095</vt:lpstr>
      <vt:lpstr>'2006081207'!_26065_202006081357_A295_D095</vt:lpstr>
      <vt:lpstr>'2006081207'!_26065_202006081407_A299_D099</vt:lpstr>
      <vt:lpstr>'2006081207'!_26065_202006081417_A304_D102</vt:lpstr>
      <vt:lpstr>'2006081207'!_26065_202006081427_A309_D105</vt:lpstr>
      <vt:lpstr>'2006081207'!_26065_202006081437_A313_D108</vt:lpstr>
      <vt:lpstr>'2006081207'!_26065_202006081447_A316_D111</vt:lpstr>
      <vt:lpstr>'2006081207'!_26065_202006081457_A319_D113</vt:lpstr>
      <vt:lpstr>'2006081207'!_26065_202006081507_A322_D117</vt:lpstr>
      <vt:lpstr>'2006081207'!_26065_202006081517_A325_D120</vt:lpstr>
      <vt:lpstr>'2006081207'!_26065_202006081527_A327_D125</vt:lpstr>
      <vt:lpstr>'2006081717'!_26065_202006081717_A017_D054</vt:lpstr>
      <vt:lpstr>'2006081717'!_26065_202006081727_A019_D064</vt:lpstr>
      <vt:lpstr>'2006081717'!_26065_202006081737_A019_D071</vt:lpstr>
      <vt:lpstr>'2006081717'!_26065_202006081747_A018_D075</vt:lpstr>
      <vt:lpstr>'2006081717'!_26065_202006081757_A018_D084</vt:lpstr>
      <vt:lpstr>'2006081717'!_26065_202006081807_A016_D092</vt:lpstr>
      <vt:lpstr>'2006081717'!_26065_202006081817_A016_D098</vt:lpstr>
      <vt:lpstr>'2006081717'!_26065_202006081827_A015_D106</vt:lpstr>
      <vt:lpstr>'2006081717'!_26065_202006081837_A016_D110</vt:lpstr>
      <vt:lpstr>'2006081717'!_26065_202006081847_A017_D116</vt:lpstr>
      <vt:lpstr>'2006081717'!_26065_202006081857_A017_D119</vt:lpstr>
      <vt:lpstr>'2006081717'!_26065_202006081907_A018_D125</vt:lpstr>
      <vt:lpstr>'2006081717'!_26065_202006081917_A019_D134</vt:lpstr>
      <vt:lpstr>'2006081717'!_26065_202006081927_A019_D139</vt:lpstr>
      <vt:lpstr>'2006081717'!_26065_202006081937_A019_D144</vt:lpstr>
      <vt:lpstr>'2006081717'!_26065_202006081947_A019_D152</vt:lpstr>
      <vt:lpstr>'2006081717'!_26065_202006081957_A019_D158</vt:lpstr>
      <vt:lpstr>'2006081717'!_26065_202006082007_A022_D172</vt:lpstr>
      <vt:lpstr>'2006081717'!_26065_202006082017_A022_D182</vt:lpstr>
      <vt:lpstr>'2006081717'!_26065_202006082027_A022_D190</vt:lpstr>
      <vt:lpstr>'2006081717'!_26065_202006082037_A022_D197</vt:lpstr>
      <vt:lpstr>'2006081717'!_26065_202006082047_A022_D206</vt:lpstr>
      <vt:lpstr>'2006151317'!_26065_202006151317_A243_D217</vt:lpstr>
      <vt:lpstr>'2006151317'!_26065_202006151327_A245_D211</vt:lpstr>
      <vt:lpstr>'2006151317'!_26065_202006151337_A246_D208</vt:lpstr>
      <vt:lpstr>'2006151317'!_26065_202006151347_A245_D208</vt:lpstr>
      <vt:lpstr>'2006151317'!_26065_202006151357_A247_D204</vt:lpstr>
      <vt:lpstr>'2006151317'!_26065_202006151407_A248_D202</vt:lpstr>
      <vt:lpstr>'2006151317'!_26065_202006151417_A250_D200</vt:lpstr>
      <vt:lpstr>'2006151317'!_26065_202006151427_A252_D200</vt:lpstr>
      <vt:lpstr>'2006151317'!_26065_202006151437_A252_D199</vt:lpstr>
      <vt:lpstr>'2006151317'!_26065_202006151447_A254_D198</vt:lpstr>
      <vt:lpstr>'2006151317'!_26065_202006151457_A255_D196</vt:lpstr>
      <vt:lpstr>'2006151317'!_26065_202006151507_A257_D196</vt:lpstr>
      <vt:lpstr>'2006151317'!_26065_202006151517_A259_D194</vt:lpstr>
      <vt:lpstr>'2006151317'!_26065_202006151527_A260_D192</vt:lpstr>
      <vt:lpstr>'2006151317'!_26065_202006151537_A261_D191</vt:lpstr>
      <vt:lpstr>'2006151317'!_26065_202006151547_A263_D189</vt:lpstr>
      <vt:lpstr>'2006151317'!_26065_202006151557_A265_D187</vt:lpstr>
      <vt:lpstr>'2006151317'!_26065_202006151607_A268_D186</vt:lpstr>
      <vt:lpstr>'2006161257'!_26065_202006161257_A219_D188</vt:lpstr>
      <vt:lpstr>'2006161257'!_26065_202006161307_A220_D184</vt:lpstr>
      <vt:lpstr>'2006161257'!_26065_202006161317_A220_D182</vt:lpstr>
      <vt:lpstr>'2006161257'!_26065_202006161327_A222_D180</vt:lpstr>
      <vt:lpstr>'2006161257'!_26065_202006161337_A224_D173</vt:lpstr>
      <vt:lpstr>'2006161257'!_26065_202006161347_A225_D169</vt:lpstr>
      <vt:lpstr>'2006161257'!_26065_202006161357_A225_D167</vt:lpstr>
      <vt:lpstr>'2006161257'!_26065_202006161407_A225_D170</vt:lpstr>
      <vt:lpstr>'2006161257'!_26065_202006161417_A226_D168</vt:lpstr>
      <vt:lpstr>'2006161257'!_26065_202006161427_A228_D167</vt:lpstr>
      <vt:lpstr>'2006161257'!_26065_202006161437_A229_D165</vt:lpstr>
      <vt:lpstr>'2006161257'!_26065_202006161447_A231_D164</vt:lpstr>
      <vt:lpstr>'2006161257'!_26065_202006161457_A231_D162</vt:lpstr>
      <vt:lpstr>'2006161257'!_26065_202006161507_A234_D162</vt:lpstr>
      <vt:lpstr>'2006161257'!_26065_202006161517_A235_D162</vt:lpstr>
      <vt:lpstr>'2006161257'!_26065_202006161527_A237_D160</vt:lpstr>
      <vt:lpstr>'2006161257'!_26065_202006161537_A238_D159</vt:lpstr>
      <vt:lpstr>'2006161257'!_26065_202006161547_A239_D157</vt:lpstr>
      <vt:lpstr>'2006161257'!_26065_202006161557_A240_D154</vt:lpstr>
      <vt:lpstr>'2006170837'!_26065_202006170837_A104_D127</vt:lpstr>
      <vt:lpstr>'2006170837'!_26065_202006170847_A103_D130</vt:lpstr>
      <vt:lpstr>'2006170837'!_26065_202006170857_A103_D132</vt:lpstr>
      <vt:lpstr>'2006170837'!_26065_202006170907_A103_D135</vt:lpstr>
      <vt:lpstr>'2006170837'!_26065_202006170917_A103_D139</vt:lpstr>
      <vt:lpstr>'2006170837'!_26065_202006170927_A102_D141</vt:lpstr>
      <vt:lpstr>'2006170837'!_26065_202006170937_A103_D154</vt:lpstr>
      <vt:lpstr>'2006170837'!_26065_202006170947_A103_D155</vt:lpstr>
      <vt:lpstr>'2006170837'!_26065_202006170957_A104_D153</vt:lpstr>
      <vt:lpstr>'2006170837'!_26065_202006171007_A102_D157</vt:lpstr>
      <vt:lpstr>'2006170837'!_26065_202006171017_A103_D158</vt:lpstr>
      <vt:lpstr>'2006170837'!_26065_202006171027_A104_D159</vt:lpstr>
      <vt:lpstr>'2006170837'!_26065_202006171037_A104_D167</vt:lpstr>
      <vt:lpstr>'2006170837'!_26065_202006171047_A106_D168</vt:lpstr>
      <vt:lpstr>'2006170837'!_26065_202006171057_A106_D174</vt:lpstr>
      <vt:lpstr>'2006170837'!_26065_202006171107_A106_D174</vt:lpstr>
      <vt:lpstr>'2006170837'!_26065_202006171117_A106_D178</vt:lpstr>
      <vt:lpstr>'2006171117'!_26065_202006171117_A125_D165</vt:lpstr>
      <vt:lpstr>'2006170837'!_26065_202006171127_A106_D181</vt:lpstr>
      <vt:lpstr>'2006171117'!_26065_202006171127_A125_D168</vt:lpstr>
      <vt:lpstr>'2006170837'!_26065_202006171137_A107_D183</vt:lpstr>
      <vt:lpstr>'2006171117'!_26065_202006171137_A125_D169</vt:lpstr>
      <vt:lpstr>'2006171117'!_26065_202006171147_A125_D171</vt:lpstr>
      <vt:lpstr>'2006171117'!_26065_202006171157_A125_D173</vt:lpstr>
      <vt:lpstr>'2006171117'!_26065_202006171207_A126_D173</vt:lpstr>
      <vt:lpstr>'2006171117'!_26065_202006171217_A126_D175</vt:lpstr>
      <vt:lpstr>'2006171117'!_26065_202006171227_A126_D176</vt:lpstr>
      <vt:lpstr>'2006171117'!_26065_202006171237_A127_D174</vt:lpstr>
      <vt:lpstr>'2006171117'!_26065_202006171247_A127_D174</vt:lpstr>
      <vt:lpstr>'2006171117'!_26065_202006171257_A127_D176</vt:lpstr>
      <vt:lpstr>'2006171117'!_26065_202006171307_A127_D182</vt:lpstr>
      <vt:lpstr>'2006171117'!_26065_202006171317_A126_D182</vt:lpstr>
      <vt:lpstr>'2006171627'!_26065_202006171627_A248_D117</vt:lpstr>
      <vt:lpstr>'2006171627'!_26065_202006171637_A250_D112</vt:lpstr>
      <vt:lpstr>'2006171627'!_26065_202006171647_A252_D110</vt:lpstr>
      <vt:lpstr>'2006171627'!_26065_202006171657_A254_D109</vt:lpstr>
      <vt:lpstr>'2006171627'!_26065_202006171707_A255_D111</vt:lpstr>
      <vt:lpstr>'2006171627'!_26065_202006171717_A256_D110</vt:lpstr>
      <vt:lpstr>'2006171627'!_26065_202006171727_A259_D108</vt:lpstr>
      <vt:lpstr>'2006171627'!_26065_202006171737_A260_D107</vt:lpstr>
      <vt:lpstr>'2006171627'!_26065_202006171747_A262_D106</vt:lpstr>
      <vt:lpstr>'2006171627'!_26065_202006171757_A264_D106_1</vt:lpstr>
      <vt:lpstr>'2006171627'!_26065_202006171807_A267_D108</vt:lpstr>
      <vt:lpstr>'2006171627'!_26065_202006171817_A269_D109</vt:lpstr>
      <vt:lpstr>'2006171627'!_26065_202006171827_A270_D107</vt:lpstr>
      <vt:lpstr>'2006171627'!_26065_202006171837_A273_D107</vt:lpstr>
      <vt:lpstr>'2006171627'!_26065_202006171847_A275_D107</vt:lpstr>
      <vt:lpstr>'2006171627'!_26065_202006171857_A278_D109</vt:lpstr>
      <vt:lpstr>'2006171627'!_26065_202006171907_A281_D108</vt:lpstr>
      <vt:lpstr>'2006171627'!_26065_202006171917_A283_D110</vt:lpstr>
      <vt:lpstr>'2006171627'!_26065_202006171927_A285_D111</vt:lpstr>
      <vt:lpstr>'2006171627'!_26065_202006171937_A286_D112</vt:lpstr>
      <vt:lpstr>'2006171627'!_26065_202006171947_A288_D113</vt:lpstr>
      <vt:lpstr>'2006180937'!_26065_202006180937_A224_D192</vt:lpstr>
      <vt:lpstr>'2006180937'!_26065_202006180947_A225_D189</vt:lpstr>
      <vt:lpstr>'2006180937'!_26065_202006180957_A225_D188</vt:lpstr>
      <vt:lpstr>'2006180937'!_26065_202006181007_A226_D187</vt:lpstr>
      <vt:lpstr>'2006180937'!_26065_202006181017_A226_D186</vt:lpstr>
      <vt:lpstr>'2006180937'!_26065_202006181027_A227_D184</vt:lpstr>
      <vt:lpstr>'2006180937'!_26065_202006181037_A227_D181</vt:lpstr>
      <vt:lpstr>'2006180937'!_26065_202006181047_A226_D179</vt:lpstr>
      <vt:lpstr>'2006180937'!_26065_202006181057_A225_D172</vt:lpstr>
      <vt:lpstr>'2006180937'!_26065_202006181107_A225_D168</vt:lpstr>
      <vt:lpstr>'2006180937'!_26065_202006181117_A225_D166</vt:lpstr>
      <vt:lpstr>'2006180937'!_26065_202006181127_A225_D161</vt:lpstr>
      <vt:lpstr>'2006180937'!_26065_202006181137_A226_D157</vt:lpstr>
      <vt:lpstr>'2006180937'!_26065_202006181147_A227_D149</vt:lpstr>
      <vt:lpstr>'2006180937'!_26065_202006181157_A227_D146</vt:lpstr>
      <vt:lpstr>'2006180937'!_26065_202006181207_A228_D142</vt:lpstr>
      <vt:lpstr>'2006180937'!_26065_202006181217_A230_D137</vt:lpstr>
      <vt:lpstr>'2006180937'!_26065_202006181227_A231_D132</vt:lpstr>
      <vt:lpstr>'2006190947'!_26065_202006190947_A179_D103</vt:lpstr>
      <vt:lpstr>'2006190947'!_26065_202006190957_A177_D100</vt:lpstr>
      <vt:lpstr>'2006190947'!_26065_202006191007_A175_D101</vt:lpstr>
      <vt:lpstr>'2006190947'!_26065_202006191017_A174_D102</vt:lpstr>
      <vt:lpstr>'2006190947'!_26065_202006191027_A173_D100</vt:lpstr>
      <vt:lpstr>'2006191037'!_26065_202006191037_A131_D117</vt:lpstr>
      <vt:lpstr>'2006190947'!_26065_202006191037_A171_D102</vt:lpstr>
      <vt:lpstr>'2006191037'!_26065_202006191047_A128_D120</vt:lpstr>
      <vt:lpstr>'2006190947'!_26065_202006191047_A171_D103</vt:lpstr>
      <vt:lpstr>'2006191037'!_26065_202006191057_A126_D122</vt:lpstr>
      <vt:lpstr>'2006190947'!_26065_202006191057_A173_D104</vt:lpstr>
      <vt:lpstr>'2006191037'!_26065_202006191107_A126_D127</vt:lpstr>
      <vt:lpstr>'2006190947'!_26065_202006191107_A174_D102</vt:lpstr>
      <vt:lpstr>'2006191037'!_26065_202006191117_A124_D129</vt:lpstr>
      <vt:lpstr>'2006190947'!_26065_202006191117_A172_D102</vt:lpstr>
      <vt:lpstr>'2006191037'!_26065_202006191127_A124_D134</vt:lpstr>
      <vt:lpstr>'2006190947'!_26065_202006191127_A170_D103</vt:lpstr>
      <vt:lpstr>'2006191037'!_26065_202006191137_A124_D135</vt:lpstr>
      <vt:lpstr>'2006190947'!_26065_202006191137_A170_D102</vt:lpstr>
      <vt:lpstr>'2006191037'!_26065_202006191147_A124_D136</vt:lpstr>
      <vt:lpstr>'2006190947'!_26065_202006191147_A167_D100</vt:lpstr>
      <vt:lpstr>'2006191037'!_26065_202006191157_A123_D137</vt:lpstr>
      <vt:lpstr>'2006191037'!_26065_202006191207_A122_D140</vt:lpstr>
      <vt:lpstr>'2006191037'!_26065_202006191217_A122_D144</vt:lpstr>
      <vt:lpstr>'2006191037'!_26065_202006191227_A122_D144</vt:lpstr>
      <vt:lpstr>'2006191037'!_26065_202006191237_A123_D147</vt:lpstr>
      <vt:lpstr>'2006191417'!_26065_202006191417_A220_D195</vt:lpstr>
      <vt:lpstr>'2006191417'!_26065_202006191427_A220_D192</vt:lpstr>
      <vt:lpstr>'2006191417'!_26065_202006191437_A219_D189</vt:lpstr>
      <vt:lpstr>'2006191417'!_26065_202006191447_A220_D189</vt:lpstr>
      <vt:lpstr>'2006191417'!_26065_202006191457_A219_D188</vt:lpstr>
      <vt:lpstr>'2006191417'!_26065_202006191507_A219_D187</vt:lpstr>
      <vt:lpstr>'2006191417'!_26065_202006191517_A219_D191</vt:lpstr>
      <vt:lpstr>'2006191417'!_26065_202006191527_A219_D190</vt:lpstr>
      <vt:lpstr>'2006191417'!_26065_202006191537_A219_D188</vt:lpstr>
      <vt:lpstr>'2006191417'!_26065_202006191547_A218_D188</vt:lpstr>
      <vt:lpstr>'2006191417'!_26065_202006191557_A217_D188</vt:lpstr>
      <vt:lpstr>'2006191417'!_26065_202006191607_A217_D192</vt:lpstr>
      <vt:lpstr>'2006191417'!_26065_202006191617_A217_D200</vt:lpstr>
      <vt:lpstr>'2006191417'!_26065_202006191627_A217_D197</vt:lpstr>
      <vt:lpstr>'2006191417'!_26065_202006191637_A217_D199</vt:lpstr>
      <vt:lpstr>'2006191417'!_26065_202006191647_A217_D195</vt:lpstr>
      <vt:lpstr>'2006191417'!_26065_202006191657_A216_D197</vt:lpstr>
      <vt:lpstr>'2006191417'!_26065_202006191717_A215_D196</vt:lpstr>
      <vt:lpstr>'2006191417'!_26065_202006191727_A214_D195</vt:lpstr>
      <vt:lpstr>'2006191417'!_26065_202006191737_A214_D192</vt:lpstr>
      <vt:lpstr>'2006271037'!_26065_202006271037_A349_D150</vt:lpstr>
      <vt:lpstr>'2006271037'!_26065_202006271047_A351_D145</vt:lpstr>
      <vt:lpstr>'2006271037'!_26065_202006271057_A353_D141</vt:lpstr>
      <vt:lpstr>'2006271037'!_26065_202006271107_A356_D135</vt:lpstr>
      <vt:lpstr>'2006271037'!_26065_202006271114_A357_D133</vt:lpstr>
      <vt:lpstr>'2006271037'!_26065_202006271124_A358_D128</vt:lpstr>
      <vt:lpstr>'2006271037'!_26065_202006271134_A358_D121</vt:lpstr>
      <vt:lpstr>'2006271037'!_26065_202006271147_A359_D116</vt:lpstr>
      <vt:lpstr>'2006271037'!_26065_202006271157_A003_D107</vt:lpstr>
      <vt:lpstr>'2006271037'!_26065_202006271207_A005_D102</vt:lpstr>
      <vt:lpstr>'2006271037'!_26065_202006271217_A009_D096</vt:lpstr>
      <vt:lpstr>'2006271037'!_26065_202006271227_A016_D094</vt:lpstr>
      <vt:lpstr>'2006271037'!_26065_202006271237_A018_D092</vt:lpstr>
      <vt:lpstr>'2006271037'!_26065_202006271247_A022_D089</vt:lpstr>
      <vt:lpstr>'2006271037'!_26065_202006271257_A026_D082</vt:lpstr>
      <vt:lpstr>'2006271037'!_26065_202006271307_A028_D079</vt:lpstr>
      <vt:lpstr>'2006271037'!_26065_202006271317_A034_D076</vt:lpstr>
      <vt:lpstr>'2006271037'!_26065_202006271327_A039_D075</vt:lpstr>
      <vt:lpstr>'2006271037'!_26065_202006271337_A044_D069</vt:lpstr>
      <vt:lpstr>'2006271037'!_26065_202006271347_A048_D068</vt:lpstr>
      <vt:lpstr>'2006271037'!_26065_202006271357_A054_D067</vt:lpstr>
      <vt:lpstr>'2006271037'!_26065_202006271407_A060_D069</vt:lpstr>
      <vt:lpstr>'2006271037'!_26065_202006271417_A067_D069</vt:lpstr>
      <vt:lpstr>'2007091217'!_26065_202007091217_A256_D198</vt:lpstr>
      <vt:lpstr>'2007091217'!_26065_202007091227_A256_D192</vt:lpstr>
      <vt:lpstr>'2007091217'!_26065_202007091237_A256_D185</vt:lpstr>
      <vt:lpstr>'2007091217'!_26065_202007091247_A256_D180</vt:lpstr>
      <vt:lpstr>'2007091217'!_26065_202007091257_A255_D173</vt:lpstr>
      <vt:lpstr>'2007091217'!_26065_202007091307_A255_D167</vt:lpstr>
      <vt:lpstr>'2007091217'!_26065_202007091317_A255_D162</vt:lpstr>
      <vt:lpstr>'2007091217'!_26065_202007091327_A255_D153</vt:lpstr>
      <vt:lpstr>'2007091217'!_26065_202007091337_A254_D149</vt:lpstr>
      <vt:lpstr>'2007091217'!_26065_202007091347_A254_D141</vt:lpstr>
      <vt:lpstr>'2007091217'!_26065_202007091357_A254_D136</vt:lpstr>
      <vt:lpstr>'2007091217'!_26065_202007091407_A255_D131</vt:lpstr>
      <vt:lpstr>'2007091217'!_26065_202007091417_A255_D126</vt:lpstr>
      <vt:lpstr>'2007091217'!_26065_202007091427_A257_D116</vt:lpstr>
      <vt:lpstr>'2007091217'!_26065_202007091437_A258_D112</vt:lpstr>
      <vt:lpstr>'2007091217'!_26065_202007091443_A259_D108</vt:lpstr>
      <vt:lpstr>'2007091217'!_26065_202007091453_A259_D101</vt:lpstr>
      <vt:lpstr>'2007091217'!_26065_202007091503_A259_D095</vt:lpstr>
      <vt:lpstr>'2007091217'!_26065_202007091513_A260_D089</vt:lpstr>
      <vt:lpstr>'2007091217'!_26065_202007091526_A261_D082</vt:lpstr>
      <vt:lpstr>'2007201310'!_26065_202007201310_A154_D122</vt:lpstr>
      <vt:lpstr>'2007201310'!_26065_202007201320_A155_D121</vt:lpstr>
      <vt:lpstr>'2007201310'!_26065_202007201330_A155_D124</vt:lpstr>
      <vt:lpstr>'2007201310'!_26065_202007201340_A154_D124</vt:lpstr>
      <vt:lpstr>'2007201310'!_26065_202007201350_A155_D124</vt:lpstr>
      <vt:lpstr>'2007201310'!_26065_202007201400_A156_D126</vt:lpstr>
      <vt:lpstr>'2007201310'!_26065_202007201410_A159_D126</vt:lpstr>
      <vt:lpstr>'2007201310'!_26065_202007201420_A161_D127</vt:lpstr>
      <vt:lpstr>'2007201310'!_26065_202007201430_A163_D130</vt:lpstr>
      <vt:lpstr>'2007201310'!_26065_202007201440_A164_D132</vt:lpstr>
      <vt:lpstr>'2007201310'!_26065_202007201450_A165_D134</vt:lpstr>
      <vt:lpstr>'2007201450'!_26065_202007201450_A244_D083</vt:lpstr>
      <vt:lpstr>'2007201310'!_26065_202007201500_A166_D136</vt:lpstr>
      <vt:lpstr>'2007201450'!_26065_202007201500_A244_D082</vt:lpstr>
      <vt:lpstr>'2007201310'!_26065_202007201510_A167_D139</vt:lpstr>
      <vt:lpstr>'2007201450'!_26065_202007201510_A243_D081</vt:lpstr>
      <vt:lpstr>'2007201310'!_26065_202007201520_A167_D139</vt:lpstr>
      <vt:lpstr>'2007201450'!_26065_202007201520_A244_D083</vt:lpstr>
      <vt:lpstr>'2007201450'!_26065_202007201530_A245_D083</vt:lpstr>
      <vt:lpstr>'2007201450'!_26065_202007201540_A246_D086</vt:lpstr>
      <vt:lpstr>'2007201450'!_26065_202007201550_A245_D085</vt:lpstr>
      <vt:lpstr>'2007201450'!_26065_202007201600_A244_D085</vt:lpstr>
      <vt:lpstr>'2007201450'!_26065_202007201610_A244_D084</vt:lpstr>
      <vt:lpstr>'2007201450'!_26065_202007201620_A245_D084</vt:lpstr>
      <vt:lpstr>'2007251350'!_26065_202007251350_A208_D145</vt:lpstr>
      <vt:lpstr>'2007251350'!_26065_202007251400_A207_D139</vt:lpstr>
      <vt:lpstr>'2007251350'!_26065_202007251410_A206_D134</vt:lpstr>
      <vt:lpstr>'2007251350'!_26065_202007251420_A205_D125</vt:lpstr>
      <vt:lpstr>'2007251350'!_26065_202007251430_A201_D118</vt:lpstr>
      <vt:lpstr>'2007251350'!_26065_202007251440_A199_D112</vt:lpstr>
      <vt:lpstr>'2007251350'!_26065_202007251450_A198_D108</vt:lpstr>
      <vt:lpstr>'2007251350'!_26065_202007251500_A196_D103</vt:lpstr>
      <vt:lpstr>'2007251350'!_26065_202007251510_A195_D099</vt:lpstr>
      <vt:lpstr>'2007251350'!_26065_202007251520_A195_D096</vt:lpstr>
      <vt:lpstr>'2007251350'!_26065_202007251530_A192_D093</vt:lpstr>
      <vt:lpstr>'2007251350'!_26065_202007251540_A190_D087</vt:lpstr>
      <vt:lpstr>'2007251350'!_26065_202007251550_A188_D082</vt:lpstr>
      <vt:lpstr>'2007251350'!_26065_202007251600_A186_D078</vt:lpstr>
      <vt:lpstr>'2007251350'!_26065_202007251610_A183_D073</vt:lpstr>
      <vt:lpstr>'2007251350'!_26065_202007251620_A180_D072</vt:lpstr>
      <vt:lpstr>'2007251350'!_26065_202007251630_A175_D070</vt:lpstr>
      <vt:lpstr>'2007251350'!_26065_202007251640_A173_D069</vt:lpstr>
      <vt:lpstr>'2007251350'!_26065_202007251650_A170_D065</vt:lpstr>
      <vt:lpstr>'2007251350'!_26065_202007251700_A167_D063</vt:lpstr>
      <vt:lpstr>'2007251350'!_26065_202007251710_A159_D061</vt:lpstr>
      <vt:lpstr>'2007251350'!_26065_202007251720_A151_D061</vt:lpstr>
      <vt:lpstr>'2007251350'!_26065_202007251730_A146_D061</vt:lpstr>
      <vt:lpstr>'2007251350'!_26065_202007251740_A142_D062_1</vt:lpstr>
      <vt:lpstr>'2007280910'!_26065_202007280910_A143_D043</vt:lpstr>
      <vt:lpstr>'2007280910'!_26065_202007280920_A136_D041</vt:lpstr>
      <vt:lpstr>'2007280910'!_26065_202007280930_A130_D041</vt:lpstr>
      <vt:lpstr>'2007280910'!_26065_202007280940_A122_D036</vt:lpstr>
      <vt:lpstr>'2007280910'!_26065_202007280950_A114_D030</vt:lpstr>
      <vt:lpstr>'2007280910'!_26065_202007281000_A099_D028</vt:lpstr>
      <vt:lpstr>'2007280910'!_26065_202007281010_A093_D029</vt:lpstr>
      <vt:lpstr>'2007280910'!_26065_202007281020_A083_D027</vt:lpstr>
      <vt:lpstr>'2007280910'!_26065_202007281030_A071_D029</vt:lpstr>
      <vt:lpstr>'2007280910'!_26065_202007281040_A061_D029</vt:lpstr>
      <vt:lpstr>'2007280910'!_26065_202007281050_A051_D033</vt:lpstr>
      <vt:lpstr>'2007280910'!_26065_202007281100_A049_D036</vt:lpstr>
      <vt:lpstr>'2007280910'!_26065_202007281110_A044_D039</vt:lpstr>
      <vt:lpstr>'2007280910'!_26065_202007281120_A038_D044</vt:lpstr>
      <vt:lpstr>'2007280910'!_26065_202007281130_A034_D048</vt:lpstr>
      <vt:lpstr>'2007280910'!_26065_202007281140_A029_D051</vt:lpstr>
      <vt:lpstr>'2007280910'!_26065_202007281150_A026_D054</vt:lpstr>
      <vt:lpstr>'2007280910'!_26065_202007281200_A025_D058</vt:lpstr>
      <vt:lpstr>'2007280910'!_26065_202007281210_A022_D061</vt:lpstr>
      <vt:lpstr>'2007280910'!_26065_202007281220_A021_D066</vt:lpstr>
      <vt:lpstr>'2007280910'!_26065_202007281230_A022_D072</vt:lpstr>
      <vt:lpstr>'2007280910'!_26065_202007281240_A021_D077</vt:lpstr>
      <vt:lpstr>'2007280910'!_26065_202007281250_A020_D084</vt:lpstr>
      <vt:lpstr>'2007290310'!_26065_202007290310_A134_D193</vt:lpstr>
      <vt:lpstr>'2007290310'!_26065_202007290320_A132_D191</vt:lpstr>
      <vt:lpstr>'2007290310'!_26065_202007290330_A129_D190</vt:lpstr>
      <vt:lpstr>'2007290310'!_26065_202007290340_A127_D189</vt:lpstr>
      <vt:lpstr>'2007290310'!_26065_202007290350_A124_D191</vt:lpstr>
      <vt:lpstr>'2007290310'!_26065_202007290400_A122_D189</vt:lpstr>
      <vt:lpstr>'2007290310'!_26065_202007290410_A118_D188</vt:lpstr>
      <vt:lpstr>'2007290310'!_26065_202007290420_A116_D189</vt:lpstr>
      <vt:lpstr>'2007290310'!_26065_202007290430_A114_D190</vt:lpstr>
      <vt:lpstr>'2007290310'!_26065_202007290440_A112_D193</vt:lpstr>
      <vt:lpstr>'2007290310'!_26065_202007290450_A110_D194</vt:lpstr>
      <vt:lpstr>'2007290310'!_26065_202007290500_A109_D194</vt:lpstr>
      <vt:lpstr>'2007290310'!_26065_202007290510_A106_D194</vt:lpstr>
      <vt:lpstr>'2007290310'!_26065_202007290520_A104_D195</vt:lpstr>
      <vt:lpstr>'2007301220'!_26065_202007301220_A195_D138</vt:lpstr>
      <vt:lpstr>'2007301220'!_26065_202007301230_A193_D137</vt:lpstr>
      <vt:lpstr>'2007301220'!_26065_202007301240_A190_D135</vt:lpstr>
      <vt:lpstr>'2007301220'!_26065_202007301250_A188_D134</vt:lpstr>
      <vt:lpstr>'2007301220'!_26065_202007301300_A186_D132</vt:lpstr>
      <vt:lpstr>'2007301220'!_26065_202007301310_A184_D132</vt:lpstr>
      <vt:lpstr>'2007301220'!_26065_202007301320_A182_D131</vt:lpstr>
      <vt:lpstr>'2007301220'!_26065_202007301330_A180_D131</vt:lpstr>
      <vt:lpstr>'2007301220'!_26065_202007301340_A177_D132</vt:lpstr>
      <vt:lpstr>'2007301220'!_26065_202007301350_A174_D133</vt:lpstr>
      <vt:lpstr>'2007301220'!_26065_202007301400_A172_D133</vt:lpstr>
      <vt:lpstr>'2007301220'!_26065_202007301410_A170_D133</vt:lpstr>
      <vt:lpstr>'2007301220'!_26065_202007301420_A168_D135</vt:lpstr>
      <vt:lpstr>'2007301220'!_26065_202007301430_A167_D136</vt:lpstr>
      <vt:lpstr>'2007301220'!_26065_202007301440_A164_D137</vt:lpstr>
      <vt:lpstr>'2007301220'!_26065_202007301450_A162_D138</vt:lpstr>
      <vt:lpstr>'2007301220'!_26065_202007301500_A160_D139</vt:lpstr>
      <vt:lpstr>'2007301220'!_26065_202007301510_A159_D141</vt:lpstr>
      <vt:lpstr>'2007301220'!_26065_202007301520_A155_D144</vt:lpstr>
      <vt:lpstr>'2007301220'!_26065_202007301530_A154_D142</vt:lpstr>
      <vt:lpstr>'2007301220'!_26065_202007301540_A153_D144</vt:lpstr>
      <vt:lpstr>'2007301220'!_26065_202007301550_A149_D148</vt:lpstr>
      <vt:lpstr>'2007301220'!_26065_202007301600_A148_D150</vt:lpstr>
      <vt:lpstr>'2008091000'!_26065_202008091000_A080_D145</vt:lpstr>
      <vt:lpstr>'2008091000'!_26065_202008091010_A081_D146</vt:lpstr>
      <vt:lpstr>'2008091000'!_26065_202008091020_A082_D147</vt:lpstr>
      <vt:lpstr>'2008091000'!_26065_202008091030_A083_D150</vt:lpstr>
      <vt:lpstr>'2008091000'!_26065_202008091040_A085_D153</vt:lpstr>
      <vt:lpstr>'2008091050'!_26065_202008091050_A036_D064</vt:lpstr>
      <vt:lpstr>'2008091000'!_26065_202008091050_A085_D154</vt:lpstr>
      <vt:lpstr>'2008091050'!_26065_202008091100_A039_D064</vt:lpstr>
      <vt:lpstr>'2008091000'!_26065_202008091100_A086_D156</vt:lpstr>
      <vt:lpstr>'2008091050'!_26065_202008091110_A043_D064</vt:lpstr>
      <vt:lpstr>'2008091000'!_26065_202008091110_A088_D159</vt:lpstr>
      <vt:lpstr>'2008091050'!_26065_202008091120_A045_D064</vt:lpstr>
      <vt:lpstr>'2008091000'!_26065_202008091120_A090_D165</vt:lpstr>
      <vt:lpstr>'2008091050'!_26065_202008091130_A046_D065</vt:lpstr>
      <vt:lpstr>'2008091000'!_26065_202008091130_A092_D168</vt:lpstr>
      <vt:lpstr>'2008091050'!_26065_202008091140_A047_D064</vt:lpstr>
      <vt:lpstr>'2008091000'!_26065_202008091140_A093_D168</vt:lpstr>
      <vt:lpstr>'2008091050'!_26065_202008091150_A049_D062</vt:lpstr>
      <vt:lpstr>'2008091000'!_26065_202008091150_A095_D170</vt:lpstr>
      <vt:lpstr>'2008091050'!_26065_202008091200_A051_D062</vt:lpstr>
      <vt:lpstr>'2008091000'!_26065_202008091200_A097_D174</vt:lpstr>
      <vt:lpstr>'2008091050'!_26065_202008091210_A053_D062</vt:lpstr>
      <vt:lpstr>'2008091000'!_26065_202008091210_A099_D179</vt:lpstr>
      <vt:lpstr>'2008091050'!_26065_202008091220_A053_D062</vt:lpstr>
      <vt:lpstr>'2008091000'!_26065_202008091220_A101_D182</vt:lpstr>
      <vt:lpstr>'2008091050'!_26065_202008091230_A054_D061</vt:lpstr>
      <vt:lpstr>'2008091000'!_26065_202008091230_A103_D184</vt:lpstr>
      <vt:lpstr>'2008091050'!_26065_202008091240_A057_D062</vt:lpstr>
      <vt:lpstr>'2008091000'!_26065_202008091240_A104_D187</vt:lpstr>
      <vt:lpstr>'2008091050'!_26065_202008091250_A058_D062</vt:lpstr>
      <vt:lpstr>'2008091000'!_26065_202008091250_A106_D191</vt:lpstr>
      <vt:lpstr>'2008091050'!_26065_202008091300_A058_D063</vt:lpstr>
      <vt:lpstr>'2008091050'!_26065_202008091310_A060_D062</vt:lpstr>
      <vt:lpstr>'2008091050'!_26065_202008091320_A060_D062</vt:lpstr>
      <vt:lpstr>'2008091050'!_26065_202008091330_A061_D062</vt:lpstr>
      <vt:lpstr>'2008091050'!_26065_202008091340_A064_D063</vt:lpstr>
      <vt:lpstr>'2008241300'!_26065_202008241300_A250_D123</vt:lpstr>
      <vt:lpstr>'2008241300'!_26065_202008241310_A249_D115</vt:lpstr>
      <vt:lpstr>'2008241300'!_26065_202008241320_A250_D107</vt:lpstr>
      <vt:lpstr>'2008241300'!_26065_202008241330_A250_D101</vt:lpstr>
      <vt:lpstr>'2008241300'!_26065_202008241340_A249_D095</vt:lpstr>
      <vt:lpstr>'2008241300'!_26065_202008241350_A250_D090</vt:lpstr>
      <vt:lpstr>'2008241300'!_26065_202008241400_A249_D089</vt:lpstr>
      <vt:lpstr>'2008241300'!_26065_202008241410_A249_D084</vt:lpstr>
      <vt:lpstr>'2008241300'!_26065_202008241420_A249_D079</vt:lpstr>
      <vt:lpstr>'2008241300'!_26065_202008241430_A249_D073</vt:lpstr>
      <vt:lpstr>'2008241300'!_26065_202008241440_A246_D068</vt:lpstr>
      <vt:lpstr>'2008241300'!_26065_202008241450_A245_D060</vt:lpstr>
      <vt:lpstr>'2008241300'!_26065_202008241500_A243_D051</vt:lpstr>
      <vt:lpstr>'2008241300'!_26065_202008241510_A240_D040</vt:lpstr>
      <vt:lpstr>'2008241300'!_26065_202008241520_A234_D032</vt:lpstr>
      <vt:lpstr>'2008241300'!_26065_202008241530_A228_D025</vt:lpstr>
      <vt:lpstr>'2008241300'!_26065_202008241540_A222_D022</vt:lpstr>
      <vt:lpstr>'2008242210'!_26065_202008242210_A282_D188</vt:lpstr>
      <vt:lpstr>'2008242210'!_26065_202008242220_A283_D178</vt:lpstr>
      <vt:lpstr>'2008242210'!_26065_202008242230_A285_D173</vt:lpstr>
      <vt:lpstr>'2008242210'!_26065_202008242240_A287_D167</vt:lpstr>
      <vt:lpstr>'2008242210'!_26065_202008242250_A288_D161_1</vt:lpstr>
      <vt:lpstr>'2008242210'!_26065_202008242300_A290_D154</vt:lpstr>
      <vt:lpstr>'2008242210'!_26065_202008242310_A294_D149</vt:lpstr>
      <vt:lpstr>'2008242210'!_26065_202008242320_A297_D141</vt:lpstr>
      <vt:lpstr>'2008242210'!_26065_202008242330_A301_D128</vt:lpstr>
      <vt:lpstr>'2008242210'!_26065_202008242340_A304_D123</vt:lpstr>
      <vt:lpstr>'2008242210'!_26065_202008242350_A307_D119</vt:lpstr>
      <vt:lpstr>'2008242210'!_26065_202008250000_A311_D117</vt:lpstr>
      <vt:lpstr>'2008242210'!_26065_202008250010_A315_D112</vt:lpstr>
      <vt:lpstr>'2008242210'!_26065_202008250020_A319_D111</vt:lpstr>
      <vt:lpstr>'2008242210'!_26065_202008250030_A324_D108</vt:lpstr>
      <vt:lpstr>'2008242210'!_26065_202008250040_A328_D104</vt:lpstr>
      <vt:lpstr>'2008242210'!_26065_202008250050_A332_D103</vt:lpstr>
      <vt:lpstr>'2008242210'!_26065_202008250100_A337_D103</vt:lpstr>
      <vt:lpstr>'2008242210'!_26065_202008250110_A344_D100</vt:lpstr>
      <vt:lpstr>'2008242210'!_26065_202008250120_A347_D102</vt:lpstr>
      <vt:lpstr>'2008242210'!_26065_202008250130_A352_D100</vt:lpstr>
      <vt:lpstr>'2008242210'!_26065_202008250140_A355_D101</vt:lpstr>
      <vt:lpstr>'2008242210'!_26065_202008250150_A001_D101</vt:lpstr>
      <vt:lpstr>'2008251730'!_26065_202008251730_A172_D192</vt:lpstr>
      <vt:lpstr>'2008251730'!_26065_202008251740_A170_D184</vt:lpstr>
      <vt:lpstr>'2008251730'!_26065_202008251750_A168_D178</vt:lpstr>
      <vt:lpstr>'2008251730'!_26065_202008251800_A168_D175</vt:lpstr>
      <vt:lpstr>'2008251730'!_26065_202008251810_A165_D165</vt:lpstr>
      <vt:lpstr>'2008251730'!_26065_202008251820_A164_D162</vt:lpstr>
      <vt:lpstr>'2008251730'!_26065_202008251830_A162_D154</vt:lpstr>
      <vt:lpstr>'2008251730'!_26065_202008251840_A160_D148</vt:lpstr>
      <vt:lpstr>'2008251730'!_26065_202008251850_A155_D144</vt:lpstr>
      <vt:lpstr>'2008251730'!_26065_202008251900_A151_D138</vt:lpstr>
      <vt:lpstr>'2008251730'!_26065_202008251910_A148_D134</vt:lpstr>
      <vt:lpstr>'2008251730'!_26065_202008251920_A145_D128</vt:lpstr>
      <vt:lpstr>'2008251730'!_26065_202008251930_A142_D124</vt:lpstr>
      <vt:lpstr>'2008251730'!_26065_202008251940_A140_D120</vt:lpstr>
      <vt:lpstr>'2008251730'!_26065_202008251950_A135_D117</vt:lpstr>
      <vt:lpstr>'2008251730'!_26065_202008252000_A130_D112</vt:lpstr>
      <vt:lpstr>'2008251730'!_26065_202008252010_A125_D110</vt:lpstr>
      <vt:lpstr>'2008251730'!_26065_202008252020_A122_D108</vt:lpstr>
      <vt:lpstr>'2008251730'!_26065_202008252030_A116_D106</vt:lpstr>
      <vt:lpstr>'2008251730'!_26065_202008252040_A112_D106</vt:lpstr>
      <vt:lpstr>'2008251730'!_26065_202008252050_A106_D110</vt:lpstr>
      <vt:lpstr>'2008251730'!_26065_202008252100_A101_D112</vt:lpstr>
      <vt:lpstr>'2008251730'!_26065_202008252110_A097_D116</vt:lpstr>
      <vt:lpstr>'2008251730'!_26065_202008252120_A094_D119</vt:lpstr>
      <vt:lpstr>'2008251730'!_26065_202008252130_A090_D120</vt:lpstr>
      <vt:lpstr>'2008251730'!_26065_202008252140_A087_D122</vt:lpstr>
      <vt:lpstr>'2008251730'!_26065_202008252150_A083_D127</vt:lpstr>
      <vt:lpstr>'2008251730'!_26065_202008252200_A081_D131</vt:lpstr>
      <vt:lpstr>'2008251730'!_26065_202008252210_A079_D134</vt:lpstr>
      <vt:lpstr>'2008251730'!_26065_202008252220_A075_D141</vt:lpstr>
      <vt:lpstr>'2008251730'!_26065_202008252230_A071_D146</vt:lpstr>
      <vt:lpstr>'2008251730'!_26065_202008252240_A070_D153</vt:lpstr>
      <vt:lpstr>'2008251730'!_26065_202008252250_A068_D158</vt:lpstr>
      <vt:lpstr>'2008251730'!_26065_202008252300_A066_D166</vt:lpstr>
      <vt:lpstr>'2009161700'!_26065_202009161700_A282_D100</vt:lpstr>
      <vt:lpstr>'2009161700'!_26065_202009161710_A285_D095</vt:lpstr>
      <vt:lpstr>'2009161700'!_26065_202009161720_A290_D090</vt:lpstr>
      <vt:lpstr>'2009161700'!_26065_202009161730_A297_D081</vt:lpstr>
      <vt:lpstr>'2009161700'!_26065_202009161740_A300_D074</vt:lpstr>
      <vt:lpstr>'2009161700'!_26065_202009161750_A311_D067</vt:lpstr>
      <vt:lpstr>'2009161700'!_26065_202009161800_A320_D062</vt:lpstr>
      <vt:lpstr>'2009161700'!_26065_202009161810_A326_D058</vt:lpstr>
      <vt:lpstr>'2009161820'!_26065_202009161820_A236_D121</vt:lpstr>
      <vt:lpstr>'2009161700'!_26065_202009161820_A336_D057</vt:lpstr>
      <vt:lpstr>'2009161820'!_26065_202009161830_A235_D112</vt:lpstr>
      <vt:lpstr>'2009161700'!_26065_202009161830_A346_D057</vt:lpstr>
      <vt:lpstr>'2009161820'!_26065_202009161840_A233_D101</vt:lpstr>
      <vt:lpstr>'2009161700'!_26065_202009161840_A357_D059</vt:lpstr>
      <vt:lpstr>'2009161700'!_26065_202009161850_A005_D066</vt:lpstr>
      <vt:lpstr>'2009161820'!_26065_202009161850_A230_D089</vt:lpstr>
      <vt:lpstr>'2009161700'!_26065_202009161900_A012_D073</vt:lpstr>
      <vt:lpstr>'2009161820'!_26065_202009161900_A228_D077</vt:lpstr>
      <vt:lpstr>'2009161700'!_26065_202009161910_A017_D077</vt:lpstr>
      <vt:lpstr>'2009161820'!_26065_202009161910_A223_D063</vt:lpstr>
      <vt:lpstr>'2009161700'!_26065_202009161920_A021_D084</vt:lpstr>
      <vt:lpstr>'2009161820'!_26065_202009161920_A220_D055</vt:lpstr>
      <vt:lpstr>'2009161700'!_26065_202009161930_A027_D090</vt:lpstr>
      <vt:lpstr>'2009161820'!_26065_202009161930_A212_D043</vt:lpstr>
      <vt:lpstr>'2009161700'!_26065_202009161940_A030_D097</vt:lpstr>
      <vt:lpstr>'2009161820'!_26065_202009161940_A203_D036</vt:lpstr>
      <vt:lpstr>'2009161700'!_26065_202009161950_A033_D108</vt:lpstr>
      <vt:lpstr>'2009161820'!_26065_202009161950_A185_D026</vt:lpstr>
      <vt:lpstr>'2009161700'!_26065_202009162000_A035_D117</vt:lpstr>
      <vt:lpstr>'2009161820'!_26065_202009162000_A163_D024</vt:lpstr>
      <vt:lpstr>'2009161700'!_26065_202009162010_A036_D124</vt:lpstr>
      <vt:lpstr>'2009161820'!_26065_202009162010_A137_D025</vt:lpstr>
      <vt:lpstr>'2009161700'!_26065_202009162020_A038_D134</vt:lpstr>
      <vt:lpstr>'2009161820'!_26065_202009162020_A115_D030</vt:lpstr>
      <vt:lpstr>'2009161700'!_26065_202009162030_A041_D137</vt:lpstr>
      <vt:lpstr>'2009161820'!_26065_202009162030_A106_D039</vt:lpstr>
      <vt:lpstr>'2009161700'!_26065_202009162040_A043_D148</vt:lpstr>
      <vt:lpstr>'2009161820'!_26065_202009162040_A103_D046</vt:lpstr>
      <vt:lpstr>'2009161700'!_26065_202009162050_A044_D162</vt:lpstr>
      <vt:lpstr>'2009161820'!_26065_202009162050_A100_D053</vt:lpstr>
      <vt:lpstr>'2009161700'!_26065_202009162100_A045_D171</vt:lpstr>
      <vt:lpstr>'2009161820'!_26065_202009162100_A094_D064</vt:lpstr>
      <vt:lpstr>'2009161700'!_26065_202009162110_A047_D183</vt:lpstr>
      <vt:lpstr>'2009161820'!_26065_202009162110_A090_D074</vt:lpstr>
      <vt:lpstr>'2009161700'!_26065_202009162120_A048_D194</vt:lpstr>
      <vt:lpstr>'2009161820'!_26065_202009162120_A087_D082</vt:lpstr>
      <vt:lpstr>'2009161700'!_26065_202009162130_A048_D206</vt:lpstr>
      <vt:lpstr>'2009161820'!_26065_202009162130_A085_D091</vt:lpstr>
      <vt:lpstr>'2009161700'!_26065_202009162140_A048_D214</vt:lpstr>
      <vt:lpstr>'2009161820'!_26065_202009162140_A083_D101</vt:lpstr>
      <vt:lpstr>'2009161700'!_26065_202009162150_A050_D224</vt:lpstr>
      <vt:lpstr>'2009161820'!_26065_202009162150_A082_D110</vt:lpstr>
      <vt:lpstr>'2009161700'!_26065_202009162200_A051_D236</vt:lpstr>
      <vt:lpstr>'2009161820'!_26065_202009162200_A080_D117</vt:lpstr>
      <vt:lpstr>'2009161820'!_26065_202009162210_A079_D127</vt:lpstr>
      <vt:lpstr>'2009161820'!_26065_202009162220_A078_D138</vt:lpstr>
      <vt:lpstr>'2009161820'!_26065_202009162230_A077_D149</vt:lpstr>
      <vt:lpstr>'2105151230'!_26065_202105151230_A179_D142</vt:lpstr>
      <vt:lpstr>'2105151230'!_26065_202105151240_A177_D137</vt:lpstr>
      <vt:lpstr>'2105151230'!_26065_202105151250_A177_D137</vt:lpstr>
      <vt:lpstr>'2105151230'!_26065_202105151300_A176_D134</vt:lpstr>
      <vt:lpstr>'2105151230'!_26065_202105151310_A176_D131</vt:lpstr>
      <vt:lpstr>'2105151230'!_26065_202105151320_A175_D128</vt:lpstr>
      <vt:lpstr>'2105151230'!_26065_202105151330_A175_D125</vt:lpstr>
      <vt:lpstr>'2105151230'!_26065_202105151340_A175_D119</vt:lpstr>
      <vt:lpstr>'2105151230'!_26065_202105151350_A174_D113</vt:lpstr>
      <vt:lpstr>'2105151230'!_26065_202105151400_A173_D109</vt:lpstr>
      <vt:lpstr>'2105151230'!_26065_202105151410_A174_D104</vt:lpstr>
      <vt:lpstr>'2105151230'!_26065_202105151420_A176_D100</vt:lpstr>
      <vt:lpstr>'2105151230'!_26065_202105151430_A175_D096</vt:lpstr>
      <vt:lpstr>'2105151230'!_26065_202105151440_A176_D090</vt:lpstr>
      <vt:lpstr>'2105151230'!_26065_202105151450_A176_D089</vt:lpstr>
      <vt:lpstr>'2105151230'!_26065_202105151500_A176_D084</vt:lpstr>
      <vt:lpstr>'2105151510'!_26065_202105151510_A141_D058</vt:lpstr>
      <vt:lpstr>'2105151230'!_26065_202105151510_A177_D079</vt:lpstr>
      <vt:lpstr>'2105151510'!_26065_202105151520_A138_D053</vt:lpstr>
      <vt:lpstr>'2105151230'!_26065_202105151520_A175_D074</vt:lpstr>
      <vt:lpstr>'2105151510'!_26065_202105151530_A145_D055</vt:lpstr>
      <vt:lpstr>'2105151230'!_26065_202105151530_A175_D070</vt:lpstr>
      <vt:lpstr>'2105151510'!_26065_202105151540_A146_D052</vt:lpstr>
      <vt:lpstr>'2105151230'!_26065_202105151540_A175_D065</vt:lpstr>
      <vt:lpstr>'2105151510'!_26065_202105151550_A147_D052</vt:lpstr>
      <vt:lpstr>'2105151230'!_26065_202105151550_A177_D060</vt:lpstr>
      <vt:lpstr>'2105151510'!_26065_202105151600_A147_D049</vt:lpstr>
      <vt:lpstr>'2105151230'!_26065_202105151600_A179_D053</vt:lpstr>
      <vt:lpstr>'2105151510'!_26065_202105151610_A150_D045</vt:lpstr>
      <vt:lpstr>'2105151230'!_26065_202105151610_A181_D048</vt:lpstr>
      <vt:lpstr>'2105151510'!_26065_202105151620_A156_D045</vt:lpstr>
      <vt:lpstr>'2105151230'!_26065_202105151620_A185_D040</vt:lpstr>
      <vt:lpstr>'2105151510'!_26065_202105151630_A157_D043</vt:lpstr>
      <vt:lpstr>'2105151230'!_26065_202105151630_A181_D036</vt:lpstr>
      <vt:lpstr>'2105151510'!_26065_202105151640_A157_D041</vt:lpstr>
      <vt:lpstr>'2105151230'!_26065_202105151640_A184_D029</vt:lpstr>
      <vt:lpstr>'2105151510'!_26065_202105151650_A156_D037</vt:lpstr>
      <vt:lpstr>'2105151230'!_26065_202105151650_A187_D026</vt:lpstr>
      <vt:lpstr>'2105151510'!_26065_202105151700_A161_D037</vt:lpstr>
      <vt:lpstr>'2105151230'!_26065_202105151700_A197_D024</vt:lpstr>
      <vt:lpstr>'2105151510'!_26065_202105151710_A159_D032</vt:lpstr>
      <vt:lpstr>'2105151230'!_26065_202105151710_A204_D020</vt:lpstr>
      <vt:lpstr>'2105151510'!_26065_202105151720_A161_D031</vt:lpstr>
      <vt:lpstr>'2105151230'!_26065_202105151720_A201_D019</vt:lpstr>
      <vt:lpstr>'2105151510'!_26065_202105151730_A160_D028</vt:lpstr>
      <vt:lpstr>'2105151230'!_26065_202105151730_A210_D015</vt:lpstr>
      <vt:lpstr>'2105151510'!_26065_202105151740_A166_D025</vt:lpstr>
      <vt:lpstr>'2105151230'!_26065_202105151740_A219_D012</vt:lpstr>
      <vt:lpstr>'2105151510'!_26065_202105151750_A166_D023</vt:lpstr>
      <vt:lpstr>'2105151230'!_26065_202105151750_A234_D009</vt:lpstr>
      <vt:lpstr>'2105151510'!_26065_202105151800_A173_D021</vt:lpstr>
      <vt:lpstr>'2105151230'!_26065_202105151800_A250_D012</vt:lpstr>
      <vt:lpstr>'2105151510'!_26065_202105151810_A169_D017</vt:lpstr>
      <vt:lpstr>'2105151230'!_26065_202105151810_A266_D011</vt:lpstr>
      <vt:lpstr>'2105151510'!_26065_202105151820_A180_D012</vt:lpstr>
      <vt:lpstr>'2105151230'!_26065_202105151820_A278_D012</vt:lpstr>
      <vt:lpstr>'2105151510'!_26065_202105151830_A186_D008</vt:lpstr>
      <vt:lpstr>'2105151230'!_26065_202105151830_A285_D012</vt:lpstr>
      <vt:lpstr>'2105151510'!_26065_202105151840_A206_D009</vt:lpstr>
      <vt:lpstr>'2105151510'!_26065_202105151850_A216_D011</vt:lpstr>
      <vt:lpstr>'2105151510'!_26065_202105151900_A237_D009</vt:lpstr>
      <vt:lpstr>'2105151510'!_26065_202105151910_A244_D010</vt:lpstr>
      <vt:lpstr>'2105151510'!_26065_202105151920_A256_D010</vt:lpstr>
      <vt:lpstr>'2105151510'!_26065_202105151930_A258_D013</vt:lpstr>
      <vt:lpstr>'2105151510'!_26065_202105151940_A265_D013</vt:lpstr>
      <vt:lpstr>'2105181430'!_26065_202105181430_A144_D154</vt:lpstr>
      <vt:lpstr>'2105181430'!_26065_202105181440_A143_D145</vt:lpstr>
      <vt:lpstr>'2105181430'!_26065_202105181450_A143_D136</vt:lpstr>
      <vt:lpstr>'2105181450'!_26065_202105181450_A222_D151</vt:lpstr>
      <vt:lpstr>'2105181430'!_26065_202105181500_A141_D128</vt:lpstr>
      <vt:lpstr>'2105181450'!_26065_202105181500_A225_D142</vt:lpstr>
      <vt:lpstr>'2105181430'!_26065_202105181510_A140_D120</vt:lpstr>
      <vt:lpstr>'2105181450'!_26065_202105181510_A229_D138</vt:lpstr>
      <vt:lpstr>'2105181430'!_26065_202105181520_A138_D114</vt:lpstr>
      <vt:lpstr>'2105181450'!_26065_202105181520_A232_D135</vt:lpstr>
      <vt:lpstr>'2105181430'!_26065_202105181530_A137_D108</vt:lpstr>
      <vt:lpstr>'2105181450'!_26065_202105181530_A234_D131</vt:lpstr>
      <vt:lpstr>'2105181430'!_26065_202105181540_A135_D099</vt:lpstr>
      <vt:lpstr>'2105181450'!_26065_202105181540_A236_D126</vt:lpstr>
      <vt:lpstr>'2105181430'!_26065_202105181550_A132_D090</vt:lpstr>
      <vt:lpstr>'2105181450'!_26065_202105181550_A239_D124</vt:lpstr>
      <vt:lpstr>'2105181430'!_26065_202105181600_A129_D085</vt:lpstr>
      <vt:lpstr>'2105181450'!_26065_202105181600_A243_D122</vt:lpstr>
      <vt:lpstr>'2105181430'!_26065_202105181610_A126_D080</vt:lpstr>
      <vt:lpstr>'2105181450'!_26065_202105181610_A247_D119</vt:lpstr>
      <vt:lpstr>'2105181430'!_26065_202105181620_A121_D072</vt:lpstr>
      <vt:lpstr>'2105181450'!_26065_202105181620_A250_D117</vt:lpstr>
      <vt:lpstr>'2105181430'!_26065_202105181630_A115_D064</vt:lpstr>
      <vt:lpstr>'2105181450'!_26065_202105181630_A252_D116</vt:lpstr>
      <vt:lpstr>'2105181430'!_26065_202105181640_A106_D058</vt:lpstr>
      <vt:lpstr>'2105181450'!_26065_202105181640_A258_D114</vt:lpstr>
      <vt:lpstr>'2105181430'!_26065_202105181650_A099_D050</vt:lpstr>
      <vt:lpstr>'2105181430'!_26065_202105181700_A087_D046</vt:lpstr>
      <vt:lpstr>'2105181430'!_26065_202105181710_A075_D043</vt:lpstr>
      <vt:lpstr>'2105181430'!_26065_202105181720_A063_D044</vt:lpstr>
      <vt:lpstr>'2105181430'!_26065_202105181730_A051_D042</vt:lpstr>
      <vt:lpstr>'2105181430'!_26065_202105181740_A035_D044</vt:lpstr>
      <vt:lpstr>'2105181430'!_26065_202105181750_A024_D050</vt:lpstr>
      <vt:lpstr>'2105181430'!_26065_202105181800_A015_D058</vt:lpstr>
      <vt:lpstr>'2105181430'!_26065_202105181810_A008_D065</vt:lpstr>
      <vt:lpstr>'2105181430'!_26065_202105181820_A007_D071</vt:lpstr>
      <vt:lpstr>'2105181430'!_26065_202105181830_A006_D078</vt:lpstr>
      <vt:lpstr>'2105191210'!_26065_202105191210_A225_D100</vt:lpstr>
      <vt:lpstr>'2105191210'!_26065_202105191220_A228_D101</vt:lpstr>
      <vt:lpstr>'2105191210'!_26065_202105191230_A232_D103</vt:lpstr>
      <vt:lpstr>'2105191210'!_26065_202105191240_A235_D106</vt:lpstr>
      <vt:lpstr>'2105191210'!_26065_202105191250_A239_D108</vt:lpstr>
      <vt:lpstr>'2105191210'!_26065_202105191300_A240_D106</vt:lpstr>
      <vt:lpstr>'2105191210'!_26065_202105191310_A243_D106</vt:lpstr>
      <vt:lpstr>'2105191210'!_26065_202105191320_A248_D107</vt:lpstr>
      <vt:lpstr>'2105191210'!_26065_202105191330_A252_D111</vt:lpstr>
      <vt:lpstr>'2105191210'!_26065_202105191340_A257_D112</vt:lpstr>
      <vt:lpstr>'2105191210'!_26065_202105191350_A259_D114</vt:lpstr>
      <vt:lpstr>'2105191210'!_26065_202105191400_A262_D118</vt:lpstr>
      <vt:lpstr>'2105191210'!_26065_202105191410_A265_D121</vt:lpstr>
      <vt:lpstr>'2105191210'!_26065_202105191420_A269_D128</vt:lpstr>
      <vt:lpstr>'2105191210'!_26065_202105191430_A271_D131</vt:lpstr>
      <vt:lpstr>'2105191210'!_26065_202105191440_A273_D135</vt:lpstr>
      <vt:lpstr>'2105191210'!_26065_202105191450_A276_D144</vt:lpstr>
      <vt:lpstr>'2105191210'!_26065_202105191500_A277_D151</vt:lpstr>
      <vt:lpstr>'2105191210'!_26065_202105191510_A280_D158</vt:lpstr>
      <vt:lpstr>'2105191210'!_26065_202105191520_A283_D165</vt:lpstr>
      <vt:lpstr>'2105191210'!_26065_202105191530_A285_D172</vt:lpstr>
      <vt:lpstr>'2105191210'!_26065_202105191540_A287_D176</vt:lpstr>
      <vt:lpstr>'2105191210'!_26065_202105191550_A288_D185</vt:lpstr>
      <vt:lpstr>'2105201340'!_26065_202105201340_A129_D187</vt:lpstr>
      <vt:lpstr>'2105201340'!_26065_202105201350_A128_D176</vt:lpstr>
      <vt:lpstr>'2105201340'!_26065_202105201400_A128_D164</vt:lpstr>
      <vt:lpstr>'2105201340'!_26065_202105201410_A128_D148</vt:lpstr>
      <vt:lpstr>'2105201340'!_26065_202105201420_A128_D139</vt:lpstr>
      <vt:lpstr>'2105201340'!_26065_202105201430_A126_D125</vt:lpstr>
      <vt:lpstr>'2105201340'!_26065_202105201440_A124_D117</vt:lpstr>
      <vt:lpstr>'2105201340'!_26065_202105201450_A121_D104</vt:lpstr>
      <vt:lpstr>'2105201340'!_26065_202105201500_A119_D094</vt:lpstr>
      <vt:lpstr>'2105201340'!_26065_202105201510_A118_D081</vt:lpstr>
      <vt:lpstr>'2105201340'!_26065_202105201520_A115_D070</vt:lpstr>
      <vt:lpstr>'2105201340'!_26065_202105201530_A109_D062</vt:lpstr>
      <vt:lpstr>'2105201340'!_26065_202105201540_A103_D035</vt:lpstr>
      <vt:lpstr>'2105201340'!_26065_202105201550_A084_D023</vt:lpstr>
      <vt:lpstr>'2105201340'!_26065_202105201600_A039_D019</vt:lpstr>
      <vt:lpstr>'2105201340'!_26065_202105201610_A005_D019</vt:lpstr>
      <vt:lpstr>'2105201340'!_26065_202105201620_A354_D026</vt:lpstr>
      <vt:lpstr>'2105221440'!_26065_202105221440_A193_D172</vt:lpstr>
      <vt:lpstr>'2105221440'!_26065_202105221450_A191_D168</vt:lpstr>
      <vt:lpstr>'2105221440'!_26065_202105221500_A190_D163</vt:lpstr>
      <vt:lpstr>'2105221440'!_26065_202105221510_A187_D156</vt:lpstr>
      <vt:lpstr>'2105221440'!_26065_202105221520_A185_D152</vt:lpstr>
      <vt:lpstr>'2105221440'!_26065_202105221530_A185_D147</vt:lpstr>
      <vt:lpstr>'2105221440'!_26065_202105221540_A184_D142</vt:lpstr>
      <vt:lpstr>'2105221440'!_26065_202105221550_A182_D137</vt:lpstr>
      <vt:lpstr>'2105221440'!_26065_202105221600_A180_D133</vt:lpstr>
      <vt:lpstr>'2105221440'!_26065_202105221610_A178_D127</vt:lpstr>
      <vt:lpstr>'2105221440'!_26065_202105221620_A176_D124</vt:lpstr>
      <vt:lpstr>'2105221440'!_26065_202105221630_A174_D119</vt:lpstr>
      <vt:lpstr>'2105221440'!_26065_202105221640_A170_D115</vt:lpstr>
      <vt:lpstr>'2105221440'!_26065_202105221650_A168_D111</vt:lpstr>
      <vt:lpstr>'2105221440'!_26065_202105221700_A165_D109</vt:lpstr>
      <vt:lpstr>'2105221440'!_26065_202105221710_A163_D105</vt:lpstr>
      <vt:lpstr>'2105221440'!_26065_202105221720_A157_D103</vt:lpstr>
      <vt:lpstr>'2105221440'!_26065_202105221730_A153_D099</vt:lpstr>
      <vt:lpstr>'2105221440'!_26065_202105221740_A151_D098</vt:lpstr>
      <vt:lpstr>'2105221440'!_26065_202105221750_A147_D096</vt:lpstr>
      <vt:lpstr>'2105221440'!_26065_202105221800_A143_D095</vt:lpstr>
      <vt:lpstr>'2105221440'!_26065_202105221810_A138_D094</vt:lpstr>
      <vt:lpstr>'2105221440'!_26065_202105221820_A133_D097</vt:lpstr>
      <vt:lpstr>'2105221440'!_26065_202105221830_A129_D096</vt:lpstr>
      <vt:lpstr>'2105221440'!_26065_202105221840_A124_D097</vt:lpstr>
      <vt:lpstr>'2105221440'!_26065_202105221850_A119_D098</vt:lpstr>
      <vt:lpstr>'2105221440'!_26065_202105221900_A115_D101</vt:lpstr>
      <vt:lpstr>'2105221440'!_26065_202105221910_A113_D106</vt:lpstr>
      <vt:lpstr>'2105221440'!_26065_202105221920_A110_D107</vt:lpstr>
      <vt:lpstr>'2105221440'!_26065_202105221930_A108_D110</vt:lpstr>
      <vt:lpstr>'2106070930'!_26065_202106070930_A220_D091</vt:lpstr>
      <vt:lpstr>'2106070930'!_26065_202106070940_A218_D097</vt:lpstr>
      <vt:lpstr>'2106070930'!_26065_202106070950_A217_D100</vt:lpstr>
      <vt:lpstr>'2106070930'!_26065_202106071000_A213_D104</vt:lpstr>
      <vt:lpstr>'2106070930'!_26065_202106071010_A213_D109</vt:lpstr>
      <vt:lpstr>'2106070930'!_26065_202106071020_A213_D111</vt:lpstr>
      <vt:lpstr>'2106070930'!_26065_202106071030_A209_D115</vt:lpstr>
      <vt:lpstr>'2106070930'!_26065_202106071040_A208_D121</vt:lpstr>
      <vt:lpstr>'2106070930'!_26065_202106071050_A208_D123</vt:lpstr>
      <vt:lpstr>'2106071110'!_26065_202106071110_A105_D170</vt:lpstr>
      <vt:lpstr>'2106070930'!_26065_202106071110_A209_D130</vt:lpstr>
      <vt:lpstr>'2106071110'!_26065_202106071120_A107_D170</vt:lpstr>
      <vt:lpstr>'2106070930'!_26065_202106071120_A210_D144</vt:lpstr>
      <vt:lpstr>'2106071110'!_26065_202106071130_A109_D170</vt:lpstr>
      <vt:lpstr>'2106070930'!_26065_202106071130_A211_D151</vt:lpstr>
      <vt:lpstr>'2106071110'!_26065_202106071140_A111_D174</vt:lpstr>
      <vt:lpstr>'2106070930'!_26065_202106071140_A212_D159</vt:lpstr>
      <vt:lpstr>'2106071110'!_26065_202106071150_A112_D172</vt:lpstr>
      <vt:lpstr>'2106070930'!_26065_202106071150_A212_D170</vt:lpstr>
      <vt:lpstr>'2106071110'!_26065_202106071200_A114_D168</vt:lpstr>
      <vt:lpstr>'2106070930'!_26065_202106071200_A211_D175</vt:lpstr>
      <vt:lpstr>'2106071110'!_26065_202106071210_A115_D167</vt:lpstr>
      <vt:lpstr>'2106070930'!_26065_202106071210_A212_D179</vt:lpstr>
      <vt:lpstr>'2106071110'!_26065_202106071220_A117_D166</vt:lpstr>
      <vt:lpstr>'2106070930'!_26065_202106071220_A212_D182</vt:lpstr>
      <vt:lpstr>'2106071110'!_26065_202106071230_A118_D166</vt:lpstr>
      <vt:lpstr>'2106070930'!_26065_202106071230_A212_D188</vt:lpstr>
      <vt:lpstr>'2106071110'!_26065_202106071240_A119_D165</vt:lpstr>
      <vt:lpstr>'2106070930'!_26065_202106071240_A213_D189</vt:lpstr>
      <vt:lpstr>'2106071110'!_26065_202106071250_A121_D161</vt:lpstr>
      <vt:lpstr>'2106070930'!_26065_202106071250_A213_D190</vt:lpstr>
      <vt:lpstr>'2106071110'!_26065_202106071300_A122_D159</vt:lpstr>
      <vt:lpstr>'2106070930'!_26065_202106071300_A212_D193</vt:lpstr>
      <vt:lpstr>'2106071110'!_26065_202106071310_A123_D155</vt:lpstr>
      <vt:lpstr>'2106070930'!_26065_202106071310_A213_D196</vt:lpstr>
      <vt:lpstr>'2106071110'!_26065_202106071320_A125_D156</vt:lpstr>
      <vt:lpstr>'2106070930'!_26065_202106071320_A214_D201</vt:lpstr>
      <vt:lpstr>'2106071110'!_26065_202106071330_A128_D157</vt:lpstr>
      <vt:lpstr>'2106070930'!_26065_202106071330_A214_D204</vt:lpstr>
      <vt:lpstr>'2106071110'!_26065_202106071340_A129_D160</vt:lpstr>
      <vt:lpstr>'2106070930'!_26065_202106071340_A213_D210</vt:lpstr>
      <vt:lpstr>'2106071110'!_26065_202106071350_A130_D159</vt:lpstr>
      <vt:lpstr>'2106071110'!_26065_202106071400_A131_D158</vt:lpstr>
      <vt:lpstr>'2106071110'!_26065_202106071410_A133_D153</vt:lpstr>
      <vt:lpstr>'2106071110'!_26065_202106071420_A136_D147</vt:lpstr>
      <vt:lpstr>'2106071110'!_26065_202106071430_A135_D149</vt:lpstr>
      <vt:lpstr>'2106071110'!_26065_202106071440_A137_D148</vt:lpstr>
      <vt:lpstr>'2106071110'!_26065_202106071450_A139_D147</vt:lpstr>
      <vt:lpstr>'2106071110'!_26065_202106071500_A140_D147</vt:lpstr>
      <vt:lpstr>'2106071110'!_26065_202106071510_A141_D149</vt:lpstr>
      <vt:lpstr>'2106091040'!_26065_202106091040_A181_D106</vt:lpstr>
      <vt:lpstr>'2106091040'!_26065_202106091050_A180_D107</vt:lpstr>
      <vt:lpstr>'2106091040'!_26065_202106091100_A180_D108</vt:lpstr>
      <vt:lpstr>'2106091040'!_26065_202106091110_A180_D109</vt:lpstr>
      <vt:lpstr>'2106091040'!_26065_202106091120_A179_D111</vt:lpstr>
      <vt:lpstr>'2106091040'!_26065_202106091130_A179_D109</vt:lpstr>
      <vt:lpstr>'2106091040'!_26065_202106091140_A180_D112</vt:lpstr>
      <vt:lpstr>'2106091040'!_26065_202106091150_A179_D114</vt:lpstr>
      <vt:lpstr>'2106091040'!_26065_202106091200_A179_D115</vt:lpstr>
      <vt:lpstr>'2106091040'!_26065_202106091210_A176_D116</vt:lpstr>
      <vt:lpstr>'2106091040'!_26065_202106091220_A174_D119</vt:lpstr>
      <vt:lpstr>'2106091220'!_26065_202106091220_A196_D104</vt:lpstr>
      <vt:lpstr>'2106091040'!_26065_202106091230_A173_D119</vt:lpstr>
      <vt:lpstr>'2106091220'!_26065_202106091230_A195_D105</vt:lpstr>
      <vt:lpstr>'2106091040'!_26065_202106091240_A174_D125</vt:lpstr>
      <vt:lpstr>'2106091220'!_26065_202106091240_A196_D106</vt:lpstr>
      <vt:lpstr>'2106091040'!_26065_202106091250_A174_D124</vt:lpstr>
      <vt:lpstr>'2106091220'!_26065_202106091250_A197_D108</vt:lpstr>
      <vt:lpstr>'2106091040'!_26065_202106091300_A175_D124</vt:lpstr>
      <vt:lpstr>'2106091220'!_26065_202106091300_A198_D105</vt:lpstr>
      <vt:lpstr>'2106091040'!_26065_202106091310_A175_D127</vt:lpstr>
      <vt:lpstr>'2106091220'!_26065_202106091310_A199_D101</vt:lpstr>
      <vt:lpstr>'2106091040'!_26065_202106091320_A174_D126</vt:lpstr>
      <vt:lpstr>'2106091220'!_26065_202106091320_A199_D110</vt:lpstr>
      <vt:lpstr>'2106091040'!_26065_202106091330_A174_D125</vt:lpstr>
      <vt:lpstr>'2106091220'!_26065_202106091330_A198_D109</vt:lpstr>
      <vt:lpstr>'2106091040'!_26065_202106091340_A174_D123</vt:lpstr>
      <vt:lpstr>'2106091220'!_26065_202106091340_A199_D119</vt:lpstr>
      <vt:lpstr>'2106091040'!_26065_202106091350_A174_D123</vt:lpstr>
      <vt:lpstr>'2106091220'!_26065_202106091350_A202_D124</vt:lpstr>
      <vt:lpstr>'2106091040'!_26065_202106091400_A174_D123</vt:lpstr>
      <vt:lpstr>'2106091220'!_26065_202106091400_A203_D126</vt:lpstr>
      <vt:lpstr>'2106091040'!_26065_202106091410_A173_D124</vt:lpstr>
      <vt:lpstr>'2106091220'!_26065_202106091410_A202_D127</vt:lpstr>
      <vt:lpstr>'2106091220'!_26065_202106091420_A204_D128</vt:lpstr>
      <vt:lpstr>'2106091220'!_26065_202106091430_A203_D136</vt:lpstr>
      <vt:lpstr>'2106091220'!_26065_202106091440_A204_D139</vt:lpstr>
      <vt:lpstr>'2106091220'!_26065_202106091450_A205_D142</vt:lpstr>
      <vt:lpstr>'2106091220'!_26065_202106091500_A204_D141</vt:lpstr>
      <vt:lpstr>'2106091220'!_26065_202106091510_A204_D143</vt:lpstr>
      <vt:lpstr>'2106091220'!_26065_202106091520_A205_D146</vt:lpstr>
      <vt:lpstr>'2106121500'!_26065_202106121500_A199_D138</vt:lpstr>
      <vt:lpstr>'2106121500'!_26065_202106121510_A200_D132</vt:lpstr>
      <vt:lpstr>'2106121500'!_26065_202106121520_A201_D130</vt:lpstr>
      <vt:lpstr>'2106121500'!_26065_202106121530_A202_D124</vt:lpstr>
      <vt:lpstr>'2106121500'!_26065_202106121540_A201_D120</vt:lpstr>
      <vt:lpstr>'2106121500'!_26065_202106121550_A203_D113</vt:lpstr>
      <vt:lpstr>'2106121500'!_26065_202106121600_A203_D107</vt:lpstr>
      <vt:lpstr>'2106121500'!_26065_202106121610_A204_D100</vt:lpstr>
      <vt:lpstr>'2106121610'!_26065_202106121610_A270_D098</vt:lpstr>
      <vt:lpstr>'2106121500'!_26065_202106121620_A205_D095</vt:lpstr>
      <vt:lpstr>'2106121610'!_26065_202106121620_A273_D096</vt:lpstr>
      <vt:lpstr>'2106121630'!_26065_202106121630_A194_D171</vt:lpstr>
      <vt:lpstr>'2106121500'!_26065_202106121630_A206_D088</vt:lpstr>
      <vt:lpstr>'2106121610'!_26065_202106121630_A275_D097</vt:lpstr>
      <vt:lpstr>'2106121630'!_26065_202106121640_A194_D166</vt:lpstr>
      <vt:lpstr>'2106121500'!_26065_202106121640_A206_D080</vt:lpstr>
      <vt:lpstr>'2106121610'!_26065_202106121640_A277_D093</vt:lpstr>
      <vt:lpstr>'2106121630'!_26065_202106121650_A193_D163</vt:lpstr>
      <vt:lpstr>'2106121500'!_26065_202106121650_A208_D074</vt:lpstr>
      <vt:lpstr>'2106121610'!_26065_202106121650_A284_D092</vt:lpstr>
      <vt:lpstr>'2106121630'!_26065_202106121700_A192_D159</vt:lpstr>
      <vt:lpstr>'2106121500'!_26065_202106121700_A209_D069</vt:lpstr>
      <vt:lpstr>'2106121610'!_26065_202106121700_A290_D093</vt:lpstr>
      <vt:lpstr>'2106121630'!_26065_202106121710_A192_D154</vt:lpstr>
      <vt:lpstr>'2106121500'!_26065_202106121710_A211_D064</vt:lpstr>
      <vt:lpstr>'2106121610'!_26065_202106121710_A293_D091</vt:lpstr>
      <vt:lpstr>'2106121630'!_26065_202106121720_A193_D146</vt:lpstr>
      <vt:lpstr>'2106121500'!_26065_202106121720_A214_D057</vt:lpstr>
      <vt:lpstr>'2106121610'!_26065_202106121720_A293_D092</vt:lpstr>
      <vt:lpstr>'2106121630'!_26065_202106121730_A191_D142</vt:lpstr>
      <vt:lpstr>'2106121500'!_26065_202106121730_A217_D051</vt:lpstr>
      <vt:lpstr>'2106121610'!_26065_202106121730_A299_D098</vt:lpstr>
      <vt:lpstr>'2106121630'!_26065_202106121740_A189_D136</vt:lpstr>
      <vt:lpstr>'2106121500'!_26065_202106121740_A219_D046</vt:lpstr>
      <vt:lpstr>'2106121610'!_26065_202106121740_A302_D092</vt:lpstr>
      <vt:lpstr>'2106121630'!_26065_202106121750_A189_D132</vt:lpstr>
      <vt:lpstr>'2106121500'!_26065_202106121750_A221_D041</vt:lpstr>
      <vt:lpstr>'2106121610'!_26065_202106121750_A298_D088</vt:lpstr>
      <vt:lpstr>'2106121630'!_26065_202106121800_A188_D128</vt:lpstr>
      <vt:lpstr>'2106121610'!_26065_202106121800_A307_D094</vt:lpstr>
      <vt:lpstr>'2106121630'!_26065_202106121810_A187_D124</vt:lpstr>
      <vt:lpstr>'2106121610'!_26065_202106121810_A308_D094</vt:lpstr>
      <vt:lpstr>'2106121630'!_26065_202106121820_A185_D119</vt:lpstr>
      <vt:lpstr>'2106121610'!_26065_202106121820_A312_D092</vt:lpstr>
      <vt:lpstr>'2106121630'!_26065_202106121830_A184_D116</vt:lpstr>
      <vt:lpstr>'2106121610'!_26065_202106121830_A313_D097</vt:lpstr>
      <vt:lpstr>'2106121630'!_26065_202106121840_A180_D112</vt:lpstr>
      <vt:lpstr>'2106121610'!_26065_202106121840_A317_D098</vt:lpstr>
      <vt:lpstr>'2106121630'!_26065_202106121850_A181_D106</vt:lpstr>
      <vt:lpstr>'2106121610'!_26065_202106121850_A320_D100</vt:lpstr>
      <vt:lpstr>'2106121630'!_26065_202106121900_A178_D103</vt:lpstr>
      <vt:lpstr>'2106121610'!_26065_202106121900_A323_D102</vt:lpstr>
      <vt:lpstr>'2106121630'!_26065_202106121910_A177_D101</vt:lpstr>
      <vt:lpstr>'2106121630'!_26065_202106121920_A175_D097</vt:lpstr>
      <vt:lpstr>'2106121630'!_26065_202106121930_A171_D092</vt:lpstr>
      <vt:lpstr>'2106121630'!_26065_202106121940_A169_D091</vt:lpstr>
      <vt:lpstr>'2106121630'!_26065_202106121950_A166_D087</vt:lpstr>
      <vt:lpstr>'2106121630'!_26065_202106122000_A163_D083</vt:lpstr>
      <vt:lpstr>'2106130800'!_26065_202106130800_A359_D096</vt:lpstr>
      <vt:lpstr>'2106130800'!_26065_202106130810_A359_D099</vt:lpstr>
      <vt:lpstr>'2106130800'!_26065_202106130820_A001_D104</vt:lpstr>
      <vt:lpstr>'2106130800'!_26065_202106130830_A001_D106</vt:lpstr>
      <vt:lpstr>'2106130800'!_26065_202106130840_A002_D110</vt:lpstr>
      <vt:lpstr>'2106130800'!_26065_202106130850_A003_D114</vt:lpstr>
      <vt:lpstr>'2106130800'!_26065_202106130900_A004_D119</vt:lpstr>
      <vt:lpstr>'2106130800'!_26065_202106130910_A002_D126</vt:lpstr>
      <vt:lpstr>'2106130800'!_26065_202106130920_A002_D132</vt:lpstr>
      <vt:lpstr>'2106130800'!_26065_202106130930_A003_D136</vt:lpstr>
      <vt:lpstr>'2106130800'!_26065_202106130940_A003_D142</vt:lpstr>
      <vt:lpstr>'2106130800'!_26065_202106130950_A003_D145</vt:lpstr>
      <vt:lpstr>'2106130800'!_26065_202106131000_A003_D153</vt:lpstr>
      <vt:lpstr>'2106131000'!_26065_202106131000_A179_D179</vt:lpstr>
      <vt:lpstr>'2106130800'!_26065_202106131010_A004_D160</vt:lpstr>
      <vt:lpstr>'2106131000'!_26065_202106131010_A178_D171</vt:lpstr>
      <vt:lpstr>'2106130800'!_26065_202106131020_A004_D166</vt:lpstr>
      <vt:lpstr>'2106131000'!_26065_202106131020_A178_D167</vt:lpstr>
      <vt:lpstr>'2106131000'!_26065_202106131030_A177_D162</vt:lpstr>
      <vt:lpstr>'2106131000'!_26065_202106131040_A175_D154</vt:lpstr>
      <vt:lpstr>'2106131000'!_26065_202106131050_A174_D146</vt:lpstr>
      <vt:lpstr>'2106131000'!_26065_202106131100_A173_D142</vt:lpstr>
      <vt:lpstr>'2106131000'!_26065_202106131110_A171_D135</vt:lpstr>
      <vt:lpstr>'2106131000'!_26065_202106131120_A169_D128</vt:lpstr>
      <vt:lpstr>'2106131000'!_26065_202106131130_A167_D123</vt:lpstr>
      <vt:lpstr>'2106131000'!_26065_202106131140_A166_D118</vt:lpstr>
      <vt:lpstr>'2106131000'!_26065_202106131150_A165_D113</vt:lpstr>
      <vt:lpstr>'2106131000'!_26065_202106131200_A164_D105</vt:lpstr>
      <vt:lpstr>'2106131000'!_26065_202106131210_A162_D099</vt:lpstr>
      <vt:lpstr>'2106131000'!_26065_202106131220_A159_D094</vt:lpstr>
      <vt:lpstr>'2106131000'!_26065_202106131230_A159_D090</vt:lpstr>
      <vt:lpstr>'2106131000'!_26065_202106131240_A158_D086</vt:lpstr>
      <vt:lpstr>'2106131000'!_26065_202106131250_A156_D084</vt:lpstr>
      <vt:lpstr>'2106131000'!_26065_202106131300_A153_D079</vt:lpstr>
      <vt:lpstr>'2106131000'!_26065_202106131310_A149_D074</vt:lpstr>
      <vt:lpstr>'2106131000'!_26065_202106131320_A146_D071</vt:lpstr>
      <vt:lpstr>'2106131000'!_26065_202106131330_A137_D066_1</vt:lpstr>
      <vt:lpstr>'2106131000'!_26065_202106131340_A132_D065</vt:lpstr>
      <vt:lpstr>'2106211250'!_26065_202106211250_A338_D093</vt:lpstr>
      <vt:lpstr>'2106211250'!_26065_202106211300_A336_D094</vt:lpstr>
      <vt:lpstr>'2106211250'!_26065_202106211310_A340_D100</vt:lpstr>
      <vt:lpstr>'2106211250'!_26065_202106211320_A343_D100</vt:lpstr>
      <vt:lpstr>'2106211250'!_26065_202106211330_A343_D097</vt:lpstr>
      <vt:lpstr>'2106211250'!_26065_202106211340_A344_D098</vt:lpstr>
      <vt:lpstr>'2106211250'!_26065_202106211350_A346_D100</vt:lpstr>
      <vt:lpstr>'2106211250'!_26065_202106211400_A347_D099</vt:lpstr>
      <vt:lpstr>'2106211250'!_26065_202106211410_A351_D102</vt:lpstr>
      <vt:lpstr>'2106211250'!_26065_202106211420_A353_D107</vt:lpstr>
      <vt:lpstr>'2106211250'!_26065_202106211430_A354_D112</vt:lpstr>
      <vt:lpstr>'2106211250'!_26065_202106211440_A355_D116</vt:lpstr>
      <vt:lpstr>'2106211250'!_26065_202106211450_A358_D121</vt:lpstr>
      <vt:lpstr>'2106211250'!_26065_202106211500_A359_D124</vt:lpstr>
      <vt:lpstr>'2106211250'!_26065_202106211510_A360_D126</vt:lpstr>
      <vt:lpstr>'2106221750'!_26065_202106221750_A326_D100</vt:lpstr>
      <vt:lpstr>'2106221800'!_26065_202106221800_A320_D090</vt:lpstr>
      <vt:lpstr>'2106221750'!_26065_202106221800_A331_D104</vt:lpstr>
      <vt:lpstr>'2106221800'!_26065_202106221810_A324_D091</vt:lpstr>
      <vt:lpstr>'2106221750'!_26065_202106221810_A334_D110</vt:lpstr>
      <vt:lpstr>'2106221800'!_26065_202106221820_A329_D096</vt:lpstr>
      <vt:lpstr>'2106221750'!_26065_202106221820_A336_D114</vt:lpstr>
      <vt:lpstr>'2106221800'!_26065_202106221830_A332_D098</vt:lpstr>
      <vt:lpstr>'2106221750'!_26065_202106221830_A337_D115</vt:lpstr>
      <vt:lpstr>'2106221800'!_26065_202106221840_A336_D102</vt:lpstr>
      <vt:lpstr>'2106221750'!_26065_202106221840_A339_D118</vt:lpstr>
      <vt:lpstr>'2106221800'!_26065_202106221850_A340_D107</vt:lpstr>
      <vt:lpstr>'2106221750'!_26065_202106221850_A341_D122</vt:lpstr>
      <vt:lpstr>'2106221800'!_26065_202106221900_A343_D113</vt:lpstr>
      <vt:lpstr>'2106221750'!_26065_202106221900_A344_D128</vt:lpstr>
      <vt:lpstr>'2106221800'!_26065_202106221910_A343_D121</vt:lpstr>
      <vt:lpstr>'2106221750'!_26065_202106221910_A346_D130</vt:lpstr>
      <vt:lpstr>'2106221800'!_26065_202106221920_A345_D124</vt:lpstr>
      <vt:lpstr>'2106221750'!_26065_202106221920_A348_D132</vt:lpstr>
      <vt:lpstr>'2106221800'!_26065_202106221930_A346_D126</vt:lpstr>
      <vt:lpstr>'2106221750'!_26065_202106221930_A349_D129</vt:lpstr>
      <vt:lpstr>'2106221800'!_26065_202106221940_A349_D132</vt:lpstr>
      <vt:lpstr>'2106221750'!_26065_202106221940_A349_D134</vt:lpstr>
      <vt:lpstr>'2106221750'!_26065_202106221950_A350_D138</vt:lpstr>
      <vt:lpstr>'2106221800'!_26065_202106221950_A351_D137</vt:lpstr>
      <vt:lpstr>'2106221800'!_26065_202106222000_A352_D142</vt:lpstr>
      <vt:lpstr>'2106221750'!_26065_202106222000_A353_D142</vt:lpstr>
      <vt:lpstr>'2106221750'!_26065_202106222010_A353_D146</vt:lpstr>
      <vt:lpstr>'2106221800'!_26065_202106222010_A354_D145</vt:lpstr>
      <vt:lpstr>'2106222020'!_26065_202106222020_A302_D175</vt:lpstr>
      <vt:lpstr>'2106221800'!_26065_202106222020_A355_D149</vt:lpstr>
      <vt:lpstr>'2106221750'!_26065_202106222020_A355_D150</vt:lpstr>
      <vt:lpstr>'2106222020'!_26065_202106222030_A305_D172</vt:lpstr>
      <vt:lpstr>'2106221750'!_26065_202106222030_A357_D152</vt:lpstr>
      <vt:lpstr>'2106221800'!_26065_202106222030_A357_D153</vt:lpstr>
      <vt:lpstr>'2106222020'!_26065_202106222040_A309_D171</vt:lpstr>
      <vt:lpstr>'2106222020'!_26065_202106222050_A312_D173</vt:lpstr>
      <vt:lpstr>'2106222020'!_26065_202106222100_A315_D171</vt:lpstr>
      <vt:lpstr>'2106222020'!_26065_202106222110_A318_D172</vt:lpstr>
      <vt:lpstr>'2106222020'!_26065_202106222120_A322_D170</vt:lpstr>
      <vt:lpstr>'2106222020'!_26065_202106222130_A325_D171</vt:lpstr>
      <vt:lpstr>'2106222020'!_26065_202106222140_A327_D172</vt:lpstr>
      <vt:lpstr>'2106222020'!_26065_202106222150_A330_D174</vt:lpstr>
      <vt:lpstr>'2106222020'!_26065_202106222200_A331_D179</vt:lpstr>
      <vt:lpstr>'2106222020'!_26065_202106222210_A333_D188</vt:lpstr>
      <vt:lpstr>'2106222020'!_26065_202106222220_A334_D192</vt:lpstr>
      <vt:lpstr>'2106222020'!_26065_202106222230_A336_D199</vt:lpstr>
      <vt:lpstr>'2106222020'!_26065_202106222240_A337_D204</vt:lpstr>
      <vt:lpstr>'2106222020'!_26065_202106222250_A338_D210</vt:lpstr>
      <vt:lpstr>'2106222020'!_26065_202106222300_A340_D212</vt:lpstr>
      <vt:lpstr>'2106231540'!_26065_202106231540_A356_D124</vt:lpstr>
      <vt:lpstr>'2106231540'!_26065_202106231550_A357_D129</vt:lpstr>
      <vt:lpstr>'2106231540'!_26065_202106231600_A359_D134</vt:lpstr>
      <vt:lpstr>'2106231540'!_26065_202106231610_A360_D140</vt:lpstr>
      <vt:lpstr>'2106231540'!_26065_202106231620_A002_D150</vt:lpstr>
      <vt:lpstr>'2106231540'!_26065_202106231630_A004_D155</vt:lpstr>
      <vt:lpstr>'2106231540'!_26065_202106231640_A005_D164</vt:lpstr>
      <vt:lpstr>'2106231540'!_26065_202106231650_A006_D172</vt:lpstr>
      <vt:lpstr>'2106231540'!_26065_202106231700_A008_D183</vt:lpstr>
      <vt:lpstr>'2106240920'!_26065_202106240920_A148_D149</vt:lpstr>
      <vt:lpstr>'2106240920'!_26065_202106240930_A142_D153</vt:lpstr>
      <vt:lpstr>'2106240920'!_26065_202106240940_A140_D152</vt:lpstr>
      <vt:lpstr>'2106240920'!_26065_202106240950_A138_D153</vt:lpstr>
      <vt:lpstr>'2106240920'!_26065_202106241000_A135_D155</vt:lpstr>
      <vt:lpstr>'2106240920'!_26065_202106241010_A133_D158</vt:lpstr>
      <vt:lpstr>'2106240920'!_26065_202106241020_A131_D157</vt:lpstr>
      <vt:lpstr>'2106240920'!_26065_202106241030_A129_D158</vt:lpstr>
      <vt:lpstr>'2106240920'!_26065_202106241040_A125_D164</vt:lpstr>
      <vt:lpstr>'2106240920'!_26065_202106241050_A123_D165</vt:lpstr>
      <vt:lpstr>'2106240920'!_26065_202106241100_A120_D167</vt:lpstr>
      <vt:lpstr>'2106240920'!_26065_202106241110_A118_D172</vt:lpstr>
      <vt:lpstr>'2106240920'!_26065_202106241120_A115_D172</vt:lpstr>
      <vt:lpstr>'2106240920'!_26065_202106241130_A112_D174</vt:lpstr>
      <vt:lpstr>'2106252110'!_26065_202106252110_A208_D111</vt:lpstr>
      <vt:lpstr>'2106252110'!_26065_202106252120_A205_D103</vt:lpstr>
      <vt:lpstr>'2106252110'!_26065_202106252130_A205_D095</vt:lpstr>
      <vt:lpstr>'2106252110'!_26065_202106252140_A206_D085</vt:lpstr>
      <vt:lpstr>'2106252110'!_26065_202106252150_A208_D077</vt:lpstr>
      <vt:lpstr>'2106252110'!_26065_202106252200_A208_D070</vt:lpstr>
      <vt:lpstr>'2106252110'!_26065_202106252210_A209_D063</vt:lpstr>
      <vt:lpstr>'2106252110'!_26065_202106252220_A210_D058</vt:lpstr>
      <vt:lpstr>'2106252110'!_26065_202106252230_A210_D049</vt:lpstr>
      <vt:lpstr>'2106252110'!_26065_202106252240_A212_D041</vt:lpstr>
      <vt:lpstr>'2106252110'!_26065_202106252250_A215_D033</vt:lpstr>
      <vt:lpstr>'2106252110'!_26065_202106252300_A218_D025</vt:lpstr>
      <vt:lpstr>'2106252110'!_26065_202106252310_A215_D014</vt:lpstr>
      <vt:lpstr>'2106252110'!_26065_202106252320_A243_D006</vt:lpstr>
      <vt:lpstr>'2106252110'!_26065_202106252330_A004_D006</vt:lpstr>
      <vt:lpstr>'2106252110'!_26065_202106252340_A009_D012</vt:lpstr>
      <vt:lpstr>'2106252110'!_26065_202106252350_A019_D019</vt:lpstr>
      <vt:lpstr>'2106252110'!_26065_202106260000_A015_D027</vt:lpstr>
      <vt:lpstr>'2106252110'!_26065_202106260010_A018_D034</vt:lpstr>
      <vt:lpstr>'2106252110'!_26065_202106260020_A016_D040</vt:lpstr>
      <vt:lpstr>'2106252110'!_26065_202106260030_A022_D046</vt:lpstr>
      <vt:lpstr>'2106252110'!_26065_202106260040_A025_D054</vt:lpstr>
      <vt:lpstr>'2106252110'!_26065_202106260050_A028_D060</vt:lpstr>
      <vt:lpstr>'2106252110'!_26065_202106260100_A027_D065</vt:lpstr>
      <vt:lpstr>'2106252110'!_26065_202106260110_A026_D071</vt:lpstr>
      <vt:lpstr>'2106252110'!_26065_202106260120_A027_D077</vt:lpstr>
      <vt:lpstr>'2106260320'!_26065_202106260320_A078_D072</vt:lpstr>
      <vt:lpstr>'2106260320'!_26065_202106260330_A076_D075</vt:lpstr>
      <vt:lpstr>'2106260320'!_26065_202106260340_A074_D080</vt:lpstr>
      <vt:lpstr>'2106260320'!_26065_202106260350_A071_D083</vt:lpstr>
      <vt:lpstr>'2106260320'!_26065_202106260400_A069_D088</vt:lpstr>
      <vt:lpstr>'2106260320'!_26065_202106260410_A067_D092</vt:lpstr>
      <vt:lpstr>'2106260320'!_26065_202106260420_A062_D103</vt:lpstr>
      <vt:lpstr>'2106260320'!_26065_202106260430_A063_D111</vt:lpstr>
      <vt:lpstr>'2106260320'!_26065_202106260440_A063_D115</vt:lpstr>
      <vt:lpstr>'2106260320'!_26065_202106260450_A063_D120</vt:lpstr>
      <vt:lpstr>'2106260320'!_26065_202106260500_A064_D127</vt:lpstr>
      <vt:lpstr>'2106260320'!_26065_202106260510_A061_D130</vt:lpstr>
      <vt:lpstr>'2106260320'!_26065_202106260520_A059_D135_1</vt:lpstr>
      <vt:lpstr>'2106260320'!_26065_202106260530_A058_D141</vt:lpstr>
      <vt:lpstr>'2106260320'!_26065_202106260540_A057_D145</vt:lpstr>
      <vt:lpstr>'2106260320'!_26065_202106260550_A057_D151</vt:lpstr>
      <vt:lpstr>'2106260320'!_26065_202106260600_A057_D159</vt:lpstr>
      <vt:lpstr>'2106260320'!_26065_202106260610_A056_D163</vt:lpstr>
      <vt:lpstr>'2106260320'!_26065_202106260620_A056_D171</vt:lpstr>
      <vt:lpstr>'2106260320'!_26065_202106260630_A055_D178</vt:lpstr>
      <vt:lpstr>'2106260320'!_26065_202106260640_A054_D182</vt:lpstr>
      <vt:lpstr>'2106260320'!_26065_202106260650_A054_D188</vt:lpstr>
      <vt:lpstr>'2106260320'!_26065_202106260700_A053_D191</vt:lpstr>
      <vt:lpstr>'2106260320'!_26065_202106260710_A052_D198</vt:lpstr>
      <vt:lpstr>'2106260320'!_26065_202106260720_A053_D205</vt:lpstr>
      <vt:lpstr>'2106260320'!_26065_202106260730_A053_D213</vt:lpstr>
      <vt:lpstr>'2106260320'!_26065_202106260740_A053_D219</vt:lpstr>
      <vt:lpstr>'2106260320'!_26065_202106260750_A053_D226</vt:lpstr>
      <vt:lpstr>'2106260320'!_26065_202106260800_A052_D230</vt:lpstr>
      <vt:lpstr>'2107111150'!_26065_202107111150_A075_D081</vt:lpstr>
      <vt:lpstr>'2107111150'!_26065_202107111200_A074_D086</vt:lpstr>
      <vt:lpstr>'2107111150'!_26065_202107111210_A073_D090</vt:lpstr>
      <vt:lpstr>'2107111150'!_26065_202107111220_A072_D091</vt:lpstr>
      <vt:lpstr>'2107111150'!_26065_202107111230_A071_D096</vt:lpstr>
      <vt:lpstr>'2107111150'!_26065_202107111240_A070_D099</vt:lpstr>
      <vt:lpstr>'2107111150'!_26065_202107111250_A069_D105</vt:lpstr>
      <vt:lpstr>'2107111150'!_26065_202107111300_A068_D106</vt:lpstr>
      <vt:lpstr>'2107111150'!_26065_202107111310_A067_D111</vt:lpstr>
      <vt:lpstr>'2107111150'!_26065_202107111320_A067_D113</vt:lpstr>
      <vt:lpstr>'2107111150'!_26065_202107111330_A067_D117</vt:lpstr>
      <vt:lpstr>'2107111150'!_26065_202107111340_A067_D121</vt:lpstr>
      <vt:lpstr>'2107111150'!_26065_202107111350_A067_D127</vt:lpstr>
      <vt:lpstr>'2107111150'!_26065_202107111400_A066_D128</vt:lpstr>
      <vt:lpstr>'2107111150'!_26065_202107111410_A065_D129</vt:lpstr>
      <vt:lpstr>'2107111150'!_26065_202107111420_A065_D132</vt:lpstr>
      <vt:lpstr>'2107141220'!_26065_202107141220_A240_D096</vt:lpstr>
      <vt:lpstr>'2107141220'!_26065_202107141230_A240_D095</vt:lpstr>
      <vt:lpstr>'2107141220'!_26065_202107141240_A239_D095</vt:lpstr>
      <vt:lpstr>'2107141220'!_26065_202107141250_A240_D098</vt:lpstr>
      <vt:lpstr>'2107141220'!_26065_202107141300_A239_D096</vt:lpstr>
      <vt:lpstr>'2107141220'!_26065_202107141310_A238_D101</vt:lpstr>
      <vt:lpstr>'2107141320'!_26065_202107141320_A140_D105</vt:lpstr>
      <vt:lpstr>'2107141220'!_26065_202107141320_A238_D100</vt:lpstr>
      <vt:lpstr>'2107141320'!_26065_202107141330_A138_D109_1</vt:lpstr>
      <vt:lpstr>'2107141220'!_26065_202107141330_A238_D102</vt:lpstr>
      <vt:lpstr>'2107141320'!_26065_202107141340_A137_D111</vt:lpstr>
      <vt:lpstr>'2107141220'!_26065_202107141340_A237_D103</vt:lpstr>
      <vt:lpstr>'2107141320'!_26065_202107141350_A140_D112</vt:lpstr>
      <vt:lpstr>'2107141220'!_26065_202107141350_A237_D101</vt:lpstr>
      <vt:lpstr>'2107141320'!_26065_202107141400_A140_D111</vt:lpstr>
      <vt:lpstr>'2107141220'!_26065_202107141400_A238_D103</vt:lpstr>
      <vt:lpstr>'2107141320'!_26065_202107141410_A139_D112</vt:lpstr>
      <vt:lpstr>'2107141220'!_26065_202107141410_A236_D103</vt:lpstr>
      <vt:lpstr>'2107141320'!_26065_202107141420_A140_D113</vt:lpstr>
      <vt:lpstr>'2107141220'!_26065_202107141420_A237_D106</vt:lpstr>
      <vt:lpstr>'2107141320'!_26065_202107141430_A141_D113</vt:lpstr>
      <vt:lpstr>'2107141220'!_26065_202107141430_A239_D106</vt:lpstr>
      <vt:lpstr>'2107141320'!_26065_202107141440_A142_D115</vt:lpstr>
      <vt:lpstr>'2107141220'!_26065_202107141440_A239_D104</vt:lpstr>
      <vt:lpstr>'2107141320'!_26065_202107141450_A144_D113</vt:lpstr>
      <vt:lpstr>'2107141220'!_26065_202107141450_A239_D103</vt:lpstr>
      <vt:lpstr>'2107141320'!_26065_202107141500_A144_D115</vt:lpstr>
      <vt:lpstr>'2107141220'!_26065_202107141500_A238_D102</vt:lpstr>
      <vt:lpstr>'2107141320'!_26065_202107141510_A144_D116</vt:lpstr>
      <vt:lpstr>'2107141220'!_26065_202107141510_A239_D100</vt:lpstr>
      <vt:lpstr>'2107141320'!_26065_202107141520_A143_D117</vt:lpstr>
      <vt:lpstr>'2107141220'!_26065_202107141520_A240_D100</vt:lpstr>
      <vt:lpstr>'2107141320'!_26065_202107141530_A143_D120</vt:lpstr>
      <vt:lpstr>'2107141320'!_26065_202107141540_A143_D123</vt:lpstr>
      <vt:lpstr>'2107141320'!_26065_202107141550_A142_D124</vt:lpstr>
      <vt:lpstr>'2107141320'!_26065_202107141600_A142_D129</vt:lpstr>
      <vt:lpstr>'2107141320'!_26065_202107141610_A140_D128</vt:lpstr>
      <vt:lpstr>'2107141320'!_26065_202107141620_A139_D129</vt:lpstr>
      <vt:lpstr>'2107141320'!_26065_202107141630_A137_D132</vt:lpstr>
      <vt:lpstr>'2107160850'!_26065_202107160850_A074_D060</vt:lpstr>
      <vt:lpstr>'2107160850'!_26065_202107160900_A082_D068</vt:lpstr>
      <vt:lpstr>'2107160850'!_26065_202107160910_A084_D073</vt:lpstr>
      <vt:lpstr>'2107160850'!_26065_202107160920_A088_D076</vt:lpstr>
      <vt:lpstr>'2107160850'!_26065_202107160930_A091_D082</vt:lpstr>
      <vt:lpstr>'2107160850'!_26065_202107160940_A092_D085</vt:lpstr>
      <vt:lpstr>'2107160850'!_26065_202107160950_A094_D090</vt:lpstr>
      <vt:lpstr>'2107160850'!_26065_202107161000_A096_D092</vt:lpstr>
      <vt:lpstr>'2107160850'!_26065_202107161010_A099_D092</vt:lpstr>
      <vt:lpstr>'2107160850'!_26065_202107161020_A100_D095</vt:lpstr>
      <vt:lpstr>'2107160850'!_26065_202107161030_A106_D096</vt:lpstr>
      <vt:lpstr>'2107160850'!_26065_202107161040_A109_D099</vt:lpstr>
      <vt:lpstr>'2107160850'!_26065_202107161050_A111_D103</vt:lpstr>
      <vt:lpstr>'2107160850'!_26065_202107161100_A114_D108</vt:lpstr>
      <vt:lpstr>'2107160850'!_26065_202107161110_A114_D112_1</vt:lpstr>
      <vt:lpstr>'2107160850'!_26065_202107161120_A114_D121</vt:lpstr>
      <vt:lpstr>'2107160850'!_26065_202107161130_A114_D127</vt:lpstr>
      <vt:lpstr>'2107160850'!_26065_202107161140_A115_D133</vt:lpstr>
      <vt:lpstr>'2107160850'!_26065_202107161150_A116_D136</vt:lpstr>
      <vt:lpstr>'2107160850'!_26065_202107161200_A116_D138</vt:lpstr>
      <vt:lpstr>'2107161250'!_26065_202107161250_A088_D102</vt:lpstr>
      <vt:lpstr>'2107161250'!_26065_202107161300_A089_D107</vt:lpstr>
      <vt:lpstr>'2107161250'!_26065_202107161310_A091_D112</vt:lpstr>
      <vt:lpstr>'2107161250'!_26065_202107161320_A091_D115</vt:lpstr>
      <vt:lpstr>'2107161250'!_26065_202107161330_A095_D127</vt:lpstr>
      <vt:lpstr>'2107161250'!_26065_202107161340_A096_D131</vt:lpstr>
      <vt:lpstr>'2107161250'!_26065_202107161350_A097_D132</vt:lpstr>
      <vt:lpstr>'2107161250'!_26065_202107161400_A097_D133</vt:lpstr>
      <vt:lpstr>'2107161250'!_26065_202107161410_A098_D138</vt:lpstr>
      <vt:lpstr>'2107161250'!_26065_202107161420_A099_D143</vt:lpstr>
      <vt:lpstr>'2107161250'!_26065_202107161430_A099_D148</vt:lpstr>
      <vt:lpstr>'2107161250'!_26065_202107161440_A100_D150</vt:lpstr>
      <vt:lpstr>'2107161250'!_26065_202107161450_A101_D156</vt:lpstr>
      <vt:lpstr>'2107161250'!_26065_202107161500_A101_D161</vt:lpstr>
      <vt:lpstr>'2107161250'!_26065_202107161510_A102_D165</vt:lpstr>
      <vt:lpstr>'2107280920'!_26065_202107280920_A227_D198</vt:lpstr>
      <vt:lpstr>'2107280920'!_26065_202107280930_A228_D195</vt:lpstr>
      <vt:lpstr>'2107280920'!_26065_202107280940_A228_D190</vt:lpstr>
      <vt:lpstr>'2107280920'!_26065_202107280950_A227_D187</vt:lpstr>
      <vt:lpstr>'2107280920'!_26065_202107281000_A227_D182</vt:lpstr>
      <vt:lpstr>'2107280920'!_26065_202107281010_A227_D178</vt:lpstr>
      <vt:lpstr>'2107280920'!_26065_202107281020_A227_D174</vt:lpstr>
      <vt:lpstr>'2107280920'!_26065_202107281030_A226_D170</vt:lpstr>
      <vt:lpstr>'2107280920'!_26065_202107281040_A225_D167</vt:lpstr>
      <vt:lpstr>'2107280920'!_26065_202107281050_A225_D161</vt:lpstr>
      <vt:lpstr>'2107280920'!_26065_202107281100_A224_D159</vt:lpstr>
      <vt:lpstr>'2107280920'!_26065_202107281110_A224_D157</vt:lpstr>
      <vt:lpstr>'2107280920'!_26065_202107281120_A223_D153</vt:lpstr>
      <vt:lpstr>'2107280920'!_26065_202107281130_A223_D150</vt:lpstr>
      <vt:lpstr>'2107280920'!_26065_202107281140_A222_D146</vt:lpstr>
      <vt:lpstr>'2107280920'!_26065_202107281150_A222_D143</vt:lpstr>
      <vt:lpstr>'2107280920'!_26065_202107281200_A221_D140</vt:lpstr>
      <vt:lpstr>'2107280920'!_26065_202107281210_A220_D138</vt:lpstr>
      <vt:lpstr>'2107280920'!_26065_202107281220_A219_D132</vt:lpstr>
      <vt:lpstr>'2107280920'!_26065_202107281230_A218_D128</vt:lpstr>
      <vt:lpstr>'2107280920'!_26065_202107281240_A218_D127</vt:lpstr>
      <vt:lpstr>'2107280920'!_26065_202107281250_A217_D120</vt:lpstr>
      <vt:lpstr>'2107280920'!_26065_202107281300_A217_D116</vt:lpstr>
      <vt:lpstr>'2107280920'!_26065_202107281310_A217_D110</vt:lpstr>
      <vt:lpstr>'2107280920'!_26065_202107281320_A216_D106</vt:lpstr>
      <vt:lpstr>'2107280920'!_26065_202107281330_A214_D103</vt:lpstr>
      <vt:lpstr>'2107280920'!_26065_202107281340_A211_D097</vt:lpstr>
      <vt:lpstr>'2107280920'!_26065_202107281350_A209_D095</vt:lpstr>
      <vt:lpstr>'2107280920'!_26065_202107281400_A209_D091</vt:lpstr>
      <vt:lpstr>'2107281640'!_26065_202107281640_A265_D148</vt:lpstr>
      <vt:lpstr>'2107281640'!_26065_202107281650_A265_D142</vt:lpstr>
      <vt:lpstr>'2107281640'!_26065_202107281700_A267_D137</vt:lpstr>
      <vt:lpstr>'2107281640'!_26065_202107281710_A267_D133</vt:lpstr>
      <vt:lpstr>'2107281640'!_26065_202107281720_A269_D129</vt:lpstr>
      <vt:lpstr>'2107281640'!_26065_202107281730_A270_D122</vt:lpstr>
      <vt:lpstr>'2107281640'!_26065_202107281740_A271_D120</vt:lpstr>
      <vt:lpstr>'2107281640'!_26065_202107281750_A270_D121</vt:lpstr>
      <vt:lpstr>'2107281640'!_26065_202107281800_A271_D116</vt:lpstr>
      <vt:lpstr>'2107281640'!_26065_202107281815_A271_D112</vt:lpstr>
      <vt:lpstr>'2107281640'!_26065_202107281830_A270_D105</vt:lpstr>
      <vt:lpstr>'2107281640'!_26065_202107281840_A273_D099</vt:lpstr>
      <vt:lpstr>'2107281640'!_26065_202107281850_A273_D096</vt:lpstr>
      <vt:lpstr>'2107281640'!_26065_202107281900_A274_D089</vt:lpstr>
      <vt:lpstr>'2107281640'!_26065_202107281910_A275_D083</vt:lpstr>
      <vt:lpstr>'2107281640'!_26065_202107281920_A278_D080</vt:lpstr>
      <vt:lpstr>'2107281640'!_26065_202107281930_A281_D074</vt:lpstr>
      <vt:lpstr>'2107281640'!_26065_202107281940_A284_D071</vt:lpstr>
      <vt:lpstr>'2107281640'!_26065_202107281950_A287_D065</vt:lpstr>
      <vt:lpstr>'2107281640'!_26065_202107282000_A289_D058</vt:lpstr>
      <vt:lpstr>'2107281640'!_26065_202107282010_A290_D052</vt:lpstr>
      <vt:lpstr>'2107281640'!_26065_202107282020_A295_D045</vt:lpstr>
      <vt:lpstr>'2107281640'!_26065_202107282030_A303_D039</vt:lpstr>
      <vt:lpstr>'2107281640'!_26065_202107282040_A308_D034</vt:lpstr>
      <vt:lpstr>'2107281640'!_26065_202107282050_A312_D030</vt:lpstr>
      <vt:lpstr>'2107281640'!_26065_202107282100_A323_D025</vt:lpstr>
      <vt:lpstr>'2107281640'!_26065_202107282110_A330_D021</vt:lpstr>
      <vt:lpstr>'2107281640'!_26065_202107282120_A348_D022</vt:lpstr>
      <vt:lpstr>'2107281640'!_26065_202107282130_A008_D019</vt:lpstr>
      <vt:lpstr>'2107281640'!_26065_202107282140_A021_D022</vt:lpstr>
      <vt:lpstr>'2107281640'!_26065_202107282150_A026_D023</vt:lpstr>
      <vt:lpstr>'2107290820'!_26065_202107290820_A356_D132</vt:lpstr>
      <vt:lpstr>'2107290820'!_26065_202107290830_A358_D134</vt:lpstr>
      <vt:lpstr>'2107290820'!_26065_202107290840_A001_D135</vt:lpstr>
      <vt:lpstr>'2107290820'!_26065_202107290850_A003_D137</vt:lpstr>
      <vt:lpstr>'2107290820'!_26065_202107290900_A005_D138</vt:lpstr>
      <vt:lpstr>'2107290820'!_26065_202107290910_A007_D138</vt:lpstr>
      <vt:lpstr>'2107290820'!_26065_202107290920_A008_D139</vt:lpstr>
      <vt:lpstr>'2107290820'!_26065_202107290930_A011_D140</vt:lpstr>
      <vt:lpstr>'2107290820'!_26065_202107290940_A013_D141</vt:lpstr>
      <vt:lpstr>'2107290820'!_26065_202107290950_A015_D138</vt:lpstr>
      <vt:lpstr>'2107290820'!_26065_202107291000_A017_D139</vt:lpstr>
      <vt:lpstr>'2107290820'!_26065_202107291010_A019_D142</vt:lpstr>
      <vt:lpstr>'2107290820'!_26065_202107291020_A022_D144</vt:lpstr>
      <vt:lpstr>'2107290820'!_26065_202107291030_A024_D146</vt:lpstr>
      <vt:lpstr>'2107290820'!_26065_202107291040_A025_D146</vt:lpstr>
      <vt:lpstr>'2107290820'!_26065_202107291050_A027_D148</vt:lpstr>
      <vt:lpstr>'2107290820'!_26065_202107291100_A028_D144</vt:lpstr>
      <vt:lpstr>'2107290820'!_26065_202107291110_A030_D147</vt:lpstr>
      <vt:lpstr>'2107290820'!_26065_202107291120_A032_D151</vt:lpstr>
      <vt:lpstr>'2107290820'!_26065_202107291130_A033_D154</vt:lpstr>
      <vt:lpstr>'2107290820'!_26065_202107291140_A036_D157</vt:lpstr>
      <vt:lpstr>'2107290820'!_26065_202107291150_A039_D161</vt:lpstr>
      <vt:lpstr>'2107290820'!_26065_202107291200_A040_D163</vt:lpstr>
      <vt:lpstr>'2107290820'!_26065_202107291210_A041_D168</vt:lpstr>
      <vt:lpstr>'2107290820'!_26065_202107291220_A043_D173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IRAM</dc:creator>
  <cp:lastModifiedBy>Nikita Furletov</cp:lastModifiedBy>
  <dcterms:created xsi:type="dcterms:W3CDTF">2022-02-15T12:21:19Z</dcterms:created>
  <dcterms:modified xsi:type="dcterms:W3CDTF">2022-10-05T11:04:47Z</dcterms:modified>
</cp:coreProperties>
</file>